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showInkAnnotation="0" codeName="ThisWorkbook" defaultThemeVersion="124226"/>
  <mc:AlternateContent xmlns:mc="http://schemas.openxmlformats.org/markup-compatibility/2006">
    <mc:Choice Requires="x15">
      <x15ac:absPath xmlns:x15ac="http://schemas.microsoft.com/office/spreadsheetml/2010/11/ac" url="D:\金干\工作项目\抗过敏\KGM\template\old\"/>
    </mc:Choice>
  </mc:AlternateContent>
  <bookViews>
    <workbookView xWindow="12105" yWindow="-15" windowWidth="11910" windowHeight="11445" activeTab="6"/>
  </bookViews>
  <sheets>
    <sheet name="Info" sheetId="19" r:id="rId1"/>
    <sheet name="Info_R" sheetId="20" r:id="rId2"/>
    <sheet name="Matrix" sheetId="18" r:id="rId3"/>
    <sheet name="Row Data" sheetId="23" r:id="rId4"/>
    <sheet name="Sorted" sheetId="27" r:id="rId5"/>
    <sheet name="Class" sheetId="28" r:id="rId6"/>
    <sheet name="I" sheetId="22" r:id="rId7"/>
    <sheet name="II" sheetId="25" r:id="rId8"/>
    <sheet name="III" sheetId="26" r:id="rId9"/>
    <sheet name="IV" sheetId="30" r:id="rId10"/>
  </sheets>
  <definedNames>
    <definedName name="_xlnm._FilterDatabase" localSheetId="5" hidden="1">Class!$A$1:$H$10943</definedName>
    <definedName name="_xlnm._FilterDatabase" localSheetId="2" hidden="1">Matrix!$A$1:$E$11465</definedName>
    <definedName name="_xlnm._FilterDatabase" localSheetId="4" hidden="1">Sorted!$A$1:$D$11465</definedName>
    <definedName name="Base_Value">I!$AA$1</definedName>
    <definedName name="Brown_high">I!$AB$4</definedName>
    <definedName name="Brown_low">I!$AA$4</definedName>
    <definedName name="Max_Value">I!$AA$2</definedName>
    <definedName name="_xlnm.Print_Area" localSheetId="6">I!$B$1:$J$488</definedName>
    <definedName name="_xlnm.Print_Area" localSheetId="7">II!$B$1:$AV$543</definedName>
    <definedName name="_xlnm.Print_Area" localSheetId="8">III!$B$1:$AP$139</definedName>
    <definedName name="_xlnm.Print_Area" localSheetId="9">IV!$B$1:$AV$50</definedName>
    <definedName name="Red_high">I!$AB$5</definedName>
    <definedName name="Red_low">I!$AA$5</definedName>
    <definedName name="sex">Info_R!$F$3</definedName>
    <definedName name="Yellow_high">I!$AB$3</definedName>
    <definedName name="Yellow_Low">I!$AA$3</definedName>
  </definedNames>
  <calcPr calcId="152511"/>
</workbook>
</file>

<file path=xl/calcChain.xml><?xml version="1.0" encoding="utf-8"?>
<calcChain xmlns="http://schemas.openxmlformats.org/spreadsheetml/2006/main">
  <c r="C953" i="23" l="1"/>
  <c r="AA2" i="22" l="1"/>
  <c r="AA1" i="22"/>
  <c r="D953" i="23" s="1"/>
  <c r="E953" i="23" l="1"/>
  <c r="G2722" i="23" l="1"/>
  <c r="C2722" i="23"/>
  <c r="D2722" i="23" s="1"/>
  <c r="E2722" i="23" s="1"/>
  <c r="I2722" i="23" s="1"/>
  <c r="G2721" i="23"/>
  <c r="C2721" i="23"/>
  <c r="G2720" i="23"/>
  <c r="C2720" i="23"/>
  <c r="D2720" i="23" s="1"/>
  <c r="G2719" i="23"/>
  <c r="J2719" i="23" s="1"/>
  <c r="C2719" i="23"/>
  <c r="G2718" i="23"/>
  <c r="C2718" i="23"/>
  <c r="G2717" i="23"/>
  <c r="C2717" i="23"/>
  <c r="G2716" i="23"/>
  <c r="C2716" i="23"/>
  <c r="D2716" i="23" s="1"/>
  <c r="G2715" i="23"/>
  <c r="J2715" i="23" s="1"/>
  <c r="C2715" i="23"/>
  <c r="D2715" i="23" s="1"/>
  <c r="G2714" i="23"/>
  <c r="C2714" i="23"/>
  <c r="D2714" i="23" s="1"/>
  <c r="E2714" i="23" s="1"/>
  <c r="I2714" i="23" s="1"/>
  <c r="G2713" i="23"/>
  <c r="C2713" i="23"/>
  <c r="G2712" i="23"/>
  <c r="C2712" i="23"/>
  <c r="D2712" i="23" s="1"/>
  <c r="G2711" i="23"/>
  <c r="J2711" i="23" s="1"/>
  <c r="C2711" i="23"/>
  <c r="J2722" i="23"/>
  <c r="H2722" i="23"/>
  <c r="H2721" i="23"/>
  <c r="J2721" i="23"/>
  <c r="J2720" i="23"/>
  <c r="H2720" i="23"/>
  <c r="E2720" i="23"/>
  <c r="I2720" i="23" s="1"/>
  <c r="H2719" i="23"/>
  <c r="J2718" i="23"/>
  <c r="H2718" i="23"/>
  <c r="H2717" i="23"/>
  <c r="J2717" i="23"/>
  <c r="J2716" i="23"/>
  <c r="H2716" i="23"/>
  <c r="E2716" i="23"/>
  <c r="I2716" i="23" s="1"/>
  <c r="H2715" i="23"/>
  <c r="E2715" i="23"/>
  <c r="I2715" i="23" s="1"/>
  <c r="J2714" i="23"/>
  <c r="H2714" i="23"/>
  <c r="H2713" i="23"/>
  <c r="J2713" i="23"/>
  <c r="J2712" i="23"/>
  <c r="H2712" i="23"/>
  <c r="E2712" i="23"/>
  <c r="I2712" i="23" s="1"/>
  <c r="H2711" i="23"/>
  <c r="D2711" i="23" l="1"/>
  <c r="E2711" i="23" s="1"/>
  <c r="I2711" i="23" s="1"/>
  <c r="D2713" i="23"/>
  <c r="E2713" i="23" s="1"/>
  <c r="I2713" i="23" s="1"/>
  <c r="D2717" i="23"/>
  <c r="E2717" i="23" s="1"/>
  <c r="I2717" i="23" s="1"/>
  <c r="D2718" i="23"/>
  <c r="E2718" i="23" s="1"/>
  <c r="I2718" i="23" s="1"/>
  <c r="D2719" i="23"/>
  <c r="E2719" i="23" s="1"/>
  <c r="I2719" i="23" s="1"/>
  <c r="D2721" i="23"/>
  <c r="E2721" i="23" s="1"/>
  <c r="I2721" i="23" s="1"/>
  <c r="L1655" i="23"/>
  <c r="M1655" i="23" s="1"/>
  <c r="N1655" i="23" s="1"/>
  <c r="O1655" i="23" s="1"/>
  <c r="I113" i="26" l="1"/>
  <c r="I1156" i="23" l="1"/>
  <c r="G1316" i="23" l="1"/>
  <c r="J1316" i="23" s="1"/>
  <c r="G1315" i="23"/>
  <c r="J1315" i="23" s="1"/>
  <c r="G1314" i="23"/>
  <c r="J1314" i="23" s="1"/>
  <c r="G1313" i="23"/>
  <c r="J1313" i="23" s="1"/>
  <c r="G1312" i="23"/>
  <c r="J1312" i="23" s="1"/>
  <c r="G1311" i="23"/>
  <c r="J1311" i="23" s="1"/>
  <c r="G1310" i="23"/>
  <c r="J1310" i="23" s="1"/>
  <c r="G1309" i="23"/>
  <c r="J1309" i="23" s="1"/>
  <c r="G1308" i="23"/>
  <c r="J1308" i="23" s="1"/>
  <c r="G1307" i="23"/>
  <c r="J1307" i="23" s="1"/>
  <c r="G1306" i="23"/>
  <c r="J1306" i="23" s="1"/>
  <c r="G1305" i="23"/>
  <c r="J1305" i="23" s="1"/>
  <c r="G1304" i="23"/>
  <c r="J1304" i="23" s="1"/>
  <c r="G1303" i="23"/>
  <c r="J1303" i="23" s="1"/>
  <c r="G1302" i="23"/>
  <c r="J1302" i="23" s="1"/>
  <c r="G1301" i="23"/>
  <c r="J1301" i="23" s="1"/>
  <c r="G1300" i="23"/>
  <c r="J1300" i="23" s="1"/>
  <c r="G1299" i="23"/>
  <c r="J1299" i="23" s="1"/>
  <c r="G1298" i="23"/>
  <c r="J1298" i="23" s="1"/>
  <c r="G1297" i="23"/>
  <c r="J1297" i="23" s="1"/>
  <c r="G1296" i="23"/>
  <c r="J1296" i="23" s="1"/>
  <c r="G1295" i="23"/>
  <c r="J1295" i="23" s="1"/>
  <c r="G1294" i="23"/>
  <c r="J1294" i="23" s="1"/>
  <c r="G1293" i="23"/>
  <c r="J1293" i="23" s="1"/>
  <c r="G1292" i="23"/>
  <c r="J1292" i="23" s="1"/>
  <c r="G1291" i="23"/>
  <c r="J1291" i="23" s="1"/>
  <c r="G1290" i="23"/>
  <c r="J1290" i="23" s="1"/>
  <c r="G1289" i="23"/>
  <c r="J1289" i="23" s="1"/>
  <c r="G1288" i="23"/>
  <c r="J1288" i="23" s="1"/>
  <c r="G1287" i="23"/>
  <c r="J1287" i="23" s="1"/>
  <c r="G1286" i="23"/>
  <c r="J1286" i="23" s="1"/>
  <c r="G1285" i="23"/>
  <c r="J1285" i="23" s="1"/>
  <c r="G1284" i="23"/>
  <c r="J1284" i="23" s="1"/>
  <c r="G1283" i="23"/>
  <c r="J1283" i="23" s="1"/>
  <c r="G1282" i="23"/>
  <c r="J1282" i="23" s="1"/>
  <c r="G1281" i="23"/>
  <c r="J1281" i="23" s="1"/>
  <c r="G1280" i="23"/>
  <c r="J1280" i="23" s="1"/>
  <c r="G1279" i="23"/>
  <c r="J1279" i="23" s="1"/>
  <c r="G1278" i="23"/>
  <c r="J1278" i="23" s="1"/>
  <c r="G1277" i="23"/>
  <c r="J1277" i="23" s="1"/>
  <c r="G1276" i="23"/>
  <c r="J1276" i="23" s="1"/>
  <c r="G1275" i="23"/>
  <c r="J1275" i="23" s="1"/>
  <c r="G1274" i="23"/>
  <c r="J1274" i="23" s="1"/>
  <c r="G1273" i="23"/>
  <c r="J1273" i="23" s="1"/>
  <c r="G1272" i="23"/>
  <c r="J1272" i="23" s="1"/>
  <c r="G1271" i="23"/>
  <c r="J1271" i="23" s="1"/>
  <c r="G1270" i="23"/>
  <c r="J1270" i="23" s="1"/>
  <c r="G1269" i="23"/>
  <c r="J1269" i="23" s="1"/>
  <c r="G1268" i="23"/>
  <c r="J1268" i="23" s="1"/>
  <c r="G1267" i="23"/>
  <c r="J1267" i="23" s="1"/>
  <c r="G1266" i="23"/>
  <c r="J1266" i="23" s="1"/>
  <c r="G1265" i="23"/>
  <c r="J1265" i="23" s="1"/>
  <c r="G1264" i="23"/>
  <c r="J1264" i="23" s="1"/>
  <c r="G1263" i="23"/>
  <c r="J1263" i="23" s="1"/>
  <c r="G1262" i="23"/>
  <c r="J1262" i="23" s="1"/>
  <c r="G1261" i="23"/>
  <c r="J1261" i="23" s="1"/>
  <c r="G1260" i="23"/>
  <c r="J1260" i="23" s="1"/>
  <c r="G1259" i="23"/>
  <c r="J1259" i="23" s="1"/>
  <c r="G1258" i="23"/>
  <c r="J1258" i="23" s="1"/>
  <c r="G1257" i="23"/>
  <c r="J1257" i="23" s="1"/>
  <c r="G1256" i="23"/>
  <c r="J1256" i="23" s="1"/>
  <c r="G1255" i="23"/>
  <c r="J1255" i="23" s="1"/>
  <c r="G1254" i="23"/>
  <c r="J1254" i="23" s="1"/>
  <c r="G1253" i="23"/>
  <c r="J1253" i="23" s="1"/>
  <c r="G1252" i="23"/>
  <c r="J1252" i="23" s="1"/>
  <c r="G1251" i="23"/>
  <c r="J1251" i="23" s="1"/>
  <c r="G1250" i="23"/>
  <c r="J1250" i="23" s="1"/>
  <c r="G1249" i="23"/>
  <c r="J1249" i="23" s="1"/>
  <c r="G1248" i="23"/>
  <c r="J1248" i="23" s="1"/>
  <c r="G1247" i="23"/>
  <c r="J1247" i="23" s="1"/>
  <c r="G1246" i="23"/>
  <c r="J1246" i="23" s="1"/>
  <c r="M50" i="30" s="1"/>
  <c r="G1245" i="23"/>
  <c r="J1245" i="23" s="1"/>
  <c r="M49" i="30" s="1"/>
  <c r="G1244" i="23"/>
  <c r="J1244" i="23" s="1"/>
  <c r="M48" i="30" s="1"/>
  <c r="G1243" i="23"/>
  <c r="J1243" i="23" s="1"/>
  <c r="M47" i="30" s="1"/>
  <c r="G1242" i="23"/>
  <c r="J1242" i="23" s="1"/>
  <c r="M46" i="30" s="1"/>
  <c r="G1241" i="23"/>
  <c r="J1241" i="23" s="1"/>
  <c r="G1240" i="23"/>
  <c r="J1240" i="23" s="1"/>
  <c r="M45" i="30" s="1"/>
  <c r="G1239" i="23"/>
  <c r="J1239" i="23" s="1"/>
  <c r="M44" i="30" s="1"/>
  <c r="G1238" i="23"/>
  <c r="J1238" i="23" s="1"/>
  <c r="M43" i="30" s="1"/>
  <c r="G1237" i="23"/>
  <c r="J1237" i="23" s="1"/>
  <c r="M42" i="30" s="1"/>
  <c r="G1236" i="23"/>
  <c r="J1236" i="23" s="1"/>
  <c r="M41" i="30" s="1"/>
  <c r="G1235" i="23"/>
  <c r="J1235" i="23" s="1"/>
  <c r="M40" i="30" s="1"/>
  <c r="G1234" i="23"/>
  <c r="J1234" i="23" s="1"/>
  <c r="M39" i="30" s="1"/>
  <c r="G1233" i="23"/>
  <c r="J1233" i="23" s="1"/>
  <c r="M38" i="30" s="1"/>
  <c r="G1232" i="23"/>
  <c r="J1232" i="23" s="1"/>
  <c r="M37" i="30" s="1"/>
  <c r="G1231" i="23"/>
  <c r="J1231" i="23" s="1"/>
  <c r="M36" i="30" s="1"/>
  <c r="G1230" i="23"/>
  <c r="J1230" i="23" s="1"/>
  <c r="M35" i="30" s="1"/>
  <c r="G1229" i="23"/>
  <c r="J1229" i="23" s="1"/>
  <c r="M34" i="30" s="1"/>
  <c r="G1228" i="23"/>
  <c r="J1228" i="23" s="1"/>
  <c r="G1227" i="23"/>
  <c r="J1227" i="23" s="1"/>
  <c r="M33" i="30" s="1"/>
  <c r="G1226" i="23"/>
  <c r="J1226" i="23" s="1"/>
  <c r="M32" i="30" s="1"/>
  <c r="G1225" i="23"/>
  <c r="J1225" i="23" s="1"/>
  <c r="M31" i="30" s="1"/>
  <c r="G1224" i="23"/>
  <c r="J1224" i="23" s="1"/>
  <c r="M30" i="30" s="1"/>
  <c r="G1223" i="23"/>
  <c r="J1223" i="23" s="1"/>
  <c r="M29" i="30" s="1"/>
  <c r="G1222" i="23"/>
  <c r="J1222" i="23" s="1"/>
  <c r="M28" i="30" s="1"/>
  <c r="G1221" i="23"/>
  <c r="J1221" i="23" s="1"/>
  <c r="M27" i="30" s="1"/>
  <c r="G1219" i="23"/>
  <c r="J1219" i="23" s="1"/>
  <c r="G1218" i="23"/>
  <c r="J1218" i="23" s="1"/>
  <c r="G1217" i="23"/>
  <c r="J1217" i="23" s="1"/>
  <c r="G1216" i="23"/>
  <c r="J1216" i="23" s="1"/>
  <c r="G1215" i="23"/>
  <c r="J1215" i="23" s="1"/>
  <c r="G1214" i="23"/>
  <c r="J1214" i="23" s="1"/>
  <c r="G1213" i="23"/>
  <c r="J1213" i="23" s="1"/>
  <c r="G1212" i="23"/>
  <c r="J1212" i="23" s="1"/>
  <c r="G1211" i="23"/>
  <c r="J1211" i="23" s="1"/>
  <c r="G1210" i="23"/>
  <c r="J1210" i="23" s="1"/>
  <c r="G1209" i="23"/>
  <c r="J1209" i="23" s="1"/>
  <c r="G1208" i="23"/>
  <c r="J1208" i="23" s="1"/>
  <c r="G1207" i="23"/>
  <c r="J1207" i="23" s="1"/>
  <c r="G1206" i="23"/>
  <c r="J1206" i="23" s="1"/>
  <c r="G1205" i="23"/>
  <c r="J1205" i="23" s="1"/>
  <c r="G1204" i="23"/>
  <c r="J1204" i="23" s="1"/>
  <c r="G1203" i="23"/>
  <c r="J1203" i="23" s="1"/>
  <c r="G1202" i="23"/>
  <c r="J1202" i="23" s="1"/>
  <c r="G1201" i="23"/>
  <c r="J1201" i="23" s="1"/>
  <c r="G1200" i="23"/>
  <c r="J1200" i="23" s="1"/>
  <c r="G1199" i="23"/>
  <c r="J1199" i="23" s="1"/>
  <c r="G1198" i="23"/>
  <c r="J1198" i="23" s="1"/>
  <c r="G1197" i="23"/>
  <c r="J1197" i="23" s="1"/>
  <c r="G1196" i="23"/>
  <c r="J1196" i="23" s="1"/>
  <c r="G1195" i="23"/>
  <c r="J1195" i="23" s="1"/>
  <c r="G1194" i="23"/>
  <c r="J1194" i="23" s="1"/>
  <c r="G1193" i="23"/>
  <c r="J1193" i="23" s="1"/>
  <c r="G1192" i="23"/>
  <c r="J1192" i="23" s="1"/>
  <c r="G1191" i="23"/>
  <c r="J1191" i="23" s="1"/>
  <c r="G1190" i="23"/>
  <c r="J1190" i="23" s="1"/>
  <c r="G1189" i="23"/>
  <c r="J1189" i="23" s="1"/>
  <c r="G1188" i="23"/>
  <c r="J1188" i="23" s="1"/>
  <c r="G1187" i="23"/>
  <c r="J1187" i="23" s="1"/>
  <c r="G1186" i="23"/>
  <c r="J1186" i="23" s="1"/>
  <c r="G1185" i="23"/>
  <c r="J1185" i="23" s="1"/>
  <c r="G1184" i="23"/>
  <c r="J1184" i="23" s="1"/>
  <c r="G1183" i="23"/>
  <c r="J1183" i="23" s="1"/>
  <c r="G1182" i="23"/>
  <c r="J1182" i="23" s="1"/>
  <c r="G1181" i="23"/>
  <c r="J1181" i="23" s="1"/>
  <c r="G1180" i="23"/>
  <c r="J1180" i="23" s="1"/>
  <c r="G1179" i="23"/>
  <c r="J1179" i="23" s="1"/>
  <c r="G1178" i="23"/>
  <c r="J1178" i="23" s="1"/>
  <c r="G1177" i="23"/>
  <c r="J1177" i="23" s="1"/>
  <c r="G1176" i="23"/>
  <c r="J1176" i="23" s="1"/>
  <c r="G1175" i="23"/>
  <c r="J1175" i="23" s="1"/>
  <c r="G1174" i="23"/>
  <c r="J1174" i="23" s="1"/>
  <c r="G1173" i="23"/>
  <c r="J1173" i="23" s="1"/>
  <c r="G1172" i="23"/>
  <c r="J1172" i="23" s="1"/>
  <c r="G1171" i="23"/>
  <c r="J1171" i="23" s="1"/>
  <c r="G1170" i="23"/>
  <c r="J1170" i="23" s="1"/>
  <c r="G1169" i="23"/>
  <c r="J1169" i="23" s="1"/>
  <c r="G1168" i="23"/>
  <c r="J1168" i="23" s="1"/>
  <c r="G1167" i="23"/>
  <c r="J1167" i="23" s="1"/>
  <c r="G1166" i="23"/>
  <c r="J1166" i="23" s="1"/>
  <c r="G1165" i="23"/>
  <c r="J1165" i="23" s="1"/>
  <c r="G1164" i="23"/>
  <c r="J1164" i="23" s="1"/>
  <c r="G1163" i="23"/>
  <c r="J1163" i="23" s="1"/>
  <c r="G1162" i="23"/>
  <c r="J1162" i="23" s="1"/>
  <c r="G1161" i="23"/>
  <c r="J1161" i="23" s="1"/>
  <c r="G1160" i="23"/>
  <c r="J1160" i="23" s="1"/>
  <c r="G1159" i="23"/>
  <c r="J1159" i="23" s="1"/>
  <c r="G1158" i="23"/>
  <c r="J1158" i="23" s="1"/>
  <c r="G1157" i="23"/>
  <c r="J1157" i="23" s="1"/>
  <c r="G1156" i="23"/>
  <c r="J1156" i="23" s="1"/>
  <c r="G1155" i="23"/>
  <c r="J1155" i="23" s="1"/>
  <c r="G1154" i="23"/>
  <c r="J1154" i="23" s="1"/>
  <c r="G1153" i="23"/>
  <c r="J1153" i="23" s="1"/>
  <c r="G1152" i="23"/>
  <c r="J1152" i="23" s="1"/>
  <c r="G1151" i="23"/>
  <c r="J1151" i="23" s="1"/>
  <c r="G1150" i="23"/>
  <c r="J1150" i="23" s="1"/>
  <c r="G1149" i="23"/>
  <c r="J1149" i="23" s="1"/>
  <c r="G1148" i="23"/>
  <c r="J1148" i="23" s="1"/>
  <c r="G1147" i="23"/>
  <c r="J1147" i="23" s="1"/>
  <c r="G1146" i="23"/>
  <c r="J1146" i="23" s="1"/>
  <c r="G1145" i="23"/>
  <c r="J1145" i="23" s="1"/>
  <c r="G1144" i="23"/>
  <c r="J1144" i="23" s="1"/>
  <c r="G1143" i="23"/>
  <c r="J1143" i="23" s="1"/>
  <c r="G1142" i="23"/>
  <c r="J1142" i="23" s="1"/>
  <c r="G1141" i="23"/>
  <c r="J1141" i="23" s="1"/>
  <c r="G1140" i="23"/>
  <c r="J1140" i="23" s="1"/>
  <c r="G1139" i="23"/>
  <c r="J1139" i="23" s="1"/>
  <c r="G1138" i="23"/>
  <c r="J1138" i="23" s="1"/>
  <c r="G1137" i="23"/>
  <c r="J1137" i="23" s="1"/>
  <c r="G1136" i="23"/>
  <c r="J1136" i="23" s="1"/>
  <c r="G1135" i="23"/>
  <c r="J1135" i="23" s="1"/>
  <c r="G1134" i="23"/>
  <c r="J1134" i="23" s="1"/>
  <c r="G1133" i="23"/>
  <c r="J1133" i="23" s="1"/>
  <c r="G1132" i="23"/>
  <c r="J1132" i="23" s="1"/>
  <c r="G1131" i="23"/>
  <c r="J1131" i="23" s="1"/>
  <c r="G1130" i="23"/>
  <c r="J1130" i="23" s="1"/>
  <c r="G1129" i="23"/>
  <c r="J1129" i="23" s="1"/>
  <c r="G1128" i="23"/>
  <c r="J1128" i="23" s="1"/>
  <c r="G1127" i="23"/>
  <c r="J1127" i="23" s="1"/>
  <c r="G1126" i="23"/>
  <c r="J1126" i="23" s="1"/>
  <c r="G1125" i="23"/>
  <c r="J1125" i="23" s="1"/>
  <c r="G1124" i="23"/>
  <c r="J1124" i="23" s="1"/>
  <c r="G1123" i="23"/>
  <c r="J1123" i="23" s="1"/>
  <c r="G1122" i="23"/>
  <c r="J1122" i="23" s="1"/>
  <c r="G1121" i="23"/>
  <c r="J1121" i="23" s="1"/>
  <c r="G1120" i="23"/>
  <c r="J1120" i="23" s="1"/>
  <c r="G1119" i="23"/>
  <c r="J1119" i="23" s="1"/>
  <c r="G1118" i="23"/>
  <c r="J1118" i="23" s="1"/>
  <c r="G1117" i="23"/>
  <c r="J1117" i="23" s="1"/>
  <c r="G1116" i="23"/>
  <c r="J1116" i="23" s="1"/>
  <c r="G1115" i="23"/>
  <c r="J1115" i="23" s="1"/>
  <c r="G1114" i="23"/>
  <c r="J1114" i="23" s="1"/>
  <c r="G1113" i="23"/>
  <c r="J1113" i="23" s="1"/>
  <c r="G1112" i="23"/>
  <c r="J1112" i="23" s="1"/>
  <c r="G1111" i="23"/>
  <c r="J1111" i="23" s="1"/>
  <c r="G1110" i="23"/>
  <c r="J1110" i="23" s="1"/>
  <c r="G1109" i="23"/>
  <c r="J1109" i="23" s="1"/>
  <c r="G1108" i="23"/>
  <c r="J1108" i="23" s="1"/>
  <c r="G1107" i="23"/>
  <c r="J1107" i="23" s="1"/>
  <c r="G1106" i="23"/>
  <c r="J1106" i="23" s="1"/>
  <c r="G1105" i="23"/>
  <c r="J1105" i="23" s="1"/>
  <c r="G1104" i="23"/>
  <c r="J1104" i="23" s="1"/>
  <c r="G1103" i="23"/>
  <c r="J1103" i="23" s="1"/>
  <c r="G1102" i="23"/>
  <c r="J1102" i="23" s="1"/>
  <c r="G1101" i="23"/>
  <c r="J1101" i="23" s="1"/>
  <c r="G1100" i="23"/>
  <c r="J1100" i="23" s="1"/>
  <c r="G1099" i="23"/>
  <c r="J1099" i="23" s="1"/>
  <c r="G1098" i="23"/>
  <c r="J1098" i="23" s="1"/>
  <c r="G1097" i="23"/>
  <c r="J1097" i="23" s="1"/>
  <c r="G1096" i="23"/>
  <c r="J1096" i="23" s="1"/>
  <c r="G1095" i="23"/>
  <c r="J1095" i="23" s="1"/>
  <c r="G1094" i="23"/>
  <c r="J1094" i="23" s="1"/>
  <c r="M24" i="30" s="1"/>
  <c r="G1093" i="23"/>
  <c r="J1093" i="23" s="1"/>
  <c r="M23" i="30" s="1"/>
  <c r="G1092" i="23"/>
  <c r="J1092" i="23" s="1"/>
  <c r="M22" i="30" s="1"/>
  <c r="G1091" i="23"/>
  <c r="J1091" i="23" s="1"/>
  <c r="M21" i="30" s="1"/>
  <c r="G1090" i="23"/>
  <c r="J1090" i="23" s="1"/>
  <c r="M20" i="30" s="1"/>
  <c r="G1089" i="23"/>
  <c r="J1089" i="23" s="1"/>
  <c r="M19" i="30" s="1"/>
  <c r="G1088" i="23"/>
  <c r="J1088" i="23" s="1"/>
  <c r="M18" i="30" s="1"/>
  <c r="G1087" i="23"/>
  <c r="J1087" i="23" s="1"/>
  <c r="M17" i="30" s="1"/>
  <c r="G1086" i="23"/>
  <c r="J1086" i="23" s="1"/>
  <c r="M16" i="30" s="1"/>
  <c r="G1085" i="23"/>
  <c r="J1085" i="23" s="1"/>
  <c r="M15" i="30" s="1"/>
  <c r="G1084" i="23"/>
  <c r="J1084" i="23" s="1"/>
  <c r="M14" i="30" s="1"/>
  <c r="G1083" i="23"/>
  <c r="J1083" i="23" s="1"/>
  <c r="M13" i="30" s="1"/>
  <c r="G1082" i="23"/>
  <c r="J1082" i="23" s="1"/>
  <c r="M12" i="30" s="1"/>
  <c r="G1081" i="23"/>
  <c r="J1081" i="23" s="1"/>
  <c r="M11" i="30" s="1"/>
  <c r="G1080" i="23"/>
  <c r="J1080" i="23" s="1"/>
  <c r="M10" i="30" s="1"/>
  <c r="G1079" i="23"/>
  <c r="J1079" i="23" s="1"/>
  <c r="M9" i="30" s="1"/>
  <c r="G1078" i="23"/>
  <c r="J1078" i="23" s="1"/>
  <c r="M8" i="30" s="1"/>
  <c r="G1077" i="23"/>
  <c r="J1077" i="23" s="1"/>
  <c r="M7" i="30" s="1"/>
  <c r="G1076" i="23"/>
  <c r="J1076" i="23" s="1"/>
  <c r="M6" i="30" s="1"/>
  <c r="G1075" i="23"/>
  <c r="J1075" i="23" s="1"/>
  <c r="M5" i="30" s="1"/>
  <c r="G1074" i="23"/>
  <c r="J1074" i="23" s="1"/>
  <c r="M4" i="30" s="1"/>
  <c r="G1073" i="23"/>
  <c r="J1073" i="23" s="1"/>
  <c r="M3" i="30" s="1"/>
  <c r="G1072" i="23"/>
  <c r="J1072" i="23" s="1"/>
  <c r="M2" i="30" s="1"/>
  <c r="C10943" i="28" l="1"/>
  <c r="C10942" i="28"/>
  <c r="C10941" i="28"/>
  <c r="C10940" i="28"/>
  <c r="C10939" i="28"/>
  <c r="C10938" i="28"/>
  <c r="C10937" i="28"/>
  <c r="C10936" i="28"/>
  <c r="C10935" i="28"/>
  <c r="C10934" i="28"/>
  <c r="C10933" i="28"/>
  <c r="C10932" i="28"/>
  <c r="C10931" i="28"/>
  <c r="C10930" i="28"/>
  <c r="C10929" i="28"/>
  <c r="C10928" i="28"/>
  <c r="C10927" i="28"/>
  <c r="C10926" i="28"/>
  <c r="C10925" i="28"/>
  <c r="C10924" i="28"/>
  <c r="C10923" i="28"/>
  <c r="C10922" i="28"/>
  <c r="C10921" i="28"/>
  <c r="C10920" i="28"/>
  <c r="C10919" i="28"/>
  <c r="C10918" i="28"/>
  <c r="C10917" i="28"/>
  <c r="C10916" i="28"/>
  <c r="C10915" i="28"/>
  <c r="C10914" i="28"/>
  <c r="C10913" i="28"/>
  <c r="C10912" i="28"/>
  <c r="C10911" i="28"/>
  <c r="C10910" i="28"/>
  <c r="C10909" i="28"/>
  <c r="C10908" i="28"/>
  <c r="C10907" i="28"/>
  <c r="C10906" i="28"/>
  <c r="C10905" i="28"/>
  <c r="C10904" i="28"/>
  <c r="C10903" i="28"/>
  <c r="C10902" i="28"/>
  <c r="C10901" i="28"/>
  <c r="C10900" i="28"/>
  <c r="C10899" i="28"/>
  <c r="C10898" i="28"/>
  <c r="C10897" i="28"/>
  <c r="C10896" i="28"/>
  <c r="C10895" i="28"/>
  <c r="C10894" i="28"/>
  <c r="C10893" i="28"/>
  <c r="C10892" i="28"/>
  <c r="C10891" i="28"/>
  <c r="C10890" i="28"/>
  <c r="C10889" i="28"/>
  <c r="C10888" i="28"/>
  <c r="C10887" i="28"/>
  <c r="C10886" i="28"/>
  <c r="C10885" i="28"/>
  <c r="C10884" i="28"/>
  <c r="C10883" i="28"/>
  <c r="C10882" i="28"/>
  <c r="C10881" i="28"/>
  <c r="C10880" i="28"/>
  <c r="C10879" i="28"/>
  <c r="C10878" i="28"/>
  <c r="C10877" i="28"/>
  <c r="C10876" i="28"/>
  <c r="C10875" i="28"/>
  <c r="C10874" i="28"/>
  <c r="C10873" i="28"/>
  <c r="C10872" i="28"/>
  <c r="C10871" i="28"/>
  <c r="C10870" i="28"/>
  <c r="C10869" i="28"/>
  <c r="C10868" i="28"/>
  <c r="C10867" i="28"/>
  <c r="C10866" i="28"/>
  <c r="C10865" i="28"/>
  <c r="C10864" i="28"/>
  <c r="C10863" i="28"/>
  <c r="C10862" i="28"/>
  <c r="C10861" i="28"/>
  <c r="C10860" i="28"/>
  <c r="C10859" i="28"/>
  <c r="C10858" i="28"/>
  <c r="C10857" i="28"/>
  <c r="C10856" i="28"/>
  <c r="C10855" i="28"/>
  <c r="C10854" i="28"/>
  <c r="C10853" i="28"/>
  <c r="C10852" i="28"/>
  <c r="C10851" i="28"/>
  <c r="C10850" i="28"/>
  <c r="C10849" i="28"/>
  <c r="C10848" i="28"/>
  <c r="C10847" i="28"/>
  <c r="C10846" i="28"/>
  <c r="C10845" i="28"/>
  <c r="C10844" i="28"/>
  <c r="C10843" i="28"/>
  <c r="C10842" i="28"/>
  <c r="C10841" i="28"/>
  <c r="C10840" i="28"/>
  <c r="C10839" i="28"/>
  <c r="C10838" i="28"/>
  <c r="C10837" i="28"/>
  <c r="C10836" i="28"/>
  <c r="C10835" i="28"/>
  <c r="C10834" i="28"/>
  <c r="C10833" i="28"/>
  <c r="C10832" i="28"/>
  <c r="C10831" i="28"/>
  <c r="C10830" i="28"/>
  <c r="C10829" i="28"/>
  <c r="C10828" i="28"/>
  <c r="C10827" i="28"/>
  <c r="C10826" i="28"/>
  <c r="C10825" i="28"/>
  <c r="C10824" i="28"/>
  <c r="C10823" i="28"/>
  <c r="C10822" i="28"/>
  <c r="C10821" i="28"/>
  <c r="C10820" i="28"/>
  <c r="C10819" i="28"/>
  <c r="C10818" i="28"/>
  <c r="C10817" i="28"/>
  <c r="C10816" i="28"/>
  <c r="C10815" i="28"/>
  <c r="C10814" i="28"/>
  <c r="C10813" i="28"/>
  <c r="C10812" i="28"/>
  <c r="C10811" i="28"/>
  <c r="C10810" i="28"/>
  <c r="C10809" i="28"/>
  <c r="C10808" i="28"/>
  <c r="C10807" i="28"/>
  <c r="C10806" i="28"/>
  <c r="C10805" i="28"/>
  <c r="C10804" i="28"/>
  <c r="C10803" i="28"/>
  <c r="C10802" i="28"/>
  <c r="C10801" i="28"/>
  <c r="C10800" i="28"/>
  <c r="C10799" i="28"/>
  <c r="C10798" i="28"/>
  <c r="C10797" i="28"/>
  <c r="C10796" i="28"/>
  <c r="C10795" i="28"/>
  <c r="C10794" i="28"/>
  <c r="C10793" i="28"/>
  <c r="C10792" i="28"/>
  <c r="C10791" i="28"/>
  <c r="C10790" i="28"/>
  <c r="C10789" i="28"/>
  <c r="C10788" i="28"/>
  <c r="C10787" i="28"/>
  <c r="C10786" i="28"/>
  <c r="C10785" i="28"/>
  <c r="C10784" i="28"/>
  <c r="C10783" i="28"/>
  <c r="C10782" i="28"/>
  <c r="C10781" i="28"/>
  <c r="C10780" i="28"/>
  <c r="C10779" i="28"/>
  <c r="C10778" i="28"/>
  <c r="C10777" i="28"/>
  <c r="C10776" i="28"/>
  <c r="C10775" i="28"/>
  <c r="C10774" i="28"/>
  <c r="C10773" i="28"/>
  <c r="C10772" i="28"/>
  <c r="C10771" i="28"/>
  <c r="C10770" i="28"/>
  <c r="C10769" i="28"/>
  <c r="C10768" i="28"/>
  <c r="C10767" i="28"/>
  <c r="C10766" i="28"/>
  <c r="C10765" i="28"/>
  <c r="C10764" i="28"/>
  <c r="C10763" i="28"/>
  <c r="C10762" i="28"/>
  <c r="C10761" i="28"/>
  <c r="C10760" i="28"/>
  <c r="C10759" i="28"/>
  <c r="C10758" i="28"/>
  <c r="C10757" i="28"/>
  <c r="C10756" i="28"/>
  <c r="C10755" i="28"/>
  <c r="C10754" i="28"/>
  <c r="C10753" i="28"/>
  <c r="C10752" i="28"/>
  <c r="C10751" i="28"/>
  <c r="C10750" i="28"/>
  <c r="C10749" i="28"/>
  <c r="C10748" i="28"/>
  <c r="C10747" i="28"/>
  <c r="C10746" i="28"/>
  <c r="C10745" i="28"/>
  <c r="C10744" i="28"/>
  <c r="C10743" i="28"/>
  <c r="C10742" i="28"/>
  <c r="C10741" i="28"/>
  <c r="C10740" i="28"/>
  <c r="C10739" i="28"/>
  <c r="C10738" i="28"/>
  <c r="C10737" i="28"/>
  <c r="C10736" i="28"/>
  <c r="C10735" i="28"/>
  <c r="C10734" i="28"/>
  <c r="C10733" i="28"/>
  <c r="C10732" i="28"/>
  <c r="C10731" i="28"/>
  <c r="C10730" i="28"/>
  <c r="C10729" i="28"/>
  <c r="C10728" i="28"/>
  <c r="C10727" i="28"/>
  <c r="C10726" i="28"/>
  <c r="C10725" i="28"/>
  <c r="C10724" i="28"/>
  <c r="C10723" i="28"/>
  <c r="C10722" i="28"/>
  <c r="C10721" i="28"/>
  <c r="C10720" i="28"/>
  <c r="C10719" i="28"/>
  <c r="C10718" i="28"/>
  <c r="C10717" i="28"/>
  <c r="C10716" i="28"/>
  <c r="C10715" i="28"/>
  <c r="C10714" i="28"/>
  <c r="C10713" i="28"/>
  <c r="C10712" i="28"/>
  <c r="C10711" i="28"/>
  <c r="C10710" i="28"/>
  <c r="C10709" i="28"/>
  <c r="C10708" i="28"/>
  <c r="C10707" i="28"/>
  <c r="C10706" i="28"/>
  <c r="C10705" i="28"/>
  <c r="C10704" i="28"/>
  <c r="C10703" i="28"/>
  <c r="C10702" i="28"/>
  <c r="C10701" i="28"/>
  <c r="C10700" i="28"/>
  <c r="C10699" i="28"/>
  <c r="C10698" i="28"/>
  <c r="C10697" i="28"/>
  <c r="C10696" i="28"/>
  <c r="C10695" i="28"/>
  <c r="C10694" i="28"/>
  <c r="C10693" i="28"/>
  <c r="C10692" i="28"/>
  <c r="C10691" i="28"/>
  <c r="C10690" i="28"/>
  <c r="C10689" i="28"/>
  <c r="C10688" i="28"/>
  <c r="C10687" i="28"/>
  <c r="C10686" i="28"/>
  <c r="C10685" i="28"/>
  <c r="C10684" i="28"/>
  <c r="C10683" i="28"/>
  <c r="C10682" i="28"/>
  <c r="C10681" i="28"/>
  <c r="C10680" i="28"/>
  <c r="C10679" i="28"/>
  <c r="C10678" i="28"/>
  <c r="C10677" i="28"/>
  <c r="C10676" i="28"/>
  <c r="C10675" i="28"/>
  <c r="C10674" i="28"/>
  <c r="C10673" i="28"/>
  <c r="C10672" i="28"/>
  <c r="C10671" i="28"/>
  <c r="C10670" i="28"/>
  <c r="C10669" i="28"/>
  <c r="C10668" i="28"/>
  <c r="C10667" i="28"/>
  <c r="C10666" i="28"/>
  <c r="C10665" i="28"/>
  <c r="C10664" i="28"/>
  <c r="C10663" i="28"/>
  <c r="C10662" i="28"/>
  <c r="C10661" i="28"/>
  <c r="C10660" i="28"/>
  <c r="C10659" i="28"/>
  <c r="C10658" i="28"/>
  <c r="C10657" i="28"/>
  <c r="C10656" i="28"/>
  <c r="C10655" i="28"/>
  <c r="C10654" i="28"/>
  <c r="C10653" i="28"/>
  <c r="C10652" i="28"/>
  <c r="C10651" i="28"/>
  <c r="C10650" i="28"/>
  <c r="C10649" i="28"/>
  <c r="C10648" i="28"/>
  <c r="C10647" i="28"/>
  <c r="C10646" i="28"/>
  <c r="C10645" i="28"/>
  <c r="C10644" i="28"/>
  <c r="C10643" i="28"/>
  <c r="C10642" i="28"/>
  <c r="C10641" i="28"/>
  <c r="C10640" i="28"/>
  <c r="C10639" i="28"/>
  <c r="C10638" i="28"/>
  <c r="C10637" i="28"/>
  <c r="C10636" i="28"/>
  <c r="C10635" i="28"/>
  <c r="C10634" i="28"/>
  <c r="C10633" i="28"/>
  <c r="C10632" i="28"/>
  <c r="C10631" i="28"/>
  <c r="C10630" i="28"/>
  <c r="C10629" i="28"/>
  <c r="C10628" i="28"/>
  <c r="C10627" i="28"/>
  <c r="C10626" i="28"/>
  <c r="C10625" i="28"/>
  <c r="C10624" i="28"/>
  <c r="C10623" i="28"/>
  <c r="C10622" i="28"/>
  <c r="C10621" i="28"/>
  <c r="C10620" i="28"/>
  <c r="C10619" i="28"/>
  <c r="C10618" i="28"/>
  <c r="C10617" i="28"/>
  <c r="C10616" i="28"/>
  <c r="C10615" i="28"/>
  <c r="C10614" i="28"/>
  <c r="C10613" i="28"/>
  <c r="C10612" i="28"/>
  <c r="C10611" i="28"/>
  <c r="C10610" i="28"/>
  <c r="C10609" i="28"/>
  <c r="C10608" i="28"/>
  <c r="C10607" i="28"/>
  <c r="C10606" i="28"/>
  <c r="C10605" i="28"/>
  <c r="C10604" i="28"/>
  <c r="C10603" i="28"/>
  <c r="C10602" i="28"/>
  <c r="C10601" i="28"/>
  <c r="C10600" i="28"/>
  <c r="C10599" i="28"/>
  <c r="C10598" i="28"/>
  <c r="C10597" i="28"/>
  <c r="C10596" i="28"/>
  <c r="C10595" i="28"/>
  <c r="C10594" i="28"/>
  <c r="C10593" i="28"/>
  <c r="C10592" i="28"/>
  <c r="C10591" i="28"/>
  <c r="C10590" i="28"/>
  <c r="C10589" i="28"/>
  <c r="C10588" i="28"/>
  <c r="C10587" i="28"/>
  <c r="C10586" i="28"/>
  <c r="C10585" i="28"/>
  <c r="C10584" i="28"/>
  <c r="C10583" i="28"/>
  <c r="C10582" i="28"/>
  <c r="C10581" i="28"/>
  <c r="C10580" i="28"/>
  <c r="C10579" i="28"/>
  <c r="C10578" i="28"/>
  <c r="C10577" i="28"/>
  <c r="C10576" i="28"/>
  <c r="C10575" i="28"/>
  <c r="C10574" i="28"/>
  <c r="C10573" i="28"/>
  <c r="C10572" i="28"/>
  <c r="C10571" i="28"/>
  <c r="C10570" i="28"/>
  <c r="C10569" i="28"/>
  <c r="C10568" i="28"/>
  <c r="C10567" i="28"/>
  <c r="C10566" i="28"/>
  <c r="C10565" i="28"/>
  <c r="C10564" i="28"/>
  <c r="C10563" i="28"/>
  <c r="C10562" i="28"/>
  <c r="C10561" i="28"/>
  <c r="C10560" i="28"/>
  <c r="C10559" i="28"/>
  <c r="C10558" i="28"/>
  <c r="C10557" i="28"/>
  <c r="C10556" i="28"/>
  <c r="C10555" i="28"/>
  <c r="C10554" i="28"/>
  <c r="C10553" i="28"/>
  <c r="C10552" i="28"/>
  <c r="C10551" i="28"/>
  <c r="C10550" i="28"/>
  <c r="C10549" i="28"/>
  <c r="C10548" i="28"/>
  <c r="C10547" i="28"/>
  <c r="C10546" i="28"/>
  <c r="C10545" i="28"/>
  <c r="C10544" i="28"/>
  <c r="C10543" i="28"/>
  <c r="C10542" i="28"/>
  <c r="C10541" i="28"/>
  <c r="C10540" i="28"/>
  <c r="C10539" i="28"/>
  <c r="C10538" i="28"/>
  <c r="C10537" i="28"/>
  <c r="C10536" i="28"/>
  <c r="C10535" i="28"/>
  <c r="C10534" i="28"/>
  <c r="C10533" i="28"/>
  <c r="C10532" i="28"/>
  <c r="C10531" i="28"/>
  <c r="C10530" i="28"/>
  <c r="C10529" i="28"/>
  <c r="C10528" i="28"/>
  <c r="C10527" i="28"/>
  <c r="C10526" i="28"/>
  <c r="C10525" i="28"/>
  <c r="C10524" i="28"/>
  <c r="C10523" i="28"/>
  <c r="C10522" i="28"/>
  <c r="C10521" i="28"/>
  <c r="C10520" i="28"/>
  <c r="C10519" i="28"/>
  <c r="C10518" i="28"/>
  <c r="C10517" i="28"/>
  <c r="C10516" i="28"/>
  <c r="C10515" i="28"/>
  <c r="C10514" i="28"/>
  <c r="C10513" i="28"/>
  <c r="C10512" i="28"/>
  <c r="C10511" i="28"/>
  <c r="C10510" i="28"/>
  <c r="C10509" i="28"/>
  <c r="C10508" i="28"/>
  <c r="C10507" i="28"/>
  <c r="C10506" i="28"/>
  <c r="C10505" i="28"/>
  <c r="C10504" i="28"/>
  <c r="C10503" i="28"/>
  <c r="C10502" i="28"/>
  <c r="C10501" i="28"/>
  <c r="C10500" i="28"/>
  <c r="C10499" i="28"/>
  <c r="C10498" i="28"/>
  <c r="C10497" i="28"/>
  <c r="C10496" i="28"/>
  <c r="C10495" i="28"/>
  <c r="C10494" i="28"/>
  <c r="C10493" i="28"/>
  <c r="C10492" i="28"/>
  <c r="C10491" i="28"/>
  <c r="C10490" i="28"/>
  <c r="C10489" i="28"/>
  <c r="C10488" i="28"/>
  <c r="C10487" i="28"/>
  <c r="C10486" i="28"/>
  <c r="C10485" i="28"/>
  <c r="C10484" i="28"/>
  <c r="C10483" i="28"/>
  <c r="C10482" i="28"/>
  <c r="C10481" i="28"/>
  <c r="C10480" i="28"/>
  <c r="C10479" i="28"/>
  <c r="C10478" i="28"/>
  <c r="C10477" i="28"/>
  <c r="C10476" i="28"/>
  <c r="C10475" i="28"/>
  <c r="C10474" i="28"/>
  <c r="C10473" i="28"/>
  <c r="C10472" i="28"/>
  <c r="C10471" i="28"/>
  <c r="C10470" i="28"/>
  <c r="C10469" i="28"/>
  <c r="C10468" i="28"/>
  <c r="C10467" i="28"/>
  <c r="C10466" i="28"/>
  <c r="C10465" i="28"/>
  <c r="C10464" i="28"/>
  <c r="C10463" i="28"/>
  <c r="C10462" i="28"/>
  <c r="C10461" i="28"/>
  <c r="C10460" i="28"/>
  <c r="C10459" i="28"/>
  <c r="C10458" i="28"/>
  <c r="C10457" i="28"/>
  <c r="C10456" i="28"/>
  <c r="C10455" i="28"/>
  <c r="C10454" i="28"/>
  <c r="C10453" i="28"/>
  <c r="C10452" i="28"/>
  <c r="C10451" i="28"/>
  <c r="C10450" i="28"/>
  <c r="C10449" i="28"/>
  <c r="C10448" i="28"/>
  <c r="C10447" i="28"/>
  <c r="C10446" i="28"/>
  <c r="C10445" i="28"/>
  <c r="C10444" i="28"/>
  <c r="C10443" i="28"/>
  <c r="C10442" i="28"/>
  <c r="C10441" i="28"/>
  <c r="C10440" i="28"/>
  <c r="C10439" i="28"/>
  <c r="C10438" i="28"/>
  <c r="C10437" i="28"/>
  <c r="C10436" i="28"/>
  <c r="C10435" i="28"/>
  <c r="C10434" i="28"/>
  <c r="C10433" i="28"/>
  <c r="C10432" i="28"/>
  <c r="C10431" i="28"/>
  <c r="C10430" i="28"/>
  <c r="C10429" i="28"/>
  <c r="C10428" i="28"/>
  <c r="C10427" i="28"/>
  <c r="C10426" i="28"/>
  <c r="C10425" i="28"/>
  <c r="C10424" i="28"/>
  <c r="C10423" i="28"/>
  <c r="C10422" i="28"/>
  <c r="C10421" i="28"/>
  <c r="C10420" i="28"/>
  <c r="C10419" i="28"/>
  <c r="C10418" i="28"/>
  <c r="C10417" i="28"/>
  <c r="C10416" i="28"/>
  <c r="C10415" i="28"/>
  <c r="C10414" i="28"/>
  <c r="C10413" i="28"/>
  <c r="C10412" i="28"/>
  <c r="C10411" i="28"/>
  <c r="C10410" i="28"/>
  <c r="C10409" i="28"/>
  <c r="C10408" i="28"/>
  <c r="C10407" i="28"/>
  <c r="C10406" i="28"/>
  <c r="C10405" i="28"/>
  <c r="C10404" i="28"/>
  <c r="C10403" i="28"/>
  <c r="C10402" i="28"/>
  <c r="C10401" i="28"/>
  <c r="C10400" i="28"/>
  <c r="C10399" i="28"/>
  <c r="C10398" i="28"/>
  <c r="C10397" i="28"/>
  <c r="C10396" i="28"/>
  <c r="C10395" i="28"/>
  <c r="C10394" i="28"/>
  <c r="C10393" i="28"/>
  <c r="C10392" i="28"/>
  <c r="C10391" i="28"/>
  <c r="C10390" i="28"/>
  <c r="C10389" i="28"/>
  <c r="C10388" i="28"/>
  <c r="C10387" i="28"/>
  <c r="C10386" i="28"/>
  <c r="C10385" i="28"/>
  <c r="C10384" i="28"/>
  <c r="C10383" i="28"/>
  <c r="C10382" i="28"/>
  <c r="C10381" i="28"/>
  <c r="C10380" i="28"/>
  <c r="C10379" i="28"/>
  <c r="C10378" i="28"/>
  <c r="C10377" i="28"/>
  <c r="C10376" i="28"/>
  <c r="C10375" i="28"/>
  <c r="C10374" i="28"/>
  <c r="C10373" i="28"/>
  <c r="C10372" i="28"/>
  <c r="C10371" i="28"/>
  <c r="C10370" i="28"/>
  <c r="C10369" i="28"/>
  <c r="C10368" i="28"/>
  <c r="C10367" i="28"/>
  <c r="C10366" i="28"/>
  <c r="C10365" i="28"/>
  <c r="C10364" i="28"/>
  <c r="C10363" i="28"/>
  <c r="C10362" i="28"/>
  <c r="C10361" i="28"/>
  <c r="C10360" i="28"/>
  <c r="C10359" i="28"/>
  <c r="C10358" i="28"/>
  <c r="C10357" i="28"/>
  <c r="C10356" i="28"/>
  <c r="C10355" i="28"/>
  <c r="C10354" i="28"/>
  <c r="C10353" i="28"/>
  <c r="C10352" i="28"/>
  <c r="C10351" i="28"/>
  <c r="C10350" i="28"/>
  <c r="C10349" i="28"/>
  <c r="C10348" i="28"/>
  <c r="C10347" i="28"/>
  <c r="C10346" i="28"/>
  <c r="C10345" i="28"/>
  <c r="C10344" i="28"/>
  <c r="C10343" i="28"/>
  <c r="C10342" i="28"/>
  <c r="C10341" i="28"/>
  <c r="C10340" i="28"/>
  <c r="C10339" i="28"/>
  <c r="C10338" i="28"/>
  <c r="C10337" i="28"/>
  <c r="C10336" i="28"/>
  <c r="C10335" i="28"/>
  <c r="C10334" i="28"/>
  <c r="C10333" i="28"/>
  <c r="C10332" i="28"/>
  <c r="C10331" i="28"/>
  <c r="C10330" i="28"/>
  <c r="C10329" i="28"/>
  <c r="C10328" i="28"/>
  <c r="C10327" i="28"/>
  <c r="C10326" i="28"/>
  <c r="C10325" i="28"/>
  <c r="C10324" i="28"/>
  <c r="C10323" i="28"/>
  <c r="C10322" i="28"/>
  <c r="C10321" i="28"/>
  <c r="C10320" i="28"/>
  <c r="C10319" i="28"/>
  <c r="C10318" i="28"/>
  <c r="C10317" i="28"/>
  <c r="C10316" i="28"/>
  <c r="C10315" i="28"/>
  <c r="C10314" i="28"/>
  <c r="C10313" i="28"/>
  <c r="C10312" i="28"/>
  <c r="C10311" i="28"/>
  <c r="C10310" i="28"/>
  <c r="C10309" i="28"/>
  <c r="C10308" i="28"/>
  <c r="C10307" i="28"/>
  <c r="C10306" i="28"/>
  <c r="C10305" i="28"/>
  <c r="C10304" i="28"/>
  <c r="C10303" i="28"/>
  <c r="C10302" i="28"/>
  <c r="C10301" i="28"/>
  <c r="C10300" i="28"/>
  <c r="C10299" i="28"/>
  <c r="C10298" i="28"/>
  <c r="C10297" i="28"/>
  <c r="C10296" i="28"/>
  <c r="C10295" i="28"/>
  <c r="C10294" i="28"/>
  <c r="C10293" i="28"/>
  <c r="C10292" i="28"/>
  <c r="C10291" i="28"/>
  <c r="C10290" i="28"/>
  <c r="C10289" i="28"/>
  <c r="C10288" i="28"/>
  <c r="C10287" i="28"/>
  <c r="C10286" i="28"/>
  <c r="C10285" i="28"/>
  <c r="C10284" i="28"/>
  <c r="C10283" i="28"/>
  <c r="C10282" i="28"/>
  <c r="C10281" i="28"/>
  <c r="C10280" i="28"/>
  <c r="C10279" i="28"/>
  <c r="C10278" i="28"/>
  <c r="C10277" i="28"/>
  <c r="C10276" i="28"/>
  <c r="C10275" i="28"/>
  <c r="C10274" i="28"/>
  <c r="C10273" i="28"/>
  <c r="C10272" i="28"/>
  <c r="C10271" i="28"/>
  <c r="C10270" i="28"/>
  <c r="C10269" i="28"/>
  <c r="C10268" i="28"/>
  <c r="C10267" i="28"/>
  <c r="C10266" i="28"/>
  <c r="C10265" i="28"/>
  <c r="C10264" i="28"/>
  <c r="C10263" i="28"/>
  <c r="C10262" i="28"/>
  <c r="C10261" i="28"/>
  <c r="C10260" i="28"/>
  <c r="C10259" i="28"/>
  <c r="C10258" i="28"/>
  <c r="C10257" i="28"/>
  <c r="C10256" i="28"/>
  <c r="C10255" i="28"/>
  <c r="C10254" i="28"/>
  <c r="C10253" i="28"/>
  <c r="C10252" i="28"/>
  <c r="C10251" i="28"/>
  <c r="C10250" i="28"/>
  <c r="C10249" i="28"/>
  <c r="C10248" i="28"/>
  <c r="C10247" i="28"/>
  <c r="C10246" i="28"/>
  <c r="C10245" i="28"/>
  <c r="C10244" i="28"/>
  <c r="C10243" i="28"/>
  <c r="C10242" i="28"/>
  <c r="C10241" i="28"/>
  <c r="C10240" i="28"/>
  <c r="C10239" i="28"/>
  <c r="C10238" i="28"/>
  <c r="C10237" i="28"/>
  <c r="C10236" i="28"/>
  <c r="C10235" i="28"/>
  <c r="C10234" i="28"/>
  <c r="C10233" i="28"/>
  <c r="C10232" i="28"/>
  <c r="C10231" i="28"/>
  <c r="C10230" i="28"/>
  <c r="C10229" i="28"/>
  <c r="C10228" i="28"/>
  <c r="C10227" i="28"/>
  <c r="C10226" i="28"/>
  <c r="C10225" i="28"/>
  <c r="C10224" i="28"/>
  <c r="C10223" i="28"/>
  <c r="C10222" i="28"/>
  <c r="C10221" i="28"/>
  <c r="C10220" i="28"/>
  <c r="C10219" i="28"/>
  <c r="C10218" i="28"/>
  <c r="C10217" i="28"/>
  <c r="C10216" i="28"/>
  <c r="C10215" i="28"/>
  <c r="C10214" i="28"/>
  <c r="C10213" i="28"/>
  <c r="C10212" i="28"/>
  <c r="C10211" i="28"/>
  <c r="C10210" i="28"/>
  <c r="C10209" i="28"/>
  <c r="C10208" i="28"/>
  <c r="C10207" i="28"/>
  <c r="C10206" i="28"/>
  <c r="C10205" i="28"/>
  <c r="C10204" i="28"/>
  <c r="C10203" i="28"/>
  <c r="C10202" i="28"/>
  <c r="C10201" i="28"/>
  <c r="C10200" i="28"/>
  <c r="C10199" i="28"/>
  <c r="C10198" i="28"/>
  <c r="C10197" i="28"/>
  <c r="C10196" i="28"/>
  <c r="C10195" i="28"/>
  <c r="C10194" i="28"/>
  <c r="C10193" i="28"/>
  <c r="C10192" i="28"/>
  <c r="C10191" i="28"/>
  <c r="C10190" i="28"/>
  <c r="C10189" i="28"/>
  <c r="C10188" i="28"/>
  <c r="C10187" i="28"/>
  <c r="C10186" i="28"/>
  <c r="C10185" i="28"/>
  <c r="C10184" i="28"/>
  <c r="C10183" i="28"/>
  <c r="C10182" i="28"/>
  <c r="C10181" i="28"/>
  <c r="C10180" i="28"/>
  <c r="C10179" i="28"/>
  <c r="C10178" i="28"/>
  <c r="C10177" i="28"/>
  <c r="C10176" i="28"/>
  <c r="C10175" i="28"/>
  <c r="C10174" i="28"/>
  <c r="C10173" i="28"/>
  <c r="C10172" i="28"/>
  <c r="C10171" i="28"/>
  <c r="C10170" i="28"/>
  <c r="C10169" i="28"/>
  <c r="C10168" i="28"/>
  <c r="C10167" i="28"/>
  <c r="C10166" i="28"/>
  <c r="C10165" i="28"/>
  <c r="C10164" i="28"/>
  <c r="C10163" i="28"/>
  <c r="C10162" i="28"/>
  <c r="C10161" i="28"/>
  <c r="C10160" i="28"/>
  <c r="C10159" i="28"/>
  <c r="C10158" i="28"/>
  <c r="C10157" i="28"/>
  <c r="C10156" i="28"/>
  <c r="C10155" i="28"/>
  <c r="C10154" i="28"/>
  <c r="C10153" i="28"/>
  <c r="C10152" i="28"/>
  <c r="C10151" i="28"/>
  <c r="C10150" i="28"/>
  <c r="C10149" i="28"/>
  <c r="C10148" i="28"/>
  <c r="C10147" i="28"/>
  <c r="C10146" i="28"/>
  <c r="C10145" i="28"/>
  <c r="C10144" i="28"/>
  <c r="C10143" i="28"/>
  <c r="C10142" i="28"/>
  <c r="C10141" i="28"/>
  <c r="C10140" i="28"/>
  <c r="C10139" i="28"/>
  <c r="C10138" i="28"/>
  <c r="C10137" i="28"/>
  <c r="C10136" i="28"/>
  <c r="C10135" i="28"/>
  <c r="C10134" i="28"/>
  <c r="C10133" i="28"/>
  <c r="C10132" i="28"/>
  <c r="C10131" i="28"/>
  <c r="C10130" i="28"/>
  <c r="C10129" i="28"/>
  <c r="C10128" i="28"/>
  <c r="C10127" i="28"/>
  <c r="C10126" i="28"/>
  <c r="C10125" i="28"/>
  <c r="C10124" i="28"/>
  <c r="C10123" i="28"/>
  <c r="C10122" i="28"/>
  <c r="C10121" i="28"/>
  <c r="C10120" i="28"/>
  <c r="C10119" i="28"/>
  <c r="C10118" i="28"/>
  <c r="C10117" i="28"/>
  <c r="C10116" i="28"/>
  <c r="C10115" i="28"/>
  <c r="C10114" i="28"/>
  <c r="C10113" i="28"/>
  <c r="C10112" i="28"/>
  <c r="C10111" i="28"/>
  <c r="C10110" i="28"/>
  <c r="C10109" i="28"/>
  <c r="C10108" i="28"/>
  <c r="C10107" i="28"/>
  <c r="C10106" i="28"/>
  <c r="C10105" i="28"/>
  <c r="C10104" i="28"/>
  <c r="C10103" i="28"/>
  <c r="C10102" i="28"/>
  <c r="C10101" i="28"/>
  <c r="C10100" i="28"/>
  <c r="C10099" i="28"/>
  <c r="C10098" i="28"/>
  <c r="C10097" i="28"/>
  <c r="C10096" i="28"/>
  <c r="C10095" i="28"/>
  <c r="C10094" i="28"/>
  <c r="C10093" i="28"/>
  <c r="C10092" i="28"/>
  <c r="C10091" i="28"/>
  <c r="C10090" i="28"/>
  <c r="C10089" i="28"/>
  <c r="C10088" i="28"/>
  <c r="C10087" i="28"/>
  <c r="C10086" i="28"/>
  <c r="C10085" i="28"/>
  <c r="C10084" i="28"/>
  <c r="C10083" i="28"/>
  <c r="C10082" i="28"/>
  <c r="C10081" i="28"/>
  <c r="C10080" i="28"/>
  <c r="C10079" i="28"/>
  <c r="C10078" i="28"/>
  <c r="C10077" i="28"/>
  <c r="C10076" i="28"/>
  <c r="C10075" i="28"/>
  <c r="C10074" i="28"/>
  <c r="C10073" i="28"/>
  <c r="C10072" i="28"/>
  <c r="C10071" i="28"/>
  <c r="C10070" i="28"/>
  <c r="C10069" i="28"/>
  <c r="C10068" i="28"/>
  <c r="C10067" i="28"/>
  <c r="C10066" i="28"/>
  <c r="C10065" i="28"/>
  <c r="C10064" i="28"/>
  <c r="C10063" i="28"/>
  <c r="C10062" i="28"/>
  <c r="C10061" i="28"/>
  <c r="C10060" i="28"/>
  <c r="C10059" i="28"/>
  <c r="C10058" i="28"/>
  <c r="C10057" i="28"/>
  <c r="C10056" i="28"/>
  <c r="C10055" i="28"/>
  <c r="C10054" i="28"/>
  <c r="C10053" i="28"/>
  <c r="C10052" i="28"/>
  <c r="C10051" i="28"/>
  <c r="C10050" i="28"/>
  <c r="C10049" i="28"/>
  <c r="C10048" i="28"/>
  <c r="C10047" i="28"/>
  <c r="C10046" i="28"/>
  <c r="C10045" i="28"/>
  <c r="C10044" i="28"/>
  <c r="C10043" i="28"/>
  <c r="C10042" i="28"/>
  <c r="C10041" i="28"/>
  <c r="C10040" i="28"/>
  <c r="C10039" i="28"/>
  <c r="C10038" i="28"/>
  <c r="C10037" i="28"/>
  <c r="C10036" i="28"/>
  <c r="C10035" i="28"/>
  <c r="C10034" i="28"/>
  <c r="C10033" i="28"/>
  <c r="C10032" i="28"/>
  <c r="C10031" i="28"/>
  <c r="C10030" i="28"/>
  <c r="C10029" i="28"/>
  <c r="C10028" i="28"/>
  <c r="C10027" i="28"/>
  <c r="C10026" i="28"/>
  <c r="C10025" i="28"/>
  <c r="C10024" i="28"/>
  <c r="C10023" i="28"/>
  <c r="C10022" i="28"/>
  <c r="C10021" i="28"/>
  <c r="C10020" i="28"/>
  <c r="C10019" i="28"/>
  <c r="C10018" i="28"/>
  <c r="C10017" i="28"/>
  <c r="C10016" i="28"/>
  <c r="C10015" i="28"/>
  <c r="C10014" i="28"/>
  <c r="C10013" i="28"/>
  <c r="C10012" i="28"/>
  <c r="C10011" i="28"/>
  <c r="C10010" i="28"/>
  <c r="C10009" i="28"/>
  <c r="C10008" i="28"/>
  <c r="C10007" i="28"/>
  <c r="C10006" i="28"/>
  <c r="C10005" i="28"/>
  <c r="C10004" i="28"/>
  <c r="C10003" i="28"/>
  <c r="C10002" i="28"/>
  <c r="C10001" i="28"/>
  <c r="C10000" i="28"/>
  <c r="C9999" i="28"/>
  <c r="C9998" i="28"/>
  <c r="C9997" i="28"/>
  <c r="C9996" i="28"/>
  <c r="C9995" i="28"/>
  <c r="C9994" i="28"/>
  <c r="C9993" i="28"/>
  <c r="C9992" i="28"/>
  <c r="C9991" i="28"/>
  <c r="C9990" i="28"/>
  <c r="C9989" i="28"/>
  <c r="C9988" i="28"/>
  <c r="C9987" i="28"/>
  <c r="C9986" i="28"/>
  <c r="C9985" i="28"/>
  <c r="C9984" i="28"/>
  <c r="C9983" i="28"/>
  <c r="C9982" i="28"/>
  <c r="C9981" i="28"/>
  <c r="C9980" i="28"/>
  <c r="C9979" i="28"/>
  <c r="C9978" i="28"/>
  <c r="C9977" i="28"/>
  <c r="C9976" i="28"/>
  <c r="C9975" i="28"/>
  <c r="C9974" i="28"/>
  <c r="C9973" i="28"/>
  <c r="C9972" i="28"/>
  <c r="C9971" i="28"/>
  <c r="C9970" i="28"/>
  <c r="C9969" i="28"/>
  <c r="C9968" i="28"/>
  <c r="C9967" i="28"/>
  <c r="C9966" i="28"/>
  <c r="C9965" i="28"/>
  <c r="C9964" i="28"/>
  <c r="C9963" i="28"/>
  <c r="C9962" i="28"/>
  <c r="C9961" i="28"/>
  <c r="C9960" i="28"/>
  <c r="C9959" i="28"/>
  <c r="C9958" i="28"/>
  <c r="C9957" i="28"/>
  <c r="C9956" i="28"/>
  <c r="C9955" i="28"/>
  <c r="C9954" i="28"/>
  <c r="C9953" i="28"/>
  <c r="C9952" i="28"/>
  <c r="C9951" i="28"/>
  <c r="C9950" i="28"/>
  <c r="C9949" i="28"/>
  <c r="C9948" i="28"/>
  <c r="C9947" i="28"/>
  <c r="C9946" i="28"/>
  <c r="C9945" i="28"/>
  <c r="C9944" i="28"/>
  <c r="C9943" i="28"/>
  <c r="C9942" i="28"/>
  <c r="C9941" i="28"/>
  <c r="C9940" i="28"/>
  <c r="C9939" i="28"/>
  <c r="C9938" i="28"/>
  <c r="C9937" i="28"/>
  <c r="C9936" i="28"/>
  <c r="C9935" i="28"/>
  <c r="C9934" i="28"/>
  <c r="C9933" i="28"/>
  <c r="C9932" i="28"/>
  <c r="C9931" i="28"/>
  <c r="C9930" i="28"/>
  <c r="C9929" i="28"/>
  <c r="C9928" i="28"/>
  <c r="C9927" i="28"/>
  <c r="C9926" i="28"/>
  <c r="C9925" i="28"/>
  <c r="C9924" i="28"/>
  <c r="C9923" i="28"/>
  <c r="C9922" i="28"/>
  <c r="C9921" i="28"/>
  <c r="C9920" i="28"/>
  <c r="C9919" i="28"/>
  <c r="C9918" i="28"/>
  <c r="C9917" i="28"/>
  <c r="C9916" i="28"/>
  <c r="C9915" i="28"/>
  <c r="C9914" i="28"/>
  <c r="C9913" i="28"/>
  <c r="C9912" i="28"/>
  <c r="C9911" i="28"/>
  <c r="C9910" i="28"/>
  <c r="C9909" i="28"/>
  <c r="C9908" i="28"/>
  <c r="C9907" i="28"/>
  <c r="C9906" i="28"/>
  <c r="C9905" i="28"/>
  <c r="C9904" i="28"/>
  <c r="C9903" i="28"/>
  <c r="C9902" i="28"/>
  <c r="C9901" i="28"/>
  <c r="C9900" i="28"/>
  <c r="C9899" i="28"/>
  <c r="C9898" i="28"/>
  <c r="C9897" i="28"/>
  <c r="C9896" i="28"/>
  <c r="C9895" i="28"/>
  <c r="C9894" i="28"/>
  <c r="C9893" i="28"/>
  <c r="C9892" i="28"/>
  <c r="C9891" i="28"/>
  <c r="C9890" i="28"/>
  <c r="C9889" i="28"/>
  <c r="C9888" i="28"/>
  <c r="C9887" i="28"/>
  <c r="C9886" i="28"/>
  <c r="C9885" i="28"/>
  <c r="C9884" i="28"/>
  <c r="C9883" i="28"/>
  <c r="C9882" i="28"/>
  <c r="C9881" i="28"/>
  <c r="C9880" i="28"/>
  <c r="C9879" i="28"/>
  <c r="C9878" i="28"/>
  <c r="C9877" i="28"/>
  <c r="C9876" i="28"/>
  <c r="C9875" i="28"/>
  <c r="C9874" i="28"/>
  <c r="C9873" i="28"/>
  <c r="C9872" i="28"/>
  <c r="C9871" i="28"/>
  <c r="C9870" i="28"/>
  <c r="C9869" i="28"/>
  <c r="C9868" i="28"/>
  <c r="C9867" i="28"/>
  <c r="C9866" i="28"/>
  <c r="C9865" i="28"/>
  <c r="C9864" i="28"/>
  <c r="C9863" i="28"/>
  <c r="C9862" i="28"/>
  <c r="C9861" i="28"/>
  <c r="C9860" i="28"/>
  <c r="C9859" i="28"/>
  <c r="C9858" i="28"/>
  <c r="C9857" i="28"/>
  <c r="C9856" i="28"/>
  <c r="C9855" i="28"/>
  <c r="C9854" i="28"/>
  <c r="C9853" i="28"/>
  <c r="C9852" i="28"/>
  <c r="C9851" i="28"/>
  <c r="C9850" i="28"/>
  <c r="C9849" i="28"/>
  <c r="C9848" i="28"/>
  <c r="C9847" i="28"/>
  <c r="C9846" i="28"/>
  <c r="C9845" i="28"/>
  <c r="C9844" i="28"/>
  <c r="C9843" i="28"/>
  <c r="C9842" i="28"/>
  <c r="C9841" i="28"/>
  <c r="C9840" i="28"/>
  <c r="C9839" i="28"/>
  <c r="C9838" i="28"/>
  <c r="C9837" i="28"/>
  <c r="C9836" i="28"/>
  <c r="C9835" i="28"/>
  <c r="C9834" i="28"/>
  <c r="C9833" i="28"/>
  <c r="C9832" i="28"/>
  <c r="C9831" i="28"/>
  <c r="C9830" i="28"/>
  <c r="C9829" i="28"/>
  <c r="C9828" i="28"/>
  <c r="C9827" i="28"/>
  <c r="C9826" i="28"/>
  <c r="C9825" i="28"/>
  <c r="C9824" i="28"/>
  <c r="C9823" i="28"/>
  <c r="C9822" i="28"/>
  <c r="C9821" i="28"/>
  <c r="C9820" i="28"/>
  <c r="C9819" i="28"/>
  <c r="C9818" i="28"/>
  <c r="C9817" i="28"/>
  <c r="C9816" i="28"/>
  <c r="C9815" i="28"/>
  <c r="C9814" i="28"/>
  <c r="C9813" i="28"/>
  <c r="C9812" i="28"/>
  <c r="C9811" i="28"/>
  <c r="C9810" i="28"/>
  <c r="C9809" i="28"/>
  <c r="C9808" i="28"/>
  <c r="C9807" i="28"/>
  <c r="C9806" i="28"/>
  <c r="C9805" i="28"/>
  <c r="C9804" i="28"/>
  <c r="C9803" i="28"/>
  <c r="C9802" i="28"/>
  <c r="C9801" i="28"/>
  <c r="C9800" i="28"/>
  <c r="C9799" i="28"/>
  <c r="C9798" i="28"/>
  <c r="C9797" i="28"/>
  <c r="C9796" i="28"/>
  <c r="C9795" i="28"/>
  <c r="C9794" i="28"/>
  <c r="C9793" i="28"/>
  <c r="C9792" i="28"/>
  <c r="C9791" i="28"/>
  <c r="C9790" i="28"/>
  <c r="C9789" i="28"/>
  <c r="C9788" i="28"/>
  <c r="C9787" i="28"/>
  <c r="C9786" i="28"/>
  <c r="C9785" i="28"/>
  <c r="C9784" i="28"/>
  <c r="C9783" i="28"/>
  <c r="C9782" i="28"/>
  <c r="C9781" i="28"/>
  <c r="C9780" i="28"/>
  <c r="C9779" i="28"/>
  <c r="C9778" i="28"/>
  <c r="C9777" i="28"/>
  <c r="C9776" i="28"/>
  <c r="C9775" i="28"/>
  <c r="C9774" i="28"/>
  <c r="C9773" i="28"/>
  <c r="C9772" i="28"/>
  <c r="C9771" i="28"/>
  <c r="C9770" i="28"/>
  <c r="C9769" i="28"/>
  <c r="C9768" i="28"/>
  <c r="C9767" i="28"/>
  <c r="C9766" i="28"/>
  <c r="C9765" i="28"/>
  <c r="C9764" i="28"/>
  <c r="C9763" i="28"/>
  <c r="C9762" i="28"/>
  <c r="C9761" i="28"/>
  <c r="C9760" i="28"/>
  <c r="C9759" i="28"/>
  <c r="C9758" i="28"/>
  <c r="C9757" i="28"/>
  <c r="C9756" i="28"/>
  <c r="C9755" i="28"/>
  <c r="C9754" i="28"/>
  <c r="C9753" i="28"/>
  <c r="C9752" i="28"/>
  <c r="C9751" i="28"/>
  <c r="C9750" i="28"/>
  <c r="C9749" i="28"/>
  <c r="C9748" i="28"/>
  <c r="C9747" i="28"/>
  <c r="C9746" i="28"/>
  <c r="C9745" i="28"/>
  <c r="C9744" i="28"/>
  <c r="C9743" i="28"/>
  <c r="C9742" i="28"/>
  <c r="C9741" i="28"/>
  <c r="C9740" i="28"/>
  <c r="C9739" i="28"/>
  <c r="C9738" i="28"/>
  <c r="C9737" i="28"/>
  <c r="C9736" i="28"/>
  <c r="C9735" i="28"/>
  <c r="C9734" i="28"/>
  <c r="C9733" i="28"/>
  <c r="C9732" i="28"/>
  <c r="C9731" i="28"/>
  <c r="C9730" i="28"/>
  <c r="C9729" i="28"/>
  <c r="C9728" i="28"/>
  <c r="C9727" i="28"/>
  <c r="C9726" i="28"/>
  <c r="C9725" i="28"/>
  <c r="C9724" i="28"/>
  <c r="C9723" i="28"/>
  <c r="C9722" i="28"/>
  <c r="C9721" i="28"/>
  <c r="C9720" i="28"/>
  <c r="C9719" i="28"/>
  <c r="C9718" i="28"/>
  <c r="C9717" i="28"/>
  <c r="C9716" i="28"/>
  <c r="C9715" i="28"/>
  <c r="C9714" i="28"/>
  <c r="C9713" i="28"/>
  <c r="C9712" i="28"/>
  <c r="C9711" i="28"/>
  <c r="C9710" i="28"/>
  <c r="C9709" i="28"/>
  <c r="C9708" i="28"/>
  <c r="C9707" i="28"/>
  <c r="C9706" i="28"/>
  <c r="C9705" i="28"/>
  <c r="C9704" i="28"/>
  <c r="C9703" i="28"/>
  <c r="C9702" i="28"/>
  <c r="C9701" i="28"/>
  <c r="C9700" i="28"/>
  <c r="C9699" i="28"/>
  <c r="C9698" i="28"/>
  <c r="C9697" i="28"/>
  <c r="C9696" i="28"/>
  <c r="C9695" i="28"/>
  <c r="C9694" i="28"/>
  <c r="C9693" i="28"/>
  <c r="C9692" i="28"/>
  <c r="C9691" i="28"/>
  <c r="C9690" i="28"/>
  <c r="C9689" i="28"/>
  <c r="C9688" i="28"/>
  <c r="C9687" i="28"/>
  <c r="C9686" i="28"/>
  <c r="C9685" i="28"/>
  <c r="C9684" i="28"/>
  <c r="C9683" i="28"/>
  <c r="C9682" i="28"/>
  <c r="C9681" i="28"/>
  <c r="C9680" i="28"/>
  <c r="C9679" i="28"/>
  <c r="C9678" i="28"/>
  <c r="C9677" i="28"/>
  <c r="C9676" i="28"/>
  <c r="C9675" i="28"/>
  <c r="C9674" i="28"/>
  <c r="C9673" i="28"/>
  <c r="C9672" i="28"/>
  <c r="C9671" i="28"/>
  <c r="C9670" i="28"/>
  <c r="C9669" i="28"/>
  <c r="C9668" i="28"/>
  <c r="C9667" i="28"/>
  <c r="C9666" i="28"/>
  <c r="C9665" i="28"/>
  <c r="C9664" i="28"/>
  <c r="C9663" i="28"/>
  <c r="C9662" i="28"/>
  <c r="C9661" i="28"/>
  <c r="C9660" i="28"/>
  <c r="C9659" i="28"/>
  <c r="C9658" i="28"/>
  <c r="C9657" i="28"/>
  <c r="C9656" i="28"/>
  <c r="C9655" i="28"/>
  <c r="C9654" i="28"/>
  <c r="C9653" i="28"/>
  <c r="C9652" i="28"/>
  <c r="C9651" i="28"/>
  <c r="C9650" i="28"/>
  <c r="C9649" i="28"/>
  <c r="C9648" i="28"/>
  <c r="C9647" i="28"/>
  <c r="C9646" i="28"/>
  <c r="C9645" i="28"/>
  <c r="C9644" i="28"/>
  <c r="C9643" i="28"/>
  <c r="C9642" i="28"/>
  <c r="C9641" i="28"/>
  <c r="C9640" i="28"/>
  <c r="C9639" i="28"/>
  <c r="C9638" i="28"/>
  <c r="C9637" i="28"/>
  <c r="C9636" i="28"/>
  <c r="C9635" i="28"/>
  <c r="C9634" i="28"/>
  <c r="C9633" i="28"/>
  <c r="C9632" i="28"/>
  <c r="C9631" i="28"/>
  <c r="C9630" i="28"/>
  <c r="C9629" i="28"/>
  <c r="C9628" i="28"/>
  <c r="C9627" i="28"/>
  <c r="C9626" i="28"/>
  <c r="C9625" i="28"/>
  <c r="C9624" i="28"/>
  <c r="C9623" i="28"/>
  <c r="C9622" i="28"/>
  <c r="C9621" i="28"/>
  <c r="C9620" i="28"/>
  <c r="C9619" i="28"/>
  <c r="C9618" i="28"/>
  <c r="C9617" i="28"/>
  <c r="C9616" i="28"/>
  <c r="C9615" i="28"/>
  <c r="C9614" i="28"/>
  <c r="C9613" i="28"/>
  <c r="C9612" i="28"/>
  <c r="C9611" i="28"/>
  <c r="C9610" i="28"/>
  <c r="C9609" i="28"/>
  <c r="C9608" i="28"/>
  <c r="C9607" i="28"/>
  <c r="C9606" i="28"/>
  <c r="C9605" i="28"/>
  <c r="C9604" i="28"/>
  <c r="C9603" i="28"/>
  <c r="C9602" i="28"/>
  <c r="C9601" i="28"/>
  <c r="C9600" i="28"/>
  <c r="C9599" i="28"/>
  <c r="C9598" i="28"/>
  <c r="C9597" i="28"/>
  <c r="C9596" i="28"/>
  <c r="C9595" i="28"/>
  <c r="C9594" i="28"/>
  <c r="C9593" i="28"/>
  <c r="C9592" i="28"/>
  <c r="C9591" i="28"/>
  <c r="C9590" i="28"/>
  <c r="C9589" i="28"/>
  <c r="C9588" i="28"/>
  <c r="C9587" i="28"/>
  <c r="C9586" i="28"/>
  <c r="C9585" i="28"/>
  <c r="C9584" i="28"/>
  <c r="C9583" i="28"/>
  <c r="C9582" i="28"/>
  <c r="C9581" i="28"/>
  <c r="C9580" i="28"/>
  <c r="C9579" i="28"/>
  <c r="C9578" i="28"/>
  <c r="C9577" i="28"/>
  <c r="C9576" i="28"/>
  <c r="C9575" i="28"/>
  <c r="C9574" i="28"/>
  <c r="C9573" i="28"/>
  <c r="C9572" i="28"/>
  <c r="C9571" i="28"/>
  <c r="C9570" i="28"/>
  <c r="C9569" i="28"/>
  <c r="C9568" i="28"/>
  <c r="C9567" i="28"/>
  <c r="C9566" i="28"/>
  <c r="C9565" i="28"/>
  <c r="C9564" i="28"/>
  <c r="C9563" i="28"/>
  <c r="C9562" i="28"/>
  <c r="C9561" i="28"/>
  <c r="C9560" i="28"/>
  <c r="C9559" i="28"/>
  <c r="C9558" i="28"/>
  <c r="C9557" i="28"/>
  <c r="C9556" i="28"/>
  <c r="C9555" i="28"/>
  <c r="C9554" i="28"/>
  <c r="C9553" i="28"/>
  <c r="C9552" i="28"/>
  <c r="C9551" i="28"/>
  <c r="C9550" i="28"/>
  <c r="C9549" i="28"/>
  <c r="C9548" i="28"/>
  <c r="C9547" i="28"/>
  <c r="C9546" i="28"/>
  <c r="C9545" i="28"/>
  <c r="C9544" i="28"/>
  <c r="C9543" i="28"/>
  <c r="C9542" i="28"/>
  <c r="C9541" i="28"/>
  <c r="C9540" i="28"/>
  <c r="C9539" i="28"/>
  <c r="C9538" i="28"/>
  <c r="C9537" i="28"/>
  <c r="C9536" i="28"/>
  <c r="C9535" i="28"/>
  <c r="C9534" i="28"/>
  <c r="C9533" i="28"/>
  <c r="C9532" i="28"/>
  <c r="C9531" i="28"/>
  <c r="C9530" i="28"/>
  <c r="C9529" i="28"/>
  <c r="C9528" i="28"/>
  <c r="C9527" i="28"/>
  <c r="C9526" i="28"/>
  <c r="C9525" i="28"/>
  <c r="C9524" i="28"/>
  <c r="C9523" i="28"/>
  <c r="C9522" i="28"/>
  <c r="C9521" i="28"/>
  <c r="C9520" i="28"/>
  <c r="C9519" i="28"/>
  <c r="C9518" i="28"/>
  <c r="C9517" i="28"/>
  <c r="C9516" i="28"/>
  <c r="C9515" i="28"/>
  <c r="C9514" i="28"/>
  <c r="C9513" i="28"/>
  <c r="C9512" i="28"/>
  <c r="C9511" i="28"/>
  <c r="C9510" i="28"/>
  <c r="C9509" i="28"/>
  <c r="C9508" i="28"/>
  <c r="C9507" i="28"/>
  <c r="C9506" i="28"/>
  <c r="C9505" i="28"/>
  <c r="C9504" i="28"/>
  <c r="C9503" i="28"/>
  <c r="C9502" i="28"/>
  <c r="C9501" i="28"/>
  <c r="C9500" i="28"/>
  <c r="C9499" i="28"/>
  <c r="C9498" i="28"/>
  <c r="C9497" i="28"/>
  <c r="C9496" i="28"/>
  <c r="C9495" i="28"/>
  <c r="C9494" i="28"/>
  <c r="C9493" i="28"/>
  <c r="C9492" i="28"/>
  <c r="C9491" i="28"/>
  <c r="C9490" i="28"/>
  <c r="C9489" i="28"/>
  <c r="C9488" i="28"/>
  <c r="C9487" i="28"/>
  <c r="C9486" i="28"/>
  <c r="C9485" i="28"/>
  <c r="C9484" i="28"/>
  <c r="C9483" i="28"/>
  <c r="C9482" i="28"/>
  <c r="C9481" i="28"/>
  <c r="C9480" i="28"/>
  <c r="C9479" i="28"/>
  <c r="C9478" i="28"/>
  <c r="C9477" i="28"/>
  <c r="C9476" i="28"/>
  <c r="C9475" i="28"/>
  <c r="C9474" i="28"/>
  <c r="C9473" i="28"/>
  <c r="C9472" i="28"/>
  <c r="C9471" i="28"/>
  <c r="C9470" i="28"/>
  <c r="C9469" i="28"/>
  <c r="C9468" i="28"/>
  <c r="C9467" i="28"/>
  <c r="C9466" i="28"/>
  <c r="C9465" i="28"/>
  <c r="C9464" i="28"/>
  <c r="C9463" i="28"/>
  <c r="C9462" i="28"/>
  <c r="C9461" i="28"/>
  <c r="C9460" i="28"/>
  <c r="C9459" i="28"/>
  <c r="C9458" i="28"/>
  <c r="C9457" i="28"/>
  <c r="C9456" i="28"/>
  <c r="C9455" i="28"/>
  <c r="C9454" i="28"/>
  <c r="C9453" i="28"/>
  <c r="C9452" i="28"/>
  <c r="C9451" i="28"/>
  <c r="C9450" i="28"/>
  <c r="C9449" i="28"/>
  <c r="C9448" i="28"/>
  <c r="C9447" i="28"/>
  <c r="C9446" i="28"/>
  <c r="C9445" i="28"/>
  <c r="C9444" i="28"/>
  <c r="C9443" i="28"/>
  <c r="C9442" i="28"/>
  <c r="C9441" i="28"/>
  <c r="C9440" i="28"/>
  <c r="C9439" i="28"/>
  <c r="C9438" i="28"/>
  <c r="C9437" i="28"/>
  <c r="C9436" i="28"/>
  <c r="C9435" i="28"/>
  <c r="C9434" i="28"/>
  <c r="C9433" i="28"/>
  <c r="C9432" i="28"/>
  <c r="C9431" i="28"/>
  <c r="C9430" i="28"/>
  <c r="C9429" i="28"/>
  <c r="C9428" i="28"/>
  <c r="C9427" i="28"/>
  <c r="C9426" i="28"/>
  <c r="C9425" i="28"/>
  <c r="C9424" i="28"/>
  <c r="C9423" i="28"/>
  <c r="C9422" i="28"/>
  <c r="C9421" i="28"/>
  <c r="C9420" i="28"/>
  <c r="C9419" i="28"/>
  <c r="C9418" i="28"/>
  <c r="C9417" i="28"/>
  <c r="C9416" i="28"/>
  <c r="C9415" i="28"/>
  <c r="C9414" i="28"/>
  <c r="C9413" i="28"/>
  <c r="C9412" i="28"/>
  <c r="C9411" i="28"/>
  <c r="C9410" i="28"/>
  <c r="C9409" i="28"/>
  <c r="C9408" i="28"/>
  <c r="C9407" i="28"/>
  <c r="C9406" i="28"/>
  <c r="C9405" i="28"/>
  <c r="C9404" i="28"/>
  <c r="C9403" i="28"/>
  <c r="C9402" i="28"/>
  <c r="C9401" i="28"/>
  <c r="C9400" i="28"/>
  <c r="C9399" i="28"/>
  <c r="C9398" i="28"/>
  <c r="C9397" i="28"/>
  <c r="C9396" i="28"/>
  <c r="C9395" i="28"/>
  <c r="C9394" i="28"/>
  <c r="C9393" i="28"/>
  <c r="C9392" i="28"/>
  <c r="C9391" i="28"/>
  <c r="C9390" i="28"/>
  <c r="C9389" i="28"/>
  <c r="C9388" i="28"/>
  <c r="C9387" i="28"/>
  <c r="C9386" i="28"/>
  <c r="C9385" i="28"/>
  <c r="C9384" i="28"/>
  <c r="C9383" i="28"/>
  <c r="C9382" i="28"/>
  <c r="C9381" i="28"/>
  <c r="C9380" i="28"/>
  <c r="C9379" i="28"/>
  <c r="C9378" i="28"/>
  <c r="C9377" i="28"/>
  <c r="C9376" i="28"/>
  <c r="C9375" i="28"/>
  <c r="C9374" i="28"/>
  <c r="C9373" i="28"/>
  <c r="C9372" i="28"/>
  <c r="C9371" i="28"/>
  <c r="C9370" i="28"/>
  <c r="C9369" i="28"/>
  <c r="C9368" i="28"/>
  <c r="C9367" i="28"/>
  <c r="C9366" i="28"/>
  <c r="C9365" i="28"/>
  <c r="C9364" i="28"/>
  <c r="C9363" i="28"/>
  <c r="C9362" i="28"/>
  <c r="C9361" i="28"/>
  <c r="C9360" i="28"/>
  <c r="C9359" i="28"/>
  <c r="C9358" i="28"/>
  <c r="C9357" i="28"/>
  <c r="C9356" i="28"/>
  <c r="C9355" i="28"/>
  <c r="C9354" i="28"/>
  <c r="C9353" i="28"/>
  <c r="C9352" i="28"/>
  <c r="C9351" i="28"/>
  <c r="C9350" i="28"/>
  <c r="C9349" i="28"/>
  <c r="C9348" i="28"/>
  <c r="C9347" i="28"/>
  <c r="C9346" i="28"/>
  <c r="C9345" i="28"/>
  <c r="C9344" i="28"/>
  <c r="C9343" i="28"/>
  <c r="C9342" i="28"/>
  <c r="C9341" i="28"/>
  <c r="C9340" i="28"/>
  <c r="C9339" i="28"/>
  <c r="C9338" i="28"/>
  <c r="C9337" i="28"/>
  <c r="C9336" i="28"/>
  <c r="C9335" i="28"/>
  <c r="C9334" i="28"/>
  <c r="C9333" i="28"/>
  <c r="C9332" i="28"/>
  <c r="C9331" i="28"/>
  <c r="C9330" i="28"/>
  <c r="C9329" i="28"/>
  <c r="C9328" i="28"/>
  <c r="C9327" i="28"/>
  <c r="C9326" i="28"/>
  <c r="C9325" i="28"/>
  <c r="C9324" i="28"/>
  <c r="C9323" i="28"/>
  <c r="C9322" i="28"/>
  <c r="C9321" i="28"/>
  <c r="C9320" i="28"/>
  <c r="C9319" i="28"/>
  <c r="C9318" i="28"/>
  <c r="C9317" i="28"/>
  <c r="C9316" i="28"/>
  <c r="C9315" i="28"/>
  <c r="C9314" i="28"/>
  <c r="C9313" i="28"/>
  <c r="C9312" i="28"/>
  <c r="C9311" i="28"/>
  <c r="C9310" i="28"/>
  <c r="C9309" i="28"/>
  <c r="C9308" i="28"/>
  <c r="C9307" i="28"/>
  <c r="C9306" i="28"/>
  <c r="C9305" i="28"/>
  <c r="C9304" i="28"/>
  <c r="C9303" i="28"/>
  <c r="C9302" i="28"/>
  <c r="C9301" i="28"/>
  <c r="C9300" i="28"/>
  <c r="C9299" i="28"/>
  <c r="C9298" i="28"/>
  <c r="C9297" i="28"/>
  <c r="C9296" i="28"/>
  <c r="C9295" i="28"/>
  <c r="C9294" i="28"/>
  <c r="C9293" i="28"/>
  <c r="C9292" i="28"/>
  <c r="C9291" i="28"/>
  <c r="C9290" i="28"/>
  <c r="C9289" i="28"/>
  <c r="C9288" i="28"/>
  <c r="C9287" i="28"/>
  <c r="C9286" i="28"/>
  <c r="C9285" i="28"/>
  <c r="C9284" i="28"/>
  <c r="C9283" i="28"/>
  <c r="C9282" i="28"/>
  <c r="C9281" i="28"/>
  <c r="C9280" i="28"/>
  <c r="C9279" i="28"/>
  <c r="C9278" i="28"/>
  <c r="C9277" i="28"/>
  <c r="C9276" i="28"/>
  <c r="C9275" i="28"/>
  <c r="C9274" i="28"/>
  <c r="C9273" i="28"/>
  <c r="C9272" i="28"/>
  <c r="C9271" i="28"/>
  <c r="C9270" i="28"/>
  <c r="C9269" i="28"/>
  <c r="C9268" i="28"/>
  <c r="C9267" i="28"/>
  <c r="C9266" i="28"/>
  <c r="C9265" i="28"/>
  <c r="C9264" i="28"/>
  <c r="C9263" i="28"/>
  <c r="C9262" i="28"/>
  <c r="C9261" i="28"/>
  <c r="C9260" i="28"/>
  <c r="C9259" i="28"/>
  <c r="C9258" i="28"/>
  <c r="C9257" i="28"/>
  <c r="C9256" i="28"/>
  <c r="C9255" i="28"/>
  <c r="C9254" i="28"/>
  <c r="C9253" i="28"/>
  <c r="C9252" i="28"/>
  <c r="C9251" i="28"/>
  <c r="C9250" i="28"/>
  <c r="C9249" i="28"/>
  <c r="C9248" i="28"/>
  <c r="C9247" i="28"/>
  <c r="C9246" i="28"/>
  <c r="C9245" i="28"/>
  <c r="C9244" i="28"/>
  <c r="C9243" i="28"/>
  <c r="C9242" i="28"/>
  <c r="C9241" i="28"/>
  <c r="C9240" i="28"/>
  <c r="C9239" i="28"/>
  <c r="C9238" i="28"/>
  <c r="C9237" i="28"/>
  <c r="C9236" i="28"/>
  <c r="C9235" i="28"/>
  <c r="C9234" i="28"/>
  <c r="C9233" i="28"/>
  <c r="C9232" i="28"/>
  <c r="C9231" i="28"/>
  <c r="C9230" i="28"/>
  <c r="C9229" i="28"/>
  <c r="C9228" i="28"/>
  <c r="C9227" i="28"/>
  <c r="C9226" i="28"/>
  <c r="C9225" i="28"/>
  <c r="C9224" i="28"/>
  <c r="C9223" i="28"/>
  <c r="C9222" i="28"/>
  <c r="C9221" i="28"/>
  <c r="C9220" i="28"/>
  <c r="C9219" i="28"/>
  <c r="C9218" i="28"/>
  <c r="C9217" i="28"/>
  <c r="C9216" i="28"/>
  <c r="C9215" i="28"/>
  <c r="C9214" i="28"/>
  <c r="C9213" i="28"/>
  <c r="C9212" i="28"/>
  <c r="C9211" i="28"/>
  <c r="C9210" i="28"/>
  <c r="C9209" i="28"/>
  <c r="C9208" i="28"/>
  <c r="C9207" i="28"/>
  <c r="C9206" i="28"/>
  <c r="C9205" i="28"/>
  <c r="C9204" i="28"/>
  <c r="C9203" i="28"/>
  <c r="C9202" i="28"/>
  <c r="C9201" i="28"/>
  <c r="C9200" i="28"/>
  <c r="C9199" i="28"/>
  <c r="C9198" i="28"/>
  <c r="C9197" i="28"/>
  <c r="C9196" i="28"/>
  <c r="C9195" i="28"/>
  <c r="C9194" i="28"/>
  <c r="C9193" i="28"/>
  <c r="C9192" i="28"/>
  <c r="C9191" i="28"/>
  <c r="C9190" i="28"/>
  <c r="C9189" i="28"/>
  <c r="C9188" i="28"/>
  <c r="C9187" i="28"/>
  <c r="C9186" i="28"/>
  <c r="C9185" i="28"/>
  <c r="C9184" i="28"/>
  <c r="C9183" i="28"/>
  <c r="C9182" i="28"/>
  <c r="C9181" i="28"/>
  <c r="C9180" i="28"/>
  <c r="C9179" i="28"/>
  <c r="C9178" i="28"/>
  <c r="C9177" i="28"/>
  <c r="C9176" i="28"/>
  <c r="C9175" i="28"/>
  <c r="C9174" i="28"/>
  <c r="C9173" i="28"/>
  <c r="C9172" i="28"/>
  <c r="C9171" i="28"/>
  <c r="C9170" i="28"/>
  <c r="C9169" i="28"/>
  <c r="C9168" i="28"/>
  <c r="C9167" i="28"/>
  <c r="C9166" i="28"/>
  <c r="C9165" i="28"/>
  <c r="C9164" i="28"/>
  <c r="C9163" i="28"/>
  <c r="C9162" i="28"/>
  <c r="C9161" i="28"/>
  <c r="C9160" i="28"/>
  <c r="C9159" i="28"/>
  <c r="C9158" i="28"/>
  <c r="C9157" i="28"/>
  <c r="C9156" i="28"/>
  <c r="C9155" i="28"/>
  <c r="C9154" i="28"/>
  <c r="C9153" i="28"/>
  <c r="C9152" i="28"/>
  <c r="C9151" i="28"/>
  <c r="C9150" i="28"/>
  <c r="C9149" i="28"/>
  <c r="C9148" i="28"/>
  <c r="C9147" i="28"/>
  <c r="C9146" i="28"/>
  <c r="C9145" i="28"/>
  <c r="C9144" i="28"/>
  <c r="C9143" i="28"/>
  <c r="C9142" i="28"/>
  <c r="C9141" i="28"/>
  <c r="C9140" i="28"/>
  <c r="C9139" i="28"/>
  <c r="C9138" i="28"/>
  <c r="C9137" i="28"/>
  <c r="C9136" i="28"/>
  <c r="C9135" i="28"/>
  <c r="C9134" i="28"/>
  <c r="C9133" i="28"/>
  <c r="C9132" i="28"/>
  <c r="C9131" i="28"/>
  <c r="C9130" i="28"/>
  <c r="C9129" i="28"/>
  <c r="C9128" i="28"/>
  <c r="C9127" i="28"/>
  <c r="C9126" i="28"/>
  <c r="C9125" i="28"/>
  <c r="C9124" i="28"/>
  <c r="C9123" i="28"/>
  <c r="C9122" i="28"/>
  <c r="C9121" i="28"/>
  <c r="C9120" i="28"/>
  <c r="C9119" i="28"/>
  <c r="C9118" i="28"/>
  <c r="C9117" i="28"/>
  <c r="C9116" i="28"/>
  <c r="C9115" i="28"/>
  <c r="C9114" i="28"/>
  <c r="C9113" i="28"/>
  <c r="C9112" i="28"/>
  <c r="C9111" i="28"/>
  <c r="C9110" i="28"/>
  <c r="C9109" i="28"/>
  <c r="C9108" i="28"/>
  <c r="C9107" i="28"/>
  <c r="C9106" i="28"/>
  <c r="C9105" i="28"/>
  <c r="C9104" i="28"/>
  <c r="C9103" i="28"/>
  <c r="C9102" i="28"/>
  <c r="C9101" i="28"/>
  <c r="C9100" i="28"/>
  <c r="C9099" i="28"/>
  <c r="C9098" i="28"/>
  <c r="C9097" i="28"/>
  <c r="C9096" i="28"/>
  <c r="C9095" i="28"/>
  <c r="C9094" i="28"/>
  <c r="C9093" i="28"/>
  <c r="C9092" i="28"/>
  <c r="C9091" i="28"/>
  <c r="C9090" i="28"/>
  <c r="C9089" i="28"/>
  <c r="C9088" i="28"/>
  <c r="C9087" i="28"/>
  <c r="C9086" i="28"/>
  <c r="C9085" i="28"/>
  <c r="C9084" i="28"/>
  <c r="C9083" i="28"/>
  <c r="C9082" i="28"/>
  <c r="C9081" i="28"/>
  <c r="C9080" i="28"/>
  <c r="C9079" i="28"/>
  <c r="C9078" i="28"/>
  <c r="C9077" i="28"/>
  <c r="C9076" i="28"/>
  <c r="C9075" i="28"/>
  <c r="C9074" i="28"/>
  <c r="C9073" i="28"/>
  <c r="C9072" i="28"/>
  <c r="C9071" i="28"/>
  <c r="C9070" i="28"/>
  <c r="C9069" i="28"/>
  <c r="C9068" i="28"/>
  <c r="C9067" i="28"/>
  <c r="C9066" i="28"/>
  <c r="C9065" i="28"/>
  <c r="C9064" i="28"/>
  <c r="C9063" i="28"/>
  <c r="C9062" i="28"/>
  <c r="C9061" i="28"/>
  <c r="C9060" i="28"/>
  <c r="C9059" i="28"/>
  <c r="C9058" i="28"/>
  <c r="C9057" i="28"/>
  <c r="C9056" i="28"/>
  <c r="C9055" i="28"/>
  <c r="C9054" i="28"/>
  <c r="C9053" i="28"/>
  <c r="C9052" i="28"/>
  <c r="C9051" i="28"/>
  <c r="C9050" i="28"/>
  <c r="C9049" i="28"/>
  <c r="C9048" i="28"/>
  <c r="C9047" i="28"/>
  <c r="C9046" i="28"/>
  <c r="C9045" i="28"/>
  <c r="C9044" i="28"/>
  <c r="C9043" i="28"/>
  <c r="C9042" i="28"/>
  <c r="C9041" i="28"/>
  <c r="C9040" i="28"/>
  <c r="C9039" i="28"/>
  <c r="C9038" i="28"/>
  <c r="C9037" i="28"/>
  <c r="C9036" i="28"/>
  <c r="C9035" i="28"/>
  <c r="C9034" i="28"/>
  <c r="C9033" i="28"/>
  <c r="C9032" i="28"/>
  <c r="C9031" i="28"/>
  <c r="C9030" i="28"/>
  <c r="C9029" i="28"/>
  <c r="C9028" i="28"/>
  <c r="C9027" i="28"/>
  <c r="C9026" i="28"/>
  <c r="C9025" i="28"/>
  <c r="C9024" i="28"/>
  <c r="C9023" i="28"/>
  <c r="C9022" i="28"/>
  <c r="C9021" i="28"/>
  <c r="C9020" i="28"/>
  <c r="C9019" i="28"/>
  <c r="C9018" i="28"/>
  <c r="C9017" i="28"/>
  <c r="C9016" i="28"/>
  <c r="C9015" i="28"/>
  <c r="C9014" i="28"/>
  <c r="C9013" i="28"/>
  <c r="C9012" i="28"/>
  <c r="C9011" i="28"/>
  <c r="C9010" i="28"/>
  <c r="C9009" i="28"/>
  <c r="C9008" i="28"/>
  <c r="C9007" i="28"/>
  <c r="C9006" i="28"/>
  <c r="C9005" i="28"/>
  <c r="C9004" i="28"/>
  <c r="C9003" i="28"/>
  <c r="C9002" i="28"/>
  <c r="C9001" i="28"/>
  <c r="C9000" i="28"/>
  <c r="C8999" i="28"/>
  <c r="C8998" i="28"/>
  <c r="C8997" i="28"/>
  <c r="C8996" i="28"/>
  <c r="C8995" i="28"/>
  <c r="C8994" i="28"/>
  <c r="C8993" i="28"/>
  <c r="C8992" i="28"/>
  <c r="C8991" i="28"/>
  <c r="C8990" i="28"/>
  <c r="C8989" i="28"/>
  <c r="C8988" i="28"/>
  <c r="C8987" i="28"/>
  <c r="C8986" i="28"/>
  <c r="C8985" i="28"/>
  <c r="C8984" i="28"/>
  <c r="C8983" i="28"/>
  <c r="C8982" i="28"/>
  <c r="C8981" i="28"/>
  <c r="C8980" i="28"/>
  <c r="C8979" i="28"/>
  <c r="C8978" i="28"/>
  <c r="C8977" i="28"/>
  <c r="C8976" i="28"/>
  <c r="C8975" i="28"/>
  <c r="C8974" i="28"/>
  <c r="C8973" i="28"/>
  <c r="C8972" i="28"/>
  <c r="C8971" i="28"/>
  <c r="C8970" i="28"/>
  <c r="C8969" i="28"/>
  <c r="C8968" i="28"/>
  <c r="C8967" i="28"/>
  <c r="C8966" i="28"/>
  <c r="C8965" i="28"/>
  <c r="C8964" i="28"/>
  <c r="C8963" i="28"/>
  <c r="C8962" i="28"/>
  <c r="C8961" i="28"/>
  <c r="C8960" i="28"/>
  <c r="C8959" i="28"/>
  <c r="C8958" i="28"/>
  <c r="C8957" i="28"/>
  <c r="C8956" i="28"/>
  <c r="C8955" i="28"/>
  <c r="C8954" i="28"/>
  <c r="C8953" i="28"/>
  <c r="C8952" i="28"/>
  <c r="C8951" i="28"/>
  <c r="C8950" i="28"/>
  <c r="C8949" i="28"/>
  <c r="C8948" i="28"/>
  <c r="C8947" i="28"/>
  <c r="C8946" i="28"/>
  <c r="C8945" i="28"/>
  <c r="C8944" i="28"/>
  <c r="C8943" i="28"/>
  <c r="C8942" i="28"/>
  <c r="C8941" i="28"/>
  <c r="C8940" i="28"/>
  <c r="C8939" i="28"/>
  <c r="C8938" i="28"/>
  <c r="C8937" i="28"/>
  <c r="C8936" i="28"/>
  <c r="C8935" i="28"/>
  <c r="C8934" i="28"/>
  <c r="C8933" i="28"/>
  <c r="C8932" i="28"/>
  <c r="C8931" i="28"/>
  <c r="C8930" i="28"/>
  <c r="C8929" i="28"/>
  <c r="C8928" i="28"/>
  <c r="C8927" i="28"/>
  <c r="C8926" i="28"/>
  <c r="C8925" i="28"/>
  <c r="C8924" i="28"/>
  <c r="C8923" i="28"/>
  <c r="C8922" i="28"/>
  <c r="C8921" i="28"/>
  <c r="C8920" i="28"/>
  <c r="C8919" i="28"/>
  <c r="C8918" i="28"/>
  <c r="C8917" i="28"/>
  <c r="C8916" i="28"/>
  <c r="C8915" i="28"/>
  <c r="C8914" i="28"/>
  <c r="C8913" i="28"/>
  <c r="C8912" i="28"/>
  <c r="C8911" i="28"/>
  <c r="C8910" i="28"/>
  <c r="C8909" i="28"/>
  <c r="C8908" i="28"/>
  <c r="C8907" i="28"/>
  <c r="C8906" i="28"/>
  <c r="C8905" i="28"/>
  <c r="C8904" i="28"/>
  <c r="C8903" i="28"/>
  <c r="C8902" i="28"/>
  <c r="C8901" i="28"/>
  <c r="C8900" i="28"/>
  <c r="C8899" i="28"/>
  <c r="C8898" i="28"/>
  <c r="C8897" i="28"/>
  <c r="C8896" i="28"/>
  <c r="C8895" i="28"/>
  <c r="C8894" i="28"/>
  <c r="C8893" i="28"/>
  <c r="C8892" i="28"/>
  <c r="C8891" i="28"/>
  <c r="C8890" i="28"/>
  <c r="C8889" i="28"/>
  <c r="C8888" i="28"/>
  <c r="C8887" i="28"/>
  <c r="C8886" i="28"/>
  <c r="C8885" i="28"/>
  <c r="C8884" i="28"/>
  <c r="C8883" i="28"/>
  <c r="C8882" i="28"/>
  <c r="C8881" i="28"/>
  <c r="C8880" i="28"/>
  <c r="C8879" i="28"/>
  <c r="C8878" i="28"/>
  <c r="C8877" i="28"/>
  <c r="C8876" i="28"/>
  <c r="C8875" i="28"/>
  <c r="C8874" i="28"/>
  <c r="C8873" i="28"/>
  <c r="C8872" i="28"/>
  <c r="C8871" i="28"/>
  <c r="C8870" i="28"/>
  <c r="C8869" i="28"/>
  <c r="C8868" i="28"/>
  <c r="C8867" i="28"/>
  <c r="C8866" i="28"/>
  <c r="C8865" i="28"/>
  <c r="C8864" i="28"/>
  <c r="C8863" i="28"/>
  <c r="C8862" i="28"/>
  <c r="C8861" i="28"/>
  <c r="C8860" i="28"/>
  <c r="C8859" i="28"/>
  <c r="C8858" i="28"/>
  <c r="C8857" i="28"/>
  <c r="C8856" i="28"/>
  <c r="C8855" i="28"/>
  <c r="C8854" i="28"/>
  <c r="C8853" i="28"/>
  <c r="C8852" i="28"/>
  <c r="C8851" i="28"/>
  <c r="C8850" i="28"/>
  <c r="C8849" i="28"/>
  <c r="C8848" i="28"/>
  <c r="C8847" i="28"/>
  <c r="C8846" i="28"/>
  <c r="C8845" i="28"/>
  <c r="C8844" i="28"/>
  <c r="C8843" i="28"/>
  <c r="C8842" i="28"/>
  <c r="C8841" i="28"/>
  <c r="C8840" i="28"/>
  <c r="C8839" i="28"/>
  <c r="C8838" i="28"/>
  <c r="C8837" i="28"/>
  <c r="C8836" i="28"/>
  <c r="C8835" i="28"/>
  <c r="C8834" i="28"/>
  <c r="C8833" i="28"/>
  <c r="C8832" i="28"/>
  <c r="C8831" i="28"/>
  <c r="C8830" i="28"/>
  <c r="C8829" i="28"/>
  <c r="C8828" i="28"/>
  <c r="C8827" i="28"/>
  <c r="C8826" i="28"/>
  <c r="C8825" i="28"/>
  <c r="C8824" i="28"/>
  <c r="C8823" i="28"/>
  <c r="C8822" i="28"/>
  <c r="C8821" i="28"/>
  <c r="C8820" i="28"/>
  <c r="C8819" i="28"/>
  <c r="C8818" i="28"/>
  <c r="C8817" i="28"/>
  <c r="C8816" i="28"/>
  <c r="C8815" i="28"/>
  <c r="C8814" i="28"/>
  <c r="C8813" i="28"/>
  <c r="C8812" i="28"/>
  <c r="C8811" i="28"/>
  <c r="C8810" i="28"/>
  <c r="C8809" i="28"/>
  <c r="C8808" i="28"/>
  <c r="C8807" i="28"/>
  <c r="C8806" i="28"/>
  <c r="C8805" i="28"/>
  <c r="C8804" i="28"/>
  <c r="C8803" i="28"/>
  <c r="C8802" i="28"/>
  <c r="C8801" i="28"/>
  <c r="C8800" i="28"/>
  <c r="C8799" i="28"/>
  <c r="C8798" i="28"/>
  <c r="C8797" i="28"/>
  <c r="C8796" i="28"/>
  <c r="C8795" i="28"/>
  <c r="C8794" i="28"/>
  <c r="C8793" i="28"/>
  <c r="C8792" i="28"/>
  <c r="C8791" i="28"/>
  <c r="C8790" i="28"/>
  <c r="C8789" i="28"/>
  <c r="C8788" i="28"/>
  <c r="C8787" i="28"/>
  <c r="C8786" i="28"/>
  <c r="C8785" i="28"/>
  <c r="C8784" i="28"/>
  <c r="C8783" i="28"/>
  <c r="C8782" i="28"/>
  <c r="C8781" i="28"/>
  <c r="C8780" i="28"/>
  <c r="C8779" i="28"/>
  <c r="C8778" i="28"/>
  <c r="C8777" i="28"/>
  <c r="C8776" i="28"/>
  <c r="C8775" i="28"/>
  <c r="C8774" i="28"/>
  <c r="C8773" i="28"/>
  <c r="C8772" i="28"/>
  <c r="C8771" i="28"/>
  <c r="C8770" i="28"/>
  <c r="C8769" i="28"/>
  <c r="C8768" i="28"/>
  <c r="C8767" i="28"/>
  <c r="C8766" i="28"/>
  <c r="C8765" i="28"/>
  <c r="C8764" i="28"/>
  <c r="C8763" i="28"/>
  <c r="C8762" i="28"/>
  <c r="C8761" i="28"/>
  <c r="C8760" i="28"/>
  <c r="C8759" i="28"/>
  <c r="C8758" i="28"/>
  <c r="C8757" i="28"/>
  <c r="C8756" i="28"/>
  <c r="C8755" i="28"/>
  <c r="C8754" i="28"/>
  <c r="C8753" i="28"/>
  <c r="C8752" i="28"/>
  <c r="C8751" i="28"/>
  <c r="C8750" i="28"/>
  <c r="C8749" i="28"/>
  <c r="C8748" i="28"/>
  <c r="C8747" i="28"/>
  <c r="C8746" i="28"/>
  <c r="C8745" i="28"/>
  <c r="C8744" i="28"/>
  <c r="C8743" i="28"/>
  <c r="C8742" i="28"/>
  <c r="C8741" i="28"/>
  <c r="C8740" i="28"/>
  <c r="C8739" i="28"/>
  <c r="C8738" i="28"/>
  <c r="C8737" i="28"/>
  <c r="C8736" i="28"/>
  <c r="C8735" i="28"/>
  <c r="C8734" i="28"/>
  <c r="C8733" i="28"/>
  <c r="C8732" i="28"/>
  <c r="C8731" i="28"/>
  <c r="C8730" i="28"/>
  <c r="C8729" i="28"/>
  <c r="C8728" i="28"/>
  <c r="C8727" i="28"/>
  <c r="C8726" i="28"/>
  <c r="C8725" i="28"/>
  <c r="C8724" i="28"/>
  <c r="C8723" i="28"/>
  <c r="C8722" i="28"/>
  <c r="C8721" i="28"/>
  <c r="C8720" i="28"/>
  <c r="C8719" i="28"/>
  <c r="C8718" i="28"/>
  <c r="C8717" i="28"/>
  <c r="C8716" i="28"/>
  <c r="C8715" i="28"/>
  <c r="C8714" i="28"/>
  <c r="C8713" i="28"/>
  <c r="C8712" i="28"/>
  <c r="C8711" i="28"/>
  <c r="C8710" i="28"/>
  <c r="C8709" i="28"/>
  <c r="C8708" i="28"/>
  <c r="C8707" i="28"/>
  <c r="C8706" i="28"/>
  <c r="C8705" i="28"/>
  <c r="C8704" i="28"/>
  <c r="C8703" i="28"/>
  <c r="C8702" i="28"/>
  <c r="C8701" i="28"/>
  <c r="C8700" i="28"/>
  <c r="C8699" i="28"/>
  <c r="C8698" i="28"/>
  <c r="C8697" i="28"/>
  <c r="C8696" i="28"/>
  <c r="C8695" i="28"/>
  <c r="C8694" i="28"/>
  <c r="C8693" i="28"/>
  <c r="C8692" i="28"/>
  <c r="C8691" i="28"/>
  <c r="C8690" i="28"/>
  <c r="C8689" i="28"/>
  <c r="C8688" i="28"/>
  <c r="C8687" i="28"/>
  <c r="C8686" i="28"/>
  <c r="C8685" i="28"/>
  <c r="C8684" i="28"/>
  <c r="C8683" i="28"/>
  <c r="C8682" i="28"/>
  <c r="C8681" i="28"/>
  <c r="C8680" i="28"/>
  <c r="C8679" i="28"/>
  <c r="C8678" i="28"/>
  <c r="C8677" i="28"/>
  <c r="C8676" i="28"/>
  <c r="C8675" i="28"/>
  <c r="C8674" i="28"/>
  <c r="C8673" i="28"/>
  <c r="C8672" i="28"/>
  <c r="C8671" i="28"/>
  <c r="C8670" i="28"/>
  <c r="C8669" i="28"/>
  <c r="C8668" i="28"/>
  <c r="C8667" i="28"/>
  <c r="C8666" i="28"/>
  <c r="C8665" i="28"/>
  <c r="C8664" i="28"/>
  <c r="C8663" i="28"/>
  <c r="C8662" i="28"/>
  <c r="C8661" i="28"/>
  <c r="C8660" i="28"/>
  <c r="C8659" i="28"/>
  <c r="C8658" i="28"/>
  <c r="C8657" i="28"/>
  <c r="C8656" i="28"/>
  <c r="C8655" i="28"/>
  <c r="C8654" i="28"/>
  <c r="C8653" i="28"/>
  <c r="C8652" i="28"/>
  <c r="C8651" i="28"/>
  <c r="C8650" i="28"/>
  <c r="C8649" i="28"/>
  <c r="C8648" i="28"/>
  <c r="C8647" i="28"/>
  <c r="C8646" i="28"/>
  <c r="C8645" i="28"/>
  <c r="C8644" i="28"/>
  <c r="C8643" i="28"/>
  <c r="C8642" i="28"/>
  <c r="C8641" i="28"/>
  <c r="C8640" i="28"/>
  <c r="C8639" i="28"/>
  <c r="C8638" i="28"/>
  <c r="C8637" i="28"/>
  <c r="C8636" i="28"/>
  <c r="C8635" i="28"/>
  <c r="C8634" i="28"/>
  <c r="C8633" i="28"/>
  <c r="C8632" i="28"/>
  <c r="C8631" i="28"/>
  <c r="C8630" i="28"/>
  <c r="C8629" i="28"/>
  <c r="C8628" i="28"/>
  <c r="C8627" i="28"/>
  <c r="C8626" i="28"/>
  <c r="C8625" i="28"/>
  <c r="C8624" i="28"/>
  <c r="C8623" i="28"/>
  <c r="C8622" i="28"/>
  <c r="C8621" i="28"/>
  <c r="C8620" i="28"/>
  <c r="C8619" i="28"/>
  <c r="C8618" i="28"/>
  <c r="C8617" i="28"/>
  <c r="C8616" i="28"/>
  <c r="C8615" i="28"/>
  <c r="C8614" i="28"/>
  <c r="C8613" i="28"/>
  <c r="C8612" i="28"/>
  <c r="C8611" i="28"/>
  <c r="C8610" i="28"/>
  <c r="C8609" i="28"/>
  <c r="C8608" i="28"/>
  <c r="C8607" i="28"/>
  <c r="C8606" i="28"/>
  <c r="C8605" i="28"/>
  <c r="C8604" i="28"/>
  <c r="C8603" i="28"/>
  <c r="C8602" i="28"/>
  <c r="C8601" i="28"/>
  <c r="C8600" i="28"/>
  <c r="C8599" i="28"/>
  <c r="C8598" i="28"/>
  <c r="C8597" i="28"/>
  <c r="C8596" i="28"/>
  <c r="C8595" i="28"/>
  <c r="C8594" i="28"/>
  <c r="C8593" i="28"/>
  <c r="C8592" i="28"/>
  <c r="C8591" i="28"/>
  <c r="C8590" i="28"/>
  <c r="C8589" i="28"/>
  <c r="C8588" i="28"/>
  <c r="C8587" i="28"/>
  <c r="C8586" i="28"/>
  <c r="C8585" i="28"/>
  <c r="C8584" i="28"/>
  <c r="C8583" i="28"/>
  <c r="C8582" i="28"/>
  <c r="C8581" i="28"/>
  <c r="C8580" i="28"/>
  <c r="C8579" i="28"/>
  <c r="C8578" i="28"/>
  <c r="C8577" i="28"/>
  <c r="C8576" i="28"/>
  <c r="C8575" i="28"/>
  <c r="C8574" i="28"/>
  <c r="C8573" i="28"/>
  <c r="C8572" i="28"/>
  <c r="C8571" i="28"/>
  <c r="C8570" i="28"/>
  <c r="C8569" i="28"/>
  <c r="C8568" i="28"/>
  <c r="C8567" i="28"/>
  <c r="C8566" i="28"/>
  <c r="C8565" i="28"/>
  <c r="C8564" i="28"/>
  <c r="C8563" i="28"/>
  <c r="C8562" i="28"/>
  <c r="C8561" i="28"/>
  <c r="C8560" i="28"/>
  <c r="C8559" i="28"/>
  <c r="C8558" i="28"/>
  <c r="C8557" i="28"/>
  <c r="C8556" i="28"/>
  <c r="C8555" i="28"/>
  <c r="C8554" i="28"/>
  <c r="C8553" i="28"/>
  <c r="C8552" i="28"/>
  <c r="C8551" i="28"/>
  <c r="C8550" i="28"/>
  <c r="C8549" i="28"/>
  <c r="C8548" i="28"/>
  <c r="C8547" i="28"/>
  <c r="C8546" i="28"/>
  <c r="C8545" i="28"/>
  <c r="C8544" i="28"/>
  <c r="C8543" i="28"/>
  <c r="C8542" i="28"/>
  <c r="C8541" i="28"/>
  <c r="C8540" i="28"/>
  <c r="C8539" i="28"/>
  <c r="C8538" i="28"/>
  <c r="C8537" i="28"/>
  <c r="C8536" i="28"/>
  <c r="C8535" i="28"/>
  <c r="C8534" i="28"/>
  <c r="C8533" i="28"/>
  <c r="C8532" i="28"/>
  <c r="C8531" i="28"/>
  <c r="C8530" i="28"/>
  <c r="C8529" i="28"/>
  <c r="C8528" i="28"/>
  <c r="C8527" i="28"/>
  <c r="C8526" i="28"/>
  <c r="C8525" i="28"/>
  <c r="C8524" i="28"/>
  <c r="C8523" i="28"/>
  <c r="C8522" i="28"/>
  <c r="C8521" i="28"/>
  <c r="C8520" i="28"/>
  <c r="C8519" i="28"/>
  <c r="C8518" i="28"/>
  <c r="C8517" i="28"/>
  <c r="C8516" i="28"/>
  <c r="C8515" i="28"/>
  <c r="C8514" i="28"/>
  <c r="C8513" i="28"/>
  <c r="C8512" i="28"/>
  <c r="C8511" i="28"/>
  <c r="C8510" i="28"/>
  <c r="C8509" i="28"/>
  <c r="C8508" i="28"/>
  <c r="C8507" i="28"/>
  <c r="C8506" i="28"/>
  <c r="C8505" i="28"/>
  <c r="C8504" i="28"/>
  <c r="C8503" i="28"/>
  <c r="C8502" i="28"/>
  <c r="C8501" i="28"/>
  <c r="C8500" i="28"/>
  <c r="C8499" i="28"/>
  <c r="C8498" i="28"/>
  <c r="C8497" i="28"/>
  <c r="C8496" i="28"/>
  <c r="C8495" i="28"/>
  <c r="C8494" i="28"/>
  <c r="C8493" i="28"/>
  <c r="C8492" i="28"/>
  <c r="C8491" i="28"/>
  <c r="C8490" i="28"/>
  <c r="C8489" i="28"/>
  <c r="C8488" i="28"/>
  <c r="C8487" i="28"/>
  <c r="C8486" i="28"/>
  <c r="C8485" i="28"/>
  <c r="C8484" i="28"/>
  <c r="C8483" i="28"/>
  <c r="C8482" i="28"/>
  <c r="C8481" i="28"/>
  <c r="C8480" i="28"/>
  <c r="C8479" i="28"/>
  <c r="C8478" i="28"/>
  <c r="C8477" i="28"/>
  <c r="C8476" i="28"/>
  <c r="C8475" i="28"/>
  <c r="C8474" i="28"/>
  <c r="C8473" i="28"/>
  <c r="C8472" i="28"/>
  <c r="C8471" i="28"/>
  <c r="C8470" i="28"/>
  <c r="C8469" i="28"/>
  <c r="C8468" i="28"/>
  <c r="C8467" i="28"/>
  <c r="C8466" i="28"/>
  <c r="C8465" i="28"/>
  <c r="C8464" i="28"/>
  <c r="C8463" i="28"/>
  <c r="C8462" i="28"/>
  <c r="C8461" i="28"/>
  <c r="C8460" i="28"/>
  <c r="C8459" i="28"/>
  <c r="C8458" i="28"/>
  <c r="C8457" i="28"/>
  <c r="C8456" i="28"/>
  <c r="C8455" i="28"/>
  <c r="C8454" i="28"/>
  <c r="C8453" i="28"/>
  <c r="C8452" i="28"/>
  <c r="C8451" i="28"/>
  <c r="C8450" i="28"/>
  <c r="C8449" i="28"/>
  <c r="C8448" i="28"/>
  <c r="C8447" i="28"/>
  <c r="C8446" i="28"/>
  <c r="C8445" i="28"/>
  <c r="C8444" i="28"/>
  <c r="C8443" i="28"/>
  <c r="C8442" i="28"/>
  <c r="C8441" i="28"/>
  <c r="C8440" i="28"/>
  <c r="C8439" i="28"/>
  <c r="C8438" i="28"/>
  <c r="C8437" i="28"/>
  <c r="C8436" i="28"/>
  <c r="C8435" i="28"/>
  <c r="C8434" i="28"/>
  <c r="C8433" i="28"/>
  <c r="C8432" i="28"/>
  <c r="C8431" i="28"/>
  <c r="C8430" i="28"/>
  <c r="C8429" i="28"/>
  <c r="C8428" i="28"/>
  <c r="C8427" i="28"/>
  <c r="C8426" i="28"/>
  <c r="C8425" i="28"/>
  <c r="C8424" i="28"/>
  <c r="C8423" i="28"/>
  <c r="C8422" i="28"/>
  <c r="C8421" i="28"/>
  <c r="C8420" i="28"/>
  <c r="C8419" i="28"/>
  <c r="C8418" i="28"/>
  <c r="C8417" i="28"/>
  <c r="C8416" i="28"/>
  <c r="C8415" i="28"/>
  <c r="C8414" i="28"/>
  <c r="C8413" i="28"/>
  <c r="C8412" i="28"/>
  <c r="C8411" i="28"/>
  <c r="C8410" i="28"/>
  <c r="C8409" i="28"/>
  <c r="C8408" i="28"/>
  <c r="C8407" i="28"/>
  <c r="C8406" i="28"/>
  <c r="C8405" i="28"/>
  <c r="C8404" i="28"/>
  <c r="C8403" i="28"/>
  <c r="C8402" i="28"/>
  <c r="C8401" i="28"/>
  <c r="C8400" i="28"/>
  <c r="C8399" i="28"/>
  <c r="C8398" i="28"/>
  <c r="C8397" i="28"/>
  <c r="C8396" i="28"/>
  <c r="C8395" i="28"/>
  <c r="C8394" i="28"/>
  <c r="C8393" i="28"/>
  <c r="C8392" i="28"/>
  <c r="C8391" i="28"/>
  <c r="C8390" i="28"/>
  <c r="C8389" i="28"/>
  <c r="C8388" i="28"/>
  <c r="C8387" i="28"/>
  <c r="C8386" i="28"/>
  <c r="C8385" i="28"/>
  <c r="C8384" i="28"/>
  <c r="C8383" i="28"/>
  <c r="C8382" i="28"/>
  <c r="C8381" i="28"/>
  <c r="C8380" i="28"/>
  <c r="C8379" i="28"/>
  <c r="C8378" i="28"/>
  <c r="C8377" i="28"/>
  <c r="C8376" i="28"/>
  <c r="C8375" i="28"/>
  <c r="C8374" i="28"/>
  <c r="C8373" i="28"/>
  <c r="C8372" i="28"/>
  <c r="C8371" i="28"/>
  <c r="C8370" i="28"/>
  <c r="C8369" i="28"/>
  <c r="C8368" i="28"/>
  <c r="C8367" i="28"/>
  <c r="C8366" i="28"/>
  <c r="C8365" i="28"/>
  <c r="C8364" i="28"/>
  <c r="C8363" i="28"/>
  <c r="C8362" i="28"/>
  <c r="C8361" i="28"/>
  <c r="C8360" i="28"/>
  <c r="C8359" i="28"/>
  <c r="C8358" i="28"/>
  <c r="C8357" i="28"/>
  <c r="C8356" i="28"/>
  <c r="C8355" i="28"/>
  <c r="C8354" i="28"/>
  <c r="C8353" i="28"/>
  <c r="C8352" i="28"/>
  <c r="C8351" i="28"/>
  <c r="C8350" i="28"/>
  <c r="C8349" i="28"/>
  <c r="C8348" i="28"/>
  <c r="C8347" i="28"/>
  <c r="C8346" i="28"/>
  <c r="C8345" i="28"/>
  <c r="C8344" i="28"/>
  <c r="C8343" i="28"/>
  <c r="C8342" i="28"/>
  <c r="C8341" i="28"/>
  <c r="C8340" i="28"/>
  <c r="C8339" i="28"/>
  <c r="C8338" i="28"/>
  <c r="C8337" i="28"/>
  <c r="C8336" i="28"/>
  <c r="C8335" i="28"/>
  <c r="C8334" i="28"/>
  <c r="C8333" i="28"/>
  <c r="C8332" i="28"/>
  <c r="C8331" i="28"/>
  <c r="C8330" i="28"/>
  <c r="C8329" i="28"/>
  <c r="C8328" i="28"/>
  <c r="C8327" i="28"/>
  <c r="C8326" i="28"/>
  <c r="C8325" i="28"/>
  <c r="C8324" i="28"/>
  <c r="C8323" i="28"/>
  <c r="C8322" i="28"/>
  <c r="C8321" i="28"/>
  <c r="C8320" i="28"/>
  <c r="C8319" i="28"/>
  <c r="C8318" i="28"/>
  <c r="C8317" i="28"/>
  <c r="C8316" i="28"/>
  <c r="C8315" i="28"/>
  <c r="C8314" i="28"/>
  <c r="C8313" i="28"/>
  <c r="C8312" i="28"/>
  <c r="C8311" i="28"/>
  <c r="C8310" i="28"/>
  <c r="C8309" i="28"/>
  <c r="C8308" i="28"/>
  <c r="C8307" i="28"/>
  <c r="C8306" i="28"/>
  <c r="C8305" i="28"/>
  <c r="C8304" i="28"/>
  <c r="C8303" i="28"/>
  <c r="C8302" i="28"/>
  <c r="C8301" i="28"/>
  <c r="C8300" i="28"/>
  <c r="C8299" i="28"/>
  <c r="C8298" i="28"/>
  <c r="C8297" i="28"/>
  <c r="C8296" i="28"/>
  <c r="C8295" i="28"/>
  <c r="C8294" i="28"/>
  <c r="C8293" i="28"/>
  <c r="C8292" i="28"/>
  <c r="C8291" i="28"/>
  <c r="C8290" i="28"/>
  <c r="C8289" i="28"/>
  <c r="C8288" i="28"/>
  <c r="C8287" i="28"/>
  <c r="C8286" i="28"/>
  <c r="C8285" i="28"/>
  <c r="C8284" i="28"/>
  <c r="C8283" i="28"/>
  <c r="C8282" i="28"/>
  <c r="C8281" i="28"/>
  <c r="C8280" i="28"/>
  <c r="C8279" i="28"/>
  <c r="C8278" i="28"/>
  <c r="C8277" i="28"/>
  <c r="C8276" i="28"/>
  <c r="C8275" i="28"/>
  <c r="C8274" i="28"/>
  <c r="C8273" i="28"/>
  <c r="C8272" i="28"/>
  <c r="C8271" i="28"/>
  <c r="C8270" i="28"/>
  <c r="C8269" i="28"/>
  <c r="C8268" i="28"/>
  <c r="C8267" i="28"/>
  <c r="C8266" i="28"/>
  <c r="C8265" i="28"/>
  <c r="C8264" i="28"/>
  <c r="C8263" i="28"/>
  <c r="C8262" i="28"/>
  <c r="C8261" i="28"/>
  <c r="C8260" i="28"/>
  <c r="C8259" i="28"/>
  <c r="C8258" i="28"/>
  <c r="C8257" i="28"/>
  <c r="C8256" i="28"/>
  <c r="C8255" i="28"/>
  <c r="C8254" i="28"/>
  <c r="C8253" i="28"/>
  <c r="C8252" i="28"/>
  <c r="C8251" i="28"/>
  <c r="C8250" i="28"/>
  <c r="C8249" i="28"/>
  <c r="C8248" i="28"/>
  <c r="C8247" i="28"/>
  <c r="C8246" i="28"/>
  <c r="C8245" i="28"/>
  <c r="C8244" i="28"/>
  <c r="C8243" i="28"/>
  <c r="C8242" i="28"/>
  <c r="C8241" i="28"/>
  <c r="C8240" i="28"/>
  <c r="C8239" i="28"/>
  <c r="C8238" i="28"/>
  <c r="C8237" i="28"/>
  <c r="C8236" i="28"/>
  <c r="C8235" i="28"/>
  <c r="C8234" i="28"/>
  <c r="C8233" i="28"/>
  <c r="C8232" i="28"/>
  <c r="C8231" i="28"/>
  <c r="C8230" i="28"/>
  <c r="C8229" i="28"/>
  <c r="C8228" i="28"/>
  <c r="C8227" i="28"/>
  <c r="C8226" i="28"/>
  <c r="C8225" i="28"/>
  <c r="C8224" i="28"/>
  <c r="C8223" i="28"/>
  <c r="C8222" i="28"/>
  <c r="C8221" i="28"/>
  <c r="C8220" i="28"/>
  <c r="C8219" i="28"/>
  <c r="C8218" i="28"/>
  <c r="C8217" i="28"/>
  <c r="C8216" i="28"/>
  <c r="C8215" i="28"/>
  <c r="C8214" i="28"/>
  <c r="C8213" i="28"/>
  <c r="C8212" i="28"/>
  <c r="C8211" i="28"/>
  <c r="C8210" i="28"/>
  <c r="C8209" i="28"/>
  <c r="C8208" i="28"/>
  <c r="C8207" i="28"/>
  <c r="C8206" i="28"/>
  <c r="C8205" i="28"/>
  <c r="C8204" i="28"/>
  <c r="C8203" i="28"/>
  <c r="C8202" i="28"/>
  <c r="C8201" i="28"/>
  <c r="C8200" i="28"/>
  <c r="C8199" i="28"/>
  <c r="C8198" i="28"/>
  <c r="C8197" i="28"/>
  <c r="C8196" i="28"/>
  <c r="C8195" i="28"/>
  <c r="C8194" i="28"/>
  <c r="C8193" i="28"/>
  <c r="C8192" i="28"/>
  <c r="C8191" i="28"/>
  <c r="C8190" i="28"/>
  <c r="C8189" i="28"/>
  <c r="C8188" i="28"/>
  <c r="C8187" i="28"/>
  <c r="C8186" i="28"/>
  <c r="C8185" i="28"/>
  <c r="C8184" i="28"/>
  <c r="C8183" i="28"/>
  <c r="C8182" i="28"/>
  <c r="C8181" i="28"/>
  <c r="C8180" i="28"/>
  <c r="C8179" i="28"/>
  <c r="C8178" i="28"/>
  <c r="C8177" i="28"/>
  <c r="C8176" i="28"/>
  <c r="C8175" i="28"/>
  <c r="C8174" i="28"/>
  <c r="C8173" i="28"/>
  <c r="C8172" i="28"/>
  <c r="C8171" i="28"/>
  <c r="C8170" i="28"/>
  <c r="C8169" i="28"/>
  <c r="C8168" i="28"/>
  <c r="C8167" i="28"/>
  <c r="C8166" i="28"/>
  <c r="C8165" i="28"/>
  <c r="C8164" i="28"/>
  <c r="C8163" i="28"/>
  <c r="C8162" i="28"/>
  <c r="C8161" i="28"/>
  <c r="C8160" i="28"/>
  <c r="C8159" i="28"/>
  <c r="C8158" i="28"/>
  <c r="C8157" i="28"/>
  <c r="C8156" i="28"/>
  <c r="C8155" i="28"/>
  <c r="C8154" i="28"/>
  <c r="C8153" i="28"/>
  <c r="C8152" i="28"/>
  <c r="C8151" i="28"/>
  <c r="C8150" i="28"/>
  <c r="C8149" i="28"/>
  <c r="C8148" i="28"/>
  <c r="C8147" i="28"/>
  <c r="C8146" i="28"/>
  <c r="C8145" i="28"/>
  <c r="C8144" i="28"/>
  <c r="C8143" i="28"/>
  <c r="C8142" i="28"/>
  <c r="C8141" i="28"/>
  <c r="C8140" i="28"/>
  <c r="C8139" i="28"/>
  <c r="C8138" i="28"/>
  <c r="C8137" i="28"/>
  <c r="C8136" i="28"/>
  <c r="C8135" i="28"/>
  <c r="C8134" i="28"/>
  <c r="C8133" i="28"/>
  <c r="C8132" i="28"/>
  <c r="C8131" i="28"/>
  <c r="C8130" i="28"/>
  <c r="C8129" i="28"/>
  <c r="C8128" i="28"/>
  <c r="C8127" i="28"/>
  <c r="C8126" i="28"/>
  <c r="C8125" i="28"/>
  <c r="C8124" i="28"/>
  <c r="C8123" i="28"/>
  <c r="C8122" i="28"/>
  <c r="C8121" i="28"/>
  <c r="C8120" i="28"/>
  <c r="C8119" i="28"/>
  <c r="C8118" i="28"/>
  <c r="C8117" i="28"/>
  <c r="C8116" i="28"/>
  <c r="C8115" i="28"/>
  <c r="C8114" i="28"/>
  <c r="C8113" i="28"/>
  <c r="C8112" i="28"/>
  <c r="C8111" i="28"/>
  <c r="C8110" i="28"/>
  <c r="C8109" i="28"/>
  <c r="C8108" i="28"/>
  <c r="C8107" i="28"/>
  <c r="C8106" i="28"/>
  <c r="C8105" i="28"/>
  <c r="C8104" i="28"/>
  <c r="C8103" i="28"/>
  <c r="C8102" i="28"/>
  <c r="C8101" i="28"/>
  <c r="C8100" i="28"/>
  <c r="C8099" i="28"/>
  <c r="C8098" i="28"/>
  <c r="C8097" i="28"/>
  <c r="C8096" i="28"/>
  <c r="C8095" i="28"/>
  <c r="C8094" i="28"/>
  <c r="C8093" i="28"/>
  <c r="C8092" i="28"/>
  <c r="C8091" i="28"/>
  <c r="C8090" i="28"/>
  <c r="C8089" i="28"/>
  <c r="C8088" i="28"/>
  <c r="C8087" i="28"/>
  <c r="C8086" i="28"/>
  <c r="C8085" i="28"/>
  <c r="C8084" i="28"/>
  <c r="C8083" i="28"/>
  <c r="C8082" i="28"/>
  <c r="C8081" i="28"/>
  <c r="C8080" i="28"/>
  <c r="C8079" i="28"/>
  <c r="C8078" i="28"/>
  <c r="C8077" i="28"/>
  <c r="C8076" i="28"/>
  <c r="C8075" i="28"/>
  <c r="C8074" i="28"/>
  <c r="C8073" i="28"/>
  <c r="C8072" i="28"/>
  <c r="C8071" i="28"/>
  <c r="C8070" i="28"/>
  <c r="C8069" i="28"/>
  <c r="C8068" i="28"/>
  <c r="C8067" i="28"/>
  <c r="C8066" i="28"/>
  <c r="C8065" i="28"/>
  <c r="C8064" i="28"/>
  <c r="C8063" i="28"/>
  <c r="C8062" i="28"/>
  <c r="C8061" i="28"/>
  <c r="C8060" i="28"/>
  <c r="C8059" i="28"/>
  <c r="C8058" i="28"/>
  <c r="C8057" i="28"/>
  <c r="C8056" i="28"/>
  <c r="C8055" i="28"/>
  <c r="C8054" i="28"/>
  <c r="C8053" i="28"/>
  <c r="C8052" i="28"/>
  <c r="C8051" i="28"/>
  <c r="C8050" i="28"/>
  <c r="C8049" i="28"/>
  <c r="C8048" i="28"/>
  <c r="C8047" i="28"/>
  <c r="C8046" i="28"/>
  <c r="C8045" i="28"/>
  <c r="C8044" i="28"/>
  <c r="C8043" i="28"/>
  <c r="C8042" i="28"/>
  <c r="C8041" i="28"/>
  <c r="C8040" i="28"/>
  <c r="C8039" i="28"/>
  <c r="C8038" i="28"/>
  <c r="C8037" i="28"/>
  <c r="C8036" i="28"/>
  <c r="C8035" i="28"/>
  <c r="C8034" i="28"/>
  <c r="C8033" i="28"/>
  <c r="C8032" i="28"/>
  <c r="C8031" i="28"/>
  <c r="C8030" i="28"/>
  <c r="C8029" i="28"/>
  <c r="C8028" i="28"/>
  <c r="C8027" i="28"/>
  <c r="C8026" i="28"/>
  <c r="C8025" i="28"/>
  <c r="C8024" i="28"/>
  <c r="C8023" i="28"/>
  <c r="C8022" i="28"/>
  <c r="C8021" i="28"/>
  <c r="C8020" i="28"/>
  <c r="C8019" i="28"/>
  <c r="C8018" i="28"/>
  <c r="C8017" i="28"/>
  <c r="C8016" i="28"/>
  <c r="C8015" i="28"/>
  <c r="C8014" i="28"/>
  <c r="C8013" i="28"/>
  <c r="C8012" i="28"/>
  <c r="C8011" i="28"/>
  <c r="C8010" i="28"/>
  <c r="C8009" i="28"/>
  <c r="C8008" i="28"/>
  <c r="C8007" i="28"/>
  <c r="C8006" i="28"/>
  <c r="C8005" i="28"/>
  <c r="C8004" i="28"/>
  <c r="C8003" i="28"/>
  <c r="C8002" i="28"/>
  <c r="C8001" i="28"/>
  <c r="C8000" i="28"/>
  <c r="C7999" i="28"/>
  <c r="C7998" i="28"/>
  <c r="C7997" i="28"/>
  <c r="C7996" i="28"/>
  <c r="C7995" i="28"/>
  <c r="C7994" i="28"/>
  <c r="C7993" i="28"/>
  <c r="C7992" i="28"/>
  <c r="C7991" i="28"/>
  <c r="C7990" i="28"/>
  <c r="C7989" i="28"/>
  <c r="C7988" i="28"/>
  <c r="C7987" i="28"/>
  <c r="C7986" i="28"/>
  <c r="C7985" i="28"/>
  <c r="C7984" i="28"/>
  <c r="C7983" i="28"/>
  <c r="C7982" i="28"/>
  <c r="C7981" i="28"/>
  <c r="C7980" i="28"/>
  <c r="C7979" i="28"/>
  <c r="C7978" i="28"/>
  <c r="C7977" i="28"/>
  <c r="C7976" i="28"/>
  <c r="C7975" i="28"/>
  <c r="C7974" i="28"/>
  <c r="C7973" i="28"/>
  <c r="C7972" i="28"/>
  <c r="C7971" i="28"/>
  <c r="C7970" i="28"/>
  <c r="C7969" i="28"/>
  <c r="C7968" i="28"/>
  <c r="C7967" i="28"/>
  <c r="C7966" i="28"/>
  <c r="C7965" i="28"/>
  <c r="C7964" i="28"/>
  <c r="C7963" i="28"/>
  <c r="C7962" i="28"/>
  <c r="C7961" i="28"/>
  <c r="C7960" i="28"/>
  <c r="C7959" i="28"/>
  <c r="C7958" i="28"/>
  <c r="C7957" i="28"/>
  <c r="C7956" i="28"/>
  <c r="C7955" i="28"/>
  <c r="C7954" i="28"/>
  <c r="C7953" i="28"/>
  <c r="C7952" i="28"/>
  <c r="C7951" i="28"/>
  <c r="C7950" i="28"/>
  <c r="C7949" i="28"/>
  <c r="C7948" i="28"/>
  <c r="C7947" i="28"/>
  <c r="C7946" i="28"/>
  <c r="C7945" i="28"/>
  <c r="C7944" i="28"/>
  <c r="C7943" i="28"/>
  <c r="C7942" i="28"/>
  <c r="C7941" i="28"/>
  <c r="C7940" i="28"/>
  <c r="C7939" i="28"/>
  <c r="C7938" i="28"/>
  <c r="C7937" i="28"/>
  <c r="C7936" i="28"/>
  <c r="C7935" i="28"/>
  <c r="C7934" i="28"/>
  <c r="C7933" i="28"/>
  <c r="C7932" i="28"/>
  <c r="C7931" i="28"/>
  <c r="C7930" i="28"/>
  <c r="C7929" i="28"/>
  <c r="C7928" i="28"/>
  <c r="C7927" i="28"/>
  <c r="C7926" i="28"/>
  <c r="C7925" i="28"/>
  <c r="C7924" i="28"/>
  <c r="C7923" i="28"/>
  <c r="C7922" i="28"/>
  <c r="C7921" i="28"/>
  <c r="C7920" i="28"/>
  <c r="C7919" i="28"/>
  <c r="C7918" i="28"/>
  <c r="C7917" i="28"/>
  <c r="C7916" i="28"/>
  <c r="C7915" i="28"/>
  <c r="C7914" i="28"/>
  <c r="C7913" i="28"/>
  <c r="C7912" i="28"/>
  <c r="C7911" i="28"/>
  <c r="C7910" i="28"/>
  <c r="C7909" i="28"/>
  <c r="C7908" i="28"/>
  <c r="C7907" i="28"/>
  <c r="C7906" i="28"/>
  <c r="C7905" i="28"/>
  <c r="C7904" i="28"/>
  <c r="C7903" i="28"/>
  <c r="C7902" i="28"/>
  <c r="C7901" i="28"/>
  <c r="C7900" i="28"/>
  <c r="C7899" i="28"/>
  <c r="C7898" i="28"/>
  <c r="C7897" i="28"/>
  <c r="C7896" i="28"/>
  <c r="C7895" i="28"/>
  <c r="C7894" i="28"/>
  <c r="C7893" i="28"/>
  <c r="C7892" i="28"/>
  <c r="C7891" i="28"/>
  <c r="C7890" i="28"/>
  <c r="C7889" i="28"/>
  <c r="C7888" i="28"/>
  <c r="C7887" i="28"/>
  <c r="C7886" i="28"/>
  <c r="C7885" i="28"/>
  <c r="C7884" i="28"/>
  <c r="C7883" i="28"/>
  <c r="C7882" i="28"/>
  <c r="C7881" i="28"/>
  <c r="C7880" i="28"/>
  <c r="C7879" i="28"/>
  <c r="C7878" i="28"/>
  <c r="C7877" i="28"/>
  <c r="C7876" i="28"/>
  <c r="C7875" i="28"/>
  <c r="C7874" i="28"/>
  <c r="C7873" i="28"/>
  <c r="C7872" i="28"/>
  <c r="C7871" i="28"/>
  <c r="C7870" i="28"/>
  <c r="C7869" i="28"/>
  <c r="C7868" i="28"/>
  <c r="C7867" i="28"/>
  <c r="C7866" i="28"/>
  <c r="C7865" i="28"/>
  <c r="C7864" i="28"/>
  <c r="C7863" i="28"/>
  <c r="C7862" i="28"/>
  <c r="C7861" i="28"/>
  <c r="C7860" i="28"/>
  <c r="C7859" i="28"/>
  <c r="C7858" i="28"/>
  <c r="C7857" i="28"/>
  <c r="C7856" i="28"/>
  <c r="C7855" i="28"/>
  <c r="C7854" i="28"/>
  <c r="C7853" i="28"/>
  <c r="C7852" i="28"/>
  <c r="C7851" i="28"/>
  <c r="C7850" i="28"/>
  <c r="C7849" i="28"/>
  <c r="C7848" i="28"/>
  <c r="C7847" i="28"/>
  <c r="C7846" i="28"/>
  <c r="C7845" i="28"/>
  <c r="C7844" i="28"/>
  <c r="C7843" i="28"/>
  <c r="C7842" i="28"/>
  <c r="C7841" i="28"/>
  <c r="C7840" i="28"/>
  <c r="C7839" i="28"/>
  <c r="C7838" i="28"/>
  <c r="C7837" i="28"/>
  <c r="C7836" i="28"/>
  <c r="C7835" i="28"/>
  <c r="C7834" i="28"/>
  <c r="C7833" i="28"/>
  <c r="C7832" i="28"/>
  <c r="C7831" i="28"/>
  <c r="C7830" i="28"/>
  <c r="C7829" i="28"/>
  <c r="C7828" i="28"/>
  <c r="C7827" i="28"/>
  <c r="C7826" i="28"/>
  <c r="C7825" i="28"/>
  <c r="C7824" i="28"/>
  <c r="C7823" i="28"/>
  <c r="C7822" i="28"/>
  <c r="C7821" i="28"/>
  <c r="C7820" i="28"/>
  <c r="C7819" i="28"/>
  <c r="C7818" i="28"/>
  <c r="C7817" i="28"/>
  <c r="C7816" i="28"/>
  <c r="C7815" i="28"/>
  <c r="C7814" i="28"/>
  <c r="C7813" i="28"/>
  <c r="C7812" i="28"/>
  <c r="C7811" i="28"/>
  <c r="C7810" i="28"/>
  <c r="C7809" i="28"/>
  <c r="C7808" i="28"/>
  <c r="C7807" i="28"/>
  <c r="C7806" i="28"/>
  <c r="C7805" i="28"/>
  <c r="C7804" i="28"/>
  <c r="C7803" i="28"/>
  <c r="C7802" i="28"/>
  <c r="C7801" i="28"/>
  <c r="C7800" i="28"/>
  <c r="C7799" i="28"/>
  <c r="C7798" i="28"/>
  <c r="C7797" i="28"/>
  <c r="C7796" i="28"/>
  <c r="C7795" i="28"/>
  <c r="C7794" i="28"/>
  <c r="C7793" i="28"/>
  <c r="C7792" i="28"/>
  <c r="C7791" i="28"/>
  <c r="C7790" i="28"/>
  <c r="C7789" i="28"/>
  <c r="C7788" i="28"/>
  <c r="C7787" i="28"/>
  <c r="C7786" i="28"/>
  <c r="C7785" i="28"/>
  <c r="C7784" i="28"/>
  <c r="C7783" i="28"/>
  <c r="C7782" i="28"/>
  <c r="C7781" i="28"/>
  <c r="C7780" i="28"/>
  <c r="C7779" i="28"/>
  <c r="C7778" i="28"/>
  <c r="C7777" i="28"/>
  <c r="C7776" i="28"/>
  <c r="C7775" i="28"/>
  <c r="C7774" i="28"/>
  <c r="C7773" i="28"/>
  <c r="C7772" i="28"/>
  <c r="C7771" i="28"/>
  <c r="C7770" i="28"/>
  <c r="C7769" i="28"/>
  <c r="C7768" i="28"/>
  <c r="C7767" i="28"/>
  <c r="C7766" i="28"/>
  <c r="C7765" i="28"/>
  <c r="C7764" i="28"/>
  <c r="C7763" i="28"/>
  <c r="C7762" i="28"/>
  <c r="C7761" i="28"/>
  <c r="C7760" i="28"/>
  <c r="C7759" i="28"/>
  <c r="C7758" i="28"/>
  <c r="C7757" i="28"/>
  <c r="C7756" i="28"/>
  <c r="C7755" i="28"/>
  <c r="C7754" i="28"/>
  <c r="C7753" i="28"/>
  <c r="C7752" i="28"/>
  <c r="C7751" i="28"/>
  <c r="C7750" i="28"/>
  <c r="C7749" i="28"/>
  <c r="C7748" i="28"/>
  <c r="C7747" i="28"/>
  <c r="C7746" i="28"/>
  <c r="C7745" i="28"/>
  <c r="C7744" i="28"/>
  <c r="C7743" i="28"/>
  <c r="C7742" i="28"/>
  <c r="C7741" i="28"/>
  <c r="C7740" i="28"/>
  <c r="C7739" i="28"/>
  <c r="C7738" i="28"/>
  <c r="C7737" i="28"/>
  <c r="C7736" i="28"/>
  <c r="C7735" i="28"/>
  <c r="C7734" i="28"/>
  <c r="C7733" i="28"/>
  <c r="C7732" i="28"/>
  <c r="C7731" i="28"/>
  <c r="C7730" i="28"/>
  <c r="C7729" i="28"/>
  <c r="C7728" i="28"/>
  <c r="C7727" i="28"/>
  <c r="C7726" i="28"/>
  <c r="C7725" i="28"/>
  <c r="C7724" i="28"/>
  <c r="C7723" i="28"/>
  <c r="C7722" i="28"/>
  <c r="C7721" i="28"/>
  <c r="C7720" i="28"/>
  <c r="C7719" i="28"/>
  <c r="C7718" i="28"/>
  <c r="C7717" i="28"/>
  <c r="C7716" i="28"/>
  <c r="C7715" i="28"/>
  <c r="C7714" i="28"/>
  <c r="C7713" i="28"/>
  <c r="C7712" i="28"/>
  <c r="C7711" i="28"/>
  <c r="C7710" i="28"/>
  <c r="C7709" i="28"/>
  <c r="C7708" i="28"/>
  <c r="C7707" i="28"/>
  <c r="C7706" i="28"/>
  <c r="C7705" i="28"/>
  <c r="C7704" i="28"/>
  <c r="C7703" i="28"/>
  <c r="C7702" i="28"/>
  <c r="C7701" i="28"/>
  <c r="C7700" i="28"/>
  <c r="C7699" i="28"/>
  <c r="C7698" i="28"/>
  <c r="C7697" i="28"/>
  <c r="C7696" i="28"/>
  <c r="C7695" i="28"/>
  <c r="C7694" i="28"/>
  <c r="C7693" i="28"/>
  <c r="C7692" i="28"/>
  <c r="C7691" i="28"/>
  <c r="C7690" i="28"/>
  <c r="C7689" i="28"/>
  <c r="C7688" i="28"/>
  <c r="C7687" i="28"/>
  <c r="C7686" i="28"/>
  <c r="C7685" i="28"/>
  <c r="C7684" i="28"/>
  <c r="C7683" i="28"/>
  <c r="C7682" i="28"/>
  <c r="C7681" i="28"/>
  <c r="C7680" i="28"/>
  <c r="C7679" i="28"/>
  <c r="C7678" i="28"/>
  <c r="C7677" i="28"/>
  <c r="C7676" i="28"/>
  <c r="C7675" i="28"/>
  <c r="C7674" i="28"/>
  <c r="C7673" i="28"/>
  <c r="C7672" i="28"/>
  <c r="C7671" i="28"/>
  <c r="C7670" i="28"/>
  <c r="C7669" i="28"/>
  <c r="C7668" i="28"/>
  <c r="C7667" i="28"/>
  <c r="C7666" i="28"/>
  <c r="C7665" i="28"/>
  <c r="C7664" i="28"/>
  <c r="C7663" i="28"/>
  <c r="C7662" i="28"/>
  <c r="C7661" i="28"/>
  <c r="C7660" i="28"/>
  <c r="C7659" i="28"/>
  <c r="C7658" i="28"/>
  <c r="C7657" i="28"/>
  <c r="C7656" i="28"/>
  <c r="C7655" i="28"/>
  <c r="C7654" i="28"/>
  <c r="C7653" i="28"/>
  <c r="C7652" i="28"/>
  <c r="C7651" i="28"/>
  <c r="C7650" i="28"/>
  <c r="C7649" i="28"/>
  <c r="C7648" i="28"/>
  <c r="C7647" i="28"/>
  <c r="C7646" i="28"/>
  <c r="C7645" i="28"/>
  <c r="C7644" i="28"/>
  <c r="C7643" i="28"/>
  <c r="C7642" i="28"/>
  <c r="C7641" i="28"/>
  <c r="C7640" i="28"/>
  <c r="C7639" i="28"/>
  <c r="C7638" i="28"/>
  <c r="C7637" i="28"/>
  <c r="C7636" i="28"/>
  <c r="C7635" i="28"/>
  <c r="C7634" i="28"/>
  <c r="C7633" i="28"/>
  <c r="C7632" i="28"/>
  <c r="C7631" i="28"/>
  <c r="C7630" i="28"/>
  <c r="C7629" i="28"/>
  <c r="C7628" i="28"/>
  <c r="C7627" i="28"/>
  <c r="C7626" i="28"/>
  <c r="C7625" i="28"/>
  <c r="C7624" i="28"/>
  <c r="C7623" i="28"/>
  <c r="C7622" i="28"/>
  <c r="C7621" i="28"/>
  <c r="C7620" i="28"/>
  <c r="C7619" i="28"/>
  <c r="C7618" i="28"/>
  <c r="C7617" i="28"/>
  <c r="C7616" i="28"/>
  <c r="C7615" i="28"/>
  <c r="C7614" i="28"/>
  <c r="C7613" i="28"/>
  <c r="C7612" i="28"/>
  <c r="C7611" i="28"/>
  <c r="C7610" i="28"/>
  <c r="C7609" i="28"/>
  <c r="C7608" i="28"/>
  <c r="C7607" i="28"/>
  <c r="C7606" i="28"/>
  <c r="C7605" i="28"/>
  <c r="C7604" i="28"/>
  <c r="C7603" i="28"/>
  <c r="C7602" i="28"/>
  <c r="C7601" i="28"/>
  <c r="C7600" i="28"/>
  <c r="C7599" i="28"/>
  <c r="C7598" i="28"/>
  <c r="C7597" i="28"/>
  <c r="C7596" i="28"/>
  <c r="C7595" i="28"/>
  <c r="C7594" i="28"/>
  <c r="C7593" i="28"/>
  <c r="C7592" i="28"/>
  <c r="C7591" i="28"/>
  <c r="C7590" i="28"/>
  <c r="C7589" i="28"/>
  <c r="C7588" i="28"/>
  <c r="C7587" i="28"/>
  <c r="C7586" i="28"/>
  <c r="C7585" i="28"/>
  <c r="C7584" i="28"/>
  <c r="C7583" i="28"/>
  <c r="C7582" i="28"/>
  <c r="C7581" i="28"/>
  <c r="C7580" i="28"/>
  <c r="C7579" i="28"/>
  <c r="C7578" i="28"/>
  <c r="C7577" i="28"/>
  <c r="C7576" i="28"/>
  <c r="C7575" i="28"/>
  <c r="C7574" i="28"/>
  <c r="C7573" i="28"/>
  <c r="C7572" i="28"/>
  <c r="C7571" i="28"/>
  <c r="C7570" i="28"/>
  <c r="C7569" i="28"/>
  <c r="C7568" i="28"/>
  <c r="C7567" i="28"/>
  <c r="C7566" i="28"/>
  <c r="C7565" i="28"/>
  <c r="C7564" i="28"/>
  <c r="C7563" i="28"/>
  <c r="C7562" i="28"/>
  <c r="C7561" i="28"/>
  <c r="C7560" i="28"/>
  <c r="C7559" i="28"/>
  <c r="C7558" i="28"/>
  <c r="C7557" i="28"/>
  <c r="C7556" i="28"/>
  <c r="C7555" i="28"/>
  <c r="C7554" i="28"/>
  <c r="C7553" i="28"/>
  <c r="C7552" i="28"/>
  <c r="C7551" i="28"/>
  <c r="C7550" i="28"/>
  <c r="C7549" i="28"/>
  <c r="C7548" i="28"/>
  <c r="C7547" i="28"/>
  <c r="C7546" i="28"/>
  <c r="C7545" i="28"/>
  <c r="C7544" i="28"/>
  <c r="C7543" i="28"/>
  <c r="C7542" i="28"/>
  <c r="C7541" i="28"/>
  <c r="C7540" i="28"/>
  <c r="C7539" i="28"/>
  <c r="C7538" i="28"/>
  <c r="C7537" i="28"/>
  <c r="C7536" i="28"/>
  <c r="C7535" i="28"/>
  <c r="C7534" i="28"/>
  <c r="C7533" i="28"/>
  <c r="C7532" i="28"/>
  <c r="C7531" i="28"/>
  <c r="C7530" i="28"/>
  <c r="C7529" i="28"/>
  <c r="C7528" i="28"/>
  <c r="C7527" i="28"/>
  <c r="C7526" i="28"/>
  <c r="C7525" i="28"/>
  <c r="C7524" i="28"/>
  <c r="C7523" i="28"/>
  <c r="C7522" i="28"/>
  <c r="C7521" i="28"/>
  <c r="C7520" i="28"/>
  <c r="C7519" i="28"/>
  <c r="C7518" i="28"/>
  <c r="C7517" i="28"/>
  <c r="C7516" i="28"/>
  <c r="C7515" i="28"/>
  <c r="C7514" i="28"/>
  <c r="C7513" i="28"/>
  <c r="C7512" i="28"/>
  <c r="C7511" i="28"/>
  <c r="C7510" i="28"/>
  <c r="C7509" i="28"/>
  <c r="C7508" i="28"/>
  <c r="C7507" i="28"/>
  <c r="C7506" i="28"/>
  <c r="C7505" i="28"/>
  <c r="C7504" i="28"/>
  <c r="C7503" i="28"/>
  <c r="C7502" i="28"/>
  <c r="C7501" i="28"/>
  <c r="C7500" i="28"/>
  <c r="C7499" i="28"/>
  <c r="C7498" i="28"/>
  <c r="C7497" i="28"/>
  <c r="C7496" i="28"/>
  <c r="C7495" i="28"/>
  <c r="C7494" i="28"/>
  <c r="C7493" i="28"/>
  <c r="C7492" i="28"/>
  <c r="C7491" i="28"/>
  <c r="C7490" i="28"/>
  <c r="C7489" i="28"/>
  <c r="C7488" i="28"/>
  <c r="C7487" i="28"/>
  <c r="C7486" i="28"/>
  <c r="C7485" i="28"/>
  <c r="C7484" i="28"/>
  <c r="C7483" i="28"/>
  <c r="C7482" i="28"/>
  <c r="C7481" i="28"/>
  <c r="C7480" i="28"/>
  <c r="C7479" i="28"/>
  <c r="C7478" i="28"/>
  <c r="C7477" i="28"/>
  <c r="C7476" i="28"/>
  <c r="C7475" i="28"/>
  <c r="C7474" i="28"/>
  <c r="C7473" i="28"/>
  <c r="C7472" i="28"/>
  <c r="C7471" i="28"/>
  <c r="C7470" i="28"/>
  <c r="C7469" i="28"/>
  <c r="C7468" i="28"/>
  <c r="C7467" i="28"/>
  <c r="C7466" i="28"/>
  <c r="C7465" i="28"/>
  <c r="C7464" i="28"/>
  <c r="C7463" i="28"/>
  <c r="C7462" i="28"/>
  <c r="C7461" i="28"/>
  <c r="C7460" i="28"/>
  <c r="C7459" i="28"/>
  <c r="C7458" i="28"/>
  <c r="C7457" i="28"/>
  <c r="C7456" i="28"/>
  <c r="C7455" i="28"/>
  <c r="C7454" i="28"/>
  <c r="C7453" i="28"/>
  <c r="C7452" i="28"/>
  <c r="C7451" i="28"/>
  <c r="C7450" i="28"/>
  <c r="C7449" i="28"/>
  <c r="C7448" i="28"/>
  <c r="C7447" i="28"/>
  <c r="C7446" i="28"/>
  <c r="C7445" i="28"/>
  <c r="C7444" i="28"/>
  <c r="C7443" i="28"/>
  <c r="C7442" i="28"/>
  <c r="C7441" i="28"/>
  <c r="C7440" i="28"/>
  <c r="C7439" i="28"/>
  <c r="C7438" i="28"/>
  <c r="C7437" i="28"/>
  <c r="C7436" i="28"/>
  <c r="C7435" i="28"/>
  <c r="C7434" i="28"/>
  <c r="C7433" i="28"/>
  <c r="C7432" i="28"/>
  <c r="C7431" i="28"/>
  <c r="C7430" i="28"/>
  <c r="C7429" i="28"/>
  <c r="C7428" i="28"/>
  <c r="C7427" i="28"/>
  <c r="C7426" i="28"/>
  <c r="C7425" i="28"/>
  <c r="C7424" i="28"/>
  <c r="C7423" i="28"/>
  <c r="C7422" i="28"/>
  <c r="C7421" i="28"/>
  <c r="C7420" i="28"/>
  <c r="C7419" i="28"/>
  <c r="C7418" i="28"/>
  <c r="C7417" i="28"/>
  <c r="C7416" i="28"/>
  <c r="C7415" i="28"/>
  <c r="C7414" i="28"/>
  <c r="C7413" i="28"/>
  <c r="C7412" i="28"/>
  <c r="C7411" i="28"/>
  <c r="C7410" i="28"/>
  <c r="C7409" i="28"/>
  <c r="C7408" i="28"/>
  <c r="C7407" i="28"/>
  <c r="C7406" i="28"/>
  <c r="C7405" i="28"/>
  <c r="C7404" i="28"/>
  <c r="C7403" i="28"/>
  <c r="C7402" i="28"/>
  <c r="C7401" i="28"/>
  <c r="C7400" i="28"/>
  <c r="C7399" i="28"/>
  <c r="C7398" i="28"/>
  <c r="C7397" i="28"/>
  <c r="C7396" i="28"/>
  <c r="C7395" i="28"/>
  <c r="C7394" i="28"/>
  <c r="C7393" i="28"/>
  <c r="C7392" i="28"/>
  <c r="C7391" i="28"/>
  <c r="C7390" i="28"/>
  <c r="C7389" i="28"/>
  <c r="C7388" i="28"/>
  <c r="C7387" i="28"/>
  <c r="C7386" i="28"/>
  <c r="C7385" i="28"/>
  <c r="C7384" i="28"/>
  <c r="C7383" i="28"/>
  <c r="C7382" i="28"/>
  <c r="C7381" i="28"/>
  <c r="C7380" i="28"/>
  <c r="C7379" i="28"/>
  <c r="C7378" i="28"/>
  <c r="C7377" i="28"/>
  <c r="C7376" i="28"/>
  <c r="C7375" i="28"/>
  <c r="C7374" i="28"/>
  <c r="C7373" i="28"/>
  <c r="C7372" i="28"/>
  <c r="C7371" i="28"/>
  <c r="C7370" i="28"/>
  <c r="C7369" i="28"/>
  <c r="C7368" i="28"/>
  <c r="C7367" i="28"/>
  <c r="C7366" i="28"/>
  <c r="C7365" i="28"/>
  <c r="C7364" i="28"/>
  <c r="C7363" i="28"/>
  <c r="C7362" i="28"/>
  <c r="C7361" i="28"/>
  <c r="C7360" i="28"/>
  <c r="C7359" i="28"/>
  <c r="C7358" i="28"/>
  <c r="C7357" i="28"/>
  <c r="C7356" i="28"/>
  <c r="C7355" i="28"/>
  <c r="C7354" i="28"/>
  <c r="C7353" i="28"/>
  <c r="C7352" i="28"/>
  <c r="C7351" i="28"/>
  <c r="C7350" i="28"/>
  <c r="C7349" i="28"/>
  <c r="C7348" i="28"/>
  <c r="C7347" i="28"/>
  <c r="C7346" i="28"/>
  <c r="C7345" i="28"/>
  <c r="C7344" i="28"/>
  <c r="C7343" i="28"/>
  <c r="C7342" i="28"/>
  <c r="C7341" i="28"/>
  <c r="C7340" i="28"/>
  <c r="C7339" i="28"/>
  <c r="C7338" i="28"/>
  <c r="C7337" i="28"/>
  <c r="C7336" i="28"/>
  <c r="C7335" i="28"/>
  <c r="C7334" i="28"/>
  <c r="C7333" i="28"/>
  <c r="C7332" i="28"/>
  <c r="C7331" i="28"/>
  <c r="C7330" i="28"/>
  <c r="C7329" i="28"/>
  <c r="C7328" i="28"/>
  <c r="C7327" i="28"/>
  <c r="C7326" i="28"/>
  <c r="C7325" i="28"/>
  <c r="C7324" i="28"/>
  <c r="C7323" i="28"/>
  <c r="C7322" i="28"/>
  <c r="C7321" i="28"/>
  <c r="C7320" i="28"/>
  <c r="C7319" i="28"/>
  <c r="C7318" i="28"/>
  <c r="C7317" i="28"/>
  <c r="C7316" i="28"/>
  <c r="C7315" i="28"/>
  <c r="C7314" i="28"/>
  <c r="C7313" i="28"/>
  <c r="C7312" i="28"/>
  <c r="C7311" i="28"/>
  <c r="C7310" i="28"/>
  <c r="C7309" i="28"/>
  <c r="C7308" i="28"/>
  <c r="C7307" i="28"/>
  <c r="C7306" i="28"/>
  <c r="C7305" i="28"/>
  <c r="C7304" i="28"/>
  <c r="C7303" i="28"/>
  <c r="C7302" i="28"/>
  <c r="C7301" i="28"/>
  <c r="C7300" i="28"/>
  <c r="C7299" i="28"/>
  <c r="C7298" i="28"/>
  <c r="C7297" i="28"/>
  <c r="C7296" i="28"/>
  <c r="C7295" i="28"/>
  <c r="C7294" i="28"/>
  <c r="C7293" i="28"/>
  <c r="C7292" i="28"/>
  <c r="C7291" i="28"/>
  <c r="C7290" i="28"/>
  <c r="C7289" i="28"/>
  <c r="C7288" i="28"/>
  <c r="C7287" i="28"/>
  <c r="C7286" i="28"/>
  <c r="C7285" i="28"/>
  <c r="C7284" i="28"/>
  <c r="C7283" i="28"/>
  <c r="C7282" i="28"/>
  <c r="C7281" i="28"/>
  <c r="C7280" i="28"/>
  <c r="C7279" i="28"/>
  <c r="C7278" i="28"/>
  <c r="C7277" i="28"/>
  <c r="C7276" i="28"/>
  <c r="C7275" i="28"/>
  <c r="C7274" i="28"/>
  <c r="C7273" i="28"/>
  <c r="C7272" i="28"/>
  <c r="C7271" i="28"/>
  <c r="C7270" i="28"/>
  <c r="C7269" i="28"/>
  <c r="C7268" i="28"/>
  <c r="C7267" i="28"/>
  <c r="C7266" i="28"/>
  <c r="C7265" i="28"/>
  <c r="C7264" i="28"/>
  <c r="C7263" i="28"/>
  <c r="C7262" i="28"/>
  <c r="C7261" i="28"/>
  <c r="C7260" i="28"/>
  <c r="C7259" i="28"/>
  <c r="C7258" i="28"/>
  <c r="C7257" i="28"/>
  <c r="C7256" i="28"/>
  <c r="C7255" i="28"/>
  <c r="C7254" i="28"/>
  <c r="C7253" i="28"/>
  <c r="C7252" i="28"/>
  <c r="C7251" i="28"/>
  <c r="C7250" i="28"/>
  <c r="C7249" i="28"/>
  <c r="C7248" i="28"/>
  <c r="C7247" i="28"/>
  <c r="C7246" i="28"/>
  <c r="C7245" i="28"/>
  <c r="C7244" i="28"/>
  <c r="C7243" i="28"/>
  <c r="C7242" i="28"/>
  <c r="C7241" i="28"/>
  <c r="C7240" i="28"/>
  <c r="C7239" i="28"/>
  <c r="C7238" i="28"/>
  <c r="C7237" i="28"/>
  <c r="C7236" i="28"/>
  <c r="C7235" i="28"/>
  <c r="C7234" i="28"/>
  <c r="C7233" i="28"/>
  <c r="C7232" i="28"/>
  <c r="C7231" i="28"/>
  <c r="C7230" i="28"/>
  <c r="C7229" i="28"/>
  <c r="C7228" i="28"/>
  <c r="C7227" i="28"/>
  <c r="C7226" i="28"/>
  <c r="C7225" i="28"/>
  <c r="C7224" i="28"/>
  <c r="C7223" i="28"/>
  <c r="C7222" i="28"/>
  <c r="C7221" i="28"/>
  <c r="C7220" i="28"/>
  <c r="C7219" i="28"/>
  <c r="C7218" i="28"/>
  <c r="C7217" i="28"/>
  <c r="C7216" i="28"/>
  <c r="C7215" i="28"/>
  <c r="C7214" i="28"/>
  <c r="C7213" i="28"/>
  <c r="C7212" i="28"/>
  <c r="C7211" i="28"/>
  <c r="C7210" i="28"/>
  <c r="C7209" i="28"/>
  <c r="C7208" i="28"/>
  <c r="C7207" i="28"/>
  <c r="C7206" i="28"/>
  <c r="C7205" i="28"/>
  <c r="C7204" i="28"/>
  <c r="C7203" i="28"/>
  <c r="C7202" i="28"/>
  <c r="C7201" i="28"/>
  <c r="C7200" i="28"/>
  <c r="C7199" i="28"/>
  <c r="C7198" i="28"/>
  <c r="C7197" i="28"/>
  <c r="C7196" i="28"/>
  <c r="C7195" i="28"/>
  <c r="C7194" i="28"/>
  <c r="C7193" i="28"/>
  <c r="C7192" i="28"/>
  <c r="C7191" i="28"/>
  <c r="C7190" i="28"/>
  <c r="C7189" i="28"/>
  <c r="C7188" i="28"/>
  <c r="C7187" i="28"/>
  <c r="C7186" i="28"/>
  <c r="C7185" i="28"/>
  <c r="C7184" i="28"/>
  <c r="C7183" i="28"/>
  <c r="C7182" i="28"/>
  <c r="C7181" i="28"/>
  <c r="C7180" i="28"/>
  <c r="C7179" i="28"/>
  <c r="C7178" i="28"/>
  <c r="C7177" i="28"/>
  <c r="C7176" i="28"/>
  <c r="C7175" i="28"/>
  <c r="C7174" i="28"/>
  <c r="C7173" i="28"/>
  <c r="C7172" i="28"/>
  <c r="C7171" i="28"/>
  <c r="C7170" i="28"/>
  <c r="C7169" i="28"/>
  <c r="C7168" i="28"/>
  <c r="C7167" i="28"/>
  <c r="C7166" i="28"/>
  <c r="C7165" i="28"/>
  <c r="C7164" i="28"/>
  <c r="C7163" i="28"/>
  <c r="C7162" i="28"/>
  <c r="C7161" i="28"/>
  <c r="C7160" i="28"/>
  <c r="C7159" i="28"/>
  <c r="C7158" i="28"/>
  <c r="C7157" i="28"/>
  <c r="C7156" i="28"/>
  <c r="C7155" i="28"/>
  <c r="C7154" i="28"/>
  <c r="C7153" i="28"/>
  <c r="C7152" i="28"/>
  <c r="C7151" i="28"/>
  <c r="C7150" i="28"/>
  <c r="C7149" i="28"/>
  <c r="C7148" i="28"/>
  <c r="C7147" i="28"/>
  <c r="C7146" i="28"/>
  <c r="C7145" i="28"/>
  <c r="C7144" i="28"/>
  <c r="C7143" i="28"/>
  <c r="C7142" i="28"/>
  <c r="C7141" i="28"/>
  <c r="C7140" i="28"/>
  <c r="C7139" i="28"/>
  <c r="C7138" i="28"/>
  <c r="C7137" i="28"/>
  <c r="C7136" i="28"/>
  <c r="C7135" i="28"/>
  <c r="C7134" i="28"/>
  <c r="C7133" i="28"/>
  <c r="C7132" i="28"/>
  <c r="C7131" i="28"/>
  <c r="C7130" i="28"/>
  <c r="C7129" i="28"/>
  <c r="C7128" i="28"/>
  <c r="C7127" i="28"/>
  <c r="C7126" i="28"/>
  <c r="C7125" i="28"/>
  <c r="C7124" i="28"/>
  <c r="C7123" i="28"/>
  <c r="C7122" i="28"/>
  <c r="C7121" i="28"/>
  <c r="C7120" i="28"/>
  <c r="C7119" i="28"/>
  <c r="C7118" i="28"/>
  <c r="C7117" i="28"/>
  <c r="C7116" i="28"/>
  <c r="C7115" i="28"/>
  <c r="C7114" i="28"/>
  <c r="C7113" i="28"/>
  <c r="C7112" i="28"/>
  <c r="C7111" i="28"/>
  <c r="C7110" i="28"/>
  <c r="C7109" i="28"/>
  <c r="C7108" i="28"/>
  <c r="C7107" i="28"/>
  <c r="C7106" i="28"/>
  <c r="C7105" i="28"/>
  <c r="C7104" i="28"/>
  <c r="C7103" i="28"/>
  <c r="C7102" i="28"/>
  <c r="C7101" i="28"/>
  <c r="C7100" i="28"/>
  <c r="C7099" i="28"/>
  <c r="C7098" i="28"/>
  <c r="C7097" i="28"/>
  <c r="C7096" i="28"/>
  <c r="C7095" i="28"/>
  <c r="C7094" i="28"/>
  <c r="C7093" i="28"/>
  <c r="C7092" i="28"/>
  <c r="C7091" i="28"/>
  <c r="C7090" i="28"/>
  <c r="C7089" i="28"/>
  <c r="C7088" i="28"/>
  <c r="C7087" i="28"/>
  <c r="C7086" i="28"/>
  <c r="C7085" i="28"/>
  <c r="C7084" i="28"/>
  <c r="C7083" i="28"/>
  <c r="C7082" i="28"/>
  <c r="C7081" i="28"/>
  <c r="C7080" i="28"/>
  <c r="C7079" i="28"/>
  <c r="C7078" i="28"/>
  <c r="C7077" i="28"/>
  <c r="C7076" i="28"/>
  <c r="C7075" i="28"/>
  <c r="C7074" i="28"/>
  <c r="C7073" i="28"/>
  <c r="C7072" i="28"/>
  <c r="C7071" i="28"/>
  <c r="C7070" i="28"/>
  <c r="C7069" i="28"/>
  <c r="C7068" i="28"/>
  <c r="C7067" i="28"/>
  <c r="C7066" i="28"/>
  <c r="C7065" i="28"/>
  <c r="C7064" i="28"/>
  <c r="C7063" i="28"/>
  <c r="C7062" i="28"/>
  <c r="C7061" i="28"/>
  <c r="C7060" i="28"/>
  <c r="C7059" i="28"/>
  <c r="C7058" i="28"/>
  <c r="C7057" i="28"/>
  <c r="C7056" i="28"/>
  <c r="C7055" i="28"/>
  <c r="C7054" i="28"/>
  <c r="C7053" i="28"/>
  <c r="C7052" i="28"/>
  <c r="C7051" i="28"/>
  <c r="C7050" i="28"/>
  <c r="C7049" i="28"/>
  <c r="C7048" i="28"/>
  <c r="C7047" i="28"/>
  <c r="C7046" i="28"/>
  <c r="C7045" i="28"/>
  <c r="C7044" i="28"/>
  <c r="C7043" i="28"/>
  <c r="C7042" i="28"/>
  <c r="C7041" i="28"/>
  <c r="C7040" i="28"/>
  <c r="C7039" i="28"/>
  <c r="C7038" i="28"/>
  <c r="C7037" i="28"/>
  <c r="C7036" i="28"/>
  <c r="C7035" i="28"/>
  <c r="C7034" i="28"/>
  <c r="C7033" i="28"/>
  <c r="C7032" i="28"/>
  <c r="C7031" i="28"/>
  <c r="C7030" i="28"/>
  <c r="C7029" i="28"/>
  <c r="C7028" i="28"/>
  <c r="C7027" i="28"/>
  <c r="C7026" i="28"/>
  <c r="C7025" i="28"/>
  <c r="C7024" i="28"/>
  <c r="C7023" i="28"/>
  <c r="C7022" i="28"/>
  <c r="C7021" i="28"/>
  <c r="C7020" i="28"/>
  <c r="C7019" i="28"/>
  <c r="C7018" i="28"/>
  <c r="C7017" i="28"/>
  <c r="C7016" i="28"/>
  <c r="C7015" i="28"/>
  <c r="C7014" i="28"/>
  <c r="C7013" i="28"/>
  <c r="C7012" i="28"/>
  <c r="C7011" i="28"/>
  <c r="C7010" i="28"/>
  <c r="C7009" i="28"/>
  <c r="C7008" i="28"/>
  <c r="C7007" i="28"/>
  <c r="C7006" i="28"/>
  <c r="C7005" i="28"/>
  <c r="C7004" i="28"/>
  <c r="C7003" i="28"/>
  <c r="C7002" i="28"/>
  <c r="C7001" i="28"/>
  <c r="C7000" i="28"/>
  <c r="C6999" i="28"/>
  <c r="C6998" i="28"/>
  <c r="C6997" i="28"/>
  <c r="C6996" i="28"/>
  <c r="C6995" i="28"/>
  <c r="C6994" i="28"/>
  <c r="C6993" i="28"/>
  <c r="C6992" i="28"/>
  <c r="C6991" i="28"/>
  <c r="C6990" i="28"/>
  <c r="C6989" i="28"/>
  <c r="C6988" i="28"/>
  <c r="C6987" i="28"/>
  <c r="C6986" i="28"/>
  <c r="C6985" i="28"/>
  <c r="C6984" i="28"/>
  <c r="C6983" i="28"/>
  <c r="C6982" i="28"/>
  <c r="C6981" i="28"/>
  <c r="C6980" i="28"/>
  <c r="C6979" i="28"/>
  <c r="C6978" i="28"/>
  <c r="C6977" i="28"/>
  <c r="C6976" i="28"/>
  <c r="C6975" i="28"/>
  <c r="C6974" i="28"/>
  <c r="C6973" i="28"/>
  <c r="C6972" i="28"/>
  <c r="C6971" i="28"/>
  <c r="C6970" i="28"/>
  <c r="C6969" i="28"/>
  <c r="C6968" i="28"/>
  <c r="C6967" i="28"/>
  <c r="C6966" i="28"/>
  <c r="C6965" i="28"/>
  <c r="C6964" i="28"/>
  <c r="C6963" i="28"/>
  <c r="C6962" i="28"/>
  <c r="C6961" i="28"/>
  <c r="C6960" i="28"/>
  <c r="C6959" i="28"/>
  <c r="C6958" i="28"/>
  <c r="C6957" i="28"/>
  <c r="C6956" i="28"/>
  <c r="C6955" i="28"/>
  <c r="C6954" i="28"/>
  <c r="C6953" i="28"/>
  <c r="C6952" i="28"/>
  <c r="C6951" i="28"/>
  <c r="C6950" i="28"/>
  <c r="C6949" i="28"/>
  <c r="C6948" i="28"/>
  <c r="C6947" i="28"/>
  <c r="C6946" i="28"/>
  <c r="C6945" i="28"/>
  <c r="C6944" i="28"/>
  <c r="C6943" i="28"/>
  <c r="C6942" i="28"/>
  <c r="C6941" i="28"/>
  <c r="C6940" i="28"/>
  <c r="C6939" i="28"/>
  <c r="C6938" i="28"/>
  <c r="C6937" i="28"/>
  <c r="C6936" i="28"/>
  <c r="C6935" i="28"/>
  <c r="C6934" i="28"/>
  <c r="C6933" i="28"/>
  <c r="C6932" i="28"/>
  <c r="C6931" i="28"/>
  <c r="C6930" i="28"/>
  <c r="C6929" i="28"/>
  <c r="C6928" i="28"/>
  <c r="C6927" i="28"/>
  <c r="C6926" i="28"/>
  <c r="C6925" i="28"/>
  <c r="C6924" i="28"/>
  <c r="C6923" i="28"/>
  <c r="C6922" i="28"/>
  <c r="C6921" i="28"/>
  <c r="C6920" i="28"/>
  <c r="C6919" i="28"/>
  <c r="C6918" i="28"/>
  <c r="C6917" i="28"/>
  <c r="C6916" i="28"/>
  <c r="C6915" i="28"/>
  <c r="C6914" i="28"/>
  <c r="C6913" i="28"/>
  <c r="C6912" i="28"/>
  <c r="C6911" i="28"/>
  <c r="C6910" i="28"/>
  <c r="C6909" i="28"/>
  <c r="C6908" i="28"/>
  <c r="C6907" i="28"/>
  <c r="C6906" i="28"/>
  <c r="C6905" i="28"/>
  <c r="C6904" i="28"/>
  <c r="C6903" i="28"/>
  <c r="C6902" i="28"/>
  <c r="C6901" i="28"/>
  <c r="C6900" i="28"/>
  <c r="C6899" i="28"/>
  <c r="C6898" i="28"/>
  <c r="C6897" i="28"/>
  <c r="C6896" i="28"/>
  <c r="C6895" i="28"/>
  <c r="C6894" i="28"/>
  <c r="C6893" i="28"/>
  <c r="C6892" i="28"/>
  <c r="C6891" i="28"/>
  <c r="C6890" i="28"/>
  <c r="C6889" i="28"/>
  <c r="C6888" i="28"/>
  <c r="C6887" i="28"/>
  <c r="C6886" i="28"/>
  <c r="C6885" i="28"/>
  <c r="C6884" i="28"/>
  <c r="C6883" i="28"/>
  <c r="C6882" i="28"/>
  <c r="C6881" i="28"/>
  <c r="C6880" i="28"/>
  <c r="C6879" i="28"/>
  <c r="C6878" i="28"/>
  <c r="C6877" i="28"/>
  <c r="C6876" i="28"/>
  <c r="C6875" i="28"/>
  <c r="C6874" i="28"/>
  <c r="C6873" i="28"/>
  <c r="C6872" i="28"/>
  <c r="C6871" i="28"/>
  <c r="C6870" i="28"/>
  <c r="C6869" i="28"/>
  <c r="C6868" i="28"/>
  <c r="C6867" i="28"/>
  <c r="C6866" i="28"/>
  <c r="C6865" i="28"/>
  <c r="C6864" i="28"/>
  <c r="C6863" i="28"/>
  <c r="C6862" i="28"/>
  <c r="C6861" i="28"/>
  <c r="C6860" i="28"/>
  <c r="C6859" i="28"/>
  <c r="C6858" i="28"/>
  <c r="C6857" i="28"/>
  <c r="C6856" i="28"/>
  <c r="C6855" i="28"/>
  <c r="C6854" i="28"/>
  <c r="C6853" i="28"/>
  <c r="C6852" i="28"/>
  <c r="C6851" i="28"/>
  <c r="C6850" i="28"/>
  <c r="C6849" i="28"/>
  <c r="C6848" i="28"/>
  <c r="C6847" i="28"/>
  <c r="C6846" i="28"/>
  <c r="C6845" i="28"/>
  <c r="C6844" i="28"/>
  <c r="C6843" i="28"/>
  <c r="C6842" i="28"/>
  <c r="C6841" i="28"/>
  <c r="C6840" i="28"/>
  <c r="C6839" i="28"/>
  <c r="C6838" i="28"/>
  <c r="C6837" i="28"/>
  <c r="C6836" i="28"/>
  <c r="C6835" i="28"/>
  <c r="C6834" i="28"/>
  <c r="C6833" i="28"/>
  <c r="C6832" i="28"/>
  <c r="C6831" i="28"/>
  <c r="C6830" i="28"/>
  <c r="C6829" i="28"/>
  <c r="C6828" i="28"/>
  <c r="C6827" i="28"/>
  <c r="C6826" i="28"/>
  <c r="C6825" i="28"/>
  <c r="C6824" i="28"/>
  <c r="C6823" i="28"/>
  <c r="C6822" i="28"/>
  <c r="C6821" i="28"/>
  <c r="C6820" i="28"/>
  <c r="C6819" i="28"/>
  <c r="C6818" i="28"/>
  <c r="C6817" i="28"/>
  <c r="C6816" i="28"/>
  <c r="C6815" i="28"/>
  <c r="C6814" i="28"/>
  <c r="C6813" i="28"/>
  <c r="C6812" i="28"/>
  <c r="C6811" i="28"/>
  <c r="C6810" i="28"/>
  <c r="C6809" i="28"/>
  <c r="C6808" i="28"/>
  <c r="C6807" i="28"/>
  <c r="C6806" i="28"/>
  <c r="C6805" i="28"/>
  <c r="C6804" i="28"/>
  <c r="C6803" i="28"/>
  <c r="C6802" i="28"/>
  <c r="C6801" i="28"/>
  <c r="C6800" i="28"/>
  <c r="C6799" i="28"/>
  <c r="C6798" i="28"/>
  <c r="C6797" i="28"/>
  <c r="C6796" i="28"/>
  <c r="C6795" i="28"/>
  <c r="C6794" i="28"/>
  <c r="C6793" i="28"/>
  <c r="C6792" i="28"/>
  <c r="C6791" i="28"/>
  <c r="C6790" i="28"/>
  <c r="C6789" i="28"/>
  <c r="C6788" i="28"/>
  <c r="C6787" i="28"/>
  <c r="C6786" i="28"/>
  <c r="C6785" i="28"/>
  <c r="C6784" i="28"/>
  <c r="C6783" i="28"/>
  <c r="C6782" i="28"/>
  <c r="C6781" i="28"/>
  <c r="C6780" i="28"/>
  <c r="C6779" i="28"/>
  <c r="C6778" i="28"/>
  <c r="C6777" i="28"/>
  <c r="C6776" i="28"/>
  <c r="C6775" i="28"/>
  <c r="C6774" i="28"/>
  <c r="C6773" i="28"/>
  <c r="C6772" i="28"/>
  <c r="C6771" i="28"/>
  <c r="C6770" i="28"/>
  <c r="C6769" i="28"/>
  <c r="C6768" i="28"/>
  <c r="C6767" i="28"/>
  <c r="C6766" i="28"/>
  <c r="C6765" i="28"/>
  <c r="C6764" i="28"/>
  <c r="C6763" i="28"/>
  <c r="C6762" i="28"/>
  <c r="C6761" i="28"/>
  <c r="C6760" i="28"/>
  <c r="C6759" i="28"/>
  <c r="C6758" i="28"/>
  <c r="C6757" i="28"/>
  <c r="C6756" i="28"/>
  <c r="C6755" i="28"/>
  <c r="C6754" i="28"/>
  <c r="C6753" i="28"/>
  <c r="C6752" i="28"/>
  <c r="C6751" i="28"/>
  <c r="C6750" i="28"/>
  <c r="C6749" i="28"/>
  <c r="C6748" i="28"/>
  <c r="C6747" i="28"/>
  <c r="C6746" i="28"/>
  <c r="C6745" i="28"/>
  <c r="C6744" i="28"/>
  <c r="C6743" i="28"/>
  <c r="C6742" i="28"/>
  <c r="C6741" i="28"/>
  <c r="C6740" i="28"/>
  <c r="C6739" i="28"/>
  <c r="C6738" i="28"/>
  <c r="C6737" i="28"/>
  <c r="C6736" i="28"/>
  <c r="C6735" i="28"/>
  <c r="C6734" i="28"/>
  <c r="C6733" i="28"/>
  <c r="C6732" i="28"/>
  <c r="C6731" i="28"/>
  <c r="C6730" i="28"/>
  <c r="C6729" i="28"/>
  <c r="C6728" i="28"/>
  <c r="C6727" i="28"/>
  <c r="C6726" i="28"/>
  <c r="C6725" i="28"/>
  <c r="C6724" i="28"/>
  <c r="C6723" i="28"/>
  <c r="C6722" i="28"/>
  <c r="C6721" i="28"/>
  <c r="C6720" i="28"/>
  <c r="C6719" i="28"/>
  <c r="C6718" i="28"/>
  <c r="C6717" i="28"/>
  <c r="C6716" i="28"/>
  <c r="C6715" i="28"/>
  <c r="C6714" i="28"/>
  <c r="C6713" i="28"/>
  <c r="C6712" i="28"/>
  <c r="C6711" i="28"/>
  <c r="C6710" i="28"/>
  <c r="C6709" i="28"/>
  <c r="C6708" i="28"/>
  <c r="C6707" i="28"/>
  <c r="C6706" i="28"/>
  <c r="C6705" i="28"/>
  <c r="C6704" i="28"/>
  <c r="C6703" i="28"/>
  <c r="C6702" i="28"/>
  <c r="C6701" i="28"/>
  <c r="C6700" i="28"/>
  <c r="C6699" i="28"/>
  <c r="C6698" i="28"/>
  <c r="C6697" i="28"/>
  <c r="C6696" i="28"/>
  <c r="C6695" i="28"/>
  <c r="C6694" i="28"/>
  <c r="C6693" i="28"/>
  <c r="C6692" i="28"/>
  <c r="C6691" i="28"/>
  <c r="C6690" i="28"/>
  <c r="C6689" i="28"/>
  <c r="C6688" i="28"/>
  <c r="C6687" i="28"/>
  <c r="C6686" i="28"/>
  <c r="C6685" i="28"/>
  <c r="C6684" i="28"/>
  <c r="C6683" i="28"/>
  <c r="C6682" i="28"/>
  <c r="C6681" i="28"/>
  <c r="C6680" i="28"/>
  <c r="C6679" i="28"/>
  <c r="C6678" i="28"/>
  <c r="C6677" i="28"/>
  <c r="C6676" i="28"/>
  <c r="C6675" i="28"/>
  <c r="C6674" i="28"/>
  <c r="C6673" i="28"/>
  <c r="C6672" i="28"/>
  <c r="C6671" i="28"/>
  <c r="C6670" i="28"/>
  <c r="C6669" i="28"/>
  <c r="C6668" i="28"/>
  <c r="C6667" i="28"/>
  <c r="C6666" i="28"/>
  <c r="C6665" i="28"/>
  <c r="C6664" i="28"/>
  <c r="C6663" i="28"/>
  <c r="C6662" i="28"/>
  <c r="C6661" i="28"/>
  <c r="C6660" i="28"/>
  <c r="C6659" i="28"/>
  <c r="C6658" i="28"/>
  <c r="C6657" i="28"/>
  <c r="C6656" i="28"/>
  <c r="C6655" i="28"/>
  <c r="C6654" i="28"/>
  <c r="C6653" i="28"/>
  <c r="C6652" i="28"/>
  <c r="C6651" i="28"/>
  <c r="C6650" i="28"/>
  <c r="C6649" i="28"/>
  <c r="C6648" i="28"/>
  <c r="C6647" i="28"/>
  <c r="C6646" i="28"/>
  <c r="C6645" i="28"/>
  <c r="C6644" i="28"/>
  <c r="C6643" i="28"/>
  <c r="C6642" i="28"/>
  <c r="C6641" i="28"/>
  <c r="C6640" i="28"/>
  <c r="C6639" i="28"/>
  <c r="C6638" i="28"/>
  <c r="C6637" i="28"/>
  <c r="C6636" i="28"/>
  <c r="C6635" i="28"/>
  <c r="C6634" i="28"/>
  <c r="C6633" i="28"/>
  <c r="C6632" i="28"/>
  <c r="C6631" i="28"/>
  <c r="C6630" i="28"/>
  <c r="C6629" i="28"/>
  <c r="C6628" i="28"/>
  <c r="C6627" i="28"/>
  <c r="C6626" i="28"/>
  <c r="C6625" i="28"/>
  <c r="C6624" i="28"/>
  <c r="C6623" i="28"/>
  <c r="C6622" i="28"/>
  <c r="C6621" i="28"/>
  <c r="C6620" i="28"/>
  <c r="C6619" i="28"/>
  <c r="C6618" i="28"/>
  <c r="C6617" i="28"/>
  <c r="C6616" i="28"/>
  <c r="C6615" i="28"/>
  <c r="C6614" i="28"/>
  <c r="C6613" i="28"/>
  <c r="C6612" i="28"/>
  <c r="C6611" i="28"/>
  <c r="C6610" i="28"/>
  <c r="C6609" i="28"/>
  <c r="C6608" i="28"/>
  <c r="C6607" i="28"/>
  <c r="C6606" i="28"/>
  <c r="C6605" i="28"/>
  <c r="C6604" i="28"/>
  <c r="C6603" i="28"/>
  <c r="C6602" i="28"/>
  <c r="C6601" i="28"/>
  <c r="C6600" i="28"/>
  <c r="C6599" i="28"/>
  <c r="C6598" i="28"/>
  <c r="C6597" i="28"/>
  <c r="C6596" i="28"/>
  <c r="C6595" i="28"/>
  <c r="C6594" i="28"/>
  <c r="C6593" i="28"/>
  <c r="C6592" i="28"/>
  <c r="C6591" i="28"/>
  <c r="C6590" i="28"/>
  <c r="C6589" i="28"/>
  <c r="C6588" i="28"/>
  <c r="C6587" i="28"/>
  <c r="C6586" i="28"/>
  <c r="C6585" i="28"/>
  <c r="C6584" i="28"/>
  <c r="C6583" i="28"/>
  <c r="C6582" i="28"/>
  <c r="C6581" i="28"/>
  <c r="C6580" i="28"/>
  <c r="C6579" i="28"/>
  <c r="C6578" i="28"/>
  <c r="C6577" i="28"/>
  <c r="C6576" i="28"/>
  <c r="C6575" i="28"/>
  <c r="C6574" i="28"/>
  <c r="C6573" i="28"/>
  <c r="C6572" i="28"/>
  <c r="C6571" i="28"/>
  <c r="C6570" i="28"/>
  <c r="C6569" i="28"/>
  <c r="C6568" i="28"/>
  <c r="C6567" i="28"/>
  <c r="C6566" i="28"/>
  <c r="C6565" i="28"/>
  <c r="C6564" i="28"/>
  <c r="C6563" i="28"/>
  <c r="C6562" i="28"/>
  <c r="C6561" i="28"/>
  <c r="C6560" i="28"/>
  <c r="C6559" i="28"/>
  <c r="C6558" i="28"/>
  <c r="C6557" i="28"/>
  <c r="C6556" i="28"/>
  <c r="C6555" i="28"/>
  <c r="C6554" i="28"/>
  <c r="C6553" i="28"/>
  <c r="C6552" i="28"/>
  <c r="C6551" i="28"/>
  <c r="C6550" i="28"/>
  <c r="C6549" i="28"/>
  <c r="C6548" i="28"/>
  <c r="C6547" i="28"/>
  <c r="C6546" i="28"/>
  <c r="C6545" i="28"/>
  <c r="C6544" i="28"/>
  <c r="C6543" i="28"/>
  <c r="C6542" i="28"/>
  <c r="C6541" i="28"/>
  <c r="C6540" i="28"/>
  <c r="C6539" i="28"/>
  <c r="C6538" i="28"/>
  <c r="C6537" i="28"/>
  <c r="C6536" i="28"/>
  <c r="C6535" i="28"/>
  <c r="C6534" i="28"/>
  <c r="C6533" i="28"/>
  <c r="C6532" i="28"/>
  <c r="C6531" i="28"/>
  <c r="C6530" i="28"/>
  <c r="C6529" i="28"/>
  <c r="C6528" i="28"/>
  <c r="C6527" i="28"/>
  <c r="C6526" i="28"/>
  <c r="C6525" i="28"/>
  <c r="C6524" i="28"/>
  <c r="C6523" i="28"/>
  <c r="C6522" i="28"/>
  <c r="C6521" i="28"/>
  <c r="C6520" i="28"/>
  <c r="C6519" i="28"/>
  <c r="C6518" i="28"/>
  <c r="C6517" i="28"/>
  <c r="C6516" i="28"/>
  <c r="C6515" i="28"/>
  <c r="C6514" i="28"/>
  <c r="C6513" i="28"/>
  <c r="C6512" i="28"/>
  <c r="C6511" i="28"/>
  <c r="C6510" i="28"/>
  <c r="C6509" i="28"/>
  <c r="C6508" i="28"/>
  <c r="C6507" i="28"/>
  <c r="C6506" i="28"/>
  <c r="C6505" i="28"/>
  <c r="C6504" i="28"/>
  <c r="C6503" i="28"/>
  <c r="C6502" i="28"/>
  <c r="C6501" i="28"/>
  <c r="C6500" i="28"/>
  <c r="C6499" i="28"/>
  <c r="C6498" i="28"/>
  <c r="C6497" i="28"/>
  <c r="C6496" i="28"/>
  <c r="C6495" i="28"/>
  <c r="C6494" i="28"/>
  <c r="C6493" i="28"/>
  <c r="C6492" i="28"/>
  <c r="C6491" i="28"/>
  <c r="C6490" i="28"/>
  <c r="C6489" i="28"/>
  <c r="C6488" i="28"/>
  <c r="C6487" i="28"/>
  <c r="C6486" i="28"/>
  <c r="C6485" i="28"/>
  <c r="C6484" i="28"/>
  <c r="C6483" i="28"/>
  <c r="C6482" i="28"/>
  <c r="C6481" i="28"/>
  <c r="C6480" i="28"/>
  <c r="C6479" i="28"/>
  <c r="C6478" i="28"/>
  <c r="C6477" i="28"/>
  <c r="C6476" i="28"/>
  <c r="C6475" i="28"/>
  <c r="C6474" i="28"/>
  <c r="C6473" i="28"/>
  <c r="C6472" i="28"/>
  <c r="C6471" i="28"/>
  <c r="C6470" i="28"/>
  <c r="C6469" i="28"/>
  <c r="C6468" i="28"/>
  <c r="C6467" i="28"/>
  <c r="C6466" i="28"/>
  <c r="C6465" i="28"/>
  <c r="C6464" i="28"/>
  <c r="C6463" i="28"/>
  <c r="C6462" i="28"/>
  <c r="C6461" i="28"/>
  <c r="C6460" i="28"/>
  <c r="C6459" i="28"/>
  <c r="C6458" i="28"/>
  <c r="C6457" i="28"/>
  <c r="C6456" i="28"/>
  <c r="C6455" i="28"/>
  <c r="C6454" i="28"/>
  <c r="C6453" i="28"/>
  <c r="C6452" i="28"/>
  <c r="C6451" i="28"/>
  <c r="C6450" i="28"/>
  <c r="C6449" i="28"/>
  <c r="C6448" i="28"/>
  <c r="C6447" i="28"/>
  <c r="C6446" i="28"/>
  <c r="C6445" i="28"/>
  <c r="C6444" i="28"/>
  <c r="C6443" i="28"/>
  <c r="C6442" i="28"/>
  <c r="C6441" i="28"/>
  <c r="C6440" i="28"/>
  <c r="C6439" i="28"/>
  <c r="C6438" i="28"/>
  <c r="C6437" i="28"/>
  <c r="C6436" i="28"/>
  <c r="C6435" i="28"/>
  <c r="C6434" i="28"/>
  <c r="C6433" i="28"/>
  <c r="C6432" i="28"/>
  <c r="C6431" i="28"/>
  <c r="C6430" i="28"/>
  <c r="C6429" i="28"/>
  <c r="C6428" i="28"/>
  <c r="C6427" i="28"/>
  <c r="C6426" i="28"/>
  <c r="C6425" i="28"/>
  <c r="C6424" i="28"/>
  <c r="C6423" i="28"/>
  <c r="C6422" i="28"/>
  <c r="C6421" i="28"/>
  <c r="C6420" i="28"/>
  <c r="C6419" i="28"/>
  <c r="C6418" i="28"/>
  <c r="C6417" i="28"/>
  <c r="C6416" i="28"/>
  <c r="C6415" i="28"/>
  <c r="C6414" i="28"/>
  <c r="C6413" i="28"/>
  <c r="C6412" i="28"/>
  <c r="C6411" i="28"/>
  <c r="C6410" i="28"/>
  <c r="C6409" i="28"/>
  <c r="C6408" i="28"/>
  <c r="C6407" i="28"/>
  <c r="C6406" i="28"/>
  <c r="C6405" i="28"/>
  <c r="C6404" i="28"/>
  <c r="C6403" i="28"/>
  <c r="C6402" i="28"/>
  <c r="C6401" i="28"/>
  <c r="C6400" i="28"/>
  <c r="C6399" i="28"/>
  <c r="C6398" i="28"/>
  <c r="C6397" i="28"/>
  <c r="C6396" i="28"/>
  <c r="C6395" i="28"/>
  <c r="C6394" i="28"/>
  <c r="C6393" i="28"/>
  <c r="C6392" i="28"/>
  <c r="C6391" i="28"/>
  <c r="C6390" i="28"/>
  <c r="C6389" i="28"/>
  <c r="C6388" i="28"/>
  <c r="C6387" i="28"/>
  <c r="C6386" i="28"/>
  <c r="C6385" i="28"/>
  <c r="C6384" i="28"/>
  <c r="C6383" i="28"/>
  <c r="C6382" i="28"/>
  <c r="C6381" i="28"/>
  <c r="C6380" i="28"/>
  <c r="C6379" i="28"/>
  <c r="C6378" i="28"/>
  <c r="C6377" i="28"/>
  <c r="C6376" i="28"/>
  <c r="C6375" i="28"/>
  <c r="C6374" i="28"/>
  <c r="C6373" i="28"/>
  <c r="C6372" i="28"/>
  <c r="C6371" i="28"/>
  <c r="C6370" i="28"/>
  <c r="C6369" i="28"/>
  <c r="C6368" i="28"/>
  <c r="C6367" i="28"/>
  <c r="C6366" i="28"/>
  <c r="C6365" i="28"/>
  <c r="C6364" i="28"/>
  <c r="C6363" i="28"/>
  <c r="C6362" i="28"/>
  <c r="C6361" i="28"/>
  <c r="C6360" i="28"/>
  <c r="C6359" i="28"/>
  <c r="C6358" i="28"/>
  <c r="C6357" i="28"/>
  <c r="C6356" i="28"/>
  <c r="C6355" i="28"/>
  <c r="C6354" i="28"/>
  <c r="C6353" i="28"/>
  <c r="C6352" i="28"/>
  <c r="C6351" i="28"/>
  <c r="C6350" i="28"/>
  <c r="C6349" i="28"/>
  <c r="C6348" i="28"/>
  <c r="C6347" i="28"/>
  <c r="C6346" i="28"/>
  <c r="C6345" i="28"/>
  <c r="C6344" i="28"/>
  <c r="C6343" i="28"/>
  <c r="C6342" i="28"/>
  <c r="C6341" i="28"/>
  <c r="C6340" i="28"/>
  <c r="C6339" i="28"/>
  <c r="C6338" i="28"/>
  <c r="C6337" i="28"/>
  <c r="C6336" i="28"/>
  <c r="C6335" i="28"/>
  <c r="C6334" i="28"/>
  <c r="C6333" i="28"/>
  <c r="C6332" i="28"/>
  <c r="C6331" i="28"/>
  <c r="C6330" i="28"/>
  <c r="C6329" i="28"/>
  <c r="C6328" i="28"/>
  <c r="C6327" i="28"/>
  <c r="C6326" i="28"/>
  <c r="C6325" i="28"/>
  <c r="C6324" i="28"/>
  <c r="C6323" i="28"/>
  <c r="C6322" i="28"/>
  <c r="C6321" i="28"/>
  <c r="C6320" i="28"/>
  <c r="C6319" i="28"/>
  <c r="C6318" i="28"/>
  <c r="C6317" i="28"/>
  <c r="C6316" i="28"/>
  <c r="C6315" i="28"/>
  <c r="C6314" i="28"/>
  <c r="C6313" i="28"/>
  <c r="C6312" i="28"/>
  <c r="C6311" i="28"/>
  <c r="C6310" i="28"/>
  <c r="C6309" i="28"/>
  <c r="C6308" i="28"/>
  <c r="C6307" i="28"/>
  <c r="C6306" i="28"/>
  <c r="C6305" i="28"/>
  <c r="C6304" i="28"/>
  <c r="C6303" i="28"/>
  <c r="C6302" i="28"/>
  <c r="C6301" i="28"/>
  <c r="C6300" i="28"/>
  <c r="C6299" i="28"/>
  <c r="C6298" i="28"/>
  <c r="C6297" i="28"/>
  <c r="C6296" i="28"/>
  <c r="C6295" i="28"/>
  <c r="C6294" i="28"/>
  <c r="C6293" i="28"/>
  <c r="C6292" i="28"/>
  <c r="C6291" i="28"/>
  <c r="C6290" i="28"/>
  <c r="C6289" i="28"/>
  <c r="C6288" i="28"/>
  <c r="C6287" i="28"/>
  <c r="C6286" i="28"/>
  <c r="C6285" i="28"/>
  <c r="C6284" i="28"/>
  <c r="C6283" i="28"/>
  <c r="C6282" i="28"/>
  <c r="C6281" i="28"/>
  <c r="C6280" i="28"/>
  <c r="C6279" i="28"/>
  <c r="C6278" i="28"/>
  <c r="C6277" i="28"/>
  <c r="C6276" i="28"/>
  <c r="C6275" i="28"/>
  <c r="C6274" i="28"/>
  <c r="C6273" i="28"/>
  <c r="C6272" i="28"/>
  <c r="C6271" i="28"/>
  <c r="C6270" i="28"/>
  <c r="C6269" i="28"/>
  <c r="C6268" i="28"/>
  <c r="C6267" i="28"/>
  <c r="C6266" i="28"/>
  <c r="C6265" i="28"/>
  <c r="C6264" i="28"/>
  <c r="C6263" i="28"/>
  <c r="C6262" i="28"/>
  <c r="C6261" i="28"/>
  <c r="C6260" i="28"/>
  <c r="C6259" i="28"/>
  <c r="C6258" i="28"/>
  <c r="C6257" i="28"/>
  <c r="C6256" i="28"/>
  <c r="C6255" i="28"/>
  <c r="C6254" i="28"/>
  <c r="C6253" i="28"/>
  <c r="C6252" i="28"/>
  <c r="C6251" i="28"/>
  <c r="C6250" i="28"/>
  <c r="C6249" i="28"/>
  <c r="C6248" i="28"/>
  <c r="C6247" i="28"/>
  <c r="C6246" i="28"/>
  <c r="C6245" i="28"/>
  <c r="C6244" i="28"/>
  <c r="C6243" i="28"/>
  <c r="C6242" i="28"/>
  <c r="C6241" i="28"/>
  <c r="C6240" i="28"/>
  <c r="C6239" i="28"/>
  <c r="C6238" i="28"/>
  <c r="C6237" i="28"/>
  <c r="C6236" i="28"/>
  <c r="C6235" i="28"/>
  <c r="C6234" i="28"/>
  <c r="C6233" i="28"/>
  <c r="C6232" i="28"/>
  <c r="C6231" i="28"/>
  <c r="C6230" i="28"/>
  <c r="C6229" i="28"/>
  <c r="C6228" i="28"/>
  <c r="C6227" i="28"/>
  <c r="C6226" i="28"/>
  <c r="C6225" i="28"/>
  <c r="C6224" i="28"/>
  <c r="C6223" i="28"/>
  <c r="C6222" i="28"/>
  <c r="C6221" i="28"/>
  <c r="C6220" i="28"/>
  <c r="C6219" i="28"/>
  <c r="C6218" i="28"/>
  <c r="C6217" i="28"/>
  <c r="C6216" i="28"/>
  <c r="C6215" i="28"/>
  <c r="C6214" i="28"/>
  <c r="C6213" i="28"/>
  <c r="C6212" i="28"/>
  <c r="C6211" i="28"/>
  <c r="C6210" i="28"/>
  <c r="C6209" i="28"/>
  <c r="C6208" i="28"/>
  <c r="C6207" i="28"/>
  <c r="C6206" i="28"/>
  <c r="C6205" i="28"/>
  <c r="C6204" i="28"/>
  <c r="C6203" i="28"/>
  <c r="C6202" i="28"/>
  <c r="C6201" i="28"/>
  <c r="C6200" i="28"/>
  <c r="C6199" i="28"/>
  <c r="C6198" i="28"/>
  <c r="C6197" i="28"/>
  <c r="C6196" i="28"/>
  <c r="C6195" i="28"/>
  <c r="C6194" i="28"/>
  <c r="C6193" i="28"/>
  <c r="C6192" i="28"/>
  <c r="C6191" i="28"/>
  <c r="C6190" i="28"/>
  <c r="C6189" i="28"/>
  <c r="C6188" i="28"/>
  <c r="C6187" i="28"/>
  <c r="C6186" i="28"/>
  <c r="C6185" i="28"/>
  <c r="C6184" i="28"/>
  <c r="C6183" i="28"/>
  <c r="C6182" i="28"/>
  <c r="C6181" i="28"/>
  <c r="C6180" i="28"/>
  <c r="C6179" i="28"/>
  <c r="C6178" i="28"/>
  <c r="C6177" i="28"/>
  <c r="C6176" i="28"/>
  <c r="C6175" i="28"/>
  <c r="C6174" i="28"/>
  <c r="C6173" i="28"/>
  <c r="C6172" i="28"/>
  <c r="C6171" i="28"/>
  <c r="C6170" i="28"/>
  <c r="C6169" i="28"/>
  <c r="C6168" i="28"/>
  <c r="C6167" i="28"/>
  <c r="C6166" i="28"/>
  <c r="C6165" i="28"/>
  <c r="C6164" i="28"/>
  <c r="C6163" i="28"/>
  <c r="C6162" i="28"/>
  <c r="C6161" i="28"/>
  <c r="C6160" i="28"/>
  <c r="C6159" i="28"/>
  <c r="C6158" i="28"/>
  <c r="C6157" i="28"/>
  <c r="C6156" i="28"/>
  <c r="C6155" i="28"/>
  <c r="C6154" i="28"/>
  <c r="C6153" i="28"/>
  <c r="C6152" i="28"/>
  <c r="C6151" i="28"/>
  <c r="C6150" i="28"/>
  <c r="C6149" i="28"/>
  <c r="C6148" i="28"/>
  <c r="C6147" i="28"/>
  <c r="C6146" i="28"/>
  <c r="C6145" i="28"/>
  <c r="C6144" i="28"/>
  <c r="C6143" i="28"/>
  <c r="C6142" i="28"/>
  <c r="C6141" i="28"/>
  <c r="C6140" i="28"/>
  <c r="C6139" i="28"/>
  <c r="C6138" i="28"/>
  <c r="C6137" i="28"/>
  <c r="C6136" i="28"/>
  <c r="C6135" i="28"/>
  <c r="C6134" i="28"/>
  <c r="C6133" i="28"/>
  <c r="C6132" i="28"/>
  <c r="C6131" i="28"/>
  <c r="C6130" i="28"/>
  <c r="C6129" i="28"/>
  <c r="C6128" i="28"/>
  <c r="C6127" i="28"/>
  <c r="C6126" i="28"/>
  <c r="C6125" i="28"/>
  <c r="C6124" i="28"/>
  <c r="C6123" i="28"/>
  <c r="C6122" i="28"/>
  <c r="C6121" i="28"/>
  <c r="C6120" i="28"/>
  <c r="C6119" i="28"/>
  <c r="C6118" i="28"/>
  <c r="C6117" i="28"/>
  <c r="C6116" i="28"/>
  <c r="C6115" i="28"/>
  <c r="C6114" i="28"/>
  <c r="C6113" i="28"/>
  <c r="C6112" i="28"/>
  <c r="C6111" i="28"/>
  <c r="C6110" i="28"/>
  <c r="C6109" i="28"/>
  <c r="C6108" i="28"/>
  <c r="C6107" i="28"/>
  <c r="C6106" i="28"/>
  <c r="C6105" i="28"/>
  <c r="C6104" i="28"/>
  <c r="C6103" i="28"/>
  <c r="C6102" i="28"/>
  <c r="C6101" i="28"/>
  <c r="C6100" i="28"/>
  <c r="C6099" i="28"/>
  <c r="C6098" i="28"/>
  <c r="C6097" i="28"/>
  <c r="C6096" i="28"/>
  <c r="C6095" i="28"/>
  <c r="C6094" i="28"/>
  <c r="C6093" i="28"/>
  <c r="C6092" i="28"/>
  <c r="C6091" i="28"/>
  <c r="C6090" i="28"/>
  <c r="C6089" i="28"/>
  <c r="C6088" i="28"/>
  <c r="C6087" i="28"/>
  <c r="C6086" i="28"/>
  <c r="C6085" i="28"/>
  <c r="C6084" i="28"/>
  <c r="C6083" i="28"/>
  <c r="C6082" i="28"/>
  <c r="C6081" i="28"/>
  <c r="C6080" i="28"/>
  <c r="C6079" i="28"/>
  <c r="C6078" i="28"/>
  <c r="C6077" i="28"/>
  <c r="C6076" i="28"/>
  <c r="C6075" i="28"/>
  <c r="C6074" i="28"/>
  <c r="C6073" i="28"/>
  <c r="C6072" i="28"/>
  <c r="C6071" i="28"/>
  <c r="C6070" i="28"/>
  <c r="C6069" i="28"/>
  <c r="C6068" i="28"/>
  <c r="C6067" i="28"/>
  <c r="C6066" i="28"/>
  <c r="C6065" i="28"/>
  <c r="C6064" i="28"/>
  <c r="C6063" i="28"/>
  <c r="C6062" i="28"/>
  <c r="C6061" i="28"/>
  <c r="C6060" i="28"/>
  <c r="C6059" i="28"/>
  <c r="C6058" i="28"/>
  <c r="C6057" i="28"/>
  <c r="C6056" i="28"/>
  <c r="C6055" i="28"/>
  <c r="C6054" i="28"/>
  <c r="C6053" i="28"/>
  <c r="C6052" i="28"/>
  <c r="C6051" i="28"/>
  <c r="C6050" i="28"/>
  <c r="C6049" i="28"/>
  <c r="C6048" i="28"/>
  <c r="C6047" i="28"/>
  <c r="C6046" i="28"/>
  <c r="C6045" i="28"/>
  <c r="C6044" i="28"/>
  <c r="C6043" i="28"/>
  <c r="C6042" i="28"/>
  <c r="C6041" i="28"/>
  <c r="C6040" i="28"/>
  <c r="C6039" i="28"/>
  <c r="C6038" i="28"/>
  <c r="C6037" i="28"/>
  <c r="C6036" i="28"/>
  <c r="C6035" i="28"/>
  <c r="C6034" i="28"/>
  <c r="C6033" i="28"/>
  <c r="C6032" i="28"/>
  <c r="C6031" i="28"/>
  <c r="C6030" i="28"/>
  <c r="C6029" i="28"/>
  <c r="C6028" i="28"/>
  <c r="C6027" i="28"/>
  <c r="C6026" i="28"/>
  <c r="C6025" i="28"/>
  <c r="C6024" i="28"/>
  <c r="C6023" i="28"/>
  <c r="C6022" i="28"/>
  <c r="C6021" i="28"/>
  <c r="C6020" i="28"/>
  <c r="C6019" i="28"/>
  <c r="C6018" i="28"/>
  <c r="C6017" i="28"/>
  <c r="C6016" i="28"/>
  <c r="C6015" i="28"/>
  <c r="C6014" i="28"/>
  <c r="C6013" i="28"/>
  <c r="C6012" i="28"/>
  <c r="C6011" i="28"/>
  <c r="C6010" i="28"/>
  <c r="C6009" i="28"/>
  <c r="C6008" i="28"/>
  <c r="C6007" i="28"/>
  <c r="C6006" i="28"/>
  <c r="C6005" i="28"/>
  <c r="C6004" i="28"/>
  <c r="C6003" i="28"/>
  <c r="C6002" i="28"/>
  <c r="C6001" i="28"/>
  <c r="C6000" i="28"/>
  <c r="C5999" i="28"/>
  <c r="C5998" i="28"/>
  <c r="C5997" i="28"/>
  <c r="C5996" i="28"/>
  <c r="C5995" i="28"/>
  <c r="C5994" i="28"/>
  <c r="C5993" i="28"/>
  <c r="C5992" i="28"/>
  <c r="C5991" i="28"/>
  <c r="C5990" i="28"/>
  <c r="C5989" i="28"/>
  <c r="C5988" i="28"/>
  <c r="C5987" i="28"/>
  <c r="C5986" i="28"/>
  <c r="C5985" i="28"/>
  <c r="C5984" i="28"/>
  <c r="C5983" i="28"/>
  <c r="C5982" i="28"/>
  <c r="C5981" i="28"/>
  <c r="C5980" i="28"/>
  <c r="C5979" i="28"/>
  <c r="C5978" i="28"/>
  <c r="C5977" i="28"/>
  <c r="C5976" i="28"/>
  <c r="C5975" i="28"/>
  <c r="C5974" i="28"/>
  <c r="C5973" i="28"/>
  <c r="C5972" i="28"/>
  <c r="C5971" i="28"/>
  <c r="C5970" i="28"/>
  <c r="C5969" i="28"/>
  <c r="C5968" i="28"/>
  <c r="C5967" i="28"/>
  <c r="C5966" i="28"/>
  <c r="C5965" i="28"/>
  <c r="C5964" i="28"/>
  <c r="C5963" i="28"/>
  <c r="C5962" i="28"/>
  <c r="C5961" i="28"/>
  <c r="C5960" i="28"/>
  <c r="C5959" i="28"/>
  <c r="C5958" i="28"/>
  <c r="C5957" i="28"/>
  <c r="C5956" i="28"/>
  <c r="C5955" i="28"/>
  <c r="C5954" i="28"/>
  <c r="C5953" i="28"/>
  <c r="C5952" i="28"/>
  <c r="C5951" i="28"/>
  <c r="C5950" i="28"/>
  <c r="C5949" i="28"/>
  <c r="C5948" i="28"/>
  <c r="C5947" i="28"/>
  <c r="C5946" i="28"/>
  <c r="C5945" i="28"/>
  <c r="C5944" i="28"/>
  <c r="C5943" i="28"/>
  <c r="C5942" i="28"/>
  <c r="C5941" i="28"/>
  <c r="C5940" i="28"/>
  <c r="C5939" i="28"/>
  <c r="C5938" i="28"/>
  <c r="C5937" i="28"/>
  <c r="C5936" i="28"/>
  <c r="C5935" i="28"/>
  <c r="C5934" i="28"/>
  <c r="C5933" i="28"/>
  <c r="C5932" i="28"/>
  <c r="C5931" i="28"/>
  <c r="C5930" i="28"/>
  <c r="C5929" i="28"/>
  <c r="C5928" i="28"/>
  <c r="C5927" i="28"/>
  <c r="C5926" i="28"/>
  <c r="C5925" i="28"/>
  <c r="C5924" i="28"/>
  <c r="C5923" i="28"/>
  <c r="C5922" i="28"/>
  <c r="C5921" i="28"/>
  <c r="C5920" i="28"/>
  <c r="C5919" i="28"/>
  <c r="C5918" i="28"/>
  <c r="C5917" i="28"/>
  <c r="C5916" i="28"/>
  <c r="C5915" i="28"/>
  <c r="C5914" i="28"/>
  <c r="C5913" i="28"/>
  <c r="C5912" i="28"/>
  <c r="C5911" i="28"/>
  <c r="C5910" i="28"/>
  <c r="C5909" i="28"/>
  <c r="C5908" i="28"/>
  <c r="C5907" i="28"/>
  <c r="C5906" i="28"/>
  <c r="C5905" i="28"/>
  <c r="C5904" i="28"/>
  <c r="C5903" i="28"/>
  <c r="C5902" i="28"/>
  <c r="C5901" i="28"/>
  <c r="C5900" i="28"/>
  <c r="C5899" i="28"/>
  <c r="C5898" i="28"/>
  <c r="C5897" i="28"/>
  <c r="C5896" i="28"/>
  <c r="C5895" i="28"/>
  <c r="C5894" i="28"/>
  <c r="C5893" i="28"/>
  <c r="C5892" i="28"/>
  <c r="C5891" i="28"/>
  <c r="C5890" i="28"/>
  <c r="C5889" i="28"/>
  <c r="C5888" i="28"/>
  <c r="C5887" i="28"/>
  <c r="C5886" i="28"/>
  <c r="C5885" i="28"/>
  <c r="C5884" i="28"/>
  <c r="C5883" i="28"/>
  <c r="C5882" i="28"/>
  <c r="C5881" i="28"/>
  <c r="C5880" i="28"/>
  <c r="C5879" i="28"/>
  <c r="C5878" i="28"/>
  <c r="C5877" i="28"/>
  <c r="C5876" i="28"/>
  <c r="C5875" i="28"/>
  <c r="C5874" i="28"/>
  <c r="C5873" i="28"/>
  <c r="C5872" i="28"/>
  <c r="C5871" i="28"/>
  <c r="C5870" i="28"/>
  <c r="C5869" i="28"/>
  <c r="C5868" i="28"/>
  <c r="C5867" i="28"/>
  <c r="C5866" i="28"/>
  <c r="C5865" i="28"/>
  <c r="C5864" i="28"/>
  <c r="C5863" i="28"/>
  <c r="C5862" i="28"/>
  <c r="C5861" i="28"/>
  <c r="C5860" i="28"/>
  <c r="C5859" i="28"/>
  <c r="C5858" i="28"/>
  <c r="C5857" i="28"/>
  <c r="C5856" i="28"/>
  <c r="C5855" i="28"/>
  <c r="C5854" i="28"/>
  <c r="C5853" i="28"/>
  <c r="C5852" i="28"/>
  <c r="C5851" i="28"/>
  <c r="C5850" i="28"/>
  <c r="C5849" i="28"/>
  <c r="C5848" i="28"/>
  <c r="C5847" i="28"/>
  <c r="C5846" i="28"/>
  <c r="C5845" i="28"/>
  <c r="C5844" i="28"/>
  <c r="C5843" i="28"/>
  <c r="C5842" i="28"/>
  <c r="C5841" i="28"/>
  <c r="C5840" i="28"/>
  <c r="C5839" i="28"/>
  <c r="C5838" i="28"/>
  <c r="C5837" i="28"/>
  <c r="C5836" i="28"/>
  <c r="C5835" i="28"/>
  <c r="C5834" i="28"/>
  <c r="C5833" i="28"/>
  <c r="C5832" i="28"/>
  <c r="C5831" i="28"/>
  <c r="C5830" i="28"/>
  <c r="C5829" i="28"/>
  <c r="C5828" i="28"/>
  <c r="C5827" i="28"/>
  <c r="C5826" i="28"/>
  <c r="C5825" i="28"/>
  <c r="C5824" i="28"/>
  <c r="C5823" i="28"/>
  <c r="C5822" i="28"/>
  <c r="C5821" i="28"/>
  <c r="C5820" i="28"/>
  <c r="C5819" i="28"/>
  <c r="C5818" i="28"/>
  <c r="C5817" i="28"/>
  <c r="C5816" i="28"/>
  <c r="C5815" i="28"/>
  <c r="C5814" i="28"/>
  <c r="C5813" i="28"/>
  <c r="C5812" i="28"/>
  <c r="C5811" i="28"/>
  <c r="C5810" i="28"/>
  <c r="C5809" i="28"/>
  <c r="C5808" i="28"/>
  <c r="C5807" i="28"/>
  <c r="C5806" i="28"/>
  <c r="C5805" i="28"/>
  <c r="C5804" i="28"/>
  <c r="C5803" i="28"/>
  <c r="C5802" i="28"/>
  <c r="C5801" i="28"/>
  <c r="C5800" i="28"/>
  <c r="C5799" i="28"/>
  <c r="C5798" i="28"/>
  <c r="C5797" i="28"/>
  <c r="C5796" i="28"/>
  <c r="C5795" i="28"/>
  <c r="C5794" i="28"/>
  <c r="C5793" i="28"/>
  <c r="C5792" i="28"/>
  <c r="C5791" i="28"/>
  <c r="C5790" i="28"/>
  <c r="C5789" i="28"/>
  <c r="C5788" i="28"/>
  <c r="C5787" i="28"/>
  <c r="C5786" i="28"/>
  <c r="C5785" i="28"/>
  <c r="C5784" i="28"/>
  <c r="C5783" i="28"/>
  <c r="C5782" i="28"/>
  <c r="C5781" i="28"/>
  <c r="C5780" i="28"/>
  <c r="C5779" i="28"/>
  <c r="C5778" i="28"/>
  <c r="C5777" i="28"/>
  <c r="C5776" i="28"/>
  <c r="C5775" i="28"/>
  <c r="C5774" i="28"/>
  <c r="C5773" i="28"/>
  <c r="C5772" i="28"/>
  <c r="C5771" i="28"/>
  <c r="C5770" i="28"/>
  <c r="C5769" i="28"/>
  <c r="C5768" i="28"/>
  <c r="C5767" i="28"/>
  <c r="C5766" i="28"/>
  <c r="C5765" i="28"/>
  <c r="C5764" i="28"/>
  <c r="C5763" i="28"/>
  <c r="C5762" i="28"/>
  <c r="C5761" i="28"/>
  <c r="C5760" i="28"/>
  <c r="C5759" i="28"/>
  <c r="C5758" i="28"/>
  <c r="C5757" i="28"/>
  <c r="C5756" i="28"/>
  <c r="C5755" i="28"/>
  <c r="C5754" i="28"/>
  <c r="C5753" i="28"/>
  <c r="C5752" i="28"/>
  <c r="C5751" i="28"/>
  <c r="C5750" i="28"/>
  <c r="C5749" i="28"/>
  <c r="C5748" i="28"/>
  <c r="C5747" i="28"/>
  <c r="C5746" i="28"/>
  <c r="C5745" i="28"/>
  <c r="C5744" i="28"/>
  <c r="C5743" i="28"/>
  <c r="C5742" i="28"/>
  <c r="C5741" i="28"/>
  <c r="C5740" i="28"/>
  <c r="C5739" i="28"/>
  <c r="C5738" i="28"/>
  <c r="C5737" i="28"/>
  <c r="C5736" i="28"/>
  <c r="C5735" i="28"/>
  <c r="C5734" i="28"/>
  <c r="C5733" i="28"/>
  <c r="C5732" i="28"/>
  <c r="C5731" i="28"/>
  <c r="C5730" i="28"/>
  <c r="C5729" i="28"/>
  <c r="C5728" i="28"/>
  <c r="C5727" i="28"/>
  <c r="C5726" i="28"/>
  <c r="C5725" i="28"/>
  <c r="C5724" i="28"/>
  <c r="C5723" i="28"/>
  <c r="C5722" i="28"/>
  <c r="C5721" i="28"/>
  <c r="C5720" i="28"/>
  <c r="C5719" i="28"/>
  <c r="C5718" i="28"/>
  <c r="C5717" i="28"/>
  <c r="C5716" i="28"/>
  <c r="C5715" i="28"/>
  <c r="C5714" i="28"/>
  <c r="C5713" i="28"/>
  <c r="C5712" i="28"/>
  <c r="C5711" i="28"/>
  <c r="C5710" i="28"/>
  <c r="C5709" i="28"/>
  <c r="C5708" i="28"/>
  <c r="C5707" i="28"/>
  <c r="C5706" i="28"/>
  <c r="C5705" i="28"/>
  <c r="C5704" i="28"/>
  <c r="C5703" i="28"/>
  <c r="C5702" i="28"/>
  <c r="C5701" i="28"/>
  <c r="C5700" i="28"/>
  <c r="C5699" i="28"/>
  <c r="C5698" i="28"/>
  <c r="C5697" i="28"/>
  <c r="C5696" i="28"/>
  <c r="C5695" i="28"/>
  <c r="C5694" i="28"/>
  <c r="C5693" i="28"/>
  <c r="C5692" i="28"/>
  <c r="C5691" i="28"/>
  <c r="C5690" i="28"/>
  <c r="C5689" i="28"/>
  <c r="C5688" i="28"/>
  <c r="C5687" i="28"/>
  <c r="C5686" i="28"/>
  <c r="C5685" i="28"/>
  <c r="C5684" i="28"/>
  <c r="C5683" i="28"/>
  <c r="C5682" i="28"/>
  <c r="C5681" i="28"/>
  <c r="C5680" i="28"/>
  <c r="C5679" i="28"/>
  <c r="C5678" i="28"/>
  <c r="C5677" i="28"/>
  <c r="C5676" i="28"/>
  <c r="C5675" i="28"/>
  <c r="C5674" i="28"/>
  <c r="C5673" i="28"/>
  <c r="C5672" i="28"/>
  <c r="C5671" i="28"/>
  <c r="C5670" i="28"/>
  <c r="C5669" i="28"/>
  <c r="C5668" i="28"/>
  <c r="C5667" i="28"/>
  <c r="C5666" i="28"/>
  <c r="C5665" i="28"/>
  <c r="C5664" i="28"/>
  <c r="C5663" i="28"/>
  <c r="C5662" i="28"/>
  <c r="C5661" i="28"/>
  <c r="C5660" i="28"/>
  <c r="C5659" i="28"/>
  <c r="C5658" i="28"/>
  <c r="C5657" i="28"/>
  <c r="C5656" i="28"/>
  <c r="C5655" i="28"/>
  <c r="C5654" i="28"/>
  <c r="C5653" i="28"/>
  <c r="C5652" i="28"/>
  <c r="C5651" i="28"/>
  <c r="C5650" i="28"/>
  <c r="C5649" i="28"/>
  <c r="C5648" i="28"/>
  <c r="C5647" i="28"/>
  <c r="C5646" i="28"/>
  <c r="C5645" i="28"/>
  <c r="C5644" i="28"/>
  <c r="C5643" i="28"/>
  <c r="C5642" i="28"/>
  <c r="C5641" i="28"/>
  <c r="C5640" i="28"/>
  <c r="C5639" i="28"/>
  <c r="C5638" i="28"/>
  <c r="C5637" i="28"/>
  <c r="C5636" i="28"/>
  <c r="C5635" i="28"/>
  <c r="C5634" i="28"/>
  <c r="C5633" i="28"/>
  <c r="C5632" i="28"/>
  <c r="C5631" i="28"/>
  <c r="C5630" i="28"/>
  <c r="C5629" i="28"/>
  <c r="C5628" i="28"/>
  <c r="C5627" i="28"/>
  <c r="C5626" i="28"/>
  <c r="C5625" i="28"/>
  <c r="C5624" i="28"/>
  <c r="C5623" i="28"/>
  <c r="C5622" i="28"/>
  <c r="C5621" i="28"/>
  <c r="C5620" i="28"/>
  <c r="C5619" i="28"/>
  <c r="C5618" i="28"/>
  <c r="C5617" i="28"/>
  <c r="C5616" i="28"/>
  <c r="C5615" i="28"/>
  <c r="C5614" i="28"/>
  <c r="C5613" i="28"/>
  <c r="C5612" i="28"/>
  <c r="C5611" i="28"/>
  <c r="C5610" i="28"/>
  <c r="C5609" i="28"/>
  <c r="C5608" i="28"/>
  <c r="C5607" i="28"/>
  <c r="C5606" i="28"/>
  <c r="C5605" i="28"/>
  <c r="C5604" i="28"/>
  <c r="C5603" i="28"/>
  <c r="C5602" i="28"/>
  <c r="C5601" i="28"/>
  <c r="C5600" i="28"/>
  <c r="C5599" i="28"/>
  <c r="C5598" i="28"/>
  <c r="C5597" i="28"/>
  <c r="C5596" i="28"/>
  <c r="C5595" i="28"/>
  <c r="C5594" i="28"/>
  <c r="C5593" i="28"/>
  <c r="C5592" i="28"/>
  <c r="C5591" i="28"/>
  <c r="C5590" i="28"/>
  <c r="C5589" i="28"/>
  <c r="C5588" i="28"/>
  <c r="C5587" i="28"/>
  <c r="C5586" i="28"/>
  <c r="C5585" i="28"/>
  <c r="C5584" i="28"/>
  <c r="C5583" i="28"/>
  <c r="C5582" i="28"/>
  <c r="C5581" i="28"/>
  <c r="C5580" i="28"/>
  <c r="C5579" i="28"/>
  <c r="C5578" i="28"/>
  <c r="C5577" i="28"/>
  <c r="C5576" i="28"/>
  <c r="C5575" i="28"/>
  <c r="C5574" i="28"/>
  <c r="C5573" i="28"/>
  <c r="C5572" i="28"/>
  <c r="C5571" i="28"/>
  <c r="C5570" i="28"/>
  <c r="C5569" i="28"/>
  <c r="C5568" i="28"/>
  <c r="C5567" i="28"/>
  <c r="C5566" i="28"/>
  <c r="C5565" i="28"/>
  <c r="C5564" i="28"/>
  <c r="C5563" i="28"/>
  <c r="C5562" i="28"/>
  <c r="C5561" i="28"/>
  <c r="C5560" i="28"/>
  <c r="C5559" i="28"/>
  <c r="C5558" i="28"/>
  <c r="C5557" i="28"/>
  <c r="C5556" i="28"/>
  <c r="C5555" i="28"/>
  <c r="C5554" i="28"/>
  <c r="C5553" i="28"/>
  <c r="C5552" i="28"/>
  <c r="C5551" i="28"/>
  <c r="C5550" i="28"/>
  <c r="C5549" i="28"/>
  <c r="C5548" i="28"/>
  <c r="C5547" i="28"/>
  <c r="C5546" i="28"/>
  <c r="C5545" i="28"/>
  <c r="C5544" i="28"/>
  <c r="C5543" i="28"/>
  <c r="C5542" i="28"/>
  <c r="C5541" i="28"/>
  <c r="C5540" i="28"/>
  <c r="C5539" i="28"/>
  <c r="C5538" i="28"/>
  <c r="C5537" i="28"/>
  <c r="C5536" i="28"/>
  <c r="C5535" i="28"/>
  <c r="C5534" i="28"/>
  <c r="C5533" i="28"/>
  <c r="C5532" i="28"/>
  <c r="C5531" i="28"/>
  <c r="C5530" i="28"/>
  <c r="C5529" i="28"/>
  <c r="C5528" i="28"/>
  <c r="C5527" i="28"/>
  <c r="C5526" i="28"/>
  <c r="C5525" i="28"/>
  <c r="C5524" i="28"/>
  <c r="C5523" i="28"/>
  <c r="C5522" i="28"/>
  <c r="C5521" i="28"/>
  <c r="C5520" i="28"/>
  <c r="C5519" i="28"/>
  <c r="C5518" i="28"/>
  <c r="C5517" i="28"/>
  <c r="C5516" i="28"/>
  <c r="C5515" i="28"/>
  <c r="C5514" i="28"/>
  <c r="C5513" i="28"/>
  <c r="C5512" i="28"/>
  <c r="C5511" i="28"/>
  <c r="C5510" i="28"/>
  <c r="C5509" i="28"/>
  <c r="C5508" i="28"/>
  <c r="C5507" i="28"/>
  <c r="C5506" i="28"/>
  <c r="C5505" i="28"/>
  <c r="C5504" i="28"/>
  <c r="C5503" i="28"/>
  <c r="C5502" i="28"/>
  <c r="C5501" i="28"/>
  <c r="C5500" i="28"/>
  <c r="C5499" i="28"/>
  <c r="C5498" i="28"/>
  <c r="C5497" i="28"/>
  <c r="C5496" i="28"/>
  <c r="C5495" i="28"/>
  <c r="C5494" i="28"/>
  <c r="C5493" i="28"/>
  <c r="C5492" i="28"/>
  <c r="C5491" i="28"/>
  <c r="C5490" i="28"/>
  <c r="C5489" i="28"/>
  <c r="C5488" i="28"/>
  <c r="C5487" i="28"/>
  <c r="C5486" i="28"/>
  <c r="C5485" i="28"/>
  <c r="C5484" i="28"/>
  <c r="C5483" i="28"/>
  <c r="C5482" i="28"/>
  <c r="C5481" i="28"/>
  <c r="C5480" i="28"/>
  <c r="C5479" i="28"/>
  <c r="C5478" i="28"/>
  <c r="C5477" i="28"/>
  <c r="C5476" i="28"/>
  <c r="C5475" i="28"/>
  <c r="C5474" i="28"/>
  <c r="C5473" i="28"/>
  <c r="C5472" i="28"/>
  <c r="C5471" i="28"/>
  <c r="C5470" i="28"/>
  <c r="C5469" i="28"/>
  <c r="C5468" i="28"/>
  <c r="C5467" i="28"/>
  <c r="C5466" i="28"/>
  <c r="C5465" i="28"/>
  <c r="C5464" i="28"/>
  <c r="C5463" i="28"/>
  <c r="C5462" i="28"/>
  <c r="C5461" i="28"/>
  <c r="C5460" i="28"/>
  <c r="C5459" i="28"/>
  <c r="C5458" i="28"/>
  <c r="C5457" i="28"/>
  <c r="C5456" i="28"/>
  <c r="C5455" i="28"/>
  <c r="C5454" i="28"/>
  <c r="C5453" i="28"/>
  <c r="C5452" i="28"/>
  <c r="C5451" i="28"/>
  <c r="C5450" i="28"/>
  <c r="C5449" i="28"/>
  <c r="C5448" i="28"/>
  <c r="C5447" i="28"/>
  <c r="C5446" i="28"/>
  <c r="C5445" i="28"/>
  <c r="C5444" i="28"/>
  <c r="C5443" i="28"/>
  <c r="C5442" i="28"/>
  <c r="C5441" i="28"/>
  <c r="C5440" i="28"/>
  <c r="C5439" i="28"/>
  <c r="C5438" i="28"/>
  <c r="C5437" i="28"/>
  <c r="C5436" i="28"/>
  <c r="C5435" i="28"/>
  <c r="C5434" i="28"/>
  <c r="C5433" i="28"/>
  <c r="C5432" i="28"/>
  <c r="C5431" i="28"/>
  <c r="C5430" i="28"/>
  <c r="C5429" i="28"/>
  <c r="C5428" i="28"/>
  <c r="C5427" i="28"/>
  <c r="C5426" i="28"/>
  <c r="C5425" i="28"/>
  <c r="C5424" i="28"/>
  <c r="C5423" i="28"/>
  <c r="C5422" i="28"/>
  <c r="C5421" i="28"/>
  <c r="C5420" i="28"/>
  <c r="C5419" i="28"/>
  <c r="C5418" i="28"/>
  <c r="C5417" i="28"/>
  <c r="C5416" i="28"/>
  <c r="C5415" i="28"/>
  <c r="C5414" i="28"/>
  <c r="C5413" i="28"/>
  <c r="C5412" i="28"/>
  <c r="C5411" i="28"/>
  <c r="C5410" i="28"/>
  <c r="C5409" i="28"/>
  <c r="C5408" i="28"/>
  <c r="C5407" i="28"/>
  <c r="C5406" i="28"/>
  <c r="C5405" i="28"/>
  <c r="C5404" i="28"/>
  <c r="C5403" i="28"/>
  <c r="C5402" i="28"/>
  <c r="C5401" i="28"/>
  <c r="C5400" i="28"/>
  <c r="C5399" i="28"/>
  <c r="C5398" i="28"/>
  <c r="C5397" i="28"/>
  <c r="C5396" i="28"/>
  <c r="C5395" i="28"/>
  <c r="C5394" i="28"/>
  <c r="C5393" i="28"/>
  <c r="C5392" i="28"/>
  <c r="C5391" i="28"/>
  <c r="C5390" i="28"/>
  <c r="C5389" i="28"/>
  <c r="C5388" i="28"/>
  <c r="C5387" i="28"/>
  <c r="C5386" i="28"/>
  <c r="C5385" i="28"/>
  <c r="C5384" i="28"/>
  <c r="C5383" i="28"/>
  <c r="C5382" i="28"/>
  <c r="C5381" i="28"/>
  <c r="C5380" i="28"/>
  <c r="C5379" i="28"/>
  <c r="C5378" i="28"/>
  <c r="C5377" i="28"/>
  <c r="C5376" i="28"/>
  <c r="C5375" i="28"/>
  <c r="C5374" i="28"/>
  <c r="C5373" i="28"/>
  <c r="C5372" i="28"/>
  <c r="C5371" i="28"/>
  <c r="C5370" i="28"/>
  <c r="C5369" i="28"/>
  <c r="C5368" i="28"/>
  <c r="C5367" i="28"/>
  <c r="C5366" i="28"/>
  <c r="C5365" i="28"/>
  <c r="C5364" i="28"/>
  <c r="C5363" i="28"/>
  <c r="C5362" i="28"/>
  <c r="C5361" i="28"/>
  <c r="C5360" i="28"/>
  <c r="C5359" i="28"/>
  <c r="C5358" i="28"/>
  <c r="C5357" i="28"/>
  <c r="C5356" i="28"/>
  <c r="C5355" i="28"/>
  <c r="C5354" i="28"/>
  <c r="C5353" i="28"/>
  <c r="C5352" i="28"/>
  <c r="C5351" i="28"/>
  <c r="C5350" i="28"/>
  <c r="C5349" i="28"/>
  <c r="C5348" i="28"/>
  <c r="C5347" i="28"/>
  <c r="C5346" i="28"/>
  <c r="C5345" i="28"/>
  <c r="C5344" i="28"/>
  <c r="C5343" i="28"/>
  <c r="C5342" i="28"/>
  <c r="C5341" i="28"/>
  <c r="C5340" i="28"/>
  <c r="C5339" i="28"/>
  <c r="C5338" i="28"/>
  <c r="C5337" i="28"/>
  <c r="C5336" i="28"/>
  <c r="C5335" i="28"/>
  <c r="C5334" i="28"/>
  <c r="C5333" i="28"/>
  <c r="C5332" i="28"/>
  <c r="C5331" i="28"/>
  <c r="C5330" i="28"/>
  <c r="C5329" i="28"/>
  <c r="C5328" i="28"/>
  <c r="C5327" i="28"/>
  <c r="C5326" i="28"/>
  <c r="C5325" i="28"/>
  <c r="C5324" i="28"/>
  <c r="C5323" i="28"/>
  <c r="C5322" i="28"/>
  <c r="C5321" i="28"/>
  <c r="C5320" i="28"/>
  <c r="C5319" i="28"/>
  <c r="C5318" i="28"/>
  <c r="C5317" i="28"/>
  <c r="C5316" i="28"/>
  <c r="C5315" i="28"/>
  <c r="C5314" i="28"/>
  <c r="C5313" i="28"/>
  <c r="C5312" i="28"/>
  <c r="C5311" i="28"/>
  <c r="C5310" i="28"/>
  <c r="C5309" i="28"/>
  <c r="C5308" i="28"/>
  <c r="C5307" i="28"/>
  <c r="C5306" i="28"/>
  <c r="C5305" i="28"/>
  <c r="C5304" i="28"/>
  <c r="C5303" i="28"/>
  <c r="C5302" i="28"/>
  <c r="C5301" i="28"/>
  <c r="C5300" i="28"/>
  <c r="C5299" i="28"/>
  <c r="C5298" i="28"/>
  <c r="C5297" i="28"/>
  <c r="C5296" i="28"/>
  <c r="C5295" i="28"/>
  <c r="C5294" i="28"/>
  <c r="C5293" i="28"/>
  <c r="C5292" i="28"/>
  <c r="C5291" i="28"/>
  <c r="C5290" i="28"/>
  <c r="C5289" i="28"/>
  <c r="C5288" i="28"/>
  <c r="C5287" i="28"/>
  <c r="C5286" i="28"/>
  <c r="C5285" i="28"/>
  <c r="C5284" i="28"/>
  <c r="C5283" i="28"/>
  <c r="C5282" i="28"/>
  <c r="C5281" i="28"/>
  <c r="C5280" i="28"/>
  <c r="C5279" i="28"/>
  <c r="C5278" i="28"/>
  <c r="C5277" i="28"/>
  <c r="C5276" i="28"/>
  <c r="C5275" i="28"/>
  <c r="C5274" i="28"/>
  <c r="C5273" i="28"/>
  <c r="C5272" i="28"/>
  <c r="C5271" i="28"/>
  <c r="C5270" i="28"/>
  <c r="C5269" i="28"/>
  <c r="C5268" i="28"/>
  <c r="C5267" i="28"/>
  <c r="C5266" i="28"/>
  <c r="C5265" i="28"/>
  <c r="C5264" i="28"/>
  <c r="C5263" i="28"/>
  <c r="C5262" i="28"/>
  <c r="C5261" i="28"/>
  <c r="C5260" i="28"/>
  <c r="C5259" i="28"/>
  <c r="C5258" i="28"/>
  <c r="C5257" i="28"/>
  <c r="C5256" i="28"/>
  <c r="C5255" i="28"/>
  <c r="C5254" i="28"/>
  <c r="C5253" i="28"/>
  <c r="C5252" i="28"/>
  <c r="C5251" i="28"/>
  <c r="C5250" i="28"/>
  <c r="C5249" i="28"/>
  <c r="C5248" i="28"/>
  <c r="C5247" i="28"/>
  <c r="C5246" i="28"/>
  <c r="C5245" i="28"/>
  <c r="C5244" i="28"/>
  <c r="C5243" i="28"/>
  <c r="C5242" i="28"/>
  <c r="C5241" i="28"/>
  <c r="C5240" i="28"/>
  <c r="C5239" i="28"/>
  <c r="C5238" i="28"/>
  <c r="C5237" i="28"/>
  <c r="C5236" i="28"/>
  <c r="C5235" i="28"/>
  <c r="C5234" i="28"/>
  <c r="C5233" i="28"/>
  <c r="C5232" i="28"/>
  <c r="C5231" i="28"/>
  <c r="C5230" i="28"/>
  <c r="C5229" i="28"/>
  <c r="C5228" i="28"/>
  <c r="C5227" i="28"/>
  <c r="C5226" i="28"/>
  <c r="C5225" i="28"/>
  <c r="C5224" i="28"/>
  <c r="C5223" i="28"/>
  <c r="C5222" i="28"/>
  <c r="C5221" i="28"/>
  <c r="C5220" i="28"/>
  <c r="C5219" i="28"/>
  <c r="C5218" i="28"/>
  <c r="C5217" i="28"/>
  <c r="C5216" i="28"/>
  <c r="C5215" i="28"/>
  <c r="C5214" i="28"/>
  <c r="C5213" i="28"/>
  <c r="C5212" i="28"/>
  <c r="C5211" i="28"/>
  <c r="C5210" i="28"/>
  <c r="C5209" i="28"/>
  <c r="C5208" i="28"/>
  <c r="C5207" i="28"/>
  <c r="C5206" i="28"/>
  <c r="C5205" i="28"/>
  <c r="C5204" i="28"/>
  <c r="C5203" i="28"/>
  <c r="C5202" i="28"/>
  <c r="C5201" i="28"/>
  <c r="C5200" i="28"/>
  <c r="C5199" i="28"/>
  <c r="C5198" i="28"/>
  <c r="C5197" i="28"/>
  <c r="C5196" i="28"/>
  <c r="C5195" i="28"/>
  <c r="C5194" i="28"/>
  <c r="C5193" i="28"/>
  <c r="C5192" i="28"/>
  <c r="C5191" i="28"/>
  <c r="C5190" i="28"/>
  <c r="C5189" i="28"/>
  <c r="C5188" i="28"/>
  <c r="C5187" i="28"/>
  <c r="C5186" i="28"/>
  <c r="C5185" i="28"/>
  <c r="C5184" i="28"/>
  <c r="C5183" i="28"/>
  <c r="C5182" i="28"/>
  <c r="C5181" i="28"/>
  <c r="C5180" i="28"/>
  <c r="C5179" i="28"/>
  <c r="C5178" i="28"/>
  <c r="C5177" i="28"/>
  <c r="C5176" i="28"/>
  <c r="C5175" i="28"/>
  <c r="C5174" i="28"/>
  <c r="C5173" i="28"/>
  <c r="C5172" i="28"/>
  <c r="C5171" i="28"/>
  <c r="C5170" i="28"/>
  <c r="C5169" i="28"/>
  <c r="C5168" i="28"/>
  <c r="C5167" i="28"/>
  <c r="C5166" i="28"/>
  <c r="C5165" i="28"/>
  <c r="C5164" i="28"/>
  <c r="C5163" i="28"/>
  <c r="C5162" i="28"/>
  <c r="C5161" i="28"/>
  <c r="C5160" i="28"/>
  <c r="C5159" i="28"/>
  <c r="C5158" i="28"/>
  <c r="C5157" i="28"/>
  <c r="C5156" i="28"/>
  <c r="C5155" i="28"/>
  <c r="C5154" i="28"/>
  <c r="C5153" i="28"/>
  <c r="C5152" i="28"/>
  <c r="C5151" i="28"/>
  <c r="C5150" i="28"/>
  <c r="C5149" i="28"/>
  <c r="C5148" i="28"/>
  <c r="C5147" i="28"/>
  <c r="C5146" i="28"/>
  <c r="C5145" i="28"/>
  <c r="C5144" i="28"/>
  <c r="C5143" i="28"/>
  <c r="C5142" i="28"/>
  <c r="C5141" i="28"/>
  <c r="C5140" i="28"/>
  <c r="C5139" i="28"/>
  <c r="C5138" i="28"/>
  <c r="C5137" i="28"/>
  <c r="C5136" i="28"/>
  <c r="C5135" i="28"/>
  <c r="C5134" i="28"/>
  <c r="C5133" i="28"/>
  <c r="C5132" i="28"/>
  <c r="C5131" i="28"/>
  <c r="C5130" i="28"/>
  <c r="C5129" i="28"/>
  <c r="C5128" i="28"/>
  <c r="C5127" i="28"/>
  <c r="C5126" i="28"/>
  <c r="C5125" i="28"/>
  <c r="C5124" i="28"/>
  <c r="C5123" i="28"/>
  <c r="C5122" i="28"/>
  <c r="C5121" i="28"/>
  <c r="C5120" i="28"/>
  <c r="C5119" i="28"/>
  <c r="C5118" i="28"/>
  <c r="C5117" i="28"/>
  <c r="C5116" i="28"/>
  <c r="C5115" i="28"/>
  <c r="C5114" i="28"/>
  <c r="C5113" i="28"/>
  <c r="C5112" i="28"/>
  <c r="C5111" i="28"/>
  <c r="C5110" i="28"/>
  <c r="C5109" i="28"/>
  <c r="C5108" i="28"/>
  <c r="C5107" i="28"/>
  <c r="C5106" i="28"/>
  <c r="C5105" i="28"/>
  <c r="C5104" i="28"/>
  <c r="C5103" i="28"/>
  <c r="C5102" i="28"/>
  <c r="C5101" i="28"/>
  <c r="C5100" i="28"/>
  <c r="C5099" i="28"/>
  <c r="C5098" i="28"/>
  <c r="C5097" i="28"/>
  <c r="C5096" i="28"/>
  <c r="C5095" i="28"/>
  <c r="C5094" i="28"/>
  <c r="C5093" i="28"/>
  <c r="C5092" i="28"/>
  <c r="C5091" i="28"/>
  <c r="C5090" i="28"/>
  <c r="C5089" i="28"/>
  <c r="C5088" i="28"/>
  <c r="C5087" i="28"/>
  <c r="C5086" i="28"/>
  <c r="C5085" i="28"/>
  <c r="C5084" i="28"/>
  <c r="C5083" i="28"/>
  <c r="C5082" i="28"/>
  <c r="C5081" i="28"/>
  <c r="C5080" i="28"/>
  <c r="C5079" i="28"/>
  <c r="C5078" i="28"/>
  <c r="C5077" i="28"/>
  <c r="C5076" i="28"/>
  <c r="C5075" i="28"/>
  <c r="C5074" i="28"/>
  <c r="C5073" i="28"/>
  <c r="C5072" i="28"/>
  <c r="C5071" i="28"/>
  <c r="C5070" i="28"/>
  <c r="C5069" i="28"/>
  <c r="C5068" i="28"/>
  <c r="C5067" i="28"/>
  <c r="C5066" i="28"/>
  <c r="C5065" i="28"/>
  <c r="C5064" i="28"/>
  <c r="C5063" i="28"/>
  <c r="C5062" i="28"/>
  <c r="C5061" i="28"/>
  <c r="C5060" i="28"/>
  <c r="C5059" i="28"/>
  <c r="C5058" i="28"/>
  <c r="C5057" i="28"/>
  <c r="C5056" i="28"/>
  <c r="C5055" i="28"/>
  <c r="C5054" i="28"/>
  <c r="C5053" i="28"/>
  <c r="C5052" i="28"/>
  <c r="C5051" i="28"/>
  <c r="C5050" i="28"/>
  <c r="C5049" i="28"/>
  <c r="C5048" i="28"/>
  <c r="C5047" i="28"/>
  <c r="C5046" i="28"/>
  <c r="C5045" i="28"/>
  <c r="C5044" i="28"/>
  <c r="C5043" i="28"/>
  <c r="C5042" i="28"/>
  <c r="C5041" i="28"/>
  <c r="C5040" i="28"/>
  <c r="C5039" i="28"/>
  <c r="C5038" i="28"/>
  <c r="C5037" i="28"/>
  <c r="C5036" i="28"/>
  <c r="C5035" i="28"/>
  <c r="C5034" i="28"/>
  <c r="C5033" i="28"/>
  <c r="C5032" i="28"/>
  <c r="C5031" i="28"/>
  <c r="C5030" i="28"/>
  <c r="C5029" i="28"/>
  <c r="C5028" i="28"/>
  <c r="C5027" i="28"/>
  <c r="C5026" i="28"/>
  <c r="C5025" i="28"/>
  <c r="C5024" i="28"/>
  <c r="C5023" i="28"/>
  <c r="C5022" i="28"/>
  <c r="C5021" i="28"/>
  <c r="C5020" i="28"/>
  <c r="C5019" i="28"/>
  <c r="C5018" i="28"/>
  <c r="C5017" i="28"/>
  <c r="C5016" i="28"/>
  <c r="C5015" i="28"/>
  <c r="C5014" i="28"/>
  <c r="C5013" i="28"/>
  <c r="C5012" i="28"/>
  <c r="C5011" i="28"/>
  <c r="C5010" i="28"/>
  <c r="C5009" i="28"/>
  <c r="C5008" i="28"/>
  <c r="C5007" i="28"/>
  <c r="C5006" i="28"/>
  <c r="C5005" i="28"/>
  <c r="C5004" i="28"/>
  <c r="C5003" i="28"/>
  <c r="C5002" i="28"/>
  <c r="C5001" i="28"/>
  <c r="C5000" i="28"/>
  <c r="C4999" i="28"/>
  <c r="C4998" i="28"/>
  <c r="C4997" i="28"/>
  <c r="C4996" i="28"/>
  <c r="C4995" i="28"/>
  <c r="C4994" i="28"/>
  <c r="C4993" i="28"/>
  <c r="C4992" i="28"/>
  <c r="C4991" i="28"/>
  <c r="C4990" i="28"/>
  <c r="C4989" i="28"/>
  <c r="C4988" i="28"/>
  <c r="C4987" i="28"/>
  <c r="C4986" i="28"/>
  <c r="C4985" i="28"/>
  <c r="C4984" i="28"/>
  <c r="C4983" i="28"/>
  <c r="C4982" i="28"/>
  <c r="C4981" i="28"/>
  <c r="C4980" i="28"/>
  <c r="C4979" i="28"/>
  <c r="C4978" i="28"/>
  <c r="C4977" i="28"/>
  <c r="C4976" i="28"/>
  <c r="C4975" i="28"/>
  <c r="C4974" i="28"/>
  <c r="C4973" i="28"/>
  <c r="C4972" i="28"/>
  <c r="C4971" i="28"/>
  <c r="C4970" i="28"/>
  <c r="C4969" i="28"/>
  <c r="C4968" i="28"/>
  <c r="C4967" i="28"/>
  <c r="C4966" i="28"/>
  <c r="C4965" i="28"/>
  <c r="C4964" i="28"/>
  <c r="C4963" i="28"/>
  <c r="C4962" i="28"/>
  <c r="C4961" i="28"/>
  <c r="C4960" i="28"/>
  <c r="C4959" i="28"/>
  <c r="C4958" i="28"/>
  <c r="C4957" i="28"/>
  <c r="C4956" i="28"/>
  <c r="C4955" i="28"/>
  <c r="C4954" i="28"/>
  <c r="C4953" i="28"/>
  <c r="C4952" i="28"/>
  <c r="C4951" i="28"/>
  <c r="C4950" i="28"/>
  <c r="C4949" i="28"/>
  <c r="C4948" i="28"/>
  <c r="C4947" i="28"/>
  <c r="C4946" i="28"/>
  <c r="C4945" i="28"/>
  <c r="C4944" i="28"/>
  <c r="C4943" i="28"/>
  <c r="C4942" i="28"/>
  <c r="C4941" i="28"/>
  <c r="C4940" i="28"/>
  <c r="C4939" i="28"/>
  <c r="C4938" i="28"/>
  <c r="C4937" i="28"/>
  <c r="C4936" i="28"/>
  <c r="C4935" i="28"/>
  <c r="C4934" i="28"/>
  <c r="C4933" i="28"/>
  <c r="C4932" i="28"/>
  <c r="C4931" i="28"/>
  <c r="C4930" i="28"/>
  <c r="C4929" i="28"/>
  <c r="C4928" i="28"/>
  <c r="C4927" i="28"/>
  <c r="C4926" i="28"/>
  <c r="C4925" i="28"/>
  <c r="C4924" i="28"/>
  <c r="C4923" i="28"/>
  <c r="C4922" i="28"/>
  <c r="C4921" i="28"/>
  <c r="C4920" i="28"/>
  <c r="C4919" i="28"/>
  <c r="C4918" i="28"/>
  <c r="C4917" i="28"/>
  <c r="C4916" i="28"/>
  <c r="C4915" i="28"/>
  <c r="C4914" i="28"/>
  <c r="C4913" i="28"/>
  <c r="C4912" i="28"/>
  <c r="C4911" i="28"/>
  <c r="C4910" i="28"/>
  <c r="C4909" i="28"/>
  <c r="C4908" i="28"/>
  <c r="C4907" i="28"/>
  <c r="C4906" i="28"/>
  <c r="C4905" i="28"/>
  <c r="C4904" i="28"/>
  <c r="C4903" i="28"/>
  <c r="C4902" i="28"/>
  <c r="C4901" i="28"/>
  <c r="C4900" i="28"/>
  <c r="C4899" i="28"/>
  <c r="C4898" i="28"/>
  <c r="C4897" i="28"/>
  <c r="C4896" i="28"/>
  <c r="C4895" i="28"/>
  <c r="C4894" i="28"/>
  <c r="C4893" i="28"/>
  <c r="C4892" i="28"/>
  <c r="C4891" i="28"/>
  <c r="C4890" i="28"/>
  <c r="C4889" i="28"/>
  <c r="C4888" i="28"/>
  <c r="C4887" i="28"/>
  <c r="C4886" i="28"/>
  <c r="C4885" i="28"/>
  <c r="C4884" i="28"/>
  <c r="C4883" i="28"/>
  <c r="C4882" i="28"/>
  <c r="C4881" i="28"/>
  <c r="C4880" i="28"/>
  <c r="C4879" i="28"/>
  <c r="C4878" i="28"/>
  <c r="C4877" i="28"/>
  <c r="C4876" i="28"/>
  <c r="C4875" i="28"/>
  <c r="C4874" i="28"/>
  <c r="C4873" i="28"/>
  <c r="C4872" i="28"/>
  <c r="C4871" i="28"/>
  <c r="C4870" i="28"/>
  <c r="C4869" i="28"/>
  <c r="C4868" i="28"/>
  <c r="C4867" i="28"/>
  <c r="C4866" i="28"/>
  <c r="C4865" i="28"/>
  <c r="C4864" i="28"/>
  <c r="C4863" i="28"/>
  <c r="C4862" i="28"/>
  <c r="C4861" i="28"/>
  <c r="C4860" i="28"/>
  <c r="C4859" i="28"/>
  <c r="C4858" i="28"/>
  <c r="C4857" i="28"/>
  <c r="C4856" i="28"/>
  <c r="C4855" i="28"/>
  <c r="C4854" i="28"/>
  <c r="C4853" i="28"/>
  <c r="C4852" i="28"/>
  <c r="C4851" i="28"/>
  <c r="C4850" i="28"/>
  <c r="C4849" i="28"/>
  <c r="C4848" i="28"/>
  <c r="C4847" i="28"/>
  <c r="C4846" i="28"/>
  <c r="C4845" i="28"/>
  <c r="C4844" i="28"/>
  <c r="C4843" i="28"/>
  <c r="C4842" i="28"/>
  <c r="C4841" i="28"/>
  <c r="C4840" i="28"/>
  <c r="C4839" i="28"/>
  <c r="C4838" i="28"/>
  <c r="C4837" i="28"/>
  <c r="C4836" i="28"/>
  <c r="C4835" i="28"/>
  <c r="C4834" i="28"/>
  <c r="C4833" i="28"/>
  <c r="C4832" i="28"/>
  <c r="C4831" i="28"/>
  <c r="C4830" i="28"/>
  <c r="C4829" i="28"/>
  <c r="C4828" i="28"/>
  <c r="C4827" i="28"/>
  <c r="C4826" i="28"/>
  <c r="C4825" i="28"/>
  <c r="C4824" i="28"/>
  <c r="C4823" i="28"/>
  <c r="C4822" i="28"/>
  <c r="C4821" i="28"/>
  <c r="C4820" i="28"/>
  <c r="C4819" i="28"/>
  <c r="C4818" i="28"/>
  <c r="C4817" i="28"/>
  <c r="C4816" i="28"/>
  <c r="C4815" i="28"/>
  <c r="C4814" i="28"/>
  <c r="C4813" i="28"/>
  <c r="C4812" i="28"/>
  <c r="C4811" i="28"/>
  <c r="C4810" i="28"/>
  <c r="C4809" i="28"/>
  <c r="C4808" i="28"/>
  <c r="C4807" i="28"/>
  <c r="C4806" i="28"/>
  <c r="C4805" i="28"/>
  <c r="C4804" i="28"/>
  <c r="C4803" i="28"/>
  <c r="C4802" i="28"/>
  <c r="C4801" i="28"/>
  <c r="C4800" i="28"/>
  <c r="C4799" i="28"/>
  <c r="C4798" i="28"/>
  <c r="C4797" i="28"/>
  <c r="C4796" i="28"/>
  <c r="C4795" i="28"/>
  <c r="C4794" i="28"/>
  <c r="C4793" i="28"/>
  <c r="C4792" i="28"/>
  <c r="C4791" i="28"/>
  <c r="C4790" i="28"/>
  <c r="C4789" i="28"/>
  <c r="C4788" i="28"/>
  <c r="C4787" i="28"/>
  <c r="C4786" i="28"/>
  <c r="C4785" i="28"/>
  <c r="C4784" i="28"/>
  <c r="C4783" i="28"/>
  <c r="C4782" i="28"/>
  <c r="C4781" i="28"/>
  <c r="C4780" i="28"/>
  <c r="C4779" i="28"/>
  <c r="C4778" i="28"/>
  <c r="C4777" i="28"/>
  <c r="C4776" i="28"/>
  <c r="C4775" i="28"/>
  <c r="C4774" i="28"/>
  <c r="C4773" i="28"/>
  <c r="C4772" i="28"/>
  <c r="C4771" i="28"/>
  <c r="C4770" i="28"/>
  <c r="C4769" i="28"/>
  <c r="C4768" i="28"/>
  <c r="C4767" i="28"/>
  <c r="C4766" i="28"/>
  <c r="C4765" i="28"/>
  <c r="C4764" i="28"/>
  <c r="C4763" i="28"/>
  <c r="C4762" i="28"/>
  <c r="C4761" i="28"/>
  <c r="C4760" i="28"/>
  <c r="C4759" i="28"/>
  <c r="C4758" i="28"/>
  <c r="C4757" i="28"/>
  <c r="C4756" i="28"/>
  <c r="C4755" i="28"/>
  <c r="C4754" i="28"/>
  <c r="C4753" i="28"/>
  <c r="C4752" i="28"/>
  <c r="C4751" i="28"/>
  <c r="C4750" i="28"/>
  <c r="C4749" i="28"/>
  <c r="C4748" i="28"/>
  <c r="C4747" i="28"/>
  <c r="C4746" i="28"/>
  <c r="C4745" i="28"/>
  <c r="C4744" i="28"/>
  <c r="C4743" i="28"/>
  <c r="C4742" i="28"/>
  <c r="C4741" i="28"/>
  <c r="C4740" i="28"/>
  <c r="C4739" i="28"/>
  <c r="C4738" i="28"/>
  <c r="C4737" i="28"/>
  <c r="C4736" i="28"/>
  <c r="C4735" i="28"/>
  <c r="C4734" i="28"/>
  <c r="C4733" i="28"/>
  <c r="C4732" i="28"/>
  <c r="C4731" i="28"/>
  <c r="C4730" i="28"/>
  <c r="C4729" i="28"/>
  <c r="C4728" i="28"/>
  <c r="C4727" i="28"/>
  <c r="C4726" i="28"/>
  <c r="C4725" i="28"/>
  <c r="C4724" i="28"/>
  <c r="C4723" i="28"/>
  <c r="C4722" i="28"/>
  <c r="C4721" i="28"/>
  <c r="C4720" i="28"/>
  <c r="C4719" i="28"/>
  <c r="C4718" i="28"/>
  <c r="C4717" i="28"/>
  <c r="C4716" i="28"/>
  <c r="C4715" i="28"/>
  <c r="C4714" i="28"/>
  <c r="C4713" i="28"/>
  <c r="C4712" i="28"/>
  <c r="C4711" i="28"/>
  <c r="C4710" i="28"/>
  <c r="C4709" i="28"/>
  <c r="C4708" i="28"/>
  <c r="C4707" i="28"/>
  <c r="C4706" i="28"/>
  <c r="C4705" i="28"/>
  <c r="C4704" i="28"/>
  <c r="C4703" i="28"/>
  <c r="C4702" i="28"/>
  <c r="C4701" i="28"/>
  <c r="C4700" i="28"/>
  <c r="C4699" i="28"/>
  <c r="C4698" i="28"/>
  <c r="C4697" i="28"/>
  <c r="C4696" i="28"/>
  <c r="C4695" i="28"/>
  <c r="C4694" i="28"/>
  <c r="C4693" i="28"/>
  <c r="C4692" i="28"/>
  <c r="C4691" i="28"/>
  <c r="C4690" i="28"/>
  <c r="C4689" i="28"/>
  <c r="C4688" i="28"/>
  <c r="C4687" i="28"/>
  <c r="C4686" i="28"/>
  <c r="C4685" i="28"/>
  <c r="C4684" i="28"/>
  <c r="C4683" i="28"/>
  <c r="C4682" i="28"/>
  <c r="C4681" i="28"/>
  <c r="C4680" i="28"/>
  <c r="C4679" i="28"/>
  <c r="C4678" i="28"/>
  <c r="C4677" i="28"/>
  <c r="C4676" i="28"/>
  <c r="C4675" i="28"/>
  <c r="C4674" i="28"/>
  <c r="C4673" i="28"/>
  <c r="C4672" i="28"/>
  <c r="C4671" i="28"/>
  <c r="C4670" i="28"/>
  <c r="C4669" i="28"/>
  <c r="C4668" i="28"/>
  <c r="C4667" i="28"/>
  <c r="C4666" i="28"/>
  <c r="C4665" i="28"/>
  <c r="C4664" i="28"/>
  <c r="C4663" i="28"/>
  <c r="C4662" i="28"/>
  <c r="C4661" i="28"/>
  <c r="C4660" i="28"/>
  <c r="C4659" i="28"/>
  <c r="C4658" i="28"/>
  <c r="C4657" i="28"/>
  <c r="C4656" i="28"/>
  <c r="C4655" i="28"/>
  <c r="C4654" i="28"/>
  <c r="C4653" i="28"/>
  <c r="C4652" i="28"/>
  <c r="C4651" i="28"/>
  <c r="C4650" i="28"/>
  <c r="C4649" i="28"/>
  <c r="C4648" i="28"/>
  <c r="C4647" i="28"/>
  <c r="C4646" i="28"/>
  <c r="C4645" i="28"/>
  <c r="C4644" i="28"/>
  <c r="C4643" i="28"/>
  <c r="C4642" i="28"/>
  <c r="C4641" i="28"/>
  <c r="C4640" i="28"/>
  <c r="C4639" i="28"/>
  <c r="C4638" i="28"/>
  <c r="C4637" i="28"/>
  <c r="C4636" i="28"/>
  <c r="C4635" i="28"/>
  <c r="C4634" i="28"/>
  <c r="C4633" i="28"/>
  <c r="C4632" i="28"/>
  <c r="C4631" i="28"/>
  <c r="C4630" i="28"/>
  <c r="C4629" i="28"/>
  <c r="C4628" i="28"/>
  <c r="C4627" i="28"/>
  <c r="C4626" i="28"/>
  <c r="C4625" i="28"/>
  <c r="C4624" i="28"/>
  <c r="C4623" i="28"/>
  <c r="C4622" i="28"/>
  <c r="C4621" i="28"/>
  <c r="C4620" i="28"/>
  <c r="C4619" i="28"/>
  <c r="C4618" i="28"/>
  <c r="C4617" i="28"/>
  <c r="C4616" i="28"/>
  <c r="C4615" i="28"/>
  <c r="C4614" i="28"/>
  <c r="C4613" i="28"/>
  <c r="C4612" i="28"/>
  <c r="C4611" i="28"/>
  <c r="C4610" i="28"/>
  <c r="C4609" i="28"/>
  <c r="C4608" i="28"/>
  <c r="C4607" i="28"/>
  <c r="C4606" i="28"/>
  <c r="C4605" i="28"/>
  <c r="C4604" i="28"/>
  <c r="C4603" i="28"/>
  <c r="C4602" i="28"/>
  <c r="C4601" i="28"/>
  <c r="C4600" i="28"/>
  <c r="C4599" i="28"/>
  <c r="C4598" i="28"/>
  <c r="C4597" i="28"/>
  <c r="C4596" i="28"/>
  <c r="C4595" i="28"/>
  <c r="C4594" i="28"/>
  <c r="C4593" i="28"/>
  <c r="C4592" i="28"/>
  <c r="C4591" i="28"/>
  <c r="C4590" i="28"/>
  <c r="C4589" i="28"/>
  <c r="C4588" i="28"/>
  <c r="C4587" i="28"/>
  <c r="C4586" i="28"/>
  <c r="C4585" i="28"/>
  <c r="C4584" i="28"/>
  <c r="C4583" i="28"/>
  <c r="C4582" i="28"/>
  <c r="C4581" i="28"/>
  <c r="C4580" i="28"/>
  <c r="C4579" i="28"/>
  <c r="C4578" i="28"/>
  <c r="C4577" i="28"/>
  <c r="C4576" i="28"/>
  <c r="C4575" i="28"/>
  <c r="C4574" i="28"/>
  <c r="C4573" i="28"/>
  <c r="C4572" i="28"/>
  <c r="C4571" i="28"/>
  <c r="C4570" i="28"/>
  <c r="C4569" i="28"/>
  <c r="C4568" i="28"/>
  <c r="C4567" i="28"/>
  <c r="C4566" i="28"/>
  <c r="C4565" i="28"/>
  <c r="C4564" i="28"/>
  <c r="C4563" i="28"/>
  <c r="C4562" i="28"/>
  <c r="C4561" i="28"/>
  <c r="C4560" i="28"/>
  <c r="C4559" i="28"/>
  <c r="C4558" i="28"/>
  <c r="C4557" i="28"/>
  <c r="C4556" i="28"/>
  <c r="C4555" i="28"/>
  <c r="C4554" i="28"/>
  <c r="C4553" i="28"/>
  <c r="C4552" i="28"/>
  <c r="C4551" i="28"/>
  <c r="C4550" i="28"/>
  <c r="C4549" i="28"/>
  <c r="C4548" i="28"/>
  <c r="C4547" i="28"/>
  <c r="C4546" i="28"/>
  <c r="C4545" i="28"/>
  <c r="C4544" i="28"/>
  <c r="C4543" i="28"/>
  <c r="C4542" i="28"/>
  <c r="C4541" i="28"/>
  <c r="C4540" i="28"/>
  <c r="C4539" i="28"/>
  <c r="C4538" i="28"/>
  <c r="C4537" i="28"/>
  <c r="C4536" i="28"/>
  <c r="C4535" i="28"/>
  <c r="C4534" i="28"/>
  <c r="C4533" i="28"/>
  <c r="C4532" i="28"/>
  <c r="C4531" i="28"/>
  <c r="C4530" i="28"/>
  <c r="C4529" i="28"/>
  <c r="C4528" i="28"/>
  <c r="C4527" i="28"/>
  <c r="C4526" i="28"/>
  <c r="C4525" i="28"/>
  <c r="C4524" i="28"/>
  <c r="C4523" i="28"/>
  <c r="C4522" i="28"/>
  <c r="C4521" i="28"/>
  <c r="C4520" i="28"/>
  <c r="C4519" i="28"/>
  <c r="C4518" i="28"/>
  <c r="C4517" i="28"/>
  <c r="C4516" i="28"/>
  <c r="C4515" i="28"/>
  <c r="C4514" i="28"/>
  <c r="C4513" i="28"/>
  <c r="C4512" i="28"/>
  <c r="C4511" i="28"/>
  <c r="C4510" i="28"/>
  <c r="C4509" i="28"/>
  <c r="C4508" i="28"/>
  <c r="C4507" i="28"/>
  <c r="C4506" i="28"/>
  <c r="C4505" i="28"/>
  <c r="C4504" i="28"/>
  <c r="C4503" i="28"/>
  <c r="C4502" i="28"/>
  <c r="C4501" i="28"/>
  <c r="C4500" i="28"/>
  <c r="C4499" i="28"/>
  <c r="C4498" i="28"/>
  <c r="C4497" i="28"/>
  <c r="C4496" i="28"/>
  <c r="C4495" i="28"/>
  <c r="C4494" i="28"/>
  <c r="C4493" i="28"/>
  <c r="C4492" i="28"/>
  <c r="C4491" i="28"/>
  <c r="C4490" i="28"/>
  <c r="C4489" i="28"/>
  <c r="C4488" i="28"/>
  <c r="C4487" i="28"/>
  <c r="C4486" i="28"/>
  <c r="C4485" i="28"/>
  <c r="C4484" i="28"/>
  <c r="C4483" i="28"/>
  <c r="C4482" i="28"/>
  <c r="C4481" i="28"/>
  <c r="C4480" i="28"/>
  <c r="C4479" i="28"/>
  <c r="C4478" i="28"/>
  <c r="C4477" i="28"/>
  <c r="C4476" i="28"/>
  <c r="C4475" i="28"/>
  <c r="C4474" i="28"/>
  <c r="C4473" i="28"/>
  <c r="C4472" i="28"/>
  <c r="C4471" i="28"/>
  <c r="C4470" i="28"/>
  <c r="C4469" i="28"/>
  <c r="C4468" i="28"/>
  <c r="C4467" i="28"/>
  <c r="C4466" i="28"/>
  <c r="C4465" i="28"/>
  <c r="C4464" i="28"/>
  <c r="C4463" i="28"/>
  <c r="C4462" i="28"/>
  <c r="C4461" i="28"/>
  <c r="C4460" i="28"/>
  <c r="C4459" i="28"/>
  <c r="C4458" i="28"/>
  <c r="C4457" i="28"/>
  <c r="C4456" i="28"/>
  <c r="C4455" i="28"/>
  <c r="C4454" i="28"/>
  <c r="C4453" i="28"/>
  <c r="C4452" i="28"/>
  <c r="C4451" i="28"/>
  <c r="C4450" i="28"/>
  <c r="C4449" i="28"/>
  <c r="C4448" i="28"/>
  <c r="C4447" i="28"/>
  <c r="C4446" i="28"/>
  <c r="C4445" i="28"/>
  <c r="C4444" i="28"/>
  <c r="C4443" i="28"/>
  <c r="C4442" i="28"/>
  <c r="C4441" i="28"/>
  <c r="C4440" i="28"/>
  <c r="C4439" i="28"/>
  <c r="C4438" i="28"/>
  <c r="C4437" i="28"/>
  <c r="C4436" i="28"/>
  <c r="C4435" i="28"/>
  <c r="C4434" i="28"/>
  <c r="C4433" i="28"/>
  <c r="C4432" i="28"/>
  <c r="C4431" i="28"/>
  <c r="C4430" i="28"/>
  <c r="C4429" i="28"/>
  <c r="C4428" i="28"/>
  <c r="C4427" i="28"/>
  <c r="C4426" i="28"/>
  <c r="C4425" i="28"/>
  <c r="C4424" i="28"/>
  <c r="C4423" i="28"/>
  <c r="C4422" i="28"/>
  <c r="C4421" i="28"/>
  <c r="C4420" i="28"/>
  <c r="C4419" i="28"/>
  <c r="C4418" i="28"/>
  <c r="C4417" i="28"/>
  <c r="C4416" i="28"/>
  <c r="C4415" i="28"/>
  <c r="C4414" i="28"/>
  <c r="C4413" i="28"/>
  <c r="C4412" i="28"/>
  <c r="C4411" i="28"/>
  <c r="C4410" i="28"/>
  <c r="C4409" i="28"/>
  <c r="C4408" i="28"/>
  <c r="C4407" i="28"/>
  <c r="C4406" i="28"/>
  <c r="C4405" i="28"/>
  <c r="C4404" i="28"/>
  <c r="C4403" i="28"/>
  <c r="C4402" i="28"/>
  <c r="C4401" i="28"/>
  <c r="C4400" i="28"/>
  <c r="C4399" i="28"/>
  <c r="C4398" i="28"/>
  <c r="C4397" i="28"/>
  <c r="C4396" i="28"/>
  <c r="C4395" i="28"/>
  <c r="C4394" i="28"/>
  <c r="C4393" i="28"/>
  <c r="C4392" i="28"/>
  <c r="C4391" i="28"/>
  <c r="C4390" i="28"/>
  <c r="C4389" i="28"/>
  <c r="C4388" i="28"/>
  <c r="C4387" i="28"/>
  <c r="C4386" i="28"/>
  <c r="C4385" i="28"/>
  <c r="C4384" i="28"/>
  <c r="C4383" i="28"/>
  <c r="C4382" i="28"/>
  <c r="C4381" i="28"/>
  <c r="C4380" i="28"/>
  <c r="C4379" i="28"/>
  <c r="C4378" i="28"/>
  <c r="C4377" i="28"/>
  <c r="C4376" i="28"/>
  <c r="C4375" i="28"/>
  <c r="C4374" i="28"/>
  <c r="C4373" i="28"/>
  <c r="C4372" i="28"/>
  <c r="C4371" i="28"/>
  <c r="C4370" i="28"/>
  <c r="C4369" i="28"/>
  <c r="C4368" i="28"/>
  <c r="C4367" i="28"/>
  <c r="C4366" i="28"/>
  <c r="C4365" i="28"/>
  <c r="C4364" i="28"/>
  <c r="C4363" i="28"/>
  <c r="C4362" i="28"/>
  <c r="C4361" i="28"/>
  <c r="C4360" i="28"/>
  <c r="C4359" i="28"/>
  <c r="C4358" i="28"/>
  <c r="C4357" i="28"/>
  <c r="C4356" i="28"/>
  <c r="C4355" i="28"/>
  <c r="C4354" i="28"/>
  <c r="C4353" i="28"/>
  <c r="C4352" i="28"/>
  <c r="C4351" i="28"/>
  <c r="C4350" i="28"/>
  <c r="C4349" i="28"/>
  <c r="C4348" i="28"/>
  <c r="C4347" i="28"/>
  <c r="C4346" i="28"/>
  <c r="C4345" i="28"/>
  <c r="C4344" i="28"/>
  <c r="C4343" i="28"/>
  <c r="C4342" i="28"/>
  <c r="C4341" i="28"/>
  <c r="C4340" i="28"/>
  <c r="C4339" i="28"/>
  <c r="C4338" i="28"/>
  <c r="C4337" i="28"/>
  <c r="C4336" i="28"/>
  <c r="C4335" i="28"/>
  <c r="C4334" i="28"/>
  <c r="C4333" i="28"/>
  <c r="C4332" i="28"/>
  <c r="C4331" i="28"/>
  <c r="C4330" i="28"/>
  <c r="C4329" i="28"/>
  <c r="C4328" i="28"/>
  <c r="C4327" i="28"/>
  <c r="C4326" i="28"/>
  <c r="C4325" i="28"/>
  <c r="C4324" i="28"/>
  <c r="C4323" i="28"/>
  <c r="C4322" i="28"/>
  <c r="C4321" i="28"/>
  <c r="C4320" i="28"/>
  <c r="C4319" i="28"/>
  <c r="C4318" i="28"/>
  <c r="C4317" i="28"/>
  <c r="C4316" i="28"/>
  <c r="C4315" i="28"/>
  <c r="C4314" i="28"/>
  <c r="C4313" i="28"/>
  <c r="C4312" i="28"/>
  <c r="C4311" i="28"/>
  <c r="C4310" i="28"/>
  <c r="C4309" i="28"/>
  <c r="C4308" i="28"/>
  <c r="C4307" i="28"/>
  <c r="C4306" i="28"/>
  <c r="C4305" i="28"/>
  <c r="C4304" i="28"/>
  <c r="C4303" i="28"/>
  <c r="C4302" i="28"/>
  <c r="C4301" i="28"/>
  <c r="C4300" i="28"/>
  <c r="C4299" i="28"/>
  <c r="C4298" i="28"/>
  <c r="C4297" i="28"/>
  <c r="C4296" i="28"/>
  <c r="C4295" i="28"/>
  <c r="C4294" i="28"/>
  <c r="C4293" i="28"/>
  <c r="C4292" i="28"/>
  <c r="C4291" i="28"/>
  <c r="C4290" i="28"/>
  <c r="C4289" i="28"/>
  <c r="C4288" i="28"/>
  <c r="C4287" i="28"/>
  <c r="C4286" i="28"/>
  <c r="C4285" i="28"/>
  <c r="C4284" i="28"/>
  <c r="C4283" i="28"/>
  <c r="C4282" i="28"/>
  <c r="C4281" i="28"/>
  <c r="C4280" i="28"/>
  <c r="C4279" i="28"/>
  <c r="C4278" i="28"/>
  <c r="C4277" i="28"/>
  <c r="C4276" i="28"/>
  <c r="C4275" i="28"/>
  <c r="C4274" i="28"/>
  <c r="C4273" i="28"/>
  <c r="C4272" i="28"/>
  <c r="C4271" i="28"/>
  <c r="C4270" i="28"/>
  <c r="C4269" i="28"/>
  <c r="C4268" i="28"/>
  <c r="C4267" i="28"/>
  <c r="C4266" i="28"/>
  <c r="C4265" i="28"/>
  <c r="C4264" i="28"/>
  <c r="C4263" i="28"/>
  <c r="C4262" i="28"/>
  <c r="C4261" i="28"/>
  <c r="C4260" i="28"/>
  <c r="C4259" i="28"/>
  <c r="C4258" i="28"/>
  <c r="C4257" i="28"/>
  <c r="C4256" i="28"/>
  <c r="C4255" i="28"/>
  <c r="C4254" i="28"/>
  <c r="C4253" i="28"/>
  <c r="C4252" i="28"/>
  <c r="C4251" i="28"/>
  <c r="C4250" i="28"/>
  <c r="C4249" i="28"/>
  <c r="C4248" i="28"/>
  <c r="C4247" i="28"/>
  <c r="C4246" i="28"/>
  <c r="C4245" i="28"/>
  <c r="C4244" i="28"/>
  <c r="C4243" i="28"/>
  <c r="C4242" i="28"/>
  <c r="C4241" i="28"/>
  <c r="C4240" i="28"/>
  <c r="C4239" i="28"/>
  <c r="C4238" i="28"/>
  <c r="C4237" i="28"/>
  <c r="C4236" i="28"/>
  <c r="C4235" i="28"/>
  <c r="C4234" i="28"/>
  <c r="C4233" i="28"/>
  <c r="C4232" i="28"/>
  <c r="C4231" i="28"/>
  <c r="C4230" i="28"/>
  <c r="C4229" i="28"/>
  <c r="C4228" i="28"/>
  <c r="C4227" i="28"/>
  <c r="C4226" i="28"/>
  <c r="C4225" i="28"/>
  <c r="C4224" i="28"/>
  <c r="C4223" i="28"/>
  <c r="C4222" i="28"/>
  <c r="C4221" i="28"/>
  <c r="C4220" i="28"/>
  <c r="C4219" i="28"/>
  <c r="C4218" i="28"/>
  <c r="C4217" i="28"/>
  <c r="C4216" i="28"/>
  <c r="C4215" i="28"/>
  <c r="C4214" i="28"/>
  <c r="C4213" i="28"/>
  <c r="C4212" i="28"/>
  <c r="C4211" i="28"/>
  <c r="C4210" i="28"/>
  <c r="C4209" i="28"/>
  <c r="C4208" i="28"/>
  <c r="C4207" i="28"/>
  <c r="C4206" i="28"/>
  <c r="C4205" i="28"/>
  <c r="C4204" i="28"/>
  <c r="C4203" i="28"/>
  <c r="C4202" i="28"/>
  <c r="C4201" i="28"/>
  <c r="C4200" i="28"/>
  <c r="C4199" i="28"/>
  <c r="C4198" i="28"/>
  <c r="C4197" i="28"/>
  <c r="C4196" i="28"/>
  <c r="C4195" i="28"/>
  <c r="C4194" i="28"/>
  <c r="C4193" i="28"/>
  <c r="C4192" i="28"/>
  <c r="C4191" i="28"/>
  <c r="C4190" i="28"/>
  <c r="C4189" i="28"/>
  <c r="C4188" i="28"/>
  <c r="C4187" i="28"/>
  <c r="C4186" i="28"/>
  <c r="C4185" i="28"/>
  <c r="C4184" i="28"/>
  <c r="C4183" i="28"/>
  <c r="C4182" i="28"/>
  <c r="C4181" i="28"/>
  <c r="C4180" i="28"/>
  <c r="C4179" i="28"/>
  <c r="C4178" i="28"/>
  <c r="C4177" i="28"/>
  <c r="C4176" i="28"/>
  <c r="C4175" i="28"/>
  <c r="C4174" i="28"/>
  <c r="C4173" i="28"/>
  <c r="C4172" i="28"/>
  <c r="C4171" i="28"/>
  <c r="C4170" i="28"/>
  <c r="C4169" i="28"/>
  <c r="C4168" i="28"/>
  <c r="C4167" i="28"/>
  <c r="C4166" i="28"/>
  <c r="C4165" i="28"/>
  <c r="C4164" i="28"/>
  <c r="C4163" i="28"/>
  <c r="C4162" i="28"/>
  <c r="C4161" i="28"/>
  <c r="C4160" i="28"/>
  <c r="C4159" i="28"/>
  <c r="C4158" i="28"/>
  <c r="C4157" i="28"/>
  <c r="C4156" i="28"/>
  <c r="C4155" i="28"/>
  <c r="C4154" i="28"/>
  <c r="C4153" i="28"/>
  <c r="C4152" i="28"/>
  <c r="C4151" i="28"/>
  <c r="C4150" i="28"/>
  <c r="C4149" i="28"/>
  <c r="C4148" i="28"/>
  <c r="C4147" i="28"/>
  <c r="C4146" i="28"/>
  <c r="C4145" i="28"/>
  <c r="C4144" i="28"/>
  <c r="C4143" i="28"/>
  <c r="C4142" i="28"/>
  <c r="C4141" i="28"/>
  <c r="C4140" i="28"/>
  <c r="C4139" i="28"/>
  <c r="C4138" i="28"/>
  <c r="C4137" i="28"/>
  <c r="C4136" i="28"/>
  <c r="C4135" i="28"/>
  <c r="C4134" i="28"/>
  <c r="C4133" i="28"/>
  <c r="C4132" i="28"/>
  <c r="C4131" i="28"/>
  <c r="C4130" i="28"/>
  <c r="C4129" i="28"/>
  <c r="C4128" i="28"/>
  <c r="C4127" i="28"/>
  <c r="C4126" i="28"/>
  <c r="C4125" i="28"/>
  <c r="C4124" i="28"/>
  <c r="C4123" i="28"/>
  <c r="C4122" i="28"/>
  <c r="C4121" i="28"/>
  <c r="C4120" i="28"/>
  <c r="C4119" i="28"/>
  <c r="C4118" i="28"/>
  <c r="C4117" i="28"/>
  <c r="C4116" i="28"/>
  <c r="C4115" i="28"/>
  <c r="C4114" i="28"/>
  <c r="C4113" i="28"/>
  <c r="C4112" i="28"/>
  <c r="C4111" i="28"/>
  <c r="C4110" i="28"/>
  <c r="C4109" i="28"/>
  <c r="C4108" i="28"/>
  <c r="C4107" i="28"/>
  <c r="C4106" i="28"/>
  <c r="C4105" i="28"/>
  <c r="C4104" i="28"/>
  <c r="C4103" i="28"/>
  <c r="C4102" i="28"/>
  <c r="C4101" i="28"/>
  <c r="C4100" i="28"/>
  <c r="C4099" i="28"/>
  <c r="C4098" i="28"/>
  <c r="C4097" i="28"/>
  <c r="C4096" i="28"/>
  <c r="C4095" i="28"/>
  <c r="C4094" i="28"/>
  <c r="C4093" i="28"/>
  <c r="C4092" i="28"/>
  <c r="C4091" i="28"/>
  <c r="C4090" i="28"/>
  <c r="C4089" i="28"/>
  <c r="C4088" i="28"/>
  <c r="C4087" i="28"/>
  <c r="C4086" i="28"/>
  <c r="C4085" i="28"/>
  <c r="C4084" i="28"/>
  <c r="C4083" i="28"/>
  <c r="C4082" i="28"/>
  <c r="C4081" i="28"/>
  <c r="C4080" i="28"/>
  <c r="C4079" i="28"/>
  <c r="C4078" i="28"/>
  <c r="C4077" i="28"/>
  <c r="C4076" i="28"/>
  <c r="C4075" i="28"/>
  <c r="C4074" i="28"/>
  <c r="C4073" i="28"/>
  <c r="C4072" i="28"/>
  <c r="C4071" i="28"/>
  <c r="C4070" i="28"/>
  <c r="C4069" i="28"/>
  <c r="C4068" i="28"/>
  <c r="C4067" i="28"/>
  <c r="C4066" i="28"/>
  <c r="C4065" i="28"/>
  <c r="C4064" i="28"/>
  <c r="C4063" i="28"/>
  <c r="C4062" i="28"/>
  <c r="C4061" i="28"/>
  <c r="C4060" i="28"/>
  <c r="C4059" i="28"/>
  <c r="C4058" i="28"/>
  <c r="C4057" i="28"/>
  <c r="C4056" i="28"/>
  <c r="C4055" i="28"/>
  <c r="C4054" i="28"/>
  <c r="C4053" i="28"/>
  <c r="C4052" i="28"/>
  <c r="C4051" i="28"/>
  <c r="C4050" i="28"/>
  <c r="C4049" i="28"/>
  <c r="C4048" i="28"/>
  <c r="C4047" i="28"/>
  <c r="C4046" i="28"/>
  <c r="C4045" i="28"/>
  <c r="C4044" i="28"/>
  <c r="C4043" i="28"/>
  <c r="C4042" i="28"/>
  <c r="C4041" i="28"/>
  <c r="C4040" i="28"/>
  <c r="C4039" i="28"/>
  <c r="C4038" i="28"/>
  <c r="C4037" i="28"/>
  <c r="C4036" i="28"/>
  <c r="C4035" i="28"/>
  <c r="C4034" i="28"/>
  <c r="C4033" i="28"/>
  <c r="C4032" i="28"/>
  <c r="C4031" i="28"/>
  <c r="C4030" i="28"/>
  <c r="C4029" i="28"/>
  <c r="C4028" i="28"/>
  <c r="C4027" i="28"/>
  <c r="C4026" i="28"/>
  <c r="C4025" i="28"/>
  <c r="C4024" i="28"/>
  <c r="C4023" i="28"/>
  <c r="C4022" i="28"/>
  <c r="C4021" i="28"/>
  <c r="C4020" i="28"/>
  <c r="C4019" i="28"/>
  <c r="C4018" i="28"/>
  <c r="C4017" i="28"/>
  <c r="C4016" i="28"/>
  <c r="C4015" i="28"/>
  <c r="C4014" i="28"/>
  <c r="C4013" i="28"/>
  <c r="C4012" i="28"/>
  <c r="C4011" i="28"/>
  <c r="C4010" i="28"/>
  <c r="C4009" i="28"/>
  <c r="C4008" i="28"/>
  <c r="C4007" i="28"/>
  <c r="C4006" i="28"/>
  <c r="C4005" i="28"/>
  <c r="C4004" i="28"/>
  <c r="C4003" i="28"/>
  <c r="C4002" i="28"/>
  <c r="C4001" i="28"/>
  <c r="C4000" i="28"/>
  <c r="C3999" i="28"/>
  <c r="C3998" i="28"/>
  <c r="C3997" i="28"/>
  <c r="C3996" i="28"/>
  <c r="C3995" i="28"/>
  <c r="C3994" i="28"/>
  <c r="C3993" i="28"/>
  <c r="C3992" i="28"/>
  <c r="C3991" i="28"/>
  <c r="C3990" i="28"/>
  <c r="C3989" i="28"/>
  <c r="C3988" i="28"/>
  <c r="C3987" i="28"/>
  <c r="C3986" i="28"/>
  <c r="C3985" i="28"/>
  <c r="C3984" i="28"/>
  <c r="C3983" i="28"/>
  <c r="C3982" i="28"/>
  <c r="C3981" i="28"/>
  <c r="C3980" i="28"/>
  <c r="C3979" i="28"/>
  <c r="C3978" i="28"/>
  <c r="C3977" i="28"/>
  <c r="C3976" i="28"/>
  <c r="C3975" i="28"/>
  <c r="C3974" i="28"/>
  <c r="C3973" i="28"/>
  <c r="C3972" i="28"/>
  <c r="C3971" i="28"/>
  <c r="C3970" i="28"/>
  <c r="C3969" i="28"/>
  <c r="C3968" i="28"/>
  <c r="C3967" i="28"/>
  <c r="C3966" i="28"/>
  <c r="C3965" i="28"/>
  <c r="C3964" i="28"/>
  <c r="C3963" i="28"/>
  <c r="C3962" i="28"/>
  <c r="C3961" i="28"/>
  <c r="C3960" i="28"/>
  <c r="C3959" i="28"/>
  <c r="C3958" i="28"/>
  <c r="C3957" i="28"/>
  <c r="C3956" i="28"/>
  <c r="C3955" i="28"/>
  <c r="C3954" i="28"/>
  <c r="C3953" i="28"/>
  <c r="C3952" i="28"/>
  <c r="C3951" i="28"/>
  <c r="C3950" i="28"/>
  <c r="C3949" i="28"/>
  <c r="C3948" i="28"/>
  <c r="C3947" i="28"/>
  <c r="C3946" i="28"/>
  <c r="C3945" i="28"/>
  <c r="C3944" i="28"/>
  <c r="C3943" i="28"/>
  <c r="C3942" i="28"/>
  <c r="C3941" i="28"/>
  <c r="C3940" i="28"/>
  <c r="C3939" i="28"/>
  <c r="C3938" i="28"/>
  <c r="C3937" i="28"/>
  <c r="C3936" i="28"/>
  <c r="C3935" i="28"/>
  <c r="C3934" i="28"/>
  <c r="C3933" i="28"/>
  <c r="C3932" i="28"/>
  <c r="C3931" i="28"/>
  <c r="C3930" i="28"/>
  <c r="C3929" i="28"/>
  <c r="C3928" i="28"/>
  <c r="C3927" i="28"/>
  <c r="C3926" i="28"/>
  <c r="C3925" i="28"/>
  <c r="C3924" i="28"/>
  <c r="C3923" i="28"/>
  <c r="C3922" i="28"/>
  <c r="C3921" i="28"/>
  <c r="C3920" i="28"/>
  <c r="C3919" i="28"/>
  <c r="C3918" i="28"/>
  <c r="C3917" i="28"/>
  <c r="C3916" i="28"/>
  <c r="C3915" i="28"/>
  <c r="C3914" i="28"/>
  <c r="C3913" i="28"/>
  <c r="C3912" i="28"/>
  <c r="C3911" i="28"/>
  <c r="C3910" i="28"/>
  <c r="C3909" i="28"/>
  <c r="C3908" i="28"/>
  <c r="C3907" i="28"/>
  <c r="C3906" i="28"/>
  <c r="C3905" i="28"/>
  <c r="C3904" i="28"/>
  <c r="C3903" i="28"/>
  <c r="C3902" i="28"/>
  <c r="C3901" i="28"/>
  <c r="C3900" i="28"/>
  <c r="C3899" i="28"/>
  <c r="C3898" i="28"/>
  <c r="C3897" i="28"/>
  <c r="C3896" i="28"/>
  <c r="C3895" i="28"/>
  <c r="C3894" i="28"/>
  <c r="C3893" i="28"/>
  <c r="C3892" i="28"/>
  <c r="C3891" i="28"/>
  <c r="C3890" i="28"/>
  <c r="C3889" i="28"/>
  <c r="C3888" i="28"/>
  <c r="C3887" i="28"/>
  <c r="C3886" i="28"/>
  <c r="C3885" i="28"/>
  <c r="C3884" i="28"/>
  <c r="C3883" i="28"/>
  <c r="C3882" i="28"/>
  <c r="C3881" i="28"/>
  <c r="C3880" i="28"/>
  <c r="C3879" i="28"/>
  <c r="C3878" i="28"/>
  <c r="C3877" i="28"/>
  <c r="C3876" i="28"/>
  <c r="C3875" i="28"/>
  <c r="C3874" i="28"/>
  <c r="C3873" i="28"/>
  <c r="C3872" i="28"/>
  <c r="C3871" i="28"/>
  <c r="C3870" i="28"/>
  <c r="C3869" i="28"/>
  <c r="C3868" i="28"/>
  <c r="C3867" i="28"/>
  <c r="C3866" i="28"/>
  <c r="C3865" i="28"/>
  <c r="C3864" i="28"/>
  <c r="C3863" i="28"/>
  <c r="C3862" i="28"/>
  <c r="C3861" i="28"/>
  <c r="C3860" i="28"/>
  <c r="C3859" i="28"/>
  <c r="C3858" i="28"/>
  <c r="C3857" i="28"/>
  <c r="C3856" i="28"/>
  <c r="C3855" i="28"/>
  <c r="C3854" i="28"/>
  <c r="C3853" i="28"/>
  <c r="C3852" i="28"/>
  <c r="C3851" i="28"/>
  <c r="C3850" i="28"/>
  <c r="C3849" i="28"/>
  <c r="C3848" i="28"/>
  <c r="C3847" i="28"/>
  <c r="C3846" i="28"/>
  <c r="C3845" i="28"/>
  <c r="C3844" i="28"/>
  <c r="C3843" i="28"/>
  <c r="C3842" i="28"/>
  <c r="C3841" i="28"/>
  <c r="C3840" i="28"/>
  <c r="C3839" i="28"/>
  <c r="C3838" i="28"/>
  <c r="C3837" i="28"/>
  <c r="C3836" i="28"/>
  <c r="C3835" i="28"/>
  <c r="C3834" i="28"/>
  <c r="C3833" i="28"/>
  <c r="C3832" i="28"/>
  <c r="C3831" i="28"/>
  <c r="C3830" i="28"/>
  <c r="C3829" i="28"/>
  <c r="C3828" i="28"/>
  <c r="C3827" i="28"/>
  <c r="C3826" i="28"/>
  <c r="C3825" i="28"/>
  <c r="C3824" i="28"/>
  <c r="C3823" i="28"/>
  <c r="C3822" i="28"/>
  <c r="C3821" i="28"/>
  <c r="C3820" i="28"/>
  <c r="C3819" i="28"/>
  <c r="C3818" i="28"/>
  <c r="C3817" i="28"/>
  <c r="C3816" i="28"/>
  <c r="C3815" i="28"/>
  <c r="C3814" i="28"/>
  <c r="C3813" i="28"/>
  <c r="C3812" i="28"/>
  <c r="C3811" i="28"/>
  <c r="C3810" i="28"/>
  <c r="C3809" i="28"/>
  <c r="C3808" i="28"/>
  <c r="C3807" i="28"/>
  <c r="C3806" i="28"/>
  <c r="C3805" i="28"/>
  <c r="C3804" i="28"/>
  <c r="C3803" i="28"/>
  <c r="C3802" i="28"/>
  <c r="C3801" i="28"/>
  <c r="C3800" i="28"/>
  <c r="C3799" i="28"/>
  <c r="C3798" i="28"/>
  <c r="C3797" i="28"/>
  <c r="C3796" i="28"/>
  <c r="C3795" i="28"/>
  <c r="C3794" i="28"/>
  <c r="C3793" i="28"/>
  <c r="C3792" i="28"/>
  <c r="C3791" i="28"/>
  <c r="C3790" i="28"/>
  <c r="C3789" i="28"/>
  <c r="C3788" i="28"/>
  <c r="C3787" i="28"/>
  <c r="C3786" i="28"/>
  <c r="C3785" i="28"/>
  <c r="C3784" i="28"/>
  <c r="C3783" i="28"/>
  <c r="C3782" i="28"/>
  <c r="C3781" i="28"/>
  <c r="C3780" i="28"/>
  <c r="C3779" i="28"/>
  <c r="C3778" i="28"/>
  <c r="C3777" i="28"/>
  <c r="C3776" i="28"/>
  <c r="C3775" i="28"/>
  <c r="C3774" i="28"/>
  <c r="C3773" i="28"/>
  <c r="C3772" i="28"/>
  <c r="C3771" i="28"/>
  <c r="C3770" i="28"/>
  <c r="C3769" i="28"/>
  <c r="C3768" i="28"/>
  <c r="C3767" i="28"/>
  <c r="C3766" i="28"/>
  <c r="C3765" i="28"/>
  <c r="C3764" i="28"/>
  <c r="C3763" i="28"/>
  <c r="C3762" i="28"/>
  <c r="C3761" i="28"/>
  <c r="C3760" i="28"/>
  <c r="C3759" i="28"/>
  <c r="C3758" i="28"/>
  <c r="C3757" i="28"/>
  <c r="C3756" i="28"/>
  <c r="C3755" i="28"/>
  <c r="C3754" i="28"/>
  <c r="C3753" i="28"/>
  <c r="C3752" i="28"/>
  <c r="C3751" i="28"/>
  <c r="C3750" i="28"/>
  <c r="C3749" i="28"/>
  <c r="C3748" i="28"/>
  <c r="C3747" i="28"/>
  <c r="C3746" i="28"/>
  <c r="C3745" i="28"/>
  <c r="C3744" i="28"/>
  <c r="C3743" i="28"/>
  <c r="C3742" i="28"/>
  <c r="C3741" i="28"/>
  <c r="C3740" i="28"/>
  <c r="C3739" i="28"/>
  <c r="C3738" i="28"/>
  <c r="C3737" i="28"/>
  <c r="C3736" i="28"/>
  <c r="C3735" i="28"/>
  <c r="C3734" i="28"/>
  <c r="C3733" i="28"/>
  <c r="C3732" i="28"/>
  <c r="C3731" i="28"/>
  <c r="C3730" i="28"/>
  <c r="C3729" i="28"/>
  <c r="C3728" i="28"/>
  <c r="C3727" i="28"/>
  <c r="C3726" i="28"/>
  <c r="C3725" i="28"/>
  <c r="C3724" i="28"/>
  <c r="C3723" i="28"/>
  <c r="C3722" i="28"/>
  <c r="C3721" i="28"/>
  <c r="C3720" i="28"/>
  <c r="C3719" i="28"/>
  <c r="C3718" i="28"/>
  <c r="C3717" i="28"/>
  <c r="C3716" i="28"/>
  <c r="C3715" i="28"/>
  <c r="C3714" i="28"/>
  <c r="C3713" i="28"/>
  <c r="C3712" i="28"/>
  <c r="C3711" i="28"/>
  <c r="C3710" i="28"/>
  <c r="C3709" i="28"/>
  <c r="C3708" i="28"/>
  <c r="C3707" i="28"/>
  <c r="C3706" i="28"/>
  <c r="C3705" i="28"/>
  <c r="C3704" i="28"/>
  <c r="C3703" i="28"/>
  <c r="C3702" i="28"/>
  <c r="C3701" i="28"/>
  <c r="C3700" i="28"/>
  <c r="C3699" i="28"/>
  <c r="C3698" i="28"/>
  <c r="C3697" i="28"/>
  <c r="C3696" i="28"/>
  <c r="C3695" i="28"/>
  <c r="C3694" i="28"/>
  <c r="C3693" i="28"/>
  <c r="C3692" i="28"/>
  <c r="C3691" i="28"/>
  <c r="C3690" i="28"/>
  <c r="C3689" i="28"/>
  <c r="C3688" i="28"/>
  <c r="C3687" i="28"/>
  <c r="C3686" i="28"/>
  <c r="C3685" i="28"/>
  <c r="C3684" i="28"/>
  <c r="C3683" i="28"/>
  <c r="C3682" i="28"/>
  <c r="C3681" i="28"/>
  <c r="C3680" i="28"/>
  <c r="C3679" i="28"/>
  <c r="C3678" i="28"/>
  <c r="C3677" i="28"/>
  <c r="C3676" i="28"/>
  <c r="C3675" i="28"/>
  <c r="C3674" i="28"/>
  <c r="C3673" i="28"/>
  <c r="C3672" i="28"/>
  <c r="C3671" i="28"/>
  <c r="C3670" i="28"/>
  <c r="C3669" i="28"/>
  <c r="C3668" i="28"/>
  <c r="C3667" i="28"/>
  <c r="C3666" i="28"/>
  <c r="C3665" i="28"/>
  <c r="C3664" i="28"/>
  <c r="C3663" i="28"/>
  <c r="C3662" i="28"/>
  <c r="C3661" i="28"/>
  <c r="C3660" i="28"/>
  <c r="C3659" i="28"/>
  <c r="C3658" i="28"/>
  <c r="C3657" i="28"/>
  <c r="C3656" i="28"/>
  <c r="C3655" i="28"/>
  <c r="C3654" i="28"/>
  <c r="C3653" i="28"/>
  <c r="C3652" i="28"/>
  <c r="C3651" i="28"/>
  <c r="C3650" i="28"/>
  <c r="C3649" i="28"/>
  <c r="C3648" i="28"/>
  <c r="C3647" i="28"/>
  <c r="C3646" i="28"/>
  <c r="C3645" i="28"/>
  <c r="C3644" i="28"/>
  <c r="C3643" i="28"/>
  <c r="C3642" i="28"/>
  <c r="C3641" i="28"/>
  <c r="C3640" i="28"/>
  <c r="C3639" i="28"/>
  <c r="C3638" i="28"/>
  <c r="C3637" i="28"/>
  <c r="C3636" i="28"/>
  <c r="C3635" i="28"/>
  <c r="C3634" i="28"/>
  <c r="C3633" i="28"/>
  <c r="C3632" i="28"/>
  <c r="C3631" i="28"/>
  <c r="C3630" i="28"/>
  <c r="C3629" i="28"/>
  <c r="C3628" i="28"/>
  <c r="C3627" i="28"/>
  <c r="C3626" i="28"/>
  <c r="C3625" i="28"/>
  <c r="C3624" i="28"/>
  <c r="C3623" i="28"/>
  <c r="C3622" i="28"/>
  <c r="C3621" i="28"/>
  <c r="C3620" i="28"/>
  <c r="C3619" i="28"/>
  <c r="C3618" i="28"/>
  <c r="C3617" i="28"/>
  <c r="C3616" i="28"/>
  <c r="C3615" i="28"/>
  <c r="C3614" i="28"/>
  <c r="C3613" i="28"/>
  <c r="C3612" i="28"/>
  <c r="C3611" i="28"/>
  <c r="C3610" i="28"/>
  <c r="C3609" i="28"/>
  <c r="C3608" i="28"/>
  <c r="C3607" i="28"/>
  <c r="C3606" i="28"/>
  <c r="C3605" i="28"/>
  <c r="C3604" i="28"/>
  <c r="C3603" i="28"/>
  <c r="C3602" i="28"/>
  <c r="C3601" i="28"/>
  <c r="C3600" i="28"/>
  <c r="C3599" i="28"/>
  <c r="C3598" i="28"/>
  <c r="C3597" i="28"/>
  <c r="C3596" i="28"/>
  <c r="C3595" i="28"/>
  <c r="C3594" i="28"/>
  <c r="C3593" i="28"/>
  <c r="C3592" i="28"/>
  <c r="C3591" i="28"/>
  <c r="C3590" i="28"/>
  <c r="C3589" i="28"/>
  <c r="C3588" i="28"/>
  <c r="C3587" i="28"/>
  <c r="C3586" i="28"/>
  <c r="C3585" i="28"/>
  <c r="C3584" i="28"/>
  <c r="C3583" i="28"/>
  <c r="C3582" i="28"/>
  <c r="C3581" i="28"/>
  <c r="C3580" i="28"/>
  <c r="C3579" i="28"/>
  <c r="C3578" i="28"/>
  <c r="C3577" i="28"/>
  <c r="C3576" i="28"/>
  <c r="C3575" i="28"/>
  <c r="C3574" i="28"/>
  <c r="C3573" i="28"/>
  <c r="C3572" i="28"/>
  <c r="C3571" i="28"/>
  <c r="C3570" i="28"/>
  <c r="C3569" i="28"/>
  <c r="C3568" i="28"/>
  <c r="C3567" i="28"/>
  <c r="C3566" i="28"/>
  <c r="C3565" i="28"/>
  <c r="C3564" i="28"/>
  <c r="C3563" i="28"/>
  <c r="C3562" i="28"/>
  <c r="C3561" i="28"/>
  <c r="C3560" i="28"/>
  <c r="C3559" i="28"/>
  <c r="C3558" i="28"/>
  <c r="C3557" i="28"/>
  <c r="C3556" i="28"/>
  <c r="C3555" i="28"/>
  <c r="C3554" i="28"/>
  <c r="C3553" i="28"/>
  <c r="C3552" i="28"/>
  <c r="C3551" i="28"/>
  <c r="C3550" i="28"/>
  <c r="C3549" i="28"/>
  <c r="C3548" i="28"/>
  <c r="C3547" i="28"/>
  <c r="C3546" i="28"/>
  <c r="C3545" i="28"/>
  <c r="C3544" i="28"/>
  <c r="C3543" i="28"/>
  <c r="C3542" i="28"/>
  <c r="C3541" i="28"/>
  <c r="C3540" i="28"/>
  <c r="C3539" i="28"/>
  <c r="C3538" i="28"/>
  <c r="C3537" i="28"/>
  <c r="C3536" i="28"/>
  <c r="C3535" i="28"/>
  <c r="C3534" i="28"/>
  <c r="C3533" i="28"/>
  <c r="C3532" i="28"/>
  <c r="C3531" i="28"/>
  <c r="C3530" i="28"/>
  <c r="C3529" i="28"/>
  <c r="C3528" i="28"/>
  <c r="C3527" i="28"/>
  <c r="C3526" i="28"/>
  <c r="C3525" i="28"/>
  <c r="C3524" i="28"/>
  <c r="C3523" i="28"/>
  <c r="C3522" i="28"/>
  <c r="C3521" i="28"/>
  <c r="C3520" i="28"/>
  <c r="C3519" i="28"/>
  <c r="C3518" i="28"/>
  <c r="C3517" i="28"/>
  <c r="C3516" i="28"/>
  <c r="C3515" i="28"/>
  <c r="C3514" i="28"/>
  <c r="C3513" i="28"/>
  <c r="C3512" i="28"/>
  <c r="C3511" i="28"/>
  <c r="C3510" i="28"/>
  <c r="C3509" i="28"/>
  <c r="C3508" i="28"/>
  <c r="C3507" i="28"/>
  <c r="C3506" i="28"/>
  <c r="C3505" i="28"/>
  <c r="C3504" i="28"/>
  <c r="C3503" i="28"/>
  <c r="C3502" i="28"/>
  <c r="C3501" i="28"/>
  <c r="C3500" i="28"/>
  <c r="C3499" i="28"/>
  <c r="C3498" i="28"/>
  <c r="C3497" i="28"/>
  <c r="C3496" i="28"/>
  <c r="C3495" i="28"/>
  <c r="C3494" i="28"/>
  <c r="C3493" i="28"/>
  <c r="C3492" i="28"/>
  <c r="C3491" i="28"/>
  <c r="C3490" i="28"/>
  <c r="C3489" i="28"/>
  <c r="C3488" i="28"/>
  <c r="C3487" i="28"/>
  <c r="C3486" i="28"/>
  <c r="C3485" i="28"/>
  <c r="C3484" i="28"/>
  <c r="C3483" i="28"/>
  <c r="C3482" i="28"/>
  <c r="C3481" i="28"/>
  <c r="C3480" i="28"/>
  <c r="C3479" i="28"/>
  <c r="C3478" i="28"/>
  <c r="C3477" i="28"/>
  <c r="C3476" i="28"/>
  <c r="C3475" i="28"/>
  <c r="C3474" i="28"/>
  <c r="C3473" i="28"/>
  <c r="C3472" i="28"/>
  <c r="C3471" i="28"/>
  <c r="C3470" i="28"/>
  <c r="C3469" i="28"/>
  <c r="C3468" i="28"/>
  <c r="C3467" i="28"/>
  <c r="C3466" i="28"/>
  <c r="C3465" i="28"/>
  <c r="C3464" i="28"/>
  <c r="C3463" i="28"/>
  <c r="C3462" i="28"/>
  <c r="C3461" i="28"/>
  <c r="C3460" i="28"/>
  <c r="C3459" i="28"/>
  <c r="C3458" i="28"/>
  <c r="C3457" i="28"/>
  <c r="C3456" i="28"/>
  <c r="C3455" i="28"/>
  <c r="C3454" i="28"/>
  <c r="C3453" i="28"/>
  <c r="C3452" i="28"/>
  <c r="C3451" i="28"/>
  <c r="C3450" i="28"/>
  <c r="C3449" i="28"/>
  <c r="C3448" i="28"/>
  <c r="C3447" i="28"/>
  <c r="C3446" i="28"/>
  <c r="C3445" i="28"/>
  <c r="C3444" i="28"/>
  <c r="C3443" i="28"/>
  <c r="C3442" i="28"/>
  <c r="C3441" i="28"/>
  <c r="C3440" i="28"/>
  <c r="C3439" i="28"/>
  <c r="C3438" i="28"/>
  <c r="C3437" i="28"/>
  <c r="C3436" i="28"/>
  <c r="C3435" i="28"/>
  <c r="C3434" i="28"/>
  <c r="C3433" i="28"/>
  <c r="C3432" i="28"/>
  <c r="C3431" i="28"/>
  <c r="C3430" i="28"/>
  <c r="C3429" i="28"/>
  <c r="C3428" i="28"/>
  <c r="C3427" i="28"/>
  <c r="C3426" i="28"/>
  <c r="C3425" i="28"/>
  <c r="C3424" i="28"/>
  <c r="C3423" i="28"/>
  <c r="C3422" i="28"/>
  <c r="C3421" i="28"/>
  <c r="C3420" i="28"/>
  <c r="C3419" i="28"/>
  <c r="C3418" i="28"/>
  <c r="C3417" i="28"/>
  <c r="C3416" i="28"/>
  <c r="C3415" i="28"/>
  <c r="C3414" i="28"/>
  <c r="C3413" i="28"/>
  <c r="C3412" i="28"/>
  <c r="C3411" i="28"/>
  <c r="C3410" i="28"/>
  <c r="C3409" i="28"/>
  <c r="C3408" i="28"/>
  <c r="C3407" i="28"/>
  <c r="C3406" i="28"/>
  <c r="C3405" i="28"/>
  <c r="C3404" i="28"/>
  <c r="C3403" i="28"/>
  <c r="C3402" i="28"/>
  <c r="C3401" i="28"/>
  <c r="C3400" i="28"/>
  <c r="C3399" i="28"/>
  <c r="C3398" i="28"/>
  <c r="C3397" i="28"/>
  <c r="C3396" i="28"/>
  <c r="C3395" i="28"/>
  <c r="C3394" i="28"/>
  <c r="C3393" i="28"/>
  <c r="C3392" i="28"/>
  <c r="C3391" i="28"/>
  <c r="C3390" i="28"/>
  <c r="C3389" i="28"/>
  <c r="C3388" i="28"/>
  <c r="C3387" i="28"/>
  <c r="C3386" i="28"/>
  <c r="C3385" i="28"/>
  <c r="C3384" i="28"/>
  <c r="C3383" i="28"/>
  <c r="C3382" i="28"/>
  <c r="C3381" i="28"/>
  <c r="C3380" i="28"/>
  <c r="C3379" i="28"/>
  <c r="C3378" i="28"/>
  <c r="C3377" i="28"/>
  <c r="C3376" i="28"/>
  <c r="C3375" i="28"/>
  <c r="C3374" i="28"/>
  <c r="C3373" i="28"/>
  <c r="C3372" i="28"/>
  <c r="C3371" i="28"/>
  <c r="C3370" i="28"/>
  <c r="C3369" i="28"/>
  <c r="C3368" i="28"/>
  <c r="C3367" i="28"/>
  <c r="C3366" i="28"/>
  <c r="C3365" i="28"/>
  <c r="C3364" i="28"/>
  <c r="C3363" i="28"/>
  <c r="C3362" i="28"/>
  <c r="C3361" i="28"/>
  <c r="C3360" i="28"/>
  <c r="C3359" i="28"/>
  <c r="C3358" i="28"/>
  <c r="C3357" i="28"/>
  <c r="C3356" i="28"/>
  <c r="C3355" i="28"/>
  <c r="C3354" i="28"/>
  <c r="C3353" i="28"/>
  <c r="C3352" i="28"/>
  <c r="C3351" i="28"/>
  <c r="C3350" i="28"/>
  <c r="C3349" i="28"/>
  <c r="C3348" i="28"/>
  <c r="C3347" i="28"/>
  <c r="C3346" i="28"/>
  <c r="C3345" i="28"/>
  <c r="C3344" i="28"/>
  <c r="C3343" i="28"/>
  <c r="C3342" i="28"/>
  <c r="C3341" i="28"/>
  <c r="C3340" i="28"/>
  <c r="C3339" i="28"/>
  <c r="C3338" i="28"/>
  <c r="C3337" i="28"/>
  <c r="C3336" i="28"/>
  <c r="C3335" i="28"/>
  <c r="C3334" i="28"/>
  <c r="C3333" i="28"/>
  <c r="C3332" i="28"/>
  <c r="C3331" i="28"/>
  <c r="C3330" i="28"/>
  <c r="C3329" i="28"/>
  <c r="C3328" i="28"/>
  <c r="C3327" i="28"/>
  <c r="C3326" i="28"/>
  <c r="C3325" i="28"/>
  <c r="C3324" i="28"/>
  <c r="C3323" i="28"/>
  <c r="C3322" i="28"/>
  <c r="C3321" i="28"/>
  <c r="C3320" i="28"/>
  <c r="C3319" i="28"/>
  <c r="C3318" i="28"/>
  <c r="C3317" i="28"/>
  <c r="C3316" i="28"/>
  <c r="C3315" i="28"/>
  <c r="C3314" i="28"/>
  <c r="C3313" i="28"/>
  <c r="C3312" i="28"/>
  <c r="C3311" i="28"/>
  <c r="C3310" i="28"/>
  <c r="C3309" i="28"/>
  <c r="C3308" i="28"/>
  <c r="C3307" i="28"/>
  <c r="C3306" i="28"/>
  <c r="C3305" i="28"/>
  <c r="C3304" i="28"/>
  <c r="C3303" i="28"/>
  <c r="C3302" i="28"/>
  <c r="C3301" i="28"/>
  <c r="C3300" i="28"/>
  <c r="C3299" i="28"/>
  <c r="C3298" i="28"/>
  <c r="C3297" i="28"/>
  <c r="C3296" i="28"/>
  <c r="C3295" i="28"/>
  <c r="C3294" i="28"/>
  <c r="C3293" i="28"/>
  <c r="C3292" i="28"/>
  <c r="C3291" i="28"/>
  <c r="C3290" i="28"/>
  <c r="C3289" i="28"/>
  <c r="C3288" i="28"/>
  <c r="C3287" i="28"/>
  <c r="C3286" i="28"/>
  <c r="C3285" i="28"/>
  <c r="C3284" i="28"/>
  <c r="C3283" i="28"/>
  <c r="C3282" i="28"/>
  <c r="C3281" i="28"/>
  <c r="C3280" i="28"/>
  <c r="C3279" i="28"/>
  <c r="C3278" i="28"/>
  <c r="C3277" i="28"/>
  <c r="C3276" i="28"/>
  <c r="C3275" i="28"/>
  <c r="C3274" i="28"/>
  <c r="C3273" i="28"/>
  <c r="C3272" i="28"/>
  <c r="C3271" i="28"/>
  <c r="C3270" i="28"/>
  <c r="C3269" i="28"/>
  <c r="C3268" i="28"/>
  <c r="C3267" i="28"/>
  <c r="C3266" i="28"/>
  <c r="C3265" i="28"/>
  <c r="C3264" i="28"/>
  <c r="C3263" i="28"/>
  <c r="C3262" i="28"/>
  <c r="C3261" i="28"/>
  <c r="C3260" i="28"/>
  <c r="C3259" i="28"/>
  <c r="C3258" i="28"/>
  <c r="C3257" i="28"/>
  <c r="C3256" i="28"/>
  <c r="C3255" i="28"/>
  <c r="C3254" i="28"/>
  <c r="C3253" i="28"/>
  <c r="C3252" i="28"/>
  <c r="C3251" i="28"/>
  <c r="C3250" i="28"/>
  <c r="C3249" i="28"/>
  <c r="C3248" i="28"/>
  <c r="C3247" i="28"/>
  <c r="C3246" i="28"/>
  <c r="C3245" i="28"/>
  <c r="C3244" i="28"/>
  <c r="C3243" i="28"/>
  <c r="C3242" i="28"/>
  <c r="C3241" i="28"/>
  <c r="C3240" i="28"/>
  <c r="C3239" i="28"/>
  <c r="C3238" i="28"/>
  <c r="C3237" i="28"/>
  <c r="C3236" i="28"/>
  <c r="C3235" i="28"/>
  <c r="C3234" i="28"/>
  <c r="C3233" i="28"/>
  <c r="C3232" i="28"/>
  <c r="C3231" i="28"/>
  <c r="C3230" i="28"/>
  <c r="C3229" i="28"/>
  <c r="C3228" i="28"/>
  <c r="C3227" i="28"/>
  <c r="C3226" i="28"/>
  <c r="C3225" i="28"/>
  <c r="C3224" i="28"/>
  <c r="C3223" i="28"/>
  <c r="C3222" i="28"/>
  <c r="C3221" i="28"/>
  <c r="C3220" i="28"/>
  <c r="C3219" i="28"/>
  <c r="C3218" i="28"/>
  <c r="C3217" i="28"/>
  <c r="C3216" i="28"/>
  <c r="C3215" i="28"/>
  <c r="C3214" i="28"/>
  <c r="C3213" i="28"/>
  <c r="C3212" i="28"/>
  <c r="C3211" i="28"/>
  <c r="C3210" i="28"/>
  <c r="C3209" i="28"/>
  <c r="C3208" i="28"/>
  <c r="C3207" i="28"/>
  <c r="C3206" i="28"/>
  <c r="C3205" i="28"/>
  <c r="C3204" i="28"/>
  <c r="C3203" i="28"/>
  <c r="C3202" i="28"/>
  <c r="C3201" i="28"/>
  <c r="C3200" i="28"/>
  <c r="C3199" i="28"/>
  <c r="C3198" i="28"/>
  <c r="C3197" i="28"/>
  <c r="C3196" i="28"/>
  <c r="C3195" i="28"/>
  <c r="C3194" i="28"/>
  <c r="C3193" i="28"/>
  <c r="C3192" i="28"/>
  <c r="C3191" i="28"/>
  <c r="C3190" i="28"/>
  <c r="C3189" i="28"/>
  <c r="C3188" i="28"/>
  <c r="C3187" i="28"/>
  <c r="C3186" i="28"/>
  <c r="C3185" i="28"/>
  <c r="C3184" i="28"/>
  <c r="C3183" i="28"/>
  <c r="C3182" i="28"/>
  <c r="C3181" i="28"/>
  <c r="C3180" i="28"/>
  <c r="C3179" i="28"/>
  <c r="C3178" i="28"/>
  <c r="C3177" i="28"/>
  <c r="C3176" i="28"/>
  <c r="C3175" i="28"/>
  <c r="C3174" i="28"/>
  <c r="C3173" i="28"/>
  <c r="C3172" i="28"/>
  <c r="C3171" i="28"/>
  <c r="C3170" i="28"/>
  <c r="C3169" i="28"/>
  <c r="C3168" i="28"/>
  <c r="C3167" i="28"/>
  <c r="C3166" i="28"/>
  <c r="C3165" i="28"/>
  <c r="C3164" i="28"/>
  <c r="C3163" i="28"/>
  <c r="C3162" i="28"/>
  <c r="C3161" i="28"/>
  <c r="C3160" i="28"/>
  <c r="C3159" i="28"/>
  <c r="C3158" i="28"/>
  <c r="C3157" i="28"/>
  <c r="C3156" i="28"/>
  <c r="C3155" i="28"/>
  <c r="C3154" i="28"/>
  <c r="C3153" i="28"/>
  <c r="C3152" i="28"/>
  <c r="C3151" i="28"/>
  <c r="C3150" i="28"/>
  <c r="C3149" i="28"/>
  <c r="C3148" i="28"/>
  <c r="C3147" i="28"/>
  <c r="C3146" i="28"/>
  <c r="C3145" i="28"/>
  <c r="C3144" i="28"/>
  <c r="C3143" i="28"/>
  <c r="C3142" i="28"/>
  <c r="C3141" i="28"/>
  <c r="C3140" i="28"/>
  <c r="C3139" i="28"/>
  <c r="C3138" i="28"/>
  <c r="C3137" i="28"/>
  <c r="C3136" i="28"/>
  <c r="C3135" i="28"/>
  <c r="C3134" i="28"/>
  <c r="C3133" i="28"/>
  <c r="C3132" i="28"/>
  <c r="C3131" i="28"/>
  <c r="C3130" i="28"/>
  <c r="C3129" i="28"/>
  <c r="C3128" i="28"/>
  <c r="C3127" i="28"/>
  <c r="C3126" i="28"/>
  <c r="C3125" i="28"/>
  <c r="C3124" i="28"/>
  <c r="C3123" i="28"/>
  <c r="C3122" i="28"/>
  <c r="C3121" i="28"/>
  <c r="C3120" i="28"/>
  <c r="C3119" i="28"/>
  <c r="C3118" i="28"/>
  <c r="C3117" i="28"/>
  <c r="C3116" i="28"/>
  <c r="C3115" i="28"/>
  <c r="C3114" i="28"/>
  <c r="C3113" i="28"/>
  <c r="C3112" i="28"/>
  <c r="C3111" i="28"/>
  <c r="C3110" i="28"/>
  <c r="C3109" i="28"/>
  <c r="C3108" i="28"/>
  <c r="C3107" i="28"/>
  <c r="C3106" i="28"/>
  <c r="C3105" i="28"/>
  <c r="C3104" i="28"/>
  <c r="C3103" i="28"/>
  <c r="C3102" i="28"/>
  <c r="C3101" i="28"/>
  <c r="C3100" i="28"/>
  <c r="C3099" i="28"/>
  <c r="C3098" i="28"/>
  <c r="C3097" i="28"/>
  <c r="C3096" i="28"/>
  <c r="C3095" i="28"/>
  <c r="C3094" i="28"/>
  <c r="C3093" i="28"/>
  <c r="C3092" i="28"/>
  <c r="C3091" i="28"/>
  <c r="C3090" i="28"/>
  <c r="C3089" i="28"/>
  <c r="C3088" i="28"/>
  <c r="C3087" i="28"/>
  <c r="C3086" i="28"/>
  <c r="C3085" i="28"/>
  <c r="C3084" i="28"/>
  <c r="C3083" i="28"/>
  <c r="C3082" i="28"/>
  <c r="C3081" i="28"/>
  <c r="C3080" i="28"/>
  <c r="C3079" i="28"/>
  <c r="C3078" i="28"/>
  <c r="C3077" i="28"/>
  <c r="C3076" i="28"/>
  <c r="C3075" i="28"/>
  <c r="C3074" i="28"/>
  <c r="C3073" i="28"/>
  <c r="C3072" i="28"/>
  <c r="C3071" i="28"/>
  <c r="C3070" i="28"/>
  <c r="C3069" i="28"/>
  <c r="C3068" i="28"/>
  <c r="C3067" i="28"/>
  <c r="C3066" i="28"/>
  <c r="C3065" i="28"/>
  <c r="C3064" i="28"/>
  <c r="C3063" i="28"/>
  <c r="C3062" i="28"/>
  <c r="C3061" i="28"/>
  <c r="C3060" i="28"/>
  <c r="C3059" i="28"/>
  <c r="C3058" i="28"/>
  <c r="C3057" i="28"/>
  <c r="C3056" i="28"/>
  <c r="C3055" i="28"/>
  <c r="C3054" i="28"/>
  <c r="C3053" i="28"/>
  <c r="C3052" i="28"/>
  <c r="C3051" i="28"/>
  <c r="C3050" i="28"/>
  <c r="C3049" i="28"/>
  <c r="C3048" i="28"/>
  <c r="C3047" i="28"/>
  <c r="C3046" i="28"/>
  <c r="C3045" i="28"/>
  <c r="C3044" i="28"/>
  <c r="C3043" i="28"/>
  <c r="C3042" i="28"/>
  <c r="C3041" i="28"/>
  <c r="C3040" i="28"/>
  <c r="C3039" i="28"/>
  <c r="C3038" i="28"/>
  <c r="C3037" i="28"/>
  <c r="C3036" i="28"/>
  <c r="C3035" i="28"/>
  <c r="C3034" i="28"/>
  <c r="C3033" i="28"/>
  <c r="C3032" i="28"/>
  <c r="C3031" i="28"/>
  <c r="C3030" i="28"/>
  <c r="C3029" i="28"/>
  <c r="C3028" i="28"/>
  <c r="C3027" i="28"/>
  <c r="C3026" i="28"/>
  <c r="C3025" i="28"/>
  <c r="C3024" i="28"/>
  <c r="C3023" i="28"/>
  <c r="C3022" i="28"/>
  <c r="C3021" i="28"/>
  <c r="C3020" i="28"/>
  <c r="C3019" i="28"/>
  <c r="C3018" i="28"/>
  <c r="C3017" i="28"/>
  <c r="C3016" i="28"/>
  <c r="C3015" i="28"/>
  <c r="C3014" i="28"/>
  <c r="C3013" i="28"/>
  <c r="C3012" i="28"/>
  <c r="C3011" i="28"/>
  <c r="C3010" i="28"/>
  <c r="C3009" i="28"/>
  <c r="C3008" i="28"/>
  <c r="C3007" i="28"/>
  <c r="C3006" i="28"/>
  <c r="C3005" i="28"/>
  <c r="C3004" i="28"/>
  <c r="C3003" i="28"/>
  <c r="C3002" i="28"/>
  <c r="C3001" i="28"/>
  <c r="C3000" i="28"/>
  <c r="C2999" i="28"/>
  <c r="C2998" i="28"/>
  <c r="C2997" i="28"/>
  <c r="C2996" i="28"/>
  <c r="C2995" i="28"/>
  <c r="C2994" i="28"/>
  <c r="C2993" i="28"/>
  <c r="C2992" i="28"/>
  <c r="C2991" i="28"/>
  <c r="C2990" i="28"/>
  <c r="C2989" i="28"/>
  <c r="C2988" i="28"/>
  <c r="C2987" i="28"/>
  <c r="C2986" i="28"/>
  <c r="C2985" i="28"/>
  <c r="C2984" i="28"/>
  <c r="C2983" i="28"/>
  <c r="C2982" i="28"/>
  <c r="C2981" i="28"/>
  <c r="C2980" i="28"/>
  <c r="C2979" i="28"/>
  <c r="C2978" i="28"/>
  <c r="C2977" i="28"/>
  <c r="C2976" i="28"/>
  <c r="C2975" i="28"/>
  <c r="C2974" i="28"/>
  <c r="C2973" i="28"/>
  <c r="C2972" i="28"/>
  <c r="C2971" i="28"/>
  <c r="C2970" i="28"/>
  <c r="C2969" i="28"/>
  <c r="C2968" i="28"/>
  <c r="C2967" i="28"/>
  <c r="C2966" i="28"/>
  <c r="C2965" i="28"/>
  <c r="C2964" i="28"/>
  <c r="C2963" i="28"/>
  <c r="C2962" i="28"/>
  <c r="C2961" i="28"/>
  <c r="C2960" i="28"/>
  <c r="C2959" i="28"/>
  <c r="C2958" i="28"/>
  <c r="C2957" i="28"/>
  <c r="C2956" i="28"/>
  <c r="C2955" i="28"/>
  <c r="C2954" i="28"/>
  <c r="C2953" i="28"/>
  <c r="C2952" i="28"/>
  <c r="C2951" i="28"/>
  <c r="C2950" i="28"/>
  <c r="C2949" i="28"/>
  <c r="C2948" i="28"/>
  <c r="C2947" i="28"/>
  <c r="C2946" i="28"/>
  <c r="C2945" i="28"/>
  <c r="C2944" i="28"/>
  <c r="C2943" i="28"/>
  <c r="C2942" i="28"/>
  <c r="C2941" i="28"/>
  <c r="C2940" i="28"/>
  <c r="C2939" i="28"/>
  <c r="C2938" i="28"/>
  <c r="C2937" i="28"/>
  <c r="C2936" i="28"/>
  <c r="C2935" i="28"/>
  <c r="C2934" i="28"/>
  <c r="C2933" i="28"/>
  <c r="C2932" i="28"/>
  <c r="C2931" i="28"/>
  <c r="C2930" i="28"/>
  <c r="C2929" i="28"/>
  <c r="C2928" i="28"/>
  <c r="C2927" i="28"/>
  <c r="C2926" i="28"/>
  <c r="C2925" i="28"/>
  <c r="C2924" i="28"/>
  <c r="C2923" i="28"/>
  <c r="C2922" i="28"/>
  <c r="C2921" i="28"/>
  <c r="C2920" i="28"/>
  <c r="C2919" i="28"/>
  <c r="C2918" i="28"/>
  <c r="C2917" i="28"/>
  <c r="C2916" i="28"/>
  <c r="C2915" i="28"/>
  <c r="C2914" i="28"/>
  <c r="C2913" i="28"/>
  <c r="C2912" i="28"/>
  <c r="C2911" i="28"/>
  <c r="C2910" i="28"/>
  <c r="C2909" i="28"/>
  <c r="C2908" i="28"/>
  <c r="C2907" i="28"/>
  <c r="C2906" i="28"/>
  <c r="C2905" i="28"/>
  <c r="C2904" i="28"/>
  <c r="C2903" i="28"/>
  <c r="C2902" i="28"/>
  <c r="C2901" i="28"/>
  <c r="C2900" i="28"/>
  <c r="C2899" i="28"/>
  <c r="C2898" i="28"/>
  <c r="C2897" i="28"/>
  <c r="C2896" i="28"/>
  <c r="C2895" i="28"/>
  <c r="C2894" i="28"/>
  <c r="C2893" i="28"/>
  <c r="C2892" i="28"/>
  <c r="C2891" i="28"/>
  <c r="C2890" i="28"/>
  <c r="C2889" i="28"/>
  <c r="C2888" i="28"/>
  <c r="C2887" i="28"/>
  <c r="C2886" i="28"/>
  <c r="C2885" i="28"/>
  <c r="C2884" i="28"/>
  <c r="C2883" i="28"/>
  <c r="C2882" i="28"/>
  <c r="C2881" i="28"/>
  <c r="C2880" i="28"/>
  <c r="C2879" i="28"/>
  <c r="C2878" i="28"/>
  <c r="C2877" i="28"/>
  <c r="C2876" i="28"/>
  <c r="C2875" i="28"/>
  <c r="C2874" i="28"/>
  <c r="C2873" i="28"/>
  <c r="C2872" i="28"/>
  <c r="C2871" i="28"/>
  <c r="C2870" i="28"/>
  <c r="C2869" i="28"/>
  <c r="C2868" i="28"/>
  <c r="C2867" i="28"/>
  <c r="C2866" i="28"/>
  <c r="C2865" i="28"/>
  <c r="C2864" i="28"/>
  <c r="C2863" i="28"/>
  <c r="C2862" i="28"/>
  <c r="C2861" i="28"/>
  <c r="C2860" i="28"/>
  <c r="C2859" i="28"/>
  <c r="C2858" i="28"/>
  <c r="C2857" i="28"/>
  <c r="C2856" i="28"/>
  <c r="C2855" i="28"/>
  <c r="C2854" i="28"/>
  <c r="C2853" i="28"/>
  <c r="C2852" i="28"/>
  <c r="C2851" i="28"/>
  <c r="C2850" i="28"/>
  <c r="C2849" i="28"/>
  <c r="C2848" i="28"/>
  <c r="C2847" i="28"/>
  <c r="C2846" i="28"/>
  <c r="C2845" i="28"/>
  <c r="C2844" i="28"/>
  <c r="C2843" i="28"/>
  <c r="C2842" i="28"/>
  <c r="C2841" i="28"/>
  <c r="C2840" i="28"/>
  <c r="C2839" i="28"/>
  <c r="C2838" i="28"/>
  <c r="C2837" i="28"/>
  <c r="C2836" i="28"/>
  <c r="C2835" i="28"/>
  <c r="C2834" i="28"/>
  <c r="C2833" i="28"/>
  <c r="C2832" i="28"/>
  <c r="C2831" i="28"/>
  <c r="C2830" i="28"/>
  <c r="C2829" i="28"/>
  <c r="C2828" i="28"/>
  <c r="C2827" i="28"/>
  <c r="C2826" i="28"/>
  <c r="C2825" i="28"/>
  <c r="C2824" i="28"/>
  <c r="C2823" i="28"/>
  <c r="C2822" i="28"/>
  <c r="C2821" i="28"/>
  <c r="C2820" i="28"/>
  <c r="C2819" i="28"/>
  <c r="C2818" i="28"/>
  <c r="C2817" i="28"/>
  <c r="C2816" i="28"/>
  <c r="C2815" i="28"/>
  <c r="C2814" i="28"/>
  <c r="C2813" i="28"/>
  <c r="C2812" i="28"/>
  <c r="C2811" i="28"/>
  <c r="C2810" i="28"/>
  <c r="C2809" i="28"/>
  <c r="C2808" i="28"/>
  <c r="C2807" i="28"/>
  <c r="C2806" i="28"/>
  <c r="C2805" i="28"/>
  <c r="C2804" i="28"/>
  <c r="C2803" i="28"/>
  <c r="C2802" i="28"/>
  <c r="C2801" i="28"/>
  <c r="C2800" i="28"/>
  <c r="C2799" i="28"/>
  <c r="C2798" i="28"/>
  <c r="C2797" i="28"/>
  <c r="C2796" i="28"/>
  <c r="C2795" i="28"/>
  <c r="C2794" i="28"/>
  <c r="C2793" i="28"/>
  <c r="C2792" i="28"/>
  <c r="C2791" i="28"/>
  <c r="C2790" i="28"/>
  <c r="C2789" i="28"/>
  <c r="C2788" i="28"/>
  <c r="C2787" i="28"/>
  <c r="C2786" i="28"/>
  <c r="C2785" i="28"/>
  <c r="C2784" i="28"/>
  <c r="C2783" i="28"/>
  <c r="C2782" i="28"/>
  <c r="C2781" i="28"/>
  <c r="C2780" i="28"/>
  <c r="C2779" i="28"/>
  <c r="C2778" i="28"/>
  <c r="C2777" i="28"/>
  <c r="C2776" i="28"/>
  <c r="C2775" i="28"/>
  <c r="C2774" i="28"/>
  <c r="C2773" i="28"/>
  <c r="C2772" i="28"/>
  <c r="C2771" i="28"/>
  <c r="C2770" i="28"/>
  <c r="C2769" i="28"/>
  <c r="C2768" i="28"/>
  <c r="C2767" i="28"/>
  <c r="C2766" i="28"/>
  <c r="C2765" i="28"/>
  <c r="C2764" i="28"/>
  <c r="C2763" i="28"/>
  <c r="C2762" i="28"/>
  <c r="C2761" i="28"/>
  <c r="C2760" i="28"/>
  <c r="C2759" i="28"/>
  <c r="C2758" i="28"/>
  <c r="C2757" i="28"/>
  <c r="C2756" i="28"/>
  <c r="C2755" i="28"/>
  <c r="C2754" i="28"/>
  <c r="C2753" i="28"/>
  <c r="C2752" i="28"/>
  <c r="C2751" i="28"/>
  <c r="C2750" i="28"/>
  <c r="C2749" i="28"/>
  <c r="C2748" i="28"/>
  <c r="C2747" i="28"/>
  <c r="C2746" i="28"/>
  <c r="C2745" i="28"/>
  <c r="C2744" i="28"/>
  <c r="C2743" i="28"/>
  <c r="C2742" i="28"/>
  <c r="C2741" i="28"/>
  <c r="C2740" i="28"/>
  <c r="C2739" i="28"/>
  <c r="C2738" i="28"/>
  <c r="C2737" i="28"/>
  <c r="C2736" i="28"/>
  <c r="C2735" i="28"/>
  <c r="C2734" i="28"/>
  <c r="C2733" i="28"/>
  <c r="C2732" i="28"/>
  <c r="C2731" i="28"/>
  <c r="C2730" i="28"/>
  <c r="C2729" i="28"/>
  <c r="C2728" i="28"/>
  <c r="C2727" i="28"/>
  <c r="C2726" i="28"/>
  <c r="C2725" i="28"/>
  <c r="C2724" i="28"/>
  <c r="C2723" i="28"/>
  <c r="C2722" i="28"/>
  <c r="C2721" i="28"/>
  <c r="C2720" i="28"/>
  <c r="C2719" i="28"/>
  <c r="C2718" i="28"/>
  <c r="C2717" i="28"/>
  <c r="C2716" i="28"/>
  <c r="C2715" i="28"/>
  <c r="C2714" i="28"/>
  <c r="C2713" i="28"/>
  <c r="C2712" i="28"/>
  <c r="C2711" i="28"/>
  <c r="C2710" i="28"/>
  <c r="C2709" i="28"/>
  <c r="C2708" i="28"/>
  <c r="C2707" i="28"/>
  <c r="C2706" i="28"/>
  <c r="C2705" i="28"/>
  <c r="C2704" i="28"/>
  <c r="C2703" i="28"/>
  <c r="C2702" i="28"/>
  <c r="C2701" i="28"/>
  <c r="C2700" i="28"/>
  <c r="C2699" i="28"/>
  <c r="C2698" i="28"/>
  <c r="C2697" i="28"/>
  <c r="C2696" i="28"/>
  <c r="C2695" i="28"/>
  <c r="C2694" i="28"/>
  <c r="C2693" i="28"/>
  <c r="C2692" i="28"/>
  <c r="C2691" i="28"/>
  <c r="C2690" i="28"/>
  <c r="C2689" i="28"/>
  <c r="C2688" i="28"/>
  <c r="C2687" i="28"/>
  <c r="C2686" i="28"/>
  <c r="C2685" i="28"/>
  <c r="C2684" i="28"/>
  <c r="C2683" i="28"/>
  <c r="C2682" i="28"/>
  <c r="C2681" i="28"/>
  <c r="C2680" i="28"/>
  <c r="C2679" i="28"/>
  <c r="C2678" i="28"/>
  <c r="C2677" i="28"/>
  <c r="C2676" i="28"/>
  <c r="C2675" i="28"/>
  <c r="C2674" i="28"/>
  <c r="C2673" i="28"/>
  <c r="C2672" i="28"/>
  <c r="C2671" i="28"/>
  <c r="C2670" i="28"/>
  <c r="C2669" i="28"/>
  <c r="C2668" i="28"/>
  <c r="C2667" i="28"/>
  <c r="C2666" i="28"/>
  <c r="C2665" i="28"/>
  <c r="C2664" i="28"/>
  <c r="C2663" i="28"/>
  <c r="C2662" i="28"/>
  <c r="C2661" i="28"/>
  <c r="C2660" i="28"/>
  <c r="C2659" i="28"/>
  <c r="C2658" i="28"/>
  <c r="C2657" i="28"/>
  <c r="C2656" i="28"/>
  <c r="C2655" i="28"/>
  <c r="C2654" i="28"/>
  <c r="C2653" i="28"/>
  <c r="C2652" i="28"/>
  <c r="C2651" i="28"/>
  <c r="C2650" i="28"/>
  <c r="C2649" i="28"/>
  <c r="C2648" i="28"/>
  <c r="C2647" i="28"/>
  <c r="C2646" i="28"/>
  <c r="C2645" i="28"/>
  <c r="C2644" i="28"/>
  <c r="C2643" i="28"/>
  <c r="C2642" i="28"/>
  <c r="C2641" i="28"/>
  <c r="C2640" i="28"/>
  <c r="C2639" i="28"/>
  <c r="C2638" i="28"/>
  <c r="C2637" i="28"/>
  <c r="C2636" i="28"/>
  <c r="C2635" i="28"/>
  <c r="C2634" i="28"/>
  <c r="C2633" i="28"/>
  <c r="C2632" i="28"/>
  <c r="C2631" i="28"/>
  <c r="C2630" i="28"/>
  <c r="C2629" i="28"/>
  <c r="C2628" i="28"/>
  <c r="C2627" i="28"/>
  <c r="C2626" i="28"/>
  <c r="C2625" i="28"/>
  <c r="C2624" i="28"/>
  <c r="C2623" i="28"/>
  <c r="C2622" i="28"/>
  <c r="C2621" i="28"/>
  <c r="C2620" i="28"/>
  <c r="C2619" i="28"/>
  <c r="C2618" i="28"/>
  <c r="C2617" i="28"/>
  <c r="C2616" i="28"/>
  <c r="C2615" i="28"/>
  <c r="C2614" i="28"/>
  <c r="C2613" i="28"/>
  <c r="C2612" i="28"/>
  <c r="C2611" i="28"/>
  <c r="C2610" i="28"/>
  <c r="C2609" i="28"/>
  <c r="C2608" i="28"/>
  <c r="C2607" i="28"/>
  <c r="C2606" i="28"/>
  <c r="C2605" i="28"/>
  <c r="C2604" i="28"/>
  <c r="C2603" i="28"/>
  <c r="C2602" i="28"/>
  <c r="C2601" i="28"/>
  <c r="C2600" i="28"/>
  <c r="C2599" i="28"/>
  <c r="C2598" i="28"/>
  <c r="C2597" i="28"/>
  <c r="C2596" i="28"/>
  <c r="C2595" i="28"/>
  <c r="C2594" i="28"/>
  <c r="C2593" i="28"/>
  <c r="C2592" i="28"/>
  <c r="C2591" i="28"/>
  <c r="C2590" i="28"/>
  <c r="C2589" i="28"/>
  <c r="C2588" i="28"/>
  <c r="C2587" i="28"/>
  <c r="C2586" i="28"/>
  <c r="C2585" i="28"/>
  <c r="C2584" i="28"/>
  <c r="C2583" i="28"/>
  <c r="C2582" i="28"/>
  <c r="C2581" i="28"/>
  <c r="C2580" i="28"/>
  <c r="C2579" i="28"/>
  <c r="C2578" i="28"/>
  <c r="C2577" i="28"/>
  <c r="C2576" i="28"/>
  <c r="C2575" i="28"/>
  <c r="C2574" i="28"/>
  <c r="C2573" i="28"/>
  <c r="C2572" i="28"/>
  <c r="C2571" i="28"/>
  <c r="C2570" i="28"/>
  <c r="C2569" i="28"/>
  <c r="C2568" i="28"/>
  <c r="C2567" i="28"/>
  <c r="C2566" i="28"/>
  <c r="C2565" i="28"/>
  <c r="C2564" i="28"/>
  <c r="C2563" i="28"/>
  <c r="C2562" i="28"/>
  <c r="C2561" i="28"/>
  <c r="C2560" i="28"/>
  <c r="C2559" i="28"/>
  <c r="C2558" i="28"/>
  <c r="C2557" i="28"/>
  <c r="C2556" i="28"/>
  <c r="C2555" i="28"/>
  <c r="C2554" i="28"/>
  <c r="C2553" i="28"/>
  <c r="C2552" i="28"/>
  <c r="C2551" i="28"/>
  <c r="C2550" i="28"/>
  <c r="C2549" i="28"/>
  <c r="C2548" i="28"/>
  <c r="C2547" i="28"/>
  <c r="C2546" i="28"/>
  <c r="C2545" i="28"/>
  <c r="C2544" i="28"/>
  <c r="C2543" i="28"/>
  <c r="C2542" i="28"/>
  <c r="C2541" i="28"/>
  <c r="C2540" i="28"/>
  <c r="C2539" i="28"/>
  <c r="C2538" i="28"/>
  <c r="C2537" i="28"/>
  <c r="C2536" i="28"/>
  <c r="C2535" i="28"/>
  <c r="C2534" i="28"/>
  <c r="C2533" i="28"/>
  <c r="C2532" i="28"/>
  <c r="C2531" i="28"/>
  <c r="C2530" i="28"/>
  <c r="C2529" i="28"/>
  <c r="C2528" i="28"/>
  <c r="C2527" i="28"/>
  <c r="C2526" i="28"/>
  <c r="C2525" i="28"/>
  <c r="C2524" i="28"/>
  <c r="C2523" i="28"/>
  <c r="C2522" i="28"/>
  <c r="C2521" i="28"/>
  <c r="C2520" i="28"/>
  <c r="C2519" i="28"/>
  <c r="C2518" i="28"/>
  <c r="C2517" i="28"/>
  <c r="C2516" i="28"/>
  <c r="C2515" i="28"/>
  <c r="C2514" i="28"/>
  <c r="C2513" i="28"/>
  <c r="C2512" i="28"/>
  <c r="C2511" i="28"/>
  <c r="C2510" i="28"/>
  <c r="C2509" i="28"/>
  <c r="C2508" i="28"/>
  <c r="C2507" i="28"/>
  <c r="C2506" i="28"/>
  <c r="C2505" i="28"/>
  <c r="C2504" i="28"/>
  <c r="C2503" i="28"/>
  <c r="C2502" i="28"/>
  <c r="C2501" i="28"/>
  <c r="C2500" i="28"/>
  <c r="C2499" i="28"/>
  <c r="C2498" i="28"/>
  <c r="C2497" i="28"/>
  <c r="C2496" i="28"/>
  <c r="C2495" i="28"/>
  <c r="C2494" i="28"/>
  <c r="C2493" i="28"/>
  <c r="C2492" i="28"/>
  <c r="C2491" i="28"/>
  <c r="C2490" i="28"/>
  <c r="C2489" i="28"/>
  <c r="C2488" i="28"/>
  <c r="C2487" i="28"/>
  <c r="C2486" i="28"/>
  <c r="C2485" i="28"/>
  <c r="C2484" i="28"/>
  <c r="C2483" i="28"/>
  <c r="C2482" i="28"/>
  <c r="C2481" i="28"/>
  <c r="C2480" i="28"/>
  <c r="C2479" i="28"/>
  <c r="C2478" i="28"/>
  <c r="C2477" i="28"/>
  <c r="C2476" i="28"/>
  <c r="C2475" i="28"/>
  <c r="C2474" i="28"/>
  <c r="C2473" i="28"/>
  <c r="C2472" i="28"/>
  <c r="C2471" i="28"/>
  <c r="C2470" i="28"/>
  <c r="C2469" i="28"/>
  <c r="C2468" i="28"/>
  <c r="C2467" i="28"/>
  <c r="C2466" i="28"/>
  <c r="C2465" i="28"/>
  <c r="C2464" i="28"/>
  <c r="C2463" i="28"/>
  <c r="C2462" i="28"/>
  <c r="C2461" i="28"/>
  <c r="C2460" i="28"/>
  <c r="C2459" i="28"/>
  <c r="C2458" i="28"/>
  <c r="C2457" i="28"/>
  <c r="C2456" i="28"/>
  <c r="C2455" i="28"/>
  <c r="C2454" i="28"/>
  <c r="C2453" i="28"/>
  <c r="C2452" i="28"/>
  <c r="C2451" i="28"/>
  <c r="C2450" i="28"/>
  <c r="C2449" i="28"/>
  <c r="C2448" i="28"/>
  <c r="C2447" i="28"/>
  <c r="C2446" i="28"/>
  <c r="C2445" i="28"/>
  <c r="C2444" i="28"/>
  <c r="C2443" i="28"/>
  <c r="C2442" i="28"/>
  <c r="C2441" i="28"/>
  <c r="C2440" i="28"/>
  <c r="C2439" i="28"/>
  <c r="C2438" i="28"/>
  <c r="C2437" i="28"/>
  <c r="C2436" i="28"/>
  <c r="C2435" i="28"/>
  <c r="C2434" i="28"/>
  <c r="C2433" i="28"/>
  <c r="C2432" i="28"/>
  <c r="C2431" i="28"/>
  <c r="C2430" i="28"/>
  <c r="C2429" i="28"/>
  <c r="C2428" i="28"/>
  <c r="C2427" i="28"/>
  <c r="C2426" i="28"/>
  <c r="C2425" i="28"/>
  <c r="C2424" i="28"/>
  <c r="C2423" i="28"/>
  <c r="C2422" i="28"/>
  <c r="C2421" i="28"/>
  <c r="C2420" i="28"/>
  <c r="C2419" i="28"/>
  <c r="C2418" i="28"/>
  <c r="C2417" i="28"/>
  <c r="C2416" i="28"/>
  <c r="C2415" i="28"/>
  <c r="C2414" i="28"/>
  <c r="C2413" i="28"/>
  <c r="C2412" i="28"/>
  <c r="C2411" i="28"/>
  <c r="C2410" i="28"/>
  <c r="C2409" i="28"/>
  <c r="C2408" i="28"/>
  <c r="C2407" i="28"/>
  <c r="C2406" i="28"/>
  <c r="C2405" i="28"/>
  <c r="C2404" i="28"/>
  <c r="C2403" i="28"/>
  <c r="C2402" i="28"/>
  <c r="C2401" i="28"/>
  <c r="C2400" i="28"/>
  <c r="C2399" i="28"/>
  <c r="C2398" i="28"/>
  <c r="C2397" i="28"/>
  <c r="C2396" i="28"/>
  <c r="C2395" i="28"/>
  <c r="C2394" i="28"/>
  <c r="C2393" i="28"/>
  <c r="C2392" i="28"/>
  <c r="C2391" i="28"/>
  <c r="C2390" i="28"/>
  <c r="C2389" i="28"/>
  <c r="C2388" i="28"/>
  <c r="C2387" i="28"/>
  <c r="C2386" i="28"/>
  <c r="C2385" i="28"/>
  <c r="C2384" i="28"/>
  <c r="C2383" i="28"/>
  <c r="C2382" i="28"/>
  <c r="C2381" i="28"/>
  <c r="C2380" i="28"/>
  <c r="C2379" i="28"/>
  <c r="C2378" i="28"/>
  <c r="C2377" i="28"/>
  <c r="C2376" i="28"/>
  <c r="C2375" i="28"/>
  <c r="C2374" i="28"/>
  <c r="C2373" i="28"/>
  <c r="C2372" i="28"/>
  <c r="C2371" i="28"/>
  <c r="C2370" i="28"/>
  <c r="C2369" i="28"/>
  <c r="C2368" i="28"/>
  <c r="C2367" i="28"/>
  <c r="C2366" i="28"/>
  <c r="C2365" i="28"/>
  <c r="C2364" i="28"/>
  <c r="C2363" i="28"/>
  <c r="C2362" i="28"/>
  <c r="C2361" i="28"/>
  <c r="C2360" i="28"/>
  <c r="C2359" i="28"/>
  <c r="C2358" i="28"/>
  <c r="C2357" i="28"/>
  <c r="C2356" i="28"/>
  <c r="C2355" i="28"/>
  <c r="C2354" i="28"/>
  <c r="C2353" i="28"/>
  <c r="C2352" i="28"/>
  <c r="C2351" i="28"/>
  <c r="C2350" i="28"/>
  <c r="C2349" i="28"/>
  <c r="C2348" i="28"/>
  <c r="C2347" i="28"/>
  <c r="C2346" i="28"/>
  <c r="C2345" i="28"/>
  <c r="C2344" i="28"/>
  <c r="C2343" i="28"/>
  <c r="C2342" i="28"/>
  <c r="C2341" i="28"/>
  <c r="C2340" i="28"/>
  <c r="C2339" i="28"/>
  <c r="C2338" i="28"/>
  <c r="C2337" i="28"/>
  <c r="C2336" i="28"/>
  <c r="C2335" i="28"/>
  <c r="C2334" i="28"/>
  <c r="C2333" i="28"/>
  <c r="C2332" i="28"/>
  <c r="C2331" i="28"/>
  <c r="C2330" i="28"/>
  <c r="C2329" i="28"/>
  <c r="C2328" i="28"/>
  <c r="C2327" i="28"/>
  <c r="C2326" i="28"/>
  <c r="C2325" i="28"/>
  <c r="C2324" i="28"/>
  <c r="C2323" i="28"/>
  <c r="C2322" i="28"/>
  <c r="C2321" i="28"/>
  <c r="C2320" i="28"/>
  <c r="C2319" i="28"/>
  <c r="C2318" i="28"/>
  <c r="C2317" i="28"/>
  <c r="C2316" i="28"/>
  <c r="C2315" i="28"/>
  <c r="C2314" i="28"/>
  <c r="C2313" i="28"/>
  <c r="C2312" i="28"/>
  <c r="C2311" i="28"/>
  <c r="C2310" i="28"/>
  <c r="C2309" i="28"/>
  <c r="C2308" i="28"/>
  <c r="C2307" i="28"/>
  <c r="C2306" i="28"/>
  <c r="C2305" i="28"/>
  <c r="C2304" i="28"/>
  <c r="C2303" i="28"/>
  <c r="C2302" i="28"/>
  <c r="C2301" i="28"/>
  <c r="C2300" i="28"/>
  <c r="C2299" i="28"/>
  <c r="C2298" i="28"/>
  <c r="C2297" i="28"/>
  <c r="C2296" i="28"/>
  <c r="C2295" i="28"/>
  <c r="C2294" i="28"/>
  <c r="C2293" i="28"/>
  <c r="C2292" i="28"/>
  <c r="C2291" i="28"/>
  <c r="C2290" i="28"/>
  <c r="C2289" i="28"/>
  <c r="C2288" i="28"/>
  <c r="C2287" i="28"/>
  <c r="C2286" i="28"/>
  <c r="C2285" i="28"/>
  <c r="C2284" i="28"/>
  <c r="C2283" i="28"/>
  <c r="C2282" i="28"/>
  <c r="C2281" i="28"/>
  <c r="C2280" i="28"/>
  <c r="C2279" i="28"/>
  <c r="C2278" i="28"/>
  <c r="C2277" i="28"/>
  <c r="C2276" i="28"/>
  <c r="C2275" i="28"/>
  <c r="C2274" i="28"/>
  <c r="C2273" i="28"/>
  <c r="C2272" i="28"/>
  <c r="C2271" i="28"/>
  <c r="C2270" i="28"/>
  <c r="C2269" i="28"/>
  <c r="C2268" i="28"/>
  <c r="C2267" i="28"/>
  <c r="C2266" i="28"/>
  <c r="C2265" i="28"/>
  <c r="C2264" i="28"/>
  <c r="C2263" i="28"/>
  <c r="C2262" i="28"/>
  <c r="C2261" i="28"/>
  <c r="C2260" i="28"/>
  <c r="C2259" i="28"/>
  <c r="C2258" i="28"/>
  <c r="C2257" i="28"/>
  <c r="C2256" i="28"/>
  <c r="C2255" i="28"/>
  <c r="C2254" i="28"/>
  <c r="C2253" i="28"/>
  <c r="C2252" i="28"/>
  <c r="C2251" i="28"/>
  <c r="C2250" i="28"/>
  <c r="C2249" i="28"/>
  <c r="C2248" i="28"/>
  <c r="C2247" i="28"/>
  <c r="C2246" i="28"/>
  <c r="C2245" i="28"/>
  <c r="C2244" i="28"/>
  <c r="C2243" i="28"/>
  <c r="C2242" i="28"/>
  <c r="C2241" i="28"/>
  <c r="C2240" i="28"/>
  <c r="C2239" i="28"/>
  <c r="C2238" i="28"/>
  <c r="C2237" i="28"/>
  <c r="C2236" i="28"/>
  <c r="C2235" i="28"/>
  <c r="C2234" i="28"/>
  <c r="C2233" i="28"/>
  <c r="C2232" i="28"/>
  <c r="C2231" i="28"/>
  <c r="C2230" i="28"/>
  <c r="C2229" i="28"/>
  <c r="C2228" i="28"/>
  <c r="C2227" i="28"/>
  <c r="C2226" i="28"/>
  <c r="C2225" i="28"/>
  <c r="C2224" i="28"/>
  <c r="C2223" i="28"/>
  <c r="C2222" i="28"/>
  <c r="C2221" i="28"/>
  <c r="C2220" i="28"/>
  <c r="C2219" i="28"/>
  <c r="C2218" i="28"/>
  <c r="C2217" i="28"/>
  <c r="C2216" i="28"/>
  <c r="C2215" i="28"/>
  <c r="C2214" i="28"/>
  <c r="C2213" i="28"/>
  <c r="C2212" i="28"/>
  <c r="C2211" i="28"/>
  <c r="C2210" i="28"/>
  <c r="C2209" i="28"/>
  <c r="C2208" i="28"/>
  <c r="C2207" i="28"/>
  <c r="C2206" i="28"/>
  <c r="C2205" i="28"/>
  <c r="C2204" i="28"/>
  <c r="C2203" i="28"/>
  <c r="C2202" i="28"/>
  <c r="C2201" i="28"/>
  <c r="C2200" i="28"/>
  <c r="C2199" i="28"/>
  <c r="C2198" i="28"/>
  <c r="C2197" i="28"/>
  <c r="C2196" i="28"/>
  <c r="C2195" i="28"/>
  <c r="C2194" i="28"/>
  <c r="C2193" i="28"/>
  <c r="C2192" i="28"/>
  <c r="C2191" i="28"/>
  <c r="C2190" i="28"/>
  <c r="C2189" i="28"/>
  <c r="C2188" i="28"/>
  <c r="C2187" i="28"/>
  <c r="C2186" i="28"/>
  <c r="C2185" i="28"/>
  <c r="C2184" i="28"/>
  <c r="C2183" i="28"/>
  <c r="C2182" i="28"/>
  <c r="C2181" i="28"/>
  <c r="C2180" i="28"/>
  <c r="C2179" i="28"/>
  <c r="C2178" i="28"/>
  <c r="C2177" i="28"/>
  <c r="C2176" i="28"/>
  <c r="C2175" i="28"/>
  <c r="C2174" i="28"/>
  <c r="C2173" i="28"/>
  <c r="C2172" i="28"/>
  <c r="C2171" i="28"/>
  <c r="C2170" i="28"/>
  <c r="C2169" i="28"/>
  <c r="C2168" i="28"/>
  <c r="C2167" i="28"/>
  <c r="C2166" i="28"/>
  <c r="C2165" i="28"/>
  <c r="C2164" i="28"/>
  <c r="C2163" i="28"/>
  <c r="C2162" i="28"/>
  <c r="C2161" i="28"/>
  <c r="C2160" i="28"/>
  <c r="C2159" i="28"/>
  <c r="C2158" i="28"/>
  <c r="C2157" i="28"/>
  <c r="C2156" i="28"/>
  <c r="C2155" i="28"/>
  <c r="C2154" i="28"/>
  <c r="C2153" i="28"/>
  <c r="C2152" i="28"/>
  <c r="C2151" i="28"/>
  <c r="C2150" i="28"/>
  <c r="C2149" i="28"/>
  <c r="C2148" i="28"/>
  <c r="C2147" i="28"/>
  <c r="C2146" i="28"/>
  <c r="C2145" i="28"/>
  <c r="C2144" i="28"/>
  <c r="C2143" i="28"/>
  <c r="C2142" i="28"/>
  <c r="C2141" i="28"/>
  <c r="C2140" i="28"/>
  <c r="C2139" i="28"/>
  <c r="C2138" i="28"/>
  <c r="C2137" i="28"/>
  <c r="C2136" i="28"/>
  <c r="C2135" i="28"/>
  <c r="C2134" i="28"/>
  <c r="C2133" i="28"/>
  <c r="C2132" i="28"/>
  <c r="C2131" i="28"/>
  <c r="C2130" i="28"/>
  <c r="C2129" i="28"/>
  <c r="C2128" i="28"/>
  <c r="C2127" i="28"/>
  <c r="C2126" i="28"/>
  <c r="C2125" i="28"/>
  <c r="C2124" i="28"/>
  <c r="C2123" i="28"/>
  <c r="C2122" i="28"/>
  <c r="C2121" i="28"/>
  <c r="C2120" i="28"/>
  <c r="C2119" i="28"/>
  <c r="C2118" i="28"/>
  <c r="C2117" i="28"/>
  <c r="C2116" i="28"/>
  <c r="C2115" i="28"/>
  <c r="C2114" i="28"/>
  <c r="C2113" i="28"/>
  <c r="C2112" i="28"/>
  <c r="C2111" i="28"/>
  <c r="C2110" i="28"/>
  <c r="C2109" i="28"/>
  <c r="C2108" i="28"/>
  <c r="C2107" i="28"/>
  <c r="C2106" i="28"/>
  <c r="C2105" i="28"/>
  <c r="C2104" i="28"/>
  <c r="C2103" i="28"/>
  <c r="C2102" i="28"/>
  <c r="C2101" i="28"/>
  <c r="C2100" i="28"/>
  <c r="C2099" i="28"/>
  <c r="C2098" i="28"/>
  <c r="C2097" i="28"/>
  <c r="C2096" i="28"/>
  <c r="C2095" i="28"/>
  <c r="C2094" i="28"/>
  <c r="C2093" i="28"/>
  <c r="C2092" i="28"/>
  <c r="C2091" i="28"/>
  <c r="C2090" i="28"/>
  <c r="C2089" i="28"/>
  <c r="C2088" i="28"/>
  <c r="C2087" i="28"/>
  <c r="C2086" i="28"/>
  <c r="C2085" i="28"/>
  <c r="C2084" i="28"/>
  <c r="C2083" i="28"/>
  <c r="C2082" i="28"/>
  <c r="C2081" i="28"/>
  <c r="C2080" i="28"/>
  <c r="C2079" i="28"/>
  <c r="C2078" i="28"/>
  <c r="C2077" i="28"/>
  <c r="C2076" i="28"/>
  <c r="C2075" i="28"/>
  <c r="C2074" i="28"/>
  <c r="C2073" i="28"/>
  <c r="C2072" i="28"/>
  <c r="C2071" i="28"/>
  <c r="C2070" i="28"/>
  <c r="C2069" i="28"/>
  <c r="C2068" i="28"/>
  <c r="C2067" i="28"/>
  <c r="C2066" i="28"/>
  <c r="C2065" i="28"/>
  <c r="C2064" i="28"/>
  <c r="C2063" i="28"/>
  <c r="C2062" i="28"/>
  <c r="C2061" i="28"/>
  <c r="C2060" i="28"/>
  <c r="C2059" i="28"/>
  <c r="C2058" i="28"/>
  <c r="C2057" i="28"/>
  <c r="C2056" i="28"/>
  <c r="C2055" i="28"/>
  <c r="C2054" i="28"/>
  <c r="C2053" i="28"/>
  <c r="C2052" i="28"/>
  <c r="C2051" i="28"/>
  <c r="C2050" i="28"/>
  <c r="C2049" i="28"/>
  <c r="C2048" i="28"/>
  <c r="C2047" i="28"/>
  <c r="C2046" i="28"/>
  <c r="C2045" i="28"/>
  <c r="C2044" i="28"/>
  <c r="C2043" i="28"/>
  <c r="C2042" i="28"/>
  <c r="C2041" i="28"/>
  <c r="C2040" i="28"/>
  <c r="C2039" i="28"/>
  <c r="C2038" i="28"/>
  <c r="C2037" i="28"/>
  <c r="C2036" i="28"/>
  <c r="C2035" i="28"/>
  <c r="C2034" i="28"/>
  <c r="C2033" i="28"/>
  <c r="C2032" i="28"/>
  <c r="C2031" i="28"/>
  <c r="C2030" i="28"/>
  <c r="C2029" i="28"/>
  <c r="C2028" i="28"/>
  <c r="C2027" i="28"/>
  <c r="C2026" i="28"/>
  <c r="C2025" i="28"/>
  <c r="C2024" i="28"/>
  <c r="C2023" i="28"/>
  <c r="C2022" i="28"/>
  <c r="C2021" i="28"/>
  <c r="C2020" i="28"/>
  <c r="C2019" i="28"/>
  <c r="C2018" i="28"/>
  <c r="C2017" i="28"/>
  <c r="C2016" i="28"/>
  <c r="C2015" i="28"/>
  <c r="C2014" i="28"/>
  <c r="C2013" i="28"/>
  <c r="C2012" i="28"/>
  <c r="C2011" i="28"/>
  <c r="C2010" i="28"/>
  <c r="C2009" i="28"/>
  <c r="C2008" i="28"/>
  <c r="C2007" i="28"/>
  <c r="C2006" i="28"/>
  <c r="C2005" i="28"/>
  <c r="C2004" i="28"/>
  <c r="C2003" i="28"/>
  <c r="C2002" i="28"/>
  <c r="C2001" i="28"/>
  <c r="C2000" i="28"/>
  <c r="C1999" i="28"/>
  <c r="C1998" i="28"/>
  <c r="C1997" i="28"/>
  <c r="C1996" i="28"/>
  <c r="C1995" i="28"/>
  <c r="C1994" i="28"/>
  <c r="C1993" i="28"/>
  <c r="C1992" i="28"/>
  <c r="C1991" i="28"/>
  <c r="C1990" i="28"/>
  <c r="C1989" i="28"/>
  <c r="C1988" i="28"/>
  <c r="C1987" i="28"/>
  <c r="C1986" i="28"/>
  <c r="C1985" i="28"/>
  <c r="C1984" i="28"/>
  <c r="C1983" i="28"/>
  <c r="C1982" i="28"/>
  <c r="C1981" i="28"/>
  <c r="C1980" i="28"/>
  <c r="C1979" i="28"/>
  <c r="C1978" i="28"/>
  <c r="C1977" i="28"/>
  <c r="C1976" i="28"/>
  <c r="C1975" i="28"/>
  <c r="C1974" i="28"/>
  <c r="C1973" i="28"/>
  <c r="C1972" i="28"/>
  <c r="C1971" i="28"/>
  <c r="C1970" i="28"/>
  <c r="C1969" i="28"/>
  <c r="C1968" i="28"/>
  <c r="C1967" i="28"/>
  <c r="C1966" i="28"/>
  <c r="C1965" i="28"/>
  <c r="C1964" i="28"/>
  <c r="C1963" i="28"/>
  <c r="C1962" i="28"/>
  <c r="C1961" i="28"/>
  <c r="C1960" i="28"/>
  <c r="C1959" i="28"/>
  <c r="C1958" i="28"/>
  <c r="C1957" i="28"/>
  <c r="C1956" i="28"/>
  <c r="C1955" i="28"/>
  <c r="C1954" i="28"/>
  <c r="C1953" i="28"/>
  <c r="C1952" i="28"/>
  <c r="C1951" i="28"/>
  <c r="C1950" i="28"/>
  <c r="C1949" i="28"/>
  <c r="C1948" i="28"/>
  <c r="C1947" i="28"/>
  <c r="C1946" i="28"/>
  <c r="C1945" i="28"/>
  <c r="C1944" i="28"/>
  <c r="C1943" i="28"/>
  <c r="C1942" i="28"/>
  <c r="C1941" i="28"/>
  <c r="C1940" i="28"/>
  <c r="C1939" i="28"/>
  <c r="C1938" i="28"/>
  <c r="C1937" i="28"/>
  <c r="C1936" i="28"/>
  <c r="C1935" i="28"/>
  <c r="C1934" i="28"/>
  <c r="C1933" i="28"/>
  <c r="C1932" i="28"/>
  <c r="C1931" i="28"/>
  <c r="C1930" i="28"/>
  <c r="C1929" i="28"/>
  <c r="C1928" i="28"/>
  <c r="C1927" i="28"/>
  <c r="C1926" i="28"/>
  <c r="C1925" i="28"/>
  <c r="C1924" i="28"/>
  <c r="C1923" i="28"/>
  <c r="C1922" i="28"/>
  <c r="C1921" i="28"/>
  <c r="C1920" i="28"/>
  <c r="C1919" i="28"/>
  <c r="C1918" i="28"/>
  <c r="C1917" i="28"/>
  <c r="C1916" i="28"/>
  <c r="C1915" i="28"/>
  <c r="C1914" i="28"/>
  <c r="C1913" i="28"/>
  <c r="C1912" i="28"/>
  <c r="C1911" i="28"/>
  <c r="C1910" i="28"/>
  <c r="C1909" i="28"/>
  <c r="C1908" i="28"/>
  <c r="C1907" i="28"/>
  <c r="C1906" i="28"/>
  <c r="C1905" i="28"/>
  <c r="C1904" i="28"/>
  <c r="C1903" i="28"/>
  <c r="C1902" i="28"/>
  <c r="C1901" i="28"/>
  <c r="C1900" i="28"/>
  <c r="C1899" i="28"/>
  <c r="C1898" i="28"/>
  <c r="C1897" i="28"/>
  <c r="C1896" i="28"/>
  <c r="C1895" i="28"/>
  <c r="C1894" i="28"/>
  <c r="C1893" i="28"/>
  <c r="C1892" i="28"/>
  <c r="C1891" i="28"/>
  <c r="C1890" i="28"/>
  <c r="C1889" i="28"/>
  <c r="C1888" i="28"/>
  <c r="C1887" i="28"/>
  <c r="C1886" i="28"/>
  <c r="C1885" i="28"/>
  <c r="C1884" i="28"/>
  <c r="C1883" i="28"/>
  <c r="C1882" i="28"/>
  <c r="C1881" i="28"/>
  <c r="C1880" i="28"/>
  <c r="C1879" i="28"/>
  <c r="C1878" i="28"/>
  <c r="C1877" i="28"/>
  <c r="C1876" i="28"/>
  <c r="C1875" i="28"/>
  <c r="C1874" i="28"/>
  <c r="C1873" i="28"/>
  <c r="C1872" i="28"/>
  <c r="C1871" i="28"/>
  <c r="C1870" i="28"/>
  <c r="C1869" i="28"/>
  <c r="C1868" i="28"/>
  <c r="C1867" i="28"/>
  <c r="C1866" i="28"/>
  <c r="C1865" i="28"/>
  <c r="C1864" i="28"/>
  <c r="C1863" i="28"/>
  <c r="C1862" i="28"/>
  <c r="C1861" i="28"/>
  <c r="C1860" i="28"/>
  <c r="C1859" i="28"/>
  <c r="C1858" i="28"/>
  <c r="C1857" i="28"/>
  <c r="C1856" i="28"/>
  <c r="C1855" i="28"/>
  <c r="C1854" i="28"/>
  <c r="C1853" i="28"/>
  <c r="C1852" i="28"/>
  <c r="C1851" i="28"/>
  <c r="C1850" i="28"/>
  <c r="C1849" i="28"/>
  <c r="C1848" i="28"/>
  <c r="C1847" i="28"/>
  <c r="C1846" i="28"/>
  <c r="C1845" i="28"/>
  <c r="C1844" i="28"/>
  <c r="C1843" i="28"/>
  <c r="C1842" i="28"/>
  <c r="C1841" i="28"/>
  <c r="C1840" i="28"/>
  <c r="C1839" i="28"/>
  <c r="C1838" i="28"/>
  <c r="C1837" i="28"/>
  <c r="C1836" i="28"/>
  <c r="C1835" i="28"/>
  <c r="C1834" i="28"/>
  <c r="C1833" i="28"/>
  <c r="C1832" i="28"/>
  <c r="C1831" i="28"/>
  <c r="C1830" i="28"/>
  <c r="C1829" i="28"/>
  <c r="C1828" i="28"/>
  <c r="C1827" i="28"/>
  <c r="C1826" i="28"/>
  <c r="C1825" i="28"/>
  <c r="C1824" i="28"/>
  <c r="C1823" i="28"/>
  <c r="C1822" i="28"/>
  <c r="C1821" i="28"/>
  <c r="C1820" i="28"/>
  <c r="C1819" i="28"/>
  <c r="C1818" i="28"/>
  <c r="C1817" i="28"/>
  <c r="C1816" i="28"/>
  <c r="C1815" i="28"/>
  <c r="C1814" i="28"/>
  <c r="C1813" i="28"/>
  <c r="C1812" i="28"/>
  <c r="C1811" i="28"/>
  <c r="C1810" i="28"/>
  <c r="C1809" i="28"/>
  <c r="C1808" i="28"/>
  <c r="C1807" i="28"/>
  <c r="C1806" i="28"/>
  <c r="C1805" i="28"/>
  <c r="C1804" i="28"/>
  <c r="C1803" i="28"/>
  <c r="C1802" i="28"/>
  <c r="C1801" i="28"/>
  <c r="C1800" i="28"/>
  <c r="C1799" i="28"/>
  <c r="C1798" i="28"/>
  <c r="C1797" i="28"/>
  <c r="C1796" i="28"/>
  <c r="C1795" i="28"/>
  <c r="C1794" i="28"/>
  <c r="C1793" i="28"/>
  <c r="C1792" i="28"/>
  <c r="C1791" i="28"/>
  <c r="C1790" i="28"/>
  <c r="C1789" i="28"/>
  <c r="C1788" i="28"/>
  <c r="C1787" i="28"/>
  <c r="C1786" i="28"/>
  <c r="C1785" i="28"/>
  <c r="C1784" i="28"/>
  <c r="C1783" i="28"/>
  <c r="C1782" i="28"/>
  <c r="C1781" i="28"/>
  <c r="C1780" i="28"/>
  <c r="C1779" i="28"/>
  <c r="C1778" i="28"/>
  <c r="C1777" i="28"/>
  <c r="C1776" i="28"/>
  <c r="C1775" i="28"/>
  <c r="C1774" i="28"/>
  <c r="C1773" i="28"/>
  <c r="C1772" i="28"/>
  <c r="C1771" i="28"/>
  <c r="C1770" i="28"/>
  <c r="C1769" i="28"/>
  <c r="C1768" i="28"/>
  <c r="C1767" i="28"/>
  <c r="C1766" i="28"/>
  <c r="C1765" i="28"/>
  <c r="C1764" i="28"/>
  <c r="C1763" i="28"/>
  <c r="C1762" i="28"/>
  <c r="C1761" i="28"/>
  <c r="C1760" i="28"/>
  <c r="C1759" i="28"/>
  <c r="C1758" i="28"/>
  <c r="C1757" i="28"/>
  <c r="C1756" i="28"/>
  <c r="C1755" i="28"/>
  <c r="C1754" i="28"/>
  <c r="C1753" i="28"/>
  <c r="C1752" i="28"/>
  <c r="C1751" i="28"/>
  <c r="C1750" i="28"/>
  <c r="C1749" i="28"/>
  <c r="C1748" i="28"/>
  <c r="C1747" i="28"/>
  <c r="C1746" i="28"/>
  <c r="C1745" i="28"/>
  <c r="C1744" i="28"/>
  <c r="C1743" i="28"/>
  <c r="C1742" i="28"/>
  <c r="C1741" i="28"/>
  <c r="C1740" i="28"/>
  <c r="C1739" i="28"/>
  <c r="C1738" i="28"/>
  <c r="C1737" i="28"/>
  <c r="C1736" i="28"/>
  <c r="C1735" i="28"/>
  <c r="C1734" i="28"/>
  <c r="C1733" i="28"/>
  <c r="C1732" i="28"/>
  <c r="C1731" i="28"/>
  <c r="C1730" i="28"/>
  <c r="C1729" i="28"/>
  <c r="C1728" i="28"/>
  <c r="C1727" i="28"/>
  <c r="C1726" i="28"/>
  <c r="C1725" i="28"/>
  <c r="C1724" i="28"/>
  <c r="C1723" i="28"/>
  <c r="C1722" i="28"/>
  <c r="C1721" i="28"/>
  <c r="C1720" i="28"/>
  <c r="C1719" i="28"/>
  <c r="C1718" i="28"/>
  <c r="C1717" i="28"/>
  <c r="C1716" i="28"/>
  <c r="C1715" i="28"/>
  <c r="C1714" i="28"/>
  <c r="C1713" i="28"/>
  <c r="C1712" i="28"/>
  <c r="C1711" i="28"/>
  <c r="C1710" i="28"/>
  <c r="C1709" i="28"/>
  <c r="C1708" i="28"/>
  <c r="C1707" i="28"/>
  <c r="C1706" i="28"/>
  <c r="C1705" i="28"/>
  <c r="C1704" i="28"/>
  <c r="C1703" i="28"/>
  <c r="C1702" i="28"/>
  <c r="C1701" i="28"/>
  <c r="C1700" i="28"/>
  <c r="C1699" i="28"/>
  <c r="C1698" i="28"/>
  <c r="C1697" i="28"/>
  <c r="C1696" i="28"/>
  <c r="C1695" i="28"/>
  <c r="C1694" i="28"/>
  <c r="C1693" i="28"/>
  <c r="C1692" i="28"/>
  <c r="C1691" i="28"/>
  <c r="C1690" i="28"/>
  <c r="C1689" i="28"/>
  <c r="C1688" i="28"/>
  <c r="C1687" i="28"/>
  <c r="C1686" i="28"/>
  <c r="C1685" i="28"/>
  <c r="C1684" i="28"/>
  <c r="C1683" i="28"/>
  <c r="C1682" i="28"/>
  <c r="C1681" i="28"/>
  <c r="C1680" i="28"/>
  <c r="C1679" i="28"/>
  <c r="C1678" i="28"/>
  <c r="C1677" i="28"/>
  <c r="C1676" i="28"/>
  <c r="C1675" i="28"/>
  <c r="C1674" i="28"/>
  <c r="C1673" i="28"/>
  <c r="C1672" i="28"/>
  <c r="C1671" i="28"/>
  <c r="C1670" i="28"/>
  <c r="C1669" i="28"/>
  <c r="C1668" i="28"/>
  <c r="C1667" i="28"/>
  <c r="C1666" i="28"/>
  <c r="C1665" i="28"/>
  <c r="C1664" i="28"/>
  <c r="C1663" i="28"/>
  <c r="C1662" i="28"/>
  <c r="C1661" i="28"/>
  <c r="C1660" i="28"/>
  <c r="C1659" i="28"/>
  <c r="C1658" i="28"/>
  <c r="C1657" i="28"/>
  <c r="C1656" i="28"/>
  <c r="C1655" i="28"/>
  <c r="C1654" i="28"/>
  <c r="C1653" i="28"/>
  <c r="C1652" i="28"/>
  <c r="C1651" i="28"/>
  <c r="C1650" i="28"/>
  <c r="C1649" i="28"/>
  <c r="C1648" i="28"/>
  <c r="C1647" i="28"/>
  <c r="C1646" i="28"/>
  <c r="C1645" i="28"/>
  <c r="C1644" i="28"/>
  <c r="C1643" i="28"/>
  <c r="C1642" i="28"/>
  <c r="C1641" i="28"/>
  <c r="C1640" i="28"/>
  <c r="C1639" i="28"/>
  <c r="C1638" i="28"/>
  <c r="C1637" i="28"/>
  <c r="C1636" i="28"/>
  <c r="C1635" i="28"/>
  <c r="C1634" i="28"/>
  <c r="C1633" i="28"/>
  <c r="C1632" i="28"/>
  <c r="C1631" i="28"/>
  <c r="C1630" i="28"/>
  <c r="C1629" i="28"/>
  <c r="C1628" i="28"/>
  <c r="C1627" i="28"/>
  <c r="C1626" i="28"/>
  <c r="C1625" i="28"/>
  <c r="C1624" i="28"/>
  <c r="C1623" i="28"/>
  <c r="C1622" i="28"/>
  <c r="C1621" i="28"/>
  <c r="C1620" i="28"/>
  <c r="C1619" i="28"/>
  <c r="C1618" i="28"/>
  <c r="C1617" i="28"/>
  <c r="C1616" i="28"/>
  <c r="C1615" i="28"/>
  <c r="C1614" i="28"/>
  <c r="C1613" i="28"/>
  <c r="C1612" i="28"/>
  <c r="C1611" i="28"/>
  <c r="C1610" i="28"/>
  <c r="C1609" i="28"/>
  <c r="C1608" i="28"/>
  <c r="C1607" i="28"/>
  <c r="C1606" i="28"/>
  <c r="C1605" i="28"/>
  <c r="C1604" i="28"/>
  <c r="C1603" i="28"/>
  <c r="C1602" i="28"/>
  <c r="C1601" i="28"/>
  <c r="C1600" i="28"/>
  <c r="C1599" i="28"/>
  <c r="C1598" i="28"/>
  <c r="C1597" i="28"/>
  <c r="C1596" i="28"/>
  <c r="C1595" i="28"/>
  <c r="C1594" i="28"/>
  <c r="C1593" i="28"/>
  <c r="C1592" i="28"/>
  <c r="C1591" i="28"/>
  <c r="C1590" i="28"/>
  <c r="C1589" i="28"/>
  <c r="C1588" i="28"/>
  <c r="C1587" i="28"/>
  <c r="C1586" i="28"/>
  <c r="C1585" i="28"/>
  <c r="C1584" i="28"/>
  <c r="C1583" i="28"/>
  <c r="C1582" i="28"/>
  <c r="C1581" i="28"/>
  <c r="C1580" i="28"/>
  <c r="C1579" i="28"/>
  <c r="C1578" i="28"/>
  <c r="C1577" i="28"/>
  <c r="C1576" i="28"/>
  <c r="C1575" i="28"/>
  <c r="C1574" i="28"/>
  <c r="C1573" i="28"/>
  <c r="C1572" i="28"/>
  <c r="C1571" i="28"/>
  <c r="C1570" i="28"/>
  <c r="C1569" i="28"/>
  <c r="C1568" i="28"/>
  <c r="C1567" i="28"/>
  <c r="C1566" i="28"/>
  <c r="C1565" i="28"/>
  <c r="C1564" i="28"/>
  <c r="C1563" i="28"/>
  <c r="C1562" i="28"/>
  <c r="C1561" i="28"/>
  <c r="C1560" i="28"/>
  <c r="C1559" i="28"/>
  <c r="C1558" i="28"/>
  <c r="C1557" i="28"/>
  <c r="C1556" i="28"/>
  <c r="C1555" i="28"/>
  <c r="C1554" i="28"/>
  <c r="C1553" i="28"/>
  <c r="C1552" i="28"/>
  <c r="C1551" i="28"/>
  <c r="C1550" i="28"/>
  <c r="C1549" i="28"/>
  <c r="C1548" i="28"/>
  <c r="C1547" i="28"/>
  <c r="C1546" i="28"/>
  <c r="C1545" i="28"/>
  <c r="C1544" i="28"/>
  <c r="C1543" i="28"/>
  <c r="C1542" i="28"/>
  <c r="C1541" i="28"/>
  <c r="C1540" i="28"/>
  <c r="C1539" i="28"/>
  <c r="C1538" i="28"/>
  <c r="C1537" i="28"/>
  <c r="C1536" i="28"/>
  <c r="C1535" i="28"/>
  <c r="C1534" i="28"/>
  <c r="C1533" i="28"/>
  <c r="C1532" i="28"/>
  <c r="C1531" i="28"/>
  <c r="C1530" i="28"/>
  <c r="C1529" i="28"/>
  <c r="C1528" i="28"/>
  <c r="C1527" i="28"/>
  <c r="C1526" i="28"/>
  <c r="C1525" i="28"/>
  <c r="C1524" i="28"/>
  <c r="C1523" i="28"/>
  <c r="C1522" i="28"/>
  <c r="C1521" i="28"/>
  <c r="C1520" i="28"/>
  <c r="C1519" i="28"/>
  <c r="C1518" i="28"/>
  <c r="C1517" i="28"/>
  <c r="C1516" i="28"/>
  <c r="C1515" i="28"/>
  <c r="C1514" i="28"/>
  <c r="C1513" i="28"/>
  <c r="C1512" i="28"/>
  <c r="C1511" i="28"/>
  <c r="C1510" i="28"/>
  <c r="C1509" i="28"/>
  <c r="C1508" i="28"/>
  <c r="C1507" i="28"/>
  <c r="C1506" i="28"/>
  <c r="C1505" i="28"/>
  <c r="C1504" i="28"/>
  <c r="C1503" i="28"/>
  <c r="C1502" i="28"/>
  <c r="C1501" i="28"/>
  <c r="C1500" i="28"/>
  <c r="C1499" i="28"/>
  <c r="C1498" i="28"/>
  <c r="C1497" i="28"/>
  <c r="C1496" i="28"/>
  <c r="C1495" i="28"/>
  <c r="C1494" i="28"/>
  <c r="C1493" i="28"/>
  <c r="C1492" i="28"/>
  <c r="C1491" i="28"/>
  <c r="C1490" i="28"/>
  <c r="C1489" i="28"/>
  <c r="C1488" i="28"/>
  <c r="C1487" i="28"/>
  <c r="C1486" i="28"/>
  <c r="C1485" i="28"/>
  <c r="C1484" i="28"/>
  <c r="C1483" i="28"/>
  <c r="C1482" i="28"/>
  <c r="C1481" i="28"/>
  <c r="C1480" i="28"/>
  <c r="C1479" i="28"/>
  <c r="C1478" i="28"/>
  <c r="C1477" i="28"/>
  <c r="C1476" i="28"/>
  <c r="C1475" i="28"/>
  <c r="C1474" i="28"/>
  <c r="C1473" i="28"/>
  <c r="C1472" i="28"/>
  <c r="C1471" i="28"/>
  <c r="C1470" i="28"/>
  <c r="C1469" i="28"/>
  <c r="C1468" i="28"/>
  <c r="C1467" i="28"/>
  <c r="C1466" i="28"/>
  <c r="C1465" i="28"/>
  <c r="C1464" i="28"/>
  <c r="C1463" i="28"/>
  <c r="C1462" i="28"/>
  <c r="C1461" i="28"/>
  <c r="C1460" i="28"/>
  <c r="C1459" i="28"/>
  <c r="C1458" i="28"/>
  <c r="C1457" i="28"/>
  <c r="C1456" i="28"/>
  <c r="C1455" i="28"/>
  <c r="C1454" i="28"/>
  <c r="C1453" i="28"/>
  <c r="C1452" i="28"/>
  <c r="C1451" i="28"/>
  <c r="C1450" i="28"/>
  <c r="C1449" i="28"/>
  <c r="C1448" i="28"/>
  <c r="C1447" i="28"/>
  <c r="C1446" i="28"/>
  <c r="C1445" i="28"/>
  <c r="C1444" i="28"/>
  <c r="C1443" i="28"/>
  <c r="C1442" i="28"/>
  <c r="C1441" i="28"/>
  <c r="C1440" i="28"/>
  <c r="C1439" i="28"/>
  <c r="C1438" i="28"/>
  <c r="C1437" i="28"/>
  <c r="C1436" i="28"/>
  <c r="C1435" i="28"/>
  <c r="C1434" i="28"/>
  <c r="C1433" i="28"/>
  <c r="C1432" i="28"/>
  <c r="C1431" i="28"/>
  <c r="C1430" i="28"/>
  <c r="C1429" i="28"/>
  <c r="C1428" i="28"/>
  <c r="C1427" i="28"/>
  <c r="C1426" i="28"/>
  <c r="C1425" i="28"/>
  <c r="C1424" i="28"/>
  <c r="C1423" i="28"/>
  <c r="C1422" i="28"/>
  <c r="C1421" i="28"/>
  <c r="C1420" i="28"/>
  <c r="C1419" i="28"/>
  <c r="C1418" i="28"/>
  <c r="C1417" i="28"/>
  <c r="C1416" i="28"/>
  <c r="C1415" i="28"/>
  <c r="C1414" i="28"/>
  <c r="C1413" i="28"/>
  <c r="C1412" i="28"/>
  <c r="C1411" i="28"/>
  <c r="C1410" i="28"/>
  <c r="C1409" i="28"/>
  <c r="C1408" i="28"/>
  <c r="C1407" i="28"/>
  <c r="C1406" i="28"/>
  <c r="C1405" i="28"/>
  <c r="C1404" i="28"/>
  <c r="C1403" i="28"/>
  <c r="C1402" i="28"/>
  <c r="C1401" i="28"/>
  <c r="C1400" i="28"/>
  <c r="C1399" i="28"/>
  <c r="C1398" i="28"/>
  <c r="C1397" i="28"/>
  <c r="C1396" i="28"/>
  <c r="C1395" i="28"/>
  <c r="C1394" i="28"/>
  <c r="C1393" i="28"/>
  <c r="C1392" i="28"/>
  <c r="C1391" i="28"/>
  <c r="C1390" i="28"/>
  <c r="C1389" i="28"/>
  <c r="C1388" i="28"/>
  <c r="C1387" i="28"/>
  <c r="C1386" i="28"/>
  <c r="C1385" i="28"/>
  <c r="C1384" i="28"/>
  <c r="C1383" i="28"/>
  <c r="C1382" i="28"/>
  <c r="C1381" i="28"/>
  <c r="C1380" i="28"/>
  <c r="C1379" i="28"/>
  <c r="C1378" i="28"/>
  <c r="C1377" i="28"/>
  <c r="C1376" i="28"/>
  <c r="C1375" i="28"/>
  <c r="C1374" i="28"/>
  <c r="C1373" i="28"/>
  <c r="C1372" i="28"/>
  <c r="C1371" i="28"/>
  <c r="C1370" i="28"/>
  <c r="C1369" i="28"/>
  <c r="C1368" i="28"/>
  <c r="C1367" i="28"/>
  <c r="C1366" i="28"/>
  <c r="C1365" i="28"/>
  <c r="C1364" i="28"/>
  <c r="C1363" i="28"/>
  <c r="C1362" i="28"/>
  <c r="C1361" i="28"/>
  <c r="C1360" i="28"/>
  <c r="C1359" i="28"/>
  <c r="C1358" i="28"/>
  <c r="C1357" i="28"/>
  <c r="C1356" i="28"/>
  <c r="C1355" i="28"/>
  <c r="C1354" i="28"/>
  <c r="C1353" i="28"/>
  <c r="C1352" i="28"/>
  <c r="C1351" i="28"/>
  <c r="C1350" i="28"/>
  <c r="C1349" i="28"/>
  <c r="C1348" i="28"/>
  <c r="C1347" i="28"/>
  <c r="C1346" i="28"/>
  <c r="C1345" i="28"/>
  <c r="C1344" i="28"/>
  <c r="C1343" i="28"/>
  <c r="C1342" i="28"/>
  <c r="C1341" i="28"/>
  <c r="C1340" i="28"/>
  <c r="C1339" i="28"/>
  <c r="C1338" i="28"/>
  <c r="C1337" i="28"/>
  <c r="C1336" i="28"/>
  <c r="C1335" i="28"/>
  <c r="C1334" i="28"/>
  <c r="C1333" i="28"/>
  <c r="C1332" i="28"/>
  <c r="C1331" i="28"/>
  <c r="C1330" i="28"/>
  <c r="C1329" i="28"/>
  <c r="C1328" i="28"/>
  <c r="C1327" i="28"/>
  <c r="C1326" i="28"/>
  <c r="C1325" i="28"/>
  <c r="C1324" i="28"/>
  <c r="C1323" i="28"/>
  <c r="C1322" i="28"/>
  <c r="C1321" i="28"/>
  <c r="C1320" i="28"/>
  <c r="C1319" i="28"/>
  <c r="C1318" i="28"/>
  <c r="C1317" i="28"/>
  <c r="C1316" i="28"/>
  <c r="C1315" i="28"/>
  <c r="C1314" i="28"/>
  <c r="C1313" i="28"/>
  <c r="C1312" i="28"/>
  <c r="C1311" i="28"/>
  <c r="C1310" i="28"/>
  <c r="C1309" i="28"/>
  <c r="C1308" i="28"/>
  <c r="C1307" i="28"/>
  <c r="C1306" i="28"/>
  <c r="C1305" i="28"/>
  <c r="C1304" i="28"/>
  <c r="C1303" i="28"/>
  <c r="C1302" i="28"/>
  <c r="C1301" i="28"/>
  <c r="C1300" i="28"/>
  <c r="C1299" i="28"/>
  <c r="C1298" i="28"/>
  <c r="C1297" i="28"/>
  <c r="C1296" i="28"/>
  <c r="C1295" i="28"/>
  <c r="C1294" i="28"/>
  <c r="C1293" i="28"/>
  <c r="C1292" i="28"/>
  <c r="C1291" i="28"/>
  <c r="C1290" i="28"/>
  <c r="C1289" i="28"/>
  <c r="C1288" i="28"/>
  <c r="C1287" i="28"/>
  <c r="C1286" i="28"/>
  <c r="C1285" i="28"/>
  <c r="C1284" i="28"/>
  <c r="C1283" i="28"/>
  <c r="C1282" i="28"/>
  <c r="C1281" i="28"/>
  <c r="C1280" i="28"/>
  <c r="C1279" i="28"/>
  <c r="C1278" i="28"/>
  <c r="C1277" i="28"/>
  <c r="C1276" i="28"/>
  <c r="C1275" i="28"/>
  <c r="C1274" i="28"/>
  <c r="C1273" i="28"/>
  <c r="C1272" i="28"/>
  <c r="C1271" i="28"/>
  <c r="C1270" i="28"/>
  <c r="C1269" i="28"/>
  <c r="C1268" i="28"/>
  <c r="C1267" i="28"/>
  <c r="C1266" i="28"/>
  <c r="C1265" i="28"/>
  <c r="C1264" i="28"/>
  <c r="C1263" i="28"/>
  <c r="C1262" i="28"/>
  <c r="C1261" i="28"/>
  <c r="C1260" i="28"/>
  <c r="C1259" i="28"/>
  <c r="C1258" i="28"/>
  <c r="C1257" i="28"/>
  <c r="C1256" i="28"/>
  <c r="C1255" i="28"/>
  <c r="C1254" i="28"/>
  <c r="C1253" i="28"/>
  <c r="C1252" i="28"/>
  <c r="C1251" i="28"/>
  <c r="C1250" i="28"/>
  <c r="C1249" i="28"/>
  <c r="C1248" i="28"/>
  <c r="C1247" i="28"/>
  <c r="C1246" i="28"/>
  <c r="C1245" i="28"/>
  <c r="C1244" i="28"/>
  <c r="C1243" i="28"/>
  <c r="C1242" i="28"/>
  <c r="C1241" i="28"/>
  <c r="C1240" i="28"/>
  <c r="C1239" i="28"/>
  <c r="C1238" i="28"/>
  <c r="C1237" i="28"/>
  <c r="C1236" i="28"/>
  <c r="C1235" i="28"/>
  <c r="C1234" i="28"/>
  <c r="C1233" i="28"/>
  <c r="C1232" i="28"/>
  <c r="C1231" i="28"/>
  <c r="C1230" i="28"/>
  <c r="C1229" i="28"/>
  <c r="C1228" i="28"/>
  <c r="C1227" i="28"/>
  <c r="C1226" i="28"/>
  <c r="C1225" i="28"/>
  <c r="C1224" i="28"/>
  <c r="C1223" i="28"/>
  <c r="C1222" i="28"/>
  <c r="C1221" i="28"/>
  <c r="C1220" i="28"/>
  <c r="C1219" i="28"/>
  <c r="C1218" i="28"/>
  <c r="C1217" i="28"/>
  <c r="C1216" i="28"/>
  <c r="C1215" i="28"/>
  <c r="C1214" i="28"/>
  <c r="C1213" i="28"/>
  <c r="C1212" i="28"/>
  <c r="C1211" i="28"/>
  <c r="C1210" i="28"/>
  <c r="C1209" i="28"/>
  <c r="C1208" i="28"/>
  <c r="C1207" i="28"/>
  <c r="C1206" i="28"/>
  <c r="C1205" i="28"/>
  <c r="C1204" i="28"/>
  <c r="C1203" i="28"/>
  <c r="C1202" i="28"/>
  <c r="C1201" i="28"/>
  <c r="C1200" i="28"/>
  <c r="C1199" i="28"/>
  <c r="C1198" i="28"/>
  <c r="C1197" i="28"/>
  <c r="C1196" i="28"/>
  <c r="C1195" i="28"/>
  <c r="C1194" i="28"/>
  <c r="C1193" i="28"/>
  <c r="C1192" i="28"/>
  <c r="C1191" i="28"/>
  <c r="C1190" i="28"/>
  <c r="C1189" i="28"/>
  <c r="C1188" i="28"/>
  <c r="C1187" i="28"/>
  <c r="C1186" i="28"/>
  <c r="C1185" i="28"/>
  <c r="C1184" i="28"/>
  <c r="C1183" i="28"/>
  <c r="C1182" i="28"/>
  <c r="C1181" i="28"/>
  <c r="C1180" i="28"/>
  <c r="C1179" i="28"/>
  <c r="C1178" i="28"/>
  <c r="C1177" i="28"/>
  <c r="C1176" i="28"/>
  <c r="C1175" i="28"/>
  <c r="C1174" i="28"/>
  <c r="C1173" i="28"/>
  <c r="C1172" i="28"/>
  <c r="C1171" i="28"/>
  <c r="C1170" i="28"/>
  <c r="C1169" i="28"/>
  <c r="C1168" i="28"/>
  <c r="C1167" i="28"/>
  <c r="C1166" i="28"/>
  <c r="C1165" i="28"/>
  <c r="C1164" i="28"/>
  <c r="C1163" i="28"/>
  <c r="C1162" i="28"/>
  <c r="C1161" i="28"/>
  <c r="C1160" i="28"/>
  <c r="C1159" i="28"/>
  <c r="C1158" i="28"/>
  <c r="C1157" i="28"/>
  <c r="C1156" i="28"/>
  <c r="C1155" i="28"/>
  <c r="C1154" i="28"/>
  <c r="C1153" i="28"/>
  <c r="C1152" i="28"/>
  <c r="C1151" i="28"/>
  <c r="C1150" i="28"/>
  <c r="C1149" i="28"/>
  <c r="C1148" i="28"/>
  <c r="C1147" i="28"/>
  <c r="C1146" i="28"/>
  <c r="C1145" i="28"/>
  <c r="C1144" i="28"/>
  <c r="C1143" i="28"/>
  <c r="C1142" i="28"/>
  <c r="C1141" i="28"/>
  <c r="C1140" i="28"/>
  <c r="C1139" i="28"/>
  <c r="C1138" i="28"/>
  <c r="C1137" i="28"/>
  <c r="C1136" i="28"/>
  <c r="C1135" i="28"/>
  <c r="C1134" i="28"/>
  <c r="C1133" i="28"/>
  <c r="C1132" i="28"/>
  <c r="C1131" i="28"/>
  <c r="C1130" i="28"/>
  <c r="C1129" i="28"/>
  <c r="C1128" i="28"/>
  <c r="C1127" i="28"/>
  <c r="C1126" i="28"/>
  <c r="C1125" i="28"/>
  <c r="C1124" i="28"/>
  <c r="C1123" i="28"/>
  <c r="C1122" i="28"/>
  <c r="C1121" i="28"/>
  <c r="C1120" i="28"/>
  <c r="C1119" i="28"/>
  <c r="C1118" i="28"/>
  <c r="C1117" i="28"/>
  <c r="C1116" i="28"/>
  <c r="C1115" i="28"/>
  <c r="C1114" i="28"/>
  <c r="C1113" i="28"/>
  <c r="C1112" i="28"/>
  <c r="C1111" i="28"/>
  <c r="C1110" i="28"/>
  <c r="C1109" i="28"/>
  <c r="C1108" i="28"/>
  <c r="C1107" i="28"/>
  <c r="C1106" i="28"/>
  <c r="C1105" i="28"/>
  <c r="C1104" i="28"/>
  <c r="C1103" i="28"/>
  <c r="C1102" i="28"/>
  <c r="C1101" i="28"/>
  <c r="C1100" i="28"/>
  <c r="C1099" i="28"/>
  <c r="C1098" i="28"/>
  <c r="C1097" i="28"/>
  <c r="C1096" i="28"/>
  <c r="C1095" i="28"/>
  <c r="C1094" i="28"/>
  <c r="C1093" i="28"/>
  <c r="C1092" i="28"/>
  <c r="C1091" i="28"/>
  <c r="C1090" i="28"/>
  <c r="C1089" i="28"/>
  <c r="C1088" i="28"/>
  <c r="C1087" i="28"/>
  <c r="C1086" i="28"/>
  <c r="C1085" i="28"/>
  <c r="C1084" i="28"/>
  <c r="C1083" i="28"/>
  <c r="C1082" i="28"/>
  <c r="C1081" i="28"/>
  <c r="C1080" i="28"/>
  <c r="C1079" i="28"/>
  <c r="C1078" i="28"/>
  <c r="C1077" i="28"/>
  <c r="C1076" i="28"/>
  <c r="C1075" i="28"/>
  <c r="C1074" i="28"/>
  <c r="C1073" i="28"/>
  <c r="C1072" i="28"/>
  <c r="C1071" i="28"/>
  <c r="C1070" i="28"/>
  <c r="C1069" i="28"/>
  <c r="C1068" i="28"/>
  <c r="C1067" i="28"/>
  <c r="C1066" i="28"/>
  <c r="C1065" i="28"/>
  <c r="C1064" i="28"/>
  <c r="C1063" i="28"/>
  <c r="C1062" i="28"/>
  <c r="C1061" i="28"/>
  <c r="C1060" i="28"/>
  <c r="C1059" i="28"/>
  <c r="C1058" i="28"/>
  <c r="C1057" i="28"/>
  <c r="C1056" i="28"/>
  <c r="C1055" i="28"/>
  <c r="C1054" i="28"/>
  <c r="C1053" i="28"/>
  <c r="C1052" i="28"/>
  <c r="C1051" i="28"/>
  <c r="C1050" i="28"/>
  <c r="C1049" i="28"/>
  <c r="C1048" i="28"/>
  <c r="C1047" i="28"/>
  <c r="C1046" i="28"/>
  <c r="C1045" i="28"/>
  <c r="C1044" i="28"/>
  <c r="C1043" i="28"/>
  <c r="C1042" i="28"/>
  <c r="C1041" i="28"/>
  <c r="C1040" i="28"/>
  <c r="C1039" i="28"/>
  <c r="C1038" i="28"/>
  <c r="C1037" i="28"/>
  <c r="C1036" i="28"/>
  <c r="C1035" i="28"/>
  <c r="C1034" i="28"/>
  <c r="C1033" i="28"/>
  <c r="C1032" i="28"/>
  <c r="C1031" i="28"/>
  <c r="C1030" i="28"/>
  <c r="C1029" i="28"/>
  <c r="C1028" i="28"/>
  <c r="C1027" i="28"/>
  <c r="C1026" i="28"/>
  <c r="C1025" i="28"/>
  <c r="C1024" i="28"/>
  <c r="C1023" i="28"/>
  <c r="C1022" i="28"/>
  <c r="C1021" i="28"/>
  <c r="C1020" i="28"/>
  <c r="C1019" i="28"/>
  <c r="C1018" i="28"/>
  <c r="C1017" i="28"/>
  <c r="C1016" i="28"/>
  <c r="C1015" i="28"/>
  <c r="C1014" i="28"/>
  <c r="C1013" i="28"/>
  <c r="C1012" i="28"/>
  <c r="C1011" i="28"/>
  <c r="C1010" i="28"/>
  <c r="C1009" i="28"/>
  <c r="C1008" i="28"/>
  <c r="C1007" i="28"/>
  <c r="C1006" i="28"/>
  <c r="C1005" i="28"/>
  <c r="C1004" i="28"/>
  <c r="C1003" i="28"/>
  <c r="C1002" i="28"/>
  <c r="C1001" i="28"/>
  <c r="C1000" i="28"/>
  <c r="C999" i="28"/>
  <c r="C998" i="28"/>
  <c r="C997" i="28"/>
  <c r="C996" i="28"/>
  <c r="C995" i="28"/>
  <c r="C994" i="28"/>
  <c r="C993" i="28"/>
  <c r="C992" i="28"/>
  <c r="C991" i="28"/>
  <c r="C990" i="28"/>
  <c r="C989" i="28"/>
  <c r="C988" i="28"/>
  <c r="C987" i="28"/>
  <c r="C986" i="28"/>
  <c r="C985" i="28"/>
  <c r="C984" i="28"/>
  <c r="C983" i="28"/>
  <c r="C982" i="28"/>
  <c r="C981" i="28"/>
  <c r="C980" i="28"/>
  <c r="C979" i="28"/>
  <c r="C978" i="28"/>
  <c r="C977" i="28"/>
  <c r="C976" i="28"/>
  <c r="C975" i="28"/>
  <c r="C974" i="28"/>
  <c r="C973" i="28"/>
  <c r="C972" i="28"/>
  <c r="C971" i="28"/>
  <c r="C970" i="28"/>
  <c r="C969" i="28"/>
  <c r="C968" i="28"/>
  <c r="C967" i="28"/>
  <c r="C966" i="28"/>
  <c r="C965" i="28"/>
  <c r="C964" i="28"/>
  <c r="C963" i="28"/>
  <c r="C962" i="28"/>
  <c r="C961" i="28"/>
  <c r="C960" i="28"/>
  <c r="C959" i="28"/>
  <c r="C958" i="28"/>
  <c r="C957" i="28"/>
  <c r="C956" i="28"/>
  <c r="C955" i="28"/>
  <c r="C954" i="28"/>
  <c r="C953" i="28"/>
  <c r="C952" i="28"/>
  <c r="C951" i="28"/>
  <c r="C950" i="28"/>
  <c r="C949" i="28"/>
  <c r="C948" i="28"/>
  <c r="C947" i="28"/>
  <c r="C946" i="28"/>
  <c r="C945" i="28"/>
  <c r="C944" i="28"/>
  <c r="C943" i="28"/>
  <c r="C942" i="28"/>
  <c r="C941" i="28"/>
  <c r="C940" i="28"/>
  <c r="C939" i="28"/>
  <c r="C938" i="28"/>
  <c r="C937" i="28"/>
  <c r="C936" i="28"/>
  <c r="C935" i="28"/>
  <c r="C934" i="28"/>
  <c r="C933" i="28"/>
  <c r="C932" i="28"/>
  <c r="C931" i="28"/>
  <c r="C930" i="28"/>
  <c r="C929" i="28"/>
  <c r="C928" i="28"/>
  <c r="C927" i="28"/>
  <c r="C926" i="28"/>
  <c r="C925" i="28"/>
  <c r="C924" i="28"/>
  <c r="C923" i="28"/>
  <c r="C922" i="28"/>
  <c r="C921" i="28"/>
  <c r="C920" i="28"/>
  <c r="C919" i="28"/>
  <c r="C918" i="28"/>
  <c r="C917" i="28"/>
  <c r="C916" i="28"/>
  <c r="C915" i="28"/>
  <c r="C914" i="28"/>
  <c r="C913" i="28"/>
  <c r="C912" i="28"/>
  <c r="C911" i="28"/>
  <c r="C910" i="28"/>
  <c r="C909" i="28"/>
  <c r="C908" i="28"/>
  <c r="C907" i="28"/>
  <c r="C906" i="28"/>
  <c r="C905" i="28"/>
  <c r="C904" i="28"/>
  <c r="C903" i="28"/>
  <c r="C902" i="28"/>
  <c r="C901" i="28"/>
  <c r="C900" i="28"/>
  <c r="C899" i="28"/>
  <c r="C898" i="28"/>
  <c r="C897" i="28"/>
  <c r="C896" i="28"/>
  <c r="C895" i="28"/>
  <c r="C894" i="28"/>
  <c r="C893" i="28"/>
  <c r="C892" i="28"/>
  <c r="C891" i="28"/>
  <c r="C890" i="28"/>
  <c r="C889" i="28"/>
  <c r="C888" i="28"/>
  <c r="C887" i="28"/>
  <c r="C886" i="28"/>
  <c r="C885" i="28"/>
  <c r="C884" i="28"/>
  <c r="C883" i="28"/>
  <c r="C882" i="28"/>
  <c r="C881" i="28"/>
  <c r="C880" i="28"/>
  <c r="C879" i="28"/>
  <c r="C878" i="28"/>
  <c r="C877" i="28"/>
  <c r="C876" i="28"/>
  <c r="C875" i="28"/>
  <c r="C874" i="28"/>
  <c r="C873" i="28"/>
  <c r="C872" i="28"/>
  <c r="C871" i="28"/>
  <c r="C870" i="28"/>
  <c r="C869" i="28"/>
  <c r="C868" i="28"/>
  <c r="C867" i="28"/>
  <c r="C866" i="28"/>
  <c r="C865" i="28"/>
  <c r="C864" i="28"/>
  <c r="C863" i="28"/>
  <c r="C862" i="28"/>
  <c r="C861" i="28"/>
  <c r="C860" i="28"/>
  <c r="C859" i="28"/>
  <c r="C858" i="28"/>
  <c r="C857" i="28"/>
  <c r="C856" i="28"/>
  <c r="C855" i="28"/>
  <c r="C854" i="28"/>
  <c r="C853" i="28"/>
  <c r="C852" i="28"/>
  <c r="C851" i="28"/>
  <c r="C850" i="28"/>
  <c r="C849" i="28"/>
  <c r="C848" i="28"/>
  <c r="C847" i="28"/>
  <c r="C846" i="28"/>
  <c r="C845" i="28"/>
  <c r="C844" i="28"/>
  <c r="C843" i="28"/>
  <c r="C842" i="28"/>
  <c r="C841" i="28"/>
  <c r="C840" i="28"/>
  <c r="C839" i="28"/>
  <c r="C838" i="28"/>
  <c r="C837" i="28"/>
  <c r="C836" i="28"/>
  <c r="C835" i="28"/>
  <c r="C834" i="28"/>
  <c r="C833" i="28"/>
  <c r="C832" i="28"/>
  <c r="C831" i="28"/>
  <c r="C830" i="28"/>
  <c r="C829" i="28"/>
  <c r="C828" i="28"/>
  <c r="C827" i="28"/>
  <c r="C826" i="28"/>
  <c r="C825" i="28"/>
  <c r="C824" i="28"/>
  <c r="C823" i="28"/>
  <c r="C822" i="28"/>
  <c r="C821" i="28"/>
  <c r="C820" i="28"/>
  <c r="C819" i="28"/>
  <c r="C818" i="28"/>
  <c r="C817" i="28"/>
  <c r="C816" i="28"/>
  <c r="C815" i="28"/>
  <c r="C814" i="28"/>
  <c r="C813" i="28"/>
  <c r="C812" i="28"/>
  <c r="C811" i="28"/>
  <c r="C810" i="28"/>
  <c r="C809" i="28"/>
  <c r="C808" i="28"/>
  <c r="C807" i="28"/>
  <c r="C806" i="28"/>
  <c r="C805" i="28"/>
  <c r="C804" i="28"/>
  <c r="C803" i="28"/>
  <c r="C802" i="28"/>
  <c r="C801" i="28"/>
  <c r="C800" i="28"/>
  <c r="C799" i="28"/>
  <c r="C798" i="28"/>
  <c r="C797" i="28"/>
  <c r="C796" i="28"/>
  <c r="C795" i="28"/>
  <c r="C794" i="28"/>
  <c r="C793" i="28"/>
  <c r="C792" i="28"/>
  <c r="C791" i="28"/>
  <c r="C790" i="28"/>
  <c r="C789" i="28"/>
  <c r="C788" i="28"/>
  <c r="C787" i="28"/>
  <c r="C786" i="28"/>
  <c r="C785" i="28"/>
  <c r="C784" i="28"/>
  <c r="C783" i="28"/>
  <c r="C782" i="28"/>
  <c r="C781" i="28"/>
  <c r="C780" i="28"/>
  <c r="C779" i="28"/>
  <c r="C778" i="28"/>
  <c r="C777" i="28"/>
  <c r="C776" i="28"/>
  <c r="C775" i="28"/>
  <c r="C774" i="28"/>
  <c r="C773" i="28"/>
  <c r="C772" i="28"/>
  <c r="C771" i="28"/>
  <c r="C770" i="28"/>
  <c r="C769" i="28"/>
  <c r="C768" i="28"/>
  <c r="C767" i="28"/>
  <c r="C766" i="28"/>
  <c r="C765" i="28"/>
  <c r="C764" i="28"/>
  <c r="C763" i="28"/>
  <c r="C762" i="28"/>
  <c r="C761" i="28"/>
  <c r="C760" i="28"/>
  <c r="C759" i="28"/>
  <c r="C758" i="28"/>
  <c r="C757" i="28"/>
  <c r="C756" i="28"/>
  <c r="C755" i="28"/>
  <c r="C754" i="28"/>
  <c r="C753" i="28"/>
  <c r="C752" i="28"/>
  <c r="C751" i="28"/>
  <c r="C750" i="28"/>
  <c r="C749" i="28"/>
  <c r="C748" i="28"/>
  <c r="C747" i="28"/>
  <c r="C746" i="28"/>
  <c r="C745" i="28"/>
  <c r="C744" i="28"/>
  <c r="C743" i="28"/>
  <c r="C742" i="28"/>
  <c r="C741" i="28"/>
  <c r="C740" i="28"/>
  <c r="C739" i="28"/>
  <c r="C738" i="28"/>
  <c r="C737" i="28"/>
  <c r="C736" i="28"/>
  <c r="C735" i="28"/>
  <c r="C734" i="28"/>
  <c r="C733" i="28"/>
  <c r="C732" i="28"/>
  <c r="C731" i="28"/>
  <c r="C730" i="28"/>
  <c r="C729" i="28"/>
  <c r="C728" i="28"/>
  <c r="C727" i="28"/>
  <c r="C726" i="28"/>
  <c r="C725" i="28"/>
  <c r="C724" i="28"/>
  <c r="C723" i="28"/>
  <c r="C722" i="28"/>
  <c r="C721" i="28"/>
  <c r="C720" i="28"/>
  <c r="C719" i="28"/>
  <c r="C718" i="28"/>
  <c r="C717" i="28"/>
  <c r="C716" i="28"/>
  <c r="C715" i="28"/>
  <c r="C714" i="28"/>
  <c r="C713" i="28"/>
  <c r="C712" i="28"/>
  <c r="C711" i="28"/>
  <c r="C710" i="28"/>
  <c r="C709" i="28"/>
  <c r="C708" i="28"/>
  <c r="C707" i="28"/>
  <c r="C706" i="28"/>
  <c r="C705" i="28"/>
  <c r="C704" i="28"/>
  <c r="C703" i="28"/>
  <c r="C702" i="28"/>
  <c r="C701" i="28"/>
  <c r="C700" i="28"/>
  <c r="C699" i="28"/>
  <c r="C698" i="28"/>
  <c r="C697" i="28"/>
  <c r="C696" i="28"/>
  <c r="C695" i="28"/>
  <c r="C694" i="28"/>
  <c r="C693" i="28"/>
  <c r="C692" i="28"/>
  <c r="C691" i="28"/>
  <c r="C690" i="28"/>
  <c r="C689" i="28"/>
  <c r="C688" i="28"/>
  <c r="C687" i="28"/>
  <c r="C686" i="28"/>
  <c r="C685" i="28"/>
  <c r="C684" i="28"/>
  <c r="C683" i="28"/>
  <c r="C682" i="28"/>
  <c r="C681" i="28"/>
  <c r="C680" i="28"/>
  <c r="C679" i="28"/>
  <c r="C678" i="28"/>
  <c r="C677" i="28"/>
  <c r="C676" i="28"/>
  <c r="C675" i="28"/>
  <c r="C674" i="28"/>
  <c r="C673" i="28"/>
  <c r="C672" i="28"/>
  <c r="C671" i="28"/>
  <c r="C670" i="28"/>
  <c r="C669" i="28"/>
  <c r="C668" i="28"/>
  <c r="C667" i="28"/>
  <c r="C666" i="28"/>
  <c r="C665" i="28"/>
  <c r="C664" i="28"/>
  <c r="C663" i="28"/>
  <c r="C662" i="28"/>
  <c r="C661" i="28"/>
  <c r="C660" i="28"/>
  <c r="C659" i="28"/>
  <c r="C658" i="28"/>
  <c r="C657" i="28"/>
  <c r="C656" i="28"/>
  <c r="C655" i="28"/>
  <c r="C654" i="28"/>
  <c r="C653" i="28"/>
  <c r="C652" i="28"/>
  <c r="C651" i="28"/>
  <c r="C650" i="28"/>
  <c r="C649" i="28"/>
  <c r="C648" i="28"/>
  <c r="C647" i="28"/>
  <c r="C646" i="28"/>
  <c r="C645" i="28"/>
  <c r="C644" i="28"/>
  <c r="C643" i="28"/>
  <c r="C642" i="28"/>
  <c r="C641" i="28"/>
  <c r="C640" i="28"/>
  <c r="C639" i="28"/>
  <c r="C638" i="28"/>
  <c r="C637" i="28"/>
  <c r="C636" i="28"/>
  <c r="C635" i="28"/>
  <c r="C634" i="28"/>
  <c r="C633" i="28"/>
  <c r="C632" i="28"/>
  <c r="C631" i="28"/>
  <c r="C630" i="28"/>
  <c r="C629" i="28"/>
  <c r="C628" i="28"/>
  <c r="C627" i="28"/>
  <c r="C626" i="28"/>
  <c r="C625" i="28"/>
  <c r="C624" i="28"/>
  <c r="C623" i="28"/>
  <c r="C622" i="28"/>
  <c r="C621" i="28"/>
  <c r="C620" i="28"/>
  <c r="C619" i="28"/>
  <c r="C618" i="28"/>
  <c r="C617" i="28"/>
  <c r="C616" i="28"/>
  <c r="C615" i="28"/>
  <c r="C614" i="28"/>
  <c r="C613" i="28"/>
  <c r="C612" i="28"/>
  <c r="C611" i="28"/>
  <c r="C610" i="28"/>
  <c r="C609" i="28"/>
  <c r="C608" i="28"/>
  <c r="C607" i="28"/>
  <c r="C606" i="28"/>
  <c r="C605" i="28"/>
  <c r="C604" i="28"/>
  <c r="C603" i="28"/>
  <c r="C602" i="28"/>
  <c r="C601" i="28"/>
  <c r="C600" i="28"/>
  <c r="C599" i="28"/>
  <c r="C598" i="28"/>
  <c r="C597" i="28"/>
  <c r="C596" i="28"/>
  <c r="C595" i="28"/>
  <c r="C594" i="28"/>
  <c r="C593" i="28"/>
  <c r="C592" i="28"/>
  <c r="C591" i="28"/>
  <c r="C590" i="28"/>
  <c r="C589" i="28"/>
  <c r="C588" i="28"/>
  <c r="C587" i="28"/>
  <c r="C586" i="28"/>
  <c r="C585" i="28"/>
  <c r="C584" i="28"/>
  <c r="C583" i="28"/>
  <c r="C582" i="28"/>
  <c r="C581" i="28"/>
  <c r="C580" i="28"/>
  <c r="C579" i="28"/>
  <c r="C578" i="28"/>
  <c r="C577" i="28"/>
  <c r="C576" i="28"/>
  <c r="C575" i="28"/>
  <c r="C574" i="28"/>
  <c r="C573" i="28"/>
  <c r="C572" i="28"/>
  <c r="C571" i="28"/>
  <c r="C570" i="28"/>
  <c r="C569" i="28"/>
  <c r="C568" i="28"/>
  <c r="C567" i="28"/>
  <c r="C566" i="28"/>
  <c r="C565" i="28"/>
  <c r="C564" i="28"/>
  <c r="C563" i="28"/>
  <c r="C562" i="28"/>
  <c r="C561" i="28"/>
  <c r="C560" i="28"/>
  <c r="C559" i="28"/>
  <c r="C558" i="28"/>
  <c r="C557" i="28"/>
  <c r="C556" i="28"/>
  <c r="C555" i="28"/>
  <c r="C554" i="28"/>
  <c r="C553" i="28"/>
  <c r="C552" i="28"/>
  <c r="C551" i="28"/>
  <c r="C550" i="28"/>
  <c r="C549" i="28"/>
  <c r="C548" i="28"/>
  <c r="C547" i="28"/>
  <c r="C546" i="28"/>
  <c r="C545" i="28"/>
  <c r="C544" i="28"/>
  <c r="C543" i="28"/>
  <c r="C542" i="28"/>
  <c r="C541" i="28"/>
  <c r="C540" i="28"/>
  <c r="C539" i="28"/>
  <c r="C538" i="28"/>
  <c r="C537" i="28"/>
  <c r="C536" i="28"/>
  <c r="C535" i="28"/>
  <c r="C534" i="28"/>
  <c r="C533" i="28"/>
  <c r="C532" i="28"/>
  <c r="C531" i="28"/>
  <c r="C530" i="28"/>
  <c r="C529" i="28"/>
  <c r="C528" i="28"/>
  <c r="C527" i="28"/>
  <c r="C526" i="28"/>
  <c r="C525" i="28"/>
  <c r="C524" i="28"/>
  <c r="C523" i="28"/>
  <c r="C522" i="28"/>
  <c r="C521" i="28"/>
  <c r="C520" i="28"/>
  <c r="C519" i="28"/>
  <c r="C518" i="28"/>
  <c r="C517" i="28"/>
  <c r="C516" i="28"/>
  <c r="C515" i="28"/>
  <c r="C514" i="28"/>
  <c r="C513" i="28"/>
  <c r="C512" i="28"/>
  <c r="C511" i="28"/>
  <c r="C510" i="28"/>
  <c r="C509" i="28"/>
  <c r="C508" i="28"/>
  <c r="C507" i="28"/>
  <c r="C506" i="28"/>
  <c r="C505" i="28"/>
  <c r="C504" i="28"/>
  <c r="C503" i="28"/>
  <c r="C502" i="28"/>
  <c r="C501" i="28"/>
  <c r="C500" i="28"/>
  <c r="C499" i="28"/>
  <c r="C498" i="28"/>
  <c r="C497" i="28"/>
  <c r="C496" i="28"/>
  <c r="C495" i="28"/>
  <c r="C494" i="28"/>
  <c r="C493" i="28"/>
  <c r="C492" i="28"/>
  <c r="C491" i="28"/>
  <c r="C490" i="28"/>
  <c r="C489" i="28"/>
  <c r="C488" i="28"/>
  <c r="C487" i="28"/>
  <c r="C486" i="28"/>
  <c r="C485" i="28"/>
  <c r="C484" i="28"/>
  <c r="C483" i="28"/>
  <c r="C482" i="28"/>
  <c r="C481" i="28"/>
  <c r="C480" i="28"/>
  <c r="C479" i="28"/>
  <c r="C478" i="28"/>
  <c r="C477" i="28"/>
  <c r="C476" i="28"/>
  <c r="C475" i="28"/>
  <c r="C474" i="28"/>
  <c r="C473" i="28"/>
  <c r="C472" i="28"/>
  <c r="C471" i="28"/>
  <c r="C470" i="28"/>
  <c r="C469" i="28"/>
  <c r="C468" i="28"/>
  <c r="C467" i="28"/>
  <c r="C466" i="28"/>
  <c r="C465" i="28"/>
  <c r="C464" i="28"/>
  <c r="C463" i="28"/>
  <c r="C462" i="28"/>
  <c r="C461" i="28"/>
  <c r="C460" i="28"/>
  <c r="C459" i="28"/>
  <c r="C458" i="28"/>
  <c r="C457" i="28"/>
  <c r="C456" i="28"/>
  <c r="C455" i="28"/>
  <c r="C454" i="28"/>
  <c r="C453" i="28"/>
  <c r="C452" i="28"/>
  <c r="C451" i="28"/>
  <c r="C450" i="28"/>
  <c r="C449" i="28"/>
  <c r="C448" i="28"/>
  <c r="C447" i="28"/>
  <c r="C446" i="28"/>
  <c r="C445" i="28"/>
  <c r="C444" i="28"/>
  <c r="C443" i="28"/>
  <c r="C442" i="28"/>
  <c r="C441" i="28"/>
  <c r="C440" i="28"/>
  <c r="C439" i="28"/>
  <c r="C438" i="28"/>
  <c r="C437" i="28"/>
  <c r="C436" i="28"/>
  <c r="C435" i="28"/>
  <c r="C434" i="28"/>
  <c r="C433" i="28"/>
  <c r="C432" i="28"/>
  <c r="C431" i="28"/>
  <c r="C430" i="28"/>
  <c r="C429" i="28"/>
  <c r="C428" i="28"/>
  <c r="C427" i="28"/>
  <c r="C426" i="28"/>
  <c r="C425" i="28"/>
  <c r="C424" i="28"/>
  <c r="C423" i="28"/>
  <c r="C422" i="28"/>
  <c r="C421" i="28"/>
  <c r="C420" i="28"/>
  <c r="C419" i="28"/>
  <c r="C418" i="28"/>
  <c r="C417" i="28"/>
  <c r="C416" i="28"/>
  <c r="C415" i="28"/>
  <c r="C414" i="28"/>
  <c r="C413" i="28"/>
  <c r="C412" i="28"/>
  <c r="C411" i="28"/>
  <c r="C410" i="28"/>
  <c r="C409" i="28"/>
  <c r="C408" i="28"/>
  <c r="C407" i="28"/>
  <c r="C406" i="28"/>
  <c r="C405" i="28"/>
  <c r="C404" i="28"/>
  <c r="C403" i="28"/>
  <c r="C402" i="28"/>
  <c r="C401" i="28"/>
  <c r="C400" i="28"/>
  <c r="C399" i="28"/>
  <c r="C398" i="28"/>
  <c r="C397" i="28"/>
  <c r="C396" i="28"/>
  <c r="C395" i="28"/>
  <c r="C394" i="28"/>
  <c r="C393" i="28"/>
  <c r="C392" i="28"/>
  <c r="C391" i="28"/>
  <c r="C390" i="28"/>
  <c r="C389" i="28"/>
  <c r="C388" i="28"/>
  <c r="C387" i="28"/>
  <c r="C386" i="28"/>
  <c r="C385" i="28"/>
  <c r="C384" i="28"/>
  <c r="C383" i="28"/>
  <c r="C382" i="28"/>
  <c r="C381" i="28"/>
  <c r="C380" i="28"/>
  <c r="C379" i="28"/>
  <c r="C378" i="28"/>
  <c r="C377" i="28"/>
  <c r="C376" i="28"/>
  <c r="C375" i="28"/>
  <c r="C374" i="28"/>
  <c r="C373" i="28"/>
  <c r="C372" i="28"/>
  <c r="C371" i="28"/>
  <c r="C370" i="28"/>
  <c r="C369" i="28"/>
  <c r="C368" i="28"/>
  <c r="C367" i="28"/>
  <c r="C366" i="28"/>
  <c r="C365" i="28"/>
  <c r="C364" i="28"/>
  <c r="C363" i="28"/>
  <c r="C362" i="28"/>
  <c r="C361" i="28"/>
  <c r="C360" i="28"/>
  <c r="C359" i="28"/>
  <c r="C358" i="28"/>
  <c r="C357" i="28"/>
  <c r="C356" i="28"/>
  <c r="C355" i="28"/>
  <c r="C354" i="28"/>
  <c r="C353" i="28"/>
  <c r="C352" i="28"/>
  <c r="C351" i="28"/>
  <c r="C350" i="28"/>
  <c r="C349" i="28"/>
  <c r="C348" i="28"/>
  <c r="C347" i="28"/>
  <c r="C346" i="28"/>
  <c r="C345" i="28"/>
  <c r="C344" i="28"/>
  <c r="C343" i="28"/>
  <c r="C342" i="28"/>
  <c r="C341" i="28"/>
  <c r="C340" i="28"/>
  <c r="C339" i="28"/>
  <c r="C338" i="28"/>
  <c r="C337" i="28"/>
  <c r="C336" i="28"/>
  <c r="C335" i="28"/>
  <c r="C334" i="28"/>
  <c r="C333" i="28"/>
  <c r="C332" i="28"/>
  <c r="C331" i="28"/>
  <c r="C330" i="28"/>
  <c r="C329" i="28"/>
  <c r="C328" i="28"/>
  <c r="C327" i="28"/>
  <c r="C326" i="28"/>
  <c r="C325" i="28"/>
  <c r="C324" i="28"/>
  <c r="C323" i="28"/>
  <c r="C322" i="28"/>
  <c r="C321" i="28"/>
  <c r="C320" i="28"/>
  <c r="C319" i="28"/>
  <c r="C318" i="28"/>
  <c r="C317" i="28"/>
  <c r="C316" i="28"/>
  <c r="C315" i="28"/>
  <c r="C314" i="28"/>
  <c r="C313" i="28"/>
  <c r="C312" i="28"/>
  <c r="C311" i="28"/>
  <c r="C310" i="28"/>
  <c r="C309" i="28"/>
  <c r="C308" i="28"/>
  <c r="C307" i="28"/>
  <c r="C306" i="28"/>
  <c r="C305" i="28"/>
  <c r="C304" i="28"/>
  <c r="C303" i="28"/>
  <c r="C302" i="28"/>
  <c r="C301" i="28"/>
  <c r="C300" i="28"/>
  <c r="C299" i="28"/>
  <c r="C298" i="28"/>
  <c r="C297" i="28"/>
  <c r="C296" i="28"/>
  <c r="C295" i="28"/>
  <c r="C294" i="28"/>
  <c r="C293" i="28"/>
  <c r="C292" i="28"/>
  <c r="C291" i="28"/>
  <c r="C290" i="28"/>
  <c r="C289" i="28"/>
  <c r="C288" i="28"/>
  <c r="C287" i="28"/>
  <c r="C286" i="28"/>
  <c r="C285" i="28"/>
  <c r="C284" i="28"/>
  <c r="C283" i="28"/>
  <c r="C282" i="28"/>
  <c r="C281" i="28"/>
  <c r="C280" i="28"/>
  <c r="C279" i="28"/>
  <c r="C278" i="28"/>
  <c r="C277" i="28"/>
  <c r="C276" i="28"/>
  <c r="C275" i="28"/>
  <c r="C274" i="28"/>
  <c r="C273" i="28"/>
  <c r="C272" i="28"/>
  <c r="C271" i="28"/>
  <c r="C270" i="28"/>
  <c r="C269" i="28"/>
  <c r="C268" i="28"/>
  <c r="C267" i="28"/>
  <c r="C266" i="28"/>
  <c r="C265" i="28"/>
  <c r="C264" i="28"/>
  <c r="C263" i="28"/>
  <c r="C262" i="28"/>
  <c r="C261" i="28"/>
  <c r="C260" i="28"/>
  <c r="C259" i="28"/>
  <c r="C258" i="28"/>
  <c r="C257" i="28"/>
  <c r="C256" i="28"/>
  <c r="C255" i="28"/>
  <c r="C254" i="28"/>
  <c r="C253" i="28"/>
  <c r="C252" i="28"/>
  <c r="C251" i="28"/>
  <c r="C250" i="28"/>
  <c r="C249" i="28"/>
  <c r="C248" i="28"/>
  <c r="C247" i="28"/>
  <c r="C246" i="28"/>
  <c r="C245" i="28"/>
  <c r="C244" i="28"/>
  <c r="C243" i="28"/>
  <c r="C242" i="28"/>
  <c r="C241" i="28"/>
  <c r="C240" i="28"/>
  <c r="C239" i="28"/>
  <c r="C238" i="28"/>
  <c r="C237" i="28"/>
  <c r="C236" i="28"/>
  <c r="C235" i="28"/>
  <c r="C234" i="28"/>
  <c r="C233" i="28"/>
  <c r="C232" i="28"/>
  <c r="C231" i="28"/>
  <c r="C230" i="28"/>
  <c r="C229" i="28"/>
  <c r="C228" i="28"/>
  <c r="C227" i="28"/>
  <c r="C226" i="28"/>
  <c r="C225" i="28"/>
  <c r="C224" i="28"/>
  <c r="C223" i="28"/>
  <c r="C222" i="28"/>
  <c r="C221" i="28"/>
  <c r="C220" i="28"/>
  <c r="C219" i="28"/>
  <c r="C218" i="28"/>
  <c r="C217" i="28"/>
  <c r="C216" i="28"/>
  <c r="C215" i="28"/>
  <c r="C214" i="28"/>
  <c r="C213" i="28"/>
  <c r="C212" i="28"/>
  <c r="C211" i="28"/>
  <c r="C210" i="28"/>
  <c r="C209" i="28"/>
  <c r="C208" i="28"/>
  <c r="C207" i="28"/>
  <c r="C206" i="28"/>
  <c r="C205" i="28"/>
  <c r="C204" i="28"/>
  <c r="C203" i="28"/>
  <c r="C202" i="28"/>
  <c r="C201" i="28"/>
  <c r="C200" i="28"/>
  <c r="C199" i="28"/>
  <c r="C198" i="28"/>
  <c r="C197" i="28"/>
  <c r="C196" i="28"/>
  <c r="C195" i="28"/>
  <c r="C194" i="28"/>
  <c r="C193" i="28"/>
  <c r="C192" i="28"/>
  <c r="C191" i="28"/>
  <c r="C190" i="28"/>
  <c r="C189" i="28"/>
  <c r="C188" i="28"/>
  <c r="C187" i="28"/>
  <c r="C186" i="28"/>
  <c r="C185" i="28"/>
  <c r="C184" i="28"/>
  <c r="C183" i="28"/>
  <c r="C182" i="28"/>
  <c r="C181" i="28"/>
  <c r="C180" i="28"/>
  <c r="C179" i="28"/>
  <c r="C178" i="28"/>
  <c r="C177" i="28"/>
  <c r="C176" i="28"/>
  <c r="C175" i="28"/>
  <c r="C174" i="28"/>
  <c r="C173" i="28"/>
  <c r="C172" i="28"/>
  <c r="C171" i="28"/>
  <c r="C170" i="28"/>
  <c r="C169" i="28"/>
  <c r="C168" i="28"/>
  <c r="C167" i="28"/>
  <c r="C166" i="28"/>
  <c r="C165" i="28"/>
  <c r="C164" i="28"/>
  <c r="C163" i="28"/>
  <c r="C162" i="28"/>
  <c r="C161" i="28"/>
  <c r="C160" i="28"/>
  <c r="C159" i="28"/>
  <c r="C158" i="28"/>
  <c r="C157" i="28"/>
  <c r="C156" i="28"/>
  <c r="C155" i="28"/>
  <c r="C154" i="28"/>
  <c r="C153" i="28"/>
  <c r="C152" i="28"/>
  <c r="C151" i="28"/>
  <c r="C150" i="28"/>
  <c r="C149" i="28"/>
  <c r="C148" i="28"/>
  <c r="C147" i="28"/>
  <c r="C146" i="28"/>
  <c r="C145" i="28"/>
  <c r="C144" i="28"/>
  <c r="C143" i="28"/>
  <c r="C142" i="28"/>
  <c r="C141" i="28"/>
  <c r="C140" i="28"/>
  <c r="C139" i="28"/>
  <c r="C138" i="28"/>
  <c r="C137" i="28"/>
  <c r="C136" i="28"/>
  <c r="C135" i="28"/>
  <c r="C134" i="28"/>
  <c r="C133" i="28"/>
  <c r="C132" i="28"/>
  <c r="C131" i="28"/>
  <c r="C130" i="28"/>
  <c r="C129" i="28"/>
  <c r="C128" i="28"/>
  <c r="C127" i="28"/>
  <c r="C126" i="28"/>
  <c r="C125" i="28"/>
  <c r="C124" i="28"/>
  <c r="C123" i="28"/>
  <c r="C122" i="28"/>
  <c r="C121" i="28"/>
  <c r="C120" i="28"/>
  <c r="C119" i="28"/>
  <c r="C118" i="28"/>
  <c r="C117" i="28"/>
  <c r="C116" i="28"/>
  <c r="C115" i="28"/>
  <c r="C114" i="28"/>
  <c r="C113" i="28"/>
  <c r="C112" i="28"/>
  <c r="C111" i="28"/>
  <c r="C110" i="28"/>
  <c r="C109" i="28"/>
  <c r="C108" i="28"/>
  <c r="C107" i="28"/>
  <c r="C106" i="28"/>
  <c r="C105" i="28"/>
  <c r="C104" i="28"/>
  <c r="C103" i="28"/>
  <c r="C102" i="28"/>
  <c r="C101" i="28"/>
  <c r="C100" i="28"/>
  <c r="C99" i="28"/>
  <c r="C98" i="28"/>
  <c r="C97" i="28"/>
  <c r="C96" i="28"/>
  <c r="C95" i="28"/>
  <c r="C94" i="28"/>
  <c r="C93" i="28"/>
  <c r="C92" i="28"/>
  <c r="C91" i="28"/>
  <c r="C90" i="28"/>
  <c r="C89" i="28"/>
  <c r="C88" i="28"/>
  <c r="C87" i="28"/>
  <c r="C86" i="28"/>
  <c r="C85" i="28"/>
  <c r="C84" i="28"/>
  <c r="C83" i="28"/>
  <c r="C82" i="28"/>
  <c r="C81" i="28"/>
  <c r="C80" i="28"/>
  <c r="C79" i="28"/>
  <c r="C78" i="28"/>
  <c r="C77" i="28"/>
  <c r="C76" i="28"/>
  <c r="C75" i="28"/>
  <c r="C74" i="28"/>
  <c r="C73" i="28"/>
  <c r="C72" i="28"/>
  <c r="C71" i="28"/>
  <c r="C70" i="28"/>
  <c r="C69" i="28"/>
  <c r="C68" i="28"/>
  <c r="C67" i="28"/>
  <c r="C66" i="28"/>
  <c r="C65" i="28"/>
  <c r="C64" i="28"/>
  <c r="C63" i="28"/>
  <c r="C62" i="28"/>
  <c r="C61" i="28"/>
  <c r="C60" i="28"/>
  <c r="C59" i="28"/>
  <c r="C58" i="28"/>
  <c r="C57" i="28"/>
  <c r="C56" i="28"/>
  <c r="C55" i="28"/>
  <c r="C54" i="28"/>
  <c r="C53" i="28"/>
  <c r="C52" i="28"/>
  <c r="C51" i="28"/>
  <c r="C50" i="28"/>
  <c r="C49" i="28"/>
  <c r="C48" i="28"/>
  <c r="C47" i="28"/>
  <c r="C46" i="28"/>
  <c r="C45" i="28"/>
  <c r="C44" i="28"/>
  <c r="C43" i="28"/>
  <c r="C42" i="28"/>
  <c r="C41" i="28"/>
  <c r="C40" i="28"/>
  <c r="C39" i="28"/>
  <c r="C38" i="28"/>
  <c r="C37" i="28"/>
  <c r="C36" i="28"/>
  <c r="C35" i="28"/>
  <c r="C34" i="28"/>
  <c r="C33" i="28"/>
  <c r="C32" i="28"/>
  <c r="C31" i="28"/>
  <c r="C30" i="28"/>
  <c r="C29" i="28"/>
  <c r="C28" i="28"/>
  <c r="C27" i="28"/>
  <c r="C26" i="28"/>
  <c r="C25" i="28"/>
  <c r="C24" i="28"/>
  <c r="C23" i="28"/>
  <c r="C22" i="28"/>
  <c r="C21" i="28"/>
  <c r="C20" i="28"/>
  <c r="C19" i="28"/>
  <c r="C18" i="28"/>
  <c r="C17" i="28"/>
  <c r="C16" i="28"/>
  <c r="C15" i="28"/>
  <c r="C14" i="28"/>
  <c r="C13" i="28"/>
  <c r="C12" i="28"/>
  <c r="C11" i="28"/>
  <c r="C10" i="28"/>
  <c r="C9" i="28"/>
  <c r="C8" i="28"/>
  <c r="C7" i="28"/>
  <c r="C6" i="28"/>
  <c r="C5" i="28"/>
  <c r="C4" i="28"/>
  <c r="C3" i="28"/>
  <c r="C2" i="28"/>
  <c r="A3" i="28" l="1"/>
  <c r="I112" i="26" l="1"/>
  <c r="I111" i="26"/>
  <c r="I110" i="26"/>
  <c r="I109" i="26"/>
  <c r="I108" i="26"/>
  <c r="I107" i="26"/>
  <c r="I106" i="26"/>
  <c r="I105" i="26"/>
  <c r="I100" i="26"/>
  <c r="I99" i="26"/>
  <c r="I98" i="26"/>
  <c r="I97" i="26"/>
  <c r="I96" i="26"/>
  <c r="I95" i="26"/>
  <c r="I94" i="26"/>
  <c r="I93" i="26"/>
  <c r="I92" i="26"/>
  <c r="I91" i="26"/>
  <c r="I90" i="26"/>
  <c r="I89" i="26"/>
  <c r="I88" i="26"/>
  <c r="I87" i="26"/>
  <c r="I86" i="26"/>
  <c r="I81" i="26"/>
  <c r="I80" i="26"/>
  <c r="I79" i="26"/>
  <c r="I78" i="26"/>
  <c r="I77" i="26"/>
  <c r="I76" i="26"/>
  <c r="I75" i="26"/>
  <c r="I74" i="26"/>
  <c r="I73" i="26"/>
  <c r="I72" i="26"/>
  <c r="I71" i="26"/>
  <c r="I70" i="26"/>
  <c r="I69" i="26"/>
  <c r="I68" i="26"/>
  <c r="H773" i="23" l="1"/>
  <c r="H774" i="23"/>
  <c r="H442" i="22" s="1"/>
  <c r="I386" i="23" l="1"/>
  <c r="B2707" i="23" l="1"/>
  <c r="C2707" i="23" s="1"/>
  <c r="D2707" i="23" s="1"/>
  <c r="B2706" i="23"/>
  <c r="C2706" i="23" s="1"/>
  <c r="D2706" i="23" s="1"/>
  <c r="B2705" i="23"/>
  <c r="C2705" i="23" s="1"/>
  <c r="D2705" i="23" s="1"/>
  <c r="B2704" i="23"/>
  <c r="C2704" i="23" s="1"/>
  <c r="D2704" i="23" s="1"/>
  <c r="B2703" i="23"/>
  <c r="C2703" i="23" s="1"/>
  <c r="D2703" i="23" s="1"/>
  <c r="B2702" i="23"/>
  <c r="C2702" i="23" s="1"/>
  <c r="D2702" i="23" s="1"/>
  <c r="B2701" i="23"/>
  <c r="C2701" i="23" s="1"/>
  <c r="D2701" i="23" s="1"/>
  <c r="B2700" i="23"/>
  <c r="C2700" i="23" s="1"/>
  <c r="D2700" i="23" s="1"/>
  <c r="B2697" i="23"/>
  <c r="C2697" i="23" s="1"/>
  <c r="D2697" i="23" s="1"/>
  <c r="B2696" i="23"/>
  <c r="C2696" i="23" s="1"/>
  <c r="D2696" i="23" s="1"/>
  <c r="B2695" i="23"/>
  <c r="B2694" i="23"/>
  <c r="B2693" i="23"/>
  <c r="C2693" i="23" s="1"/>
  <c r="D2693" i="23" s="1"/>
  <c r="C2694" i="23" l="1"/>
  <c r="D2694" i="23" s="1"/>
  <c r="C2695" i="23"/>
  <c r="D2695" i="23" s="1"/>
  <c r="D2699" i="23"/>
  <c r="L661" i="23"/>
  <c r="M661" i="23" s="1"/>
  <c r="L660" i="23"/>
  <c r="M660" i="23" s="1"/>
  <c r="L659" i="23"/>
  <c r="M659" i="23" s="1"/>
  <c r="L658" i="23"/>
  <c r="M658" i="23" s="1"/>
  <c r="L657" i="23"/>
  <c r="M657" i="23" s="1"/>
  <c r="L656" i="23"/>
  <c r="M656" i="23" s="1"/>
  <c r="L655" i="23"/>
  <c r="M655" i="23" s="1"/>
  <c r="L654" i="23"/>
  <c r="M654" i="23" s="1"/>
  <c r="L653" i="23"/>
  <c r="M653" i="23" s="1"/>
  <c r="L652" i="23"/>
  <c r="M652" i="23" s="1"/>
  <c r="L651" i="23"/>
  <c r="M651" i="23" s="1"/>
  <c r="L650" i="23"/>
  <c r="M650" i="23" s="1"/>
  <c r="L649" i="23"/>
  <c r="M649" i="23" s="1"/>
  <c r="L648" i="23"/>
  <c r="M648" i="23" s="1"/>
  <c r="L647" i="23"/>
  <c r="M647" i="23" s="1"/>
  <c r="L646" i="23"/>
  <c r="M646" i="23" s="1"/>
  <c r="L645" i="23"/>
  <c r="M645" i="23" s="1"/>
  <c r="L644" i="23"/>
  <c r="M644" i="23" s="1"/>
  <c r="L643" i="23"/>
  <c r="M643" i="23" s="1"/>
  <c r="I323" i="23"/>
  <c r="J323" i="23" s="1"/>
  <c r="K323" i="23" s="1"/>
  <c r="J386" i="23"/>
  <c r="K386" i="23" s="1"/>
  <c r="D2692" i="23" l="1"/>
  <c r="I131" i="26" s="1"/>
  <c r="I136" i="26"/>
  <c r="I129" i="26"/>
  <c r="I240" i="25"/>
  <c r="I229" i="25"/>
  <c r="I414" i="25"/>
  <c r="M642" i="23"/>
  <c r="N643" i="23" s="1"/>
  <c r="I352" i="25"/>
  <c r="I455" i="25"/>
  <c r="I422" i="25"/>
  <c r="I502" i="25"/>
  <c r="I483" i="25"/>
  <c r="L1653" i="23"/>
  <c r="M1653" i="23" s="1"/>
  <c r="L1652" i="23"/>
  <c r="M1652" i="23" s="1"/>
  <c r="L1651" i="23"/>
  <c r="M1651" i="23" s="1"/>
  <c r="I417" i="25" l="1"/>
  <c r="I310" i="25"/>
  <c r="N1651" i="23"/>
  <c r="O1651" i="23" s="1"/>
  <c r="L1650" i="23"/>
  <c r="M1650" i="23" s="1"/>
  <c r="N1650" i="23" s="1"/>
  <c r="O1650" i="23" s="1"/>
  <c r="L1649" i="23"/>
  <c r="M1649" i="23" s="1"/>
  <c r="L1648" i="23"/>
  <c r="M1648" i="23" s="1"/>
  <c r="L1647" i="23"/>
  <c r="M1647" i="23" s="1"/>
  <c r="L1646" i="23"/>
  <c r="M1646" i="23" s="1"/>
  <c r="L1645" i="23"/>
  <c r="M1645" i="23" s="1"/>
  <c r="L1644" i="23"/>
  <c r="M1644" i="23" s="1"/>
  <c r="L1643" i="23"/>
  <c r="M1643" i="23" s="1"/>
  <c r="L1642" i="23"/>
  <c r="M1642" i="23" s="1"/>
  <c r="L1641" i="23"/>
  <c r="M1641" i="23" s="1"/>
  <c r="L1640" i="23"/>
  <c r="M1640" i="23" s="1"/>
  <c r="L1639" i="23"/>
  <c r="M1639" i="23" s="1"/>
  <c r="L1638" i="23"/>
  <c r="M1638" i="23" s="1"/>
  <c r="L1637" i="23"/>
  <c r="M1637" i="23" s="1"/>
  <c r="L1636" i="23"/>
  <c r="M1636" i="23" s="1"/>
  <c r="L1635" i="23"/>
  <c r="M1635" i="23" s="1"/>
  <c r="L1634" i="23"/>
  <c r="M1634" i="23" s="1"/>
  <c r="L1633" i="23"/>
  <c r="M1633" i="23" s="1"/>
  <c r="L1632" i="23"/>
  <c r="M1632" i="23" s="1"/>
  <c r="L1631" i="23"/>
  <c r="M1631" i="23" s="1"/>
  <c r="L1630" i="23"/>
  <c r="M1630" i="23" s="1"/>
  <c r="L1629" i="23"/>
  <c r="M1629" i="23" s="1"/>
  <c r="L1628" i="23"/>
  <c r="M1628" i="23" s="1"/>
  <c r="L1627" i="23"/>
  <c r="M1627" i="23" s="1"/>
  <c r="L1626" i="23"/>
  <c r="M1626" i="23" s="1"/>
  <c r="L1625" i="23"/>
  <c r="M1625" i="23" s="1"/>
  <c r="L1624" i="23"/>
  <c r="M1624" i="23" s="1"/>
  <c r="L1623" i="23"/>
  <c r="M1623" i="23" s="1"/>
  <c r="L1622" i="23"/>
  <c r="M1622" i="23" s="1"/>
  <c r="L1621" i="23"/>
  <c r="M1621" i="23" s="1"/>
  <c r="L1620" i="23"/>
  <c r="M1620" i="23" s="1"/>
  <c r="L1619" i="23"/>
  <c r="M1619" i="23" s="1"/>
  <c r="L1618" i="23"/>
  <c r="M1618" i="23" s="1"/>
  <c r="L1617" i="23"/>
  <c r="M1617" i="23" s="1"/>
  <c r="L1616" i="23"/>
  <c r="M1616" i="23" s="1"/>
  <c r="L1615" i="23"/>
  <c r="M1615" i="23" s="1"/>
  <c r="L1614" i="23"/>
  <c r="M1614" i="23" s="1"/>
  <c r="L1613" i="23"/>
  <c r="M1613" i="23" s="1"/>
  <c r="L1612" i="23"/>
  <c r="M1612" i="23" s="1"/>
  <c r="L1611" i="23"/>
  <c r="M1611" i="23" s="1"/>
  <c r="L1610" i="23"/>
  <c r="M1610" i="23" s="1"/>
  <c r="L1609" i="23"/>
  <c r="M1609" i="23" s="1"/>
  <c r="L1608" i="23"/>
  <c r="M1608" i="23" s="1"/>
  <c r="L1607" i="23"/>
  <c r="M1607" i="23" s="1"/>
  <c r="L1606" i="23"/>
  <c r="M1606" i="23" s="1"/>
  <c r="L1605" i="23"/>
  <c r="M1605" i="23" s="1"/>
  <c r="L1604" i="23"/>
  <c r="M1604" i="23" s="1"/>
  <c r="L1603" i="23"/>
  <c r="M1603" i="23" s="1"/>
  <c r="L1602" i="23"/>
  <c r="M1602" i="23" s="1"/>
  <c r="L1601" i="23"/>
  <c r="M1601" i="23" s="1"/>
  <c r="L1600" i="23"/>
  <c r="M1600" i="23" s="1"/>
  <c r="L1599" i="23"/>
  <c r="M1599" i="23" s="1"/>
  <c r="N1599" i="23" s="1"/>
  <c r="O1599" i="23" s="1"/>
  <c r="I161" i="25" l="1"/>
  <c r="I152" i="25"/>
  <c r="I173" i="25"/>
  <c r="N1605" i="23"/>
  <c r="O1605" i="23" s="1"/>
  <c r="N1607" i="23"/>
  <c r="O1607" i="23" s="1"/>
  <c r="N1609" i="23"/>
  <c r="O1609" i="23" s="1"/>
  <c r="N1600" i="23"/>
  <c r="O1600" i="23" s="1"/>
  <c r="I153" i="25" l="1"/>
  <c r="I158" i="25"/>
  <c r="I155" i="25"/>
  <c r="C2682" i="23"/>
  <c r="D2682" i="23" s="1"/>
  <c r="C2681" i="23"/>
  <c r="D2681" i="23" s="1"/>
  <c r="C2680" i="23"/>
  <c r="D2680" i="23" s="1"/>
  <c r="C2679" i="23"/>
  <c r="D2679" i="23" s="1"/>
  <c r="C399" i="23" l="1"/>
  <c r="D399" i="23" s="1"/>
  <c r="C2678" i="23"/>
  <c r="D2678" i="23" s="1"/>
  <c r="C2677" i="23"/>
  <c r="D2677" i="23" s="1"/>
  <c r="C2676" i="23"/>
  <c r="D2676" i="23" s="1"/>
  <c r="C2675" i="23"/>
  <c r="D2675" i="23" s="1"/>
  <c r="C2674" i="23"/>
  <c r="D2674" i="23" s="1"/>
  <c r="C2673" i="23"/>
  <c r="D2673" i="23" s="1"/>
  <c r="C2672" i="23"/>
  <c r="D2672" i="23" s="1"/>
  <c r="C2671" i="23"/>
  <c r="D2671" i="23" s="1"/>
  <c r="C2670" i="23"/>
  <c r="D2670" i="23" s="1"/>
  <c r="C2669" i="23"/>
  <c r="D2669" i="23" s="1"/>
  <c r="C2668" i="23"/>
  <c r="D2668" i="23" s="1"/>
  <c r="C2667" i="23"/>
  <c r="D2667" i="23" s="1"/>
  <c r="C2666" i="23"/>
  <c r="D2666" i="23" s="1"/>
  <c r="C2665" i="23"/>
  <c r="D2665" i="23" s="1"/>
  <c r="C2664" i="23"/>
  <c r="D2664" i="23" s="1"/>
  <c r="C2663" i="23"/>
  <c r="D2663" i="23" s="1"/>
  <c r="C2662" i="23"/>
  <c r="D2662" i="23" s="1"/>
  <c r="C2661" i="23"/>
  <c r="D2661" i="23" s="1"/>
  <c r="C2660" i="23"/>
  <c r="D2660" i="23" s="1"/>
  <c r="C2659" i="23"/>
  <c r="D2659" i="23" s="1"/>
  <c r="C2658" i="23"/>
  <c r="D2658" i="23" s="1"/>
  <c r="C2657" i="23"/>
  <c r="D2657" i="23" s="1"/>
  <c r="C2656" i="23"/>
  <c r="D2656" i="23" s="1"/>
  <c r="C2655" i="23"/>
  <c r="D2655" i="23" s="1"/>
  <c r="C2654" i="23"/>
  <c r="D2654" i="23" s="1"/>
  <c r="C2653" i="23"/>
  <c r="D2653" i="23" s="1"/>
  <c r="C2652" i="23"/>
  <c r="D2652" i="23" s="1"/>
  <c r="C2651" i="23"/>
  <c r="D2651" i="23" s="1"/>
  <c r="C2650" i="23"/>
  <c r="D2650" i="23" s="1"/>
  <c r="C2649" i="23"/>
  <c r="D2649" i="23" s="1"/>
  <c r="C2648" i="23"/>
  <c r="D2648" i="23" s="1"/>
  <c r="C2647" i="23"/>
  <c r="D2647" i="23" s="1"/>
  <c r="C2646" i="23"/>
  <c r="D2646" i="23" s="1"/>
  <c r="C2645" i="23"/>
  <c r="D2645" i="23" s="1"/>
  <c r="C2644" i="23"/>
  <c r="D2644" i="23" s="1"/>
  <c r="C2643" i="23"/>
  <c r="D2643" i="23" s="1"/>
  <c r="C2642" i="23"/>
  <c r="D2642" i="23" s="1"/>
  <c r="C2641" i="23"/>
  <c r="D2641" i="23" s="1"/>
  <c r="C2640" i="23"/>
  <c r="D2640" i="23" s="1"/>
  <c r="C2639" i="23"/>
  <c r="D2639" i="23" s="1"/>
  <c r="C2638" i="23"/>
  <c r="D2638" i="23" s="1"/>
  <c r="C2637" i="23"/>
  <c r="D2637" i="23" s="1"/>
  <c r="C2636" i="23"/>
  <c r="D2636" i="23" s="1"/>
  <c r="C2635" i="23"/>
  <c r="C2634" i="23"/>
  <c r="D2634" i="23" s="1"/>
  <c r="C2633" i="23"/>
  <c r="D2633" i="23" s="1"/>
  <c r="C2632" i="23"/>
  <c r="D2632" i="23" s="1"/>
  <c r="C2631" i="23"/>
  <c r="D2631" i="23" s="1"/>
  <c r="C2630" i="23"/>
  <c r="D2630" i="23" s="1"/>
  <c r="C2629" i="23"/>
  <c r="D2629" i="23" s="1"/>
  <c r="C2628" i="23"/>
  <c r="D2628" i="23" s="1"/>
  <c r="C2627" i="23"/>
  <c r="D2627" i="23" s="1"/>
  <c r="C2626" i="23"/>
  <c r="D2626" i="23" s="1"/>
  <c r="C2625" i="23"/>
  <c r="D2625" i="23" s="1"/>
  <c r="C2624" i="23"/>
  <c r="D2624" i="23" s="1"/>
  <c r="C2623" i="23"/>
  <c r="D2623" i="23" s="1"/>
  <c r="C2622" i="23"/>
  <c r="D2622" i="23" s="1"/>
  <c r="C2621" i="23"/>
  <c r="D2621" i="23" s="1"/>
  <c r="C2620" i="23"/>
  <c r="D2620" i="23" s="1"/>
  <c r="C2619" i="23"/>
  <c r="D2619" i="23" s="1"/>
  <c r="C2618" i="23"/>
  <c r="D2618" i="23" s="1"/>
  <c r="C2617" i="23"/>
  <c r="D2617" i="23" s="1"/>
  <c r="C2616" i="23"/>
  <c r="D2616" i="23" s="1"/>
  <c r="C2615" i="23"/>
  <c r="D2615" i="23" s="1"/>
  <c r="C2614" i="23"/>
  <c r="D2614" i="23" s="1"/>
  <c r="C2613" i="23"/>
  <c r="D2613" i="23" s="1"/>
  <c r="C2612" i="23"/>
  <c r="D2612" i="23" s="1"/>
  <c r="C2611" i="23"/>
  <c r="D2611" i="23" s="1"/>
  <c r="C2610" i="23"/>
  <c r="D2610" i="23" s="1"/>
  <c r="C2609" i="23"/>
  <c r="D2609" i="23" s="1"/>
  <c r="C2608" i="23"/>
  <c r="D2608" i="23" s="1"/>
  <c r="C2607" i="23"/>
  <c r="D2607" i="23" s="1"/>
  <c r="C2606" i="23"/>
  <c r="D2606" i="23" s="1"/>
  <c r="C2605" i="23"/>
  <c r="D2605" i="23" s="1"/>
  <c r="C2604" i="23"/>
  <c r="D2604" i="23" s="1"/>
  <c r="C2603" i="23"/>
  <c r="D2603" i="23" s="1"/>
  <c r="C2602" i="23"/>
  <c r="D2602" i="23" s="1"/>
  <c r="C2601" i="23"/>
  <c r="D2601" i="23" s="1"/>
  <c r="C2600" i="23"/>
  <c r="D2600" i="23" s="1"/>
  <c r="C2599" i="23"/>
  <c r="D2599" i="23" s="1"/>
  <c r="C2598" i="23"/>
  <c r="D2598" i="23" s="1"/>
  <c r="C2597" i="23"/>
  <c r="D2597" i="23" s="1"/>
  <c r="C2596" i="23"/>
  <c r="D2596" i="23" s="1"/>
  <c r="C2595" i="23"/>
  <c r="D2595" i="23" s="1"/>
  <c r="C2594" i="23"/>
  <c r="D2594" i="23" s="1"/>
  <c r="C2593" i="23"/>
  <c r="D2593" i="23" s="1"/>
  <c r="C2592" i="23"/>
  <c r="D2592" i="23" s="1"/>
  <c r="C2591" i="23"/>
  <c r="D2591" i="23" s="1"/>
  <c r="C2590" i="23"/>
  <c r="D2590" i="23" s="1"/>
  <c r="C2589" i="23"/>
  <c r="D2589" i="23" s="1"/>
  <c r="C2588" i="23"/>
  <c r="D2588" i="23" s="1"/>
  <c r="C2587" i="23"/>
  <c r="D2587" i="23" s="1"/>
  <c r="C2586" i="23"/>
  <c r="D2586" i="23" s="1"/>
  <c r="C2585" i="23"/>
  <c r="D2585" i="23" s="1"/>
  <c r="C2584" i="23"/>
  <c r="D2584" i="23" s="1"/>
  <c r="C2583" i="23"/>
  <c r="D2583" i="23" s="1"/>
  <c r="C2582" i="23"/>
  <c r="D2582" i="23" s="1"/>
  <c r="C2581" i="23"/>
  <c r="D2581" i="23" s="1"/>
  <c r="C2580" i="23"/>
  <c r="D2580" i="23" s="1"/>
  <c r="C2579" i="23"/>
  <c r="D2579" i="23" s="1"/>
  <c r="C2578" i="23"/>
  <c r="D2578" i="23" s="1"/>
  <c r="C2577" i="23"/>
  <c r="D2577" i="23" s="1"/>
  <c r="C2576" i="23"/>
  <c r="D2576" i="23" s="1"/>
  <c r="C2575" i="23"/>
  <c r="D2575" i="23" s="1"/>
  <c r="C2574" i="23"/>
  <c r="D2574" i="23" s="1"/>
  <c r="C2573" i="23"/>
  <c r="D2573" i="23" s="1"/>
  <c r="C2572" i="23"/>
  <c r="D2572" i="23" s="1"/>
  <c r="C2571" i="23"/>
  <c r="D2571" i="23" s="1"/>
  <c r="C2570" i="23"/>
  <c r="D2570" i="23" s="1"/>
  <c r="C2569" i="23"/>
  <c r="D2569" i="23" s="1"/>
  <c r="C2568" i="23"/>
  <c r="D2568" i="23" s="1"/>
  <c r="C2567" i="23"/>
  <c r="D2567" i="23" s="1"/>
  <c r="C2566" i="23"/>
  <c r="D2566" i="23" s="1"/>
  <c r="C2565" i="23"/>
  <c r="D2565" i="23" s="1"/>
  <c r="C2564" i="23"/>
  <c r="D2564" i="23" s="1"/>
  <c r="C2563" i="23"/>
  <c r="D2563" i="23" s="1"/>
  <c r="C2562" i="23"/>
  <c r="D2562" i="23" s="1"/>
  <c r="C2561" i="23"/>
  <c r="D2561" i="23" s="1"/>
  <c r="C2560" i="23"/>
  <c r="D2560" i="23" s="1"/>
  <c r="C2559" i="23"/>
  <c r="D2559" i="23" s="1"/>
  <c r="C2558" i="23"/>
  <c r="D2558" i="23" s="1"/>
  <c r="C2557" i="23"/>
  <c r="D2557" i="23" s="1"/>
  <c r="C2556" i="23"/>
  <c r="D2556" i="23" s="1"/>
  <c r="C2555" i="23"/>
  <c r="D2555" i="23" s="1"/>
  <c r="C2554" i="23"/>
  <c r="D2554" i="23" s="1"/>
  <c r="C2553" i="23"/>
  <c r="D2553" i="23" s="1"/>
  <c r="C2552" i="23"/>
  <c r="D2552" i="23" s="1"/>
  <c r="C2551" i="23"/>
  <c r="D2551" i="23" s="1"/>
  <c r="C2550" i="23"/>
  <c r="D2550" i="23" s="1"/>
  <c r="C2549" i="23"/>
  <c r="D2549" i="23" s="1"/>
  <c r="C2548" i="23"/>
  <c r="D2548" i="23" s="1"/>
  <c r="C2547" i="23"/>
  <c r="D2547" i="23" s="1"/>
  <c r="C2546" i="23"/>
  <c r="D2546" i="23" s="1"/>
  <c r="C2545" i="23"/>
  <c r="D2545" i="23" s="1"/>
  <c r="C2544" i="23"/>
  <c r="D2544" i="23" s="1"/>
  <c r="C2543" i="23"/>
  <c r="D2543" i="23" s="1"/>
  <c r="C2542" i="23"/>
  <c r="D2542" i="23" s="1"/>
  <c r="C2541" i="23"/>
  <c r="D2541" i="23" s="1"/>
  <c r="C2540" i="23"/>
  <c r="D2540" i="23" s="1"/>
  <c r="C2539" i="23"/>
  <c r="D2539" i="23" s="1"/>
  <c r="C2538" i="23"/>
  <c r="D2538" i="23" s="1"/>
  <c r="C2537" i="23"/>
  <c r="D2537" i="23" s="1"/>
  <c r="C2536" i="23"/>
  <c r="D2536" i="23" s="1"/>
  <c r="C2535" i="23"/>
  <c r="D2535" i="23" s="1"/>
  <c r="C2534" i="23"/>
  <c r="D2534" i="23" s="1"/>
  <c r="C2533" i="23"/>
  <c r="D2533" i="23" s="1"/>
  <c r="C2532" i="23"/>
  <c r="D2532" i="23" s="1"/>
  <c r="C2531" i="23"/>
  <c r="D2531" i="23" s="1"/>
  <c r="C2530" i="23"/>
  <c r="D2530" i="23" s="1"/>
  <c r="C2529" i="23"/>
  <c r="D2529" i="23" s="1"/>
  <c r="C2528" i="23"/>
  <c r="D2528" i="23" s="1"/>
  <c r="C2527" i="23"/>
  <c r="D2527" i="23" s="1"/>
  <c r="C2526" i="23"/>
  <c r="D2526" i="23" s="1"/>
  <c r="C2525" i="23"/>
  <c r="D2525" i="23" s="1"/>
  <c r="C2524" i="23"/>
  <c r="D2524" i="23" s="1"/>
  <c r="C2523" i="23"/>
  <c r="D2523" i="23" s="1"/>
  <c r="C2522" i="23"/>
  <c r="D2522" i="23" s="1"/>
  <c r="C2521" i="23"/>
  <c r="D2521" i="23" s="1"/>
  <c r="C2520" i="23"/>
  <c r="D2520" i="23" s="1"/>
  <c r="C2519" i="23"/>
  <c r="D2519" i="23" s="1"/>
  <c r="C2518" i="23"/>
  <c r="D2518" i="23" s="1"/>
  <c r="C2517" i="23"/>
  <c r="D2517" i="23" s="1"/>
  <c r="C2516" i="23"/>
  <c r="D2516" i="23" s="1"/>
  <c r="C2515" i="23"/>
  <c r="D2515" i="23" s="1"/>
  <c r="C2514" i="23"/>
  <c r="D2514" i="23" s="1"/>
  <c r="C2513" i="23"/>
  <c r="D2513" i="23" s="1"/>
  <c r="C2512" i="23"/>
  <c r="D2512" i="23" s="1"/>
  <c r="C2511" i="23"/>
  <c r="D2511" i="23" s="1"/>
  <c r="C2510" i="23"/>
  <c r="D2510" i="23" s="1"/>
  <c r="C2509" i="23"/>
  <c r="D2509" i="23" s="1"/>
  <c r="C2508" i="23"/>
  <c r="D2508" i="23" s="1"/>
  <c r="C2507" i="23"/>
  <c r="D2507" i="23" s="1"/>
  <c r="C2506" i="23"/>
  <c r="D2506" i="23" s="1"/>
  <c r="C2505" i="23"/>
  <c r="D2505" i="23" s="1"/>
  <c r="C2504" i="23"/>
  <c r="D2504" i="23" s="1"/>
  <c r="C2503" i="23"/>
  <c r="D2503" i="23" s="1"/>
  <c r="C2502" i="23"/>
  <c r="D2502" i="23" s="1"/>
  <c r="C2501" i="23"/>
  <c r="D2501" i="23" s="1"/>
  <c r="C2500" i="23"/>
  <c r="D2500" i="23" s="1"/>
  <c r="C2499" i="23"/>
  <c r="D2499" i="23" s="1"/>
  <c r="C2498" i="23"/>
  <c r="D2498" i="23" s="1"/>
  <c r="C2497" i="23"/>
  <c r="D2497" i="23" s="1"/>
  <c r="C2496" i="23"/>
  <c r="D2496" i="23" s="1"/>
  <c r="C2495" i="23"/>
  <c r="D2495" i="23" s="1"/>
  <c r="C2494" i="23"/>
  <c r="D2494" i="23" s="1"/>
  <c r="C2493" i="23"/>
  <c r="D2493" i="23" s="1"/>
  <c r="C2492" i="23"/>
  <c r="D2492" i="23" s="1"/>
  <c r="C2491" i="23"/>
  <c r="D2491" i="23" s="1"/>
  <c r="C2490" i="23"/>
  <c r="D2490" i="23" s="1"/>
  <c r="C2489" i="23"/>
  <c r="D2489" i="23" s="1"/>
  <c r="C2488" i="23"/>
  <c r="D2488" i="23" s="1"/>
  <c r="C2487" i="23"/>
  <c r="D2487" i="23" s="1"/>
  <c r="C2486" i="23"/>
  <c r="D2486" i="23" s="1"/>
  <c r="C2485" i="23"/>
  <c r="D2485" i="23" s="1"/>
  <c r="C2484" i="23"/>
  <c r="D2484" i="23" s="1"/>
  <c r="C2483" i="23"/>
  <c r="D2483" i="23" s="1"/>
  <c r="C2482" i="23"/>
  <c r="D2482" i="23" s="1"/>
  <c r="C2481" i="23"/>
  <c r="D2481" i="23" s="1"/>
  <c r="C2480" i="23"/>
  <c r="D2480" i="23" s="1"/>
  <c r="C2479" i="23"/>
  <c r="D2479" i="23" s="1"/>
  <c r="C2478" i="23"/>
  <c r="D2478" i="23" s="1"/>
  <c r="C2477" i="23"/>
  <c r="D2477" i="23" s="1"/>
  <c r="C2476" i="23"/>
  <c r="D2476" i="23" s="1"/>
  <c r="C2475" i="23"/>
  <c r="D2475" i="23" s="1"/>
  <c r="C2474" i="23"/>
  <c r="D2474" i="23" s="1"/>
  <c r="C2473" i="23"/>
  <c r="D2473" i="23" s="1"/>
  <c r="C2472" i="23"/>
  <c r="D2472" i="23" s="1"/>
  <c r="C2471" i="23"/>
  <c r="D2471" i="23" s="1"/>
  <c r="C2470" i="23"/>
  <c r="D2470" i="23" s="1"/>
  <c r="C2469" i="23"/>
  <c r="D2469" i="23" s="1"/>
  <c r="C2468" i="23"/>
  <c r="D2468" i="23" s="1"/>
  <c r="C2467" i="23"/>
  <c r="D2467" i="23" s="1"/>
  <c r="C2466" i="23"/>
  <c r="D2466" i="23" s="1"/>
  <c r="C2465" i="23"/>
  <c r="D2465" i="23" s="1"/>
  <c r="C2464" i="23"/>
  <c r="D2464" i="23" s="1"/>
  <c r="C2463" i="23"/>
  <c r="D2463" i="23" s="1"/>
  <c r="C2462" i="23"/>
  <c r="D2462" i="23" s="1"/>
  <c r="C2461" i="23"/>
  <c r="D2461" i="23" s="1"/>
  <c r="C2460" i="23"/>
  <c r="D2460" i="23" s="1"/>
  <c r="C2459" i="23"/>
  <c r="D2459" i="23" s="1"/>
  <c r="C2458" i="23"/>
  <c r="D2458" i="23" s="1"/>
  <c r="C2457" i="23"/>
  <c r="D2457" i="23" s="1"/>
  <c r="C2456" i="23"/>
  <c r="D2456" i="23" s="1"/>
  <c r="C2455" i="23"/>
  <c r="D2455" i="23" s="1"/>
  <c r="C2454" i="23"/>
  <c r="D2454" i="23" s="1"/>
  <c r="C2453" i="23"/>
  <c r="D2453" i="23" s="1"/>
  <c r="C2452" i="23"/>
  <c r="D2452" i="23" s="1"/>
  <c r="C2451" i="23"/>
  <c r="D2451" i="23" s="1"/>
  <c r="C2450" i="23"/>
  <c r="D2450" i="23" s="1"/>
  <c r="C2449" i="23"/>
  <c r="D2449" i="23" s="1"/>
  <c r="C2448" i="23"/>
  <c r="D2448" i="23" s="1"/>
  <c r="C2447" i="23"/>
  <c r="D2447" i="23" s="1"/>
  <c r="C2446" i="23"/>
  <c r="D2446" i="23" s="1"/>
  <c r="C2445" i="23"/>
  <c r="D2445" i="23" s="1"/>
  <c r="C2444" i="23"/>
  <c r="D2444" i="23" s="1"/>
  <c r="C2443" i="23"/>
  <c r="D2443" i="23" s="1"/>
  <c r="C2442" i="23"/>
  <c r="D2442" i="23" s="1"/>
  <c r="C2441" i="23"/>
  <c r="D2441" i="23" s="1"/>
  <c r="C2440" i="23"/>
  <c r="D2440" i="23" s="1"/>
  <c r="C2439" i="23"/>
  <c r="D2439" i="23" s="1"/>
  <c r="C2438" i="23"/>
  <c r="D2438" i="23" s="1"/>
  <c r="C2437" i="23"/>
  <c r="D2437" i="23" s="1"/>
  <c r="C2436" i="23"/>
  <c r="D2436" i="23" s="1"/>
  <c r="C2435" i="23"/>
  <c r="D2435" i="23" s="1"/>
  <c r="C2434" i="23"/>
  <c r="D2434" i="23" s="1"/>
  <c r="C2433" i="23"/>
  <c r="D2433" i="23" s="1"/>
  <c r="C2432" i="23"/>
  <c r="D2432" i="23" s="1"/>
  <c r="C2431" i="23"/>
  <c r="D2431" i="23" s="1"/>
  <c r="C2430" i="23"/>
  <c r="D2430" i="23" s="1"/>
  <c r="C2429" i="23"/>
  <c r="D2429" i="23" s="1"/>
  <c r="C2428" i="23"/>
  <c r="D2428" i="23" s="1"/>
  <c r="C2427" i="23"/>
  <c r="D2427" i="23" s="1"/>
  <c r="C2426" i="23"/>
  <c r="D2426" i="23" s="1"/>
  <c r="C2425" i="23"/>
  <c r="D2425" i="23" s="1"/>
  <c r="C2424" i="23"/>
  <c r="D2424" i="23" s="1"/>
  <c r="C2423" i="23"/>
  <c r="D2423" i="23" s="1"/>
  <c r="C2422" i="23"/>
  <c r="D2422" i="23" s="1"/>
  <c r="C2421" i="23"/>
  <c r="D2421" i="23" s="1"/>
  <c r="C2420" i="23"/>
  <c r="D2420" i="23" s="1"/>
  <c r="C2419" i="23"/>
  <c r="D2419" i="23" s="1"/>
  <c r="C2418" i="23"/>
  <c r="D2418" i="23" s="1"/>
  <c r="C2417" i="23"/>
  <c r="D2417" i="23" s="1"/>
  <c r="C2416" i="23"/>
  <c r="D2416" i="23" s="1"/>
  <c r="C2415" i="23"/>
  <c r="D2415" i="23" s="1"/>
  <c r="C2414" i="23"/>
  <c r="D2414" i="23" s="1"/>
  <c r="C2413" i="23"/>
  <c r="D2413" i="23" s="1"/>
  <c r="C2412" i="23"/>
  <c r="D2412" i="23" s="1"/>
  <c r="C2411" i="23"/>
  <c r="D2411" i="23" s="1"/>
  <c r="C2410" i="23"/>
  <c r="D2410" i="23" s="1"/>
  <c r="C2409" i="23"/>
  <c r="D2409" i="23" s="1"/>
  <c r="C2408" i="23"/>
  <c r="D2408" i="23" s="1"/>
  <c r="C2407" i="23"/>
  <c r="D2407" i="23" s="1"/>
  <c r="C2406" i="23"/>
  <c r="D2406" i="23" s="1"/>
  <c r="C2405" i="23"/>
  <c r="D2405" i="23" s="1"/>
  <c r="C2404" i="23"/>
  <c r="D2404" i="23" s="1"/>
  <c r="C2403" i="23"/>
  <c r="D2403" i="23" s="1"/>
  <c r="C2402" i="23"/>
  <c r="D2402" i="23" s="1"/>
  <c r="C2401" i="23"/>
  <c r="D2401" i="23" s="1"/>
  <c r="C2400" i="23"/>
  <c r="D2400" i="23" s="1"/>
  <c r="C2399" i="23"/>
  <c r="D2399" i="23" s="1"/>
  <c r="C2398" i="23"/>
  <c r="D2398" i="23" s="1"/>
  <c r="C2397" i="23"/>
  <c r="D2397" i="23" s="1"/>
  <c r="C2396" i="23"/>
  <c r="D2396" i="23" s="1"/>
  <c r="C2395" i="23"/>
  <c r="D2395" i="23" s="1"/>
  <c r="C2394" i="23"/>
  <c r="D2394" i="23" s="1"/>
  <c r="C2393" i="23"/>
  <c r="D2393" i="23" s="1"/>
  <c r="C2392" i="23"/>
  <c r="D2392" i="23" s="1"/>
  <c r="C2391" i="23"/>
  <c r="D2391" i="23" s="1"/>
  <c r="C2390" i="23"/>
  <c r="D2390" i="23" s="1"/>
  <c r="C2389" i="23"/>
  <c r="D2389" i="23" s="1"/>
  <c r="C2388" i="23"/>
  <c r="D2388" i="23" s="1"/>
  <c r="C2387" i="23"/>
  <c r="D2387" i="23" s="1"/>
  <c r="C2386" i="23"/>
  <c r="D2386" i="23" s="1"/>
  <c r="C2385" i="23"/>
  <c r="D2385" i="23" s="1"/>
  <c r="C2384" i="23"/>
  <c r="D2384" i="23" s="1"/>
  <c r="C2383" i="23"/>
  <c r="D2383" i="23" s="1"/>
  <c r="C2382" i="23"/>
  <c r="D2382" i="23" s="1"/>
  <c r="C2381" i="23"/>
  <c r="D2381" i="23" s="1"/>
  <c r="C2380" i="23"/>
  <c r="D2380" i="23" s="1"/>
  <c r="C2379" i="23"/>
  <c r="D2379" i="23" s="1"/>
  <c r="C2378" i="23"/>
  <c r="D2378" i="23" s="1"/>
  <c r="C2377" i="23"/>
  <c r="D2377" i="23" s="1"/>
  <c r="C2376" i="23"/>
  <c r="D2376" i="23" s="1"/>
  <c r="C2375" i="23"/>
  <c r="D2375" i="23" s="1"/>
  <c r="C2374" i="23"/>
  <c r="D2374" i="23" s="1"/>
  <c r="C2373" i="23"/>
  <c r="D2373" i="23" s="1"/>
  <c r="C2372" i="23"/>
  <c r="D2372" i="23" s="1"/>
  <c r="C2371" i="23"/>
  <c r="D2371" i="23" s="1"/>
  <c r="C2370" i="23"/>
  <c r="D2370" i="23" s="1"/>
  <c r="C2369" i="23"/>
  <c r="D2369" i="23" s="1"/>
  <c r="C2368" i="23"/>
  <c r="D2368" i="23" s="1"/>
  <c r="C2367" i="23"/>
  <c r="D2367" i="23" s="1"/>
  <c r="C2366" i="23"/>
  <c r="D2366" i="23" s="1"/>
  <c r="C2365" i="23"/>
  <c r="D2365" i="23" s="1"/>
  <c r="C2364" i="23"/>
  <c r="D2364" i="23" s="1"/>
  <c r="C2363" i="23"/>
  <c r="D2363" i="23" s="1"/>
  <c r="C2362" i="23"/>
  <c r="D2362" i="23" s="1"/>
  <c r="C2361" i="23"/>
  <c r="D2361" i="23" s="1"/>
  <c r="C2360" i="23"/>
  <c r="D2360" i="23" s="1"/>
  <c r="C2359" i="23"/>
  <c r="D2359" i="23" s="1"/>
  <c r="C2358" i="23"/>
  <c r="D2358" i="23" s="1"/>
  <c r="C2357" i="23"/>
  <c r="D2357" i="23" s="1"/>
  <c r="C2356" i="23"/>
  <c r="D2356" i="23" s="1"/>
  <c r="C2355" i="23"/>
  <c r="D2355" i="23" s="1"/>
  <c r="C2354" i="23"/>
  <c r="D2354" i="23" s="1"/>
  <c r="C2353" i="23"/>
  <c r="D2353" i="23" s="1"/>
  <c r="C2352" i="23"/>
  <c r="D2352" i="23" s="1"/>
  <c r="G2642" i="23"/>
  <c r="G2641" i="23"/>
  <c r="G2640" i="23"/>
  <c r="G2638" i="23"/>
  <c r="G2639" i="23"/>
  <c r="G2637" i="23"/>
  <c r="G2636" i="23"/>
  <c r="G2632" i="23"/>
  <c r="G2634" i="23"/>
  <c r="G2635" i="23"/>
  <c r="G2633" i="23"/>
  <c r="D2635" i="23" l="1"/>
  <c r="E2635" i="23" s="1"/>
  <c r="F2635" i="23" s="1"/>
  <c r="E2352" i="23"/>
  <c r="F2352" i="23" s="1"/>
  <c r="E2615" i="23"/>
  <c r="F2615" i="23" s="1"/>
  <c r="E2640" i="23"/>
  <c r="F2640" i="23" s="1"/>
  <c r="E2636" i="23"/>
  <c r="F2636" i="23" s="1"/>
  <c r="E2388" i="23"/>
  <c r="F2388" i="23" s="1"/>
  <c r="E2376" i="23"/>
  <c r="F2376" i="23" s="1"/>
  <c r="E2632" i="23"/>
  <c r="F2632" i="23" s="1"/>
  <c r="E2463" i="23"/>
  <c r="F2463" i="23" s="1"/>
  <c r="E2419" i="23"/>
  <c r="F2419" i="23" s="1"/>
  <c r="E2383" i="23"/>
  <c r="F2383" i="23" s="1"/>
  <c r="E2617" i="23"/>
  <c r="F2617" i="23" s="1"/>
  <c r="E2513" i="23"/>
  <c r="F2513" i="23" s="1"/>
  <c r="E2432" i="23"/>
  <c r="F2432" i="23" s="1"/>
  <c r="E2392" i="23"/>
  <c r="F2392" i="23" s="1"/>
  <c r="E2629" i="23"/>
  <c r="F2629" i="23" s="1"/>
  <c r="E2621" i="23"/>
  <c r="F2621" i="23" s="1"/>
  <c r="E2605" i="23"/>
  <c r="F2605" i="23" s="1"/>
  <c r="E2485" i="23"/>
  <c r="F2485" i="23" s="1"/>
  <c r="E2405" i="23"/>
  <c r="F2405" i="23" s="1"/>
  <c r="E2643" i="23"/>
  <c r="F2643" i="23" s="1"/>
  <c r="E2594" i="23"/>
  <c r="F2594" i="23" s="1"/>
  <c r="E2575" i="23"/>
  <c r="F2575" i="23" s="1"/>
  <c r="E2564" i="23"/>
  <c r="F2564" i="23" s="1"/>
  <c r="E2545" i="23"/>
  <c r="F2545" i="23" s="1"/>
  <c r="E2471" i="23"/>
  <c r="F2471" i="23" s="1"/>
  <c r="E2625" i="23"/>
  <c r="F2625" i="23" s="1"/>
  <c r="E2554" i="23"/>
  <c r="F2554" i="23" s="1"/>
  <c r="E2524" i="23"/>
  <c r="F2524" i="23" s="1"/>
  <c r="E2364" i="23"/>
  <c r="F2364" i="23" s="1"/>
  <c r="E2660" i="23"/>
  <c r="F2660" i="23" s="1"/>
  <c r="G2682" i="23"/>
  <c r="G2681" i="23"/>
  <c r="G2680" i="23"/>
  <c r="G2679" i="23"/>
  <c r="G2678" i="23"/>
  <c r="G2677" i="23"/>
  <c r="G2676" i="23"/>
  <c r="G2675" i="23"/>
  <c r="G2674" i="23"/>
  <c r="G2673" i="23"/>
  <c r="G2672" i="23"/>
  <c r="G2671" i="23"/>
  <c r="G2670" i="23"/>
  <c r="G2669" i="23"/>
  <c r="G2668" i="23"/>
  <c r="G2667" i="23"/>
  <c r="G2666" i="23"/>
  <c r="G2665" i="23"/>
  <c r="G2664" i="23"/>
  <c r="G2663" i="23"/>
  <c r="G2662" i="23"/>
  <c r="G2661" i="23"/>
  <c r="G2660" i="23"/>
  <c r="G2659" i="23"/>
  <c r="G2658" i="23"/>
  <c r="G2657" i="23"/>
  <c r="G2656" i="23"/>
  <c r="G2655" i="23"/>
  <c r="G2654" i="23"/>
  <c r="G2653" i="23"/>
  <c r="G2652" i="23"/>
  <c r="G2651" i="23"/>
  <c r="G2650" i="23"/>
  <c r="G2649" i="23"/>
  <c r="G2648" i="23"/>
  <c r="G2647" i="23"/>
  <c r="G2646" i="23"/>
  <c r="G2645" i="23"/>
  <c r="G2644" i="23"/>
  <c r="G2643" i="23"/>
  <c r="G2631" i="23"/>
  <c r="G2630" i="23"/>
  <c r="G2629" i="23"/>
  <c r="G2628" i="23"/>
  <c r="G2627" i="23"/>
  <c r="G2626" i="23"/>
  <c r="G2625" i="23"/>
  <c r="G2624" i="23"/>
  <c r="G2623" i="23"/>
  <c r="G2622" i="23"/>
  <c r="G2621" i="23"/>
  <c r="G2620" i="23"/>
  <c r="G2619" i="23"/>
  <c r="G2618" i="23"/>
  <c r="G2617" i="23"/>
  <c r="G2616" i="23"/>
  <c r="G2615" i="23"/>
  <c r="G2614" i="23"/>
  <c r="G2613" i="23"/>
  <c r="G2612" i="23"/>
  <c r="G2611" i="23"/>
  <c r="G2610" i="23"/>
  <c r="G2609" i="23"/>
  <c r="G2608" i="23"/>
  <c r="G2607" i="23"/>
  <c r="G2606" i="23"/>
  <c r="G2605" i="23"/>
  <c r="G2604" i="23"/>
  <c r="G2603" i="23"/>
  <c r="G2602" i="23"/>
  <c r="G2601" i="23"/>
  <c r="G2600" i="23"/>
  <c r="G2599" i="23"/>
  <c r="G2598" i="23"/>
  <c r="G2597" i="23"/>
  <c r="G2596" i="23"/>
  <c r="G2595" i="23"/>
  <c r="G2594" i="23"/>
  <c r="G2593" i="23"/>
  <c r="G2592" i="23"/>
  <c r="G2591" i="23"/>
  <c r="G2590" i="23"/>
  <c r="G2589" i="23"/>
  <c r="G2588" i="23"/>
  <c r="G2587" i="23"/>
  <c r="G2586" i="23"/>
  <c r="G2585" i="23"/>
  <c r="G2584" i="23"/>
  <c r="G2583" i="23"/>
  <c r="G2582" i="23"/>
  <c r="G2581" i="23"/>
  <c r="G2580" i="23"/>
  <c r="G2579" i="23"/>
  <c r="G2578" i="23"/>
  <c r="G2577" i="23"/>
  <c r="G2576" i="23"/>
  <c r="G2575" i="23"/>
  <c r="G2574" i="23"/>
  <c r="G2573" i="23"/>
  <c r="G2572" i="23"/>
  <c r="G2571" i="23"/>
  <c r="G2570" i="23"/>
  <c r="G2569" i="23"/>
  <c r="G2568" i="23"/>
  <c r="G2567" i="23"/>
  <c r="G2566" i="23"/>
  <c r="G2565" i="23"/>
  <c r="G2564" i="23"/>
  <c r="G2563" i="23"/>
  <c r="G2562" i="23"/>
  <c r="G2561" i="23"/>
  <c r="G2560" i="23"/>
  <c r="G2559" i="23"/>
  <c r="G2558" i="23"/>
  <c r="G2557" i="23"/>
  <c r="G2556" i="23"/>
  <c r="G2555" i="23"/>
  <c r="G2554" i="23"/>
  <c r="G2553" i="23"/>
  <c r="G2552" i="23"/>
  <c r="G2551" i="23"/>
  <c r="G2550" i="23"/>
  <c r="G2549" i="23"/>
  <c r="G2548" i="23"/>
  <c r="G2547" i="23"/>
  <c r="G2546" i="23"/>
  <c r="G2545" i="23"/>
  <c r="G2544" i="23"/>
  <c r="G2543" i="23"/>
  <c r="G2542" i="23"/>
  <c r="G2541" i="23"/>
  <c r="G2540" i="23"/>
  <c r="G2539" i="23"/>
  <c r="G2538" i="23"/>
  <c r="G2537" i="23"/>
  <c r="G2536" i="23"/>
  <c r="G2535" i="23"/>
  <c r="G2534" i="23"/>
  <c r="G2533" i="23"/>
  <c r="G2532" i="23"/>
  <c r="G2531" i="23"/>
  <c r="G2530" i="23"/>
  <c r="G2529" i="23"/>
  <c r="G2528" i="23"/>
  <c r="G2527" i="23"/>
  <c r="G2526" i="23"/>
  <c r="G2525" i="23"/>
  <c r="G2524" i="23"/>
  <c r="G2523" i="23"/>
  <c r="G2522" i="23"/>
  <c r="G2521" i="23"/>
  <c r="G2520" i="23"/>
  <c r="G2519" i="23"/>
  <c r="G2518" i="23"/>
  <c r="G2517" i="23"/>
  <c r="G2516" i="23"/>
  <c r="G2515" i="23"/>
  <c r="G2514" i="23"/>
  <c r="G2513" i="23"/>
  <c r="G2512" i="23"/>
  <c r="G2511" i="23"/>
  <c r="G2510" i="23"/>
  <c r="G2509" i="23"/>
  <c r="G2508" i="23"/>
  <c r="G2507" i="23"/>
  <c r="G2506" i="23"/>
  <c r="G2505" i="23"/>
  <c r="G2504" i="23"/>
  <c r="G2503" i="23"/>
  <c r="G2502" i="23"/>
  <c r="G2501" i="23"/>
  <c r="G2500" i="23"/>
  <c r="G2499" i="23"/>
  <c r="G2498" i="23"/>
  <c r="G2497" i="23"/>
  <c r="G2496" i="23"/>
  <c r="G2495" i="23"/>
  <c r="G2494" i="23"/>
  <c r="G2493" i="23"/>
  <c r="G2492" i="23"/>
  <c r="G2491" i="23"/>
  <c r="G2490" i="23"/>
  <c r="G2489" i="23"/>
  <c r="G2488" i="23"/>
  <c r="G2487" i="23"/>
  <c r="G2486" i="23"/>
  <c r="G2485" i="23"/>
  <c r="G2484" i="23"/>
  <c r="G2483" i="23"/>
  <c r="G2482" i="23"/>
  <c r="G2481" i="23"/>
  <c r="G2480" i="23"/>
  <c r="G2479" i="23"/>
  <c r="G2478" i="23"/>
  <c r="G2477" i="23"/>
  <c r="G2476" i="23"/>
  <c r="G2475" i="23"/>
  <c r="G2474" i="23"/>
  <c r="G2473" i="23"/>
  <c r="G2472" i="23"/>
  <c r="G2471" i="23"/>
  <c r="G2470" i="23"/>
  <c r="G2469" i="23"/>
  <c r="G2468" i="23"/>
  <c r="G2467" i="23"/>
  <c r="G2466" i="23"/>
  <c r="G2465" i="23"/>
  <c r="G2464" i="23"/>
  <c r="G2463" i="23"/>
  <c r="G2462" i="23"/>
  <c r="G2461" i="23"/>
  <c r="G2460" i="23"/>
  <c r="G2459" i="23"/>
  <c r="G2458" i="23"/>
  <c r="G2457" i="23"/>
  <c r="G2456" i="23"/>
  <c r="G2455" i="23"/>
  <c r="G2454" i="23"/>
  <c r="G2453" i="23"/>
  <c r="G2452" i="23"/>
  <c r="G2451" i="23"/>
  <c r="G2450" i="23"/>
  <c r="G2449" i="23"/>
  <c r="G2448" i="23"/>
  <c r="G2447" i="23"/>
  <c r="G2446" i="23"/>
  <c r="G2445" i="23"/>
  <c r="G2444" i="23"/>
  <c r="G2443" i="23"/>
  <c r="G2442" i="23"/>
  <c r="G2441" i="23"/>
  <c r="G2440" i="23"/>
  <c r="G2439" i="23"/>
  <c r="G2438" i="23"/>
  <c r="G2437" i="23"/>
  <c r="G2436" i="23"/>
  <c r="G2435" i="23"/>
  <c r="G2434" i="23"/>
  <c r="G2433" i="23"/>
  <c r="G2432" i="23"/>
  <c r="G2411" i="23"/>
  <c r="G2409" i="23"/>
  <c r="G2407" i="23"/>
  <c r="G2405" i="23"/>
  <c r="G2431" i="23"/>
  <c r="G2430" i="23"/>
  <c r="G2429" i="23"/>
  <c r="G2428" i="23"/>
  <c r="G2427" i="23"/>
  <c r="G2426" i="23"/>
  <c r="G2425" i="23"/>
  <c r="G2424" i="23"/>
  <c r="G2423" i="23"/>
  <c r="G2422" i="23"/>
  <c r="G2421" i="23"/>
  <c r="G2420" i="23"/>
  <c r="G2419" i="23"/>
  <c r="G2418" i="23"/>
  <c r="G2417" i="23"/>
  <c r="G2416" i="23"/>
  <c r="G2415" i="23"/>
  <c r="G2414" i="23"/>
  <c r="G2413" i="23"/>
  <c r="G2412" i="23"/>
  <c r="G2410" i="23"/>
  <c r="G2408" i="23"/>
  <c r="G2406" i="23"/>
  <c r="G2404" i="23"/>
  <c r="G2403" i="23"/>
  <c r="G2402" i="23"/>
  <c r="G2401" i="23"/>
  <c r="G2400" i="23"/>
  <c r="G2399" i="23"/>
  <c r="G2398" i="23"/>
  <c r="G2397" i="23"/>
  <c r="G2396" i="23"/>
  <c r="G2395" i="23"/>
  <c r="G2394" i="23"/>
  <c r="G2393" i="23"/>
  <c r="G2392" i="23"/>
  <c r="G2391" i="23"/>
  <c r="G2390" i="23"/>
  <c r="G2389" i="23"/>
  <c r="G2388" i="23"/>
  <c r="G2387" i="23"/>
  <c r="G2386" i="23"/>
  <c r="G2385" i="23"/>
  <c r="G2384" i="23"/>
  <c r="G2383" i="23"/>
  <c r="G2382" i="23"/>
  <c r="G2381" i="23"/>
  <c r="G2380" i="23"/>
  <c r="G2379" i="23"/>
  <c r="G2378" i="23"/>
  <c r="G2377" i="23"/>
  <c r="G2376" i="23"/>
  <c r="G2375" i="23"/>
  <c r="G2374" i="23"/>
  <c r="G2373" i="23"/>
  <c r="G2372" i="23"/>
  <c r="G2371" i="23"/>
  <c r="G2370" i="23"/>
  <c r="G2369" i="23"/>
  <c r="G2368" i="23"/>
  <c r="G2367" i="23"/>
  <c r="G2366" i="23"/>
  <c r="G2365" i="23"/>
  <c r="G2364" i="23"/>
  <c r="G2363" i="23"/>
  <c r="G2362" i="23"/>
  <c r="G2361" i="23"/>
  <c r="G2360" i="23"/>
  <c r="G2359" i="23"/>
  <c r="G2358" i="23"/>
  <c r="G2357" i="23"/>
  <c r="G2356" i="23"/>
  <c r="G2355" i="23"/>
  <c r="G2354" i="23"/>
  <c r="G2353" i="23"/>
  <c r="G2352" i="23"/>
  <c r="F418" i="23" l="1"/>
  <c r="I109" i="25"/>
  <c r="I528" i="25" s="1"/>
  <c r="F409" i="23"/>
  <c r="I83" i="25"/>
  <c r="I387" i="25" s="1"/>
  <c r="I111" i="25"/>
  <c r="I527" i="25" s="1"/>
  <c r="F433" i="23"/>
  <c r="I91" i="25"/>
  <c r="I278" i="25" s="1"/>
  <c r="I84" i="25"/>
  <c r="I82" i="25"/>
  <c r="I103" i="25"/>
  <c r="I396" i="25" s="1"/>
  <c r="I79" i="25"/>
  <c r="I183" i="25" s="1"/>
  <c r="F434" i="23"/>
  <c r="I80" i="25"/>
  <c r="I119" i="26" s="1"/>
  <c r="F399" i="23"/>
  <c r="I94" i="25"/>
  <c r="I125" i="26" s="1"/>
  <c r="F435" i="23"/>
  <c r="I81" i="25"/>
  <c r="F401" i="23"/>
  <c r="I96" i="25"/>
  <c r="I126" i="26" s="1"/>
  <c r="F406" i="23"/>
  <c r="I101" i="25"/>
  <c r="I526" i="25" s="1"/>
  <c r="F437" i="23"/>
  <c r="I87" i="25"/>
  <c r="I124" i="26" s="1"/>
  <c r="F403" i="23"/>
  <c r="I98" i="25"/>
  <c r="I127" i="26" s="1"/>
  <c r="F425" i="23"/>
  <c r="I97" i="25"/>
  <c r="F432" i="23"/>
  <c r="I90" i="25"/>
  <c r="I448" i="25" s="1"/>
  <c r="F413" i="23"/>
  <c r="I105" i="25"/>
  <c r="F398" i="23"/>
  <c r="I95" i="25"/>
  <c r="F438" i="23"/>
  <c r="I88" i="25"/>
  <c r="F415" i="23"/>
  <c r="I106" i="25"/>
  <c r="F396" i="23"/>
  <c r="I99" i="25"/>
  <c r="F441" i="23"/>
  <c r="I85" i="25"/>
  <c r="I123" i="26" s="1"/>
  <c r="F420" i="23"/>
  <c r="I107" i="25"/>
  <c r="F410" i="23"/>
  <c r="I104" i="25"/>
  <c r="I395" i="25" s="1"/>
  <c r="F402" i="23"/>
  <c r="I110" i="25"/>
  <c r="F405" i="23"/>
  <c r="I100" i="25"/>
  <c r="F439" i="23"/>
  <c r="I89" i="25"/>
  <c r="F407" i="23"/>
  <c r="I102" i="25"/>
  <c r="F440" i="23"/>
  <c r="I86" i="25"/>
  <c r="I122" i="26" s="1"/>
  <c r="F411" i="23"/>
  <c r="I108" i="25"/>
  <c r="I539" i="25" s="1"/>
  <c r="I222" i="25" l="1"/>
  <c r="I120" i="26"/>
  <c r="I534" i="25"/>
  <c r="I121" i="26"/>
  <c r="I363" i="25"/>
  <c r="I246" i="25"/>
  <c r="I203" i="25"/>
  <c r="I388" i="25"/>
  <c r="I347" i="25"/>
  <c r="I373" i="25"/>
  <c r="I301" i="25"/>
  <c r="I339" i="25"/>
  <c r="I364" i="25"/>
  <c r="I247" i="25"/>
  <c r="I223" i="25"/>
  <c r="I185" i="25"/>
  <c r="I440" i="25"/>
  <c r="I461" i="25"/>
  <c r="I418" i="25"/>
  <c r="I322" i="25"/>
  <c r="I361" i="25"/>
  <c r="I272" i="25"/>
  <c r="I338" i="25"/>
  <c r="I184" i="25"/>
  <c r="I244" i="25"/>
  <c r="I457" i="25"/>
  <c r="I514" i="25"/>
  <c r="I439" i="25"/>
  <c r="I386" i="25"/>
  <c r="I221" i="25"/>
  <c r="I485" i="25"/>
  <c r="I518" i="25"/>
  <c r="I525" i="25"/>
  <c r="I199" i="25"/>
  <c r="I368" i="25"/>
  <c r="I274" i="25"/>
  <c r="I420" i="25"/>
  <c r="I460" i="25"/>
  <c r="I275" i="25"/>
  <c r="I200" i="25"/>
  <c r="I392" i="25"/>
  <c r="I225" i="25"/>
  <c r="I243" i="25"/>
  <c r="I533" i="25"/>
  <c r="I362" i="25"/>
  <c r="I300" i="25"/>
  <c r="I521" i="25"/>
  <c r="I245" i="25"/>
  <c r="I393" i="25"/>
  <c r="I226" i="25"/>
  <c r="I342" i="25"/>
  <c r="I535" i="25"/>
  <c r="I340" i="25"/>
  <c r="I389" i="25"/>
  <c r="I302" i="25"/>
  <c r="I188" i="25"/>
  <c r="I523" i="25"/>
  <c r="I419" i="25"/>
  <c r="I524" i="25"/>
  <c r="I516" i="25"/>
  <c r="I459" i="25"/>
  <c r="I367" i="25"/>
  <c r="I486" i="25"/>
  <c r="I489" i="25"/>
  <c r="I463" i="25"/>
  <c r="I345" i="25"/>
  <c r="I487" i="25"/>
  <c r="I344" i="25"/>
  <c r="I250" i="25"/>
  <c r="I303" i="25"/>
  <c r="I341" i="25"/>
  <c r="I249" i="25"/>
  <c r="I189" i="25"/>
  <c r="I369" i="25"/>
  <c r="I346" i="25"/>
  <c r="I251" i="25"/>
  <c r="I186" i="25"/>
  <c r="I536" i="25"/>
  <c r="I515" i="25"/>
  <c r="I365" i="25"/>
  <c r="I390" i="25"/>
  <c r="I458" i="25"/>
  <c r="I248" i="25"/>
  <c r="I224" i="25"/>
  <c r="I304" i="25"/>
  <c r="I540" i="25"/>
  <c r="I202" i="25"/>
  <c r="I277" i="25"/>
  <c r="I252" i="25"/>
  <c r="I201" i="25"/>
  <c r="I538" i="25"/>
  <c r="I276" i="25"/>
  <c r="I187" i="25"/>
  <c r="I537" i="25"/>
  <c r="I522" i="25"/>
  <c r="I366" i="25"/>
  <c r="I391" i="25"/>
  <c r="I273" i="25"/>
  <c r="I242" i="25"/>
  <c r="I343" i="25"/>
  <c r="I227" i="25"/>
  <c r="I394" i="25"/>
  <c r="I517" i="25"/>
  <c r="I488" i="25"/>
  <c r="I462" i="25"/>
  <c r="I421" i="25"/>
  <c r="I834" i="23"/>
  <c r="G2350" i="23" l="1"/>
  <c r="G2349" i="23"/>
  <c r="G2348" i="23"/>
  <c r="G2347" i="23"/>
  <c r="G2346" i="23"/>
  <c r="G2345" i="23"/>
  <c r="G2344" i="23"/>
  <c r="G2343" i="23"/>
  <c r="G2342" i="23"/>
  <c r="G2341" i="23"/>
  <c r="G2340" i="23"/>
  <c r="C2350" i="23"/>
  <c r="D2350" i="23" s="1"/>
  <c r="C2349" i="23"/>
  <c r="D2349" i="23" s="1"/>
  <c r="C2348" i="23"/>
  <c r="D2348" i="23" s="1"/>
  <c r="C2347" i="23"/>
  <c r="D2347" i="23" s="1"/>
  <c r="C2346" i="23"/>
  <c r="D2346" i="23" s="1"/>
  <c r="C2345" i="23"/>
  <c r="D2345" i="23" s="1"/>
  <c r="C2344" i="23"/>
  <c r="D2344" i="23" s="1"/>
  <c r="C2343" i="23"/>
  <c r="D2343" i="23" s="1"/>
  <c r="C2342" i="23"/>
  <c r="D2342" i="23" s="1"/>
  <c r="C2341" i="23"/>
  <c r="D2341" i="23" s="1"/>
  <c r="C2340" i="23"/>
  <c r="D2340" i="23" s="1"/>
  <c r="G2339" i="23"/>
  <c r="G2338" i="23"/>
  <c r="G2337" i="23"/>
  <c r="G2336" i="23"/>
  <c r="G2335" i="23"/>
  <c r="G2334" i="23"/>
  <c r="G2333" i="23"/>
  <c r="G2332" i="23"/>
  <c r="G2331" i="23"/>
  <c r="G2330" i="23"/>
  <c r="G2329" i="23"/>
  <c r="G2328" i="23"/>
  <c r="G2327" i="23"/>
  <c r="G2326" i="23"/>
  <c r="G2325" i="23"/>
  <c r="G2324" i="23"/>
  <c r="G2323" i="23"/>
  <c r="G2322" i="23"/>
  <c r="G2321" i="23"/>
  <c r="G2320" i="23"/>
  <c r="G2319" i="23"/>
  <c r="G2318" i="23"/>
  <c r="G2317" i="23"/>
  <c r="G2316" i="23"/>
  <c r="G2315" i="23"/>
  <c r="G2314" i="23"/>
  <c r="G2313" i="23"/>
  <c r="G2312" i="23"/>
  <c r="G2311" i="23"/>
  <c r="G2310" i="23"/>
  <c r="G2309" i="23"/>
  <c r="G2308" i="23"/>
  <c r="G2307" i="23"/>
  <c r="G2306" i="23"/>
  <c r="G2305" i="23"/>
  <c r="G2304" i="23"/>
  <c r="G2303" i="23"/>
  <c r="G2302" i="23"/>
  <c r="G2301" i="23"/>
  <c r="G2300" i="23"/>
  <c r="G2299" i="23"/>
  <c r="G2298" i="23"/>
  <c r="G2297" i="23"/>
  <c r="G2296" i="23"/>
  <c r="G2295" i="23"/>
  <c r="G2294" i="23"/>
  <c r="G2293" i="23"/>
  <c r="G2292" i="23"/>
  <c r="G2291" i="23"/>
  <c r="G2290" i="23"/>
  <c r="G2289" i="23"/>
  <c r="G2288" i="23"/>
  <c r="G2287" i="23"/>
  <c r="G2286" i="23"/>
  <c r="G2285" i="23"/>
  <c r="G2284" i="23"/>
  <c r="G2283" i="23"/>
  <c r="G2282" i="23"/>
  <c r="G2281" i="23"/>
  <c r="G2280" i="23"/>
  <c r="G2279" i="23"/>
  <c r="G2278" i="23"/>
  <c r="G2277" i="23"/>
  <c r="G2276" i="23"/>
  <c r="G2275" i="23"/>
  <c r="G2274" i="23"/>
  <c r="G2273" i="23"/>
  <c r="G2272" i="23"/>
  <c r="G2271" i="23"/>
  <c r="G2270" i="23"/>
  <c r="G2269" i="23"/>
  <c r="G2268" i="23"/>
  <c r="G2267" i="23"/>
  <c r="G2266" i="23"/>
  <c r="G2265" i="23"/>
  <c r="G2264" i="23"/>
  <c r="G2263" i="23"/>
  <c r="G2262" i="23"/>
  <c r="G2261" i="23"/>
  <c r="G2260" i="23"/>
  <c r="G2259" i="23"/>
  <c r="G2258" i="23"/>
  <c r="G2257" i="23"/>
  <c r="G2256" i="23"/>
  <c r="G2255" i="23"/>
  <c r="G2254" i="23"/>
  <c r="G2253" i="23"/>
  <c r="G2252" i="23"/>
  <c r="G2251" i="23"/>
  <c r="G2250" i="23"/>
  <c r="G2249" i="23"/>
  <c r="G2248" i="23"/>
  <c r="G2247" i="23"/>
  <c r="G2246" i="23"/>
  <c r="G2245" i="23"/>
  <c r="G2244" i="23"/>
  <c r="G2243" i="23"/>
  <c r="G2242" i="23"/>
  <c r="G2241" i="23"/>
  <c r="G2240" i="23"/>
  <c r="G2239" i="23"/>
  <c r="G2238" i="23"/>
  <c r="G2237" i="23"/>
  <c r="G2236" i="23"/>
  <c r="G2235" i="23"/>
  <c r="G2234" i="23"/>
  <c r="G2233" i="23"/>
  <c r="G2232" i="23"/>
  <c r="G2231" i="23"/>
  <c r="G2230" i="23"/>
  <c r="G2229" i="23"/>
  <c r="G2228" i="23"/>
  <c r="G2227" i="23"/>
  <c r="G2226" i="23"/>
  <c r="G2225" i="23"/>
  <c r="G2224" i="23"/>
  <c r="C2339" i="23"/>
  <c r="D2339" i="23" s="1"/>
  <c r="C2338" i="23"/>
  <c r="D2338" i="23" s="1"/>
  <c r="C2337" i="23"/>
  <c r="D2337" i="23" s="1"/>
  <c r="C2336" i="23"/>
  <c r="D2336" i="23" s="1"/>
  <c r="C2335" i="23"/>
  <c r="D2335" i="23" s="1"/>
  <c r="C2334" i="23"/>
  <c r="D2334" i="23" s="1"/>
  <c r="C2333" i="23"/>
  <c r="D2333" i="23" s="1"/>
  <c r="C2332" i="23"/>
  <c r="D2332" i="23" s="1"/>
  <c r="C2331" i="23"/>
  <c r="D2331" i="23" s="1"/>
  <c r="C2330" i="23"/>
  <c r="D2330" i="23" s="1"/>
  <c r="C2329" i="23"/>
  <c r="D2329" i="23" s="1"/>
  <c r="C2328" i="23"/>
  <c r="D2328" i="23" s="1"/>
  <c r="C2327" i="23"/>
  <c r="D2327" i="23" s="1"/>
  <c r="C2326" i="23"/>
  <c r="D2326" i="23" s="1"/>
  <c r="C2325" i="23"/>
  <c r="D2325" i="23" s="1"/>
  <c r="C2324" i="23"/>
  <c r="D2324" i="23" s="1"/>
  <c r="C2323" i="23"/>
  <c r="D2323" i="23" s="1"/>
  <c r="C2322" i="23"/>
  <c r="D2322" i="23" s="1"/>
  <c r="C2321" i="23"/>
  <c r="D2321" i="23" s="1"/>
  <c r="C2320" i="23"/>
  <c r="D2320" i="23" s="1"/>
  <c r="C2319" i="23"/>
  <c r="D2319" i="23" s="1"/>
  <c r="C2318" i="23"/>
  <c r="D2318" i="23" s="1"/>
  <c r="C2317" i="23"/>
  <c r="D2317" i="23" s="1"/>
  <c r="C2316" i="23"/>
  <c r="D2316" i="23" s="1"/>
  <c r="C2315" i="23"/>
  <c r="D2315" i="23" s="1"/>
  <c r="C2314" i="23"/>
  <c r="D2314" i="23" s="1"/>
  <c r="C2313" i="23"/>
  <c r="D2313" i="23" s="1"/>
  <c r="C2312" i="23"/>
  <c r="D2312" i="23" s="1"/>
  <c r="C2311" i="23"/>
  <c r="D2311" i="23" s="1"/>
  <c r="C2310" i="23"/>
  <c r="D2310" i="23" s="1"/>
  <c r="C2309" i="23"/>
  <c r="D2309" i="23" s="1"/>
  <c r="C2308" i="23"/>
  <c r="D2308" i="23" s="1"/>
  <c r="C2307" i="23"/>
  <c r="D2307" i="23" s="1"/>
  <c r="C2306" i="23"/>
  <c r="D2306" i="23" s="1"/>
  <c r="C2305" i="23"/>
  <c r="D2305" i="23" s="1"/>
  <c r="C2304" i="23"/>
  <c r="D2304" i="23" s="1"/>
  <c r="C2303" i="23"/>
  <c r="D2303" i="23" s="1"/>
  <c r="C2302" i="23"/>
  <c r="D2302" i="23" s="1"/>
  <c r="C2301" i="23"/>
  <c r="D2301" i="23" s="1"/>
  <c r="C2300" i="23"/>
  <c r="D2300" i="23" s="1"/>
  <c r="C2299" i="23"/>
  <c r="D2299" i="23" s="1"/>
  <c r="C2298" i="23"/>
  <c r="D2298" i="23" s="1"/>
  <c r="C2297" i="23"/>
  <c r="D2297" i="23" s="1"/>
  <c r="C2296" i="23"/>
  <c r="D2296" i="23" s="1"/>
  <c r="C2295" i="23"/>
  <c r="D2295" i="23" s="1"/>
  <c r="C2294" i="23"/>
  <c r="D2294" i="23" s="1"/>
  <c r="C2293" i="23"/>
  <c r="D2293" i="23" s="1"/>
  <c r="C2292" i="23"/>
  <c r="D2292" i="23" s="1"/>
  <c r="C2291" i="23"/>
  <c r="D2291" i="23" s="1"/>
  <c r="C2290" i="23"/>
  <c r="D2290" i="23" s="1"/>
  <c r="C2289" i="23"/>
  <c r="D2289" i="23" s="1"/>
  <c r="C2288" i="23"/>
  <c r="D2288" i="23" s="1"/>
  <c r="C2287" i="23"/>
  <c r="D2287" i="23" s="1"/>
  <c r="C2286" i="23"/>
  <c r="D2286" i="23" s="1"/>
  <c r="C2285" i="23"/>
  <c r="D2285" i="23" s="1"/>
  <c r="C2284" i="23"/>
  <c r="D2284" i="23" s="1"/>
  <c r="C2283" i="23"/>
  <c r="D2283" i="23" s="1"/>
  <c r="C2282" i="23"/>
  <c r="D2282" i="23" s="1"/>
  <c r="C2281" i="23"/>
  <c r="D2281" i="23" s="1"/>
  <c r="C2280" i="23"/>
  <c r="D2280" i="23" s="1"/>
  <c r="C2279" i="23"/>
  <c r="D2279" i="23" s="1"/>
  <c r="C2278" i="23"/>
  <c r="D2278" i="23" s="1"/>
  <c r="C2277" i="23"/>
  <c r="D2277" i="23" s="1"/>
  <c r="C2276" i="23"/>
  <c r="D2276" i="23" s="1"/>
  <c r="C2275" i="23"/>
  <c r="D2275" i="23" s="1"/>
  <c r="C2274" i="23"/>
  <c r="D2274" i="23" s="1"/>
  <c r="C2273" i="23"/>
  <c r="D2273" i="23" s="1"/>
  <c r="C2272" i="23"/>
  <c r="D2272" i="23" s="1"/>
  <c r="C2271" i="23"/>
  <c r="D2271" i="23" s="1"/>
  <c r="C2270" i="23"/>
  <c r="D2270" i="23" s="1"/>
  <c r="C2269" i="23"/>
  <c r="D2269" i="23" s="1"/>
  <c r="C2268" i="23"/>
  <c r="D2268" i="23" s="1"/>
  <c r="C2267" i="23"/>
  <c r="D2267" i="23" s="1"/>
  <c r="C2266" i="23"/>
  <c r="D2266" i="23" s="1"/>
  <c r="C2265" i="23"/>
  <c r="D2265" i="23" s="1"/>
  <c r="C2264" i="23"/>
  <c r="D2264" i="23" s="1"/>
  <c r="C2263" i="23"/>
  <c r="D2263" i="23" s="1"/>
  <c r="C2262" i="23"/>
  <c r="D2262" i="23" s="1"/>
  <c r="C2261" i="23"/>
  <c r="D2261" i="23" s="1"/>
  <c r="C2260" i="23"/>
  <c r="D2260" i="23" s="1"/>
  <c r="C2259" i="23"/>
  <c r="D2259" i="23" s="1"/>
  <c r="C2258" i="23"/>
  <c r="D2258" i="23" s="1"/>
  <c r="C2257" i="23"/>
  <c r="D2257" i="23" s="1"/>
  <c r="C2256" i="23"/>
  <c r="D2256" i="23" s="1"/>
  <c r="C2255" i="23"/>
  <c r="D2255" i="23" s="1"/>
  <c r="C2254" i="23"/>
  <c r="D2254" i="23" s="1"/>
  <c r="C2253" i="23"/>
  <c r="D2253" i="23" s="1"/>
  <c r="C2252" i="23"/>
  <c r="D2252" i="23" s="1"/>
  <c r="C2251" i="23"/>
  <c r="D2251" i="23" s="1"/>
  <c r="C2250" i="23"/>
  <c r="D2250" i="23" s="1"/>
  <c r="C2249" i="23"/>
  <c r="D2249" i="23" s="1"/>
  <c r="C2248" i="23"/>
  <c r="D2248" i="23" s="1"/>
  <c r="C2247" i="23"/>
  <c r="D2247" i="23" s="1"/>
  <c r="C2246" i="23"/>
  <c r="D2246" i="23" s="1"/>
  <c r="C2245" i="23"/>
  <c r="D2245" i="23" s="1"/>
  <c r="C2244" i="23"/>
  <c r="D2244" i="23" s="1"/>
  <c r="C2243" i="23"/>
  <c r="D2243" i="23" s="1"/>
  <c r="C2242" i="23"/>
  <c r="D2242" i="23" s="1"/>
  <c r="C2241" i="23"/>
  <c r="D2241" i="23" s="1"/>
  <c r="C2240" i="23"/>
  <c r="D2240" i="23" s="1"/>
  <c r="C2239" i="23"/>
  <c r="D2239" i="23" s="1"/>
  <c r="C2238" i="23"/>
  <c r="D2238" i="23" s="1"/>
  <c r="C2237" i="23"/>
  <c r="D2237" i="23" s="1"/>
  <c r="C2236" i="23"/>
  <c r="D2236" i="23" s="1"/>
  <c r="C2235" i="23"/>
  <c r="D2235" i="23" s="1"/>
  <c r="C2234" i="23"/>
  <c r="D2234" i="23" s="1"/>
  <c r="C2233" i="23"/>
  <c r="D2233" i="23" s="1"/>
  <c r="C2232" i="23"/>
  <c r="D2232" i="23" s="1"/>
  <c r="C2231" i="23"/>
  <c r="D2231" i="23" s="1"/>
  <c r="C2230" i="23"/>
  <c r="D2230" i="23" s="1"/>
  <c r="C2229" i="23"/>
  <c r="D2229" i="23" s="1"/>
  <c r="C2228" i="23"/>
  <c r="D2228" i="23" s="1"/>
  <c r="C2227" i="23"/>
  <c r="D2227" i="23" s="1"/>
  <c r="C2226" i="23"/>
  <c r="D2226" i="23" s="1"/>
  <c r="C2225" i="23"/>
  <c r="D2225" i="23" s="1"/>
  <c r="C2224" i="23"/>
  <c r="D2224" i="23" s="1"/>
  <c r="G2223" i="23"/>
  <c r="G2222" i="23"/>
  <c r="G2221" i="23"/>
  <c r="G2220" i="23"/>
  <c r="G2219" i="23"/>
  <c r="G2218" i="23"/>
  <c r="G2217" i="23"/>
  <c r="G2216" i="23"/>
  <c r="G2215" i="23"/>
  <c r="G2214" i="23"/>
  <c r="G2213" i="23"/>
  <c r="G2212" i="23"/>
  <c r="G2211" i="23"/>
  <c r="G2210" i="23"/>
  <c r="G2209" i="23"/>
  <c r="G2208" i="23"/>
  <c r="G2207" i="23"/>
  <c r="G2206" i="23"/>
  <c r="G2205" i="23"/>
  <c r="G2204" i="23"/>
  <c r="G2203" i="23"/>
  <c r="G2202" i="23"/>
  <c r="G2201" i="23"/>
  <c r="G2200" i="23"/>
  <c r="G2199" i="23"/>
  <c r="G2198" i="23"/>
  <c r="G2197" i="23"/>
  <c r="G2196" i="23"/>
  <c r="G2195" i="23"/>
  <c r="C2223" i="23"/>
  <c r="D2223" i="23" s="1"/>
  <c r="C2222" i="23"/>
  <c r="D2222" i="23" s="1"/>
  <c r="C2221" i="23"/>
  <c r="D2221" i="23" s="1"/>
  <c r="C2220" i="23"/>
  <c r="D2220" i="23" s="1"/>
  <c r="C2219" i="23"/>
  <c r="D2219" i="23" s="1"/>
  <c r="C2218" i="23"/>
  <c r="D2218" i="23" s="1"/>
  <c r="C2217" i="23"/>
  <c r="D2217" i="23" s="1"/>
  <c r="C2216" i="23"/>
  <c r="D2216" i="23" s="1"/>
  <c r="C2215" i="23"/>
  <c r="D2215" i="23" s="1"/>
  <c r="C2214" i="23"/>
  <c r="D2214" i="23" s="1"/>
  <c r="C2213" i="23"/>
  <c r="D2213" i="23" s="1"/>
  <c r="C2212" i="23"/>
  <c r="D2212" i="23" s="1"/>
  <c r="C2211" i="23"/>
  <c r="D2211" i="23" s="1"/>
  <c r="C2210" i="23"/>
  <c r="D2210" i="23" s="1"/>
  <c r="C2209" i="23"/>
  <c r="D2209" i="23" s="1"/>
  <c r="C2208" i="23"/>
  <c r="D2208" i="23" s="1"/>
  <c r="C2207" i="23"/>
  <c r="D2207" i="23" s="1"/>
  <c r="C2206" i="23"/>
  <c r="D2206" i="23" s="1"/>
  <c r="C2205" i="23"/>
  <c r="D2205" i="23" s="1"/>
  <c r="C2204" i="23"/>
  <c r="D2204" i="23" s="1"/>
  <c r="C2203" i="23"/>
  <c r="D2203" i="23" s="1"/>
  <c r="C2202" i="23"/>
  <c r="D2202" i="23" s="1"/>
  <c r="C2201" i="23"/>
  <c r="D2201" i="23" s="1"/>
  <c r="C2200" i="23"/>
  <c r="D2200" i="23" s="1"/>
  <c r="C2199" i="23"/>
  <c r="D2199" i="23" s="1"/>
  <c r="C2198" i="23"/>
  <c r="D2198" i="23" s="1"/>
  <c r="C2197" i="23"/>
  <c r="D2197" i="23" s="1"/>
  <c r="C2196" i="23"/>
  <c r="D2196" i="23" s="1"/>
  <c r="C2195" i="23"/>
  <c r="D2195" i="23" s="1"/>
  <c r="E2224" i="23" l="1"/>
  <c r="F2224" i="23" s="1"/>
  <c r="E2195" i="23"/>
  <c r="F2195" i="23" s="1"/>
  <c r="E474" i="22" l="1"/>
  <c r="I171" i="25"/>
  <c r="E470" i="22"/>
  <c r="I174" i="25"/>
  <c r="C2194" i="23" l="1"/>
  <c r="D2194" i="23" s="1"/>
  <c r="C2193" i="23"/>
  <c r="D2193" i="23" s="1"/>
  <c r="C2192" i="23"/>
  <c r="D2192" i="23" s="1"/>
  <c r="C2191" i="23"/>
  <c r="D2191" i="23" s="1"/>
  <c r="C2190" i="23"/>
  <c r="D2190" i="23" s="1"/>
  <c r="C2189" i="23"/>
  <c r="D2189" i="23" s="1"/>
  <c r="C2188" i="23"/>
  <c r="D2188" i="23" s="1"/>
  <c r="C2187" i="23"/>
  <c r="D2187" i="23" s="1"/>
  <c r="C2186" i="23"/>
  <c r="D2186" i="23" s="1"/>
  <c r="C2185" i="23"/>
  <c r="D2185" i="23" s="1"/>
  <c r="C2184" i="23"/>
  <c r="D2184" i="23" s="1"/>
  <c r="C2183" i="23"/>
  <c r="D2183" i="23" s="1"/>
  <c r="C2182" i="23"/>
  <c r="D2182" i="23" s="1"/>
  <c r="C2181" i="23"/>
  <c r="D2181" i="23" s="1"/>
  <c r="C2180" i="23"/>
  <c r="D2180" i="23" s="1"/>
  <c r="C2179" i="23"/>
  <c r="D2179" i="23" s="1"/>
  <c r="C2178" i="23"/>
  <c r="D2178" i="23" s="1"/>
  <c r="C2177" i="23"/>
  <c r="D2177" i="23" s="1"/>
  <c r="C2176" i="23"/>
  <c r="D2176" i="23" s="1"/>
  <c r="C2175" i="23"/>
  <c r="D2175" i="23" s="1"/>
  <c r="C2174" i="23"/>
  <c r="D2174" i="23" s="1"/>
  <c r="C2173" i="23"/>
  <c r="D2173" i="23" s="1"/>
  <c r="C2172" i="23"/>
  <c r="D2172" i="23" s="1"/>
  <c r="C2171" i="23"/>
  <c r="D2171" i="23" s="1"/>
  <c r="C2170" i="23"/>
  <c r="D2170" i="23" s="1"/>
  <c r="C2169" i="23"/>
  <c r="D2169" i="23" s="1"/>
  <c r="C2168" i="23"/>
  <c r="D2168" i="23" s="1"/>
  <c r="C2167" i="23"/>
  <c r="D2167" i="23" s="1"/>
  <c r="C2166" i="23"/>
  <c r="D2166" i="23" s="1"/>
  <c r="C2165" i="23"/>
  <c r="D2165" i="23" s="1"/>
  <c r="C2164" i="23"/>
  <c r="D2164" i="23" s="1"/>
  <c r="C2163" i="23"/>
  <c r="D2163" i="23" s="1"/>
  <c r="C2162" i="23"/>
  <c r="D2162" i="23" s="1"/>
  <c r="C2161" i="23"/>
  <c r="D2161" i="23" s="1"/>
  <c r="C2160" i="23"/>
  <c r="D2160" i="23" s="1"/>
  <c r="C2159" i="23"/>
  <c r="D2159" i="23" s="1"/>
  <c r="C2158" i="23"/>
  <c r="D2158" i="23" s="1"/>
  <c r="C2157" i="23"/>
  <c r="D2157" i="23" s="1"/>
  <c r="C2156" i="23"/>
  <c r="D2156" i="23" s="1"/>
  <c r="C2155" i="23"/>
  <c r="D2155" i="23" s="1"/>
  <c r="C2154" i="23"/>
  <c r="D2154" i="23" s="1"/>
  <c r="C2153" i="23"/>
  <c r="D2153" i="23" s="1"/>
  <c r="C2152" i="23"/>
  <c r="D2152" i="23" s="1"/>
  <c r="C2151" i="23"/>
  <c r="D2151" i="23" s="1"/>
  <c r="C2150" i="23"/>
  <c r="D2150" i="23" s="1"/>
  <c r="C2149" i="23"/>
  <c r="D2149" i="23" s="1"/>
  <c r="C2148" i="23"/>
  <c r="D2148" i="23" s="1"/>
  <c r="C2147" i="23"/>
  <c r="D2147" i="23" s="1"/>
  <c r="C2146" i="23"/>
  <c r="D2146" i="23" s="1"/>
  <c r="C2145" i="23"/>
  <c r="D2145" i="23" s="1"/>
  <c r="C2144" i="23"/>
  <c r="D2144" i="23" s="1"/>
  <c r="C2143" i="23"/>
  <c r="D2143" i="23" s="1"/>
  <c r="C2142" i="23"/>
  <c r="D2142" i="23" s="1"/>
  <c r="C2141" i="23"/>
  <c r="D2141" i="23" s="1"/>
  <c r="C2140" i="23"/>
  <c r="D2140" i="23" s="1"/>
  <c r="C2139" i="23"/>
  <c r="D2139" i="23" s="1"/>
  <c r="C2138" i="23"/>
  <c r="D2138" i="23" s="1"/>
  <c r="C2137" i="23"/>
  <c r="D2137" i="23" s="1"/>
  <c r="C2136" i="23"/>
  <c r="D2136" i="23" s="1"/>
  <c r="C2135" i="23"/>
  <c r="D2135" i="23" s="1"/>
  <c r="C2134" i="23"/>
  <c r="D2134" i="23" s="1"/>
  <c r="C2133" i="23"/>
  <c r="D2133" i="23" s="1"/>
  <c r="C2132" i="23"/>
  <c r="D2132" i="23" s="1"/>
  <c r="C2131" i="23"/>
  <c r="D2131" i="23" s="1"/>
  <c r="C2130" i="23"/>
  <c r="D2130" i="23" s="1"/>
  <c r="C2129" i="23"/>
  <c r="D2129" i="23" s="1"/>
  <c r="C2128" i="23"/>
  <c r="D2128" i="23" s="1"/>
  <c r="C2127" i="23"/>
  <c r="D2127" i="23" s="1"/>
  <c r="C2126" i="23"/>
  <c r="D2126" i="23" s="1"/>
  <c r="C2125" i="23"/>
  <c r="D2125" i="23" s="1"/>
  <c r="C2124" i="23"/>
  <c r="D2124" i="23" s="1"/>
  <c r="C2123" i="23"/>
  <c r="D2123" i="23" s="1"/>
  <c r="C2122" i="23"/>
  <c r="D2122" i="23" s="1"/>
  <c r="C2121" i="23"/>
  <c r="D2121" i="23" s="1"/>
  <c r="C2120" i="23"/>
  <c r="D2120" i="23" s="1"/>
  <c r="C2119" i="23"/>
  <c r="D2119" i="23" s="1"/>
  <c r="C2118" i="23"/>
  <c r="D2118" i="23" s="1"/>
  <c r="C2117" i="23"/>
  <c r="D2117" i="23" s="1"/>
  <c r="C2116" i="23"/>
  <c r="D2116" i="23" s="1"/>
  <c r="C2115" i="23"/>
  <c r="D2115" i="23" s="1"/>
  <c r="C2114" i="23"/>
  <c r="D2114" i="23" s="1"/>
  <c r="E2114" i="23" s="1"/>
  <c r="F2114" i="23" s="1"/>
  <c r="C2113" i="23"/>
  <c r="D2113" i="23" s="1"/>
  <c r="C2112" i="23"/>
  <c r="D2112" i="23" s="1"/>
  <c r="C2111" i="23"/>
  <c r="D2111" i="23" s="1"/>
  <c r="C2110" i="23"/>
  <c r="D2110" i="23" s="1"/>
  <c r="C2109" i="23"/>
  <c r="D2109" i="23" s="1"/>
  <c r="C2108" i="23"/>
  <c r="D2108" i="23" s="1"/>
  <c r="C2107" i="23"/>
  <c r="D2107" i="23" s="1"/>
  <c r="C2106" i="23"/>
  <c r="D2106" i="23" s="1"/>
  <c r="C2105" i="23"/>
  <c r="D2105" i="23" s="1"/>
  <c r="C2104" i="23"/>
  <c r="D2104" i="23" s="1"/>
  <c r="C2103" i="23"/>
  <c r="D2103" i="23" s="1"/>
  <c r="C2102" i="23"/>
  <c r="D2102" i="23" s="1"/>
  <c r="C2101" i="23"/>
  <c r="D2101" i="23" s="1"/>
  <c r="C2100" i="23"/>
  <c r="D2100" i="23" s="1"/>
  <c r="C2099" i="23"/>
  <c r="D2099" i="23" s="1"/>
  <c r="C2098" i="23"/>
  <c r="D2098" i="23" s="1"/>
  <c r="C2097" i="23"/>
  <c r="D2097" i="23" s="1"/>
  <c r="C2096" i="23"/>
  <c r="D2096" i="23" s="1"/>
  <c r="C2095" i="23"/>
  <c r="D2095" i="23" s="1"/>
  <c r="C2094" i="23"/>
  <c r="D2094" i="23" s="1"/>
  <c r="C2093" i="23"/>
  <c r="D2093" i="23" s="1"/>
  <c r="C2092" i="23"/>
  <c r="D2092" i="23" s="1"/>
  <c r="C2091" i="23"/>
  <c r="D2091" i="23" s="1"/>
  <c r="C2090" i="23"/>
  <c r="D2090" i="23" s="1"/>
  <c r="C2089" i="23"/>
  <c r="D2089" i="23" s="1"/>
  <c r="C2088" i="23"/>
  <c r="D2088" i="23" s="1"/>
  <c r="C2087" i="23"/>
  <c r="D2087" i="23" s="1"/>
  <c r="C2086" i="23"/>
  <c r="D2086" i="23" s="1"/>
  <c r="C2085" i="23"/>
  <c r="D2085" i="23" s="1"/>
  <c r="C2084" i="23"/>
  <c r="D2084" i="23" s="1"/>
  <c r="C2083" i="23"/>
  <c r="D2083" i="23" s="1"/>
  <c r="C2082" i="23"/>
  <c r="D2082" i="23" s="1"/>
  <c r="C2081" i="23"/>
  <c r="D2081" i="23" s="1"/>
  <c r="C2080" i="23"/>
  <c r="D2080" i="23" s="1"/>
  <c r="C2079" i="23"/>
  <c r="D2079" i="23" s="1"/>
  <c r="C2078" i="23"/>
  <c r="D2078" i="23" s="1"/>
  <c r="C2077" i="23"/>
  <c r="D2077" i="23" s="1"/>
  <c r="C2076" i="23"/>
  <c r="D2076" i="23" s="1"/>
  <c r="C2075" i="23"/>
  <c r="D2075" i="23" s="1"/>
  <c r="C2074" i="23"/>
  <c r="D2074" i="23" s="1"/>
  <c r="C2073" i="23"/>
  <c r="D2073" i="23" s="1"/>
  <c r="C2072" i="23"/>
  <c r="D2072" i="23" s="1"/>
  <c r="C2071" i="23"/>
  <c r="D2071" i="23" s="1"/>
  <c r="C2070" i="23"/>
  <c r="D2070" i="23" s="1"/>
  <c r="C2069" i="23"/>
  <c r="D2069" i="23" s="1"/>
  <c r="C2068" i="23"/>
  <c r="D2068" i="23" s="1"/>
  <c r="C2067" i="23"/>
  <c r="D2067" i="23" s="1"/>
  <c r="C2066" i="23"/>
  <c r="D2066" i="23" s="1"/>
  <c r="C2065" i="23"/>
  <c r="D2065" i="23" s="1"/>
  <c r="C2064" i="23"/>
  <c r="D2064" i="23" s="1"/>
  <c r="C2063" i="23"/>
  <c r="D2063" i="23" s="1"/>
  <c r="C2062" i="23"/>
  <c r="D2062" i="23" s="1"/>
  <c r="C2061" i="23"/>
  <c r="D2061" i="23" s="1"/>
  <c r="C2060" i="23"/>
  <c r="D2060" i="23" s="1"/>
  <c r="C2059" i="23"/>
  <c r="D2059" i="23" s="1"/>
  <c r="C2058" i="23"/>
  <c r="D2058" i="23" s="1"/>
  <c r="C2057" i="23"/>
  <c r="D2057" i="23" s="1"/>
  <c r="C2056" i="23"/>
  <c r="D2056" i="23" s="1"/>
  <c r="C2055" i="23"/>
  <c r="D2055" i="23" s="1"/>
  <c r="C2054" i="23"/>
  <c r="D2054" i="23" s="1"/>
  <c r="C2053" i="23"/>
  <c r="D2053" i="23" s="1"/>
  <c r="C2052" i="23"/>
  <c r="D2052" i="23" s="1"/>
  <c r="C2051" i="23"/>
  <c r="D2051" i="23" s="1"/>
  <c r="C2050" i="23"/>
  <c r="D2050" i="23" s="1"/>
  <c r="C2049" i="23"/>
  <c r="D2049" i="23" s="1"/>
  <c r="C2048" i="23"/>
  <c r="D2048" i="23" s="1"/>
  <c r="C2047" i="23"/>
  <c r="D2047" i="23" s="1"/>
  <c r="C2046" i="23"/>
  <c r="D2046" i="23" s="1"/>
  <c r="C2045" i="23"/>
  <c r="D2045" i="23" s="1"/>
  <c r="C2044" i="23"/>
  <c r="D2044" i="23" s="1"/>
  <c r="C2043" i="23"/>
  <c r="D2043" i="23" s="1"/>
  <c r="C2042" i="23"/>
  <c r="D2042" i="23" s="1"/>
  <c r="C2041" i="23"/>
  <c r="D2041" i="23" s="1"/>
  <c r="C2040" i="23"/>
  <c r="D2040" i="23" s="1"/>
  <c r="C2039" i="23"/>
  <c r="D2039" i="23" s="1"/>
  <c r="C2038" i="23"/>
  <c r="D2038" i="23" s="1"/>
  <c r="C2037" i="23"/>
  <c r="D2037" i="23" s="1"/>
  <c r="C2036" i="23"/>
  <c r="D2036" i="23" s="1"/>
  <c r="C2035" i="23"/>
  <c r="D2035" i="23" s="1"/>
  <c r="C2034" i="23"/>
  <c r="D2034" i="23" s="1"/>
  <c r="C2033" i="23"/>
  <c r="D2033" i="23" s="1"/>
  <c r="C2032" i="23"/>
  <c r="D2032" i="23" s="1"/>
  <c r="C2031" i="23"/>
  <c r="D2031" i="23" s="1"/>
  <c r="C2030" i="23"/>
  <c r="D2030" i="23" s="1"/>
  <c r="C2029" i="23"/>
  <c r="D2029" i="23" s="1"/>
  <c r="C2028" i="23"/>
  <c r="D2028" i="23" s="1"/>
  <c r="C2027" i="23"/>
  <c r="D2027" i="23" s="1"/>
  <c r="C2026" i="23"/>
  <c r="D2026" i="23" s="1"/>
  <c r="C2025" i="23"/>
  <c r="D2025" i="23" s="1"/>
  <c r="C2024" i="23"/>
  <c r="D2024" i="23" s="1"/>
  <c r="C2023" i="23"/>
  <c r="D2023" i="23" s="1"/>
  <c r="C2022" i="23"/>
  <c r="D2022" i="23" s="1"/>
  <c r="C2021" i="23"/>
  <c r="D2021" i="23" s="1"/>
  <c r="C2020" i="23"/>
  <c r="D2020" i="23" s="1"/>
  <c r="C2019" i="23"/>
  <c r="D2019" i="23" s="1"/>
  <c r="C2018" i="23"/>
  <c r="D2018" i="23" s="1"/>
  <c r="C2017" i="23"/>
  <c r="D2017" i="23" s="1"/>
  <c r="C2016" i="23"/>
  <c r="D2016" i="23" s="1"/>
  <c r="C2015" i="23"/>
  <c r="D2015" i="23" s="1"/>
  <c r="C2014" i="23"/>
  <c r="D2014" i="23" s="1"/>
  <c r="C2013" i="23"/>
  <c r="D2013" i="23" s="1"/>
  <c r="C2012" i="23"/>
  <c r="D2012" i="23" s="1"/>
  <c r="C2011" i="23"/>
  <c r="D2011" i="23" s="1"/>
  <c r="C2010" i="23"/>
  <c r="D2010" i="23" s="1"/>
  <c r="C2009" i="23"/>
  <c r="D2009" i="23" s="1"/>
  <c r="C2008" i="23"/>
  <c r="D2008" i="23" s="1"/>
  <c r="C2007" i="23"/>
  <c r="D2007" i="23" s="1"/>
  <c r="C2006" i="23"/>
  <c r="D2006" i="23" s="1"/>
  <c r="C2005" i="23"/>
  <c r="D2005" i="23" s="1"/>
  <c r="C2004" i="23"/>
  <c r="D2004" i="23" s="1"/>
  <c r="C2003" i="23"/>
  <c r="D2003" i="23" s="1"/>
  <c r="C2002" i="23"/>
  <c r="D2002" i="23" s="1"/>
  <c r="C2001" i="23"/>
  <c r="D2001" i="23" s="1"/>
  <c r="C2000" i="23"/>
  <c r="D2000" i="23" s="1"/>
  <c r="C1999" i="23"/>
  <c r="D1999" i="23" s="1"/>
  <c r="C1998" i="23"/>
  <c r="D1998" i="23" s="1"/>
  <c r="C1997" i="23"/>
  <c r="D1997" i="23" s="1"/>
  <c r="C1996" i="23"/>
  <c r="D1996" i="23" s="1"/>
  <c r="C1995" i="23"/>
  <c r="D1995" i="23" s="1"/>
  <c r="C1994" i="23"/>
  <c r="D1994" i="23" s="1"/>
  <c r="C1993" i="23"/>
  <c r="D1993" i="23" s="1"/>
  <c r="C1992" i="23"/>
  <c r="D1992" i="23" s="1"/>
  <c r="C1991" i="23"/>
  <c r="D1991" i="23" s="1"/>
  <c r="C1990" i="23"/>
  <c r="D1990" i="23" s="1"/>
  <c r="C1989" i="23"/>
  <c r="D1989" i="23" s="1"/>
  <c r="C1988" i="23"/>
  <c r="D1988" i="23" s="1"/>
  <c r="C1987" i="23"/>
  <c r="D1987" i="23" s="1"/>
  <c r="C1986" i="23"/>
  <c r="D1986" i="23" s="1"/>
  <c r="C1985" i="23"/>
  <c r="D1985" i="23" s="1"/>
  <c r="C1984" i="23"/>
  <c r="D1984" i="23" s="1"/>
  <c r="C1983" i="23"/>
  <c r="D1983" i="23" s="1"/>
  <c r="C1982" i="23"/>
  <c r="D1982" i="23" s="1"/>
  <c r="C1981" i="23"/>
  <c r="D1981" i="23" s="1"/>
  <c r="C1980" i="23"/>
  <c r="D1980" i="23" s="1"/>
  <c r="C1979" i="23"/>
  <c r="D1979" i="23" s="1"/>
  <c r="C1978" i="23"/>
  <c r="D1978" i="23" s="1"/>
  <c r="C1977" i="23"/>
  <c r="D1977" i="23" s="1"/>
  <c r="C1976" i="23"/>
  <c r="D1976" i="23" s="1"/>
  <c r="C1975" i="23"/>
  <c r="D1975" i="23" s="1"/>
  <c r="C1974" i="23"/>
  <c r="D1974" i="23" s="1"/>
  <c r="C1973" i="23"/>
  <c r="D1973" i="23" s="1"/>
  <c r="C1972" i="23"/>
  <c r="D1972" i="23" s="1"/>
  <c r="C1971" i="23"/>
  <c r="D1971" i="23" s="1"/>
  <c r="C1970" i="23"/>
  <c r="D1970" i="23" s="1"/>
  <c r="C1969" i="23"/>
  <c r="D1969" i="23" s="1"/>
  <c r="C1968" i="23"/>
  <c r="D1968" i="23" s="1"/>
  <c r="C1967" i="23"/>
  <c r="D1967" i="23" s="1"/>
  <c r="C1966" i="23"/>
  <c r="D1966" i="23" s="1"/>
  <c r="C1965" i="23"/>
  <c r="D1965" i="23" s="1"/>
  <c r="C1964" i="23"/>
  <c r="D1964" i="23" s="1"/>
  <c r="C1963" i="23"/>
  <c r="D1963" i="23" s="1"/>
  <c r="C1962" i="23"/>
  <c r="D1962" i="23" s="1"/>
  <c r="C1961" i="23"/>
  <c r="D1961" i="23" s="1"/>
  <c r="C1960" i="23"/>
  <c r="D1960" i="23" s="1"/>
  <c r="C1959" i="23"/>
  <c r="D1959" i="23" s="1"/>
  <c r="C1958" i="23"/>
  <c r="D1958" i="23" s="1"/>
  <c r="C1957" i="23"/>
  <c r="D1957" i="23" s="1"/>
  <c r="C1956" i="23"/>
  <c r="D1956" i="23" s="1"/>
  <c r="C1955" i="23"/>
  <c r="D1955" i="23" s="1"/>
  <c r="C1954" i="23"/>
  <c r="D1954" i="23" s="1"/>
  <c r="C1953" i="23"/>
  <c r="D1953" i="23" s="1"/>
  <c r="C1952" i="23"/>
  <c r="D1952" i="23" s="1"/>
  <c r="C1951" i="23"/>
  <c r="D1951" i="23" s="1"/>
  <c r="C1950" i="23"/>
  <c r="D1950" i="23" s="1"/>
  <c r="C1949" i="23"/>
  <c r="D1949" i="23" s="1"/>
  <c r="C1948" i="23"/>
  <c r="D1948" i="23" s="1"/>
  <c r="C1947" i="23"/>
  <c r="D1947" i="23" s="1"/>
  <c r="C1946" i="23"/>
  <c r="D1946" i="23" s="1"/>
  <c r="C1945" i="23"/>
  <c r="D1945" i="23" s="1"/>
  <c r="C1944" i="23"/>
  <c r="D1944" i="23" s="1"/>
  <c r="C1943" i="23"/>
  <c r="D1943" i="23" s="1"/>
  <c r="C1942" i="23"/>
  <c r="D1942" i="23" s="1"/>
  <c r="C1941" i="23"/>
  <c r="D1941" i="23" s="1"/>
  <c r="C1940" i="23"/>
  <c r="D1940" i="23" s="1"/>
  <c r="C1939" i="23"/>
  <c r="D1939" i="23" s="1"/>
  <c r="C1938" i="23"/>
  <c r="D1938" i="23" s="1"/>
  <c r="C1937" i="23"/>
  <c r="D1937" i="23" s="1"/>
  <c r="C1936" i="23"/>
  <c r="D1936" i="23" s="1"/>
  <c r="C1935" i="23"/>
  <c r="D1935" i="23" s="1"/>
  <c r="C1934" i="23"/>
  <c r="D1934" i="23" s="1"/>
  <c r="C1933" i="23"/>
  <c r="D1933" i="23" s="1"/>
  <c r="C1932" i="23"/>
  <c r="D1932" i="23" s="1"/>
  <c r="C1931" i="23"/>
  <c r="D1931" i="23" s="1"/>
  <c r="C1930" i="23"/>
  <c r="D1930" i="23" s="1"/>
  <c r="C1929" i="23"/>
  <c r="D1929" i="23" s="1"/>
  <c r="C1928" i="23"/>
  <c r="D1928" i="23" s="1"/>
  <c r="C1927" i="23"/>
  <c r="D1927" i="23" s="1"/>
  <c r="C1926" i="23"/>
  <c r="D1926" i="23" s="1"/>
  <c r="C1925" i="23"/>
  <c r="D1925" i="23" s="1"/>
  <c r="C1924" i="23"/>
  <c r="D1924" i="23" s="1"/>
  <c r="C1923" i="23"/>
  <c r="D1923" i="23" s="1"/>
  <c r="C1922" i="23"/>
  <c r="D1922" i="23" s="1"/>
  <c r="C1921" i="23"/>
  <c r="D1921" i="23" s="1"/>
  <c r="C1920" i="23"/>
  <c r="D1920" i="23" s="1"/>
  <c r="C1919" i="23"/>
  <c r="D1919" i="23" s="1"/>
  <c r="C1918" i="23"/>
  <c r="D1918" i="23" s="1"/>
  <c r="C1917" i="23"/>
  <c r="D1917" i="23" s="1"/>
  <c r="C1916" i="23"/>
  <c r="D1916" i="23" s="1"/>
  <c r="C1915" i="23"/>
  <c r="D1915" i="23" s="1"/>
  <c r="C1914" i="23"/>
  <c r="D1914" i="23" s="1"/>
  <c r="C1913" i="23"/>
  <c r="D1913" i="23" s="1"/>
  <c r="C1912" i="23"/>
  <c r="D1912" i="23" s="1"/>
  <c r="C1911" i="23"/>
  <c r="D1911" i="23" s="1"/>
  <c r="C1910" i="23"/>
  <c r="D1910" i="23" s="1"/>
  <c r="C1909" i="23"/>
  <c r="D1909" i="23" s="1"/>
  <c r="C1908" i="23"/>
  <c r="D1908" i="23" s="1"/>
  <c r="C1907" i="23"/>
  <c r="D1907" i="23" s="1"/>
  <c r="C1906" i="23"/>
  <c r="D1906" i="23" s="1"/>
  <c r="C1905" i="23"/>
  <c r="D1905" i="23" s="1"/>
  <c r="C1904" i="23"/>
  <c r="D1904" i="23" s="1"/>
  <c r="C1903" i="23"/>
  <c r="D1903" i="23" s="1"/>
  <c r="C1902" i="23"/>
  <c r="D1902" i="23" s="1"/>
  <c r="C1901" i="23"/>
  <c r="D1901" i="23" s="1"/>
  <c r="C1900" i="23"/>
  <c r="D1900" i="23" s="1"/>
  <c r="C1899" i="23"/>
  <c r="D1899" i="23" s="1"/>
  <c r="C1898" i="23"/>
  <c r="D1898" i="23" s="1"/>
  <c r="C1897" i="23"/>
  <c r="D1897" i="23" s="1"/>
  <c r="C1896" i="23"/>
  <c r="D1896" i="23" s="1"/>
  <c r="C1895" i="23"/>
  <c r="D1895" i="23" s="1"/>
  <c r="C1894" i="23"/>
  <c r="D1894" i="23" s="1"/>
  <c r="C1893" i="23"/>
  <c r="D1893" i="23" s="1"/>
  <c r="C1892" i="23"/>
  <c r="D1892" i="23" s="1"/>
  <c r="C1891" i="23"/>
  <c r="D1891" i="23" s="1"/>
  <c r="C1890" i="23"/>
  <c r="D1890" i="23" s="1"/>
  <c r="C1889" i="23"/>
  <c r="D1889" i="23" s="1"/>
  <c r="C1888" i="23"/>
  <c r="D1888" i="23" s="1"/>
  <c r="C1887" i="23"/>
  <c r="D1887" i="23" s="1"/>
  <c r="C1886" i="23"/>
  <c r="D1886" i="23" s="1"/>
  <c r="C1885" i="23"/>
  <c r="D1885" i="23" s="1"/>
  <c r="C1884" i="23"/>
  <c r="D1884" i="23" s="1"/>
  <c r="C1883" i="23"/>
  <c r="D1883" i="23" s="1"/>
  <c r="C1882" i="23"/>
  <c r="D1882" i="23" s="1"/>
  <c r="C1881" i="23"/>
  <c r="D1881" i="23" s="1"/>
  <c r="G2194" i="23"/>
  <c r="G2193" i="23"/>
  <c r="G2192" i="23"/>
  <c r="G2191" i="23"/>
  <c r="G2190" i="23"/>
  <c r="G2189" i="23"/>
  <c r="G2188" i="23"/>
  <c r="G2187" i="23"/>
  <c r="G2186" i="23"/>
  <c r="G2185" i="23"/>
  <c r="G2184" i="23"/>
  <c r="G2183" i="23"/>
  <c r="G2182" i="23"/>
  <c r="G2181" i="23"/>
  <c r="G2180" i="23"/>
  <c r="G2179" i="23"/>
  <c r="G2178" i="23"/>
  <c r="G2177" i="23"/>
  <c r="G2176" i="23"/>
  <c r="G2175" i="23"/>
  <c r="G2174" i="23"/>
  <c r="G2173" i="23"/>
  <c r="G2172" i="23"/>
  <c r="G2171" i="23"/>
  <c r="G2170" i="23"/>
  <c r="G2169" i="23"/>
  <c r="G2168" i="23"/>
  <c r="G2167" i="23"/>
  <c r="G2166" i="23"/>
  <c r="G2165" i="23"/>
  <c r="G2164" i="23"/>
  <c r="G2163" i="23"/>
  <c r="G2162" i="23"/>
  <c r="G2161" i="23"/>
  <c r="G2160" i="23"/>
  <c r="G2159" i="23"/>
  <c r="G2158" i="23"/>
  <c r="G2157" i="23"/>
  <c r="G2156" i="23"/>
  <c r="G2155" i="23"/>
  <c r="G2154" i="23"/>
  <c r="G2153" i="23"/>
  <c r="G2152" i="23"/>
  <c r="G2151" i="23"/>
  <c r="G2150" i="23"/>
  <c r="G2149" i="23"/>
  <c r="G2148" i="23"/>
  <c r="G2147" i="23"/>
  <c r="G2146" i="23"/>
  <c r="G2145" i="23"/>
  <c r="G2144" i="23"/>
  <c r="G2143" i="23"/>
  <c r="G2142" i="23"/>
  <c r="G2141" i="23"/>
  <c r="G2140" i="23"/>
  <c r="G2139" i="23"/>
  <c r="G2138" i="23"/>
  <c r="G2137" i="23"/>
  <c r="G2136" i="23"/>
  <c r="G2135" i="23"/>
  <c r="G2134" i="23"/>
  <c r="G2133" i="23"/>
  <c r="G2132" i="23"/>
  <c r="G2131" i="23"/>
  <c r="G2130" i="23"/>
  <c r="G2129" i="23"/>
  <c r="G2128" i="23"/>
  <c r="G2127" i="23"/>
  <c r="G2126" i="23"/>
  <c r="G2125" i="23"/>
  <c r="G2124" i="23"/>
  <c r="G2123" i="23"/>
  <c r="G2122" i="23"/>
  <c r="G2121" i="23"/>
  <c r="G2120" i="23"/>
  <c r="G2119" i="23"/>
  <c r="G2118" i="23"/>
  <c r="G2117" i="23"/>
  <c r="G2116" i="23"/>
  <c r="G2115" i="23"/>
  <c r="G2114" i="23"/>
  <c r="G2113" i="23"/>
  <c r="G2112" i="23"/>
  <c r="G2111" i="23"/>
  <c r="G2110" i="23"/>
  <c r="G2109" i="23"/>
  <c r="G2108" i="23"/>
  <c r="G2107" i="23"/>
  <c r="G2106" i="23"/>
  <c r="G2105" i="23"/>
  <c r="G2104" i="23"/>
  <c r="G2103" i="23"/>
  <c r="G2102" i="23"/>
  <c r="G2101" i="23"/>
  <c r="G2100" i="23"/>
  <c r="G2099" i="23"/>
  <c r="G2098" i="23"/>
  <c r="G2097" i="23"/>
  <c r="G2096" i="23"/>
  <c r="G2095" i="23"/>
  <c r="G2094" i="23"/>
  <c r="G2093" i="23"/>
  <c r="G2092" i="23"/>
  <c r="G2091" i="23"/>
  <c r="G2090" i="23"/>
  <c r="G2089" i="23"/>
  <c r="G2088" i="23"/>
  <c r="G2087" i="23"/>
  <c r="G2086" i="23"/>
  <c r="G2085" i="23"/>
  <c r="G2084" i="23"/>
  <c r="G2083" i="23"/>
  <c r="G2082" i="23"/>
  <c r="G2081" i="23"/>
  <c r="G2080" i="23"/>
  <c r="G2079" i="23"/>
  <c r="G2078" i="23"/>
  <c r="G2077" i="23"/>
  <c r="G2076" i="23"/>
  <c r="G2075" i="23"/>
  <c r="G2074" i="23"/>
  <c r="G2073" i="23"/>
  <c r="G2072" i="23"/>
  <c r="G2071" i="23"/>
  <c r="G2070" i="23"/>
  <c r="G2069" i="23"/>
  <c r="G2068" i="23"/>
  <c r="G2067" i="23"/>
  <c r="G2066" i="23"/>
  <c r="G2065" i="23"/>
  <c r="G2064" i="23"/>
  <c r="G2063" i="23"/>
  <c r="G2062" i="23"/>
  <c r="G2061" i="23"/>
  <c r="G2060" i="23"/>
  <c r="G2059" i="23"/>
  <c r="G2058" i="23"/>
  <c r="G2057" i="23"/>
  <c r="G2056" i="23"/>
  <c r="G2055" i="23"/>
  <c r="G2054" i="23"/>
  <c r="G2053" i="23"/>
  <c r="G2052" i="23"/>
  <c r="G2051" i="23"/>
  <c r="G2050" i="23"/>
  <c r="G2049" i="23"/>
  <c r="G2048" i="23"/>
  <c r="G2047" i="23"/>
  <c r="G2046" i="23"/>
  <c r="G2045" i="23"/>
  <c r="G2044" i="23"/>
  <c r="G2043" i="23"/>
  <c r="G2042" i="23"/>
  <c r="G2041" i="23"/>
  <c r="G2040" i="23"/>
  <c r="G2039" i="23"/>
  <c r="G2038" i="23"/>
  <c r="G2037" i="23"/>
  <c r="G2036" i="23"/>
  <c r="G2035" i="23"/>
  <c r="G2034" i="23"/>
  <c r="G2033" i="23"/>
  <c r="G2032" i="23"/>
  <c r="G2031" i="23"/>
  <c r="G2030" i="23"/>
  <c r="G2029" i="23"/>
  <c r="G2028" i="23"/>
  <c r="G2027" i="23"/>
  <c r="G2026" i="23"/>
  <c r="G2025" i="23"/>
  <c r="G2024" i="23"/>
  <c r="G2023" i="23"/>
  <c r="G2022" i="23"/>
  <c r="G2021" i="23"/>
  <c r="G2020" i="23"/>
  <c r="G2019" i="23"/>
  <c r="G2018" i="23"/>
  <c r="G2017" i="23"/>
  <c r="G2016" i="23"/>
  <c r="G2015" i="23"/>
  <c r="G2014" i="23"/>
  <c r="G2013" i="23"/>
  <c r="G2012" i="23"/>
  <c r="G2011" i="23"/>
  <c r="G2010" i="23"/>
  <c r="G2009" i="23"/>
  <c r="G2008" i="23"/>
  <c r="G2007" i="23"/>
  <c r="G2006" i="23"/>
  <c r="G2005" i="23"/>
  <c r="G2004" i="23"/>
  <c r="G2003" i="23"/>
  <c r="G2002" i="23"/>
  <c r="G2001" i="23"/>
  <c r="G2000" i="23"/>
  <c r="G1999" i="23"/>
  <c r="G1998" i="23"/>
  <c r="G1997" i="23"/>
  <c r="G1996" i="23"/>
  <c r="G1995" i="23"/>
  <c r="G1994" i="23"/>
  <c r="G1993" i="23"/>
  <c r="G1992" i="23"/>
  <c r="G1991" i="23"/>
  <c r="G1990" i="23"/>
  <c r="G1989" i="23"/>
  <c r="G1988" i="23"/>
  <c r="G1987" i="23"/>
  <c r="G1986" i="23"/>
  <c r="G1985" i="23"/>
  <c r="G1984" i="23"/>
  <c r="G1983" i="23"/>
  <c r="G1982" i="23"/>
  <c r="G1981" i="23"/>
  <c r="G1980" i="23"/>
  <c r="G1979" i="23"/>
  <c r="G1978" i="23"/>
  <c r="G1977" i="23"/>
  <c r="G1976" i="23"/>
  <c r="G1975" i="23"/>
  <c r="G1974" i="23"/>
  <c r="G1973" i="23"/>
  <c r="G1972" i="23"/>
  <c r="G1971" i="23"/>
  <c r="G1970" i="23"/>
  <c r="G1969" i="23"/>
  <c r="G1968" i="23"/>
  <c r="G1967" i="23"/>
  <c r="G1966" i="23"/>
  <c r="G1965" i="23"/>
  <c r="G1964" i="23"/>
  <c r="G1963" i="23"/>
  <c r="G1962" i="23"/>
  <c r="G1961" i="23"/>
  <c r="G1960" i="23"/>
  <c r="G1959" i="23"/>
  <c r="G1958" i="23"/>
  <c r="G1957" i="23"/>
  <c r="G1956" i="23"/>
  <c r="G1955" i="23"/>
  <c r="G1954" i="23"/>
  <c r="G1953" i="23"/>
  <c r="G1952" i="23"/>
  <c r="G1951" i="23"/>
  <c r="G1950" i="23"/>
  <c r="G1949" i="23"/>
  <c r="G1948" i="23"/>
  <c r="G1947" i="23"/>
  <c r="G1946" i="23"/>
  <c r="G1945" i="23"/>
  <c r="G1944" i="23"/>
  <c r="G1943" i="23"/>
  <c r="G1942" i="23"/>
  <c r="G1941" i="23"/>
  <c r="G1940" i="23"/>
  <c r="G1939" i="23"/>
  <c r="G1938" i="23"/>
  <c r="G1937" i="23"/>
  <c r="G1936" i="23"/>
  <c r="G1935" i="23"/>
  <c r="G1934" i="23"/>
  <c r="G1933" i="23"/>
  <c r="G1932" i="23"/>
  <c r="G1931" i="23"/>
  <c r="G1930" i="23"/>
  <c r="G1929" i="23"/>
  <c r="G1928" i="23"/>
  <c r="G1927" i="23"/>
  <c r="G1926" i="23"/>
  <c r="G1925" i="23"/>
  <c r="G1924" i="23"/>
  <c r="G1923" i="23"/>
  <c r="G1922" i="23"/>
  <c r="G1921" i="23"/>
  <c r="G1920" i="23"/>
  <c r="G1919" i="23"/>
  <c r="G1918" i="23"/>
  <c r="G1917" i="23"/>
  <c r="G1916" i="23"/>
  <c r="G1915" i="23"/>
  <c r="G1914" i="23"/>
  <c r="G1913" i="23"/>
  <c r="G1912" i="23"/>
  <c r="G1911" i="23"/>
  <c r="G1910" i="23"/>
  <c r="G1909" i="23"/>
  <c r="G1908" i="23"/>
  <c r="G1907" i="23"/>
  <c r="G1906" i="23"/>
  <c r="G1905" i="23"/>
  <c r="G1904" i="23"/>
  <c r="G1903" i="23"/>
  <c r="G1902" i="23"/>
  <c r="G1901" i="23"/>
  <c r="G1900" i="23"/>
  <c r="G1899" i="23"/>
  <c r="G1898" i="23"/>
  <c r="G1897" i="23"/>
  <c r="G1896" i="23"/>
  <c r="G1895" i="23"/>
  <c r="G1894" i="23"/>
  <c r="G1893" i="23"/>
  <c r="G1892" i="23"/>
  <c r="G1891" i="23"/>
  <c r="G1890" i="23"/>
  <c r="G1889" i="23"/>
  <c r="G1888" i="23"/>
  <c r="G1887" i="23"/>
  <c r="G1886" i="23"/>
  <c r="G1885" i="23"/>
  <c r="G1884" i="23"/>
  <c r="G1883" i="23"/>
  <c r="G1882" i="23"/>
  <c r="G1881" i="23"/>
  <c r="C1438" i="23"/>
  <c r="E2056" i="23" l="1"/>
  <c r="F2056" i="23" s="1"/>
  <c r="E2148" i="23"/>
  <c r="F2148" i="23" s="1"/>
  <c r="E1883" i="23"/>
  <c r="E1887" i="23"/>
  <c r="E1895" i="23"/>
  <c r="E1903" i="23"/>
  <c r="E1951" i="23"/>
  <c r="E1983" i="23"/>
  <c r="E1987" i="23"/>
  <c r="E1991" i="23"/>
  <c r="E1888" i="23"/>
  <c r="E1896" i="23"/>
  <c r="E1904" i="23"/>
  <c r="E1952" i="23"/>
  <c r="E1984" i="23"/>
  <c r="E1988" i="23"/>
  <c r="E1992" i="23"/>
  <c r="E1881" i="23"/>
  <c r="E1885" i="23"/>
  <c r="E1889" i="23"/>
  <c r="E1893" i="23"/>
  <c r="E1897" i="23"/>
  <c r="E1901" i="23"/>
  <c r="E1905" i="23"/>
  <c r="E1909" i="23"/>
  <c r="E1913" i="23"/>
  <c r="E1917" i="23"/>
  <c r="F1917" i="23" s="1"/>
  <c r="E1953" i="23"/>
  <c r="E1957" i="23"/>
  <c r="E1961" i="23"/>
  <c r="E1965" i="23"/>
  <c r="E1969" i="23"/>
  <c r="E1977" i="23"/>
  <c r="E1981" i="23"/>
  <c r="E1985" i="23"/>
  <c r="E1989" i="23"/>
  <c r="E1993" i="23"/>
  <c r="E1891" i="23"/>
  <c r="E1899" i="23"/>
  <c r="E1907" i="23"/>
  <c r="E1911" i="23"/>
  <c r="E1947" i="23"/>
  <c r="E1955" i="23"/>
  <c r="E1959" i="23"/>
  <c r="E1963" i="23"/>
  <c r="E1967" i="23"/>
  <c r="E1971" i="23"/>
  <c r="E1979" i="23"/>
  <c r="E1884" i="23"/>
  <c r="E1892" i="23"/>
  <c r="E1900" i="23"/>
  <c r="E1908" i="23"/>
  <c r="AA145" i="25" s="1"/>
  <c r="E1912" i="23"/>
  <c r="E1948" i="23"/>
  <c r="E1956" i="23"/>
  <c r="E1960" i="23"/>
  <c r="E1964" i="23"/>
  <c r="E1968" i="23"/>
  <c r="E1972" i="23"/>
  <c r="E1980" i="23"/>
  <c r="E1882" i="23"/>
  <c r="E1886" i="23"/>
  <c r="E1890" i="23"/>
  <c r="E1894" i="23"/>
  <c r="E1898" i="23"/>
  <c r="E1902" i="23"/>
  <c r="E1906" i="23"/>
  <c r="E1910" i="23"/>
  <c r="AA140" i="25" s="1"/>
  <c r="E1914" i="23"/>
  <c r="E1918" i="23"/>
  <c r="F1918" i="23" s="1"/>
  <c r="E1950" i="23"/>
  <c r="E1954" i="23"/>
  <c r="E1958" i="23"/>
  <c r="E1962" i="23"/>
  <c r="F1962" i="23" s="1"/>
  <c r="E1966" i="23"/>
  <c r="E1970" i="23"/>
  <c r="E1978" i="23"/>
  <c r="E1982" i="23"/>
  <c r="E1986" i="23"/>
  <c r="E1990" i="23"/>
  <c r="J480" i="22"/>
  <c r="L148" i="25"/>
  <c r="E2145" i="23"/>
  <c r="F2145" i="23" s="1"/>
  <c r="E2112" i="23"/>
  <c r="F2112" i="23" s="1"/>
  <c r="J479" i="22" s="1"/>
  <c r="E2098" i="23"/>
  <c r="F2098" i="23" s="1"/>
  <c r="J477" i="22" s="1"/>
  <c r="E1973" i="23"/>
  <c r="F1973" i="23" s="1"/>
  <c r="E2057" i="23"/>
  <c r="F2057" i="23" s="1"/>
  <c r="J475" i="22" s="1"/>
  <c r="E2149" i="23"/>
  <c r="F2149" i="23" s="1"/>
  <c r="E1915" i="23"/>
  <c r="F1915" i="23" s="1"/>
  <c r="E1998" i="23"/>
  <c r="F1998" i="23" s="1"/>
  <c r="E2065" i="23"/>
  <c r="F2065" i="23" s="1"/>
  <c r="J476" i="22" s="1"/>
  <c r="E1994" i="23"/>
  <c r="F1994" i="23" s="1"/>
  <c r="E2006" i="23"/>
  <c r="F2006" i="23" s="1"/>
  <c r="E2138" i="23"/>
  <c r="F2138" i="23" s="1"/>
  <c r="E2019" i="23"/>
  <c r="F2019" i="23" s="1"/>
  <c r="E2115" i="23"/>
  <c r="F2115" i="23" s="1"/>
  <c r="E2135" i="23"/>
  <c r="F2135" i="23" s="1"/>
  <c r="E2100" i="23"/>
  <c r="F2100" i="23" s="1"/>
  <c r="J478" i="22" s="1"/>
  <c r="E1943" i="23"/>
  <c r="F1943" i="23" s="1"/>
  <c r="E1928" i="23"/>
  <c r="F1928" i="23" s="1"/>
  <c r="A1920" i="23"/>
  <c r="A1921" i="23" s="1"/>
  <c r="E1939" i="23"/>
  <c r="F1939" i="23" s="1"/>
  <c r="J466" i="22" s="1"/>
  <c r="C87" i="22"/>
  <c r="C86" i="22"/>
  <c r="C82" i="22"/>
  <c r="C81" i="22"/>
  <c r="C76" i="22"/>
  <c r="C77" i="22"/>
  <c r="F1981" i="23" l="1"/>
  <c r="AQ148" i="25" s="1"/>
  <c r="E463" i="22"/>
  <c r="I165" i="25"/>
  <c r="E472" i="22"/>
  <c r="AA142" i="25"/>
  <c r="A1904" i="23"/>
  <c r="A1905" i="23" s="1"/>
  <c r="J460" i="22" s="1"/>
  <c r="F1993" i="23"/>
  <c r="AQ149" i="25" s="1"/>
  <c r="A1948" i="23"/>
  <c r="A1949" i="23" s="1"/>
  <c r="J468" i="22" s="1"/>
  <c r="AA147" i="25"/>
  <c r="AA144" i="25"/>
  <c r="F1881" i="23"/>
  <c r="L137" i="25" s="1"/>
  <c r="AQ141" i="25"/>
  <c r="AA137" i="25"/>
  <c r="AA148" i="25"/>
  <c r="AQ147" i="25"/>
  <c r="AQ139" i="25"/>
  <c r="AQ142" i="25"/>
  <c r="AA139" i="25"/>
  <c r="F1889" i="23"/>
  <c r="L139" i="25" s="1"/>
  <c r="AA141" i="25"/>
  <c r="AA146" i="25"/>
  <c r="AA143" i="25"/>
  <c r="F1990" i="23"/>
  <c r="AQ146" i="25" s="1"/>
  <c r="AA149" i="25"/>
  <c r="AA138" i="25"/>
  <c r="J463" i="22"/>
  <c r="L143" i="25"/>
  <c r="AQ137" i="25"/>
  <c r="F1947" i="23"/>
  <c r="AQ145" i="25" s="1"/>
  <c r="AQ143" i="25"/>
  <c r="J462" i="22"/>
  <c r="L142" i="25"/>
  <c r="L140" i="25"/>
  <c r="F1888" i="23"/>
  <c r="L138" i="25" s="1"/>
  <c r="AQ140" i="25"/>
  <c r="A1882" i="23"/>
  <c r="A1883" i="23" s="1"/>
  <c r="J459" i="22" s="1"/>
  <c r="E1949" i="23"/>
  <c r="A1978" i="23"/>
  <c r="A1979" i="23" s="1"/>
  <c r="J470" i="22" s="1"/>
  <c r="I160" i="25"/>
  <c r="I164" i="25"/>
  <c r="AQ144" i="25"/>
  <c r="I163" i="25"/>
  <c r="I172" i="25"/>
  <c r="J461" i="22"/>
  <c r="L141" i="25"/>
  <c r="J464" i="22"/>
  <c r="L144" i="25"/>
  <c r="J471" i="22"/>
  <c r="L146" i="25"/>
  <c r="J472" i="22"/>
  <c r="L147" i="25"/>
  <c r="J473" i="22"/>
  <c r="L149" i="25"/>
  <c r="J469" i="22"/>
  <c r="L145" i="25"/>
  <c r="E475" i="22"/>
  <c r="I166" i="25"/>
  <c r="E476" i="22"/>
  <c r="I169" i="25"/>
  <c r="J467" i="22"/>
  <c r="I162" i="25"/>
  <c r="E471" i="22"/>
  <c r="I167" i="25"/>
  <c r="J465" i="22"/>
  <c r="E462" i="22"/>
  <c r="J474" i="22"/>
  <c r="E473" i="22"/>
  <c r="F1878" i="23"/>
  <c r="G1878" i="23" s="1"/>
  <c r="F1877" i="23"/>
  <c r="G1877" i="23" s="1"/>
  <c r="F1876" i="23"/>
  <c r="G1876" i="23" s="1"/>
  <c r="F1875" i="23"/>
  <c r="G1875" i="23" s="1"/>
  <c r="F1874" i="23"/>
  <c r="G1874" i="23" s="1"/>
  <c r="F1873" i="23"/>
  <c r="G1873" i="23" s="1"/>
  <c r="F1872" i="23"/>
  <c r="G1872" i="23" s="1"/>
  <c r="F1871" i="23"/>
  <c r="G1871" i="23" s="1"/>
  <c r="F1870" i="23"/>
  <c r="G1870" i="23" s="1"/>
  <c r="F1869" i="23"/>
  <c r="G1869" i="23" s="1"/>
  <c r="F1868" i="23"/>
  <c r="G1868" i="23" s="1"/>
  <c r="F1867" i="23"/>
  <c r="G1867" i="23" s="1"/>
  <c r="F1866" i="23"/>
  <c r="G1866" i="23" s="1"/>
  <c r="F1865" i="23"/>
  <c r="G1865" i="23" s="1"/>
  <c r="F1864" i="23"/>
  <c r="G1864" i="23" s="1"/>
  <c r="F1863" i="23"/>
  <c r="G1863" i="23" s="1"/>
  <c r="F1862" i="23"/>
  <c r="G1862" i="23" s="1"/>
  <c r="F1861" i="23"/>
  <c r="G1861" i="23" s="1"/>
  <c r="F1860" i="23"/>
  <c r="G1860" i="23" s="1"/>
  <c r="F1859" i="23"/>
  <c r="G1859" i="23" s="1"/>
  <c r="F1858" i="23"/>
  <c r="G1858" i="23" s="1"/>
  <c r="F1857" i="23"/>
  <c r="G1857" i="23" s="1"/>
  <c r="F1856" i="23"/>
  <c r="G1856" i="23" s="1"/>
  <c r="F1855" i="23"/>
  <c r="G1855" i="23" s="1"/>
  <c r="F1854" i="23"/>
  <c r="G1854" i="23" s="1"/>
  <c r="F1853" i="23"/>
  <c r="G1853" i="23" s="1"/>
  <c r="F1852" i="23"/>
  <c r="G1852" i="23" s="1"/>
  <c r="F1851" i="23"/>
  <c r="G1851" i="23" s="1"/>
  <c r="F1850" i="23"/>
  <c r="G1850" i="23" s="1"/>
  <c r="F1849" i="23"/>
  <c r="G1849" i="23" s="1"/>
  <c r="F1848" i="23"/>
  <c r="G1848" i="23" s="1"/>
  <c r="F1847" i="23"/>
  <c r="G1847" i="23" s="1"/>
  <c r="F1846" i="23"/>
  <c r="G1846" i="23" s="1"/>
  <c r="F1845" i="23"/>
  <c r="G1845" i="23" s="1"/>
  <c r="F1844" i="23"/>
  <c r="G1844" i="23" s="1"/>
  <c r="F1843" i="23"/>
  <c r="G1843" i="23" s="1"/>
  <c r="F1842" i="23"/>
  <c r="G1842" i="23" s="1"/>
  <c r="F1841" i="23"/>
  <c r="G1841" i="23" s="1"/>
  <c r="F1840" i="23"/>
  <c r="G1840" i="23" s="1"/>
  <c r="F1839" i="23"/>
  <c r="G1839" i="23" s="1"/>
  <c r="F1838" i="23"/>
  <c r="G1838" i="23" s="1"/>
  <c r="F1837" i="23"/>
  <c r="G1837" i="23" s="1"/>
  <c r="F1836" i="23"/>
  <c r="G1836" i="23" s="1"/>
  <c r="F1835" i="23"/>
  <c r="G1835" i="23" s="1"/>
  <c r="F1834" i="23"/>
  <c r="G1834" i="23" s="1"/>
  <c r="F1833" i="23"/>
  <c r="G1833" i="23" s="1"/>
  <c r="F1832" i="23"/>
  <c r="G1832" i="23" s="1"/>
  <c r="F1831" i="23"/>
  <c r="G1831" i="23" s="1"/>
  <c r="F1830" i="23"/>
  <c r="G1830" i="23" s="1"/>
  <c r="F1829" i="23"/>
  <c r="G1829" i="23" s="1"/>
  <c r="F1828" i="23"/>
  <c r="G1828" i="23" s="1"/>
  <c r="F1827" i="23"/>
  <c r="G1827" i="23" s="1"/>
  <c r="F1826" i="23"/>
  <c r="G1826" i="23" s="1"/>
  <c r="F1825" i="23"/>
  <c r="G1825" i="23" s="1"/>
  <c r="F1824" i="23"/>
  <c r="G1824" i="23" s="1"/>
  <c r="F1823" i="23"/>
  <c r="G1823" i="23" s="1"/>
  <c r="F1822" i="23"/>
  <c r="G1822" i="23" s="1"/>
  <c r="F1821" i="23"/>
  <c r="G1821" i="23" s="1"/>
  <c r="F1820" i="23"/>
  <c r="G1820" i="23" s="1"/>
  <c r="F1819" i="23"/>
  <c r="G1819" i="23" s="1"/>
  <c r="F1818" i="23"/>
  <c r="G1818" i="23" s="1"/>
  <c r="F1817" i="23"/>
  <c r="G1817" i="23" s="1"/>
  <c r="F1816" i="23"/>
  <c r="G1816" i="23" s="1"/>
  <c r="F1815" i="23"/>
  <c r="G1815" i="23" s="1"/>
  <c r="F1814" i="23"/>
  <c r="G1814" i="23" s="1"/>
  <c r="F1813" i="23"/>
  <c r="G1813" i="23" s="1"/>
  <c r="F1812" i="23"/>
  <c r="G1812" i="23" s="1"/>
  <c r="F1811" i="23"/>
  <c r="G1811" i="23" s="1"/>
  <c r="F1810" i="23"/>
  <c r="G1810" i="23" s="1"/>
  <c r="F1809" i="23"/>
  <c r="G1809" i="23" s="1"/>
  <c r="F1808" i="23"/>
  <c r="G1808" i="23" s="1"/>
  <c r="F1807" i="23"/>
  <c r="G1807" i="23" s="1"/>
  <c r="F1806" i="23"/>
  <c r="G1806" i="23" s="1"/>
  <c r="F1805" i="23"/>
  <c r="G1805" i="23" s="1"/>
  <c r="F1804" i="23"/>
  <c r="G1804" i="23" s="1"/>
  <c r="F1803" i="23"/>
  <c r="G1803" i="23" s="1"/>
  <c r="F1802" i="23"/>
  <c r="G1802" i="23" s="1"/>
  <c r="F1801" i="23"/>
  <c r="G1801" i="23" s="1"/>
  <c r="F1800" i="23"/>
  <c r="G1800" i="23" s="1"/>
  <c r="F1799" i="23"/>
  <c r="G1799" i="23" s="1"/>
  <c r="F1798" i="23"/>
  <c r="G1798" i="23" s="1"/>
  <c r="F1797" i="23"/>
  <c r="G1797" i="23" s="1"/>
  <c r="F1796" i="23"/>
  <c r="G1796" i="23" s="1"/>
  <c r="F1795" i="23"/>
  <c r="G1795" i="23" s="1"/>
  <c r="F1794" i="23"/>
  <c r="G1794" i="23" s="1"/>
  <c r="F1793" i="23"/>
  <c r="G1793" i="23" s="1"/>
  <c r="F1792" i="23"/>
  <c r="G1792" i="23" s="1"/>
  <c r="F1791" i="23"/>
  <c r="G1791" i="23" s="1"/>
  <c r="F1790" i="23"/>
  <c r="G1790" i="23" s="1"/>
  <c r="F1789" i="23"/>
  <c r="G1789" i="23" s="1"/>
  <c r="F1788" i="23"/>
  <c r="G1788" i="23" s="1"/>
  <c r="F1787" i="23"/>
  <c r="G1787" i="23" s="1"/>
  <c r="F1786" i="23"/>
  <c r="G1786" i="23" s="1"/>
  <c r="F1785" i="23"/>
  <c r="G1785" i="23" s="1"/>
  <c r="F1784" i="23"/>
  <c r="G1784" i="23" s="1"/>
  <c r="F1783" i="23"/>
  <c r="G1783" i="23" s="1"/>
  <c r="F1782" i="23"/>
  <c r="G1782" i="23" s="1"/>
  <c r="F1781" i="23"/>
  <c r="G1781" i="23" s="1"/>
  <c r="F1780" i="23"/>
  <c r="G1780" i="23" s="1"/>
  <c r="F1779" i="23"/>
  <c r="G1779" i="23" s="1"/>
  <c r="F1778" i="23"/>
  <c r="G1778" i="23" s="1"/>
  <c r="F1777" i="23"/>
  <c r="G1777" i="23" s="1"/>
  <c r="F1776" i="23"/>
  <c r="G1776" i="23" s="1"/>
  <c r="F1775" i="23"/>
  <c r="G1775" i="23" s="1"/>
  <c r="F1774" i="23"/>
  <c r="G1774" i="23" s="1"/>
  <c r="F1773" i="23"/>
  <c r="G1773" i="23" s="1"/>
  <c r="F1772" i="23"/>
  <c r="G1772" i="23" s="1"/>
  <c r="F1771" i="23"/>
  <c r="G1771" i="23" s="1"/>
  <c r="F1770" i="23"/>
  <c r="G1770" i="23" s="1"/>
  <c r="F1769" i="23"/>
  <c r="G1769" i="23" s="1"/>
  <c r="F1768" i="23"/>
  <c r="G1768" i="23" s="1"/>
  <c r="F1767" i="23"/>
  <c r="G1767" i="23" s="1"/>
  <c r="F1766" i="23"/>
  <c r="G1766" i="23" s="1"/>
  <c r="F1765" i="23"/>
  <c r="G1765" i="23" s="1"/>
  <c r="F1764" i="23"/>
  <c r="G1764" i="23" s="1"/>
  <c r="F1763" i="23"/>
  <c r="G1763" i="23" s="1"/>
  <c r="F1762" i="23"/>
  <c r="G1762" i="23" s="1"/>
  <c r="F1761" i="23"/>
  <c r="G1761" i="23" s="1"/>
  <c r="F1760" i="23"/>
  <c r="G1760" i="23" s="1"/>
  <c r="F1759" i="23"/>
  <c r="G1759" i="23" s="1"/>
  <c r="F1758" i="23"/>
  <c r="G1758" i="23" s="1"/>
  <c r="F1757" i="23"/>
  <c r="G1757" i="23" s="1"/>
  <c r="F1756" i="23"/>
  <c r="G1756" i="23" s="1"/>
  <c r="F1755" i="23"/>
  <c r="G1755" i="23" s="1"/>
  <c r="F1754" i="23"/>
  <c r="G1754" i="23" s="1"/>
  <c r="F1753" i="23"/>
  <c r="G1753" i="23" s="1"/>
  <c r="F1752" i="23"/>
  <c r="G1752" i="23" s="1"/>
  <c r="F1751" i="23"/>
  <c r="G1751" i="23" s="1"/>
  <c r="F1750" i="23"/>
  <c r="G1750" i="23" s="1"/>
  <c r="F1749" i="23"/>
  <c r="G1749" i="23" s="1"/>
  <c r="F1748" i="23"/>
  <c r="G1748" i="23" s="1"/>
  <c r="F1747" i="23"/>
  <c r="G1747" i="23" s="1"/>
  <c r="F1746" i="23"/>
  <c r="G1746" i="23" s="1"/>
  <c r="F1745" i="23"/>
  <c r="G1745" i="23" s="1"/>
  <c r="F1744" i="23"/>
  <c r="G1744" i="23" s="1"/>
  <c r="F1743" i="23"/>
  <c r="G1743" i="23" s="1"/>
  <c r="F1742" i="23"/>
  <c r="G1742" i="23" s="1"/>
  <c r="F1741" i="23"/>
  <c r="G1741" i="23" s="1"/>
  <c r="F1740" i="23"/>
  <c r="G1740" i="23" s="1"/>
  <c r="F1739" i="23"/>
  <c r="G1739" i="23" s="1"/>
  <c r="F1738" i="23"/>
  <c r="G1738" i="23" s="1"/>
  <c r="F1737" i="23"/>
  <c r="G1737" i="23" s="1"/>
  <c r="F1736" i="23"/>
  <c r="G1736" i="23" s="1"/>
  <c r="F1735" i="23"/>
  <c r="G1735" i="23" s="1"/>
  <c r="F1734" i="23"/>
  <c r="G1734" i="23" s="1"/>
  <c r="F1733" i="23"/>
  <c r="G1733" i="23" s="1"/>
  <c r="F1732" i="23"/>
  <c r="G1732" i="23" s="1"/>
  <c r="F1731" i="23"/>
  <c r="G1731" i="23" s="1"/>
  <c r="F1730" i="23"/>
  <c r="G1730" i="23" s="1"/>
  <c r="F1729" i="23"/>
  <c r="G1729" i="23" s="1"/>
  <c r="F1726" i="23"/>
  <c r="G1726" i="23" s="1"/>
  <c r="F1725" i="23"/>
  <c r="G1725" i="23" s="1"/>
  <c r="F1724" i="23"/>
  <c r="G1724" i="23" s="1"/>
  <c r="F1723" i="23"/>
  <c r="G1723" i="23" s="1"/>
  <c r="F1722" i="23"/>
  <c r="G1722" i="23" s="1"/>
  <c r="F1721" i="23"/>
  <c r="G1721" i="23" s="1"/>
  <c r="F1720" i="23"/>
  <c r="G1720" i="23" s="1"/>
  <c r="F1719" i="23"/>
  <c r="G1719" i="23" s="1"/>
  <c r="F1718" i="23"/>
  <c r="G1718" i="23" s="1"/>
  <c r="F1717" i="23"/>
  <c r="G1717" i="23" s="1"/>
  <c r="F1716" i="23"/>
  <c r="G1716" i="23" s="1"/>
  <c r="F1715" i="23"/>
  <c r="G1715" i="23" s="1"/>
  <c r="F1714" i="23"/>
  <c r="G1714" i="23" s="1"/>
  <c r="F1713" i="23"/>
  <c r="G1713" i="23" s="1"/>
  <c r="F1712" i="23"/>
  <c r="G1712" i="23" s="1"/>
  <c r="F1711" i="23"/>
  <c r="G1711" i="23" s="1"/>
  <c r="F1710" i="23"/>
  <c r="G1710" i="23" s="1"/>
  <c r="F1709" i="23"/>
  <c r="G1709" i="23" s="1"/>
  <c r="F1708" i="23"/>
  <c r="G1708" i="23" s="1"/>
  <c r="F1707" i="23"/>
  <c r="G1707" i="23" s="1"/>
  <c r="F1706" i="23"/>
  <c r="G1706" i="23" s="1"/>
  <c r="F1705" i="23"/>
  <c r="G1705" i="23" s="1"/>
  <c r="F1704" i="23"/>
  <c r="G1704" i="23" s="1"/>
  <c r="F1703" i="23"/>
  <c r="G1703" i="23" s="1"/>
  <c r="F1702" i="23"/>
  <c r="G1702" i="23" s="1"/>
  <c r="F1701" i="23"/>
  <c r="G1701" i="23" s="1"/>
  <c r="F1700" i="23"/>
  <c r="G1700" i="23" s="1"/>
  <c r="F1699" i="23"/>
  <c r="G1699" i="23" s="1"/>
  <c r="F1698" i="23"/>
  <c r="G1698" i="23" s="1"/>
  <c r="F1697" i="23"/>
  <c r="G1697" i="23" s="1"/>
  <c r="F1696" i="23"/>
  <c r="G1696" i="23" s="1"/>
  <c r="F1695" i="23"/>
  <c r="G1695" i="23" s="1"/>
  <c r="F1694" i="23"/>
  <c r="G1694" i="23" s="1"/>
  <c r="F1693" i="23"/>
  <c r="G1693" i="23" s="1"/>
  <c r="F1690" i="23"/>
  <c r="G1690" i="23" s="1"/>
  <c r="F1689" i="23"/>
  <c r="G1689" i="23" s="1"/>
  <c r="F1688" i="23"/>
  <c r="G1688" i="23" s="1"/>
  <c r="F1687" i="23"/>
  <c r="G1687" i="23" s="1"/>
  <c r="F1686" i="23"/>
  <c r="G1686" i="23" s="1"/>
  <c r="F1685" i="23"/>
  <c r="G1685" i="23" s="1"/>
  <c r="F1684" i="23"/>
  <c r="G1684" i="23" s="1"/>
  <c r="F1683" i="23"/>
  <c r="G1683" i="23" s="1"/>
  <c r="F1682" i="23"/>
  <c r="G1682" i="23" s="1"/>
  <c r="F1681" i="23"/>
  <c r="G1681" i="23" s="1"/>
  <c r="F1680" i="23"/>
  <c r="G1680" i="23" s="1"/>
  <c r="F1679" i="23"/>
  <c r="G1679" i="23" s="1"/>
  <c r="F1678" i="23"/>
  <c r="G1678" i="23" s="1"/>
  <c r="F1677" i="23"/>
  <c r="G1677" i="23" s="1"/>
  <c r="F1676" i="23"/>
  <c r="G1676" i="23" s="1"/>
  <c r="F1675" i="23"/>
  <c r="G1675" i="23" s="1"/>
  <c r="F1674" i="23"/>
  <c r="G1674" i="23" s="1"/>
  <c r="F1596" i="23"/>
  <c r="G1596" i="23" s="1"/>
  <c r="F1595" i="23"/>
  <c r="G1595" i="23" s="1"/>
  <c r="F1594" i="23"/>
  <c r="G1594" i="23" s="1"/>
  <c r="F1593" i="23"/>
  <c r="G1593" i="23" s="1"/>
  <c r="F1592" i="23"/>
  <c r="G1592" i="23" s="1"/>
  <c r="F1591" i="23"/>
  <c r="G1591" i="23" s="1"/>
  <c r="F1590" i="23"/>
  <c r="G1590" i="23" s="1"/>
  <c r="F1589" i="23"/>
  <c r="G1589" i="23" s="1"/>
  <c r="F1588" i="23"/>
  <c r="G1588" i="23" s="1"/>
  <c r="F1587" i="23"/>
  <c r="G1587" i="23" s="1"/>
  <c r="AQ138" i="25" l="1"/>
  <c r="F1728" i="23"/>
  <c r="G1728" i="23" s="1"/>
  <c r="F1692" i="23"/>
  <c r="G1692" i="23" s="1"/>
  <c r="F1586" i="23"/>
  <c r="G1586" i="23" s="1"/>
  <c r="F1673" i="23"/>
  <c r="G1673" i="23" s="1"/>
  <c r="C1867" i="23"/>
  <c r="D1867" i="23" s="1"/>
  <c r="C1866" i="23"/>
  <c r="D1866" i="23" s="1"/>
  <c r="C1865" i="23"/>
  <c r="D1865" i="23" s="1"/>
  <c r="C1864" i="23"/>
  <c r="D1864" i="23" s="1"/>
  <c r="C1863" i="23"/>
  <c r="D1863" i="23" s="1"/>
  <c r="C1862" i="23"/>
  <c r="D1862" i="23" s="1"/>
  <c r="C1861" i="23"/>
  <c r="D1861" i="23" s="1"/>
  <c r="C1860" i="23"/>
  <c r="D1860" i="23" s="1"/>
  <c r="C1859" i="23"/>
  <c r="D1859" i="23" s="1"/>
  <c r="C1858" i="23"/>
  <c r="D1858" i="23" s="1"/>
  <c r="C1857" i="23"/>
  <c r="D1857" i="23" s="1"/>
  <c r="C1856" i="23"/>
  <c r="D1856" i="23" s="1"/>
  <c r="C1855" i="23"/>
  <c r="D1855" i="23" s="1"/>
  <c r="C1854" i="23"/>
  <c r="D1854" i="23" s="1"/>
  <c r="C1853" i="23"/>
  <c r="D1853" i="23" s="1"/>
  <c r="C1852" i="23"/>
  <c r="D1852" i="23" s="1"/>
  <c r="C1851" i="23"/>
  <c r="D1851" i="23" s="1"/>
  <c r="C1850" i="23"/>
  <c r="D1850" i="23" s="1"/>
  <c r="C1849" i="23"/>
  <c r="D1849" i="23" s="1"/>
  <c r="C1848" i="23"/>
  <c r="D1848" i="23" s="1"/>
  <c r="C1847" i="23"/>
  <c r="D1847" i="23" s="1"/>
  <c r="C1846" i="23"/>
  <c r="D1846" i="23" s="1"/>
  <c r="C1845" i="23"/>
  <c r="D1845" i="23" s="1"/>
  <c r="C1844" i="23"/>
  <c r="D1844" i="23" s="1"/>
  <c r="C1843" i="23"/>
  <c r="D1843" i="23" s="1"/>
  <c r="C1842" i="23"/>
  <c r="D1842" i="23" s="1"/>
  <c r="C1841" i="23"/>
  <c r="D1841" i="23" s="1"/>
  <c r="C1840" i="23"/>
  <c r="D1840" i="23" s="1"/>
  <c r="C1839" i="23"/>
  <c r="D1839" i="23" s="1"/>
  <c r="C1838" i="23"/>
  <c r="D1838" i="23" s="1"/>
  <c r="C1837" i="23"/>
  <c r="D1837" i="23" s="1"/>
  <c r="C1836" i="23"/>
  <c r="D1836" i="23" s="1"/>
  <c r="C1835" i="23"/>
  <c r="D1835" i="23" s="1"/>
  <c r="C1834" i="23"/>
  <c r="D1834" i="23" s="1"/>
  <c r="C1833" i="23"/>
  <c r="D1833" i="23" s="1"/>
  <c r="C1832" i="23"/>
  <c r="D1832" i="23" s="1"/>
  <c r="C1831" i="23"/>
  <c r="D1831" i="23" s="1"/>
  <c r="C1830" i="23"/>
  <c r="D1830" i="23" s="1"/>
  <c r="C1829" i="23"/>
  <c r="D1829" i="23" s="1"/>
  <c r="C1828" i="23"/>
  <c r="D1828" i="23" s="1"/>
  <c r="C1827" i="23"/>
  <c r="D1827" i="23" s="1"/>
  <c r="C1826" i="23"/>
  <c r="D1826" i="23" s="1"/>
  <c r="C1825" i="23"/>
  <c r="D1825" i="23" s="1"/>
  <c r="C1824" i="23"/>
  <c r="D1824" i="23" s="1"/>
  <c r="C1823" i="23"/>
  <c r="D1823" i="23" s="1"/>
  <c r="C1822" i="23"/>
  <c r="D1822" i="23" s="1"/>
  <c r="C1821" i="23"/>
  <c r="D1821" i="23" s="1"/>
  <c r="C1820" i="23"/>
  <c r="D1820" i="23" s="1"/>
  <c r="C1819" i="23"/>
  <c r="D1819" i="23" s="1"/>
  <c r="C1818" i="23"/>
  <c r="D1818" i="23" s="1"/>
  <c r="C1817" i="23"/>
  <c r="D1817" i="23" s="1"/>
  <c r="C1816" i="23"/>
  <c r="D1816" i="23" s="1"/>
  <c r="C1815" i="23"/>
  <c r="D1815" i="23" s="1"/>
  <c r="C1814" i="23"/>
  <c r="D1814" i="23" s="1"/>
  <c r="C1813" i="23"/>
  <c r="D1813" i="23" s="1"/>
  <c r="C1812" i="23"/>
  <c r="D1812" i="23" s="1"/>
  <c r="C1811" i="23"/>
  <c r="D1811" i="23" s="1"/>
  <c r="C1810" i="23"/>
  <c r="D1810" i="23" s="1"/>
  <c r="C1809" i="23"/>
  <c r="D1809" i="23" s="1"/>
  <c r="C1808" i="23"/>
  <c r="D1808" i="23" s="1"/>
  <c r="C1807" i="23"/>
  <c r="D1807" i="23" s="1"/>
  <c r="C1806" i="23"/>
  <c r="D1806" i="23" s="1"/>
  <c r="C1805" i="23"/>
  <c r="D1805" i="23" s="1"/>
  <c r="C1804" i="23"/>
  <c r="D1804" i="23" s="1"/>
  <c r="C1803" i="23"/>
  <c r="D1803" i="23" s="1"/>
  <c r="C1802" i="23"/>
  <c r="D1802" i="23" s="1"/>
  <c r="C1801" i="23"/>
  <c r="D1801" i="23" s="1"/>
  <c r="C1800" i="23"/>
  <c r="D1800" i="23" s="1"/>
  <c r="C1799" i="23"/>
  <c r="D1799" i="23" s="1"/>
  <c r="C1798" i="23"/>
  <c r="D1798" i="23" s="1"/>
  <c r="C1797" i="23"/>
  <c r="D1797" i="23" s="1"/>
  <c r="C1796" i="23"/>
  <c r="D1796" i="23" s="1"/>
  <c r="C1795" i="23"/>
  <c r="D1795" i="23" s="1"/>
  <c r="C1794" i="23"/>
  <c r="D1794" i="23" s="1"/>
  <c r="C1793" i="23"/>
  <c r="D1793" i="23" s="1"/>
  <c r="C1792" i="23"/>
  <c r="D1792" i="23" s="1"/>
  <c r="C1791" i="23"/>
  <c r="D1791" i="23" s="1"/>
  <c r="C1790" i="23"/>
  <c r="D1790" i="23" s="1"/>
  <c r="C1789" i="23"/>
  <c r="D1789" i="23" s="1"/>
  <c r="C1788" i="23"/>
  <c r="D1788" i="23" s="1"/>
  <c r="C1787" i="23"/>
  <c r="D1787" i="23" s="1"/>
  <c r="C1786" i="23"/>
  <c r="D1786" i="23" s="1"/>
  <c r="C1785" i="23"/>
  <c r="D1785" i="23" s="1"/>
  <c r="C1784" i="23"/>
  <c r="D1784" i="23" s="1"/>
  <c r="C1783" i="23"/>
  <c r="D1783" i="23" s="1"/>
  <c r="C1782" i="23"/>
  <c r="D1782" i="23" s="1"/>
  <c r="C1781" i="23"/>
  <c r="D1781" i="23" s="1"/>
  <c r="C1780" i="23"/>
  <c r="D1780" i="23" s="1"/>
  <c r="C1779" i="23"/>
  <c r="D1779" i="23" s="1"/>
  <c r="C1778" i="23"/>
  <c r="D1778" i="23" s="1"/>
  <c r="C1777" i="23"/>
  <c r="D1777" i="23" s="1"/>
  <c r="C1776" i="23"/>
  <c r="D1776" i="23" s="1"/>
  <c r="C1775" i="23"/>
  <c r="D1775" i="23" s="1"/>
  <c r="C1774" i="23"/>
  <c r="D1774" i="23" s="1"/>
  <c r="C1773" i="23"/>
  <c r="D1773" i="23" s="1"/>
  <c r="C1772" i="23"/>
  <c r="D1772" i="23" s="1"/>
  <c r="C1771" i="23"/>
  <c r="D1771" i="23" s="1"/>
  <c r="C1770" i="23"/>
  <c r="D1770" i="23" s="1"/>
  <c r="C1769" i="23"/>
  <c r="D1769" i="23" s="1"/>
  <c r="C1768" i="23"/>
  <c r="D1768" i="23" s="1"/>
  <c r="C1767" i="23"/>
  <c r="D1767" i="23" s="1"/>
  <c r="C1766" i="23"/>
  <c r="D1766" i="23" s="1"/>
  <c r="C1765" i="23"/>
  <c r="D1765" i="23" s="1"/>
  <c r="C1764" i="23"/>
  <c r="D1764" i="23" s="1"/>
  <c r="C1763" i="23"/>
  <c r="D1763" i="23" s="1"/>
  <c r="C1762" i="23"/>
  <c r="D1762" i="23" s="1"/>
  <c r="C1761" i="23"/>
  <c r="D1761" i="23" s="1"/>
  <c r="C1760" i="23"/>
  <c r="D1760" i="23" s="1"/>
  <c r="C1759" i="23"/>
  <c r="D1759" i="23" s="1"/>
  <c r="C1758" i="23"/>
  <c r="D1758" i="23" s="1"/>
  <c r="C1757" i="23"/>
  <c r="D1757" i="23" s="1"/>
  <c r="C1756" i="23"/>
  <c r="D1756" i="23" s="1"/>
  <c r="C1755" i="23"/>
  <c r="D1755" i="23" s="1"/>
  <c r="C1754" i="23"/>
  <c r="D1754" i="23" s="1"/>
  <c r="C1753" i="23"/>
  <c r="D1753" i="23" s="1"/>
  <c r="C1752" i="23"/>
  <c r="D1752" i="23" s="1"/>
  <c r="C1751" i="23"/>
  <c r="D1751" i="23" s="1"/>
  <c r="C1750" i="23"/>
  <c r="D1750" i="23" s="1"/>
  <c r="C1749" i="23"/>
  <c r="D1749" i="23" s="1"/>
  <c r="C1748" i="23"/>
  <c r="D1748" i="23" s="1"/>
  <c r="C1747" i="23"/>
  <c r="D1747" i="23" s="1"/>
  <c r="C1746" i="23"/>
  <c r="D1746" i="23" s="1"/>
  <c r="C1745" i="23"/>
  <c r="D1745" i="23" s="1"/>
  <c r="C1744" i="23"/>
  <c r="D1744" i="23" s="1"/>
  <c r="C1743" i="23"/>
  <c r="D1743" i="23" s="1"/>
  <c r="C1742" i="23"/>
  <c r="D1742" i="23" s="1"/>
  <c r="C1741" i="23"/>
  <c r="D1741" i="23" s="1"/>
  <c r="C1740" i="23"/>
  <c r="D1740" i="23" s="1"/>
  <c r="C1739" i="23"/>
  <c r="D1739" i="23" s="1"/>
  <c r="C1738" i="23"/>
  <c r="D1738" i="23" s="1"/>
  <c r="C1737" i="23"/>
  <c r="D1737" i="23" s="1"/>
  <c r="C1736" i="23"/>
  <c r="D1736" i="23" s="1"/>
  <c r="C1735" i="23"/>
  <c r="D1735" i="23" s="1"/>
  <c r="C1734" i="23"/>
  <c r="D1734" i="23" s="1"/>
  <c r="C1733" i="23"/>
  <c r="D1733" i="23" s="1"/>
  <c r="C1732" i="23"/>
  <c r="D1732" i="23" s="1"/>
  <c r="C1731" i="23"/>
  <c r="D1731" i="23" s="1"/>
  <c r="C1730" i="23"/>
  <c r="D1730" i="23" s="1"/>
  <c r="C1729" i="23"/>
  <c r="D1729" i="23" s="1"/>
  <c r="C1728" i="23"/>
  <c r="D1728" i="23" s="1"/>
  <c r="C1727" i="23"/>
  <c r="D1727" i="23" s="1"/>
  <c r="C1726" i="23"/>
  <c r="D1726" i="23" s="1"/>
  <c r="C1725" i="23"/>
  <c r="D1725" i="23" s="1"/>
  <c r="C1724" i="23"/>
  <c r="D1724" i="23" s="1"/>
  <c r="C1723" i="23"/>
  <c r="D1723" i="23" s="1"/>
  <c r="C1722" i="23"/>
  <c r="D1722" i="23" s="1"/>
  <c r="C1721" i="23"/>
  <c r="D1721" i="23" s="1"/>
  <c r="C1720" i="23"/>
  <c r="D1720" i="23" s="1"/>
  <c r="C1719" i="23"/>
  <c r="D1719" i="23" s="1"/>
  <c r="C1718" i="23"/>
  <c r="D1718" i="23" s="1"/>
  <c r="C1717" i="23"/>
  <c r="D1717" i="23" s="1"/>
  <c r="C1716" i="23"/>
  <c r="D1716" i="23" s="1"/>
  <c r="C1715" i="23"/>
  <c r="D1715" i="23" s="1"/>
  <c r="C1714" i="23"/>
  <c r="D1714" i="23" s="1"/>
  <c r="C1713" i="23"/>
  <c r="D1713" i="23" s="1"/>
  <c r="C1712" i="23"/>
  <c r="D1712" i="23" s="1"/>
  <c r="C1711" i="23"/>
  <c r="D1711" i="23" s="1"/>
  <c r="C1710" i="23"/>
  <c r="D1710" i="23" s="1"/>
  <c r="C1709" i="23"/>
  <c r="D1709" i="23" s="1"/>
  <c r="C1708" i="23"/>
  <c r="D1708" i="23" s="1"/>
  <c r="C1707" i="23"/>
  <c r="D1707" i="23" s="1"/>
  <c r="C1706" i="23"/>
  <c r="D1706" i="23" s="1"/>
  <c r="C1705" i="23"/>
  <c r="D1705" i="23" s="1"/>
  <c r="C1704" i="23"/>
  <c r="D1704" i="23" s="1"/>
  <c r="C1703" i="23"/>
  <c r="D1703" i="23" s="1"/>
  <c r="C1702" i="23"/>
  <c r="D1702" i="23" s="1"/>
  <c r="C1701" i="23"/>
  <c r="D1701" i="23" s="1"/>
  <c r="C1700" i="23"/>
  <c r="D1700" i="23" s="1"/>
  <c r="C1699" i="23"/>
  <c r="D1699" i="23" s="1"/>
  <c r="C1698" i="23"/>
  <c r="D1698" i="23" s="1"/>
  <c r="C1697" i="23"/>
  <c r="D1697" i="23" s="1"/>
  <c r="C1696" i="23"/>
  <c r="D1696" i="23" s="1"/>
  <c r="C1695" i="23"/>
  <c r="D1695" i="23" s="1"/>
  <c r="C1694" i="23"/>
  <c r="D1694" i="23" s="1"/>
  <c r="C1693" i="23"/>
  <c r="D1693" i="23" s="1"/>
  <c r="C1692" i="23"/>
  <c r="D1692" i="23" s="1"/>
  <c r="C1691" i="23"/>
  <c r="D1691" i="23" s="1"/>
  <c r="C1690" i="23"/>
  <c r="D1690" i="23" s="1"/>
  <c r="C1689" i="23"/>
  <c r="D1689" i="23" s="1"/>
  <c r="C1688" i="23"/>
  <c r="D1688" i="23" s="1"/>
  <c r="C1687" i="23"/>
  <c r="D1687" i="23" s="1"/>
  <c r="C1686" i="23"/>
  <c r="D1686" i="23" s="1"/>
  <c r="C1685" i="23"/>
  <c r="D1685" i="23" s="1"/>
  <c r="C1684" i="23"/>
  <c r="D1684" i="23" s="1"/>
  <c r="C1683" i="23"/>
  <c r="D1683" i="23" s="1"/>
  <c r="C1682" i="23"/>
  <c r="D1682" i="23" s="1"/>
  <c r="C1681" i="23"/>
  <c r="D1681" i="23" s="1"/>
  <c r="C1680" i="23"/>
  <c r="D1680" i="23" s="1"/>
  <c r="C1679" i="23"/>
  <c r="D1679" i="23" s="1"/>
  <c r="C1678" i="23"/>
  <c r="D1678" i="23" s="1"/>
  <c r="C1677" i="23"/>
  <c r="D1677" i="23" s="1"/>
  <c r="C1676" i="23"/>
  <c r="D1676" i="23" s="1"/>
  <c r="C1675" i="23"/>
  <c r="D1675" i="23" s="1"/>
  <c r="C1674" i="23"/>
  <c r="D1674" i="23" s="1"/>
  <c r="C1673" i="23"/>
  <c r="D1673" i="23" s="1"/>
  <c r="C1672" i="23"/>
  <c r="D1672" i="23" s="1"/>
  <c r="C1671" i="23"/>
  <c r="D1671" i="23" s="1"/>
  <c r="C1670" i="23"/>
  <c r="D1670" i="23" s="1"/>
  <c r="C1669" i="23"/>
  <c r="D1669" i="23" s="1"/>
  <c r="C1668" i="23"/>
  <c r="D1668" i="23" s="1"/>
  <c r="C1667" i="23"/>
  <c r="D1667" i="23" s="1"/>
  <c r="C1666" i="23"/>
  <c r="D1666" i="23" s="1"/>
  <c r="C1665" i="23"/>
  <c r="D1665" i="23" s="1"/>
  <c r="C1664" i="23"/>
  <c r="D1664" i="23" s="1"/>
  <c r="C1663" i="23"/>
  <c r="D1663" i="23" s="1"/>
  <c r="C1662" i="23"/>
  <c r="D1662" i="23" s="1"/>
  <c r="C1661" i="23"/>
  <c r="D1661" i="23" s="1"/>
  <c r="C1660" i="23"/>
  <c r="D1660" i="23" s="1"/>
  <c r="C1659" i="23"/>
  <c r="D1659" i="23" s="1"/>
  <c r="C1658" i="23"/>
  <c r="D1658" i="23" s="1"/>
  <c r="C1657" i="23"/>
  <c r="D1657" i="23" s="1"/>
  <c r="C1656" i="23"/>
  <c r="D1656" i="23" s="1"/>
  <c r="C1655" i="23"/>
  <c r="D1655" i="23" s="1"/>
  <c r="C1654" i="23"/>
  <c r="D1654" i="23" s="1"/>
  <c r="C1653" i="23"/>
  <c r="D1653" i="23" s="1"/>
  <c r="C1652" i="23"/>
  <c r="D1652" i="23" s="1"/>
  <c r="C1651" i="23"/>
  <c r="D1651" i="23" s="1"/>
  <c r="C1650" i="23"/>
  <c r="D1650" i="23" s="1"/>
  <c r="C1649" i="23"/>
  <c r="D1649" i="23" s="1"/>
  <c r="C1648" i="23"/>
  <c r="D1648" i="23" s="1"/>
  <c r="C1647" i="23"/>
  <c r="D1647" i="23" s="1"/>
  <c r="C1646" i="23"/>
  <c r="D1646" i="23" s="1"/>
  <c r="C1645" i="23"/>
  <c r="D1645" i="23" s="1"/>
  <c r="C1644" i="23"/>
  <c r="D1644" i="23" s="1"/>
  <c r="F1671" i="23"/>
  <c r="G1671" i="23" s="1"/>
  <c r="F1670" i="23"/>
  <c r="G1670" i="23" s="1"/>
  <c r="F1669" i="23"/>
  <c r="G1669" i="23" s="1"/>
  <c r="F1668" i="23"/>
  <c r="G1668" i="23" s="1"/>
  <c r="F1667" i="23"/>
  <c r="G1667" i="23" s="1"/>
  <c r="F1666" i="23"/>
  <c r="G1666" i="23" s="1"/>
  <c r="F1665" i="23"/>
  <c r="G1665" i="23" s="1"/>
  <c r="F1664" i="23"/>
  <c r="G1664" i="23" s="1"/>
  <c r="F1663" i="23"/>
  <c r="G1663" i="23" s="1"/>
  <c r="F1662" i="23"/>
  <c r="G1662" i="23" s="1"/>
  <c r="F1661" i="23"/>
  <c r="G1661" i="23" s="1"/>
  <c r="F1660" i="23"/>
  <c r="G1660" i="23" s="1"/>
  <c r="F1659" i="23"/>
  <c r="G1659" i="23" s="1"/>
  <c r="F1658" i="23"/>
  <c r="G1658" i="23" s="1"/>
  <c r="F1657" i="23"/>
  <c r="G1657" i="23" s="1"/>
  <c r="F1656" i="23"/>
  <c r="G1656" i="23" s="1"/>
  <c r="F1655" i="23"/>
  <c r="G1655" i="23" s="1"/>
  <c r="F1654" i="23"/>
  <c r="G1654" i="23" s="1"/>
  <c r="F1653" i="23"/>
  <c r="G1653" i="23" s="1"/>
  <c r="F1652" i="23"/>
  <c r="G1652" i="23" s="1"/>
  <c r="F1651" i="23"/>
  <c r="G1651" i="23" s="1"/>
  <c r="F1650" i="23"/>
  <c r="G1650" i="23" s="1"/>
  <c r="F1649" i="23"/>
  <c r="G1649" i="23" s="1"/>
  <c r="F1648" i="23"/>
  <c r="G1648" i="23" s="1"/>
  <c r="F1647" i="23"/>
  <c r="G1647" i="23" s="1"/>
  <c r="F1646" i="23"/>
  <c r="G1646" i="23" s="1"/>
  <c r="F1645" i="23"/>
  <c r="G1645" i="23" s="1"/>
  <c r="F1644" i="23"/>
  <c r="G1644" i="23" s="1"/>
  <c r="F1641" i="23"/>
  <c r="G1641" i="23" s="1"/>
  <c r="F1640" i="23"/>
  <c r="G1640" i="23" s="1"/>
  <c r="F1639" i="23"/>
  <c r="G1639" i="23" s="1"/>
  <c r="F1638" i="23"/>
  <c r="G1638" i="23" s="1"/>
  <c r="F1637" i="23"/>
  <c r="G1637" i="23" s="1"/>
  <c r="F1636" i="23"/>
  <c r="G1636" i="23" s="1"/>
  <c r="F1635" i="23"/>
  <c r="G1635" i="23" s="1"/>
  <c r="F1634" i="23"/>
  <c r="G1634" i="23" s="1"/>
  <c r="F1633" i="23"/>
  <c r="G1633" i="23" s="1"/>
  <c r="F1632" i="23"/>
  <c r="G1632" i="23" s="1"/>
  <c r="F1631" i="23"/>
  <c r="G1631" i="23" s="1"/>
  <c r="F1630" i="23"/>
  <c r="G1630" i="23" s="1"/>
  <c r="F1629" i="23"/>
  <c r="G1629" i="23" s="1"/>
  <c r="F1628" i="23"/>
  <c r="G1628" i="23" s="1"/>
  <c r="F1627" i="23"/>
  <c r="G1627" i="23" s="1"/>
  <c r="F1626" i="23"/>
  <c r="G1626" i="23" s="1"/>
  <c r="F1625" i="23"/>
  <c r="G1625" i="23" s="1"/>
  <c r="F1624" i="23"/>
  <c r="G1624" i="23" s="1"/>
  <c r="F1623" i="23"/>
  <c r="G1623" i="23" s="1"/>
  <c r="F1622" i="23"/>
  <c r="G1622" i="23" s="1"/>
  <c r="F1621" i="23"/>
  <c r="G1621" i="23" s="1"/>
  <c r="F1620" i="23"/>
  <c r="G1620" i="23" s="1"/>
  <c r="F1619" i="23"/>
  <c r="G1619" i="23" s="1"/>
  <c r="F1618" i="23"/>
  <c r="G1618" i="23" s="1"/>
  <c r="F1617" i="23"/>
  <c r="G1617" i="23" s="1"/>
  <c r="F1616" i="23"/>
  <c r="G1616" i="23" s="1"/>
  <c r="F1615" i="23"/>
  <c r="G1615" i="23" s="1"/>
  <c r="F1614" i="23"/>
  <c r="G1614" i="23" s="1"/>
  <c r="F1613" i="23"/>
  <c r="G1613" i="23" s="1"/>
  <c r="F1612" i="23"/>
  <c r="G1612" i="23" s="1"/>
  <c r="F1611" i="23"/>
  <c r="G1611" i="23" s="1"/>
  <c r="F1610" i="23"/>
  <c r="G1610" i="23" s="1"/>
  <c r="F1609" i="23"/>
  <c r="G1609" i="23" s="1"/>
  <c r="F1608" i="23"/>
  <c r="G1608" i="23" s="1"/>
  <c r="F1607" i="23"/>
  <c r="G1607" i="23" s="1"/>
  <c r="F1606" i="23"/>
  <c r="G1606" i="23" s="1"/>
  <c r="F1605" i="23"/>
  <c r="G1605" i="23" s="1"/>
  <c r="F1604" i="23"/>
  <c r="G1604" i="23" s="1"/>
  <c r="F1603" i="23"/>
  <c r="G1603" i="23" s="1"/>
  <c r="F1602" i="23"/>
  <c r="G1602" i="23" s="1"/>
  <c r="F1601" i="23"/>
  <c r="G1601" i="23" s="1"/>
  <c r="F1600" i="23"/>
  <c r="G1600" i="23" s="1"/>
  <c r="F1599" i="23"/>
  <c r="G1599" i="23" s="1"/>
  <c r="F1584" i="23"/>
  <c r="G1584" i="23" s="1"/>
  <c r="F1583" i="23"/>
  <c r="G1583" i="23" s="1"/>
  <c r="F1582" i="23"/>
  <c r="G1582" i="23" s="1"/>
  <c r="F1581" i="23"/>
  <c r="G1581" i="23" s="1"/>
  <c r="F1580" i="23"/>
  <c r="G1580" i="23" s="1"/>
  <c r="C1639" i="23"/>
  <c r="D1639" i="23" s="1"/>
  <c r="C1638" i="23"/>
  <c r="D1638" i="23" s="1"/>
  <c r="C1637" i="23"/>
  <c r="D1637" i="23" s="1"/>
  <c r="C1636" i="23"/>
  <c r="D1636" i="23" s="1"/>
  <c r="C1635" i="23"/>
  <c r="D1635" i="23" s="1"/>
  <c r="C1634" i="23"/>
  <c r="D1634" i="23" s="1"/>
  <c r="C1633" i="23"/>
  <c r="D1633" i="23" s="1"/>
  <c r="C1632" i="23"/>
  <c r="D1632" i="23" s="1"/>
  <c r="C1631" i="23"/>
  <c r="D1631" i="23" s="1"/>
  <c r="C1630" i="23"/>
  <c r="D1630" i="23" s="1"/>
  <c r="C1629" i="23"/>
  <c r="D1629" i="23" s="1"/>
  <c r="C1628" i="23"/>
  <c r="D1628" i="23" s="1"/>
  <c r="C1627" i="23"/>
  <c r="D1627" i="23" s="1"/>
  <c r="C1626" i="23"/>
  <c r="D1626" i="23" s="1"/>
  <c r="C1625" i="23"/>
  <c r="D1625" i="23" s="1"/>
  <c r="C1624" i="23"/>
  <c r="D1624" i="23" s="1"/>
  <c r="C1623" i="23"/>
  <c r="D1623" i="23" s="1"/>
  <c r="C1622" i="23"/>
  <c r="D1622" i="23" s="1"/>
  <c r="C1621" i="23"/>
  <c r="D1621" i="23" s="1"/>
  <c r="C1620" i="23"/>
  <c r="D1620" i="23" s="1"/>
  <c r="C1619" i="23"/>
  <c r="D1619" i="23" s="1"/>
  <c r="C1618" i="23"/>
  <c r="D1618" i="23" s="1"/>
  <c r="C1617" i="23"/>
  <c r="D1617" i="23" s="1"/>
  <c r="C1616" i="23"/>
  <c r="D1616" i="23" s="1"/>
  <c r="C1615" i="23"/>
  <c r="D1615" i="23" s="1"/>
  <c r="C1614" i="23"/>
  <c r="D1614" i="23" s="1"/>
  <c r="C1613" i="23"/>
  <c r="D1613" i="23" s="1"/>
  <c r="C1612" i="23"/>
  <c r="D1612" i="23" s="1"/>
  <c r="C1611" i="23"/>
  <c r="D1611" i="23" s="1"/>
  <c r="C1610" i="23"/>
  <c r="D1610" i="23" s="1"/>
  <c r="C1609" i="23"/>
  <c r="D1609" i="23" s="1"/>
  <c r="C1608" i="23"/>
  <c r="D1608" i="23" s="1"/>
  <c r="C1607" i="23"/>
  <c r="D1607" i="23" s="1"/>
  <c r="C1606" i="23"/>
  <c r="D1606" i="23" s="1"/>
  <c r="C1605" i="23"/>
  <c r="D1605" i="23" s="1"/>
  <c r="C1604" i="23"/>
  <c r="D1604" i="23" s="1"/>
  <c r="C1603" i="23"/>
  <c r="D1603" i="23" s="1"/>
  <c r="C1602" i="23"/>
  <c r="D1602" i="23" s="1"/>
  <c r="C1601" i="23"/>
  <c r="D1601" i="23" s="1"/>
  <c r="C1600" i="23"/>
  <c r="D1600" i="23" s="1"/>
  <c r="C1599" i="23"/>
  <c r="D1599" i="23" s="1"/>
  <c r="C1598" i="23" l="1"/>
  <c r="D1598" i="23" s="1"/>
  <c r="F1579" i="23"/>
  <c r="G1579" i="23" s="1"/>
  <c r="I1606" i="23"/>
  <c r="J1606" i="23" s="1"/>
  <c r="I1614" i="23"/>
  <c r="J1614" i="23" s="1"/>
  <c r="F1643" i="23"/>
  <c r="G1643" i="23" s="1"/>
  <c r="C1643" i="23"/>
  <c r="D1643" i="23" s="1"/>
  <c r="I1599" i="23"/>
  <c r="J1599" i="23" s="1"/>
  <c r="F1598" i="23"/>
  <c r="G1598" i="23" s="1"/>
  <c r="I1603" i="23"/>
  <c r="J1603" i="23" s="1"/>
  <c r="F1577" i="23"/>
  <c r="G1577" i="23" s="1"/>
  <c r="F1576" i="23"/>
  <c r="G1576" i="23" s="1"/>
  <c r="F1575" i="23"/>
  <c r="G1575" i="23" s="1"/>
  <c r="F1574" i="23"/>
  <c r="G1574" i="23" s="1"/>
  <c r="F1573" i="23"/>
  <c r="G1573" i="23" s="1"/>
  <c r="F1572" i="23"/>
  <c r="G1572" i="23" s="1"/>
  <c r="F1571" i="23"/>
  <c r="G1571" i="23" s="1"/>
  <c r="F1570" i="23"/>
  <c r="G1570" i="23" s="1"/>
  <c r="F1569" i="23"/>
  <c r="G1569" i="23" s="1"/>
  <c r="F1568" i="23"/>
  <c r="G1568" i="23" s="1"/>
  <c r="F1567" i="23"/>
  <c r="G1567" i="23" s="1"/>
  <c r="F1566" i="23"/>
  <c r="G1566" i="23" s="1"/>
  <c r="F1565" i="23"/>
  <c r="G1565" i="23" s="1"/>
  <c r="F1564" i="23"/>
  <c r="G1564" i="23" s="1"/>
  <c r="F1563" i="23"/>
  <c r="G1563" i="23" s="1"/>
  <c r="F1562" i="23"/>
  <c r="G1562" i="23" s="1"/>
  <c r="F1561" i="23"/>
  <c r="G1561" i="23" s="1"/>
  <c r="F1560" i="23"/>
  <c r="G1560" i="23" s="1"/>
  <c r="F1559" i="23"/>
  <c r="G1559" i="23" s="1"/>
  <c r="F1558" i="23"/>
  <c r="G1558" i="23" s="1"/>
  <c r="F1557" i="23"/>
  <c r="G1557" i="23" s="1"/>
  <c r="F1556" i="23"/>
  <c r="G1556" i="23" s="1"/>
  <c r="F1555" i="23"/>
  <c r="G1555" i="23" s="1"/>
  <c r="F1554" i="23"/>
  <c r="G1554" i="23" s="1"/>
  <c r="F1553" i="23"/>
  <c r="G1553" i="23" s="1"/>
  <c r="F1552" i="23"/>
  <c r="G1552" i="23" s="1"/>
  <c r="F1551" i="23"/>
  <c r="G1551" i="23" s="1"/>
  <c r="F1550" i="23"/>
  <c r="G1550" i="23" s="1"/>
  <c r="F1549" i="23"/>
  <c r="G1549" i="23" s="1"/>
  <c r="F1548" i="23"/>
  <c r="G1548" i="23" s="1"/>
  <c r="F1547" i="23"/>
  <c r="G1547" i="23" s="1"/>
  <c r="F1546" i="23"/>
  <c r="G1546" i="23" s="1"/>
  <c r="F1545" i="23"/>
  <c r="G1545" i="23" s="1"/>
  <c r="F1531" i="23"/>
  <c r="G1531" i="23" s="1"/>
  <c r="F1530" i="23"/>
  <c r="G1530" i="23" s="1"/>
  <c r="F1529" i="23"/>
  <c r="G1529" i="23" s="1"/>
  <c r="F1528" i="23"/>
  <c r="G1528" i="23" s="1"/>
  <c r="F1527" i="23"/>
  <c r="G1527" i="23" s="1"/>
  <c r="F1526" i="23"/>
  <c r="G1526" i="23" s="1"/>
  <c r="F1525" i="23"/>
  <c r="G1525" i="23" s="1"/>
  <c r="F1524" i="23"/>
  <c r="G1524" i="23" s="1"/>
  <c r="F1523" i="23"/>
  <c r="G1523" i="23" s="1"/>
  <c r="F1522" i="23"/>
  <c r="G1522" i="23" s="1"/>
  <c r="F1521" i="23"/>
  <c r="G1521" i="23" s="1"/>
  <c r="F1520" i="23"/>
  <c r="G1520" i="23" s="1"/>
  <c r="F1519" i="23"/>
  <c r="G1519" i="23" s="1"/>
  <c r="F1516" i="23"/>
  <c r="G1516" i="23" s="1"/>
  <c r="F1515" i="23"/>
  <c r="G1515" i="23" s="1"/>
  <c r="F1514" i="23"/>
  <c r="G1514" i="23" s="1"/>
  <c r="F1513" i="23"/>
  <c r="G1513" i="23" s="1"/>
  <c r="F1512" i="23"/>
  <c r="G1512" i="23" s="1"/>
  <c r="F1509" i="23"/>
  <c r="G1509" i="23" s="1"/>
  <c r="F1508" i="23"/>
  <c r="G1508" i="23" s="1"/>
  <c r="F1507" i="23"/>
  <c r="G1507" i="23" s="1"/>
  <c r="F1506" i="23"/>
  <c r="G1506" i="23" s="1"/>
  <c r="F1505" i="23"/>
  <c r="G1505" i="23" s="1"/>
  <c r="F1504" i="23"/>
  <c r="G1504" i="23" s="1"/>
  <c r="F1503" i="23"/>
  <c r="G1503" i="23" s="1"/>
  <c r="F1502" i="23"/>
  <c r="G1502" i="23" s="1"/>
  <c r="F1501" i="23"/>
  <c r="G1501" i="23" s="1"/>
  <c r="F1500" i="23"/>
  <c r="G1500" i="23" s="1"/>
  <c r="F1499" i="23"/>
  <c r="G1499" i="23" s="1"/>
  <c r="F1498" i="23"/>
  <c r="G1498" i="23" s="1"/>
  <c r="F1497" i="23"/>
  <c r="G1497" i="23" s="1"/>
  <c r="F1496" i="23"/>
  <c r="G1496" i="23" s="1"/>
  <c r="F1495" i="23"/>
  <c r="G1495" i="23" s="1"/>
  <c r="F1494" i="23"/>
  <c r="G1494" i="23" s="1"/>
  <c r="I170" i="25" l="1"/>
  <c r="E481" i="22"/>
  <c r="I159" i="25"/>
  <c r="E478" i="22"/>
  <c r="I156" i="25"/>
  <c r="E480" i="22"/>
  <c r="I154" i="25"/>
  <c r="E479" i="22"/>
  <c r="I157" i="25"/>
  <c r="F1518" i="23"/>
  <c r="G1518" i="23" s="1"/>
  <c r="F1493" i="23"/>
  <c r="G1493" i="23" s="1"/>
  <c r="F1511" i="23"/>
  <c r="G1511" i="23" s="1"/>
  <c r="F1544" i="23"/>
  <c r="G1544" i="23" s="1"/>
  <c r="C1542" i="23"/>
  <c r="D1542" i="23" s="1"/>
  <c r="C1541" i="23"/>
  <c r="D1541" i="23" s="1"/>
  <c r="C1540" i="23"/>
  <c r="D1540" i="23" s="1"/>
  <c r="C1539" i="23"/>
  <c r="D1539" i="23" s="1"/>
  <c r="C1538" i="23"/>
  <c r="D1538" i="23" s="1"/>
  <c r="C1537" i="23"/>
  <c r="D1537" i="23" s="1"/>
  <c r="C1536" i="23"/>
  <c r="D1536" i="23" s="1"/>
  <c r="C1535" i="23"/>
  <c r="D1535" i="23" s="1"/>
  <c r="C1534" i="23"/>
  <c r="D1534" i="23" s="1"/>
  <c r="C1533" i="23"/>
  <c r="D1533" i="23" s="1"/>
  <c r="C1532" i="23"/>
  <c r="D1532" i="23" s="1"/>
  <c r="C1531" i="23"/>
  <c r="D1531" i="23" s="1"/>
  <c r="C1530" i="23"/>
  <c r="D1530" i="23" s="1"/>
  <c r="C1529" i="23"/>
  <c r="D1529" i="23" s="1"/>
  <c r="C1528" i="23"/>
  <c r="D1528" i="23" s="1"/>
  <c r="C1527" i="23"/>
  <c r="D1527" i="23" s="1"/>
  <c r="C1526" i="23"/>
  <c r="D1526" i="23" s="1"/>
  <c r="C1525" i="23"/>
  <c r="D1525" i="23" s="1"/>
  <c r="C1524" i="23"/>
  <c r="D1524" i="23" s="1"/>
  <c r="C1523" i="23"/>
  <c r="D1523" i="23" s="1"/>
  <c r="C1522" i="23"/>
  <c r="D1522" i="23" s="1"/>
  <c r="C1521" i="23"/>
  <c r="D1521" i="23" s="1"/>
  <c r="C1520" i="23"/>
  <c r="D1520" i="23" s="1"/>
  <c r="C1519" i="23"/>
  <c r="D1519" i="23" s="1"/>
  <c r="C1518" i="23"/>
  <c r="D1518" i="23" s="1"/>
  <c r="C1517" i="23"/>
  <c r="D1517" i="23" s="1"/>
  <c r="C1516" i="23"/>
  <c r="D1516" i="23" s="1"/>
  <c r="C1515" i="23"/>
  <c r="D1515" i="23" s="1"/>
  <c r="C1514" i="23"/>
  <c r="D1514" i="23" s="1"/>
  <c r="C1513" i="23"/>
  <c r="D1513" i="23" s="1"/>
  <c r="C1512" i="23"/>
  <c r="D1512" i="23" s="1"/>
  <c r="C1511" i="23"/>
  <c r="D1511" i="23" s="1"/>
  <c r="C1510" i="23"/>
  <c r="D1510" i="23" s="1"/>
  <c r="C1509" i="23"/>
  <c r="D1509" i="23" s="1"/>
  <c r="C1508" i="23"/>
  <c r="D1508" i="23" s="1"/>
  <c r="C1507" i="23"/>
  <c r="D1507" i="23" s="1"/>
  <c r="C1506" i="23"/>
  <c r="D1506" i="23" s="1"/>
  <c r="C1505" i="23"/>
  <c r="D1505" i="23" s="1"/>
  <c r="C1504" i="23"/>
  <c r="D1504" i="23" s="1"/>
  <c r="C1503" i="23"/>
  <c r="D1503" i="23" s="1"/>
  <c r="C1502" i="23"/>
  <c r="D1502" i="23" s="1"/>
  <c r="C1501" i="23"/>
  <c r="D1501" i="23" s="1"/>
  <c r="C1500" i="23"/>
  <c r="D1500" i="23" s="1"/>
  <c r="C1499" i="23"/>
  <c r="D1499" i="23" s="1"/>
  <c r="C1498" i="23"/>
  <c r="D1498" i="23" s="1"/>
  <c r="C1497" i="23"/>
  <c r="D1497" i="23" s="1"/>
  <c r="C1496" i="23"/>
  <c r="D1496" i="23" s="1"/>
  <c r="C1495" i="23"/>
  <c r="D1495" i="23" s="1"/>
  <c r="C1494" i="23"/>
  <c r="D1494" i="23" s="1"/>
  <c r="C1596" i="23"/>
  <c r="D1596" i="23" s="1"/>
  <c r="C1595" i="23"/>
  <c r="D1595" i="23" s="1"/>
  <c r="C1594" i="23"/>
  <c r="D1594" i="23" s="1"/>
  <c r="C1593" i="23"/>
  <c r="D1593" i="23" s="1"/>
  <c r="C1592" i="23"/>
  <c r="D1592" i="23" s="1"/>
  <c r="C1591" i="23"/>
  <c r="D1591" i="23" s="1"/>
  <c r="C1590" i="23"/>
  <c r="D1590" i="23" s="1"/>
  <c r="C1589" i="23"/>
  <c r="D1589" i="23" s="1"/>
  <c r="C1588" i="23"/>
  <c r="D1588" i="23" s="1"/>
  <c r="C1587" i="23"/>
  <c r="D1587" i="23" s="1"/>
  <c r="C1586" i="23"/>
  <c r="D1586" i="23" s="1"/>
  <c r="C1585" i="23"/>
  <c r="D1585" i="23" s="1"/>
  <c r="C1584" i="23"/>
  <c r="D1584" i="23" s="1"/>
  <c r="C1583" i="23"/>
  <c r="D1583" i="23" s="1"/>
  <c r="C1582" i="23"/>
  <c r="D1582" i="23" s="1"/>
  <c r="C1581" i="23"/>
  <c r="D1581" i="23" s="1"/>
  <c r="C1580" i="23"/>
  <c r="D1580" i="23" s="1"/>
  <c r="C1579" i="23"/>
  <c r="D1579" i="23" s="1"/>
  <c r="C1578" i="23"/>
  <c r="D1578" i="23" s="1"/>
  <c r="C1577" i="23"/>
  <c r="D1577" i="23" s="1"/>
  <c r="C1576" i="23"/>
  <c r="D1576" i="23" s="1"/>
  <c r="C1575" i="23"/>
  <c r="D1575" i="23" s="1"/>
  <c r="C1574" i="23"/>
  <c r="D1574" i="23" s="1"/>
  <c r="C1573" i="23"/>
  <c r="D1573" i="23" s="1"/>
  <c r="C1572" i="23"/>
  <c r="D1572" i="23" s="1"/>
  <c r="C1571" i="23"/>
  <c r="D1571" i="23" s="1"/>
  <c r="C1570" i="23"/>
  <c r="D1570" i="23" s="1"/>
  <c r="C1569" i="23"/>
  <c r="D1569" i="23" s="1"/>
  <c r="C1568" i="23"/>
  <c r="D1568" i="23" s="1"/>
  <c r="C1567" i="23"/>
  <c r="D1567" i="23" s="1"/>
  <c r="C1566" i="23"/>
  <c r="D1566" i="23" s="1"/>
  <c r="C1565" i="23"/>
  <c r="D1565" i="23" s="1"/>
  <c r="C1564" i="23"/>
  <c r="D1564" i="23" s="1"/>
  <c r="C1563" i="23"/>
  <c r="D1563" i="23" s="1"/>
  <c r="C1562" i="23"/>
  <c r="D1562" i="23" s="1"/>
  <c r="C1561" i="23"/>
  <c r="D1561" i="23" s="1"/>
  <c r="C1560" i="23"/>
  <c r="D1560" i="23" s="1"/>
  <c r="C1559" i="23"/>
  <c r="D1559" i="23" s="1"/>
  <c r="C1558" i="23"/>
  <c r="D1558" i="23" s="1"/>
  <c r="C1557" i="23"/>
  <c r="D1557" i="23" s="1"/>
  <c r="C1556" i="23"/>
  <c r="D1556" i="23" s="1"/>
  <c r="C1555" i="23"/>
  <c r="D1555" i="23" s="1"/>
  <c r="C1554" i="23"/>
  <c r="D1554" i="23" s="1"/>
  <c r="C1553" i="23"/>
  <c r="D1553" i="23" s="1"/>
  <c r="C1552" i="23"/>
  <c r="D1552" i="23" s="1"/>
  <c r="C1551" i="23"/>
  <c r="D1551" i="23" s="1"/>
  <c r="C1550" i="23"/>
  <c r="D1550" i="23" s="1"/>
  <c r="C1549" i="23"/>
  <c r="D1549" i="23" s="1"/>
  <c r="C1548" i="23"/>
  <c r="D1548" i="23" s="1"/>
  <c r="C1547" i="23"/>
  <c r="D1547" i="23" s="1"/>
  <c r="C1546" i="23"/>
  <c r="D1546" i="23" s="1"/>
  <c r="C1545" i="23"/>
  <c r="D1545" i="23" s="1"/>
  <c r="F1472" i="23"/>
  <c r="G1472" i="23" s="1"/>
  <c r="F1471" i="23"/>
  <c r="G1471" i="23" s="1"/>
  <c r="F1470" i="23"/>
  <c r="G1470" i="23" s="1"/>
  <c r="F1469" i="23"/>
  <c r="G1469" i="23" s="1"/>
  <c r="F1468" i="23"/>
  <c r="G1468" i="23" s="1"/>
  <c r="F1467" i="23"/>
  <c r="G1467" i="23" s="1"/>
  <c r="F1466" i="23"/>
  <c r="G1466" i="23" s="1"/>
  <c r="F1465" i="23"/>
  <c r="G1465" i="23" s="1"/>
  <c r="F1464" i="23"/>
  <c r="G1464" i="23" s="1"/>
  <c r="F1463" i="23"/>
  <c r="G1463" i="23" s="1"/>
  <c r="F1462" i="23"/>
  <c r="G1462" i="23" s="1"/>
  <c r="F1461" i="23"/>
  <c r="G1461" i="23" s="1"/>
  <c r="F1460" i="23"/>
  <c r="G1460" i="23" s="1"/>
  <c r="F1459" i="23"/>
  <c r="G1459" i="23" s="1"/>
  <c r="F1458" i="23"/>
  <c r="G1458" i="23" s="1"/>
  <c r="F1457" i="23"/>
  <c r="G1457" i="23" s="1"/>
  <c r="F1456" i="23"/>
  <c r="G1456" i="23" s="1"/>
  <c r="F1455" i="23"/>
  <c r="G1455" i="23" s="1"/>
  <c r="F1454" i="23"/>
  <c r="G1454" i="23" s="1"/>
  <c r="F1453" i="23"/>
  <c r="G1453" i="23" s="1"/>
  <c r="F1452" i="23"/>
  <c r="G1452" i="23" s="1"/>
  <c r="F1451" i="23"/>
  <c r="G1451" i="23" s="1"/>
  <c r="F1450" i="23"/>
  <c r="G1450" i="23" s="1"/>
  <c r="F1449" i="23"/>
  <c r="G1449" i="23" s="1"/>
  <c r="F1448" i="23"/>
  <c r="G1448" i="23" s="1"/>
  <c r="F1447" i="23"/>
  <c r="G1447" i="23" s="1"/>
  <c r="F1446" i="23"/>
  <c r="G1446" i="23" s="1"/>
  <c r="F1445" i="23"/>
  <c r="G1445" i="23" s="1"/>
  <c r="F1444" i="23"/>
  <c r="G1444" i="23" s="1"/>
  <c r="F1443" i="23"/>
  <c r="G1443" i="23" s="1"/>
  <c r="F1442" i="23"/>
  <c r="G1442" i="23" s="1"/>
  <c r="F1441" i="23"/>
  <c r="G1441" i="23" s="1"/>
  <c r="F1440" i="23"/>
  <c r="G1440" i="23" s="1"/>
  <c r="C1489" i="23"/>
  <c r="D1489" i="23" s="1"/>
  <c r="C1488" i="23"/>
  <c r="D1488" i="23" s="1"/>
  <c r="C1487" i="23"/>
  <c r="D1487" i="23" s="1"/>
  <c r="C1486" i="23"/>
  <c r="D1486" i="23" s="1"/>
  <c r="C1485" i="23"/>
  <c r="D1485" i="23" s="1"/>
  <c r="C1484" i="23"/>
  <c r="D1484" i="23" s="1"/>
  <c r="C1483" i="23"/>
  <c r="D1483" i="23" s="1"/>
  <c r="C1482" i="23"/>
  <c r="D1482" i="23" s="1"/>
  <c r="C1481" i="23"/>
  <c r="D1481" i="23" s="1"/>
  <c r="C1480" i="23"/>
  <c r="D1480" i="23" s="1"/>
  <c r="C1479" i="23"/>
  <c r="D1479" i="23" s="1"/>
  <c r="C1478" i="23"/>
  <c r="D1478" i="23" s="1"/>
  <c r="C1477" i="23"/>
  <c r="D1477" i="23" s="1"/>
  <c r="C1476" i="23"/>
  <c r="D1476" i="23" s="1"/>
  <c r="C1475" i="23"/>
  <c r="D1475" i="23" s="1"/>
  <c r="C1474" i="23"/>
  <c r="D1474" i="23" s="1"/>
  <c r="C1473" i="23"/>
  <c r="D1473" i="23" s="1"/>
  <c r="C1472" i="23"/>
  <c r="D1472" i="23" s="1"/>
  <c r="C1471" i="23"/>
  <c r="D1471" i="23" s="1"/>
  <c r="C1470" i="23"/>
  <c r="D1470" i="23" s="1"/>
  <c r="C1469" i="23"/>
  <c r="D1469" i="23" s="1"/>
  <c r="C1468" i="23"/>
  <c r="D1468" i="23" s="1"/>
  <c r="C1467" i="23"/>
  <c r="D1467" i="23" s="1"/>
  <c r="C1466" i="23"/>
  <c r="D1466" i="23" s="1"/>
  <c r="C1465" i="23"/>
  <c r="D1465" i="23" s="1"/>
  <c r="C1464" i="23"/>
  <c r="D1464" i="23" s="1"/>
  <c r="C1463" i="23"/>
  <c r="D1463" i="23" s="1"/>
  <c r="C1462" i="23"/>
  <c r="D1462" i="23" s="1"/>
  <c r="C1461" i="23"/>
  <c r="D1461" i="23" s="1"/>
  <c r="C1460" i="23"/>
  <c r="D1460" i="23" s="1"/>
  <c r="C1459" i="23"/>
  <c r="D1459" i="23" s="1"/>
  <c r="C1458" i="23"/>
  <c r="D1458" i="23" s="1"/>
  <c r="C1457" i="23"/>
  <c r="D1457" i="23" s="1"/>
  <c r="C1456" i="23"/>
  <c r="D1456" i="23" s="1"/>
  <c r="C1455" i="23"/>
  <c r="D1455" i="23" s="1"/>
  <c r="C1454" i="23"/>
  <c r="D1454" i="23" s="1"/>
  <c r="C1453" i="23"/>
  <c r="D1453" i="23" s="1"/>
  <c r="C1452" i="23"/>
  <c r="D1452" i="23" s="1"/>
  <c r="C1451" i="23"/>
  <c r="D1451" i="23" s="1"/>
  <c r="C1450" i="23"/>
  <c r="D1450" i="23" s="1"/>
  <c r="C1449" i="23"/>
  <c r="D1449" i="23" s="1"/>
  <c r="C1448" i="23"/>
  <c r="D1448" i="23" s="1"/>
  <c r="C1447" i="23"/>
  <c r="D1447" i="23" s="1"/>
  <c r="C1446" i="23"/>
  <c r="D1446" i="23" s="1"/>
  <c r="C1445" i="23"/>
  <c r="D1445" i="23" s="1"/>
  <c r="C1444" i="23"/>
  <c r="D1444" i="23" s="1"/>
  <c r="C1443" i="23"/>
  <c r="D1443" i="23" s="1"/>
  <c r="C1442" i="23"/>
  <c r="D1442" i="23" s="1"/>
  <c r="C1441" i="23"/>
  <c r="D1441" i="23" s="1"/>
  <c r="C1440" i="23"/>
  <c r="D1440" i="23" s="1"/>
  <c r="C1439" i="23" l="1"/>
  <c r="D1439" i="23" s="1"/>
  <c r="C1544" i="23"/>
  <c r="D1544" i="23" s="1"/>
  <c r="C1493" i="23"/>
  <c r="D1493" i="23" s="1"/>
  <c r="F1439" i="23"/>
  <c r="G1439" i="23" s="1"/>
  <c r="A27" i="20" l="1"/>
  <c r="A39" i="20"/>
  <c r="C550" i="23" s="1"/>
  <c r="A15" i="20"/>
  <c r="A36" i="20"/>
  <c r="A20" i="20"/>
  <c r="A16" i="20"/>
  <c r="C595" i="23" s="1"/>
  <c r="A18" i="20"/>
  <c r="A29" i="20"/>
  <c r="A276" i="20"/>
  <c r="A210" i="20"/>
  <c r="I387" i="23" s="1"/>
  <c r="J387" i="23" s="1"/>
  <c r="K387" i="23" s="1"/>
  <c r="A209" i="20"/>
  <c r="A206" i="20"/>
  <c r="A207" i="20"/>
  <c r="A208" i="20"/>
  <c r="A204" i="20"/>
  <c r="C81" i="23" s="1"/>
  <c r="D81" i="23" s="1"/>
  <c r="E81" i="23" s="1"/>
  <c r="H476" i="23"/>
  <c r="H327" i="22" s="1"/>
  <c r="H478" i="23"/>
  <c r="H328" i="22" s="1"/>
  <c r="H479" i="23"/>
  <c r="H329" i="22" s="1"/>
  <c r="H480" i="23"/>
  <c r="H330" i="22" s="1"/>
  <c r="H481" i="23"/>
  <c r="H331" i="22" s="1"/>
  <c r="H482" i="23"/>
  <c r="H483" i="23"/>
  <c r="H333" i="22" s="1"/>
  <c r="H484" i="23"/>
  <c r="H334" i="22" s="1"/>
  <c r="H487" i="23"/>
  <c r="H335" i="22" s="1"/>
  <c r="H489" i="23"/>
  <c r="H336" i="22" s="1"/>
  <c r="H491" i="23"/>
  <c r="H337" i="22" s="1"/>
  <c r="H492" i="23"/>
  <c r="H494" i="23"/>
  <c r="H338" i="22" s="1"/>
  <c r="H496" i="23"/>
  <c r="H339" i="22" s="1"/>
  <c r="H497" i="23"/>
  <c r="H340" i="22" s="1"/>
  <c r="H500" i="23"/>
  <c r="H341" i="22" s="1"/>
  <c r="H503" i="23"/>
  <c r="H342" i="22" s="1"/>
  <c r="H504" i="23"/>
  <c r="H505" i="23"/>
  <c r="H344" i="22" s="1"/>
  <c r="H506" i="23"/>
  <c r="H345" i="22" s="1"/>
  <c r="H507" i="23"/>
  <c r="H346" i="22" s="1"/>
  <c r="H511" i="23"/>
  <c r="H347" i="22" s="1"/>
  <c r="H513" i="23"/>
  <c r="H348" i="22" s="1"/>
  <c r="H514" i="23"/>
  <c r="H349" i="22" s="1"/>
  <c r="H515" i="23"/>
  <c r="H350" i="22" s="1"/>
  <c r="H516" i="23"/>
  <c r="H517" i="23"/>
  <c r="H518" i="23"/>
  <c r="H519" i="23"/>
  <c r="H522" i="23"/>
  <c r="H523" i="23"/>
  <c r="H524" i="23"/>
  <c r="H525" i="23"/>
  <c r="H526" i="23"/>
  <c r="H530" i="23"/>
  <c r="H532" i="23"/>
  <c r="H533" i="23"/>
  <c r="H534" i="23"/>
  <c r="H535" i="23"/>
  <c r="H536" i="23"/>
  <c r="F3" i="20"/>
  <c r="A26" i="20"/>
  <c r="C272" i="23"/>
  <c r="D272" i="23" s="1"/>
  <c r="E272" i="23" s="1"/>
  <c r="A98" i="20"/>
  <c r="A101" i="20"/>
  <c r="A87" i="20"/>
  <c r="A126" i="20"/>
  <c r="A93" i="20"/>
  <c r="C835" i="23" s="1"/>
  <c r="D835" i="23" s="1"/>
  <c r="E835" i="23" s="1"/>
  <c r="A82" i="20"/>
  <c r="A78" i="20"/>
  <c r="C826" i="23" s="1"/>
  <c r="D826" i="23" s="1"/>
  <c r="E826" i="23" s="1"/>
  <c r="A22" i="20"/>
  <c r="A19" i="20"/>
  <c r="A37" i="20"/>
  <c r="A108" i="20"/>
  <c r="A91" i="20"/>
  <c r="A56" i="20"/>
  <c r="A57" i="20"/>
  <c r="M41" i="26" s="1"/>
  <c r="A58" i="20"/>
  <c r="A59" i="20"/>
  <c r="A60" i="20"/>
  <c r="M44" i="26" s="1"/>
  <c r="A61" i="20"/>
  <c r="A62" i="20"/>
  <c r="M46" i="26" s="1"/>
  <c r="A63" i="20"/>
  <c r="A64" i="20"/>
  <c r="M48" i="26" s="1"/>
  <c r="A65" i="20"/>
  <c r="A66" i="20"/>
  <c r="M50" i="26" s="1"/>
  <c r="A67" i="20"/>
  <c r="M51" i="26" s="1"/>
  <c r="A68" i="20"/>
  <c r="M52" i="26" s="1"/>
  <c r="A69" i="20"/>
  <c r="M53" i="26" s="1"/>
  <c r="A70" i="20"/>
  <c r="M54" i="26" s="1"/>
  <c r="A71" i="20"/>
  <c r="A72" i="20"/>
  <c r="M56" i="26" s="1"/>
  <c r="A73" i="20"/>
  <c r="A74" i="20"/>
  <c r="M58" i="26" s="1"/>
  <c r="A75" i="20"/>
  <c r="A76" i="20"/>
  <c r="M60" i="26" s="1"/>
  <c r="A77" i="20"/>
  <c r="A79" i="20"/>
  <c r="M63" i="26" s="1"/>
  <c r="A80" i="20"/>
  <c r="Z40" i="26" s="1"/>
  <c r="A81" i="20"/>
  <c r="A83" i="20"/>
  <c r="Z43" i="26" s="1"/>
  <c r="A84" i="20"/>
  <c r="A85" i="20"/>
  <c r="Z45" i="26" s="1"/>
  <c r="A86" i="20"/>
  <c r="Z46" i="26" s="1"/>
  <c r="A88" i="20"/>
  <c r="Z48" i="26" s="1"/>
  <c r="A89" i="20"/>
  <c r="Z49" i="26" s="1"/>
  <c r="A90" i="20"/>
  <c r="A92" i="20"/>
  <c r="Z52" i="26" s="1"/>
  <c r="A94" i="20"/>
  <c r="Z54" i="26" s="1"/>
  <c r="A95" i="20"/>
  <c r="Z55" i="26" s="1"/>
  <c r="A96" i="20"/>
  <c r="Z56" i="26" s="1"/>
  <c r="A97" i="20"/>
  <c r="Z57" i="26" s="1"/>
  <c r="A99" i="20"/>
  <c r="Z59" i="26" s="1"/>
  <c r="A100" i="20"/>
  <c r="Z60" i="26" s="1"/>
  <c r="A102" i="20"/>
  <c r="Z62" i="26" s="1"/>
  <c r="A103" i="20"/>
  <c r="Z63" i="26" s="1"/>
  <c r="A104" i="20"/>
  <c r="AM40" i="26" s="1"/>
  <c r="A105" i="20"/>
  <c r="AM41" i="26" s="1"/>
  <c r="A106" i="20"/>
  <c r="AM42" i="26" s="1"/>
  <c r="A107" i="20"/>
  <c r="AM43" i="26" s="1"/>
  <c r="A109" i="20"/>
  <c r="A110" i="20"/>
  <c r="AM46" i="26" s="1"/>
  <c r="A111" i="20"/>
  <c r="A112" i="20"/>
  <c r="AM48" i="26" s="1"/>
  <c r="A113" i="20"/>
  <c r="AM49" i="26" s="1"/>
  <c r="A114" i="20"/>
  <c r="AM50" i="26" s="1"/>
  <c r="A115" i="20"/>
  <c r="A116" i="20"/>
  <c r="AM52" i="26" s="1"/>
  <c r="A117" i="20"/>
  <c r="A118" i="20"/>
  <c r="AM54" i="26" s="1"/>
  <c r="A119" i="20"/>
  <c r="A120" i="20"/>
  <c r="AM56" i="26" s="1"/>
  <c r="A121" i="20"/>
  <c r="AM57" i="26" s="1"/>
  <c r="A122" i="20"/>
  <c r="AM58" i="26" s="1"/>
  <c r="A123" i="20"/>
  <c r="A124" i="20"/>
  <c r="A125" i="20"/>
  <c r="A127" i="20"/>
  <c r="C934" i="23" s="1"/>
  <c r="D934" i="23" s="1"/>
  <c r="E934" i="23" s="1"/>
  <c r="F934" i="23" s="1"/>
  <c r="A128" i="20"/>
  <c r="AM63" i="26" s="1"/>
  <c r="A129" i="20"/>
  <c r="C936" i="23" s="1"/>
  <c r="D936" i="23" s="1"/>
  <c r="E936" i="23" s="1"/>
  <c r="F936" i="23" s="1"/>
  <c r="H820" i="23"/>
  <c r="H823" i="23"/>
  <c r="H824" i="23"/>
  <c r="H825" i="23"/>
  <c r="H826" i="23"/>
  <c r="H828" i="23"/>
  <c r="H829" i="23"/>
  <c r="H830" i="23"/>
  <c r="H831" i="23"/>
  <c r="H832" i="23"/>
  <c r="H833" i="23"/>
  <c r="H835" i="23"/>
  <c r="H837" i="23"/>
  <c r="H839" i="23"/>
  <c r="H840" i="23"/>
  <c r="H841" i="23"/>
  <c r="H842" i="23"/>
  <c r="H843" i="23"/>
  <c r="H844" i="23"/>
  <c r="H846" i="23"/>
  <c r="H847" i="23"/>
  <c r="H848" i="23"/>
  <c r="H850" i="23"/>
  <c r="H851" i="23"/>
  <c r="H852" i="23"/>
  <c r="H853" i="23"/>
  <c r="H854" i="23"/>
  <c r="H855" i="23"/>
  <c r="H857" i="23"/>
  <c r="H858" i="23"/>
  <c r="H859" i="23"/>
  <c r="H860" i="23"/>
  <c r="H862" i="23"/>
  <c r="H863" i="23"/>
  <c r="H864" i="23"/>
  <c r="H866" i="23"/>
  <c r="H867" i="23"/>
  <c r="H868" i="23"/>
  <c r="H870" i="23"/>
  <c r="H871" i="23"/>
  <c r="H872" i="23"/>
  <c r="H873" i="23"/>
  <c r="H874" i="23"/>
  <c r="H875" i="23"/>
  <c r="H876" i="23"/>
  <c r="H877" i="23"/>
  <c r="H878" i="23"/>
  <c r="H879" i="23"/>
  <c r="H880" i="23"/>
  <c r="H881" i="23"/>
  <c r="H882" i="23"/>
  <c r="H883" i="23"/>
  <c r="H884" i="23"/>
  <c r="H885" i="23"/>
  <c r="H886" i="23"/>
  <c r="H887" i="23"/>
  <c r="H888" i="23"/>
  <c r="H889" i="23"/>
  <c r="H890" i="23"/>
  <c r="H891" i="23"/>
  <c r="H892" i="23"/>
  <c r="H893" i="23"/>
  <c r="H894" i="23"/>
  <c r="H895" i="23"/>
  <c r="H896" i="23"/>
  <c r="H897" i="23"/>
  <c r="H898" i="23"/>
  <c r="H899" i="23"/>
  <c r="H900" i="23"/>
  <c r="H901" i="23"/>
  <c r="H902" i="23"/>
  <c r="H903" i="23"/>
  <c r="H904" i="23"/>
  <c r="H905" i="23"/>
  <c r="H906" i="23"/>
  <c r="H907" i="23"/>
  <c r="H908" i="23"/>
  <c r="H909" i="23"/>
  <c r="H910" i="23"/>
  <c r="H911" i="23"/>
  <c r="H912" i="23"/>
  <c r="H913" i="23"/>
  <c r="H914" i="23"/>
  <c r="H915" i="23"/>
  <c r="H916" i="23"/>
  <c r="H917" i="23"/>
  <c r="H918" i="23"/>
  <c r="H919" i="23"/>
  <c r="H920" i="23"/>
  <c r="H921" i="23"/>
  <c r="H922" i="23"/>
  <c r="H923" i="23"/>
  <c r="H924" i="23"/>
  <c r="H925" i="23"/>
  <c r="H926" i="23"/>
  <c r="H927" i="23"/>
  <c r="H928" i="23"/>
  <c r="H929" i="23"/>
  <c r="H930" i="23"/>
  <c r="H931" i="23"/>
  <c r="H932" i="23"/>
  <c r="H933" i="23"/>
  <c r="H934" i="23"/>
  <c r="H935" i="23"/>
  <c r="H936" i="23"/>
  <c r="H819" i="23"/>
  <c r="A4" i="20"/>
  <c r="C2684" i="23" s="1"/>
  <c r="D2684" i="23" s="1"/>
  <c r="E2684" i="23" s="1"/>
  <c r="A54" i="20"/>
  <c r="A49" i="20"/>
  <c r="C810" i="23" s="1"/>
  <c r="A17" i="20"/>
  <c r="H1374" i="23"/>
  <c r="H1426" i="23"/>
  <c r="H1427" i="23"/>
  <c r="H1428" i="23"/>
  <c r="H1429" i="23"/>
  <c r="H1430" i="23"/>
  <c r="H1431" i="23"/>
  <c r="H1432" i="23"/>
  <c r="H1433" i="23"/>
  <c r="H1434" i="23"/>
  <c r="H1435" i="23"/>
  <c r="H1436" i="23"/>
  <c r="H1437" i="23"/>
  <c r="H1438" i="23"/>
  <c r="H1408" i="23"/>
  <c r="H1409" i="23"/>
  <c r="H1410" i="23"/>
  <c r="H1411" i="23"/>
  <c r="H1412" i="23"/>
  <c r="H1413" i="23"/>
  <c r="H1414" i="23"/>
  <c r="H1415" i="23"/>
  <c r="H1416" i="23"/>
  <c r="H1417" i="23"/>
  <c r="H1418" i="23"/>
  <c r="H1419" i="23"/>
  <c r="H1420" i="23"/>
  <c r="H1421" i="23"/>
  <c r="H1422" i="23"/>
  <c r="H1423" i="23"/>
  <c r="H1424" i="23"/>
  <c r="H1425" i="23"/>
  <c r="H1386" i="23"/>
  <c r="H1387" i="23"/>
  <c r="H1388" i="23"/>
  <c r="H1389" i="23"/>
  <c r="H1390" i="23"/>
  <c r="H1392" i="23"/>
  <c r="H1393" i="23"/>
  <c r="H1394" i="23"/>
  <c r="H1395" i="23"/>
  <c r="H1396" i="23"/>
  <c r="H1397" i="23"/>
  <c r="H1398" i="23"/>
  <c r="H1399" i="23"/>
  <c r="H1400" i="23"/>
  <c r="H1401" i="23"/>
  <c r="H1402" i="23"/>
  <c r="H1403" i="23"/>
  <c r="H1404" i="23"/>
  <c r="H1405" i="23"/>
  <c r="H1406" i="23"/>
  <c r="H1407" i="23"/>
  <c r="H1368" i="23"/>
  <c r="H1369" i="23"/>
  <c r="H1370" i="23"/>
  <c r="H1371" i="23"/>
  <c r="H1372" i="23"/>
  <c r="H1375" i="23"/>
  <c r="H1376" i="23"/>
  <c r="H1378" i="23"/>
  <c r="H1379" i="23"/>
  <c r="H1380" i="23"/>
  <c r="H1381" i="23"/>
  <c r="H1382" i="23"/>
  <c r="H1383" i="23"/>
  <c r="H1384" i="23"/>
  <c r="H1385" i="23"/>
  <c r="H1367" i="23"/>
  <c r="H1327" i="23"/>
  <c r="H1328" i="23"/>
  <c r="H1329" i="23"/>
  <c r="H1330" i="23"/>
  <c r="H1331" i="23"/>
  <c r="H1332" i="23"/>
  <c r="H1333" i="23"/>
  <c r="H1334" i="23"/>
  <c r="C1326" i="23"/>
  <c r="D1326" i="23" s="1"/>
  <c r="E1326" i="23" s="1"/>
  <c r="F1326" i="23" s="1"/>
  <c r="H1326" i="23"/>
  <c r="C1354" i="23"/>
  <c r="D1354" i="23" s="1"/>
  <c r="E1354" i="23" s="1"/>
  <c r="F1354" i="23" s="1"/>
  <c r="C1355" i="23"/>
  <c r="D1355" i="23" s="1"/>
  <c r="E1355" i="23" s="1"/>
  <c r="F1355" i="23" s="1"/>
  <c r="C1356" i="23"/>
  <c r="D1356" i="23" s="1"/>
  <c r="E1356" i="23" s="1"/>
  <c r="F1356" i="23" s="1"/>
  <c r="C1357" i="23"/>
  <c r="D1357" i="23" s="1"/>
  <c r="E1357" i="23" s="1"/>
  <c r="F1357" i="23" s="1"/>
  <c r="C1358" i="23"/>
  <c r="D1358" i="23" s="1"/>
  <c r="E1358" i="23" s="1"/>
  <c r="F1358" i="23" s="1"/>
  <c r="C1359" i="23"/>
  <c r="D1359" i="23" s="1"/>
  <c r="E1359" i="23" s="1"/>
  <c r="F1359" i="23" s="1"/>
  <c r="C1360" i="23"/>
  <c r="D1360" i="23" s="1"/>
  <c r="E1360" i="23" s="1"/>
  <c r="F1360" i="23" s="1"/>
  <c r="C1361" i="23"/>
  <c r="D1361" i="23" s="1"/>
  <c r="E1361" i="23" s="1"/>
  <c r="F1361" i="23" s="1"/>
  <c r="C1362" i="23"/>
  <c r="D1362" i="23" s="1"/>
  <c r="E1362" i="23" s="1"/>
  <c r="F1362" i="23" s="1"/>
  <c r="C1363" i="23"/>
  <c r="D1363" i="23" s="1"/>
  <c r="E1363" i="23" s="1"/>
  <c r="F1363" i="23" s="1"/>
  <c r="C1364" i="23"/>
  <c r="D1364" i="23" s="1"/>
  <c r="E1364" i="23" s="1"/>
  <c r="F1364" i="23" s="1"/>
  <c r="C1365" i="23"/>
  <c r="D1365" i="23" s="1"/>
  <c r="E1365" i="23" s="1"/>
  <c r="F1365" i="23" s="1"/>
  <c r="C1327" i="23"/>
  <c r="D1327" i="23" s="1"/>
  <c r="E1327" i="23" s="1"/>
  <c r="F1327" i="23" s="1"/>
  <c r="C1328" i="23"/>
  <c r="D1328" i="23" s="1"/>
  <c r="E1328" i="23" s="1"/>
  <c r="F1328" i="23" s="1"/>
  <c r="C1329" i="23"/>
  <c r="D1329" i="23" s="1"/>
  <c r="E1329" i="23" s="1"/>
  <c r="F1329" i="23" s="1"/>
  <c r="C1330" i="23"/>
  <c r="D1330" i="23" s="1"/>
  <c r="E1330" i="23" s="1"/>
  <c r="F1330" i="23" s="1"/>
  <c r="C1331" i="23"/>
  <c r="D1331" i="23" s="1"/>
  <c r="E1331" i="23" s="1"/>
  <c r="F1331" i="23" s="1"/>
  <c r="C1332" i="23"/>
  <c r="D1332" i="23" s="1"/>
  <c r="E1332" i="23" s="1"/>
  <c r="F1332" i="23" s="1"/>
  <c r="C1333" i="23"/>
  <c r="D1333" i="23" s="1"/>
  <c r="E1333" i="23" s="1"/>
  <c r="F1333" i="23" s="1"/>
  <c r="C1334" i="23"/>
  <c r="D1334" i="23" s="1"/>
  <c r="E1334" i="23" s="1"/>
  <c r="F1334" i="23" s="1"/>
  <c r="C1335" i="23"/>
  <c r="D1335" i="23" s="1"/>
  <c r="E1335" i="23" s="1"/>
  <c r="F1335" i="23" s="1"/>
  <c r="C1336" i="23"/>
  <c r="D1336" i="23" s="1"/>
  <c r="E1336" i="23" s="1"/>
  <c r="F1336" i="23" s="1"/>
  <c r="C1337" i="23"/>
  <c r="D1337" i="23" s="1"/>
  <c r="E1337" i="23" s="1"/>
  <c r="F1337" i="23" s="1"/>
  <c r="C1338" i="23"/>
  <c r="D1338" i="23" s="1"/>
  <c r="E1338" i="23" s="1"/>
  <c r="F1338" i="23" s="1"/>
  <c r="C1339" i="23"/>
  <c r="D1339" i="23" s="1"/>
  <c r="E1339" i="23" s="1"/>
  <c r="F1339" i="23" s="1"/>
  <c r="C1340" i="23"/>
  <c r="D1340" i="23" s="1"/>
  <c r="E1340" i="23" s="1"/>
  <c r="F1340" i="23" s="1"/>
  <c r="C1341" i="23"/>
  <c r="D1341" i="23" s="1"/>
  <c r="E1341" i="23" s="1"/>
  <c r="F1341" i="23" s="1"/>
  <c r="C1342" i="23"/>
  <c r="D1342" i="23" s="1"/>
  <c r="E1342" i="23" s="1"/>
  <c r="F1342" i="23" s="1"/>
  <c r="C1343" i="23"/>
  <c r="D1343" i="23" s="1"/>
  <c r="E1343" i="23" s="1"/>
  <c r="F1343" i="23" s="1"/>
  <c r="C1344" i="23"/>
  <c r="D1344" i="23" s="1"/>
  <c r="E1344" i="23" s="1"/>
  <c r="F1344" i="23" s="1"/>
  <c r="C1345" i="23"/>
  <c r="D1345" i="23" s="1"/>
  <c r="E1345" i="23" s="1"/>
  <c r="F1345" i="23" s="1"/>
  <c r="C1346" i="23"/>
  <c r="D1346" i="23" s="1"/>
  <c r="E1346" i="23" s="1"/>
  <c r="F1346" i="23" s="1"/>
  <c r="C1347" i="23"/>
  <c r="D1347" i="23" s="1"/>
  <c r="E1347" i="23" s="1"/>
  <c r="F1347" i="23" s="1"/>
  <c r="C1348" i="23"/>
  <c r="D1348" i="23" s="1"/>
  <c r="E1348" i="23" s="1"/>
  <c r="F1348" i="23" s="1"/>
  <c r="C1349" i="23"/>
  <c r="D1349" i="23" s="1"/>
  <c r="E1349" i="23" s="1"/>
  <c r="C1350" i="23"/>
  <c r="D1350" i="23" s="1"/>
  <c r="E1350" i="23" s="1"/>
  <c r="C1351" i="23"/>
  <c r="D1351" i="23" s="1"/>
  <c r="E1351" i="23" s="1"/>
  <c r="F1351" i="23" s="1"/>
  <c r="C1352" i="23"/>
  <c r="D1352" i="23" s="1"/>
  <c r="E1352" i="23" s="1"/>
  <c r="F1352" i="23" s="1"/>
  <c r="C1353" i="23"/>
  <c r="D1353" i="23" s="1"/>
  <c r="E1353" i="23" s="1"/>
  <c r="F1353" i="23" s="1"/>
  <c r="H1354" i="23"/>
  <c r="H1355" i="23"/>
  <c r="H1356" i="23"/>
  <c r="H1357" i="23"/>
  <c r="H1358" i="23"/>
  <c r="H1359" i="23"/>
  <c r="H1360" i="23"/>
  <c r="H1361" i="23"/>
  <c r="H1362" i="23"/>
  <c r="H1363" i="23"/>
  <c r="H1364" i="23"/>
  <c r="H1365" i="23"/>
  <c r="H1335" i="23"/>
  <c r="H1336" i="23"/>
  <c r="H1337" i="23"/>
  <c r="H1338" i="23"/>
  <c r="H1339" i="23"/>
  <c r="H1340" i="23"/>
  <c r="H1341" i="23"/>
  <c r="H1342" i="23"/>
  <c r="H1343" i="23"/>
  <c r="H1344" i="23"/>
  <c r="H1345" i="23"/>
  <c r="H1346" i="23"/>
  <c r="H1347" i="23"/>
  <c r="H1348" i="23"/>
  <c r="H1349" i="23"/>
  <c r="H1351" i="23"/>
  <c r="H1352" i="23"/>
  <c r="H1353" i="23"/>
  <c r="C1318" i="23"/>
  <c r="D1318" i="23" s="1"/>
  <c r="E1318" i="23" s="1"/>
  <c r="F1318" i="23" s="1"/>
  <c r="C1319" i="23"/>
  <c r="D1319" i="23" s="1"/>
  <c r="E1319" i="23" s="1"/>
  <c r="F1319" i="23" s="1"/>
  <c r="C1320" i="23"/>
  <c r="D1320" i="23" s="1"/>
  <c r="E1320" i="23" s="1"/>
  <c r="F1320" i="23" s="1"/>
  <c r="C1321" i="23"/>
  <c r="D1321" i="23" s="1"/>
  <c r="E1321" i="23" s="1"/>
  <c r="F1321" i="23" s="1"/>
  <c r="C1322" i="23"/>
  <c r="D1322" i="23" s="1"/>
  <c r="E1322" i="23" s="1"/>
  <c r="F1322" i="23" s="1"/>
  <c r="C1323" i="23"/>
  <c r="D1323" i="23" s="1"/>
  <c r="E1323" i="23" s="1"/>
  <c r="F1323" i="23" s="1"/>
  <c r="C1324" i="23"/>
  <c r="D1324" i="23" s="1"/>
  <c r="E1324" i="23" s="1"/>
  <c r="F1324" i="23" s="1"/>
  <c r="C1230" i="23"/>
  <c r="D1230" i="23" s="1"/>
  <c r="E1230" i="23" s="1"/>
  <c r="C1231" i="23"/>
  <c r="D1231" i="23" s="1"/>
  <c r="E1231" i="23" s="1"/>
  <c r="C1232" i="23"/>
  <c r="D1232" i="23" s="1"/>
  <c r="E1232" i="23" s="1"/>
  <c r="C1233" i="23"/>
  <c r="D1233" i="23" s="1"/>
  <c r="E1233" i="23" s="1"/>
  <c r="H1230" i="23"/>
  <c r="B35" i="30" s="1"/>
  <c r="H1231" i="23"/>
  <c r="B36" i="30" s="1"/>
  <c r="H1232" i="23"/>
  <c r="B37" i="30" s="1"/>
  <c r="H1233" i="23"/>
  <c r="B38" i="30" s="1"/>
  <c r="C1229" i="23"/>
  <c r="D1229" i="23" s="1"/>
  <c r="E1229" i="23" s="1"/>
  <c r="H1229" i="23"/>
  <c r="B34" i="30" s="1"/>
  <c r="H1222" i="23"/>
  <c r="B28" i="30" s="1"/>
  <c r="H1223" i="23"/>
  <c r="B29" i="30" s="1"/>
  <c r="H1224" i="23"/>
  <c r="B30" i="30" s="1"/>
  <c r="H1225" i="23"/>
  <c r="B31" i="30" s="1"/>
  <c r="H1226" i="23"/>
  <c r="B32" i="30" s="1"/>
  <c r="H1227" i="23"/>
  <c r="B33" i="30" s="1"/>
  <c r="C1221" i="23"/>
  <c r="D1221" i="23" s="1"/>
  <c r="E1221" i="23" s="1"/>
  <c r="H1221" i="23"/>
  <c r="B27" i="30" s="1"/>
  <c r="C1283" i="23"/>
  <c r="D1283" i="23" s="1"/>
  <c r="E1283" i="23" s="1"/>
  <c r="C1284" i="23"/>
  <c r="D1284" i="23" s="1"/>
  <c r="E1284" i="23" s="1"/>
  <c r="C1285" i="23"/>
  <c r="D1285" i="23" s="1"/>
  <c r="E1285" i="23" s="1"/>
  <c r="C1286" i="23"/>
  <c r="D1286" i="23" s="1"/>
  <c r="E1286" i="23" s="1"/>
  <c r="C1287" i="23"/>
  <c r="D1287" i="23" s="1"/>
  <c r="E1287" i="23" s="1"/>
  <c r="C1288" i="23"/>
  <c r="D1288" i="23" s="1"/>
  <c r="E1288" i="23" s="1"/>
  <c r="C1289" i="23"/>
  <c r="D1289" i="23" s="1"/>
  <c r="E1289" i="23" s="1"/>
  <c r="C1290" i="23"/>
  <c r="D1290" i="23" s="1"/>
  <c r="E1290" i="23" s="1"/>
  <c r="C1291" i="23"/>
  <c r="D1291" i="23" s="1"/>
  <c r="E1291" i="23" s="1"/>
  <c r="C1292" i="23"/>
  <c r="D1292" i="23" s="1"/>
  <c r="E1292" i="23" s="1"/>
  <c r="C1293" i="23"/>
  <c r="D1293" i="23" s="1"/>
  <c r="E1293" i="23" s="1"/>
  <c r="C1294" i="23"/>
  <c r="D1294" i="23" s="1"/>
  <c r="E1294" i="23" s="1"/>
  <c r="C1295" i="23"/>
  <c r="D1295" i="23" s="1"/>
  <c r="E1295" i="23" s="1"/>
  <c r="C1296" i="23"/>
  <c r="D1296" i="23" s="1"/>
  <c r="E1296" i="23" s="1"/>
  <c r="C1297" i="23"/>
  <c r="D1297" i="23" s="1"/>
  <c r="E1297" i="23" s="1"/>
  <c r="C1298" i="23"/>
  <c r="D1298" i="23" s="1"/>
  <c r="E1298" i="23" s="1"/>
  <c r="C1299" i="23"/>
  <c r="D1299" i="23" s="1"/>
  <c r="E1299" i="23" s="1"/>
  <c r="C1300" i="23"/>
  <c r="D1300" i="23" s="1"/>
  <c r="E1300" i="23" s="1"/>
  <c r="C1301" i="23"/>
  <c r="D1301" i="23" s="1"/>
  <c r="E1301" i="23" s="1"/>
  <c r="C1302" i="23"/>
  <c r="D1302" i="23" s="1"/>
  <c r="E1302" i="23" s="1"/>
  <c r="C1303" i="23"/>
  <c r="D1303" i="23" s="1"/>
  <c r="E1303" i="23" s="1"/>
  <c r="C1304" i="23"/>
  <c r="D1304" i="23" s="1"/>
  <c r="E1304" i="23" s="1"/>
  <c r="C1305" i="23"/>
  <c r="D1305" i="23" s="1"/>
  <c r="E1305" i="23" s="1"/>
  <c r="C1306" i="23"/>
  <c r="D1306" i="23" s="1"/>
  <c r="E1306" i="23" s="1"/>
  <c r="C1307" i="23"/>
  <c r="D1307" i="23" s="1"/>
  <c r="E1307" i="23" s="1"/>
  <c r="C1308" i="23"/>
  <c r="D1308" i="23" s="1"/>
  <c r="E1308" i="23" s="1"/>
  <c r="C1309" i="23"/>
  <c r="D1309" i="23" s="1"/>
  <c r="E1309" i="23" s="1"/>
  <c r="C1310" i="23"/>
  <c r="D1310" i="23" s="1"/>
  <c r="E1310" i="23" s="1"/>
  <c r="C1311" i="23"/>
  <c r="D1311" i="23" s="1"/>
  <c r="E1311" i="23" s="1"/>
  <c r="C1312" i="23"/>
  <c r="D1312" i="23" s="1"/>
  <c r="E1312" i="23" s="1"/>
  <c r="C1313" i="23"/>
  <c r="D1313" i="23" s="1"/>
  <c r="E1313" i="23" s="1"/>
  <c r="C1314" i="23"/>
  <c r="D1314" i="23" s="1"/>
  <c r="E1314" i="23" s="1"/>
  <c r="C1315" i="23"/>
  <c r="D1315" i="23" s="1"/>
  <c r="E1315" i="23" s="1"/>
  <c r="C1316" i="23"/>
  <c r="D1316" i="23" s="1"/>
  <c r="E1316" i="23" s="1"/>
  <c r="H1283" i="23"/>
  <c r="H1284" i="23"/>
  <c r="H1285" i="23"/>
  <c r="H1286" i="23"/>
  <c r="H1287" i="23"/>
  <c r="H1288" i="23"/>
  <c r="H1289" i="23"/>
  <c r="H1290" i="23"/>
  <c r="H1291" i="23"/>
  <c r="H1292" i="23"/>
  <c r="H1293" i="23"/>
  <c r="H1294" i="23"/>
  <c r="H1295" i="23"/>
  <c r="H1296" i="23"/>
  <c r="H1297" i="23"/>
  <c r="H1298" i="23"/>
  <c r="H1299" i="23"/>
  <c r="H1300" i="23"/>
  <c r="H1301" i="23"/>
  <c r="H1302" i="23"/>
  <c r="H1303" i="23"/>
  <c r="H1304" i="23"/>
  <c r="H1305" i="23"/>
  <c r="H1306" i="23"/>
  <c r="H1307" i="23"/>
  <c r="H1308" i="23"/>
  <c r="H1309" i="23"/>
  <c r="H1310" i="23"/>
  <c r="H1311" i="23"/>
  <c r="H1312" i="23"/>
  <c r="H1313" i="23"/>
  <c r="H1314" i="23"/>
  <c r="H1315" i="23"/>
  <c r="H1316" i="23"/>
  <c r="C1265" i="23"/>
  <c r="D1265" i="23" s="1"/>
  <c r="E1265" i="23" s="1"/>
  <c r="C1266" i="23"/>
  <c r="D1266" i="23" s="1"/>
  <c r="E1266" i="23" s="1"/>
  <c r="C1267" i="23"/>
  <c r="D1267" i="23" s="1"/>
  <c r="E1267" i="23" s="1"/>
  <c r="C1268" i="23"/>
  <c r="D1268" i="23" s="1"/>
  <c r="E1268" i="23" s="1"/>
  <c r="C1269" i="23"/>
  <c r="D1269" i="23" s="1"/>
  <c r="E1269" i="23" s="1"/>
  <c r="C1270" i="23"/>
  <c r="D1270" i="23" s="1"/>
  <c r="E1270" i="23" s="1"/>
  <c r="C1271" i="23"/>
  <c r="D1271" i="23" s="1"/>
  <c r="E1271" i="23" s="1"/>
  <c r="C1272" i="23"/>
  <c r="D1272" i="23" s="1"/>
  <c r="E1272" i="23" s="1"/>
  <c r="C1273" i="23"/>
  <c r="D1273" i="23" s="1"/>
  <c r="E1273" i="23" s="1"/>
  <c r="C1274" i="23"/>
  <c r="D1274" i="23" s="1"/>
  <c r="E1274" i="23" s="1"/>
  <c r="C1275" i="23"/>
  <c r="D1275" i="23" s="1"/>
  <c r="E1275" i="23" s="1"/>
  <c r="C1276" i="23"/>
  <c r="D1276" i="23" s="1"/>
  <c r="E1276" i="23" s="1"/>
  <c r="C1277" i="23"/>
  <c r="D1277" i="23" s="1"/>
  <c r="E1277" i="23" s="1"/>
  <c r="C1278" i="23"/>
  <c r="D1278" i="23" s="1"/>
  <c r="E1278" i="23" s="1"/>
  <c r="C1279" i="23"/>
  <c r="D1279" i="23" s="1"/>
  <c r="E1279" i="23" s="1"/>
  <c r="C1280" i="23"/>
  <c r="D1280" i="23" s="1"/>
  <c r="E1280" i="23" s="1"/>
  <c r="C1281" i="23"/>
  <c r="D1281" i="23" s="1"/>
  <c r="E1281" i="23" s="1"/>
  <c r="C1282" i="23"/>
  <c r="D1282" i="23" s="1"/>
  <c r="E1282" i="23" s="1"/>
  <c r="H1265" i="23"/>
  <c r="H1266" i="23"/>
  <c r="H1267" i="23"/>
  <c r="H1268" i="23"/>
  <c r="H1269" i="23"/>
  <c r="H1270" i="23"/>
  <c r="H1271" i="23"/>
  <c r="H1272" i="23"/>
  <c r="H1273" i="23"/>
  <c r="H1274" i="23"/>
  <c r="H1275" i="23"/>
  <c r="H1276" i="23"/>
  <c r="H1277" i="23"/>
  <c r="H1278" i="23"/>
  <c r="H1279" i="23"/>
  <c r="H1280" i="23"/>
  <c r="H1281" i="23"/>
  <c r="H1282" i="23"/>
  <c r="C1242" i="23"/>
  <c r="D1242" i="23" s="1"/>
  <c r="E1242" i="23" s="1"/>
  <c r="C1243" i="23"/>
  <c r="D1243" i="23" s="1"/>
  <c r="E1243" i="23" s="1"/>
  <c r="C1244" i="23"/>
  <c r="D1244" i="23" s="1"/>
  <c r="E1244" i="23" s="1"/>
  <c r="C1245" i="23"/>
  <c r="D1245" i="23" s="1"/>
  <c r="E1245" i="23" s="1"/>
  <c r="C1246" i="23"/>
  <c r="D1246" i="23" s="1"/>
  <c r="E1246" i="23" s="1"/>
  <c r="C1247" i="23"/>
  <c r="D1247" i="23" s="1"/>
  <c r="E1247" i="23" s="1"/>
  <c r="C1248" i="23"/>
  <c r="D1248" i="23" s="1"/>
  <c r="E1248" i="23" s="1"/>
  <c r="C1249" i="23"/>
  <c r="D1249" i="23" s="1"/>
  <c r="E1249" i="23" s="1"/>
  <c r="C1250" i="23"/>
  <c r="D1250" i="23" s="1"/>
  <c r="E1250" i="23" s="1"/>
  <c r="C1251" i="23"/>
  <c r="D1251" i="23" s="1"/>
  <c r="E1251" i="23" s="1"/>
  <c r="C1252" i="23"/>
  <c r="D1252" i="23" s="1"/>
  <c r="E1252" i="23" s="1"/>
  <c r="C1253" i="23"/>
  <c r="D1253" i="23" s="1"/>
  <c r="E1253" i="23" s="1"/>
  <c r="C1254" i="23"/>
  <c r="D1254" i="23" s="1"/>
  <c r="E1254" i="23" s="1"/>
  <c r="C1255" i="23"/>
  <c r="D1255" i="23" s="1"/>
  <c r="E1255" i="23" s="1"/>
  <c r="C1256" i="23"/>
  <c r="D1256" i="23" s="1"/>
  <c r="E1256" i="23" s="1"/>
  <c r="C1257" i="23"/>
  <c r="D1257" i="23" s="1"/>
  <c r="E1257" i="23" s="1"/>
  <c r="C1258" i="23"/>
  <c r="D1258" i="23" s="1"/>
  <c r="E1258" i="23" s="1"/>
  <c r="C1259" i="23"/>
  <c r="D1259" i="23" s="1"/>
  <c r="E1259" i="23" s="1"/>
  <c r="C1260" i="23"/>
  <c r="D1260" i="23" s="1"/>
  <c r="E1260" i="23" s="1"/>
  <c r="C1261" i="23"/>
  <c r="D1261" i="23" s="1"/>
  <c r="E1261" i="23" s="1"/>
  <c r="C1262" i="23"/>
  <c r="D1262" i="23" s="1"/>
  <c r="E1262" i="23" s="1"/>
  <c r="C1263" i="23"/>
  <c r="D1263" i="23" s="1"/>
  <c r="E1263" i="23" s="1"/>
  <c r="C1264" i="23"/>
  <c r="D1264" i="23" s="1"/>
  <c r="E1264" i="23" s="1"/>
  <c r="H1242" i="23"/>
  <c r="B46" i="30" s="1"/>
  <c r="H1243" i="23"/>
  <c r="B47" i="30" s="1"/>
  <c r="H1244" i="23"/>
  <c r="B48" i="30" s="1"/>
  <c r="H1245" i="23"/>
  <c r="B49" i="30" s="1"/>
  <c r="H1246" i="23"/>
  <c r="B50" i="30" s="1"/>
  <c r="H1247" i="23"/>
  <c r="H1248" i="23"/>
  <c r="H1249" i="23"/>
  <c r="H1250" i="23"/>
  <c r="H1251" i="23"/>
  <c r="H1252" i="23"/>
  <c r="H1253" i="23"/>
  <c r="H1254" i="23"/>
  <c r="H1255" i="23"/>
  <c r="H1256" i="23"/>
  <c r="H1257" i="23"/>
  <c r="H1258" i="23"/>
  <c r="H1259" i="23"/>
  <c r="H1260" i="23"/>
  <c r="H1261" i="23"/>
  <c r="H1262" i="23"/>
  <c r="H1263" i="23"/>
  <c r="H1264" i="23"/>
  <c r="C1222" i="23"/>
  <c r="D1222" i="23" s="1"/>
  <c r="E1222" i="23" s="1"/>
  <c r="C1223" i="23"/>
  <c r="D1223" i="23" s="1"/>
  <c r="E1223" i="23" s="1"/>
  <c r="C1224" i="23"/>
  <c r="D1224" i="23" s="1"/>
  <c r="E1224" i="23" s="1"/>
  <c r="C1225" i="23"/>
  <c r="D1225" i="23" s="1"/>
  <c r="E1225" i="23" s="1"/>
  <c r="C1226" i="23"/>
  <c r="D1226" i="23" s="1"/>
  <c r="E1226" i="23" s="1"/>
  <c r="C1227" i="23"/>
  <c r="D1227" i="23" s="1"/>
  <c r="E1227" i="23" s="1"/>
  <c r="C1228" i="23"/>
  <c r="D1228" i="23" s="1"/>
  <c r="E1228" i="23" s="1"/>
  <c r="C1234" i="23"/>
  <c r="D1234" i="23" s="1"/>
  <c r="E1234" i="23" s="1"/>
  <c r="C1235" i="23"/>
  <c r="D1235" i="23" s="1"/>
  <c r="E1235" i="23" s="1"/>
  <c r="C1236" i="23"/>
  <c r="D1236" i="23" s="1"/>
  <c r="E1236" i="23" s="1"/>
  <c r="C1237" i="23"/>
  <c r="D1237" i="23" s="1"/>
  <c r="E1237" i="23" s="1"/>
  <c r="C1238" i="23"/>
  <c r="D1238" i="23" s="1"/>
  <c r="E1238" i="23" s="1"/>
  <c r="C1239" i="23"/>
  <c r="D1239" i="23" s="1"/>
  <c r="E1239" i="23" s="1"/>
  <c r="C1240" i="23"/>
  <c r="D1240" i="23" s="1"/>
  <c r="E1240" i="23" s="1"/>
  <c r="C1241" i="23"/>
  <c r="D1241" i="23" s="1"/>
  <c r="E1241" i="23" s="1"/>
  <c r="H1234" i="23"/>
  <c r="B39" i="30" s="1"/>
  <c r="H1235" i="23"/>
  <c r="B40" i="30" s="1"/>
  <c r="H1236" i="23"/>
  <c r="B41" i="30" s="1"/>
  <c r="H1237" i="23"/>
  <c r="B42" i="30" s="1"/>
  <c r="H1238" i="23"/>
  <c r="B43" i="30" s="1"/>
  <c r="H1239" i="23"/>
  <c r="B44" i="30" s="1"/>
  <c r="H1240" i="23"/>
  <c r="B45" i="30" s="1"/>
  <c r="C1094" i="23"/>
  <c r="D1094" i="23" s="1"/>
  <c r="E1094" i="23" s="1"/>
  <c r="C1095" i="23"/>
  <c r="D1095" i="23" s="1"/>
  <c r="E1095" i="23" s="1"/>
  <c r="C1096" i="23"/>
  <c r="D1096" i="23" s="1"/>
  <c r="E1096" i="23" s="1"/>
  <c r="H1094" i="23"/>
  <c r="B24" i="30" s="1"/>
  <c r="H1095" i="23"/>
  <c r="H1096" i="23"/>
  <c r="C1073" i="23"/>
  <c r="D1073" i="23" s="1"/>
  <c r="E1073" i="23" s="1"/>
  <c r="C1074" i="23"/>
  <c r="D1074" i="23" s="1"/>
  <c r="E1074" i="23" s="1"/>
  <c r="C1075" i="23"/>
  <c r="D1075" i="23" s="1"/>
  <c r="E1075" i="23" s="1"/>
  <c r="C1076" i="23"/>
  <c r="D1076" i="23" s="1"/>
  <c r="E1076" i="23" s="1"/>
  <c r="C1077" i="23"/>
  <c r="D1077" i="23" s="1"/>
  <c r="E1077" i="23" s="1"/>
  <c r="C1078" i="23"/>
  <c r="D1078" i="23" s="1"/>
  <c r="E1078" i="23" s="1"/>
  <c r="C1079" i="23"/>
  <c r="D1079" i="23" s="1"/>
  <c r="E1079" i="23" s="1"/>
  <c r="C1080" i="23"/>
  <c r="D1080" i="23" s="1"/>
  <c r="E1080" i="23" s="1"/>
  <c r="C1081" i="23"/>
  <c r="D1081" i="23" s="1"/>
  <c r="E1081" i="23" s="1"/>
  <c r="C1082" i="23"/>
  <c r="D1082" i="23" s="1"/>
  <c r="E1082" i="23" s="1"/>
  <c r="C1083" i="23"/>
  <c r="D1083" i="23" s="1"/>
  <c r="E1083" i="23" s="1"/>
  <c r="C1084" i="23"/>
  <c r="D1084" i="23" s="1"/>
  <c r="E1084" i="23" s="1"/>
  <c r="C1085" i="23"/>
  <c r="D1085" i="23" s="1"/>
  <c r="E1085" i="23" s="1"/>
  <c r="C1086" i="23"/>
  <c r="D1086" i="23" s="1"/>
  <c r="E1086" i="23" s="1"/>
  <c r="C1087" i="23"/>
  <c r="D1087" i="23" s="1"/>
  <c r="E1087" i="23" s="1"/>
  <c r="C1088" i="23"/>
  <c r="D1088" i="23" s="1"/>
  <c r="E1088" i="23" s="1"/>
  <c r="C1089" i="23"/>
  <c r="D1089" i="23" s="1"/>
  <c r="E1089" i="23" s="1"/>
  <c r="C1090" i="23"/>
  <c r="D1090" i="23" s="1"/>
  <c r="E1090" i="23" s="1"/>
  <c r="C1091" i="23"/>
  <c r="D1091" i="23" s="1"/>
  <c r="E1091" i="23" s="1"/>
  <c r="C1092" i="23"/>
  <c r="D1092" i="23" s="1"/>
  <c r="E1092" i="23" s="1"/>
  <c r="C1093" i="23"/>
  <c r="D1093" i="23" s="1"/>
  <c r="E1093" i="23" s="1"/>
  <c r="H1073" i="23"/>
  <c r="B3" i="30" s="1"/>
  <c r="H1074" i="23"/>
  <c r="B4" i="30" s="1"/>
  <c r="H1075" i="23"/>
  <c r="B5" i="30" s="1"/>
  <c r="H1076" i="23"/>
  <c r="B6" i="30" s="1"/>
  <c r="H1077" i="23"/>
  <c r="B7" i="30" s="1"/>
  <c r="H1078" i="23"/>
  <c r="B8" i="30" s="1"/>
  <c r="H1079" i="23"/>
  <c r="B9" i="30" s="1"/>
  <c r="H1080" i="23"/>
  <c r="B10" i="30" s="1"/>
  <c r="H1081" i="23"/>
  <c r="B11" i="30" s="1"/>
  <c r="H1082" i="23"/>
  <c r="B12" i="30" s="1"/>
  <c r="H1083" i="23"/>
  <c r="B13" i="30" s="1"/>
  <c r="H1084" i="23"/>
  <c r="B14" i="30" s="1"/>
  <c r="H1085" i="23"/>
  <c r="B15" i="30" s="1"/>
  <c r="H1086" i="23"/>
  <c r="B16" i="30" s="1"/>
  <c r="H1087" i="23"/>
  <c r="B17" i="30" s="1"/>
  <c r="H1088" i="23"/>
  <c r="B18" i="30" s="1"/>
  <c r="H1089" i="23"/>
  <c r="B19" i="30" s="1"/>
  <c r="H1090" i="23"/>
  <c r="B20" i="30" s="1"/>
  <c r="H1091" i="23"/>
  <c r="B21" i="30" s="1"/>
  <c r="H1092" i="23"/>
  <c r="B22" i="30" s="1"/>
  <c r="H1093" i="23"/>
  <c r="B23" i="30" s="1"/>
  <c r="C1072" i="23"/>
  <c r="D1072" i="23" s="1"/>
  <c r="E1072" i="23" s="1"/>
  <c r="H1072" i="23"/>
  <c r="B2" i="30" s="1"/>
  <c r="C1097" i="23"/>
  <c r="D1097" i="23" s="1"/>
  <c r="E1097" i="23" s="1"/>
  <c r="C1098" i="23"/>
  <c r="D1098" i="23" s="1"/>
  <c r="E1098" i="23" s="1"/>
  <c r="C1099" i="23"/>
  <c r="D1099" i="23" s="1"/>
  <c r="E1099" i="23" s="1"/>
  <c r="C1100" i="23"/>
  <c r="D1100" i="23" s="1"/>
  <c r="E1100" i="23" s="1"/>
  <c r="C1101" i="23"/>
  <c r="D1101" i="23" s="1"/>
  <c r="E1101" i="23" s="1"/>
  <c r="C1102" i="23"/>
  <c r="D1102" i="23" s="1"/>
  <c r="E1102" i="23" s="1"/>
  <c r="C1103" i="23"/>
  <c r="D1103" i="23" s="1"/>
  <c r="E1103" i="23" s="1"/>
  <c r="C1104" i="23"/>
  <c r="D1104" i="23" s="1"/>
  <c r="E1104" i="23" s="1"/>
  <c r="C1105" i="23"/>
  <c r="D1105" i="23" s="1"/>
  <c r="E1105" i="23" s="1"/>
  <c r="C1106" i="23"/>
  <c r="D1106" i="23" s="1"/>
  <c r="E1106" i="23" s="1"/>
  <c r="C1107" i="23"/>
  <c r="D1107" i="23" s="1"/>
  <c r="E1107" i="23" s="1"/>
  <c r="C1108" i="23"/>
  <c r="D1108" i="23" s="1"/>
  <c r="E1108" i="23" s="1"/>
  <c r="C1109" i="23"/>
  <c r="D1109" i="23" s="1"/>
  <c r="E1109" i="23" s="1"/>
  <c r="C1110" i="23"/>
  <c r="D1110" i="23" s="1"/>
  <c r="E1110" i="23" s="1"/>
  <c r="C1111" i="23"/>
  <c r="D1111" i="23" s="1"/>
  <c r="E1111" i="23" s="1"/>
  <c r="C1112" i="23"/>
  <c r="D1112" i="23" s="1"/>
  <c r="E1112" i="23" s="1"/>
  <c r="C1113" i="23"/>
  <c r="D1113" i="23" s="1"/>
  <c r="E1113" i="23" s="1"/>
  <c r="C1114" i="23"/>
  <c r="D1114" i="23" s="1"/>
  <c r="E1114" i="23" s="1"/>
  <c r="C1115" i="23"/>
  <c r="D1115" i="23" s="1"/>
  <c r="E1115" i="23" s="1"/>
  <c r="C1116" i="23"/>
  <c r="D1116" i="23" s="1"/>
  <c r="E1116" i="23" s="1"/>
  <c r="C1117" i="23"/>
  <c r="D1117" i="23" s="1"/>
  <c r="E1117" i="23" s="1"/>
  <c r="C1118" i="23"/>
  <c r="D1118" i="23" s="1"/>
  <c r="E1118" i="23" s="1"/>
  <c r="C1119" i="23"/>
  <c r="D1119" i="23" s="1"/>
  <c r="E1119" i="23" s="1"/>
  <c r="C1120" i="23"/>
  <c r="D1120" i="23" s="1"/>
  <c r="E1120" i="23" s="1"/>
  <c r="C1121" i="23"/>
  <c r="D1121" i="23" s="1"/>
  <c r="E1121" i="23" s="1"/>
  <c r="C1122" i="23"/>
  <c r="D1122" i="23" s="1"/>
  <c r="E1122" i="23" s="1"/>
  <c r="C1123" i="23"/>
  <c r="D1123" i="23" s="1"/>
  <c r="E1123" i="23" s="1"/>
  <c r="C1124" i="23"/>
  <c r="D1124" i="23" s="1"/>
  <c r="E1124" i="23" s="1"/>
  <c r="C1125" i="23"/>
  <c r="D1125" i="23" s="1"/>
  <c r="E1125" i="23" s="1"/>
  <c r="C1126" i="23"/>
  <c r="D1126" i="23" s="1"/>
  <c r="E1126" i="23" s="1"/>
  <c r="C1127" i="23"/>
  <c r="D1127" i="23" s="1"/>
  <c r="E1127" i="23" s="1"/>
  <c r="C1128" i="23"/>
  <c r="D1128" i="23" s="1"/>
  <c r="E1128" i="23" s="1"/>
  <c r="C1129" i="23"/>
  <c r="D1129" i="23" s="1"/>
  <c r="E1129" i="23" s="1"/>
  <c r="C1130" i="23"/>
  <c r="D1130" i="23" s="1"/>
  <c r="E1130" i="23" s="1"/>
  <c r="C1131" i="23"/>
  <c r="D1131" i="23" s="1"/>
  <c r="E1131" i="23" s="1"/>
  <c r="C1132" i="23"/>
  <c r="D1132" i="23" s="1"/>
  <c r="E1132" i="23" s="1"/>
  <c r="C1133" i="23"/>
  <c r="D1133" i="23" s="1"/>
  <c r="E1133" i="23" s="1"/>
  <c r="C1134" i="23"/>
  <c r="D1134" i="23" s="1"/>
  <c r="E1134" i="23" s="1"/>
  <c r="C1135" i="23"/>
  <c r="D1135" i="23" s="1"/>
  <c r="E1135" i="23" s="1"/>
  <c r="C1136" i="23"/>
  <c r="D1136" i="23" s="1"/>
  <c r="E1136" i="23" s="1"/>
  <c r="C1137" i="23"/>
  <c r="D1137" i="23" s="1"/>
  <c r="E1137" i="23" s="1"/>
  <c r="C1138" i="23"/>
  <c r="D1138" i="23" s="1"/>
  <c r="E1138" i="23" s="1"/>
  <c r="C1139" i="23"/>
  <c r="D1139" i="23" s="1"/>
  <c r="E1139" i="23" s="1"/>
  <c r="C1140" i="23"/>
  <c r="D1140" i="23" s="1"/>
  <c r="E1140" i="23" s="1"/>
  <c r="C1141" i="23"/>
  <c r="D1141" i="23" s="1"/>
  <c r="E1141" i="23" s="1"/>
  <c r="C1142" i="23"/>
  <c r="D1142" i="23" s="1"/>
  <c r="E1142" i="23" s="1"/>
  <c r="C1143" i="23"/>
  <c r="D1143" i="23" s="1"/>
  <c r="E1143" i="23" s="1"/>
  <c r="C1144" i="23"/>
  <c r="D1144" i="23" s="1"/>
  <c r="E1144" i="23" s="1"/>
  <c r="C1145" i="23"/>
  <c r="D1145" i="23" s="1"/>
  <c r="E1145" i="23" s="1"/>
  <c r="C1146" i="23"/>
  <c r="D1146" i="23" s="1"/>
  <c r="E1146" i="23" s="1"/>
  <c r="C1147" i="23"/>
  <c r="D1147" i="23" s="1"/>
  <c r="E1147" i="23" s="1"/>
  <c r="C1148" i="23"/>
  <c r="D1148" i="23" s="1"/>
  <c r="E1148" i="23" s="1"/>
  <c r="C1149" i="23"/>
  <c r="D1149" i="23" s="1"/>
  <c r="E1149" i="23" s="1"/>
  <c r="C1150" i="23"/>
  <c r="D1150" i="23" s="1"/>
  <c r="E1150" i="23" s="1"/>
  <c r="C1151" i="23"/>
  <c r="D1151" i="23" s="1"/>
  <c r="E1151" i="23" s="1"/>
  <c r="C1152" i="23"/>
  <c r="D1152" i="23" s="1"/>
  <c r="E1152" i="23" s="1"/>
  <c r="C1153" i="23"/>
  <c r="D1153" i="23" s="1"/>
  <c r="E1153" i="23" s="1"/>
  <c r="C1154" i="23"/>
  <c r="D1154" i="23" s="1"/>
  <c r="E1154" i="23" s="1"/>
  <c r="C1155" i="23"/>
  <c r="D1155" i="23" s="1"/>
  <c r="E1155" i="23" s="1"/>
  <c r="C1156" i="23"/>
  <c r="D1156" i="23" s="1"/>
  <c r="C1157" i="23"/>
  <c r="D1157" i="23" s="1"/>
  <c r="E1157" i="23" s="1"/>
  <c r="C1158" i="23"/>
  <c r="D1158" i="23" s="1"/>
  <c r="E1158" i="23" s="1"/>
  <c r="C1159" i="23"/>
  <c r="D1159" i="23" s="1"/>
  <c r="E1159" i="23" s="1"/>
  <c r="C1160" i="23"/>
  <c r="D1160" i="23" s="1"/>
  <c r="E1160" i="23" s="1"/>
  <c r="C1161" i="23"/>
  <c r="D1161" i="23" s="1"/>
  <c r="E1161" i="23" s="1"/>
  <c r="C1162" i="23"/>
  <c r="D1162" i="23" s="1"/>
  <c r="E1162" i="23" s="1"/>
  <c r="C1163" i="23"/>
  <c r="D1163" i="23" s="1"/>
  <c r="E1163" i="23" s="1"/>
  <c r="C1164" i="23"/>
  <c r="D1164" i="23" s="1"/>
  <c r="E1164" i="23" s="1"/>
  <c r="C1165" i="23"/>
  <c r="D1165" i="23" s="1"/>
  <c r="E1165" i="23" s="1"/>
  <c r="C1166" i="23"/>
  <c r="D1166" i="23" s="1"/>
  <c r="E1166" i="23" s="1"/>
  <c r="C1167" i="23"/>
  <c r="D1167" i="23" s="1"/>
  <c r="E1167" i="23" s="1"/>
  <c r="C1168" i="23"/>
  <c r="D1168" i="23" s="1"/>
  <c r="E1168" i="23" s="1"/>
  <c r="C1169" i="23"/>
  <c r="D1169" i="23" s="1"/>
  <c r="E1169" i="23" s="1"/>
  <c r="C1170" i="23"/>
  <c r="D1170" i="23" s="1"/>
  <c r="E1170" i="23" s="1"/>
  <c r="C1171" i="23"/>
  <c r="D1171" i="23" s="1"/>
  <c r="E1171" i="23" s="1"/>
  <c r="C1172" i="23"/>
  <c r="D1172" i="23" s="1"/>
  <c r="E1172" i="23" s="1"/>
  <c r="C1173" i="23"/>
  <c r="D1173" i="23" s="1"/>
  <c r="E1173" i="23" s="1"/>
  <c r="C1174" i="23"/>
  <c r="D1174" i="23" s="1"/>
  <c r="E1174" i="23" s="1"/>
  <c r="C1175" i="23"/>
  <c r="D1175" i="23" s="1"/>
  <c r="E1175" i="23" s="1"/>
  <c r="C1176" i="23"/>
  <c r="D1176" i="23" s="1"/>
  <c r="E1176" i="23" s="1"/>
  <c r="C1177" i="23"/>
  <c r="D1177" i="23" s="1"/>
  <c r="E1177" i="23" s="1"/>
  <c r="C1178" i="23"/>
  <c r="D1178" i="23" s="1"/>
  <c r="E1178" i="23" s="1"/>
  <c r="C1179" i="23"/>
  <c r="D1179" i="23" s="1"/>
  <c r="E1179" i="23" s="1"/>
  <c r="C1180" i="23"/>
  <c r="D1180" i="23" s="1"/>
  <c r="E1180" i="23" s="1"/>
  <c r="C1181" i="23"/>
  <c r="D1181" i="23" s="1"/>
  <c r="E1181" i="23" s="1"/>
  <c r="C1182" i="23"/>
  <c r="D1182" i="23" s="1"/>
  <c r="E1182" i="23" s="1"/>
  <c r="C1183" i="23"/>
  <c r="D1183" i="23" s="1"/>
  <c r="E1183" i="23" s="1"/>
  <c r="C1184" i="23"/>
  <c r="D1184" i="23" s="1"/>
  <c r="E1184" i="23" s="1"/>
  <c r="C1185" i="23"/>
  <c r="D1185" i="23" s="1"/>
  <c r="E1185" i="23" s="1"/>
  <c r="C1186" i="23"/>
  <c r="D1186" i="23" s="1"/>
  <c r="E1186" i="23" s="1"/>
  <c r="C1187" i="23"/>
  <c r="D1187" i="23" s="1"/>
  <c r="E1187" i="23" s="1"/>
  <c r="C1188" i="23"/>
  <c r="D1188" i="23" s="1"/>
  <c r="E1188" i="23" s="1"/>
  <c r="C1189" i="23"/>
  <c r="D1189" i="23" s="1"/>
  <c r="E1189" i="23" s="1"/>
  <c r="C1190" i="23"/>
  <c r="D1190" i="23" s="1"/>
  <c r="E1190" i="23" s="1"/>
  <c r="C1191" i="23"/>
  <c r="D1191" i="23" s="1"/>
  <c r="E1191" i="23" s="1"/>
  <c r="C1192" i="23"/>
  <c r="D1192" i="23" s="1"/>
  <c r="E1192" i="23" s="1"/>
  <c r="C1193" i="23"/>
  <c r="D1193" i="23" s="1"/>
  <c r="E1193" i="23" s="1"/>
  <c r="C1194" i="23"/>
  <c r="D1194" i="23" s="1"/>
  <c r="E1194" i="23" s="1"/>
  <c r="C1195" i="23"/>
  <c r="D1195" i="23" s="1"/>
  <c r="E1195" i="23" s="1"/>
  <c r="C1196" i="23"/>
  <c r="D1196" i="23" s="1"/>
  <c r="E1196" i="23" s="1"/>
  <c r="C1197" i="23"/>
  <c r="D1197" i="23" s="1"/>
  <c r="E1197" i="23" s="1"/>
  <c r="C1198" i="23"/>
  <c r="D1198" i="23" s="1"/>
  <c r="E1198" i="23" s="1"/>
  <c r="C1199" i="23"/>
  <c r="D1199" i="23" s="1"/>
  <c r="E1199" i="23" s="1"/>
  <c r="C1200" i="23"/>
  <c r="D1200" i="23" s="1"/>
  <c r="E1200" i="23" s="1"/>
  <c r="C1201" i="23"/>
  <c r="D1201" i="23" s="1"/>
  <c r="E1201" i="23" s="1"/>
  <c r="C1202" i="23"/>
  <c r="D1202" i="23" s="1"/>
  <c r="E1202" i="23" s="1"/>
  <c r="C1203" i="23"/>
  <c r="D1203" i="23" s="1"/>
  <c r="E1203" i="23" s="1"/>
  <c r="C1204" i="23"/>
  <c r="D1204" i="23" s="1"/>
  <c r="E1204" i="23" s="1"/>
  <c r="C1205" i="23"/>
  <c r="D1205" i="23" s="1"/>
  <c r="E1205" i="23" s="1"/>
  <c r="C1206" i="23"/>
  <c r="D1206" i="23" s="1"/>
  <c r="E1206" i="23" s="1"/>
  <c r="C1207" i="23"/>
  <c r="D1207" i="23" s="1"/>
  <c r="E1207" i="23" s="1"/>
  <c r="C1208" i="23"/>
  <c r="D1208" i="23" s="1"/>
  <c r="E1208" i="23" s="1"/>
  <c r="C1209" i="23"/>
  <c r="D1209" i="23" s="1"/>
  <c r="E1209" i="23" s="1"/>
  <c r="C1210" i="23"/>
  <c r="D1210" i="23" s="1"/>
  <c r="E1210" i="23" s="1"/>
  <c r="C1211" i="23"/>
  <c r="D1211" i="23" s="1"/>
  <c r="E1211" i="23" s="1"/>
  <c r="C1212" i="23"/>
  <c r="D1212" i="23" s="1"/>
  <c r="E1212" i="23" s="1"/>
  <c r="C1213" i="23"/>
  <c r="D1213" i="23" s="1"/>
  <c r="E1213" i="23" s="1"/>
  <c r="C1214" i="23"/>
  <c r="D1214" i="23" s="1"/>
  <c r="E1214" i="23" s="1"/>
  <c r="C1215" i="23"/>
  <c r="D1215" i="23" s="1"/>
  <c r="E1215" i="23" s="1"/>
  <c r="C1216" i="23"/>
  <c r="D1216" i="23" s="1"/>
  <c r="E1216" i="23" s="1"/>
  <c r="C1217" i="23"/>
  <c r="D1217" i="23" s="1"/>
  <c r="E1217" i="23" s="1"/>
  <c r="C1218" i="23"/>
  <c r="D1218" i="23" s="1"/>
  <c r="E1218" i="23" s="1"/>
  <c r="C1219" i="23"/>
  <c r="D1219" i="23" s="1"/>
  <c r="E1219" i="23" s="1"/>
  <c r="H1097" i="23"/>
  <c r="H1098" i="23"/>
  <c r="H1099" i="23"/>
  <c r="H1100" i="23"/>
  <c r="H1101" i="23"/>
  <c r="H1102" i="23"/>
  <c r="H1103" i="23"/>
  <c r="H1104" i="23"/>
  <c r="H1106" i="23"/>
  <c r="H1107" i="23"/>
  <c r="H1108" i="23"/>
  <c r="H1109" i="23"/>
  <c r="H1110" i="23"/>
  <c r="H1111" i="23"/>
  <c r="H1112" i="23"/>
  <c r="H1113" i="23"/>
  <c r="H1114" i="23"/>
  <c r="H1115" i="23"/>
  <c r="H1116" i="23"/>
  <c r="H1117" i="23"/>
  <c r="H1118" i="23"/>
  <c r="H1119" i="23"/>
  <c r="H1120" i="23"/>
  <c r="H1121" i="23"/>
  <c r="H1122" i="23"/>
  <c r="H1123" i="23"/>
  <c r="H1124" i="23"/>
  <c r="H1125" i="23"/>
  <c r="H1126" i="23"/>
  <c r="H1127" i="23"/>
  <c r="H1128" i="23"/>
  <c r="H1129" i="23"/>
  <c r="H1130" i="23"/>
  <c r="H1131" i="23"/>
  <c r="H1132" i="23"/>
  <c r="H1133" i="23"/>
  <c r="H1134" i="23"/>
  <c r="H1135" i="23"/>
  <c r="H1136" i="23"/>
  <c r="H1137" i="23"/>
  <c r="H1138" i="23"/>
  <c r="H1139" i="23"/>
  <c r="H1140" i="23"/>
  <c r="H1141" i="23"/>
  <c r="H1142" i="23"/>
  <c r="H1143" i="23"/>
  <c r="H1144" i="23"/>
  <c r="H1145" i="23"/>
  <c r="H1146" i="23"/>
  <c r="H1147" i="23"/>
  <c r="H1148" i="23"/>
  <c r="H1149" i="23"/>
  <c r="H1150" i="23"/>
  <c r="H1151" i="23"/>
  <c r="H1152" i="23"/>
  <c r="H1153" i="23"/>
  <c r="H1154" i="23"/>
  <c r="H1155" i="23"/>
  <c r="H1156" i="23"/>
  <c r="H1157" i="23"/>
  <c r="H1158" i="23"/>
  <c r="H1159" i="23"/>
  <c r="H1160" i="23"/>
  <c r="H1161" i="23"/>
  <c r="H1162" i="23"/>
  <c r="H1163" i="23"/>
  <c r="H1164" i="23"/>
  <c r="H1165" i="23"/>
  <c r="H1166" i="23"/>
  <c r="H1167" i="23"/>
  <c r="H1168" i="23"/>
  <c r="H1169" i="23"/>
  <c r="H1170" i="23"/>
  <c r="H1171" i="23"/>
  <c r="H1172" i="23"/>
  <c r="H1173" i="23"/>
  <c r="H1174" i="23"/>
  <c r="H1175" i="23"/>
  <c r="H1176" i="23"/>
  <c r="H1177" i="23"/>
  <c r="H1178" i="23"/>
  <c r="H1179" i="23"/>
  <c r="H1180" i="23"/>
  <c r="H1181" i="23"/>
  <c r="H1182" i="23"/>
  <c r="H1183" i="23"/>
  <c r="H1184" i="23"/>
  <c r="H1185" i="23"/>
  <c r="H1186" i="23"/>
  <c r="H1187" i="23"/>
  <c r="H1188" i="23"/>
  <c r="H1189" i="23"/>
  <c r="H1190" i="23"/>
  <c r="H1191" i="23"/>
  <c r="H1192" i="23"/>
  <c r="H1193" i="23"/>
  <c r="H1194" i="23"/>
  <c r="H1195" i="23"/>
  <c r="H1196" i="23"/>
  <c r="H1197" i="23"/>
  <c r="H1198" i="23"/>
  <c r="H1199" i="23"/>
  <c r="H1200" i="23"/>
  <c r="H1201" i="23"/>
  <c r="H1202" i="23"/>
  <c r="H1203" i="23"/>
  <c r="H1204" i="23"/>
  <c r="H1205" i="23"/>
  <c r="H1206" i="23"/>
  <c r="H1207" i="23"/>
  <c r="H1208" i="23"/>
  <c r="H1209" i="23"/>
  <c r="H1210" i="23"/>
  <c r="H1211" i="23"/>
  <c r="H1212" i="23"/>
  <c r="H1213" i="23"/>
  <c r="H1214" i="23"/>
  <c r="H1215" i="23"/>
  <c r="H1216" i="23"/>
  <c r="H1217" i="23"/>
  <c r="H1218" i="23"/>
  <c r="H1219" i="23"/>
  <c r="C1047" i="23"/>
  <c r="C1048" i="23"/>
  <c r="C1049" i="23"/>
  <c r="C1050" i="23"/>
  <c r="C1051" i="23"/>
  <c r="C1052" i="23"/>
  <c r="C1053" i="23"/>
  <c r="C1054" i="23"/>
  <c r="C1055" i="23"/>
  <c r="C1056" i="23"/>
  <c r="C1057" i="23"/>
  <c r="C1046" i="23"/>
  <c r="C984" i="23"/>
  <c r="D984" i="23" s="1"/>
  <c r="E984" i="23" s="1"/>
  <c r="F984" i="23" s="1"/>
  <c r="C985" i="23"/>
  <c r="D985" i="23" s="1"/>
  <c r="E985" i="23" s="1"/>
  <c r="F985" i="23" s="1"/>
  <c r="C964" i="23"/>
  <c r="D964" i="23" s="1"/>
  <c r="E964" i="23" s="1"/>
  <c r="F964" i="23" s="1"/>
  <c r="C965" i="23"/>
  <c r="D965" i="23" s="1"/>
  <c r="E965" i="23" s="1"/>
  <c r="F965" i="23" s="1"/>
  <c r="C966" i="23"/>
  <c r="D966" i="23" s="1"/>
  <c r="E966" i="23" s="1"/>
  <c r="F966" i="23" s="1"/>
  <c r="C967" i="23"/>
  <c r="D967" i="23" s="1"/>
  <c r="E967" i="23" s="1"/>
  <c r="F967" i="23" s="1"/>
  <c r="C968" i="23"/>
  <c r="D968" i="23" s="1"/>
  <c r="E968" i="23" s="1"/>
  <c r="F968" i="23" s="1"/>
  <c r="C969" i="23"/>
  <c r="D969" i="23" s="1"/>
  <c r="E969" i="23" s="1"/>
  <c r="F969" i="23" s="1"/>
  <c r="C970" i="23"/>
  <c r="D970" i="23" s="1"/>
  <c r="E970" i="23" s="1"/>
  <c r="F970" i="23" s="1"/>
  <c r="C971" i="23"/>
  <c r="D971" i="23" s="1"/>
  <c r="E971" i="23" s="1"/>
  <c r="F971" i="23" s="1"/>
  <c r="C972" i="23"/>
  <c r="D972" i="23" s="1"/>
  <c r="E972" i="23" s="1"/>
  <c r="F972" i="23" s="1"/>
  <c r="C973" i="23"/>
  <c r="D973" i="23" s="1"/>
  <c r="E973" i="23" s="1"/>
  <c r="F973" i="23" s="1"/>
  <c r="C974" i="23"/>
  <c r="D974" i="23" s="1"/>
  <c r="E974" i="23" s="1"/>
  <c r="F974" i="23" s="1"/>
  <c r="C975" i="23"/>
  <c r="D975" i="23" s="1"/>
  <c r="E975" i="23" s="1"/>
  <c r="F975" i="23" s="1"/>
  <c r="C976" i="23"/>
  <c r="D976" i="23" s="1"/>
  <c r="E976" i="23" s="1"/>
  <c r="F976" i="23" s="1"/>
  <c r="C977" i="23"/>
  <c r="D977" i="23" s="1"/>
  <c r="E977" i="23" s="1"/>
  <c r="F977" i="23" s="1"/>
  <c r="C978" i="23"/>
  <c r="D978" i="23" s="1"/>
  <c r="E978" i="23" s="1"/>
  <c r="F978" i="23" s="1"/>
  <c r="C979" i="23"/>
  <c r="D979" i="23" s="1"/>
  <c r="E979" i="23" s="1"/>
  <c r="F979" i="23" s="1"/>
  <c r="C980" i="23"/>
  <c r="D980" i="23" s="1"/>
  <c r="E980" i="23" s="1"/>
  <c r="F980" i="23" s="1"/>
  <c r="C981" i="23"/>
  <c r="D981" i="23" s="1"/>
  <c r="E981" i="23" s="1"/>
  <c r="F981" i="23" s="1"/>
  <c r="C982" i="23"/>
  <c r="D982" i="23" s="1"/>
  <c r="E982" i="23" s="1"/>
  <c r="F982" i="23" s="1"/>
  <c r="C983" i="23"/>
  <c r="D983" i="23" s="1"/>
  <c r="E983" i="23" s="1"/>
  <c r="F983" i="23" s="1"/>
  <c r="C960" i="23"/>
  <c r="D960" i="23" s="1"/>
  <c r="E960" i="23" s="1"/>
  <c r="F960" i="23" s="1"/>
  <c r="C961" i="23"/>
  <c r="D961" i="23" s="1"/>
  <c r="E961" i="23" s="1"/>
  <c r="F961" i="23" s="1"/>
  <c r="C962" i="23"/>
  <c r="D962" i="23" s="1"/>
  <c r="E962" i="23" s="1"/>
  <c r="F962" i="23" s="1"/>
  <c r="C963" i="23"/>
  <c r="D963" i="23" s="1"/>
  <c r="E963" i="23" s="1"/>
  <c r="F963" i="23" s="1"/>
  <c r="C959" i="23"/>
  <c r="D959" i="23" s="1"/>
  <c r="E959" i="23" s="1"/>
  <c r="F959" i="23" s="1"/>
  <c r="C993" i="23"/>
  <c r="D993" i="23" s="1"/>
  <c r="E993" i="23" s="1"/>
  <c r="F993" i="23" s="1"/>
  <c r="C992" i="23"/>
  <c r="D992" i="23" s="1"/>
  <c r="E992" i="23" s="1"/>
  <c r="F992" i="23" s="1"/>
  <c r="C990" i="23"/>
  <c r="D990" i="23" s="1"/>
  <c r="E990" i="23" s="1"/>
  <c r="C991" i="23"/>
  <c r="D991" i="23" s="1"/>
  <c r="E991" i="23" s="1"/>
  <c r="C989" i="23"/>
  <c r="D989" i="23" s="1"/>
  <c r="E989" i="23" s="1"/>
  <c r="F989" i="23" s="1"/>
  <c r="C988" i="23"/>
  <c r="D988" i="23" s="1"/>
  <c r="E988" i="23" s="1"/>
  <c r="F988" i="23" s="1"/>
  <c r="C987" i="23"/>
  <c r="D987" i="23" s="1"/>
  <c r="E987" i="23" s="1"/>
  <c r="F987" i="23" s="1"/>
  <c r="A45" i="20"/>
  <c r="A44" i="20"/>
  <c r="A43" i="20"/>
  <c r="C951" i="23" s="1"/>
  <c r="D951" i="23" s="1"/>
  <c r="A42" i="20"/>
  <c r="C948" i="23"/>
  <c r="D948" i="23" s="1"/>
  <c r="E948" i="23" s="1"/>
  <c r="A41" i="20"/>
  <c r="C950" i="23" s="1"/>
  <c r="D950" i="23" s="1"/>
  <c r="A21" i="20"/>
  <c r="C946" i="23"/>
  <c r="D946" i="23" s="1"/>
  <c r="E946" i="23" s="1"/>
  <c r="A52" i="20"/>
  <c r="C944" i="23"/>
  <c r="D944" i="23" s="1"/>
  <c r="E944" i="23" s="1"/>
  <c r="F944" i="23" s="1"/>
  <c r="C943" i="23"/>
  <c r="D943" i="23" s="1"/>
  <c r="E943" i="23" s="1"/>
  <c r="F943" i="23" s="1"/>
  <c r="A46" i="20"/>
  <c r="A40" i="20"/>
  <c r="C941" i="23"/>
  <c r="D941" i="23" s="1"/>
  <c r="E941" i="23" s="1"/>
  <c r="A35" i="20"/>
  <c r="C793" i="23"/>
  <c r="D793" i="23" s="1"/>
  <c r="E793" i="23" s="1"/>
  <c r="F793" i="23" s="1"/>
  <c r="C792" i="23"/>
  <c r="C791" i="23"/>
  <c r="D791" i="23" s="1"/>
  <c r="E791" i="23" s="1"/>
  <c r="F791" i="23" s="1"/>
  <c r="C790" i="23"/>
  <c r="C789" i="23"/>
  <c r="D789" i="23" s="1"/>
  <c r="E789" i="23" s="1"/>
  <c r="F789" i="23" s="1"/>
  <c r="C788" i="23"/>
  <c r="C787" i="23"/>
  <c r="D787" i="23" s="1"/>
  <c r="E787" i="23" s="1"/>
  <c r="F787" i="23" s="1"/>
  <c r="C785" i="23"/>
  <c r="D785" i="23" s="1"/>
  <c r="E785" i="23" s="1"/>
  <c r="C786" i="23"/>
  <c r="D786" i="23" s="1"/>
  <c r="E786" i="23" s="1"/>
  <c r="C783" i="23"/>
  <c r="C784" i="23"/>
  <c r="D784" i="23" s="1"/>
  <c r="E784" i="23" s="1"/>
  <c r="C775" i="23"/>
  <c r="D775" i="23" s="1"/>
  <c r="E775" i="23" s="1"/>
  <c r="F775" i="23" s="1"/>
  <c r="H775" i="23"/>
  <c r="H443" i="22" s="1"/>
  <c r="C774" i="23"/>
  <c r="D774" i="23" s="1"/>
  <c r="E774" i="23" s="1"/>
  <c r="F774" i="23" s="1"/>
  <c r="C765" i="23"/>
  <c r="D765" i="23" s="1"/>
  <c r="E765" i="23" s="1"/>
  <c r="F765" i="23" s="1"/>
  <c r="C766" i="23"/>
  <c r="D766" i="23" s="1"/>
  <c r="E766" i="23" s="1"/>
  <c r="F766" i="23" s="1"/>
  <c r="C767" i="23"/>
  <c r="D767" i="23" s="1"/>
  <c r="E767" i="23" s="1"/>
  <c r="F767" i="23" s="1"/>
  <c r="C768" i="23"/>
  <c r="D768" i="23" s="1"/>
  <c r="E768" i="23" s="1"/>
  <c r="F768" i="23" s="1"/>
  <c r="C769" i="23"/>
  <c r="D769" i="23" s="1"/>
  <c r="E769" i="23" s="1"/>
  <c r="F769" i="23" s="1"/>
  <c r="C770" i="23"/>
  <c r="D770" i="23" s="1"/>
  <c r="E770" i="23" s="1"/>
  <c r="F770" i="23" s="1"/>
  <c r="C771" i="23"/>
  <c r="D771" i="23" s="1"/>
  <c r="E771" i="23" s="1"/>
  <c r="F771" i="23" s="1"/>
  <c r="C772" i="23"/>
  <c r="D772" i="23" s="1"/>
  <c r="E772" i="23" s="1"/>
  <c r="C773" i="23"/>
  <c r="D773" i="23" s="1"/>
  <c r="E773" i="23" s="1"/>
  <c r="C764" i="23"/>
  <c r="D764" i="23" s="1"/>
  <c r="E764" i="23" s="1"/>
  <c r="F764" i="23" s="1"/>
  <c r="H765" i="23"/>
  <c r="H434" i="22" s="1"/>
  <c r="H766" i="23"/>
  <c r="H435" i="22" s="1"/>
  <c r="H767" i="23"/>
  <c r="H436" i="22" s="1"/>
  <c r="H768" i="23"/>
  <c r="H437" i="22" s="1"/>
  <c r="H769" i="23"/>
  <c r="H438" i="22" s="1"/>
  <c r="H770" i="23"/>
  <c r="H439" i="22" s="1"/>
  <c r="H771" i="23"/>
  <c r="H440" i="22" s="1"/>
  <c r="H772" i="23"/>
  <c r="H441" i="22" s="1"/>
  <c r="H764" i="23"/>
  <c r="H433" i="22" s="1"/>
  <c r="C757" i="23"/>
  <c r="D757" i="23" s="1"/>
  <c r="E757" i="23" s="1"/>
  <c r="F757" i="23" s="1"/>
  <c r="C758" i="23"/>
  <c r="D758" i="23" s="1"/>
  <c r="E758" i="23" s="1"/>
  <c r="F758" i="23" s="1"/>
  <c r="C759" i="23"/>
  <c r="D759" i="23" s="1"/>
  <c r="E759" i="23" s="1"/>
  <c r="F759" i="23" s="1"/>
  <c r="C760" i="23"/>
  <c r="D760" i="23" s="1"/>
  <c r="E760" i="23" s="1"/>
  <c r="F760" i="23" s="1"/>
  <c r="C761" i="23"/>
  <c r="D761" i="23" s="1"/>
  <c r="E761" i="23" s="1"/>
  <c r="F761" i="23" s="1"/>
  <c r="C762" i="23"/>
  <c r="D762" i="23" s="1"/>
  <c r="E762" i="23" s="1"/>
  <c r="C763" i="23"/>
  <c r="D763" i="23" s="1"/>
  <c r="E763" i="23" s="1"/>
  <c r="H757" i="23"/>
  <c r="H427" i="22" s="1"/>
  <c r="H758" i="23"/>
  <c r="H428" i="22" s="1"/>
  <c r="H759" i="23"/>
  <c r="H429" i="22" s="1"/>
  <c r="H760" i="23"/>
  <c r="H430" i="22" s="1"/>
  <c r="H761" i="23"/>
  <c r="H431" i="22" s="1"/>
  <c r="H762" i="23"/>
  <c r="H432" i="22" s="1"/>
  <c r="C756" i="23"/>
  <c r="D756" i="23" s="1"/>
  <c r="E756" i="23" s="1"/>
  <c r="F756" i="23" s="1"/>
  <c r="H756" i="23"/>
  <c r="H426" i="22" s="1"/>
  <c r="C744" i="23"/>
  <c r="D744" i="23" s="1"/>
  <c r="E744" i="23" s="1"/>
  <c r="F744" i="23" s="1"/>
  <c r="C754" i="23"/>
  <c r="C753" i="23"/>
  <c r="D753" i="23" s="1"/>
  <c r="E753" i="23" s="1"/>
  <c r="F753" i="23" s="1"/>
  <c r="C743" i="23"/>
  <c r="D743" i="23" s="1"/>
  <c r="E743" i="23" s="1"/>
  <c r="F743" i="23" s="1"/>
  <c r="C745" i="23"/>
  <c r="D745" i="23" s="1"/>
  <c r="E745" i="23" s="1"/>
  <c r="F745" i="23" s="1"/>
  <c r="C746" i="23"/>
  <c r="D746" i="23" s="1"/>
  <c r="E746" i="23" s="1"/>
  <c r="F746" i="23" s="1"/>
  <c r="C747" i="23"/>
  <c r="D747" i="23" s="1"/>
  <c r="E747" i="23" s="1"/>
  <c r="F747" i="23" s="1"/>
  <c r="C748" i="23"/>
  <c r="D748" i="23" s="1"/>
  <c r="E748" i="23" s="1"/>
  <c r="F748" i="23" s="1"/>
  <c r="C749" i="23"/>
  <c r="D749" i="23" s="1"/>
  <c r="E749" i="23" s="1"/>
  <c r="F749" i="23" s="1"/>
  <c r="C750" i="23"/>
  <c r="D750" i="23" s="1"/>
  <c r="E750" i="23" s="1"/>
  <c r="F750" i="23" s="1"/>
  <c r="C751" i="23"/>
  <c r="C752" i="23"/>
  <c r="D752" i="23" s="1"/>
  <c r="E752" i="23" s="1"/>
  <c r="C742" i="23"/>
  <c r="D742" i="23" s="1"/>
  <c r="E742" i="23" s="1"/>
  <c r="F742" i="23" s="1"/>
  <c r="C732" i="23"/>
  <c r="C718" i="23"/>
  <c r="D718" i="23" s="1"/>
  <c r="E718" i="23" s="1"/>
  <c r="F718" i="23" s="1"/>
  <c r="C719" i="23"/>
  <c r="D719" i="23" s="1"/>
  <c r="E719" i="23" s="1"/>
  <c r="F719" i="23" s="1"/>
  <c r="C720" i="23"/>
  <c r="D720" i="23" s="1"/>
  <c r="E720" i="23" s="1"/>
  <c r="F720" i="23" s="1"/>
  <c r="C721" i="23"/>
  <c r="D721" i="23" s="1"/>
  <c r="E721" i="23" s="1"/>
  <c r="F721" i="23" s="1"/>
  <c r="C722" i="23"/>
  <c r="C723" i="23"/>
  <c r="C724" i="23"/>
  <c r="D724" i="23" s="1"/>
  <c r="E724" i="23" s="1"/>
  <c r="F724" i="23" s="1"/>
  <c r="C725" i="23"/>
  <c r="D725" i="23" s="1"/>
  <c r="E725" i="23" s="1"/>
  <c r="F725" i="23" s="1"/>
  <c r="C726" i="23"/>
  <c r="D726" i="23" s="1"/>
  <c r="E726" i="23" s="1"/>
  <c r="F726" i="23" s="1"/>
  <c r="C727" i="23"/>
  <c r="C728" i="23"/>
  <c r="D728" i="23" s="1"/>
  <c r="E728" i="23" s="1"/>
  <c r="F728" i="23" s="1"/>
  <c r="C729" i="23"/>
  <c r="C730" i="23"/>
  <c r="D730" i="23" s="1"/>
  <c r="E730" i="23" s="1"/>
  <c r="C731" i="23"/>
  <c r="D731" i="23" s="1"/>
  <c r="E731" i="23" s="1"/>
  <c r="H732" i="23"/>
  <c r="C440" i="22" s="1"/>
  <c r="H718" i="23"/>
  <c r="C427" i="22" s="1"/>
  <c r="H719" i="23"/>
  <c r="C428" i="22" s="1"/>
  <c r="H720" i="23"/>
  <c r="C429" i="22" s="1"/>
  <c r="H721" i="23"/>
  <c r="C430" i="22" s="1"/>
  <c r="H722" i="23"/>
  <c r="C431" i="22" s="1"/>
  <c r="H723" i="23"/>
  <c r="C432" i="22" s="1"/>
  <c r="H724" i="23"/>
  <c r="C433" i="22" s="1"/>
  <c r="H725" i="23"/>
  <c r="C434" i="22" s="1"/>
  <c r="H726" i="23"/>
  <c r="C435" i="22" s="1"/>
  <c r="H727" i="23"/>
  <c r="C436" i="22" s="1"/>
  <c r="H728" i="23"/>
  <c r="C437" i="22" s="1"/>
  <c r="H729" i="23"/>
  <c r="C438" i="22" s="1"/>
  <c r="H730" i="23"/>
  <c r="C439" i="22" s="1"/>
  <c r="C717" i="23"/>
  <c r="D717" i="23" s="1"/>
  <c r="E717" i="23" s="1"/>
  <c r="F717" i="23" s="1"/>
  <c r="H717" i="23"/>
  <c r="C426" i="22" s="1"/>
  <c r="H776" i="23"/>
  <c r="C776" i="23"/>
  <c r="D776" i="23" s="1"/>
  <c r="E776" i="23" s="1"/>
  <c r="C777" i="23"/>
  <c r="D777" i="23" s="1"/>
  <c r="E777" i="23" s="1"/>
  <c r="H778" i="23"/>
  <c r="C778" i="23"/>
  <c r="D778" i="23" s="1"/>
  <c r="E778" i="23" s="1"/>
  <c r="C779" i="23"/>
  <c r="D779" i="23" s="1"/>
  <c r="E779" i="23" s="1"/>
  <c r="H780" i="23"/>
  <c r="C780" i="23"/>
  <c r="D780" i="23" s="1"/>
  <c r="E780" i="23" s="1"/>
  <c r="F780" i="23" s="1"/>
  <c r="H781" i="23"/>
  <c r="C781" i="23"/>
  <c r="H733" i="23"/>
  <c r="C733" i="23"/>
  <c r="D733" i="23" s="1"/>
  <c r="E733" i="23" s="1"/>
  <c r="F733" i="23" s="1"/>
  <c r="H734" i="23"/>
  <c r="C734" i="23"/>
  <c r="H735" i="23"/>
  <c r="C735" i="23"/>
  <c r="D735" i="23" s="1"/>
  <c r="E735" i="23" s="1"/>
  <c r="F735" i="23" s="1"/>
  <c r="H736" i="23"/>
  <c r="C736" i="23"/>
  <c r="H737" i="23"/>
  <c r="C737" i="23"/>
  <c r="C738" i="23"/>
  <c r="D738" i="23" s="1"/>
  <c r="E738" i="23" s="1"/>
  <c r="H739" i="23"/>
  <c r="C739" i="23"/>
  <c r="C740" i="23"/>
  <c r="D740" i="23" s="1"/>
  <c r="E740" i="23" s="1"/>
  <c r="C703" i="23"/>
  <c r="C704" i="23"/>
  <c r="C705" i="23"/>
  <c r="C706" i="23"/>
  <c r="C707" i="23"/>
  <c r="C708" i="23"/>
  <c r="C709" i="23"/>
  <c r="H703" i="23"/>
  <c r="H414" i="22" s="1"/>
  <c r="H704" i="23"/>
  <c r="H415" i="22" s="1"/>
  <c r="H705" i="23"/>
  <c r="H416" i="22" s="1"/>
  <c r="H706" i="23"/>
  <c r="H417" i="22" s="1"/>
  <c r="H707" i="23"/>
  <c r="H418" i="22" s="1"/>
  <c r="H708" i="23"/>
  <c r="H419" i="22" s="1"/>
  <c r="H709" i="23"/>
  <c r="H420" i="22" s="1"/>
  <c r="C702" i="23"/>
  <c r="H702" i="23"/>
  <c r="H413" i="22" s="1"/>
  <c r="C700" i="23"/>
  <c r="D700" i="23" s="1"/>
  <c r="E700" i="23" s="1"/>
  <c r="F700" i="23" s="1"/>
  <c r="C698" i="23"/>
  <c r="D698" i="23" s="1"/>
  <c r="E698" i="23" s="1"/>
  <c r="C699" i="23"/>
  <c r="D699" i="23" s="1"/>
  <c r="E699" i="23" s="1"/>
  <c r="C697" i="23"/>
  <c r="D697" i="23" s="1"/>
  <c r="E697" i="23" s="1"/>
  <c r="F697" i="23" s="1"/>
  <c r="C695" i="23"/>
  <c r="D695" i="23" s="1"/>
  <c r="E695" i="23" s="1"/>
  <c r="C696" i="23"/>
  <c r="D696" i="23" s="1"/>
  <c r="E696" i="23" s="1"/>
  <c r="A31" i="20"/>
  <c r="C693" i="23" s="1"/>
  <c r="D693" i="23" s="1"/>
  <c r="C692" i="23"/>
  <c r="C690" i="23"/>
  <c r="C689" i="23"/>
  <c r="C688" i="23"/>
  <c r="C687" i="23"/>
  <c r="C685" i="23"/>
  <c r="C686" i="23"/>
  <c r="C667" i="23"/>
  <c r="D667" i="23" s="1"/>
  <c r="C668" i="23"/>
  <c r="D668" i="23" s="1"/>
  <c r="C669" i="23"/>
  <c r="D669" i="23" s="1"/>
  <c r="C670" i="23"/>
  <c r="D670" i="23" s="1"/>
  <c r="H667" i="23"/>
  <c r="H394" i="22" s="1"/>
  <c r="H668" i="23"/>
  <c r="H395" i="22" s="1"/>
  <c r="H669" i="23"/>
  <c r="H396" i="22" s="1"/>
  <c r="H670" i="23"/>
  <c r="H397" i="22" s="1"/>
  <c r="C666" i="23"/>
  <c r="D666" i="23" s="1"/>
  <c r="H666" i="23"/>
  <c r="H393" i="22" s="1"/>
  <c r="C655" i="23"/>
  <c r="D655" i="23" s="1"/>
  <c r="H655" i="23"/>
  <c r="C420" i="22" s="1"/>
  <c r="C652" i="23"/>
  <c r="D652" i="23" s="1"/>
  <c r="C653" i="23"/>
  <c r="D653" i="23" s="1"/>
  <c r="C654" i="23"/>
  <c r="D654" i="23" s="1"/>
  <c r="H652" i="23"/>
  <c r="C418" i="22" s="1"/>
  <c r="H653" i="23"/>
  <c r="C419" i="22" s="1"/>
  <c r="C651" i="23"/>
  <c r="D651" i="23" s="1"/>
  <c r="H651" i="23"/>
  <c r="C417" i="22" s="1"/>
  <c r="C644" i="23"/>
  <c r="D644" i="23" s="1"/>
  <c r="C645" i="23"/>
  <c r="D645" i="23" s="1"/>
  <c r="C646" i="23"/>
  <c r="D646" i="23" s="1"/>
  <c r="C643" i="23"/>
  <c r="D643" i="23" s="1"/>
  <c r="H644" i="23"/>
  <c r="C413" i="22" s="1"/>
  <c r="H645" i="23"/>
  <c r="C414" i="22" s="1"/>
  <c r="H646" i="23"/>
  <c r="C415" i="22" s="1"/>
  <c r="H643" i="23"/>
  <c r="C412" i="22" s="1"/>
  <c r="C640" i="23"/>
  <c r="D640" i="23" s="1"/>
  <c r="C641" i="23"/>
  <c r="D641" i="23" s="1"/>
  <c r="E641" i="23" s="1"/>
  <c r="C639" i="23"/>
  <c r="D639" i="23" s="1"/>
  <c r="C638" i="23"/>
  <c r="D638" i="23" s="1"/>
  <c r="C631" i="23"/>
  <c r="C632" i="23"/>
  <c r="C633" i="23"/>
  <c r="H631" i="23"/>
  <c r="C404" i="22" s="1"/>
  <c r="H632" i="23"/>
  <c r="C405" i="22" s="1"/>
  <c r="H633" i="23"/>
  <c r="C406" i="22" s="1"/>
  <c r="C630" i="23"/>
  <c r="H630" i="23"/>
  <c r="C403" i="22" s="1"/>
  <c r="C617" i="23"/>
  <c r="C618" i="23"/>
  <c r="C619" i="23"/>
  <c r="H617" i="23"/>
  <c r="C399" i="22" s="1"/>
  <c r="H618" i="23"/>
  <c r="C400" i="22" s="1"/>
  <c r="H619" i="23"/>
  <c r="C401" i="22" s="1"/>
  <c r="C616" i="23"/>
  <c r="H616" i="23"/>
  <c r="C398" i="22" s="1"/>
  <c r="C608" i="23"/>
  <c r="C609" i="23"/>
  <c r="C610" i="23"/>
  <c r="H608" i="23"/>
  <c r="C394" i="22" s="1"/>
  <c r="H609" i="23"/>
  <c r="C395" i="22" s="1"/>
  <c r="H610" i="23"/>
  <c r="C396" i="22" s="1"/>
  <c r="C607" i="23"/>
  <c r="H607" i="23"/>
  <c r="C393" i="22" s="1"/>
  <c r="H710" i="23"/>
  <c r="C710" i="23"/>
  <c r="H711" i="23"/>
  <c r="C711" i="23"/>
  <c r="H712" i="23"/>
  <c r="C712" i="23"/>
  <c r="H713" i="23"/>
  <c r="C713" i="23"/>
  <c r="H714" i="23"/>
  <c r="C714" i="23"/>
  <c r="H671" i="23"/>
  <c r="C671" i="23"/>
  <c r="D671" i="23" s="1"/>
  <c r="H672" i="23"/>
  <c r="C672" i="23"/>
  <c r="D672" i="23" s="1"/>
  <c r="H673" i="23"/>
  <c r="C673" i="23"/>
  <c r="D673" i="23" s="1"/>
  <c r="H674" i="23"/>
  <c r="A32" i="20"/>
  <c r="C675" i="23"/>
  <c r="D675" i="23" s="1"/>
  <c r="H676" i="23"/>
  <c r="C676" i="23"/>
  <c r="D676" i="23" s="1"/>
  <c r="H677" i="23"/>
  <c r="C677" i="23"/>
  <c r="D677" i="23" s="1"/>
  <c r="H678" i="23"/>
  <c r="C678" i="23"/>
  <c r="D678" i="23" s="1"/>
  <c r="H679" i="23"/>
  <c r="C679" i="23"/>
  <c r="D679" i="23" s="1"/>
  <c r="C680" i="23"/>
  <c r="D680" i="23" s="1"/>
  <c r="H681" i="23"/>
  <c r="C681" i="23"/>
  <c r="D681" i="23" s="1"/>
  <c r="H682" i="23"/>
  <c r="C682" i="23"/>
  <c r="D682" i="23" s="1"/>
  <c r="C683" i="23"/>
  <c r="D683" i="23" s="1"/>
  <c r="E683" i="23" s="1"/>
  <c r="H656" i="23"/>
  <c r="C656" i="23"/>
  <c r="D656" i="23" s="1"/>
  <c r="H657" i="23"/>
  <c r="C657" i="23"/>
  <c r="D657" i="23" s="1"/>
  <c r="H658" i="23"/>
  <c r="C658" i="23"/>
  <c r="D658" i="23" s="1"/>
  <c r="H659" i="23"/>
  <c r="C659" i="23"/>
  <c r="D659" i="23" s="1"/>
  <c r="H660" i="23"/>
  <c r="C660" i="23"/>
  <c r="D660" i="23" s="1"/>
  <c r="H661" i="23"/>
  <c r="C661" i="23"/>
  <c r="D661" i="23" s="1"/>
  <c r="H662" i="23"/>
  <c r="C662" i="23"/>
  <c r="D662" i="23" s="1"/>
  <c r="H663" i="23"/>
  <c r="C663" i="23"/>
  <c r="D663" i="23" s="1"/>
  <c r="H664" i="23"/>
  <c r="C664" i="23"/>
  <c r="D664" i="23" s="1"/>
  <c r="H647" i="23"/>
  <c r="C647" i="23"/>
  <c r="D647" i="23" s="1"/>
  <c r="H648" i="23"/>
  <c r="C648" i="23"/>
  <c r="D648" i="23" s="1"/>
  <c r="H649" i="23"/>
  <c r="C649" i="23"/>
  <c r="D649" i="23" s="1"/>
  <c r="H634" i="23"/>
  <c r="C634" i="23"/>
  <c r="H635" i="23"/>
  <c r="C635" i="23"/>
  <c r="H636" i="23"/>
  <c r="C636" i="23"/>
  <c r="H620" i="23"/>
  <c r="C620" i="23"/>
  <c r="H621" i="23"/>
  <c r="C621" i="23"/>
  <c r="H622" i="23"/>
  <c r="C622" i="23"/>
  <c r="H623" i="23"/>
  <c r="C623" i="23"/>
  <c r="H624" i="23"/>
  <c r="C624" i="23"/>
  <c r="H625" i="23"/>
  <c r="C625" i="23"/>
  <c r="H626" i="23"/>
  <c r="C626" i="23"/>
  <c r="H627" i="23"/>
  <c r="C627" i="23"/>
  <c r="H628" i="23"/>
  <c r="C628" i="23"/>
  <c r="C611" i="23"/>
  <c r="C612" i="23"/>
  <c r="C613" i="23"/>
  <c r="C614" i="23"/>
  <c r="H611" i="23"/>
  <c r="H612" i="23"/>
  <c r="H613" i="23"/>
  <c r="H614" i="23"/>
  <c r="C604" i="23"/>
  <c r="D604" i="23" s="1"/>
  <c r="E604" i="23" s="1"/>
  <c r="F604" i="23" s="1"/>
  <c r="C602" i="23"/>
  <c r="D602" i="23" s="1"/>
  <c r="E602" i="23" s="1"/>
  <c r="C603" i="23"/>
  <c r="D603" i="23" s="1"/>
  <c r="E603" i="23" s="1"/>
  <c r="C601" i="23"/>
  <c r="D601" i="23" s="1"/>
  <c r="E601" i="23" s="1"/>
  <c r="F601" i="23" s="1"/>
  <c r="C597" i="23"/>
  <c r="D597" i="23" s="1"/>
  <c r="E597" i="23" s="1"/>
  <c r="C598" i="23"/>
  <c r="D598" i="23" s="1"/>
  <c r="E598" i="23" s="1"/>
  <c r="C599" i="23"/>
  <c r="D599" i="23" s="1"/>
  <c r="E599" i="23" s="1"/>
  <c r="C596" i="23"/>
  <c r="D596" i="23" s="1"/>
  <c r="E596" i="23" s="1"/>
  <c r="F596" i="23" s="1"/>
  <c r="C594" i="23"/>
  <c r="D594" i="23" s="1"/>
  <c r="E594" i="23" s="1"/>
  <c r="F594" i="23" s="1"/>
  <c r="C592" i="23"/>
  <c r="D592" i="23" s="1"/>
  <c r="E592" i="23" s="1"/>
  <c r="C588" i="23"/>
  <c r="D588" i="23" s="1"/>
  <c r="E588" i="23" s="1"/>
  <c r="C589" i="23"/>
  <c r="D589" i="23" s="1"/>
  <c r="E589" i="23" s="1"/>
  <c r="C591" i="23"/>
  <c r="D591" i="23" s="1"/>
  <c r="E591" i="23" s="1"/>
  <c r="C586" i="23"/>
  <c r="D586" i="23" s="1"/>
  <c r="E586" i="23" s="1"/>
  <c r="C584" i="23"/>
  <c r="D584" i="23" s="1"/>
  <c r="E584" i="23" s="1"/>
  <c r="C581" i="23"/>
  <c r="D581" i="23" s="1"/>
  <c r="E581" i="23" s="1"/>
  <c r="C579" i="23"/>
  <c r="D579" i="23" s="1"/>
  <c r="E579" i="23" s="1"/>
  <c r="C577" i="23"/>
  <c r="D577" i="23" s="1"/>
  <c r="E577" i="23" s="1"/>
  <c r="C575" i="23"/>
  <c r="D575" i="23" s="1"/>
  <c r="E575" i="23" s="1"/>
  <c r="C572" i="23"/>
  <c r="D572" i="23" s="1"/>
  <c r="E572" i="23" s="1"/>
  <c r="C573" i="23"/>
  <c r="D573" i="23" s="1"/>
  <c r="E573" i="23" s="1"/>
  <c r="C570" i="23"/>
  <c r="D570" i="23" s="1"/>
  <c r="E570" i="23" s="1"/>
  <c r="F570" i="23" s="1"/>
  <c r="C569" i="23"/>
  <c r="D569" i="23" s="1"/>
  <c r="E569" i="23" s="1"/>
  <c r="F569" i="23" s="1"/>
  <c r="C568" i="23"/>
  <c r="D568" i="23" s="1"/>
  <c r="E568" i="23" s="1"/>
  <c r="F568" i="23" s="1"/>
  <c r="C566" i="23"/>
  <c r="D566" i="23" s="1"/>
  <c r="E566" i="23" s="1"/>
  <c r="C567" i="23"/>
  <c r="D567" i="23" s="1"/>
  <c r="E567" i="23" s="1"/>
  <c r="C564" i="23"/>
  <c r="D564" i="23" s="1"/>
  <c r="E564" i="23" s="1"/>
  <c r="F564" i="23" s="1"/>
  <c r="C473" i="23"/>
  <c r="D473" i="23" s="1"/>
  <c r="E473" i="23" s="1"/>
  <c r="C474" i="23"/>
  <c r="D474" i="23" s="1"/>
  <c r="E474" i="23" s="1"/>
  <c r="C471" i="23"/>
  <c r="D471" i="23" s="1"/>
  <c r="E471" i="23" s="1"/>
  <c r="C472" i="23"/>
  <c r="D472" i="23" s="1"/>
  <c r="E472" i="23" s="1"/>
  <c r="C470" i="23"/>
  <c r="D470" i="23" s="1"/>
  <c r="E470" i="23" s="1"/>
  <c r="F470" i="23" s="1"/>
  <c r="C469" i="23"/>
  <c r="D469" i="23" s="1"/>
  <c r="E469" i="23" s="1"/>
  <c r="F469" i="23" s="1"/>
  <c r="C468" i="23"/>
  <c r="D468" i="23" s="1"/>
  <c r="E468" i="23" s="1"/>
  <c r="F468" i="23" s="1"/>
  <c r="C467" i="23"/>
  <c r="D467" i="23" s="1"/>
  <c r="E467" i="23" s="1"/>
  <c r="F467" i="23" s="1"/>
  <c r="C562" i="23"/>
  <c r="D562" i="23" s="1"/>
  <c r="E562" i="23" s="1"/>
  <c r="F562" i="23" s="1"/>
  <c r="C560" i="23"/>
  <c r="D560" i="23" s="1"/>
  <c r="E560" i="23" s="1"/>
  <c r="C561" i="23"/>
  <c r="D561" i="23" s="1"/>
  <c r="E561" i="23" s="1"/>
  <c r="C557" i="23"/>
  <c r="D557" i="23" s="1"/>
  <c r="E557" i="23" s="1"/>
  <c r="C555" i="23"/>
  <c r="D555" i="23" s="1"/>
  <c r="E555" i="23" s="1"/>
  <c r="C553" i="23"/>
  <c r="D553" i="23" s="1"/>
  <c r="E553" i="23" s="1"/>
  <c r="C554" i="23"/>
  <c r="D554" i="23" s="1"/>
  <c r="E554" i="23" s="1"/>
  <c r="C549" i="23"/>
  <c r="D549" i="23" s="1"/>
  <c r="E549" i="23" s="1"/>
  <c r="C551" i="23"/>
  <c r="D551" i="23" s="1"/>
  <c r="E551" i="23" s="1"/>
  <c r="C552" i="23"/>
  <c r="D552" i="23" s="1"/>
  <c r="E552" i="23" s="1"/>
  <c r="C515" i="23"/>
  <c r="D515" i="23" s="1"/>
  <c r="E515" i="23" s="1"/>
  <c r="F515" i="23" s="1"/>
  <c r="C514" i="23"/>
  <c r="D514" i="23" s="1"/>
  <c r="E514" i="23" s="1"/>
  <c r="F514" i="23" s="1"/>
  <c r="C513" i="23"/>
  <c r="D513" i="23" s="1"/>
  <c r="E513" i="23" s="1"/>
  <c r="F513" i="23" s="1"/>
  <c r="C511" i="23"/>
  <c r="D511" i="23" s="1"/>
  <c r="E511" i="23" s="1"/>
  <c r="C512" i="23"/>
  <c r="D512" i="23" s="1"/>
  <c r="E512" i="23" s="1"/>
  <c r="C507" i="23"/>
  <c r="D507" i="23" s="1"/>
  <c r="E507" i="23" s="1"/>
  <c r="C508" i="23"/>
  <c r="D508" i="23" s="1"/>
  <c r="E508" i="23" s="1"/>
  <c r="C509" i="23"/>
  <c r="D509" i="23" s="1"/>
  <c r="E509" i="23" s="1"/>
  <c r="C510" i="23"/>
  <c r="D510" i="23" s="1"/>
  <c r="E510" i="23" s="1"/>
  <c r="C506" i="23"/>
  <c r="D506" i="23" s="1"/>
  <c r="E506" i="23" s="1"/>
  <c r="F506" i="23" s="1"/>
  <c r="C505" i="23"/>
  <c r="D505" i="23" s="1"/>
  <c r="E505" i="23" s="1"/>
  <c r="F505" i="23" s="1"/>
  <c r="C504" i="23"/>
  <c r="D504" i="23" s="1"/>
  <c r="E504" i="23" s="1"/>
  <c r="F504" i="23" s="1"/>
  <c r="C503" i="23"/>
  <c r="D503" i="23" s="1"/>
  <c r="E503" i="23" s="1"/>
  <c r="F503" i="23" s="1"/>
  <c r="C500" i="23"/>
  <c r="D500" i="23" s="1"/>
  <c r="E500" i="23" s="1"/>
  <c r="C501" i="23"/>
  <c r="D501" i="23" s="1"/>
  <c r="E501" i="23" s="1"/>
  <c r="C502" i="23"/>
  <c r="D502" i="23" s="1"/>
  <c r="E502" i="23" s="1"/>
  <c r="C497" i="23"/>
  <c r="D497" i="23" s="1"/>
  <c r="E497" i="23" s="1"/>
  <c r="C498" i="23"/>
  <c r="D498" i="23" s="1"/>
  <c r="E498" i="23" s="1"/>
  <c r="C499" i="23"/>
  <c r="D499" i="23" s="1"/>
  <c r="E499" i="23" s="1"/>
  <c r="C496" i="23"/>
  <c r="D496" i="23" s="1"/>
  <c r="E496" i="23" s="1"/>
  <c r="F496" i="23" s="1"/>
  <c r="C494" i="23"/>
  <c r="D494" i="23" s="1"/>
  <c r="E494" i="23" s="1"/>
  <c r="C495" i="23"/>
  <c r="D495" i="23" s="1"/>
  <c r="E495" i="23" s="1"/>
  <c r="C491" i="23"/>
  <c r="D491" i="23" s="1"/>
  <c r="E491" i="23" s="1"/>
  <c r="F491" i="23" s="1"/>
  <c r="C489" i="23"/>
  <c r="D489" i="23" s="1"/>
  <c r="E489" i="23" s="1"/>
  <c r="C490" i="23"/>
  <c r="D490" i="23" s="1"/>
  <c r="E490" i="23" s="1"/>
  <c r="C487" i="23"/>
  <c r="D487" i="23" s="1"/>
  <c r="E487" i="23" s="1"/>
  <c r="C488" i="23"/>
  <c r="D488" i="23" s="1"/>
  <c r="E488" i="23" s="1"/>
  <c r="C480" i="23"/>
  <c r="D480" i="23" s="1"/>
  <c r="E480" i="23" s="1"/>
  <c r="F480" i="23" s="1"/>
  <c r="C481" i="23"/>
  <c r="D481" i="23" s="1"/>
  <c r="E481" i="23" s="1"/>
  <c r="F481" i="23" s="1"/>
  <c r="C482" i="23"/>
  <c r="D482" i="23" s="1"/>
  <c r="E482" i="23" s="1"/>
  <c r="F482" i="23" s="1"/>
  <c r="C483" i="23"/>
  <c r="D483" i="23" s="1"/>
  <c r="E483" i="23" s="1"/>
  <c r="F483" i="23" s="1"/>
  <c r="C484" i="23"/>
  <c r="D484" i="23" s="1"/>
  <c r="E484" i="23" s="1"/>
  <c r="C485" i="23"/>
  <c r="D485" i="23" s="1"/>
  <c r="E485" i="23" s="1"/>
  <c r="C479" i="23"/>
  <c r="D479" i="23" s="1"/>
  <c r="E479" i="23" s="1"/>
  <c r="F479" i="23" s="1"/>
  <c r="C478" i="23"/>
  <c r="D478" i="23" s="1"/>
  <c r="E478" i="23" s="1"/>
  <c r="F478" i="23" s="1"/>
  <c r="C476" i="23"/>
  <c r="D476" i="23" s="1"/>
  <c r="E476" i="23" s="1"/>
  <c r="C477" i="23"/>
  <c r="D477" i="23" s="1"/>
  <c r="E477" i="23" s="1"/>
  <c r="H351" i="22"/>
  <c r="H343" i="22"/>
  <c r="H332" i="22"/>
  <c r="C492" i="23"/>
  <c r="D492" i="23" s="1"/>
  <c r="E492" i="23" s="1"/>
  <c r="C493" i="23"/>
  <c r="D493" i="23" s="1"/>
  <c r="E493" i="23" s="1"/>
  <c r="C516" i="23"/>
  <c r="D516" i="23" s="1"/>
  <c r="E516" i="23" s="1"/>
  <c r="F516" i="23" s="1"/>
  <c r="C517" i="23"/>
  <c r="D517" i="23" s="1"/>
  <c r="E517" i="23" s="1"/>
  <c r="F517" i="23" s="1"/>
  <c r="C518" i="23"/>
  <c r="D518" i="23" s="1"/>
  <c r="E518" i="23" s="1"/>
  <c r="F518" i="23" s="1"/>
  <c r="C519" i="23"/>
  <c r="D519" i="23" s="1"/>
  <c r="E519" i="23" s="1"/>
  <c r="C520" i="23"/>
  <c r="D520" i="23" s="1"/>
  <c r="E520" i="23" s="1"/>
  <c r="C521" i="23"/>
  <c r="D521" i="23" s="1"/>
  <c r="E521" i="23" s="1"/>
  <c r="C522" i="23"/>
  <c r="D522" i="23" s="1"/>
  <c r="E522" i="23" s="1"/>
  <c r="F522" i="23" s="1"/>
  <c r="C523" i="23"/>
  <c r="D523" i="23" s="1"/>
  <c r="E523" i="23" s="1"/>
  <c r="C524" i="23"/>
  <c r="D524" i="23" s="1"/>
  <c r="E524" i="23" s="1"/>
  <c r="C525" i="23"/>
  <c r="D525" i="23" s="1"/>
  <c r="E525" i="23" s="1"/>
  <c r="F525" i="23" s="1"/>
  <c r="C526" i="23"/>
  <c r="D526" i="23" s="1"/>
  <c r="E526" i="23" s="1"/>
  <c r="C527" i="23"/>
  <c r="D527" i="23" s="1"/>
  <c r="E527" i="23" s="1"/>
  <c r="C528" i="23"/>
  <c r="D528" i="23" s="1"/>
  <c r="E528" i="23" s="1"/>
  <c r="C529" i="23"/>
  <c r="D529" i="23" s="1"/>
  <c r="E529" i="23" s="1"/>
  <c r="C530" i="23"/>
  <c r="D530" i="23" s="1"/>
  <c r="E530" i="23" s="1"/>
  <c r="C531" i="23"/>
  <c r="D531" i="23" s="1"/>
  <c r="E531" i="23" s="1"/>
  <c r="C532" i="23"/>
  <c r="D532" i="23" s="1"/>
  <c r="E532" i="23" s="1"/>
  <c r="C533" i="23"/>
  <c r="D533" i="23" s="1"/>
  <c r="E533" i="23" s="1"/>
  <c r="C534" i="23"/>
  <c r="D534" i="23" s="1"/>
  <c r="E534" i="23" s="1"/>
  <c r="C535" i="23"/>
  <c r="D535" i="23" s="1"/>
  <c r="E535" i="23" s="1"/>
  <c r="C536" i="23"/>
  <c r="D536" i="23" s="1"/>
  <c r="E536" i="23" s="1"/>
  <c r="F536" i="23" s="1"/>
  <c r="C541" i="23"/>
  <c r="D541" i="23" s="1"/>
  <c r="E541" i="23" s="1"/>
  <c r="F541" i="23" s="1"/>
  <c r="C542" i="23"/>
  <c r="D542" i="23" s="1"/>
  <c r="E542" i="23" s="1"/>
  <c r="F542" i="23" s="1"/>
  <c r="C543" i="23"/>
  <c r="D543" i="23" s="1"/>
  <c r="E543" i="23" s="1"/>
  <c r="F543" i="23" s="1"/>
  <c r="C544" i="23"/>
  <c r="D544" i="23" s="1"/>
  <c r="E544" i="23" s="1"/>
  <c r="F544" i="23" s="1"/>
  <c r="C545" i="23"/>
  <c r="D545" i="23" s="1"/>
  <c r="E545" i="23" s="1"/>
  <c r="F545" i="23" s="1"/>
  <c r="C546" i="23"/>
  <c r="D546" i="23" s="1"/>
  <c r="E546" i="23" s="1"/>
  <c r="F546" i="23" s="1"/>
  <c r="C540" i="23"/>
  <c r="D540" i="23" s="1"/>
  <c r="E540" i="23" s="1"/>
  <c r="F540" i="23" s="1"/>
  <c r="C538" i="23"/>
  <c r="D538" i="23" s="1"/>
  <c r="E538" i="23" s="1"/>
  <c r="F538" i="23" s="1"/>
  <c r="C465" i="23"/>
  <c r="D465" i="23" s="1"/>
  <c r="E465" i="23" s="1"/>
  <c r="C466" i="23"/>
  <c r="D466" i="23" s="1"/>
  <c r="E466" i="23" s="1"/>
  <c r="C449" i="23"/>
  <c r="D449" i="23" s="1"/>
  <c r="E449" i="23" s="1"/>
  <c r="C450" i="23"/>
  <c r="D450" i="23" s="1"/>
  <c r="E450" i="23" s="1"/>
  <c r="C451" i="23"/>
  <c r="D451" i="23" s="1"/>
  <c r="E451" i="23" s="1"/>
  <c r="C452" i="23"/>
  <c r="D452" i="23" s="1"/>
  <c r="E452" i="23" s="1"/>
  <c r="C453" i="23"/>
  <c r="D453" i="23" s="1"/>
  <c r="E453" i="23" s="1"/>
  <c r="H449" i="23"/>
  <c r="H450" i="23"/>
  <c r="H451" i="23"/>
  <c r="H452" i="23"/>
  <c r="H453" i="23"/>
  <c r="A47" i="20"/>
  <c r="C448" i="23" s="1"/>
  <c r="H448" i="23"/>
  <c r="C454" i="23"/>
  <c r="D454" i="23" s="1"/>
  <c r="E454" i="23" s="1"/>
  <c r="C455" i="23"/>
  <c r="D455" i="23" s="1"/>
  <c r="E455" i="23" s="1"/>
  <c r="F455" i="23" s="1"/>
  <c r="C456" i="23"/>
  <c r="D456" i="23" s="1"/>
  <c r="E456" i="23" s="1"/>
  <c r="F456" i="23" s="1"/>
  <c r="C457" i="23"/>
  <c r="D457" i="23" s="1"/>
  <c r="E457" i="23" s="1"/>
  <c r="C458" i="23"/>
  <c r="D458" i="23" s="1"/>
  <c r="E458" i="23" s="1"/>
  <c r="C459" i="23"/>
  <c r="D459" i="23" s="1"/>
  <c r="E459" i="23" s="1"/>
  <c r="F459" i="23" s="1"/>
  <c r="C460" i="23"/>
  <c r="D460" i="23" s="1"/>
  <c r="E460" i="23" s="1"/>
  <c r="F460" i="23" s="1"/>
  <c r="C461" i="23"/>
  <c r="D461" i="23" s="1"/>
  <c r="E461" i="23" s="1"/>
  <c r="F461" i="23" s="1"/>
  <c r="C462" i="23"/>
  <c r="D462" i="23" s="1"/>
  <c r="E462" i="23" s="1"/>
  <c r="F462" i="23" s="1"/>
  <c r="H454" i="23"/>
  <c r="H455" i="23"/>
  <c r="H456" i="23"/>
  <c r="H457" i="23"/>
  <c r="H459" i="23"/>
  <c r="H460" i="23"/>
  <c r="H461" i="23"/>
  <c r="H462" i="23"/>
  <c r="C438" i="23"/>
  <c r="C437" i="23"/>
  <c r="C433" i="23"/>
  <c r="C434" i="23"/>
  <c r="C435" i="23"/>
  <c r="C436" i="23"/>
  <c r="A337" i="20"/>
  <c r="H438" i="23"/>
  <c r="H308" i="22" s="1"/>
  <c r="H437" i="23"/>
  <c r="H307" i="22" s="1"/>
  <c r="H433" i="23"/>
  <c r="H304" i="22" s="1"/>
  <c r="H434" i="23"/>
  <c r="H305" i="22" s="1"/>
  <c r="H435" i="23"/>
  <c r="H306" i="22" s="1"/>
  <c r="H432" i="23"/>
  <c r="H303" i="22" s="1"/>
  <c r="C439" i="23"/>
  <c r="C440" i="23"/>
  <c r="C441" i="23"/>
  <c r="H439" i="23"/>
  <c r="H440" i="23"/>
  <c r="H441" i="23"/>
  <c r="C408" i="23"/>
  <c r="C407" i="23"/>
  <c r="C425" i="23"/>
  <c r="H425" i="23"/>
  <c r="C446" i="23"/>
  <c r="D446" i="23" s="1"/>
  <c r="E446" i="23" s="1"/>
  <c r="F446" i="23" s="1"/>
  <c r="C445" i="23"/>
  <c r="D445" i="23" s="1"/>
  <c r="E445" i="23" s="1"/>
  <c r="F445" i="23" s="1"/>
  <c r="C428" i="23"/>
  <c r="D428" i="23" s="1"/>
  <c r="E428" i="23" s="1"/>
  <c r="C429" i="23"/>
  <c r="D429" i="23" s="1"/>
  <c r="E429" i="23" s="1"/>
  <c r="C430" i="23"/>
  <c r="D430" i="23" s="1"/>
  <c r="E430" i="23" s="1"/>
  <c r="C397" i="23"/>
  <c r="C398" i="23"/>
  <c r="E399" i="23"/>
  <c r="C400" i="23"/>
  <c r="C401" i="23"/>
  <c r="C402" i="23"/>
  <c r="C403" i="23"/>
  <c r="C404" i="23"/>
  <c r="H397" i="23"/>
  <c r="H295" i="22" s="1"/>
  <c r="H398" i="23"/>
  <c r="H296" i="22" s="1"/>
  <c r="H399" i="23"/>
  <c r="H297" i="22" s="1"/>
  <c r="H400" i="23"/>
  <c r="H298" i="22" s="1"/>
  <c r="H401" i="23"/>
  <c r="H299" i="22" s="1"/>
  <c r="H402" i="23"/>
  <c r="H300" i="22" s="1"/>
  <c r="H403" i="23"/>
  <c r="H301" i="22" s="1"/>
  <c r="A33" i="20"/>
  <c r="C396" i="23" s="1"/>
  <c r="D396" i="23" s="1"/>
  <c r="H396" i="23"/>
  <c r="H294" i="22" s="1"/>
  <c r="C405" i="23"/>
  <c r="C406" i="23"/>
  <c r="C409" i="23"/>
  <c r="C410" i="23"/>
  <c r="C411" i="23"/>
  <c r="C412" i="23"/>
  <c r="C413" i="23"/>
  <c r="C414" i="23"/>
  <c r="C415" i="23"/>
  <c r="C416" i="23"/>
  <c r="C417" i="23"/>
  <c r="C418" i="23"/>
  <c r="C419" i="23"/>
  <c r="C420" i="23"/>
  <c r="C421" i="23"/>
  <c r="C422" i="23"/>
  <c r="C423" i="23"/>
  <c r="C424" i="23"/>
  <c r="A53" i="20"/>
  <c r="H405" i="23"/>
  <c r="H406" i="23"/>
  <c r="H407" i="23"/>
  <c r="H409" i="23"/>
  <c r="H410" i="23"/>
  <c r="H411" i="23"/>
  <c r="H412" i="23"/>
  <c r="H413" i="23"/>
  <c r="H414" i="23"/>
  <c r="H415" i="23"/>
  <c r="H416" i="23"/>
  <c r="H417" i="23"/>
  <c r="H418" i="23"/>
  <c r="H419" i="23"/>
  <c r="H420" i="23"/>
  <c r="H421" i="23"/>
  <c r="H422" i="23"/>
  <c r="H423" i="23"/>
  <c r="H424" i="23"/>
  <c r="H426" i="23"/>
  <c r="C391" i="23"/>
  <c r="D391" i="23" s="1"/>
  <c r="E391" i="23" s="1"/>
  <c r="C392" i="23"/>
  <c r="D392" i="23" s="1"/>
  <c r="E392" i="23" s="1"/>
  <c r="C389" i="23"/>
  <c r="D389" i="23" s="1"/>
  <c r="E389" i="23" s="1"/>
  <c r="F389" i="23" s="1"/>
  <c r="C387" i="23"/>
  <c r="D387" i="23" s="1"/>
  <c r="E387" i="23" s="1"/>
  <c r="C388" i="23"/>
  <c r="D388" i="23" s="1"/>
  <c r="E388" i="23" s="1"/>
  <c r="C386" i="23"/>
  <c r="D386" i="23" s="1"/>
  <c r="E386" i="23" s="1"/>
  <c r="F386" i="23" s="1"/>
  <c r="C384" i="23"/>
  <c r="D384" i="23" s="1"/>
  <c r="E384" i="23" s="1"/>
  <c r="F384" i="23" s="1"/>
  <c r="C382" i="23"/>
  <c r="D382" i="23" s="1"/>
  <c r="E382" i="23" s="1"/>
  <c r="F382" i="23" s="1"/>
  <c r="C361" i="23"/>
  <c r="C362" i="23"/>
  <c r="C363" i="23"/>
  <c r="C364" i="23"/>
  <c r="C365" i="23"/>
  <c r="H361" i="23"/>
  <c r="C305" i="22" s="1"/>
  <c r="H362" i="23"/>
  <c r="C306" i="22" s="1"/>
  <c r="H363" i="23"/>
  <c r="C307" i="22" s="1"/>
  <c r="H364" i="23"/>
  <c r="C308" i="22" s="1"/>
  <c r="H365" i="23"/>
  <c r="C309" i="22" s="1"/>
  <c r="C360" i="23"/>
  <c r="H360" i="23"/>
  <c r="C304" i="22" s="1"/>
  <c r="C366" i="23"/>
  <c r="C367" i="23"/>
  <c r="C368" i="23"/>
  <c r="C369" i="23"/>
  <c r="C370" i="23"/>
  <c r="C371" i="23"/>
  <c r="C372" i="23"/>
  <c r="C373" i="23"/>
  <c r="C374" i="23"/>
  <c r="C375" i="23"/>
  <c r="C376" i="23"/>
  <c r="C377" i="23"/>
  <c r="C378" i="23"/>
  <c r="C379" i="23"/>
  <c r="C380" i="23"/>
  <c r="H366" i="23"/>
  <c r="H367" i="23"/>
  <c r="H368" i="23"/>
  <c r="H370" i="23"/>
  <c r="H371" i="23"/>
  <c r="H372" i="23"/>
  <c r="H373" i="23"/>
  <c r="H374" i="23"/>
  <c r="H375" i="23"/>
  <c r="H376" i="23"/>
  <c r="H377" i="23"/>
  <c r="H378" i="23"/>
  <c r="H379" i="23"/>
  <c r="H380" i="23"/>
  <c r="A202" i="20"/>
  <c r="A50" i="20"/>
  <c r="C356" i="23"/>
  <c r="D356" i="23" s="1"/>
  <c r="E356" i="23" s="1"/>
  <c r="C357" i="23"/>
  <c r="D357" i="23" s="1"/>
  <c r="E357" i="23" s="1"/>
  <c r="A203" i="20"/>
  <c r="A196" i="20"/>
  <c r="C352" i="23" s="1"/>
  <c r="D352" i="23" s="1"/>
  <c r="E352" i="23" s="1"/>
  <c r="F352" i="23" s="1"/>
  <c r="A195" i="20"/>
  <c r="C349" i="23"/>
  <c r="D349" i="23" s="1"/>
  <c r="E349" i="23" s="1"/>
  <c r="A194" i="20"/>
  <c r="A193" i="20"/>
  <c r="C346" i="23"/>
  <c r="D346" i="23" s="1"/>
  <c r="E346" i="23" s="1"/>
  <c r="C347" i="23"/>
  <c r="D347" i="23" s="1"/>
  <c r="E347" i="23" s="1"/>
  <c r="A192" i="20"/>
  <c r="C342" i="23"/>
  <c r="D342" i="23" s="1"/>
  <c r="E342" i="23" s="1"/>
  <c r="F342" i="23" s="1"/>
  <c r="C341" i="23"/>
  <c r="D341" i="23" s="1"/>
  <c r="E341" i="23" s="1"/>
  <c r="C339" i="23"/>
  <c r="D339" i="23" s="1"/>
  <c r="E339" i="23" s="1"/>
  <c r="C340" i="23"/>
  <c r="D340" i="23" s="1"/>
  <c r="E340" i="23" s="1"/>
  <c r="C335" i="23"/>
  <c r="D335" i="23" s="1"/>
  <c r="E335" i="23" s="1"/>
  <c r="C336" i="23"/>
  <c r="D336" i="23" s="1"/>
  <c r="E336" i="23" s="1"/>
  <c r="C337" i="23"/>
  <c r="D337" i="23" s="1"/>
  <c r="E337" i="23" s="1"/>
  <c r="C338" i="23"/>
  <c r="D338" i="23" s="1"/>
  <c r="E338" i="23" s="1"/>
  <c r="C333" i="23"/>
  <c r="D333" i="23" s="1"/>
  <c r="E333" i="23" s="1"/>
  <c r="C334" i="23"/>
  <c r="D334" i="23" s="1"/>
  <c r="E334" i="23" s="1"/>
  <c r="C331" i="23"/>
  <c r="D331" i="23" s="1"/>
  <c r="E331" i="23" s="1"/>
  <c r="F331" i="23" s="1"/>
  <c r="C328" i="23"/>
  <c r="D328" i="23" s="1"/>
  <c r="E328" i="23" s="1"/>
  <c r="C329" i="23"/>
  <c r="D329" i="23" s="1"/>
  <c r="E329" i="23" s="1"/>
  <c r="C330" i="23"/>
  <c r="D330" i="23" s="1"/>
  <c r="E330" i="23" s="1"/>
  <c r="C326" i="23"/>
  <c r="D326" i="23" s="1"/>
  <c r="E326" i="23" s="1"/>
  <c r="C327" i="23"/>
  <c r="D327" i="23" s="1"/>
  <c r="E327" i="23" s="1"/>
  <c r="C324" i="23"/>
  <c r="D324" i="23" s="1"/>
  <c r="E324" i="23" s="1"/>
  <c r="C325" i="23"/>
  <c r="D325" i="23" s="1"/>
  <c r="E325" i="23" s="1"/>
  <c r="C321" i="23"/>
  <c r="D321" i="23" s="1"/>
  <c r="E321" i="23" s="1"/>
  <c r="C320" i="23"/>
  <c r="D320" i="23" s="1"/>
  <c r="E320" i="23" s="1"/>
  <c r="F320" i="23" s="1"/>
  <c r="C319" i="23"/>
  <c r="D319" i="23" s="1"/>
  <c r="E319" i="23" s="1"/>
  <c r="F319" i="23" s="1"/>
  <c r="C317" i="23"/>
  <c r="D317" i="23" s="1"/>
  <c r="E317" i="23" s="1"/>
  <c r="F317" i="23" s="1"/>
  <c r="C316" i="23"/>
  <c r="D316" i="23" s="1"/>
  <c r="E316" i="23" s="1"/>
  <c r="F316" i="23" s="1"/>
  <c r="C315" i="23"/>
  <c r="D315" i="23" s="1"/>
  <c r="E315" i="23" s="1"/>
  <c r="F315" i="23" s="1"/>
  <c r="C314" i="23"/>
  <c r="D314" i="23" s="1"/>
  <c r="E314" i="23" s="1"/>
  <c r="F314" i="23" s="1"/>
  <c r="C311" i="23"/>
  <c r="D311" i="23" s="1"/>
  <c r="E311" i="23" s="1"/>
  <c r="C312" i="23"/>
  <c r="D312" i="23" s="1"/>
  <c r="E312" i="23" s="1"/>
  <c r="C313" i="23"/>
  <c r="D313" i="23" s="1"/>
  <c r="E313" i="23" s="1"/>
  <c r="C308" i="23"/>
  <c r="D308" i="23" s="1"/>
  <c r="E308" i="23" s="1"/>
  <c r="C309" i="23"/>
  <c r="D309" i="23" s="1"/>
  <c r="E309" i="23" s="1"/>
  <c r="C307" i="23"/>
  <c r="D307" i="23" s="1"/>
  <c r="E307" i="23" s="1"/>
  <c r="F307" i="23" s="1"/>
  <c r="C305" i="23"/>
  <c r="D305" i="23" s="1"/>
  <c r="E305" i="23" s="1"/>
  <c r="F305" i="23" s="1"/>
  <c r="C304" i="23"/>
  <c r="D304" i="23" s="1"/>
  <c r="E304" i="23" s="1"/>
  <c r="F304" i="23" s="1"/>
  <c r="C303" i="23"/>
  <c r="D303" i="23" s="1"/>
  <c r="E303" i="23" s="1"/>
  <c r="F303" i="23" s="1"/>
  <c r="C300" i="23"/>
  <c r="D300" i="23" s="1"/>
  <c r="E300" i="23" s="1"/>
  <c r="C301" i="23"/>
  <c r="D301" i="23" s="1"/>
  <c r="E301" i="23" s="1"/>
  <c r="C302" i="23"/>
  <c r="D302" i="23" s="1"/>
  <c r="E302" i="23" s="1"/>
  <c r="C299" i="23"/>
  <c r="D299" i="23" s="1"/>
  <c r="E299" i="23" s="1"/>
  <c r="F299" i="23" s="1"/>
  <c r="C298" i="23"/>
  <c r="D298" i="23" s="1"/>
  <c r="E298" i="23" s="1"/>
  <c r="F298" i="23" s="1"/>
  <c r="C296" i="23"/>
  <c r="D296" i="23" s="1"/>
  <c r="E296" i="23" s="1"/>
  <c r="F296" i="23" s="1"/>
  <c r="C294" i="23"/>
  <c r="D294" i="23" s="1"/>
  <c r="E294" i="23" s="1"/>
  <c r="F294" i="23" s="1"/>
  <c r="C293" i="23"/>
  <c r="D293" i="23" s="1"/>
  <c r="E293" i="23" s="1"/>
  <c r="F293" i="23" s="1"/>
  <c r="C292" i="23"/>
  <c r="D292" i="23" s="1"/>
  <c r="E292" i="23" s="1"/>
  <c r="F292" i="23" s="1"/>
  <c r="C285" i="23"/>
  <c r="D285" i="23" s="1"/>
  <c r="E285" i="23" s="1"/>
  <c r="C286" i="23"/>
  <c r="D286" i="23" s="1"/>
  <c r="E286" i="23" s="1"/>
  <c r="C287" i="23"/>
  <c r="D287" i="23" s="1"/>
  <c r="E287" i="23" s="1"/>
  <c r="C288" i="23"/>
  <c r="D288" i="23" s="1"/>
  <c r="E288" i="23" s="1"/>
  <c r="C289" i="23"/>
  <c r="D289" i="23" s="1"/>
  <c r="E289" i="23" s="1"/>
  <c r="C290" i="23"/>
  <c r="D290" i="23" s="1"/>
  <c r="E290" i="23" s="1"/>
  <c r="C281" i="23"/>
  <c r="D281" i="23" s="1"/>
  <c r="E281" i="23" s="1"/>
  <c r="C282" i="23"/>
  <c r="D282" i="23" s="1"/>
  <c r="E282" i="23" s="1"/>
  <c r="C283" i="23"/>
  <c r="D283" i="23" s="1"/>
  <c r="E283" i="23" s="1"/>
  <c r="C280" i="23"/>
  <c r="D280" i="23" s="1"/>
  <c r="E280" i="23" s="1"/>
  <c r="F280" i="23" s="1"/>
  <c r="C279" i="23"/>
  <c r="D279" i="23" s="1"/>
  <c r="E279" i="23" s="1"/>
  <c r="F279" i="23" s="1"/>
  <c r="C275" i="23"/>
  <c r="D275" i="23" s="1"/>
  <c r="E275" i="23" s="1"/>
  <c r="C276" i="23"/>
  <c r="D276" i="23" s="1"/>
  <c r="E276" i="23" s="1"/>
  <c r="C277" i="23"/>
  <c r="D277" i="23" s="1"/>
  <c r="E277" i="23" s="1"/>
  <c r="C278" i="23"/>
  <c r="D278" i="23" s="1"/>
  <c r="E278" i="23" s="1"/>
  <c r="C273" i="23"/>
  <c r="D273" i="23" s="1"/>
  <c r="E273" i="23" s="1"/>
  <c r="C274" i="23"/>
  <c r="D274" i="23" s="1"/>
  <c r="E274" i="23" s="1"/>
  <c r="C268" i="23"/>
  <c r="D268" i="23" s="1"/>
  <c r="E268" i="23" s="1"/>
  <c r="C269" i="23"/>
  <c r="D269" i="23" s="1"/>
  <c r="E269" i="23" s="1"/>
  <c r="C266" i="23"/>
  <c r="D266" i="23" s="1"/>
  <c r="E266" i="23" s="1"/>
  <c r="F266" i="23" s="1"/>
  <c r="C265" i="23"/>
  <c r="D265" i="23" s="1"/>
  <c r="E265" i="23" s="1"/>
  <c r="F265" i="23" s="1"/>
  <c r="C262" i="23"/>
  <c r="D262" i="23" s="1"/>
  <c r="E262" i="23" s="1"/>
  <c r="C263" i="23"/>
  <c r="D263" i="23" s="1"/>
  <c r="E263" i="23" s="1"/>
  <c r="C264" i="23"/>
  <c r="D264" i="23" s="1"/>
  <c r="E264" i="23" s="1"/>
  <c r="C261" i="23"/>
  <c r="D261" i="23" s="1"/>
  <c r="E261" i="23" s="1"/>
  <c r="F261" i="23" s="1"/>
  <c r="C260" i="23"/>
  <c r="D260" i="23" s="1"/>
  <c r="E260" i="23" s="1"/>
  <c r="F260" i="23" s="1"/>
  <c r="C259" i="23"/>
  <c r="D259" i="23" s="1"/>
  <c r="E259" i="23" s="1"/>
  <c r="F259" i="23" s="1"/>
  <c r="C258" i="23"/>
  <c r="D258" i="23" s="1"/>
  <c r="E258" i="23" s="1"/>
  <c r="F258" i="23" s="1"/>
  <c r="C257" i="23"/>
  <c r="D257" i="23" s="1"/>
  <c r="E257" i="23" s="1"/>
  <c r="F257" i="23" s="1"/>
  <c r="C256" i="23"/>
  <c r="D256" i="23" s="1"/>
  <c r="E256" i="23" s="1"/>
  <c r="F256" i="23" s="1"/>
  <c r="C255" i="23"/>
  <c r="D255" i="23" s="1"/>
  <c r="E255" i="23" s="1"/>
  <c r="F255" i="23" s="1"/>
  <c r="C254" i="23"/>
  <c r="D254" i="23" s="1"/>
  <c r="E254" i="23" s="1"/>
  <c r="F254" i="23" s="1"/>
  <c r="C253" i="23"/>
  <c r="D253" i="23" s="1"/>
  <c r="E253" i="23" s="1"/>
  <c r="F253" i="23" s="1"/>
  <c r="C251" i="23"/>
  <c r="D251" i="23" s="1"/>
  <c r="E251" i="23" s="1"/>
  <c r="F251" i="23" s="1"/>
  <c r="C248" i="23"/>
  <c r="D248" i="23" s="1"/>
  <c r="E248" i="23" s="1"/>
  <c r="C249" i="23"/>
  <c r="D249" i="23" s="1"/>
  <c r="E249" i="23" s="1"/>
  <c r="C250" i="23"/>
  <c r="D250" i="23" s="1"/>
  <c r="E250" i="23" s="1"/>
  <c r="C245" i="23"/>
  <c r="D245" i="23" s="1"/>
  <c r="E245" i="23" s="1"/>
  <c r="F245" i="23" s="1"/>
  <c r="C244" i="23"/>
  <c r="D244" i="23" s="1"/>
  <c r="E244" i="23" s="1"/>
  <c r="C243" i="23"/>
  <c r="D243" i="23" s="1"/>
  <c r="E243" i="23" s="1"/>
  <c r="F243" i="23" s="1"/>
  <c r="C241" i="23"/>
  <c r="D241" i="23" s="1"/>
  <c r="E241" i="23" s="1"/>
  <c r="C240" i="23"/>
  <c r="D240" i="23" s="1"/>
  <c r="E240" i="23" s="1"/>
  <c r="C238" i="23"/>
  <c r="D238" i="23" s="1"/>
  <c r="E238" i="23" s="1"/>
  <c r="F238" i="23" s="1"/>
  <c r="C233" i="23"/>
  <c r="D233" i="23" s="1"/>
  <c r="E233" i="23" s="1"/>
  <c r="C234" i="23"/>
  <c r="D234" i="23" s="1"/>
  <c r="E234" i="23" s="1"/>
  <c r="C235" i="23"/>
  <c r="D235" i="23" s="1"/>
  <c r="E235" i="23" s="1"/>
  <c r="C231" i="23"/>
  <c r="D231" i="23" s="1"/>
  <c r="E231" i="23" s="1"/>
  <c r="C228" i="23"/>
  <c r="D228" i="23" s="1"/>
  <c r="E228" i="23" s="1"/>
  <c r="C229" i="23"/>
  <c r="D229" i="23" s="1"/>
  <c r="E229" i="23" s="1"/>
  <c r="C230" i="23"/>
  <c r="D230" i="23" s="1"/>
  <c r="E230" i="23" s="1"/>
  <c r="C226" i="23"/>
  <c r="D226" i="23" s="1"/>
  <c r="E226" i="23" s="1"/>
  <c r="C227" i="23"/>
  <c r="D227" i="23" s="1"/>
  <c r="E227" i="23" s="1"/>
  <c r="C223" i="23"/>
  <c r="D223" i="23" s="1"/>
  <c r="E223" i="23" s="1"/>
  <c r="C224" i="23"/>
  <c r="D224" i="23" s="1"/>
  <c r="E224" i="23" s="1"/>
  <c r="C225" i="23"/>
  <c r="D225" i="23" s="1"/>
  <c r="E225" i="23" s="1"/>
  <c r="C221" i="23"/>
  <c r="D221" i="23" s="1"/>
  <c r="E221" i="23" s="1"/>
  <c r="F221" i="23" s="1"/>
  <c r="C218" i="23"/>
  <c r="D218" i="23" s="1"/>
  <c r="E218" i="23" s="1"/>
  <c r="C219" i="23"/>
  <c r="D219" i="23" s="1"/>
  <c r="E219" i="23" s="1"/>
  <c r="C217" i="23"/>
  <c r="D217" i="23" s="1"/>
  <c r="E217" i="23" s="1"/>
  <c r="C215" i="23"/>
  <c r="D215" i="23" s="1"/>
  <c r="E215" i="23" s="1"/>
  <c r="C216" i="23"/>
  <c r="D216" i="23" s="1"/>
  <c r="E216" i="23" s="1"/>
  <c r="C212" i="23"/>
  <c r="D212" i="23" s="1"/>
  <c r="E212" i="23" s="1"/>
  <c r="C213" i="23"/>
  <c r="D213" i="23" s="1"/>
  <c r="E213" i="23" s="1"/>
  <c r="C210" i="23"/>
  <c r="D210" i="23" s="1"/>
  <c r="E210" i="23" s="1"/>
  <c r="C211" i="23"/>
  <c r="D211" i="23" s="1"/>
  <c r="E211" i="23" s="1"/>
  <c r="C208" i="23"/>
  <c r="D208" i="23" s="1"/>
  <c r="E208" i="23" s="1"/>
  <c r="C209" i="23"/>
  <c r="D209" i="23" s="1"/>
  <c r="E209" i="23" s="1"/>
  <c r="C206" i="23"/>
  <c r="D206" i="23" s="1"/>
  <c r="E206" i="23" s="1"/>
  <c r="C207" i="23"/>
  <c r="D207" i="23" s="1"/>
  <c r="E207" i="23" s="1"/>
  <c r="C203" i="23"/>
  <c r="D203" i="23" s="1"/>
  <c r="E203" i="23" s="1"/>
  <c r="F203" i="23" s="1"/>
  <c r="C202" i="23"/>
  <c r="D202" i="23" s="1"/>
  <c r="E202" i="23" s="1"/>
  <c r="F202" i="23" s="1"/>
  <c r="C201" i="23"/>
  <c r="D201" i="23" s="1"/>
  <c r="E201" i="23" s="1"/>
  <c r="F201" i="23" s="1"/>
  <c r="C200" i="23"/>
  <c r="D200" i="23" s="1"/>
  <c r="E200" i="23" s="1"/>
  <c r="F200" i="23" s="1"/>
  <c r="C197" i="23"/>
  <c r="D197" i="23" s="1"/>
  <c r="E197" i="23" s="1"/>
  <c r="C198" i="23"/>
  <c r="D198" i="23" s="1"/>
  <c r="E198" i="23" s="1"/>
  <c r="C195" i="23"/>
  <c r="D195" i="23" s="1"/>
  <c r="E195" i="23" s="1"/>
  <c r="C196" i="23"/>
  <c r="D196" i="23" s="1"/>
  <c r="E196" i="23" s="1"/>
  <c r="C192" i="23"/>
  <c r="D192" i="23" s="1"/>
  <c r="E192" i="23" s="1"/>
  <c r="C193" i="23"/>
  <c r="D193" i="23" s="1"/>
  <c r="E193" i="23" s="1"/>
  <c r="C194" i="23"/>
  <c r="D194" i="23" s="1"/>
  <c r="E194" i="23" s="1"/>
  <c r="C190" i="23"/>
  <c r="D190" i="23" s="1"/>
  <c r="E190" i="23" s="1"/>
  <c r="C187" i="23"/>
  <c r="D187" i="23" s="1"/>
  <c r="E187" i="23" s="1"/>
  <c r="C188" i="23"/>
  <c r="D188" i="23" s="1"/>
  <c r="E188" i="23" s="1"/>
  <c r="C189" i="23"/>
  <c r="D189" i="23" s="1"/>
  <c r="E189" i="23" s="1"/>
  <c r="C184" i="23"/>
  <c r="D184" i="23" s="1"/>
  <c r="E184" i="23" s="1"/>
  <c r="C185" i="23"/>
  <c r="D185" i="23" s="1"/>
  <c r="E185" i="23" s="1"/>
  <c r="C182" i="23"/>
  <c r="D182" i="23" s="1"/>
  <c r="E182" i="23" s="1"/>
  <c r="C183" i="23"/>
  <c r="D183" i="23" s="1"/>
  <c r="E183" i="23" s="1"/>
  <c r="C164" i="23"/>
  <c r="D164" i="23" s="1"/>
  <c r="E164" i="23" s="1"/>
  <c r="C165" i="23"/>
  <c r="D165" i="23" s="1"/>
  <c r="E165" i="23" s="1"/>
  <c r="C166" i="23"/>
  <c r="D166" i="23" s="1"/>
  <c r="E166" i="23" s="1"/>
  <c r="C178" i="23"/>
  <c r="D178" i="23" s="1"/>
  <c r="E178" i="23" s="1"/>
  <c r="F178" i="23" s="1"/>
  <c r="C177" i="23"/>
  <c r="D177" i="23" s="1"/>
  <c r="E177" i="23" s="1"/>
  <c r="F177" i="23" s="1"/>
  <c r="C175" i="23"/>
  <c r="D175" i="23" s="1"/>
  <c r="E175" i="23" s="1"/>
  <c r="C176" i="23"/>
  <c r="D176" i="23" s="1"/>
  <c r="E176" i="23" s="1"/>
  <c r="C171" i="23"/>
  <c r="D171" i="23" s="1"/>
  <c r="E171" i="23" s="1"/>
  <c r="C172" i="23"/>
  <c r="D172" i="23" s="1"/>
  <c r="E172" i="23" s="1"/>
  <c r="C173" i="23"/>
  <c r="D173" i="23" s="1"/>
  <c r="E173" i="23" s="1"/>
  <c r="C174" i="23"/>
  <c r="D174" i="23" s="1"/>
  <c r="E174" i="23" s="1"/>
  <c r="C170" i="23"/>
  <c r="D170" i="23" s="1"/>
  <c r="E170" i="23" s="1"/>
  <c r="F170" i="23" s="1"/>
  <c r="C169" i="23"/>
  <c r="D169" i="23" s="1"/>
  <c r="E169" i="23" s="1"/>
  <c r="F169" i="23" s="1"/>
  <c r="C167" i="23"/>
  <c r="D167" i="23" s="1"/>
  <c r="E167" i="23" s="1"/>
  <c r="C168" i="23"/>
  <c r="D168" i="23" s="1"/>
  <c r="E168" i="23" s="1"/>
  <c r="C159" i="23"/>
  <c r="D159" i="23" s="1"/>
  <c r="E159" i="23" s="1"/>
  <c r="F159" i="23" s="1"/>
  <c r="C158" i="23"/>
  <c r="D158" i="23" s="1"/>
  <c r="E158" i="23" s="1"/>
  <c r="F158" i="23" s="1"/>
  <c r="C157" i="23"/>
  <c r="D157" i="23" s="1"/>
  <c r="E157" i="23" s="1"/>
  <c r="F157" i="23" s="1"/>
  <c r="C156" i="23"/>
  <c r="D156" i="23" s="1"/>
  <c r="E156" i="23" s="1"/>
  <c r="F156" i="23" s="1"/>
  <c r="C155" i="23"/>
  <c r="D155" i="23" s="1"/>
  <c r="E155" i="23" s="1"/>
  <c r="F155" i="23" s="1"/>
  <c r="C154" i="23"/>
  <c r="D154" i="23" s="1"/>
  <c r="E154" i="23" s="1"/>
  <c r="F154" i="23" s="1"/>
  <c r="C152" i="23"/>
  <c r="D152" i="23" s="1"/>
  <c r="E152" i="23" s="1"/>
  <c r="C153" i="23"/>
  <c r="D153" i="23" s="1"/>
  <c r="E153" i="23" s="1"/>
  <c r="C151" i="23"/>
  <c r="D151" i="23" s="1"/>
  <c r="E151" i="23" s="1"/>
  <c r="F151" i="23" s="1"/>
  <c r="C146" i="23"/>
  <c r="C147" i="23"/>
  <c r="D147" i="23" s="1"/>
  <c r="E147" i="23" s="1"/>
  <c r="C148" i="23"/>
  <c r="D148" i="23" s="1"/>
  <c r="E148" i="23" s="1"/>
  <c r="C143" i="23"/>
  <c r="C144" i="23"/>
  <c r="D144" i="23" s="1"/>
  <c r="E144" i="23" s="1"/>
  <c r="C141" i="23"/>
  <c r="D141" i="23" s="1"/>
  <c r="E141" i="23" s="1"/>
  <c r="F141" i="23" s="1"/>
  <c r="C138" i="23"/>
  <c r="D138" i="23" s="1"/>
  <c r="E138" i="23" s="1"/>
  <c r="C139" i="23"/>
  <c r="D139" i="23" s="1"/>
  <c r="E139" i="23" s="1"/>
  <c r="C140" i="23"/>
  <c r="D140" i="23" s="1"/>
  <c r="E140" i="23" s="1"/>
  <c r="C135" i="23"/>
  <c r="D135" i="23" s="1"/>
  <c r="E135" i="23" s="1"/>
  <c r="C136" i="23"/>
  <c r="D136" i="23" s="1"/>
  <c r="E136" i="23" s="1"/>
  <c r="C131" i="23"/>
  <c r="D131" i="23" s="1"/>
  <c r="E131" i="23" s="1"/>
  <c r="C132" i="23"/>
  <c r="D132" i="23" s="1"/>
  <c r="E132" i="23" s="1"/>
  <c r="C133" i="23"/>
  <c r="D133" i="23" s="1"/>
  <c r="E133" i="23" s="1"/>
  <c r="C134" i="23"/>
  <c r="D134" i="23" s="1"/>
  <c r="E134" i="23" s="1"/>
  <c r="C128" i="23"/>
  <c r="D128" i="23" s="1"/>
  <c r="E128" i="23" s="1"/>
  <c r="C129" i="23"/>
  <c r="D129" i="23" s="1"/>
  <c r="E129" i="23" s="1"/>
  <c r="C125" i="23"/>
  <c r="C126" i="23"/>
  <c r="D126" i="23" s="1"/>
  <c r="E126" i="23" s="1"/>
  <c r="C127" i="23"/>
  <c r="D127" i="23" s="1"/>
  <c r="E127" i="23" s="1"/>
  <c r="C121" i="23"/>
  <c r="C122" i="23"/>
  <c r="D122" i="23" s="1"/>
  <c r="E122" i="23" s="1"/>
  <c r="C123" i="23"/>
  <c r="D123" i="23" s="1"/>
  <c r="E123" i="23" s="1"/>
  <c r="C124" i="23"/>
  <c r="D124" i="23" s="1"/>
  <c r="E124" i="23" s="1"/>
  <c r="C119" i="23"/>
  <c r="C120" i="23"/>
  <c r="D120" i="23" s="1"/>
  <c r="E120" i="23" s="1"/>
  <c r="C117" i="23"/>
  <c r="D117" i="23" s="1"/>
  <c r="E117" i="23" s="1"/>
  <c r="F117" i="23" s="1"/>
  <c r="C115" i="23"/>
  <c r="D115" i="23" s="1"/>
  <c r="E115" i="23" s="1"/>
  <c r="C116" i="23"/>
  <c r="D116" i="23" s="1"/>
  <c r="E116" i="23" s="1"/>
  <c r="C113" i="23"/>
  <c r="D113" i="23" s="1"/>
  <c r="E113" i="23" s="1"/>
  <c r="F113" i="23" s="1"/>
  <c r="C110" i="23"/>
  <c r="D110" i="23" s="1"/>
  <c r="E110" i="23" s="1"/>
  <c r="C111" i="23"/>
  <c r="D111" i="23" s="1"/>
  <c r="E111" i="23" s="1"/>
  <c r="C112" i="23"/>
  <c r="D112" i="23" s="1"/>
  <c r="E112" i="23" s="1"/>
  <c r="C109" i="23"/>
  <c r="D109" i="23" s="1"/>
  <c r="E109" i="23" s="1"/>
  <c r="F109" i="23" s="1"/>
  <c r="C106" i="23"/>
  <c r="D106" i="23" s="1"/>
  <c r="E106" i="23" s="1"/>
  <c r="C107" i="23"/>
  <c r="D107" i="23" s="1"/>
  <c r="E107" i="23" s="1"/>
  <c r="C102" i="23"/>
  <c r="D102" i="23" s="1"/>
  <c r="E102" i="23" s="1"/>
  <c r="C99" i="23"/>
  <c r="D99" i="23" s="1"/>
  <c r="E99" i="23" s="1"/>
  <c r="C100" i="23"/>
  <c r="D100" i="23" s="1"/>
  <c r="E100" i="23" s="1"/>
  <c r="C97" i="23"/>
  <c r="D97" i="23" s="1"/>
  <c r="E97" i="23" s="1"/>
  <c r="F97" i="23" s="1"/>
  <c r="C93" i="23"/>
  <c r="D93" i="23" s="1"/>
  <c r="E93" i="23" s="1"/>
  <c r="C94" i="23"/>
  <c r="D94" i="23" s="1"/>
  <c r="E94" i="23" s="1"/>
  <c r="C95" i="23"/>
  <c r="D95" i="23" s="1"/>
  <c r="E95" i="23" s="1"/>
  <c r="C96" i="23"/>
  <c r="D96" i="23" s="1"/>
  <c r="E96" i="23" s="1"/>
  <c r="C92" i="23"/>
  <c r="D92" i="23" s="1"/>
  <c r="E92" i="23" s="1"/>
  <c r="C90" i="23"/>
  <c r="D90" i="23" s="1"/>
  <c r="E90" i="23" s="1"/>
  <c r="F90" i="23" s="1"/>
  <c r="C88" i="23"/>
  <c r="D88" i="23" s="1"/>
  <c r="E88" i="23" s="1"/>
  <c r="F88" i="23" s="1"/>
  <c r="C87" i="23"/>
  <c r="D87" i="23" s="1"/>
  <c r="E87" i="23" s="1"/>
  <c r="F87" i="23" s="1"/>
  <c r="C86" i="23"/>
  <c r="D86" i="23" s="1"/>
  <c r="E86" i="23" s="1"/>
  <c r="F86" i="23" s="1"/>
  <c r="C85" i="23"/>
  <c r="D85" i="23" s="1"/>
  <c r="E85" i="23" s="1"/>
  <c r="F85" i="23" s="1"/>
  <c r="C84" i="23"/>
  <c r="D84" i="23" s="1"/>
  <c r="E84" i="23" s="1"/>
  <c r="F84" i="23" s="1"/>
  <c r="C83" i="23"/>
  <c r="D83" i="23" s="1"/>
  <c r="E83" i="23" s="1"/>
  <c r="F83" i="23" s="1"/>
  <c r="C80" i="23"/>
  <c r="D80" i="23" s="1"/>
  <c r="E80" i="23" s="1"/>
  <c r="C82" i="23"/>
  <c r="D82" i="23" s="1"/>
  <c r="E82" i="23" s="1"/>
  <c r="C76" i="23"/>
  <c r="D76" i="23" s="1"/>
  <c r="E76" i="23" s="1"/>
  <c r="C77" i="23"/>
  <c r="D77" i="23" s="1"/>
  <c r="E77" i="23" s="1"/>
  <c r="C74" i="23"/>
  <c r="D74" i="23" s="1"/>
  <c r="E74" i="23" s="1"/>
  <c r="C75" i="23"/>
  <c r="D75" i="23" s="1"/>
  <c r="E75" i="23" s="1"/>
  <c r="C73" i="23"/>
  <c r="D73" i="23" s="1"/>
  <c r="E73" i="23" s="1"/>
  <c r="F73" i="23" s="1"/>
  <c r="C69" i="23"/>
  <c r="D69" i="23" s="1"/>
  <c r="E69" i="23" s="1"/>
  <c r="C70" i="23"/>
  <c r="D70" i="23" s="1"/>
  <c r="E70" i="23" s="1"/>
  <c r="C71" i="23"/>
  <c r="D71" i="23" s="1"/>
  <c r="E71" i="23" s="1"/>
  <c r="C68" i="23"/>
  <c r="D68" i="23" s="1"/>
  <c r="E68" i="23" s="1"/>
  <c r="F68" i="23" s="1"/>
  <c r="C67" i="23"/>
  <c r="D67" i="23" s="1"/>
  <c r="E67" i="23" s="1"/>
  <c r="F67" i="23" s="1"/>
  <c r="C65" i="23"/>
  <c r="D65" i="23" s="1"/>
  <c r="E65" i="23" s="1"/>
  <c r="C66" i="23"/>
  <c r="D66" i="23" s="1"/>
  <c r="E66" i="23" s="1"/>
  <c r="C63" i="23"/>
  <c r="D63" i="23" s="1"/>
  <c r="E63" i="23" s="1"/>
  <c r="C64" i="23"/>
  <c r="D64" i="23" s="1"/>
  <c r="E64" i="23" s="1"/>
  <c r="C59" i="23"/>
  <c r="D59" i="23" s="1"/>
  <c r="E59" i="23" s="1"/>
  <c r="C60" i="23"/>
  <c r="D60" i="23" s="1"/>
  <c r="E60" i="23" s="1"/>
  <c r="C61" i="23"/>
  <c r="D61" i="23" s="1"/>
  <c r="E61" i="23" s="1"/>
  <c r="C62" i="23"/>
  <c r="D62" i="23" s="1"/>
  <c r="E62" i="23" s="1"/>
  <c r="C57" i="23"/>
  <c r="D57" i="23" s="1"/>
  <c r="E57" i="23" s="1"/>
  <c r="F57" i="23" s="1"/>
  <c r="C56" i="23"/>
  <c r="D56" i="23" s="1"/>
  <c r="E56" i="23" s="1"/>
  <c r="F56" i="23" s="1"/>
  <c r="C55" i="23"/>
  <c r="D55" i="23" s="1"/>
  <c r="E55" i="23" s="1"/>
  <c r="F55" i="23" s="1"/>
  <c r="C54" i="23"/>
  <c r="D54" i="23" s="1"/>
  <c r="E54" i="23" s="1"/>
  <c r="F54" i="23" s="1"/>
  <c r="C52" i="23"/>
  <c r="D52" i="23" s="1"/>
  <c r="E52" i="23" s="1"/>
  <c r="C53" i="23"/>
  <c r="D53" i="23" s="1"/>
  <c r="E53" i="23" s="1"/>
  <c r="C50" i="23"/>
  <c r="D50" i="23" s="1"/>
  <c r="E50" i="23" s="1"/>
  <c r="F50" i="23" s="1"/>
  <c r="C48" i="23"/>
  <c r="D48" i="23" s="1"/>
  <c r="E48" i="23" s="1"/>
  <c r="C49" i="23"/>
  <c r="D49" i="23" s="1"/>
  <c r="E49" i="23" s="1"/>
  <c r="C47" i="23"/>
  <c r="D47" i="23" s="1"/>
  <c r="E47" i="23" s="1"/>
  <c r="F47" i="23" s="1"/>
  <c r="C46" i="23"/>
  <c r="D46" i="23" s="1"/>
  <c r="E46" i="23" s="1"/>
  <c r="C44" i="23"/>
  <c r="D44" i="23" s="1"/>
  <c r="E44" i="23" s="1"/>
  <c r="F44" i="23" s="1"/>
  <c r="C43" i="23"/>
  <c r="D43" i="23" s="1"/>
  <c r="E43" i="23" s="1"/>
  <c r="F43" i="23" s="1"/>
  <c r="C39" i="23"/>
  <c r="D39" i="23" s="1"/>
  <c r="E39" i="23" s="1"/>
  <c r="C40" i="23"/>
  <c r="D40" i="23" s="1"/>
  <c r="E40" i="23" s="1"/>
  <c r="C41" i="23"/>
  <c r="D41" i="23" s="1"/>
  <c r="E41" i="23" s="1"/>
  <c r="C3" i="23"/>
  <c r="D3" i="23" s="1"/>
  <c r="E3" i="23" s="1"/>
  <c r="C4" i="23"/>
  <c r="D4" i="23" s="1"/>
  <c r="E4" i="23" s="1"/>
  <c r="C34" i="23"/>
  <c r="D34" i="23" s="1"/>
  <c r="E34" i="23" s="1"/>
  <c r="C35" i="23"/>
  <c r="D35" i="23" s="1"/>
  <c r="E35" i="23" s="1"/>
  <c r="C36" i="23"/>
  <c r="D36" i="23" s="1"/>
  <c r="E36" i="23" s="1"/>
  <c r="C31" i="23"/>
  <c r="D31" i="23" s="1"/>
  <c r="E31" i="23" s="1"/>
  <c r="A38" i="20"/>
  <c r="C32" i="23" s="1"/>
  <c r="D32" i="23" s="1"/>
  <c r="C28" i="23"/>
  <c r="D28" i="23" s="1"/>
  <c r="E28" i="23" s="1"/>
  <c r="C29" i="23"/>
  <c r="D29" i="23" s="1"/>
  <c r="E29" i="23" s="1"/>
  <c r="C30" i="23"/>
  <c r="D30" i="23" s="1"/>
  <c r="E30" i="23" s="1"/>
  <c r="C24" i="23"/>
  <c r="D24" i="23" s="1"/>
  <c r="E24" i="23" s="1"/>
  <c r="C25" i="23"/>
  <c r="D25" i="23" s="1"/>
  <c r="E25" i="23" s="1"/>
  <c r="C26" i="23"/>
  <c r="D26" i="23" s="1"/>
  <c r="E26" i="23" s="1"/>
  <c r="C22" i="23"/>
  <c r="D22" i="23" s="1"/>
  <c r="E22" i="23" s="1"/>
  <c r="F22" i="23" s="1"/>
  <c r="C20" i="23"/>
  <c r="D20" i="23" s="1"/>
  <c r="E20" i="23" s="1"/>
  <c r="F20" i="23" s="1"/>
  <c r="C19" i="23"/>
  <c r="D19" i="23" s="1"/>
  <c r="E19" i="23" s="1"/>
  <c r="F19" i="23" s="1"/>
  <c r="C18" i="23"/>
  <c r="D18" i="23" s="1"/>
  <c r="E18" i="23" s="1"/>
  <c r="F18" i="23" s="1"/>
  <c r="C16" i="23"/>
  <c r="D16" i="23" s="1"/>
  <c r="E16" i="23" s="1"/>
  <c r="C17" i="23"/>
  <c r="D17" i="23" s="1"/>
  <c r="E17" i="23" s="1"/>
  <c r="C15" i="23"/>
  <c r="D15" i="23" s="1"/>
  <c r="E15" i="23" s="1"/>
  <c r="F15" i="23" s="1"/>
  <c r="C14" i="23"/>
  <c r="D14" i="23" s="1"/>
  <c r="E14" i="23" s="1"/>
  <c r="F14" i="23" s="1"/>
  <c r="C11" i="23"/>
  <c r="D11" i="23" s="1"/>
  <c r="E11" i="23" s="1"/>
  <c r="C12" i="23"/>
  <c r="D12" i="23" s="1"/>
  <c r="E12" i="23" s="1"/>
  <c r="C13" i="23"/>
  <c r="D13" i="23" s="1"/>
  <c r="E13" i="23" s="1"/>
  <c r="C9" i="23"/>
  <c r="D9" i="23" s="1"/>
  <c r="E9" i="23" s="1"/>
  <c r="C10" i="23"/>
  <c r="D10" i="23" s="1"/>
  <c r="E10" i="23" s="1"/>
  <c r="C7" i="23"/>
  <c r="D7" i="23" s="1"/>
  <c r="E7" i="23" s="1"/>
  <c r="F7" i="23" s="1"/>
  <c r="C5" i="23"/>
  <c r="D5" i="23" s="1"/>
  <c r="E5" i="23" s="1"/>
  <c r="C6" i="23"/>
  <c r="D6" i="23" s="1"/>
  <c r="E6" i="23" s="1"/>
  <c r="D1438" i="23"/>
  <c r="E1438" i="23" s="1"/>
  <c r="F1438" i="23" s="1"/>
  <c r="C1437" i="23"/>
  <c r="D1437" i="23" s="1"/>
  <c r="E1437" i="23" s="1"/>
  <c r="F1437" i="23" s="1"/>
  <c r="C1436" i="23"/>
  <c r="D1436" i="23" s="1"/>
  <c r="E1436" i="23" s="1"/>
  <c r="F1436" i="23" s="1"/>
  <c r="C1435" i="23"/>
  <c r="D1435" i="23" s="1"/>
  <c r="E1435" i="23" s="1"/>
  <c r="F1435" i="23" s="1"/>
  <c r="C1434" i="23"/>
  <c r="D1434" i="23" s="1"/>
  <c r="E1434" i="23" s="1"/>
  <c r="F1434" i="23" s="1"/>
  <c r="C1433" i="23"/>
  <c r="D1433" i="23" s="1"/>
  <c r="E1433" i="23" s="1"/>
  <c r="F1433" i="23" s="1"/>
  <c r="C1432" i="23"/>
  <c r="D1432" i="23" s="1"/>
  <c r="E1432" i="23" s="1"/>
  <c r="F1432" i="23" s="1"/>
  <c r="C1431" i="23"/>
  <c r="D1431" i="23" s="1"/>
  <c r="E1431" i="23" s="1"/>
  <c r="F1431" i="23" s="1"/>
  <c r="C1430" i="23"/>
  <c r="D1430" i="23" s="1"/>
  <c r="E1430" i="23" s="1"/>
  <c r="F1430" i="23" s="1"/>
  <c r="C1429" i="23"/>
  <c r="D1429" i="23" s="1"/>
  <c r="E1429" i="23" s="1"/>
  <c r="F1429" i="23" s="1"/>
  <c r="C1428" i="23"/>
  <c r="D1428" i="23" s="1"/>
  <c r="E1428" i="23" s="1"/>
  <c r="F1428" i="23" s="1"/>
  <c r="C1427" i="23"/>
  <c r="D1427" i="23" s="1"/>
  <c r="E1427" i="23" s="1"/>
  <c r="F1427" i="23" s="1"/>
  <c r="C1426" i="23"/>
  <c r="D1426" i="23" s="1"/>
  <c r="E1426" i="23" s="1"/>
  <c r="F1426" i="23" s="1"/>
  <c r="C1425" i="23"/>
  <c r="D1425" i="23" s="1"/>
  <c r="E1425" i="23" s="1"/>
  <c r="F1425" i="23" s="1"/>
  <c r="C1424" i="23"/>
  <c r="D1424" i="23" s="1"/>
  <c r="E1424" i="23" s="1"/>
  <c r="F1424" i="23" s="1"/>
  <c r="C1423" i="23"/>
  <c r="D1423" i="23" s="1"/>
  <c r="E1423" i="23" s="1"/>
  <c r="F1423" i="23" s="1"/>
  <c r="C1422" i="23"/>
  <c r="D1422" i="23" s="1"/>
  <c r="E1422" i="23" s="1"/>
  <c r="F1422" i="23" s="1"/>
  <c r="C1421" i="23"/>
  <c r="D1421" i="23" s="1"/>
  <c r="E1421" i="23" s="1"/>
  <c r="F1421" i="23" s="1"/>
  <c r="C1420" i="23"/>
  <c r="D1420" i="23" s="1"/>
  <c r="E1420" i="23" s="1"/>
  <c r="F1420" i="23" s="1"/>
  <c r="C1419" i="23"/>
  <c r="D1419" i="23" s="1"/>
  <c r="E1419" i="23" s="1"/>
  <c r="F1419" i="23" s="1"/>
  <c r="C1418" i="23"/>
  <c r="D1418" i="23" s="1"/>
  <c r="E1418" i="23" s="1"/>
  <c r="F1418" i="23" s="1"/>
  <c r="C1417" i="23"/>
  <c r="D1417" i="23" s="1"/>
  <c r="E1417" i="23" s="1"/>
  <c r="F1417" i="23" s="1"/>
  <c r="C1416" i="23"/>
  <c r="D1416" i="23" s="1"/>
  <c r="E1416" i="23" s="1"/>
  <c r="F1416" i="23" s="1"/>
  <c r="C1415" i="23"/>
  <c r="D1415" i="23" s="1"/>
  <c r="E1415" i="23" s="1"/>
  <c r="F1415" i="23" s="1"/>
  <c r="C1414" i="23"/>
  <c r="D1414" i="23" s="1"/>
  <c r="E1414" i="23" s="1"/>
  <c r="F1414" i="23" s="1"/>
  <c r="C1413" i="23"/>
  <c r="D1413" i="23" s="1"/>
  <c r="E1413" i="23" s="1"/>
  <c r="F1413" i="23" s="1"/>
  <c r="C1412" i="23"/>
  <c r="D1412" i="23" s="1"/>
  <c r="E1412" i="23" s="1"/>
  <c r="F1412" i="23" s="1"/>
  <c r="C1411" i="23"/>
  <c r="D1411" i="23" s="1"/>
  <c r="E1411" i="23" s="1"/>
  <c r="F1411" i="23" s="1"/>
  <c r="C1410" i="23"/>
  <c r="D1410" i="23" s="1"/>
  <c r="E1410" i="23" s="1"/>
  <c r="F1410" i="23" s="1"/>
  <c r="C1409" i="23"/>
  <c r="D1409" i="23" s="1"/>
  <c r="E1409" i="23" s="1"/>
  <c r="F1409" i="23" s="1"/>
  <c r="C1408" i="23"/>
  <c r="D1408" i="23" s="1"/>
  <c r="E1408" i="23" s="1"/>
  <c r="F1408" i="23" s="1"/>
  <c r="C1407" i="23"/>
  <c r="D1407" i="23" s="1"/>
  <c r="E1407" i="23" s="1"/>
  <c r="F1407" i="23" s="1"/>
  <c r="C1406" i="23"/>
  <c r="D1406" i="23" s="1"/>
  <c r="E1406" i="23" s="1"/>
  <c r="F1406" i="23" s="1"/>
  <c r="C1405" i="23"/>
  <c r="D1405" i="23" s="1"/>
  <c r="E1405" i="23" s="1"/>
  <c r="F1405" i="23" s="1"/>
  <c r="C1404" i="23"/>
  <c r="D1404" i="23" s="1"/>
  <c r="E1404" i="23" s="1"/>
  <c r="F1404" i="23" s="1"/>
  <c r="C1403" i="23"/>
  <c r="D1403" i="23" s="1"/>
  <c r="E1403" i="23" s="1"/>
  <c r="F1403" i="23" s="1"/>
  <c r="C1402" i="23"/>
  <c r="D1402" i="23" s="1"/>
  <c r="E1402" i="23" s="1"/>
  <c r="F1402" i="23" s="1"/>
  <c r="C1401" i="23"/>
  <c r="D1401" i="23" s="1"/>
  <c r="E1401" i="23" s="1"/>
  <c r="F1401" i="23" s="1"/>
  <c r="C1400" i="23"/>
  <c r="D1400" i="23" s="1"/>
  <c r="E1400" i="23" s="1"/>
  <c r="F1400" i="23" s="1"/>
  <c r="C1399" i="23"/>
  <c r="D1399" i="23" s="1"/>
  <c r="E1399" i="23" s="1"/>
  <c r="F1399" i="23" s="1"/>
  <c r="C1398" i="23"/>
  <c r="D1398" i="23" s="1"/>
  <c r="E1398" i="23" s="1"/>
  <c r="F1398" i="23" s="1"/>
  <c r="C1397" i="23"/>
  <c r="D1397" i="23" s="1"/>
  <c r="E1397" i="23" s="1"/>
  <c r="F1397" i="23" s="1"/>
  <c r="C1396" i="23"/>
  <c r="D1396" i="23" s="1"/>
  <c r="E1396" i="23" s="1"/>
  <c r="F1396" i="23" s="1"/>
  <c r="C1395" i="23"/>
  <c r="D1395" i="23" s="1"/>
  <c r="E1395" i="23" s="1"/>
  <c r="F1395" i="23" s="1"/>
  <c r="C1394" i="23"/>
  <c r="D1394" i="23" s="1"/>
  <c r="E1394" i="23" s="1"/>
  <c r="F1394" i="23" s="1"/>
  <c r="C1393" i="23"/>
  <c r="D1393" i="23" s="1"/>
  <c r="E1393" i="23" s="1"/>
  <c r="F1393" i="23" s="1"/>
  <c r="C1392" i="23"/>
  <c r="D1392" i="23" s="1"/>
  <c r="E1392" i="23" s="1"/>
  <c r="F1392" i="23" s="1"/>
  <c r="C1389" i="23"/>
  <c r="D1389" i="23" s="1"/>
  <c r="E1389" i="23" s="1"/>
  <c r="F1389" i="23" s="1"/>
  <c r="C1388" i="23"/>
  <c r="D1388" i="23" s="1"/>
  <c r="E1388" i="23" s="1"/>
  <c r="F1388" i="23" s="1"/>
  <c r="C1387" i="23"/>
  <c r="D1387" i="23" s="1"/>
  <c r="E1387" i="23" s="1"/>
  <c r="F1387" i="23" s="1"/>
  <c r="C1386" i="23"/>
  <c r="D1386" i="23" s="1"/>
  <c r="E1386" i="23" s="1"/>
  <c r="F1386" i="23" s="1"/>
  <c r="C1385" i="23"/>
  <c r="D1385" i="23" s="1"/>
  <c r="E1385" i="23" s="1"/>
  <c r="F1385" i="23" s="1"/>
  <c r="C1384" i="23"/>
  <c r="D1384" i="23" s="1"/>
  <c r="E1384" i="23" s="1"/>
  <c r="F1384" i="23" s="1"/>
  <c r="C1383" i="23"/>
  <c r="D1383" i="23" s="1"/>
  <c r="E1383" i="23" s="1"/>
  <c r="F1383" i="23" s="1"/>
  <c r="C1382" i="23"/>
  <c r="D1382" i="23" s="1"/>
  <c r="E1382" i="23" s="1"/>
  <c r="F1382" i="23" s="1"/>
  <c r="C1381" i="23"/>
  <c r="D1381" i="23" s="1"/>
  <c r="E1381" i="23" s="1"/>
  <c r="F1381" i="23" s="1"/>
  <c r="C1380" i="23"/>
  <c r="D1380" i="23" s="1"/>
  <c r="E1380" i="23" s="1"/>
  <c r="F1380" i="23" s="1"/>
  <c r="C1379" i="23"/>
  <c r="D1379" i="23" s="1"/>
  <c r="E1379" i="23" s="1"/>
  <c r="F1379" i="23" s="1"/>
  <c r="C1378" i="23"/>
  <c r="D1378" i="23" s="1"/>
  <c r="E1378" i="23" s="1"/>
  <c r="F1378" i="23" s="1"/>
  <c r="C1375" i="23"/>
  <c r="D1375" i="23" s="1"/>
  <c r="E1375" i="23" s="1"/>
  <c r="F1375" i="23" s="1"/>
  <c r="C1374" i="23"/>
  <c r="D1374" i="23" s="1"/>
  <c r="E1374" i="23" s="1"/>
  <c r="F1374" i="23" s="1"/>
  <c r="C1371" i="23"/>
  <c r="D1371" i="23" s="1"/>
  <c r="E1371" i="23" s="1"/>
  <c r="F1371" i="23" s="1"/>
  <c r="C1370" i="23"/>
  <c r="D1370" i="23" s="1"/>
  <c r="E1370" i="23" s="1"/>
  <c r="F1370" i="23" s="1"/>
  <c r="C1369" i="23"/>
  <c r="D1369" i="23" s="1"/>
  <c r="E1369" i="23" s="1"/>
  <c r="F1369" i="23" s="1"/>
  <c r="C1368" i="23"/>
  <c r="D1368" i="23" s="1"/>
  <c r="E1368" i="23" s="1"/>
  <c r="F1368" i="23" s="1"/>
  <c r="C1367" i="23"/>
  <c r="D1367" i="23" s="1"/>
  <c r="E1367" i="23" s="1"/>
  <c r="F1367" i="23" s="1"/>
  <c r="C1044" i="23"/>
  <c r="D1044" i="23" s="1"/>
  <c r="E1044" i="23" s="1"/>
  <c r="C1042" i="23"/>
  <c r="D1042" i="23" s="1"/>
  <c r="E1042" i="23" s="1"/>
  <c r="F1042" i="23" s="1"/>
  <c r="C1041" i="23"/>
  <c r="D1041" i="23" s="1"/>
  <c r="E1041" i="23" s="1"/>
  <c r="F1041" i="23" s="1"/>
  <c r="C1040" i="23"/>
  <c r="D1040" i="23" s="1"/>
  <c r="E1040" i="23" s="1"/>
  <c r="F1040" i="23" s="1"/>
  <c r="C1039" i="23"/>
  <c r="D1039" i="23" s="1"/>
  <c r="E1039" i="23" s="1"/>
  <c r="F1039" i="23" s="1"/>
  <c r="C1038" i="23"/>
  <c r="D1038" i="23" s="1"/>
  <c r="E1038" i="23" s="1"/>
  <c r="F1038" i="23" s="1"/>
  <c r="C1037" i="23"/>
  <c r="D1037" i="23" s="1"/>
  <c r="E1037" i="23" s="1"/>
  <c r="F1037" i="23" s="1"/>
  <c r="C1036" i="23"/>
  <c r="D1036" i="23" s="1"/>
  <c r="E1036" i="23" s="1"/>
  <c r="F1036" i="23" s="1"/>
  <c r="C1035" i="23"/>
  <c r="D1035" i="23" s="1"/>
  <c r="E1035" i="23" s="1"/>
  <c r="F1035" i="23" s="1"/>
  <c r="C1034" i="23"/>
  <c r="D1034" i="23" s="1"/>
  <c r="E1034" i="23" s="1"/>
  <c r="F1034" i="23" s="1"/>
  <c r="C1033" i="23"/>
  <c r="D1033" i="23" s="1"/>
  <c r="E1033" i="23" s="1"/>
  <c r="F1033" i="23" s="1"/>
  <c r="C1032" i="23"/>
  <c r="D1032" i="23" s="1"/>
  <c r="E1032" i="23" s="1"/>
  <c r="F1032" i="23" s="1"/>
  <c r="C1031" i="23"/>
  <c r="D1031" i="23" s="1"/>
  <c r="E1031" i="23" s="1"/>
  <c r="F1031" i="23" s="1"/>
  <c r="C1030" i="23"/>
  <c r="D1030" i="23" s="1"/>
  <c r="E1030" i="23" s="1"/>
  <c r="F1030" i="23" s="1"/>
  <c r="C1029" i="23"/>
  <c r="D1029" i="23" s="1"/>
  <c r="E1029" i="23" s="1"/>
  <c r="F1029" i="23" s="1"/>
  <c r="C1028" i="23"/>
  <c r="D1028" i="23" s="1"/>
  <c r="E1028" i="23" s="1"/>
  <c r="F1028" i="23" s="1"/>
  <c r="C1027" i="23"/>
  <c r="D1027" i="23" s="1"/>
  <c r="E1027" i="23" s="1"/>
  <c r="F1027" i="23" s="1"/>
  <c r="C1026" i="23"/>
  <c r="D1026" i="23" s="1"/>
  <c r="E1026" i="23" s="1"/>
  <c r="F1026" i="23" s="1"/>
  <c r="C1025" i="23"/>
  <c r="D1025" i="23" s="1"/>
  <c r="E1025" i="23" s="1"/>
  <c r="F1025" i="23" s="1"/>
  <c r="C1024" i="23"/>
  <c r="D1024" i="23" s="1"/>
  <c r="E1024" i="23" s="1"/>
  <c r="F1024" i="23" s="1"/>
  <c r="C1023" i="23"/>
  <c r="D1023" i="23" s="1"/>
  <c r="E1023" i="23" s="1"/>
  <c r="F1023" i="23" s="1"/>
  <c r="C1022" i="23"/>
  <c r="D1022" i="23" s="1"/>
  <c r="E1022" i="23" s="1"/>
  <c r="F1022" i="23" s="1"/>
  <c r="C1021" i="23"/>
  <c r="D1021" i="23" s="1"/>
  <c r="E1021" i="23" s="1"/>
  <c r="F1021" i="23" s="1"/>
  <c r="C1020" i="23"/>
  <c r="D1020" i="23" s="1"/>
  <c r="E1020" i="23" s="1"/>
  <c r="F1020" i="23" s="1"/>
  <c r="C1018" i="23"/>
  <c r="D1018" i="23" s="1"/>
  <c r="E1018" i="23" s="1"/>
  <c r="F1018" i="23" s="1"/>
  <c r="C1017" i="23"/>
  <c r="D1017" i="23" s="1"/>
  <c r="E1017" i="23" s="1"/>
  <c r="F1017" i="23" s="1"/>
  <c r="C1016" i="23"/>
  <c r="D1016" i="23" s="1"/>
  <c r="E1016" i="23" s="1"/>
  <c r="F1016" i="23" s="1"/>
  <c r="C1015" i="23"/>
  <c r="D1015" i="23" s="1"/>
  <c r="E1015" i="23" s="1"/>
  <c r="F1015" i="23" s="1"/>
  <c r="C1014" i="23"/>
  <c r="D1014" i="23" s="1"/>
  <c r="E1014" i="23" s="1"/>
  <c r="F1014" i="23" s="1"/>
  <c r="C1013" i="23"/>
  <c r="D1013" i="23" s="1"/>
  <c r="E1013" i="23" s="1"/>
  <c r="F1013" i="23" s="1"/>
  <c r="C1012" i="23"/>
  <c r="D1012" i="23" s="1"/>
  <c r="E1012" i="23" s="1"/>
  <c r="F1012" i="23" s="1"/>
  <c r="C1011" i="23"/>
  <c r="D1011" i="23" s="1"/>
  <c r="E1011" i="23" s="1"/>
  <c r="F1011" i="23" s="1"/>
  <c r="C1010" i="23"/>
  <c r="D1010" i="23" s="1"/>
  <c r="E1010" i="23" s="1"/>
  <c r="F1010" i="23" s="1"/>
  <c r="C1009" i="23"/>
  <c r="D1009" i="23" s="1"/>
  <c r="E1009" i="23" s="1"/>
  <c r="F1009" i="23" s="1"/>
  <c r="C1008" i="23"/>
  <c r="D1008" i="23" s="1"/>
  <c r="E1008" i="23" s="1"/>
  <c r="F1008" i="23" s="1"/>
  <c r="C1007" i="23"/>
  <c r="D1007" i="23" s="1"/>
  <c r="E1007" i="23" s="1"/>
  <c r="F1007" i="23" s="1"/>
  <c r="C1006" i="23"/>
  <c r="D1006" i="23" s="1"/>
  <c r="E1006" i="23" s="1"/>
  <c r="F1006" i="23" s="1"/>
  <c r="C1005" i="23"/>
  <c r="D1005" i="23" s="1"/>
  <c r="E1005" i="23" s="1"/>
  <c r="F1005" i="23" s="1"/>
  <c r="C1004" i="23"/>
  <c r="D1004" i="23" s="1"/>
  <c r="E1004" i="23" s="1"/>
  <c r="F1004" i="23" s="1"/>
  <c r="C1003" i="23"/>
  <c r="D1003" i="23" s="1"/>
  <c r="E1003" i="23" s="1"/>
  <c r="F1003" i="23" s="1"/>
  <c r="C1002" i="23"/>
  <c r="D1002" i="23" s="1"/>
  <c r="E1002" i="23" s="1"/>
  <c r="F1002" i="23" s="1"/>
  <c r="C1001" i="23"/>
  <c r="D1001" i="23" s="1"/>
  <c r="E1001" i="23" s="1"/>
  <c r="F1001" i="23" s="1"/>
  <c r="C1000" i="23"/>
  <c r="D1000" i="23" s="1"/>
  <c r="E1000" i="23" s="1"/>
  <c r="F1000" i="23" s="1"/>
  <c r="C999" i="23"/>
  <c r="D999" i="23" s="1"/>
  <c r="E999" i="23" s="1"/>
  <c r="F999" i="23" s="1"/>
  <c r="C998" i="23"/>
  <c r="D998" i="23" s="1"/>
  <c r="E998" i="23" s="1"/>
  <c r="F998" i="23" s="1"/>
  <c r="C997" i="23"/>
  <c r="D997" i="23" s="1"/>
  <c r="E997" i="23" s="1"/>
  <c r="F997" i="23" s="1"/>
  <c r="C996" i="23"/>
  <c r="D996" i="23" s="1"/>
  <c r="E996" i="23" s="1"/>
  <c r="F996" i="23" s="1"/>
  <c r="C956" i="23"/>
  <c r="D956" i="23" s="1"/>
  <c r="E956" i="23" s="1"/>
  <c r="F956" i="23" s="1"/>
  <c r="C955" i="23"/>
  <c r="D955" i="23" s="1"/>
  <c r="E955" i="23" s="1"/>
  <c r="F955" i="23" s="1"/>
  <c r="D871" i="23"/>
  <c r="E871" i="23" s="1"/>
  <c r="F871" i="23" s="1"/>
  <c r="D870" i="23"/>
  <c r="E870" i="23" s="1"/>
  <c r="F870" i="23" s="1"/>
  <c r="D867" i="23"/>
  <c r="E867" i="23" s="1"/>
  <c r="F867" i="23" s="1"/>
  <c r="C866" i="23"/>
  <c r="D866" i="23" s="1"/>
  <c r="E866" i="23" s="1"/>
  <c r="F866" i="23" s="1"/>
  <c r="C863" i="23"/>
  <c r="D863" i="23" s="1"/>
  <c r="E863" i="23" s="1"/>
  <c r="F863" i="23" s="1"/>
  <c r="C862" i="23"/>
  <c r="D862" i="23" s="1"/>
  <c r="E862" i="23" s="1"/>
  <c r="F862" i="23" s="1"/>
  <c r="C859" i="23"/>
  <c r="D859" i="23" s="1"/>
  <c r="E859" i="23" s="1"/>
  <c r="F859" i="23" s="1"/>
  <c r="C858" i="23"/>
  <c r="D858" i="23" s="1"/>
  <c r="E858" i="23" s="1"/>
  <c r="F858" i="23" s="1"/>
  <c r="C857" i="23"/>
  <c r="D857" i="23" s="1"/>
  <c r="E857" i="23" s="1"/>
  <c r="F857" i="23" s="1"/>
  <c r="C854" i="23"/>
  <c r="D854" i="23" s="1"/>
  <c r="E854" i="23" s="1"/>
  <c r="F854" i="23" s="1"/>
  <c r="C853" i="23"/>
  <c r="D853" i="23" s="1"/>
  <c r="E853" i="23" s="1"/>
  <c r="F853" i="23" s="1"/>
  <c r="D852" i="23"/>
  <c r="E852" i="23" s="1"/>
  <c r="F852" i="23" s="1"/>
  <c r="C851" i="23"/>
  <c r="D851" i="23" s="1"/>
  <c r="E851" i="23" s="1"/>
  <c r="F851" i="23" s="1"/>
  <c r="C850" i="23"/>
  <c r="D850" i="23" s="1"/>
  <c r="E850" i="23" s="1"/>
  <c r="F850" i="23" s="1"/>
  <c r="C847" i="23"/>
  <c r="D847" i="23" s="1"/>
  <c r="E847" i="23" s="1"/>
  <c r="F847" i="23" s="1"/>
  <c r="C846" i="23"/>
  <c r="D846" i="23" s="1"/>
  <c r="E846" i="23" s="1"/>
  <c r="F846" i="23" s="1"/>
  <c r="C843" i="23"/>
  <c r="E843" i="23" s="1"/>
  <c r="F843" i="23" s="1"/>
  <c r="C842" i="23"/>
  <c r="D842" i="23" s="1"/>
  <c r="E842" i="23" s="1"/>
  <c r="F842" i="23" s="1"/>
  <c r="C841" i="23"/>
  <c r="D841" i="23" s="1"/>
  <c r="E841" i="23" s="1"/>
  <c r="F841" i="23" s="1"/>
  <c r="C840" i="23"/>
  <c r="D840" i="23" s="1"/>
  <c r="E840" i="23" s="1"/>
  <c r="F840" i="23" s="1"/>
  <c r="C839" i="23"/>
  <c r="D839" i="23" s="1"/>
  <c r="E839" i="23" s="1"/>
  <c r="F839" i="23" s="1"/>
  <c r="C832" i="23"/>
  <c r="D832" i="23" s="1"/>
  <c r="E832" i="23" s="1"/>
  <c r="F832" i="23" s="1"/>
  <c r="C831" i="23"/>
  <c r="D831" i="23" s="1"/>
  <c r="E831" i="23" s="1"/>
  <c r="F831" i="23" s="1"/>
  <c r="C830" i="23"/>
  <c r="D830" i="23" s="1"/>
  <c r="E830" i="23" s="1"/>
  <c r="F830" i="23" s="1"/>
  <c r="C829" i="23"/>
  <c r="D829" i="23" s="1"/>
  <c r="E829" i="23" s="1"/>
  <c r="F829" i="23" s="1"/>
  <c r="C828" i="23"/>
  <c r="D828" i="23" s="1"/>
  <c r="E828" i="23" s="1"/>
  <c r="F828" i="23" s="1"/>
  <c r="C825" i="23"/>
  <c r="D825" i="23" s="1"/>
  <c r="E825" i="23" s="1"/>
  <c r="F825" i="23" s="1"/>
  <c r="C824" i="23"/>
  <c r="D824" i="23" s="1"/>
  <c r="E824" i="23" s="1"/>
  <c r="F824" i="23" s="1"/>
  <c r="C819" i="23"/>
  <c r="D819" i="23" s="1"/>
  <c r="E819" i="23" s="1"/>
  <c r="F819" i="23" s="1"/>
  <c r="C811" i="23"/>
  <c r="D811" i="23" s="1"/>
  <c r="E811" i="23" s="1"/>
  <c r="F811" i="23" s="1"/>
  <c r="C806" i="23"/>
  <c r="D806" i="23" s="1"/>
  <c r="E806" i="23" s="1"/>
  <c r="F806" i="23" s="1"/>
  <c r="C805" i="23"/>
  <c r="D805" i="23" s="1"/>
  <c r="E805" i="23" s="1"/>
  <c r="F805" i="23" s="1"/>
  <c r="C804" i="23"/>
  <c r="D804" i="23" s="1"/>
  <c r="E804" i="23" s="1"/>
  <c r="F804" i="23" s="1"/>
  <c r="C800" i="23"/>
  <c r="D800" i="23" s="1"/>
  <c r="E800" i="23" s="1"/>
  <c r="F800" i="23" s="1"/>
  <c r="C798" i="23"/>
  <c r="D798" i="23" s="1"/>
  <c r="E798" i="23" s="1"/>
  <c r="F798" i="23" s="1"/>
  <c r="C796" i="23"/>
  <c r="D796" i="23" s="1"/>
  <c r="E796" i="23" s="1"/>
  <c r="F796" i="23" s="1"/>
  <c r="A24" i="20"/>
  <c r="C1391" i="23"/>
  <c r="D1391" i="23" s="1"/>
  <c r="E1391" i="23" s="1"/>
  <c r="C1390" i="23"/>
  <c r="D1390" i="23" s="1"/>
  <c r="E1390" i="23" s="1"/>
  <c r="C1377" i="23"/>
  <c r="D1377" i="23" s="1"/>
  <c r="E1377" i="23" s="1"/>
  <c r="C1376" i="23"/>
  <c r="D1376" i="23" s="1"/>
  <c r="E1376" i="23" s="1"/>
  <c r="C1373" i="23"/>
  <c r="D1373" i="23" s="1"/>
  <c r="E1373" i="23" s="1"/>
  <c r="C1372" i="23"/>
  <c r="D1372" i="23" s="1"/>
  <c r="E1372" i="23" s="1"/>
  <c r="D869" i="23"/>
  <c r="E869" i="23" s="1"/>
  <c r="D868" i="23"/>
  <c r="E868" i="23" s="1"/>
  <c r="C820" i="23"/>
  <c r="D820" i="23" s="1"/>
  <c r="E820" i="23" s="1"/>
  <c r="C815" i="23"/>
  <c r="D815" i="23" s="1"/>
  <c r="E815" i="23" s="1"/>
  <c r="C816" i="23"/>
  <c r="D816" i="23" s="1"/>
  <c r="E816" i="23" s="1"/>
  <c r="C817" i="23"/>
  <c r="D817" i="23" s="1"/>
  <c r="E817" i="23" s="1"/>
  <c r="C802" i="23"/>
  <c r="D802" i="23" s="1"/>
  <c r="E802" i="23" s="1"/>
  <c r="C801" i="23"/>
  <c r="D801" i="23" s="1"/>
  <c r="E801" i="23" s="1"/>
  <c r="C486" i="23"/>
  <c r="D486" i="23" s="1"/>
  <c r="E486" i="23" s="1"/>
  <c r="C42" i="23"/>
  <c r="D42" i="23" s="1"/>
  <c r="E42" i="23" s="1"/>
  <c r="A389" i="20"/>
  <c r="A385" i="20"/>
  <c r="A383" i="20"/>
  <c r="A374" i="20"/>
  <c r="A364" i="20"/>
  <c r="A363" i="20"/>
  <c r="A362" i="20"/>
  <c r="A361" i="20"/>
  <c r="A360" i="20"/>
  <c r="A359" i="20"/>
  <c r="A358" i="20"/>
  <c r="A356" i="20"/>
  <c r="A355" i="20"/>
  <c r="A354" i="20"/>
  <c r="A353" i="20"/>
  <c r="A352" i="20"/>
  <c r="A350" i="20"/>
  <c r="A349" i="20"/>
  <c r="A348" i="20"/>
  <c r="A347" i="20"/>
  <c r="A345" i="20"/>
  <c r="A344" i="20"/>
  <c r="A343" i="20"/>
  <c r="A342" i="20"/>
  <c r="A341" i="20"/>
  <c r="A340" i="20"/>
  <c r="A339" i="20"/>
  <c r="A336" i="20"/>
  <c r="A335" i="20"/>
  <c r="A334" i="20"/>
  <c r="A333" i="20"/>
  <c r="A332" i="20"/>
  <c r="A331" i="20"/>
  <c r="A329" i="20"/>
  <c r="A328" i="20"/>
  <c r="A327" i="20"/>
  <c r="A325" i="20"/>
  <c r="A324" i="20"/>
  <c r="A323" i="20"/>
  <c r="A321" i="20"/>
  <c r="A320" i="20"/>
  <c r="A319" i="20"/>
  <c r="A318" i="20"/>
  <c r="A317" i="20"/>
  <c r="A316" i="20"/>
  <c r="A315" i="20"/>
  <c r="A313" i="20"/>
  <c r="A312" i="20"/>
  <c r="A311" i="20"/>
  <c r="A310" i="20"/>
  <c r="A309" i="20"/>
  <c r="A308" i="20"/>
  <c r="A307" i="20"/>
  <c r="A306" i="20"/>
  <c r="A305" i="20"/>
  <c r="A304" i="20"/>
  <c r="A303" i="20"/>
  <c r="A302" i="20"/>
  <c r="A300" i="20"/>
  <c r="A299" i="20"/>
  <c r="A298" i="20"/>
  <c r="A297" i="20"/>
  <c r="A296" i="20"/>
  <c r="A295" i="20"/>
  <c r="A294" i="20"/>
  <c r="A293" i="20"/>
  <c r="A292" i="20"/>
  <c r="A291" i="20"/>
  <c r="A290" i="20"/>
  <c r="A289" i="20"/>
  <c r="A288" i="20"/>
  <c r="A287" i="20"/>
  <c r="A286" i="20"/>
  <c r="A285" i="20"/>
  <c r="A284" i="20"/>
  <c r="A283" i="20"/>
  <c r="A282" i="20"/>
  <c r="A281" i="20"/>
  <c r="A279" i="20"/>
  <c r="A278" i="20"/>
  <c r="A277" i="20"/>
  <c r="A274" i="20"/>
  <c r="A273" i="20"/>
  <c r="A272" i="20"/>
  <c r="A271" i="20"/>
  <c r="A270" i="20"/>
  <c r="A269" i="20"/>
  <c r="A268" i="20"/>
  <c r="A267" i="20"/>
  <c r="A266" i="20"/>
  <c r="A264" i="20"/>
  <c r="A263" i="20"/>
  <c r="A262" i="20"/>
  <c r="A261" i="20"/>
  <c r="A260" i="20"/>
  <c r="A259" i="20"/>
  <c r="A258" i="20"/>
  <c r="A257" i="20"/>
  <c r="A256" i="20"/>
  <c r="A255" i="20"/>
  <c r="A254" i="20"/>
  <c r="A253" i="20"/>
  <c r="A252" i="20"/>
  <c r="A251" i="20"/>
  <c r="A250" i="20"/>
  <c r="A249" i="20"/>
  <c r="A248" i="20"/>
  <c r="A247" i="20"/>
  <c r="A246" i="20"/>
  <c r="A245" i="20"/>
  <c r="A244" i="20"/>
  <c r="A243" i="20"/>
  <c r="A242" i="20"/>
  <c r="A241" i="20"/>
  <c r="A240" i="20"/>
  <c r="A239" i="20"/>
  <c r="A238" i="20"/>
  <c r="A237" i="20"/>
  <c r="A236" i="20"/>
  <c r="A234" i="20"/>
  <c r="A233" i="20"/>
  <c r="A232" i="20"/>
  <c r="A231" i="20"/>
  <c r="A230" i="20"/>
  <c r="A229" i="20"/>
  <c r="A228" i="20"/>
  <c r="A227" i="20"/>
  <c r="A226" i="20"/>
  <c r="A225" i="20"/>
  <c r="A224" i="20"/>
  <c r="A223" i="20"/>
  <c r="A222" i="20"/>
  <c r="A221" i="20"/>
  <c r="A220" i="20"/>
  <c r="A219" i="20"/>
  <c r="A218" i="20"/>
  <c r="A217" i="20"/>
  <c r="A216" i="20"/>
  <c r="A215" i="20"/>
  <c r="A214" i="20"/>
  <c r="A213" i="20"/>
  <c r="A212" i="20"/>
  <c r="A211" i="20"/>
  <c r="A205" i="20"/>
  <c r="A201" i="20"/>
  <c r="A200" i="20"/>
  <c r="A199" i="20"/>
  <c r="A198" i="20"/>
  <c r="A197" i="20"/>
  <c r="A191" i="20"/>
  <c r="A190" i="20"/>
  <c r="A189" i="20"/>
  <c r="C432" i="23" s="1"/>
  <c r="D432" i="23" s="1"/>
  <c r="A188" i="20"/>
  <c r="A187" i="20"/>
  <c r="A186" i="20"/>
  <c r="A185" i="20"/>
  <c r="A184" i="20"/>
  <c r="A183" i="20"/>
  <c r="A51" i="20"/>
  <c r="A48" i="20"/>
  <c r="A34" i="20"/>
  <c r="A30" i="20"/>
  <c r="A28" i="20"/>
  <c r="A25" i="20"/>
  <c r="A23" i="20"/>
  <c r="A13" i="20"/>
  <c r="C2690" i="23" s="1"/>
  <c r="D2690" i="23" s="1"/>
  <c r="E2690" i="23" s="1"/>
  <c r="A12" i="20"/>
  <c r="A11" i="20"/>
  <c r="A10" i="20"/>
  <c r="A9" i="20"/>
  <c r="C2689" i="23" s="1"/>
  <c r="D2689" i="23" s="1"/>
  <c r="E2689" i="23" s="1"/>
  <c r="A8" i="20"/>
  <c r="C2688" i="23" s="1"/>
  <c r="D2688" i="23" s="1"/>
  <c r="E2688" i="23" s="1"/>
  <c r="A7" i="20"/>
  <c r="C2687" i="23" s="1"/>
  <c r="D2687" i="23" s="1"/>
  <c r="E2687" i="23" s="1"/>
  <c r="A6" i="20"/>
  <c r="C2686" i="23" s="1"/>
  <c r="D2686" i="23" s="1"/>
  <c r="E2686" i="23" s="1"/>
  <c r="A5" i="20"/>
  <c r="C2685" i="23" s="1"/>
  <c r="D2685" i="23" s="1"/>
  <c r="E2685" i="23" s="1"/>
  <c r="F2" i="20"/>
  <c r="D25" i="22" s="1"/>
  <c r="F1" i="20"/>
  <c r="D23" i="22" s="1"/>
  <c r="D125" i="23" l="1"/>
  <c r="E125" i="23" s="1"/>
  <c r="F125" i="23" s="1"/>
  <c r="D119" i="23"/>
  <c r="E119" i="23" s="1"/>
  <c r="D121" i="23"/>
  <c r="E121" i="23" s="1"/>
  <c r="F121" i="23" s="1"/>
  <c r="F335" i="23"/>
  <c r="I16" i="23"/>
  <c r="I15" i="23"/>
  <c r="I3" i="23"/>
  <c r="I14" i="23"/>
  <c r="E103" i="22"/>
  <c r="I130" i="26"/>
  <c r="D686" i="23"/>
  <c r="E686" i="23" s="1"/>
  <c r="D708" i="23"/>
  <c r="E708" i="23" s="1"/>
  <c r="F708" i="23" s="1"/>
  <c r="D734" i="23"/>
  <c r="E734" i="23" s="1"/>
  <c r="F734" i="23" s="1"/>
  <c r="D729" i="23"/>
  <c r="E729" i="23" s="1"/>
  <c r="F729" i="23" s="1"/>
  <c r="D732" i="23"/>
  <c r="E732" i="23" s="1"/>
  <c r="F732" i="23" s="1"/>
  <c r="D754" i="23"/>
  <c r="E754" i="23" s="1"/>
  <c r="F754" i="23" s="1"/>
  <c r="I1212" i="23"/>
  <c r="I1204" i="23"/>
  <c r="I1196" i="23"/>
  <c r="I1188" i="23"/>
  <c r="I1180" i="23"/>
  <c r="I1172" i="23"/>
  <c r="I1164" i="23"/>
  <c r="I1148" i="23"/>
  <c r="I1140" i="23"/>
  <c r="I1132" i="23"/>
  <c r="I1124" i="23"/>
  <c r="I1116" i="23"/>
  <c r="I1108" i="23"/>
  <c r="I1100" i="23"/>
  <c r="I1088" i="23"/>
  <c r="I18" i="30" s="1"/>
  <c r="I1080" i="23"/>
  <c r="I10" i="30" s="1"/>
  <c r="I1095" i="23"/>
  <c r="I1234" i="23"/>
  <c r="I39" i="30" s="1"/>
  <c r="I1263" i="23"/>
  <c r="I1255" i="23"/>
  <c r="I1247" i="23"/>
  <c r="I1282" i="23"/>
  <c r="I1274" i="23"/>
  <c r="I1266" i="23"/>
  <c r="I1312" i="23"/>
  <c r="I1304" i="23"/>
  <c r="I1296" i="23"/>
  <c r="I1288" i="23"/>
  <c r="D690" i="23"/>
  <c r="E690" i="23" s="1"/>
  <c r="F690" i="23" s="1"/>
  <c r="D707" i="23"/>
  <c r="E707" i="23" s="1"/>
  <c r="F707" i="23" s="1"/>
  <c r="D703" i="23"/>
  <c r="E703" i="23" s="1"/>
  <c r="F703" i="23" s="1"/>
  <c r="I1219" i="23"/>
  <c r="I1211" i="23"/>
  <c r="I1203" i="23"/>
  <c r="I1195" i="23"/>
  <c r="I1187" i="23"/>
  <c r="I1179" i="23"/>
  <c r="I1171" i="23"/>
  <c r="I1163" i="23"/>
  <c r="I1155" i="23"/>
  <c r="I1147" i="23"/>
  <c r="I1139" i="23"/>
  <c r="I1131" i="23"/>
  <c r="I1123" i="23"/>
  <c r="I1115" i="23"/>
  <c r="I1107" i="23"/>
  <c r="I1099" i="23"/>
  <c r="I1091" i="23"/>
  <c r="I21" i="30" s="1"/>
  <c r="I1083" i="23"/>
  <c r="I13" i="30" s="1"/>
  <c r="I1075" i="23"/>
  <c r="I5" i="30" s="1"/>
  <c r="I1262" i="23"/>
  <c r="I1254" i="23"/>
  <c r="I1246" i="23"/>
  <c r="I50" i="30" s="1"/>
  <c r="I1281" i="23"/>
  <c r="I1273" i="23"/>
  <c r="I1265" i="23"/>
  <c r="I1311" i="23"/>
  <c r="I1303" i="23"/>
  <c r="I1295" i="23"/>
  <c r="I1287" i="23"/>
  <c r="I1232" i="23"/>
  <c r="I37" i="30" s="1"/>
  <c r="I118" i="26"/>
  <c r="D687" i="23"/>
  <c r="E687" i="23" s="1"/>
  <c r="F687" i="23" s="1"/>
  <c r="D692" i="23"/>
  <c r="E692" i="23" s="1"/>
  <c r="F692" i="23" s="1"/>
  <c r="D706" i="23"/>
  <c r="E706" i="23" s="1"/>
  <c r="F706" i="23" s="1"/>
  <c r="D737" i="23"/>
  <c r="E737" i="23" s="1"/>
  <c r="F737" i="23" s="1"/>
  <c r="D727" i="23"/>
  <c r="E727" i="23" s="1"/>
  <c r="F727" i="23" s="1"/>
  <c r="D723" i="23"/>
  <c r="E723" i="23" s="1"/>
  <c r="F723" i="23" s="1"/>
  <c r="D790" i="23"/>
  <c r="E790" i="23" s="1"/>
  <c r="F790" i="23" s="1"/>
  <c r="I1218" i="23"/>
  <c r="I1214" i="23"/>
  <c r="I1210" i="23"/>
  <c r="I1206" i="23"/>
  <c r="I1202" i="23"/>
  <c r="I1198" i="23"/>
  <c r="I1194" i="23"/>
  <c r="I1190" i="23"/>
  <c r="I1186" i="23"/>
  <c r="I1182" i="23"/>
  <c r="I1178" i="23"/>
  <c r="I1174" i="23"/>
  <c r="I1170" i="23"/>
  <c r="I1166" i="23"/>
  <c r="I1162" i="23"/>
  <c r="I1158" i="23"/>
  <c r="I1154" i="23"/>
  <c r="I1150" i="23"/>
  <c r="I1146" i="23"/>
  <c r="I1142" i="23"/>
  <c r="I1138" i="23"/>
  <c r="I1134" i="23"/>
  <c r="I1130" i="23"/>
  <c r="I1126" i="23"/>
  <c r="I1122" i="23"/>
  <c r="I1118" i="23"/>
  <c r="I1114" i="23"/>
  <c r="I1110" i="23"/>
  <c r="I1106" i="23"/>
  <c r="I1102" i="23"/>
  <c r="I1098" i="23"/>
  <c r="I1090" i="23"/>
  <c r="I20" i="30" s="1"/>
  <c r="I1086" i="23"/>
  <c r="I16" i="30" s="1"/>
  <c r="I1082" i="23"/>
  <c r="I12" i="30" s="1"/>
  <c r="I1078" i="23"/>
  <c r="I8" i="30" s="1"/>
  <c r="I1074" i="23"/>
  <c r="I4" i="30" s="1"/>
  <c r="I1240" i="23"/>
  <c r="I45" i="30" s="1"/>
  <c r="I1236" i="23"/>
  <c r="I41" i="30" s="1"/>
  <c r="I1227" i="23"/>
  <c r="I33" i="30" s="1"/>
  <c r="I1223" i="23"/>
  <c r="I29" i="30" s="1"/>
  <c r="I1261" i="23"/>
  <c r="I1257" i="23"/>
  <c r="I1253" i="23"/>
  <c r="I1249" i="23"/>
  <c r="I1245" i="23"/>
  <c r="I49" i="30" s="1"/>
  <c r="I1280" i="23"/>
  <c r="I1276" i="23"/>
  <c r="I1272" i="23"/>
  <c r="I1268" i="23"/>
  <c r="I1314" i="23"/>
  <c r="I1310" i="23"/>
  <c r="I1306" i="23"/>
  <c r="I1302" i="23"/>
  <c r="I1298" i="23"/>
  <c r="I1294" i="23"/>
  <c r="I1290" i="23"/>
  <c r="I1286" i="23"/>
  <c r="I1231" i="23"/>
  <c r="I36" i="30" s="1"/>
  <c r="D143" i="23"/>
  <c r="E143" i="23" s="1"/>
  <c r="D689" i="23"/>
  <c r="E689" i="23" s="1"/>
  <c r="F689" i="23" s="1"/>
  <c r="D704" i="23"/>
  <c r="E704" i="23" s="1"/>
  <c r="F704" i="23" s="1"/>
  <c r="D736" i="23"/>
  <c r="E736" i="23" s="1"/>
  <c r="F736" i="23" s="1"/>
  <c r="D783" i="23"/>
  <c r="E783" i="23" s="1"/>
  <c r="F783" i="23" s="1"/>
  <c r="D788" i="23"/>
  <c r="E788" i="23" s="1"/>
  <c r="F788" i="23" s="1"/>
  <c r="D792" i="23"/>
  <c r="E792" i="23" s="1"/>
  <c r="F792" i="23" s="1"/>
  <c r="I1216" i="23"/>
  <c r="I1208" i="23"/>
  <c r="I1200" i="23"/>
  <c r="I1192" i="23"/>
  <c r="I1184" i="23"/>
  <c r="I1176" i="23"/>
  <c r="I1168" i="23"/>
  <c r="I1160" i="23"/>
  <c r="I1152" i="23"/>
  <c r="I1144" i="23"/>
  <c r="I1136" i="23"/>
  <c r="I1128" i="23"/>
  <c r="I1120" i="23"/>
  <c r="I1112" i="23"/>
  <c r="I1104" i="23"/>
  <c r="I1092" i="23"/>
  <c r="I22" i="30" s="1"/>
  <c r="I1084" i="23"/>
  <c r="I14" i="30" s="1"/>
  <c r="I1076" i="23"/>
  <c r="I6" i="30" s="1"/>
  <c r="I1238" i="23"/>
  <c r="I43" i="30" s="1"/>
  <c r="I1225" i="23"/>
  <c r="I31" i="30" s="1"/>
  <c r="I1259" i="23"/>
  <c r="I1251" i="23"/>
  <c r="I1243" i="23"/>
  <c r="I47" i="30" s="1"/>
  <c r="I1278" i="23"/>
  <c r="I1270" i="23"/>
  <c r="I1316" i="23"/>
  <c r="I1308" i="23"/>
  <c r="I1300" i="23"/>
  <c r="I1292" i="23"/>
  <c r="I1284" i="23"/>
  <c r="I1233" i="23"/>
  <c r="I38" i="30" s="1"/>
  <c r="D713" i="23"/>
  <c r="E713" i="23" s="1"/>
  <c r="F713" i="23" s="1"/>
  <c r="D711" i="23"/>
  <c r="E711" i="23" s="1"/>
  <c r="F711" i="23" s="1"/>
  <c r="D685" i="23"/>
  <c r="E685" i="23" s="1"/>
  <c r="I1215" i="23"/>
  <c r="I1207" i="23"/>
  <c r="I1199" i="23"/>
  <c r="I1191" i="23"/>
  <c r="I1183" i="23"/>
  <c r="I1175" i="23"/>
  <c r="I1167" i="23"/>
  <c r="I1159" i="23"/>
  <c r="I1151" i="23"/>
  <c r="I1143" i="23"/>
  <c r="I1135" i="23"/>
  <c r="I1127" i="23"/>
  <c r="I1119" i="23"/>
  <c r="I1111" i="23"/>
  <c r="I1103" i="23"/>
  <c r="I1072" i="23"/>
  <c r="I2" i="30" s="1"/>
  <c r="I1087" i="23"/>
  <c r="I17" i="30" s="1"/>
  <c r="I1079" i="23"/>
  <c r="I9" i="30" s="1"/>
  <c r="I1094" i="23"/>
  <c r="I24" i="30" s="1"/>
  <c r="I1237" i="23"/>
  <c r="I42" i="30" s="1"/>
  <c r="I1224" i="23"/>
  <c r="I30" i="30" s="1"/>
  <c r="I1258" i="23"/>
  <c r="I1250" i="23"/>
  <c r="I1242" i="23"/>
  <c r="I46" i="30" s="1"/>
  <c r="I1277" i="23"/>
  <c r="I1269" i="23"/>
  <c r="I1315" i="23"/>
  <c r="I1307" i="23"/>
  <c r="I1299" i="23"/>
  <c r="I1291" i="23"/>
  <c r="I1283" i="23"/>
  <c r="D146" i="23"/>
  <c r="E146" i="23" s="1"/>
  <c r="F146" i="23" s="1"/>
  <c r="D714" i="23"/>
  <c r="E714" i="23" s="1"/>
  <c r="F714" i="23" s="1"/>
  <c r="D712" i="23"/>
  <c r="E712" i="23" s="1"/>
  <c r="F712" i="23" s="1"/>
  <c r="D710" i="23"/>
  <c r="E710" i="23" s="1"/>
  <c r="F710" i="23" s="1"/>
  <c r="D688" i="23"/>
  <c r="E688" i="23" s="1"/>
  <c r="F688" i="23" s="1"/>
  <c r="D702" i="23"/>
  <c r="E702" i="23" s="1"/>
  <c r="F702" i="23" s="1"/>
  <c r="D709" i="23"/>
  <c r="E709" i="23" s="1"/>
  <c r="F709" i="23" s="1"/>
  <c r="D705" i="23"/>
  <c r="E705" i="23" s="1"/>
  <c r="F705" i="23" s="1"/>
  <c r="D739" i="23"/>
  <c r="E739" i="23" s="1"/>
  <c r="F739" i="23" s="1"/>
  <c r="D722" i="23"/>
  <c r="E722" i="23" s="1"/>
  <c r="F722" i="23" s="1"/>
  <c r="D751" i="23"/>
  <c r="E751" i="23" s="1"/>
  <c r="F751" i="23" s="1"/>
  <c r="I1217" i="23"/>
  <c r="I1213" i="23"/>
  <c r="I1209" i="23"/>
  <c r="I1205" i="23"/>
  <c r="I1201" i="23"/>
  <c r="I1197" i="23"/>
  <c r="I1193" i="23"/>
  <c r="I1189" i="23"/>
  <c r="I1185" i="23"/>
  <c r="I1181" i="23"/>
  <c r="I1177" i="23"/>
  <c r="I1173" i="23"/>
  <c r="I1169" i="23"/>
  <c r="I1165" i="23"/>
  <c r="I1161" i="23"/>
  <c r="I1157" i="23"/>
  <c r="I1153" i="23"/>
  <c r="I1149" i="23"/>
  <c r="I1145" i="23"/>
  <c r="I1141" i="23"/>
  <c r="I1137" i="23"/>
  <c r="I1133" i="23"/>
  <c r="I1129" i="23"/>
  <c r="I1125" i="23"/>
  <c r="I1121" i="23"/>
  <c r="I1117" i="23"/>
  <c r="I1113" i="23"/>
  <c r="I1109" i="23"/>
  <c r="I1101" i="23"/>
  <c r="I1097" i="23"/>
  <c r="I1093" i="23"/>
  <c r="I23" i="30" s="1"/>
  <c r="I1089" i="23"/>
  <c r="I19" i="30" s="1"/>
  <c r="I1085" i="23"/>
  <c r="I15" i="30" s="1"/>
  <c r="I1081" i="23"/>
  <c r="I11" i="30" s="1"/>
  <c r="I1077" i="23"/>
  <c r="I7" i="30" s="1"/>
  <c r="I1073" i="23"/>
  <c r="I3" i="30" s="1"/>
  <c r="I1096" i="23"/>
  <c r="I1239" i="23"/>
  <c r="I44" i="30" s="1"/>
  <c r="I1235" i="23"/>
  <c r="I40" i="30" s="1"/>
  <c r="I1226" i="23"/>
  <c r="I32" i="30" s="1"/>
  <c r="I1222" i="23"/>
  <c r="I28" i="30" s="1"/>
  <c r="I1264" i="23"/>
  <c r="I1260" i="23"/>
  <c r="I1256" i="23"/>
  <c r="I1252" i="23"/>
  <c r="I1248" i="23"/>
  <c r="I1244" i="23"/>
  <c r="I48" i="30" s="1"/>
  <c r="I1279" i="23"/>
  <c r="I1275" i="23"/>
  <c r="I1271" i="23"/>
  <c r="I1267" i="23"/>
  <c r="I1313" i="23"/>
  <c r="I1309" i="23"/>
  <c r="I1305" i="23"/>
  <c r="I1301" i="23"/>
  <c r="I1297" i="23"/>
  <c r="I1293" i="23"/>
  <c r="I1289" i="23"/>
  <c r="I1285" i="23"/>
  <c r="I1221" i="23"/>
  <c r="I27" i="30" s="1"/>
  <c r="I1229" i="23"/>
  <c r="I34" i="30" s="1"/>
  <c r="I1230" i="23"/>
  <c r="I35" i="30" s="1"/>
  <c r="C855" i="23"/>
  <c r="D855" i="23" s="1"/>
  <c r="E855" i="23" s="1"/>
  <c r="C856" i="23"/>
  <c r="D856" i="23" s="1"/>
  <c r="E856" i="23" s="1"/>
  <c r="F855" i="23" s="1"/>
  <c r="I128" i="26"/>
  <c r="Z51" i="26"/>
  <c r="C865" i="23"/>
  <c r="D865" i="23" s="1"/>
  <c r="E865" i="23" s="1"/>
  <c r="F864" i="23" s="1"/>
  <c r="C864" i="23"/>
  <c r="D864" i="23" s="1"/>
  <c r="E864" i="23" s="1"/>
  <c r="I33" i="25"/>
  <c r="Z42" i="26"/>
  <c r="C833" i="23"/>
  <c r="D833" i="23" s="1"/>
  <c r="E833" i="23" s="1"/>
  <c r="Z61" i="26"/>
  <c r="C848" i="23"/>
  <c r="D848" i="23" s="1"/>
  <c r="E848" i="23" s="1"/>
  <c r="I30" i="25"/>
  <c r="I34" i="25"/>
  <c r="I261" i="25" s="1"/>
  <c r="I36" i="25"/>
  <c r="I31" i="25"/>
  <c r="I29" i="25"/>
  <c r="AM62" i="26"/>
  <c r="C837" i="23"/>
  <c r="D837" i="23" s="1"/>
  <c r="E837" i="23" s="1"/>
  <c r="I32" i="25"/>
  <c r="I258" i="25" s="1"/>
  <c r="AM44" i="26"/>
  <c r="C861" i="23"/>
  <c r="C860" i="23"/>
  <c r="D860" i="23" s="1"/>
  <c r="E860" i="23" s="1"/>
  <c r="Z47" i="26"/>
  <c r="C844" i="23"/>
  <c r="D844" i="23" s="1"/>
  <c r="E844" i="23" s="1"/>
  <c r="C933" i="23"/>
  <c r="D933" i="23" s="1"/>
  <c r="E933" i="23" s="1"/>
  <c r="F933" i="23" s="1"/>
  <c r="AM61" i="26"/>
  <c r="C931" i="23"/>
  <c r="D931" i="23" s="1"/>
  <c r="E931" i="23" s="1"/>
  <c r="F931" i="23" s="1"/>
  <c r="AM59" i="26"/>
  <c r="C927" i="23"/>
  <c r="D927" i="23" s="1"/>
  <c r="E927" i="23" s="1"/>
  <c r="F927" i="23" s="1"/>
  <c r="I927" i="23" s="1"/>
  <c r="AM55" i="26"/>
  <c r="C925" i="23"/>
  <c r="D925" i="23" s="1"/>
  <c r="E925" i="23" s="1"/>
  <c r="F925" i="23" s="1"/>
  <c r="AM53" i="26"/>
  <c r="C923" i="23"/>
  <c r="D923" i="23" s="1"/>
  <c r="E923" i="23" s="1"/>
  <c r="F923" i="23" s="1"/>
  <c r="AM51" i="26"/>
  <c r="C919" i="23"/>
  <c r="D919" i="23" s="1"/>
  <c r="E919" i="23" s="1"/>
  <c r="F919" i="23" s="1"/>
  <c r="AM47" i="26"/>
  <c r="C917" i="23"/>
  <c r="D917" i="23" s="1"/>
  <c r="E917" i="23" s="1"/>
  <c r="F917" i="23" s="1"/>
  <c r="AM45" i="26"/>
  <c r="C903" i="23"/>
  <c r="D903" i="23" s="1"/>
  <c r="E903" i="23" s="1"/>
  <c r="F903" i="23" s="1"/>
  <c r="Z50" i="26"/>
  <c r="C893" i="23"/>
  <c r="D893" i="23" s="1"/>
  <c r="E893" i="23" s="1"/>
  <c r="F893" i="23" s="1"/>
  <c r="M61" i="26"/>
  <c r="C891" i="23"/>
  <c r="D891" i="23" s="1"/>
  <c r="E891" i="23" s="1"/>
  <c r="F891" i="23" s="1"/>
  <c r="M59" i="26"/>
  <c r="C889" i="23"/>
  <c r="D889" i="23" s="1"/>
  <c r="E889" i="23" s="1"/>
  <c r="F889" i="23" s="1"/>
  <c r="M57" i="26"/>
  <c r="C887" i="23"/>
  <c r="D887" i="23" s="1"/>
  <c r="E887" i="23" s="1"/>
  <c r="F887" i="23" s="1"/>
  <c r="M55" i="26"/>
  <c r="C881" i="23"/>
  <c r="D881" i="23" s="1"/>
  <c r="E881" i="23" s="1"/>
  <c r="F881" i="23" s="1"/>
  <c r="M49" i="26"/>
  <c r="C879" i="23"/>
  <c r="D879" i="23" s="1"/>
  <c r="E879" i="23" s="1"/>
  <c r="F879" i="23" s="1"/>
  <c r="M47" i="26"/>
  <c r="C877" i="23"/>
  <c r="D877" i="23" s="1"/>
  <c r="E877" i="23" s="1"/>
  <c r="F877" i="23" s="1"/>
  <c r="M45" i="26"/>
  <c r="C875" i="23"/>
  <c r="D875" i="23" s="1"/>
  <c r="E875" i="23" s="1"/>
  <c r="F875" i="23" s="1"/>
  <c r="M43" i="26"/>
  <c r="AM60" i="26"/>
  <c r="C932" i="23"/>
  <c r="D932" i="23" s="1"/>
  <c r="E932" i="23" s="1"/>
  <c r="F932" i="23" s="1"/>
  <c r="C898" i="23"/>
  <c r="D898" i="23" s="1"/>
  <c r="E898" i="23" s="1"/>
  <c r="F898" i="23" s="1"/>
  <c r="Z44" i="26"/>
  <c r="C896" i="23"/>
  <c r="D896" i="23" s="1"/>
  <c r="E896" i="23" s="1"/>
  <c r="F896" i="23" s="1"/>
  <c r="Z41" i="26"/>
  <c r="C874" i="23"/>
  <c r="D874" i="23" s="1"/>
  <c r="E874" i="23" s="1"/>
  <c r="F874" i="23" s="1"/>
  <c r="M42" i="26"/>
  <c r="C872" i="23"/>
  <c r="D872" i="23" s="1"/>
  <c r="E872" i="23" s="1"/>
  <c r="F872" i="23" s="1"/>
  <c r="I872" i="23" s="1"/>
  <c r="M40" i="26"/>
  <c r="C827" i="23"/>
  <c r="M62" i="26"/>
  <c r="C836" i="23"/>
  <c r="D836" i="23" s="1"/>
  <c r="E836" i="23" s="1"/>
  <c r="F835" i="23" s="1"/>
  <c r="Z53" i="26"/>
  <c r="Z58" i="26"/>
  <c r="I436" i="25"/>
  <c r="I194" i="25"/>
  <c r="I446" i="25"/>
  <c r="I308" i="23"/>
  <c r="J308" i="23" s="1"/>
  <c r="K308" i="23" s="1"/>
  <c r="C145" i="23"/>
  <c r="D145" i="23" s="1"/>
  <c r="E145" i="23" s="1"/>
  <c r="F145" i="23" s="1"/>
  <c r="D379" i="23"/>
  <c r="E379" i="23" s="1"/>
  <c r="F379" i="23" s="1"/>
  <c r="I379" i="23" s="1"/>
  <c r="D375" i="23"/>
  <c r="E375" i="23" s="1"/>
  <c r="F375" i="23" s="1"/>
  <c r="D367" i="23"/>
  <c r="E367" i="23" s="1"/>
  <c r="F367" i="23" s="1"/>
  <c r="I131" i="25" s="1"/>
  <c r="I305" i="25" s="1"/>
  <c r="D362" i="23"/>
  <c r="E362" i="23" s="1"/>
  <c r="F362" i="23" s="1"/>
  <c r="D423" i="23"/>
  <c r="E423" i="23" s="1"/>
  <c r="D419" i="23"/>
  <c r="E419" i="23" s="1"/>
  <c r="D415" i="23"/>
  <c r="E415" i="23" s="1"/>
  <c r="D411" i="23"/>
  <c r="E411" i="23" s="1"/>
  <c r="D405" i="23"/>
  <c r="E405" i="23" s="1"/>
  <c r="D402" i="23"/>
  <c r="E402" i="23" s="1"/>
  <c r="D398" i="23"/>
  <c r="E398" i="23" s="1"/>
  <c r="D425" i="23"/>
  <c r="E425" i="23" s="1"/>
  <c r="D436" i="23"/>
  <c r="E436" i="23" s="1"/>
  <c r="D437" i="23"/>
  <c r="E437" i="23" s="1"/>
  <c r="D628" i="23"/>
  <c r="E628" i="23" s="1"/>
  <c r="F628" i="23" s="1"/>
  <c r="D626" i="23"/>
  <c r="E626" i="23" s="1"/>
  <c r="F626" i="23" s="1"/>
  <c r="D624" i="23"/>
  <c r="E624" i="23" s="1"/>
  <c r="F624" i="23" s="1"/>
  <c r="D620" i="23"/>
  <c r="E620" i="23" s="1"/>
  <c r="F620" i="23" s="1"/>
  <c r="D635" i="23"/>
  <c r="E635" i="23" s="1"/>
  <c r="F635" i="23" s="1"/>
  <c r="E649" i="23"/>
  <c r="F649" i="23" s="1"/>
  <c r="E647" i="23"/>
  <c r="F647" i="23" s="1"/>
  <c r="E663" i="23"/>
  <c r="F663" i="23" s="1"/>
  <c r="E661" i="23"/>
  <c r="F661" i="23" s="1"/>
  <c r="E659" i="23"/>
  <c r="F659" i="23" s="1"/>
  <c r="E657" i="23"/>
  <c r="F657" i="23" s="1"/>
  <c r="E676" i="23"/>
  <c r="F676" i="23" s="1"/>
  <c r="D617" i="23"/>
  <c r="E617" i="23" s="1"/>
  <c r="F617" i="23" s="1"/>
  <c r="D631" i="23"/>
  <c r="E631" i="23" s="1"/>
  <c r="F631" i="23" s="1"/>
  <c r="E644" i="23"/>
  <c r="F644" i="23" s="1"/>
  <c r="E670" i="23"/>
  <c r="F670" i="23" s="1"/>
  <c r="D1053" i="23"/>
  <c r="E1053" i="23" s="1"/>
  <c r="F1053" i="23" s="1"/>
  <c r="D374" i="23"/>
  <c r="E374" i="23" s="1"/>
  <c r="F374" i="23" s="1"/>
  <c r="D370" i="23"/>
  <c r="E370" i="23" s="1"/>
  <c r="F370" i="23" s="1"/>
  <c r="I127" i="25" s="1"/>
  <c r="D366" i="23"/>
  <c r="E366" i="23" s="1"/>
  <c r="F366" i="23" s="1"/>
  <c r="D365" i="23"/>
  <c r="E365" i="23" s="1"/>
  <c r="F365" i="23" s="1"/>
  <c r="I465" i="25" s="1"/>
  <c r="D438" i="23"/>
  <c r="E438" i="23" s="1"/>
  <c r="D613" i="23"/>
  <c r="E613" i="23" s="1"/>
  <c r="F613" i="23" s="1"/>
  <c r="E680" i="23"/>
  <c r="E671" i="23"/>
  <c r="F671" i="23" s="1"/>
  <c r="E643" i="23"/>
  <c r="F643" i="23" s="1"/>
  <c r="E654" i="23"/>
  <c r="E655" i="23"/>
  <c r="F655" i="23" s="1"/>
  <c r="D1052" i="23"/>
  <c r="E1052" i="23" s="1"/>
  <c r="F1052" i="23" s="1"/>
  <c r="D1048" i="23"/>
  <c r="E1048" i="23" s="1"/>
  <c r="F1048" i="23" s="1"/>
  <c r="D377" i="23"/>
  <c r="E377" i="23" s="1"/>
  <c r="F377" i="23" s="1"/>
  <c r="D373" i="23"/>
  <c r="E373" i="23" s="1"/>
  <c r="F373" i="23" s="1"/>
  <c r="D369" i="23"/>
  <c r="E369" i="23" s="1"/>
  <c r="D364" i="23"/>
  <c r="E364" i="23" s="1"/>
  <c r="F364" i="23" s="1"/>
  <c r="D421" i="23"/>
  <c r="E421" i="23" s="1"/>
  <c r="D417" i="23"/>
  <c r="E417" i="23" s="1"/>
  <c r="D413" i="23"/>
  <c r="E413" i="23" s="1"/>
  <c r="D409" i="23"/>
  <c r="E409" i="23" s="1"/>
  <c r="D404" i="23"/>
  <c r="E404" i="23" s="1"/>
  <c r="D400" i="23"/>
  <c r="E400" i="23" s="1"/>
  <c r="D408" i="23"/>
  <c r="E408" i="23" s="1"/>
  <c r="F408" i="23" s="1"/>
  <c r="D441" i="23"/>
  <c r="E441" i="23" s="1"/>
  <c r="D434" i="23"/>
  <c r="E434" i="23" s="1"/>
  <c r="D612" i="23"/>
  <c r="E612" i="23" s="1"/>
  <c r="F612" i="23" s="1"/>
  <c r="D627" i="23"/>
  <c r="E627" i="23" s="1"/>
  <c r="F627" i="23" s="1"/>
  <c r="D625" i="23"/>
  <c r="E625" i="23" s="1"/>
  <c r="F625" i="23" s="1"/>
  <c r="D623" i="23"/>
  <c r="E623" i="23" s="1"/>
  <c r="F623" i="23" s="1"/>
  <c r="D621" i="23"/>
  <c r="E621" i="23" s="1"/>
  <c r="F621" i="23" s="1"/>
  <c r="D636" i="23"/>
  <c r="E636" i="23" s="1"/>
  <c r="F636" i="23" s="1"/>
  <c r="D634" i="23"/>
  <c r="E634" i="23" s="1"/>
  <c r="F634" i="23" s="1"/>
  <c r="E648" i="23"/>
  <c r="F648" i="23" s="1"/>
  <c r="E664" i="23"/>
  <c r="F664" i="23" s="1"/>
  <c r="E662" i="23"/>
  <c r="F662" i="23" s="1"/>
  <c r="E660" i="23"/>
  <c r="F660" i="23" s="1"/>
  <c r="E658" i="23"/>
  <c r="F658" i="23" s="1"/>
  <c r="E656" i="23"/>
  <c r="F656" i="23" s="1"/>
  <c r="E679" i="23"/>
  <c r="E677" i="23"/>
  <c r="F677" i="23" s="1"/>
  <c r="E675" i="23"/>
  <c r="D607" i="23"/>
  <c r="E607" i="23" s="1"/>
  <c r="D610" i="23"/>
  <c r="E610" i="23" s="1"/>
  <c r="F610" i="23" s="1"/>
  <c r="I55" i="25" s="1"/>
  <c r="D616" i="23"/>
  <c r="E616" i="23" s="1"/>
  <c r="D619" i="23"/>
  <c r="E619" i="23" s="1"/>
  <c r="F619" i="23" s="1"/>
  <c r="D630" i="23"/>
  <c r="E630" i="23" s="1"/>
  <c r="D633" i="23"/>
  <c r="E633" i="23" s="1"/>
  <c r="F633" i="23" s="1"/>
  <c r="E639" i="23"/>
  <c r="F639" i="23" s="1"/>
  <c r="E646" i="23"/>
  <c r="F646" i="23" s="1"/>
  <c r="E651" i="23"/>
  <c r="F651" i="23" s="1"/>
  <c r="E653" i="23"/>
  <c r="E668" i="23"/>
  <c r="F668" i="23" s="1"/>
  <c r="D1055" i="23"/>
  <c r="E1055" i="23" s="1"/>
  <c r="F1055" i="23" s="1"/>
  <c r="D1051" i="23"/>
  <c r="E1051" i="23" s="1"/>
  <c r="F1051" i="23" s="1"/>
  <c r="D1047" i="23"/>
  <c r="E1047" i="23" s="1"/>
  <c r="F1047" i="23" s="1"/>
  <c r="D371" i="23"/>
  <c r="E371" i="23" s="1"/>
  <c r="F371" i="23" s="1"/>
  <c r="D439" i="23"/>
  <c r="E439" i="23" s="1"/>
  <c r="D614" i="23"/>
  <c r="E614" i="23" s="1"/>
  <c r="F614" i="23" s="1"/>
  <c r="D622" i="23"/>
  <c r="E622" i="23" s="1"/>
  <c r="F622" i="23" s="1"/>
  <c r="E678" i="23"/>
  <c r="F678" i="23" s="1"/>
  <c r="D608" i="23"/>
  <c r="E608" i="23" s="1"/>
  <c r="F608" i="23" s="1"/>
  <c r="E640" i="23"/>
  <c r="F640" i="23" s="1"/>
  <c r="D1057" i="23"/>
  <c r="E1057" i="23" s="1"/>
  <c r="F1057" i="23" s="1"/>
  <c r="D1049" i="23"/>
  <c r="E1049" i="23" s="1"/>
  <c r="F1049" i="23" s="1"/>
  <c r="D378" i="23"/>
  <c r="E378" i="23" s="1"/>
  <c r="F378" i="23" s="1"/>
  <c r="D361" i="23"/>
  <c r="E361" i="23" s="1"/>
  <c r="F361" i="23" s="1"/>
  <c r="D422" i="23"/>
  <c r="E422" i="23" s="1"/>
  <c r="F422" i="23" s="1"/>
  <c r="D418" i="23"/>
  <c r="E418" i="23" s="1"/>
  <c r="D414" i="23"/>
  <c r="E414" i="23" s="1"/>
  <c r="F414" i="23" s="1"/>
  <c r="D410" i="23"/>
  <c r="E410" i="23" s="1"/>
  <c r="D401" i="23"/>
  <c r="E401" i="23" s="1"/>
  <c r="D397" i="23"/>
  <c r="E397" i="23" s="1"/>
  <c r="D407" i="23"/>
  <c r="E407" i="23" s="1"/>
  <c r="D435" i="23"/>
  <c r="E435" i="23" s="1"/>
  <c r="E682" i="23"/>
  <c r="F682" i="23" s="1"/>
  <c r="E673" i="23"/>
  <c r="F673" i="23" s="1"/>
  <c r="E638" i="23"/>
  <c r="F638" i="23" s="1"/>
  <c r="E669" i="23"/>
  <c r="F669" i="23" s="1"/>
  <c r="D1056" i="23"/>
  <c r="E1056" i="23" s="1"/>
  <c r="F1056" i="23" s="1"/>
  <c r="D380" i="23"/>
  <c r="E380" i="23" s="1"/>
  <c r="F380" i="23" s="1"/>
  <c r="D376" i="23"/>
  <c r="E376" i="23" s="1"/>
  <c r="F376" i="23" s="1"/>
  <c r="D372" i="23"/>
  <c r="E372" i="23" s="1"/>
  <c r="F372" i="23" s="1"/>
  <c r="D368" i="23"/>
  <c r="E368" i="23" s="1"/>
  <c r="D360" i="23"/>
  <c r="E360" i="23" s="1"/>
  <c r="F360" i="23" s="1"/>
  <c r="D363" i="23"/>
  <c r="E363" i="23" s="1"/>
  <c r="F363" i="23" s="1"/>
  <c r="D424" i="23"/>
  <c r="E424" i="23" s="1"/>
  <c r="D420" i="23"/>
  <c r="E420" i="23" s="1"/>
  <c r="D416" i="23"/>
  <c r="E416" i="23" s="1"/>
  <c r="D412" i="23"/>
  <c r="E412" i="23" s="1"/>
  <c r="F412" i="23" s="1"/>
  <c r="D406" i="23"/>
  <c r="E406" i="23" s="1"/>
  <c r="D403" i="23"/>
  <c r="E403" i="23" s="1"/>
  <c r="D440" i="23"/>
  <c r="E440" i="23" s="1"/>
  <c r="D433" i="23"/>
  <c r="E433" i="23" s="1"/>
  <c r="D611" i="23"/>
  <c r="E611" i="23" s="1"/>
  <c r="F611" i="23" s="1"/>
  <c r="E681" i="23"/>
  <c r="E672" i="23"/>
  <c r="F672" i="23" s="1"/>
  <c r="D609" i="23"/>
  <c r="E609" i="23" s="1"/>
  <c r="F609" i="23" s="1"/>
  <c r="D618" i="23"/>
  <c r="E618" i="23" s="1"/>
  <c r="F618" i="23" s="1"/>
  <c r="D632" i="23"/>
  <c r="E632" i="23" s="1"/>
  <c r="F632" i="23" s="1"/>
  <c r="I632" i="23" s="1"/>
  <c r="E405" i="22" s="1"/>
  <c r="E645" i="23"/>
  <c r="F645" i="23" s="1"/>
  <c r="E652" i="23"/>
  <c r="F652" i="23" s="1"/>
  <c r="E666" i="23"/>
  <c r="E667" i="23"/>
  <c r="D1046" i="23"/>
  <c r="E1046" i="23" s="1"/>
  <c r="F1046" i="23" s="1"/>
  <c r="D1054" i="23"/>
  <c r="E1054" i="23" s="1"/>
  <c r="F1054" i="23" s="1"/>
  <c r="D1050" i="23"/>
  <c r="E1050" i="23" s="1"/>
  <c r="F1050" i="23" s="1"/>
  <c r="I195" i="25"/>
  <c r="I397" i="25"/>
  <c r="I456" i="25"/>
  <c r="I232" i="25"/>
  <c r="I309" i="25"/>
  <c r="I481" i="25"/>
  <c r="I501" i="25"/>
  <c r="I450" i="25"/>
  <c r="I220" i="25"/>
  <c r="I230" i="25"/>
  <c r="I268" i="25" s="1"/>
  <c r="I491" i="25" s="1"/>
  <c r="F24" i="23"/>
  <c r="F52" i="23"/>
  <c r="F171" i="23"/>
  <c r="F135" i="23"/>
  <c r="F457" i="23"/>
  <c r="F217" i="23"/>
  <c r="F231" i="23"/>
  <c r="F244" i="23"/>
  <c r="F341" i="23"/>
  <c r="F190" i="23"/>
  <c r="I7" i="23" s="1"/>
  <c r="F241" i="23"/>
  <c r="D822" i="23"/>
  <c r="E822" i="23" s="1"/>
  <c r="D821" i="23"/>
  <c r="E821" i="23" s="1"/>
  <c r="D827" i="23"/>
  <c r="E827" i="23" s="1"/>
  <c r="F826" i="23" s="1"/>
  <c r="D595" i="23"/>
  <c r="E595" i="23" s="1"/>
  <c r="D550" i="23"/>
  <c r="E550" i="23" s="1"/>
  <c r="E951" i="23"/>
  <c r="F951" i="23" s="1"/>
  <c r="E950" i="23"/>
  <c r="F950" i="23" s="1"/>
  <c r="D810" i="23"/>
  <c r="E810" i="23" s="1"/>
  <c r="F810" i="23" s="1"/>
  <c r="E396" i="23"/>
  <c r="D448" i="23"/>
  <c r="E448" i="23" s="1"/>
  <c r="F448" i="23" s="1"/>
  <c r="E693" i="23"/>
  <c r="F693" i="23" s="1"/>
  <c r="F953" i="23"/>
  <c r="C323" i="23"/>
  <c r="D323" i="23" s="1"/>
  <c r="E323" i="23" s="1"/>
  <c r="F323" i="23" s="1"/>
  <c r="F218" i="23"/>
  <c r="F210" i="23"/>
  <c r="F212" i="23"/>
  <c r="F233" i="23"/>
  <c r="F339" i="23"/>
  <c r="F695" i="23"/>
  <c r="F572" i="23"/>
  <c r="F63" i="23"/>
  <c r="F76" i="23"/>
  <c r="F167" i="23"/>
  <c r="F195" i="23"/>
  <c r="F208" i="23"/>
  <c r="F223" i="23"/>
  <c r="J136" i="22"/>
  <c r="J148" i="22"/>
  <c r="F215" i="23"/>
  <c r="F226" i="23"/>
  <c r="F228" i="23"/>
  <c r="E385" i="22"/>
  <c r="I1352" i="23"/>
  <c r="I1333" i="23"/>
  <c r="I1438" i="23"/>
  <c r="J409" i="22"/>
  <c r="I1336" i="23"/>
  <c r="I1434" i="23"/>
  <c r="I450" i="23"/>
  <c r="J317" i="22" s="1"/>
  <c r="E235" i="22"/>
  <c r="I1357" i="23"/>
  <c r="I828" i="23"/>
  <c r="I831" i="23"/>
  <c r="I840" i="23"/>
  <c r="I843" i="23"/>
  <c r="I854" i="23"/>
  <c r="I859" i="23"/>
  <c r="I866" i="23"/>
  <c r="I871" i="23"/>
  <c r="I1368" i="23"/>
  <c r="I1371" i="23"/>
  <c r="I1381" i="23"/>
  <c r="I1383" i="23"/>
  <c r="I1386" i="23"/>
  <c r="I1388" i="23"/>
  <c r="I1396" i="23"/>
  <c r="I1398" i="23"/>
  <c r="I1400" i="23"/>
  <c r="I1402" i="23"/>
  <c r="I1405" i="23"/>
  <c r="I1409" i="23"/>
  <c r="I1411" i="23"/>
  <c r="I1416" i="23"/>
  <c r="I1418" i="23"/>
  <c r="I1424" i="23"/>
  <c r="I1429" i="23"/>
  <c r="I1431" i="23"/>
  <c r="I1433" i="23"/>
  <c r="I1435" i="23"/>
  <c r="I1437" i="23"/>
  <c r="E107" i="22"/>
  <c r="J131" i="22"/>
  <c r="J134" i="22"/>
  <c r="J141" i="22"/>
  <c r="J150" i="22"/>
  <c r="E164" i="22"/>
  <c r="E166" i="22"/>
  <c r="E184" i="22"/>
  <c r="J171" i="22"/>
  <c r="J178" i="22"/>
  <c r="J180" i="22"/>
  <c r="J183" i="22"/>
  <c r="E197" i="22"/>
  <c r="E201" i="22"/>
  <c r="E214" i="22"/>
  <c r="E216" i="22"/>
  <c r="E228" i="22"/>
  <c r="E233" i="22"/>
  <c r="E275" i="22"/>
  <c r="E279" i="22"/>
  <c r="E282" i="22"/>
  <c r="E285" i="22"/>
  <c r="J261" i="22"/>
  <c r="E313" i="22"/>
  <c r="I424" i="23"/>
  <c r="I419" i="23"/>
  <c r="I415" i="23"/>
  <c r="I413" i="23"/>
  <c r="I410" i="23"/>
  <c r="I405" i="23"/>
  <c r="I400" i="23"/>
  <c r="J298" i="22" s="1"/>
  <c r="I398" i="23"/>
  <c r="J296" i="22" s="1"/>
  <c r="I425" i="23"/>
  <c r="I437" i="23"/>
  <c r="J307" i="22" s="1"/>
  <c r="I459" i="23"/>
  <c r="I455" i="23"/>
  <c r="E341" i="22"/>
  <c r="E339" i="22"/>
  <c r="I525" i="23"/>
  <c r="I483" i="23"/>
  <c r="J333" i="22" s="1"/>
  <c r="I505" i="23"/>
  <c r="J344" i="22" s="1"/>
  <c r="I513" i="23"/>
  <c r="J348" i="22" s="1"/>
  <c r="I515" i="23"/>
  <c r="J350" i="22" s="1"/>
  <c r="J360" i="22"/>
  <c r="J362" i="22"/>
  <c r="J411" i="22"/>
  <c r="I733" i="23"/>
  <c r="I781" i="23"/>
  <c r="I728" i="23"/>
  <c r="E437" i="22" s="1"/>
  <c r="I719" i="23"/>
  <c r="E428" i="22" s="1"/>
  <c r="E442" i="22"/>
  <c r="E450" i="22"/>
  <c r="E448" i="22"/>
  <c r="E445" i="22"/>
  <c r="I761" i="23"/>
  <c r="J431" i="22" s="1"/>
  <c r="I759" i="23"/>
  <c r="J429" i="22" s="1"/>
  <c r="I769" i="23"/>
  <c r="J438" i="22" s="1"/>
  <c r="J447" i="22"/>
  <c r="J450" i="22"/>
  <c r="I1351" i="23"/>
  <c r="I1346" i="23"/>
  <c r="I1330" i="23"/>
  <c r="I1363" i="23"/>
  <c r="I1326" i="23"/>
  <c r="I819" i="23"/>
  <c r="I832" i="23"/>
  <c r="I841" i="23"/>
  <c r="I846" i="23"/>
  <c r="I851" i="23"/>
  <c r="I862" i="23"/>
  <c r="I867" i="23"/>
  <c r="I1369" i="23"/>
  <c r="I1374" i="23"/>
  <c r="I1379" i="23"/>
  <c r="I1389" i="23"/>
  <c r="I1394" i="23"/>
  <c r="I1403" i="23"/>
  <c r="I1406" i="23"/>
  <c r="I1412" i="23"/>
  <c r="I1414" i="23"/>
  <c r="I1419" i="23"/>
  <c r="I1421" i="23"/>
  <c r="I1425" i="23"/>
  <c r="I1427" i="23"/>
  <c r="E102" i="22"/>
  <c r="E105" i="22"/>
  <c r="E109" i="22"/>
  <c r="J139" i="22"/>
  <c r="E170" i="22"/>
  <c r="E187" i="22"/>
  <c r="J181" i="22"/>
  <c r="E198" i="22"/>
  <c r="E217" i="22"/>
  <c r="J213" i="22"/>
  <c r="E229" i="22"/>
  <c r="E231" i="22"/>
  <c r="E236" i="22"/>
  <c r="E263" i="22"/>
  <c r="E276" i="22"/>
  <c r="E286" i="22"/>
  <c r="J262" i="22"/>
  <c r="E315" i="22"/>
  <c r="E317" i="22"/>
  <c r="I423" i="23"/>
  <c r="I421" i="23"/>
  <c r="I418" i="23"/>
  <c r="I409" i="23"/>
  <c r="I402" i="23"/>
  <c r="J300" i="22" s="1"/>
  <c r="J313" i="22"/>
  <c r="I439" i="23"/>
  <c r="I438" i="23"/>
  <c r="J308" i="22" s="1"/>
  <c r="I461" i="23"/>
  <c r="I453" i="23"/>
  <c r="J320" i="22" s="1"/>
  <c r="E337" i="22"/>
  <c r="I535" i="23"/>
  <c r="I532" i="23"/>
  <c r="I522" i="23"/>
  <c r="I516" i="23"/>
  <c r="J351" i="22" s="1"/>
  <c r="I478" i="23"/>
  <c r="J328" i="22" s="1"/>
  <c r="I482" i="23"/>
  <c r="J332" i="22" s="1"/>
  <c r="E366" i="22"/>
  <c r="E330" i="22"/>
  <c r="E371" i="22"/>
  <c r="I717" i="23"/>
  <c r="E426" i="22" s="1"/>
  <c r="I726" i="23"/>
  <c r="E435" i="22" s="1"/>
  <c r="I724" i="23"/>
  <c r="E433" i="22" s="1"/>
  <c r="I721" i="23"/>
  <c r="E430" i="22" s="1"/>
  <c r="I718" i="23"/>
  <c r="E427" i="22" s="1"/>
  <c r="E447" i="22"/>
  <c r="E444" i="22"/>
  <c r="I758" i="23"/>
  <c r="J428" i="22" s="1"/>
  <c r="I771" i="23"/>
  <c r="J440" i="22" s="1"/>
  <c r="I766" i="23"/>
  <c r="J435" i="22" s="1"/>
  <c r="I774" i="23"/>
  <c r="J442" i="22" s="1"/>
  <c r="I1345" i="23"/>
  <c r="I1343" i="23"/>
  <c r="I1341" i="23"/>
  <c r="I1338" i="23"/>
  <c r="I1335" i="23"/>
  <c r="I1332" i="23"/>
  <c r="I1327" i="23"/>
  <c r="I1360" i="23"/>
  <c r="I1358" i="23"/>
  <c r="I1354" i="23"/>
  <c r="I824" i="23"/>
  <c r="I829" i="23"/>
  <c r="I842" i="23"/>
  <c r="I847" i="23"/>
  <c r="I852" i="23"/>
  <c r="I857" i="23"/>
  <c r="I870" i="23"/>
  <c r="I1370" i="23"/>
  <c r="I1375" i="23"/>
  <c r="I1382" i="23"/>
  <c r="I1384" i="23"/>
  <c r="I1392" i="23"/>
  <c r="I1397" i="23"/>
  <c r="I1399" i="23"/>
  <c r="I1401" i="23"/>
  <c r="I1404" i="23"/>
  <c r="I1407" i="23"/>
  <c r="I1410" i="23"/>
  <c r="I1415" i="23"/>
  <c r="I1417" i="23"/>
  <c r="I1420" i="23"/>
  <c r="I1422" i="23"/>
  <c r="I1428" i="23"/>
  <c r="I1430" i="23"/>
  <c r="I1432" i="23"/>
  <c r="I1436" i="23"/>
  <c r="E98" i="22"/>
  <c r="E106" i="22"/>
  <c r="J130" i="22"/>
  <c r="J142" i="22"/>
  <c r="J147" i="22"/>
  <c r="E165" i="22"/>
  <c r="E167" i="22"/>
  <c r="E174" i="22"/>
  <c r="J184" i="22"/>
  <c r="E202" i="22"/>
  <c r="E215" i="22"/>
  <c r="E234" i="22"/>
  <c r="E238" i="22"/>
  <c r="E269" i="22"/>
  <c r="E273" i="22"/>
  <c r="E278" i="22"/>
  <c r="E280" i="22"/>
  <c r="E284" i="22"/>
  <c r="E287" i="22"/>
  <c r="I420" i="23"/>
  <c r="I417" i="23"/>
  <c r="I406" i="23"/>
  <c r="I399" i="23"/>
  <c r="J297" i="22" s="1"/>
  <c r="I397" i="23"/>
  <c r="J295" i="22" s="1"/>
  <c r="I434" i="23"/>
  <c r="J305" i="22" s="1"/>
  <c r="I456" i="23"/>
  <c r="I454" i="23"/>
  <c r="I452" i="23"/>
  <c r="J319" i="22" s="1"/>
  <c r="E334" i="22"/>
  <c r="I534" i="23"/>
  <c r="I518" i="23"/>
  <c r="I481" i="23"/>
  <c r="J331" i="22" s="1"/>
  <c r="I496" i="23"/>
  <c r="J339" i="22" s="1"/>
  <c r="I503" i="23"/>
  <c r="J342" i="22" s="1"/>
  <c r="I506" i="23"/>
  <c r="J345" i="22" s="1"/>
  <c r="I514" i="23"/>
  <c r="J349" i="22" s="1"/>
  <c r="E328" i="22"/>
  <c r="E368" i="22"/>
  <c r="E372" i="22"/>
  <c r="I681" i="23"/>
  <c r="I780" i="23"/>
  <c r="I725" i="23"/>
  <c r="E434" i="22" s="1"/>
  <c r="I720" i="23"/>
  <c r="E429" i="22" s="1"/>
  <c r="E449" i="22"/>
  <c r="E443" i="22"/>
  <c r="I760" i="23"/>
  <c r="J430" i="22" s="1"/>
  <c r="I764" i="23"/>
  <c r="J433" i="22" s="1"/>
  <c r="I770" i="23"/>
  <c r="J439" i="22" s="1"/>
  <c r="I768" i="23"/>
  <c r="J437" i="22" s="1"/>
  <c r="I765" i="23"/>
  <c r="J434" i="22" s="1"/>
  <c r="E482" i="22"/>
  <c r="I1348" i="23"/>
  <c r="I1340" i="23"/>
  <c r="I1337" i="23"/>
  <c r="I1334" i="23"/>
  <c r="I1329" i="23"/>
  <c r="I1365" i="23"/>
  <c r="I1362" i="23"/>
  <c r="I1356" i="23"/>
  <c r="F206" i="23"/>
  <c r="I825" i="23"/>
  <c r="I830" i="23"/>
  <c r="I839" i="23"/>
  <c r="I850" i="23"/>
  <c r="I853" i="23"/>
  <c r="I858" i="23"/>
  <c r="I863" i="23"/>
  <c r="I1367" i="23"/>
  <c r="I1378" i="23"/>
  <c r="I1380" i="23"/>
  <c r="I1385" i="23"/>
  <c r="I1387" i="23"/>
  <c r="I1393" i="23"/>
  <c r="I1395" i="23"/>
  <c r="I1408" i="23"/>
  <c r="I1413" i="23"/>
  <c r="I1423" i="23"/>
  <c r="I1426" i="23"/>
  <c r="J140" i="22"/>
  <c r="F69" i="23"/>
  <c r="F74" i="23"/>
  <c r="E163" i="22"/>
  <c r="E168" i="22"/>
  <c r="E182" i="22"/>
  <c r="J182" i="22"/>
  <c r="J185" i="22"/>
  <c r="E230" i="22"/>
  <c r="E232" i="22"/>
  <c r="E239" i="22"/>
  <c r="E264" i="22"/>
  <c r="E270" i="22"/>
  <c r="E311" i="22"/>
  <c r="I416" i="23"/>
  <c r="I411" i="23"/>
  <c r="I401" i="23"/>
  <c r="J299" i="22" s="1"/>
  <c r="J312" i="22"/>
  <c r="I440" i="23"/>
  <c r="I433" i="23"/>
  <c r="J304" i="22" s="1"/>
  <c r="I462" i="23"/>
  <c r="I460" i="23"/>
  <c r="I451" i="23"/>
  <c r="J318" i="22" s="1"/>
  <c r="I449" i="23"/>
  <c r="J316" i="22" s="1"/>
  <c r="E336" i="22"/>
  <c r="E340" i="22"/>
  <c r="E338" i="22"/>
  <c r="I536" i="23"/>
  <c r="I533" i="23"/>
  <c r="I517" i="23"/>
  <c r="I479" i="23"/>
  <c r="J329" i="22" s="1"/>
  <c r="I480" i="23"/>
  <c r="J330" i="22" s="1"/>
  <c r="I491" i="23"/>
  <c r="J337" i="22" s="1"/>
  <c r="I504" i="23"/>
  <c r="J343" i="22" s="1"/>
  <c r="E329" i="22"/>
  <c r="E370" i="22"/>
  <c r="I735" i="23"/>
  <c r="E446" i="22"/>
  <c r="E452" i="22"/>
  <c r="I756" i="23"/>
  <c r="J426" i="22" s="1"/>
  <c r="I757" i="23"/>
  <c r="J427" i="22" s="1"/>
  <c r="I767" i="23"/>
  <c r="J436" i="22" s="1"/>
  <c r="I775" i="23"/>
  <c r="J443" i="22" s="1"/>
  <c r="J448" i="22"/>
  <c r="E477" i="22"/>
  <c r="I1353" i="23"/>
  <c r="I1347" i="23"/>
  <c r="I1344" i="23"/>
  <c r="I1342" i="23"/>
  <c r="I1339" i="23"/>
  <c r="I1331" i="23"/>
  <c r="I1328" i="23"/>
  <c r="I1364" i="23"/>
  <c r="I1361" i="23"/>
  <c r="I1359" i="23"/>
  <c r="I1355" i="23"/>
  <c r="C915" i="23"/>
  <c r="D915" i="23" s="1"/>
  <c r="E915" i="23" s="1"/>
  <c r="F915" i="23" s="1"/>
  <c r="C101" i="23"/>
  <c r="D101" i="23" s="1"/>
  <c r="E101" i="23" s="1"/>
  <c r="F101" i="23" s="1"/>
  <c r="A165" i="20"/>
  <c r="I896" i="23"/>
  <c r="I934" i="23"/>
  <c r="E298" i="22"/>
  <c r="I881" i="23"/>
  <c r="J220" i="22"/>
  <c r="J218" i="22"/>
  <c r="C883" i="23"/>
  <c r="D883" i="23" s="1"/>
  <c r="E883" i="23" s="1"/>
  <c r="F883" i="23" s="1"/>
  <c r="E271" i="22"/>
  <c r="C576" i="23"/>
  <c r="I936" i="23"/>
  <c r="J204" i="22"/>
  <c r="J269" i="22"/>
  <c r="J275" i="22"/>
  <c r="I1473" i="23"/>
  <c r="L1444" i="23" s="1"/>
  <c r="I1478" i="23"/>
  <c r="I1465" i="23"/>
  <c r="I1469" i="23"/>
  <c r="I1479" i="23"/>
  <c r="C928" i="23"/>
  <c r="D928" i="23" s="1"/>
  <c r="E928" i="23" s="1"/>
  <c r="F928" i="23" s="1"/>
  <c r="C921" i="23"/>
  <c r="D921" i="23" s="1"/>
  <c r="E921" i="23" s="1"/>
  <c r="F921" i="23" s="1"/>
  <c r="C916" i="23"/>
  <c r="D916" i="23" s="1"/>
  <c r="E916" i="23" s="1"/>
  <c r="F916" i="23" s="1"/>
  <c r="I1440" i="23"/>
  <c r="I1476" i="23"/>
  <c r="L1442" i="23" s="1"/>
  <c r="F248" i="23"/>
  <c r="I1458" i="23"/>
  <c r="I1471" i="23"/>
  <c r="C945" i="23"/>
  <c r="I1477" i="23"/>
  <c r="C920" i="23"/>
  <c r="D920" i="23" s="1"/>
  <c r="E920" i="23" s="1"/>
  <c r="F920" i="23" s="1"/>
  <c r="C913" i="23"/>
  <c r="D913" i="23" s="1"/>
  <c r="E913" i="23" s="1"/>
  <c r="F913" i="23" s="1"/>
  <c r="C910" i="23"/>
  <c r="D910" i="23" s="1"/>
  <c r="E910" i="23" s="1"/>
  <c r="F910" i="23" s="1"/>
  <c r="C908" i="23"/>
  <c r="D908" i="23" s="1"/>
  <c r="E908" i="23" s="1"/>
  <c r="F908" i="23" s="1"/>
  <c r="C885" i="23"/>
  <c r="D885" i="23" s="1"/>
  <c r="E885" i="23" s="1"/>
  <c r="F885" i="23" s="1"/>
  <c r="I1462" i="23"/>
  <c r="C149" i="23"/>
  <c r="I1441" i="23"/>
  <c r="L1446" i="23" s="1"/>
  <c r="I1461" i="23"/>
  <c r="I1455" i="23"/>
  <c r="L1445" i="23" s="1"/>
  <c r="A133" i="20"/>
  <c r="F1372" i="23"/>
  <c r="I1449" i="23"/>
  <c r="L1451" i="23" s="1"/>
  <c r="F152" i="23"/>
  <c r="C345" i="23"/>
  <c r="D345" i="23" s="1"/>
  <c r="E345" i="23" s="1"/>
  <c r="F345" i="23" s="1"/>
  <c r="C350" i="23"/>
  <c r="D350" i="23" s="1"/>
  <c r="E350" i="23" s="1"/>
  <c r="F349" i="23" s="1"/>
  <c r="C354" i="23"/>
  <c r="D354" i="23" s="1"/>
  <c r="E354" i="23" s="1"/>
  <c r="F354" i="23" s="1"/>
  <c r="E432" i="23"/>
  <c r="I1472" i="23"/>
  <c r="L1458" i="23" s="1"/>
  <c r="F473" i="23"/>
  <c r="I1457" i="23"/>
  <c r="I1456" i="23"/>
  <c r="L1456" i="23" s="1"/>
  <c r="F772" i="23"/>
  <c r="I1460" i="23"/>
  <c r="I1466" i="23"/>
  <c r="I1470" i="23"/>
  <c r="I1474" i="23"/>
  <c r="C814" i="23"/>
  <c r="D814" i="23" s="1"/>
  <c r="E814" i="23" s="1"/>
  <c r="F814" i="23" s="1"/>
  <c r="C930" i="23"/>
  <c r="D930" i="23" s="1"/>
  <c r="E930" i="23" s="1"/>
  <c r="F930" i="23" s="1"/>
  <c r="C924" i="23"/>
  <c r="D924" i="23" s="1"/>
  <c r="E924" i="23" s="1"/>
  <c r="F924" i="23" s="1"/>
  <c r="C912" i="23"/>
  <c r="D912" i="23" s="1"/>
  <c r="E912" i="23" s="1"/>
  <c r="F912" i="23" s="1"/>
  <c r="C906" i="23"/>
  <c r="D906" i="23" s="1"/>
  <c r="E906" i="23" s="1"/>
  <c r="F906" i="23" s="1"/>
  <c r="C904" i="23"/>
  <c r="D904" i="23" s="1"/>
  <c r="E904" i="23" s="1"/>
  <c r="F904" i="23" s="1"/>
  <c r="C899" i="23"/>
  <c r="D899" i="23" s="1"/>
  <c r="E899" i="23" s="1"/>
  <c r="F899" i="23" s="1"/>
  <c r="C894" i="23"/>
  <c r="D894" i="23" s="1"/>
  <c r="E894" i="23" s="1"/>
  <c r="F894" i="23" s="1"/>
  <c r="C892" i="23"/>
  <c r="D892" i="23" s="1"/>
  <c r="E892" i="23" s="1"/>
  <c r="F892" i="23" s="1"/>
  <c r="C890" i="23"/>
  <c r="D890" i="23" s="1"/>
  <c r="E890" i="23" s="1"/>
  <c r="F890" i="23" s="1"/>
  <c r="C884" i="23"/>
  <c r="D884" i="23" s="1"/>
  <c r="E884" i="23" s="1"/>
  <c r="F884" i="23" s="1"/>
  <c r="C873" i="23"/>
  <c r="D873" i="23" s="1"/>
  <c r="E873" i="23" s="1"/>
  <c r="F873" i="23" s="1"/>
  <c r="D861" i="23"/>
  <c r="E861" i="23" s="1"/>
  <c r="F860" i="23" s="1"/>
  <c r="C103" i="23"/>
  <c r="D103" i="23" s="1"/>
  <c r="E103" i="23" s="1"/>
  <c r="F103" i="23" s="1"/>
  <c r="C108" i="23"/>
  <c r="D108" i="23" s="1"/>
  <c r="E108" i="23" s="1"/>
  <c r="I1445" i="23"/>
  <c r="C558" i="23"/>
  <c r="I1464" i="23"/>
  <c r="I1450" i="23"/>
  <c r="C348" i="23"/>
  <c r="D348" i="23" s="1"/>
  <c r="E348" i="23" s="1"/>
  <c r="F348" i="23" s="1"/>
  <c r="C358" i="23"/>
  <c r="D358" i="23" s="1"/>
  <c r="E358" i="23" s="1"/>
  <c r="F358" i="23" s="1"/>
  <c r="I1446" i="23"/>
  <c r="C914" i="23"/>
  <c r="D914" i="23" s="1"/>
  <c r="E914" i="23" s="1"/>
  <c r="F914" i="23" s="1"/>
  <c r="I1447" i="23"/>
  <c r="C845" i="23"/>
  <c r="D845" i="23" s="1"/>
  <c r="E845" i="23" s="1"/>
  <c r="F844" i="23" s="1"/>
  <c r="I1452" i="23"/>
  <c r="L1453" i="23" s="1"/>
  <c r="I1453" i="23"/>
  <c r="L1454" i="23" s="1"/>
  <c r="I1463" i="23"/>
  <c r="C949" i="23"/>
  <c r="I1467" i="23"/>
  <c r="I1448" i="23"/>
  <c r="L1447" i="23" s="1"/>
  <c r="I1459" i="23"/>
  <c r="L1443" i="23" s="1"/>
  <c r="A375" i="20"/>
  <c r="F34" i="23"/>
  <c r="C351" i="23"/>
  <c r="D351" i="23" s="1"/>
  <c r="E351" i="23" s="1"/>
  <c r="F351" i="23" s="1"/>
  <c r="C355" i="23"/>
  <c r="I1475" i="23"/>
  <c r="L1459" i="23" s="1"/>
  <c r="C426" i="23"/>
  <c r="D426" i="23" s="1"/>
  <c r="F526" i="23"/>
  <c r="I1468" i="23"/>
  <c r="I1442" i="23"/>
  <c r="C812" i="23"/>
  <c r="C935" i="23"/>
  <c r="D935" i="23" s="1"/>
  <c r="E935" i="23" s="1"/>
  <c r="F935" i="23" s="1"/>
  <c r="C922" i="23"/>
  <c r="D922" i="23" s="1"/>
  <c r="E922" i="23" s="1"/>
  <c r="F922" i="23" s="1"/>
  <c r="C911" i="23"/>
  <c r="D911" i="23" s="1"/>
  <c r="E911" i="23" s="1"/>
  <c r="F911" i="23" s="1"/>
  <c r="C909" i="23"/>
  <c r="D909" i="23" s="1"/>
  <c r="E909" i="23" s="1"/>
  <c r="F909" i="23" s="1"/>
  <c r="C907" i="23"/>
  <c r="D907" i="23" s="1"/>
  <c r="E907" i="23" s="1"/>
  <c r="F907" i="23" s="1"/>
  <c r="C905" i="23"/>
  <c r="D905" i="23" s="1"/>
  <c r="E905" i="23" s="1"/>
  <c r="F905" i="23" s="1"/>
  <c r="C902" i="23"/>
  <c r="D902" i="23" s="1"/>
  <c r="E902" i="23" s="1"/>
  <c r="F902" i="23" s="1"/>
  <c r="C900" i="23"/>
  <c r="D900" i="23" s="1"/>
  <c r="E900" i="23" s="1"/>
  <c r="F900" i="23" s="1"/>
  <c r="C897" i="23"/>
  <c r="D897" i="23" s="1"/>
  <c r="E897" i="23" s="1"/>
  <c r="F897" i="23" s="1"/>
  <c r="C895" i="23"/>
  <c r="D895" i="23" s="1"/>
  <c r="E895" i="23" s="1"/>
  <c r="F895" i="23" s="1"/>
  <c r="C888" i="23"/>
  <c r="D888" i="23" s="1"/>
  <c r="E888" i="23" s="1"/>
  <c r="F888" i="23" s="1"/>
  <c r="C886" i="23"/>
  <c r="D886" i="23" s="1"/>
  <c r="E886" i="23" s="1"/>
  <c r="F886" i="23" s="1"/>
  <c r="C882" i="23"/>
  <c r="D882" i="23" s="1"/>
  <c r="E882" i="23" s="1"/>
  <c r="F882" i="23" s="1"/>
  <c r="C880" i="23"/>
  <c r="D880" i="23" s="1"/>
  <c r="E880" i="23" s="1"/>
  <c r="F880" i="23" s="1"/>
  <c r="C878" i="23"/>
  <c r="D878" i="23" s="1"/>
  <c r="E878" i="23" s="1"/>
  <c r="F878" i="23" s="1"/>
  <c r="C876" i="23"/>
  <c r="D876" i="23" s="1"/>
  <c r="E876" i="23" s="1"/>
  <c r="F876" i="23" s="1"/>
  <c r="I1444" i="23"/>
  <c r="C834" i="23"/>
  <c r="D834" i="23" s="1"/>
  <c r="E834" i="23" s="1"/>
  <c r="F833" i="23" s="1"/>
  <c r="I1451" i="23"/>
  <c r="L1452" i="23" s="1"/>
  <c r="C104" i="23"/>
  <c r="D104" i="23" s="1"/>
  <c r="E104" i="23" s="1"/>
  <c r="F104" i="23" s="1"/>
  <c r="I1454" i="23"/>
  <c r="L1455" i="23" s="1"/>
  <c r="C310" i="23"/>
  <c r="I1443" i="23"/>
  <c r="L1448" i="23" s="1"/>
  <c r="C580" i="23"/>
  <c r="C556" i="23"/>
  <c r="C565" i="23"/>
  <c r="F5" i="23"/>
  <c r="F326" i="23"/>
  <c r="F3" i="23"/>
  <c r="F182" i="23"/>
  <c r="F184" i="23"/>
  <c r="F471" i="23"/>
  <c r="F990" i="23"/>
  <c r="F11" i="23"/>
  <c r="F65" i="23"/>
  <c r="F110" i="23"/>
  <c r="F324" i="23"/>
  <c r="F328" i="23"/>
  <c r="F16" i="23"/>
  <c r="F48" i="23"/>
  <c r="F115" i="23"/>
  <c r="F138" i="23"/>
  <c r="F175" i="23"/>
  <c r="F487" i="23"/>
  <c r="F489" i="23"/>
  <c r="F500" i="23"/>
  <c r="F1390" i="23"/>
  <c r="F39" i="23"/>
  <c r="F28" i="23"/>
  <c r="F530" i="23"/>
  <c r="F494" i="23"/>
  <c r="F553" i="23"/>
  <c r="F93" i="23"/>
  <c r="F560" i="23"/>
  <c r="F778" i="23"/>
  <c r="F785" i="23"/>
  <c r="F240" i="23"/>
  <c r="F300" i="23"/>
  <c r="F346" i="23"/>
  <c r="F484" i="23"/>
  <c r="F730" i="23"/>
  <c r="F762" i="23"/>
  <c r="F1349" i="23"/>
  <c r="F868" i="23"/>
  <c r="F1044" i="23"/>
  <c r="F801" i="23"/>
  <c r="F1376" i="23"/>
  <c r="F128" i="23"/>
  <c r="F281" i="23"/>
  <c r="F285" i="23"/>
  <c r="F387" i="23"/>
  <c r="F391" i="23"/>
  <c r="F602" i="23"/>
  <c r="F131" i="23"/>
  <c r="F192" i="23"/>
  <c r="F262" i="23"/>
  <c r="F268" i="23"/>
  <c r="F428" i="23"/>
  <c r="F187" i="23"/>
  <c r="F519" i="23"/>
  <c r="F492" i="23"/>
  <c r="F497" i="23"/>
  <c r="F597" i="23"/>
  <c r="F776" i="23"/>
  <c r="F507" i="23"/>
  <c r="F698" i="23"/>
  <c r="F476" i="23"/>
  <c r="F511" i="23"/>
  <c r="F465" i="23"/>
  <c r="F275" i="23"/>
  <c r="F80" i="23"/>
  <c r="F272" i="23"/>
  <c r="C901" i="23"/>
  <c r="D901" i="23" s="1"/>
  <c r="E901" i="23" s="1"/>
  <c r="F901" i="23" s="1"/>
  <c r="C929" i="23"/>
  <c r="D929" i="23" s="1"/>
  <c r="E929" i="23" s="1"/>
  <c r="F929" i="23" s="1"/>
  <c r="A149" i="20"/>
  <c r="A157" i="20"/>
  <c r="C940" i="23"/>
  <c r="A392" i="20"/>
  <c r="A388" i="20"/>
  <c r="A384" i="20"/>
  <c r="A380" i="20"/>
  <c r="A376" i="20"/>
  <c r="A372" i="20"/>
  <c r="A368" i="20"/>
  <c r="A179" i="20"/>
  <c r="A175" i="20"/>
  <c r="A171" i="20"/>
  <c r="A167" i="20"/>
  <c r="A163" i="20"/>
  <c r="A159" i="20"/>
  <c r="A155" i="20"/>
  <c r="A151" i="20"/>
  <c r="A147" i="20"/>
  <c r="A143" i="20"/>
  <c r="A139" i="20"/>
  <c r="A135" i="20"/>
  <c r="A131" i="20"/>
  <c r="A393" i="20"/>
  <c r="A381" i="20"/>
  <c r="A377" i="20"/>
  <c r="A373" i="20"/>
  <c r="A369" i="20"/>
  <c r="A365" i="20"/>
  <c r="A180" i="20"/>
  <c r="A176" i="20"/>
  <c r="A172" i="20"/>
  <c r="A168" i="20"/>
  <c r="A164" i="20"/>
  <c r="A160" i="20"/>
  <c r="A156" i="20"/>
  <c r="A152" i="20"/>
  <c r="A148" i="20"/>
  <c r="A144" i="20"/>
  <c r="A140" i="20"/>
  <c r="A136" i="20"/>
  <c r="A132" i="20"/>
  <c r="A391" i="20"/>
  <c r="A386" i="20"/>
  <c r="A379" i="20"/>
  <c r="A371" i="20"/>
  <c r="A177" i="20"/>
  <c r="A169" i="20"/>
  <c r="A161" i="20"/>
  <c r="A153" i="20"/>
  <c r="A145" i="20"/>
  <c r="A137" i="20"/>
  <c r="A390" i="20"/>
  <c r="A370" i="20"/>
  <c r="A174" i="20"/>
  <c r="A158" i="20"/>
  <c r="A142" i="20"/>
  <c r="A387" i="20"/>
  <c r="A382" i="20"/>
  <c r="A366" i="20"/>
  <c r="A178" i="20"/>
  <c r="A170" i="20"/>
  <c r="A162" i="20"/>
  <c r="A154" i="20"/>
  <c r="A146" i="20"/>
  <c r="A138" i="20"/>
  <c r="A378" i="20"/>
  <c r="A166" i="20"/>
  <c r="A150" i="20"/>
  <c r="A134" i="20"/>
  <c r="A141" i="20"/>
  <c r="A173" i="20"/>
  <c r="A367" i="20"/>
  <c r="A181" i="20"/>
  <c r="C849" i="23"/>
  <c r="D849" i="23" s="1"/>
  <c r="E849" i="23" s="1"/>
  <c r="F848" i="23" s="1"/>
  <c r="C947" i="23"/>
  <c r="C926" i="23"/>
  <c r="D926" i="23" s="1"/>
  <c r="E926" i="23" s="1"/>
  <c r="F926" i="23" s="1"/>
  <c r="C918" i="23"/>
  <c r="D918" i="23" s="1"/>
  <c r="E918" i="23" s="1"/>
  <c r="F918" i="23" s="1"/>
  <c r="C939" i="23"/>
  <c r="C838" i="23"/>
  <c r="D838" i="23" s="1"/>
  <c r="E838" i="23" s="1"/>
  <c r="F837" i="23" s="1"/>
  <c r="C163" i="23"/>
  <c r="C585" i="23"/>
  <c r="C587" i="23"/>
  <c r="C590" i="23"/>
  <c r="C593" i="23"/>
  <c r="E32" i="23"/>
  <c r="F31" i="23" s="1"/>
  <c r="C674" i="23"/>
  <c r="D674" i="23" s="1"/>
  <c r="C942" i="23"/>
  <c r="C952" i="23"/>
  <c r="D952" i="23" s="1"/>
  <c r="C797" i="23"/>
  <c r="C578" i="23"/>
  <c r="C582" i="23"/>
  <c r="F321" i="23" l="1"/>
  <c r="I365" i="23"/>
  <c r="E309" i="22" s="1"/>
  <c r="I543" i="25"/>
  <c r="I513" i="25"/>
  <c r="I367" i="23"/>
  <c r="I208" i="25"/>
  <c r="I11" i="23"/>
  <c r="I2" i="23"/>
  <c r="I9" i="23"/>
  <c r="I374" i="25"/>
  <c r="F92" i="23"/>
  <c r="I263" i="25" s="1"/>
  <c r="I8" i="23"/>
  <c r="I5" i="23"/>
  <c r="F685" i="23"/>
  <c r="I399" i="25" s="1"/>
  <c r="I214" i="25"/>
  <c r="I442" i="25"/>
  <c r="I290" i="25"/>
  <c r="I709" i="23"/>
  <c r="J420" i="22" s="1"/>
  <c r="I712" i="23"/>
  <c r="J403" i="22"/>
  <c r="I722" i="23"/>
  <c r="E431" i="22" s="1"/>
  <c r="I702" i="23"/>
  <c r="J413" i="22" s="1"/>
  <c r="I714" i="23"/>
  <c r="I736" i="23"/>
  <c r="I706" i="23"/>
  <c r="J417" i="22" s="1"/>
  <c r="E453" i="22"/>
  <c r="I708" i="23"/>
  <c r="J419" i="22" s="1"/>
  <c r="I705" i="23"/>
  <c r="J416" i="22" s="1"/>
  <c r="I710" i="23"/>
  <c r="I713" i="23"/>
  <c r="J402" i="22"/>
  <c r="I727" i="23"/>
  <c r="E436" i="22" s="1"/>
  <c r="J400" i="22"/>
  <c r="I707" i="23"/>
  <c r="J418" i="22" s="1"/>
  <c r="I729" i="23"/>
  <c r="E438" i="22" s="1"/>
  <c r="I734" i="23"/>
  <c r="J401" i="22"/>
  <c r="I711" i="23"/>
  <c r="J449" i="22"/>
  <c r="I704" i="23"/>
  <c r="J415" i="22" s="1"/>
  <c r="I723" i="23"/>
  <c r="E432" i="22" s="1"/>
  <c r="J405" i="22"/>
  <c r="I703" i="23"/>
  <c r="J414" i="22" s="1"/>
  <c r="I732" i="23"/>
  <c r="E440" i="22" s="1"/>
  <c r="I43" i="25"/>
  <c r="I422" i="23"/>
  <c r="I65" i="25"/>
  <c r="I40" i="25"/>
  <c r="I633" i="23"/>
  <c r="E406" i="22" s="1"/>
  <c r="I636" i="23"/>
  <c r="I46" i="25"/>
  <c r="I321" i="25" s="1"/>
  <c r="I661" i="23"/>
  <c r="I411" i="25"/>
  <c r="I71" i="25"/>
  <c r="J145" i="22"/>
  <c r="J168" i="22"/>
  <c r="I508" i="25"/>
  <c r="I652" i="23"/>
  <c r="E418" i="22" s="1"/>
  <c r="I412" i="23"/>
  <c r="I316" i="25"/>
  <c r="I44" i="25"/>
  <c r="I656" i="23"/>
  <c r="I314" i="25"/>
  <c r="I375" i="25"/>
  <c r="I655" i="23"/>
  <c r="E420" i="22" s="1"/>
  <c r="I663" i="23"/>
  <c r="I132" i="26"/>
  <c r="E374" i="22"/>
  <c r="I213" i="25" s="1"/>
  <c r="I39" i="25"/>
  <c r="I297" i="25" s="1"/>
  <c r="I414" i="23"/>
  <c r="I286" i="25"/>
  <c r="I53" i="25"/>
  <c r="I332" i="25"/>
  <c r="I66" i="25"/>
  <c r="I207" i="25"/>
  <c r="I657" i="23"/>
  <c r="I624" i="23"/>
  <c r="I117" i="26"/>
  <c r="I644" i="23"/>
  <c r="E413" i="22" s="1"/>
  <c r="E196" i="22"/>
  <c r="I126" i="25"/>
  <c r="I474" i="25"/>
  <c r="I330" i="25"/>
  <c r="I73" i="25"/>
  <c r="I49" i="25"/>
  <c r="I337" i="25" s="1"/>
  <c r="I371" i="23"/>
  <c r="I660" i="23"/>
  <c r="I41" i="25"/>
  <c r="I319" i="25" s="1"/>
  <c r="I210" i="25"/>
  <c r="I659" i="23"/>
  <c r="I123" i="25"/>
  <c r="I933" i="23"/>
  <c r="I376" i="25"/>
  <c r="L1450" i="23"/>
  <c r="I877" i="23"/>
  <c r="I893" i="23"/>
  <c r="J208" i="22"/>
  <c r="I887" i="23"/>
  <c r="I891" i="23"/>
  <c r="I903" i="23"/>
  <c r="I919" i="23"/>
  <c r="I925" i="23"/>
  <c r="J207" i="22"/>
  <c r="J202" i="22"/>
  <c r="J274" i="22"/>
  <c r="I932" i="23"/>
  <c r="J200" i="22"/>
  <c r="J211" i="22"/>
  <c r="J219" i="22"/>
  <c r="I889" i="23"/>
  <c r="I917" i="23"/>
  <c r="I923" i="23"/>
  <c r="I135" i="26"/>
  <c r="E208" i="22"/>
  <c r="I875" i="23"/>
  <c r="I931" i="23"/>
  <c r="D149" i="23"/>
  <c r="E149" i="23" s="1"/>
  <c r="I879" i="23"/>
  <c r="J216" i="22"/>
  <c r="J209" i="22"/>
  <c r="I874" i="23"/>
  <c r="I898" i="23"/>
  <c r="I678" i="23"/>
  <c r="I677" i="23"/>
  <c r="I669" i="23"/>
  <c r="J396" i="22" s="1"/>
  <c r="I671" i="23"/>
  <c r="I672" i="23"/>
  <c r="I673" i="23"/>
  <c r="I668" i="23"/>
  <c r="J395" i="22" s="1"/>
  <c r="I670" i="23"/>
  <c r="J397" i="22" s="1"/>
  <c r="I676" i="23"/>
  <c r="I664" i="23"/>
  <c r="I662" i="23"/>
  <c r="I658" i="23"/>
  <c r="I651" i="23"/>
  <c r="E417" i="22" s="1"/>
  <c r="E409" i="22"/>
  <c r="E408" i="22"/>
  <c r="I649" i="23"/>
  <c r="I647" i="23"/>
  <c r="I645" i="23"/>
  <c r="E414" i="22" s="1"/>
  <c r="I646" i="23"/>
  <c r="E415" i="22" s="1"/>
  <c r="I648" i="23"/>
  <c r="I643" i="23"/>
  <c r="E412" i="22" s="1"/>
  <c r="F653" i="23"/>
  <c r="I313" i="25"/>
  <c r="I56" i="25"/>
  <c r="I334" i="25"/>
  <c r="I621" i="23"/>
  <c r="I509" i="25"/>
  <c r="I403" i="25"/>
  <c r="I618" i="23"/>
  <c r="E400" i="22" s="1"/>
  <c r="I61" i="25"/>
  <c r="I134" i="26"/>
  <c r="I349" i="25"/>
  <c r="I281" i="25"/>
  <c r="I133" i="26"/>
  <c r="I372" i="23"/>
  <c r="F616" i="23"/>
  <c r="I616" i="23" s="1"/>
  <c r="E398" i="22" s="1"/>
  <c r="I404" i="25"/>
  <c r="I611" i="23"/>
  <c r="I370" i="23"/>
  <c r="I507" i="25"/>
  <c r="I124" i="25"/>
  <c r="I464" i="25" s="1"/>
  <c r="I380" i="23"/>
  <c r="I42" i="25"/>
  <c r="I432" i="25" s="1"/>
  <c r="I348" i="25"/>
  <c r="I114" i="25"/>
  <c r="I360" i="23"/>
  <c r="E304" i="22" s="1"/>
  <c r="I429" i="25"/>
  <c r="I379" i="25"/>
  <c r="I119" i="25"/>
  <c r="I205" i="25"/>
  <c r="I430" i="25"/>
  <c r="I132" i="25"/>
  <c r="I47" i="25"/>
  <c r="I384" i="25" s="1"/>
  <c r="I48" i="25"/>
  <c r="I433" i="25" s="1"/>
  <c r="F666" i="23"/>
  <c r="I666" i="23" s="1"/>
  <c r="J393" i="22" s="1"/>
  <c r="I50" i="25"/>
  <c r="I318" i="25" s="1"/>
  <c r="I45" i="25"/>
  <c r="I336" i="25" s="1"/>
  <c r="I198" i="25"/>
  <c r="I498" i="25"/>
  <c r="I447" i="25"/>
  <c r="I542" i="25"/>
  <c r="I121" i="25"/>
  <c r="I634" i="23"/>
  <c r="I75" i="25"/>
  <c r="I115" i="25"/>
  <c r="I402" i="25"/>
  <c r="I364" i="23"/>
  <c r="E308" i="22" s="1"/>
  <c r="I285" i="25"/>
  <c r="I128" i="25"/>
  <c r="I510" i="25"/>
  <c r="I69" i="25"/>
  <c r="I475" i="25"/>
  <c r="I623" i="23"/>
  <c r="I467" i="25"/>
  <c r="I382" i="25"/>
  <c r="I410" i="25"/>
  <c r="I381" i="25"/>
  <c r="I74" i="25"/>
  <c r="I469" i="25"/>
  <c r="I206" i="25"/>
  <c r="I333" i="25"/>
  <c r="I620" i="23"/>
  <c r="I493" i="25"/>
  <c r="I375" i="23"/>
  <c r="F667" i="23"/>
  <c r="I366" i="23"/>
  <c r="I626" i="23"/>
  <c r="F630" i="23"/>
  <c r="I374" i="23"/>
  <c r="I628" i="23"/>
  <c r="I409" i="25"/>
  <c r="I350" i="25"/>
  <c r="I359" i="25"/>
  <c r="I327" i="25"/>
  <c r="I211" i="25"/>
  <c r="I294" i="25"/>
  <c r="I63" i="25"/>
  <c r="I130" i="25"/>
  <c r="I512" i="25"/>
  <c r="I363" i="23"/>
  <c r="E307" i="22" s="1"/>
  <c r="I408" i="25"/>
  <c r="I335" i="25"/>
  <c r="I622" i="23"/>
  <c r="I296" i="25"/>
  <c r="I610" i="23"/>
  <c r="E396" i="22" s="1"/>
  <c r="I64" i="25"/>
  <c r="I360" i="25"/>
  <c r="I627" i="23"/>
  <c r="I70" i="25"/>
  <c r="I476" i="25"/>
  <c r="I253" i="25"/>
  <c r="I373" i="23"/>
  <c r="I117" i="25"/>
  <c r="I494" i="25"/>
  <c r="I120" i="25"/>
  <c r="I60" i="25"/>
  <c r="I617" i="23"/>
  <c r="E399" i="22" s="1"/>
  <c r="I383" i="25"/>
  <c r="I76" i="25"/>
  <c r="I635" i="23"/>
  <c r="I283" i="25"/>
  <c r="I228" i="25"/>
  <c r="I468" i="25"/>
  <c r="I254" i="25"/>
  <c r="I405" i="25"/>
  <c r="I218" i="25"/>
  <c r="I236" i="25"/>
  <c r="I619" i="23"/>
  <c r="E401" i="22" s="1"/>
  <c r="I62" i="25"/>
  <c r="I118" i="25"/>
  <c r="I377" i="23"/>
  <c r="I315" i="25"/>
  <c r="I328" i="25"/>
  <c r="I613" i="23"/>
  <c r="F607" i="23"/>
  <c r="I492" i="25"/>
  <c r="I54" i="25"/>
  <c r="I133" i="25"/>
  <c r="I376" i="23"/>
  <c r="I209" i="25"/>
  <c r="I361" i="23"/>
  <c r="E305" i="22" s="1"/>
  <c r="I125" i="25"/>
  <c r="I329" i="25"/>
  <c r="I614" i="23"/>
  <c r="I59" i="25"/>
  <c r="I612" i="23"/>
  <c r="I57" i="25"/>
  <c r="I608" i="23"/>
  <c r="E394" i="22" s="1"/>
  <c r="I284" i="25"/>
  <c r="I541" i="25"/>
  <c r="I431" i="25"/>
  <c r="I122" i="25"/>
  <c r="I58" i="25"/>
  <c r="I380" i="25"/>
  <c r="F368" i="23"/>
  <c r="I368" i="23" s="1"/>
  <c r="I351" i="25"/>
  <c r="I470" i="25"/>
  <c r="I129" i="25"/>
  <c r="I511" i="25"/>
  <c r="I378" i="23"/>
  <c r="I68" i="25"/>
  <c r="I625" i="23"/>
  <c r="I466" i="25"/>
  <c r="I282" i="25"/>
  <c r="I631" i="23"/>
  <c r="E404" i="22" s="1"/>
  <c r="I72" i="25"/>
  <c r="I262" i="25"/>
  <c r="I67" i="25"/>
  <c r="I280" i="25"/>
  <c r="I362" i="23"/>
  <c r="E306" i="22" s="1"/>
  <c r="I331" i="25"/>
  <c r="I416" i="25"/>
  <c r="I298" i="25"/>
  <c r="I271" i="25"/>
  <c r="I265" i="25"/>
  <c r="I609" i="23"/>
  <c r="E395" i="22" s="1"/>
  <c r="I264" i="25"/>
  <c r="I231" i="25"/>
  <c r="I437" i="25"/>
  <c r="I490" i="25"/>
  <c r="I495" i="25"/>
  <c r="I438" i="25"/>
  <c r="I295" i="25"/>
  <c r="I219" i="25"/>
  <c r="I478" i="25"/>
  <c r="I412" i="25"/>
  <c r="I503" i="25"/>
  <c r="I308" i="25"/>
  <c r="I269" i="25"/>
  <c r="I196" i="25"/>
  <c r="I354" i="25"/>
  <c r="I453" i="25"/>
  <c r="I424" i="25"/>
  <c r="J408" i="22"/>
  <c r="I401" i="25"/>
  <c r="I480" i="25"/>
  <c r="I451" i="25"/>
  <c r="I500" i="25"/>
  <c r="I204" i="25"/>
  <c r="I241" i="25"/>
  <c r="I484" i="25"/>
  <c r="I355" i="25"/>
  <c r="I454" i="25"/>
  <c r="I425" i="25"/>
  <c r="I499" i="25"/>
  <c r="I449" i="25"/>
  <c r="I482" i="25"/>
  <c r="I270" i="25"/>
  <c r="I479" i="25"/>
  <c r="I197" i="25"/>
  <c r="I505" i="25"/>
  <c r="I256" i="25"/>
  <c r="I413" i="25"/>
  <c r="I279" i="25"/>
  <c r="I441" i="25"/>
  <c r="I257" i="25"/>
  <c r="F119" i="23"/>
  <c r="I523" i="23"/>
  <c r="J201" i="22"/>
  <c r="F59" i="23"/>
  <c r="L1449" i="23"/>
  <c r="L1441" i="23"/>
  <c r="L1440" i="23"/>
  <c r="L1457" i="23"/>
  <c r="F820" i="23"/>
  <c r="D582" i="23"/>
  <c r="E582" i="23" s="1"/>
  <c r="F581" i="23" s="1"/>
  <c r="D593" i="23"/>
  <c r="E593" i="23" s="1"/>
  <c r="F592" i="23" s="1"/>
  <c r="D163" i="23"/>
  <c r="E163" i="23" s="1"/>
  <c r="F163" i="23" s="1"/>
  <c r="D949" i="23"/>
  <c r="E949" i="23" s="1"/>
  <c r="F948" i="23" s="1"/>
  <c r="D558" i="23"/>
  <c r="E558" i="23" s="1"/>
  <c r="F557" i="23" s="1"/>
  <c r="D578" i="23"/>
  <c r="E578" i="23" s="1"/>
  <c r="F577" i="23" s="1"/>
  <c r="E674" i="23"/>
  <c r="I400" i="25" s="1"/>
  <c r="D590" i="23"/>
  <c r="E590" i="23" s="1"/>
  <c r="F588" i="23" s="1"/>
  <c r="D556" i="23"/>
  <c r="E556" i="23" s="1"/>
  <c r="F555" i="23" s="1"/>
  <c r="D823" i="23"/>
  <c r="E823" i="23" s="1"/>
  <c r="F823" i="23" s="1"/>
  <c r="D576" i="23"/>
  <c r="E576" i="23" s="1"/>
  <c r="F575" i="23" s="1"/>
  <c r="D587" i="23"/>
  <c r="E587" i="23" s="1"/>
  <c r="F586" i="23" s="1"/>
  <c r="D580" i="23"/>
  <c r="E580" i="23" s="1"/>
  <c r="F579" i="23" s="1"/>
  <c r="D585" i="23"/>
  <c r="E585" i="23" s="1"/>
  <c r="F584" i="23" s="1"/>
  <c r="D947" i="23"/>
  <c r="E947" i="23" s="1"/>
  <c r="F946" i="23" s="1"/>
  <c r="I396" i="23"/>
  <c r="J294" i="22" s="1"/>
  <c r="J406" i="22"/>
  <c r="E466" i="22"/>
  <c r="E469" i="22"/>
  <c r="I448" i="23"/>
  <c r="J315" i="22" s="1"/>
  <c r="E467" i="22"/>
  <c r="D940" i="23"/>
  <c r="E940" i="23" s="1"/>
  <c r="F940" i="23" s="1"/>
  <c r="E952" i="23"/>
  <c r="F952" i="23" s="1"/>
  <c r="D942" i="23"/>
  <c r="E942" i="23" s="1"/>
  <c r="F942" i="23" s="1"/>
  <c r="D939" i="23"/>
  <c r="E939" i="23" s="1"/>
  <c r="F939" i="23" s="1"/>
  <c r="E2340" i="23" s="1"/>
  <c r="E426" i="23"/>
  <c r="D797" i="23"/>
  <c r="E797" i="23" s="1"/>
  <c r="F797" i="23" s="1"/>
  <c r="D565" i="23"/>
  <c r="E565" i="23" s="1"/>
  <c r="F565" i="23" s="1"/>
  <c r="D310" i="23"/>
  <c r="E310" i="23" s="1"/>
  <c r="D812" i="23"/>
  <c r="E812" i="23" s="1"/>
  <c r="F812" i="23" s="1"/>
  <c r="D355" i="23"/>
  <c r="E355" i="23" s="1"/>
  <c r="F355" i="23" s="1"/>
  <c r="D945" i="23"/>
  <c r="E945" i="23" s="1"/>
  <c r="F945" i="23" s="1"/>
  <c r="J273" i="22"/>
  <c r="J152" i="22"/>
  <c r="J197" i="22"/>
  <c r="I915" i="23"/>
  <c r="J196" i="22"/>
  <c r="J198" i="22"/>
  <c r="E211" i="22"/>
  <c r="J206" i="22"/>
  <c r="J272" i="22"/>
  <c r="E410" i="22"/>
  <c r="I519" i="23"/>
  <c r="I682" i="23"/>
  <c r="E316" i="22"/>
  <c r="J165" i="22"/>
  <c r="E277" i="22"/>
  <c r="I737" i="23"/>
  <c r="I739" i="23"/>
  <c r="J135" i="22"/>
  <c r="E183" i="22"/>
  <c r="E204" i="22"/>
  <c r="E97" i="22"/>
  <c r="F106" i="23"/>
  <c r="J179" i="22"/>
  <c r="J151" i="22"/>
  <c r="E262" i="22"/>
  <c r="J410" i="22"/>
  <c r="E237" i="22"/>
  <c r="E361" i="22"/>
  <c r="I500" i="23"/>
  <c r="J341" i="22" s="1"/>
  <c r="E200" i="22"/>
  <c r="J146" i="22"/>
  <c r="E331" i="22"/>
  <c r="E96" i="22"/>
  <c r="J445" i="22"/>
  <c r="I772" i="23"/>
  <c r="J441" i="22" s="1"/>
  <c r="E332" i="22"/>
  <c r="E261" i="22"/>
  <c r="E327" i="22"/>
  <c r="I507" i="23"/>
  <c r="J346" i="22" s="1"/>
  <c r="I497" i="23"/>
  <c r="J340" i="22" s="1"/>
  <c r="E267" i="22"/>
  <c r="I1349" i="23"/>
  <c r="I762" i="23"/>
  <c r="J432" i="22" s="1"/>
  <c r="I484" i="23"/>
  <c r="J334" i="22" s="1"/>
  <c r="J446" i="22"/>
  <c r="E173" i="22"/>
  <c r="I494" i="23"/>
  <c r="J338" i="22" s="1"/>
  <c r="J129" i="22"/>
  <c r="I489" i="23"/>
  <c r="J336" i="22" s="1"/>
  <c r="J170" i="22"/>
  <c r="E101" i="22"/>
  <c r="I403" i="23"/>
  <c r="J301" i="22" s="1"/>
  <c r="I526" i="23"/>
  <c r="I1372" i="23"/>
  <c r="J195" i="22"/>
  <c r="I476" i="23"/>
  <c r="J327" i="22" s="1"/>
  <c r="E241" i="22"/>
  <c r="E365" i="22"/>
  <c r="J164" i="22"/>
  <c r="I435" i="23"/>
  <c r="J306" i="22" s="1"/>
  <c r="E451" i="22"/>
  <c r="E386" i="22"/>
  <c r="I457" i="23"/>
  <c r="J361" i="22"/>
  <c r="I1376" i="23"/>
  <c r="I868" i="23"/>
  <c r="I730" i="23"/>
  <c r="E439" i="22" s="1"/>
  <c r="I407" i="23"/>
  <c r="E113" i="22"/>
  <c r="E104" i="22"/>
  <c r="J163" i="22"/>
  <c r="J138" i="22"/>
  <c r="I511" i="23"/>
  <c r="J347" i="22" s="1"/>
  <c r="I776" i="23"/>
  <c r="I492" i="23"/>
  <c r="J310" i="22"/>
  <c r="J167" i="22"/>
  <c r="E319" i="22"/>
  <c r="E265" i="22"/>
  <c r="I679" i="23"/>
  <c r="I778" i="23"/>
  <c r="E111" i="22"/>
  <c r="I530" i="23"/>
  <c r="I1390" i="23"/>
  <c r="I487" i="23"/>
  <c r="J335" i="22" s="1"/>
  <c r="E186" i="22"/>
  <c r="E205" i="22"/>
  <c r="J175" i="22"/>
  <c r="E116" i="22"/>
  <c r="E199" i="22"/>
  <c r="F99" i="23"/>
  <c r="I844" i="23"/>
  <c r="I864" i="23"/>
  <c r="I860" i="23"/>
  <c r="I826" i="23"/>
  <c r="I835" i="23"/>
  <c r="J266" i="22"/>
  <c r="E179" i="22"/>
  <c r="I876" i="23"/>
  <c r="I886" i="23"/>
  <c r="I900" i="23"/>
  <c r="I909" i="23"/>
  <c r="E297" i="22"/>
  <c r="I884" i="23"/>
  <c r="I899" i="23"/>
  <c r="I924" i="23"/>
  <c r="E300" i="22"/>
  <c r="I910" i="23"/>
  <c r="I928" i="23"/>
  <c r="E114" i="22"/>
  <c r="I901" i="23"/>
  <c r="E162" i="22"/>
  <c r="I878" i="23"/>
  <c r="I888" i="23"/>
  <c r="I902" i="23"/>
  <c r="I911" i="23"/>
  <c r="I935" i="23"/>
  <c r="E177" i="22"/>
  <c r="E302" i="22"/>
  <c r="E178" i="22"/>
  <c r="I890" i="23"/>
  <c r="I904" i="23"/>
  <c r="I930" i="23"/>
  <c r="E296" i="22"/>
  <c r="I913" i="23"/>
  <c r="J174" i="22"/>
  <c r="I918" i="23"/>
  <c r="I848" i="23"/>
  <c r="I926" i="23"/>
  <c r="I833" i="23"/>
  <c r="J215" i="22"/>
  <c r="I880" i="23"/>
  <c r="I895" i="23"/>
  <c r="I905" i="23"/>
  <c r="E295" i="22"/>
  <c r="I892" i="23"/>
  <c r="I906" i="23"/>
  <c r="E294" i="22"/>
  <c r="I885" i="23"/>
  <c r="I920" i="23"/>
  <c r="I916" i="23"/>
  <c r="I524" i="23"/>
  <c r="I837" i="23"/>
  <c r="I929" i="23"/>
  <c r="J265" i="22"/>
  <c r="E207" i="22"/>
  <c r="E210" i="22"/>
  <c r="J268" i="22"/>
  <c r="J267" i="22"/>
  <c r="I882" i="23"/>
  <c r="I897" i="23"/>
  <c r="I907" i="23"/>
  <c r="I922" i="23"/>
  <c r="I914" i="23"/>
  <c r="I873" i="23"/>
  <c r="I894" i="23"/>
  <c r="I912" i="23"/>
  <c r="I432" i="23"/>
  <c r="J303" i="22" s="1"/>
  <c r="I908" i="23"/>
  <c r="I921" i="23"/>
  <c r="I855" i="23"/>
  <c r="I883" i="23"/>
  <c r="F197" i="23"/>
  <c r="F9" i="23"/>
  <c r="F46" i="23"/>
  <c r="C818" i="23" l="1"/>
  <c r="J399" i="22"/>
  <c r="I116" i="25"/>
  <c r="I288" i="25"/>
  <c r="I607" i="23"/>
  <c r="E393" i="22" s="1"/>
  <c r="I317" i="25"/>
  <c r="I630" i="23"/>
  <c r="E403" i="22" s="1"/>
  <c r="I653" i="23"/>
  <c r="E419" i="22" s="1"/>
  <c r="F149" i="23"/>
  <c r="F143" i="23"/>
  <c r="E176" i="22"/>
  <c r="I667" i="23"/>
  <c r="J394" i="22" s="1"/>
  <c r="J263" i="22"/>
  <c r="I320" i="25"/>
  <c r="I177" i="25"/>
  <c r="I529" i="25"/>
  <c r="I306" i="25"/>
  <c r="I506" i="25"/>
  <c r="I504" i="25"/>
  <c r="I398" i="25"/>
  <c r="I530" i="25"/>
  <c r="I266" i="25"/>
  <c r="I192" i="25"/>
  <c r="I238" i="25"/>
  <c r="I191" i="25"/>
  <c r="I237" i="25"/>
  <c r="I287" i="25"/>
  <c r="I212" i="25"/>
  <c r="I353" i="25"/>
  <c r="I423" i="25"/>
  <c r="I452" i="25"/>
  <c r="I385" i="25"/>
  <c r="I434" i="25"/>
  <c r="I299" i="25"/>
  <c r="I370" i="25"/>
  <c r="F2340" i="23"/>
  <c r="I820" i="23"/>
  <c r="E382" i="22"/>
  <c r="E383" i="22"/>
  <c r="E465" i="22"/>
  <c r="E376" i="22"/>
  <c r="I674" i="23"/>
  <c r="E195" i="22"/>
  <c r="E381" i="22"/>
  <c r="I823" i="23"/>
  <c r="E377" i="22"/>
  <c r="E384" i="22"/>
  <c r="E378" i="22"/>
  <c r="E362" i="22"/>
  <c r="E363" i="22"/>
  <c r="E379" i="22"/>
  <c r="E181" i="22"/>
  <c r="I116" i="26" s="1"/>
  <c r="E301" i="22"/>
  <c r="E468" i="22"/>
  <c r="I426" i="23"/>
  <c r="E460" i="22"/>
  <c r="F310" i="23"/>
  <c r="F333" i="23"/>
  <c r="F308" i="23"/>
  <c r="E461" i="22"/>
  <c r="F549" i="23"/>
  <c r="E369" i="22"/>
  <c r="E464" i="22"/>
  <c r="J162" i="22"/>
  <c r="I139" i="26" s="1"/>
  <c r="J133" i="22"/>
  <c r="E212" i="22"/>
  <c r="E172" i="22"/>
  <c r="E100" i="22"/>
  <c r="J144" i="22"/>
  <c r="J173" i="22" l="1"/>
  <c r="I137" i="26"/>
  <c r="E360" i="22"/>
  <c r="I179" i="25" s="1"/>
  <c r="J176" i="22"/>
  <c r="I267" i="25" s="1"/>
  <c r="I190" i="25"/>
  <c r="I182" i="25"/>
  <c r="I178" i="25"/>
  <c r="I323" i="25"/>
  <c r="I371" i="25" s="1"/>
  <c r="I35" i="25"/>
  <c r="I138" i="26" s="1"/>
  <c r="I239" i="25"/>
  <c r="I435" i="25"/>
  <c r="I193" i="25"/>
  <c r="I168" i="25"/>
  <c r="I372" i="25" s="1"/>
  <c r="I324" i="25"/>
  <c r="I181" i="25"/>
  <c r="I289" i="25"/>
  <c r="I180" i="25"/>
  <c r="I255" i="25"/>
  <c r="I415" i="25" s="1"/>
  <c r="I471" i="25"/>
  <c r="I477" i="25"/>
  <c r="E459" i="22"/>
  <c r="E283" i="22"/>
  <c r="J271" i="22"/>
  <c r="I441" i="23"/>
  <c r="I233" i="25" l="1"/>
  <c r="I426" i="25" l="1"/>
  <c r="I356" i="25"/>
  <c r="I291" i="25"/>
  <c r="I307" i="25"/>
  <c r="I215" i="25"/>
  <c r="I443" i="25"/>
</calcChain>
</file>

<file path=xl/sharedStrings.xml><?xml version="1.0" encoding="utf-8"?>
<sst xmlns="http://schemas.openxmlformats.org/spreadsheetml/2006/main" count="91350" uniqueCount="26475">
  <si>
    <t>No.</t>
  </si>
  <si>
    <t>Name</t>
  </si>
  <si>
    <t>Weight</t>
  </si>
  <si>
    <t>空白</t>
  </si>
  <si>
    <t>Empty</t>
  </si>
  <si>
    <t>UNREQUITED LOVE | This imponderable homeopathic reacts from excess or suppression. ~ Neuro Emotional Complex (NEC) emotion. hgdre</t>
  </si>
  <si>
    <t>ACHILLEA MILLEFOLIUM | Wound healer, ids old unhealed injury. \</t>
  </si>
  <si>
    <t>ACHYRANTHES | Mexican drug used like aconite but has a wider range, rheumatism, typhoid, fever.  @ \  ]</t>
  </si>
  <si>
    <t>ACIDOPHILUS - COLOSTRUM | Bowel (colon, intestine) flora stabilizer. \  ]</t>
  </si>
  <si>
    <t>ACONITUM CARMICHAELI | Mental and physical anguish, fever, acid antidote and modify action. \ ]</t>
  </si>
  <si>
    <t>ACORUS CALAMUS | Helps the stomach, ids stomach disease. \</t>
  </si>
  <si>
    <t>ADIANTUM | Expectorant for lung disturbance or lack of oxygen. \</t>
  </si>
  <si>
    <t>ADUKI BEAN | Anti-Inflammatory, for deep hidden inflammation, good food. \~(ALR) BTO: beneficial BTA: beneficial BTB: avoid BT-AB: avoid</t>
  </si>
  <si>
    <t>ARUM MACULATUM | For larynx, laryngitis, sore throat, irritated mucous membranes. \ ]</t>
  </si>
  <si>
    <t>AESCULUS HIPPO | Horse chestnut, bowel (colon, intestine), hemorroids and heart venous problems. \ ]</t>
  </si>
  <si>
    <t>AFRICUM FLOWER | Detoxifier, system tonic, emotional inability to recognize past trauma. \</t>
  </si>
  <si>
    <t>ALARIA ESCULENTA | Contains calcium and traces of minerals. \</t>
  </si>
  <si>
    <t>ALCHEMILLA VULGARIS | Ladys' mantle for breast problems. \</t>
  </si>
  <si>
    <t>AGRIMONIA | Painful kidneys, impaired digestion, menstrual difficulties. \</t>
  </si>
  <si>
    <t>AKEBIA | Helpful in liver conditions, pain of unknown origin. \ ]</t>
  </si>
  <si>
    <t>ALETRIS | Diuretic, ids kidney or bladder (urethra) concern, contains progesterone, ids premenstrual syndrome (PMS). \  ]</t>
  </si>
  <si>
    <t>ALLIUM|Garlic,acts on intestinal (bowel, colon, intestine)membranes for peristalsis,purative vasodilator,good food.\ ]~(ALR)BTO: beneficial, BTA: beneficial, BTB: beneficial, BT-AB: beneficial for all</t>
  </si>
  <si>
    <t>ALTHAEA | Marshmallow plant, for irritable bladder, throat, and bronchi (lung). \  ]</t>
  </si>
  <si>
    <t>ALOE VERA LIPOQUINONES | Stimulates lymph and circulation, establishes homeostatsis, good food. \  ]</t>
  </si>
  <si>
    <t>ANTHEMIS | Roman chamomile, &gt; cold, gastric, coryza. \</t>
  </si>
  <si>
    <t>AMARYLLIS | Red, dry, mad, neuralgia, epilepsy, twitching. \</t>
  </si>
  <si>
    <t>ANEMONE | Emotions changing, sensitive, weeps easy, sad, mucous. \</t>
  </si>
  <si>
    <t>ANGELICA | Supplies needed vitamins, ids with malnutrition, good food. \</t>
  </si>
  <si>
    <t>ANTENNARIA | Cholagogue (liver) ids gallbladder disease, for longevity or premature aging.\  ]</t>
  </si>
  <si>
    <t>AGARICUS | Mushroom, for brain exhaustion, skin afflictions, good food. \ ~ hgdie</t>
  </si>
  <si>
    <t>APIUM GRAVEOLENS | Kidney stones, weak detox system. \  ]</t>
  </si>
  <si>
    <t>ALOE SOCOTRINA | Establishes homeostatsis after much dosing, stimulates portal circulation and lymph, good food. \  ]</t>
  </si>
  <si>
    <t>ANGELICA ARCHANGELICA | Ids with malnutrition and weakness. \</t>
  </si>
  <si>
    <t>ARCTIUM LAPPA | Burdock, liver cleanse, anticancer, intestinal (bowel, colon, intestine) cleanser. \  ]~ onco, BTO: avoid BTA: beneficial, BTB: beneficial, BT-AB: beneficial</t>
  </si>
  <si>
    <t>ARNICA MONTANA | For injuries, tinnitis (ear), pus infections, apoplexy, cerebral (brain) congestion. \  ]</t>
  </si>
  <si>
    <t>ARGEMONE | For bleeding, coagulant, ids blood disturbance. \</t>
  </si>
  <si>
    <t>ARTEMISIA ABSINTHIUM | Epilepsy, remedy for girls at puberty. \</t>
  </si>
  <si>
    <t>ARTEMISIA VULGARIS | Epilepsy and convulsions, remedy for girls at puberty, insomnia (sleeplessness). \  ]</t>
  </si>
  <si>
    <t>ARTEMISIA DRACUNCULUS | Remedy for girls at puberty, convulsions, insomnia (sleeplessness). \  ]</t>
  </si>
  <si>
    <t>ARTICHOKE | Ids allergy or problem with emotional release of fear of new ideas. \ ~(ALR) BTO: beneficia,l BTA: beneficial, BTB: avoid, BT-AB: avoid,</t>
  </si>
  <si>
    <t>ARMENICAE SEMEN  | Apricot, for anticancer effects of laetril (vitamin B17), soothing to skin, cleansing of tissue. \  ] ~ onco, potassium, neutral for all b. types</t>
  </si>
  <si>
    <t>ASCLEPIAS TUBEROSA | Pleurisy root (butterfly weed), bronchitis and pleurisy (lung), for chest muscles. \  ]</t>
  </si>
  <si>
    <t>AVOCADO | Lectin used to thicken blood, rich in lipase for fat digestion eat 2 a month, good food. \~(ALR) BTO: avoid, BTB: avoid, BT-AB: avoid,( neutral for A.)</t>
  </si>
  <si>
    <t>ARCTOSTAPHYLOS | Acts on renal and urinary systems (kidney, bladder, urethra). \  ]</t>
  </si>
  <si>
    <t>MALABSORPTION SYNDROME | Inability to absorb nutrients even with good diet. \</t>
  </si>
  <si>
    <t>ASTRAGALUS RADIX | Locoweed, affects animals like opium affects humans. \  ]</t>
  </si>
  <si>
    <t>AVENA SATIVA | Oat, nutrient for brain and nerves, for exhaustion, addiction, alcoholic. \  $</t>
  </si>
  <si>
    <t>ASTRAGALUS - OXYTROPIS LAMBERITA | Locoweed, affects animals like opium affects humans. \  ]</t>
  </si>
  <si>
    <t>BAPTISIA TINCTORIA | For intestinal (bowel, colon, intestine) toxemia, immune stimulant, counteracts innoculation (vaccines). \  ]</t>
  </si>
  <si>
    <t>JACARANDA | Brazil tree, weak kidneys (bladder, urethra), oxygenation, and hydration, for syphillinum and sycosis miasms. \  ]</t>
  </si>
  <si>
    <t>BERBERIS VULGARIS | Symptoms change rapidly, liver, hepatic and rheumatic remedy. \  ]</t>
  </si>
  <si>
    <t>B COMPLEX | Vitamin B, all dementia, depression, diarrhea (bowel, colon, intestine), dermititis (skin), ids concern. \  ]</t>
  </si>
  <si>
    <t>BAROSMA BETULINA | For genito urinary system (kidney, bladder, urethra), prostate, ovaries. \  ]</t>
  </si>
  <si>
    <t>BRYONIA ALBA | Wild Hops, muscle ache, dryness, irritable, thirst, &gt; motion, &lt; rest. \  ] ~ BTO: beneficial, BTB: avoid, BT-AB: avoid (neutral for A.)</t>
  </si>
  <si>
    <t>BETULA ALBA | Birch bark, for kidney stones, diuretic, sedative, astringent. \  ]</t>
  </si>
  <si>
    <t>BEE POLLEN  | Supplies nutrients and increases oxygenation, for prostatis (prostate). \  ] (ALR)~ BTA: avoid, unknown for other b. types, ,masculine.</t>
  </si>
  <si>
    <t>BORAGO OFFICINALIS | Borage, for premenstrual syndrome (PMS), diaphorectic (increase sweating), antifever, pectoral, convulsant. \  ]~BTO: avoid, unknown for other b. types, feminine.</t>
  </si>
  <si>
    <t>BRASSICA HIRTA | Mustard, emotional purity, antitoxicant on skin, digestive, peroxidase, good food. \~ BTA: beneficial, neutral for other b. types.</t>
  </si>
  <si>
    <t>BRASSICA NIGRA - Black mustard | Purgative, affects peroxidase, digestive that stimulates gastric juices. \  ] ~ BTA: beneficial, neutral for other b. types.</t>
  </si>
  <si>
    <t>BETA VULGARIS | For chronic catarrh (nose) and tuberculosis (TB), phthisical (tubercular) patients, prevents aging. \  ]</t>
  </si>
  <si>
    <t>BRASSICA LERACCA | Mustard, for hayfever, upper respiratory disease (coryza) (nose, larynx, trachea, bronchi, lungs), laryngitis (larynx), smallpox. \  ]~ BTA: beneficial, neutral for other b. types.</t>
  </si>
  <si>
    <t>CINNAMOMUM LOUREIR | For cancer pain, use with hemorrhage, diarrhea (bowel, colon, intestine), flatulence (wind/gas), good food. \  ]~onco</t>
  </si>
  <si>
    <t>CALENDULA OFFICINALIS | Marigold, healing for wounds, cold hands, erysipelas (skin). \ @ ]</t>
  </si>
  <si>
    <t>CACTUS GRANDIFLORUS | Acts on circular muscles, constriction helps heart circulation. \</t>
  </si>
  <si>
    <t>CARDUUS MARIANUS | For liver and portal system (veins, capillaries), varicose veins, alcoholism, asthma (lung). \ ]</t>
  </si>
  <si>
    <t>CHAMOMILLA | Restless children, sensitive, irritable, thirsty, hot, numb, excess pain. \</t>
  </si>
  <si>
    <t>CALAMUS | Sedative and calmative for nervous exhaustion. \</t>
  </si>
  <si>
    <t>LOBELIA SIPHILITICA | Anti tobacco (nicotine smoking) energy asthma expectorant lung psyche sleep, addiction craving, migrane dizziness vegetative/autonomic nervous system, Nerve Cranial 10 Vagus \  ]</t>
  </si>
  <si>
    <t>CAPSELLA BURSA PASTORIS | Shepherd's purse, antihemorrhagic and anti uric acid agent, albuminuria (kidney, bladder, urethra). \ ] ~ BTB: avoid, BT-AB: avoid, neutral for other b. types.</t>
  </si>
  <si>
    <t>CALIFORNIA POPPY | Eschscholtzia, good soporic (sleeplessness) remedy, stimulates circulation, respiration (lung). \  ]~insomnia</t>
  </si>
  <si>
    <t>CAPSICUM FRUTESCENS | Cayenne pepper, purative, for weak, cold, fat and sluggish. \ ] do ind. reaction because: BTO: beneficial, BTA: avoid, BTB: avoid, BT-AB: avoid</t>
  </si>
  <si>
    <t>CARDUUS BENEDICTUS | Strong action on eyes and on contraction symptoms. \</t>
  </si>
  <si>
    <t>CARDAMON | Stimulates digestion, anti parasite, emotional link to bad luck, must be eliminated. \ * ]</t>
  </si>
  <si>
    <t>CRATAEGUS OXYACANTHA | Hawthorn, heart tonic, acts on heart muscle. \~ BTA: beneficial, neutral for other b. types.</t>
  </si>
  <si>
    <t>COLOSTRUM | First release from mother's breast after birth, for infants, bowel (colon, intestine) flora.\]</t>
  </si>
  <si>
    <t>MUSTARD SEED OIL | Thiosinaminum - Rhodalini, extract of mustard seed oil used to disolve keloids. \</t>
  </si>
  <si>
    <t>CALCIUM ASCORBATE | Mineral form of vitamin C, for acid types. \</t>
  </si>
  <si>
    <t>CARBO VEGETABILIS | Stops disintegration, corrects oxidation, for sluggish, lazy and fat. \</t>
  </si>
  <si>
    <t>CARBO POWDER | Detoxifier, removes toxins from bowel (colon, intestine), good food. \  ]</t>
  </si>
  <si>
    <t>CARTHAMI FLOS | Safflower, laxative (bowel, colon, intestine), diaphoretic (increases perspiration / sweating), measles, skin complaints. \ # ]</t>
  </si>
  <si>
    <t>CHOKE CHERRIES | For cough, bronchitis (lung), weak heart, &gt; night, &gt; lying down. \  ]</t>
  </si>
  <si>
    <t>CUCURBITA - SQUASH | Seeds from squash, for backache (spine) and urination (kidney, bladder, urethra) problems. \  ]</t>
  </si>
  <si>
    <t>CASSIA ANGUSTIFOLIA | Stimulates bowels (colon, intestine), use when full of wind (gas), corrects nitrogen build up. \  ]</t>
  </si>
  <si>
    <t>CAULOPHYLLUM THALICTROIDES | Women's remedy, tonify organs, small joints, FNG. \ ^  ]</t>
  </si>
  <si>
    <t>CATNIP - Cataria Nepeta | For colic (bowel, colon, intestine), nervous headache, stomach pain, crying child. \  ]~BTA: avoid, neutral for other b. types.</t>
  </si>
  <si>
    <t>CHINCHONA OFFICINALIS | For headache, menses (menstruation), liver, spleen, apathy. \  ]</t>
  </si>
  <si>
    <t>CEDRUS SPP. - CEDAR CHIPS | Use as a anti parasite and detoxifier. \ * ]</t>
  </si>
  <si>
    <t>CETRARIA ISLANDICA | Chronic diarrhea (bowel, colon, intestine), bloody expectorant, catarrh (nose). \  ]</t>
  </si>
  <si>
    <t>CHAPARRAL | For chronic diarrhea (bowel, colon, intestine), liver tender, mucus stools. \  ]</t>
  </si>
  <si>
    <t>CHEBULAR FRUCTUS | Oriental herb for energy and hormonal (hormone) regulation, emotional growth retarded. \ ]</t>
  </si>
  <si>
    <t>CHIA SEEDS - GUALENGLAN | Emotional growth frustrated, supplies amino acids, good food. \</t>
  </si>
  <si>
    <t>CHELIDONIUM MAJUS | Liver remedy, change of weather aggravates, feels heavy. \</t>
  </si>
  <si>
    <t>CARYOPHYLLUS AROMATICUS - Cloves | Cleanse tissues, antipain, purgative for parasites, aphrodisiac. \  *]~(ALR) careful using with stressed livers.</t>
  </si>
  <si>
    <t>CICHORIUM INTYBUS | Chicory, smoking relief (nicotine, tobacco),diuretic (kidney, bladder, urethra, ureter),helps spleen,gallbladder,gastritis (stomach).\ ]~(ALR) BTO:beneficial BTA: beneficial</t>
  </si>
  <si>
    <t>CHRIST CONSCIOUSNESS (NV) | Gold frankincense, myrhh, stabilizes cognition (brain). \  ]~hgdie, hgdse, hgdso</t>
  </si>
  <si>
    <t>CHRYSANTHEMUM LEUCANTHEMUM | Purgative for parasites. \ * ]~sore throat, fever, influenza, varicose veins, artheriosclerosis, excess heat, circulation, BTO: avoid.</t>
  </si>
  <si>
    <t>CHRYSANTHEMUM PARTHENIUM | Purgative for parasites. \ * ]~feverfew,  BTO: avoid, neutral or unknown for other b. types, always do ind. reaction.</t>
  </si>
  <si>
    <t>CIMICIFUGA RACEMOSA | Acts on cerebro spinal muscular system, electric shock pain. \ $ ]</t>
  </si>
  <si>
    <t>CINA | For intestinal (bowel, colon, intestine) parasites and iritation, cross child, hungry, irritable, sensitive. \ * ]</t>
  </si>
  <si>
    <t>CLEMATIDIS RADIX | For rheumatic, lymphatic, scrofulous, syphilinum and sycosis miasms. \  @ ]</t>
  </si>
  <si>
    <t>CLEMATIDIS ERECTA | For rheumatic, lymphatic, scrofulous, syphilinum and sycosis miasms. \  @ ]</t>
  </si>
  <si>
    <t>CIRSIUM ARVENSE | For bleeding, swelling, emotional excesses, too many feelings to resolve. \</t>
  </si>
  <si>
    <t>CUCUMIS SATIVUS | Cucumber, releases water from body, diuretic (kidney, bladder, urethra), aperient (bowel, colon, intestine laxative). \  ]</t>
  </si>
  <si>
    <t>COCOA | Digestion stimulant and for vitamin C toxicity, good food. \</t>
  </si>
  <si>
    <t>COIX | Helpful in spleen conditions, emotional ties to mother. \</t>
  </si>
  <si>
    <t>CORNSILK | Excellent for kidney and urinary (bladder, urethra) problems. \  ]~BTO: avoid, BTB: avoid, BT-AB: avoid, (neutral for A.)</t>
  </si>
  <si>
    <t>COCCULUS INDICUS | For symptoms of half of the body, over romantic, travel. \</t>
  </si>
  <si>
    <t>CODONOPSIS PILOSULA | Substitute for ginseng body tonic. \</t>
  </si>
  <si>
    <t>CORIANDRUM SATIVUM | Digestive stimulant, liver remedy. \</t>
  </si>
  <si>
    <t>COLLINSONIA CANADENSIS | Portal pelvic venous congestion, varicose veins. \</t>
  </si>
  <si>
    <t>COMMIPHORA MYRRHA | Emotional remedy for cleansing. \ hgdc</t>
  </si>
  <si>
    <t>CONVOLVULUS ARVENSIS | Cardiac (heart) conditions, diuretic (kidney, bladder, urethra), laxative (bowel, colon, intestine). \  ]</t>
  </si>
  <si>
    <t>CONVALLARIA MAJALIS | Heart remedy, increase blood flow in brain, dilates vessels. \</t>
  </si>
  <si>
    <t>CYTISUS SCOPARIUS | Diuretic (kidney, bladder, urethra), emetic (induces vomiting), emotional frustration and regret. \  ]</t>
  </si>
  <si>
    <t>COPTIDIS RHIMOMA | For fever, skin sores, emotional tension and excess temper. \</t>
  </si>
  <si>
    <t>CARYDALIS FORMOSA | For energy and emotional stability, tension from separation, anxiety. \</t>
  </si>
  <si>
    <t>MALUS PUMILA | Crab apple, for cholinergic (acetylcholine - like) stimulation of the autonomic nervous (ANS) system. \ $ ]</t>
  </si>
  <si>
    <t>CREAM OF TARTAR | For hypertension. Ids kidney (bladder, urethra) clogging. \ ] ~ neutral for all b. types</t>
  </si>
  <si>
    <t>CURCUMA LONGA | East Indian Arrowroot, for demulcent (soothes mucous membranes), bowel (colon, intestine) disease, nourishes convalescent. \  ]</t>
  </si>
  <si>
    <t>CYPERI RHIMOMA | Dysmenorrhea (painful menstruation), female problems, inability to accept the female nature of self. \  ]</t>
  </si>
  <si>
    <t>CYRUTA | Buck wheat, for excess cholesterol, blood toxicity, good food. \</t>
  </si>
  <si>
    <t>CEANOTHUS AMERICANUS | For spleen, left side, liver, anemia, reduces clotting. \  ]</t>
  </si>
  <si>
    <t>DAMIANA LEAF | Good sex and energy stimulant, can identify hidden lack of confidence and self esteem. \</t>
  </si>
  <si>
    <t>DAUCUS CAROTA | For stomach and intestines (bowel, colon), carminative (relieves gas/wind/flatulence from alimentary canal), antihelminthic. \  *  ]</t>
  </si>
  <si>
    <t>DESMODII HERBA | Remedy for anxiety and stress, emotional link to fear of ancestral past - miasm. \</t>
  </si>
  <si>
    <t>DIABATINA | Mexican herb for diabetes, stabilizes blood sugar (pancreas). \  ]</t>
  </si>
  <si>
    <t>DIGITALIS PURPUREA | Remedy for heart, dilates blood vessels of heart, weakness. \  ]</t>
  </si>
  <si>
    <t>DIOSCOREA VILLOSA | Wild yam, for pains and gallstone, colic and flatuence/gas/wind (bowel, colon, intestine), weak digestion. \  ]</t>
  </si>
  <si>
    <t>DU-HUA | Oriental herb for stimulating the sexual system, the mind and the spirit. \~ hgdre</t>
  </si>
  <si>
    <t>DRAGON BONE | Oriental herb for elderly, emotional issues including fear of aging, fear of future. \  ]~hgdc</t>
  </si>
  <si>
    <t>DONG QUEI | For women's diseases (female problems) or to stimulate the reproductive system. \  ]</t>
  </si>
  <si>
    <t>DONKEY TAIL | Liver and muscle remedy, emotional stubborness and obstinate resistance to change / growth. \  ] rtc~</t>
  </si>
  <si>
    <t>DULCAMARA | For skin, digestion, glands, membranes, cold, damp movement. \</t>
  </si>
  <si>
    <t>EQUISETUM ARVENSE | Horse tail.  Nature's lancet, for bladder (kidney, urethra), dysuria, mucous. \  ]</t>
  </si>
  <si>
    <t>ERYSIPELAS MEDIA | Cultures for streptococcus, ids susceptibility to bacteria. \  @  ]</t>
  </si>
  <si>
    <t>EUPATORIUM PURPUREUM | Albuminuria (kidney), diabetes (pancreas), prostatitis, impotence (prostate), sterility. \  ]</t>
  </si>
  <si>
    <t>EUPHRASIA OFFICINALIS | Eyebright, for eyes, cold and flu symptoms, &gt; evening. \ # ]</t>
  </si>
  <si>
    <t>EUPATORIUM PERFOLIATUM | Thoroughwort, boneset, gastro (bowel, colon, intestine), hepatic (liver), all miasms. \  ]</t>
  </si>
  <si>
    <t>EGG WHITE POWDER | Rich in albumin (kidney), good food for protein and immuno deficiency, use before surgery. \  ]~BT-AB: beneficial, neutral for other b. types.</t>
  </si>
  <si>
    <t>ELETTARIA CARDAMOMUM | Purative for vomiting, beri beri, likes to wander at night. \  ]</t>
  </si>
  <si>
    <t>ECHINOPSIS RADIX | Beginning ulcers and sores, emotional leaks of self esteem. \</t>
  </si>
  <si>
    <t>ERIODICTYON CALIFORNICUM | Yerba Santa, used for asthma and oxidation diseases (lung). \  ]</t>
  </si>
  <si>
    <t>EUGENIA CARYOPHYLLATA | For acne (skin), nausea, sees things big and beautiful then depression. \  @ ]</t>
  </si>
  <si>
    <t>EUCALYPTUS GLOBULUS | Antiseptic and purative, expectorant (lung), diaphoretic (increase sweating), for congestion. \  ]</t>
  </si>
  <si>
    <t>ECHINACEA PURPUREA | Corrects blood diseases, for auto immune infections, lupus (skin), toxicity. \  ]~BTO: avoid,  BTA: beneficial, BTB: beneficial, BT-AB: beneficial</t>
  </si>
  <si>
    <t>FERULA ASAFOETIDA | For gastric reflux (esophagus), digestion spasms, hysteria hypochondria, syphilinum miasm. \  ]</t>
  </si>
  <si>
    <t>FOENICULUM VULGARE | Helpful in stomach conditions. \</t>
  </si>
  <si>
    <t>FORSYTHIA FRUCTUS | For fever, headaches, emotional tension from job anxiety. \  ]</t>
  </si>
  <si>
    <t>FUCUS VESICULOSUS | Sea kelp rich in iodine, for obesity, thyroid, digestion. \~bladderwrack, radiation.</t>
  </si>
  <si>
    <t>FRANKINCENSE TEARS | Emotional remedy for spiritual cleansing. \</t>
  </si>
  <si>
    <t>FAGOPYRUM ESCULENTUM | Buck wheat, action on skin, pruritis (itching), offensive excretions. \  ]</t>
  </si>
  <si>
    <t>GARDENIA | Stimulates detox and cleanses parasites. \ * ]</t>
  </si>
  <si>
    <t>GENTIANAE SCABRAE RADIX | For stomach symptoms, acts as tonic stimulates appetite. \</t>
  </si>
  <si>
    <t>GAULTHERIA PROCUMBENS | Wintergreen, inflammatory rheumatism (muscle, joints, fibrous tissue), sciatica (nerve compression, lower back,  buttocks, hips), headache, all pains. \ @ ]~ BTA: avoid</t>
  </si>
  <si>
    <t>GALIUM SPP | Acts on urinary system (kidney, bladder, urethra) as a diuretic, use with gravel or stones. \  ]</t>
  </si>
  <si>
    <t>GUAR GUM | Excellent fiber for lowering cholesterol, emotional problem swallowing life's crises. \~ BTO: avoid, BTA: avoid, BTB: avoid, BT-AB: avoid, noted as avoid for all b. types</t>
  </si>
  <si>
    <t>GELSEMIUM SEMPERVIRENS | For nervous paralysis, dizzy, mental apathy (brain), sluggish. \ ]</t>
  </si>
  <si>
    <t>GIGARTINA PAPILLATE | Sea vegetable, contains amino acids and trace minerals. \</t>
  </si>
  <si>
    <t>GINKGO BILOBA | Best for memory, mental fatigue, increase concentration (brain). \ ]</t>
  </si>
  <si>
    <t>GLYCYRRHIZA GLABRA | Stabilizes blood sugar (pancreas), women's / female problems and addiction. \ ]</t>
  </si>
  <si>
    <t>GOTA KOLA | Indian pennywort, energy herb useful as tonic, for fever and bowel (colon, intestine) complaints, stimulates. \  ]</t>
  </si>
  <si>
    <t>GENTIANA LUTEA | Tonic for stomach, increases appetite, &gt; motion, &lt; open air. \</t>
  </si>
  <si>
    <t>GRINDELIA | For cardio pulmonary (heart), emetic (induces vomiting), asthma (lung), burns, blisters (skin), herpes zoster. \ # ] ~ grease root</t>
  </si>
  <si>
    <t>GERANIUM MACULATUM | Use with sick headaches, profuse bleeding, summer complaints, foul ulcers, vomit. \</t>
  </si>
  <si>
    <t>HAWAIIAN LILY | Emotional release excess or blocked by another release more trivial than intended. \</t>
  </si>
  <si>
    <t>HAMAMELIS VIRGINIANA | Witch hazel, for venous congestion, varicose (veins), hemorrhoids (bowel, colon, intestine). \  ]</t>
  </si>
  <si>
    <t>HEPATICA TRILOBA | Liverwort, hoarsness and catarrh (nose), sore throat, laryngitis (larynx). \ ]</t>
  </si>
  <si>
    <t>HELIANTHUS ANNUUS | Sunflower, intermittent fever, spleen remedy, &gt; heat, pain in left knee. \~ BTB: avoid, BT-AB: avoid</t>
  </si>
  <si>
    <t>HYDRASTIS CANADENSIS | Goldenseal, for mucous membrane dysfunction, bacterial infections. \  @  ]</t>
  </si>
  <si>
    <t>HEDEOMA PULEGIOIDES | Pennyroyal, women's / female diseases / symptoms / problems, nervous, red sand in urine (kidney, bladder, urethra). \  ]</t>
  </si>
  <si>
    <t>HORDEUM VULGARE | Barley, helpul for digestion, demulcent (soothes mucous membranes), softens tissues, good food. \ ]</t>
  </si>
  <si>
    <t>HOMINIS PLACENTA | Human placenta, acne (skin) remedy, impotence, debility. \  @  ]</t>
  </si>
  <si>
    <t>HOUTTUYNIAE HERBU | Helpful in detoxifying, swelling. \</t>
  </si>
  <si>
    <t>HYDROCOTYLE | Gota kola, Indian penny royal for interstitial inflammation, cellular proliferation. \  ]</t>
  </si>
  <si>
    <t>HUMULUS  LUPULUS | Hops, sedative, aphrodisiac (excites sexual desire), restores nerves, good food. \  $  ] ~ ingredient in beer, BTO: beneficial, BTB: avoid, BT-AB: avoid.</t>
  </si>
  <si>
    <t>HYOSCYAMUS | Henbane, for nervous system, as if some diabolical force or entity influence. \  $  ]</t>
  </si>
  <si>
    <t>HYPERICUM PERFORATUM | St. John's Wort, remedy for injured nerves, fingers, toes, jaw. \  $  ]~  BTA: beneficial</t>
  </si>
  <si>
    <t>HYDRANGEA ROOT | For gravel urine, kidney stone (bladder, urethra), prostatitis (prostate), radiation exposure. \  ]</t>
  </si>
  <si>
    <t>HAEMATITUM  | Hematite, for smooth muscles, increases digestion, for nose bleeds, asthma (lung), vomiting. \  ]</t>
  </si>
  <si>
    <t>HYDRANGEA ARBORESCENS | For kidney stone (bladder, urethra), prostatitis (prostate), radiation exposure. \  ]</t>
  </si>
  <si>
    <t>IRIS VERSICOLOR | For thyroid, pancreas, saliva, intestine mucous membranes (bowel, colon), increases bile (liver). \  ]</t>
  </si>
  <si>
    <t>IRIS FLORENTINA | For thyroid, pancreas, saliva, intestinal dysfunction (bowel, colon, intestine), increases bile (liver). \  ]</t>
  </si>
  <si>
    <t>ILEX PARAGUARIENSIS | Intermittent fever, eye symptoms, better in Winter. \</t>
  </si>
  <si>
    <t>IMPERATAE RHIMOMA | Remedy for bladder (kidney, urethra), bleeding. \  ]</t>
  </si>
  <si>
    <t>JUGLANS NIGRA | Black walnut, for parasites, skin eruptions, confused headache, early menses (menstruation). \  * ] ~ BTO: beneficial</t>
  </si>
  <si>
    <t>JASMINUM OFFICINAL | Hidden emotional disturbances, good food. \</t>
  </si>
  <si>
    <t>JALAPENO | Rich in vitamin C, often ids stomach conditions, good food. \</t>
  </si>
  <si>
    <t>JUNIPERUS COMMUNIS | Kidney stone, chronic pyelitis, kidney formula, dropsy (edema), good food. \  ]</t>
  </si>
  <si>
    <t>KALI BITARTRATE | Lowers temperature, loss of memory (brain), food additive sensitive. \  ]</t>
  </si>
  <si>
    <t>KALI MURIATICUM | For subacute inflammation and fibrousness, white or gray tongue. \ ]</t>
  </si>
  <si>
    <t>KALI LATIFOLIA | Astringent (shrinks mucous membranes), sedative, emotional stagnation, and laziness. \ ]</t>
  </si>
  <si>
    <t>KOREAN PANAX | Ginseng for fatigue, mental weakness (brain), tonifies system, good food. \  ]~ BTA: beneficial, BTB: beneficial, BT-AB: beneficial</t>
  </si>
  <si>
    <t>LACTUCA SATIVA | Lettuce, remedy for excess testosterone and baldness, good food. \ ] ~ (ALR) BTO: beneficial if romaine, BTA: beneficial if romaine. other lettuces are neutral.</t>
  </si>
  <si>
    <t>LYCOPODIUM CLAVATUM | For liver, digestion, urinary dysfunction (kidney, bladder, urethra), weak malnutrition, &gt; right. \  ]</t>
  </si>
  <si>
    <t>LECITHIN | Helps to lower cholesterol and increase memory, concentration (brain), tuberculosis (TB) miasm, good food. \  @ ]</t>
  </si>
  <si>
    <t>LAVANDULA OFFICINALIS | Hidden emotional disturbances stubborn to correct. \</t>
  </si>
  <si>
    <t>LICORICE - GLYCYRRHIZAE RADIX | Like estrogen helps female system, cold and flu, good food. \ # ]~feminine</t>
  </si>
  <si>
    <t>LONICERA FLOS | Convulsive, kidney bladder albuminuria (liver), uneven pupil contraction eye disorders, syphilinum miasm. \  ]</t>
  </si>
  <si>
    <t>LAMINARIA | Kelp, tangle, for weight loss, used to detoxify parasites, emotional link to sea. \ * ] ~ BTO: beneficial</t>
  </si>
  <si>
    <t>LENTILS | Supply opsonins for allergy and infection modulation, good food. \~ BTO: avoid all varieties, BTA: beneficial, BTB: beneficial if green, other colors are neutral for BTB.</t>
  </si>
  <si>
    <t>LEPIDII SEMEN | Builds infection tolerance, stimulates the respiratory system (lung). \  ]</t>
  </si>
  <si>
    <t>LEONURUS CARDIACA | Mother wort, influences pelvic organs, allays spasms, and nerves, use for amenorrhea (lack of menstruation). \  ]</t>
  </si>
  <si>
    <t>LONGA CURCUMA | Arrowroot, for digestion and convalescent patient, nourishes. \  ]</t>
  </si>
  <si>
    <t>LEMON GRASS | Kidney (bladder, urethra) detoxifier, helps emotional release, good food. \  ]</t>
  </si>
  <si>
    <t>LYGODII SPORA | For urinary dysfunctions (kidney, bladder, urethra), emotional inability to release tension. \ ]</t>
  </si>
  <si>
    <t>LOBELIA CARDINALIS | Anti tobacco (nicotine smoking) energy asthma expectorant lung psyche sleep, addiction craving, migrane dizziness vegetative/autonomic nervous system, Nerve Cranial 10 Vagus \  ]</t>
  </si>
  <si>
    <t>LOBELIA INFLATA | Anti tobacco (nicotine smoking) energy asthma expectorant lung psyche sleep, addiction craving, migrane dizziness vegetative/autonomic nervous system, Nerve Cranial 10 Vagus \  ]</t>
  </si>
  <si>
    <t>LYCOPERSICUM ESCULENTUM | Tomato, rheumatism and influenza, body aches, congested headaches. \ @ # ] BTA: avoid</t>
  </si>
  <si>
    <t>ENDOXINOL | For bacteria infections and weak immune systems. \ @ ]</t>
  </si>
  <si>
    <t>MAHONIA REPENS | Emotional release of any concern, difficult, denies problems. \</t>
  </si>
  <si>
    <t>MAGNOLIA FLOWER | For rheumatic and heart cardiac lesions, for stiffness, soreness, &gt; damp, morning. \ @ ]</t>
  </si>
  <si>
    <t>MENTHA PIPERITA | Stimulates cold perception, lungs and skin, for bloated, gas/wind/flatulence (bowel, colon, intestine), sores, good food. \ ]</t>
  </si>
  <si>
    <t>MENTHA HERBA | Stimulates cold perception, lungs, skin, for bloated, gas/wind/flatulence (bowel, colon, intestine), sores. \  ]</t>
  </si>
  <si>
    <t>MARANTA ARUNDINACEA | Demulcent (soothes mucous membranes), emotional disturbance with acceptance of problems, denies problem. \  ]</t>
  </si>
  <si>
    <t>MEDICAGO SATIVA | Sycosis miasm remedy, bleeding from lungs. \  ]</t>
  </si>
  <si>
    <t>MAGNOLIGE OFFICIN | Magnolia, rheumatism, heart cardiac lesions, stiffness, soreness, spleen and heart pain. \ @ ]</t>
  </si>
  <si>
    <t>MENTA PULEGIUM | Stimulates lung, skin, digestion, used to clear other remedies, good food. \</t>
  </si>
  <si>
    <t>MELIAE TOOSENDAN FRUCTUS | Weight loss, energy, emotional inability to see problems. \</t>
  </si>
  <si>
    <t>MARRUBIUM VULGARE | Horehound, stimulant for mucous membranes, colds and flu, liver, hepatic disorders. \ # ] ~ neutral for all b. types</t>
  </si>
  <si>
    <t>MENYANTHES TRIFOLIATA | Remedy for intermittent headaches, cold abdomen, twitchings, fidgity. \ ]</t>
  </si>
  <si>
    <t>MENTHA SPICATA | Stimulates lung, skin, digestion, clears other remedies. \</t>
  </si>
  <si>
    <t>LAC CANINUM | Dog's milk, for allergy relief, rheumatism. \ @ ]</t>
  </si>
  <si>
    <t>MORI FOLIUM | For lungs and liver, inability to feel emotions and release anger. \</t>
  </si>
  <si>
    <t>MORUS BARK | Mullberry, for allergies, energy weight loss. \ ]</t>
  </si>
  <si>
    <t>MYROXYLON BALSAMUM | Peruvian balsam, useful in bronchial (lung) catarrh (nose) with thick mucous. \  ]</t>
  </si>
  <si>
    <t>MILLEFOLIUM | Yarrow, for hemorrhages, blood bright red, hernia, Fall, overlifting, good food. \  ]</t>
  </si>
  <si>
    <t>MYRICA CERIFERA | Bayberry, acts on liver, jaundice, mucous membrane, gloomy, good food. \  ]</t>
  </si>
  <si>
    <t>MYRTUS COMMUNIS | Myrtle, antiseptic, chest pains, nerve sedative, mucous membrane stimulator. \ $ ]</t>
  </si>
  <si>
    <t>MALVA ROTUNDIFOLIA | Dwarf mallow, digestive, great demulcent, mucous membrane problems. \</t>
  </si>
  <si>
    <t>MYRISTIC SEB | Antiseptic, skin, inflammation, trauma infections, special for fingernails. \ ]</t>
  </si>
  <si>
    <t>MOUNTAIN TUNDRA FLORA | Helps to build cold resistance. \</t>
  </si>
  <si>
    <t>NUX MOSCHATA | Nutmeg, for fainting fits, weak heart, cold extremities, drowsy. \</t>
  </si>
  <si>
    <t>NAGARI, MAGNESIUM, CHLORIDA | Liver remedy for constipation (bowel, colon, intestine). \  ]</t>
  </si>
  <si>
    <t>NEPETA CATARIA (CATNIP) | Breaks up cold hysteria, emotional projection of a mental disease into the body. \~BTA: avoid.</t>
  </si>
  <si>
    <t>NUX VOMICA | Modern Life remedy, stress, addiction tendency, excesses of life. \</t>
  </si>
  <si>
    <t>NICOTINUM TABACUM | Detox tobacco nicotine smoking urge or toxicty. \ ]</t>
  </si>
  <si>
    <t>NASTURTIUM OFFICINAL | Scorbutic (scurvy) affections, colon (bowel, intestine) constipation, aphrodisiac (excites sexual desire), antidotes tobacco nicotine smoking. \ ]</t>
  </si>
  <si>
    <t>OENOTHERA BIENNIS | Evening primrose, astringent (shrinks mucous membranes), vermifuge, for premenstrual syndrome (PMS), tonic. \ * ]</t>
  </si>
  <si>
    <t>OCIMUM BASILICUM | Basil, diseases of kidney, bladder, (urethra) uric acid, right side acid. \  ]</t>
  </si>
  <si>
    <t>LAC FELINE | Cat's milk, for photophobia, eye symptoms, ciliary neuralgia.  nerve disorder  eye disorders \ $ ]</t>
  </si>
  <si>
    <t>ORYZYA SATIVA | Helpful in digestion and stomach conditions. \</t>
  </si>
  <si>
    <t>CARNOSINE | Amino acid, ids RNA dysfunction in muscles. \</t>
  </si>
  <si>
    <t>OSTRAEA TESTA | For excess acid, insomnia (sleeplessness), emotional loss of control and responsibility. \  ]</t>
  </si>
  <si>
    <t>OLDENLANDIAE | For detoxification, swelling, emotional need for buffers in life. \</t>
  </si>
  <si>
    <t>PAEONIA OFFICINALIS | Peony, helps rectal and anal symptoms (bowel, colon, intestine), relieves ulcers and pain. \  ]</t>
  </si>
  <si>
    <t>PASTINACA SATIVUS | Parsnip, delirium tremens, illusions or visions, intolerance to milk, in salad. \  ]~good food, (ALR) BTO: beneficial, BTA: beneficial, BTB: beneficial, BT-AB: beneficial for all.</t>
  </si>
  <si>
    <t>PANICUM MILIACEUM | Protein metabolism weakness. \</t>
  </si>
  <si>
    <t>PAU D'ARCO | South American herb noted for its antifungal properties. \ ^ ]</t>
  </si>
  <si>
    <t>PERSEA AMERICANA | Avocado, emotional release of past tension, fat build up. \</t>
  </si>
  <si>
    <t>PROPHYRA | Laver, sea plant, liver remedy, ids amino acid deficiency, sulphur deficiency. \</t>
  </si>
  <si>
    <t>POLYGONATUM MULTIFLORUM | Solomon's seal, for diabetes (pancreas), lowers stress, women's / female diseases / problems / complaints. \  ]</t>
  </si>
  <si>
    <t>PODOPHYLLUM PELTATUM | Affects the small intestine, colon and rectum (bowel), offensive stools, liver. \  ]</t>
  </si>
  <si>
    <t>PINELLIA TUBER | Helpful in eliminating excess body phlegm, lungs. \</t>
  </si>
  <si>
    <t>PEPSIN | For weak digestion, and protein metabolism. \</t>
  </si>
  <si>
    <t>PASSIFLORA INCARNATA | Passion flower, antispasmodic, use in any spasm condition. \</t>
  </si>
  <si>
    <t>PORIA | Oriental herb noted for effects on digestion and heart. \ ]</t>
  </si>
  <si>
    <t>PHELLODENDRIA CORDEX | Remedy for respiratory (lung) concerns, Tuberculosis (TB) miasms. \ @ ]</t>
  </si>
  <si>
    <t>PLATYCODI RADIX | Root of the balloon flower, for throat conditions, promotes pus discharge. \</t>
  </si>
  <si>
    <t>PHARBITIDIS SEMEN | Morning glory seeds, stimulates emotional release of growth trauma, vermifuge. \ * ]</t>
  </si>
  <si>
    <t>PULSATILLAE RADIX | For sensitive women, weeps when talking, disease starts in puberty. \</t>
  </si>
  <si>
    <t>PETROSELINUM SATIVUM | Parsley, for kidneys (bladder, urethra), supplies many nutrients, good food. \  ]</t>
  </si>
  <si>
    <t>PHYTOLACCA | Pokeroot, glandular remedy, for aches and pains, emaciation (weight loss), weakness. \  ]</t>
  </si>
  <si>
    <t>POLGONATI RHIZOMA | Sinuses, mucous membranes, emotional inability to accept and recognize love. \</t>
  </si>
  <si>
    <t>PISUM SATIVUM | Pea, for kidneys (bladder, urethra), stimulates thymus T-cell growth. \  ]</t>
  </si>
  <si>
    <t>PAULLINIA | Guarana, rich in caffiene remedy for sick headache, wake up remedy. \ ~ BTO: avoid</t>
  </si>
  <si>
    <t>POGOSTEMON CABLIN | Sedative, emotional tension worry and reflection. \ ]</t>
  </si>
  <si>
    <t>POPULUS CANDICANS | Balm of Gilead, for colds, laryngitis (larnyx), hoarseness and cough (lung). \ ]</t>
  </si>
  <si>
    <t>POTENTILLA RECTA | Tormentil, astringent  (shrinks mucous membranes), English sarsparilla, for diarrhea (bowel, colon, intestine). \  ]</t>
  </si>
  <si>
    <t>PRUNUS LAUROCERASUS | Choke cherries, remedy for cough and lungs. \  ]</t>
  </si>
  <si>
    <t>PRUNELLA VULGARIS | Accacia flowers, demulcent (soothes mucous membranes), covers injury, emotional stickiness or clinging. \</t>
  </si>
  <si>
    <t>PRUNUS SPINOSA | Blackthorn, specific head, urinary (kidney, bladder, urethra), neuralgia, dropsy (edema). \ $  ]</t>
  </si>
  <si>
    <t>PYRETHRUM FLOWERS | (No. 92 CHRYSANTHEMUM PARTHENIUM) \ * ]~feverfew for migraines, BTO: avoid.</t>
  </si>
  <si>
    <t>POPULUS TREMULOIDES | Aspen, old person's remedy, for dyspepsia  (indigestion) and bladder (kidney, urethra), catarrh (nose). \  ]</t>
  </si>
  <si>
    <t>PTERIS HERBA | Bracken, brake fern, used in diet drinks and mead for ulcers, good food. \</t>
  </si>
  <si>
    <t>PURPLE LAPACHO | Herb that has antifungal properties. \ ^ ]</t>
  </si>
  <si>
    <t>PUMEX | Expectorant, urinary dysfunctions (kidney, bladder, urethra), emotional concern of inability to see problems. \  ]</t>
  </si>
  <si>
    <t>QUERCUS ROBUR | Spleen remedy, antidotes alcohol. \</t>
  </si>
  <si>
    <t>QUERCUS, GLANDIUM SPIRITUS | Acorn distilled, spleen remedy, antidotes alcohol. \</t>
  </si>
  <si>
    <t>QUERCUS ALBA | White oak, spleen remedy, excess worry and reflection. \</t>
  </si>
  <si>
    <t>QUISQUALIS FRUCTUS | Builds constitution, spleen, emotional clinging to worry patterns. \</t>
  </si>
  <si>
    <t>RHAMNUS PURSHIANA | For muscular and rheumatic pains. \ @ ]</t>
  </si>
  <si>
    <t>RHAMNUS FRANGULA | For muscular and rheumatic pains. \ @ ]</t>
  </si>
  <si>
    <t>RAUWOLFIA SERPENTINA | Remedy for hypertension and heart cardiomyopathy. \ ]</t>
  </si>
  <si>
    <t>RHEI RHIZOMA | Rhubarb, purgative (evacuation of bowel, colon, intestine), helps smooth muscles of colon, drains heat, lowers blood pressure. \  ]</t>
  </si>
  <si>
    <t>RUTA GRAVEOLENS | Rue, for periosteum, cartilage, eyes, uterus, bruises, rib cage pain. \</t>
  </si>
  <si>
    <t>RIBES  ARTERIOSCLEROSIS | Diuretic  (kidney, bladder, urethra), weight loss, emotional need to reflect on life more, good food. \  ]</t>
  </si>
  <si>
    <t>RIBE'S NIGRUM | Black currant, diuretic (kidney, bladder, urethra), anti fever, emotional fear of inferiority, good food. \  ]</t>
  </si>
  <si>
    <t>RAPHANUS SATIVA | Black radish, liver, spleen pain, nymphomania, gas/wind/flatulence (bowel, colon, intestine), sadness. \  ]</t>
  </si>
  <si>
    <t>RHUS AROMATICA | Fragrant sumac, urinary (renal) diseases (kidney, bladder, urethra), diabetes (pancreas). \ ]</t>
  </si>
  <si>
    <t>RHODODENDRON CHRYSANTHEMUM | For rheumatism and gout (accumlation of uric acid / urates in joints). \ @ ]</t>
  </si>
  <si>
    <t>RUMEX CRISPUS | Wandering pains, &gt; cold air, lymphatic swelling, &gt; evening. \</t>
  </si>
  <si>
    <t>RUBUS VILLOSUS | Blackberry, infant diarrhea (bowel, colon, intestine), stools watery, clay color, unresolved childhood, good food. \  ]~ (ALR) BTO: avoid, BTA: beneficial</t>
  </si>
  <si>
    <t>RHODYMENIA PALMATA | Dulse, sea vegetable, for amino acid deficiency, weight loss , ids magnesium deficiency. \~BTO: beneficial, neutral for other b.types</t>
  </si>
  <si>
    <t>RUBUS IDAEUS | Raspberry, impotence, urinary (renal) diseases (kidney, bladder, urethra), enuresis(bed wetting), for diarrhea (bowel, colon, intestine), astringent, wounds, refrigerant. \ ]~(ALR)</t>
  </si>
  <si>
    <t>RUBIA TINCTORIA | Madder, excess anger, impulse control, positive on urinary (renal) diseases (kidney, bladder, urethra), hectic fever. \ ]</t>
  </si>
  <si>
    <t>RNA-DNA | Ids with metabolic disorders, emotional link to ancestral guilt and fear miasm. \</t>
  </si>
  <si>
    <t>ROSMARINUS OFFICINALIS | For circulation disorders, good food. \</t>
  </si>
  <si>
    <t>ROSE HIPS | Excellent supply of vitamin C, cold and flu remedy, good food. \ # ]</t>
  </si>
  <si>
    <t>REHMANNIA (RAW) | For children who smell sour and have sour stools. \</t>
  </si>
  <si>
    <t>SCUTELLARIA BARBATA HERBA | Skull cap, nervous sedative, fear, spasms, confusion (brain). \  ]</t>
  </si>
  <si>
    <t>SCUTELLARIA LATERIFLORA | Skull cap, nervous stimulant, fear, spasms, confusion (brain). \  ]</t>
  </si>
  <si>
    <t>SANGUISORBAE RADI | Burnet-bloodwort root, clears heat, promotes healing, burns, eczema (skin), antiemetic (reduces vomiting). \  ]</t>
  </si>
  <si>
    <t>SALVIA OFFICINALIS | Sage, controls sweating, good for skin with weak circulation LP. \</t>
  </si>
  <si>
    <t>SALVIAE MILTORRHIZA | Sage, detox of personality disorders or posession. \</t>
  </si>
  <si>
    <t>SOLANUM DULCAMARA | Nightshade family, use for ergotism (fungal) with mania, tetanic (rigid muscle) spasms. \ ^ ]</t>
  </si>
  <si>
    <t>SAPONARIA OFFICINALIS | Soap root, treatment for cold, flu, sore throat. \ # ]</t>
  </si>
  <si>
    <t>SARGASSUM | Seaweed, goiter (thyroid) conditions, fear of suffocation, good food. \  ]~gulfweed, BTO: beneficial, neutral for other b. types</t>
  </si>
  <si>
    <t>SCROPHULARIA NODOSA | Swelling of testis, breasts or lymph, Tuberculosis (TB) miasm possible. \  @ ]</t>
  </si>
  <si>
    <t>SALVIA LYRATA | Sage, Tuberculosis (TB) miasm, strengthens circulation, tonifies skin, good food. \ @ ]</t>
  </si>
  <si>
    <t>SAW, PALMETTO | Used for irritability and genito-urinary (renal) diseases (kidney, bladder, urethra), promotes nutrition, good food. \  ]</t>
  </si>
  <si>
    <t>SENECIO | Groundsel, purgative antihelminthic, emotional release of persecution complex. \ * ]</t>
  </si>
  <si>
    <t>SIBERIAN GINSENG | Energy and oxygenation herb, emotional link to need for stimulation. \ ~ BTA: beneficial, BTB: beneficial, BT-AB: beneficial</t>
  </si>
  <si>
    <t>SPINACEA OLERACEA | Spinach, ids iron deficiency and calcium excess, emotional desire to help others, good food. \ ]~(ALR) BTO: beneficial, BTA: beneficial</t>
  </si>
  <si>
    <t>SMILAX ORNATA | Remedy for the throat, emotional blockage of expression. \</t>
  </si>
  <si>
    <t>SOLIDAGO CANADENSIS | urinary (renal) diseases (kidney, bladder, urethra), hay fever, back ache. \ $  ]</t>
  </si>
  <si>
    <t>SCHIZONEPETAE HERBA | For emotional disturbances hidden with fear. \</t>
  </si>
  <si>
    <t>SOPHORAE FLOS | For circulatory conditions, need to analyze emotions more. \  ]</t>
  </si>
  <si>
    <t>SPIRULINA | Ocean plant life rich in nutrients, emotional tendency for delusions of grandeur. \ ~ BTO: avoid</t>
  </si>
  <si>
    <t>SOLIDAGO ODORA | urinary (renal) diseases (kidney, bladder, urethra), hay fever, back ache. \ $  ]</t>
  </si>
  <si>
    <t>STELLARIA MEDIA | Chickweed, for appetite supressant, stasis, congestion, sluggishness. \~BTO: beneficial.</t>
  </si>
  <si>
    <t>SPIGELIA MARILANDICA | Pink root, for pericarditis, heart disease, eyes, nervous system. \</t>
  </si>
  <si>
    <t>SODIUM ALGINATE | Protects from radiation, ids with radiation exposure. \</t>
  </si>
  <si>
    <t>STAPHISAGRIA | For nervous irritablity, for Ill effects of anger, sex sins excesses. \  ]</t>
  </si>
  <si>
    <t>STACHYS OFFICINALIS | Anthelmentic tonic, nervine, expectorant. \ $ *  ]</t>
  </si>
  <si>
    <t>SOLANUM | Rheumatism, influenza, mania, ergotism, delerium, vertigo, nightmares, good food. \  @ * ^   ]</t>
  </si>
  <si>
    <t>ZIRCONIUM | Emotional problems from imitations in life. \</t>
  </si>
  <si>
    <t>SUMAC | urinary (renal) diseases (kidney, bladder, urethra), cystitis, senile incontinence, diabetes (pancreas). \</t>
  </si>
  <si>
    <t>SALIX ALBA | White willow, for pain, emotional sadness. \</t>
  </si>
  <si>
    <t>SWISS CHARD | High in fiber and excellent supply for sodium, use with depression, good food. \~(ALR) BTO: beneficial, BTA: beneficial</t>
  </si>
  <si>
    <t>STEMONAE RADIX | Alleviates coughs (lungs), vermifuge, too analytical of life. \  * ]</t>
  </si>
  <si>
    <t>SYMPHYTUM OFFICINALIS | Bone remedy, ulcer remedy, helps wounds heal. \</t>
  </si>
  <si>
    <t>SUMBULUS MOSCHATUS | For hysteria and nervous symptoms, numbness, arteriosclerosis. \</t>
  </si>
  <si>
    <t>SYZYGIUM JAMBOLANUM | Stabilizes blood sugar, diabetes Rx (pancreas), lowers glucouria, low potency. \</t>
  </si>
  <si>
    <t>SPONGIA TOSTA | Respiratory congestion, cough (lung), swollen glands, Tuberculosis (TB) miasm. \ @ ]</t>
  </si>
  <si>
    <t>SOLANUM TUBEROSUM | Rheumatism, mania, vertigo, nightmares, influenza. \ @ #  ]</t>
  </si>
  <si>
    <t>TANACETUM VULGARE | Tansy, nervous tired, feeling half dead, heavy dull confused. \  ]</t>
  </si>
  <si>
    <t>TANG-KUEI | Oriental herb, urinary (renal) diseases (kidney, bladder, urethra), constipation (bowel, colon, intestine). \  ]</t>
  </si>
  <si>
    <t>EMOTIONS | Excess of emotions produces worry, deficiency of emotions causes stagnation. \</t>
  </si>
  <si>
    <t>TREE ALLERGENS | Shows possible allergic reaction or toxic sensitivity. \</t>
  </si>
  <si>
    <t>TARAXACUM OFFICINALE | Dandelion, for cancer of the bladder, detox, gastric headache. \~ onco BTO: beneficial, BTA: beneficial, BTB: beneficial, BT-AB: beneficial, beneficial for all b. types</t>
  </si>
  <si>
    <t>TRAGOPOGON | Congealed blood, pain, emotional excess need to accept more, worry less. \  ]</t>
  </si>
  <si>
    <t>TEUCRIUM MARUM VERUM | Cat thyme, active powers of sedation of nerves, disorders of the head. \  $  ]</t>
  </si>
  <si>
    <t>TORREYAE SEMEN (GRANDIS) | Oriental herb that kills all parasites. \ * ]</t>
  </si>
  <si>
    <t>CHOLESTEROL | Cholesterolinum, shows the possibility of high cholesterol. \</t>
  </si>
  <si>
    <t>TURNERA DIFFUSA | Damiana, remedy for sexual Impotency and neurasthenia. \  ] ~ hgdre</t>
  </si>
  <si>
    <t>TRIFOLIUM PRATENSE | Red clover makes ptyalin (amylase in saliva), treatment for mumps (virus infecting parotid), stiff neck fatigue. \  # ]</t>
  </si>
  <si>
    <t>TRITICUM | Remedy for urinary (renal) diseases (kidney, bladder, urethra), irritable bladder, cystitis, Sycosis miasm. \  ]</t>
  </si>
  <si>
    <t>TRICHOSANTHES (SEED) | A powerful expectorant, emotional inability to release past conflicts. \  ]</t>
  </si>
  <si>
    <t>THYMUS VULGARIS | Respiratory infections (lung) in children and elderly. \  ]</t>
  </si>
  <si>
    <t>THUJA OCCIDENTALIS | Acts on skin, blood, brain, kidneys, digestion, excess venosity. \</t>
  </si>
  <si>
    <t>TRIOSTEUM PERFOLIATUM | Fever root, remedy for biliousness (liver), diarrhea pain, colic (bowel, colon, intestine). \  ]</t>
  </si>
  <si>
    <t>TRICHOSANTHIS RADIX | Heavenly flower powder, cough (lung), thick sputum, induces abortions, emotional grief. \  ]</t>
  </si>
  <si>
    <t>ULMUS FULVA | Slippery elm, numbness in feet and arms, creeping pains, tingling pain. \  ] ~  BTO: beneficial, BTA: beneficial, neutral for other b. types</t>
  </si>
  <si>
    <t>UNDARIA PINNATIFIDA WAKAME | Sea vegetable, for weight loss and energy. \</t>
  </si>
  <si>
    <t>URTICA DIOICA | For discharge from mucous membranes, spleen, gout, stimulates elimination. \</t>
  </si>
  <si>
    <t>UVA URSI | For urinary (renal) diseases (kidney, bladder, urethra), cystitis, pyelitis, cyanosis (lung), kidney stone. \  ]</t>
  </si>
  <si>
    <t>VACCINUM MACROCARPON | Huckle berries, keeps intestines (bowel, colon, intestine) clean, prevents reinfection. \  ]</t>
  </si>
  <si>
    <t>VISCUM ALBUM | Mistletoe, lowers blood pressure, dilates vessels, helps cancer. \~onco</t>
  </si>
  <si>
    <t>VIBURNUM OPULUS | Cranberry, for cramps, urinary (renal) diseases (kidney, bladder, urethra), prevents miscarriage. \  ]~BTA: beneficial</t>
  </si>
  <si>
    <t>VERBASCUM THAPSUS | Mullein, acts on Nerve Cranial 5 (Trigeminus / Trifacial), for ear infections, face. ] \</t>
  </si>
  <si>
    <t>VERMI-FUGE | For intestinal (bowel, colon, intestine) parasites, worms. \ * ]</t>
  </si>
  <si>
    <t>VANILLA PLANIFOLIA | Skin excretion resembles milk, poison oak, stimulates brain and sexual proficiency, good food. \  ]</t>
  </si>
  <si>
    <t>VERBENA OFFICINALIS | For skin and nervous systems, depression, bruises, exhaustion. \  ]</t>
  </si>
  <si>
    <t>VITA MARA | An ancient sea bed of plants with concentrated minerals. \</t>
  </si>
  <si>
    <t>VINCA SPP. | Remedy for skin, eczema, piles (bowel, colon, intestine), cancer, diptheria (bacteria Corynbacterium diphtheriae) affects heart and nervous system. \  @ ]~onco</t>
  </si>
  <si>
    <t>VIOLA HERBA | Violet, specific for ear, also snake and bee stings, right side, &gt; cool air. \ ]</t>
  </si>
  <si>
    <t>XANTHOXYLUM AMERICANUM | Prickly ash, specific for nerves, mucous membranes. \ $ ]</t>
  </si>
  <si>
    <t>XEROPHYLLUM TENAX | For eczema (skin), poison oak, early typhoid (bacteria Salmonella typhi), &gt; cold water, evening. \  @ ]</t>
  </si>
  <si>
    <t>YERBE SANTA | Used by indians for asthma, increases oxygenation (lung). \  ]</t>
  </si>
  <si>
    <t>YUCA | American indian herb that can identify asthma (lung), skin disease or parsites. \  * ]</t>
  </si>
  <si>
    <t>YOHIMBE | Herb used in Africa for its sexual stimulation. \</t>
  </si>
  <si>
    <t>ZINGIBER OFFICIN | Ginger, for digestion, morning sickness, respiration (lung), kidney failure, good food. \  ]~ (ALR) BTA: beneficial including raw; for BTO, BTB, BT-AB: beneficial as tea or extract.</t>
  </si>
  <si>
    <t>ZEA MAYS | For emotional disorders of anger or delusion. \</t>
  </si>
  <si>
    <t>ZIZYPHUS VULGARIS | Jujube berries, irritability, heart, nutrient, for fevers, demulcent. \  ]</t>
  </si>
  <si>
    <t>VALERIANA OFFICINALI | Relaxant, hysteria, sensitive, emotional. \ ~ BTA: beneficial</t>
  </si>
  <si>
    <t>MUCOUS DISSOLVER | Combo remedy for excess mucous. \</t>
  </si>
  <si>
    <t>PLANTAGO | Detoxes, for ear ache, tooth ache, urinary (renal) diseases (kidney, bladder, urethra), enuresis (bed wetting), sharp pain, depression. \ ]</t>
  </si>
  <si>
    <t>DL-ALANINE | Amino acid used in kidney function and protein metabolism.</t>
  </si>
  <si>
    <t>L-ASPARTIC ACID | A nonessential amino acid by product of pancreatic function, ids pancreas disease.  ]</t>
  </si>
  <si>
    <t>APIS MELLIFICA | Acts to relieve dropsy (edema / water retention) of tissues, pain stinging, red, constriction. \  ]</t>
  </si>
  <si>
    <t>FLEX-ABILITY (SHUJIN, CHIH) | Herb to increase flexiblility. \</t>
  </si>
  <si>
    <t>APIOL (4X) | Phenol compound used for allergy desensitization.</t>
  </si>
  <si>
    <t>ACETALDEHYDE (4X) | Phenol from acetic acid production can be used in weight loss and intestine (bowel, colon) detox.  ]</t>
  </si>
  <si>
    <t>L-ARGININE | Amino acid used for skin and connective tissue, aggravates herpes.  # ]</t>
  </si>
  <si>
    <t>BUTYRICUM ACIDUM | Food additive sensitivity, emotional link to fake feelings of friendship.</t>
  </si>
  <si>
    <t>ARGININE, ORNITHINE, LYSINE | Amino acid combo used for weight loss but can aggravate pituitary.</t>
  </si>
  <si>
    <t>BIOTIN, VITAMIN H | Energy vitamin, ids deficiency or toxicity, emotional remedy for insecurity.</t>
  </si>
  <si>
    <t>BENZOTHIAZOLE | Aromatic irritant can help sinus related allergies in higher potencies.</t>
  </si>
  <si>
    <t>BROMELAIN | Works to relieve inflamation of joints and intestine (bowel, colon).  ]</t>
  </si>
  <si>
    <t>BUTYLATED HYDROXYTOLUENE (BHT) | Used as a perservative in foods can produce allergies.</t>
  </si>
  <si>
    <t>BORICUM ACIDUM | Powerful antifungal, purative, emotional link to stubborness and obstinancy. ^ ]</t>
  </si>
  <si>
    <t>CALCIUM ASCORBATE | Synthetic form of vitamin C.</t>
  </si>
  <si>
    <t>CAFFEIC ACID (4X) | Phenol used with people that have faces flush red quickly with nervous anxiety.</t>
  </si>
  <si>
    <t>CONIFERYL ALCOHOL (4X) | Wood alcohol toxic to eyes and nerves. $ ]</t>
  </si>
  <si>
    <t>CAPROIC ACID | Anti fungal, phenol, fatty acid used in flavour manufacturing. ^ ]</t>
  </si>
  <si>
    <t>L-CARNITINE (VITAMIN B20) | Energy vitamin for heart and all muscle metabolism. ~ BTO: neutral if vegetarian.</t>
  </si>
  <si>
    <t>CHOLINE | Phenol and nutrient for autonomic (parasympathetic nerval system), parkinsons, memory (brain).  ]</t>
  </si>
  <si>
    <t>CINNAMIC ACID | Identifies with teeth pain or emotional sensitivity from gnawing at life.</t>
  </si>
  <si>
    <t>L-CYSTEINE | Amino acid  that ids kidney dysfunction and learning difficulty.</t>
  </si>
  <si>
    <t>CYTOSINE | Needed amino acid for DNA  replication, ids bad cross cultural link in past ancestors.</t>
  </si>
  <si>
    <t>COFFEE | Can id insomnia, anxiety, irritibility, nervousness.~ BTO: avoid, BTA: beneficial; BTB: beneficial; BT-AB: beneficial in small amounts for all 3 other b. types.</t>
  </si>
  <si>
    <t>COENZYME Q10 | Ubiquinone.  Energy nutrient that can be addictive.  ]</t>
  </si>
  <si>
    <t>CREATINE | Part of the energy cycle of muscles, excess in urine from disease, urinary (renal) diseases (kidney, bladder, urethra).  ]~ BTO: avoid</t>
  </si>
  <si>
    <t>COUMADIN | Phenol used for circulation problems, asthma (lung), fatigue, arthritis. @ ]</t>
  </si>
  <si>
    <t>NN DIMETHYLGLYCINE | Ids with fatigue and depression.</t>
  </si>
  <si>
    <t>D-XYLOSE | Used to test digestion absorption, ids problem with carbohydrate absorption.</t>
  </si>
  <si>
    <t>DAY LILLY (N. 108, CONVALLARIA MAJALIS) | Use to stimulate blood flow to head (brain). \  ]</t>
  </si>
  <si>
    <t>L-DOPA | Hormone for mental (brain) and muscle stabilization.  ]</t>
  </si>
  <si>
    <t>DECANOIC ACID | Phenol for alcoholism and sensitivity.</t>
  </si>
  <si>
    <t>FOLIC ACID | Common deficient nutrient needed for nerves, deficient in pregnancy.  $  ]</t>
  </si>
  <si>
    <t>FORMICUM ACIDUM | Anti venom, for arthritis, gout, rheumatism.  @  ]</t>
  </si>
  <si>
    <t>GLYCINE | Amino acid found in animal proteins, ids sugar muscle disturbance.</t>
  </si>
  <si>
    <t>GALLIC ACID 4X | Needle like crystal compound from fermentation can id undiagnosable pain.</t>
  </si>
  <si>
    <t>GABA | Brain neurotransmitter that sedates and controls electrical fires in the brain.</t>
  </si>
  <si>
    <t>L-GLUTAMIC ACID | Supplies secondary energy for brain, can produce irritablility, phenol.</t>
  </si>
  <si>
    <t>HYDROCHLORIC ACID | Problem in Stomach or blood, mouth and anus (bowel, colon, intestine) affected, septic.  ]</t>
  </si>
  <si>
    <t>INOSITOL (VITAMIN B11) | Liver related vitamin has equi-symmetric placed protons on carbon, tonic.</t>
  </si>
  <si>
    <t>IODIUM | Iodine for rapid metabolism, weight loss, hungry, thirsty, Tuberculosis (TB) miasm, mineral.  ]</t>
  </si>
  <si>
    <t>INDOLE | By product of poor intestinal bowel (colon, intestine) flora for imbalance, phenol.  ]</t>
  </si>
  <si>
    <t>ISOTONIC PLASMA | Basic sea water compound that has all minerals, mineral.  ]</t>
  </si>
  <si>
    <t>L-LEUCINE | A monocarboxylic essential amino acid, mostly from milk, ids dairy sensitivity.</t>
  </si>
  <si>
    <t>L-KETOGLUTARIC ACID | Identifies with a toxic kidney, urinary (renal) diseases (kidney, bladder, urethra).  ]</t>
  </si>
  <si>
    <t>LIQUID CALCIUM | Can id stomach concern or mineral imbalance, mineral.</t>
  </si>
  <si>
    <t>LACTICUM ACIDUM | Phenol used in muscle fatigue and pain.</t>
  </si>
  <si>
    <t>MALIC ACID | Found in apple seeds, used to dissolve gallstones (gallbladder, liver), phenol. ]</t>
  </si>
  <si>
    <t>MALVIN | Phenol in many foods, used for neurological disease, asthma (lung), arthritis.  $  @  ]</t>
  </si>
  <si>
    <t>MENADIONE | ids vitamin K deficiency, emotional link lack of self forgiveness.  ]</t>
  </si>
  <si>
    <t>L-METHIONINE | Amino acid essential for oxygenation and liver function.</t>
  </si>
  <si>
    <t>NICOTINIC ACID | Vitamin used for circulation and nerves.  $ ]</t>
  </si>
  <si>
    <t>NIACIN | Circulation vitamin also used for nerves, can id arteriole blockage. $ ]</t>
  </si>
  <si>
    <t>NIACINAMIDE | Vitamin used in circulation energy, metabolism.</t>
  </si>
  <si>
    <t>L-LYSINE | Amino acid that counters herpes, helps nerves.  # ]</t>
  </si>
  <si>
    <t>L-ORNITHINE | Rare amino acid found in bird urine, ids emotional link problem.</t>
  </si>
  <si>
    <t>OCTOPAMINE | Adrenal stimulant used in weight loss and hypoadrenia.</t>
  </si>
  <si>
    <t>OCTACOSANOL | Identifies with fatty acid deficiency, component of some waxes, emotional stagnation.  ]</t>
  </si>
  <si>
    <t>OXALIC ACID | Suspect kidney stone urinary (renal) diseases (kidney, bladder, urethra), or gout, emotional link to supressed pains.  ]</t>
  </si>
  <si>
    <t>OCTANOIC ACID | Used in synthetic medicine, ids pharmaceutical or iatrogenic disease.</t>
  </si>
  <si>
    <t>DL2-PHENYLGLYCINE | Used in dye making, ids chemical imbalance.</t>
  </si>
  <si>
    <t>L-PHENYLALANINE | Amino acid used for pain control.</t>
  </si>
  <si>
    <t>PANCREATIN | Can id enzyme deficiency or pancreatic disease.</t>
  </si>
  <si>
    <t>PAPAIN | Anti inflamatory rich in papaya, can id inflamation possibly non symptomatic.</t>
  </si>
  <si>
    <t>PHYTIC ACID | Acid found in grain seed, blocks calcium absorption while absorbing metal toxins.</t>
  </si>
  <si>
    <t>PROGESTERONE | Female hormone associated with premenstrual syndrome (PMS).  ] feminine, masculine</t>
  </si>
  <si>
    <t>PHENETHYLAMINE HCL | Synthetic laxative (bowel, colon, intestine), emotional link to holding emotions in.  ]</t>
  </si>
  <si>
    <t>PIPERINE | Phenol used in arthritis, digestion problems and allergy.  @ ]</t>
  </si>
  <si>
    <t>PYRROLE | Phenol affecting porphyrin use for schizophrenia, alcoholics, neurotics.  ]</t>
  </si>
  <si>
    <t>PITC | Phenol used for digestive allergies or indigestion.</t>
  </si>
  <si>
    <t>PHENYLISOTHIOCYANATE | Phenol that ids cancer risk or exterme weakness of immune system.~onco</t>
  </si>
  <si>
    <t>PHENETHYL- 2 METHYLBUTYRATE | Used in synthetic chemical industry, ids toxicity of chemicals.</t>
  </si>
  <si>
    <t>PYRIDINE | Ids with protein metabolism problem, gout or kidney dysfunctionurinary (renal) diseases (kidney, bladder, urethra).  ]</t>
  </si>
  <si>
    <t>PHOSPHATYDYL CHOLINE | Lecithin used in memory (brain)and autonomic (parasympathetic nerval system) disorders.  ]</t>
  </si>
  <si>
    <t>PHLORIDZIN | Phenol glycoside from root of pear, apple, plum tree, ids chemical imbalance.</t>
  </si>
  <si>
    <t>QUERCETIN | Phenol, stimulates ATP phase, use for chronic fatigue.</t>
  </si>
  <si>
    <t>RUTIN | Phenol, vitamin C rich, used to stimulate the immune system.</t>
  </si>
  <si>
    <t>SUCCINIC ACID | Used in chemicals and perfumes, ids chemical allergy.</t>
  </si>
  <si>
    <t>SALSOLINOL | Used in antihypertensive medicine, ids chemical imbalance.</t>
  </si>
  <si>
    <t>STEARIC ACID | Identifies with lethargy, fatigue and weak constitution used in soap products, phenol.  ]</t>
  </si>
  <si>
    <t>L-SERINE | Amino acid precursor of many kidney related compounds.</t>
  </si>
  <si>
    <t>TRYPTOPHAN | Amino acid precursor of many brain stabilizing hormones.</t>
  </si>
  <si>
    <t>TYRAMINE | Phenol used for migraines, milk allergies, tyrosine dysfunction.</t>
  </si>
  <si>
    <t>TYROSINE | Amino acid used for energy and to stimulate the thyroid.</t>
  </si>
  <si>
    <t>L-THREONINE | Amino acid essential for growth, emotional link to lack of growth emotionally.</t>
  </si>
  <si>
    <t>TRYPSIN | Ids with pancreatic disease of enzyme disorders.</t>
  </si>
  <si>
    <t>TAURINE | Amino acid used to provide energy, emotional stubborness, bullish behavior.  ]</t>
  </si>
  <si>
    <t>L-VALINE | Amino acid deficient in sickle cell anemia, affects red blood cell integrity.</t>
  </si>
  <si>
    <t>URIC ACID | Phenol used in gout, joint pain and kidney dysfunction urinary (renal) diseases (kidney, bladder, urethra).  ]</t>
  </si>
  <si>
    <t>XANTHINE | Compound found in blood and urine ids milk toxicity or liver intolerance.</t>
  </si>
  <si>
    <t>POAST  POST INSECTICIDE | Indicates toxic exposure or sensitivity.</t>
  </si>
  <si>
    <t>ROUND UP INSECTICIDE OR HERBICIDE | Strong toxin to nerves, adrenal and all hormonal production.  $  ]</t>
  </si>
  <si>
    <t>NEUTRA FUEL CONTITIONER | Ids environmental toxicity.</t>
  </si>
  <si>
    <t>LASSO INSECTICIDE | Ids insecticide toxicity, toxic exposure or sensitivity.</t>
  </si>
  <si>
    <t>CONQUEST EXTRAZINE | Insecticide, indicates toxic exposure or sensitivity.</t>
  </si>
  <si>
    <t>MOLYBDENUM METALLICUM | Used in motor oil, can id toxicity or def., produces hypothyroid, mineral.</t>
  </si>
  <si>
    <t>MOTOR OIL (ALR) | Ids environmental toxicity, emotional link to conflict with modern society.</t>
  </si>
  <si>
    <t>WE SOIL-WETTING AGENT | Sensitivity or toxic exposure.</t>
  </si>
  <si>
    <t>BUCTREL | Industrial and agiricultural toxin, ids industrial toxicity.</t>
  </si>
  <si>
    <t>ATTREX ATRAZINE | Industrial toxins, sensitivity to or toxic exposure. Biological Warfare</t>
  </si>
  <si>
    <t>SYPHILIS FORMULA | For stimulating immunity to syphillis.  Biological Warfare  ]</t>
  </si>
  <si>
    <t>CELLULITE | Deposit of toxic fat cells usually from bowel (colon, intestine) toxic build up and reabsorbtion.  ]</t>
  </si>
  <si>
    <t>SODIUM CHLORIDE (NAT MUR) | Acts on blood, mucous membranes, digestion, liver and spleen, treats cachexia (wasting disease)  and ague (shivering).  ]</t>
  </si>
  <si>
    <t>NAD | Part of energy and metabolism sequence, ids vitamin B deficiency or chronic fatigue.  ]</t>
  </si>
  <si>
    <t>SODIUM NITRATE | Ids kidney dysfunction urinary (renal) diseases (kidney, bladder, urethra), and excess nitrates, mineral.  ]</t>
  </si>
  <si>
    <t>SODIUM SULFATE | Ids liver dysfunction and blood toxicity, depressed, music makes sad, tearful &gt; morning.  ]</t>
  </si>
  <si>
    <t>NATRUM BORACICUM | Weakness fatigue, detoxifier, treats heat exhaustion.</t>
  </si>
  <si>
    <t>NAPHTOL | Toxin that weakens kidney, liver, emotional inactivity, fearful and angry at same time, weak.  ]</t>
  </si>
  <si>
    <t>NATURAL GAS (ALR) | Allergy to natural gas or by products of environmental pollution.</t>
  </si>
  <si>
    <t>NATURAL SUGARS | Indicates need for natural sugar rather than processed sugar.</t>
  </si>
  <si>
    <t>SODIUM BICARBONATE | Ids Ph disturbance or bicarb deficiency in pancreas, mineral.</t>
  </si>
  <si>
    <t>NEUROTENSIN | Controls blood pressure and muscle tension, indicates stress.</t>
  </si>
  <si>
    <t>NATRUM BISULPHITES | Food additive sensitivity, can produce asthma (lung) or neuralgia.  ]</t>
  </si>
  <si>
    <t>NATRUM CHOLINE | Ids problem with autonomic (parasympathetic nerval system) disturbance, mineral.  ]</t>
  </si>
  <si>
    <t>MYELOPEROXIDASE (MPO) | Made in the spleen for fungal defense, destroys H2O2. ^ ]</t>
  </si>
  <si>
    <t>MOTHER OF PEARL | Emotional problems with mother and paternal instinct.</t>
  </si>
  <si>
    <t>MONOSODIUM GLUTAMATE | Sensitivity to food additives, can damage nerves, produces pain.</t>
  </si>
  <si>
    <t>MELATONIN | Hormone made in the dark in the pineal skin pigment, radian reg, phenol.</t>
  </si>
  <si>
    <t>MANGANESE | Needed metal for nerves, cognition, speech and connective tissue, ids deficiency or excess, mineral.  ]</t>
  </si>
  <si>
    <t>MALT (ALR) | Allergy to malt, emotional link to insecurity improved with liquor.</t>
  </si>
  <si>
    <t>MAGNESIUM PHOSPHATE | Related to spasm reduction, muscluar tension and nervous irritabliity, mineral.  ]</t>
  </si>
  <si>
    <t>MAGNESIUM SUPHURICUM | Liver remedy, ids excess sodium and arterial blockage, mineral.</t>
  </si>
  <si>
    <t>MAGNESIUM CHLORIDE | Used to absorb moisture, used for laxative (bowel, colon, intestine) effects and dehydration, mineral.  ]</t>
  </si>
  <si>
    <t>MAGNESIUM METALLICUM | Ids nerval and cognition disease, mineral.</t>
  </si>
  <si>
    <t>MAGNESIUM ASPARTATE | Ids food additive sensitivity, mineral.</t>
  </si>
  <si>
    <t>THYMINE RIBOSIDE | Ids vitamin B deficiency and carbohydrate regulation disease.</t>
  </si>
  <si>
    <t>THYMOPOIETIN | Ids problem with blood system immunity.</t>
  </si>
  <si>
    <t>TARTRAZINE | Food additive producing high degree of sensitivity, phenol.</t>
  </si>
  <si>
    <t>TKR | Industrial toxin used in insecticides and industry.</t>
  </si>
  <si>
    <t>YCMB | Industrial toxin used in agriculture and industry.</t>
  </si>
  <si>
    <t>TKP | Industrial toxin, ids liver disorder, emotional link to mouth, over talkative.</t>
  </si>
  <si>
    <t>GE | Industrial toxin used in metal and vinyl industry.</t>
  </si>
  <si>
    <t>SODIUM BICARB | Ids alanine imbalance and/or pancreatic disease, mineral.</t>
  </si>
  <si>
    <t>DISODIUM PHOSPHATE | Ids stomach and weight gain disorders, mineral.</t>
  </si>
  <si>
    <t>URANIUM | Radiation exposure and emotional stagnation, mineral. Biological Warfare</t>
  </si>
  <si>
    <t>ACETAMINOPHEN | Aspirin type, synthetic chemical.</t>
  </si>
  <si>
    <t>ALBUMEN | Ids protein deficiency or excess, fatigue relates to deficiency, irritability relates to excess.</t>
  </si>
  <si>
    <t>SALICYLIC ACID | Aspirin, toxicity of aspirin, ids skin toxicity.</t>
  </si>
  <si>
    <t>PROTEASE | Protein, enzymes all, ids pancreas or systemic enzymatic deficiency or inflammation.</t>
  </si>
  <si>
    <t>PHOSPATASE | Enzyme used in catalysis of phosphoric acid, can id kidney stone.</t>
  </si>
  <si>
    <t>PSEUDOMONAS | Bacteria that attacks eyes and adrenals.  @  ]</t>
  </si>
  <si>
    <t>PYRUVATE KINASE | Ids vitamin B deficiency, used in energy managment, phenol.</t>
  </si>
  <si>
    <t>PALMITIC ACID | Palm oil, thick oil found in palms, ids lipid problem.</t>
  </si>
  <si>
    <t>PYROGALLOL | Causes methylglobinuria, hemolysis, kidney (bladder, urethra) and liver dysfunction.  ]</t>
  </si>
  <si>
    <t>PHOSPHORUS | Fatty degeneration, bone disease, dread mental exertion, diarrhea (bowel, colon, intestine), chest heavy, mineral.  ]</t>
  </si>
  <si>
    <t>PYRIDOXAL  | Indicates a vitamin B6 deficiency or excess, deficiency has no dreams, excess vivid nightmares.  ]</t>
  </si>
  <si>
    <t>PYRIDOXAMINE | Indicates a vitamin B6 deficiency, emotional link to lack of dream work.</t>
  </si>
  <si>
    <t>POTASSIUM CARBONATE | Ids potassium deficiency and pancreas disease.  ]</t>
  </si>
  <si>
    <t>PLACENTA | Indicates a possible excess of hormones creating hormonal imbalance.</t>
  </si>
  <si>
    <t>PHYTASE | Enzyme in cereals that hydrolyses photic acid to inositol and phosphoric acid.</t>
  </si>
  <si>
    <t>ONCOVIN SOLUTION | Vincristine sulfate, used in laboratory analysis.</t>
  </si>
  <si>
    <t>OLEA EUROPAEA | Olive oil, reduces cholesterol in in some cases.  ]~ (ALR) good food, BTO: beneficial, BTA: beneficial, BTB: beneficial, BT-AB: beneficial.</t>
  </si>
  <si>
    <t>OROTIC ACID | (Fatty acid, uracil-6-carboxylic acid) Precursor to pyrimidine nucleotides.</t>
  </si>
  <si>
    <t>NITRICUM ACIDUM | Stinging kidney (bladder, urethra) pains, remedies stinging skin pains as well.  ]</t>
  </si>
  <si>
    <t>NADP | Energy related, ids with fatigue, emotional problems with motivation.</t>
  </si>
  <si>
    <t>NONANCIC ACID | Ethyl heptanoic acid, pelargonic acid, industrial toxin.</t>
  </si>
  <si>
    <t>METHIONINE | Amino acid used in liver detox and all oxidation, phenol.</t>
  </si>
  <si>
    <t>NEURAMINIDASE | Enzyme on influenza particles, increased form can prevent influenza, ids flu tolerance.  #  ]</t>
  </si>
  <si>
    <t>NICKEL METALICUM | Identifies with bone or connective tissue problems, mineral.</t>
  </si>
  <si>
    <t>NARINGENIN | Sugar utilization ids citrus allergy, emotional link to lack of felt love.~hgdre, hgdc</t>
  </si>
  <si>
    <t>MYRISTIC ACID | Fatty acid needed for immune modulation, phenol.</t>
  </si>
  <si>
    <t>MYOSIN | Ids weak muscle or other muscle disease, possibly tension.</t>
  </si>
  <si>
    <t>MONOAMINE OXIDASE | Enzyme needed to control depression, use 30x for depression.</t>
  </si>
  <si>
    <t>MANGANESE | Needed for nerval and hormonal system, produces problems with tongue, mineral.</t>
  </si>
  <si>
    <t>MAGNESIUM METALLICAM | Mineral, deficiency relates to kidney stones, excess hypoadrenia.  ]</t>
  </si>
  <si>
    <t>MONOAMMONIUM TARTRATE | Food additive sensitivity, used in baking powder.</t>
  </si>
  <si>
    <t>METHYLGUANIDINE | Used in DNA replication, emotional connection to ancestral patterns (miasm) of behavior.  ]</t>
  </si>
  <si>
    <t>MELANIN | Skin pigment, can id melanoma or pineal (brain) disease.  ]~ onco</t>
  </si>
  <si>
    <t>MIMOSA TENUIFLORA | Sensitive plant, rheumatic remedy, knee stiffness, swelling in ankles, legs tremble.  @  ]</t>
  </si>
  <si>
    <t>MANNOSE | Aldohexose, polysaccharide in certain plants, affects kidney (bladder, urethra).  ]</t>
  </si>
  <si>
    <t>MANNAN | Polysacharide with mannose, emotional problems with disbelief, good food.</t>
  </si>
  <si>
    <t>MALTOSE | Disaccharide in malt broken to glucose by maltase, ids sugar disease.</t>
  </si>
  <si>
    <t>MAGNESIUM PHOSPHORICA | Tissue salts for cramps, convulsions, nervous patients, tired lanquid worn out.</t>
  </si>
  <si>
    <t>MUCIN | Ids excess mucous or iodine deficiency, emotional link to insecurity.</t>
  </si>
  <si>
    <t>LIPOIC ACID | Fatty acid in nerves and tissues, decarboxylase, ids nerval problems and adrenal.</t>
  </si>
  <si>
    <t>LITHIUM | Emotional disturbance possible antagonized if confronted.</t>
  </si>
  <si>
    <t>LINOLEIC ACID | Essential fatty acid in linseed oils, deficiency shows tremors and shivering when just cold.  ]</t>
  </si>
  <si>
    <t>LITHIUM CARBONICUM | Emotional powder keg, don't light fuse.</t>
  </si>
  <si>
    <t>LACTOSE | Milk, sugar often presents in lactose intolerance.~ search "milk" and b. type info.</t>
  </si>
  <si>
    <t>LINALOOL | A terpene used in flavorings and in oils, can id food additive sensitivity.</t>
  </si>
  <si>
    <t>KIDNEY DETOX | Ids toxic kidney (bladder, urethra), emotional link to fear.  ]</t>
  </si>
  <si>
    <t>KAEMPFEROL | Flavenoid acts as enzyme cofactor inhibiting plant growth, herbacide.</t>
  </si>
  <si>
    <t>INOSINE | Compound in muscle product of inosinic acid, ids muscle disease.</t>
  </si>
  <si>
    <t>ISOLEUCINE | Essential amino acid, ids protein disease.</t>
  </si>
  <si>
    <t>INVERTASE | Ids sugar imbalance (pancreas), emotional link to excess sweetness in life.  ]</t>
  </si>
  <si>
    <t>HYDROXYSTEROID DEHYDROGENASE | Enzyme used to control excess steroids.</t>
  </si>
  <si>
    <t>MANOELIC ACID | Ids sugar imbalance (pancreas), emotional link to uncontroled cravings, phenol.  ]</t>
  </si>
  <si>
    <t>HEPTADECANOIC ACID | Fatty acid saturated, margaric acid, ids margarine toxicity.</t>
  </si>
  <si>
    <t>HYALURONIDASE | Polysac in connective tissue, spreading factor in cells, involved in allergies.</t>
  </si>
  <si>
    <t>HEPAR MAGNESIUM | Sensitive to many things with spasms.</t>
  </si>
  <si>
    <t>HEADACHE FORMULA I Helpful in relieving headaches.</t>
  </si>
  <si>
    <t>HISTIDINE | Amino acid, ids allergies or inflammation, can id steroid abuse.</t>
  </si>
  <si>
    <t>GELATIN | Identifies weak protein metabolism, gelatin toxicity or allergy, emotional resistance. ~ BTA: avoid, BTB: avoid, BT-AB: avoid (neutral for b. type O)</t>
  </si>
  <si>
    <t>GLUTAMINE | Secondary source of brain energy, use for brain fatigue.</t>
  </si>
  <si>
    <t>GLUCOSE | Ids sugar regulation (pancreas) imbalance.  ]</t>
  </si>
  <si>
    <t>GERANIUM | Ids energy problem or emotional dependence.</t>
  </si>
  <si>
    <t>GLUTATHIONE | Respiratory (lung) related, can id oxygen transfer disease (oxidation reduction processes) or eye disorder; coenzyme.  ]</t>
  </si>
  <si>
    <t>GLUCURONIDASE | Involved in allergies, diabetes (pancreas), neuralgia.  ]</t>
  </si>
  <si>
    <t>GALACTOSE | Sugar found in some fruits much like vitamin C in chemical form, but won't replace C.</t>
  </si>
  <si>
    <t>B-GALACTOSIDASE | Enzyme for galactose, ids vitamin C disease.</t>
  </si>
  <si>
    <t>GLUCONIC ACID | Crystal acid from glucose used to clean metals.</t>
  </si>
  <si>
    <t>GLUTAMIC DEHYDROGENASE | Enzyme for glutamine utilization, can signify many diseases of nerves.  $  ]</t>
  </si>
  <si>
    <t>FLUORIC ACID | Etchs glass, industrial toxin can occur in tap water with fluorine.</t>
  </si>
  <si>
    <t>FRUCTOSE | Fruit sugar stimulates hormone production and delays aging.~ BTO: avoid, BTB: avoid, BT-AB: avoid.</t>
  </si>
  <si>
    <t>ERUCIC ACID | Fatty acid needed for nerves and adrenal function.  $ ]</t>
  </si>
  <si>
    <t>ENTEROKINASE | Hormone in mucosa of the duodenum (bowel, colon, intestine), activates pancreas for protein digestion.  ]</t>
  </si>
  <si>
    <t>ELEIDIN | Acidophil substance present in stratum of epidermis, ids premature aging of skin.</t>
  </si>
  <si>
    <t>ELAVIL | Synthetic pharmaceutical for mood control.</t>
  </si>
  <si>
    <t>ETHOXYQUIN | Preservative for animal feed, affects pets worse than humans, weakens kidney, liver, hair.  ]</t>
  </si>
  <si>
    <t>ERGOSTEROL | Sterol in tissues converted by sunlight to vitamin D2.</t>
  </si>
  <si>
    <t>ELASTIN | Protein complex in skin for elasticity, ids skin aging.</t>
  </si>
  <si>
    <t>ELASTASE | Enzyme for elastin and thus elasticity regulation, ids skin aging and enzyme deficiency.  ]</t>
  </si>
  <si>
    <t>ELAIDIC ACID | Fatty acid used in tissues and nerval regulation in brain, ids metabolism, phenol.</t>
  </si>
  <si>
    <t>BOVINE GLANDULARS | Ids systemic disease in glandular formation and regulation.</t>
  </si>
  <si>
    <t>D-XYLOSE | Wood, sugar, non fermentable pentose, undigestible by humans, phenol.</t>
  </si>
  <si>
    <t>DRAMAMINE | Motion sickness pill, ids toxicity of nerves to exposure, no exposure vestibular (ear) dysfunction.  ]</t>
  </si>
  <si>
    <t>DEOXYRIBONUCLEIC ACID - DNA | Ids dysfunction in DNA from heredity or DNA alteration, radiation, chemical.</t>
  </si>
  <si>
    <t>DOPAMINE B HYDROXYLASE | Enzyme for dopamine regulation, ids emotional loss of control.</t>
  </si>
  <si>
    <t>DL-METHIONINE S-METHYLSULFONIUM-VITAMIN U | Ubiquinone (coenzyme COQ10), ids oxygenation disorder, emotional suffocation.  ]</t>
  </si>
  <si>
    <t>DIBENCOZIDE-VITAMIN B12 | Ids pernicious anemia risk.</t>
  </si>
  <si>
    <t>DIATOMITE | Ids inability to maintain a coherent energy field.</t>
  </si>
  <si>
    <t>Cervical nosode and sarcode of all tissues and diseases of the neck or cervical vertebrae.  nerve disorder $  ]</t>
  </si>
  <si>
    <t>CONNECTIVE TISSUE | Sarcode of connective tissue, ids fault.</t>
  </si>
  <si>
    <t>COUGH DROPS | Combo remedy for cough reduction, ids bronchitis (lung) past or present, if past clear link.  ]</t>
  </si>
  <si>
    <t>CURARE - POISON | Homeopathic for muscle ridigity (tetany) and paralysis.  ]</t>
  </si>
  <si>
    <t>COCARBOXYLASE | Enzyme in food breakdown, ids putrefaction in digestive channel.</t>
  </si>
  <si>
    <t>COBALT | Ids with some anemia or vitamin B12 deficiency.  ]</t>
  </si>
  <si>
    <t>CHROMIUM PICOLINATE|Helps blood sugar management (pancreas),muscle regulation.]</t>
  </si>
  <si>
    <t>ADDEX (NV) | Detox remedy for food additives and insecticides in food.~insecticides can interfere with estrogen balance and affect weight, mood~feminine, masculine.</t>
  </si>
  <si>
    <t>ALGIN (NV) | Detox remedy for radiation, can imply radiation exposure or weakness of radiation defenses.~onco</t>
  </si>
  <si>
    <t>AMALGAM (NV) | Detox remedy for dental amalgam (mercury) fillings.  ]</t>
  </si>
  <si>
    <t>AMEBEX (NV) | Combo remedy for ameba / ameoba / amoeba, use for 2 months to get all ameoba.  *  ]</t>
  </si>
  <si>
    <t>ASBESTOX (NV) | Detox remedy for abestos, use for lung silicosis or any lung toxicity.</t>
  </si>
  <si>
    <t>BAC (NV) | Combo remedy for bacterial immune stimulation.  @  ]</t>
  </si>
  <si>
    <t>BEAUTOX (NV) | Combo remedy for beauty shop toxins, hairspray deodorant, etc., sensitivity.</t>
  </si>
  <si>
    <t>CHEMEX (NV) | Detox remedy for synthetic chemicals.~also for detoxing chemotherapy, onco</t>
  </si>
  <si>
    <t>CHLOROX (NV) | Detox remedy for cholrine and flourine found in water and for chloro flouro solvents.</t>
  </si>
  <si>
    <t>ENVIROX (NV) | Detox remedy for environmental pollutants.</t>
  </si>
  <si>
    <t>FNG (NV) | Combo formula for fungal immune stimulation.  ^  ]</t>
  </si>
  <si>
    <t>INDUSTRIOX (NV) | Detox remedy for industrial pollutants for solvents.</t>
  </si>
  <si>
    <t>METAB (NV) | Combination remedy to correct metabolic (metabolism)  disturbances.  ]</t>
  </si>
  <si>
    <t>METEX (NV) | Remedy for heavy metal toxicity.~metals</t>
  </si>
  <si>
    <t>OPSIN I (NV) | Assists in desensitizing allergic reactions from miscellaneous foods. ]~allergy remedy</t>
  </si>
  <si>
    <t>OPSIN II (NV) | Assists in desensitizing allergic reactions from miscellaneous inhalant allergens. ]~allergy remedy</t>
  </si>
  <si>
    <t>VERMEX (NV) | Detox remedy for intestinal (bowel, colon, intestine) parasites, worms. * ]</t>
  </si>
  <si>
    <t>VIR (NV) | Combo remedy for virus infections and prevention. # ]</t>
  </si>
  <si>
    <t>ABDOMINAL PAIN (NV) | Combo remedy for pain in stomach region.</t>
  </si>
  <si>
    <t>ACNE (NV) | Combo remedy for acne conditions. @ ]</t>
  </si>
  <si>
    <t>ALO LIQUID (NV) | Combo remedy for weight loss, works with anterior pituitary stimulation of anti fat hormones. ]</t>
  </si>
  <si>
    <t>ANGINA (NV) | Combo remedy for chest pain of any origin mostly cardiac (heart) insufficiency.  ]</t>
  </si>
  <si>
    <t>ANTI-DIARRHEA (NV) | Combo remedy for diarrhea (bowel, colon, intestine) treatment, treat valve of Houston, mineral deficiency.  ]</t>
  </si>
  <si>
    <t>ANTI-HIVES (NV) | Combo remedy for skin allergies or hives.~allergy</t>
  </si>
  <si>
    <t>ANTI-INFLAMMATION (NV) | Combo remedy for any inflammation, asthma (lung), sinusitis, joints, etc.  ]</t>
  </si>
  <si>
    <t>ANTI-ITCH (NV) | Combo remedy for any itch, treat liver, pressure sensitive nerves, and oxidation.</t>
  </si>
  <si>
    <t>ANTI-SCAR (NV) | Combo remedy for clearing toxic scars.</t>
  </si>
  <si>
    <t>ANTI-SMOKING I (NV) | Combo remedy for start of stopping tobacco smoking, contains nicotine so use for 1 month.  ]</t>
  </si>
  <si>
    <t>ANTI-SMOKING II (NV) | Combo remedy for later effects of stopping tobacco smoking, has no nicotine so it's safe.  ]</t>
  </si>
  <si>
    <t>ANTI-STRESS (NV) | Combo remedy for excess stress improves the effects of stress about 15% to 20%.</t>
  </si>
  <si>
    <t>ASTHMA (NV) | Combo remedy for asthma (lung), treat inflammation, calcium deficiency, emotional sensitivity. ]</t>
  </si>
  <si>
    <t>BARLEY GREEN (NV) | Combo remedy for over acid types or for energy, good food.</t>
  </si>
  <si>
    <t>BED WETTING (NV) | Combo remedy for enuresis (kidney, bladder, ureter, urethra), treat thyroid and sphincter control.  ]</t>
  </si>
  <si>
    <t>BIOTIN (NV) | Combo remedy for treating fatigue, emotional link to excess stress, delayed stress.</t>
  </si>
  <si>
    <t>BLOOD CLENZ (NV) | Combo remedy for cleansing blood, treats skin or hair problems.</t>
  </si>
  <si>
    <t>CATARACT (NV) | Combo remedy for treating cataracts.  Eye disorders ]</t>
  </si>
  <si>
    <t>CIRCULATION (NV) | Combo remedy for treating any circulatory (heart) disease, blood return can bring pain. ]</t>
  </si>
  <si>
    <t>CONVALLARIA (NV) | Combo remedy that breaks up dried and crusty areas of the brain, treats stroke.  ]</t>
  </si>
  <si>
    <t>COUGH SYRUP (NV) | Combo remedy for cough (lung)  ].</t>
  </si>
  <si>
    <t>DEGEX (NV) | Combo remedy for degenerative disease, used as cancer preventative, use with clean mouth.~onco</t>
  </si>
  <si>
    <t>DIGESTIVE ENZYME (NV) | Combo remedy for stabilizing digestive organs, ids indigestion.</t>
  </si>
  <si>
    <t>DNA INSULIN (NV) | Used for treating diabetes (pancreas), can improve insulin usage 15 -20%.  ]</t>
  </si>
  <si>
    <t>EPILEPSY (NV) | Combo remedy for epilepsy or nerve or muscle twitching.</t>
  </si>
  <si>
    <t>EPSTEIN BARR VIRUS (NV) | Combo remedy for Herpes Epstein Barr Virus (EBV), cellular enlargement, chronic fatigue, weak liver, nasopharyngeal carcinoma, Burkitts lympoma.  # ]~ onco</t>
  </si>
  <si>
    <t>ESSENTIAL FATTY ACIDS (NV) | Combo remedy of fatty acid, regulates dysfunctions, ids metabolic disease, good food.</t>
  </si>
  <si>
    <t>FACIAL PAIN (NV) | Combo remedy of any facial pain, bell's palsy, suborbital (eye), trigeminal, etc.  ]</t>
  </si>
  <si>
    <t>FEM PRO (NV) | Combo remedy for any feminine problem, use with young or old, stabilizes system.~</t>
  </si>
  <si>
    <t>FLEX (NV) | Combo remedy for promoting flexibility of joints and muscles.</t>
  </si>
  <si>
    <t>FLU SYMPTON I (NV) RESPIRATORY FLU | Combo remedy for respiratory (lung) flu symptoms. @ # ]</t>
  </si>
  <si>
    <t>FLU SYMPTON II (NV) INTESTINAL FLU SYMPTOMS | Combo remedy for intestinal (bowel, colon, intestine), flu symptoms. @ # ]</t>
  </si>
  <si>
    <t>GEOPATHIC STRESS (NV) | Remedy for the ill effects of geopathic stress, use with placement problems.~perverse energies</t>
  </si>
  <si>
    <t>H-CLENZ (NV) | Combo remedy of bowel (colon, intestine) nosodes for constipation or any bowel disease.  ]</t>
  </si>
  <si>
    <t>HEADACHE (NV) | Combo remedy for headaches of wide causes.</t>
  </si>
  <si>
    <t>HEMORRHOIDS (NV) | Combo remedy for hemorrhoids (bowel, colon, intestine).  ]</t>
  </si>
  <si>
    <t>HI-ENERGY GINSENG (NV) | Combo remedy for universal tonic and energy. ~BTA: beneficial,  BTB: beneficial, BT-AB: beneficial (neutral for O.)</t>
  </si>
  <si>
    <t>HRPZ (NV) | Combo remedy for virus herpes, simplex, progenitalis, zoster, or covert infections. # ]</t>
  </si>
  <si>
    <t>HYGLY (NV) | Combo remedy for hypoglycemia or any blood sugar regulation (pancreas).  ]</t>
  </si>
  <si>
    <t>HYPERTHYROID (NV) | Combo remedy for hyperthyroid conditions, use with selenium and vitamin E.</t>
  </si>
  <si>
    <t>HYPOTONIA (NV) | Combo remedy for low blood pressure.</t>
  </si>
  <si>
    <t>IMMUNE STIM (NV) | Combo remedy for immune weakness or over action, stabilize reticuloendothelial system.  ]</t>
  </si>
  <si>
    <t>INJURY (NV) | Combo remedy for any trauma, emotional or physical, resets organism to normal, clears.~hgd</t>
  </si>
  <si>
    <t>INSOMNIA (NV) | Combo remedy for insomnia (sleeplessness),  ids nervousness or sleep disorder.  ]</t>
  </si>
  <si>
    <t>IRREGULAR PULSE (NV) | Combo remedy for arrythmia or any heart beat irregularity.</t>
  </si>
  <si>
    <t>LARGE JOINT PAIN (NV) | Combo remedy for large joint pain of any origin. ]</t>
  </si>
  <si>
    <t>SMALL JOINT PAIN  (NV) | Combo remedy for small joint pain. ]</t>
  </si>
  <si>
    <t>KIDNEY STONE (NV) | Combo remedy for stones use with 10 oz 1/3 applejuice, 1/3 lemon juice, 1/3 juniper tea. ]</t>
  </si>
  <si>
    <t>LEARNING DISABILITY (NV) | Combo remedy for any learning disability or weakness of attention or memory (brain). ]</t>
  </si>
  <si>
    <t>LOW BACK PAIN I (NV) | Combo remedy for low back pain of internal organic origin.  $  ]</t>
  </si>
  <si>
    <t>LOW BACK PAIN II (NV) | Combo remedy for low back pain of structural origin, vertrabrae or nerves. N sarcode $  ]</t>
  </si>
  <si>
    <t>MEMORY (NV) | Combo remedy for any memory (brain) disorder, stimulate oxygen, increase attention.  ]~hgdie</t>
  </si>
  <si>
    <t>MENO (NV) | Remedy for menopausal endocrine  imbalance symptoms such as hot flashes / flushes. ]~feminine</t>
  </si>
  <si>
    <t>MICROFLORA (NV) | Combo remedy for stabilizing the bowel (colon, intestine) flora, use until rectal gas/wind/flatulence subsides. ]</t>
  </si>
  <si>
    <t>PAIN FORMULA (NV) | Combo remedy for general pain relief.</t>
  </si>
  <si>
    <t>PAIN FORMULA I (NV) | Combo remedy for pains improved by touch.</t>
  </si>
  <si>
    <t>PAIN FORMULA II (NV) | Combo remedy for pains improved by no touch.</t>
  </si>
  <si>
    <t>PAIN FORMULA III (NV) | Combo remedy for pains improved with motion.</t>
  </si>
  <si>
    <t>PAIN FORMULA IV (NV) | Combo remedy for pains improved by no motion.</t>
  </si>
  <si>
    <t>PLEURISY (NV) | Combo remedy for pains on respiration, lung disorders. ]</t>
  </si>
  <si>
    <t>PMS (NV) | Combo remedy for premenstrual tension, cramping or irritability.~feminine</t>
  </si>
  <si>
    <t>POISON IVY (NV) | Combo remedy for poison ivy exposure.</t>
  </si>
  <si>
    <t>POLYPS &amp; ADHESIONS (NV) | Combo remedy for polyps and adhesions.</t>
  </si>
  <si>
    <t>PRO-CARE (NV) | For GH3-GH7 toxicity or overdose, has procaine, antiaging effects.</t>
  </si>
  <si>
    <t>PROSTATE (NV) | Combo remedy for prostatitis (prostate), reduce stress, treat liver.  ]~masculine</t>
  </si>
  <si>
    <t>PROTEINURIA (NV) | Combo remedy for albumenuria or proteinuria, treat kidney.</t>
  </si>
  <si>
    <t>PSORA (NV) | Combo remedy for miasm of psora.</t>
  </si>
  <si>
    <t>RELAX (NV) | Combo remedy for helping patient to relax (stress reducer), natural valium, do not drive after use.  ]~BTA: beneficial, neutral for other b. types.</t>
  </si>
  <si>
    <t>RHEUMATIC PAIN I (NV) | For any pains improved by heat, mostly muscle or trauma pain.</t>
  </si>
  <si>
    <t>RHEUMATIC PAIN II (NV) | Combo remedy for any pain improved by cold, mostly inflammation pain. ]</t>
  </si>
  <si>
    <t>RIB CAGE PAIN (NV) | Combo remedy for intercostal neuralgia. N Isode ]</t>
  </si>
  <si>
    <t>SCIATIC (NV) | Combo remedy for sciatic pain, avoid tobacco (smoking nicotine), adjust back. N Isode $ ]</t>
  </si>
  <si>
    <t>SEXUAL STIMULATION (NV) | Combo remedy for sexual stimulation of either gender.</t>
  </si>
  <si>
    <t>SINUSITIS (NV) | Combo remedy for sinus concerns.</t>
  </si>
  <si>
    <t>ALGAE AQUA SCOURCE | Nutritional supplement.</t>
  </si>
  <si>
    <t>STOMACH ENZYME (NV) | Combo remedy for ulcers or any stomach concern.~digestion</t>
  </si>
  <si>
    <t>SUBSTANCE ABUSE (NV) | Combo remedy for any substance addiction, specify drug for best results.~addiction</t>
  </si>
  <si>
    <t>SYCOSIS (NV) | Combo remedy for miasm of sycosis.</t>
  </si>
  <si>
    <t>SYPHILLNUM (NV) | Combo remedy for miasm of syphilinum.  ]</t>
  </si>
  <si>
    <t>ULCER (NV) | Combo remedy for ulcers of duodenum or pylorus (bowel, colon, intestine), use with 6 oz of cabbage juice per day.  ]~digestion</t>
  </si>
  <si>
    <t>VERTIGO (NV) | Combo remedy for dizziness.</t>
  </si>
  <si>
    <t>WEIGHT-OFF (NV) | Combo remedy to assist weight loss, use as appetite suppressant, 10 drops when hungry. ]</t>
  </si>
  <si>
    <t>ADRENAL LIQUESCENCE (NV) | Combo remedy for hypoadrenia or to provide adrenal stimulation. ]</t>
  </si>
  <si>
    <t>AMINO ACID MINERAL LIQUESCENCE (NV) | Combo remedy that supplies amino acids minerals, a must for vegetarians.</t>
  </si>
  <si>
    <t>B-COMPLEX LIQUESCENCE (NV) | Combo remedy for vitamin B deficiency, ids deficiency. ] ~hgdie, stress, energy</t>
  </si>
  <si>
    <t>BLOOD LIQUESCENCE (NV) | Combo remedy for all anemias of blood.</t>
  </si>
  <si>
    <t>BONE LIQUESCENCE (NV) | Combo remedy for supplying calcium to bone and correcting bone disease.  ]</t>
  </si>
  <si>
    <t>BRAIN LIQUESCENCE (NV) | Combo remedy for supplying brain nutrients, ids vitamin B deficiency.~hgdie</t>
  </si>
  <si>
    <t>CONNECTIVE TISSUE LIQUESCENCE (NV) | Combo remedy for connective tissue disease, helps repair tissue.</t>
  </si>
  <si>
    <t>DEGEX LIQUESCENCE (NV) | Combo remedy of natural chemotherapy, use only with confirmed cancer or degeneration.~ onco</t>
  </si>
  <si>
    <t>DIGESTIVE ENZYME LIQUESCENCE (NV) | Combo remedy for stabilizing the digestive system.</t>
  </si>
  <si>
    <t>FATTY ACID LIQUESCENCE (NV) | Combo remedy supplying the most chronic nutritional deficiency. ]</t>
  </si>
  <si>
    <t>FEMALE LIQUESCENCE (NV) | Combo remedy for female disorders, supplies some estrogen try as Hormone Replacement Treatment (HRT). ]~feminine</t>
  </si>
  <si>
    <t>HEART LIQUESCENCE (NV) | Combo remedy used to reduce infarction risk and increase heart circulation.</t>
  </si>
  <si>
    <t>HERBAL DIURETIC LIQUESCENCE (NV) | Combo remedy for high blood pressure (kidney, bladder, urethra).  ]~weight</t>
  </si>
  <si>
    <t>HERBAL LIQUID BEE POLLEN LIQUESCENCE (NV) | Combo remedy for increasing oxidation.~BTA: avoid, neutral or unknown for other b. types, do ind. reaction.</t>
  </si>
  <si>
    <t>KIDNEY LIQUESCENCE (NV) | Combo remedy for treating all kidney (bladder, urethra) dysfunction.  ]</t>
  </si>
  <si>
    <t>LIBIDO LIQUESCENCE (NV) | Combo remedy for treating weak sexual desire.~hgdre, feminine, masculine</t>
  </si>
  <si>
    <t>LIVER LIQUESCENCE (NV) | Combo remedy for treating all liver disease.</t>
  </si>
  <si>
    <t>LUNG LIQUESCENCE (NV) | Combo remedy for treating lung disease.</t>
  </si>
  <si>
    <t>LYMPH LIQUESCENCE (NV) | Strong herbal remedy to spin and cleanse lymph. ]</t>
  </si>
  <si>
    <t>MUCOUS DISSOLVER (NV) | Combo remedy for dissolving excess mucous. ]</t>
  </si>
  <si>
    <t>PITUITARY LIQUESCENCE (NV) | Combo remedy for treating weak pituitary (brain).  ]</t>
  </si>
  <si>
    <t>SEROTONIN-DOPAMINE (NV) | Combo remedy for supplying the hormones to the system, treat depression, etc.</t>
  </si>
  <si>
    <t>SHARK CARTILAGE LIQUESCENCE (NV) | Combo remedy for treating and preventing cancer.~onco</t>
  </si>
  <si>
    <t>SKIN LIQUESCENCE (NV) | Combo remedy for treating skin concerns.</t>
  </si>
  <si>
    <t>SPLEEN LIQUESCENCE (NV) | Combo remedy for treating spleen conditions, helps with fungal defense. ^ ]~immune</t>
  </si>
  <si>
    <t>THYMUS LIQUESCENCE (NV) | Combo remedy for stimulating thymus and immune function.~immune</t>
  </si>
  <si>
    <t>THYROID LIQUESCENCE (NV) | Combo remedy for stimulating thyroid function do not use with hyperthyroid.~weight</t>
  </si>
  <si>
    <t>VITAMIN C LIQUESCENCE (NV) | Combo remedy for natural supply of vitamin C.~onco</t>
  </si>
  <si>
    <t>BONE GLANDULAR (NV) | Combo remedy with sarcodes to stabilize bone function.</t>
  </si>
  <si>
    <t>BONE MARROW (NV) | Sarcode remedy for restoring bone marrow.</t>
  </si>
  <si>
    <t>CEREBELLUM, RETICULAR, MEDULLA (NV) | Remedy for brain regulatory disorders of body.~hgdie</t>
  </si>
  <si>
    <t>EAR (NV) | Sarcode remedy for cleansing and rebuilding tissue in this area, for degeneration and inflammation. ]</t>
  </si>
  <si>
    <t>EYE (NV) | Sarcode remedy for cleansing and rebuilding tissue in this area.</t>
  </si>
  <si>
    <t>FRONTAL LOBE (NV) | Brain sarcode for emotional and cognition control.~hgdie</t>
  </si>
  <si>
    <t>GALLBLADDER, BEAR (NV) | Sarcode remedy for cleansing and rebuilding tissue in this area.</t>
  </si>
  <si>
    <t>HEART, LUNG (NV) | Sarcode remedy for cleansing and rebuilding tissue in this area.</t>
  </si>
  <si>
    <t>HEMOGLOBIN (NV) | Sarcode remedy for blood anemia or tired blood.</t>
  </si>
  <si>
    <t>KIDNEY, OVARIAN, ADRENAL (NV) | Sarcode remedy for cleansing and rebuilding tissue in this area (bladder, urethra) (ovary).  ] ~feminine</t>
  </si>
  <si>
    <t>KIDNEY, PROSTATE, ADRENAL (NV) | Sarcode remedy for cleansing and rebuilding tissue in this area (bladder, urethra).~ masculine</t>
  </si>
  <si>
    <t>LIMBIC SYSTEM (NV) | Sarcode remedy for  emotional control and stabilization.~ hgd  hgdie  hgdc</t>
  </si>
  <si>
    <t>LIVER, GALLBLADDER (NV) | Sarcode remedy for cleansing and rebuilding tissue in this area.~anger, frustration,</t>
  </si>
  <si>
    <t>LYMPH, SPLEEN, MAMMARY (NV) | Breast.  Sarcode remedy for cleansing and rebuilding tissue in this area.  ]~feminine, masculine (male) reactivity if estrogen imbalance</t>
  </si>
  <si>
    <t>MAJOR NERVES (NV) | Combo remedy for all nerval diseases, ids neurological involvement. N Isode $ ]</t>
  </si>
  <si>
    <t>MUSCLE, LIGAMENT, CARTILAGE (NV) | Sarcode remedy for cleansing and rebuilding tissue in this area.</t>
  </si>
  <si>
    <t>OCCIPITAL LOBE (NV) | Combo sarcode for brain stabilization of visual cortex (eye).  ]</t>
  </si>
  <si>
    <t>ORCHIC TESTIS / TESTES (NV) | Sarcode remedy for cleansing and rebuilding tissue in this area. ]~masculine</t>
  </si>
  <si>
    <t>PANCREAS, STOMACH (NV) | Sarcode remedy for cleansing and rebuilding tissue in this area.</t>
  </si>
  <si>
    <t>PARIETAL LOBE (NV) | Part of brain concerned with motion, ids pain mismanagment.</t>
  </si>
  <si>
    <t>PINEAL, PITUITARY, HYPOTHALAMUS (NV) | Sarcode remedy for cleansing and rebuilding tissue in this area (brain).  ]~hgdie</t>
  </si>
  <si>
    <t>SINUSES (NV) | Sarcode remedy for cleansing and rebuilding tissue in this area.</t>
  </si>
  <si>
    <t>SKIN &amp; MUCOUS MEMBRANE (NV) | Sarcode remedy for cleansing and rebuilding tissue in this area.</t>
  </si>
  <si>
    <t>SMALL &amp; LARGE INTESTINE (NV) | Sarcode remedy for cleansing and rebuilding tissue in this area (bowel, colon).  ]</t>
  </si>
  <si>
    <t>TEMPORAL LOBE (NV) | Sarcode remedy for stabilization of auditory, speech and memory brain function.~hgdie</t>
  </si>
  <si>
    <t>THYROID, THYMUS, PARATHYROID (NV) | Sarcode remedy for cleansing and rebuilding tissue in this area.~weight, immune, calcium regulation</t>
  </si>
  <si>
    <t>TMJ (NV) | Temporomandibular Joint Syndrome.  Sarcode remedy for temporal mandibular joint or the jaw joint.  ]</t>
  </si>
  <si>
    <t>TONSILS, ADENOIDS, APPENDIX (NV) | Sarcode remedy for cleansing and rebuilding tissue in this area.~immune</t>
  </si>
  <si>
    <t>CERVICAL (NV) | Sarcode remedy for cleansing and rebuilding tissue in this area. VERTEBRATE Isode  $ ]</t>
  </si>
  <si>
    <t>CRANIAL SACRAL (NV) | Sarcode remedy for cleansing and rebuilding tissue in this area.  VERTEBRATE Isode $ ]</t>
  </si>
  <si>
    <t>LUMBAR (NV) | Sarcode remedy for cleansing and rebuilding tissue in this area. VERTEBRATE Isode $ ]</t>
  </si>
  <si>
    <t>THORACIC (NV) | Sarcode remedy for cleansing and rebuilding tissue in this area. VERTEBRATE Isode $ ]</t>
  </si>
  <si>
    <t>A-Z FORMULA | Multi-vitamin supplement.</t>
  </si>
  <si>
    <t>A-Z LIQUID FORMULA | Combo remedy supplying a natural source of essential vitamins.</t>
  </si>
  <si>
    <t>VITAMIN B-1 THIAMINE | Deficiency causes fatigue, poor memory (brain), irritation, anorexia, sleep discomfort, constipation (bowel, colon, intestine).  ]~insomnia, hgdie</t>
  </si>
  <si>
    <t>VITAMIN B-2 RIBOFLAVIN | Impaired growth, weakness, cheliosis, glossitis, atrophy of skin, cataract (eye disorders) , anemia.  ]</t>
  </si>
  <si>
    <t>VITAMIN B-6 PYRIDOXINE | Deficiency deprives dreams, weak memory (brain), anemia, bloats, neuritis (nerves), nausea, mouth sores.  ]~insomnia, hgdie</t>
  </si>
  <si>
    <t>CHELATED IRON | Can id deficiency or hemolytic anemia risk, mineral.</t>
  </si>
  <si>
    <t>CHELATED ZINC | Deficiency weakens the immune system and sexual interest, mineral.~hgdre</t>
  </si>
  <si>
    <t>CRYSTALLIZED CELL SALTS | Supplies all minerals for balancing mineral function, ids mineral imbalance.</t>
  </si>
  <si>
    <t>E-Z ABSORBABLE CALCIUM | Calcium lactate for supplying calcium, use with meals, mineral.</t>
  </si>
  <si>
    <t>VITAMIN B9 FOLIC ACID | Cooking with acids such as vinegar destroys folacin, anemia.  ]</t>
  </si>
  <si>
    <t>VITAMIN B PABA B COMPLEX | Can id excess sun exposure, or skin disease in early state.  ]</t>
  </si>
  <si>
    <t>VITAMIN B5 PANTOTHENIC ACID | Adrenal supplement, deficiency produces hypoadrenia.  ]</t>
  </si>
  <si>
    <t>POTASSIUM COMPLEX | Deficiency produces weakness and fatigue, mineral.</t>
  </si>
  <si>
    <t>VITAMIN B3 NIACIN | Deficiency produces pellagra, gastrointestinal (bowel, colon, intestine) disturbance, mental (brain) disturbance.  ]~hgdie</t>
  </si>
  <si>
    <t>VITAMIN B3 NIACINAMIDE | Deficiency produces mental and gastrointestinal (stomach, bowel, colon, intestine) disturbances.  ]~hgdie</t>
  </si>
  <si>
    <t>SELENIUM | Deficiency causes hair loss, cancer, neuritis (nerves), bleeding, toxicity, whiteness of hair, mineral.  ]~onco</t>
  </si>
  <si>
    <t>VITAMIN A (BETA CAROTENE) | Less active but less toxic form or precursor to vitamin A.  ]</t>
  </si>
  <si>
    <t>VITAMIN A (FISH OIL) | Deficiency causes retarded growth, infection prone, dry skin, night blindness (eye).  ]~BTO: avoid fish oils.</t>
  </si>
  <si>
    <t>VITAMIN C | Deficiency causes lowered immunity, joint pain, dental problems, hemorrhages.~immune</t>
  </si>
  <si>
    <t>VITAMIN E | Deficiency causes red blood cell rupture, sex interest wanes, dry skin.~hgdre</t>
  </si>
  <si>
    <t>ANTI ACID FORMULA | Can id excess stomach acid, stress, or hyperchlorhydria.  ]~digestion</t>
  </si>
  <si>
    <t>ANTI-HISTAMINE BRAIN TABLET | Alfalfa and parsely combo for antihistamine and brain tonic effects.  ]~hgdie</t>
  </si>
  <si>
    <t>DIGESTIVE GLANDULAR, CARBOHYDRATES | Supplies amylase and other carbohydrate enzymes.  ]</t>
  </si>
  <si>
    <t>DIGESTIVE GLANDULAR, GENERAL | For anti inflammation enzyme and cancer therapy, use at bed, on empty stomach.  ]~onco, digestion</t>
  </si>
  <si>
    <t>DIGESTIVE GLANDULAR, FAT | For bile (liver) supply and fat digestion and regulation.  ]~digestion</t>
  </si>
  <si>
    <t>DIGESTIVE GLANDULAR, PROTEIN | Supplies protease enzyme for protein digestion, can id protein metabolic disease.  ]</t>
  </si>
  <si>
    <t>ESSENTIAL LIPOID FACTORS | Garlic oils for detox, circulation (heart), asthma (lung).  ]~BTO: beneficial, BTA: beneficial, BTB: beneficial, BT-AB: beneficial for all</t>
  </si>
  <si>
    <t>L-GLUTAMINE-GLUTAMIC ACID | Secondary supplier of brain energy, too much produces irritability. ~ BTA: avoid if producing irritability.</t>
  </si>
  <si>
    <t>H.E.P.A. | Remedy for liver detox, consists of dessicated liver, ids liver toxicity.~search anger</t>
  </si>
  <si>
    <t>HERBAL LAXATIVE | Formula containing potassium for constipation (bowel, colon, intestine).  ]</t>
  </si>
  <si>
    <t>LIPOTROPIC FACTORS | Amino acids and vitamins for liver function.</t>
  </si>
  <si>
    <t>OBESEX | Pill for weight loss, has potassium, kelp, vitamin B6, and cider vinegar.  ]</t>
  </si>
  <si>
    <t>OSTEO GLANDULAR | For supplying bone nutrients.</t>
  </si>
  <si>
    <t>PAPAYA ENZYME | Shows protein digestion disturbance, good food.</t>
  </si>
  <si>
    <t>PHOSPHATYDL CHOLINE | Lecithin for brain function and cholinergic stabilization.~hgdie</t>
  </si>
  <si>
    <t>SMOKERS VITAMIN | Supplies vitamins for the tobacco nicotine smoker depleted by smoking.  ]</t>
  </si>
  <si>
    <t>SPORT FORMULA | Supplies nutrients for athletes in training or trying to stay in shape.  ]~weight</t>
  </si>
  <si>
    <t>STRESS FORMULA | Supplies nutrients depleted by stress.</t>
  </si>
  <si>
    <t>L-TRYPTOPHAN | Essential amino acid in meat and fish, for growth and development, precursor of serotonin.  ]~insomnia</t>
  </si>
  <si>
    <t>ANGORA (ALR) | Rabbit.  Emotional link to fear of sexual thoughts.  ]~hgdsr hgdre</t>
  </si>
  <si>
    <t>APPLE | Emotional link to infidelity thoughts or fear of such thoughts, good food.~(ALR) neutral for all b.types (BT)</t>
  </si>
  <si>
    <t>BANANA | Can id with Temporomandibular Joint (TMJ) disturbance or tension, good food.  ]~(ALR) BTO: neutral/beneficial, BTA: avoid, BTB: avoid, BT-AB: avoid</t>
  </si>
  <si>
    <t>BEAN (ALL) | Good food for sulphur types and for allergic and immune sensitive patients.~(ALR) search individual beans for reactivity, fiber.</t>
  </si>
  <si>
    <t>BIRCH MIX | Ids allergic reaction or sensitivity, emotional remedy for deep seated hurts.~(ALR) hgdsr hgdre hgdc</t>
  </si>
  <si>
    <t>BREWERS YEAST | Ids allergic reaction, emotional remedy for patients that need external sedation.~(ALR)</t>
  </si>
  <si>
    <t>BROCOLLI | Good food for cancer risks and weak systems~ (ALR) BTO: beneficial, BTA: beneficial, BTB: beneficial, BT-AB: beneficial for all, natural detoxifier of radiation</t>
  </si>
  <si>
    <t>CABBAGE | Good food for intestinal (bowel, colon, intestine) ulcers and to supply vitamin K for healing.  ]~(ALR) BTO: avoid, BTA: avoid but juice is neutral, BTB &amp; BT-AB: cabbage juice is beneficial</t>
  </si>
  <si>
    <t>CARROT | Excellent food for cancer risks, emotional remedy for long term regrets, good food.~(ALR)  BTA: beneficial, carrot juice is also beneficial for BTB and BT-AB.</t>
  </si>
  <si>
    <t>CAT | Allergy or sensitivity, emotional link to a fear of independence sometimes concealed by bravado ~ (ALR)</t>
  </si>
  <si>
    <t>CATTLE | Allergy or sensitivity, emotional link to fear of killing things.~(ALR)</t>
  </si>
  <si>
    <t>CAULIFLOWER | Good food for degeneration (cancer) diseases, intestine, stomach, emotional remedy for consciousness.  ]~(ALR) BTO: avoid, BTB: beneficial, BT-AB: beneficial.</t>
  </si>
  <si>
    <t>CELERY | Good food for weight loss, digestion, emotional remedy for frustration.~(ALR) BTA: beneficial</t>
  </si>
  <si>
    <t>CHEESE | Good food for calcium imbalance, can id protein disease, emotional remedy for anger.~(ALR)search ind. cheeses for reactivity.</t>
  </si>
  <si>
    <t>CHEDDAR MIX | Allergy or sensitivity, emotional link to anger at tradition.~(ALR) BTO: avoid, BTA: avoid, dairy, cheese.</t>
  </si>
  <si>
    <t>CHICKEN | Allergy or sensitivity, scratching from emotional cause, good food.~(ALR) BTA: occasional, BTB: avoid, BT-AB: avoid.</t>
  </si>
  <si>
    <t>CHOCOLATE | Allergy or sensitivity, irritates all women's conditions, love frustration.~(ALR) neutral for all b. types.</t>
  </si>
  <si>
    <t>COFFEE | Can id with nerval disease stress and insomnia.  $  ]~(ALR)BTO: avoid;  in SMALL amounts for following b. types: BTA: beneficial; BTB: beneficial; BT-AB; beneficial</t>
  </si>
  <si>
    <t>CORN | Allergy or sensitivity, excess can cause dementia (brain) and aberrant thoughts, good food.  ]~(ALR) BTO: avoid, BTB: avoid, BT-AB: avoid (neutral for A.)</t>
  </si>
  <si>
    <t>COTTON SEED | Allergy or sensitivity, cheap oil in many foods, remedy for self destruction.~(ALR) BTO: avoid, BTA: avoid, BTB: avoid, BT-AB: avoid for all.</t>
  </si>
  <si>
    <t>COTTON WOOD | Allergy to the pollen or sensitivity to the chemicals within, for delusion of grandeur.~(ALR)</t>
  </si>
  <si>
    <t>CUCUMBER | Allergy or sensitivity, emotional remedy for sexual frustration, good food.~(ALR) BTB: beneficial, BT-AB: beneficial (neutral for other b. types)</t>
  </si>
  <si>
    <t>DOCK SORREL | Allergy or sensivitiy to this weed pollen, emotional treatment for fear.~(ALR)</t>
  </si>
  <si>
    <t>DOG (ALR) | Allergy or sensitivity to the dog dander.</t>
  </si>
  <si>
    <t>DUST MIX / HOUSE | Allergy or sensitivity.~(ALR)</t>
  </si>
  <si>
    <t>DUST MIX / MATTRESS | Allergy or sensitivity.~(ALR)</t>
  </si>
  <si>
    <t>DUST MIX / RUG | Allergy or sensitivity.~(ALR)</t>
  </si>
  <si>
    <t>DUST MIX / UPHOLSTERY | Allergy or sensitivity.~(ALR)</t>
  </si>
  <si>
    <t>EASTERN OAK | Allergy or sensitivity to the pollen, emotional link to hardness of heart.~(ALR)</t>
  </si>
  <si>
    <t>EGG WHITE (CHICKEN) | Allergy or sensitivity, can indicate albumen deficiency, emotional remedy for guilt.  ]~(ALR) BT-AB: beneficial, neutral for other b. types.</t>
  </si>
  <si>
    <t>ELM MIX | Allergy or sensitivity, emotional remedy for fickle heart.~(ALR)</t>
  </si>
  <si>
    <t>FLAX SEED | Allergy or sensitivity, can indicate fatty acid deficiency, emotional remedy for fear of pain.  ]~(ALR) BTO: beneficial, BTA: beneficial</t>
  </si>
  <si>
    <t>FEATHERS - CHICKEN, GOOSE, DUCK (ALR) | Allergy or sensitivity, can id weakness of viral and flu defenses. # ]~(ALR)</t>
  </si>
  <si>
    <t>GARLIC | Good food for infections,circulation, heart,asthma (lung),varicose veins,headaches,blood pressure,good food.]~(ALR) BTO: beneficial, BTA: beneficial,BTB: beneficial, BT-AB: beneficial for all</t>
  </si>
  <si>
    <t>GRAIN MILL DUST - CORN | Allergy or sensitivity, can id neurological problems or weakness. N sarcode $ ]~(ALR) search "corn" for further b. type reactivity testing.</t>
  </si>
  <si>
    <t>GRAIN MILL DUST - WHEAT | Allergy or sensitvity, can id colon intestinal (bowel, intestine) sensitivity.  ]~(ALR) search "wheat" for further b. type reactivity testing.</t>
  </si>
  <si>
    <t>GRASS - ALFAFA | Allergy or sensitivity, can id nutritional deficiency or pituitary (brain) disease, good food.  ]~(ALR)</t>
  </si>
  <si>
    <t>GRASS - GOLDEN ROD | Allergy or sensitivity, can id kidney and bladder (urethra) disease.  ]~(ALR)</t>
  </si>
  <si>
    <t>GRASS - KENTUCKY BLUE | Allergy or sensitivity to pollen.~(ALR)</t>
  </si>
  <si>
    <t>GRASS - MEADOW FESCUE | Allergy or sensitivity to pollen.~(ALR)</t>
  </si>
  <si>
    <t>GRASS - ORCHARD | Allergy or sensitivity to pollen.~(ALR)</t>
  </si>
  <si>
    <t>GRASS - PERENNIAL RYE | Allergy or sensitivity to pollen.~(ALR)</t>
  </si>
  <si>
    <t>GRASS - RED CLOVER | Allergy or sensitivity to pollen, emotional remedy for mental (brain) disease.  ]~(ALR)</t>
  </si>
  <si>
    <t>GRASS - RED TOP | Allergy or sensitivity to pollen.~(ALR)</t>
  </si>
  <si>
    <t>GRASS - SWEET VERNAL | Allergy or sensitivity to pollen.~(ALR)</t>
  </si>
  <si>
    <t>GRASS - TIMOTHY | Allergy or sensitivity to pollen, emotional remedy for disbelief.~(ALR)</t>
  </si>
  <si>
    <t>GREEN PEPPER | Allergy or sensitivity, good food for vitamin C deficiency, emotional remedy for anxiety.  ]~(ALR) BTA: avoid, BTB: avoid, BT-AB: avoid. (neutral for 0.)</t>
  </si>
  <si>
    <t>HICKORY MIX | Allergy or sensitivity to pollen, emotional remedy for despondency.~(ALR)</t>
  </si>
  <si>
    <t>HORSE (ALR) | Allergy or sensitivity to animal dander, emotional fear of sexuality.~(ALR) hgdre hgd5 hgdc</t>
  </si>
  <si>
    <t>JUNIPER | Good food for kidneys, urinary tract (bladder, urethra) involement, can id kidney stones or calculi.  ]~(ALR)</t>
  </si>
  <si>
    <t>KAPOK (ALR) | Stuffing used in stuffed animals or life preservers, allergy or sensitivity.~(ALR)</t>
  </si>
  <si>
    <t>KELP-IODINE | Allergy with small red dots on skin, avoid fish and iodine salt, good food.~(ALR), can id thyroid and weight issues,  detoxifier of radiation.</t>
  </si>
  <si>
    <t>LEMON | Allergy or sensitivity, can id acid imbalance, emotional remedy for lost love, good food.~(ALR) unrequited love, hgdre hgdc, BTA: beneficial, BTB: beneficial, BT-AB: beneficial.</t>
  </si>
  <si>
    <t>LETTUCE | Allergy or sensitivity can id excess testosterone, emotional remedy for sex dysfunctions, good food.  ]~(ALR)  BTO: beneficial if romaine, BTA: beneficial if romaine.</t>
  </si>
  <si>
    <t>MAPLE MIX | Allergy or sensitivity to pollen, emotional link to stagnation of personal growth.~(ALR) hgdc</t>
  </si>
  <si>
    <t>MILK | Allergy or sensitivity, can id intolerance of enzymes, good food.~(ALR) dairy, BTO: avoid, BTA: occasional but avoid, BTB: avoid whole milk, BT-AB: avoid whole milk.</t>
  </si>
  <si>
    <t>MOLD MIX | Allergy or sensitivity, can id systemic fungus. ^ ]~(ALR)</t>
  </si>
  <si>
    <t>MULBERRY | Allergy or sensitivity to pollen, emotional remedy for resistance, good food.~rtc (ALR)</t>
  </si>
  <si>
    <t>MUSHROOM | Allergy or sensitivity, emotional remedy for employment stress, good food. ^ ]~(ALR) ~ BTO: avoid domestic, BTA: avoid domestic, all b. types avoid shiitake, others neutral.</t>
  </si>
  <si>
    <t>NUTMIX (ALMOND) | Allergy or sensitivity, can id degeneration, bitter varieties are rich in vitamin B17 (laetrile, amygdalin), good food. ]~onco (ALR) neutral for all  bloodtypes (BT)</t>
  </si>
  <si>
    <t>NUTMIX (BRAZIL) | Allergy or sensitivity, emotional remedy for vegetarian depression, good food.~(ALR)</t>
  </si>
  <si>
    <t>NUTMIX (CASHEW) | Allergy or sensitivity, can id excess adipose tissue, good food.~(ALR) BTO: avoid, BTA: avoid, neutral for other b. types.</t>
  </si>
  <si>
    <t>NUTMIX (COCONUT) | Allergy or sensitivity, emotional remedy for social backward irritating.~(ALR)do ind. reaction in case needed,otherwise : BTO: avoid, BTA: avoid, BTB: avoid, BT-AB: avoid for all</t>
  </si>
  <si>
    <t>NUTMIX (ENGLISH WALNUT) | Allergy or sensitivity, can id parasite / parasitic worms or calcium disease, anger, good food.  *  ]~(ALR) ~ BTO: beneficial, BTB: beneficial, BT-AB: beneficial</t>
  </si>
  <si>
    <t>NUTMIX (PEANUT) | Allergy or sensitivity, as food can prevent heart attacks, good food.~(ALR) BTO: avoid, BTA: beneficial, BTB: beneficial, BT-AB: beneficial.</t>
  </si>
  <si>
    <t>NUTMIX (PECAN) | Allergy or sensitivity, emotional remedy for a broken heart from past, good food.~(ALR) hgdre</t>
  </si>
  <si>
    <t>ONION | Allergy or sensitivity, good food for supplying sulphur for sulphur types, good food.~(ALR) BTO: beneficial, BTA: beneficial</t>
  </si>
  <si>
    <t>ORANGE | Ids adrenal and energy management problems, good food.~(ALR) do ind. reaction because BTO: avoid, BTA: avoid, BTB: avoid, BT-AB: avoid for all except if needed for mood, vitamin c.</t>
  </si>
  <si>
    <t>PENICILLIUM (CHRYSOGENUM) | Allergy or sensitivity, appears on old food and mold, good food.  ^  ]~(ALR)</t>
  </si>
  <si>
    <t>PENICILLIUM (DIGATATUM) | Allergy or sensitivity appears on old food or mold, good food.  ^  ]~(ALR)</t>
  </si>
  <si>
    <t>PENICILLIUM (NOTATUER) | Allergy or sensitivity appears on old food or in cheeses, good food.  ^  ]~(ALR)</t>
  </si>
  <si>
    <t>PENICILLIUM (ROQUEFORT) | Allergy or sensitivity appears on old food or in some cheeses, good food.  ^  ]~(ALR)</t>
  </si>
  <si>
    <t>PINE MIX TEA | Allergy to pine trees, acts on mucous membranes, for cough (lung), good food.  ]~(ALR)</t>
  </si>
  <si>
    <t>SUMMER POLLENS (AMARANTHUS) | Allergey, emotional need for release of tension with loved one.  ]~(ALR) hgdre</t>
  </si>
  <si>
    <t>SUMMER POLLEN (CHENODODIUM) | Allergy or sensitivity, spring pollen.~(ALR)</t>
  </si>
  <si>
    <t>SPRING AND SUMMER POLLEN (COCKLE BUR) | Allergy or sensitivity, Spring and Summer pollen.~(ALR)</t>
  </si>
  <si>
    <t>SPRING AND SUMMER POLLEN (DAISY) | Allergy or sensitivity, Spring and Summer pollen.~(ALR)</t>
  </si>
  <si>
    <t>SUMMER POLLEN (DANDELION) | Can be used for kidney (bladder, urethra) cleansing.  ]~(ALR)</t>
  </si>
  <si>
    <t>SUMMER POLLEN (HONEY SUCKLE) | Allergy or sensitivity.~(ALR)</t>
  </si>
  <si>
    <t>SUMMER&amp; FALL POLLENS (MARSH ELDER) | Allergy or sensitivity.  ]~(ALR)</t>
  </si>
  <si>
    <t>SUMMER AND FALL POLLENS (MUGWORT) | Allergy or sensitivity.~(ALR)</t>
  </si>
  <si>
    <t>POTATO (WHITE) | Allergy or sensitivity, can id hypoglycemia or sugar imbalance (pancreas), good food.  ]~(ALR)  BTO: avoid, BTA: avoid</t>
  </si>
  <si>
    <t>RED MEAT (ALR) | Allergy or sensitivity or just the need to avoid this food for dietary reasons.  ]~BTA: avoid</t>
  </si>
  <si>
    <t>RICE | Good food for fiber, bloating, kidney (bladder, urethra), and  vitamin B6, emotion remedy for fear of unknown, good food.  ]~(ALR) BTO: neutral/beneficial, BTB: beneficial, BT-AB: beneficial.</t>
  </si>
  <si>
    <t>SAGE | Good food for purifying the body of toxins, emotional remedy for releasing possesions.~(ALR) neutral for all b. types</t>
  </si>
  <si>
    <t>SALMON | Good food for the brain and mind, emotional remedy for mental tension (stress).  ]~(ALR) BTO: beneficial,  BTA: beneficial</t>
  </si>
  <si>
    <t>SCALE MIX (ALR) | Human skin makes up 50% of the dust in the house, allergy can produce sterility.~(ALR)</t>
  </si>
  <si>
    <t>SESAME SEEDS | Good food for nourishing the cells of the body, emotional remedy for resistance / closed minds.  ]~(ALR) BTB: avoid, BT-AB: avoid, neutral for other b. types</t>
  </si>
  <si>
    <t>SHEEP WOOL | Allergy or sensitivity, emotional insecurity of self hidden very deeply within.~(ALR)</t>
  </si>
  <si>
    <t>SHELLFISH (CLAM) | Allergy or sensitivity, emotional sexual insecurity, good food.~(ALR) BTA: avoid, BTB: avoid, BT-AB: avoid, (neutral for O.)</t>
  </si>
  <si>
    <t>SHELLFISH (CRAB) | Allergy or sensitivity, emotional uncontrolled mood swings.~(ALR) ~ BTA: avoid, BTB: avoid, BT-AB: avoid (neutral for O.)</t>
  </si>
  <si>
    <t>SHELLFISH (OYSTER) | Allergy or sensiivity, emotional sexual insecurity, good food.~(ALR) BTA: avoid, BTB: avoid, BT-AB: avoid (neutral for O.)</t>
  </si>
  <si>
    <t>SHELLFISH (SCALLOP) | Allergy or sensitivty, rich in uric acid, can cause or aggravate gout, good food.~(ALR) ~ BTA: avoid.</t>
  </si>
  <si>
    <t>SHELLFISH (SHRIMP) | Allergy or sensitivity, can id gout or iodine, good food.~(ALR) BTA: avoid, BTB: avoid, BT-AB: avoid, (neutral for O.)</t>
  </si>
  <si>
    <t>SOY BEAN | Allergy or sensiivity, emotional remedy for greed, good food.~(ALR) BTO: occasional, BTA: beneficial, BTB: beneficial, BT-AB: beneficial</t>
  </si>
  <si>
    <t>SPINACH | Allergy or sensiivity, rich in oxalate can cause gout or kidney stones (bladder, urethra), good food.  ]~(ALR) BTO: beneficial, BTA: beneficial</t>
  </si>
  <si>
    <t>STRAWBERRY | Can id emotional problems of youth unresolved, good food.~(ALR) BTO: avoid</t>
  </si>
  <si>
    <t>TOBACCO | Allergy or sensitivity, smoking, nicotine can id toxic build-up in lung and body cells.  ]~(ALR), nightshade, addiction,</t>
  </si>
  <si>
    <t>TOMATO | Allergy or sensitivity, hard on small intestine (bowel, colon), can irritate hypoglycemia, good food.  ]~(ALR) BTA: avoid</t>
  </si>
  <si>
    <t>WESTERN OAK MIX (ALR) | Allergy or sensitivity, emotional fear of parents or parent in self.~hgdc, oak casks are often used in wine making, search wine if applicable.</t>
  </si>
  <si>
    <t>AMEBA FUGE (DR) | Combo remedy for ameba / ameoba / amoeba, can id amoeba in joints and liver. * ]</t>
  </si>
  <si>
    <t>ASBESTOS (DR) | Combo remedy for detox from asbestos~also a good general lung tonic for foreign matter accumulation.  Check calcium levels if tetany of lung cilia is suspected.</t>
  </si>
  <si>
    <t>BACTERIA FUGE (DR) | Combo remedy for bacterial immune stimulation.  @ ]</t>
  </si>
  <si>
    <t>COSMETIC MATERIALS (DR) | Combo remedy for detox of hair and nail chemicals found in beauty products.~ beautox.</t>
  </si>
  <si>
    <t>DENTAL MATERIALS (DR) | Combo remedy for detox of dental amalgam mercury fillings and all dental toxins.  ]~metals.</t>
  </si>
  <si>
    <t>ENVIROMENTAL POLLUTANTS (DR) | Combo remedy for environmental detox or sensitivity.</t>
  </si>
  <si>
    <t>FOOD ADDITIVES (DR) | Combo remedy for food additive sensitivity, assists in detox.</t>
  </si>
  <si>
    <t>FUNGI-FUGE (DR) | Combo remedy for fungal immune stimulation.  ^</t>
  </si>
  <si>
    <t>HALOGENS (DR) | Combo remedy for chlorine, flourine and halogen toxicity or sensitivity to solvents.</t>
  </si>
  <si>
    <t>INDUSTRIAL POLLUTANTS (DR) | Combo remedy to assist in detox of industrial pollutants.</t>
  </si>
  <si>
    <t>INSECTICIDES (DR) | Combo remedy to assist in detox of insecticides.</t>
  </si>
  <si>
    <t>METALS (DR) | Combo remedy to assist in detox of metals.</t>
  </si>
  <si>
    <t>RADIATION (DR) | Combo remedy to assist in detox of radiation exposure.~onco</t>
  </si>
  <si>
    <t>SYNTHETIC CHEMICALS (DR) | Combo remedy to assist in detox of synthetic pharmaceuticals.</t>
  </si>
  <si>
    <t>VERMI-FUGE (DR) (356 VERMI-FUGE) | Combo remedy to help eliminate intestinal (bowel, colon, intestine) parasites, worms. * ]</t>
  </si>
  <si>
    <t>VIRAL-FUGE (DR) | Combo remedy to help fight viral infections. # ]</t>
  </si>
  <si>
    <t>ADRENO LIQUITROPHIC (DR) | Combo remedy for adrenal weakness.</t>
  </si>
  <si>
    <t>AMINO LIQUITROPHIC (DR) | Supplies amino acids, used for malabsorption or vegetarians.</t>
  </si>
  <si>
    <t>ARTHRO LIQUITROPHIC (DR) | Combo remedy for connective tissue repair, joint strain or sprains (arthritis).  ]</t>
  </si>
  <si>
    <t>B LIQUITROPHIC (DR) | Combo remedy supplying vitamin Bs, mental depression, pellagra.  ]~hgdie</t>
  </si>
  <si>
    <t>C LIQUITROPHIC (DR) | Combo remedy supplying vitamin C, infection resistance.~onco</t>
  </si>
  <si>
    <t>CARDIO LIQUITROPHIC (DR) | Combo remedy to assist in heart repair, infarction risk.</t>
  </si>
  <si>
    <t>DERMA LIQUITROPHIC (DR) | Combo herbal remedy for skin conditions.</t>
  </si>
  <si>
    <t>FEM LIQUITROPHIC (DR) | Combo remedy to help balance the female system.~feminine</t>
  </si>
  <si>
    <t>G LIQUITROPHIC (DR) | Combo remedy supplying vitamin Bs, brain repair, dementia, poor memory.  ]~oxygenation, hgdie</t>
  </si>
  <si>
    <t>GLUCO LIQUITROPHIC (DR) | Combo remedy to assist in diabetes (pancreas), hyperglycemia (blood, glucose).  ]</t>
  </si>
  <si>
    <t>HEMO LIQUITROPHIC (DR) | Combo remedy to assist in blood (hemoglobin) cell repair, anemia.  ]</t>
  </si>
  <si>
    <t>HEMO-A LIQUITROPHIC (DR) | Combo remedy to assist in blood (hemoglobin) auto-immune disorders.  ]</t>
  </si>
  <si>
    <t>HEPATO LIQUITROPHIC (DR) | Combo remedy to assist in liver repair and toxicity.</t>
  </si>
  <si>
    <t>LIBIDO LIQUITROPHIC (DR) | Combo remedy to assist in sexual frigidity and impotence.  ]~hgdie  hgdsr</t>
  </si>
  <si>
    <t>LIENO LIQUITROPHIC (DR) | Combo remedy to assist in spleen repair.</t>
  </si>
  <si>
    <t>LIPID LIQUITROPHIC (DR) | Combo remedy to assist in fatty acid deficiencies.</t>
  </si>
  <si>
    <t>LYMPHO LIQUITROPHIC (DR) | Combo remedy to assist in lymphatic repair and cleansing. ]</t>
  </si>
  <si>
    <t>NEO LIQUITROPHIC | Combo herbal blend of natures chemotherapy, use only with confirmed degeneration (cancer).  ]~ onco</t>
  </si>
  <si>
    <t>NEPHRO LIQUITROPHIC (DR) | Very powerful and yet gentle kidney remedy for all kidney (bladder, urethra)concerns.  ]</t>
  </si>
  <si>
    <t>OSTEO LIQUITROPHIC (DR) | Combo remedy to assist in bone repair, cold and flu.  #]</t>
  </si>
  <si>
    <t>OXY LIQUITROPHIC (DR) | Combo remedy for oxygenation and energizing aid.~hgdie</t>
  </si>
  <si>
    <t>PITUI LIQUITROPHIC (DR) | Combo remedy to assist in pituitary (brain)  repair and detox.  ]</t>
  </si>
  <si>
    <t>PROPEPSIA LIQUITROPHIC (DR) | Combo remedy to stimulate and balance digestive enzyme release.</t>
  </si>
  <si>
    <t>PULMO LIQUITROPHIC (DR) | Combo remedy to assist in lung repair.</t>
  </si>
  <si>
    <t>SEROTO LIQUITROPHIC (DR) | Combo remedy for parkinsonian symptoms, depression (serotonin).  ]~hgdie</t>
  </si>
  <si>
    <t>THYMO LIQUITROPHIC (DR) | Combo remedy to assist in thymus repair.</t>
  </si>
  <si>
    <t>THYRO LIQUITROPHIC (DR) | Combo remedy to assist in thyroid repair.</t>
  </si>
  <si>
    <t>ARRHYTH-I (DR) | Combo remedy for irregular heart beat or any arrythmia.</t>
  </si>
  <si>
    <t>ARTHRO-1 (DR) | Combo remedy for connective tissue disease (arthritis).  ]</t>
  </si>
  <si>
    <t>CEPHALO-LD (DR) | Combo remedy for learning disabilities, mental clarity (brain).  ]~hgdie</t>
  </si>
  <si>
    <t>CEPHALO-M (DR) | Combo remedy to stimulate blood flow to brain, memory.~hgdie</t>
  </si>
  <si>
    <t>CEPHALO-SD (DR) | Combo remedy to improve memory, brain power.~hgdie</t>
  </si>
  <si>
    <t>CO-Q (DR) | Combo remedy supplying Co-Q for Co-Q deficiencies (ubiquinone).  ]~heart, circulation, skin.</t>
  </si>
  <si>
    <t>COUGH SYRUP (DR) | Combo remedy for coughs (lung).  ]</t>
  </si>
  <si>
    <t>DERMA-A (DR) | Skin.  Combo remedy for comedones, pustules, blackheads, whiteheads.  @ ]</t>
  </si>
  <si>
    <t>DERMA-I (DR) | Skin.  Combo remedy for itching.  ]</t>
  </si>
  <si>
    <t>ENTERO-B (DR) | Combo remedy for bowel (colon, intestine) flora disorders.  ]</t>
  </si>
  <si>
    <t>ENTERO-C (DR) | Colon, Intestine.  Combo remedy for constipation, diverticulitis, colitis and other bowel diseases.  ]</t>
  </si>
  <si>
    <t>EU-STRESS (DR) | Combo remedy to help deal with stress.~hgdc</t>
  </si>
  <si>
    <t>FEM-B (DR) | Combo remedy to help balance female organs.~feminine</t>
  </si>
  <si>
    <t>FEM-M (DR) | Combo remedy to help relieve female menopausal conditions.  ]~feminine</t>
  </si>
  <si>
    <t>FEM-PMS (DR) | Combo remedy for female premenstrual (PMS), cramping, irritability and depression.  ]~feminine</t>
  </si>
  <si>
    <t>GASTRO-I (DR) | Combo remedy for stomach lining ulcerations.</t>
  </si>
  <si>
    <t>GLUCO-H (DR) | Glucose, Blood sugar.  Combo remedy to assist in hypoglycemia.  ]</t>
  </si>
  <si>
    <t>GLUCO-I (DR) | Glucose, Blood sugar.  Combo remedy for blood sugar regulation, hereditary tendency toward diabetes (pancreas).  ]</t>
  </si>
  <si>
    <t>HEMO-L (DR) | Combo remedy for white blood cell (lymphocytes) disorders.  ]</t>
  </si>
  <si>
    <t>HYPERTHYRO-1 (DR) | Combo remedy for over-active thyroid, iodine sensitivity.</t>
  </si>
  <si>
    <t>HYPERTONIA-2 (DR) | Combo remedy for high blood pressure.</t>
  </si>
  <si>
    <t>HYPOTONIA-1 (DR) | Combo remedy for low blood presure.</t>
  </si>
  <si>
    <t>IMMUNOPOIE (DR) | Combo remedy to help stimulate the immune system.</t>
  </si>
  <si>
    <t>INFLU-F (DR) | Combo remedy for flu and fever like symptoms.  #  ]</t>
  </si>
  <si>
    <t>INFLU-1 (DR) | Combo remedy for intestinal (bowel, colon, intestine) flu symptoms.  #  ]</t>
  </si>
  <si>
    <t>ME-1 (DR) | Combo remedy for Herpes Epstein Barr Virus (EBV), cellular enlargement, chronic fatigue, weak liver, nasopharyngeal carcinoma, Burkitts lympoma. ] #~ onco</t>
  </si>
  <si>
    <t>METABOLIC-1 (DR) | Combo remedy for metabolic and chromsomal disease.</t>
  </si>
  <si>
    <t>MRNA (DR) | Combo remedy to help reset mesenger RNA for intercellular regulation.</t>
  </si>
  <si>
    <t>MUCOUSLYSIS (DR) | Combo remedy for mucous break up.~weight, digestion, sinus</t>
  </si>
  <si>
    <t>NASO-I (DR) | Combo remedy for sinusitis and rhinitis (nose), can id sinus or pituitary (brain) disease.  ]</t>
  </si>
  <si>
    <t>NEO-P (DR) | Combo homeopathic for cancer treatment and prevention.~onco</t>
  </si>
  <si>
    <t>NEURO-R (DR) | Combo remedy for stress and nerval over stimulation.  $ ]</t>
  </si>
  <si>
    <t>PROSTA-I (DR) | Combo remedy for prostatitis or any prostate symptom.~masculine</t>
  </si>
  <si>
    <t>PULMO-A (DR) | Combo remedy for asthmatic (lung) conditions.  ]</t>
  </si>
  <si>
    <t>PURATIVE (DR) | Combo remedy to help clean micro-organisms from the body.</t>
  </si>
  <si>
    <t>RADON | Chemical element produced from radioactive decay of radium.</t>
  </si>
  <si>
    <t>REN-P (DR) | Combo remedy for excess urinary protein (kidney, bladder, ureter, urethra), enzymatic disturbance.  ]</t>
  </si>
  <si>
    <t>RENLAPIS (DR) | Combo remedy for kidney pain and gravel urine (bladder, ureter, urethra).  ]~kidney stone</t>
  </si>
  <si>
    <t>SARCOESIS (DR) | Lung.  Combo remedy for inflammatory and swelling conditions.  ]</t>
  </si>
  <si>
    <t>SHARK CARTILAGE (DR) | Combo remedy containing nutritional factors of shark cartilage.~onco</t>
  </si>
  <si>
    <t>THRACEPHALIC (DR) | Combo remedy for brain circulation after stroke or injury.</t>
  </si>
  <si>
    <t>THRACIRCULO (DR) | Combo remedy to increase circulation, circulatory disorders.</t>
  </si>
  <si>
    <t>BEAR GALLBLADDER (DR) | Sarcode remedy for tissue rebuilding and detox.</t>
  </si>
  <si>
    <t>VENA-H (DR) | Combo remedy for hemorrhoidal (bowel, colon, intestine) conditions. ]</t>
  </si>
  <si>
    <t>VIR-H (DR) | Combo remedy for herpes and cold sores, Herpes zoster, Herpes progentalis, Epstein Barr Virus (EBV), Cytomegalovirus (CMV)  #  ]~shingles</t>
  </si>
  <si>
    <t>ANIMAL HAIR (DR) | Oral antigen combination for animal hair sensitivity.</t>
  </si>
  <si>
    <t>DAIRY (DR) | Oral antigen combination for dairy sensitivity.</t>
  </si>
  <si>
    <t>GRAIN (DR) | Oral antigen combination for grain sensitivity.</t>
  </si>
  <si>
    <t>MOLD/HOUSE DUST (DR) | Oral antigen combination for mold and house dust sensitivity.  ^  ]</t>
  </si>
  <si>
    <t>OLFACTORY SENSITIVITY (DR) | Oral antigen combination for odor sensitivity (nose).  ]</t>
  </si>
  <si>
    <t>POLLEN (DR) | Oral antigen combination for pollen sensitivity.</t>
  </si>
  <si>
    <t>SULFITE SENSITIVITY (DR) | Oral antigen combination for sulfite sensitivity.</t>
  </si>
  <si>
    <t>ABDOMINAL ANODYNE (DR) | Combo remedy for abdominal pain, cramping, pre-appendicitis (appendix).   ]</t>
  </si>
  <si>
    <t>ANODYNE-ACD (DR) | Combo remedy for pain associated with acid conditions.</t>
  </si>
  <si>
    <t>ANODYNE-ALK (DR) | Combo remedy for pain associated with alkaline conditions.</t>
  </si>
  <si>
    <t>ANODYNE-AUTOX (DR) | Combo remedy for pain associated with self-made toxins, injuries.</t>
  </si>
  <si>
    <t>ANODYNE-C (DR) | Combo remedy for pain where cold improves the condition.</t>
  </si>
  <si>
    <t>ANODYNE-ELC (DR) | Combo remedy for pain provoked by exposure to energetic fields, microwaves, etc.</t>
  </si>
  <si>
    <t>ANODYNE-G (DR) | Combo remedy for pain in general.</t>
  </si>
  <si>
    <t>ANODYNE-H (DR) | Combo remedy for pain where heat improves the condition.</t>
  </si>
  <si>
    <t>ANODYNE-M (DR) | Combo remedy for pain where motion improves.</t>
  </si>
  <si>
    <t>ANODYNE-NM (DR) | Combo remedy for pain where no motion improves the condition.</t>
  </si>
  <si>
    <t>ANODYNE-T (DR) | Combo remedy for pain where touch improves the condition.</t>
  </si>
  <si>
    <t>ANODYNE-NT (DR) | Combo remedy for pain where no touch improves the condition.</t>
  </si>
  <si>
    <t>CEPHALO ANODYNE (DR) | Combo remedy for headache pain, suborbital (eye), migraine, temporal headache (brain).  ]~hgdie</t>
  </si>
  <si>
    <t>FACIAL ANODYNE (DR) | Combo remedy for facial pain use for Bell's palsy, facial nerve pain. D Nosode  $ ]</t>
  </si>
  <si>
    <t>INTERCOSTO ANODYNE (DR) | Combo remedy for intercostal neuralgia pain, rib cage pain.  $ ]</t>
  </si>
  <si>
    <t>LARGE JOINT ANODYNE (DR) | Combo remedy for large joint pain in knees, shoulders, elbows, low back. $  ]</t>
  </si>
  <si>
    <t>LUMBO ANODYNE (DR) | Combo remedy for low back pain. $ ]</t>
  </si>
  <si>
    <t>SCIATIC ANODYNE (DR) Combo remedy for sciatic nerve and low back pain.  $ ]</t>
  </si>
  <si>
    <t>SMALL JOINT ANODYNE (DR) | Combo remedy for small joint pain in fingers and toes.  $ ]</t>
  </si>
  <si>
    <t>THORACIC ANODYNE (DR) | Combo remedy for acute chest pain.</t>
  </si>
  <si>
    <t>TRAUMATIC-I (DR) | Combo remedy to help rebuild cellular tissue, injuries.~hgd hgdc hgdsr</t>
  </si>
  <si>
    <t>BONE &amp; BONE MARROW (DR) | Sarcode remedy for tissue rebuilding and detox.~immune</t>
  </si>
  <si>
    <t>BRAIN (DR) | Sarcode remedy for tissue rebuilding and detox.~hgdie</t>
  </si>
  <si>
    <t>CERVICAL (DR) | Sarcode remedy for tissue rebuilding and detox. N sarcode $ ]</t>
  </si>
  <si>
    <t>CRANIAL SACRAL (DR) | Sarcode remedy for tissue rebuilding and detox. N sarcode $ ]</t>
  </si>
  <si>
    <t>EAR (DR) | Sarcode remedy for tissue rebuilding and detox.</t>
  </si>
  <si>
    <t>EYE (DR) | Sarcode remedy for tissue rebuilding and detox.</t>
  </si>
  <si>
    <t>HEART, LUNG (DR) | Sarcode remedy for tissue rebuilding and detox.~circulation</t>
  </si>
  <si>
    <t>KIDNEY, OVARIAN, ADRENAL (DR) | Bladder, urethra, ureter.  Sarcode remedy for tissue rebuilding and detox.  ]~feminine</t>
  </si>
  <si>
    <t>KIDNEY, PROSTATE, ADRENAL (DR) | Bladder, urethra, ureter.  Sarcode remedy for tissue rebuilding and detox.  ]~masculine</t>
  </si>
  <si>
    <t>LIVER, GALLBLADDER (DR) | Sarcode remedy for tissue rebuilding and detox.  ]~anger, frustration,</t>
  </si>
  <si>
    <t>LUMBAR (DR) | Sarcode remedy for tissue rebuilding and detox.  $ ]</t>
  </si>
  <si>
    <t>LYMPH, SPLEEN, MAMMARY (DR) | Breast.  Sarcode remedy for tissue rebuilding and detox.  ]~feminine, may react for masculine issues if estrogen is imbalanced.</t>
  </si>
  <si>
    <t>MAJOR NERVES (DR) | Sarcode remedy for tissue rebuilding and detox.  $ ]</t>
  </si>
  <si>
    <t>MUSCLE, LIGAMENT, CARTILAGE (DR) | Sarcode remedy for tissue rebuilding and detox.  $  ]</t>
  </si>
  <si>
    <t>ORCHIC (DR) | Sarcode remedy for testes, testis tissue rebuilding and detox. ]</t>
  </si>
  <si>
    <t>PANCREAS, STOMACH (DR) | Sarcode remedy for tissue rebuilding and detox.</t>
  </si>
  <si>
    <t>PINEAL, PITUITARY, HYPOTHALAMUS (DR) | Brain.  Sarcode remedy for brain tissue rebuilding and detox. ]~hgdie</t>
  </si>
  <si>
    <t>SINUSES (DR) | Sarcode remedy for tissue rebuilding and detox.</t>
  </si>
  <si>
    <t>SKIN &amp; MUCOUS MEMBRANE (DR) | Sarcode remedy for tissue rebuilding and detox.</t>
  </si>
  <si>
    <t>SMALL &amp; LARGE INTESTINE (DR) | Sarcode remedy for bowel, colon, intestine tissue rebuilding and detox. ]~digestion</t>
  </si>
  <si>
    <t>THORACIC (DR) | Sarcode remedy for tissue rebuilding and detox.</t>
  </si>
  <si>
    <t>THYROID, THYMUS, PARATHYROID (DR) | Sarcode remedy for tissue rebuilding and detox.</t>
  </si>
  <si>
    <t>TMJ (DR) | Temporomandibular joint.  Sarcode remedy for tissue rebuilding and detox. D Nosode  ]</t>
  </si>
  <si>
    <t>TONSILS, ADENOIDS, APPENDIX (DR) | Sarcode remedy for tissue rebuilding and detox.~immune</t>
  </si>
  <si>
    <t>ANTIHELMINTHIC (DR) | Oriental combo remedy for intestinal (bowel, colon, intestine) parasites and worms. \ * ]</t>
  </si>
  <si>
    <t>ANTI-ASTHMATIC (DR) | Asthma.  Oriental combo remedy, regulates energy for lungs, chills and fever. \  ]</t>
  </si>
  <si>
    <t>ANTI-PHLOGISTIC (DR) | Oriental combo remedy for excess mucous, wind, cold, dampness, improves chi. \</t>
  </si>
  <si>
    <t>ANTI-PYRETIC (DR) | Oriental combo remedy for fever, expels toxic heat, wind, chills from exterior. \</t>
  </si>
  <si>
    <t>ANTI-RHEUMATIC (DR) | Oriental combo remedy for rheumatic pain, activates blood flow. \ @ ]</t>
  </si>
  <si>
    <t>BLOOD (DR) | Oriental combo remedy, replenishes blood, restores vitality. \~anemia</t>
  </si>
  <si>
    <t>CARMINATIVE (DR) | Oriental combo remedy, relieves gas/wind/flatulence and stagnation of food. \  ]</t>
  </si>
  <si>
    <t>DIGESTIVE STIMULATOR (DR) | Oriental combo remedy, invigorates stomach, spleen, lung, heart. \</t>
  </si>
  <si>
    <t>EXPECTORANT (DR) | Oriental combo remedy, clears lungs of mucous, dispels heat in lungs. \</t>
  </si>
  <si>
    <t>FEMALE (DR) | Oriental combo remedy, regulates menstrual disturbances, restores vitality to blood. \~feminine</t>
  </si>
  <si>
    <t>HEPATIC (DR) | Oriental combo remedy, removes stagnant energy from liver, restores liver chi. \</t>
  </si>
  <si>
    <t>HYPERTENSIVE (DR) | Oriental combo remedy, alleviates heat in liver, balances excess yang. \</t>
  </si>
  <si>
    <t>LAXATIVE (DR) | Oriental combo remedy, relieves constipation (bowel, colon, intestine) due to deficiency of spleen fluid. \  ]~digestion</t>
  </si>
  <si>
    <t>MENTAL (DR) | Oriental combo remedy, invigorates kidney meridian, senility (brain), old age. \  ]~hgdie</t>
  </si>
  <si>
    <t>SEDATIVE (DR) | Oriental combo remedy, nourishes blood of liver, fatigue, insomnia (sleeplesness). \  ]</t>
  </si>
  <si>
    <t>BONE (DR) | Oriental combo remedy for degenerative bone conditions. \~onco, immune</t>
  </si>
  <si>
    <t>COLD &amp; FLU (DR) | Oriental combo remedy for colds, flu. \ # ]</t>
  </si>
  <si>
    <t>ESOPHAGUS (DR) | Oriental combo remedy for degenerative esophagus conditions. \~onco</t>
  </si>
  <si>
    <t>KIDNEY (DR) | Oriental combo remedy for degenerative kidney (bladder, urethra, ureter) conditions. \  ]~onco</t>
  </si>
  <si>
    <t>LARGE INTESTINE (DR) | Oriental combo remedy for degenerative large intestine (bowel, colon) conditions. \ ]~onco</t>
  </si>
  <si>
    <t>LIVER (DR) | Oriental combo remedy for degenerative liver conditions. \~onco</t>
  </si>
  <si>
    <t>LUNG (DR) | Oriental combo remedy for degenerative lung conditions. \~onco</t>
  </si>
  <si>
    <t>LYMPH (DR) | Oriental combo remedy for degenerative lymphatic conditions. \~onco</t>
  </si>
  <si>
    <t>PREVENTATIVE (DR) | Oriental combo remedy to tonify and improve immune system. \~onco</t>
  </si>
  <si>
    <t>STOMACH (DR) | Oriental combo remedy for degenerative stomach conditions. \~onco</t>
  </si>
  <si>
    <t>UTERINE (DR) | Oriental combo remedy for degenerative uterine (uterus) conditions. \ ]~onco</t>
  </si>
  <si>
    <t>MIASM-ALLER (DR) | Combo remedy for inherited disturbances caused by  miasmatic allergies - allergy miasm. ]~  asthma, anxiety, caused by suppression of allergies.</t>
  </si>
  <si>
    <t>MIASM-CAN (DR) | Combo remedy for inherited disturbances caused by degenerative (cancer) diseases - cancer miasm. ]~onco, hgdc, thinks of others first, loves animals and travel, money issues.</t>
  </si>
  <si>
    <t>MIASM-CF (DR) | Combo remedy for inherited disturbances caused by chronic fatigue, exhaustion - chronic fatigue miasm. # ] ~</t>
  </si>
  <si>
    <t>MIASM-CHOL (DR) | Combo remedy for inherited disturbances caused by cholera, intestinal (bowel, colon, intestine) disorders - cholera miasm.  @ ]~digestion, brain,</t>
  </si>
  <si>
    <t>MIASM-FNG (DR) | Combo remedy for inherited disturbances caused by fungus, yeast sensitivity - fungus miasm. ^ ]</t>
  </si>
  <si>
    <t>MIASM-LEP (DR) | Combo remedy for inherited disturbances caused by leprosy, skin disorders - leprosy miasm. @ ]~ hgdc, isolation, loneliness, outcast.</t>
  </si>
  <si>
    <t>MIASM-MEN (DR) | Combo remedy for mental unresolved concerns of ancestors - mental factors miasm.  ]~ hgdc, family patterns, past life.</t>
  </si>
  <si>
    <t>MIASM-MZL (DR) | Combo remedy for inherited disturbances caused by measles, dermatitis - measles miasm.  @ #^* ]</t>
  </si>
  <si>
    <t>MIASM-PSO (DR) | Combo remedy for inherited disturbances caused by psora, skin conditions - psora miasm.  ]~ hgdc, worries over money, anxiety.</t>
  </si>
  <si>
    <t>MIASM-SYC (DR) | Combo remedy for inherited disturbances caused by sycosis, skin disorders - sycosis miasm.  ]~hgdc, overly expansive, warty growths.</t>
  </si>
  <si>
    <t>MIASM-SYP (DR) | Combo remedy for  inherited disturbances caused by syphilis, skin and sex disorders - syphilis miasm.  @  ]~hgdc, hidden destructiveness</t>
  </si>
  <si>
    <t>MIASM-TB (DR) | Combo remedy for inherited disturbances caused by tuberculosis (TB) - tuberculosis miasm.   @  ]~hgdc, loves art, wind, travel, weak.</t>
  </si>
  <si>
    <t>MIASM-TET (DR) | Combo remedy for inherited disturbances of temporomandibular joint (TMJ) disorders, tetanus - tetanus miasm.   D nosode @ ]~"lockjaw" types of TMJ.</t>
  </si>
  <si>
    <t>MIASM-VAC (DR) | Combo remedy for inherited disturbances caused by vaccines - vaccination miasm  @ # ^* ]~ autism,</t>
  </si>
  <si>
    <t>MIASM-VIR (DR) | Combo remedy for inherited disturbances caused by virus sensitivity miasm.  # ]</t>
  </si>
  <si>
    <t>PSY-ADJ (DR) | For adjustment disorders or inability to adjust to new circumstances or growth.~hgdc</t>
  </si>
  <si>
    <t>PSY-ANX (DR) | For anxiety attacks, stabilize breathing (lung) during attacks meditate on love with formula.  ]</t>
  </si>
  <si>
    <t>PSY-DELR (DR) | For delurium, uncontrollable actions and thoughts, without rhyme or reason.</t>
  </si>
  <si>
    <t>PSY-DEM (DR) | For dementia or uncontrollable aberrant thoughts (brain).  ]</t>
  </si>
  <si>
    <t>PSY-DEP (DR) | For general depression, treat gallbladder, self anger, recent loss of reinforcers.  ]~hgdc</t>
  </si>
  <si>
    <t>PSY-DEP-EX (DR) | Depression remedy for extrovert persons.~hgdc, search out rejection,</t>
  </si>
  <si>
    <t>PSY-DEP-IN (DR) | Depression remedy for introverted persons.  ]~hgdc, search out guilt,</t>
  </si>
  <si>
    <t>PSY-DIS (DR) | For disassociative personalities that separate themselves from their problems.</t>
  </si>
  <si>
    <t>PSY-HYS (DR) | For hysteria or when a patient projects an emotional problem into a physical organ.</t>
  </si>
  <si>
    <t>PSY-MANIA (DR) | For manic patients who can't control desires and can't see the consequences of today's actions.</t>
  </si>
  <si>
    <t>PSY-MOOD (DR) | For patients who can't control moods.~hgdc</t>
  </si>
  <si>
    <t>PSY-PER (DR) | For personality disorders where patient loses his own personality.</t>
  </si>
  <si>
    <t>PSY-SCHZ (DR) | For schizophrenia where the patient separates himself from everything else.</t>
  </si>
  <si>
    <t>PSY-SEX (DR) | For patients with sexual identity problems of gender recognition and compliance.~hgd4 hgd5</t>
  </si>
  <si>
    <t>ADDIC 1 (DR) | For general addiction problems, use for addictive personalities.~hgdc,</t>
  </si>
  <si>
    <t>SMOKING DEHABITUATE 1 (DR) | For systemic stimulation to help reduce tobacco nicotine smoking, use first 3 to 4 weeks.  ]~addiction</t>
  </si>
  <si>
    <t>SMOKING DEHABITUATE 2 (DR) | For systemic stimulation to help reduce tobacco nicotine smoking, use after Smoking.  ]~addiction</t>
  </si>
  <si>
    <t>ASPARTAME | (Artificial sweetner, Equal, Nutrasweet) Ids food additive sensitivity, toxic to nerves, eyes. $ ]~(ALR)</t>
  </si>
  <si>
    <t>TAPAZOL | (Methimazole) Antithyroid drug, ids iatrogenic concern or overactive thyroid.~ ALO</t>
  </si>
  <si>
    <t>TEGRITOL | Synthetic medication can id iatrogenic disease.~ ALO</t>
  </si>
  <si>
    <t>TELLURIUM METALLICUM | Element, forgetful (brain) and neglecting, eruptions on skin, garlic breath, liver pain. Biological Warfare  ]~hgdie</t>
  </si>
  <si>
    <t>THIAMINE MONOPHOSPHATE | Synthetic form of vitamin B1, can show toxicity.</t>
  </si>
  <si>
    <t>TETRAHYDROOXAZIN | Toxin most associated with kidney (bladder, urethra, ureter) disorder.  ]</t>
  </si>
  <si>
    <t>THIONYL-CHLOR-FLOUR | Chemical used in industry.</t>
  </si>
  <si>
    <t>TRIMETHYLAMINE | Chemical used in industry, ids toxic exposure.</t>
  </si>
  <si>
    <t>TETRAHYDRONAPHTHALENE | Chemical used in industrial cleaning, ids toxic exposure.</t>
  </si>
  <si>
    <t>TETRACHLOROSILANE | Chemical used in insecticides, ids toxic exposure.</t>
  </si>
  <si>
    <t>TETRATHYLIURAM SULFIDE - TOXIC | Chemical used in nerve gas, used in industry, ids toxic exposure. Biological Warfare</t>
  </si>
  <si>
    <t>TETRAHYDROFURAN | Chemical used in industry.</t>
  </si>
  <si>
    <t>THIOSEMICARBAXONE | Chemical used in industry.</t>
  </si>
  <si>
    <t>THIOXANE | Chemical used in insecticides, ids toxic exposure. Biological Warfare~insecticides can interfere with estrogen hormone levels, weight, mood</t>
  </si>
  <si>
    <t>TETRAETHYL PYROPHOSPHATE | Chemical used in industry and in ammunitions and explosives. Biological Warfare</t>
  </si>
  <si>
    <t>SKATOL | Chemical occuring in the bowel (colon, intestine) as a result of toxic bowel, makes the foul odor, phenol.  ]</t>
  </si>
  <si>
    <t>SODIUM NITROPUSSIDE 12X | Chemical used in industry for dyes and plastics, ids toxic exposure.</t>
  </si>
  <si>
    <t>STEROID DEHYDROGENASE 12X | Enzyme that breaks up steroids in the body, ids steroid mal-effects.</t>
  </si>
  <si>
    <t>STYROFOAM | Chemical used in packing and storage, ids toxic exposure.</t>
  </si>
  <si>
    <t>SULPHURIC ACIDUM | Ids toxic exposure or acid metabolism, stinging stitching pains.</t>
  </si>
  <si>
    <t>STATICAL | Chemical used in industry.</t>
  </si>
  <si>
    <t>STREETEX | Chemical used in industry for insecticide and medicine.~insecticides can interfere with estrogen levels, weight, mood.</t>
  </si>
  <si>
    <t>STANNUM | Chemical used in dental and industrial areas, ids toxic exposure, mineral.  D nosode ]</t>
  </si>
  <si>
    <t>SODIUM BICARBONATE | Can id acid metabolism or pancreatic disease, mineral.~ph,</t>
  </si>
  <si>
    <t>SILICA | Ids bone and connective tissue disorder, excess mucous, systemic weakness, mineral.  ]</t>
  </si>
  <si>
    <t>SILICON IMPLANT MATERIAL | Used in breast and other implants, ids toxic exposure.</t>
  </si>
  <si>
    <t>SODIUM SACCHARIN | Used in synthetic sweetners, ids toxic exposure or allergy.</t>
  </si>
  <si>
    <t>SEMEN (human) | Can indicate allergy causing sterility in female, ids problem of semen generation in male.~(ALR), fertility, masculine</t>
  </si>
  <si>
    <t>SCOTCHBROOM | Herb for cardiac treatment of weak and irregular heartbeat, ids heart or blood disease. \</t>
  </si>
  <si>
    <t>SEAWEED |  Ids iodine toxicity or deficiency, ids nutritional deficiency non specific.  ]~can id thyroid, weight issues, radiation, BTO: beneficial, neutral for other b. types</t>
  </si>
  <si>
    <t>SELENIUM METALLICUM | Can id hormonal or degenerative disease, mineral.</t>
  </si>
  <si>
    <t>SALICYLATES | Used in industry and medicine in pain relievers.</t>
  </si>
  <si>
    <t>ROYAL JELLY | Product of the bee hive, good over all tonic, can id oxygen deficiency \  ] ~ BTO: avoid.</t>
  </si>
  <si>
    <t>RENNIN | Kidney hormone, regulates blood pressure, ids pressure disorder.</t>
  </si>
  <si>
    <t>RIBONUCLEASE | Enzyme used in RNA regulation, ids RNA disorder.</t>
  </si>
  <si>
    <t>MERCURIUS NITRICUS | Used in industry, ids mercury toxicity, mineral.~metals, onco</t>
  </si>
  <si>
    <t>MERCURIUS SULPHURICUS | Used in industry, ids mercury toxicity, mineral.~metals, onco</t>
  </si>
  <si>
    <t>MERCURIUS CHLORIDE | Used in industry, ids mercury toxicity, mineral.~metals, onco</t>
  </si>
  <si>
    <t>MERCURIUS SOL | Used in medicines, can id iatrogenic disease or mercury toxicity, mineral.~metals, onco</t>
  </si>
  <si>
    <t>MERCURIUS DULCIS | Used in industry, ids mercury toxicity, mineral.~metals, onco</t>
  </si>
  <si>
    <t>MERCURIUS BROMATUS (12X) | Used in medicines, ids mercury toxicity, mineral.~metals, onco</t>
  </si>
  <si>
    <t>MERCURIUS IODATUS (12X) | Ids mercury toxicity, throat ills, swollen glands, right, mammary (breast) tumors, mineral.  ]~metals, onco</t>
  </si>
  <si>
    <t>MOTOR NERVE EFFECTOR | Ids motor nerve disease, possible sclerosis of myelin sheath.  $  ]</t>
  </si>
  <si>
    <t>METHYLETHYLKETONE | Can id oxidation disease, chemical exposure, emotional remedy for brain fatigue.~hgdie</t>
  </si>
  <si>
    <t>MERCHLOROETHAMINE HYDRO | Chemical used in industry, ids toxic exposure.</t>
  </si>
  <si>
    <t>LYSOZYME | Enzyme used in immunity and metabolism, ids metabolic or immune disease.</t>
  </si>
  <si>
    <t>LEGUME PLANTS | Ids need to eat more legumes or need for sulphur.  ]</t>
  </si>
  <si>
    <t>LACHNANTHES (Red root) | Affects nerval system of muscles and senses, overreactive, delerium and bright eyes. \  $  ]</t>
  </si>
  <si>
    <t>LEUCINE DEHYDROGENASE | Enzyme for leucine regulation, ids metabolic disease.</t>
  </si>
  <si>
    <t>LEUCINE ENKEPHALIN | One of the pain regulator hormone, ids pain regulation disease.</t>
  </si>
  <si>
    <t>LINSEED | Indicates toxicity or deficiency of fatty acids, deficiency / weakness, excess / bloating.  ]</t>
  </si>
  <si>
    <t>LECITHINASE A, B, C, D | Enzyme that breaks up lecithin for utilization.  ]</t>
  </si>
  <si>
    <t>LIPOTROPIC FACTORS | Vitamins and amino acids for liver metabolism.</t>
  </si>
  <si>
    <t>LEAD | Systemic weakness, headaches, fatigue, pale, toxic exposure.~metals</t>
  </si>
  <si>
    <t>LAC DEFLORATUM | Milk variation for homeopathic treatment of various conditions.~dairy</t>
  </si>
  <si>
    <t>KALI IODATUM | Dissolves mucouse, acts on glands and lymph, sadness and anxiety, tired eyes] ~</t>
  </si>
  <si>
    <t>KALI MURIATICUM (POTASSIUM CHLORIDE) | For eye,  ear and throat, glands swollen, mineral.  ]</t>
  </si>
  <si>
    <t>KALI CARBONATE | Dryness of mucous membranes, sticking pains, sac over eyes, weak back, mineral.  ]</t>
  </si>
  <si>
    <t>KALI BICHROMICUM | Acts on the mucous membrane &amp; uterus, relieves congestion, destruction, mineral.</t>
  </si>
  <si>
    <t>KALI ACETICUM | Acts on energy systems ids fatigue, relieves stress and fatigue from poor nutrition.</t>
  </si>
  <si>
    <t>KALI BROMATUM | Acts on nerve starts on peripheral as paralysis to cerebrum (brain) as intoxication, mineral.  ]</t>
  </si>
  <si>
    <t>KEMPTIDE | Chemical used in industry, ids toxic exposure, remedy for emotional disorientation.</t>
  </si>
  <si>
    <t>INTERLEUKIN | Immune system modulator, ids immune dysfunction.</t>
  </si>
  <si>
    <t>ISOPROPYL BUTYRATE | Ids food additive toxicity, complicates hyperactivity.</t>
  </si>
  <si>
    <t>ISOOCTANE | Used in gasoline, ids environmental toxicity.</t>
  </si>
  <si>
    <t>ISOPRENE | Used in industry for many things such as plastics vinyls, etc., ids toxic exposure.</t>
  </si>
  <si>
    <t>ISOMALTOSE | Chemical used in food additive, ids toxicity, remedy for feeling small or insecure.</t>
  </si>
  <si>
    <t>ISOPROPYL TIGLATE | Food additive, ids toxic exposure.</t>
  </si>
  <si>
    <t>IMIPRAMINE | Synthetic chemical medication, ids chemical iatrogenic effect.</t>
  </si>
  <si>
    <t>PYROGENIUM (PORK) | Can id old exposure that has set up malfunction in enzyme pathways.</t>
  </si>
  <si>
    <t>PYROGENIUM (DEER) | Bad wild food in past or present, ids inability to accept wildness in life.  ]</t>
  </si>
  <si>
    <t>PYROTEX | Chemical, ids toxicity, emotional remedy for stubbornness, hardness of heart, anger, hate.~rtc</t>
  </si>
  <si>
    <t>PYRUVATE OXIDASE | Enzyme used in vitamin B utilization, ids regulation disorder.</t>
  </si>
  <si>
    <t>PROTEUS | Aerobic gram negative bacteria infection, ids protein decomposition and putrefaction of bacteria in gut.  ]</t>
  </si>
  <si>
    <t>POTASSIUM BITARTRATE | Used in food additives, ids toxic exposure.</t>
  </si>
  <si>
    <t>POTASSIUM | Mineral nutrient needed for muscles, digestion, energy and thinking (brain), ids deficiency or excess. ]</t>
  </si>
  <si>
    <t>PREDNISONE | Synthetic steroids, mostly used in asthma (lung), ids toxic exposure.  ]</t>
  </si>
  <si>
    <t>TEA | Allergy or can id emotional problems of self importance at expense of others.~(ALR) hgdn</t>
  </si>
  <si>
    <t>COLCHICUM (MEADOW SAFFRON) | Peevish nothing satisfies, actions of others aggravate pressure in head. \</t>
  </si>
  <si>
    <t>PTELEA TRIFOLIATA (WATER ASH) | Acts on mucous membrane and digestion, dislikes mental work, confusion, forgetful (brain). \  ]~hgdie</t>
  </si>
  <si>
    <t>PHOSPHYLATED CHOLINE | Lecithin, ids choline deficiency, autonomic (parasympathetic nerval system) disorder or memory (brain) problem.  ]~hgdie</t>
  </si>
  <si>
    <t>AMMONIUM MURIATICUM | Increases urea (kidney, bladder, ureter, urethra) excretion, for over secretion of glands, sees yellow spots.  ]</t>
  </si>
  <si>
    <t>ACALYPHA INDICA | Acts on respiratory organs (lung), spits blood in the morning, clotted blood in the evening.  ]</t>
  </si>
  <si>
    <t>VIBURNUM OPULUS - CRANBERRY TREE | Acts on female generative system, irritable depressed, can't work mentally (brain). \  ]~hgdie feminine~</t>
  </si>
  <si>
    <t>PLUMBUM SULF. | (Lead sulfide) Ids toxic blood or gland in body, suspect old paint.</t>
  </si>
  <si>
    <t>PLUTONIUM | Ids with radiation exposure and inability to emotionally deal with death, use Algin. Biological Warfare~ transitions,</t>
  </si>
  <si>
    <t>PORPHYRIN | Liver product that when irregular produces light sensitivity of eyes (porphyria, photophobia, photoallergy), phenol.  Eye disorders ]</t>
  </si>
  <si>
    <t>POLYPEPTIDE | Classes of compounds that make proteins and hormones, ids metabolic dysfunction of system.  ]</t>
  </si>
  <si>
    <t>PECTINASE | Enzyme used to break down pectin in foods, ids fruit intolerance.</t>
  </si>
  <si>
    <t>PERTHANE | Related to DDT, ids DDT toxicity, use Addex N. 601 ]~ can mimic estrogens, affect weight and mood, onco</t>
  </si>
  <si>
    <t>PERBENZOIC ACID | Organic peroxidase, used as preservative, ids toxic exposure sensitivity, phenol.</t>
  </si>
  <si>
    <t>PENTASOL | (Synthetic alcohol) Indicates sensitivity or toxic exposure can not be allergic.</t>
  </si>
  <si>
    <t>PHENYLETHYLBARBITIRIC ACID | (Luminol) Synthetic chemical in industry and medicine, toxic or sensitive.</t>
  </si>
  <si>
    <t>PROENKEPHALIN | Part of the brain regulation of pain and emotion, ids regulatory dysfunction.  ]</t>
  </si>
  <si>
    <t>PHENYLPROPANOLAMINE  HCL | Hydrochloric Acid.  Used in medicine and industry indicates toxicity and sensitivity.  ]</t>
  </si>
  <si>
    <t>PHOSPHOGLYCERIC PHOSPHOKINASE | Synthetic chemical used in industry and medicine, ids toxic exposure.</t>
  </si>
  <si>
    <t>PHENOTHIOXIN | Synthetic chemical used in industry and medicine, ids toxic exposure &amp; sensitivity.</t>
  </si>
  <si>
    <t>PHOSGENE | Extremely harsh neurotoxin used in chemical warfare and industry. Biological Warfare  ]</t>
  </si>
  <si>
    <t>PHENYLALANINE | Amino acid, ids with pain control.</t>
  </si>
  <si>
    <t>DDT | Insecticide, ids cellular excess of DDT or sensitivity.~can interfere with estrogen levels, weight, mood, onco</t>
  </si>
  <si>
    <t>MELILOTUS | (Sweet clover), acts on nervous system, impatient, discontented, fault finding, omits. \</t>
  </si>
  <si>
    <t>PHOSPHOPTHANOLAMINE | Chemical used in industry for paints plastics &amp; medicine, ids toxicity.</t>
  </si>
  <si>
    <t>CHLORAMPHENICOL | Antibiotic made synthetic or by streptomyces venzulae, ids toxicity. @ ]</t>
  </si>
  <si>
    <t>CHOLESTEROL | Ids cholesterol disease, excess or regulation, can id sex hormone dysfunction or nerve disorder.  $  ]~weight</t>
  </si>
  <si>
    <t>CHEMICAL DETOX | Ids overall chemical toxicity of unknown origin.~onco</t>
  </si>
  <si>
    <t>CHONDODENDRON TORMENTOSUM | (Pareira, ice vine) Astringent to bladder (kidney, ureter, urethra), tonic, ids stones, sycosis miasm remedy.  ]</t>
  </si>
  <si>
    <t>CELLULOSE | Main polysacharide in plants, conducts water, ids fiber intolerance, intestinal (bowel, colon, intestine) putrefact.  ]</t>
  </si>
  <si>
    <t>CESIUM | Radiation exposure and problem with emotional control of expression.</t>
  </si>
  <si>
    <t>CAULOPHYLLUM | (Blue cohosh) Acts on muscles of female system, uterine headaches, in male ids small joint pain.~BTO: avoid, neutral or unknown for other b. types, do ind. reaction, feminine.</t>
  </si>
  <si>
    <t>COMFREY PEPSIN | Use for bone, stomach, or injury repair.~</t>
  </si>
  <si>
    <t>CAPRYLIC ACID | Ids concern with fungus, digestive concern or spleen weakness. ^ ]</t>
  </si>
  <si>
    <t>CHOLINE | Key of acetylcholine main hormone of autonomic (parasympathetic nerval system) system.  $ ]</t>
  </si>
  <si>
    <t>BISMUTHUM OXIDATUM | Identifies with stomach infections leading to ulcer, mineral.</t>
  </si>
  <si>
    <t>BARIUM CARBONATE | Baryta carb., depression, conflict with the mother within, malnutrition, degenerative mineral.~onco</t>
  </si>
  <si>
    <t>BENZOIC ACID | Preservative in medicine, food additives, industry, phenol.</t>
  </si>
  <si>
    <t>ADENOSINE | Nucleoside for DNA, ids high cholesterol or thick blood.</t>
  </si>
  <si>
    <t>ATROPINUM | Atropine is the main constituent of belladonna, phenol.</t>
  </si>
  <si>
    <t>ATROPINE SULFATE | Another form of atropine found in belladonna.  ]</t>
  </si>
  <si>
    <t>ASCORBATE OXIDASE | Enzyme in vitamin C metabolism, ids vitamin C regulation disturbance or excess.  ]</t>
  </si>
  <si>
    <t>ACID PHOSPHATASE | Ids problems with blood levels of acid phosphotase, ids bone liver and or kidney (bladder, urethra, ureter) disesase. ]</t>
  </si>
  <si>
    <t>ANTI-PAIN HORMONE | Hormone enzyme used in pain regulation, ids pain threshold tolerance irregularity.  ]</t>
  </si>
  <si>
    <t>ANTIMONITE | (Raw form of antimony crude) Acts on intestinal (bowel, colon, intestine) mucosa, skin, child deliriums, fretful, peevish.  ]</t>
  </si>
  <si>
    <t>ANDROSTENEDIONE | 3 types of androgens made in the adrenal cortex (brain), ids adrenal dysfunction.  ]~hormone, weight</t>
  </si>
  <si>
    <t>AMYLASE | Carbohydrate enzyme released in the digestive tract.~digestion</t>
  </si>
  <si>
    <t>ALKALINE PAIN CONDITIONS | Alkalinity is likely to agravate this patient's condition.~ph</t>
  </si>
  <si>
    <t>AMMONIUM PHOSPHORICUM | For arthritis conditions where there is distortion of the joints. @ ]</t>
  </si>
  <si>
    <t>ACETYLCHOLINE CHLORIDE | Major hormone of the autonomic (parasympathetic nerval system) system, ids dysfunction of system.  ]~stress</t>
  </si>
  <si>
    <t>AMALGAM DETOX II | Ids toxic reaction to dental implants or mercury amalgam fillings.  ]~metals, onco</t>
  </si>
  <si>
    <t>STRAMONIUM (THORN APPLE) | Acts on senses increaseing activity and perverting function, nausea, delerium. \</t>
  </si>
  <si>
    <t>ATROPA BELLADONNA | Red, dry, mad for nervous problems, congestion.</t>
  </si>
  <si>
    <t>AMINO ACID OXIDASE | Enzyme used in amino acid decarboxylation, ids amino acid regulation dysfunction.  ]</t>
  </si>
  <si>
    <t>TEUCRIUM MARUM VERUM | (Cat thyme) Acts on mucous membranes of bowel (colon, intestine), irresistible desire to sing, dull &amp; dizzy, red. ]</t>
  </si>
  <si>
    <t>ADENINE | Ids circulation disturbance, helps to clean arteries and is essential for DNA metabolism.</t>
  </si>
  <si>
    <t>COCARBOXYLASE | Enzyme used in metabolism regulation, ids putrefaction and degeneration.  ]~onco</t>
  </si>
  <si>
    <t>AMYGDALA AMARA | (Almond) Can id degeneration, brain fatigue, delusion, inability to control anger.~responds to emotional trauma, onco</t>
  </si>
  <si>
    <t>APIS MELLIFICA | (Honey bee) for kidneys and inflammation, dropsy (edema), accident prone.  ]</t>
  </si>
  <si>
    <t>ARABINOSE | A pentose sugar found in gum plants, ids tenacious life style emotionally.</t>
  </si>
  <si>
    <t>ACID PAIN | Formula for pains aggravated by acid shift, use bicarb.  ]~ph</t>
  </si>
  <si>
    <t>ACIDUM MURATICUM | (Hydrochloric acid) Stinging and burning sensations, stitching pain.  ]~Hcl,stomach acid, needed for digestion, ph</t>
  </si>
  <si>
    <t>ACETYLESTERASE | Enzyme for autonomic (parasympathetic nerval system) regulation, can id insecticide exposure or chemicals.  ]</t>
  </si>
  <si>
    <t>PARIS QUADRIFOLIA | (True love) Acts on nervous system, talking mania, foolish, silly, dizzy, dullness in head (brain). \  ]~hgdie</t>
  </si>
  <si>
    <t>RHUS TOX | (Poison ivy) Great debility, sorness when sitting, restless, change positions, sad, fearful.</t>
  </si>
  <si>
    <t>PAREIRA BRAVA | (Tormentosum) Acts on kidneys, bladder, (urethra, ureter) urge to urinate, penis pain. \  ]</t>
  </si>
  <si>
    <t>QUININE SULFATE | Ideas crowd mind, cheerful then gloomy, tinnitis (ear), night sweats, fever.  ]</t>
  </si>
  <si>
    <t>RAWOLFIA | Acts on blood pressure sympathetic nerves. \  $ ]</t>
  </si>
  <si>
    <t>SUCROSE | Sugar shows problem with sugar craving or regulation.</t>
  </si>
  <si>
    <t>SULPHUR | Melancoholy, acts on ganglionic nerves, affects venous capillary system, aids vegetative/autonomic nervous system, Nerve Cranial 10 Vagus - Pneumogastric  - Pneumatic nerve. $ ]</t>
  </si>
  <si>
    <t>SILVER | acts on cartilage, genitourinary (kidney, bladder, ureter,urethra) bones, ligaments, cheerful,loquacious, giddy, mineral ]</t>
  </si>
  <si>
    <t>SILVER IODIDE | Affects the nutrition of the whole system, resets clock for toxic exposure.</t>
  </si>
  <si>
    <t>SULF IODIUM | Affects the skin mucous membrane and internal organs, helps tonsils and lymph, mineral.  ]</t>
  </si>
  <si>
    <t>SODIUM ALGINATE | Radiation exposure and emotional inability to control energy, mineral.</t>
  </si>
  <si>
    <t>SELENIUM | Acts on male organs and larnyx, impotence, exhaustion, dullness insensitive / brain fatigue, mineral.~onco, precursor for thyroid T4 conversion to T3.</t>
  </si>
  <si>
    <t>SOMATOTROPIN | Growth hormone and effects, ids growth defect or pituitary dysfunction.</t>
  </si>
  <si>
    <t>SYNADENIUM GRANTII RUBRA | Emotional inability to deal with the future.~hgdp  hgdc</t>
  </si>
  <si>
    <t>SQUILLA MARITIMA SEPIA | Ink from cuttle fish, emotional guarded and defensive, passes responsibility~ hgdc hgdp</t>
  </si>
  <si>
    <t>SQUALENE | Found in shark liver oil, assists synthesis of sterols and hormones, ids hormone weakness.~onco</t>
  </si>
  <si>
    <t>SODIUM PHOS (NAT PHOS) | For acid conditions, dyspepsia, diarrhea (bowel, colon, intestine), intestinal worms, sour yellow tongue.  * ]</t>
  </si>
  <si>
    <t>THIOCTIC ACID | From grains used to process by products, ids digestive intolerance to grains, phenol.</t>
  </si>
  <si>
    <t>NERVONIC ACID | Fatty acid that coats the nerves or myelinated sheath. $ ]</t>
  </si>
  <si>
    <t>METHIONINE METHYL | Oxygenation remedy treats organic loss of oxygen in liver.</t>
  </si>
  <si>
    <t>TYROSINASE | Enzyme for tyrosine regulation, ids thyroid disease or depression.</t>
  </si>
  <si>
    <t>TRYPTAMINE | Used in food additives, can id intolerance to red wine and red meat.</t>
  </si>
  <si>
    <t>TANNIC ACID | Used in industry, medicines, foods, ids premature aging, sprue, discontent, phenol.</t>
  </si>
  <si>
    <t>TRYPTOPHANASE | Enzyme that regulates tryptophan, ids sleep disease and serotonin regulation.</t>
  </si>
  <si>
    <t>THIAMINE | Vitamin B1, ids carbohydrate metabolism disease, emotional link to depression and fatigue.  ]</t>
  </si>
  <si>
    <t>MAGNESIUM METALLICUM | Ids deficiency if stones form, back aches, muscles twitch, excess causes fatigue, mineral.  ]</t>
  </si>
  <si>
    <t>VANADYL SULFATE | Sometimes toxic, used for liver and energy.~ can id diabetes or sugar regulation issue, use in small doses.</t>
  </si>
  <si>
    <t>VANILLIN | Ids emotional problems with past regrets, process forgiveness of self and others.~hgdc,  BTO: avoid</t>
  </si>
  <si>
    <t>XANTAC | Commercial stomach medication, affects Nerve Cranial 10 Vagus - Pnemuogastric - Pneumatic, in stomach, ulcers.   $ ]</t>
  </si>
  <si>
    <t>MIMOSA TENUIFLORA POIR | For over sensitive patients, rheumatism, knee and ankle problems. @ ]</t>
  </si>
  <si>
    <t>XANTHINE | Found in animals as byproduct of dairy foods, ids dairy intolerance.</t>
  </si>
  <si>
    <t>D-XYLOSE | Inability to absorb nutrients, especially carbohydrates.~malabsorption</t>
  </si>
  <si>
    <t>ZINCUM METALLICUM | Fidgity legs at night, weak sex interest or immune deficiency, nerve irritation, ids Zinc deficiency. N isode  ]</t>
  </si>
  <si>
    <t>ZINC | For fidgity legs at night, weak sex interest, immune deficiency, nerve irritation, excess produces prostatitis.  ]</t>
  </si>
  <si>
    <t>TREE SAP | Poor hydration and osmosis, ids need for wetter water.</t>
  </si>
  <si>
    <t>TRI-BORON | Poor nerve function and thoughts of death (thanatos), exposure to gasoline, mineral.  N isode  $ ]~suicidal.</t>
  </si>
  <si>
    <t>DISODIUM PHOSPHATE | Used for dissolving gallstones (gallbladder, liver), weight loss, intestinal (bowel, colon) cleanse, laxative. ]</t>
  </si>
  <si>
    <t>ENVIROX | For environmental pollution, toxic exposure, ids intolerance to environmental poisons.  ]</t>
  </si>
  <si>
    <t>GOCD INSECTICIDE | Type of insecticide, ids problem with insecticide, break of enzyme, pathway unknown.  ]~insecticides can mimic estrogens and interfere with weight, mood.</t>
  </si>
  <si>
    <t>DEXTROMETHORPHAN | Synthetic chemical used in cough (lung) syrup.  ]</t>
  </si>
  <si>
    <t>TAURINE | Energy related amino acid also used for emotional control of panic attacks.</t>
  </si>
  <si>
    <t>CALCIUM CARBONATE | Ids slow metabolism, lethargy, mineral imbalance, brain fatigue, mineral.</t>
  </si>
  <si>
    <t>L-GLUTAMIC ACID | Secondary supply of brain energy, excess iritability, ids blood brain barrier dysfunction.~hgdie</t>
  </si>
  <si>
    <t>IRIS VERSICOLOR | Acts on glands and glandular tract, stimulates liver bile, pancreas, sick headache, low spirit vexed.</t>
  </si>
  <si>
    <t>SENECA OFFICINALIS | Herb for intestinal (bowel, colon, intestine) and liver cleansing. \ ]</t>
  </si>
  <si>
    <t>CAUSTICUM | Chronic rheumatism, arthritis, and paralysis, tearing and drawing pains in the muscles.  @ # ^ ]</t>
  </si>
  <si>
    <t>QUASSIA AMARA | Emotional inability to recieve or express love. \</t>
  </si>
  <si>
    <t>ANACARDIUM ORIENTALE | Acts on senses, depressant, nervous prostration, memory of names, absent minded (brain).  ]</t>
  </si>
  <si>
    <t>COLOCYNTHIS | Sensitive to changes in weather mostly cold, neuralgia, irritable.</t>
  </si>
  <si>
    <t>CANTHARIS | Spanish fly, urinary (kidney, bladder, ureter, urethra) burning, sexual itching, violent inflammations, frenzied deliriums.  ]</t>
  </si>
  <si>
    <t>NUX VOMICA | Craves spicy foods, easily addicted, excess stress, irritable, malicious. \  ]</t>
  </si>
  <si>
    <t>ABROTANUM | (Southernmood) Useful remedy for lower extremity, marasmus (athrepsia - malnourished), ill effects of supressed gout. \  ]</t>
  </si>
  <si>
    <t>COCCUS CACTI | Acts on kidneys (bladder, ureter, urethra), digestive, larynx, apprehension, irritable, fretful.  ]</t>
  </si>
  <si>
    <t>ARSENICUM ALBUM | Acts on all tissues and organs, exhaustion, restlessness, nightly aggravation, irritable.  ]</t>
  </si>
  <si>
    <t>BOVISTA (Puff ball) | For skin eruptions and eczema, affects circulation, helps stammering children.</t>
  </si>
  <si>
    <t>WYETHIA HELENOID | Helps throat, laryngitis (larynx), hay fever, hemorrhoids (bowel, colon, intestine), itch.  ]</t>
  </si>
  <si>
    <t>HYOSCYAMUS NIGER (HENBANE) | Affects nerves, corrects effects of possesion or diabolical spirit.  N isode</t>
  </si>
  <si>
    <t>PILOSELLA (Hawkweed, mouse ear) | Glandular stimulant, for injuries, helps calcium in tissues to repair.  ]</t>
  </si>
  <si>
    <t>VIOLA ODORATA  | (Violet) Specific action on ear problems and soft tissues.</t>
  </si>
  <si>
    <t>ASAFOETIDA - ASAFETIDA| Fetid gum resin of Ferula plant.  Gastric Reflux, flatulence/gas/wind and contraction of stomach with reverse peristalsis (bowel, colon, intestine), antispasmodic.  ]</t>
  </si>
  <si>
    <t>SEPIA | For emotional problems of patients who dodge responsibility or try to pass the blame to others</t>
  </si>
  <si>
    <t>PROPYL BUTYRATE | Food additive used as preservative can produce hormone stagnation and weakness.</t>
  </si>
  <si>
    <t>PROPYL ALDEHYDE | Chemical used in industry, ids toxic exposure.</t>
  </si>
  <si>
    <t>PENTACHLOROETHANE | Toxin effects kidney (bladder, ureter, urethra), liver or skin, remedy for lung and anxiety disorders.  ]  ]</t>
  </si>
  <si>
    <t>PERTHANE | Used in insecticides, chemicals, in environmental poisons, ids toxic exposure.  ]</t>
  </si>
  <si>
    <t>PARATHIONE | Insecticide that produces cholinergic effects, ids toxic exposure that has not repaired.</t>
  </si>
  <si>
    <t>PARATHIONE HYDROLASE | Enzyme used for this insecticide breakdown, ids toxic exposure undealt with.</t>
  </si>
  <si>
    <t>PANGAMATE | (Vitamin B15) Ids with oxidation problems, methyl donor increases circulation.</t>
  </si>
  <si>
    <t>PALMITELAIDIC ACID | Variation of fatty acid saturated palm oil, ids fatty acid deficiency or toxic exposure.  ]</t>
  </si>
  <si>
    <t>PALLADIUM | Metallic element used for pain across the top of the head, nerval disorders, emotional fear of pain. N isode $ ]</t>
  </si>
  <si>
    <t>OVERHEAD PROJECTOR FINE POINT PEN (ALR) | Allergy or sensitivity, can id fear of public speaking.</t>
  </si>
  <si>
    <t>OXALIC ACID | Kidney stone (bladder, ureter, urethra), gout, or nutritional disturbance of protein metabolism.  ]</t>
  </si>
  <si>
    <t>ORTHO NOVUM | Synthetic fertilizer, can id toxicity or sensitivity.</t>
  </si>
  <si>
    <t>OCTANOIC ACID | Caprylic acid, ids fungal risk, glandular disorder, remedy for brain fatigue and disorientation. ^ ]</t>
  </si>
  <si>
    <t>NERVE CRANIAL 1 (OLFACTORY) | Affects smell and taste and homeopathic absorption, clear. ]</t>
  </si>
  <si>
    <t>AMYL NITROSUM | Produces rapid vasodilation of the head, feels as if something might happen.</t>
  </si>
  <si>
    <t>OROTIC ACID | (Growth factor of bacteria) Pyrimidine precursor, ids bacteria, phenol. @ ]</t>
  </si>
  <si>
    <t>GAMBOGE - CAMBOGIA | Acts on intestine (bowel, colon), photophonia and violent burning of eyes, morning vertigo. ]</t>
  </si>
  <si>
    <t>OCTACHLORO-CAMPHENE | Used in industry, ids toxic exposure or sensitivity, use Addex N. 601 or Industriox N. 612.  ]</t>
  </si>
  <si>
    <t>OCTAMETHYL PYROPHOS | Used in industry, ids toxic exposure or sensitivity, use Addex N. 601 or Industriox N. 612.  ]</t>
  </si>
  <si>
    <t>OXYQUINOLINE SULPHATE | Industrial toxin, use Industriox N. 612 for 2 weeks with lots of water.  ]</t>
  </si>
  <si>
    <t>HYDROXYLAMINE | Reducing agent for organic synthesis, ids toxic exposure or sensitivity, use Chemex N. 608. ]</t>
  </si>
  <si>
    <t>HYDROFLUORICUM ACID | Acts on vegetative/autonomic nervous system, Nerve Cranial 10 Vagus - Pneumogastric - Pneumatic, tissue remedy, uncommon buoyancy of a mind that fears nothing. $ ]</t>
  </si>
  <si>
    <t>HCL | Hydrochloric acid - natural in stomach, emotional inability to digest the stimulation of life.~digestion</t>
  </si>
  <si>
    <t>HONEY | Can id immune system disease, emotionally sees life as too sugary.  ]~(ALR)</t>
  </si>
  <si>
    <t>GROWTH HORMONE RELEASING FACTOR | Fear of growth.~aging</t>
  </si>
  <si>
    <t>JABORANDI | Acts on the saliva and sweat, perspiration, red face, excess perspiration for 1 hr. \  ]</t>
  </si>
  <si>
    <t>GLUTATHIONE REDUCTASE | Enzyme essential for energy and eye function, ids eye or energy disease.</t>
  </si>
  <si>
    <t>GLUCOSE-6-PHOSPHATASE | Enzyme.  Part of the krebs cycle of energy production, ids energy pathway problem.  ]</t>
  </si>
  <si>
    <t>GLYCERINE | Irritant to mucous membranes in raw doses, soothes at 8x+, ids intolerance to soap chemicals.  ]</t>
  </si>
  <si>
    <t>GLUTAMIC DECARBOXYLASE | Enzyme.  Part of the energy system of the brain, ids brain energy dysfunction.  ]~hgdie</t>
  </si>
  <si>
    <t>GLUTAMIC DEHYDROGENASE | Enzyme.  Part of the energy system of the brain, ids energy regulation system.  ]~hgdie</t>
  </si>
  <si>
    <t>GLUCONIC ACID | Used in industry for cleaning, ids toxicity or sensitivity, phenol.</t>
  </si>
  <si>
    <t>GYPSUM | Acts on respiratory (lung) system, treats fatigue and respiratory problems.  ]</t>
  </si>
  <si>
    <t>GLUCAGON | Stored form of glucose mostly in liver some in muscles, converted to glucose when needed.</t>
  </si>
  <si>
    <t>FRUCTOSE DEHYDROGENASE | Enzyme used to get fructose ready for conversion, ids fruit intolerance or deficiency ]</t>
  </si>
  <si>
    <t>FUTH BONE | Cranial bone responsible for resonance reception (ear) , ids emotional unresponsiveness, adjust. ]</t>
  </si>
  <si>
    <t>OENANTHE CROCATA | Water hemlock, acts on nerves and medulla oblongata (brain) for seizures and ticks. ] N isode $</t>
  </si>
  <si>
    <t>FERRUM / FERROUS PHOSPORICUM | Tissue salt for fevers, inflammation, headaches, colds, less perspiration, mineral.  ]</t>
  </si>
  <si>
    <t>FERRUM / FERROUS ARSENICUM | For fatigue from anemia, blood toxic, blood infections, mineral.  ]</t>
  </si>
  <si>
    <t>FERRUM / FERROUS IODATUM | Use in chronic conditions and weak systems, remedy for weakness, atony (lack of muscle tone), nephritis (kidney) , mineral.  ]</t>
  </si>
  <si>
    <t>FERRUM / FERROUS METALLICUM | Anemia with chill, vomiting, red face,  thirst, cold, undigested food, mineral.  ]</t>
  </si>
  <si>
    <t>FERRUM / FERROUS GLUCONATE | Chelated iron supply, ids anemia or iron deficiency, mineral.  ]</t>
  </si>
  <si>
    <t>ACACIA (ROBINA) | Useful for purgative properties, demulcent (agent soothing or soften), cover injuries. \</t>
  </si>
  <si>
    <t>PYROGENIUM (FISH) | Spoiled or infected fish in the past of this patient, suspect sushi.  ]</t>
  </si>
  <si>
    <t>FERRUM / FERROUS MURIATICUM | Nerval poison, use for neurologic pain and liver disorders, mineral. ]  N isode $</t>
  </si>
  <si>
    <t>FERREDOXIN | Type of iron compound in the blood, ids anemia of blood and fatigue.</t>
  </si>
  <si>
    <t>FERRUM / FERROUS SULPHURICUM | Liver remedy, blood detox and systemic rebuilder, mineral.  ]</t>
  </si>
  <si>
    <t>FD&amp;C RED | Food coloring additive, ids sensitivity or toxic exposure.</t>
  </si>
  <si>
    <t>FD&amp;C YELLOW (1X) | Food coloring, ids food additive sensitivity.</t>
  </si>
  <si>
    <t>FD&amp;C BLUE | Food coloring and additive, ids sensitivity or toxicity.</t>
  </si>
  <si>
    <t>HYDROGEN PEROXIDE | Ids cancer risks and white blood cell dysfunction.~onco</t>
  </si>
  <si>
    <t>ACETONE POWDER | Ids reaction risk or sensitivity, liver and kidney (bladder, ureter, urethra) remedy, remedy for anxious fear.  ]</t>
  </si>
  <si>
    <t>ACER CAMPESTRE | Maple, ids allergy or sensitivity, emotional link to growth concerns, depression.</t>
  </si>
  <si>
    <t>AFLATOXINS | Highly toxic compound that can id allergies or treat allergic conditions, phenol.</t>
  </si>
  <si>
    <t>ANGIOTENSIN II | Hormone related to muscle tension and blood pressure.  ]</t>
  </si>
  <si>
    <t>ANTI-REPRODUCTIVE TRIPEPTIDE | Hormone related to reproduction.</t>
  </si>
  <si>
    <t>ANGIOTENSIN III | Hormone for blood pressure and emotional control, treats anger, hatred and blood pressure.~hate</t>
  </si>
  <si>
    <t>ARACHIDONIC ACID | Essential fatty acid used most by adrenals, ids hypoadrenia.</t>
  </si>
  <si>
    <t>ATP-DIBARIUM SALT | Ids energy disturbance or barium toxicity, emotional link to mother conflict.~hgdc</t>
  </si>
  <si>
    <t>ATP-CALCIUM SALT | Ids energy disturbance, emotional link to unhealed stress binge in past.~hgdc</t>
  </si>
  <si>
    <t>ALUMINUM METALLICUM | Acts on paralysis of intestinal (bowel, colon, instestine) muscles, dryness, whining, dread of evil, mineral.  ]</t>
  </si>
  <si>
    <t>AURUM CHLORIDE NATRUM | Affects bones and glands of sinus &amp; eyes, disgust with life, religious mania, defeated.  ]</t>
  </si>
  <si>
    <t>AGAR | Used to culture bacteria and microorganisms, ids microbial growth. @ # ^ ]</t>
  </si>
  <si>
    <t>ASPARAGINASE | Enzyme.  Ids cataract eye diorders, or nutra sweet toxicity, nerval problem. $  ]~aspartame</t>
  </si>
  <si>
    <t>ANABASINE | Used to treat alcoholism, makes the patient nauseated when exposed to alcohol.</t>
  </si>
  <si>
    <t>ACETYLBUTYROLACTONE | Used in industry and cosmetics use Beautox N. 607.  ]</t>
  </si>
  <si>
    <t>ABRIN | Toxic albumen, extremely toxic if swallowed or enters into wound, ids toxic exposure.</t>
  </si>
  <si>
    <t>ARBENOBENZENE | Used in industry and cosmetics, use Beautox N. 607.  ]</t>
  </si>
  <si>
    <t>ANTIMONY TRIETHYL | Used in industry and cosmetics, ids skin disease from toxicity, use Beautox N. 607.  ]</t>
  </si>
  <si>
    <t>AMYLENE | Petroleum extract used in industry and cosmetics, ids toxicity, use Beautox N. 607 - Envirox N. 1276 or N. 610, phenol.   ]</t>
  </si>
  <si>
    <t>AMMONIATED CHEMICALS | Used in explosives, industry, cosmetics, medicine, affects protein metabolism, use Industriox N. 612. ]</t>
  </si>
  <si>
    <t>ALLYL CHEMICALS | Used in perfumes and synthetic garlic oil, ids toxicity, phenol.</t>
  </si>
  <si>
    <t>ANTHRACOSIS | Carbon in lungs, as coal, dust, smoke, or pollution, ids lung disease or risk.  ]</t>
  </si>
  <si>
    <t>AUROUS CYANIDE | Used in industry and cosmetics, affects connective tissue of the head and kidneys (bladder, urethra, ureter), use Beautox N. 607.  ]</t>
  </si>
  <si>
    <t>ALLOXANTIN | Toxin that affects liver, kidney (bladder, urethra, ureter), ids toxic system, allergy or histamine disorder, past ego trauma, phenol.  ]</t>
  </si>
  <si>
    <t>ADIPIC ACID | Used in nylon manufacture, ids toxic exposure or nylon ingestion, use Industriox N. 612.  ]</t>
  </si>
  <si>
    <t>AMMONIUM CYANIDE | Used in cosmetics and medicine, affects protein metabolism of kidney (bladder, urethra, ureter) and pancreas.  ]~use beautox</t>
  </si>
  <si>
    <t>AGENT ORANGE | Strong herbicide that affects liver, kidney (bladder, ureter, urethra), nerves and the system, ids toxic exposure.   ]~can interfere with weight, mood, estrogen levels,</t>
  </si>
  <si>
    <t>BUTYLATED HYDROXYTOULENE (BHT) | Food additive, ids toxic exposure unhealed, emotional remedy for blahs, phenol.  ]</t>
  </si>
  <si>
    <t>BEAUVERCIN | Used in cosmetics and industry, affects cognition of self and others, use Beautox N. 607.  ]  ]</t>
  </si>
  <si>
    <t>AESCULUS GLABRA | Acts on lower bowel (colon, intestine), hemorrhoids, varicose veins, backache.  $ ]</t>
  </si>
  <si>
    <r>
      <rPr>
        <sz val="12"/>
        <color rgb="FFFF0000"/>
        <rFont val="PMingLiU"/>
        <family val="1"/>
      </rPr>
      <t xml:space="preserve">BABY FORMULA </t>
    </r>
    <r>
      <rPr>
        <sz val="12"/>
        <rFont val="宋体"/>
        <family val="3"/>
        <charset val="134"/>
      </rPr>
      <t>(ALR) | Synthetic chemicals, ids toxicity or allergy.</t>
    </r>
  </si>
  <si>
    <t>BARIUM OXALATE | Ids toxicity to barium emotional link to feeling of inadequate motherhood.</t>
  </si>
  <si>
    <t>BANTI'S DISEASE -SYNDROME | Spleen enlargement and congestion (splenomegaly) with anemia, leukopenia, liver cirrhosis ]</t>
  </si>
  <si>
    <t>BARIUM NITRATE | Toxicity to barium (Baryta), emotional link to mother.</t>
  </si>
  <si>
    <t>BENZENE CHEMICALS | Used in industry, cosmetics and medicine, affects kidneys, lungs, skin, nerves, ids toxicity.  $ ]~use beautox, industriox.</t>
  </si>
  <si>
    <t>BARYTA MURIATICA  | Used with the organic problems of aging or dwarfism, feels like bad mother.</t>
  </si>
  <si>
    <t>BITHIONOL | Chemical used in germicides, for colon (bowel, intestine) treatments, halogenated bisphenol, use Chemex N. 608, microform. ]</t>
  </si>
  <si>
    <t>BENZEDRINE | Synthetic stimulant, ids toxicity or allergy.~ALO addiction</t>
  </si>
  <si>
    <t>DILANTIN | Drug used to control seizures, sedative drug reacting on all major nerves, ids nerve disorders.  N isode $  ]~ALO</t>
  </si>
  <si>
    <t>DMSA MERCURY | Chemical used to chelate out mercury, ids mercury toxicity, can cause mercury toxicity.~metals, onco</t>
  </si>
  <si>
    <t>2.4.D | Synthetic form of lubricant, industial toxin in Industriox N. 612, ids joint diseases.  ]</t>
  </si>
  <si>
    <t>DIAZEPAM | Snythetic chemical, sedative and antistress (antineurotic)~ ALO.</t>
  </si>
  <si>
    <t>DICHLORO CHEMICALS | Used in paints, cosmetics, medicines, industry effect nerves and tissues, use Industriox N. 612.  ]~beautox</t>
  </si>
  <si>
    <t>DIMETHYL CHEMICALS | Used in cosmetics, medicines, insecticides, paints, plastics, use Industriox N. 612.  ]~beautox</t>
  </si>
  <si>
    <t>DIMETHYLBERYLIIUM | Form of beryllium, ids past toxic exposure unhealed, emotional fear of loss.~hgdc</t>
  </si>
  <si>
    <t>ETHER | Used in industry for paints, cosmetics, etc., ids toxic exposure, emotionally unable to deal with pain.~beautox, industriox</t>
  </si>
  <si>
    <t>ENDORPHINS-L | Excessive pain, inability to deal with emotional or physical pain.~hgdc</t>
  </si>
  <si>
    <t>ESTERS | Collection of chemicals used in food additives and colorings, ids toxicity, phenol.</t>
  </si>
  <si>
    <t>ESTRADIOLTBENZOATE | Type of synthetic chemical related to estrogen, ids toxic reaction unhealed.</t>
  </si>
  <si>
    <t>ETHYLENE OXIDE | Toxic chemical used in cleaning or sterilization in hospitals, ids toxic exposure.</t>
  </si>
  <si>
    <t>EPHEDRINE | Chemical like adrenaline, forbidden in sport competition, ids hypoadrenia.~ ALO  used in street drug combos like speed, crack, crystal meth, addiction, over the counter medications.</t>
  </si>
  <si>
    <t>ESTRONE | Female sex hormone, ids female disorders, phenol.~feminine,</t>
  </si>
  <si>
    <t>ERUSTCATOR | Chemical used in rust dissolving, ids toxic exposure unhealed.</t>
  </si>
  <si>
    <t>ETHYL ISOTHIOCYANATE | Chemical used in insecticides and industry, use Addex N. 601.  ]~weight</t>
  </si>
  <si>
    <t>ETHYL IODINE | Used in medicines, insecticides and cosmetics, ids toxicity, use Industriox N. 612.  ]~weight</t>
  </si>
  <si>
    <t>ETHYL TRICHLOROSILANE | Used in insecticides, cosmetics, industry, use Industriox N. 612, Envirox N. 1276 or N. 610, Beautox N. 607. ]~weight</t>
  </si>
  <si>
    <t>ETHYL MERCAPTAN | Aromatic chemical that causes RNA to unwind, in gross amounts reorganizes RNA at 6x+.</t>
  </si>
  <si>
    <t>CARBONIC ANHYDRASE | Enzyme used in oxidation and acid bufferring, ids acid or oxygen disease.</t>
  </si>
  <si>
    <t>LECITHINASE | Enzyme that regulates lecithin in the brain, ids glia cell disturbance in brain.</t>
  </si>
  <si>
    <t>COLLAGENASE | Enzyme that regulates collagen, ids premature aging of skin.</t>
  </si>
  <si>
    <t>DNA LIGASE | Enzyme that regulates DNA utilization, ids metabolic disease or aging.</t>
  </si>
  <si>
    <t>ERYTHROPOIETIN | Enzyme used in red blood cell production, ids anemia.</t>
  </si>
  <si>
    <t>ATPASE (ADENOSINE TRIPHOSPHATE) | Enzyme that regulates the energy molecule of ATP, ids energy dysfunction.  ]</t>
  </si>
  <si>
    <t>GLUCOSIDASE | Enzyme for sugar metabolism, ids sugar regulation disease such as hypoglycemia, etc.</t>
  </si>
  <si>
    <t>PEROXIDASE | Enzyme for peroxide regulation, rich in pears and horseradish, ids cancer risk.~onco</t>
  </si>
  <si>
    <t>GLYCOGEN | Energy stored in liver and muscles, glycogenlysis converts to glucose when needed.  ]</t>
  </si>
  <si>
    <t>HISTAMINASE | Enzyme for histamine regulation, ids excess redness and histamine build up.~allergy</t>
  </si>
  <si>
    <t>LIPOXIDASE | Enzyme for lipid oxidation, ids lipid disease or lack of oxidation.</t>
  </si>
  <si>
    <t>SUCRASE | Enzyme for sugar, indicates blood sugar problems, cataract eye disorders, or muscle problem. ]</t>
  </si>
  <si>
    <t>MYOKINASE | Enzyme involved in muscular action, ids muscle disease or muscle pain.</t>
  </si>
  <si>
    <t>L-ASPARTIC ACID | Used in nutrasweet manufacture, can cause headaches and nerve disease.  $ ]~aspartame</t>
  </si>
  <si>
    <t>HISTIDASE | Enzyme involved in anti-inflammation, ids inflammation covert if not obvious or liver disease.</t>
  </si>
  <si>
    <t>HYDROXYPYRUVATE REDUCTASE | Enzyme involved in carbohydrate utilization, ids vitamin B dysfunction or deficiency.  ]</t>
  </si>
  <si>
    <t>SECRETIN | Collection of digestive enzymes, ids thinking disorders, digestive or inflammatory.</t>
  </si>
  <si>
    <t>GLUCOSE DEHYDROGENASE | Enzyme involved with sugar metabolism, ids sugar regulation disease.</t>
  </si>
  <si>
    <t>MYLEOPEROXIDASE | Enzyme made in spleen for fungal defense, identifies fungal infection.  ^  ]</t>
  </si>
  <si>
    <t>ADENOSINE-5-DIPHOSPHATE - ADP | Precursor of ATP, ids energy disease or vitamin deficiency  ]</t>
  </si>
  <si>
    <t>CATALASE | Enzyme that regulates free radicals, ids excess free radicals or cancer risk.~onco</t>
  </si>
  <si>
    <t>DNA ASE | Enzyme for DNA regulation, ids metabolic disease.</t>
  </si>
  <si>
    <t>CHOLESTEROL OXIDASE | Enzyme used in cholesterol conversion to hormones, ids cholesterol disease.</t>
  </si>
  <si>
    <t>GLUCOKINASE | Enzyme used in glucose regulation, ids sugar regulation disease.</t>
  </si>
  <si>
    <t>STILLINGEA | Yaw root, Queen's delight, for syphilis of long bones, ostitis (bone inflammation), &gt; night, &gt; damp. ]</t>
  </si>
  <si>
    <t>COENZYME A DEHYDROGENASE | Enzyme in regulation of CO enzyme A, ids hypoadrenia and brain fatigue.  ]</t>
  </si>
  <si>
    <t>GRATIOLA | Hedge hyssop, for gushing diarrhea (bowel, colon, intestine), cold abdomen, fatigue of mineral deficiency, self anger.  ]</t>
  </si>
  <si>
    <t>GABASE | Enzyme that regulates GABA which is an electrical stabilizer of the brain.</t>
  </si>
  <si>
    <t>VANILLYLMANDELIC ACID DEHYDROGENASE | Can't control depression or happiness.</t>
  </si>
  <si>
    <t>FISH OIL-A2 | Can id excess cholesterol and triglycerides, also ids blocked arteries.  ] ~ BTO: avoid</t>
  </si>
  <si>
    <t>VITAMIN B 17 VITAMIN LAETRILE | Can id oxygen deficiency, degenerative risk.  ]~ onco</t>
  </si>
  <si>
    <t>THYROXINE | Major thyroid hormone responsible for metabolism and weight management.</t>
  </si>
  <si>
    <t>PARATHYROID HORMONE | Hormone that removes calcium from bones or cells, ids calcium disease.</t>
  </si>
  <si>
    <t>LEUTINIZING RELEASING HORMONE | Can't control feminine characteristics or actions.</t>
  </si>
  <si>
    <t>LEUTINIZING HORMONE | Can't control feminine characteristics or actions.</t>
  </si>
  <si>
    <t>VITAMIN B14 BETAINE | Stomach regulator, can id stress effects on stomach, ulcer or neuritis (nerve inflammation). $ ]</t>
  </si>
  <si>
    <t>VITAMIN B13 CHOLINE | Liver regulator and cholinergic regulator.</t>
  </si>
  <si>
    <t>VITAMIN B8 COENZYME A | Key component of energy system, do not overdose but supplement.</t>
  </si>
  <si>
    <t>NERVE GROWTH FACTOR | Hormone for nerve growth found in snake venom, ids nerve disease.  N sarcode $ ]</t>
  </si>
  <si>
    <t>VITAMIN D3 ERGOCALCIFEROL | Used to regulate calcium, ids deficiency of sunshine or nutrients.  ]</t>
  </si>
  <si>
    <t>VITAMIN D2 CHOLECALCIFEROL | Used in regulation of internal calcium, ids sunshine deficiency.  ]</t>
  </si>
  <si>
    <t>VITAMIN D1 | Used in internal regulation of calcium, ids lack of sunshine.  ]</t>
  </si>
  <si>
    <t>KETOSTEROIDS | Kidney steroids for auto inflammation control, shows adrenal and kidney disorder.</t>
  </si>
  <si>
    <t>TESTOSTERONE | Male sex hormone, ids deficiency or excess, treat liver.  ]</t>
  </si>
  <si>
    <t>VITAMIN B16 OXYTHIAMINE HCL | Oxygenated B1, used in oxygenation control~ g vitamin</t>
  </si>
  <si>
    <t>VITAMIN B19 FLAVIN MONONUCLEOTIDE | B vitamin for oxygenation, ids weak oxygenation.  ]~ g vitamin</t>
  </si>
  <si>
    <t>VITAMIN B18 FAD | Used in oxygenation of brain, ids weak oxygen of brain.~ g vitamin</t>
  </si>
  <si>
    <t>VITAMIN B20 CARNITINE | Used in oxygenation of the heart muscle and other striated muscles.~g vitamin</t>
  </si>
  <si>
    <t>ANTIDIURETIC HORMONE | Found in anterior pituitary, controls mineral and water in the body.  kidney, bladder, ureter, urethra.  ]</t>
  </si>
  <si>
    <t>POTASSIUM NITRATE | Used as a preservative and to lower sex drive, ids exposure, mineral.</t>
  </si>
  <si>
    <t>GLUTAMINE | Used in food additives and supplies energy to the brain, ids deficiency or blood brain dysfunction.  ]</t>
  </si>
  <si>
    <t>NUTRA SWEET (ALR) | Synthetic sweetner that can attack nerves, ids intolerance or allergy.~aspartame</t>
  </si>
  <si>
    <t>PANTOTHENIC ACID-B5 | Key vitamin for energy and metabolism.</t>
  </si>
  <si>
    <t>PANGAMIC ACID-B15 | Methyl donor important for oxygenation.~g vitamin</t>
  </si>
  <si>
    <t>JABORANDI | Excess sweat, perspiration, redness, diaphoresis from hypoglycemia or liver disorder. \</t>
  </si>
  <si>
    <t>AMELOPSIS QUIN | Emotional inability to express inner feelings. \~ hgdc</t>
  </si>
  <si>
    <t>STROPHANTHUS HISP | Emotional or physical aging prematurely.</t>
  </si>
  <si>
    <t>SAMBUCUS CANADENSIS | Type of coffee bean stimulates T-cells, emotional excessive control.</t>
  </si>
  <si>
    <t>PTELEA TRIFOLIATA | (Water ash, hop tree) Indigestion, liver lung congestion, mental confusion, forgetful.</t>
  </si>
  <si>
    <t>WARFARIN | Phenol used to thin blood, suspect cholesterol and blood problems.</t>
  </si>
  <si>
    <t>ZANTAC | Popular medication for blocking Hcl production of stomach, ids intolerance or toxic effects~ (ALO)</t>
  </si>
  <si>
    <t>DEGEX and DEGEX LIQ. | Can id cancer risk, or degenerative tissue, confirm diagnosis.~onco</t>
  </si>
  <si>
    <t>XENOPSIN | Opsonization compound from external source, ids improper opsonization, phenol, use legumes.</t>
  </si>
  <si>
    <t>XYLENE | Compounds from distilation of oil / coal, used in high octane gas, solvents, polyester resins.</t>
  </si>
  <si>
    <t>DIETHYLSTILBESTEROL | Synthetic form of estrogen used in 50s, caused cancer in female children in the U.S.A.~onco, weight, mood</t>
  </si>
  <si>
    <t>STIBIUM | (Mental form of antimony tart) Fretful, peevish, white tongue, cross, sulky, sad, talks to self.</t>
  </si>
  <si>
    <t>ZINC | Tonic for nerves, twitching of muscles, &gt; wine, crawling skin, hypersensitive skin senses.</t>
  </si>
  <si>
    <t>ZINC CHLORIDE | Forgets accomplishments of today, despondent, sullen,offended easily, &gt; work.</t>
  </si>
  <si>
    <t>BLACK SPIDER VENOM | Lowered coagulation, muscle tightness, chest is center of pains and symptoms.</t>
  </si>
  <si>
    <t>ACANTHOSIS ANTARCTICUS VENOM DEATH ADDER | Remedy for fear of death and unconscious mind of self.~ hgdc transitions</t>
  </si>
  <si>
    <t>AGKISTRODON PISCIVORUS LEUKOSTOMA VENOM COTTONMOUTH WATER MOCCASIN | For arterial blockage.</t>
  </si>
  <si>
    <t>AGKISTRODON RHODOSTOMA VENOM MALAYAN PIT VIPER | Remedy for thrombosis in circulation.</t>
  </si>
  <si>
    <t>BOTHROPS ALTERNATA VENOM URUTU | Remedy for blood toxicities, lymph congestion.</t>
  </si>
  <si>
    <t>BUFO ARENARUM VENOM COLORADO RIVER TOAD | Epilepsy, impotence, fright, menses, lymph.~masculine, feminine,</t>
  </si>
  <si>
    <t>BUTHUS TAMULUS VENOM SCORPION | Remedy for muscle dysfunction and tired nerves.</t>
  </si>
  <si>
    <t>MICRURUS FULVIUS VENOM CORAL SNAKE | Nerval remedy for lack of nerve activity or growth.</t>
  </si>
  <si>
    <t>CROTALUS HORRIDUS VENOM RATTLE SNAKE | Heartbeat &amp; respiration speeded, destruction of blood, yellow fever.</t>
  </si>
  <si>
    <t>CROTALUS SCUTULATUS VENOM RATTLE SNAKE | Abscess bad effects of vacination tetanus, whooping cough (lung).  ]</t>
  </si>
  <si>
    <t>DIADEMA ANTILLARUM VENOM SEA URCHIN | Skin remedy for spot irritations.</t>
  </si>
  <si>
    <t>ECHIS CARINATUS VENOM SAW SCALED VIPER | Remedy for circulation and lymph weakness, claustrophobia.</t>
  </si>
  <si>
    <t>NOTECHIS SCUTATUS VENOM TIGER SNAKE | Fear remedy of hidden and known fears.~hgdc</t>
  </si>
  <si>
    <t>PSEUDECHIS AUSTRALIS VENOM BLACK SNAKE | Nerval and circulatory remedy for the timid and fearful.~hgdc</t>
  </si>
  <si>
    <t>NAJA NAJA VENOM COBRA | Asthma (lung), angina (heart), spasmodic jaundice (liver), pericarditis degeneration.  ]~onco</t>
  </si>
  <si>
    <t>OPHIOPHAGUS HANNAH VENOM KING COBRA | Tissue decay and degeneration, use Degex.~onco</t>
  </si>
  <si>
    <t>LACTRODECTUS MACTANS VENOM BLACK WIDOW | Extreme pain everywhere without relief, nerval irritation.</t>
  </si>
  <si>
    <t>DENDROSPIS POLYLEPIS VENOM BLACK MAMBA | Nerval deterioration, decay of tissues of nerves &amp; immune system.</t>
  </si>
  <si>
    <t>NAJA NIGRICOLLIS CRAWSHAWII VENOM SPITTING COBRA | Neuralgia, suicidal insanity, sad, serious, broods.</t>
  </si>
  <si>
    <t>SCORPION VENOM | Tissue descomposition, nerval irritation, paralysis, emotional stagnation.</t>
  </si>
  <si>
    <t>ENHYDRINA SCHISTOSA VENOM SEA SNAKE | Affects blood and nerves, irregularity of function from trauma.</t>
  </si>
  <si>
    <t>LACHESIS MUTUS VENOM BUSHMASTER | Blue skin, blood descomposition, tissue degeneration, lost in time, ridiculous.</t>
  </si>
  <si>
    <t>BUNGARUS FASCIATUS VENOM KRAIT SNAKE | Progressive weakness and deterioration of condition, lost.</t>
  </si>
  <si>
    <t>VESPA WASP VENOM (ALR) | Swelling of local tissues and stinging pain, ids local non infective inflammation.</t>
  </si>
  <si>
    <t>ASPERGILLUS FUMIGATUS (ALR) | Can id systemic fungus or fungal immune weakness. ^</t>
  </si>
  <si>
    <t>ASPERGILLUS FLAVUS (ALR) | Can id systemic fungus or fungal immune weakness. ^</t>
  </si>
  <si>
    <t>ASPERGILLUS GLAUCUS (ALR) | Can id systemic fungus or fungal immune weakness. ^</t>
  </si>
  <si>
    <t>ASPERGILLUS NIDULANS (ALR) | Can id systemic fungus or fungal immune weakness. ^</t>
  </si>
  <si>
    <t>ASPERGILLUS NIGER (ALR) | Can id systemic fungus or fungal immune weakness. ^</t>
  </si>
  <si>
    <t>APPLE (ALR) | Food for roughage, gallbladder, liver, intestines (bowel, colon) , emotional susceptablity to temptation.  ]~neutral for all b. types, type O: avoid apple juice or cider.</t>
  </si>
  <si>
    <t>APPLE JUICE | Food for roughage, gallbladder, liver, intestines (bowel, colon), emotional susceptablity to temptation.  ]~BTO: avoid</t>
  </si>
  <si>
    <t>APPLE SEEDS (ALR) | Contains malonic acid to dissolve cholesterol and gallstones. ]</t>
  </si>
  <si>
    <t>ANIMAL EPITHELIA (ALR) | Can id conflict fear of being hurt or left.~hgdc hgdre</t>
  </si>
  <si>
    <t>ALLSPICE (ALR) | Ids sensitivity or toxic reaction, emotional fear of stimulation.~BTB: avoid BT-AB: avoid, neutral for other B. types</t>
  </si>
  <si>
    <t>ANGORA GOAT &amp; MOHAIR (ALR) | Can id conflict fear of being hurt or left.~hgdc hgdre</t>
  </si>
  <si>
    <t>ANT VENOM (ALR) | Contains malic acid, ids skin irritation and itching.</t>
  </si>
  <si>
    <t>ANIMAL EPITHELLIA - HORSE (ALR) | Can id conflict fear of being hurt or left.~hgdc hgdre</t>
  </si>
  <si>
    <t>ANIMAL EPITHELIA - CATTLE (ALR) | Can id conflict fear of being hurt or left.~hgdc hgdre</t>
  </si>
  <si>
    <t>ANIMAL EPTIHELIA - DOG (ALR) | Can id conflict fear of being hurt or left.~hgdc hgdre</t>
  </si>
  <si>
    <t>ANIMAL EPTIHELIA - CAT (ALR) | Can id conflict fear of being hurt or left.~hgdc hgdre</t>
  </si>
  <si>
    <t>ARTICHOKE (ALR) | Allergic reaction or sensitivity, emotional fear of exploration of self.~hgdc BTO: beneficial BTA: beneficial BTB: avoid BT-AB: avoid</t>
  </si>
  <si>
    <t>ASPARAGUS (ALR) | Allergic reaction, enlarged prostate, cystitis, catarrh of the neck of the bladder.</t>
  </si>
  <si>
    <t>GRASS, ALFALFA (ALR) | Allergy sensitivity or toxic reaction avoid and desensitize.~sprouts: BTO: avoid BTB: beneficial BT-AB: beneficial</t>
  </si>
  <si>
    <t>ASPHALT (ALR) | Allergic reaction, environmental toxicity, use Envirox N. 1276 or N. 610, lethargy, liver &amp; kidney (bladder, urethra, ureter) toxic.  ]</t>
  </si>
  <si>
    <t>ASH - BITTER (ALR) | Can id emotional problems with forgiveness.~hgdc</t>
  </si>
  <si>
    <t>ANISE (ALR) | Allergy, emotional excess sweetness, unrealistic dreams.~BTB: avoid BT-AB: avoid</t>
  </si>
  <si>
    <t>AVOCADO (ALR) | Allergy or emotional excesses and clinging to past values.~BTO: avoid BTB: avoid BT-AB: avoid, neutral for other b. types</t>
  </si>
  <si>
    <t>ASPEN (ALR) | Vague fears of unknown origin, anxiety, apprehension.</t>
  </si>
  <si>
    <t>BEETS (ALR) | Allergy, antiaging food, can id premature aging.~BTB: beneficial BT-AB: beneficial, neutral for other b. types</t>
  </si>
  <si>
    <t>BARLEY (ALR) | Alkaline food for excess acidity, helpul for digestion, demulcent, softens tissues.~BTO: occasional, neutral for other b. types.</t>
  </si>
  <si>
    <t>BLACK TURTLE BEAN (ALR) | Lectin for treating blood coagulation disease, thickens blood.</t>
  </si>
  <si>
    <t>BOYSENBERRY (ALR) | Slow metabolism, weak kidneys, brain fatigue, remedy for bewildered mind.~BTA: beneficial</t>
  </si>
  <si>
    <t>BLACK PEPPER (ALR) | Rich in chromium and selenium, ids sugar imbalance, hypoglycemia.~ do ind. reaction because: BTO: avoid, BTA: avoid, BTB: avoid, BT-AB: avoid for all</t>
  </si>
  <si>
    <t>BREWERS YEAST  (ALR) | Contains lots of vitamins B.</t>
  </si>
  <si>
    <t>BAKER'S YEAST (ALR) | Contains lots of vitamins B.</t>
  </si>
  <si>
    <t>BEER (ALR) | Nausea, hangover headache, drowsy during the day, uretha burning, slow pulse, perspiration.~BTA: avoid, neutral for other b. types</t>
  </si>
  <si>
    <t>BANANA (ALR) | Good for TMJ disturbances, can id TMJ disturbance or tension.~BTO: neutral/beneficial, BTA: avoid, BTB: avoid, BT-AB: avoid.</t>
  </si>
  <si>
    <t>BEAN MIX (ALR) | Good for sulphur types and for allergic and immune sensitive patients.~see individual beans for b. types.</t>
  </si>
  <si>
    <t>BLACKEYED PEA (ALR) | Good for stimulating the immune system.~ BTO: beneficial, BTA: beneficial, BTB: avoid, BT-AB: avoid.</t>
  </si>
  <si>
    <t>BRUSSEL SPROUTS (ALR) Good for roughage and fiber, emotional remedy for false pride.~BTO: avoid, neutral for other b. types.</t>
  </si>
  <si>
    <t>BROCCOLI (ALR) | Good  for cancer risks and weak systems.~onco, good detoxifier of radiation, BTO: beneficial, BTA: beneficial, BTB: beneficial, BT-AB: beneficial for all.</t>
  </si>
  <si>
    <t>BLACKBERRY - RUBUS (ALR) | Infant diarrhea (bowel, colon, intestine), watery or clay-colored stools, food for degeneration of liver. ]~BTO: avoid, BTA: beneficial</t>
  </si>
  <si>
    <t>BORAX (ALR) | Dread of downward motion, glandular disorder, salivation, vomiting, colic (bowel, colon, intestine), albuminuria, delirium, epilepsy.  ]</t>
  </si>
  <si>
    <t>BIRCH MIX (ALR) | Intolerance, criticism, passing, judgemental.  ]</t>
  </si>
  <si>
    <t>CATTLE (ALR) | Allergy sensitivity or toxic reaction, avoid and desensitize.</t>
  </si>
  <si>
    <t>CHEDDAR MIX (ALR) | Sensitivity, emotional link to anger at tradition.~BTO: avoid, BTA: avoid, dairy.</t>
  </si>
  <si>
    <t>CHOCOLATE (ALR) | Irritates all women's conditions, love frustration.~neutral for all b. types, do ind. reactions always.</t>
  </si>
  <si>
    <t>CLAY (ALR) | Allergy sensitivity or toxic reaction avoid and desensitize.</t>
  </si>
  <si>
    <t>CHALK DUST (ALR) | Allergy sensitivity or toxic reaction, avoid and desensitize.</t>
  </si>
  <si>
    <t>CAROB (ALR) | Allergy or sensitivity, can id emotional clinging to weakness, remedy for muscle exhaustion.~BTO: beneficial</t>
  </si>
  <si>
    <t>CHICKEN (ALR) | Scratching from emotional cause, fear of poverty and failure.~ BTA: occasional, BTB: avoid, BT-AB: avoid.</t>
  </si>
  <si>
    <t>COTTON SEED (ALR) | Cheap oil in many foods, remedy for self destruction.</t>
  </si>
  <si>
    <t>CABBAGE (ALR) | Remedy for ulcers and skin lesions and burns.~BTO: avoid, BTA: avoid but juice is okay for BTA, BTB and BT-AB (not for bto).</t>
  </si>
  <si>
    <t>COD (ALR) | Allergy or sensitivity, can id excess cholesterol or triglycerides.</t>
  </si>
  <si>
    <t>CUCUMBER (ALR) | Emotional remedy for sexual frustration.</t>
  </si>
  <si>
    <t>COTTON WOOD (ALR) | Allergy to the pollen or sensitivity to the chemicals within, for delusions of grandeur.</t>
  </si>
  <si>
    <t>CRANBERRY (ALR) | Emotional concerns of loss of grounding in life.~BTA: beneficial</t>
  </si>
  <si>
    <t>CANTALOUPE (ALR) | Allergy or sensitivity, fear of loss of face or public speaking.~BTO: avoid, BTA: avoid, neutral for other b. types</t>
  </si>
  <si>
    <t>CORN (ALR) | Excess can cause dementia and aberrant thoughts.~BTO: avoid, BTB: avoid, BT-AB: avoid, neutral for A.</t>
  </si>
  <si>
    <t>CAT HAIR (ALR) | Allergy sensitivity or toxic reaction avoid and desensitize.</t>
  </si>
  <si>
    <t>COFFEE (ALR) | Can id with nerval disease stress and insomnia, asthma (lung) remedy.  ]~ anxiety, BTO: avoid,In SMALL amounts for following b. types: BTA: beneficial,BTB: beneficial, BT-AB: beneficial</t>
  </si>
  <si>
    <t>CELERY (ALR) | Can id obesity and lack of fiber in diet.~ BTA: beneficial</t>
  </si>
  <si>
    <t>CAULIFLOWER (ALR) | Good  for degeneration diseases, intestine (bowel, colon, intestine), stomach, emotional remedy for conceit. ]~BTO: avoid, BTB: beneficial, BT-AB: beneficial (neutral for A.)</t>
  </si>
  <si>
    <t>CARROT (ALR) | Excellent food for cancer risks, emotional remedy for long term regrets.~BTA: beneficial, neutral for other blood types, but juice is beneficial for BTB and BT-AB as well.</t>
  </si>
  <si>
    <t>CYPRESS (ALR) | Allergy or sensitivity to the pollen, emotional remedy for nerves, excess coffee use.</t>
  </si>
  <si>
    <t>DOCK SORREL (ALR) | Allergy or sensivitiy to this weed pollen, emotional treatment for fear.</t>
  </si>
  <si>
    <t>DUST MIX - RUG (ALR) | Human skin makes up 50% of the dust in the house, allergy can produce sterility.~fertility</t>
  </si>
  <si>
    <t>DUST MIX - MATTRESS | Human skin makes up 50% of the dust in the house, allergy can produce sterility.~fertility</t>
  </si>
  <si>
    <t>DUST MIX - HOUSE (ALR) | Human skin makes up 50% of the dust in the house, allergy can produce sterility.~fertility</t>
  </si>
  <si>
    <t>DUST MIX - UPHOLSTERY (ALR) | Human skin makes up 50% of the dust in the house, allergy can produce sterility.~fertility</t>
  </si>
  <si>
    <t>DATES (ALR) | Allergy or sensitivity, cure for blood sugar disability from processed sugar. ~ neutral for all b. types</t>
  </si>
  <si>
    <t>DILL SEED (ALR) | Allergy or sensitivity, remedy for sour attitude towards life.~hgdc, neutral for all b. types.</t>
  </si>
  <si>
    <t>ELM MIX (ALR) | Occasional feelings of inadequacy, exhaustion from trying for perfection.~hgdc</t>
  </si>
  <si>
    <t>EGGPLANT (ALR) | Allergy or sensitivity, remedy for self-aggrandizement, conciet.~aubergine, BTO: avoid, BTA: avoid, BTB: beneficial, BT-AB: beneficial.</t>
  </si>
  <si>
    <t>EASTERN OAK (ALR) | Sensitivity to the pollen, emotional link to hardness of heart.</t>
  </si>
  <si>
    <t>EGGWHITE - CHICKEN (ALR) | Can indicate albumen def., emotional remedy for guilt.~ BTO: occasional, BTA: occasional/ neutral, BTB: beneficial, BT-AB: beneficial</t>
  </si>
  <si>
    <t>FIG (ALR) | Ids emotional concern over parental loss, good food.~BTO: beneficial, BTA: beneficial, BTB: beneficial, BT-AB: beneficial for all.</t>
  </si>
  <si>
    <t>FILBERT (ALR) | Allergy or sensitivity, remedy for friendship repair, fear of heart attack.~neutral for all b. types</t>
  </si>
  <si>
    <t>FLOWER POLLEN (ALR) | Allergy sensitivity or toxic reaction, avoid and desensitize.</t>
  </si>
  <si>
    <t>FEATHER CHICKEN (ALR) | Allergy sensitivity or toxic reaction, avoid and desensitize.</t>
  </si>
  <si>
    <t>FEATHER GOOSE (ALR) | Allergy sensitivity or toxic reaction, avoid and desensitize.</t>
  </si>
  <si>
    <t>FEATHER DUCK (ALR) | Allergy sensitivity or toxic reaction, avoid and desensitize.</t>
  </si>
  <si>
    <t>GREEN OLIVE (ALR) | Allergy or sensitivity, mild aphrodeisiac, remedy for emotional fatigue. ~ neutral for all b. types.</t>
  </si>
  <si>
    <t>GREEN PEPPER (ALR) | Good for vitamin C def., emotional remedy for anxiety.~BTA: avoid, BTB: avoid, BT-AB: avoid. neutral for O.</t>
  </si>
  <si>
    <t>GRAIN MILL DUST - WHEAT (ALR) | Allergy sensitivity or toxic reaction, avoid and desensitize.~ check other wheat items for b. types</t>
  </si>
  <si>
    <t>GRAIN MILL DUST - CORN (ALR) | Allergy sensitivity or toxic reaction, avoid and desensitize.~check other corn items for b. types.</t>
  </si>
  <si>
    <t>GARLIC (ALR) | For infections, circulation, heart, asthma (lung), varicoses (veins), headaches, blood pressure.  ]~good food,BTO: beneficial,BTA: beneficial, BTB: beneficial, BT-AB: beneficial for all</t>
  </si>
  <si>
    <t>GRASS, RED TOP (ALR) | Allergy sensitivity or toxic reaction, avoid and desensitize.</t>
  </si>
  <si>
    <t>GRASS, RED CLOVER (ALR) | Allergy sensitivity or toxic reaction, avoid and desensitize.</t>
  </si>
  <si>
    <t>GRASS, GOLDEN ROD (ALR) | Allergy sensitivity or toxic reaction, avoid and desensitize.</t>
  </si>
  <si>
    <t>GRASS, KENTUCKY BLUE (ALR) | Allergy sensitivity or toxic reaction, avoid and desensitize.</t>
  </si>
  <si>
    <t>GRASS, SWEET VERNAL (ALR) | Allergy sensitivity or toxic reaction, avoid and desensitize.</t>
  </si>
  <si>
    <t>GRASS, MEADOW FESCUE (ALR) | Allergy sensitivity or toxic reaction, avoid and desensitize.</t>
  </si>
  <si>
    <t>GRASS, PERENNIAL RYE (ALR) | Allergy sensitivity or toxic reaction, avoid and desensitize.</t>
  </si>
  <si>
    <t>GRASS, ORCHARD (ALR) | Allergy sensitivity or toxic reaction, avoid and desensitize.</t>
  </si>
  <si>
    <t>GRASS, TIMOTHY (ALR) | Allergy sensitivity or toxic reaction, avoid and desensitize.  ]</t>
  </si>
  <si>
    <t>GRASS MIX (ALR) | Allergy sensitivity or toxic reaction, avoid and desensitize.</t>
  </si>
  <si>
    <t>GLUTIN (ALR) | Can indicate glutin sensitivity of sprue, or allergy to grains or peanuts.~BTO: avoid</t>
  </si>
  <si>
    <t>GELATIN (ALR) | Allergy or sensitivity, can id protein imbalance. ~ BTA: avoid, BTB: avoid, BT-AB: avoid</t>
  </si>
  <si>
    <t>GRAIN MILL DUST-OAT (ALR) | Allergy sensitivity or toxic reaction, avoid and desensitize.</t>
  </si>
  <si>
    <t>GRAIN MILL DUST - BARLEY (ALR) | Allergy sensitivity or toxic reaction, avoid and desensitize.</t>
  </si>
  <si>
    <t>GRAPES - RED &amp; WHITE (ALR) | Can also id blood toxicity.~ BTB: beneficial, BT-AB: beneficial (neutral for other b. types) good food.</t>
  </si>
  <si>
    <t>GARBANZO BEAN (ALR) | Good for sulphur types and for allergic and immune sensitive patients.~ BTO: occasional, BTA: avoid, BTB: avoid, BT-AB: avoid.</t>
  </si>
  <si>
    <t>GREAT NORTHERN BEANS (ALR) | allergy or sensitivity ~ BTO: occasional, neutral for all other b. types.</t>
  </si>
  <si>
    <t>HICKORY MIX (ALR) | Sensitivity to pollen, emotional remedy for despondency.</t>
  </si>
  <si>
    <t>HONEY (ALR) | Allergy or sensitivity, destroys bowel (colon, intestine) flora, do not use with infants.  ]</t>
  </si>
  <si>
    <t>HAM (ALR) | Allergy or sensitivity, can indicate parasites from exposure. * ]~pork, BTO: avoid, BTA: avoid, BTB: avoid, BT-AB: avoid for all.</t>
  </si>
  <si>
    <t>HONEYDEW MELON (ALR) | Allergy or sensitivity. ~ BTO: avoid, BTA: avoid,</t>
  </si>
  <si>
    <t>JUNIPER (ALR) | Can also id kidney stones (bladder, urethra) or infection.  ]</t>
  </si>
  <si>
    <t>KIWI (ALR) | Allergy or sensitivity, remedy for emotional relationship of symptoms affecting eyes. ~ BTB: beneficial, BT-AB: beneficial</t>
  </si>
  <si>
    <t>KIDNEY BEAN (ALR) | Can id immune weaknes or allergies, stimulates T-cell (thymus) production.  ] ~ BTO: avoid, BTA: avoid, BTB: avoid, BT-AB: avoid for all.</t>
  </si>
  <si>
    <t>KELP IODINE (ALR) | Usually accompanied by small red dots on skin, avoid fish and iodine salt.</t>
  </si>
  <si>
    <t>LETTUCE (ALR) | Sensitivity can id excess testosterone, emotional remedy for sex disorders.~ BTO: beneficial if romaine,BTA: beneficial if romaine but other lettuces are neutral and for other b. types</t>
  </si>
  <si>
    <t>LEMON (ALR) | Allergy or sensitivity, or can id acid alkaline pH imbalance.  ]good liver cleanser~BTA: beneficial, BTB: beneficial, BT-AB: beneficial.(neutral for O.)</t>
  </si>
  <si>
    <t>LIME (ALR) | Indicates citrus sensitivity, remedy for grumpy old men.~neutral for all b. types</t>
  </si>
  <si>
    <t>LUPINE SEED (ALR) | Good for sulphur types and for allergic and immune sensitive patients.</t>
  </si>
  <si>
    <t>LENTIL (ALR) | Provides opsinating compounds for allergy and immune activity~ BTO: avoid, BTA: beneficial, BTB: neutral but green lentils are beneficial,BT-AB: neutral but green lentils are beneficial</t>
  </si>
  <si>
    <t>LEEK (ALR) | Use for digestive disorders.~ BTO: beneficial, BTA: beneficial</t>
  </si>
  <si>
    <t>MILK MIX (ALR) | Sensitivity, can id intolerance of enzymes in liver.~ BTO: avoid, BTA: occasiona, BTB: avoid whole mild, BT-AB: avoid whole milk.</t>
  </si>
  <si>
    <t>LIMA BEAN (ALR) | Good for sulphur types and for allergic and immune sensitive patients.~ BTO: occasional, BTA: avoid, BTB: avoid, BT-AB: avoid (unless for health reasons.)</t>
  </si>
  <si>
    <t>LATEX | Allergy or sensitivity, can id toxic reaction, use Industriox N. 612 and lots of water.  ]~(ALR)</t>
  </si>
  <si>
    <t>MAGNOLIA (ALR) | Good for kidneys, urinary tract (bladder, urethra) involvement, can id kidney stones or calculi.  ]</t>
  </si>
  <si>
    <t>MOSQUITO (ALR) | Almost universal allergen left after insect takes the blood, ids exposure.</t>
  </si>
  <si>
    <t>MILLET (ALR) | Allergy or sensitivity, alkaline forming grain. ~ BTO: occasional, BTB: beneficial, BT-AB: beneficial.</t>
  </si>
  <si>
    <t>MOLD MIX (ALR) | Sensitivity, can id systemic fungus, fungal allergies, can id rejection of humanity.  ^ ]</t>
  </si>
  <si>
    <t>MUSTARD (ALR) | Use for hay fever, coryza, larnyngitis, dry nose, small pox, sweat on upper lip.  #  ] BTA: beneficial</t>
  </si>
  <si>
    <t>MUSHROOM (ALR) | Emotional remedy for employment stress. ~ BTO: avoid domestic, BTA: avoid domestic; abalone/maitiake/oyster/enoke/portobello all neutral; avoid shiitake for all b.types</t>
  </si>
  <si>
    <t>MAPLE MIX  (ALR) | Sensitivity to pollen, emotional link to stagnation of personal growth.</t>
  </si>
  <si>
    <t>MEAT MIX (ALR) | Allergy, sensitivity or just the need to avoid this food for dietary reasons.</t>
  </si>
  <si>
    <t>MULBERRY (ALR) | Sensitivity to pollen, emotional remedy for resistance.</t>
  </si>
  <si>
    <t>CASHEW NUT (ALR) | Sensitivity, can id excess adipose tissue.~BTO: avoid, BTA: avoid.</t>
  </si>
  <si>
    <t>COCONUT (ALR) |Emotional remedy for socially backward irritating clients who can't get it.~do ind. reaction in case needed for healing,otherwise:BTO: avoid, BTA: avoid,BTB: avoid, BT-AB: avoid for all</t>
  </si>
  <si>
    <t>PECAN NUT (ALR) | Allergy or sensitivity, emotional remedy for a broken heart from the past.</t>
  </si>
  <si>
    <t>PEANUT (ALR) | As food it can prevent heart attacks.~ BTO: avoid, BTA: beneficial, BTB: beneficial, BT-AB: beneficial.</t>
  </si>
  <si>
    <t>ALMOND NUT (ALR) | Allergy or sensitivity.~BTO: neutral/beneficial, neutral for all other b. types.</t>
  </si>
  <si>
    <t>NUTMEG (ALR) | Ids with emotional disorders of inability to resolve dreams. ~ BTO: avoid.</t>
  </si>
  <si>
    <t>NAVY BEANS (ALR) | Can identify immune wekness, contains lectins that stimulate the T-cells (thymus).  ] ~ BTO: avoid, BTA: avoid, BTB: beneficial, BT-AB: beneficial.</t>
  </si>
  <si>
    <t>NECTARINE (ALR) | Allergy or sensitivity. ~ neutral for all b. types.</t>
  </si>
  <si>
    <t>BRAZIL NUT (ALR) | Allergy or sensitivity.~BTO: avoid, BTA: avoid, neutral for other b. types.</t>
  </si>
  <si>
    <t>ENGLISH WALNUT (ALR) | Sensitivity to the pollen, emotional link to hardness of heart. ~ BTO: beneficial, BTB: beneficial, BT-AB: beneficial</t>
  </si>
  <si>
    <t>FLAX SEED (ALR) | Can indicate fatty acid def., emotional remedy for fear of pain.~ BTA: beneficial</t>
  </si>
  <si>
    <t>SPINACH (ALR) | Rich in oxalate can cause or aggravate gout or kidney stones.~ BTO: beneficial, BTA: beneficial</t>
  </si>
  <si>
    <t>CHEESE (ALR) | Good  for calcium imbalance, can id protein disease, emotional remedy for anger.</t>
  </si>
  <si>
    <t>ORANGE (ALR) | Citrus allergy, ids adrenal and energy management problems. ~ do ind. reaction, because BTO: avoid, BTA: avoid, BTB: avoid, BT-AB: avoid for all b. types.</t>
  </si>
  <si>
    <t>OLIVE OIL (ALR) | Can id fatty acid def., cholesterol excess, emotional blockage from mother.~ good food, BTO: beneficial, BTA: beneficial, BTB: beneficial, BT-AB: beneficial for all</t>
  </si>
  <si>
    <t>OLIVE - BLACK (ALR) | Can identify sexual weakness or frigidity. ~ BTO: avoid, BTA: avoid, BTB: avoid, BT-AB: avoid, avoid for all.</t>
  </si>
  <si>
    <t>OYSTER SHELL (ALR) | Sensitivity shows cell development disfunction, premature aging, weight gain, laziness.~calcium.</t>
  </si>
  <si>
    <t>ONION (ALR) | Good for supplying sulphur for sulphur types.~ BTO: beneficial, BTA: beneficial</t>
  </si>
  <si>
    <t>PENICILLIUM CHRYSOGENUM (ALR) | Can id systemic fungus or fungal immune weakness. ^</t>
  </si>
  <si>
    <t>PENICILLIUM ROGUEFORTI (ALR) | Can id systemic fungus or fungal immune weakness. ^</t>
  </si>
  <si>
    <t>PENICILLIUM NOTATUER (ALR) | Can id systemic fungus or fungal immune weakness. ^</t>
  </si>
  <si>
    <t>PENICILLIUM DIGITATUM (ALR) | Can id systemic fungus or fungal immune weakness. ^</t>
  </si>
  <si>
    <t>PENICILLIUM CAMEMBERTI (ALR) | Can id systemic fungus or fungal immune weakness. ^~for actual camembert cheese: BTO: avoid, BTA: avoid, BTB: avoid, BT-AB: avoid for all.</t>
  </si>
  <si>
    <t>PUMPKIN SEED OIL (ALR) | Sensitivity shows cell development dysfunction, premature aging.  ]~seeds are BTO: beneficial, BTA: beneficial, BTB: avoid, BT-AB: avoid.</t>
  </si>
  <si>
    <t>PIMENTO (ALR) | Pains on one side of the body or head, body hot or cold. ~ neutral for all b. types.</t>
  </si>
  <si>
    <t>PEAR (ALR) | Allergy or sensitivity.~neutral for all b. types</t>
  </si>
  <si>
    <t>POLLEN ASTER (ALR) | Allergy sensitivity or toxic reaction, avoid and desensitize.</t>
  </si>
  <si>
    <t>POLLEN MARSHELDER (ALR) | Allergy sensitivity or toxic reaction, avoid and desensitize.</t>
  </si>
  <si>
    <t>POLLEN DANDELION (ALR) | Allergy sensitivity or toxic reaction, avoid and desensitize.</t>
  </si>
  <si>
    <t>POLLEN DAISY (ALR) | Allergy sensitivity or toxic reaction, avoid and desensitize.</t>
  </si>
  <si>
    <t>POLLEN HONEYSUCKLE (ALR) | Dwells on thoughts of the past, nostalgia, homesickness.</t>
  </si>
  <si>
    <t>POLLEN CHENOPODIUM (ALR) | Allergy sensitivity or toxic reaction, avoid and desensitize.</t>
  </si>
  <si>
    <t>POLLEN MUG WORT (ALR) | Allergy sensitivity or toxic reaction, avoid and desensitize.</t>
  </si>
  <si>
    <t>POLLEN AMARANTHUS (ALR) | Allergy sensitivity or toxic reaction, avoid and desensitize.</t>
  </si>
  <si>
    <t>POLLEN COCKLEBUR (ALR) | Persistent unwanted thoughts, mental arguements.</t>
  </si>
  <si>
    <t>PARSNIP (ALR) | Allergy or sensitivity, emotional remedy for money frustration.~ hgdp,good food, BTO: beneficial, BTA: beneficial, BTB: beneficial, BT-AB: beneficial for all</t>
  </si>
  <si>
    <t>PINTO BEAN (ALR) | Use to stimulate immune system, emotional remedy for tension. ~ good food, BTO: beneficial, BTA: beneficial, BTB: beneficial, BT-AB: beneficial for all</t>
  </si>
  <si>
    <t>POTATO WHITE (ALR) | Can id hypoglycemia or sugar imbalance. ~ BTO: avoid, BTA: avoid.</t>
  </si>
  <si>
    <t>PEAS (ALR) | Can id allergy or immune weakness, supplies fiber, remedy for fear of unknown.~neutral for all b. types</t>
  </si>
  <si>
    <t>PLUM (ALR) | Can id allergy or intestinal (bowel, colon, intestine) weakness, remedy for constipation, emotional withholding.  ]~BTA: beneficial, neutral for all other b. types.</t>
  </si>
  <si>
    <t>POLYURETHANE (ALR) | Allergy sensitivity or toxic reaction, avoid and desensitize.</t>
  </si>
  <si>
    <t>PINE MIX (ALR) | Allergy to pine trees, acts on mucous membranes, for cough (lung).  ]</t>
  </si>
  <si>
    <t>PINEAPPLE (ALR) | Can id allergy or small intestine (bowel, colon) weakness. ~ BTO: neutral but juice is beneficial, BTA: beneficial, BTB: beneficial, BT-AB: beneficial for all.</t>
  </si>
  <si>
    <t>PUERARIA (ALR) | Can id allergy or small intestine (bowel, colon) weakness.  ]</t>
  </si>
  <si>
    <t>APRICOT (ALR) | Can id allergy or B17 laetril deficiency, helpful for indigestion in children, vomits food. ~ onco,  BTA: beneficial, good potassium source, neutral for other b. types.</t>
  </si>
  <si>
    <t>PEA POD (ALR) | Good for sulphur types and for allergic and immune sensitive patients. ~ good food, neutral for all b. types.</t>
  </si>
  <si>
    <t>PARSLEY (ALR) | For kidneys, supplies many nutrients. ~ BTO: beneficial, BTB: beneficial, BT-AB: beneficial (neutral for A.)</t>
  </si>
  <si>
    <t>QUINCE (ALR) | Sensitivity shows cell development dysfunction, premature aging.  ]</t>
  </si>
  <si>
    <t>QUINOA (ALR) | Sensitivity shows cell development dysfunction, premature aging.  ] ~ BTO: occasional, neutral for all other b. types.</t>
  </si>
  <si>
    <t>PAPRIKA (ALR) | Can id allergy or systemic weakness and chronic fatigue, vitamine C deficiency, potassium deficiency.  ]~neutral for all b. types</t>
  </si>
  <si>
    <t>PUMPKIN (ALR) | Can id allergy or intestinal  (bowel, colon, intestine) parasites, prostatitis (prostate),weak sexual drive.* ]~potassium,BTO: beneficial,BTA: beneficial,BTB:BT-AB: avoid seeds</t>
  </si>
  <si>
    <t>RED PEPPER (ALR) | Purgative, for weak, cold, fat and sluggish. ] ~ BTO: beneficial, BTA: avoid, BTB: avoid, BT-AB: avoid.</t>
  </si>
  <si>
    <t>SHELLFISH CLAM (ALR) | Allergy or sensitivity, emotional sexual insecurity.~BTA: avoid, BTB: avoid, BT-AB: avoid.</t>
  </si>
  <si>
    <t>SHELLFISH SCALLOP (ALR) | Sensitivty, rich in uric acid, can cause or aggravate gout. ~ BTA: avoid, neutral for other b. types</t>
  </si>
  <si>
    <t>SHELLFISH CRAB (ALR) | Sensitivity, emotional sexual insecurity, cholera, colic (bowel, colon, intestine), stroke (brain), skin.  ]~ BTA: avoid, BTB: avoid, BT-AB: avoid, neutral for O.</t>
  </si>
  <si>
    <t>SHELLFISH SHRIMP (ALR) | Allergy or sensitivity, can id gout or iodine deficiency. ~ BTA: avoid, BTB: avoid, BT-AB: avoid, (neutral for O.)</t>
  </si>
  <si>
    <t>RICE (ALR) | Food for fiber, bloating, kidney, and B6 supplement, emotional remedy for fear of unknown.  ] ~ BTO: neutral/beneficial, BTB: beneficial, BT-AB: beneficial, neutral for A.</t>
  </si>
  <si>
    <t>RYE (ALR) | Sensitivity shows cell development dysfunction, premature aging.  ] ~ BTO: occasional, BTA: beneficial, BTB: beneficial, BT-AB: beneficial.</t>
  </si>
  <si>
    <t>SAGE (ALR) | Good for purifying the body of toxins, emotional remedy for releasing possesions.</t>
  </si>
  <si>
    <t>SALMON (ALR) | Good  for the brain and mind, emotional remedy for mental tension.~ BTO: beneficial, BTA: beneficial</t>
  </si>
  <si>
    <t>SCALLIONS (ALR) | Good for supplying sulphur for sulphur types. ~ neutral for all b. types.</t>
  </si>
  <si>
    <t>SESAME OIL (ALR) | Good for nourishing the cells of the body, emotional remedy for closed minds.~ BTA: avoid, BTB: avoid, BT-AB: avoid, (neutral for O.)</t>
  </si>
  <si>
    <t>SUGAR (ALR) | This allergy can be insidious and drive cravings while attacking the organs, addictive.</t>
  </si>
  <si>
    <t>STRAWBERRY (ALR) | Allergy or sensitivity, rich in oxalate, can cause or aggravate gout or kidney stones. ~ BTO: avoid, neutral or unknown for other b. types</t>
  </si>
  <si>
    <t>SUNFLOWER SEEDS (ALR) | Sensitivity shows cell development dysfunction, premature aging.  ] ~ BTB: avoid, BT-AB: avoid, neutral for other b.types</t>
  </si>
  <si>
    <t>SHEEPWOOL (ALR) | Allergy sensitivity or toxic reaction, avoid and desensitize.</t>
  </si>
  <si>
    <t>SOYBEAN (ALR) | Has lectin that stimulates T-cells, can id soy alergy or immune def.~ BTO: occasional, BTA: beneficial,  BTB: beneficial, BT-AB: beneficial</t>
  </si>
  <si>
    <t>SESAME (ALR) | Allergy or emotional inability to resolve past conflicts and enter the future. ~BTB: avoid, BT-AB: avoid, neutral for other b. types</t>
  </si>
  <si>
    <t>SPIDER'S MIX (ALR) | Lowered coagulation, muscle tightness, chest is the center of pains and symptoms.</t>
  </si>
  <si>
    <t>SUPERHEATED VEGETABLE FAT (ALR) | Sensitivity shows cell development dysfunction, premature aging.  ]</t>
  </si>
  <si>
    <t>SWISS CHARD (ALR) | Good for supplying sodium for nat mur types.~ BTO: beneficial, BTA: beneficial</t>
  </si>
  <si>
    <t>TOMATO (ALR) | Sensitivity, hard on small intestine, can irritate hypoglycemia. ~ BTA: avoid</t>
  </si>
  <si>
    <t>TURNIP (ALR) | Emotional remedy for greed and money frustration.~ BTO: beneficial, BTA: beneficial</t>
  </si>
  <si>
    <t>THYME (ALR) | Good for purifying the body of toxins, emotional remedy for releasing possesions. ~ neutral for all b. types</t>
  </si>
  <si>
    <t>TOBACCO (ALR) | Sensitivity, can id toxic build up in lung and body cells~nightshade.</t>
  </si>
  <si>
    <t>BROAD LEAF TREE MIX (ALR) | Allergy sensitivity or toxic reaction, avoid and desensitize.</t>
  </si>
  <si>
    <t>TREE MIX (ALR) | Allergy sensitivity or toxic reaction, avoid and desensitize.</t>
  </si>
  <si>
    <t>VINEGAR (ALR) | Allergy or ids acetylcholine deficiency or autonomic (parasympathetic nerval system) weakness. $ ] ~ BTO: avoid, BTA: avoid, BTB: avoid, BT-AB: avoid for all b. types</t>
  </si>
  <si>
    <t>VEGETABLE OIL (ALR) | Sensitivity shows cell development dysfunction, premature aging.  ]~often a mixture of oils under the generic blanket term "vegetable oil", avoid.</t>
  </si>
  <si>
    <t>WHEAT (ALR) | Allergy sensitivity or toxic reaction, avoid and desensitize~gluten,BTO: avoid, BTA: avoid whole wheat and durum wheat; sprouted wheat: BTA: beneficial, BTB: beneficial,BT-AB: beneficial</t>
  </si>
  <si>
    <t>WEED MIX (ALR) | Allergy sensitivity or toxic reaction, avoid and desensitize.</t>
  </si>
  <si>
    <t>WILD YAM (ALR) | Ids hormone disorder, acts on umbillicus via the nervous system, calls things by wrong name.~feminine.</t>
  </si>
  <si>
    <t>ZUCHINI (ALR) | Allergy or indicates possible parasites, remedy for weak digestion of liver. * ]~ neutral for all b. types</t>
  </si>
  <si>
    <t>ALLERGY MERIDIAN | This acupuncture meridian has shown reactivity, possible blockage.~acumeridian</t>
  </si>
  <si>
    <t>STOMACH MERIDIAN | This acupuncture meridian has shown reactivity, possible blockage.~acumeridian</t>
  </si>
  <si>
    <t>SMALL INTESTINE MERIDIAN | (bowel, colon, intestine) This acupuncture meridian has shown reactivity, possible blockage.  ]~acumeridian</t>
  </si>
  <si>
    <t>P.E.D. MERIDIAN - Degeneration | This acupuncture meridian has shown reactivity, possible blockage.~onco, acumeridian</t>
  </si>
  <si>
    <t>SPLEEN MERDIAN | This acupuncture meridian has shown reactivity, possible blockage.~acumeridian</t>
  </si>
  <si>
    <t>SKIN MERIDIAN | This acupuncture meridian has shown reactivity, possible blockage.~acumeridian</t>
  </si>
  <si>
    <t>PANCREAS MERIDIAN | This acupuncture meridian has shown reactivity, possible blockage.~acumeridian</t>
  </si>
  <si>
    <t>NERVE MERIDIAN | This acupuncture meridian has shown reactivity, possible blockage.~acumeridian</t>
  </si>
  <si>
    <t>LYMPH MERIDIAN | This acupuncture meridian has shown reactivity, possible blockage.~acumeridian</t>
  </si>
  <si>
    <t>LUNG MERIDIAN | This acupuncture meridian has shown reactivity, possible blockage.~acumeridian</t>
  </si>
  <si>
    <t>LARGE INTESTINE MERIDIAN | (bowel, colon, intestine) This acupuncture meridian has shown reactivity, possible blockage.  ]~acumeridian</t>
  </si>
  <si>
    <t>LIVER MERIDIAN | This acupuncture meridian has shown reactivity, possible blockage.~acumeridian</t>
  </si>
  <si>
    <t>KIDNEY MERIDIAN | This acupuncture meridian has shown reactivity, possible blockage.~acumeridian</t>
  </si>
  <si>
    <t>HORMONAL MERIDIAN | This acupuncture meridian has shown reactivity, possible blockage.~acumeridian</t>
  </si>
  <si>
    <t>HEART MERIDIAN | This acupuncture meridian has shown reactivity, possible blockage.~acumeridian</t>
  </si>
  <si>
    <t>GALLBLADDER MERIDIAN | This acupuncture meridian has shown reactivity, possible blockage.~acumeridian</t>
  </si>
  <si>
    <t>FIBROUS MERIDIAN | This acupuncture meridian has shown reactivity, possible blockage.~acumeridian</t>
  </si>
  <si>
    <t>FATTY ACID MERIDIAN | This acupuncture meridian has shown reactivity, possible blockage.~acumeridian</t>
  </si>
  <si>
    <t>CIRCULATION MERIDIAN | This acupuncture meridian has shown reactivity, possible blockage.~acumeridian</t>
  </si>
  <si>
    <t>C.A.D. MERIDIAN (Joint or cartilage degeneration) | This acupuncture meridian has shown reactivity, possible blockage.~acumeridian</t>
  </si>
  <si>
    <t>BLADDER MERIDAN | This acupuncture meridian has shown reactivity, possible blockage.~acumeridian</t>
  </si>
  <si>
    <t>5TH CHAKRA - THROAT | A chakra reacts if it is over sensitive from use or if it ready to open. ]</t>
  </si>
  <si>
    <t>2ND CHAKRA - SACRAL - SPLEEN | A chakra reacts if it is over sensitive from use or if it ready to open. ]</t>
  </si>
  <si>
    <t>3RD CHAKRA - SOLAR PLEXUS - PLEXUS SOLARIS - STOMACH | A chakra reacts if it is over sensitive from use or if it ready to open. ]</t>
  </si>
  <si>
    <t>1ST CHAKRA - ROOT - BASE | A chakra reacts if it is over sensitive from use or if it ready to open. ]</t>
  </si>
  <si>
    <t>4TH CHAKRA - HEART | A chakra reacts if it is over sensitive from use or if it ready to open. ]</t>
  </si>
  <si>
    <t>6TH CHAKRA - THIRD EYE - BROW | A chakra reacts if it is over sensitive from use or if it ready to open. ]</t>
  </si>
  <si>
    <t>7TH CHAKRA - CROWN | A chakra reacts if it is over sensitive from use or if it ready to open. ]</t>
  </si>
  <si>
    <t>BIOLOGICAL AGE 10 | The biological age reaction varies with condition of epithelial tissue presently.</t>
  </si>
  <si>
    <t>BIOLOGICAL AGE 20 | The biological age reaction varies with condition of epithelial tissue presently.</t>
  </si>
  <si>
    <t>BIOLOGICAL AGE 30 | The biological age reaction varies with condition of epithelial tissue presently.</t>
  </si>
  <si>
    <t>BIOLOGICAL AGE 40 | The biological age reaction varies with condition of epithelial tissue presently.</t>
  </si>
  <si>
    <t>BIOLOGICAL AGE 50 | The biological age reaction varies with condition of epithelial tissue presently.</t>
  </si>
  <si>
    <t>BIOLOGICAL AGE 60 | The biological age reaction varies with condition of epithelial tissue presently.</t>
  </si>
  <si>
    <t>BIOLOGICAL AGE 70 | The biological age reaction varies with condition of epithelial tissue presently.</t>
  </si>
  <si>
    <t>BIOLOGICAL AGE 80 | The biological age reaction varies with condition of epithelial tissue presently.</t>
  </si>
  <si>
    <t>BIOLOGICAL AGE 90 | The biological age reaction varies with condition of epithelial tissue presently.</t>
  </si>
  <si>
    <t>BIOLOGICAL AGE 100 | The biological age reaction varies with condition of epithelial tissue presently.</t>
  </si>
  <si>
    <t>ADNEXITIS | Inflamation of the adnexa uteri (uterus), fungal or bacterial female infection, can be covert. @^ ]</t>
  </si>
  <si>
    <t>ACROCHORDON | A small outgrowth of epidermal and dermal tissue, mostly benign, mole.</t>
  </si>
  <si>
    <t>ANTHRACNUM - ANTHRAX | Bacterial infection contracted from animal contact, lung connective tissue,lymph, @ ]</t>
  </si>
  <si>
    <t>ANGINA PLANT VINCENT | Herb for angina and chest pains emotional sadness.</t>
  </si>
  <si>
    <t>ALLERGY MALUS - Bad Allergy | Ids strong allergy known or unknown~a</t>
  </si>
  <si>
    <t>AMEBA | Ids ameba / ameoba / amoeba exposure or infection in joints, liver, mouth, intestine (bowel, colon, intestine). D Nosode *  ]</t>
  </si>
  <si>
    <t>AMEBA HEPAR ABCESS IN LIVER OR JOINTS | Ameba / ameoba / amoeba  * ]</t>
  </si>
  <si>
    <t>AEROBACTER | Aerobic nonspore gram negatvie bacteria of the enterobacteriaceae family. @ ]</t>
  </si>
  <si>
    <t>ASTHMA | Inflammation of the bronchial tree interfering with lung air release.</t>
  </si>
  <si>
    <t>ACUTE BACTERIAL OSTITIS OF JAW | Bacterial infection of the jaw, can involve secondary infections, temporomandibular joint (TMJ) involved. D Nosode  @   ]</t>
  </si>
  <si>
    <t>ANACARDIUM | Depresses nervous system, produces inner conflict of two wills, memory loss (brain), hears voices, swears.  ]</t>
  </si>
  <si>
    <t>ARTERIOSCLEROSIS | Blocking of arteries, veins, from calcium cholesterol or other.</t>
  </si>
  <si>
    <t>ACIDOPHILUS | Bowel (colon, intestine) flora bacteria, can id flora imbalance, good food. @  ]</t>
  </si>
  <si>
    <t>ANCYLOSTOMA TUBAEFORME | Worm, can id intestinal (bowel, colon, intestine) parasites of various kinds or sources. *  ]</t>
  </si>
  <si>
    <t>ANOPHELES MOSQUITO VENOM | Ids susceptiblity or skin toxicity from vitamin B deficiency.  * ]</t>
  </si>
  <si>
    <t>ANTHRAX | Bacteria from animal contact, can produce lung lymph and connective tissue disease, clear. Biological warfare @</t>
  </si>
  <si>
    <t>ASCARIDIA GALLI | Worm, can id intestinal (bowel, colon, intestine) parasites of various kinds or sources. *  ]</t>
  </si>
  <si>
    <t>ADRENOGENITAL SYNDROME | Excess of male hormones from medication or adrenal disease, male characteristcs grow.</t>
  </si>
  <si>
    <t>PREMATURE AGING SYNDROME | From toxicity and dehydration.</t>
  </si>
  <si>
    <t>ASCAROPS STRONGYLINA | Worm, can id intestinal (bowel, colon, intestine) parasites of various kinds or sources. * ]</t>
  </si>
  <si>
    <t>ADDISON'S DISEASE | Adrenal cortical hypo function, infection destroys the adrenalcortex, skin darkens fatigue.</t>
  </si>
  <si>
    <t>ADRENAL DISEASE HYPOFUNCTION | Fatigue, dizzy when stand, depression, loss of concentration.</t>
  </si>
  <si>
    <t>ANEURISM | Blood vessel distension can be covert, treat with circulation.</t>
  </si>
  <si>
    <t>ARTHRITIS | Disease of joints can be rheumatoid (infectious inflamatory) or osteo (dry socket) type.</t>
  </si>
  <si>
    <t>ASCARIS LUMBRICOIDES | Worm pin type, can id intestinal (bowel, colon, intestine) parasites of various kinds or sources. *  ]</t>
  </si>
  <si>
    <t>ALZHEIMER'S DISESASE | Presenile disorder of atrophy of frontal &amp; occipital lobes (brain), mostly women 40-60.  ]</t>
  </si>
  <si>
    <t>APOPHALLUS DONICUS | Worm, can id intestinal (bowel, colon, intestine) parasites of various kinds or sources. *  ]</t>
  </si>
  <si>
    <t>AMIDOSTROMUM ANSERIS | Can id intestinal (bowel, colon, intestine) parasites of various kinds or sources. *  ]</t>
  </si>
  <si>
    <t>AMENORRHEA (NO MENSES) | Usually from emotional rejection of femaleness or hormone disorder (Progestex).</t>
  </si>
  <si>
    <t>ANOPLOCEPHALA MAGNA (10X) | Parasite that can effect the brain. *</t>
  </si>
  <si>
    <t>AMEBA GINGIVITIS | Ameba / ameoba / amoeba infection in gums. D nosode * ]</t>
  </si>
  <si>
    <t>ADRENOMA | Enlargement of adrenal glands, could be cancerous, hands often warm when nervous.~onco</t>
  </si>
  <si>
    <t>ANCYLOSTOMA CANIUM  WORM PARASITE | Can id intestinal (bowel, colon, intestine) parasites of various kinds or sources. *  ]</t>
  </si>
  <si>
    <t>ANGIOSTRONGYLUS VASORUM WORM | Can id intestinal (bowel, colon, intestine) parasites of various kinds or sources. *  ]</t>
  </si>
  <si>
    <t>PIN WORM IN DUODENUM | Can id intestinal (bowel, colon, intestine) parasites of various kinds or sources. *  ]</t>
  </si>
  <si>
    <t>ANGIOSTRONGYLUS CANTONENSIS WORM PARASITE | Can id intestinal (bowel, colon, intestine) parasites of various kinds or source. *  ]</t>
  </si>
  <si>
    <t>AMEBA HEPAR ABS. | Ameba / ameoba / amoeba infection in liver or joints treat with Amebex. *  ]</t>
  </si>
  <si>
    <t>BRONCHIECTASIS | Infectious condition of the bronchial tree (lung).  ]</t>
  </si>
  <si>
    <t>BACTEROIDES | Anaerobic bacteria in bowel (colon, intestine), attacks venous tissues. @  ]</t>
  </si>
  <si>
    <t>BOTULINUM  (FOOD POISENING) | Can id years after exposure if the effect was not properly cleared. @</t>
  </si>
  <si>
    <t>BLADDER BILHARZIOSIS | Infectious condition of the bladder, treat with Vermex. *</t>
  </si>
  <si>
    <t>BRUCELLA ABORTUS | Related to brucellosis cow disease that can produce problems with liver in humans. @</t>
  </si>
  <si>
    <t>BULIMIA (10X) | Purges by vomiting after eating.</t>
  </si>
  <si>
    <t>BUERGER'S DISEASE | Disorder of circulation to legs that causes pain and blackness.</t>
  </si>
  <si>
    <t>BLASTOMYCES 1-4 | Fungus found on corn that can cause dementia if it propagates in the bowel (colon, intestine). ^  ]</t>
  </si>
  <si>
    <t>BONE CARCINOMA | Cancer of the bone, can id risk or tendency of DNA. ~ onco</t>
  </si>
  <si>
    <t>BLADDER POLYP | Can id risk or tendeny of growth of  tissue in the bladder.</t>
  </si>
  <si>
    <t>BASAL GANGLIA DISEASE | A multitude of causes can effect the basal ganglia.</t>
  </si>
  <si>
    <t>BARTONELLOSIS | Suspect in cases of ME or chronic fatigue. @</t>
  </si>
  <si>
    <t>BADIAGA | Protozoa found in ponds, for neuralgia, general soreness as if beaten, coryza, swollen glands, dandruff.  *  ]</t>
  </si>
  <si>
    <t>CANNABIS | Sativa (Hemp), irritates urinary mucosa, vertigo, saddness, dry nose, always disappointed, nightmares.</t>
  </si>
  <si>
    <t>BLADDER INFLAMATION (cystitis) | Ids toxic or infected bladder or urinary tract (kidney, urethra, ureter).  ]</t>
  </si>
  <si>
    <t>CARIES TOOTH DECAY BACTERIA  | Flourishes in acid states and with sugar. D Nosode @</t>
  </si>
  <si>
    <t>ADRENAL - Sarcode &amp; nosode combo | Ids glandular problem, weakness or hyperactivity.</t>
  </si>
  <si>
    <t>ADENOIDS | Ids immune weakness or allergy if removed then the energetic disturbance must be corrected.</t>
  </si>
  <si>
    <t>ANTERIOR, PITUITARY | Brain.  Controls water and fat of body, ids thirst or mineral problem.  ]</t>
  </si>
  <si>
    <t>BROWN FAT | Ids metabolic regulation disorder, possible cause of obesity.</t>
  </si>
  <si>
    <t>BONE MARROW | Where all blood cells are formed, ids blood or immunity problem.</t>
  </si>
  <si>
    <t>BONE MEAL | Ids weak or brittle bones, can only be the small bones of the ear or the large bones.</t>
  </si>
  <si>
    <t>BILE | Emulsifies the digestive process in the small intestine made in liver stored in gallbladder recovered in large intestine (bowel, colon). ]</t>
  </si>
  <si>
    <t>GLUTIN | Highly allergic compound in grains, ids intolerance, allergy or sprue.~(ALR) BTO: avoid</t>
  </si>
  <si>
    <t>HEART - Sarcode &amp;nosode combo | Ids some heart problem.</t>
  </si>
  <si>
    <t>GALLBLADDER BEAR | Powerful remedy for gallbladder disease. ]</t>
  </si>
  <si>
    <t>HEMOGLOBIN | Can id anemia or blood disease.</t>
  </si>
  <si>
    <t>KIDNEY - Sarcode &amp; nosode combo | Ids problem with kidney.</t>
  </si>
  <si>
    <t>LUNG - Sarcode &amp; nosode combo | Ids problem with lung.</t>
  </si>
  <si>
    <t>LYMPH - Sarcode &amp; nosode combo | Ids problem with Lymph. D Nosode</t>
  </si>
  <si>
    <t>MYOCARDIAL | Ids some problem in the heart muscle.</t>
  </si>
  <si>
    <t>MAMMARY | Ids some disturbance in the breast or lymph drainage.</t>
  </si>
  <si>
    <t>CARTILAGE - Sarcode &amp; nosode combo | Ids problem with cartilage. D Nosode</t>
  </si>
  <si>
    <t>LIGAMENT - Sarcode &amp; nosode combo | Ids problem. D Nosode</t>
  </si>
  <si>
    <t>LIVER - Sarcode &amp; nosode combo | Ids problem.</t>
  </si>
  <si>
    <t>BRAIN - Sarcode &amp; nosode combo | Ids problem.~hgdie</t>
  </si>
  <si>
    <t>THYMUS - Sarcode &amp; nosode combo | Ids problem.</t>
  </si>
  <si>
    <t>SPLEEN - Sarcode &amp; nosode combo | Ids problem.</t>
  </si>
  <si>
    <t>BLADDER - Sarcode &amp; nosode combo | Ids problem.</t>
  </si>
  <si>
    <t>OVARIAN - Sarcode &amp; nosode combo | Ids problem.~feminine, weight, female</t>
  </si>
  <si>
    <t>SINUSES - Sarcode &amp; nosode combo | Ids problem.~hgdbs1</t>
  </si>
  <si>
    <t>TENDON - Sarcode &amp; nosode combo | Ids problem.</t>
  </si>
  <si>
    <t>PARATHYROID - Sarcode &amp; nosode combo | Ids problem.~weight, calcium regulation, aging</t>
  </si>
  <si>
    <t>TONSIL - Sarcode &amp; nosode combo | Ids problem. D Nosode.~immune</t>
  </si>
  <si>
    <t>THYROID - Sarcode &amp; nosode combo | Ids problem.~weight, mood</t>
  </si>
  <si>
    <t>PROSTATE - Sarcode &amp; nosode combo | Ids problem.~masculine</t>
  </si>
  <si>
    <t>PITUITARY - Sarcode &amp; nosode combo | Ids problem.</t>
  </si>
  <si>
    <t>PAROTID - Sarcode &amp; nosode combo | Ids problem.</t>
  </si>
  <si>
    <t>PEPSIN | Digestive secretion in stomach active only with HCl, ids digestive concern.</t>
  </si>
  <si>
    <t>UTERUS - Sarcode &amp; nosode combo | Ids problem.~feminine female</t>
  </si>
  <si>
    <t>SUPRARENAL CORTEX | Sarcode part of the adrenal, ids inflamation and adrenal weakness.</t>
  </si>
  <si>
    <t>TRACHEA - Sarcode &amp; nosode combo | Ids problem, wind pipe identifies infection or injury.</t>
  </si>
  <si>
    <t>NERVE CRANIAL 10 VAGUS - PNEUMOGASTRIC - PNEUMATIC | Largest body nerve, affects digestion, heart, viscera, arises from medulla (brain) supplies autonomic sensory, motor fibers  $ ]</t>
  </si>
  <si>
    <t>HYPOTHALAMUS | Master thermostat of body that regulates physical and emotional needs, ids degeneration, sarcode.</t>
  </si>
  <si>
    <t>SHARK CARTILAGE | Can id risk of cancer or immune weakness.~onco</t>
  </si>
  <si>
    <t>CANDIDA STELLA | Can id systemic fungus or fungal immune weakness. ^</t>
  </si>
  <si>
    <t>CANDIDA LAURENTI | Can id systemic fungus or fungal immune weakness. ^</t>
  </si>
  <si>
    <t>CANDIDA KRUSEI | Can id systemic fungus or fungal immune weakness. ^</t>
  </si>
  <si>
    <t>CANDIDA LUSITANI | Can id systemic fungus or fungal immune weakness. ^</t>
  </si>
  <si>
    <t>CANDIDA LIPYTI | Can id systemic fungus or fungal immune weakness. ^</t>
  </si>
  <si>
    <t>CANDIDA PSEUDOTROPICALIS | Can id systemic fungus or fungal immune weakness. ^</t>
  </si>
  <si>
    <t>CANDIDA PARAPSIL | Can id systemic fungus or fungal immune weakness. ^</t>
  </si>
  <si>
    <t>CANDIDA TAMATA | Can id systemic fungus or fungal immune weakness. ^</t>
  </si>
  <si>
    <t>CANDIDA RUGOSA | Stubborn form of candida, treatment is usually slow and demanding. ^</t>
  </si>
  <si>
    <t>CANDIDA UTILIS | Can id systemic fungus or fungal immune weakness. ^</t>
  </si>
  <si>
    <t>CYTOMEGALOVIRUS (CMV) | Herpes virus, chronic fatigue, cell enlargement, forms eosinophilic inclusion bodies; opportunistic infection in immune compromised, use Epstein Barr Virus (EBV) remedy. #  ]</t>
  </si>
  <si>
    <t>CHLAMYDIA TRACHOMATIS | Sex transmitted rickettsia infection that produces sterility in women use FNG. ^</t>
  </si>
  <si>
    <t>CYSTITIS EPITHELIA | Weakness of bladder infectious or not.</t>
  </si>
  <si>
    <t>CHRONIC CYSTITIS &amp; ENDOMETRIOSIS | Bladder (kidney, urethra) inflamation and endometrial growth, Rx stress, hypothalamus.  ]</t>
  </si>
  <si>
    <t>CATARACTA BRUNESCENS | Disturbance of blood flow and copper metabolism of eye (if copper), gray (if zinc).</t>
  </si>
  <si>
    <t>CATARACT COMPLICATE | Developing from various sources, toxicity, infection, injury.  Eye disorders ]</t>
  </si>
  <si>
    <t>CATARACT SENILIS | Cataract developing from aging or premature aging, can id risk.  Eye disorders ]</t>
  </si>
  <si>
    <t>BREAST CARCINOMA | Cancer or degeneration of the breast. ~ onco</t>
  </si>
  <si>
    <t>COLOR BLINDNESS | Chromosomal defect affecting rods and cones of the eye, associated with alzheimer's.  Eye disorders ]</t>
  </si>
  <si>
    <t>CARDIAC ARRHYTHMIA | Irregularity of the heart beat.</t>
  </si>
  <si>
    <t>CARCINOSIN | Ids cancer risk, indigestion, gas, mamary pain, induration of glands, risk or tendency.~ onco, nosode for cancer, one but not only miasm remedy for cancer</t>
  </si>
  <si>
    <t>CIRRHOSIS | Liver disease produces white on nails and liver pain or liver flutter.</t>
  </si>
  <si>
    <t>CONJUNCTIVITIS | Inflammation of eye lid, treats risk or tendency, suspect ricksettsia, pseudomonas. D Nosode  Eye disorders ]</t>
  </si>
  <si>
    <t>COXSACKIE | Chlorine virus, first bumps skin, later attacks heart. D Nosode #</t>
  </si>
  <si>
    <t>CORYNEBACTERIUM ANAEROBES | Eye infection risk or past that needs clearing. D Nosode @  Eye disorders ]</t>
  </si>
  <si>
    <t>CRYPTOCOCCUS | Fungus, can id systemic fungus or fungal immune weakness. ^</t>
  </si>
  <si>
    <t>CAPILLARIA FELIS-CATI | Worm, can id intestinal (bowel, colon, intestine) parasites of various kinds or sources. *  ]</t>
  </si>
  <si>
    <t>CARDIAC TAMPONADE | Heart disease concern from excess fluid or pressure on heart, swelling of pericardium.  ]</t>
  </si>
  <si>
    <t>CHILOMASTIX MESNILI | Worm, can id intestinal (bowel, colon, intestine) parasites of various kinds or sources. *  ]</t>
  </si>
  <si>
    <t>LUNG CARCINOMA | Cancer risk of lung, stop smoking. ~ onco</t>
  </si>
  <si>
    <t>CATATROPIS VERRUCOSA | Turning worm, can id intestinal (bowel, colon, intestine) parasites of various kinds or sources. *  ]</t>
  </si>
  <si>
    <t>CYSTICAULUS OCREATUS | Bladder worm, can id intestinal (bowel, colon, intestine) parasites of various kinds or sources. *  ]</t>
  </si>
  <si>
    <t>CAPILLARIA OBSIGNATA | Philippino worm, can id intestinal (bowel, colon, intestine) parasites of various kinds or sources. *  ]</t>
  </si>
  <si>
    <t>CAPILLARIA BREVIPES | Worm from Philippines, can id intestinal (bowel, colon, intestine) parasites of various kinds or sources. *  ]</t>
  </si>
  <si>
    <t>CAPILLARIA PUTORII | Philippines worm, can id intestinal (bowel, colon, intestine) parasites of various kinds or sources. *  ]</t>
  </si>
  <si>
    <t>CYST TENOSYOVIAL | Cyst on tendon or in joint, can be caused by ameba / ameoba / amoeba, or ids synovial fluid disease. * ]</t>
  </si>
  <si>
    <t>CEREBRAL ISCHEMIA / ISCHEMIC STROKE | Brain.  Cerebro vascular accident (CVA).  Risk of cerebral infarction.  ]</t>
  </si>
  <si>
    <t>LYMPHOMA | Degeneration or cancer of the lymph.~onco</t>
  </si>
  <si>
    <t>COMBO CRYPTOCOCCUS 1-5 | Fungus found in system mostly colon, causes fatigue, depression, use FNG. ^</t>
  </si>
  <si>
    <t>MORNING AFTER PILL | Can identify excess guilt.</t>
  </si>
  <si>
    <t>DYSENTERY | Extreme diarrhea (bowel, colon, intestine) usually from giardia or ameba / ameoba / amoeba. *  ]</t>
  </si>
  <si>
    <t>DIPHTHERINUM | For catarrh in lungs, swollen gland tendency, thick dark membranes, epitaxis, nasal drip. @  ]</t>
  </si>
  <si>
    <t>DENTAL SACK | Ids disease of teeth. D Nosode</t>
  </si>
  <si>
    <t>DIOCTRPHYMA RENALE | Dog round worm, can id intestinal (bowel, colon, intestine) parasites of various kinds or sources. *  ]</t>
  </si>
  <si>
    <t>DIABETES  INSIPIDUS | Polyuria, polydipsia, inadequate vasopressin (antidiuretic hormone), pituitary (brain) disease. ]</t>
  </si>
  <si>
    <t>DYSMENORRHEA | Irregular menses menstruation), most often caused by endometriosis, use Progestex for a month.  ]</t>
  </si>
  <si>
    <t>DIROFILARIA IMMITIS | Heart worm, can id intestinal (bowel, colon, intestine) parasites of various kinds or sources. *  ]</t>
  </si>
  <si>
    <t>DAVAINEA PROGLOTTINA | Worm, can id intestinal (bowel, colon, intestine) parasites of various kinds or sources. * ]</t>
  </si>
  <si>
    <t>DICTYOCALUS FILARIA | Heart worm, can id intestinal (bowel, colon, intestine) parasites of various kinds or sources. * ]</t>
  </si>
  <si>
    <t>DELAFONDIA VULGARIS | Worm, can id intestinal (bowel, colon, intestine) parasites of various kinds or sources. * ]</t>
  </si>
  <si>
    <t>DICROCOELIUM LANCEATUM | Worm, can id intestinal (bowel, colon, intestine) parasites of various kinds or sources. * ]</t>
  </si>
  <si>
    <t>ENTEROCOCCINUM | Bacterial infection likely to cause ulcers in stomach. @</t>
  </si>
  <si>
    <t>ENDOMETRIOSIS | Growth of endometrial tissue in abnormal places, caused by stress &amp; hypothalmic disorder.~feminine, fertility</t>
  </si>
  <si>
    <t>EAR SCLEROSIS | Hardening of tissue from growth of fibrous tissue or calcification.</t>
  </si>
  <si>
    <t>EPSTEIN BARR | Herpes Epstein Barr Virus (EBV), cellular enlargement, chronic fatigue, weak liver, nasopharyngeal carcinoma, Burkitts lympoma. ] # ~ onco</t>
  </si>
  <si>
    <t>E. COLI | Escherida coli, bacterial infection, needed for B12 absorption in colon, ids fecal exposure. @</t>
  </si>
  <si>
    <t>ENCEPHALITIS | Infection of brain from unknown origin can be from parasites carried by mosquitos. # *</t>
  </si>
  <si>
    <t>ELEPHANTIASIS | Parasite infection carried by mosquitos, affects lymph and right leg enlarges. *</t>
  </si>
  <si>
    <t>ENCEPHALOMALACIA | Disease of brain and muscles, produces softening of tissues, weakness, degenerative changes in nervous system (eg., crazy chick),  progressive.  $ ]</t>
  </si>
  <si>
    <t>EPIDERMOPHYTON | Skin fungus, ids skin fungus risk or presence.  ^ ]</t>
  </si>
  <si>
    <t>ECHINOCOCCUS GRANULOSIS | Parasite (tapeworm), can id intestinal (bowel, colon, intestine) parasites of various kinds or sources. * ]</t>
  </si>
  <si>
    <t>ECHINOSTOMA REVOLUTUM | Tapeworm, can id intestinal (bowel, colon, intestine) parasites of various kinds or sources. * ]</t>
  </si>
  <si>
    <t>ELATERIUM | Squirting cuccumber, acts on mucous membranes, causes watery flow, pain in bowels (colon, intestine), sciatic nerve.  ]</t>
  </si>
  <si>
    <t>ENTEROBIUS VERMICULARIS | Worm, nematode infects (bowel, colon) intestine-itchy rectum, vagina (itchy vagina at night). *  ]</t>
  </si>
  <si>
    <t>ECHINOSTOMA | Tapeworm, can id intestinal (bowel, colon, intestine) parasites of various kinds or sources. *  ]</t>
  </si>
  <si>
    <t>ELECTRIC OPTHALMIA - PHOTOPHTHALMIA| Electric and light sensitivity of eyes  (photoallergy, photophobia). D Nosode Eye disorders ]</t>
  </si>
  <si>
    <t>ERYTHROBLASTOSIS | Erthroblasts (Nucleated RBC) in blood in fetus, jaundice, anemia, spleen, liver, dropsy (edema)  ].</t>
  </si>
  <si>
    <t>EARACHE INFECTED | May be current or past without proper clearing. D Nosode</t>
  </si>
  <si>
    <t>ENTOAMOEBA | Ameba / ameoba / amoeba infection usually in mouth. D Nosode *  ]</t>
  </si>
  <si>
    <t>ENTOAMOEBA HISTOLYTICA | Ameba / ameoba / amoeba infection in mouth, liver or joints, use Amebex, dental nosode. *  ]</t>
  </si>
  <si>
    <t>EMBOLISM | Obstructon of blood vessel from foriegn body, usually blood clot, pit viper venom 6x treats.</t>
  </si>
  <si>
    <t>ENTAMOEBA COLI | Ameba / ameoba / amoeba infection in intestine (bowel, colon) from bad water exposure, use Amebex. D Nosode @ *  ]</t>
  </si>
  <si>
    <t>ECLAMPSIA | Coma or convulsive seizure between the 20th week of pregnancy - postpartum, kidney, liver, placenta.</t>
  </si>
  <si>
    <t>FOOT &amp; MOUTH DISEASE | Viral animal disease, in humans fever, salivation, vesicles on mouth &amp; feet. #</t>
  </si>
  <si>
    <t>FUNGAS FLORA | Ids imbalance of fungus in bowel (colon, intestine), skin, or mouth, flora. D Nosode  ^  ]</t>
  </si>
  <si>
    <t>PREMATURE AGING VIRUS | #</t>
  </si>
  <si>
    <t>FLU 89' | #</t>
  </si>
  <si>
    <t>FLU 90' | #</t>
  </si>
  <si>
    <t>FASCIOLA HEPATICA | Liver fluke, can id intestinal (bowel, colon, intestine) parasites of various kinds or sources. *  ]</t>
  </si>
  <si>
    <t>FLUKES - BLOOD | Parasites infecting the blood, can id intestinal (bowel, colon, intestine) parasites of various kinds or source. *  ]</t>
  </si>
  <si>
    <t>FELINE LEUKEMIA VACCINE | Vaccine can produce blood toxicity in humans, exposure to cats.~onco</t>
  </si>
  <si>
    <t>GINGIVITIS | Disease of gums and mouth. D Nosode @</t>
  </si>
  <si>
    <t>GIARDIA | Flagylated parasite from bad water, produces dysentery (bowel, colon, intestine) at first, affects liver later. * ]</t>
  </si>
  <si>
    <t>GANGRANE | Necrosis of organ or cells often from circulation blockage or toxicity. D Nosode @~onco</t>
  </si>
  <si>
    <t>GONOCOCCINUM | Yellow mucous discharge from penis, slow urination, front pelvic inflammation, heart, joints, mouth. @</t>
  </si>
  <si>
    <t>GARTNER BACTERIA | Common bacteria in drains of kitchen and bath, ids excess exposure and immune weak. @</t>
  </si>
  <si>
    <t>GLOMERULONEPHRITIS | Kidney disease, such as lupus, kidney infection, produces high blood pressure, proteinuria, pain.</t>
  </si>
  <si>
    <t>GRADENIGO SYNDROME | Weeping otitis media with temporal pain, nerve paralysis, wrist metacarpal tunnel.  $ ]</t>
  </si>
  <si>
    <t>GRAPHOSPASM OR GRAPHOPHOBIA | Writers cramp or fear of writing, emotional blockage over writing. ]</t>
  </si>
  <si>
    <t>VAPCH-GRIPPE | #</t>
  </si>
  <si>
    <t>V-GRIPPE ALL | #</t>
  </si>
  <si>
    <t>VA2 GRIPPE - FLU VIRUS ALL | #</t>
  </si>
  <si>
    <t>V2 GRIPPE | #</t>
  </si>
  <si>
    <t>VA2L GRIPPE | #</t>
  </si>
  <si>
    <t>V3 GRIPPE | #</t>
  </si>
  <si>
    <t>V4 GRIPPE | #</t>
  </si>
  <si>
    <t>V5 GRIPPE | #</t>
  </si>
  <si>
    <t>V75 GRIPPE | #</t>
  </si>
  <si>
    <t>V76 GRIPPE | #</t>
  </si>
  <si>
    <t>HERPES ZOSTER | D Nosode #</t>
  </si>
  <si>
    <t>HERPES SIMPLEX | D Nosode #</t>
  </si>
  <si>
    <t>HERPES PROGENITALIS | D Nosode #</t>
  </si>
  <si>
    <t>HEPATITIS | Liver inflamation.  ] #</t>
  </si>
  <si>
    <t>HAEMOPHILUS INFLUENZA | D Nosode #</t>
  </si>
  <si>
    <t>HEMORROID | #</t>
  </si>
  <si>
    <t>HEPATITIS A | Liver  D Nosode ] #</t>
  </si>
  <si>
    <t>HEPATITIS B | Liver  D Nosode ] #</t>
  </si>
  <si>
    <t>HEPATITIS C | Liver D Nosode  ]  #</t>
  </si>
  <si>
    <t>HABITUATION DISORDER | Problem with life style habits. D Nosode</t>
  </si>
  <si>
    <t>HAEMOSPORIDIA | Sporozoa that lives in the red blood cells, can be communicated by mosquitos. * ]</t>
  </si>
  <si>
    <t>HEMIPLEGIA DISEASE | Paralysis of one half of body, mostly caused by brain lesion or stroke blockage. $ ]</t>
  </si>
  <si>
    <t>HYMENOLEPIS DIMINUTA | Dwarf worm, found in birds &amp; rodents, 1 inch long, can stay with host a lifetime. *</t>
  </si>
  <si>
    <t>HEART FAILURE | Multitude of causes that stop the heart from circulating the blood properly, check all.</t>
  </si>
  <si>
    <t>HIP DISLOCATION LESION | Past trauma or susceptibility.</t>
  </si>
  <si>
    <t>HYPERTHYROID | Condition of thyroid toxicity or metabolic disorder, excess thyroxine red, hot, bug eyes.</t>
  </si>
  <si>
    <t>HERNIATED DISC | Protusion of the disc of the spine, risk or past history.</t>
  </si>
  <si>
    <t>HYPOVOLEMIC SHOCK | Too little blood produce shock, can id risk of low volume of blood.</t>
  </si>
  <si>
    <t>HYPOTHYROID | Weak thyroid function, body cold, accumulates fat, callouses on feet, hearing loss, depression.</t>
  </si>
  <si>
    <t>HYMENOLEPIS NANA | Dwarf tape worm found in birds, rodents &amp; pets, can stay with host for life,1 inch long. *</t>
  </si>
  <si>
    <t>HISTOPLASMOSIS 1 | Fungus, can id systemic fungus or fungal immune weakness. ^</t>
  </si>
  <si>
    <t>HISTOPLASMOSIS 2 | Fungus, can id systemic fungus or fungal immune weakness. ^</t>
  </si>
  <si>
    <t>HISTOPLASMOSIS 3 | Fungus, can id systemic fungus or fungal immune weakness. ^</t>
  </si>
  <si>
    <t>HISTOPLASMOSIS 4 | Fungus, can id systemic fungus or fungal immune weakness. ^</t>
  </si>
  <si>
    <t>HISTOPLASMOSIS 5 | Fungus, can id systemic fungus or fungal immune weakness. ^</t>
  </si>
  <si>
    <t>HORSE PLASMA | Ids blood  disease, or blood toxicity, or sensitivity to vaccinations.</t>
  </si>
  <si>
    <t>HAMAMELIS | Witch hazel, astringet, acts on veins for varicose veins, aneurisms.</t>
  </si>
  <si>
    <t>HYDATIGERA TAENIAEFORMIS | Tape worm, can id intestinal (bowel, colon, intestine) parasites of various kinds or sources. *  ]</t>
  </si>
  <si>
    <t>INFECTIOUS MONONUCLEOSIS | Herpes Epstein Barr Virus (EBV), cellular enlargement, chronic fatigue, weak liver, nasopharyngeal carcinoma, Burkitts lympoma. ] # ~ onco</t>
  </si>
  <si>
    <t>INFLUENCINUM | Collective influenza viruses, ids sensitivity or inability to clear past virus. #</t>
  </si>
  <si>
    <t>INFECTIOSIS | Contagious infection unknown, unclear infection source or nature.</t>
  </si>
  <si>
    <t>INFLUENCINUM VESICULOSUM | Homeopathic made from influenza vesicules, for clearing flu like symptoms.</t>
  </si>
  <si>
    <t>INTRACRANIAL PRESSURE | From swelling or restriction of flow of cerebral spinal fluid, ids disturbance. ]</t>
  </si>
  <si>
    <t>NERVE SPINAL LUMBAR (ILIOINGUINAL) DISORDER | Supplies to abdominal muscles, skin of thighs, groin, from low back illiac region, ids disease or concern. N sarcode $ ]</t>
  </si>
  <si>
    <t>IATROGENIC DRUG CAUSE COMBO | Medication caused disease from synthetic chemicals.</t>
  </si>
  <si>
    <t>KLEBSIELLA PNEUMONIA | Bacterial infection of lung or kidney, risk or past infection. @</t>
  </si>
  <si>
    <t>KIDNEY PAPILLOMA | Benign epithelial tumor or growth, can produce clogging, use polyps &amp; adhesions.~onco</t>
  </si>
  <si>
    <t>KIDNEY CYST | Cyst or growth in kidney, clogs and disturbs function.</t>
  </si>
  <si>
    <t>KIDNEY INFLAMED | Nephritis from toxins, infections, trauma, alcohol or other.</t>
  </si>
  <si>
    <t>KIDNEY STONE | Calculus of kidney, forms in, magnesium def., from calcium in various forms.</t>
  </si>
  <si>
    <t>KLYNEFELTER SYNDROME | Congenital endocrine of testicular failure, long legs, sub intellegent.</t>
  </si>
  <si>
    <t>LUPUS ERYTHEMATOSIS | Collagen disease effects skin of neck, face, arms, sensitive to sunlight, progressive.</t>
  </si>
  <si>
    <t>LEPTOSPIROSIS | Results from leptospiro infection, spirocyte from Japan, fever, itch. #</t>
  </si>
  <si>
    <t>LEGIONELLA | Rickettsia or bacterial infection of lungs and major organs, cough, pneumonia, GI disease. @ # * ^</t>
  </si>
  <si>
    <t>TOURETTE'S SYNDROME | Sharp or loud noise, touch provokes violent movement or blurts out what is thought.</t>
  </si>
  <si>
    <t>LEUKEMIA, MYLOBLASIC + MYELOGENIC | Over growth of granulcytes in bone marrow, from radiation exposure.~onco</t>
  </si>
  <si>
    <t>LUPUS | Auto immune disease with sun sensitivity, ulcerations of skin, blotches.</t>
  </si>
  <si>
    <t>LAMBLIA INTESTINALIS (Giardia) | Flagylated bacteria in intestine (bowel, colon) , causes dysentery. @ *  ]</t>
  </si>
  <si>
    <t>LISTERIA | A soil saprocyte bacteria found in animals &amp; humans, causes meningitis and abortion, &gt; adults. @</t>
  </si>
  <si>
    <t>LYMPHOGRANULOMA VENEREUM | Lymphopathia venereum.  Infectious venereal disease caused by gram negative bacteria Chlamydia trachomatis, herpes like, painful lymph swelling.  @ ]~onco</t>
  </si>
  <si>
    <t>LYMPHOBLASTOMA | Tumor composed of lymphocytes.~onco</t>
  </si>
  <si>
    <t>LYMPHOLEUKEMIA | Too many white blood cells in lymph.~onco</t>
  </si>
  <si>
    <t>LYMPHOCYTE | Any disorder relating to white blood cells function.</t>
  </si>
  <si>
    <t>WBC WEAKNESS AND DEFICIENCY | Dysfunction or deficiency of white blood cells in immunity. ~ onco</t>
  </si>
  <si>
    <t>MONILLIA ALBICANS | Form of candida albicans. Infection, use FNG. ^  ]</t>
  </si>
  <si>
    <t>MALARIA | Protozoa in red blood cells from mosquito bite, affects nerves &amp; digestion, fever chills, sweat. * ]</t>
  </si>
  <si>
    <t>MORBILLINUM | Measles homeopathic, fever, malaise, nasal congestion, eruptions over body, Multiple Sclerosis (MS) susceptible. #  ]</t>
  </si>
  <si>
    <t>MEDORRHINUM | Suspressed gonorrhea, female pelvic inflammation dysfunction (PID), tonsils enlarged, nasal congestion, fatigue. @  ]</t>
  </si>
  <si>
    <t>MYCOPLASMA PNEUMONIE | Legionnaires disease form of rickettsia, most likely to affect lungs. @ ^</t>
  </si>
  <si>
    <t>MEASLES, MUMPS, RUBELLA | Vaccination sensitivity or past toxicity, remedy for vaccination disease. #</t>
  </si>
  <si>
    <t>MUCOR MYCOSIS | Fungal infection, fulminating, risk or tendency. ^</t>
  </si>
  <si>
    <t>MYCOSIS FUNGOIDES | Can id systemic fungus or fungal immune weakness. ^</t>
  </si>
  <si>
    <t>MENINGOCOCCINUM | Can cause chronic tingling headaches for life until cured. @</t>
  </si>
  <si>
    <t>MULTIPLE SCLEROSIS | (MS) Demyelination of nerves, sometimes auto immune. ]</t>
  </si>
  <si>
    <t>MASTITIS | Redness in skin from excess mast cells in the blood affecting the area.</t>
  </si>
  <si>
    <t>MAMMA FIBROMATOSIS | Fibrous cyst or risk in breast or muscles.</t>
  </si>
  <si>
    <t>MULTICEPS GAIGERI | Tape worm, can id intestinal (bowel, colon, intestine) parasites of various kinds or sources. *  ]</t>
  </si>
  <si>
    <t>MULTICEPS SMYTHI | Tape worm, can id intestinal (bowel, colon, intestine) parasites of various kinds or sources. *  ]</t>
  </si>
  <si>
    <t>MELANOMA | Risk of skin or liver cancer producing melanin caused mostly by sun exposure. ~ onco</t>
  </si>
  <si>
    <t>ECHO VIRUS | Virus causing dysentery (bowel, colon, intestine) , affects liver, lung, intestines mostly. #  ]</t>
  </si>
  <si>
    <t>MESOCESTOIDES LINEATUS | Worm, can id intestinal (bowel, colon, intestine) parasites of various kinds or sources. *  ]</t>
  </si>
  <si>
    <t>MESOSTEPHANUS SP | Worm, can id intestinal (bowel, colon, intestine) parasites of various kinds or sources. *  ]</t>
  </si>
  <si>
    <t>MARSHALLAGIA MARSHALLI | Worm, can id intestinal (bowel, colon, intestine)  parasites of various kinds or sources. * ]</t>
  </si>
  <si>
    <t>MEMORY DISORDER | Inability to remember to full potential (brain), can id lack of oxygenation.  ] ~ hgdie</t>
  </si>
  <si>
    <t>MOOD SWING DISORDERS | Inability to control moods and thoughts usually depression, obsession, anger.</t>
  </si>
  <si>
    <t>GEOGRAPHICAL DISEASE | From geopathic stress or disease from a geographical area. ~ onco, search out hartmann cross.</t>
  </si>
  <si>
    <t>MARFAN'S SYNDROME | Hereditary conditon of connective tissue in bones and ligaments.</t>
  </si>
  <si>
    <t>METASTRONGYLINAE WORM | Can id intestinal (bowel, colon, intestine) parasites of various kinds or sources. *  ]</t>
  </si>
  <si>
    <t>MULTICEPS SERIALIS | Tape worm, can id intestinal (bowel, colon, intestine) parasites of various kinds or sources. *  ]</t>
  </si>
  <si>
    <t>MALABSORPTION SYNDROME | Inability to absorb nutrients, treat with digestive liquid enzymes.</t>
  </si>
  <si>
    <t>MULTICEPS MULTICEPS | Tape worm, can id intestinal (bowel, colon, intestine) parasites of various kinds or sources. *  ]</t>
  </si>
  <si>
    <t>NEURALGIA | Pain from nerve problem or irritation. N sarcode  $ ]</t>
  </si>
  <si>
    <t>NOCARDIA | Bacteria, causes Parkinsonian symptoms and disease. @</t>
  </si>
  <si>
    <t>NEPHROSIS | Kidney weakness or degeneration.</t>
  </si>
  <si>
    <t>NEMATOSPIROIDES DUBIA | Pin worm, can id intestinal (bowel, colon, intestine) parasites of various kinds or sources. *  ]</t>
  </si>
  <si>
    <t>NECATOR AMERICANUS | Pin worm, can id intestinal (bowel, colon, intestine) parasites of various kinds or sources. *  ]</t>
  </si>
  <si>
    <t>NIPPOSTRONGYLUS BRASILIENSIS | Brazilian worm, can id intestinal (bowel, colon, intestine) parasites of various kinds or sources. *  ]</t>
  </si>
  <si>
    <t>NEMATODIRUS SPATHIGER | Pin worm, can id intestinal (bowel, colon, intestine) parasites of various kinds or sources. *  ]</t>
  </si>
  <si>
    <t>OXYUREN WORM | Can id intestinal (bowel, colon, intestine) parasites of various kinds or sources. @ *  ]~ onco</t>
  </si>
  <si>
    <t>OVARIAN CYSTADENOMA | Growth of abnormal tissue in the ovarian (ovary) region aggravated by caffiene (coffee).  ]~onco, benign tumor</t>
  </si>
  <si>
    <t>OSTEOPOROSIS | Weakness in bone from lack of calcium development.</t>
  </si>
  <si>
    <t>OPISTORCHIS FELINEUS | Cat worm, can id intestinal (bowel, colon, intestine) parasites of various kinds or sources. *  ]</t>
  </si>
  <si>
    <t>OLLULANUS TRICUSPIS WORM | Can id intestinal (bowel, colon, intestine) parasites of various kinds or sources. *  ]</t>
  </si>
  <si>
    <t>ONCHOCERCA WORM | Attacks eye and connective tissue, transmitted by flies. * ]</t>
  </si>
  <si>
    <t>PEPTOSTREPTOCOCCUS | Bacteria, most likely cause of ulcers. @</t>
  </si>
  <si>
    <t>PULPITIS | Infection in tooth or bone. D nosode ]</t>
  </si>
  <si>
    <t>PARKINSON'S DISEASE | Chronic nervous disease with muscular tremors, rigidity and pecular gait.  ]</t>
  </si>
  <si>
    <t>PLEURITIS | Infection or inflammation of the pleura (lung).  ]</t>
  </si>
  <si>
    <t>PERIODONTITIS | Disease of gums and teeth from infection or trauma. @ ^ # * D nosode ]</t>
  </si>
  <si>
    <t>PSORIASIS | Dermatitis (skin) with dull red lesions, associated with arthritis, infections, diet or chromosomal. ]</t>
  </si>
  <si>
    <t>PROTEUS BACTERIA | Changing form of bacteria, results from putrid protein decomposition in bowel (colon, intestine). @  ]</t>
  </si>
  <si>
    <t>PERTUSSIN | From whooping cough secretions, for spasmodic coughs often dry, for lung toxicity. @ #</t>
  </si>
  <si>
    <t>PROGRESSIVE MUSCULAR DYSTROPHY | Wasting and degenerations of muscles, infection or toxicity causes.</t>
  </si>
  <si>
    <t>POLIOMYELITIS | Inflamation of the gray matter of the spinal cord, virus disease with fever, sore throat. # $  ]</t>
  </si>
  <si>
    <t>PNEUMOCOCCINUM | From pneumococcus bacteria, lung weakness, cough red or rust sputum. @ ]~ suspect excess perverse cold energy and calcium deficiency, tetany</t>
  </si>
  <si>
    <t>POLYARTHRITIS | Mutiple sites of arthritis or other joint disease, pain and loss of flexibility.</t>
  </si>
  <si>
    <t>PROSTATA ADENOMA | Advanced prostate disease, possibly degenerative.~onco</t>
  </si>
  <si>
    <t>PAPILLOMA VIRUS - HUMAN | Can cause warts and genital cancer. #~onco</t>
  </si>
  <si>
    <t>POLIO | Inflamation of gray matter of spinal cord, stiff neck, vomiting, fever, sore throat, atrophy. #</t>
  </si>
  <si>
    <t>PSEUDOMONAS FLUORESCENCE | Bacteria found in the body or decaying flesh, ids putrefaction in bowel (colon, intestine), eye. @  ]</t>
  </si>
  <si>
    <t>PORPHYRIA | Liver problem that produces eye disorders (photophobia). ]</t>
  </si>
  <si>
    <t>PYOGENES | Bacteria connected with pus development and discharge. @</t>
  </si>
  <si>
    <t>PLANTERS WART | Viral disease, affects skin with eruption, can id risk or resistance. #</t>
  </si>
  <si>
    <t>PYOCYANEUS | Bacteria connected with pus. @</t>
  </si>
  <si>
    <t>PARANOIA | This imponderable homeopathic reacts from excess or suppression, Fear of events, people, situations as if defense against attack is needed. |  lower brain, hgd1</t>
  </si>
  <si>
    <t>PYLORIC VALVE DISEASE | Problem of the lower valve of the stomach, ulcer risk or malabsorption.</t>
  </si>
  <si>
    <t>PHOSPHOGENE | Violent chemical used in insecticides.~can interfere with estrogen balance, weight, mood, feminine, masculine.</t>
  </si>
  <si>
    <t>PULMONARY INFARCTION AND HEMANIOMA | Blockage or leakage of blood supply to lungs.  ]</t>
  </si>
  <si>
    <t>PULMONARY EDEMA | Abnormal accumulation of fluid in the lung area, dropsy.  ]</t>
  </si>
  <si>
    <t>PITUITARY ADENOMA BASOPH | Ids degeneration of pituitary, risk or presence.~onco, benign tumor</t>
  </si>
  <si>
    <t>PROTOSTRONGYLUS RUFESCENS WORM | Can id intestinal (bowel, colon, intestine) parasites of various kinds or sources. *  ]</t>
  </si>
  <si>
    <t>PROTOSTRONGYLUS OVATUS WORM | Can id intestinal (bowel, colon, intestine) parasites of various kinds or sources. *  ]</t>
  </si>
  <si>
    <t>PARVOVIRUS / LEPTOSPIRA VAC. - CANINE | Dog virus can affect humans from contact, headaches result. #</t>
  </si>
  <si>
    <t>Q-FEVER | Rickettsia fever, headache, fever, malaise, anorexia (Cox Burnetti). @ ^</t>
  </si>
  <si>
    <t>QUINTANA - TRENCH FEVER | Rickettsia fever, malaise, pain intensifies every 5 days. @ ^</t>
  </si>
  <si>
    <t>ROCKY MOUNTAIN SPOTTED FEVER | Rickettsia, attacks eyes. # ^ @</t>
  </si>
  <si>
    <t>RICKETTSIA | Smaller than bacteria larger than virus, can cause many diseases. @ ^# ]</t>
  </si>
  <si>
    <t>RHINOPNEUMONITIS | Viral infection (lung) that can linger indefinitely causing sinusitis.  #  ]</t>
  </si>
  <si>
    <t>RUBEOLA | German measles, must clear if possible multiple sclerosis (MS) case. #  ]</t>
  </si>
  <si>
    <t>ROOT GRANULOMUM TEETH | Tooth disease often not known to patient. D nosode ]~onco</t>
  </si>
  <si>
    <t>RENAL COLIC | Kidney pain or spasm, can be from passing a stone, pain in back, abdomen, groin, thigh.</t>
  </si>
  <si>
    <t>R. MOOSERI | Bacterial infection, from household items or normal contact, immune weakness. @</t>
  </si>
  <si>
    <t>REYES SYNDROME | Acute encephalopathy (brain), fatty infiltration of the liver, pancreas, heart, kidney, spleen, lymph ]</t>
  </si>
  <si>
    <t>RAILLIETINA PARASITE | Tape worm found in south America, mostly Ecuador. *</t>
  </si>
  <si>
    <t>STAPHYLOCOCCINUM | Staph (bacteria) infection homeopathic, skin conditions, lung infections, intestines (bowel, colon) affected. @  ]</t>
  </si>
  <si>
    <t>SYPHILLINUM | Utter prostration and debility in morning, rheumatic pains, eruptions, worse in day, amnesia. @  ] ~ miasm</t>
  </si>
  <si>
    <t>SHIGELLA PARADYSENTERAE | Non motile, non lactose fermenting bacteria, found in bowel (colon, intestine), causes digestive disorders. @  ]</t>
  </si>
  <si>
    <t>SWINE INFLUENCINUM | Swine influenza, can id unresolved viral immune def., treat with Viralfuge. #</t>
  </si>
  <si>
    <t>MORGAN BACTERIA | Bacteria found in toilets and sinks. @</t>
  </si>
  <si>
    <t>SHIGA KRUSE | Shigella bacteria, non motile, non lactose fermenting bacteria in bowel (colon, intestine), causes digestive disorders. @  ]</t>
  </si>
  <si>
    <t>SHANG HAI FLU 90' | Influenza from the Orient affecting DNA. #</t>
  </si>
  <si>
    <t>STREPTOCOCCUS COMBO | All strep bacteria at multiple potencies, lacto bacilus of many forms.  @  ]</t>
  </si>
  <si>
    <t>STREPTOCOCCINUM | Ids immune compromise of bacterial defence, treat with Bacteria fuge. @</t>
  </si>
  <si>
    <t>STREPTOCOCCINUM HAEMOLYTICUS | Most dangerous form of strep, causes strep throat, 2mm skin lesions, fever. @  ]</t>
  </si>
  <si>
    <t>SINUSITIS MAXILLARIS | Sarcode &amp; nosode combo, ids problem.</t>
  </si>
  <si>
    <t>SINUSITIS FRONTALIS | Sarcode &amp; nosode combo, ids problem.</t>
  </si>
  <si>
    <t>SALMONELLA | Form of (bacteria) food poisoning that can linger in the body for years after the original exposure. @  ]</t>
  </si>
  <si>
    <t>SCARLATINUM - SCARLET FEVER - SCARLATINA | Acute, contagious, febrile (fever) Streptococcus bacteria, inflamed nose, sore throat, red tonque, rash, rapid pulse, 24 hr incubation, sudden onset. @  ]</t>
  </si>
  <si>
    <t>SPONDYLOGLAND. ATROV. PARASITE | Can id intestinal (bowel, colon, intestine) parasites of various kinds or sources. *  ]</t>
  </si>
  <si>
    <t>STRONGYLUS EQUINUS  PARASITE Can id intestinal (bowel, colon, intestine) parasites of various kinds or sources. *  ]</t>
  </si>
  <si>
    <t>SCHONLEIN'S DISEASE | Allergic or anaphylactic discoloration or skin hemorrage, pain in joints, iatrogenic.  ]</t>
  </si>
  <si>
    <t>SCHIZOID RELATED PEPTIDE | Sarcode &amp; nosode combo, ids problem.</t>
  </si>
  <si>
    <t>SCOPOPHILIA | Derives sexual pleasure form visual sources, nudity, pictures, etc., emotional fantasy prone.</t>
  </si>
  <si>
    <t>SYPHACIA MURIS PARASITE | Can id intestinal (bowel, colon, intestine) parasites of various kinds or sources. *  ]</t>
  </si>
  <si>
    <t>SYPHACIA OBVELATA PARASITE | Can id intestinal (bowel, colon, intestine) parasites of various kinds or sources. *  ]</t>
  </si>
  <si>
    <t>STEPHANURUS DENTATUS PARASITE | Can id intestinal (bowel, colon, intestine) parasites of various kinds or sources. *  ]</t>
  </si>
  <si>
    <t>SCHISTOSOMA MANSONI PARASITE | Can id intestinal (bowel, colon, intestine) parasites of various kinds or sources. *  ]</t>
  </si>
  <si>
    <t>SPIRILILLUM | Gram negative bacteria, water carried, causing rat bite fever, found in blood of rodents, Rx Bac. @ ]</t>
  </si>
  <si>
    <t>SCLERODERMA - LUNG | Hardening of connective tissues, 4 times more in women than men, risk needs exercise.</t>
  </si>
  <si>
    <t>SPRUE (12X) | Stomach lining smooth and non absortive.</t>
  </si>
  <si>
    <t>SCURVY | Vitamin C deficiency, connective tissue weakness, bloody gums, eyes, immune deficiency, fatigue, bowels (colon, intetine) irregular.  ]</t>
  </si>
  <si>
    <t>SPONDYLOSIS DISEASE OF SPINE | Breakdown of the spinal vertrabral structure, TB miasm suspect, nerval.</t>
  </si>
  <si>
    <t>SCHISTOSOMA HAEMATOBIUM WORM | Can id intestinal (bowel, colon, intestine) parasites of various kinds or sources. *  ]</t>
  </si>
  <si>
    <t>STRONGYLOIDES STERCORALIS WORM | Can id intestinal (bowel, colon, intestine) parasites of various kinds or sources. *  ]</t>
  </si>
  <si>
    <t>SYNGAMUS TRACHEA | Parasitic nematode worm infects respiratory tract (lung) of animals &amp; humans, bird, Rx Vermex. *  ]</t>
  </si>
  <si>
    <t>SCHISTOSOMA BOVIS WORM - CATTLE | Can id intestinal (bowel, colon, intestine) parasites of various kinds or sources. *  ]</t>
  </si>
  <si>
    <t>TRICHOMONAS VAGINALIS | Flagylated protozoa parasite, common after surgery or pregnancy, asymptomatic in males.  *]</t>
  </si>
  <si>
    <t>TUBERCULINUM | Transmitted in milk, affects lungs &amp; kidneys, fatigue, torpor, prostatitis (prostate), &gt; work, wants change. @  ]</t>
  </si>
  <si>
    <t>FISTULA | Abnormal tube like passage from one cavity to another from incomplete closure at birth, trauma, infection.</t>
  </si>
  <si>
    <t>TRICHINOSIS | Bacteria like parasite, found in uncooked pork, muscles swollen, hard pain, diarrhea (bowel, colon, intestine) , dropsy (edema). @ *  ]</t>
  </si>
  <si>
    <t>TULAREMIA | Bacteria found in rabbits, cures food poisoning, emotional remedy for shyness timidity. @</t>
  </si>
  <si>
    <t>TONSILLOPHARYNGEAL | Tonsils, pharnyx.  Sarcode &amp; nosode combo, ids problem.  ]</t>
  </si>
  <si>
    <t>TONSILLOPALATINA | Tonsils, palate.  Sarcode &amp; nosode combo, ids problem.  ]</t>
  </si>
  <si>
    <t>TAENIA WORM | Can id intestinal (bowel, colon, intestine) parasites of various kinds or sources. *  ]</t>
  </si>
  <si>
    <t>TINEA CURITIS / CURVIS | Fungus found in jock itch. ^  ]</t>
  </si>
  <si>
    <t>TOXOPLASMOSIS | Bacteria found in cats, problem in pregnancy. @</t>
  </si>
  <si>
    <t>TYPHOIDINUM | Salmonella typhus bacteria, stays in gallbladder, transfers in water and milk, affects Peyer's patch (small intestine). @  ]</t>
  </si>
  <si>
    <t>TETANUS | Bacterial infection, produces muscle paralysis, ids muscle disease. @</t>
  </si>
  <si>
    <t>TYPHUS | Salmonella typhus bacteria.  Stupor from fever, prostration, headache, rash, fever, spreads in unsanitary, rickettsia, prowaza. @ # ^ ]</t>
  </si>
  <si>
    <t>THERMAL BACTERIA | Bacteria found in bowel (colon, intestine), suspect dementia, ids bowel flora imbalance with rectal gas. @  ]</t>
  </si>
  <si>
    <t>TOXASCARIS LEONIA WORM | Can id intestinal (bowel, colon, intestine) parasites of various kinds or sources. * ]</t>
  </si>
  <si>
    <t>YERSINA PESTIS | Plague causing bacteria, carried by fleas, insects, fever, rash, fatigue, depression, mania. @  ]</t>
  </si>
  <si>
    <t>NERVE SPINAL THORACIC | Sarcode &amp; nosode combo, ids problem. N sarcode $ ]</t>
  </si>
  <si>
    <t>TREPONEMA PINTA | Spirochete bacteria of syphilis, can produce simple skin lesions, develops into syphilis. @~ check syphillis miasm.</t>
  </si>
  <si>
    <t>TRICHOMONAS HOMINIS | Can id intestinal (bowel, colon, intestine) parasites of various kinds or sources. *  ]</t>
  </si>
  <si>
    <t>TAENIA SAGINATUM WORM | Can id intestinal (bowel, colon, intestine) parasites of various kinds or sources. *  ]</t>
  </si>
  <si>
    <t>TAENIA HELM WORM | Can id intestinal (bowel, colon, intestine) parasites of various kinds or sources. *  ]</t>
  </si>
  <si>
    <t>TAENIA CRASSICEPS WORM | Can id intestinal (bowel, colon, intestine) parasites of various kinds or sources. *  ]</t>
  </si>
  <si>
    <t>TAENIA SOLIUM WORM | Can id intestinal (bowel, colon, intestine) parasites of various kinds or sources. *  ]</t>
  </si>
  <si>
    <t>TAENIA KRABBEI WORM | Can id intestinal (bowel, colon, intestine) parasites of various kinds or sources. *  ]</t>
  </si>
  <si>
    <t>TAENIA HYDATIGENA WORM | Can id intestinal (bowel, colon, intestine) parasites of various kinds or sources. *  ]</t>
  </si>
  <si>
    <t>TRICHURIS SERRATA | Parasite, can id intestinal (bowel, colon, intestine) parasites of various kinds or sources. *  ]</t>
  </si>
  <si>
    <t>TRICHURIS VULPIS 10X | Intestinal (bowel, colon, intestine) parasite, can id intestinal parasites of various kinds or source. *  ]</t>
  </si>
  <si>
    <t>TRICHINELLA SPIRALIS | Parasite, worm from bad pork. *</t>
  </si>
  <si>
    <t>TRICHOSTRONGYLUS AXEI WORM | Can id intestinal (bowel, colon, intestine) parasites of various kinds or sources. *  ]</t>
  </si>
  <si>
    <t>TOXASCARIS LEONIA WORM | Can id intestinal (bowel, colon, intestine) parasites of various kinds or sources. *  ]</t>
  </si>
  <si>
    <t>THELAZIA RHODESII | Can id intestinal (bowel, colon, intestine) parasites of various kinds or sources. *  ]</t>
  </si>
  <si>
    <t>TMJ TMD DYSFUNCTION | Temporal Mandibular Joint / Jaw, sarcode &amp; nosode combo, ids problem. @ ]</t>
  </si>
  <si>
    <t>GOUT | Uric acid, oxalic acid &amp; other purine by products irritate joints of toes &amp; fingers, Rx kidney (bladder, ureter, urethra), diet, etc.  ]</t>
  </si>
  <si>
    <t>URETHRA | Urine (kidney, bladder, ureter) tube in male and female, prone to infections and toxins, low grade infections are asymptomatic.  ]</t>
  </si>
  <si>
    <t>UNCINARIA STENOCEPHALIA | Can id intestinal (bowel, colon, intestine) parasites of various kinds or sources. *  ]</t>
  </si>
  <si>
    <t>URETHRITIS | Inflamation of the urine (kidney, bladder, ureter, urethra) tube in male or female, from infection or toxins, can be asymptomatic.  ]</t>
  </si>
  <si>
    <t>ULCERATIVE COLITIS | Lesions in the colon (bowel, intestine) causing constipation and diarrhea, alternating food, allergy infection.  ]</t>
  </si>
  <si>
    <t>ULCER | Open unhealing lesion mostly in digestive tract, vitamin K deficiency, infection, toxins, allergy cause.</t>
  </si>
  <si>
    <t>URETERAL STONE | A calcification formation in the urine tube (kidney, bladder, ureter, urethra), male or female, can be from infection, etc.  ]</t>
  </si>
  <si>
    <t>VARIOLINUM | Lymph from small pox, pustule used in herpes zoster, smallpox, infected eye, occiput pain, hot dry. @ #</t>
  </si>
  <si>
    <t>VERRUCA | Type of planters wart, usually large with independent blood suppy, caused by virus. #</t>
  </si>
  <si>
    <t>VARICELLA | Chicken pox, acute contagious viral disease of eruptions, stages: macules, papules, vesiculates, crust. # ]</t>
  </si>
  <si>
    <t>VAGINITIS | Inflammation of vagina, vitamin B deficiency, toxicity, infection, fungus Sexually Transmitted Disease (STD), protozoa, intestine (bowel, colon) parasites. ^ @ *  ]~feminine</t>
  </si>
  <si>
    <t>VACCINIUM | Combination of all vaccines in mixed potencies for prevention of ill effects of vaccination.  @ # ^ ]</t>
  </si>
  <si>
    <t>VISCUM ALBUM | Mistletoe, lowers blood pressure, treats degeneration, rheumatism, gout, asthma (lung). @ ]</t>
  </si>
  <si>
    <t>YELLOW FEVER | Acute infectious disease, two fever courses, jaundice (liver), vomit, hemorrhages, togavirus, mosquito, rest. # ]</t>
  </si>
  <si>
    <t>WILSON'S DISEASE | In liver whereby copper accumulates and destroys liver.</t>
  </si>
  <si>
    <t>BACTERIA  WELCH | Clostridium perfringens, causes gas gangrene, ids possible blood infection, use Envirox N. 1276 or N. 610.  @  ]</t>
  </si>
  <si>
    <t>WILLIAM AMOEBA | Type of ameba / ameoba amoeba affecting eyes, mouth, liver, or joints, transmitted in bad water. * ]</t>
  </si>
  <si>
    <t>WERNICKE'S SYNDROME | Old age symptoms of loss of memory (brain) and function.  ]</t>
  </si>
  <si>
    <t>WEBER CHRISTIAN DIS.10X | Disease where fatty tumors form under skin.</t>
  </si>
  <si>
    <t>WHIPPLE'S DIS.10X | Disorder where intestines (bowel, colon, intestine) do not absorb nutrients.  ]</t>
  </si>
  <si>
    <t>WERDNIG - HOFFMAN DISEASE | Neurological (nerve) atrophy starting in spine then wasting muscles.  $  ]</t>
  </si>
  <si>
    <t>1 P CHROMOSOME,2158 | Cancer, hypothyroid, adrenal hyperplasia,kidney (bladder, ureter, urethra) stone.   ] ~ onco</t>
  </si>
  <si>
    <t>2 P CHROMOSOME,2159 | ACTH deficiency, colon cancer, precocious puberty male. ~ onco</t>
  </si>
  <si>
    <t>3 P CHROMOSOME,2160 | Renal (kidney, bladder, ureter, urethra), lung cell carcinoma, pituitary hormone deficiency, MPS.  ] ~ onco</t>
  </si>
  <si>
    <t>4 P CHROMOSOME,2161 | Huntington disease, PKU, MPS, Wolf Hirschhorn syndrome.~</t>
  </si>
  <si>
    <t>5 P CHROMOSOME,2162 | C 6, 7, 9, fatty acid deficiency, Laron Dwarfism, MPS.~ cervical, C6, C7, C9</t>
  </si>
  <si>
    <t>6 P CHROMOSOME,2163 | Epilepsy, ataxia, sensitive to beryllium, ankylosing spondylitis.  ]~</t>
  </si>
  <si>
    <t>7 P CHROMOSOME,2164 | Craniosynstosis, myopathy, eye disorders (retinitis pigmentosa). ]~</t>
  </si>
  <si>
    <t>8 P CHROMOSOME,2165 | Hyperlipoproteinemia, hemolytic anemia, plasminogen deficiency.~</t>
  </si>
  <si>
    <t>9 P CHROMOSOME,2166 | Ovarian carcinoma, melanoma, leukemia, (cancer) interferon deficiency.  ] ~ onco</t>
  </si>
  <si>
    <t>10 P CHROMOSOME,2167 | Immune deficiency, anemia, thryoid carcinoma, gliablastoma (cancer).  ] ~ onco</t>
  </si>
  <si>
    <t>11 P CHROMOSOME,2168 | Hypoparathyroid, cardiomyopathy (heart), leukemia, genital urinary (kidney, bladder, ureter, urethra) dysfunction.  ]~onco</t>
  </si>
  <si>
    <t>12 P CHROMOSOME,2169 | Rectal (colon, bowel, intestine) and lung cancer, anemia, episodic ataxia, myokymia.  ]~onco</t>
  </si>
  <si>
    <t>13 P CHROMOSOME,2170 | Muscular dystrophy, keys for muscle development, limits size and strength potential.~</t>
  </si>
  <si>
    <t>14 P CHROMOSOME,2171 | Leukemia, lymphoma, (cancer) purine nucleoside deficiency.  ]~onco</t>
  </si>
  <si>
    <t>15 P CHROMOSOME,2172 | Angelman syndrome, spherocytosis.~</t>
  </si>
  <si>
    <t>16 P CHROMOSOME,2173 | Tuberous sclerosis, eye disorders (cataract), polycystic kidney (bladder, ureter, urethra), mediterranean fever. ]</t>
  </si>
  <si>
    <t>17 P CHROMOSOME,2174 | Neuropathy palsey, neurofibromatosis, tooth disease, cancer.  $  ]~onco</t>
  </si>
  <si>
    <t>18 P CHROMOSOME,2175 | Glucocorticoid deficiency, protoporphyria, erythropoietic protoporphria, Nieman pick disease.~</t>
  </si>
  <si>
    <t>19 P CHROMOSOME,2176 | Artheriosclerosis, calcium disorder, hypercholesteremia, migraine.~</t>
  </si>
  <si>
    <t>20 P CHROMOSOME,2177 | Diabetes (pancreas), insomnia, cerebral angiopathy, inosine triphos deficiency.~</t>
  </si>
  <si>
    <t>21 P CHROMOSOME,2178 | Leukocyte adhesion difficulty, leukemia, (cancer) Amyotrphic Lateral Sclerosis (ALS), fatty acid deficiency.  ]~onco</t>
  </si>
  <si>
    <t>22 P CHROMOSOME,2179| Cat eye syndrome, DiGeorge syndrome, alpha naga deficiency, leukemia (cancer).  ]~onco</t>
  </si>
  <si>
    <t>Y P CHROMOSOME,2180 | Gonadal degenesis, affects thought process by limiting thought control, aberrant thinking.~ hgdie</t>
  </si>
  <si>
    <t>1 Q CHROMOSOME,2181 | Slow nerve conduction, lupus, eye disorders (glaucoma), glycogen storage, measles susceptible.  #  @ $ ]~</t>
  </si>
  <si>
    <t>2 Q CHROMOSOME,2182 | Lactose deficiency, wrinkled skin, lactic acidosis, eye disorders (cataract), vitamin C and B6 deficiency. ]~</t>
  </si>
  <si>
    <t>3 Q CHROMOSOME,2183 | Lymphoma (cancer), hypercalcemia, nightblindness (eye disorder), sucrose intolerance.  ]~onco</t>
  </si>
  <si>
    <t>4 Q CHROMOSOME,2184 | Polycystic kidney (bladder, ureter, urethra), amyloidosis, mucolipidosis, immune deficiency.  ]~</t>
  </si>
  <si>
    <t>5 Q CHROMOSOME,2185 | Spinal muscular atrophy, rectal (bowel, colon, intestine) cancer, tone deaf, startle disease, eye disorders (corneal disease). ]~onco</t>
  </si>
  <si>
    <t>6 Q CHROMOSOME,2186 | Breast cancer, arginemia, ovarian cancer, coronary (heart) artery disease.  ] ~ onco</t>
  </si>
  <si>
    <t>7 Q CHROMOSOME,2187 | Aortic Stenosis (heart), erythemia, cystic fibrosis, trypsinogen deficiency, MPS, eye disorders (retinitis). ]~</t>
  </si>
  <si>
    <t>8 Q CHROMOSOME,2188 | Exostoses, goiter, renal (kidney, bladder, ureter, uerethra) acidosis, epilepsy, carbonic anhydrase + vitamin E deficiency.  ]~</t>
  </si>
  <si>
    <t>9 Q CHROMOSOME,2189 | Fructose intolerance, anemia, autonomic (parasympathetic) nervous system failure, lead susceptible, cancer.  $ ]~ onco</t>
  </si>
  <si>
    <t>10 Q CHROMOSOME,2190 | Leuko dystrophy, anemia, lipase and vitamin A deficiency, leukemia (cancer), chronic infections.  ]~onco</t>
  </si>
  <si>
    <t>11 Q CHROMOSOME,2191 | Hyper triglycerides, endocrine disease, allergy, pyruvate carbox deficiency, asthma (lung) LDH.] ~</t>
  </si>
  <si>
    <t>12 Q CHROMOSOME, 2192| Histidinemia, alcohol intolerance, lipoma, interferon deficiency, vitamin D, Tyrosine.  ]~onco</t>
  </si>
  <si>
    <t>13 Q CHROMOSOME,2193 | Leukemia, Wilson's disease, xeroderma pigmentosa, breast cancer.~onco</t>
  </si>
  <si>
    <t>14 Q CHROMOSOME,2194 | Hyperthyroid, dystonia, emphysema (lung), alzheimer's, glycogen.  ]~ underweight, bulging eyes</t>
  </si>
  <si>
    <t>15 Q CHROMOSOME,2195 | Tyrosinease, cardiomyopathy, marfan, tay sachs, leukemia.~onco</t>
  </si>
  <si>
    <t>16 Q CHROMOSOME,2196 | Eye disorders (cataract), tyrosinemia, hyper tension, MPS, granulatomatous. ]~</t>
  </si>
  <si>
    <t>17 Q CHROMOSOME,2197 | MPO deficiency, glycogen storage dysfunction, growth hormone deficiency, osteoporosis (bone). ]~</t>
  </si>
  <si>
    <t>18 Q CHROMOSOME,2198 | MS susceptible, osteolysis (bone), neuropathy (nerve), senility (brain), rectal cancer (bowel, colon, intestine), B cell (bone marrow).  ]~onco</t>
  </si>
  <si>
    <t>19 Q CHROMOSOME,2199 | Liposarcoma, migraine, immune deficiency, alzheimer's, stroke (brain).  ]~onco</t>
  </si>
  <si>
    <t>20 Q CHROMOSOME,2200 | Epilepsy, somatotrophinoma, immune deficiency, osteodystrophy (bone).  ]~</t>
  </si>
  <si>
    <t>21 Q CHROMOSOME,2201 | ALS, epilepsy, schizophrenia, stroke (brain), vitamin B6, anemia.  ]~</t>
  </si>
  <si>
    <t>22 Q CHROMOSOME,2202 | Meningioma, Parkinson's, glucose and galactose malabsorption.  ]~onco</t>
  </si>
  <si>
    <t>XQ CHROMOSOME,2203 | Immune deficiency, manic depressive, diabetes (pancreas), deaf, gout, retardation, sex.  ]</t>
  </si>
  <si>
    <t>COMPSPAN RESIN | Dental isode (composite).</t>
  </si>
  <si>
    <t>GILUMA PART 3 | Bond to glue composite. dental isode</t>
  </si>
  <si>
    <t>X-4 DENTIN | dental isode</t>
  </si>
  <si>
    <t>POST-COM II | dental isode</t>
  </si>
  <si>
    <t>SCOTCH PREP | dental isode</t>
  </si>
  <si>
    <t>OPTEC U-BOND | Bond to glue composite. dental isode</t>
  </si>
  <si>
    <t>CONQUEST DF | Composite. dental isode</t>
  </si>
  <si>
    <t>PRISMA DENTIN | dental isode</t>
  </si>
  <si>
    <t>SCOTCH BOND II | Bond to glue composite. dental isode</t>
  </si>
  <si>
    <t>P-10 | dental isode</t>
  </si>
  <si>
    <t>OPTECH DENTIN | dental isode</t>
  </si>
  <si>
    <t>PERTAC | dental isode( composite)</t>
  </si>
  <si>
    <t>X-4 BOND | Bond to glue composite. dental isode</t>
  </si>
  <si>
    <t>HERCULITE XR | Composite. dental isode</t>
  </si>
  <si>
    <t>CONCEPT | Composite. dental isode</t>
  </si>
  <si>
    <t>OCCLUSIN | dental isode</t>
  </si>
  <si>
    <t>SILUX PLUS | dental isode</t>
  </si>
  <si>
    <t>HELIMOLAR | Composite. dental isode  ]</t>
  </si>
  <si>
    <t>P-50 | dental isode</t>
  </si>
  <si>
    <t>PROFILE | Composite. dental isode</t>
  </si>
  <si>
    <t>PRISMA APH | Composite. dental isode</t>
  </si>
  <si>
    <t>PRISMA U-BOND 3 | Bond to glue composite. dental isode</t>
  </si>
  <si>
    <t>HELIOBOND | Bond to glue composite. dental isode</t>
  </si>
  <si>
    <t>DISPERSALLOY | Amalgam mercury filling material. dental isode  ]~metals, onco</t>
  </si>
  <si>
    <t>DYCAL | Calcium hydroxide base to put under deep fillings. dental isode</t>
  </si>
  <si>
    <t>HYDROXYLINE | dental isode</t>
  </si>
  <si>
    <t>LIFE | Calcium hydroxide base to put under deep fillings. dental isode</t>
  </si>
  <si>
    <t>COPALITE | Amalgam filling. dental isode</t>
  </si>
  <si>
    <t>BARRIER | Dentine sealant. dental isode</t>
  </si>
  <si>
    <t>GC DENTIN CEMENT | dental isode</t>
  </si>
  <si>
    <t>VITRA-BOND | Bond to glue composite. dental isode</t>
  </si>
  <si>
    <t>BIO C | dental isode</t>
  </si>
  <si>
    <t>FIRMILAX | dental isode</t>
  </si>
  <si>
    <t>RX-IV | dental isode</t>
  </si>
  <si>
    <t>DG-63 | dental isode</t>
  </si>
  <si>
    <t>DEGUDENT G | dental isode</t>
  </si>
  <si>
    <t>HP3 | dental isode</t>
  </si>
  <si>
    <t>OLYMPIA | Composite. dental isode</t>
  </si>
  <si>
    <t>WQ | dental isode</t>
  </si>
  <si>
    <t>REXILLIUM | dental isode</t>
  </si>
  <si>
    <t>TITANIUM | Metal for implants, screws, etc. dental isode~metals</t>
  </si>
  <si>
    <t>TITANIUM ALLOY | Amalgam. dental isode</t>
  </si>
  <si>
    <t>STAINLESS STEEL | For pins to build up fillings. dental isode</t>
  </si>
  <si>
    <t>NOBILIUM | dental isode</t>
  </si>
  <si>
    <t>TICONIUM | dental isode</t>
  </si>
  <si>
    <t>VITA VMK 68 | Porcelain crowns. dental isode</t>
  </si>
  <si>
    <t>VITADUR N | dental isode</t>
  </si>
  <si>
    <t>CERAMCO II | dental isode</t>
  </si>
  <si>
    <t>CERAMCO G | dental isode</t>
  </si>
  <si>
    <t>OPTEC HSP | dental isode</t>
  </si>
  <si>
    <t>DICOR | dental isode</t>
  </si>
  <si>
    <t>IN-CERAM | Inlay / crown material. dental isode</t>
  </si>
  <si>
    <t>HYDROXYAPATITE | Tooth tissue. dental isode</t>
  </si>
  <si>
    <t>PROCELITE DUAL | Inlay / crown material. dental isode</t>
  </si>
  <si>
    <t>COMPSPAM OPAGUE | Composite material. dental isode</t>
  </si>
  <si>
    <t>FLECK'S | dental isode</t>
  </si>
  <si>
    <t>EBA | dental  isode</t>
  </si>
  <si>
    <t>DURELON | Temporary crowns. dental isode</t>
  </si>
  <si>
    <t>KETAC-CEM | Cement to bond crowns / inlays, etc. dental isode</t>
  </si>
  <si>
    <t>AMALGAM | Collection in combo homeopathic for detoxification. dental isode</t>
  </si>
  <si>
    <t>JET ACRYLIC | For lining dentures, etc. dental isode</t>
  </si>
  <si>
    <t>PROTEMP | Temporary crown material. dental isode</t>
  </si>
  <si>
    <t>ZOE 2200 | Temporary filling. dental isode</t>
  </si>
  <si>
    <t>ZONE | dental isode</t>
  </si>
  <si>
    <t>TERM | dental isode</t>
  </si>
  <si>
    <t>CAVIT-G | Temporary filling material. dental isode</t>
  </si>
  <si>
    <t>GUTTA PERCHA | Root canal filling material. dental isode</t>
  </si>
  <si>
    <t>SEALAPEX | Root canal filling material. dental isode</t>
  </si>
  <si>
    <t>CARBOCAINE 3% | Local anesthetic. dental isode</t>
  </si>
  <si>
    <t>XYLOCAINE 2% | Local anasthetic. dental isode</t>
  </si>
  <si>
    <t>MARCAINE | Local anasthetic. dental isode</t>
  </si>
  <si>
    <t>CITANEST PLAIN 4% | Local anasthetic. dental isode</t>
  </si>
  <si>
    <t>LUCITONE 199 | dental isode</t>
  </si>
  <si>
    <t>ASTRON 1180 | dental isode</t>
  </si>
  <si>
    <t>TRIAD VLC | dental isode</t>
  </si>
  <si>
    <t>NUPRO NEUTRAL | dental isode</t>
  </si>
  <si>
    <t>GEL KAM | Flouride varnish. dental isode</t>
  </si>
  <si>
    <t>PURE ALLOY | Amalgam. dental isode</t>
  </si>
  <si>
    <t>E-2713 | dental isode</t>
  </si>
  <si>
    <t>BIO-H | dental isode</t>
  </si>
  <si>
    <t>JELENKO | dental isode</t>
  </si>
  <si>
    <t>CARBOCAINE 2% | Local anasthetic. dental isode</t>
  </si>
  <si>
    <t>PULPDENTAL | Ids dental disorder.</t>
  </si>
  <si>
    <t>SILUX PLUS Y | dental isode</t>
  </si>
  <si>
    <t>FERMIT | Temporary filling material. dental isode</t>
  </si>
  <si>
    <t>HERCULITE A2 1999 | Composite. dental isode</t>
  </si>
  <si>
    <t>PRODIGY A2 | Composite. dental isode</t>
  </si>
  <si>
    <t>Z100 A3 | Composite. dental isode</t>
  </si>
  <si>
    <t>DYRACT A2 | Composite. dental isode</t>
  </si>
  <si>
    <t>SILUX PLUS U | Composite. dental isode</t>
  </si>
  <si>
    <t>BISFIL | dental isode</t>
  </si>
  <si>
    <t>CITANEST 4% | Local anesthetic. dental isode</t>
  </si>
  <si>
    <t>A.A.C. | Stops alcohol dependency. NUTRI=ARLI, Guadalajara - Mexico</t>
  </si>
  <si>
    <t>ADAPTIC II | dental isode</t>
  </si>
  <si>
    <t>SCOTCHBOND 1999 | Bond to glue composite. dental isode</t>
  </si>
  <si>
    <t>ALL BOND RESIN 1+2 | Bond to glue composite. dental isode</t>
  </si>
  <si>
    <t>BIACALEX 1999 | Root canal material. dental isode</t>
  </si>
  <si>
    <t>ALL BOND - PRIME A+B | Bond to glue composite. dental isode</t>
  </si>
  <si>
    <t>TEMP BOND | Bond to glue composite. dental isode</t>
  </si>
  <si>
    <t>PRIME + BOND  2.1 | Bond to glue composite. dental isode</t>
  </si>
  <si>
    <t>CARBOCAINE FORTE  3% | Local anesthetic. dental isode</t>
  </si>
  <si>
    <t>EPINEPHRINE .5% | Local anasthetic. dental isode</t>
  </si>
  <si>
    <t>HERCULITA A3 1999 | Composite. dental isode</t>
  </si>
  <si>
    <t>KETAC 1999 | Cement to bond crowns, etc. dental isode</t>
  </si>
  <si>
    <t>PRODIGY A3 | Composite. dental isode</t>
  </si>
  <si>
    <t>VARIDINK | dental isode</t>
  </si>
  <si>
    <t>FUJI II LIGHT | Composite / glass ionomer cement mix. dental isode</t>
  </si>
  <si>
    <t>OPTI BOND SOLO | Bond to glue composite. dental isode</t>
  </si>
  <si>
    <t>CEREC | dental isode</t>
  </si>
  <si>
    <t>EMPRESS | Crown material. dental isode</t>
  </si>
  <si>
    <t>VECTRIS | Onlay crown + bridge material. dental isode</t>
  </si>
  <si>
    <t>NADP | Needed for energy control and useful stress reduction</t>
  </si>
  <si>
    <t>FLEXITE ANK | dental isode</t>
  </si>
  <si>
    <t>TARGIS + VECTRIS | For crowns and inlays. dental isode</t>
  </si>
  <si>
    <t>EMPRESS II | For crowns and inlays. dental isode</t>
  </si>
  <si>
    <t>BISFIL 2B | Bond for composite. dental isode</t>
  </si>
  <si>
    <t>BAND I | dental isode</t>
  </si>
  <si>
    <t>AELITE FLAW A2 | Composite. dental isode</t>
  </si>
  <si>
    <t>DYRACT PRIME | Composite and glass ionomer mix. dental isode</t>
  </si>
  <si>
    <t>VITREMER | dental isode</t>
  </si>
  <si>
    <t>HELIO MOLAR | Composite. dental isode</t>
  </si>
  <si>
    <t>DYRACT A3 | Composite glass ionomer mix. dental isode</t>
  </si>
  <si>
    <t>UNIFAST A2 | Composite glass ionomer mix. dental isode</t>
  </si>
  <si>
    <t>SCULPIT A3 | Composite glass iomomer mix. dental isode</t>
  </si>
  <si>
    <t>COMPOSIPOST | dental isode</t>
  </si>
  <si>
    <t>ALL BOND C+B | Bond to glue composite. dental isode</t>
  </si>
  <si>
    <t>WAVE A2 | Composite. dental isode</t>
  </si>
  <si>
    <t>SEPTANEST N ARTICAINE HCl 4% | Local anesthetic. dental isode</t>
  </si>
  <si>
    <t>HAEMOPHILUS STREP | Most dangerous form of strep, causes strep throat, 2mm skin lesions, fever. @</t>
  </si>
  <si>
    <t>KAWASAKI | Mucus build up in lymph nodes. @</t>
  </si>
  <si>
    <t>LISTERIA | A soil saprocyte bacteria found in animals &amp; humans, causes meningitis and abortion, &gt; adult. @</t>
  </si>
  <si>
    <t>MELIODOSIS | Psedomonas bacteria, causes black spots and darkened skin, abscesses, septecemia, pneumonia (lung), danger. @  ]</t>
  </si>
  <si>
    <t>MYCOPLASMA PNEUMONIAE | Legionella, rickettsia, can hurt lungs, liver, nerves. @ ^ $ ]</t>
  </si>
  <si>
    <t>MYOBACTERIUM LEPRAE LEPROSY | Likes acid, onset 1-30yr. lesions on cooler skin, anesthesia of skin. @ ^</t>
  </si>
  <si>
    <t>PYROGENIUM | Spoiled or bad food.</t>
  </si>
  <si>
    <t>PYROGENIUM CRAB | Spoiled or bad food. @</t>
  </si>
  <si>
    <t>PYROGENIUM SHRIMP | Bad or spoiled shrimp as a cause of past food poisoning. @</t>
  </si>
  <si>
    <t>PYROGENIUM TURKEY | Spoiled or bad food. @</t>
  </si>
  <si>
    <t>PYROGENIUM CHICKEN | Spoiled or bad food. @</t>
  </si>
  <si>
    <t>PYROGENIUM LOBSTER | Spoiled or bad food. @</t>
  </si>
  <si>
    <t>PYROGENIUM BEEF | Spoiled or bad food. @</t>
  </si>
  <si>
    <t>PYROGENIUM FISH | Spoiled or bad food. @</t>
  </si>
  <si>
    <t>PYROGENIUM | Miscelaneous food poisoning. @</t>
  </si>
  <si>
    <t>PROPIONBACTERIUM ACNE | Chief bacteria causing acne, ids weak immune function or excess bacteria. @</t>
  </si>
  <si>
    <t>PYOCYANEUS | Bacteria causing pus development &amp; release. @</t>
  </si>
  <si>
    <t>R. QUINTANA - TRENCH FEVER | Transmitted by body louse, fever, pain, headache, malaise, shins tender. @</t>
  </si>
  <si>
    <t>RICKETTSIA PROWAZEKI | Larger than virus, smaller than bacteria, transmitted by animals. ^# ]</t>
  </si>
  <si>
    <t>SHIGA KRUSE | Shigella bacteria, non motile, non lactose fermenting bacteria in bowel (colon, intestine), causes digestive problems. @  ]</t>
  </si>
  <si>
    <t>SPIRILLUM | Gram negative bacteria, water carried, causing rat bite fever, found in blood of rodents, Rx Bac. @ ]</t>
  </si>
  <si>
    <t>STAPHYLCOCCUS AUREUS | Bacteria causing many different kinds of conditions, now antibiotic resistant. @</t>
  </si>
  <si>
    <t>STAPHYL PYOGENES IMPETIGO | Causes contagious skin lesions mostly in children, antibiotic resistant. @</t>
  </si>
  <si>
    <t>STAPHYL EPIDERMIS ACNE | Bacteria causing many different kinds of conditions, now antibiotic resistant. @</t>
  </si>
  <si>
    <t>SYPHILIS | Protestation &amp; debility in morning, rheumatic pains, eruptions, worse day, amnesia before the disease. @</t>
  </si>
  <si>
    <t>CAMPYLOBACTER | Infectious bacteria that affects digestive tract, replace lost minerals. @</t>
  </si>
  <si>
    <t>ASPERGILLUS ALL | Can id systemic fungus or fungal immune weakness. ^</t>
  </si>
  <si>
    <t>BLASTOMYCOSIS 1 | Fungus grows on corn can cause dementia. ^</t>
  </si>
  <si>
    <t>BLASTOMYCOSIS 2 | Fungus that can grow on corn or in bowel (colon, intestine)  can cause dementia. ^  ]</t>
  </si>
  <si>
    <t>BLASTOMYCOSIS 3 | Fungus that can grow on corn or in bowel (colon, intestine) can cause dementia. ^  ]</t>
  </si>
  <si>
    <t>BLASTOMYCOSIS 4 | Fungus that can grow on corn or in bowel (colon, intestine) can cause dementia. ^  ]</t>
  </si>
  <si>
    <t>CANDIDA ALBICANS | Can id systemic fungus or fungal immune weakness. ] ^</t>
  </si>
  <si>
    <t>CHLAMYDIA | Sexually transmitted rickettsia, produces sterility &amp; PID, use FNG-fuge. ^ ]</t>
  </si>
  <si>
    <t>CRYPTOCOCCUS NEOFORM 1 | Fungus, affects lungs, liver, intestine (bowel, colon). ^  ]</t>
  </si>
  <si>
    <t>CRYPTOCOCCUS NEOFORM 2 | Can id systemic fungus or fungal immune weakness. ^</t>
  </si>
  <si>
    <t>CRYPTOCOCCUS NEOFORM 3 | Can id systemic fungus or fungal immune weakness. ^</t>
  </si>
  <si>
    <t>CRYPTOCOCCUS NEOFORM 4-5 | Can id systemic fungus or fungal immune weakness. ^</t>
  </si>
  <si>
    <t>MYCOSIS FUNDUS | Can id systemic fungus or fungal immune weakness. ^</t>
  </si>
  <si>
    <t>PNEUMOCYSTIS CARNII PNEUMONIA | Protozoan or fungal infection of lungs usually afflicting immunocompromised or immune deficient individuals. ^ *]  ]</t>
  </si>
  <si>
    <t>SACROMYCOSIS 1 | Sugar yeast indicates possible allergy. ^</t>
  </si>
  <si>
    <t>SACROMYCOSIS 2 | Sugar yeast indicates allergy or systemic fungus infection. ^</t>
  </si>
  <si>
    <t>SACROMYCOSIS 3 | Sugar yeast indicates allergy or systemic fungus infection. ^</t>
  </si>
  <si>
    <t>SACROMYCOSIS 4 | Sugar yeast indicates allergy or systemic fungus infection. ^</t>
  </si>
  <si>
    <t>SACROMYCOSIS 5, 6, 7, | Sugar yeasts, ids allergy or systemic fungus infection. ^</t>
  </si>
  <si>
    <t>TINEA CURTIS | Jock itch, can id systemic fungus or fungal immune weakness. ^</t>
  </si>
  <si>
    <t>TINEA CURVIS | Jock itch, can id systemic fungus or fungal immune weakness. ^</t>
  </si>
  <si>
    <t>TINEA PEDIS | Athelete's foot, can id systemic fungus or fungal immune weakness. ^</t>
  </si>
  <si>
    <t>TYCOSPORON | Skin fungus, can id systemic fungus or fungal immune weakness. ^</t>
  </si>
  <si>
    <t>COCCIODOSIS | Nasty fungal infection, can id systemic fungus or fungal immune weakness. ^</t>
  </si>
  <si>
    <t>MOLD | Can id systemic fungus or fungal immune weakness. ^</t>
  </si>
  <si>
    <t>TRANS FATTY ACIDS | Unhealthy fatty acids from manufacturing, ids diet weakness.</t>
  </si>
  <si>
    <t>C 2:0, ACETIC | Part of the fatty acid chain, ids problem in fatty acid development or diet.</t>
  </si>
  <si>
    <t>C 4:0, BUTYRIC | Part of the fatty acid chain, ids problem in fatty acid development or diet.</t>
  </si>
  <si>
    <t>C 6:0, CAPROIC | Part of the fatty acid chain, ids problem in fatty acid development or diet.</t>
  </si>
  <si>
    <t>C 8:0, CAPRYLIC | Part of the fatty acid chain, ids problem in fatty acid development or diet.</t>
  </si>
  <si>
    <t>C 10:0, CAPRIC | Part of the fatty acid chain, ids problem in fatty acid development or diet.</t>
  </si>
  <si>
    <t>C 12:0, LAURIC | Part of the fatty acid chain, ids problem in fatty acid development or diet.</t>
  </si>
  <si>
    <t>C 14:0, MYRISTIC | Part of the fatty acid chain, ids problem in fatty acid development or diet.</t>
  </si>
  <si>
    <t>C 16:0, PALMITIC | Part of the fatty acid chain, ids problem in fatty acid development or diet.</t>
  </si>
  <si>
    <t>C 17:0, HEPTADECANOIC | Part of the fatty acid chain, ids problem in fatty acid development or diet.</t>
  </si>
  <si>
    <t>C 18:0, STEARIC | Part of the fatty acid chain, ids problem in fatty acid development or diet.</t>
  </si>
  <si>
    <t>C 18:1, CIS-9 OLEIC | Part of the fatty acid chain, ids problem in fatty acid development or diet.</t>
  </si>
  <si>
    <t>C 18:1, TRANS-9 ELAIDIC | Part of the fatty acid chain, ids problem in fatty acid development or diet.</t>
  </si>
  <si>
    <t>C 18:2, CIS-9, 12 LINOLEIC | Part of the fatty acid chain, ids problem in fatty acid development or diet.</t>
  </si>
  <si>
    <t>C 20:0, ARACHIDONIC | Fatty acid used in the adrenal, ids with adrenal deficiency or inflammation.</t>
  </si>
  <si>
    <t>C 20:1, CIS-1111-EICOSENOIC | Part of the fatty acid chain, ids problem in fatty acid development or diet.</t>
  </si>
  <si>
    <t>C 22:0, BEHENIC | Part of the fatty acid chain, ids problem in fatty acid development or diet</t>
  </si>
  <si>
    <t>C 6:0, DICAPROIN, 1, 3 - ISOMER | Part of the fatty acid chain, ids problem in fatty acid.</t>
  </si>
  <si>
    <t>C 8:0, DICAPRYLIN, 1, 2 - 1,3 - AND MIXED ISOMERS | Part of the fatty acid chain, ids problem in fatty acid.</t>
  </si>
  <si>
    <t>C 10:0, DICAPRIN, 1, 2 - 1, 3 - AND MIXED ISOMERS | Part of the fatty acid chain, ids problem in fatty acid.</t>
  </si>
  <si>
    <t>C 12:0, DILAURIN, 1, 2 - 1, 3 - AND MIXED ISOMERS | Part of the fatty acid chain, ids problem in fatty acid.</t>
  </si>
  <si>
    <t>C 14:0, DIMYRISTIN, 1, 2 - 1, 3 - AND MIXED ISOMERS | Part of the fatty acid chain, ids problem in fatty acid.</t>
  </si>
  <si>
    <t>C 15:0, DIPENTADECANOIN, 1, 3 - ISOMER | Part of the fatty acid chain, ids problem in fatty acid.</t>
  </si>
  <si>
    <t>C 16:0, DIPALMITIN, 1, 2 - 1, 3 - AND MIXED ISOMERS | Part of the fatty acid chain, ids problem in fatty acid.</t>
  </si>
  <si>
    <t>C 18:0, DISTEARIN, 1, 2 - 1, 3 - AND MIXED ISOMERS | Part of the fatty acid chain, ids problem in fatty acid</t>
  </si>
  <si>
    <t>C 18:1, CIS-9 DIOLEIN, 1, 2 - 1, 3 - AND MIXED ISOMERS | Part of the fatty acid chain, ids problem in fatty acid.</t>
  </si>
  <si>
    <t>C 18:1, CIS-9, C2:01 - OLEOYL - 2 - ACETYL | Part of the fatty acid chain, ids problem in fatty acid.</t>
  </si>
  <si>
    <t>C 18:1, TRANS-9 DDIELAIDIN, 1, 3 - ISOMER | Part of the fatty acid chain, ids problem in fatty acid.</t>
  </si>
  <si>
    <t>C 18:2, CIS-9,12 DILINOLEIN, 1, 3 - ISOMER | Part of the fatty acid chain, ids problem in fatty acid.</t>
  </si>
  <si>
    <t>C 20:0, DIARACHIDIN, 1, 3 - MIXED ISOMERS | Part of the fatty acid chain, ids problem in fatty acid.</t>
  </si>
  <si>
    <t>C 20:1, CIS-11DI-11-EICOSENOIN AND MIXED ISOMERS | Part of the fatty acid chain, ids problem in fatty acid.</t>
  </si>
  <si>
    <t>C 22:1, CIS-13-DIERUCIN AND MIXED ISOMERS | Part of the fatty acid chain, can id demylienation.</t>
  </si>
  <si>
    <t>C 8:01, MONOCAPRYLOYL-RAC-GLYCEROL | Part of the fatty acid chain, ids problem in fatty acid.</t>
  </si>
  <si>
    <t>C 10:01, MONODECANOYL-RAC-GLYCEROL | Part of the fatty acid chain, ids problem in fatty acid.</t>
  </si>
  <si>
    <t>C 12:01, MONOLAUROYL-RAC-GLYCEROL | Part of the fatty acid chain, ids problem in fatty acid.</t>
  </si>
  <si>
    <t>C 14:01, MONOMYRISTOYL-RAC-GLYCEROL | Part of the fatty acid chain, ids problem in fatty acid.</t>
  </si>
  <si>
    <t>C 16:01, MONOPALMITOYL-RAC-GLYCEROL | Part of the fatty acid chain, ids problem in fatty acid.</t>
  </si>
  <si>
    <t>C 16:1, CIS-91-MONOPALMITOLEOYL-RAC-GLYCEROL | Part of the fatty acid chain | Ids problem in fatty acid.</t>
  </si>
  <si>
    <t>C 18:01, MONOSTEAROYL-RAC-GLYCEROL | Part of the fatty acid chain, ids problem in fatty acid.</t>
  </si>
  <si>
    <t>C 18:1, CIS-91-MONOLEOYL-RAC-GLYCEROL | Part of the fatty acid chain, ids problem in fatty acid.</t>
  </si>
  <si>
    <t>C 18:1, TRANS-9 MONOELAIDIN | Part of the fatty acid chain, ids problem in fatty acid.</t>
  </si>
  <si>
    <t>C 18:2, CIS-9-121-MONOLINOLEOYL-RAC-GLYCEROL | Part of the fatty acid chain, ids problem in fatty acid</t>
  </si>
  <si>
    <t>C 18:3, CIS-9, 12, 151-MONOLINOLENOYL-RAC-GLYCEROL | Part of the fatty acid chain, ids problem in fatty acid.</t>
  </si>
  <si>
    <t>C 20:1, CIS-11-MONO-11-EICOSENOIN, 1-ISOMER | Part of the fatty acid chain, ids problem in fatty acid.</t>
  </si>
  <si>
    <t>C 22:1, CIS-13-MONOERUCIN, 1-ISOMER | Part of the fatty acid chain, ids problem in fatty acid.</t>
  </si>
  <si>
    <t>C 2:0, TRIACETIN | Part of the fatty acid chain, ids problem in fatty acid development or diet.</t>
  </si>
  <si>
    <t>C 4:0, TRIBUTYRIN | Part of the fatty acid chain, ids problem in fatty acid development or diet.</t>
  </si>
  <si>
    <t>C 6:0, TRICAPROIN | Part of the fatty acid chain, ids problem in fatty acid development or diet.</t>
  </si>
  <si>
    <t>C 8:0, TRICAPRYLIN | Part of the fatty acid chain, ids problem in fatty acid development or diet.</t>
  </si>
  <si>
    <t>C 9:0, TRINONANOIN | Part of the fatty acid chain, ids problem in fatty acid development or diet.</t>
  </si>
  <si>
    <t>C 10:0, TRICAPRIN | Part of the fatty acid chain, ids problem in fatty acid development or diet.</t>
  </si>
  <si>
    <t>C 12:0, TRILAURIN | Part of the fatty acid chain, ids problem in fatty acid development or diet.</t>
  </si>
  <si>
    <t>C 13:0, TRITRIDECANOIN | Part of the fatty acid chain, ids problem in fatty acid development or diet.</t>
  </si>
  <si>
    <t>C 14:0, TRIMYRISTIN | Part of the fatty acid chain, ids problem in fatty acid development or diet.</t>
  </si>
  <si>
    <t>C 14:1, CIS-9 TRIMYRISTOLEIN | Part of the fatty acid chain, ids problem in fatty acid.</t>
  </si>
  <si>
    <t>C 15:0, TRIPENTADECANOIN | Part of the fatty acid chain, ids problem in fatty acid development or diet.</t>
  </si>
  <si>
    <t>C 16:0, TRIPALMITIN | Part of the fatty acid chain, ids problem in fatty acid development or diet.</t>
  </si>
  <si>
    <t>C 16:1, CIS-9 TRIELAIDIN | Part of the fatty acid chain, ids problem in fatty acid development or diet.</t>
  </si>
  <si>
    <t>C 17:0, TRIHEPTADECANOIN | Part of the fatty acid chain, ids problem in fatty acid development or diet.</t>
  </si>
  <si>
    <t>C 18:0, TRISTEARIN | Part of the fatty acid chain, ids problem in fatty acid development or diet.</t>
  </si>
  <si>
    <t>C 18:1, TRANS-9 TRIELAIDIN | Part of the fatty acid chain, ids problem in fatty acid.</t>
  </si>
  <si>
    <t>C 18:1, CIS-9 TRIOLEIN | Part of the fatty acid chain, ids problem in fatty acid development or diet.</t>
  </si>
  <si>
    <t>C 18:1, CIS-6 TRIPETROSELININ | Part of the fatty acid chain, ids problem in fatty acid.</t>
  </si>
  <si>
    <t>C 18:2, CIS-9, 12 TRILINOLELAIDIN | Part of the fatty acid chain, ids problem in fatty acid.</t>
  </si>
  <si>
    <t>C 18:3, CIS-9, 12, 15 TRILINOLENIN | Part of the fatty acid chain, ids problem in fatty acid.</t>
  </si>
  <si>
    <t>C 19:0, TRINONADECANOIN | Part of the fatty acid chain, ids problem in fatty acid development or diet.</t>
  </si>
  <si>
    <t>C 20:, TRIARACHIDIN | Part of the fatty acid chain, ids problem in fatty acid development or diet.</t>
  </si>
  <si>
    <t>C 20:1, CIS-5, 8, 11, 14 TRIARACHIDONIN | Part of the fatty acid chain, ids problem in fatty acid.</t>
  </si>
  <si>
    <t>C 22:0, TRIBEHENIN | Part of the fatty acid chain, ids problem in fatty acid development or diet.</t>
  </si>
  <si>
    <t>C 22:1, CIS-13 TRIERUCIN | Part of the fatty acid chain, ids problem in fatty acid development or diet.</t>
  </si>
  <si>
    <t>C 24:1, CIS-15 TRINERVONIN | Part of the fatty acid chain, ids problem in fatty acid.</t>
  </si>
  <si>
    <t>C 25 | Part of the fatty acid chain, ids problem in fatty acid development or diet.</t>
  </si>
  <si>
    <t>C 26 | Part of the fatty acid chain, ids problem in fatty acid development or diet.</t>
  </si>
  <si>
    <t>ALA - ALPHA LINOLENIC ACID | Fatty acid C18:3w3.</t>
  </si>
  <si>
    <t>ARACHIDONIC ACID | Fatty acid C:204w</t>
  </si>
  <si>
    <t>DGLA | Fatty acid C20:3w6.</t>
  </si>
  <si>
    <t>DHA | Fatty acid C22:6w.</t>
  </si>
  <si>
    <t>EPA | Fatty acid C20:5w3.</t>
  </si>
  <si>
    <t>GLA | Fatty acid C18:3w6.</t>
  </si>
  <si>
    <t>LA | Fatty acid C18:2w6.</t>
  </si>
  <si>
    <t>FATTY ACID DEFICIENCY ALL | Fatty acid</t>
  </si>
  <si>
    <t>HIGH CARBON FATTY ACIDS | Fatty acid</t>
  </si>
  <si>
    <t>LOW CARBON FATTY ACIDS | Fatty acid.</t>
  </si>
  <si>
    <t>MYELIN CHAINS OF FATTY ACIDS | Fatty acid.</t>
  </si>
  <si>
    <t>ENZYMATIC RELATED FATTY ACIDS | Fatty acid.</t>
  </si>
  <si>
    <t>NELSON FATTY ACID REMEDY | For anti aging, only source of total fatty acids.</t>
  </si>
  <si>
    <t>ELLAGIC ACID | Fatty acid can cause cancer cells to destroy themselves in apoptosis, fatty acid used in tissues, and nerval regulation in brain, ids metabolic problem, phenol. ~ onco</t>
  </si>
  <si>
    <t>PINEAL HORMONES ALL | Sarcode.</t>
  </si>
  <si>
    <t>HYPOTHALAMIC HORMONES ALL | Sarcode.</t>
  </si>
  <si>
    <t>LUTEINIZING RELEASE HORMONE | Hypothalmic hormone for release of LH.  ]</t>
  </si>
  <si>
    <t>LUTEINIZING HORMONE | Promotes female characteristics, makes one feel sexy ]~feminine</t>
  </si>
  <si>
    <t>DOPAMINE | Hormone for starting action and regulating many functions of blood pressure and other hormones.</t>
  </si>
  <si>
    <t>SEROTONIN | Happiness hormone that also regulates injury.</t>
  </si>
  <si>
    <t>ADRENOCOTROPIC HORMONE (ACTH - CORTICOTROPIN A) | Bioactive peptide.</t>
  </si>
  <si>
    <t>ANGIOTENSIN I | Bioactive peptide hormone related to stress and blood pressure.</t>
  </si>
  <si>
    <t>ANGIOTENSIN II (HYPERTENSIN II) | Bioactive peptide hormone related to stress and blood pressure.</t>
  </si>
  <si>
    <t>ANGIOTENSIN III | Bioactive peptide hormone related to stress and blood pressure.</t>
  </si>
  <si>
    <t>ANGIOTENSIN III INHIBITOR | Bioactive peptide hormone related to stress and blood pressure.</t>
  </si>
  <si>
    <t>ANGIOTENSIN CONVERTING ENZYME INHIBITOR | Bioactive peptide, related to stress and blood pressure.</t>
  </si>
  <si>
    <t>ANGIOTENSINOGEN (FRAGMENTS 1-14) | Bioactive peptide, related to stress and blood pressure.</t>
  </si>
  <si>
    <t>Renin  bioactive peptide | Kidney hormone precursor of angiotensin, elevated in hypertension.</t>
  </si>
  <si>
    <t>Bradykinin | Bioactive peptide, plasma kinin that Ids inflamation, can also indicate digestive disorder.</t>
  </si>
  <si>
    <t>Bradykinin Potentiator B | Bioactive peptide, plasma kinin that produces vasodilatation action.</t>
  </si>
  <si>
    <t>Bradykinin Potentiator C | Bioactive peptide, plasma kinin that produces vasodilatation action.</t>
  </si>
  <si>
    <t>a-Endorphin (B-Lipotropin 61-76) | Type of pain regulatory hormone.</t>
  </si>
  <si>
    <t>B-Lipotropin Fragments | Indicates that fat has been deposited in inapropriate areas.</t>
  </si>
  <si>
    <t>a-Neoendorphin | Hormone for pain regulation.</t>
  </si>
  <si>
    <t>Leucine Enkephalin | Brain hormone for pain &amp; emotional control.</t>
  </si>
  <si>
    <t>Leucine Enkephalin-Lys | Brain hormone for pain and emotional regulation.</t>
  </si>
  <si>
    <t>Enkephalinamide | Brain amine for emotional and pain control, ids social deficiencies.</t>
  </si>
  <si>
    <t>METHIONINE ENKEPHALINE (Tyr-Gly-Gly-Phe-Leu-Lys) | For emotional and pain control</t>
  </si>
  <si>
    <t>PROENKEPHALIN | Hormone for pain, nerval and emotional control.</t>
  </si>
  <si>
    <t>SYNDYPHALIN-20 | Ids improper brain emotional disturbance.~hgdie</t>
  </si>
  <si>
    <t>L-Tyrosylglycylglycine | Thyroid regulating peptide for metabolic and depression regulation.</t>
  </si>
  <si>
    <t>AMASTATIN ENZYME INHIBITOR | Inflamtion regulation problem.</t>
  </si>
  <si>
    <t>Angiotensin-Converting Enzyme Inhibitor | Ids blood pressure or stress regulation disease.</t>
  </si>
  <si>
    <t>ANTIPAIN ENZYME INHIBITOR | For pain regulation.</t>
  </si>
  <si>
    <t>Chymostatin Enzyme Inhibitor | Protein metabolism and digestion concern.</t>
  </si>
  <si>
    <t>Leupeptin Enzyme Inhibitor | Peptide for immune and white blood cell manufacture, ids hypo immunity.</t>
  </si>
  <si>
    <t>CAERULEIN | Ids small intestine (stomach, bowel, colon) concern. GASTROINTESTINAL PEPTIDE  ]</t>
  </si>
  <si>
    <t>CHOLECYSTOKININ | Stimulates gallbladder, ids depression &amp; gallbladder disease (bowel, colon, intestine, stomach) . GASTROINTESTINAL PEPTIDE  ]</t>
  </si>
  <si>
    <t>GALANIN | For stomach and intestinal disease. (bowel, colon, intestine, stomach) GASTROINTESTINAL PEPTIDE  ]</t>
  </si>
  <si>
    <t>Gastric Inhibitory Polypeptide | (bowel, colon, intestine, stomach) GASTROINTESTINAL PEPTIDE  ]</t>
  </si>
  <si>
    <t>Gastrin | Ids gastrointestinal disease. (bowel, colon, intestine, stomach) GASTROINTESTINAL PEPTIDE  ]</t>
  </si>
  <si>
    <t>GASTRIN I FRAGMENTS | Ids gastrointestinal disease. (bowel, colon, intestine, stomach) GASTROINTESTINAL PEPTIDE  ]</t>
  </si>
  <si>
    <t>GASTRIN II (SULFATED) | Ids gastrointestinal disease.(bowel, colon, intestine, stomach) GASTROINTESTINAL PEPTIDE  ]</t>
  </si>
  <si>
    <t>GASTRIN RELEASING PEPTIDE | Ids gastrointestinal disease. (bowel, colon, intestine, stomach) GASTROINTESTINAL PEPTIDE  ]</t>
  </si>
  <si>
    <t>GLUCAGON | Stored in muscles and liver turns to glucose for energy. (bowel, colon, intestine, stomach) GASTROINTESTINAL PEPTIDE  ]</t>
  </si>
  <si>
    <t>PANCREATIC POLYPEPTIDE | (bowel, colon, intestine, stomach) GASTROINTESTINAL PEPTIDE  ]</t>
  </si>
  <si>
    <t>SECRETIN | Ids gastrointestinal disease. (bowel, colon, intestine, stomach) GASTROINTESTINAL PEPTIDE  ]</t>
  </si>
  <si>
    <t>GROWTH HORMONE RELEASING FACTOR | Ids growth disease or cancer. (bowel, colon, intestine, stomach) GASTROINTESTINAL PEPTIDE  ]~onco</t>
  </si>
  <si>
    <t>A-MELANOCYTE STIMULATING HORMONE | Can id pineal or cancer concern or risk. (bowel, colon, intestine, stomach) GASTROINTESTINAL PEPTIDE  ]~onco</t>
  </si>
  <si>
    <t>NEUROTENSIN | Affects hypertension, hyperglycemia, gut motility, circulation, growth. (bowel, colon, intestine, stomach) GASTROINTESTINAL PEPTIDE  ]</t>
  </si>
  <si>
    <t>ADRENAL PEPTIDE E | Ids adrenal concern. (bowel, colon, intestine, stomach) GASTROINTESTINAL PEPTIDE  ]</t>
  </si>
  <si>
    <t>NEUROTENSIN | Affects hypertension, hyperglycemia, gut motility, circulation, growth.  (bowel, colon, intestine, stomach) GASTROINTESTINAL PEPTIDE  ]</t>
  </si>
  <si>
    <t>PROLACTIN | Pituitary hormone for hormone regulation. (bowel, colon, intestine, stomach) GASTROINTESTINAL PEPTIDE  ]</t>
  </si>
  <si>
    <t>B-CASOMORPHIN | Ids pain or brain concern. OPIOID PEPTIDE</t>
  </si>
  <si>
    <t>DERMORPHIN | Ids pain and or brain concern. OPIOID PEPTIDE</t>
  </si>
  <si>
    <t>KYOTORPHIN | Ids pain and or brain concern. OPIOID PEPTIDE</t>
  </si>
  <si>
    <t>MORLPHICEPTIN | Ids pain and or brain concern. OPIOID PEPTIDE</t>
  </si>
  <si>
    <t>OXYTOCIN | Stimulates lactatio emotional bonding hormone, corrects bonding problems. OPIOID PEPTIDE</t>
  </si>
  <si>
    <t>PRESSINOIC ACID | Ids brain and or nerval concern. OPIOID PEPTIDE</t>
  </si>
  <si>
    <t>VASOPRESSIN | Antidiuesi, blood pressure regulator, stimulates central nervous system. OPIOID PEPTIDE</t>
  </si>
  <si>
    <t>VASOTOCIN | Stimulates prolactin, blood pressure, ids pituitary disease. OPIOID PEPTIDE</t>
  </si>
  <si>
    <t>SOMATOSTATIN | Part of growth hormone, ids growth concern. OPIOID PEPTIDE</t>
  </si>
  <si>
    <t>SOMATOSTATIN 25 | Part of growth hormone chain. OPIOID PEPTIDE</t>
  </si>
  <si>
    <t>SOMATOSTATIN 28 (Fragment 1-14) | Ids growth hormone disease. OPIOID PEPTIDE</t>
  </si>
  <si>
    <t>GROWTH HORMONE - HUMAN | But animals can react to it as well, ids aging.</t>
  </si>
  <si>
    <t>CORTISOL | Catabolic hormone made in mid adrenal that destroys dead and weak cells to control inflammation.~stress</t>
  </si>
  <si>
    <t>BEAVERICIN | Bioactive peptide, shows emotional problems of sensory perception.</t>
  </si>
  <si>
    <t>CALCITONIN | Bone calcium regulator, made in the thyroid, ids concern of bone calcium.</t>
  </si>
  <si>
    <t>CHOLCYSTOKININ | Stomach hormone that stimulates the gallbladder, also regulates depression. ]</t>
  </si>
  <si>
    <t>CORTICOTROPIN RELEASING FACTOR | Ids disturbance of adrenal or pituitary hormone release.</t>
  </si>
  <si>
    <t>Elastin Chemotactic Fragment | Ids connective tissue or skin disease.</t>
  </si>
  <si>
    <t>Erythropoietin | Bioactive peptide that helps control anemia and blood formation.</t>
  </si>
  <si>
    <t>Glutathione | Energy regulator and oxygen control.</t>
  </si>
  <si>
    <t>Insulin | Allows glucose to penetrate the cell membrane for energy manufacturing, ids blood sugar disease.</t>
  </si>
  <si>
    <t>Katacalcin | Calcitonin precursor shows bone or calcium disease.</t>
  </si>
  <si>
    <t>Neuromedin C | Brain and spine hormone stimulate emotions and uterus, shows emotional disruption.~feminine</t>
  </si>
  <si>
    <t>Proenkephalin | Hormone for pain and emotion control.</t>
  </si>
  <si>
    <t>Thymosin | Stimulates white blood cell for immune system defense of bacteria and fungus.  @^ ]</t>
  </si>
  <si>
    <t>Thyrocalcitonin | Bone and calcium regulator, ids with thyroid or calcium diseases.</t>
  </si>
  <si>
    <t>d-Aldosterone | Regulates minerals mostly sodium, ids mineral imbalance hormonal.</t>
  </si>
  <si>
    <t>DL-Thyroxine | Major thyroid hormone for energy and metabolism stimulation, ids thyroid concern.</t>
  </si>
  <si>
    <t>Enterokinase | Digestive enzyme hormone for digestive regulation.</t>
  </si>
  <si>
    <t>(+)-x-Ephedrine | Stimulates adrenal and acts like an adrenaline.</t>
  </si>
  <si>
    <t>ESTRONE | Estrogen female hormone, ids female concern.~feminine, masculine</t>
  </si>
  <si>
    <t>Follicle Stimulating Hormone and pituitary hormone | Stimulates growth of follicle in ovary (females) &amp; sperm growth (males). ]~feminine, masculine</t>
  </si>
  <si>
    <t>GABA (Gamma Amino Butyric Acid) | Brain factor that controls electrical storms in the brain.</t>
  </si>
  <si>
    <t>IMMUNOGLOBULIN A | Allergy controling agent found in mucous membranes, ids allergic attack.</t>
  </si>
  <si>
    <t>IMMUNOGLOBULIN G | Antibody for virus, bacteria, antivirus, crosses placenta barrier for fetus immunity. @ # ]</t>
  </si>
  <si>
    <t>INSULIN BIOTIN | Ids sugar regulation disease,  treats diabetes and hypoglycemia (pancreas).  ]</t>
  </si>
  <si>
    <t>Parathyroid Hormone | Hormone that takes calcium out of the bone for blood calcium.</t>
  </si>
  <si>
    <t>PROGESTERONE | Hormone made in the corpus luteum during 2nd half of the cycle, stimulates period, &gt; PMS.~feminine</t>
  </si>
  <si>
    <t>Prostaglandin D2 | Ids inflammation disease.  ]</t>
  </si>
  <si>
    <t>PROSTAGLANDIN E | Ids inflammation disease. ]</t>
  </si>
  <si>
    <t>Prostaglandin F2 | Ids inflammation disease.  ]</t>
  </si>
  <si>
    <t>TESTOSTERONE | Male sex hormone, ids agression &amp; irritabiliy, male sex characteristics.~masculine, feminine</t>
  </si>
  <si>
    <t>Thyrotropin Releasing Hormone - TSH | Ids thyroid disorder, treats depression, fatique, suicidal.</t>
  </si>
  <si>
    <t>LABYRINTH | Ear. sarcode</t>
  </si>
  <si>
    <t>AURICLE OR PINNA | Ear. sarcode</t>
  </si>
  <si>
    <t>COCHLEA | Ear. sarcode</t>
  </si>
  <si>
    <t>MALLEUS | Ear. sarcode</t>
  </si>
  <si>
    <t>MEATUS | Ear. sarcode</t>
  </si>
  <si>
    <t>MEMBRANA TYMPANI | Ear. sarcode</t>
  </si>
  <si>
    <t>STAPES | Ear. sarcode</t>
  </si>
  <si>
    <t>TRAGICUS | Ear. sarcode</t>
  </si>
  <si>
    <t>MITRAL VALVE HEART | Affected by bacteria, if prolapse can cause chronic fatigue. sarcode  @ ]</t>
  </si>
  <si>
    <t>TRICUSPID VALVE HEART | Affected most by drugs. sarcode</t>
  </si>
  <si>
    <t>PULMONARY VALVE HEART | Valve for supply to pulmonary (lung) area, ids lack of condition. sarcode  ]</t>
  </si>
  <si>
    <t>AORTIC VALVE HEART | Valve supplying blood to body, ids lack of condition, sarcode</t>
  </si>
  <si>
    <t>Anterior Chamber | Eye. sarcode</t>
  </si>
  <si>
    <t>Aqueous Humor | Eye. sarcode</t>
  </si>
  <si>
    <t>Canal for Central Artery | Eye. sarcode</t>
  </si>
  <si>
    <t>Canal of Petit | Eye. sarcode</t>
  </si>
  <si>
    <t>Canal of Schlem | Eye. sarcode</t>
  </si>
  <si>
    <t>Cavity Occupied by Vitreous Humor | Eye. sarcode</t>
  </si>
  <si>
    <t>Choroid Coat | Eye. sarcode</t>
  </si>
  <si>
    <t>Ciliary Body | Eye. sarcode</t>
  </si>
  <si>
    <t>Ciliary Processes | Eye. sarcode</t>
  </si>
  <si>
    <t>Cones | Eye. sarcode</t>
  </si>
  <si>
    <t>Conjunctiva | Eye. sarcode</t>
  </si>
  <si>
    <t>CORNEA | Eye. sarcode</t>
  </si>
  <si>
    <t>Crystalline Lens | Eye. sarcode</t>
  </si>
  <si>
    <t>EYELIDS | Eye. sarcode</t>
  </si>
  <si>
    <t>Internal Rectus Muscle | Eye. sarcode</t>
  </si>
  <si>
    <t>Lachrymal / Lacrimal Gland | Eye. sarcode  ]</t>
  </si>
  <si>
    <t>Meibomian Glands | Eye. sarcode</t>
  </si>
  <si>
    <t>Nerve Sheath | Eye. sarcode</t>
  </si>
  <si>
    <t>NERVE CRANIAL 2 (OPTIC) | Eye. sarcode N sarcode ]</t>
  </si>
  <si>
    <t>POSTERIOR CHAMBER | Eye. sarcode</t>
  </si>
  <si>
    <t>Puncta Lachrymalia / Lacrimal Gland | Eye. sarcode  ]</t>
  </si>
  <si>
    <t>Sclerotic Coat | Eye. sarcode</t>
  </si>
  <si>
    <t>RETINA | Eye. sarcode</t>
  </si>
  <si>
    <t>Rods | Eye. sarcode</t>
  </si>
  <si>
    <t>Carotid Sinus | sarcode</t>
  </si>
  <si>
    <t>Cavernous Sinuses | sarcode</t>
  </si>
  <si>
    <t>Circular Sinus | sarcode</t>
  </si>
  <si>
    <t>Ethmoid Cells Sinuses | sarcode</t>
  </si>
  <si>
    <t>Frontal Sinus | sarcode</t>
  </si>
  <si>
    <t>Inferior Petrosal Sinuses | sarcode</t>
  </si>
  <si>
    <t>Lateral Sinus | sarcode</t>
  </si>
  <si>
    <t>Maxillary Sinus | sarcode</t>
  </si>
  <si>
    <t>NERVE CRANIAL 5 (Nasopalatine) | Autonomic (parasympathetic nerval system) and sensory nerve, origins in pterygopalatine ganglion.  N sarcode ]</t>
  </si>
  <si>
    <t>NERVE CRANIAL 1 (Olfactory) | Conduct sense of smell.  N sarcode ]</t>
  </si>
  <si>
    <t>Sphenoidal Sinus | sarcode</t>
  </si>
  <si>
    <t>Superior Petrosal Sinuses | sarcode</t>
  </si>
  <si>
    <t>Transverse Sinus | sarcode</t>
  </si>
  <si>
    <t>NERVE SPINAL LUMBAR (ANTERIOR CRURAL NERVES) | Femoral nerve for upper leg.  N sarcode $ ]</t>
  </si>
  <si>
    <t>NERVE CRANIAL 8 (AUDITORY - PORTIO MOLLIS) | N sarcode $ ]</t>
  </si>
  <si>
    <t>NERVE CRANIAL 7 (FACIAL,  BUCCAL BRANCH) | Supplies skin and mucous membrane of cheek. N sarcode $ ]</t>
  </si>
  <si>
    <t>NERVE SPINAL THORACIC (CARDIAC) | T1, T2, T3, T4, T5 N sarcode $ ]</t>
  </si>
  <si>
    <t>NERVE SPINAL CERVICAL | C1, C2, C3, C4, Nerves of the neck. N sarcode $ ]</t>
  </si>
  <si>
    <t>NERVE CRANIAL | N sarcode $ ]</t>
  </si>
  <si>
    <t>NERVE SPINAL CERVICAL / LUMBAR /SACRAL (DIGITAL) | Nerves of fingers (C5, C6, C7, C8, T1) and toes (L4, L5, S1, S2, S3). N sarcode $ ]</t>
  </si>
  <si>
    <t>NERVE CRANIAL 5 TRIGEMINAL INFERIOR ALVEOLAR (DENTAL) | N sarcode $ ]</t>
  </si>
  <si>
    <t>NERVE SPINAL DORSOLUMBAR | Connects last thoracic (T8) nerve with lumbar plexus (L1, L2, L3, L4). N sarcode $ ]</t>
  </si>
  <si>
    <t>NERVE CRANIAL 7 (FACIAL - PORTIO DURA) | Motor nerve origins in the pons, responsible for expression. N sarcode D Nosode $ ]</t>
  </si>
  <si>
    <t>NERVE SPINAL LUMBAR (GENITO-CRURAL / FEMORAL) | Origins in L1, L2 supplies genitals and thigh. N sarcode D Nosode $ ]</t>
  </si>
  <si>
    <t>NERVE CRANIAL 9 (GLOSSO PHARYNGEAL) | Supplies chiefly the pharynx, tongue and parotid gland with motor and sensory. N sarcode D Nosode $ ]</t>
  </si>
  <si>
    <t>NERVE CRANIAL 5 (TRIGEMINAL) | Nerves motor &amp; sensory nerve of face. N sarcode D Nosode $ ]</t>
  </si>
  <si>
    <t>NERVE CRANIAL 12 (HYPOGLOSSAL) | Motor nerve, origins in the medulla oblongata, moves tonque. N sarcode D Nosode $ ]</t>
  </si>
  <si>
    <t>NERVE CRANIAL 4 (TROCHLEAR) | Motor nerve, origins at floor of 'Aqueduct of Sylvia' to eye, ids eye motor. N sarcode D Nosode $ ]</t>
  </si>
  <si>
    <t>NERVE SPINAL THORACIC (INTERCOSTAL) | Nerves of rib cage, ids pleurisy (lung) or rib cage pain. N sarcode $ ]</t>
  </si>
  <si>
    <t>NERVE SPINAL LUMBAR | Nerves of lumbar area (L1, L2, L3, L4, L5). N sarcode $ ]</t>
  </si>
  <si>
    <t>NERVE SPINAL LUMBOSACRAL | Nerves of low back (L1, L2, L3, L4, L5, S1, S2, S3, S4, S5). N sarcode $ ]</t>
  </si>
  <si>
    <t>NERVE CRANIAL 9 (GLOSSOPHARYNGEAL) | Motor &amp; sensory nerve, origins in medulla oblongata, pharnyx, tonque. N sarcode $ ]</t>
  </si>
  <si>
    <t>NERVE NERVAL PLEXUS | In general, a problem in a nerval nerve plexus of unknown placement. N sarcode $ ]</t>
  </si>
  <si>
    <t>NERVE CRANIAL 1 (OLFACTORY) | Origins in the olfactory lobe, conveys smell and shape absorption. N sarcode $ ]</t>
  </si>
  <si>
    <t>NERVE CRANIAL 2 (OPTIC) | Origins in retina, conveys sight. N sarcode Eye. sarcode $ ]</t>
  </si>
  <si>
    <t>NERVE SPINAL THORACIC (GREATER SPLANCHNIC) | T5, T6, T7, T8, T9, T10. Supplies to spleen, pancreas, ids nerval concern. N sarcode $ ]</t>
  </si>
  <si>
    <t>NERVE SPINAL THORACIC (PULMONARY) | T1, T2, T3, T4, T5.  Supplies the lung. N sarcode $ ]</t>
  </si>
  <si>
    <t>NERVE SPINAL SACRAL | Nerves of the sacrum, ids sacral autonomic (parasympathetic nerval system) disease. N sarcode $ ]</t>
  </si>
  <si>
    <t>NERVE SPINAL SACRAL (SCIATIC) | Motor nerve origins in sacral plexus, irritation of back of leg. N sarcode $ ]</t>
  </si>
  <si>
    <t>NERVE CRANIAL 6 (ABDUCENT - ABDUCENS) | Origins in pons, motor function of eye. Eye. sarcode N sarcode $ ]</t>
  </si>
  <si>
    <t>NERVE CRANIAL 10 VAGUS PNEUMOGASTRIC PNEUMATIC  | Vegetative/Autonomic/Parasympathetic nervous system, stimulates viscera, ids autonomic imbalance. N sarcode $ ]</t>
  </si>
  <si>
    <t>NERVE SPINAL THORACIC | T1, T2, T3, T4, T5, T6, T7, T8, T9, T10, T11, T12.  Supplies sympathetic stimulation of viscera. N sarcode $ ]</t>
  </si>
  <si>
    <t>NERVE CRANIAL 12 HYPOGLOSSAL (THYROHYOID) | Supplies the thyroid, can id nerval thyroid disease. N sarcode $ ]</t>
  </si>
  <si>
    <t>NERVE CRANIAL 9 GLOSSOPHARYNGEAL (TYMPANIC) | Supplies ear for hearing, ids problem with auditory nerve. N sarcode $ ]</t>
  </si>
  <si>
    <t>NERVE SPINAL CERVICAL / THORACIC BRACHIAL PLEXUS MEDIAL CORD (ULNAR) | C8, T1.  Nerve in the arm, ids metacarpal tunnel pain syndrome. N sarcode $ ]</t>
  </si>
  <si>
    <t>NERVE SPINAL LUMBAR (UTERINE) | Supplies the uterus, ids nerval problem of uterus. N sarcode $ ]~feminine</t>
  </si>
  <si>
    <t>NERVE SPINAL LUMBAR (VAGINAL) | Supplies the vaginal area, ids nerve problem to vagina. N sarcode $ ]~feminine</t>
  </si>
  <si>
    <t>NERVE CRANIAL 10 VAGUS PNEUMOGASTRIC PNEUMATIC | Vegetative/Autonomic/Parasympathetic nervous system; stimultes viscera, affects digestion, heart. N sarcode $ ]</t>
  </si>
  <si>
    <t>NERVE CRANIAL 8 AUDITORY (VESTIBULAR BRANCH) | For balance and inner ear, division of the auditory nerve, ids vertigo. N sarcode $ ]</t>
  </si>
  <si>
    <t>Acid Phosphatase | Ids with bone disease or kidney disorder. Enzyme.  ]</t>
  </si>
  <si>
    <t>Adenosine 5'-Diphosphatase | Ids energy creation disease.  Enzyme.  ]</t>
  </si>
  <si>
    <t>Alkaline Phosphatase | Ids with kidney or bone disease.  Enzyme.  ]</t>
  </si>
  <si>
    <t>Alkaline Protease | Ids pancreas or enzymatic disease.  Enzyme.  ]</t>
  </si>
  <si>
    <t>Amino Acid Decarboxylases | Ids amino acid regulation or deficiency disease.  Enzyme.  ]</t>
  </si>
  <si>
    <t>Aminobutyric Acid Transaminase | Ids brain or emotional disease.  Enzyme.  ]</t>
  </si>
  <si>
    <t>Angiotensin Converting Enzyme | Ids with blood pressure, anger or anxiety.</t>
  </si>
  <si>
    <t>Arginase | Enzyme for arginase control, ids adrenal and skin disease.</t>
  </si>
  <si>
    <t>Ascorbate Oxidase | Ids with vitamin C excess or deficiency.  Enzyme.  ]</t>
  </si>
  <si>
    <t>Asparaginase | Shows nutrasweet or food additive sensitivity.  Enzyme.  ]</t>
  </si>
  <si>
    <t>ATPase | Ids energy regulation disease.  Enzyme.  ]</t>
  </si>
  <si>
    <t>Bile Acid Dehydrogenase | Ids with gallbladder or liver dysfunction.  Enzyme.  ]</t>
  </si>
  <si>
    <t>Carbonic Anhydrase | Identifies with oxygen disease or zinc deficiency.  Enzyme.  ]~onco</t>
  </si>
  <si>
    <t>CATALASE | Ids with precancer or moderate degeneration.  Enzyme.  ]~onco</t>
  </si>
  <si>
    <t>CELLULASE | Ids cellular disease and fiber intolerance.  Enzyme.  ]</t>
  </si>
  <si>
    <t>Chloroperoxidase | Ids with degeneration tissue or extreme inflammation.  Enzyme.  ]~onco</t>
  </si>
  <si>
    <t>Cholesterol Esterase | Ids with cholesterol disease.  Enzyme.  ]</t>
  </si>
  <si>
    <t>Cholesterol Oxidase | Ids with cholesterol disease.  Enzyme.  ]</t>
  </si>
  <si>
    <t>Choline Acetyltransferase | Ids autonomic (parasympathetic nerval system) disease.  Enzyme.  ]</t>
  </si>
  <si>
    <t>Choline Kinase | Ids autonomic (parasympathetic nerval system) disease.  Enzyme.  ]</t>
  </si>
  <si>
    <t>Choline Oxidase | Ids autonomic (parasympathetic nerval system) disease.  Enzyme.  ]</t>
  </si>
  <si>
    <t>Cholinesterase, Acetyl | Ids insecticide exposure or cholesterol disease.  Enzyme.  ]</t>
  </si>
  <si>
    <t>Cholinesterase, Butyryl | Ids insecticide exposure or cholesterol disease.  Enzyme.  ]</t>
  </si>
  <si>
    <t>a-Chymotrypsin | Ids with enzymatic disorders.  Enzyme.  ]</t>
  </si>
  <si>
    <t>Coenzyme A Dehydrogenase | Ids with chronic fatigue, treats chronic fatigue.  Enzyme.  ]</t>
  </si>
  <si>
    <t>Cortisone Reductase | Ids with steroid toxicity, treats steroid abuse.  Enzyme.  ]</t>
  </si>
  <si>
    <t>CREATINASE | Enzyme for creatine in cells, ids liver or kidney disease.</t>
  </si>
  <si>
    <t>Creatine Phosphokinase | Increased in pregnancy, decreased in hypothyroides, product of muscles, ids infarction.  Enzyme.  ]~fertility</t>
  </si>
  <si>
    <t>Creatininase | Enzyme for creatinine regulation, ids kidney or muscle disease.</t>
  </si>
  <si>
    <t>Cytochrome B | Ids oxygen and energy disease.  Enzyme.  ]</t>
  </si>
  <si>
    <t>Cytochrome C Reductase | Ids oxygen and energy disease.  Enzyme.  ]</t>
  </si>
  <si>
    <t>Deoxyribonuclease I | Ids with aging or DNA disease.  Enzyme.  ]</t>
  </si>
  <si>
    <t>Deoxyribonuclease II | Ids with aging or DNA  disease.  Enzyme.  ]</t>
  </si>
  <si>
    <t>Deoxyribonuclease (ATP Dependent) | Identifies with aging or DNA disease.  Enzyme.  ]</t>
  </si>
  <si>
    <t>Deoxyribonucleic Acid Ligase | Enzyme used to regulate DNA.  Enzyme.  ]</t>
  </si>
  <si>
    <t>Deoxyribonucleic Acid Polymerase | Enzyme in DNA regulation, ids metabolic concern.</t>
  </si>
  <si>
    <t>DNA LIGASE | Ids with DNA regulation disease or with aging.  Enzyme.  ]</t>
  </si>
  <si>
    <t>DNA POLYMERASE | Ids with DNA regulation or aging diseases.  Enzyme.  ]</t>
  </si>
  <si>
    <t>ENTEROKINASE | Enzyme in digestion regulation, ids digestive concern.</t>
  </si>
  <si>
    <t>Formaldehyde Dehydrogenase | Ids with formal dehyde toxicity and enzyme disease of pancreas.</t>
  </si>
  <si>
    <t>Gabase | Enzyme for regulation of GABA used to regulate brain electrical function, ids epilepsy risk.~hgdie</t>
  </si>
  <si>
    <t>Glutathione Peroxidase | Enzyme used in energy and immune function.</t>
  </si>
  <si>
    <t>Glycogen Phosphorylase | Enzyme used in muscle energy production, ids fatique.</t>
  </si>
  <si>
    <t>Glycogen Synthetase | Ids sugar metabolic error in liver.  Enzyme.  ]</t>
  </si>
  <si>
    <t>Histaminase | Enzyme for histamine regulation, ids histamine concern.</t>
  </si>
  <si>
    <t>Histidase | Enzyme for histidine regulation, ids food or inhalent allergy.</t>
  </si>
  <si>
    <t>Hydroxypyruvate Reductase | Enzyme of carbohydrate metabolism, ids vitamin B deficiency or digestive disease.</t>
  </si>
  <si>
    <t>Lactate Oxidase | Ids muscle or pulmonary (lung) disease, treats muscle pain.  Enzyme.  ]</t>
  </si>
  <si>
    <t>Lactic Dehydrogenase | Ids with muscle or pulmonary (lung) disease, treats muscle pain.  Enzyme.  ]</t>
  </si>
  <si>
    <t>Lactoperoxidase | Ids with early or moderate cancer or oxygenation disease.  Enzyme.  ]~onco</t>
  </si>
  <si>
    <t>Lipase | Indicates problem with pancreas developing fat digesting enzymes.  Enzyme.  ]</t>
  </si>
  <si>
    <t>Lipoxidase | Ids a fat regulation disorder or oxygenation (lung) disease.  Enzyme.  ]</t>
  </si>
  <si>
    <t>LYSIN | A specific antibody with destructive action on cells and tissues, ids degenerative metabolism.  ]~onco</t>
  </si>
  <si>
    <t>Lytic Enzymes | Enzyme used in blood and spleen to destroy red blood cells and toxins.</t>
  </si>
  <si>
    <t>Maltase | Enzyme used to digest malt and convert it to glucose, ids malt intolerance.</t>
  </si>
  <si>
    <t>Myosin | Protein comprising 65% of muscle, responsible for contraction, ids muscle disease.</t>
  </si>
  <si>
    <t>NADASE | Enzyme used in energy regulation.</t>
  </si>
  <si>
    <t>Nuclease | enzyme that facilitates hydolysis of nucleic acids or nuclein, ids metabolic disease.</t>
  </si>
  <si>
    <t>Ornithine Decarboxylase | Ids with pituitary disorder.  Enzyme.  ]</t>
  </si>
  <si>
    <t>Oxalate Oxidase | Enzyme for kidney, stone regulation and detox.  Enzyme.  ]</t>
  </si>
  <si>
    <t>Pancreatin | Digestive enzyme, ids pancreas disease.</t>
  </si>
  <si>
    <t>Pancreozymin | Enzyme used in digestion, ids pancreatic concern.</t>
  </si>
  <si>
    <t>Parathion Hydrolase | Suspect insectide or toxic exposure.  Enzyme.  ]</t>
  </si>
  <si>
    <t>Penicillinase | Enzyme for penicillin hydrolysis, ids sensitivity or metabolic utilization.</t>
  </si>
  <si>
    <t>PEPSIN | Stomach release that digests protein in the prescence of HCl.</t>
  </si>
  <si>
    <t>Pepsinogen | Active in prescence of HCl in stomach, for protein digestion, ids protein disease.</t>
  </si>
  <si>
    <t>Peptidase | Enzyme for protein digestion of peptides, ids protein metabolism problem.</t>
  </si>
  <si>
    <t>Peroxidase | Identifies with early cancer or oxygenation disorder.  Enzyme.  ]~onco</t>
  </si>
  <si>
    <t>Phospholipase A | Enzyme for phospholipid regulation, ids phospholipid concern.  Enzyme.  ]</t>
  </si>
  <si>
    <t>Phytase | Ids wheat or fungus allergy.  Enzyme.  ] ^</t>
  </si>
  <si>
    <t>Prostaglandin Dehydrogenase | Ids inflamation in the body, suspect infection.  Enzyme.  ]</t>
  </si>
  <si>
    <t>Pseudocholinesterase | Enzyme in muscle control, suspect insecticide or toxic exposure.</t>
  </si>
  <si>
    <t>Pyruvate Oxidase | Ids vitamin B deficiency.  Enzyme.  ]</t>
  </si>
  <si>
    <t>Renin | Kidney hormone, ids high blood pressure or kidney disease.</t>
  </si>
  <si>
    <t>Rennin | Stomach hormone, ids stomach control disorder.</t>
  </si>
  <si>
    <t>Sucrase | Ids sugar disorder, eye disorders (cataract), or addiction.   Enzyme.  ]</t>
  </si>
  <si>
    <t>Isoamylase | Ids parotid or pancreatic disorder.  Enzyme.  ]</t>
  </si>
  <si>
    <t>Isocitrate Lyase | Enzyme for regulation of citrus intake, can id citrus intolerance.</t>
  </si>
  <si>
    <t>Isomaltase | Enzyme used in malt conversion to glucose, ids malt intolerance.</t>
  </si>
  <si>
    <t>Lactate Dehydrogenase | Ids with muscle disorders or muscle pain.  Enzyme.  ]</t>
  </si>
  <si>
    <t>Lactate 2-Monooxygenase | Ids with muscle pain or muscle disorder.  Enzyme.  ]</t>
  </si>
  <si>
    <t>Trypsin | Ids pancreatic disease or enzyme deficiency.</t>
  </si>
  <si>
    <t>TRYPSINOGEN | Ids with pancrease or enzyme disorder.</t>
  </si>
  <si>
    <t>Vanilmandelic Acid Dehydrogenase | Ids with mood disorder and inability to control serotonin.  Enzyme.  ]</t>
  </si>
  <si>
    <t>Xanthine Oxidase | Ids milk alergies or toxic bowel (colon, intestine). mineral  Enzyme.  ]</t>
  </si>
  <si>
    <t>CAR EXHAUST | Ids sensitivity to environmental sensitivity.</t>
  </si>
  <si>
    <t>NITROUS OXIDE | Laughing gas, use for brain toxicities. mineral</t>
  </si>
  <si>
    <t>CARBON MONOXIDE | Can id chronic exposure or systemic build up, emergency if muco membranes are brite red.</t>
  </si>
  <si>
    <t>CARBON DIOXIDE | Ids CO2 build up in tissues, treat with exercise and breath control (lung). mineral  ]</t>
  </si>
  <si>
    <t>OZONE |Electrically charged oxygen forming a supercharged free radical,toxic &amp; cause cancer or irritatant if inhaled~ used via insufflations in ear, vagina, rectum, blood for cancer treatement, onco</t>
  </si>
  <si>
    <t>PARATHION | Insecticide, ids sensitivity or past toxic exposure.</t>
  </si>
  <si>
    <t>PARAQUAT | Insecticide used on marijuana, ids past toxic exposure or sensitivity.</t>
  </si>
  <si>
    <t>SODIUM BISULFIDE | Used in food additives as a preservative, ids sensitivity or past toxic. mineral</t>
  </si>
  <si>
    <t>SULFIDES | Used in food preservation especially wine, ids sensitivity or toxic exposure. mineral</t>
  </si>
  <si>
    <t>COBALT | Used in metals needed for B12, can be toxic. mineral</t>
  </si>
  <si>
    <t>SILICON | Needed for bones, can be toxic in lungs. mineral</t>
  </si>
  <si>
    <t>CHROMIUM | Needed for sugar metabolism, in black foods or vegetables, can be toxic. mineral</t>
  </si>
  <si>
    <t>MOLYBDENUM | Needed for thyroid function, used in petroleum, dental work, etc., can be toxic. mineral</t>
  </si>
  <si>
    <t>MANGANESE | Needed for nerves, deficiency makes tonque sensitive, used in connective tissue. mineral</t>
  </si>
  <si>
    <t>MAGNESIUM | Needed for energy and metabolism, deficiency produces spasms or stones development. mineral</t>
  </si>
  <si>
    <t>HYDROGEN | Can id acid alkaline imbalance, electrical sensitivity. mineral</t>
  </si>
  <si>
    <t>OXYGEN | Ids oxygenation disorder. mineral</t>
  </si>
  <si>
    <t>CARBON | Can id fatty acid or energy disorder. mineral</t>
  </si>
  <si>
    <t>CHLORINE | Needed for nerval transmission, excess can be toxic. mineral</t>
  </si>
  <si>
    <t>BORON | Trace needed for thought continuity, excess is toxic to nerves and thought. mineral</t>
  </si>
  <si>
    <t>TIN | Trace needed for connective tissue, excess causes skin disorders. mineral</t>
  </si>
  <si>
    <t>HELIUM | Can block oxygen transfer for a short time. mineral</t>
  </si>
  <si>
    <t>RADON | Radioactive heavy element found in basements and water. mineral</t>
  </si>
  <si>
    <t>CESIUM | Radioactive heavy element found in basements and water. mineral</t>
  </si>
  <si>
    <t>HAFNIUM | Heavy metal toxin, radiation can emotionally imply unresolved with self. mineral~metals</t>
  </si>
  <si>
    <t>KRYPTON | Radioactive heavy element found in basements and water. mineral</t>
  </si>
  <si>
    <t>PLUTONIUM | Radioactive heavy element found in basements and water. mineral</t>
  </si>
  <si>
    <t>POLONIUM | Radioactive heavy element found in basements and water. mineral</t>
  </si>
  <si>
    <t>STRONTIUM | Radioactive heavy element found in basements, water and milk, can cause bone decay. mineral~onco</t>
  </si>
  <si>
    <t>XENON | Nobel gas used in neon lights, can be somewhat toxic. mineral</t>
  </si>
  <si>
    <t>NIOBIUM | Rare heavy element, ids toxicity, use for emotional troubles. mineral</t>
  </si>
  <si>
    <t>CORONARY ISCHEMIA | Ids risk of heart attack or infarction.</t>
  </si>
  <si>
    <t>KIDNEY STONE OXALATE</t>
  </si>
  <si>
    <t>KIDNEY STONE URATE</t>
  </si>
  <si>
    <t>KIDNEY STONE PHOSPHATE</t>
  </si>
  <si>
    <t>KIDNEY STONE COMBO</t>
  </si>
  <si>
    <t>ENDOTOXIN LPS | Stimulates immune system against bacteria. @</t>
  </si>
  <si>
    <t>LIPOPOLYSACARIDE ENDOTOX | Stimulates Immune System. @</t>
  </si>
  <si>
    <t>AGGRESSION | This imponderable homeopathic reacts from excess or supression.  Neuro Emotional Complex (NEC) $ emotion ]</t>
  </si>
  <si>
    <t>ANGER | This imponderable homeopathic reacts from excess or supression.  Neuro Emotional Complex (NEC) $ emotion ]</t>
  </si>
  <si>
    <t>ANXIETY | This imponderable homeopathic reacts from excess or supression.  Neuro Emotional Complex (NEC) $ emotion ]</t>
  </si>
  <si>
    <t>AUTISTIC | This imponderable homeopathic reacts from excess or supression.  Neuro Emotional Complex (NEC) $ emotion ]</t>
  </si>
  <si>
    <t>AWARENESS | This imponderable homeopathic reacts from excess or supression.  Neuro Emotional Complex (NEC) $ emotion ]</t>
  </si>
  <si>
    <t>CARELESS | This imponderable homeopathic reacts from excess or supression.  Neuro Emotional Complex (NEC) $ emotion ]</t>
  </si>
  <si>
    <t>CONFUSION | This imponderable homeopathic reacts from excess or supression.  Neuro Emotional Complex (NEC) $ emotion ]</t>
  </si>
  <si>
    <t>DELUSION | This imponderable homeopathic reacts from excess or supression.  Neuro Emotional Complex (NEC) $ emotion ]</t>
  </si>
  <si>
    <t>DEPRESSION | This imponderable homeopathic reacts from excess or supression.  Neuro Emotional Complex (NEC) $ emotion ]</t>
  </si>
  <si>
    <t>FEAR | This imponderable homeopathic reacts from excess or supression.  Neuro Emotional Complex (NEC) $ emotion ]</t>
  </si>
  <si>
    <t>GREED | This imponderable homeopathic reacts from excess or supression.  Neuro Emotional Complex (NEC) $ emotion ]</t>
  </si>
  <si>
    <t>HESITATION | This imponderable homeopathic reacts from excess or supression.  Neuro Emotional Complex (NEC) $ emotion ]</t>
  </si>
  <si>
    <t>JEALOUSY | This imponderable homeopathic reacts from excess or supression.  Neuro Emotional Complex (NEC) $ emotion ]</t>
  </si>
  <si>
    <t>JOY | This imponderable homeopathic reacts from excess or supression.  Neuro Emotional Complex (NEC) $ emotion ]</t>
  </si>
  <si>
    <t>LUST | This imponderable homeopathic reacts from excess or supression.  Neuro Emotional Complex (NEC) $ emotion ]</t>
  </si>
  <si>
    <t>PASSIVITY | This imponderable homeopathic reacts from excess or supression.  Neuro Emotional Complex (NEC) $ emotion ]</t>
  </si>
  <si>
    <t>POWER | This imponderable homeopathic reacts from excess or supression.  Neuro Emotional Complex (NEC) $ emotion ]</t>
  </si>
  <si>
    <t>PROJECTION | This imponderable homeopathic reacts from excess or supression.  Neuro Emotional Complex (NEC) $ emotion ]</t>
  </si>
  <si>
    <t>RATIONALIZATION | This imponderable homeopathic reacts from excess or supression.  Neuro Emotional Complex (NEC) $ emotion ]</t>
  </si>
  <si>
    <t>RECKLESS | This imponderable homeopathic reacts from excess or supression.  Neuro Emotional Complex (NEC) $ emotion ]</t>
  </si>
  <si>
    <t>SADNESS | This imponderable homeopathic reacts from excess or supression.  Neuro Emotional Complex (NEC) $ emotion ]</t>
  </si>
  <si>
    <t>WORRY | This imponderable homeopathic reacts from excess or supression.  Neuro Emotional Complex (NEC) $ emotion ]</t>
  </si>
  <si>
    <t>RIGHT SPIN | Ids magnetic and capacitance disturbance.</t>
  </si>
  <si>
    <t>LEFT SPIN | Ids magnetic and capacitance disturbance, set therapy magnetic method to 5.</t>
  </si>
  <si>
    <t>POSITIVE MAGNETIC | Ids magnetic imbalance, set therapy magnetic method to 2.</t>
  </si>
  <si>
    <t>NEGATIVE MAGNETIC | Ids magnetic imbalance, set therapy magnetic method to 10.</t>
  </si>
  <si>
    <t>GIARDIA | Flagylated protozoans inhabiting intestines (bowel, colon).  Giardia lamblia - Lamblia intestinals is associated with  diarrhea in humans.  *]</t>
  </si>
  <si>
    <t>LYME 1 | Bacteria Spirochete borrelia from Ixodes tick bite, inflammatory, skin lesions, erythema, chronic fatigue, chills, fever, cardiac/neurological disorders, joint pain, arthritis. @ *  ]~</t>
  </si>
  <si>
    <t>LYME 2 | Bacteria Spirochete borrelia from Ixodes tick bite, inflammatory, skin lesions, erythema, chronic fatigue, chills, fever, cardiac/neurological disorders, joint pain, arthritis. @ *  ]~</t>
  </si>
  <si>
    <t>ESTROGEN 1 | Estrogen needed for female stability, in male ids liver and prostate risk.~feminine, masculine</t>
  </si>
  <si>
    <t>ESTROGEN 2, 3, 4 | Estrogen needed for female stability, in male it ids liver and prostate risk.~feminine, masculine</t>
  </si>
  <si>
    <t>PROGESTERONE 2 | Needed for female stability after mid cycle, in male it ids liver and prostate risk.~feminine, masculine</t>
  </si>
  <si>
    <t>PARATHYROID HORMONE | Hormone that regulates calcium by taking calcium out of the bone.</t>
  </si>
  <si>
    <t>NERVE GROWTH FACTOR | Ids nerval disease, NGF is found in some snake venoms which can treat.</t>
  </si>
  <si>
    <t>TESTOSTERONE 1 | Male hormone needed for virility, in female ids breast cervix lesion risk.~feminine, masculine</t>
  </si>
  <si>
    <t>TESTOSTERONE 2 | Male hormone needed for virility, in female ids breast cervix lesion risk.~feminine, masculine</t>
  </si>
  <si>
    <t>KETOSTREOIDS ALL | Hormone made in adrenals or genitals, ids hormonal mineral or fatty acid disease.~feminine, masculine</t>
  </si>
  <si>
    <t>DIURETIC HORMONE | Pituitary hormone for water and mineral regulation.</t>
  </si>
  <si>
    <t>ANTI DIURETIC HORMONE | Pituitary hormone for water and mineral regulation.</t>
  </si>
  <si>
    <t>POLYNEURITIS | Multiple neurological inflamations or nerve compressions.</t>
  </si>
  <si>
    <t>ACROPARESTHESIA | Numbness and tingling in arms or legs.</t>
  </si>
  <si>
    <t>POLYPS | A tumor with pedicle (stem attaching new growth), found in vascular organs, nose, intestine, uterus.~onco</t>
  </si>
  <si>
    <t>ADHESIONS | An improper joining of two surfaces, found in abdomen, pericardium, intestine (trauma,inflammation).</t>
  </si>
  <si>
    <t>AFFECTIVE DISORDERS | Inability to control moods.</t>
  </si>
  <si>
    <t>ACUTE RESPIRATORY DISEASE - ARD | Undifferentiated, low O2 (lung), alkalosis, dyspnea, leucocytosis, fever, hypotension.  ]</t>
  </si>
  <si>
    <t>ALLERGY MALLUS - BAD ALLERGY | Ids antibody attack on an inhalent or food particles, excess mast cells. (ALR)</t>
  </si>
  <si>
    <t>ALZHEIMER'S | Memory and cognitive skills eroding, risk or prescence of disease.~hgdie</t>
  </si>
  <si>
    <t>MENTAL DISORDERS | Collective term for a variety of mental diseases, depression, mania, neurosis, psychosis.</t>
  </si>
  <si>
    <t>MENSES DISORDERS | Diseases affecting the menses regularity producing pain, irritability, bloating, etc.~feminine</t>
  </si>
  <si>
    <t>MIGRAINE | Headache from a circulation imbalance of the hemispheres of the brain.</t>
  </si>
  <si>
    <t>ALS  A-Lateral Sclerosis | Disease of demyelination of nerves on one side.</t>
  </si>
  <si>
    <t>ANEMIA | Can cause fatigue, paleness, ridges on nails, poor skin, hair &amp; oxygenation.</t>
  </si>
  <si>
    <t>HYPOADRENIA | Weak adrenals can cause fatigue, depression, sleep disorders, low blood pressure, etc.</t>
  </si>
  <si>
    <t>HYPOTHYROID | Weak thyroid results in cold sensitive, loss of hearing, callouses, weight gain, etc.~</t>
  </si>
  <si>
    <t>ANGINA | Chest pain from cardiac insufficiency.</t>
  </si>
  <si>
    <t>STEATORRHEA | Inability of small intestine to absorb fat or other nutrients.</t>
  </si>
  <si>
    <t>COLD AND FLU | Sensitive to colds and influenza.  #</t>
  </si>
  <si>
    <t>DIABETES | Blood sugar disorder of inability of insulin to lower glucose, thirsty, fatigue, urination.</t>
  </si>
  <si>
    <t>STARVATION | Lack of food intake or lack of absorption of nutrients.</t>
  </si>
  <si>
    <t>MALABSORPTION | Inability of system to absorb nutrients, correct with liquescences.</t>
  </si>
  <si>
    <t>OVARITIS | Inflammation of the ovary in female, estrogen excess in male.</t>
  </si>
  <si>
    <t>ORGAN HYPERTROPHY | Non specific organ swelling.</t>
  </si>
  <si>
    <t>ORGAN ATROPHY | Non specific organ degeneration.</t>
  </si>
  <si>
    <t>GASTRIC REFLUX | Food in stomach regurgitates into the eosphagus, creates hiatial hernia, heartburn.</t>
  </si>
  <si>
    <t>HIATAL HERNIA | Stomach distends into the front stomach muscles, heartburn after eating.</t>
  </si>
  <si>
    <t>SEXUAL DESIRE DISORDER | If the sexual desire is beyond normal bounds or for abnormal items.</t>
  </si>
  <si>
    <t>INJURY | Trauma can be emotional, physical, spiritual, ecological or other and need to be corrected.</t>
  </si>
  <si>
    <t>LEUKEMIA | Unrestrained growth of leucocytes (white blood cells), from radiation heredity, toxins, etc.</t>
  </si>
  <si>
    <t>FATIQUE | Weakness beyond normal understanding, rest does not correct.</t>
  </si>
  <si>
    <t>MOOD DISORDER | Inability to maintain mood control most often negative, can't control mood swings.</t>
  </si>
  <si>
    <t>SHOCK | Can result from trauma of physical or emotional basis, drains adrenals, fatty acids &amp; vitamin B&amp;C.</t>
  </si>
  <si>
    <t>SINUSITIS | Inflamation of the sinus from toxic reaction, infection, trauma.</t>
  </si>
  <si>
    <t>GLUCONIZED HEMOGLOBIN | Ids diabetes risk, excess sugar intake.</t>
  </si>
  <si>
    <t>HAIR SPRAY | Sensitivity or toxic exposure.</t>
  </si>
  <si>
    <t>DEODERANT | Sensitivity or toxic exposure.</t>
  </si>
  <si>
    <t>PERFUME | Sensitivity or toxic exposure.</t>
  </si>
  <si>
    <t>PYRIDOSTIGMINE BROMIDE | Synthetic chemical used in medicine manufacturing, sensitivity or toxic.</t>
  </si>
  <si>
    <t>CAT HAIR | Saliva of the animal produces most allergies from the hair, desensitize.</t>
  </si>
  <si>
    <t>DOG HAIR | Saliva of the animal produces most allergies from the hair, desensitize.</t>
  </si>
  <si>
    <t>ANIMAL DANDER | Saliva of the animal produces most allergies from the hair, desensitize.</t>
  </si>
  <si>
    <t>SCABIES | Skin mites, can be excess or allergy to feces of mites.  * ]</t>
  </si>
  <si>
    <t>SKIN MITES | Can be allergic to feces of mite or bites. *</t>
  </si>
  <si>
    <t>BALSAM | Compound in many shampoos, can be allergenic.</t>
  </si>
  <si>
    <t>CAMPHOR | for respiratory (lung) disorders, helps to reset remedy problems ]</t>
  </si>
  <si>
    <t>T-CELL FACTOR | Hormone that stimulates T-cells.</t>
  </si>
  <si>
    <t>PROGESTEX | Has active herbal and animal progesterone, for amenorrhea (no menstruation), premenstrual syndrome (PMS).  ]</t>
  </si>
  <si>
    <t>PYROGENIUM FOOD POISONING | The after effects of food poisoning can last a life time till cleared. @  ]</t>
  </si>
  <si>
    <t>ODOR SENSITIVITY | For sensitivity to perfumes, petrol, and all smells.  ]</t>
  </si>
  <si>
    <t>CHYROSPLENIUM | Formula for treating leukemia.~onco</t>
  </si>
  <si>
    <t>ATP FORMULA | Adenosine triphosphate, ids energy problem.</t>
  </si>
  <si>
    <t>CHOLESTERINUM FORMULA | Ids with high cholesterol.</t>
  </si>
  <si>
    <t>ALLERGY DETOX | Use to detox histamine build up from allergies, recommend massage.</t>
  </si>
  <si>
    <t>CORPUS LUTEUM | Female gland that is made monthly, releases progesterone, ids PMS~ feminine, weight</t>
  </si>
  <si>
    <t>SALIVA GLANDS | Toxic reaction, can provoke dysfunction, dryness in mouth, must be corrected.</t>
  </si>
  <si>
    <t>AGRIMONY BACH FLOWER(2865) For mental torture concealed from others~appears carefree to mask hidden worry,anxiety,fear, pain. Creates cheerfulness from within (FE) hgdc, hgdie</t>
  </si>
  <si>
    <t>ASPEN BACH FLOWER(2866) Vague fears of unknown origin, anxiety, apprehension~phobia, such as waking from bad dream without remembering it,for inner peace,security,fearlessness (FE)hgdc</t>
  </si>
  <si>
    <t>BEECH BACH FLOWER(2867) Intolerance, criticism, passing, judgemental~helps to accept others,(FE) hgdre hgdc</t>
  </si>
  <si>
    <t>CENTAURY BACH FLOWER(2868) Weak willed, too easily influenced, willing to serve~can't say "no",bullying from others,helps to express &amp; defend own opinions and wishes, hgd3 hgd4 hgd5 hgdc (FE)</t>
  </si>
  <si>
    <t>CERATO BACH FLOWER(2869) Distrust of self, doubt one's abilities, foolishness~seeks advice from others on decisions,helps develop own intuition, security,self esteem, hgdie hgd2 hgd4 (FE)</t>
  </si>
  <si>
    <t>CHERRY PLUM BACH FLOWER(2870) Desperation, fear of losing control of the mind, dread of doing~good for suicidal clients, breakdowns,helps to find balance and think rationally, hgdie (FE) thanatos</t>
  </si>
  <si>
    <t>CHESTNUT BUD BACH FLOWER(2871) Failure to learn from experience, can't learn life's lessons~deeply ingrained issues,such as falling for same unhealthy relationship over &amp; over,hgd1 hgd2 hgdre rtc(FE)</t>
  </si>
  <si>
    <t>CHICORY BACH FLOWER(2872) Possiveness, self Love, self pity~critical, nagging, manipulative,helps to offer genuine love, feel fulfilled and self assured, confidence, hgdre hgd3 (FE)</t>
  </si>
  <si>
    <t>CLEMATIS BACH FLOWER(2873) Indifference, daydreaminess, inattention, can't concentrate~creates lively interest in world and life,hgdie (FE)</t>
  </si>
  <si>
    <t>CRAB APPLE BACH FLOWER(2874) Cleansing remedy,despondent, despair~self critical,self disgust, belief that self or partner is dirty,creates an appreciation of appearance, hgdsr hgd2 hgd5 hgdre (FE)</t>
  </si>
  <si>
    <t>ELM BACH FLOWER(2875)| Occasional feelings of inadequacy, exhaustion from trying for perfection~overwhelmed by responsibilities,stress, helps to calm down and think, hgdie hgd4 hgdp(FE)</t>
  </si>
  <si>
    <t>GENTIAN BACH FLOWER(2876)Depression, discouraged~despondent,helps obstacles and daunting tasks seem manageable,  hgdp  hgdie hgd4 (FE)</t>
  </si>
  <si>
    <t>GORSE BACH FLOWER(2877) Hopelessness, despair~creates faith, hope for hopeless despair (FE) good support for 1st session clients, hgdc</t>
  </si>
  <si>
    <t>HEATHER BACH FLOWER(2878)Self centered, self concerned~may be completely unaware and unconscious of self absorbtion, helps to create empathy for others, hgdre hgdn (FE)</t>
  </si>
  <si>
    <t>HOLLY BACH FLOWER(2879) Envy, hatred, jealosy, suspicious~helps to feel compassion, love and inner harmony, ability to love, hgdre hgd1 (FE)</t>
  </si>
  <si>
    <t>HONEYSUCKLE BACH FLOWER(2880)Dwells on thoughts of the past, nostalgia, homesick~also helps to accept aging gracefully, rtc hgdc (FE)</t>
  </si>
  <si>
    <t>HORNBEAM BACH FLOWER(2881)Tiredness, weary, mental exhaustion~every day feels like Monday, procrastination (perfectionistic) rtc, helps to face the day hgd4 hgdie (FE)</t>
  </si>
  <si>
    <t>IMPATIENS BACH FLOWER(2882) Impatience, irritable, extreme mental tension~helps to cope calmly and diplomatically with irritating problems and slow people and processes, hgdie (FE)</t>
  </si>
  <si>
    <t>LARCH BACH FLOWER(2883) Lack of confidence, anticipates failure, despondent~avoids risk of failure, for self confidence and self esteem, hgdc hgd1 hgd2 hgd4 hgdp (FE)</t>
  </si>
  <si>
    <t>MIMULUS BACH FLOWER(2884) Fear or anxiety of a known origin~shy,sometimes tongue tied or stuttering,fears of knowns such as public speaking, spider, etc. ,hgdp  hgd4 (FE)</t>
  </si>
  <si>
    <t>MUSTARD BACH FLOWER(2885) Black depression, melancolia, gloom~can come on suddenly,mood, helps to lift the cloud (FE)</t>
  </si>
  <si>
    <t>OAK BACH FLOWER(2886) Despondent, despair, but does not give up~helps to restore energy when won't rest due to obligations and duties hgdp (FE) workaholics, parents</t>
  </si>
  <si>
    <t>OLIVE BACH FLOWER(2887) Complete exhaustion, mental fatigue~stress, chronic fatigue, overworked, restores strength and vitality, interest in life (FE)workaholics, parents</t>
  </si>
  <si>
    <t>PINE BACH FLOWER(2888) Self reproach,guilt,despondent~misplaced responsibility &amp; self blame for others' mistakes &amp; everything that goes wrong,helps to accept responsibility responsibly.(FE)hgd3 hgd4</t>
  </si>
  <si>
    <t>RED CHESTNUT BACH FLOWER(2889)Excessive fear, anxiety for others~worry, worries for health and well being of loved ones, hypochondria,search out psora (FE) hgdc</t>
  </si>
  <si>
    <t>ROCK ROSE BACH FLOWER(2890)Terror,panic,extreme fright~fight/ flight/freeze,trauma, witnessing accident or trauma,narrow escapes,helps to stay calm in emergencies, hgd (FE)</t>
  </si>
  <si>
    <t>ROCK WATER BACH FLOWER(2891)Self repression, self denial, self martyrdom~over-conscientious, setting too high of standards for self,helps to hold ideals with flexibility, hgdp hgd4 (FE) perfectionism</t>
  </si>
  <si>
    <t>SCLERANTHUS BACH FLOWER(2892)Uncertainty, indecision, hesitation, unbalance~even small things like "what's for dinner" can seem like too many possibilities, hgdie hgd2 hgd3 (FE)</t>
  </si>
  <si>
    <t>STAR OF BETHLEHEM BACH FLOWER(2893)After effects of shock, mental or physical~trauma, neutralizes the effects of trauma during and after, even from childhood, hgd hgdc (FE)</t>
  </si>
  <si>
    <t>SWEET CHESTNUT BACH FLOWER(2894) Extreme mental anguish,hopelessness~hopeless despair,trauma,feeling destroyed to the point of a nervous breakdown,for optimism and peace of mind, hgdc hgdie (FE)</t>
  </si>
  <si>
    <t>VERVAIN BACH FLOWER(2895)Strain,stress,tension,over enthusiasm~burning a candle at both ends,pushing limits, manic, search bi-polar,stress;creates calm both mentally and physically, hgdie (FE)</t>
  </si>
  <si>
    <t>VINE BACH FLOWER(2896)Dominating, inflexible, ambitious~misuse of power of authority,controlling, helps to encourage and support rather than boss, hgdp hgdn hgdc (FE)</t>
  </si>
  <si>
    <t>WALNUT BACH FLOWER(2897)Over sensitive to ideas &amp; influences,the link breaker~rtc,assists major changes: menopause,job,moving,separation,protects from outside negativity,psychic attack,hgdie hgdso(FE)</t>
  </si>
  <si>
    <t>WATER VIOLET BACH FLOWER(2898)Pride and aloofness~independent,work quietly,prefer to be left alone but can be lonely,helps to connect to others, hgdre (FE)</t>
  </si>
  <si>
    <t>WHITE CHESTNUT BACH FLOWER(2899)Persistent unwanted thoughts, mental arguements~insomnia,replaces worry with trust in a positive outcome, hgdie hgdc (FE)</t>
  </si>
  <si>
    <t>WILD OAT BACH FLOWER(2900)Uncertainty, despondent, dissatisfaction~higher purpose alignment, helps to make life path decisions,ambitions, hgdp hgdse hgd3 (FE)</t>
  </si>
  <si>
    <t>WILD ROSE BACH FLOWER(2901)Resignation, apathy~helps to find higher purpose alignment, hgdp hgdse (FE)</t>
  </si>
  <si>
    <t>WILLOW BACH FLOWER(2902) Resentment, bitterness~self pity,"why does this happen to me? I don't deserve this!", restores forgiveness, faith and optimism, hgdp  hgd3 onco (FE)</t>
  </si>
  <si>
    <t>RESCUE REMEDY BACH FLOWER (2903)Emergency stress remedy. (FE)~</t>
  </si>
  <si>
    <t>URACIL | Key amino acid in RNA construction and utilization.</t>
  </si>
  <si>
    <t>MITOCHRONDRIA | Energy producing factor in cells.</t>
  </si>
  <si>
    <t>MESENGER RNA | Responsible for protein hormone and enzyme function and manufacture.</t>
  </si>
  <si>
    <t>RNA TRANSCRIPT | Process of RNA building hormones, enzymes, proteins, etc., ids dysfunction.</t>
  </si>
  <si>
    <t>RNA REVERSE TRANSCRIPT | Process of RNA manufacture of hormones, enzymes, proteins, etc., ids dysfunction.</t>
  </si>
  <si>
    <t>RNA | Ids with disturbance of enzyme, protein, or hormone.</t>
  </si>
  <si>
    <t>Periodontal Fibrom | Fibrous tissue forming in a gum pocket under a tooth, trauma,foci, infection D Nosode</t>
  </si>
  <si>
    <t>Periodontal Pocket | Fibrous tissue forming in a gum pocket under a tooth, trauma, foci, infection. D Nosode</t>
  </si>
  <si>
    <t>PERIODONTITIS | Infection or inflammation of the gums, starting or advanced, may be asymptomatic. D Nosode</t>
  </si>
  <si>
    <t>PULPAL STONE | Hardening of the fibrous tissues in the pupal of a tooth starting. D Nosode</t>
  </si>
  <si>
    <t>RADICULAR CYST | Cyst forming in the radicular area of the teeth or bones. D Nosode</t>
  </si>
  <si>
    <t>ROOT GRANULOMA | Fibrous tissue forming in the teeth or bones after injury or infection. D Nosode~onco</t>
  </si>
  <si>
    <t>ROOT CANAL | Developing or advanced state of decay of teeth roots, may be asymptomatic. D Nosode~onco</t>
  </si>
  <si>
    <t>ULCERATIVE GINGIVITIS | Gum infection or inflammation or toxic reaction to synthetic dental material. D Nosode</t>
  </si>
  <si>
    <t>GRANULOMA PURULENT | Infectious or traumatic development of fibrous tissue in the teeth or bones. D Nosode~onco</t>
  </si>
  <si>
    <t>JAW OSTITIS | Inflammation of the jaw from infection, trauma, toxic reaction to synthetic dental material. D Nosode</t>
  </si>
  <si>
    <t>NECROTIC GINGIVITIS | Gum inflammation or infection with some dead or dying tissue. D Nosode</t>
  </si>
  <si>
    <t>OSTEOSCLEROSIS OF THE JAW | Bone of the jaw or cranium accumulating calcium or fibrous decay, treat foci. D Nosode</t>
  </si>
  <si>
    <t>PERIODENTAL DISEASE | Concern of tissue around the teeth, infection, trauma, or toxic synthetic dental material. D Nosode</t>
  </si>
  <si>
    <t>PAROTIS DENTAL CALCULI | Calcification of the tissues around the teeth. D Nosode</t>
  </si>
  <si>
    <t>PARULIS - STAPH. AUX. | Infection of the tissues around the teeth. @ D Nosode</t>
  </si>
  <si>
    <t>PARULIS - STREPTOC. MUC. | Infection of the tissues around the teeth. @ D Nosode</t>
  </si>
  <si>
    <t>PARODONTOSE | Infection, toxic reaction or inflammation of gums, starting or advanced, may be asymptomatic. @ D Nosode</t>
  </si>
  <si>
    <t>CANPROST | Prostate growth, diuretic, helps urinate, prevents prostate cancer. NUTRI=ARLI, Guadalajara - Mexico~onco</t>
  </si>
  <si>
    <t>ADEL | Helps lose weight. NUTRI=ARLI, Guadalajara - Mexico</t>
  </si>
  <si>
    <t>ANAMU ROOT | Natural anti biotic, combats all infectious processes in any organ. NUTRI=ARLI, Guadalajara - Mexico</t>
  </si>
  <si>
    <t>EXUDATIVE OSTITIS | Secreting infection or toxic reaction of the bone tissues around the teeth or jaw. D Nosode</t>
  </si>
  <si>
    <t>FATTY OSTITIS OF THE JAW | Fatty degeneration of tissues of the jaw, teeth, or cranium. D Nosode</t>
  </si>
  <si>
    <t>FISTULA DENTALIS | Detour of blood flow in the teeth region resulting in dysfunction. D Nosode</t>
  </si>
  <si>
    <t>FOLLICULARE CYST | Can be dental jaw, or muscular in the back. D Nosode</t>
  </si>
  <si>
    <t>ABSCESS | Infectious microbial pocket of pus and endotoxins, can be in teeth, bones, muscles, intersita. @ D Nosode</t>
  </si>
  <si>
    <t>GANGRANOSE PULPA | Gum inflammation, toxic reaction, or infection with some dead or dying tissue, toxic. D Nosode</t>
  </si>
  <si>
    <t>GINGIVITIS | Infection, toxic reaction, or inflammation of the tissues around the teeth, or gums. @ D Nosode</t>
  </si>
  <si>
    <t>DENTAL SACK | Disease of the tooth socket, can be asymptomatic. D Nosode</t>
  </si>
  <si>
    <t>EAR SCLEROSIS | Calcification of the tissues of the ear or around the ear or in the cranium, toxic. D Nosode</t>
  </si>
  <si>
    <t>EPULIS | A fibrous sarcomatous tumor in the periosteum of the jaw. D Nosode~onco</t>
  </si>
  <si>
    <t>GRANULOMA PURULENT | Growth of lymphoid epitheloid cells, from bacteria or trauma.  @ D Nosode  ]~onco</t>
  </si>
  <si>
    <t>JAW OSTITIS | Infection of the jaw or teeth connecting the jaw, can be starting or advanced. @ D Nosode</t>
  </si>
  <si>
    <t>NECROTIC GINGIVITIS | Calcification of the tissues around the teeth with dead or decaying tissues. D Nosode</t>
  </si>
  <si>
    <t>OSTEOSCLEROSIS OF THE JAW | Calcification &amp; degeneration of the tissues around the jaw. D Nosode</t>
  </si>
  <si>
    <t>ACUTE PULPITIS | Infection of teeth  from caries or trauma, don't chew ice. @ D Nosode</t>
  </si>
  <si>
    <t>APICAL GRANULOMA | Growth of lymphoid epitheloid cells at the apex of the root of a tooth. D Nosode~onco</t>
  </si>
  <si>
    <t>C. HAMAMELIZ | Stabilizes blood pressure and activates circulation, swollen feet, varicose veins, trombosis. NUTRI=ARLI, Guadalajara - Mexico</t>
  </si>
  <si>
    <t>CHRONIC BACTERIA - OSTITIS OF THE JAW | Infection of the tissues around the jaw.  @ D Nosode  ]</t>
  </si>
  <si>
    <t>CHRONIC PULPITIS | Infection or inflammation or toxic reaction of the tissues around the teeth. D Nosode</t>
  </si>
  <si>
    <t>CORYNEBACTERIUM | Bacteria or rickettsia on the cornea of the eye, ids starting condition or advanced. D Nosode  Eye disorders ]</t>
  </si>
  <si>
    <t>ANAEROB 7 | Dental toxins from 7 types of aerobic dental microbes. D Nosode</t>
  </si>
  <si>
    <t>CYST EPITHELIAL | Tissue cyst in teeth, cranium, or bones from toxins of metal, infection, or chemicals. D Nosode</t>
  </si>
  <si>
    <t>ACUTE BACTERIAL OSTITIS OF THE JAW | Infection of the tissues around the jaw.  @ D Nosode  ]</t>
  </si>
  <si>
    <t>C.E.P.A. | Ovaries, menopause, irregular menses or painful, plentiful or scarce, etc. NUTRI=ARLI, Guadalajara - Mexico</t>
  </si>
  <si>
    <t>APICAL GRANULOMA | Initial development of lymphoid ephitheloid cells at the root of a tooth foci. D Nosode~onco</t>
  </si>
  <si>
    <t>C.F. 13 U. | Gastric ulcers, scar repair. NUTRI=ARLI, Guadalajara - Mexico</t>
  </si>
  <si>
    <t>PECTIN | Allergy or sensitivity, can id intolerance. D Nosode</t>
  </si>
  <si>
    <t>MUSCLE PAIN | Of unknown origin. D Nosode</t>
  </si>
  <si>
    <t>OBESITY | Risk or sensitivity, in extra thin can id metabolic disease.</t>
  </si>
  <si>
    <t>CARTILAGE PAIN | Pain originating from the cartilage, &gt; movement, &lt; sugar. D Nosode</t>
  </si>
  <si>
    <t>ONDINE'S CURSE | Primary alveolar hypo ventilation from reduced response to CO2 (lung).  ]</t>
  </si>
  <si>
    <t>TAGAMET | Synthetic drug that blocks the formation of stomach acid, over use weakens nutrition.</t>
  </si>
  <si>
    <t>(EP) ACHOL | Liver and gallbladder support with vitamin A.</t>
  </si>
  <si>
    <t>(EP) ALKAPLEX G | Extracts of alkaline green vegetables.</t>
  </si>
  <si>
    <t>(EP) ALKAZYME 1 | Vegetarian digestive enzymes with extracts of alkaline green vegetables.</t>
  </si>
  <si>
    <t>(EP) ALKAZYME 2 | Extracts of alkaline green vegetables with betaine HCl and pepsin.</t>
  </si>
  <si>
    <t>(EP) ALKAZYME 3 | Extracts of alkaline green vegetables with digestive enzymes.</t>
  </si>
  <si>
    <t>(EP) ALOE-DOPHILUS | Lactobacillus, acidophilus and bifidus with aloe vera.</t>
  </si>
  <si>
    <t>(EP) BETAGEN | A choline and inositol supplement with betaine HCl.</t>
  </si>
  <si>
    <t>(EP) CERAPHADE LIPO CHELATE | Phosphoric acid with calcium lactate, choline and inositol.</t>
  </si>
  <si>
    <t>(EP) CHLOROPHYLL | Chlorophyll complex.</t>
  </si>
  <si>
    <t>(EP) COLO CLEN | Intestinal cleanser with bentonite clay, psyllium, herbs and vitamins.</t>
  </si>
  <si>
    <t>(EP) COLO NORM G | Intestinal cleanser with bentonite clay, herbs and vitamins.</t>
  </si>
  <si>
    <t>(EP) DIGESZYME V | Vegetarian digestive enzymes.</t>
  </si>
  <si>
    <t>(EP) ENZY-LAX | Herbal laxative.</t>
  </si>
  <si>
    <t>(EP) ENZADOPHILUS | Lactobacillus, acidophilus and bifidus with vitamins C and E.</t>
  </si>
  <si>
    <t>(EP) PANCREAS 523 | Digestive enzymes with pancreatin.</t>
  </si>
  <si>
    <t>(EP) SAUREX | Pepsin and betaine HCl.</t>
  </si>
  <si>
    <t>(EP) ALKAMIN | Alkaline minerals.</t>
  </si>
  <si>
    <t>(EP) QSB BIOTIN | Biotin and amino acids.</t>
  </si>
  <si>
    <t>(EP) BNM | Tri-valent chromium and vitamin B.</t>
  </si>
  <si>
    <t>(EP) BONE-C-DENT | Multi vitamin and mineral supplement with organic calcium.</t>
  </si>
  <si>
    <t>(EP) B-PLUS Vitamin B complex.</t>
  </si>
  <si>
    <t>(EP) B12 + LIVER vitamin B12 with liver concentrate.</t>
  </si>
  <si>
    <t>(EP) CALCIUM COMPLEX | Calcium chelate complex with selected vitamins and minerals.</t>
  </si>
  <si>
    <t>(EP) CALCIUM LACTATE | Calcium and magnesium with betaine HCl.</t>
  </si>
  <si>
    <t>(EP) CHROMIUM PICOLINATE | Chromium supplement.</t>
  </si>
  <si>
    <t>(EP) EFA 521 | Freeze-dried safflower oil.~ BTO: avoid, but good for menstrual discharge, removes blood stasis, pain, feminine, amenorrhea, dysmenorreal, abdominal masses, injuries, sores w/ swelling</t>
  </si>
  <si>
    <t>(EP) HI G | Niacin with vitamin B complex.</t>
  </si>
  <si>
    <t>(EP) LIVEC | Multi vitamin and mineral supplement.</t>
  </si>
  <si>
    <t>(EP) ORTHADREN C | Buffered vitamin C.</t>
  </si>
  <si>
    <t>(EP) ORTHOFLAVIN | Bioflavonoids.</t>
  </si>
  <si>
    <t>(EP) WHEAT GERM OIL | Cold processed wheat germ oil. ~ BTO: avoid</t>
  </si>
  <si>
    <t>(EP) ADRENUCLEO | Adrenal support with vitamin C and pantothenic acid.</t>
  </si>
  <si>
    <t>(EP) CARDI-AMINO | Amino acid complex for the heart.</t>
  </si>
  <si>
    <t>(EP) COLLADREN | Connective tissue support with vitamin C and pantothenic acid.</t>
  </si>
  <si>
    <t>(EP) ENZIMMUNE | Vitamins, minerals and herbs for the immune system.</t>
  </si>
  <si>
    <t>(EP) MNX E | Anterior pituitary with vitamin E.</t>
  </si>
  <si>
    <t>(EP) OVAPLEX | Zinc and vitamin E with bovine ovary.</t>
  </si>
  <si>
    <t>(EP) PITUAPLEX | Pituitary support with vitamin E, calcium and manganese.</t>
  </si>
  <si>
    <t>(EP) PNEUMOPLUS | Lung support with vitamins A, C, E and herbs. @ ^ ]</t>
  </si>
  <si>
    <t>(EP) PRO-T-COMPLEX | Thyroid support with iodine, other minerals and glandular extracts.</t>
  </si>
  <si>
    <t>(EP) SPLEEN E | Vitamin E with spleen extract.</t>
  </si>
  <si>
    <t>(EP) THYMYDREN | Thymus support with multi vitamins, chromium and glandulars.</t>
  </si>
  <si>
    <t>(EP) YAKROPLEX | Special liver extract, vitamin B12, iron and chromium.</t>
  </si>
  <si>
    <t>(EP) ANAPLEX | Anti catabolic formula.</t>
  </si>
  <si>
    <t>(EP) ANTIOXZYME | Super oxide dismutase with anti-oxidant ingredients. ~ onco</t>
  </si>
  <si>
    <t>(EP) ENZASTATIN | Anti fungal with caprylic acid, potassium sorbate, vitamins and minerals.  ^  ]</t>
  </si>
  <si>
    <t>(EP) MIKOPLEX | Herbal anti fungal complex.  ^ ]</t>
  </si>
  <si>
    <t>(EP) VASOPLEX II | Gingko biloba and garlic for heart and circulation.~ neutral for all b. types</t>
  </si>
  <si>
    <t>(EP) FORMULA ABP III | Liver and gallbladder support with vitamin A. ]</t>
  </si>
  <si>
    <t>(EP) FORMULA ADX 133 | Allergy help with liver extract, vitamin A and selected B vitamins.</t>
  </si>
  <si>
    <t>(EP) FORMULA CNG 133 | Anti congestion formula with vitamin A, pantothenic acid (vitamin B5) and minerals.  ]</t>
  </si>
  <si>
    <t>(EP) FORMULA CPL 144 | Circulatory system support with calcium, B complex and betaine HCl.</t>
  </si>
  <si>
    <t>(EP) FORMULA DPL 155 | Support for blood sugar control mechanism with B complex, vitamin C and chromium. ]</t>
  </si>
  <si>
    <t>IMMUNOGLOBIN D | In serum in small amount, used as a evolution modulator.</t>
  </si>
  <si>
    <t>IMMUNOGLOBULIN E | Found in respiratory (lung) and intestinal linings, ids allergic reaction.  ]</t>
  </si>
  <si>
    <t>IMMUNOGLOBULIN M | Formed in the early stages of any immune reaction, ids reaction to recent item.</t>
  </si>
  <si>
    <t>CORAL TREE | Contains lectins that stimulate thymus t-cell production. ]</t>
  </si>
  <si>
    <t>JACK BEAN | Contains lectins for stimulation of thymus t-cell production, good food.  ]</t>
  </si>
  <si>
    <t>CONAPHALIUM | Contains lectins that stimulate thymus t-cell production. ]</t>
  </si>
  <si>
    <t>DIOSCOREA | Wild yam, acts on the umbillicus via the nervous system, calls things by wrong name (dysphonia).  ]</t>
  </si>
  <si>
    <t>VOLTAREN | Medication for heart problems.</t>
  </si>
  <si>
    <t>RUMEX | Yellow dock, for inflammation of lymph, mucous membrane, skin, larnyx, trachea, dull headache, sneezing.~ BTO: avoid, BTA: avoid</t>
  </si>
  <si>
    <t>RUBBER | Sensitivity or toxic exposure, emotional remedy for fake flexibility of the person.</t>
  </si>
  <si>
    <t>MICONAZOLE NITRATE | Synthetic chemical used to kill fungus, in foot powder.  ^ ]</t>
  </si>
  <si>
    <t>GINKGO BILOBA | Used to increase memory, treat nerves and over all tonic. ]~hgdie</t>
  </si>
  <si>
    <t>PICRIC ACID | Used for mental therapy and to treat brain fatigue. phenol~ hgdie</t>
  </si>
  <si>
    <t>GAMMA GLOBULIN | Used to increase the immune system.</t>
  </si>
  <si>
    <t>SUBSPACE INTERFERENCE PATTERN | Can id a problem with the interlink of computer-patient, recalibrate.</t>
  </si>
  <si>
    <t>DUMPING SYNDROME | After eating the patient has rapid emptying of the gastric pouch, &lt; lying down.</t>
  </si>
  <si>
    <t>FROHLICH'S SYNDROME | Increase in fat, atrophy of genitals, feminization, lesion in pituitary &amp; hypothalamus.</t>
  </si>
  <si>
    <t>CUSHING SYNDROME | Adrenogenital pubertae precox in child, adult over masculination, over adrenocorticol hormone.</t>
  </si>
  <si>
    <t>KORSAKOFF'S SYNDROME | Psychosis due to alcoholism, ids risk or present concern.~ addiction</t>
  </si>
  <si>
    <t>TOXIC SHOCK SYNDROME | Vaginal concern from tampon, IUD, or other foreign body toxicity.</t>
  </si>
  <si>
    <t>XANTAX | Mood altering drug for anxiety or depression.~ (ALO)</t>
  </si>
  <si>
    <t>NELSON IMMUNE STIM REMEDY | For metabolic errors. Ayurvedic</t>
  </si>
  <si>
    <t>BELLADONNA | For redness, swelling, dryness, and madness.</t>
  </si>
  <si>
    <t>CALC CARB | For weight loss for home bodies, bone repair, bone tonification.</t>
  </si>
  <si>
    <t>NAT MUR | Anaemia, leucocytosis, gout, intermittent fever, great debility, Addison's disease.~anemia</t>
  </si>
  <si>
    <t>NAT SULPH | Liver remedy, hydrogenoid constitution, spinal meningitis, warts, chronic gout.</t>
  </si>
  <si>
    <t>PHOSPHOROUS | bleeders, live wire, can't be contained emotionally.~hgdc</t>
  </si>
  <si>
    <t>COPPER | For activation of Vitamin C.</t>
  </si>
  <si>
    <t>ZINC | For twitchy legs, white spots under nails, lack of smell, lack of sex drive.~hgdre</t>
  </si>
  <si>
    <t>NELSON ADRENAL REMEDY | Ayurvedic</t>
  </si>
  <si>
    <t>NELSON FUNGUS REMEDY | Ayurvedic ^ ]</t>
  </si>
  <si>
    <t>NELSON BACTERIAL REMEDY | Ayurvedic @ ]</t>
  </si>
  <si>
    <t>NELSON VIRAL REMEDY | Ayurvedic  # ]</t>
  </si>
  <si>
    <t>NELSON PARASITE REMEDY | Ayurvedic * ]</t>
  </si>
  <si>
    <t>NELSON DEPRESSION REMEDY | Ayurvedic</t>
  </si>
  <si>
    <t>NELSON NERVAL REMEDY | Ayurvedic N sarcode $</t>
  </si>
  <si>
    <t>NELSON DIGESTIVE REMEDY | Ayurvedic</t>
  </si>
  <si>
    <t>NELSON ANTI AGING REMEDY | Ayurvedic</t>
  </si>
  <si>
    <t>PROZAC | Synthetic chemical drug that bottles emotion and represses feelings, for depression.~(ALO)</t>
  </si>
  <si>
    <t>ILEO-CECAL VALVE | Ids clog or disturbance in the connection of the small to large intestine, colon . ]</t>
  </si>
  <si>
    <t>LIFE CRYSTALS | Injectable and liquid.</t>
  </si>
  <si>
    <t>LIFE CRYSTAL ELIXER | Oral and injectable.</t>
  </si>
  <si>
    <t>X-RAY RADIATION~ perverse energies</t>
  </si>
  <si>
    <t>GAMMA RAY RADIATION</t>
  </si>
  <si>
    <t>GAMMA RAY RADIATION~ perverse energies</t>
  </si>
  <si>
    <t>ALPHA RAY RADIATION</t>
  </si>
  <si>
    <t>ALPHA RAY RADIATION~ perverse energies</t>
  </si>
  <si>
    <t>BETA RAY RADIATION</t>
  </si>
  <si>
    <t>BETA RAY RADIATION~ perverse energies</t>
  </si>
  <si>
    <t>EELF | Extremely low frequency below 1 hz.~ perverse energies</t>
  </si>
  <si>
    <t>ELF | Extremely low frequency below 10 hz.~ perverse energies</t>
  </si>
  <si>
    <t>GLUCOSE |</t>
  </si>
  <si>
    <t>SUCROSE</t>
  </si>
  <si>
    <t>MALTOSE | Malt sugars, can id sensitivity or enzyme intolerance.</t>
  </si>
  <si>
    <t>PENTOSE</t>
  </si>
  <si>
    <t>GALACTOSE | Much like Vit C, can id kidney dysfunction or vitamin C regulation dysfunction.</t>
  </si>
  <si>
    <t>LACTOSE | Milk, sugar, can denote sensitivity or enzyme intolerance.</t>
  </si>
  <si>
    <t>FRUCTOSE - LEVULOSE | Fruit sugar, rotates in opposition so it is superior to other sugars, good food.~ as sugar substitute: BTO: avoid, BTB: avoid, BT-AB: avoid. (neutral for A.)</t>
  </si>
  <si>
    <t>PAS MERIDIAN 1</t>
  </si>
  <si>
    <t>PAS MERIDIAN 2</t>
  </si>
  <si>
    <t>PAS MERIDIAN 3</t>
  </si>
  <si>
    <t>PAS MERIDIAN 4</t>
  </si>
  <si>
    <t>PAS MERIDIAN 5</t>
  </si>
  <si>
    <t>PAS MERIDIAN 6</t>
  </si>
  <si>
    <t>PAS MERIDIAN 7</t>
  </si>
  <si>
    <t>PAS MERIDIAN 8</t>
  </si>
  <si>
    <t>PAS MERIDIAN 9</t>
  </si>
  <si>
    <t>PAS MERIDIAN 10</t>
  </si>
  <si>
    <t>PAS MERIDIAN 11</t>
  </si>
  <si>
    <t>PAS MERIDIAN 12</t>
  </si>
  <si>
    <t>PAS MERIDIAN 13</t>
  </si>
  <si>
    <t>PAS MERIDIAN 14</t>
  </si>
  <si>
    <t>PAS MERIDIAN 15</t>
  </si>
  <si>
    <t>PAS MERIDIAN 16</t>
  </si>
  <si>
    <t>ACID NITRICUM | Sharp, sticking pains, pains appear &amp; disappear quickly, irritable, sharp.</t>
  </si>
  <si>
    <t>ACID PHOSPHORICUM | Debility, pyrosis, flatulence, diarrhea, diabetes, rhachitis and periosteal inflammation.</t>
  </si>
  <si>
    <t>ACID SORBICUM | Vitamin C.</t>
  </si>
  <si>
    <t>ADNEXITIS | For women's infection, or any yeast condition.</t>
  </si>
  <si>
    <t>ANGINA | For chest pain.</t>
  </si>
  <si>
    <t>APPENDICITIS | Cleanses and restores.</t>
  </si>
  <si>
    <t>ARSEN ALBUM | For tiredness, nausea, meticulous.</t>
  </si>
  <si>
    <t>BILIRUBIN | Cleanses and restores liver.</t>
  </si>
  <si>
    <t>CADMIUM | Vomiting, cholera, yellow fever, chilliness, Carcinoma ventriculi, persistent vomiting. ~ metals, onco</t>
  </si>
  <si>
    <t>CHLOROMYCETIN | Counters antibiotic effects.</t>
  </si>
  <si>
    <t>CHOLESTERIN | For excess cholesterol, or for blood stabilization</t>
  </si>
  <si>
    <t>DIAZEPAM | Counters the alopathic formula.</t>
  </si>
  <si>
    <t>GLIOM | For chest pains, blood weakness, weak heart, great lassitude, extreme irritability, violent convulsions, irregularity of circulation, sciatica, pulsating pains.</t>
  </si>
  <si>
    <t>GRIPPE | Counters flu, past or present.</t>
  </si>
  <si>
    <t>LYMPHANGITIS | } Lymph inflammation.~</t>
  </si>
  <si>
    <t>MEDORRHINUM | Greed, late stay up till 2-3 am, ill effects of ghonnorea.~miasm</t>
  </si>
  <si>
    <t>MERC SOL COMPÑ | Mineral, amalgam poisoning, brain fog, anger, mean moods.</t>
  </si>
  <si>
    <t>METHANOL | For toxic exposure or sensitivity.</t>
  </si>
  <si>
    <t>MYOSITIS | For muscle irritation.</t>
  </si>
  <si>
    <t>NEPHRITIS | For kidney irritation, inflammation or infection.</t>
  </si>
  <si>
    <t>NEURALGIE | Nerve pain.</t>
  </si>
  <si>
    <t>OSTITIS | Bone irritation.</t>
  </si>
  <si>
    <t>PLUM MET COMP | Mineral, for heavy metal detox, general sclerotic conditions, leads to paralysis, localized neuralgia, low red blood cells, multiple sclerosis, mental depression.</t>
  </si>
  <si>
    <t>PROSTATA | For prostatitis.~masculine</t>
  </si>
  <si>
    <t>PYELITIS | For stomach irritation.</t>
  </si>
  <si>
    <t>SALMONELLA | Ids food poisoning.</t>
  </si>
  <si>
    <t>SINUSITIS | Sinus irritation.</t>
  </si>
  <si>
    <t>PAS TOXA | Detox remedy.</t>
  </si>
  <si>
    <t>VARIOLA | Chicken pox, systemic, did not pass from system when child or recent non active exposure.</t>
  </si>
  <si>
    <t>ZINCUM MET | Mineral, twitchy legs, restles legs, white spots under nails, lack of smell, lack of sex drive.</t>
  </si>
  <si>
    <t>SEPIA | Hormonal, indifference to loved ones, weeping.</t>
  </si>
  <si>
    <t>SEDA PASC | General sclerotic conditions, lead paralysis, localized neuralgia, low red blood cells, multiple sclerosis, mental depression.</t>
  </si>
  <si>
    <t>SECALE | Hemorrhages, debility, anxiety, emaciation.</t>
  </si>
  <si>
    <t>SCROPHULARIA | Hodgkin's disease, skin remedy, breast tumors, eczema, lupus eruptions, hemorrhoids, tubercular testis.~onco</t>
  </si>
  <si>
    <t>SANGUINARIA | Right sided, respiratory (lung) remedy, burning sensations, influenza coughs.  # ]</t>
  </si>
  <si>
    <t>RUTIN | Vitamin C component.</t>
  </si>
  <si>
    <t>RHUS TOX | Aches, &lt; cold damp, red itching rash, burning.</t>
  </si>
  <si>
    <t>PAS RHEUMA PASC</t>
  </si>
  <si>
    <t>RANUNCULUS | Delirium tremens, hydrothorax, chronic sciatica, acts on chest wall tissues and skin.</t>
  </si>
  <si>
    <t>QUASSIA | Gastric tonic, eyes - ambylopia, cataract, stitches in liver and spleen, cirrhosis.</t>
  </si>
  <si>
    <t>SILICEA | Bones, splinters, imperfect assimilation and defective nutrition, diseases of bone, necrosis; suppurative processes, keloid growth.</t>
  </si>
  <si>
    <t>SOLIDAGO | Kidneys, repeated colds of tuberculosis, Bright's disease, hay fever, weakness, catarrh.</t>
  </si>
  <si>
    <t>SPARTIUM SCOPARIUM | Lowers systolic and diastolic blood pressure, diuretic (kidney, bladder, urethra), albuminuria, nephritis, Cheyne-Stokes respiration (lung, kidney, heart, brain), hypotension.  ]</t>
  </si>
  <si>
    <t>SPIGELA | Pericarditis; affinity for eye, heart, and nervous system; worms, fear of sharp objects.  *  ]</t>
  </si>
  <si>
    <t>STROPHEUPAS FORTE | For stabilizing the immune system.</t>
  </si>
  <si>
    <t>PAS STRONGLIFE | Systemic stimulator.</t>
  </si>
  <si>
    <t>SUMBULUS | Hysteria, nervous symptoms, cardiac (heart)disorders, numbness, insomnia of DT's.  ]</t>
  </si>
  <si>
    <t>SYMPHYTUM | Knitbone, gastric and duodenal ulcers (bowel, colon, intestine), injuries to sinews, tendons and periosteum, psoas abscess.  ]</t>
  </si>
  <si>
    <t>TESTICULUS | For stabilizing the male system, in a female it ids excess male hormone.~masculine, feminine,</t>
  </si>
  <si>
    <t>THUJA | Pathological vegetations condylomata (genital warts), warty excrescences, spongy tumors, nevi (tumor made of blood vesels, eg birthmark).  ]~onco</t>
  </si>
  <si>
    <t>THYMUS | For stabilizing the immune system.</t>
  </si>
  <si>
    <t>THYREO PASC | Thyroid formula.</t>
  </si>
  <si>
    <t>TUSSIFLORIN | Systemic stimulator (lung).  ]</t>
  </si>
  <si>
    <t>VALERIANA | Hysteria, over sensitiveness, spasms, irritable, hysterical flatulency, tremulous, hallucinations. ~ BTA: beneficial</t>
  </si>
  <si>
    <t>VESPA | Skin and female symptoms, indurated feeling, faintness, numbness, blindness, chills, cramps, axillary glands swollen.</t>
  </si>
  <si>
    <t>VIBURNUM | Colicky (bowel, colon, intestine) pains, cramps in pelvic organs, prevents miscarriage.  ]</t>
  </si>
  <si>
    <t>PAS VICORDIN ELIX | Systemic stimulator.</t>
  </si>
  <si>
    <t>VIOLA TRIC | Childhood eczema (skin) with nocturnal emissions accompanied by vivid dreams.  ]</t>
  </si>
  <si>
    <t>YERBA SANTA | Asthmatic and bronchial affections, cough after influenza, whooping cough (lung).  ]</t>
  </si>
  <si>
    <t>ZINCOM | Cerebral depression, brain fatigue, brain paralysis, spinal affections, chorea,  defective vitality.</t>
  </si>
  <si>
    <t>ANISAN | Cleanses system of parasites. * ]</t>
  </si>
  <si>
    <t>HOCURA SPONDYLOSA | Back disorders, bone disease, extreme irritability, women's natural multi vitamin, remedy for women's disorders.</t>
  </si>
  <si>
    <t>LYMPHDIARAL | Lymph formula</t>
  </si>
  <si>
    <t>PALATOL | For stabilizing the immune system.</t>
  </si>
  <si>
    <t>HAMAMELIS VIRGINIANA | Witch hazel, for cleansing the skin, stringent.  ]</t>
  </si>
  <si>
    <t>PAS ERIGERON | For stabilizing the immune system. ]</t>
  </si>
  <si>
    <t>EUCALYPTUS | Cleanses lungs and acts to reset the system.</t>
  </si>
  <si>
    <t>EUPHATORIUM ALBUMINARIA | Diabetes, irritable bladder, prostate trouble, kidney renal dropsy (edema), impotence. ]</t>
  </si>
  <si>
    <t>FUCUS | Weight loss, stimulates metabolism. ~ bladderwrack, kelp, iodine, thyroid, radiation, seawrack, seaweed, algin, carageenan, weight.</t>
  </si>
  <si>
    <t>GALOPAS | Acts on bladder kidney urinary system as a diuretic, use with gravel or stones. ]</t>
  </si>
  <si>
    <t>GELSMIUM | Dullness, drowsy, dizziness, trembling, paralysis, muscular weakness, influenza, measles, pellagra, lethargy, stage fright. # ]</t>
  </si>
  <si>
    <t>GLONOIN | Great lassitude, extreme irritability, violent convulsions, irregularity of circulation, sciatica, pulsating pains.</t>
  </si>
  <si>
    <t>PAS HEPAR PASC | For stimulating the liver.</t>
  </si>
  <si>
    <t>PAS HEPAR PASC N | For stimulating the liver</t>
  </si>
  <si>
    <t>HEPAR SULPH | Tendency to suppuration, chilliness, craving for sour, great sensitiveness, anguish, sad, thoughts of suicide.</t>
  </si>
  <si>
    <t>HEPATICUM | For stimulating the liver</t>
  </si>
  <si>
    <t>HOCURA FEM | Extreme irritability, women's natural multi vitamin, remedy for women's disorders.</t>
  </si>
  <si>
    <t>HYOSCAMUS | Confusion, delirium, erotic mania, quarrels, typhoid, with coma, toxic gastritis.</t>
  </si>
  <si>
    <t>HYLAK | For interstitial inflammation, cellular proliferation, helpful in detoxifying, swelling.</t>
  </si>
  <si>
    <t>IRIS | Affects thyroid, pancreas, salivary, intestinal glands and gastrointestinal mucous membranes.</t>
  </si>
  <si>
    <t>JABORANDI | Diaphoretic. Salivation, myosis. Abnormal sweats. Exophthalmic goiter. Tremors. Mumps.</t>
  </si>
  <si>
    <t>JUNIPERUS | Catarrhal inflammation of kidneys, dropsy (edema).  ]</t>
  </si>
  <si>
    <t>KAL CHLOR | Mineral, kidneys - croupous nephritis, haemoglobin-uria, follicular and ulcerative stomatitis.</t>
  </si>
  <si>
    <t>PAS KALMIA | Calmative, stabilize nerval disorders, mineral balance.</t>
  </si>
  <si>
    <t>KREOSOTUM | Profuse bleeding from all wounds, gangrene, neuralgic pains, teething child.</t>
  </si>
  <si>
    <t>LEDUM | Mineral, rheumatic diathesis, lack of vital heat, tetanus with twitching of muscles.</t>
  </si>
  <si>
    <t>PAS LEGAPAS</t>
  </si>
  <si>
    <t>PAS LEPTANDRA | Stimulates weight loss, vegetative/autonomic/parasympathetic nervous system, Nerve Cranial 10 Vagus Pneumogastric Pneumatic.  ]</t>
  </si>
  <si>
    <t>LOBELIA | Anti tobacco (nicotine smoking) energy asthma expectorant lung psyche sleep, addiction craving, migrane dizziness vegetative/autonomic nervous system, Nerve Cranial 10 Vagus \  ]</t>
  </si>
  <si>
    <t>LYCOPODIUM | Liver remedy, digestion, urinary disease, weak malnutrition, &gt; Right</t>
  </si>
  <si>
    <t>PAS LYMPHDIARA | Lymph cleanse.</t>
  </si>
  <si>
    <t>MAG PHOS | Mineral, anti-spasmodic for cramps, with radiating pains, goiter, inability of clear thought.</t>
  </si>
  <si>
    <t>MERC CYANAT | Inflames cells, produces necrosis, decomposes blood, produces anaemia, lymphatic system is affected, with all organs, membranes, glands, and bones.~onco</t>
  </si>
  <si>
    <t>MERC SOL | Mineral, inflames cells, produces necrosis, decomposes blood, produces anaemia, lymphatic system is affected, with all organs, membranes, glands, and bones.~onco</t>
  </si>
  <si>
    <t>MILLIFOLIUM | Bright red hemorrhages, incarcerated hernia, smallpox, haemoptysis, nose bleed.</t>
  </si>
  <si>
    <t>MYRRHA | Healing remedy for all disease, but best for skin disease.</t>
  </si>
  <si>
    <t>MYRTILLUS | Antiseptic, chest pains, nerve sedative, mucous membrane stimulator, acts on Liver, jaundice, gloomy.</t>
  </si>
  <si>
    <t>PAS MULTIVITS | Multi vitamin.</t>
  </si>
  <si>
    <t>PAS NEUROPAS | Nerver remedy.</t>
  </si>
  <si>
    <t>NUX VOMICA | For excesses of life, toxicity, bad temper, type A personality.</t>
  </si>
  <si>
    <t>PAS PASCALLERG</t>
  </si>
  <si>
    <t>PAS PAXCOLETTEN</t>
  </si>
  <si>
    <t>PAS PASCORENA</t>
  </si>
  <si>
    <t>PAS PASCOPANKIENT</t>
  </si>
  <si>
    <t>PAS PASCOSABEL</t>
  </si>
  <si>
    <t>PAS PASCOTOX</t>
  </si>
  <si>
    <t>PAS PASCOVENAL</t>
  </si>
  <si>
    <t>PAS PASGENSIN</t>
  </si>
  <si>
    <t>PAS PECTAPAS</t>
  </si>
  <si>
    <t>PETROSELINIUM | Piles with much itching, burning, tingling in the urethra, sudden frequent urge to urinate, gonorrhoea.</t>
  </si>
  <si>
    <t>PHASEOLUS | Stimulates liver, gallbladder, promotes detox, overall nutrition stimulant, helps absorption and stimulation of nutrients, helps tissue to renew.</t>
  </si>
  <si>
    <t>PHOSPHORUS | Fatty degeneration, bone disease, dread mental exertion, diarrhea, chest heavy. mineral ]</t>
  </si>
  <si>
    <t>PLATINUM | For toxic reactions, pain across the top of the head, nerval disorders emotional fear of pain, fear of success, fear of loss of love or respect. mineral</t>
  </si>
  <si>
    <t>POPULUS | Balm of Gilead, for colds and laryngitis, hoarseness and cough (lung), for systemic detox, and to stimulate free radical fighters.  ]~onco</t>
  </si>
  <si>
    <t>PULSATILLA | Changeable, contradictory, mucous membranes affected, thirstless, peevish, chilly, weepy, religious melancholy.</t>
  </si>
  <si>
    <t>ABROTANUM | For stimulating weak systems, stimulating the mind.</t>
  </si>
  <si>
    <t>ACID OXALIC | For kidney stones, gout, and excess protein disease.</t>
  </si>
  <si>
    <t>ACONITUM | Anxiety, restlessness, shock acute, violent symptoms, causation: dry, cold weather.</t>
  </si>
  <si>
    <t>AESCULUS HIPPO | Horse chestnut, bowel (colon, intestine) and venous problems, hemorrhage..  ]</t>
  </si>
  <si>
    <t>ALETRIS | Diuretic, ids kidney or bladder concern, contains progesterone, ids PMS.</t>
  </si>
  <si>
    <t>AMARA TROP | For the lost love, or new found love, stabilizes the mind for dealing with romance or lost romance.~hgdre</t>
  </si>
  <si>
    <t>AMBRA | Extreme nervous hyper sensitiveness, great remedy for the aged, numbness, hysteria.</t>
  </si>
  <si>
    <t>AMBRA TON | Extreme nervous hyper sensitiveness, great remedy for the aged, numbness, hysteria.</t>
  </si>
  <si>
    <t>ANGELICA | Women's natural multi vitamin, remedy for women's disorders.~feminine</t>
  </si>
  <si>
    <t>APIS | Red swellings like bee stings, burning stinging conditions, cystitus, thirstless patients, buzzing about.</t>
  </si>
  <si>
    <t>PAS APOMORPH</t>
  </si>
  <si>
    <t>ARGENTUM - SILVER | Acts on cartilage, genitourinary, bones, ligaments, cheerful, loquacious, giddy, affects the nutrition of the whole system, resets clock for toxic exposure. mineral</t>
  </si>
  <si>
    <t>ARNICA | Bruises, accidents, sprains, bruised feelings, helps prevent strokes.</t>
  </si>
  <si>
    <t>ARSENUM JODAT | Debility, exhaustion, restlessness, burning pains, irritability, degenerative change</t>
  </si>
  <si>
    <t>EPILEPSY WITHOUT AURA | Somnambulism, several convulsions close together.</t>
  </si>
  <si>
    <t>ARUM | Great depression, suicidal, arteriosclerosis, great sense of duty, affects bones, glands. mineral</t>
  </si>
  <si>
    <t>ASPERULA | Bronchitis and pleurisy (lung), for chest muscles.  ]</t>
  </si>
  <si>
    <t>AVENA SATIVA | Nerve tremors, chorea, paralysis agitans, epilepsy, sexual debility, morphine habit.</t>
  </si>
  <si>
    <t>BERBERIS | Liver, hepatic, rheumatic affections, urinary (bladder, urethra), inflammation of kidneys with haematuria. ]</t>
  </si>
  <si>
    <t>PAS BERBERIS TONIC | Liver, Hepatic, rheumatic affections, urinary (bladder, urethra), inflammation of kidneys with haematuria. ]</t>
  </si>
  <si>
    <t>BRACHIAPAS | Bronchitis and pleurisy (lung), for chest muscles, thoracic outlet syndrome, neuralgia.  $  ]</t>
  </si>
  <si>
    <t>BRYONIA ALBA | Dryness,  pains &gt; pressure, dry mucous membranes, irritability, thirst, physical weakness, delirium, right sided.</t>
  </si>
  <si>
    <t>CACTUS | Heart remedy, heart constrictions, localized pulsations, hemorrhage, circulation problems.</t>
  </si>
  <si>
    <t>CALC PHOS | Anaemia, bone disease, perspiration, scrophulosis, cholorosis, phthisis.</t>
  </si>
  <si>
    <t>CALCIVITAN | Stabilize calcium metabolism, mineral metabolism.</t>
  </si>
  <si>
    <t>CANTHARIS | Remedy for bladder, urinary and sexual affections, delirium, cystitis, burning, raw pains, worse coffee.</t>
  </si>
  <si>
    <t>CARBO VEG | For digestion, stimulate cells of digestive tract.</t>
  </si>
  <si>
    <t>PAS CARDIACUM 1 | Heart remedy, heart constrictions, localized pulsations, anaemia, bone disease, perspiration, scrophulosis, cholorosis, phthisis.</t>
  </si>
  <si>
    <t>PAS CARDIACUM 2 | Heart remedy, heart constrictions, localized pulsations, anaemia, bone disease, perspiration, scrophulosis, cholorosis, phthisis.</t>
  </si>
  <si>
    <t>CARDUS | Liver remedy, jaundice, varicose veins, disturbs sugar metabolism, influenza.</t>
  </si>
  <si>
    <t>CETRARIA | Weight loss, stimulate weak digestion, weak metabolism.</t>
  </si>
  <si>
    <t>CHAMOMILLA | Tantrums, one cheek red one white.</t>
  </si>
  <si>
    <t>CHINA LIFELESS | Loss of vital fluids, stimulates weak metabolism.</t>
  </si>
  <si>
    <t>CHOLESTRENIUM | Ids high or low cholesterol disease.</t>
  </si>
  <si>
    <t>CICUTA | Spasmodic affections, hiccough (lung), tetanus, convulsions, violent bending of neck, spine and head backwards, howling, moaning.  ]</t>
  </si>
  <si>
    <t>CIMICIFUGA | Wide action upon the cerebro spinal and muscular system, as well as upon the uterus and ovaries.  $  ]</t>
  </si>
  <si>
    <t>CISTUS | Glandular affections, herpetic eruptions, extreme sensitivity to cold, malignant diseases of the glands of the neck.  # ]~onco</t>
  </si>
  <si>
    <t>CLEMATUS | Rheumatic, scrophulous patients, acts on skin, glands, and testicles, sleep, neuralgia, great emaciation, sleepiness.~masculine, feminine</t>
  </si>
  <si>
    <t>COCCULUS | Spasmodic, convulsions, tetanus, backache, nausea, sensation of hollowness, emptiness.</t>
  </si>
  <si>
    <t>COLCHICUM | Digestive affections, gout, tearing pains, great prostration, internal coldness collapse.</t>
  </si>
  <si>
    <t>COLOCYNTHIS | Intense neuralgias, agonizing pain in abdomen, cytospasm after operation on orifices, extremely irritable.</t>
  </si>
  <si>
    <t>CONIUM | Tumors, arteriosclerosis, insomnia, ascending paralysis, indurations (sclerosis).  ]~onco</t>
  </si>
  <si>
    <t>CORALLIUM T | Coryza, epistaxis, whooping coughs, spasmodic, respiratory (lung) affections.  ]</t>
  </si>
  <si>
    <t>CORVIPAS | For bronchial disorders, cleanse lungs.</t>
  </si>
  <si>
    <t>DIOSOLRIA | Colic (bowel, colon, intestine), painful affections of abdominal and pelvic viscera, gallstone colic. ]</t>
  </si>
  <si>
    <t>DROSERA | Whooping cough, respiratory affections (lung), laryngeal pthisis, tubercular glands.  ]</t>
  </si>
  <si>
    <t>DULCAMARA | Diarrhea (bowel, colon, intestine), skin, glands and digestive organ rheumatic troubles, worse damp, cold, paralysis.  ]</t>
  </si>
  <si>
    <t>DYSBIOSAN | Stabilize bowel (colon, intestine) flora and stimulate detox  ]</t>
  </si>
  <si>
    <t>PLASTIC SOLVENTS | phenol</t>
  </si>
  <si>
    <t>PAINT SOLVENTS | phenol</t>
  </si>
  <si>
    <t>FURNITURE STRIPING SOLVENTS | phenol</t>
  </si>
  <si>
    <t>INDUSTRIAL SOLVENTS | phenol</t>
  </si>
  <si>
    <t>CONSTRUCTION SOLVENTS | phenol</t>
  </si>
  <si>
    <t>BENZENE SOLVENTS | phenol</t>
  </si>
  <si>
    <t>PHOSPHOROUS SOLVENTS | phenol</t>
  </si>
  <si>
    <t>ALCOLOID SOLVENTS | phenol</t>
  </si>
  <si>
    <t>POLYPROPYL SOLVENTS | phenol</t>
  </si>
  <si>
    <t>BENZOL SOLVENTS | phenol</t>
  </si>
  <si>
    <t>SULFYL SOLVENTS | phenol</t>
  </si>
  <si>
    <t>AMMONIA SOLVENTS | phenol</t>
  </si>
  <si>
    <t>PORPHYRIN SOLVENTS | phenol</t>
  </si>
  <si>
    <t>STEROL SOLVENTS | phenol</t>
  </si>
  <si>
    <t>VINYL CHL SOLVENTS | phenol</t>
  </si>
  <si>
    <t>TOULENE SOLVENTS | phenol</t>
  </si>
  <si>
    <t>TETRA CHLORIDE SOLVENTS | phenol</t>
  </si>
  <si>
    <t>DRY CLEANING SOLVENTS | phenol</t>
  </si>
  <si>
    <t>CHLOROFLOR DETOX NKF | For solvents</t>
  </si>
  <si>
    <t>INTESTINAL DETOX NKF~digestion</t>
  </si>
  <si>
    <t>FOOD ALLERGIES NKF~digestion</t>
  </si>
  <si>
    <t>INHALANT ALLERGIES NKF</t>
  </si>
  <si>
    <t>CIRCULO NKF</t>
  </si>
  <si>
    <t>COLD AND FLU NKF</t>
  </si>
  <si>
    <t>CONSTIPATION NKF~digestion</t>
  </si>
  <si>
    <t>DEFENSE NKF</t>
  </si>
  <si>
    <t>DIARRHEA NKF</t>
  </si>
  <si>
    <t>FLEXIBILITYNKF</t>
  </si>
  <si>
    <t>HEADACHE NKF</t>
  </si>
  <si>
    <t>HEMORRHOID NKF</t>
  </si>
  <si>
    <t>HIVES NKF</t>
  </si>
  <si>
    <t>INJURY NKF</t>
  </si>
  <si>
    <t>INFLAMMATION NKF</t>
  </si>
  <si>
    <t>INSOMNIA NKF  Sleeplessness.  ]</t>
  </si>
  <si>
    <t>MEMORY NKF   Brain.  ]~hgdie</t>
  </si>
  <si>
    <t>MENOPAUSE NKF~feminine</t>
  </si>
  <si>
    <t>PAIN NKF</t>
  </si>
  <si>
    <t>POISON IVY NKF</t>
  </si>
  <si>
    <t>SHARK CARTILAGE NKF~onco</t>
  </si>
  <si>
    <t>SINUSITIS NKF</t>
  </si>
  <si>
    <t>STOMACH NKF~digestion</t>
  </si>
  <si>
    <t>STRESS NKF</t>
  </si>
  <si>
    <t>VERTIGO NKF</t>
  </si>
  <si>
    <t>BIOCLEANSE PLUS NKF</t>
  </si>
  <si>
    <t>DIGEST AID NKF</t>
  </si>
  <si>
    <t>ENERGY AID NKF</t>
  </si>
  <si>
    <t>MUCOUS DISSOLVER NKF</t>
  </si>
  <si>
    <t>PMS NKF~feminine</t>
  </si>
  <si>
    <t>RELAX NKF</t>
  </si>
  <si>
    <t>EAR DROPS NKF</t>
  </si>
  <si>
    <t>LM 1 ANTIBACTERIAL ACUTE @ ]</t>
  </si>
  <si>
    <t>LM 2 ANTIBACTERIAL CHRONIC @ ]</t>
  </si>
  <si>
    <t>LM 3 ANTIVIRAL ACUTE # ]</t>
  </si>
  <si>
    <t>LM 4 ANTIVIRAL CHRONIC # ]</t>
  </si>
  <si>
    <t>LM 5 TEMPERATURE</t>
  </si>
  <si>
    <t>LM 6 THROAT</t>
  </si>
  <si>
    <t>LM 7 LYMPHATIC Lymph</t>
  </si>
  <si>
    <t>LM 8 IMMUNE BOOSTER</t>
  </si>
  <si>
    <t>LM 9 DETOX 1</t>
  </si>
  <si>
    <t>LM 10 DETOX 22</t>
  </si>
  <si>
    <t>LM 11 ENVIRO DETOX</t>
  </si>
  <si>
    <t>LM 12 CANDIDA ^ ]</t>
  </si>
  <si>
    <t>LM 13 WEAKNESS 1</t>
  </si>
  <si>
    <t>LM 14 WEAKNESS 2</t>
  </si>
  <si>
    <t>LM 17 BRAIN~hgdie</t>
  </si>
  <si>
    <t>LM 18 ARTERIES</t>
  </si>
  <si>
    <t>LM 19 HEART</t>
  </si>
  <si>
    <t>LM 20 CIRCULATION</t>
  </si>
  <si>
    <t>LM 21 NEUROLOGICAL N Sarcode $ ]</t>
  </si>
  <si>
    <t>LM 22 VIRILITY</t>
  </si>
  <si>
    <t>LM 23 PROSTATE</t>
  </si>
  <si>
    <t>LM 24 VERTIGO</t>
  </si>
  <si>
    <t>LM 25 ANTI CANCER~onco</t>
  </si>
  <si>
    <t>LM 27 OLD AGE</t>
  </si>
  <si>
    <t>LM 26 MEMORY  Brain.  ]~hgdie</t>
  </si>
  <si>
    <t>LM 29 ALLERGIC</t>
  </si>
  <si>
    <t>LM 30 FOOD ALLERGIES~digestion</t>
  </si>
  <si>
    <t>LM 31 INHALED ALLERGIES</t>
  </si>
  <si>
    <t>LM 32 ENVIRO ALLERGIES</t>
  </si>
  <si>
    <t>LM 33 BLOOD SUGAR</t>
  </si>
  <si>
    <t>LM 34 TEETH</t>
  </si>
  <si>
    <t>LM 35 FILLINGS~metals</t>
  </si>
  <si>
    <t>LM 36 ECZEMA  skin ]</t>
  </si>
  <si>
    <t>LM 37 PSORIASIS skin ]</t>
  </si>
  <si>
    <t>LM 38 EYES</t>
  </si>
  <si>
    <t>LM 39 IMMUNIZATION</t>
  </si>
  <si>
    <t>LM 40 BLOOD PRESSURE</t>
  </si>
  <si>
    <t>LM 41 ASTHMA  lung  ]</t>
  </si>
  <si>
    <t>LM 42 BRONCHITIS  lung  ]</t>
  </si>
  <si>
    <t>LM 43 CHEST INFECTIONS</t>
  </si>
  <si>
    <t>LM 44 FLU # ]</t>
  </si>
  <si>
    <t>LM 45 COUGH   lung ]</t>
  </si>
  <si>
    <t>LM 46 LUNGS</t>
  </si>
  <si>
    <t>LM 47 ACUTE SINUSITIS</t>
  </si>
  <si>
    <t>LM 48 CHRONIC SINUSITIS</t>
  </si>
  <si>
    <t>LM 49 HAYFEVER</t>
  </si>
  <si>
    <t>LM 50 HORMONES</t>
  </si>
  <si>
    <t>LM 51 PMS   premenstrual syndrome  menstruation  ]~feminine</t>
  </si>
  <si>
    <t>LM 52 PERIODS  menstruation  ]~feminine</t>
  </si>
  <si>
    <t>LM 53 OVARIES~feminine</t>
  </si>
  <si>
    <t>LM 54 WOMB~feminine</t>
  </si>
  <si>
    <t>LM 55 INTESTINE  bowel  colon  ]~digestion</t>
  </si>
  <si>
    <t>LM 56 STOMACH~digestion</t>
  </si>
  <si>
    <t>LM 57 HEART BURN</t>
  </si>
  <si>
    <t>LM 58 FLATULENCE  bowel  colon  intestine  ]</t>
  </si>
  <si>
    <t>LM 59 COLIC  bowel,  colon,  intestine  ]</t>
  </si>
  <si>
    <t>LM 60 PANCREAS</t>
  </si>
  <si>
    <t>LM 61 LIVER GALLBLADDER~search anger, frustration</t>
  </si>
  <si>
    <t>LM 62 ULCER</t>
  </si>
  <si>
    <t>LM 63 ANXIETY~</t>
  </si>
  <si>
    <t>LM 64 DEPRESSION~</t>
  </si>
  <si>
    <t>LM 65 TRAUMATIC~hgd</t>
  </si>
  <si>
    <t>LM 66 IRRITABILITY</t>
  </si>
  <si>
    <t>LM 67 HYPER</t>
  </si>
  <si>
    <t>LM 68 MOOD ENHANCER 1  depression ]</t>
  </si>
  <si>
    <t>LM 69 MOOD ENHANCER 2  depression ]</t>
  </si>
  <si>
    <t>LM 70 INSOMNIA  sleeplessness  ]</t>
  </si>
  <si>
    <t>LM 71 GRIEF~</t>
  </si>
  <si>
    <t>LM 72 FLUIDS</t>
  </si>
  <si>
    <t>LM 73 CYSTITIS  kidney, bladder, urethra  ]</t>
  </si>
  <si>
    <t>LM 74 KIDNEYS  bladder, urethra  ]</t>
  </si>
  <si>
    <t>LM 75 LOW BACK Isode $ ]</t>
  </si>
  <si>
    <t>LM 76 SCIATICA N sarcode Isode $ ]</t>
  </si>
  <si>
    <t>LM 77 BONES Isode $ ]</t>
  </si>
  <si>
    <t>LM 78 ACUTE ARTHRITIS @ ]</t>
  </si>
  <si>
    <t>LM 79 CHRONIC ARTHRITIS @ ]</t>
  </si>
  <si>
    <t>LM 80 INFLAMMATION</t>
  </si>
  <si>
    <t>LM 81 PAIN</t>
  </si>
  <si>
    <t>LM 82 INJURIES</t>
  </si>
  <si>
    <t>LM 83 RHEUMATISM @ ]</t>
  </si>
  <si>
    <t>LM 84 NEURALGIA</t>
  </si>
  <si>
    <t>LM 85 PILES  bowel, colon, intestine  ]</t>
  </si>
  <si>
    <t>LM 86 MIGRAINE</t>
  </si>
  <si>
    <t>INFIRMARIUS CO. Schwedentrunk der echte</t>
  </si>
  <si>
    <t>INFIRMARIUS CO. infi-tract</t>
  </si>
  <si>
    <t>INFIRMARIUS CO. lowe 11 'bryonia'  BRYONIA ALBA | Dry mucous membranes, irritability, thirst, physical weakness, delirium, right sided.</t>
  </si>
  <si>
    <t>INFIRMARIUS CO. lowe 12 'aesculus'</t>
  </si>
  <si>
    <t>INFIRMARIUS CO. lowe 13 'solidago'</t>
  </si>
  <si>
    <t>INFIRMARIUS CO. lowe 14 'ovaries'</t>
  </si>
  <si>
    <t>INFIRMARIUS CO. lowe 14 'ovaries'~feminine</t>
  </si>
  <si>
    <t>INFIRMARIUS CO. Camphora tr</t>
  </si>
  <si>
    <t>INFIRMARIUS CO. lowe 1 'leptandra'</t>
  </si>
  <si>
    <t>INFIRMARIUS CO. lowe 2 'coffee'</t>
  </si>
  <si>
    <t>INFIRMARIUS CO. lowe 3 'rauwolfia'</t>
  </si>
  <si>
    <t>INFIRMARIUS CO. lowe 4 'hypericum'</t>
  </si>
  <si>
    <t>INFIRMARIUS CO. lowe 5 'echinacea'</t>
  </si>
  <si>
    <t>INFIRMARIUS CO. lowe 5 'echinacea' ~ BTO: avoid, BTA: beneficial</t>
  </si>
  <si>
    <t>INFIRMARIUS CO. lowe 6 'nux vomica'</t>
  </si>
  <si>
    <t>INFIRMARIUS CO. lowe 7 'uva ursi'</t>
  </si>
  <si>
    <t>INFIRMARIUS CO. lowe 8 'formica'</t>
  </si>
  <si>
    <t>INFIRMARIUS CO. lowe 9 'valeriana'</t>
  </si>
  <si>
    <t>INFIRMARIUS CO. lowe 9 'valeriana' ~ BTA: beneficial</t>
  </si>
  <si>
    <t>INFIRMARIUS CO. lowe 10 'convallaria'</t>
  </si>
  <si>
    <t>ROTH'S RKT TROPFEN</t>
  </si>
  <si>
    <t>ROTH'S ROPULMIN</t>
  </si>
  <si>
    <t>MELOCITANOL | Multivitamin</t>
  </si>
  <si>
    <t>CALCIUM TABLETA</t>
  </si>
  <si>
    <t>INFIRMINZ | Multivitamin</t>
  </si>
  <si>
    <t>AYUSHI Herbs - Amla (embilica officinalis) | Ayurvedic</t>
  </si>
  <si>
    <t>AYUSHI Herbs - Young Female | Ayurvedic</t>
  </si>
  <si>
    <t>AYUSHI Herbs - Tylophoro Plus | Ayurvedic</t>
  </si>
  <si>
    <t>AYUSHI Herbs - Trifal | Ayurvedic</t>
  </si>
  <si>
    <t>AYUSHI Herbs - Rentone | Ayurvedic</t>
  </si>
  <si>
    <t>AYUSHI Herbs - Neem Plus | Ayurvedic</t>
  </si>
  <si>
    <t>AYUSHI Herbs - Macuna Plus | Ayurvedic</t>
  </si>
  <si>
    <t>AYUSHI Herbs - Livit-2 | Ayurvedic</t>
  </si>
  <si>
    <t>AYUSHI Herbs - Livit 1 - (Phyllanthus Niruri) | Ayurvedic</t>
  </si>
  <si>
    <t>AYUSHI Herbs - Gymnema Sylvestre | Ayurvedic</t>
  </si>
  <si>
    <t>AYUSHI Herbs - Guggal | Ayurvedic~BTO: avoid</t>
  </si>
  <si>
    <t>AYUSHI Herbs - Carditone | Ayurvedic</t>
  </si>
  <si>
    <t>AYUSHI Herbs - Boswellia Serrata | Ayurvedic~"arabian frankincense": for join pain, arthritis, inflammation, asthma, rheumatic, osteoarthritis.</t>
  </si>
  <si>
    <t>AYUSHI Herbs - Bio Gymnema | Ayurvedic</t>
  </si>
  <si>
    <t>AYUSHI Herbs - Ashwagandha | Ayurvedic</t>
  </si>
  <si>
    <t>AYUSHI Herbs - Shatawari | Ayurvedic</t>
  </si>
  <si>
    <t>AYUSHI Herbs - Pipli | Ayurvedic</t>
  </si>
  <si>
    <t>HY formulas - Next Generation</t>
  </si>
  <si>
    <t>HY formulas - Fat Absorb</t>
  </si>
  <si>
    <t>HY formulas - Thin Again  weight loss  ]</t>
  </si>
  <si>
    <t>HY formulas - XP-100</t>
  </si>
  <si>
    <t>HY formulas - Prostamina Plus</t>
  </si>
  <si>
    <t>HY formulas - Pain-Away  2020</t>
  </si>
  <si>
    <t>HY formulas - Life force 1000</t>
  </si>
  <si>
    <t>HY formulas - Omega 3</t>
  </si>
  <si>
    <t>HY formulas - Eye Brite</t>
  </si>
  <si>
    <t>HY formulas - Shou Wu</t>
  </si>
  <si>
    <t>HY formulas - DHEA</t>
  </si>
  <si>
    <t>HY formulas - DHEA~aging</t>
  </si>
  <si>
    <t>HY formulas - Sore No More</t>
  </si>
  <si>
    <t>FLEA INFECTION OR SENSITIVITY | *</t>
  </si>
  <si>
    <t>LICE INFECTION OR SENSITIVITY (BODY OR HAIR) | *</t>
  </si>
  <si>
    <t>SOCIAL INTERACTION DISORDER~ hgdre hgdc</t>
  </si>
  <si>
    <t>OVER SUSPICIOUS AND DUBIOUS PERSONALITY~hgd1</t>
  </si>
  <si>
    <t>SUBSPACE DISRUPTION | Repair with 'zap' if purple or red.</t>
  </si>
  <si>
    <t>GRIPPE 80 - 89 | Types of  flu viruses. #</t>
  </si>
  <si>
    <t>GRIPPE 90 - 98 | Types of  flu viruses. #</t>
  </si>
  <si>
    <t>AVIAN FLU 98 | Flu carried by birds. #</t>
  </si>
  <si>
    <t>MUSCLE FACIAL PROCERUS | Facial expression above nose, activates smell intensity. sarcode $ ]</t>
  </si>
  <si>
    <t>MUSCLE ORBICULARIS OCULI | Facial expression activates eyesight intensity. sarcode $ ]</t>
  </si>
  <si>
    <t>MUSCLE FACIAL QUADRATUS LABII SUPERIORUS | Facial expression smile muscle. sarcode $ ]</t>
  </si>
  <si>
    <t>MUSCLE FACIAL LEVATOR ANGULI ORIS | Facial expression smile muscle. sarcode $ ]</t>
  </si>
  <si>
    <t>MUSCLE FACIAL ZYGOTMATICUS MAJOR | Facial expression smile muscle. sarcode $ ]</t>
  </si>
  <si>
    <t>MUSCLE FACIAL RISORIUS | Facial expression smile muscle. sarcode $ ]</t>
  </si>
  <si>
    <t>MUSCLE FACIAL ORBICULARIS ORIS | Facial expression. sarcode $ ]</t>
  </si>
  <si>
    <t>MUSCLE FACIAL BUCCINATOR | Facial expression. sarcode $ ]</t>
  </si>
  <si>
    <t>MUSCLE FACIAL NASALIS | Relates to smell intensity. sarcode $ ]</t>
  </si>
  <si>
    <t>MUSCLE FACIAL FRONTALIS | Facial expression frown or negative emotion. sarcode $ ]</t>
  </si>
  <si>
    <t>MUSCLE FACIAL CORRUGATOR | Facial expression frown or negative emotion. sarcode $ ]</t>
  </si>
  <si>
    <t>MUSCLE FACIAL DEPRESSOR ANGULI ORIS | Facial expression frown or negative emotion. sarcode $ ]</t>
  </si>
  <si>
    <t>MUSCLE FACIAL DEPRESSOR LABII INFERIORIS | Facial expression frown or negative emotion. sarcode $ ]</t>
  </si>
  <si>
    <t>MUSCLE FACIAL MENTALIS + PLATYSMA | Facial express frown or negative emotion or mental contemplation. sarcode $ ]</t>
  </si>
  <si>
    <t>MUSCLE FACIAL TEMPORALIS | For chewing and mastication. sarcode $ ]</t>
  </si>
  <si>
    <t>MUSCLE FACIAL MASSETER | For chewing and mastication. sarcode $ ]</t>
  </si>
  <si>
    <t>MUSCLE MEDIAL PTERYGOID | For chewing and mastication. sarcode $ ]</t>
  </si>
  <si>
    <t>MUSCLE FACIAL LATERAL PTERYGOID | For chewing and mastication. sarcode $ ]</t>
  </si>
  <si>
    <t>MUSCLE FACIAL STERNOCLEIDOMASTOID | Key muscle for head movement, carotid artery jugular and Nerve Cranial 10 Vagus Pneumogastric Pneumatic. sarcode $ ]</t>
  </si>
  <si>
    <t>MUSCLE FACIAL ANTERIOR TRIANGLE OF NECK | Important nerves and blood vessels reside there.  N sarcode $ ]</t>
  </si>
  <si>
    <t>MUSCLE FACIAL SUPRAHYOID | Influence tongue and swallowing and saliva. sarcode  $ ]</t>
  </si>
  <si>
    <t>MUSCLE FACIAL INFRAHYOID | Important for nerves and blood supply to thyroid. N sarcode $ ]</t>
  </si>
  <si>
    <t>MUSCLE FACIAL POSTERIOR TRIANGLE OF THE NECK | sarcode $ ]</t>
  </si>
  <si>
    <t>MUSCLE BACK SERATUS | Thin muscles insert on ribs function as last fatigue energy conduit. sarcode $ ]</t>
  </si>
  <si>
    <t>MUSCLE BACK SUBOCCIPITAL  | Rotates the atlas, affects posture and orientation more than strength. sarcode $ ]</t>
  </si>
  <si>
    <t>MUSCLE BACK SPLENIUS (CAPITUS AND CERVICUS) | Bandage muscle, holds down deep neck muscles, moves head. $ ]</t>
  </si>
  <si>
    <t>MUSCLE BACK ERECTOR SPINAE - SPIN, LONGISS, ILIOCOST | Main mover of spine and source of muscle spasms. sarcode $ ]</t>
  </si>
  <si>
    <t>MUSCLE BACK TRANSVERSOSPINALIS | Rotates the spine and provides some extension. sarcode $ ]</t>
  </si>
  <si>
    <t>MUSCLE BACK INTRASVERSARI INTERSPINALIS | Small muscles laterally flex spine. sarcode $ ]</t>
  </si>
  <si>
    <t>MUSCLE LIGAMENT NUCHAL | Looks like a sail in the midoccipital bone, resists passive head flexion. sarcode $ ]</t>
  </si>
  <si>
    <t>MUSCLE TORSO TRANVERSUS ABDOMINALIS | Deepest of stomach muscles, ties to rectum (bowel, colon, intestine). sarcode $ ]</t>
  </si>
  <si>
    <t>MUSCLE TORSO RECTUS ABDOMINALIS | sarcode $ ]</t>
  </si>
  <si>
    <t>MUSCLE TORSO INTERNAL - EXTERNAL | Oblique abdominal muscle oriented 90 degrees. sarcode $ ]</t>
  </si>
  <si>
    <t>MUSCLE TORSO INGUINAL | Regulates sexual energy, motion and performance, control energy, weakened sitting. sarcode  $ ]</t>
  </si>
  <si>
    <t>MUSCLE TORSO THORACIC DIAPHRAGM | Should contract with inspiration and relax expiration (lung), emotion sensitive. sarcode $ ]</t>
  </si>
  <si>
    <t>MUSCLE TORSO INTERCOSTAL | Rib cage muscle, have sensitive connections to internal organ regulation. sarcode $ ]</t>
  </si>
  <si>
    <t>MUSCLE DIAPHRAGM ESOPHAGUS HIATUS | Weakens to produce hiatial hernia, &lt; alcohol, cigarette, stress. sarcode  $ ]</t>
  </si>
  <si>
    <t>MUSCLE TORSO DIAPHRAGM AORTIC HIATUS | Weakens to produce aortic insuffiency and loss of heart tone. $ ]</t>
  </si>
  <si>
    <t>MUSCLE TORSO PERINEUM | Weakens with age and muscle tone to produce enuresis. sarcode  $ ]</t>
  </si>
  <si>
    <t>MUSCLE TORSO UROGENITAL TRIANGLE | Muscles for urination (kidney, bladder, ureter, urethra) and ejaculation, ids sexual concern. sarcode $ ]</t>
  </si>
  <si>
    <t>MUSCLE TORSO ANAL TRIANGLE | Defecation muscles, id anal retentive character. sarcode $ ]</t>
  </si>
  <si>
    <t>MUSCLE TRAPEZIUS | sarcode $ ]</t>
  </si>
  <si>
    <t>MUSCLE RHOMBOIDS | sarcode $ ]</t>
  </si>
  <si>
    <t>MUSCLE LEVATOR SCAPULAE | sarcode $ ]</t>
  </si>
  <si>
    <t>MUSCLE SERRATUS ANTERIOR | sarcode $ ]</t>
  </si>
  <si>
    <t>MUSCLE PECTORALIS MINOR | sarcode $ ]</t>
  </si>
  <si>
    <t>MUSCLE SUPRASPINATUS | sarcode $ ]</t>
  </si>
  <si>
    <t>MUSCLE INFRASPINATUS | sarcode $ ]</t>
  </si>
  <si>
    <t>MUSCLE TERES MINOR | sarcode $ ]</t>
  </si>
  <si>
    <t>MUSCLE SUBSCAPULARIS | sarcode $ ]</t>
  </si>
  <si>
    <t>MUSCLE DELTOIDS | sarcode $ ]</t>
  </si>
  <si>
    <t>MUSCLE PECTORALIS MAJOR | sarcode $ ]</t>
  </si>
  <si>
    <t>MUSCLE MAJOR | sarcode $ ]</t>
  </si>
  <si>
    <t>MUSCLE CORABRACHIALIS | sarcode $ ]</t>
  </si>
  <si>
    <t>MUSCLE BICEPS | sarcode $ ]</t>
  </si>
  <si>
    <t>MUSCLE TRICEPS | sarcode $ ]</t>
  </si>
  <si>
    <t>MUSCLE FLEXOR OF HAND AND WRIST | sarcode $ ]</t>
  </si>
  <si>
    <t>MUSCLE EXTENSOR OF HAND AND WRIST | sarcode $ ]</t>
  </si>
  <si>
    <t>MUSCLE GRIPPING OF HAND AND WRIST | sarcode $ ]</t>
  </si>
  <si>
    <t>MUSCLE GLUTEUS MAXIMUS | sarcode $ ]</t>
  </si>
  <si>
    <t>MUSCLE GLUTEUS MEDIUS | sarcode $ ]</t>
  </si>
  <si>
    <t>MUSCLE TENSOR FASCIAE LATAE | sarcode $ ]</t>
  </si>
  <si>
    <t>MUSCLE DEEP LATERAL ROTATOR PIRIFORMIS | sarcode $ ]</t>
  </si>
  <si>
    <t>MUSCLE DEEP LATERAL ROTATOR OBTURATOR INTERNUS | sarcode $ ]</t>
  </si>
  <si>
    <t>MUSCLE LATERAL ROTATORS OBTURATOR EXTERNUS | sarcode $ ]</t>
  </si>
  <si>
    <t>MUSCLE DEEP LATERAL ROTATORS QUADRATUS FEMORIS | sarcode $ ]</t>
  </si>
  <si>
    <t>MUSCLE DEEP LATERAL ROTATORS GEMELLUS SUPERIOR | sarcode $ ]</t>
  </si>
  <si>
    <t>MUSCLE LATERAL ROTATORS GEMELLUS INFERIOR | sarcode $ ]</t>
  </si>
  <si>
    <t>MUSCLE DEEP LATERAL ROTATORS ILIOTIBIAL TRACT | sarcode $ ]</t>
  </si>
  <si>
    <t>MUSCLE SEMI MEMBRANOSUS IN THE POSTERIOU THIGH | sarcode $ ]</t>
  </si>
  <si>
    <t>MUSCLE BICEPS FEMORIS IN THE POSTERIOR THIGH | sarcode $ ]</t>
  </si>
  <si>
    <t>MUSCLE SEMI TENDINOUS IN THE POSTERIOR THIGH | sarcode $ ]</t>
  </si>
  <si>
    <t>MUSCLE KNEE JOINT FLEXORS IN THE POSTERIOR THIGH | Ids emotional difficulty with starting something. sarcode $ ]</t>
  </si>
  <si>
    <t>MUSCLE LOWER LIMB PECTINEUS | sarcode $ ]</t>
  </si>
  <si>
    <t>MUSCLE LOWER LIMB ABDUCTOR BREVUS | sarcode $ ]</t>
  </si>
  <si>
    <t>MUSCLE LOWER LIMB ABDUCTOR LONGUS | sarcode $ ]</t>
  </si>
  <si>
    <t>MUSCLE LOWER LIMB ABDUCTOR MAGNUS | sarcode $ ]</t>
  </si>
  <si>
    <t>MUSCLE LOWER LIMB GRACILIS | sarcode $ ]</t>
  </si>
  <si>
    <t>MUSCLE LOWER LIMB SATORIUS | Weak hip flexor, knee joint flexion. sarcode $ ]</t>
  </si>
  <si>
    <t>MUSCLE LOWER LIMB QUADRICEPS FEMORIS EXTENSOR OF KNEE JOINT | sarcode $ ]</t>
  </si>
  <si>
    <t>MUSCLE LOWER LIMB RECTUS FEMORIS | Flexor of hip. sarcode $ ]</t>
  </si>
  <si>
    <t>MUSCLE LOWER LIMB VASTUS LATERALIS | sarcode $ ]</t>
  </si>
  <si>
    <t>MUSCLE LOWER LIMB VASTUS INTERMEDIUS | sarcode $ ]</t>
  </si>
  <si>
    <t>MUSCLE LOWER LIMB VASTUS MEDIALIS | sarcode $ ]</t>
  </si>
  <si>
    <t>MUSCLE LOWER LIMB ILIOPSOAS | Flexor of hip. sarcode $ ]</t>
  </si>
  <si>
    <t>MUSCLE LOWER LIMB TIBIALIS POST | sarcode $ ]</t>
  </si>
  <si>
    <t>MUSCLE LOWER LIMB FLEXOR DIGITORUM LONGUS | sarcode $ ]</t>
  </si>
  <si>
    <t>MUSCLE LOWER LIMB FLEXOR HALLUCIS LONGUS | sarcode $ ]</t>
  </si>
  <si>
    <t>MUSCLE LOWER LIMB POPLITEUS | sarcode $ ]</t>
  </si>
  <si>
    <t>MUSCLE LOWER LIMB PLANTARIS | sarcode $ ]</t>
  </si>
  <si>
    <t>MUSCLE LOWER LIMB SOLEUS | sarcode $ ]</t>
  </si>
  <si>
    <t>MUSCLE LOWER LIMB GASTROCNEMIUS | sarcode $ ]</t>
  </si>
  <si>
    <t>MUSCLE LOWER LIMB FOOT | sarcode $ ]</t>
  </si>
  <si>
    <t>MUSCLE LOWER LIMB GLUTEAL | sarcode $ ]</t>
  </si>
  <si>
    <t>MUSCLE LOWER LIMB ANTERIOR THIGH | sarcode $ ]</t>
  </si>
  <si>
    <t>MUSCLE LOWER LIMB MEDIAL THIGH | sarcode $ ]</t>
  </si>
  <si>
    <t>MUSCLE LOWER LIMB ANTERIOR LEG | sarcode $ ]</t>
  </si>
  <si>
    <t>MUSCLE LOWER LIMB LATERAL LEG | sarcode $ ]</t>
  </si>
  <si>
    <t>MUSCLE LOWER LIMB POSTERIOR | sarcode $ ]</t>
  </si>
  <si>
    <t>MUSCLES GENERAL FLEXORS | sarcode $ ]</t>
  </si>
  <si>
    <t>MUSCLES EXTENSORS | sarcode $ ]</t>
  </si>
  <si>
    <t>MUSCLES GENERAL ABDUCTORS | sarcode $ ]</t>
  </si>
  <si>
    <t>MUSCLES GENERAL ADDUCTORS | sarcode $ ]</t>
  </si>
  <si>
    <t>MUSCLES GENERAL ROTATORS | sarcode $ ]</t>
  </si>
  <si>
    <t>MUSCLES GENERAL SCAPULA STABILIZERS | sarcode $ ]</t>
  </si>
  <si>
    <t>MUSCLES GENERAL STRIATED | sarcode $ ]</t>
  </si>
  <si>
    <t>MUSCLES GENERAL UNSTRIATED | sarcode $ ]</t>
  </si>
  <si>
    <t>CRANIAL BONES OCCIPITAL | sarcode $ ]</t>
  </si>
  <si>
    <t>CRANIAL BONES PARIETAL | sarcode $ ]</t>
  </si>
  <si>
    <t>CRANIAL BONES FRONTAL | sarcode $ ]</t>
  </si>
  <si>
    <t>CRANIAL BONES TEMPORAL | sarcode $ ]</t>
  </si>
  <si>
    <t>CRANIAL BONES ETHMOID | sarcode $ ]</t>
  </si>
  <si>
    <t>CRANIAL BONES SPHENOID | sarcode $ ]</t>
  </si>
  <si>
    <t>CRANIAL BONES FACIAL NASAL | sarcode $ ]</t>
  </si>
  <si>
    <t>CRANIAL BONES FACIAL VOMER | sarcode $ ]</t>
  </si>
  <si>
    <t>CRANIAL BONES FACIAL LACRIMAL | sarcode $ ]</t>
  </si>
  <si>
    <t>CRANIAL BONES FACIAL ZYGOMATIC | sarcode $ ]</t>
  </si>
  <si>
    <t>CRANIAL BONES FACIAL PALANTINE | sarcode $ ]</t>
  </si>
  <si>
    <t>CRANIAL BONES FACIAL MAXILLAR | sarcode $ ]</t>
  </si>
  <si>
    <t>CRANIAL BONES FACIAL MANDIBLE | sarcode $ ]</t>
  </si>
  <si>
    <t>CRANIAL BONES FACIAL INFERIOR NASAL CONCHA | sarcode $ ]</t>
  </si>
  <si>
    <t>CRANIAL BONES FACIAL GLABELLA | sarcode $ ]</t>
  </si>
  <si>
    <t>CRANIAL BONES FACIAL INTRAORBITAL FORAMEN | sarcode $ ]</t>
  </si>
  <si>
    <t>CRANIAL BONES FACIAL FORAMEN | For mental vessels and nerves. sarcode $ ]</t>
  </si>
  <si>
    <t>CRANIAL BONES FACIAL RAMUS | sarcode $ ]</t>
  </si>
  <si>
    <t>CRANIAL BONES FACIAL EXTERNAL AUDITORY MEATUS | sarcode $ ]</t>
  </si>
  <si>
    <t>CRANIAL BONES FACIAL STYLOID PROCESS | sarcode $ ]</t>
  </si>
  <si>
    <t>CRANIAL BONES CORONAL SUTURE | sarcode $ ]</t>
  </si>
  <si>
    <t>CRANIAL BONES FACIAL TMJ | Called the great imposter because it can generate so many symptoms. sarcode $ ]</t>
  </si>
  <si>
    <t>CRANIAL BONES FACIAL SAGITTAL SUTURE | Side of skull, ids communication disorder or poor body image. sarcode $ ]</t>
  </si>
  <si>
    <t>CRANIAL BONES LAMBOIDAL SUTURE | At the bottom of the back of the head. sarcode $ ]</t>
  </si>
  <si>
    <t>CRANIAL BONES FACIAL MASTOID PROCESS | Chewing bones, ids bad dentation. sarcode $ ]</t>
  </si>
  <si>
    <t>CRANIAL BONES FORAMEN MAGNUM | Hole from brain to spine, hurt in whiplash injury. sarcode $ ]</t>
  </si>
  <si>
    <t>CRANIAL BONES PETROUS | Portion of temporal bone housing for the middle ear. sarcode $ ]</t>
  </si>
  <si>
    <t>CRANIAL BONES CRIBIFORM | Plate for olfactory nerve. sarcode $ ] $ ]</t>
  </si>
  <si>
    <t>CRANIAL BONES OVAL FORAMEN | For part of Nerve Cranial 5. sarcode $ ]</t>
  </si>
  <si>
    <t>CRANIAL BONES SELLA TURICA | For pituitary. sarcode $ ]</t>
  </si>
  <si>
    <t>CRANIAL BONES FORAMEN INTERNAL | For jugular vein and nerves.  ] $ ]</t>
  </si>
  <si>
    <t>CRANIAL BONES ATLAS CONDYLES | sarcode $ ]</t>
  </si>
  <si>
    <t>C1 VERTEBRAE| sarcode $ ]~ links to blood supply to head, pituitary gland, scalp, bones of the face, brain, inner and middle ear, sympthetic nervous systems, eyes, ears</t>
  </si>
  <si>
    <t>C2 VERTEBRAE | sarcode $ ]~ links to eyes, optic nerves auditory nerves, sinuses, mastoid bones, tongue, forehead, heart</t>
  </si>
  <si>
    <t>C3 VERTEBRAE | sarcode $ ]~ links to cheeks, outer ear, face, bones, teeth, trifacial trigeminal nerve, lungs</t>
  </si>
  <si>
    <t>C5 VERTEBRAE | sarcode $ ]~ links to vocal cords, neck glands, pharynx ~ voice, singing, speaking, laryngytis</t>
  </si>
  <si>
    <t>C6 VERTEBRAE | sarcode $ ]~  links to neck muscles, shoulders, tonsils, ~ hgdbs2</t>
  </si>
  <si>
    <t>C7 VERTEBRAE | sarcode $ ]~ links to thyroid gland, bursa in shoulders, elbows ~ hgdbs2,</t>
  </si>
  <si>
    <t>T1 VERTEBRAE | sarcode $ ]~ links to arms from the elbows down, including hands, arms, wrists, and fingers, esophagus and trachea, heart ~ hgdbs4</t>
  </si>
  <si>
    <t>T2 VERTEBRAE | sarcode $ ]~ links to heart, including it's valves and covering coronary arteries, lungs, bronchial tubes ~</t>
  </si>
  <si>
    <t>T3 VERTEBRAE | sarcode $ ]~ links to lungs, bronchial tubes, pleura, chest, breast, heart ~ hgdbs1</t>
  </si>
  <si>
    <t>T4 VERTEBRAE | sarcode $ ]~ links to gall bladder gallbladder, common duct, heart, lungs, bronchial tubes ~ (hepatic, liver)</t>
  </si>
  <si>
    <t>T5 VERTEBRAE | sarcode $ ]~ links to liver, solar plexus, circulation (general), heart, esophagus, stomach ~ (cardiovascular)</t>
  </si>
  <si>
    <t>T6 VERTEBRAE | sarcode $ ]~ links to stomach, esophagus, peritoneum, liver, duodenum~ (digestion, small intestine)</t>
  </si>
  <si>
    <t>T7 VERTEBRAE | sarcode $ ]~ links to pancreas, duodenum, stomach, liver, spleen, gallbladder, gall bladder, peritoneum ~ (digestion, small intestine)</t>
  </si>
  <si>
    <t>T8 VERTEBRAE | sarcode $ ]~ links to spleen, stomach, liver, pancreas, gallbladder, gall bladder, adrenal cortex, small intestine, pyloric valve ~ (digestion, blood sugar)</t>
  </si>
  <si>
    <t>T9 VERTEBRAE | sarcode $ ]~ links to adrenal cortex, pancreas, spleen, gallbladder, gall bladder, ovaries, uterus, small intestine~ (feminine,fertility,reproduction, stress)</t>
  </si>
  <si>
    <t>T10 VERTEBRAE | sarcode $ ]~ links to kidneys,appendix,testes,testicles,ovaries,uterus,adrenal cortex,spleen,pancreas,large intestine~fertility,feminine, masculine, blood sugar</t>
  </si>
  <si>
    <t>T11 VERTEBRAE | sarcode $ ]~ links to kidneys,ureters,large intestine,urinary bladder,adrenal medulla,adrenal cortex,uterus, ovaries, ileocecal valve~feminine, blood sugar</t>
  </si>
  <si>
    <t>T12 VERTEBRAE | sarcode $ ]~ links to small intestine,lymph circulation,large intestine,urinary bladder,uterus,kidneys,ileocecal valve~ feminine, digestion, fertility</t>
  </si>
  <si>
    <t>L1 VERTEBRAE | sarcode $ ]~  links to large intestine, inguinal rings, uterus ~ digestion,fertility, feminine</t>
  </si>
  <si>
    <t>L2 VERTEBRAE | sarcode $ ]~ links to appendix, abdomen, upper leg, urinary bladder ~ digestion, immunity,</t>
  </si>
  <si>
    <t>L3 VERTEBRAE | sarcode $ ]~ links to sex organs, uterus, bladder, knee, prostate, large intestine~ feminine, masculine, fertility, reproduction, digestion</t>
  </si>
  <si>
    <t>L4 VERTEBRAE | sarcode $ ]~ links to prostate gland, muscles of the lower back, sciatic nerve ~ masculine, fertility, reproduction</t>
  </si>
  <si>
    <t>L5 VERTEBRAE | sarcode $ ] ~links to lower legs, ankles, feet, prostate ~ masculine, fertility, reproductive</t>
  </si>
  <si>
    <t>SACRAL VERTEBRAE | sarcode $ ]~ sacrum, links to hip bones, buttocks, rectum, sex organs, genitalia, urinary bladder, ureter, prostate ~ fertility, reproduction, feminine, masculine</t>
  </si>
  <si>
    <t>VERTEBRAE SACROILIAC | sarcode $ ]</t>
  </si>
  <si>
    <t>VERTEBRAE ILLIUM | sarcode $ ]</t>
  </si>
  <si>
    <t>VERTEBRAE PROMONTORY | sarcode $ ]</t>
  </si>
  <si>
    <t>VERTEBRAE HIP JOINT | sarcode $ ]</t>
  </si>
  <si>
    <t>VERTEBRAE PUBIC TUBERCLE | sarcode $ ]</t>
  </si>
  <si>
    <t>VERTEBRAE INTERPUBIC JOINT SYMPHYSIS PUBIS | sarcode $ ]</t>
  </si>
  <si>
    <t>C4 VERTEBRAE | sarcode $ ] cervical vertebra of spine, LINKS to nose, lips, mouth, eustachian tube, mucous membranes, mucus, lungs ~</t>
  </si>
  <si>
    <t>SENSES SIGHT | Eye. sarcode ]</t>
  </si>
  <si>
    <t>SENSES SMELL | Nose. sarcode ]</t>
  </si>
  <si>
    <t>SENSES TOUCH | Skin. sarcode ]</t>
  </si>
  <si>
    <t>SENSES HEARING | Ear. sarcode]</t>
  </si>
  <si>
    <t>SENSES TASTE | Tongue. sarcode ]</t>
  </si>
  <si>
    <t>SENSES EXTRA SENSORY | sarcode ]</t>
  </si>
  <si>
    <t>COPPER | Constitutional homeopathic. mineral</t>
  </si>
  <si>
    <t>IODIUM - IODINE | Constitutional homeopathic. mineral ]</t>
  </si>
  <si>
    <t>BONES FOOT | sarcode  $ ]</t>
  </si>
  <si>
    <t>AMBROTOSE | Nutritional formula of a mixture of monosaccharides used in glycoconguate synthesis.</t>
  </si>
  <si>
    <t>MUSCLE FACIAL MENTALIS | Frown muscle. sarcode $ ]</t>
  </si>
  <si>
    <t>MUSCLE FACIAL PLATYSMA | Frown muscle. sarcode $ ]</t>
  </si>
  <si>
    <t>MUSCLE FACIAL DEPRESSOR LABII | Frown muscle. sarcode $ ]</t>
  </si>
  <si>
    <t>MUSCLE FACIAL DEPRESSOR ANGULI | Frown muscle. sarcode $ ]</t>
  </si>
  <si>
    <t>MUSCLE FACIAL TMJ SUPERIOR LATERAL PYTEROID | sarcode $ ]</t>
  </si>
  <si>
    <t>MUSCLE FACIAL TMJ INFERIOR LATERAL PYTEROID | sarcode $ ]</t>
  </si>
  <si>
    <t>MUSCLE FACIAL TMJ SUPERFICIAL MASSETER | sarcode $ ]</t>
  </si>
  <si>
    <t>MUSCLE FACIAL TMJ DEEP MASSETER | sarcode $ ]</t>
  </si>
  <si>
    <t>MUSCLE FACIAL TMJ ANTERIOR TEMPORALIS | sarcode $ ]</t>
  </si>
  <si>
    <t>MUSCLE FACIAL TMJ MEDIAL TEMPORALIS | sarcode $ ]</t>
  </si>
  <si>
    <t>MUSCLE FACIAL TMJ POST TEMPORALIS | sarcode $ ]</t>
  </si>
  <si>
    <t>LIGAMENT TMJ CAPSULAR | sarcode $ ]</t>
  </si>
  <si>
    <t>LIGAMENT TMJ TEMPORO MANDIBULAR | sarcode $ ]</t>
  </si>
  <si>
    <t>LIGAMENT TMJ COLLATERAL | sarcode $ ]</t>
  </si>
  <si>
    <t>LIGAMENT TMJ SPHENO MANDIBULAR | sarcode $ ]</t>
  </si>
  <si>
    <t>LIGAMENT TMJ STYLO MANDIBULAR | sarcode $ ]</t>
  </si>
  <si>
    <t>LIGAMENT TMJ PERIDONTAL TOOTH LIGAMENT | sarcode $ ]</t>
  </si>
  <si>
    <t>SABINA | Action on the uterus, hemorrhages, miscarriages, violent pulsations.</t>
  </si>
  <si>
    <t>AETMUSA | Cholagogue, ids gallbladder disease, for longevity or premature aging.</t>
  </si>
  <si>
    <t>AGNUS CASTUS | Impotence, bad memory, premature old age.</t>
  </si>
  <si>
    <t>SARSAPARILLA | Kidney, Renal colic, boils, eczema (skin), despondent, sensitiveness, great urinary (bladder, urethra) remedy. ] ~ BTO: beneficial.</t>
  </si>
  <si>
    <t>TARENTULA HISPANIA | Hysteria with chlorosis, chorea, spinal irritability, dysmenorrhea, bladder tenesmus, hysterical epilepsy, intense.</t>
  </si>
  <si>
    <t>AMMONIUM BENZOICUM | Gout, albuminuria, urinary incontinence, kidney, bladder, urethra. ]</t>
  </si>
  <si>
    <t>BURSA PASTORIS | Tulasp, female remedy, hemorrhage, kidney stones, leucorrhoea with itching.</t>
  </si>
  <si>
    <t>AMONIAC CARBON | Remedy for small joint arthritis and deformed joints.</t>
  </si>
  <si>
    <t>CALCAREA ARSENICA | Chronic malaria, kidney nephritis, liver enlarged. ]</t>
  </si>
  <si>
    <t>KALI ARSENICUM | Malignancy and inveterate skin diseases, restless, nervous and anaemic itching.~onco</t>
  </si>
  <si>
    <t>CONDURANGO | Stomach cancer, lupus, varicose ulcers, digestive affections, cancer.~onco</t>
  </si>
  <si>
    <t>HELLEBORUS NIGER | Sensorial depression, sight, hearing &amp; taste. Eye Isode ]</t>
  </si>
  <si>
    <t>KALI IODATUM | Dissolves mucous acts on glands and lymph, sadness &amp; anxiety, tired eyes. ]</t>
  </si>
  <si>
    <t>LILLIUM TIGRINUM | Pathological conditions of uterus and ovary, rheumatic arthritis, religious affectations, fears, obscenities, curses, mania. ]</t>
  </si>
  <si>
    <t>TRILLIUM PENDULUM | Haemorrhagic medicine, great faintness and dizziness, chronic diarrhea, threatened abortion, trilium.</t>
  </si>
  <si>
    <t>VERATRUM ALBUM | Collapse, extreme coldness, blueness, weak vomiting, purging, cramps, cholera, sullen indifference with mania, puerpural mania.</t>
  </si>
  <si>
    <t>COMPUTER TERMINAL RADIATION | Sensitivity, allergy, past or present use, can id the reverse picture as a homeopathic~perverse energies</t>
  </si>
  <si>
    <t>SUN LIKE SKIN BRONZER | Sensitivity, allergy, past or present use, can id the reverse picture as a homeopathic.</t>
  </si>
  <si>
    <t>BLATTA ORIENTALIS | Asthma, especially with bronchitis (lung), pus like mucous.</t>
  </si>
  <si>
    <t>CADMIUM SULPH | Vomiting, cholera, yellow fever, chilliness, cancer carcinoma ventriculi, persistent vomiting. ] ~ onco</t>
  </si>
  <si>
    <t>STRONTIA CARB | Rheumatic pains, chronic sprains, stenosis of esophagus, arterio-sclerosis, neuritis. N Isode  $ ]</t>
  </si>
  <si>
    <t>CARCINOSIN | Cancer Carcinoma of mammae (breast), induration of glands, uterus, offensive discharge. ] ~onco, nosode for cancer, one but not only miasm remedy for cancer</t>
  </si>
  <si>
    <t>LAC CAN | Diphtheria, rheumatism, erratic pains, alternating sides, cancer mastitis (breast), great weakness.  @ ]~onco</t>
  </si>
  <si>
    <t>EUPATORIUM PERFOLIATUM | Albuminaria, diabetes, irritable bladder, prostate trouble, kidney renal dropsy (edema), impotence. ]~masculine, hgdre</t>
  </si>
  <si>
    <t>VIAGRA | Drug for male potency, counter to nitro, causes rush of blood to arteries, cardiac heart risk. ]~ALO, masculine</t>
  </si>
  <si>
    <t>DPT | Child vaccination, can id toxic reaction or sensitivity. ]</t>
  </si>
  <si>
    <t>BCG | Vaccine.</t>
  </si>
  <si>
    <t>HIB | Vaccine.</t>
  </si>
  <si>
    <t>POLIO | Vaccine.</t>
  </si>
  <si>
    <t>DPT | Child vaccination, can id toxic reaction or sensitivity.  Vaccine.  ]</t>
  </si>
  <si>
    <t>MMR, MUMPS / MEASLES / RUBEOLA | Vaccine. ]</t>
  </si>
  <si>
    <t>TETANUS | Vaccine.</t>
  </si>
  <si>
    <t>SMALL POX | Vaccine.</t>
  </si>
  <si>
    <t>VACCINATION ALL</t>
  </si>
  <si>
    <t>CHICKEN POX | Vaccine ]</t>
  </si>
  <si>
    <t>MEASLES | Vaccine ]</t>
  </si>
  <si>
    <t>DIPTHERIA | Vaccine ]</t>
  </si>
  <si>
    <t>YELLOW FEVER | Vaccine ]</t>
  </si>
  <si>
    <t>COCAINE | Sensitivity, allergy, past or present use, street drug, can be traces on monetary paper bills, can id the reverse picture as a homeopathic~saddiction</t>
  </si>
  <si>
    <t>MARIHUANA CANABIS TOXICITY | Sensitivity, allergy, past or present use, street drug, can id the reverse picture as a homeopathic~ search out paraquat pesticide,  addiction,</t>
  </si>
  <si>
    <t>Lysergic Acid Diethylamide (LSD) | Sensitivity, allergy, past or present use, can id the reverse picture as a homeopathic. ]~street drug, addiction</t>
  </si>
  <si>
    <t>HEROIN | Acetomorphine, Diacetylmorphine, Diamorphine.  Sensitivity, allergy, past or present use, can id the reverse picture as a homeopathic. ]~street drug, addiction</t>
  </si>
  <si>
    <t>CRACK AMPHETAMINE | Sensitivity, allergy, past or present use, can id the reverse picture as a homeopathic~street drug, addiction</t>
  </si>
  <si>
    <t>NAZI CRACK AMPHETAMINE~Sensitivity, allergy, past or present use, can id the reverse picture as a homeopathic~ street drug, addiction</t>
  </si>
  <si>
    <t>DOWNERS SLEEPING PILLS | Sensitivity, allergy, past or present use, can id the reverse picture as a homeopathic~street drug, addiction</t>
  </si>
  <si>
    <t>PEYOTE | Sensitivity, allergy, past or present use, can id the reverse picture as a homeopathic~street drug though from nature, cactus, natural but a street drug, addiction</t>
  </si>
  <si>
    <t>GLUE SNIFFING | Sensitivity, allergy, past or present use, can id the reverse picture as a homeopathic~street drug,addiction</t>
  </si>
  <si>
    <t>ALOE VERA GELLY | Forever Living Product~BTO: avoid BTB: avoid BT-AB: avoid, neutral for a, good for skin healing,</t>
  </si>
  <si>
    <t>ALOE HEAT LOTION | Forever Living Product</t>
  </si>
  <si>
    <t>ALOE PROPOLIS | Forever Living Product</t>
  </si>
  <si>
    <t>GARCINIA PLUS | Forever Living Product</t>
  </si>
  <si>
    <t>LYCIUM PLUS | Forever Living Product</t>
  </si>
  <si>
    <t>ANABOLIC STEROIDS | Sensitivity, allergy, past or present use, can id the reverse picture as a homeopathic.</t>
  </si>
  <si>
    <t>FLU VIRUS 96 | #</t>
  </si>
  <si>
    <t>FLU VIRUS 97 | #</t>
  </si>
  <si>
    <t>FLU VIRUS 98 | #</t>
  </si>
  <si>
    <t>FLU VIRUS 99 | #</t>
  </si>
  <si>
    <t>SUNSPOT RADIATION | Geopathic stress, indicates solar disturbing energies.~perverse energies</t>
  </si>
  <si>
    <t>WATER CROSS | Geopathic stress, indicates water flow disturbing energies.~perverse energies</t>
  </si>
  <si>
    <t>HARTMAN CROSS | Geopathic stress, indicates cancer causing or degenerative disturbing energies.~onco, perverse energies</t>
  </si>
  <si>
    <t>RETRO VIRUSES | Collection of hundred AIDS virus at high mixed potencies. #</t>
  </si>
  <si>
    <t>CATAPHASIA | Repeats phrases too often, compulsion to repeat phrases.</t>
  </si>
  <si>
    <t>DIOXIN RELATED TOXIC | Sensitivity, allergy, past or present use, can id the reverse picture as a homeopathic.</t>
  </si>
  <si>
    <t>ESTROGENIFICATION FROM ENVIROMENTAL POLLUTION</t>
  </si>
  <si>
    <t>NONI JUICE | Tahitian plant juice extract.</t>
  </si>
  <si>
    <t>MOBILE TELEPHONE RADIATION | Sensitivity, allergy, past or present use, can id the reverse picture as a homeopathic.~perverse energies</t>
  </si>
  <si>
    <t>LEY CROSS | Geopathic stress, ids land line disturbing energies.~perverse energies</t>
  </si>
  <si>
    <t>SZENT GEORGYI CROSS | Geopathic stress, ids blood sugar disturbing energies.~perverse energies</t>
  </si>
  <si>
    <t>CURRY CROSS | Geopathic stress, ids electrical disturbing energies.~perverse energies</t>
  </si>
  <si>
    <t>HARTMAN CROSS | Geopathic stress, ids cancer causing or degenerative disturbing energies.~onco, perverse energies</t>
  </si>
  <si>
    <t>METAL SENSITIVITY | Problem with metal interfering with body energy.~metals, can also be external such as jewelry and watches.~perverse energies</t>
  </si>
  <si>
    <t>NELSON HERBAL TONIC | For liver dysfunction, metabolic repair, DNA repair and anti aging.</t>
  </si>
  <si>
    <t>LACTOSE INTOLERANCE | Sensitivity, allergy, past or present use, can id the reverse picture as a homeopathic~dairy sugar, digestion</t>
  </si>
  <si>
    <t>ENZYME INTOLERANCE UNSPECIFIC~digestion</t>
  </si>
  <si>
    <t>AMBER | Remembers the past and clears the head allowing memories, refreshes kindness and soul~good for infection protection, crystal,</t>
  </si>
  <si>
    <t>AMETHYST | Elevates the spirit, strenghtens immune + endocrine, affects the right side of the brain, cleans blood. crystal</t>
  </si>
  <si>
    <t>AQUAMARINE | The serene one, calms nerves, reduces fluid retention, stimulates creativity and clarity of mind.  crystal</t>
  </si>
  <si>
    <t>AGATE | Fire stone, gives fire to the loins, sense of courage + fortitude helps to discover truth.  crystal</t>
  </si>
  <si>
    <t>ALEXANDRITE | The love child, helps to rebuild body and mind after trauma, joy, growth, love life.  crystal~ hgdsr hgd</t>
  </si>
  <si>
    <t>AMAZONITE | The thinker, soothes the immune system, strengthens heart and auric body, helps to let go.  crystal</t>
  </si>
  <si>
    <t>ADVENTURINE | Stimulates muscle tissue + blood, brain stone, purifies mental + etheric bodies, centers you.  crystal</t>
  </si>
  <si>
    <t>AZURITE | Decision maker, assists flow of energy through the nervous system, cuts through illusion.  crystal</t>
  </si>
  <si>
    <t>BLOOD STONE | Good for blood, strengthens the flow of oxygen, enhances vitality, reduces stress + anemia.  crystal</t>
  </si>
  <si>
    <t>CALCITE | The balancer, benifits kidneys, pancreas, spleen, reduces fear + stress, balances male + female.  crystal</t>
  </si>
  <si>
    <t>CARNELIAN | Friendly stone, excellent healer, energies physical mental and emotional self, social stimulator.  crystal~hgdsr</t>
  </si>
  <si>
    <t>CELESTINE | Stone of heaven, relaxes mind to give spiritual growth, expands creative expression.  crystal</t>
  </si>
  <si>
    <t>CITRINE | The cuddle quartz, good for kidney, colon, liver, gallbladder, digestion, attracts abundance.  crystal~ hgdp</t>
  </si>
  <si>
    <t>COPPER | Helps blood, gives energy, helps arthritis and connective tissue disorders, cleans toxins.  crystal</t>
  </si>
  <si>
    <t>DIAMOND | Master healer, dispels negativity, purifies the body + spirit, amplifies energy.  crystal~hgdsr hgdse hgdso</t>
  </si>
  <si>
    <t>DIOPTASE | Vitalizes balances and tones the body and mind, helps ulcers and blood pressure.  crystal</t>
  </si>
  <si>
    <t>EMERALD | Unconditional love stone of great power, helps heart, liver, kidney, immune systems, patience.  crystal~hgdc hgdsr</t>
  </si>
  <si>
    <t>FLUORITE | The gatherer stone, gathers and absorbs vital nutrient energy, helps teeth and bones.  crystal</t>
  </si>
  <si>
    <t>GARNET | Day dreamer stone, regenerates the body after stress and the sexual trauma of love lost.  crystal</t>
  </si>
  <si>
    <t>GOLD | Strengthens nervous system, purifies the body, attracts positive energy, opens the mind.  crystal~hgdie hgdsr hgdse hgdso</t>
  </si>
  <si>
    <t>HEMATITE | Stimulates oxygen, spleen, blood, inspires will, courage, personal magnetism, fosters focus.  crystal~grounding, h</t>
  </si>
  <si>
    <t>HERKIMER DIAMOND | Harvester or detoxifier stone, amplifies healing, increases inner vision.  crystal</t>
  </si>
  <si>
    <t>JADE | The virtuous stone, strengthens heart kidneys, increases longevity + fertility, aids eye disorders.  crystal</t>
  </si>
  <si>
    <t>JASPER | The talisman stone used in diagnosis and divination healing, lifts spirits, fosters insight.  crystal</t>
  </si>
  <si>
    <t>KYANITE | Cyanite, the faithful stone, healing for the throat voice, enhances the creativity of singers, etc.  crystal</t>
  </si>
  <si>
    <t>LAPIS LAZULI | The night stone, good for the nocturnal, strenthens thyroid + skeleton, augments psychic.  crystal</t>
  </si>
  <si>
    <t>LEPIDOLITE | Lithium concentrate, relieves depression and compulsion as well as releases old hurts.  crystal</t>
  </si>
  <si>
    <t>MALACHITE | Aids the pancreas, spleen and circulation system, assists a good night sleep, visualizer.  crystal</t>
  </si>
  <si>
    <t>METEORITE | Connects to the energies of the universe.  crystal</t>
  </si>
  <si>
    <t>MOON STONE | Mother earth stone, very feminine stone, eases female disorders, inspires fertility + nurturing.  crystal~hgdc hgd4</t>
  </si>
  <si>
    <t>OBSIDIAN | The black velet is a male stone, girds the loins, stimulates adventure and spiritual quests.  crystal~ hgd4</t>
  </si>
  <si>
    <t>ONYX | Balances male and female conflict, strengthens bone marrow, aids detachment and serenity.  crystal~ hgdsr hgd4</t>
  </si>
  <si>
    <t>OPAL | Rainbow stone, stimulates pituitary + pineal, enhances eyesight + intuition.  crystal~hgdse</t>
  </si>
  <si>
    <t>PERIDOT | Let's go stone, antitoxin stone, cleans organs and glands, overall tonic, new opportunities.  crystal~4th heart chakra</t>
  </si>
  <si>
    <t>PYRITE | Aids digestion, improves circulation, positive outlook on life, gives sparks to life.  crystal</t>
  </si>
  <si>
    <t>QUARTZ | Singing and dancing stone, good for brain, dispells negative feelings, good thought provoker.  crystal</t>
  </si>
  <si>
    <t>ROSE QUARTZ | The love stone, strokes the heart to forgive, let's go of stored anger, resentment, guilt.  crystal~hgdc hgdsr hgdse</t>
  </si>
  <si>
    <t>RUBY | The servant of servants, preserves the body and mind, promotes strength, tranquility, immunity.  crystal~hgdse hgdsr</t>
  </si>
  <si>
    <t>SAPPHIRE | The loyalty stone, helps the heart + stomach, while stimulating pituitary and the glandular system.  crystal</t>
  </si>
  <si>
    <t>GYPSUM | The rejuvenator stone, helps with loss of fertility + sex drive, enhances elasticity of skin.  crystal~aging</t>
  </si>
  <si>
    <t>SILVER | The new beginning ore is often drawn to one starting a new part of life, use it to guide you.  crystal</t>
  </si>
  <si>
    <t>SMOKEY QUARTZ | The dream stone, release old negativity resentment and anger, balances sexuality.  crystal~hgdso hgdsr</t>
  </si>
  <si>
    <t>SUGALITE | The heart stone, strengthens healing and purification, balances the brain.  crystal</t>
  </si>
  <si>
    <t>TIGER EYE | This quartz is helpful to the digestion, inspires you to be brave, clears perception.  crystal</t>
  </si>
  <si>
    <t>TOPAZ | The abundant stone, antidotes the 20th century life, inspires peace.  crystal</t>
  </si>
  <si>
    <t>TOURMALINE | The aquarian stone, connects one to the new age, offers strong protection.  crystal</t>
  </si>
  <si>
    <t>TURQUOISE | The ecology stone, helps absorption and stimulation of nutrients, helps in tissue renew.  crystal</t>
  </si>
  <si>
    <t>VARISCITE | The generator, is believed to positivly affect DNA to enhance growth and mutation repair. crystal</t>
  </si>
  <si>
    <t>ZIRCON | The prudent stone, calms emotions, gives protection, helps insomnia and depression. crystal</t>
  </si>
  <si>
    <t>MINERAL DEFICIENCY | All or unspecified.  ~                                                    crystal</t>
  </si>
  <si>
    <t>SYNTHETIC DESIGNER AROMATICS | Allergy to perfumes.</t>
  </si>
  <si>
    <t>GENETICALLY MODIFIED FOODS | Emotional or physical sensitivity.(ALR)</t>
  </si>
  <si>
    <t>NEW MILLENIA FEVER | Concern for the next thousand years.</t>
  </si>
  <si>
    <t>CLEMANTIS ARMANDI FRANCH WEI LING XIAN | Chinese herb. \</t>
  </si>
  <si>
    <t>LIGUSTRUM BERRIES NU ZHEN ZI | Chinese herb. \</t>
  </si>
  <si>
    <t>SAW PALMETTO SERENOA RIPENS | Chinese herb. \</t>
  </si>
  <si>
    <t>BLACK ROOT | Chinese herb. \</t>
  </si>
  <si>
    <t>LIGUSTICUM | Chinese herb. \</t>
  </si>
  <si>
    <t>HAWTHORNE | Chinese herb for sluggish heart. \ ~ BTA: beneficial, neutral for other b. types.</t>
  </si>
  <si>
    <t>RHIZOMI POLYGONI CUSPIDATI HU ZHANG | Chinese herb. \</t>
  </si>
  <si>
    <t>BLUE COHOSH ROOT | Chinese herb for women's concerns and depression. \~BTO: avoid, neutral or unknown for other b. types.</t>
  </si>
  <si>
    <t>ANARRHEA ASPHODELOIDES ZHI MU | Chinese herb. \</t>
  </si>
  <si>
    <t>MEXICAN WILD YAM ROOT DIOSCOREA VILLOSA | Chinese herb for women's sluggish system and menopause. \~feminine</t>
  </si>
  <si>
    <t>SCROPHULARIA NINGPOENSIS XUAN SHEN | Chinese herb. \</t>
  </si>
  <si>
    <t>OPHIOPOGON MAI MEN DONG | Chinese herb. \</t>
  </si>
  <si>
    <t>WHITE PEONIA PAI SHAO YAO | Chinese herb for digestion or asthma (lung). \  ]</t>
  </si>
  <si>
    <t>EUPATORIUM CHINENSIS TU NYO QI | Chinese herb, energy and system tonic. \</t>
  </si>
  <si>
    <t>AKEBIA QUINTANA MU TONG | Chinese herb. \ Ayurvedic</t>
  </si>
  <si>
    <t>ALISMA ZE XIE | Chinese herb for excess water retention. \~weight</t>
  </si>
  <si>
    <t>POLYGALA YUAN ZHI | Harmony of love and sex, strengthens shen, connects heart + kidney meridians. \~hgdre feminine, masculine</t>
  </si>
  <si>
    <t>POTENTILLA DISCOLOR | Chinese herb, chi tonic. \ Ayurvedic</t>
  </si>
  <si>
    <t>REHMANIA TI HUANG | Chinese herb, nurtures kidney yin, protects against kidney failure. \</t>
  </si>
  <si>
    <t>CHINESE PRAYER BEADS ABFRUCTICULOUS WALL QI GOU ZI | Chinese herb\</t>
  </si>
  <si>
    <t>PHELLODENDRON HUANG BAI | Chinese herb. \</t>
  </si>
  <si>
    <t>ANGELICA DAHURICA BAI ZHI | Chinese herb, overall nutrition stimulant. \</t>
  </si>
  <si>
    <t>DARK ATRACTYLODES CANG ZHU | Chinese herb. \</t>
  </si>
  <si>
    <t>CHINESE WILD YAM ROOT DIOSCOREA SHAN YAO | Chinese herb for women's concerns, concentrates semen. \~feminine, masculine, fertility</t>
  </si>
  <si>
    <t>BUPLEURUM CHAI HU | Chinese herb, nurtures liver meridian. \</t>
  </si>
  <si>
    <t>CORNUS FRUIT SHAN ZHU YU | Chinese herb, nurtures kidney + liver meridians, corrects premature ejaculation. \~hgdre, masculine,</t>
  </si>
  <si>
    <t>LICORICE ROOT GAN CAO | Chinese herb, nurtures all meridians, counters side effects of herbs. \</t>
  </si>
  <si>
    <t>ASPARAGUS ROOT TIAN MEN DONG | Chinese herb, nurtures shen + kidney yin. \</t>
  </si>
  <si>
    <t>DENDROBIUM ORCHID SHI HU | Chinese herb, replenishes body fluids &amp; kidney yin from excess sex. \~addiction</t>
  </si>
  <si>
    <t>WHITE ATRACTYLODES BAI ZHU | Chinese herb, balances excess or deficient appetite. \~weight</t>
  </si>
  <si>
    <t>GENTIANA ALGIDA LONG DAN CAO | Chinese herb, stimulates liver &amp; gallbladder, promotes detox. \ ~ BTO: avoid.</t>
  </si>
  <si>
    <t>RADIX CURCUMEAE YU JIN | Chinese herb, protects against liver cancer. \~onco</t>
  </si>
  <si>
    <t>CODONOPSIS DANG SHEN | Chinese herb, nurtures spleen, lung and chi. \</t>
  </si>
  <si>
    <t>PORIA COCOS FU LING | Chinese herb, for stomach and heart, nurtures yin. \</t>
  </si>
  <si>
    <t>KAVA KAVE | Chinese herb for stress. \</t>
  </si>
  <si>
    <t>VISU EYA | Chinese herb, stimulates chi. \</t>
  </si>
  <si>
    <t>GARCINIA CAMBOGIA | Chinese herb, blocks carbohydrate conversion to fat. \~weight</t>
  </si>
  <si>
    <t>CHITOSAN | Shellfish fiber extract from shells, blocks fat absorption. \~weight</t>
  </si>
  <si>
    <t>UNA DE GATO | Cat's Claw, for joints and inflamation. \</t>
  </si>
  <si>
    <t>PYGEUM B-SITOSTEROLS | For prostate relief.~masculine</t>
  </si>
  <si>
    <t>PHOSPHATIDYL SERINE | Nutrient for memory stimulation.~hgdie</t>
  </si>
  <si>
    <t>ESTROVE | Natural estrogen extracted from soybean.~feminine</t>
  </si>
  <si>
    <t>BRIGHAM TEA | Herb for allergy relief.</t>
  </si>
  <si>
    <t>ALPHA LIPOIC ACID | Energizer.</t>
  </si>
  <si>
    <t>LUTEIN | Marigold flowers extract, eye nutrient.</t>
  </si>
  <si>
    <t>SEXUAL TRANSMITTED DISEASE ALL | Can id miasm or guilt.~std</t>
  </si>
  <si>
    <t>ST. JOHN'S WORT | Herb for antidepression. Ayurvedic ~ BTO: avoid,  BTA: beneficial, neutral for other b. types</t>
  </si>
  <si>
    <t>BILBERRY | Herb for weight loss.</t>
  </si>
  <si>
    <t>GLUCOSAMINE HCL | For  memory, joint pain and healing &amp; regeneration of intestinal lining.~hgdie</t>
  </si>
  <si>
    <t>DHENGEY FEVER | Infection carried by tiger.</t>
  </si>
  <si>
    <t>MALARIA | Infection carried by mosquito. ^ ]</t>
  </si>
  <si>
    <t>VIRAL INFECTIONS ALL | Carried by mosquito. # ]</t>
  </si>
  <si>
    <t>LOTUS ESSENCE | Spray for stress.</t>
  </si>
  <si>
    <t>EVERGREEN TREE | Essence spray for healing and purification~hgdso</t>
  </si>
  <si>
    <t>THYME ESSENCE | Essence spray for time management. ~ hgdso, neutral for all b. types as an herb.</t>
  </si>
  <si>
    <t>LILAC ESSENCE | Spray for vital energy. ~ hgdso</t>
  </si>
  <si>
    <t>DAISY | Essence spray for focusing thought. ~ hgdie</t>
  </si>
  <si>
    <t>MAGNET EXPOSURE | Over doing of magnetic exposure, stop magnetic therapy for one week. imponderable~perverse energies</t>
  </si>
  <si>
    <t>ELF | Exteme Low Frequency. imponderable~perverse energies</t>
  </si>
  <si>
    <t>EELF | Exteme Extreme Low Frequency. imponderable~perverse energies</t>
  </si>
  <si>
    <t>60 CYCLE HUM | North American power tools, hair dryer, etc. imponderable~perverse energies</t>
  </si>
  <si>
    <t>50 CYCLE HUM | Europe power tools, hair dryer, etc. imponderable~perverse energies</t>
  </si>
  <si>
    <t>RADIO FREQUENCIES | imponderable~perverse energies</t>
  </si>
  <si>
    <t>TV FREQUENCIES | imponderable~perverse energies</t>
  </si>
  <si>
    <t>COSMIC RAYX | imponderable~perverse energies</t>
  </si>
  <si>
    <t>X-RAY | imponderable~perverse energies</t>
  </si>
  <si>
    <t>MICROWAVE RADIATION | imponderable~perverse energies</t>
  </si>
  <si>
    <t>NEUTRINO RADIATION | imponderable~perverse energies</t>
  </si>
  <si>
    <t>DIGITAL EXPOSURE EXCESS | Too much exposure to digital TV or music. imponderable~perverse energies</t>
  </si>
  <si>
    <t>GIGA HZ | imponderable~perverse energies</t>
  </si>
  <si>
    <t>GAMMA RADIATION | imponderable~perverse energies</t>
  </si>
  <si>
    <t>ALPHA BETA RADIATION | imponderable~perverse energies</t>
  </si>
  <si>
    <t>CARTOON CYCLE EFFECTS ON BRAIN | imponderable~perverse energies</t>
  </si>
  <si>
    <t>SCHUMAN WAVE DEFICIENCY | imponderable~search "perverse energies" and or connection with the earth, walk barefoot on earth, especially for those who live in urban areas, high rises and sky scrapers.</t>
  </si>
  <si>
    <t>COMPUTER CPU AND/OR MONITOR RADIATION EFFECTS | imponderable~perverse energies</t>
  </si>
  <si>
    <t>TV EPILEPSY | From frequencies in brain. imponderable~perverse energies</t>
  </si>
  <si>
    <t>EXCESS NERVOUSNESS ENERGY | From external exposure. imponderable~perverse energies</t>
  </si>
  <si>
    <t>MOBILE TELEPHONE | Radiation and household items. imponderable~perverse energies</t>
  </si>
  <si>
    <t>PRION FUNGUS ATTACHED | ^</t>
  </si>
  <si>
    <t>PRION BACTERIA ATTACHED | @</t>
  </si>
  <si>
    <t>PRION RICKETTSIA ATTACHED | ^</t>
  </si>
  <si>
    <t>PRION ANTIBODY ATTACHED | ^</t>
  </si>
  <si>
    <t>PRION UNSPECIFIC | ^</t>
  </si>
  <si>
    <t>HYDRAZINE SULFATE | Used in cancer treatment, ids degenerative disease.~ ALO, onco</t>
  </si>
  <si>
    <t>ADERMINE VITAMIN B6 | Deficiency include lack of remembering dreams, hold water, irritable, fear, rash, diarrhea.</t>
  </si>
  <si>
    <t>ANEURINE VITAMIN B1 | Needed for carbohydrate metabolism, deficiency symptons include: dermititis (red), diarrhea, depression. ]</t>
  </si>
  <si>
    <t>TRIGONELINE B-3 | Vitamin, deficiency or excess produces aberrant thoughts &amp; digestion troubles, niacin, may flush.</t>
  </si>
  <si>
    <t>ARACADONIC ACID | Fatty acid for proper adrenal function, ids adrenal concern.</t>
  </si>
  <si>
    <t>BETA CAROTENE | Precursor of vitamin A, deficiency causes night blindness, psoriasis, immune dysfunction, retarded growth.</t>
  </si>
  <si>
    <t>CAPROIC ACID | Fatty acid that fights fungus, ids fungal growth or deficiency of fatty acids.  ^ ]</t>
  </si>
  <si>
    <t>LINOLEIC ACID | Essential fatty acid needed for development of all cell walls, ids deficiency, affects all systems.</t>
  </si>
  <si>
    <t>CONDING | Bad digestion, diarrhea, colitis, vomits, gases, lack of appetite, distended stomach. NUTRI=ARLI, Guadalajara - Mexico</t>
  </si>
  <si>
    <t>LIPOIC ACID | Fatty acid used in liver metabolism and all hormone development, ids deficiency.</t>
  </si>
  <si>
    <t>THIOCTIC ACID | Sulphured fatty acid needed for liver and cell development, ids deficiency, use garlic &amp; onions.</t>
  </si>
  <si>
    <t>OLEIC ACID | Essential fatty acid need for all cell walls, ids deficiency.</t>
  </si>
  <si>
    <t>LINOLENIC ACID | Essential fatty acid need for all cell walls, ids deficiency.</t>
  </si>
  <si>
    <t>BIOFLAVINOIDS | Part of Vitamin C complex rich in citrus skin and rose hips, helps connective tissue.</t>
  </si>
  <si>
    <t>CO-ENZYME A - ACETYL CoA | Needed for biosynthesis of fatty acids and all hormones, ids deficiency, systemic disease.</t>
  </si>
  <si>
    <t>CO-ENZYME Q6 - UBIQUINONE 30 | Enzyme for energy and energy regulationneed whole chain.</t>
  </si>
  <si>
    <t>CO-ENZYME Q7 - UBIQUINONE 35 | Enzyme for energy and energy regulationneed whole chain.</t>
  </si>
  <si>
    <t>CO-ENZYME Q8 - UBIQUINONE 40 | Enzyme for energy and energy regulationneed whole chain.</t>
  </si>
  <si>
    <t>CO-ENZYME Q9 - UBIQUINONE 45 | Enzyme for energy and energy regulationneed whole chain.</t>
  </si>
  <si>
    <t>CO-ENZYME Q10 - UBIQUINONE 50 | Enzyme for energy and energy regulationneed whole chain.</t>
  </si>
  <si>
    <t>UBIQUINONE ALL VITAMIN U | Regulates energy, ids deficiency or regulatory problem.</t>
  </si>
  <si>
    <t>ORTHOQUINONE | Enzyme for energy and energy regulationneed whole chain.</t>
  </si>
  <si>
    <t>COLLAGEN | Major component of the connective tissue in the skin, ids premature aging or aging of skin.</t>
  </si>
  <si>
    <t>CYTOCHROME | Energy compound needed for sugar and energy regulation, essential for eyes.</t>
  </si>
  <si>
    <t>CYTOCHROME FAD | Energy compound needed for sugar and energy regulation, essential for eyes.</t>
  </si>
  <si>
    <t>DESTHIOBIOTIN | Sulphured biotin needed for energy is easily deficient in today's processed foods.</t>
  </si>
  <si>
    <t>PHYKO BIOTIN | Vitamin H, needed for energy easily deficient in today's processed foods.</t>
  </si>
  <si>
    <t>DICHLOROFOLIC ACID | Affects kidney, lung energy.</t>
  </si>
  <si>
    <t>ELASTIN | Major component of the connective tissue in the skin, ids premature aging or aging of skin.</t>
  </si>
  <si>
    <t>NAD | Enzyme compound essential in regulation and transfer of energy in cells, part of Kreb's cycle.</t>
  </si>
  <si>
    <t>NADP | Needed for energy control and useful stress reduction.~hgdie</t>
  </si>
  <si>
    <t>PORPHYRIN | Excretion of liver that if disturbed can cause light sensitvity or sclerosis.</t>
  </si>
  <si>
    <t>ATP - ADENOSINE TRI PHOSPHATE | End energy molecule of Kreb's cycle, ids problem with energy cycle.</t>
  </si>
  <si>
    <t>PYCOCYANIN | Nutrient with laetrile, for immune system excess and deficiency, risks cancer.~onco</t>
  </si>
  <si>
    <t>ACTINOMYOSIS | A fungal bacteria combination, can cause Parkinson's, muscle degeneration, depression. @ ^</t>
  </si>
  <si>
    <t>ASCARDINUM | Type of round worm, infects intestine, causes epilepsy, appendicitis, headaches, depression. *</t>
  </si>
  <si>
    <t>BARTONELOSIS | Bovine bacteria, can cause some ME or chronic fatigue symptoms. @</t>
  </si>
  <si>
    <t>HELICOBACTER | Bacteria, can cause ulcers or intestinal (bowel, colon, intestine) disease such as diarrhea. @  ]</t>
  </si>
  <si>
    <t>CHOLERA | Bacteria in bad water &amp; oceans, infects small intestine (bowel, colon), bilious, diarrhea, electrolyte collaspe, fever. @  ]</t>
  </si>
  <si>
    <t>BIFIDUS LACTOBACILUS | Intestinal good bacteria, ids bowel (colon, intestine) flora imbalance. @  ]</t>
  </si>
  <si>
    <t>CAUCAUOUS LACTOBACILUS | Little known good bowel (colon, intestine) bacteria, ids bowel flora imbalance. @  ]</t>
  </si>
  <si>
    <t>ACIDOPHILUS LACTOBACILUS | Intestinal good bacteria, ids bowel (colon, intestine) flora imbalance. @  ]</t>
  </si>
  <si>
    <t>SALVARIS LACTOBACILUS | Bacteria in bowel flora used to balance bowel (colon, intestine) flora. @  ]</t>
  </si>
  <si>
    <t>VULGARIS LACTOBACILUS | Intestinal good bacteria, ids bowel (colon, intestine) flora imbalance. @  ]</t>
  </si>
  <si>
    <t>BRUCELOSIS | Bovine bacteria that is involved with chronic fatigue symptoms. @</t>
  </si>
  <si>
    <t>ENTEROCOCINUM | Bacteria family that can infect the digestive tract (bowel, colon, intestine) and produce ulcers and inflammation. @  ]</t>
  </si>
  <si>
    <t>GASTROENTEROCOLI | Bacteria that cause most ulcers and intestinal (bowel, colon, intestine) imbalance. @  ]</t>
  </si>
  <si>
    <t>MELIODOSIS | Psuedomonas, bacteria, causes blackspots and darkened skin, abscesses, septecemia, pneumonia (lung), danger. @  ]</t>
  </si>
  <si>
    <t>MYCOPLASMA PNEUMONIAE | Legionella, rickettsia, can hurt lungs, liver, nerves. @ ^</t>
  </si>
  <si>
    <t>MYOBACTERIUM LEPRAE LEPROSY | Likes acid, onset 1-30yr.lesions on cooler skin, anesthesia of skin. @ ^</t>
  </si>
  <si>
    <t>STACHYBOTRYS FUNGAL | Infection from use of steroids or exposure to antibiotics. ^</t>
  </si>
  <si>
    <t>METALLOTHIONEIN | Chemical used in laboratories, ids toxic exposure.</t>
  </si>
  <si>
    <t>SECRETIN | Collection of enzyme for digestion.</t>
  </si>
  <si>
    <t>AFRICAN WILLOW | Plant with anti cancer properties, led to combrestatin.~onco</t>
  </si>
  <si>
    <t>PREMATURE AGING | From toxicity or dehydration.</t>
  </si>
  <si>
    <t>BLOOD, ACETO ACETATE PLUS ACETONE</t>
  </si>
  <si>
    <t>BLOOD, ALDOLASE  Enzyme.  ]</t>
  </si>
  <si>
    <t>BLOOD, AMINO TRANSFERASE  Enzyme.  ]</t>
  </si>
  <si>
    <t>BLOOD, AMMONIA</t>
  </si>
  <si>
    <t>BLOOD, AMYLASE  Enzyme.  ]</t>
  </si>
  <si>
    <t>BLOOD, ASCROBIC ACID</t>
  </si>
  <si>
    <t>BLOOD, BILIRUBIN</t>
  </si>
  <si>
    <t>BLOOD, VOLUME</t>
  </si>
  <si>
    <t>BLOOD, CALCIUM</t>
  </si>
  <si>
    <t>BLOOD, CARBAMAZEPINE</t>
  </si>
  <si>
    <t>BLOOD, CO2 CONTENT</t>
  </si>
  <si>
    <t>BLOOD, CO</t>
  </si>
  <si>
    <t>BLOOD, CAROTENOIS</t>
  </si>
  <si>
    <t>BLOOD, CERULOPLASMIN</t>
  </si>
  <si>
    <t>BLOOD, CHLORIDE</t>
  </si>
  <si>
    <t>BLOOD, CHOLESTEROL</t>
  </si>
  <si>
    <t>BLOOD, CK</t>
  </si>
  <si>
    <t>BLOOD, CK - ISOENZYMES</t>
  </si>
  <si>
    <t>BLOOD, COPPER</t>
  </si>
  <si>
    <t>BLOOD, CREATININE   Enzyme.  ]</t>
  </si>
  <si>
    <t>BLOOD, DIGOXIN</t>
  </si>
  <si>
    <t>BLOOD, ETHANOL</t>
  </si>
  <si>
    <t>BLOOD, GLUCOSE | Fasting</t>
  </si>
  <si>
    <t>BLOOD, IRON</t>
  </si>
  <si>
    <t>BLOOD, LACTATE</t>
  </si>
  <si>
    <t>BLOOD, LACTIC DEHYDROGANASE  Enzyme.  ]</t>
  </si>
  <si>
    <t>BLOOD, LEAD</t>
  </si>
  <si>
    <t>BLOOD, LIPASE   Enzyme.  ]</t>
  </si>
  <si>
    <t>BLOOD, LITHIUM</t>
  </si>
  <si>
    <t>BLOOD, MAGNESIUM</t>
  </si>
  <si>
    <t>BLOOD, 5' - Nucleotidase  Enzyme.  ]</t>
  </si>
  <si>
    <t>BLOOD, OSMOLALITY  ]</t>
  </si>
  <si>
    <t>BLOOD, OXYGEN SATURATION</t>
  </si>
  <si>
    <t>BLOOD, Pco2</t>
  </si>
  <si>
    <t>BLOOD, PH</t>
  </si>
  <si>
    <t>BLOOD, Po2</t>
  </si>
  <si>
    <t>BLOOD, PHENOBARBITAL</t>
  </si>
  <si>
    <t>BLOOD, PHOSPHATASE - ACID  Enzyme.  ]</t>
  </si>
  <si>
    <t>BLOOD, PHOSPHATASE - ALKALINE  Enzyme.  ]</t>
  </si>
  <si>
    <t>BLOOD, PHOSPHORUS - INORGANIC</t>
  </si>
  <si>
    <t>BLOOD, POTASSIUM</t>
  </si>
  <si>
    <t>BLOOD, PRIMIDONE</t>
  </si>
  <si>
    <t>BLOOD, PROCAINAMIDE</t>
  </si>
  <si>
    <t>BLOOD, PROTEIN - TOTAL</t>
  </si>
  <si>
    <t>BLOOD, PROTEIN - ALBUMIN</t>
  </si>
  <si>
    <t>BLOOD, PROTEIN - GLOBULIN</t>
  </si>
  <si>
    <t>BLOOD, PYRUVIC - ACID</t>
  </si>
  <si>
    <t>BLOOD, QUINIDINE</t>
  </si>
  <si>
    <t>BLOOD, SALICYLATE</t>
  </si>
  <si>
    <t>BLOOD, SODIUM</t>
  </si>
  <si>
    <t>BLOOD, SULFATE</t>
  </si>
  <si>
    <t>BLOOD, TRIGLICERIDES</t>
  </si>
  <si>
    <t>BLOOD, UREA NITROGEN</t>
  </si>
  <si>
    <t>BLOOD, URIC ACID</t>
  </si>
  <si>
    <t>BLOOD, VITAMIN A</t>
  </si>
  <si>
    <t>BLOOD, VITAMIN D DERIVATES</t>
  </si>
  <si>
    <t>URINE, ACETONE PLUS ACETOACETATE</t>
  </si>
  <si>
    <t>URINE, AMYLASE  Enzyme.  ]</t>
  </si>
  <si>
    <t>URINE, CALCIUM</t>
  </si>
  <si>
    <t>URINE, CATECHOLAMINES</t>
  </si>
  <si>
    <t>URINE, CHORIONIC GONADOTROPIN</t>
  </si>
  <si>
    <t>URINE, COPPER</t>
  </si>
  <si>
    <t>URINE, COPROPORPHYLIN</t>
  </si>
  <si>
    <t>URINE, CREATINE  Enzyme.  ]</t>
  </si>
  <si>
    <t>URINE, CREATININE  Enzyme.  ]</t>
  </si>
  <si>
    <t>URINE, CYSTINE OR CYSTEINE</t>
  </si>
  <si>
    <t>URINE, HEMOGLOBIN AND MYOGLOBIN</t>
  </si>
  <si>
    <t>URINE, 17 - HYDROXYCORTICOSTEROIDS</t>
  </si>
  <si>
    <t>URINE, 5 - HYDROXYINDOLEACETIC ACID</t>
  </si>
  <si>
    <t>URINE, 17 - KETOSTEROIDS</t>
  </si>
  <si>
    <t>URINE, LEAD~ metals</t>
  </si>
  <si>
    <t>URINE, PHOSPHORUS - INORGANIC</t>
  </si>
  <si>
    <t>URINE, PORPHOBILINOGEN</t>
  </si>
  <si>
    <t>URINE, PROTEIN</t>
  </si>
  <si>
    <t>URINE, SUGAR - QUANTITATIVE GLUCOSE</t>
  </si>
  <si>
    <t>URINE, UROBILINOGEN</t>
  </si>
  <si>
    <t>URINE, UROPORPHYRIN</t>
  </si>
  <si>
    <t>URINE, VANILLYLMANDELIC ACID (VMA)</t>
  </si>
  <si>
    <t>MINERAL WATER ADDITIVE | Pure Life</t>
  </si>
  <si>
    <t>New Dimensions Weight loss  Garcinia, cola, carnelia uva ursi</t>
  </si>
  <si>
    <t>SEA HORSE MALE GENITAL TONIC | Pure Life~masculine</t>
  </si>
  <si>
    <t>GOLDEN SEAL | Pure Life</t>
  </si>
  <si>
    <t>FLANAGAN'S MICROCLUSTERS AND PHYCOTENE ENZYMATIC | Pure Life</t>
  </si>
  <si>
    <t>BEE POLLEN | Pure Life~ BTA: avoid</t>
  </si>
  <si>
    <t>CALCIUM ASCORBATE | Pure Life</t>
  </si>
  <si>
    <t>MICROHYDRIN | Pure Life</t>
  </si>
  <si>
    <t>CAPRYLIC ACID | Pure Life</t>
  </si>
  <si>
    <t>COLOSTRUM FIRST FOOD | Pure Life</t>
  </si>
  <si>
    <t>SPIRULINA | Pure Life ~ BTO: avoid</t>
  </si>
  <si>
    <t>DIOSIN | Pure Life</t>
  </si>
  <si>
    <t>VITAMIN E | Pure Life</t>
  </si>
  <si>
    <t>TRUE LECITHIN | Pure Life</t>
  </si>
  <si>
    <t>ALOE MANNAN | Pure Life</t>
  </si>
  <si>
    <t>PAU D'ARCO | Pure Life</t>
  </si>
  <si>
    <t>FORMULA 9 | Pure Life</t>
  </si>
  <si>
    <t>EVENING PRIMROSE OIL | Pure Life ~BTO: avoid</t>
  </si>
  <si>
    <t>ECHINACEA | Pure Life ~ BTO: avoid, BTA: beneficial</t>
  </si>
  <si>
    <t>HIS NUCLEO PROTEIN | Pure Life</t>
  </si>
  <si>
    <t>FOLIC ACID | Pure Life</t>
  </si>
  <si>
    <t>GREEN GOLD SPIRULINA | Papaya, ginseng, bee pollen.. ~ BTO: avoid spirulina</t>
  </si>
  <si>
    <t>ADRENAL SUBSTANCE | Pure Life</t>
  </si>
  <si>
    <t>PROSTATE SUBSTANCE | Pure Life</t>
  </si>
  <si>
    <t>PANTOTHENIC ACID | Pure Life</t>
  </si>
  <si>
    <t>EYE BRIGHT | Pure Life</t>
  </si>
  <si>
    <t>THYMUS SUBSTANCE | Pure Life</t>
  </si>
  <si>
    <t>NARAYANI OM 29 MACULA LUTEA (EYE) | 30C, Organo miture for all macula problems, most useful in early stages, Formula designed for duplication on the SCIO. ]~</t>
  </si>
  <si>
    <t>NARAYANI 49 VITAMIN EYE MIX | 10M, Homeo mixture for nutritional eye support, Formula designed for duplication on the SCIO.~</t>
  </si>
  <si>
    <t>NARAYANI 39 TEETH DECAY | 30C, Homeo mixture for all dental caries, Formula designed for duplication on the SCIO. ~</t>
  </si>
  <si>
    <t>NARAYANI 35 WORMS | 30C, homeo mixture for children with thread worms, or long worms, Formula designed for duplication on the SCIO. * ] ~</t>
  </si>
  <si>
    <t>NARAYANI 29 SUFI | 30C, Homeo mixture for stomach, ulcers, flatulence, indigestion, Formula designed for duplication on the SCIO. ~</t>
  </si>
  <si>
    <t>NARAYANI 36 WAR | 1M, Homeo mixture for strep and staph type infections, Formula designed for duplication on the SCIO. @ ~</t>
  </si>
  <si>
    <t>NARAYANI 42 SS PILLS | 200C, Homeo mixture for male and female libido problems, masculine, Formula designed for duplication on the SCIO.~</t>
  </si>
  <si>
    <t>NARAYANI 14 CRAMPS | 200C, Homeo mixture for asthma, chorea, angina, cramps, convulsions, colic, Formula designed for duplication on the SCIO. ~</t>
  </si>
  <si>
    <t>NARAYANI 38 BACK PAIN | 30C,  Formula designed for duplication on the SCIO. $ ] hgdbs3~</t>
  </si>
  <si>
    <t>NARAYANI 5 BRAIN TISSUES SALTS | 200c, Homeo mixture for old and young, Formula designed for duplication on the SCIO. hgdie ~</t>
  </si>
  <si>
    <t>NARAYANI 58 HAND RHEUMATISM | 30C, Homeo mixture for all small joints,  Formula designed for duplication on the SCIO. @ ] hgdbs4, hgdp~</t>
  </si>
  <si>
    <t>NARAYANI OM 19 CARDIAC AND LUNG | 30C, Organo mixture, heart, Formula designed for duplication on the SCIO. ~</t>
  </si>
  <si>
    <t>NARAYANI 4 BRAIN| 200C, Homeo mixture for slow learners, ADD, learning disabilities, Formula designed for duplication on the SCIO. hgdie~</t>
  </si>
  <si>
    <t>NARAYANI 41 PSORIASIS | 200C, Skin, Homeo remedy used as a background remedy in all psoriasis cases.  Formula designed for duplication on the SCIO.  ] ~</t>
  </si>
  <si>
    <t>NARAYANI 18 GENERAL FLU MIX | 200C, Homeo mixture for all kinds of flu, Formula designed for duplication on the SCIO. # ] ~</t>
  </si>
  <si>
    <t>NARAYANI 6 CALMING | 30C, Homeo mixture for nervousness, sleep disorder, emotional system, anxiety, insomina, Formula designed for duplication on the SCIO.~</t>
  </si>
  <si>
    <t>NARAYANI 40 KNEES | 30C, Homeo mixture for all knee complaints, (adding word "joint" here for matrix searches) Formula designed for duplication on the SCIO.~</t>
  </si>
  <si>
    <t>NARAYANI 10 CLIMATERIC | 200C, Homeo mixture for all menopausal compliants, female, Formula designed for duplication on the SCIO.~</t>
  </si>
  <si>
    <t>NARAYANI OM 6 COLON | 30C, Bowel, intestine.  Formula designed for duplication on the SCIO.  ]~</t>
  </si>
  <si>
    <t>NARAYANI 8 CHEST | 30C, Homeo mixture for wheezing, bronchitis, emphysema, cough, Formula designed for duplication on the SCIO.~</t>
  </si>
  <si>
    <t>NARAYANI 37 ACIDITY | 30C, Homeo mixture in all acid conditions, ph, digestions, skin, corrosive excretions, Formula designed for duplication on the SCIO.~</t>
  </si>
  <si>
    <t>NARAYANI 45 ATOMIC RADIATION | 50M, Homeo mixture for any type of radiation exposure, Formula designed for duplication on the SCIO.~</t>
  </si>
  <si>
    <t>NARAYANI 17 EYE | 200C, Homeo mixture works on glaucoma, opacities, degeneration of eye muscles, macular degeneration,  Formula designed for duplication on the SCIO.~</t>
  </si>
  <si>
    <t>NARAYANI 3 BONE IRREGULARITIES | 30C, Homeo mixture for bone injuries, degeneration, calcium and phosphorous balance, absorption, Formula designed for duplication on the SCIO. ~</t>
  </si>
  <si>
    <t>NARAYANI 34 WATER BALANCE | 30C, Homeo mixture for heat fatigue, excess sweating, water logged tissue, oedema, Formula designed for duplication on the SCIO. ~</t>
  </si>
  <si>
    <t>NARAYANI 16 DRAWING | 6X, Homeo mixture for drawing morbid matter from sinus, ears, tonsiles, rectum, uterus, carbuncles, fissures, gangrene, etc.  Formula designed for duplication on the SCIO.~</t>
  </si>
  <si>
    <t>NARAYANI 13 CONSTIPATION | 200C, Bowel, colon, intestine.  Formula designed for duplication on the SCIO.  ] ~</t>
  </si>
  <si>
    <t>NARAYANI OM 5 CIRCULATION | 30C, Organo mixture for arteriosclerosis, poor circulation, leg ulcers, varicose veins, heart, Formula designed for duplication on the SCIO.~</t>
  </si>
  <si>
    <t>NARAYANI 44 TRIGEMINAL NEURALGIA | CM, Homeo mixture for facial neuralgia, occipital headaches, can be taken before any dental treatment as well, Formula designed for duplication on the SCIO ~ spinal</t>
  </si>
  <si>
    <t>NARAYANI OM 17 LIVER GALLBLADDER | 30C, Organic mixture for liver and gall blader disorders and useful as a background rememdy in jaundice cases, Formula designed for duplication on the SCIO. ~</t>
  </si>
  <si>
    <t>NARAYANI BR23 SKELETAL BALANCE | 50M, Organic / Homeo mixture for bone, spine, joints, muscles, and injury,  Formula designed for duplication on the SCIO.~ spinal</t>
  </si>
  <si>
    <t>NARAYANI OM 33 SPINE AND BRAIN STEM | 30C, Organo mixture for spinal injuries and also after a spinal tap procedure, Formula designed for duplication on the SCIO. ~</t>
  </si>
  <si>
    <t>NARAYANI OM 7 HEART | 30C, Organo mixture as a good heart tonic, Formula designed for duplication on the SCIO. ~ circulation</t>
  </si>
  <si>
    <t>NARAYANI OM 21 PARALYSIS SPASTIC | 30C, Organo mixture for spastic paralysis, involuntary movements where there is no muscle wasting, Formula designed for duplication on the SCIO.~ muscles, nerves</t>
  </si>
  <si>
    <t>NARAYANI OM 1 BLOOD | 30C, Organo mixture for anemia, aenemia, Formula designed for duplication on the SCIO.~</t>
  </si>
  <si>
    <t>NARAYANI OM 9 DIGESTIVE PSYCHOMATIC | 30C, Organo mixture for digestion problems, gastritis, pancreatitis, and duodenal ulcers, Formula designed for duplication on the SCIO. ~ small intestine, hgdbs3</t>
  </si>
  <si>
    <t>NARAYANI OM 12 HAIR | 30C, Organo mixture for balndess, falling and thinning hair, Formula designed for duplication on the SCIO.  ]~</t>
  </si>
  <si>
    <t>NARAYANI OM 8 HYPOGLYCEMIA  HYPERGLYCEMIA | 30C, Organo mixture for diabetes and hypoglycemia with very emotional persons, mood swings, Formula designed for duplication on the SCIO.  ] ~</t>
  </si>
  <si>
    <t>NARAYANI OM 4 CERVICAL | 30C, Organo mixture for cervical vertebra, shoulder, neck, and muscular problems in shoulder, Formula designed for duplication on the SCIO.  $ ]~ neck, muscles, hgdbs2</t>
  </si>
  <si>
    <t>NARAYANI 1 AMEOBIC DYSENTERY | 6X, Homeo mixture for most dysentery conditions, diahrrea, Ameba / ameoba / amoeba.  Formula designed for duplication on the SCIO.  *]~</t>
  </si>
  <si>
    <t>NARAYANI 33 VITILIGO | 30C, Homeo mixture,leucoderma, white patches on skin,difficult to treat, useful as background along with single endocrine remedies, for duplication.^ ]~ skin, search fungus link</t>
  </si>
  <si>
    <t>NARAYANI 23 MENSES IRREGULARITIES | Menstruation.  200C, Homeo mixture to regulate menses, do not use during menses, Formula designed for duplication on the SCIO.  ]~ female, hgdbs3</t>
  </si>
  <si>
    <t>NARAYANI 30 THROAT | 200C, Homeo mixture for throat infection,  if there is fever also give GFM, also see tonsils matrix item 4057, Formula designed for duplication on the SCIO.~</t>
  </si>
  <si>
    <t>NARAYANI 31 TONSILS | 6X, Homeo mixture in acute conditions, use with throat matrix item 4056, once stable use this mixture over a long period, Formula designed for duplication on the QXCI  ]~</t>
  </si>
  <si>
    <t>NARAYANI BR 13 ALLERGY BALANCE | 50M, Organo / homeo mixture of all environmental allergies, Formula designed for duplication on the SCIO. ~ hgdbs1</t>
  </si>
  <si>
    <t>NARAYANI 46 ALLERGY 2 | 200C, Homeo mixture for insecticides, pesticides and pollution, designed for duplication on SCIO.~ pesticides can interfere with estrogen balance, increase weight, affect mood</t>
  </si>
  <si>
    <t>NARAYANI 43 TREMORS | 30C, Homeo mixture , use for paralysis, parkinsons, twitching and spasms, Formula designed for duplication on the SCIO.~ nerves, muscles, control issues.</t>
  </si>
  <si>
    <t>NARAYANI OM 18 SACRAL LUMBAR | 30C, Organo mixture for all lumbar sacral, hips, thighs and legs, Formula designed for duplication on the SCIO.  $  ]~ spine, nerves</t>
  </si>
  <si>
    <t>NARAYANI 47 CATARACT (EYE) COMPOUND | 1M, Homeo mixture used to dissolve cataract, together with Vit. Eye mis, if no improvement in 3 months, problem is systemic, designed for duplication. ~</t>
  </si>
  <si>
    <t>NARAYANI 26 SHOCK | 200C, Homeo mixture for shock resulting from surgery, death, trauma, loss of someone, change of environment, Formula designed for duplication on the SCIO. HGD~onco</t>
  </si>
  <si>
    <t>NARAYANI 24 PENMYCIN |200C, Homeo mixture for infections like TB, Syphillis, Gonorrhea, works much like allopathic penicillin without the side effects, antibiotic-like, designed for duplication.@#^ ]~</t>
  </si>
  <si>
    <t>NARAYANI 28 SLEEP | 200C, Homeo mixture for sleep disorders, the cause has to be dealt with as well, insomnia, narcolepsy,Formula designed for duplication on the SCIO.~</t>
  </si>
  <si>
    <t>NARAYANI OM 27  SUPPORTIVE TISSUE | 30C, Organo miture for muscles, cartilage, ligaments and tendons, flexibility, Formula designed for duplication on the SCIO ~ sports</t>
  </si>
  <si>
    <t>NARAYANI BR 11 KIDNEY BALANCE | 50M, Organo / homeo mixture for all kidney disorders, Bladder, urethra, ureter.  Formula designed for duplication on the SCIO.  ]~</t>
  </si>
  <si>
    <t>NARAYANI BR 21 INJURY BALANCE | 50M, Organo/ homeo mixture for injuries, muscle atrophies, MS, multiple sclerosis, Formula designed for duplication on the SCIO.~ nerve</t>
  </si>
  <si>
    <t>NARAYANI BR 17 MALE BALANCE | 50M, Organo / homeo mixture for all male conditions, low sperm count, hormonal and chakra balance, Formula for duplication.~hgdbs3, endocrine, masculine, glands, weight</t>
  </si>
  <si>
    <t>NARAYANI BR 16 FEMALE BALANCE | 50M, Organo/ homeo mixture for female complaints, balance hormones, endocrine, and chakra balance, Formula for duplication~ hgdbs3, glands, feminine, weight</t>
  </si>
  <si>
    <t>NARAYANI 59 PAIN | 10M, Homeo mixture for pain anywhere in the body, Formula designed for duplication on the SCIO.~</t>
  </si>
  <si>
    <t>NARAYANI 57 HEART PALPITATIONS | 30C, Homeo mixture for any abnormal conditions of the heart,  Formula designed for duplication on the SCIO.~ circulation, muscle</t>
  </si>
  <si>
    <t>NARAYANI 22 LIVER | 30C, Homeo mixture for liver gout, weakness, dizziness, jaundice and spleen, Formula designed for duplication on the SCIO ~ hepat</t>
  </si>
  <si>
    <t>NARAYANI 19 HAYFEVER | 6X, Homeo mixture for relief of hay fever but the root miasm has to be treated as well, Formula designed for duplication on the SCIO.~ allergy, hgdbs1</t>
  </si>
  <si>
    <t>NARAYANI BR 10 FEVER AND INFECTION | 50M, Organo/Homeo mixture for all fevers and low grade fevers, Formula designed for duplication on the SCIO.~</t>
  </si>
  <si>
    <t>NARAYANI 54 SPASMS | 1M, Homeo mixture for relief of spasms until the cause is found, Formula designed for duplication on the SCIO.~ muscles, nerves, control</t>
  </si>
  <si>
    <t>NARAYANI 25 RHEUMATISM AND ARTHRITIS | 200C, Homeo mixutre for rheumatism and arthritis, gout sciatica, and inflammations, Formula designed for duplication on the SCIO.  @]~ autoimmune, bone, spine</t>
  </si>
  <si>
    <t>NARAYANI BR 5 HEART BALANCE | 50M, Organo/ homeo mixture for pathological conditions as well as emotional causes, Formula designed for duplication on the SCIO.~ hgd, circulation, cardiovascular</t>
  </si>
  <si>
    <t>NARAYANI BR 19 EAR BALANCE | 50M, Organo/homeo mixture for ear nerve, deafness, tinnitis, mastoid infections, Formula designed for duplication on the SCIO.~ hearing, earache, tmj, link to kidney?</t>
  </si>
  <si>
    <t>NARAYANI BR 4 FEAR BALANCE | 50M, Organo/homeo mixture , Formula designed for duplication on the SCIO.~ fear attacks the kidney, lower brain stress, autonomic nervous system, hgd1,2</t>
  </si>
  <si>
    <t>NARAYANI OM 28 IMMUNE SYSTEM BALANCE| 50M, Organo mixture used where resistance to illness is low, Formula designed for duplication on the SCIO.~</t>
  </si>
  <si>
    <t>NARAYANI 32 VEINS PILLS | 30C, Homeo mixture for vein problems, leg ulcers, hemmoroids, circulation,  Formula designed for duplication on the SCIO.  ]~ cardiovascular, check copper</t>
  </si>
  <si>
    <t>NARAYANI 9 CHEST TISSUE SALTS | 200C,Homeo ixture works on bronchi, lungs, tonsils, asthma, cough,  Formula designed for duplication on the SCIO.~ breath,</t>
  </si>
  <si>
    <t>NARAYANI 11 COLD | 6X, Homeo mixture, watery eyes, discharge for nose, eyes, sneezing, Formula designed for duplication on the SCIO.  # ]~ hgdbs1</t>
  </si>
  <si>
    <t>NARAYANI 15 DIARRHEA |30C, Homeo mixture in acute conditions, can be taken every half hour,  Bowel, colon, intestine.  Formula designed for duplication.  ]~ wishing something was over w/? digestion</t>
  </si>
  <si>
    <t>NARAYANI OM 14 SMALL INTESTINES | 30C, Organo mixture, ileum, jejunum, peyer's patches, small intestine,  Bowel, colon.  Formula designed for duplication on the SCIO.  ]~ digestion</t>
  </si>
  <si>
    <t>NARAYANI OM 32 SPINE DORSAL | 30C, Organo mixture, sensory nerves, dorsal discs, dorsal vertebra, motor neurons, Formula designed for duplication on the SCIO.  $ ]~</t>
  </si>
  <si>
    <t>NARAYANI 27 SKIN D | 30C, Homeo mixture, miasmatic cause has to be treated as well, and supplemented with drainage remedies, eg, Narayani Drawing 4039,  Formula designed for duplication on the SCIO.~</t>
  </si>
  <si>
    <t>NARAYANI OM 26 EYE MUSCLES | 30C, Organo mixture, craial nerves 2, 3, 4, 5 and muscles, Formula designed for duplication on the SCIO.~</t>
  </si>
  <si>
    <t>NARAYANI 53 RIGHT SIDED PAIN | 200C, Homeo mixture, for pain on the right side of the body, Formula designed for duplication on the SCIO.~</t>
  </si>
  <si>
    <t>NARAYANI BR 18 CIRCULATION BALANCE | 50M, Organo/ homeo mixture for circulation, arteriosclerosis, stroke, Formula designed for duplication on the SCIO.~ cardiovascular</t>
  </si>
  <si>
    <t>NARAYANI OM 10 EAR| 30C, Organo mixture for auditory nerve, cerbral cortex, cochlea,  Formula designed for duplication on the SCIO.~ brain</t>
  </si>
  <si>
    <t>NARAYANI 50 EPILEPSY | 1M, Homeo mixture used as treatment until cause is found and treated, Formula designed for duplication.~ brain; search intestinal parasites, gaba, tryptophan, serotonin</t>
  </si>
  <si>
    <t>NARAYANI 60 HERPES | 30C, Homeo mixture for shingles, herpes, chicken pox, Formula designed for duplication.# ]~ can be liberated by zapping ameoba, always follow an amoeba zap with a herpes zap.</t>
  </si>
  <si>
    <t>IMMUNIZEN UNICITY | Excluvise proprietary</t>
  </si>
  <si>
    <t>NARAYANI OM 34 PARKINSON'S | 30C, Organo mixture, mesencephalon, rhobencephalon, cortex, thalamus, corpus stratum, substanita nig., sub thalamus, Formula for duplication.~ brain, nerve, control</t>
  </si>
  <si>
    <t>NARAYANI OM 23 SINUS | 30C, Organo mixture for Nasal mucous membranes, nasal sinus, sphenoid sinus, maxillary sinus, Formula designed for duplication on the SCIO.~ hgdbs1</t>
  </si>
  <si>
    <t>NARAYANI OM 20 PARALYSIS-FLACCID | 30C, Organo mixture, cerebellum, hypothalamus, mortor nerves, cerebral artery, pituitary, Formula designed for duplication on the SCIO.~ brain, gland</t>
  </si>
  <si>
    <t>CARDIO ESSENTIALS UNICITY | Heart.  Patented proprietary.  ]</t>
  </si>
  <si>
    <t>NARAYANI OM 30 CONNECTIVE TISSUE | 30C, Organo mixture, connective tissue, collagen, Formula designed for duplication on the SCIO.~</t>
  </si>
  <si>
    <t>NARAYANI 52 LEFT SIDED PAIN | 200C, homeo mixture for pain on the left side of the body, Formula designed for duplication on the SCIO.~</t>
  </si>
  <si>
    <t>NARAYANI BR 9 DIGESTION | 50M, Organo/homeo mixture for digestion and intestinal disturbances, intestine, Formula designed for duplication on the SCIO.~ hgdbs3</t>
  </si>
  <si>
    <t>NARAYANI BR 8 CONSTIPATION BALANCE | 50M, Organo /homeo miture, use with liver balance matrix item 4115 for better results, Bowel, Colon, Intestine.  Formula designed for duplication on the SCIO.  ]~</t>
  </si>
  <si>
    <t>NARAYANI BR 1 ANEMIA BALANCE | 50M, Organo / homeo mixture for anemia conditions and anemia caused by malaria medications, Formula designed for duplication on the SCIO.~</t>
  </si>
  <si>
    <t>NARAYANI BR 6 HYSTERIA BALANCE | 50M, Organo / homeo mixture for young and old alike, Formula designed for duplication on the SCIO.~</t>
  </si>
  <si>
    <t>CELLULAR ESSENTIALS UNICITY | Patented propriety</t>
  </si>
  <si>
    <t>NARAYANI MENOPAUSE | Formula designed for duplication on the SCIO.</t>
  </si>
  <si>
    <t>NARAYANI 49 CHEST TONIC | 200C, Homeo mixture for anaemic, anemic and chesty conditions, Formula designed for duplication on the SCIO.~ hgdbs1</t>
  </si>
  <si>
    <t>NARAYANI OM 2 RESPIRATORY | 30C, Organo mixture for adrenalin, histamine, lung, thyroid, Lung.  Formula designed for duplication on the SCIO.  ]~ allergy, autoimmune, hgdbs1</t>
  </si>
  <si>
    <t>NARAYANI BR 14 LUNG BALANCE| 50M, Organo/ homeo mixture for all respiratory conditions including asthma, Formula designed for duplication on the SCIO.~</t>
  </si>
  <si>
    <t>NARAYANI BR 7 STRESS BALANCE | 50M, Organo/homeo mixture for stress, grief, worry, sleeplessness, insomnia,  Formula designed for duplication on the SCIO.~</t>
  </si>
  <si>
    <t>NARAYANI 51 EARACHE | 30C, Homeo mixture for earache, can be used with ear balance matrix item 4079, , infections balance 4075, or drawing mixture 4039, Formula designed for duplication on the SCIO.~</t>
  </si>
  <si>
    <t>NARAYANI BR 2 BLOOD SUGAR | 50M, Organo / homeo mixture for high and low blood sugar, Pancreas.  Formula designed for duplication on the SCIO.  ]~</t>
  </si>
  <si>
    <t>NARAYANI BR 3 DEPRESSION BALANCE | 50M, Organo/homeo mixture for depression, endogenous or exdogenous, Formula designed for duplication on the SCIO.~ stage of loss?</t>
  </si>
  <si>
    <t>NARAYANI BR12 LIVER BALANCE | 50M, Organo/homeo mixture for cleansing the liver, gall bladder, nausea, constipation, Formula designed for duplication on the SCIO.~ digestion</t>
  </si>
  <si>
    <t>VITAMIN C 500 | NUTRILITE</t>
  </si>
  <si>
    <t>CO ENZ Q10 | Coenzyme Q10, COQ10, Ubiquinone.  NUTRILITE  ]</t>
  </si>
  <si>
    <t>ECHINACEA WITH ASTRAGALUS | NUTRILITE ~BTO: avoid,  BTA: beneficial</t>
  </si>
  <si>
    <t>CHEWABLE E WITH LECITHIN | Vitamin E.  NUTRILITE  ]</t>
  </si>
  <si>
    <t>STRESS B | Vitamin B.  NUTRILITE  ]</t>
  </si>
  <si>
    <t>DOUBLE X MINERAL SUPPLEMENT | NUTRILITE</t>
  </si>
  <si>
    <t>SALMON OIL EXTRACT | NUTRILITE</t>
  </si>
  <si>
    <t>PASSION FLOWER WITH CHAMOMILLE | NUTRILITE</t>
  </si>
  <si>
    <t>PROFESSOR ALPHA CHEWABLE - MULTIVITAMIN WITH IRON | NUTRILITE</t>
  </si>
  <si>
    <t>PROFESSO ALPHA CHEWABLE - VIT C | Vitamin C.  NUTRILITE  ]</t>
  </si>
  <si>
    <t>SELENIUM | Mineral.  NUTRILITE  ]</t>
  </si>
  <si>
    <t>VITAMIN C PLUS | Vitamin C.  NUTRILITE  ]</t>
  </si>
  <si>
    <t>SAW PALMETTO + NETTLES | NUTRILITE</t>
  </si>
  <si>
    <t>GARLIC + LICORICE | NUTRILITE~ beneficial and neutral for all b. types</t>
  </si>
  <si>
    <t>SIBERIAN GINSENG + GINKO BILOBA | NUTRILITE  ] ~ BTA: beneficial, BTB: beneficial, BT-AB: beneficial, hgdie</t>
  </si>
  <si>
    <t>FE-NATE | Iron, Mineral.  NUTRILITE  ]</t>
  </si>
  <si>
    <t>NATURAL SOURCE BETA CAROTENE | Convertible to Vitamin A.  NUTRILITE  ]</t>
  </si>
  <si>
    <t>BILBERRY WITH LUTEIN | NUTRILITE</t>
  </si>
  <si>
    <t>CALCIUM MAGNESIUM WITH TRACE MINERAL | NUTRILITE</t>
  </si>
  <si>
    <t>PRIMROSE PLUS | NUTRILITE</t>
  </si>
  <si>
    <t>BONES OF HANDS | sarcode  $  ]</t>
  </si>
  <si>
    <t>BONES IN GENERAL | sarcode  $  ]</t>
  </si>
  <si>
    <t>BONES OF FOOT | sarcode  $  ]</t>
  </si>
  <si>
    <t>BONES OF LUMBAR SPINE | sarcode $ ]</t>
  </si>
  <si>
    <t>BONES OF CERVICAL SPINE | sarcode  $  ]</t>
  </si>
  <si>
    <t>BONES OF THORACIC SPINE | sarcode  $  ]</t>
  </si>
  <si>
    <t>BONES OF SACRAL SPINE | sarcode  $  ]</t>
  </si>
  <si>
    <t>BONES OF SKULL | sarcode  $  ]</t>
  </si>
  <si>
    <t>BONES OF JAW | sarcode  $  ]</t>
  </si>
  <si>
    <t>BONES OF RIB CAGE | sarcode  $  ]</t>
  </si>
  <si>
    <t>BONES OF SHOULDER CARRIAGE | sarcode  $  ]</t>
  </si>
  <si>
    <t>BONES OF HIP AND PELVIC GIRDLE | sarcode  $  ]</t>
  </si>
  <si>
    <t>BONES OF UPPER ARM - HUMERUS | sarcode  $  ]</t>
  </si>
  <si>
    <t>BONES OF LOWER ARM - RADIUS, ULNA | sarcode  $  ]</t>
  </si>
  <si>
    <t>BONES OF WRIST | sarcode  $  ]</t>
  </si>
  <si>
    <t>BONES OF ANKLE | sarcode  $  ]</t>
  </si>
  <si>
    <t>BONES OF UPPER LEG - FEMUR, HIP JOINT HEAD | sarcode  $  ]</t>
  </si>
  <si>
    <t>BONES OF LOWER LEG - TIBIA, FIBIA, PETULLA | sarcode  $  ]</t>
  </si>
  <si>
    <t>FOOD INTAKE | Ids a problem with food intake. sarcode~ digestion</t>
  </si>
  <si>
    <t>ORAL | Ids a problem with the dentation of the patient. sarcode, dental disease?~</t>
  </si>
  <si>
    <t>STOMACH | Ids problem with the stomach. sarcode~ digestion</t>
  </si>
  <si>
    <t>SMALL INTESTINE | Ids problem with the small intestine (bowel, colon). sarcode  ]~ digestion</t>
  </si>
  <si>
    <t>ILEO CECAL VALVE | Ids disturbance in valve (bowel, colon intestine). sarcode  ]~ digestion</t>
  </si>
  <si>
    <t>LARGE INTESTINE | (bowel, colon, intestine)  sarcode  ]~ digestion</t>
  </si>
  <si>
    <t>LIVER | Ids disease. sarcode~ digestion</t>
  </si>
  <si>
    <t>AUTONOMIC (PARASYMPATHETIC) NERVAL SYSTEM | sarcode  $ ]</t>
  </si>
  <si>
    <t>PANCREAS | sarcode~</t>
  </si>
  <si>
    <t>Synthetic Drug Unknown or Unspecified  (not in our data bank)</t>
  </si>
  <si>
    <t>Synthetic Chemical Toxin Unknown or Unspecified   (not in our data bank)</t>
  </si>
  <si>
    <t>Beta Carotene | 15 mg .  Convertible to Vitamin A.  SHRC KABR  ]</t>
  </si>
  <si>
    <t>Betaine HCL | 350 mg SHRC KABR ] ~for b. type A:  BTA: avoid, consider using lemon water instead of betaine for stimulating necessary stomach digestive acid.</t>
  </si>
  <si>
    <t>Biotin | 1 mg Vitamin H.  SHRC KABR  ]</t>
  </si>
  <si>
    <t>Calcium D-Glucarate | 500 mg Thorne KABR  ]</t>
  </si>
  <si>
    <t>I am responsible</t>
  </si>
  <si>
    <t>JIAOGULAN - Gypenosides | Chinese herbal formula, boosts immune response and unblocks emotional release. \</t>
  </si>
  <si>
    <t>AN SHEN BU XIN WAN - Sooth well | Chinese herbal formula, relaxes tension and unblocks stiffled emotional fusion. \</t>
  </si>
  <si>
    <t>XIAO YAO WAN - Relax formula | Chinese herbal formula, promotes relaxed digestion and unblocks emotional release. \</t>
  </si>
  <si>
    <t>LONG DAN XIE GAN WAN | Chinese herbal formula, tonifies liver &amp; gallbladder and unblocks feelings of rejection blocking health. ] \</t>
  </si>
  <si>
    <t>ASHWAGANDHA - Whithania Somnifera | Ayurvedic tonic her, restorative for fatigue, boosts sexually energy, brings serenity. \</t>
  </si>
  <si>
    <t>SHILAJIT | Ayurvedic herb, yin restorative for when yang would be too overpowering, for promoting emotional serenity. \</t>
  </si>
  <si>
    <t>TRIPHALA | Ayurvedic herbal formula, balances all three doshas, unblocks feelings of rejection blocking health. \</t>
  </si>
  <si>
    <t>PHYLLANTUS AMARUS | Ayurvedic liver tonic herb, protects and regenerates the liver, for the emotion of skepticism. \</t>
  </si>
  <si>
    <t>NELSON NERVE TONIC | For any nervous irritation and inflammation. \ Ayurvedic</t>
  </si>
  <si>
    <t>ADRENAL PEPTIDE - E  OPIOID PEPTIDE | Ids adrenal concern, for emotional repression. \</t>
  </si>
  <si>
    <t>ORGANIC GERMANIUM (BIS - CARBOXYETHYL GERMANIUM SESQUIOXIDE) | Nutritional supplement, protects genetic information from attack. \</t>
  </si>
  <si>
    <t>NELSON LIVER TONIC | Herbal blend of tibetian and Ayurvedic herbs for liver detox and strengthening. \</t>
  </si>
  <si>
    <t>YANG XUE AN SHEN PAIN | Relives mental strain, for the anal retentive, for friendship betrayal. \</t>
  </si>
  <si>
    <t>ZHENG DA BU YIN WAN | Nourishes yin, clears heat, cold sweats, hot flashes. \</t>
  </si>
  <si>
    <t>DANG GUI TABLET | Nourishes blood, regulates menstruation, dysmenorrhea. \</t>
  </si>
  <si>
    <t>RAW TIAN QI PAIN | Chest pains, activates blood circulation, eliminates blood stasis. \</t>
  </si>
  <si>
    <t>LIU WEI DI HUANG WAN | Enriches the ying and nourishes the kidney. \</t>
  </si>
  <si>
    <t>QI JU DI HUANG WAN | All conditions of kidney and liver yin deficiency. \</t>
  </si>
  <si>
    <t>JIAN PI WAN | Strengthens spleen, reduces food stagnation, for the anal retentive. \</t>
  </si>
  <si>
    <t>JIN GUI SHEN QI WAN | Warms and tonifies the kidney yang, opens the spirit to insight. \</t>
  </si>
  <si>
    <t>XIAN SHA YAN WEI WAN | Strengthens and harmonizes the spleen and stomach. \</t>
  </si>
  <si>
    <t>SHI QUAN DA BU WAN | Nourishes blood and benefits the middle. \</t>
  </si>
  <si>
    <t>MING MU DI HUANG WAN | Improves vision due to liver and kidney deficiencies. \</t>
  </si>
  <si>
    <t>BU ZHONG YI QI WAN | Deficiency of spleen/stomach, shortness of breath (lung), weakness. \  ]</t>
  </si>
  <si>
    <t>BU SHEN QIANG SHEN PAIN | Nourishes kidney and enhances health. \ Ayurvedic</t>
  </si>
  <si>
    <t>FU FANG GONG YING PAIN | Relief from common colds, unblocks stiffled emotional fusion. \</t>
  </si>
  <si>
    <t>LONG DAN XIE GAN WAN | Clears liver heat, sthenic fire in the liver and gallbladder.  ]  \</t>
  </si>
  <si>
    <t>ZUO GUI WAN | Nourishes the yin and enriches the kidney, reduces spiritual fear of embarrassment. \</t>
  </si>
  <si>
    <t>YOU GUI WAN | Warms and tonifies the kidney yang, opens the spirit to insight. \</t>
  </si>
  <si>
    <t>BAO HE WAN | Promotes digestion, regulates stomach, for the anal retentive. \</t>
  </si>
  <si>
    <t>SHOU WU TABLET | Enriches liver, kidney marrow, sperm strength, reduces spiritual fear of embarrassment. \</t>
  </si>
  <si>
    <t>FU FANG CHUAN XIN LIAN TABLET | Clears heat and toxins, cools the bladder, relief from common colds. \</t>
  </si>
  <si>
    <t>HUANG LIAN SHANG QING PAIN | Constipation, clears heat from intestines, headaches and toothaches. \</t>
  </si>
  <si>
    <t>PE MIN KAN WAN | Hay fever, unblocks feelings of rejection blocking health. \</t>
  </si>
  <si>
    <t>PING CHUAN PILL | Chronic bronchitis, coughing and shortness of breath (lung). \ Ayurvedic  ]</t>
  </si>
  <si>
    <t>SHI DU QING JIAO NANG | Nourishes blood, expels toxic materials, stop itching. \</t>
  </si>
  <si>
    <t>WU JI BAI FENG WAN | Nourishes blood, stops eucorrhea, irregular menstruation. \</t>
  </si>
  <si>
    <t>YUAN HU ZHI TONG PAIN (Corydalis Pills) | Pain relief, for the emotion of skepticism. \</t>
  </si>
  <si>
    <t>TIAN MA QU FENG BU PAIN   Deficiency in liver and kidney\, for the anal retentive   Ayurvedic</t>
  </si>
  <si>
    <t>CORDYCEPS EXTRACT CAPSULES | Antiarrythmias, promotes metabolism, strengthens immunity. \</t>
  </si>
  <si>
    <t>JIAN NAO LING | Tranquilizes the spirit, for nervous breakdown, opens the spirit to insight. \</t>
  </si>
  <si>
    <t>SHAN HUANG PAIN | Relieves inflammation and fever, removes heat, reduces spiritual fear of embarrassment. \</t>
  </si>
  <si>
    <t>FU ZI LI ZHONG PAIN | Warms the middle burner, strengthens the spleen. \</t>
  </si>
  <si>
    <t>FU FANG DAN SHEN PAIN | Activates blood circulation, resolves blood stasis. \</t>
  </si>
  <si>
    <t>XIAO ER QIN GRE JIE DU KOU FU YE | Clears heat evil, detoxifying, influenza, sore throat. \</t>
  </si>
  <si>
    <t>RABDOSIA RUBESCENS TABLET | Acute, chronic tonsillitis, pharyngitis, laryngitis, stomatitis. \</t>
  </si>
  <si>
    <t>YI SHOU TIAO ZHI PAIN | Reduces cholesterol in the serum, unblocks stiffled emotional fusion. \</t>
  </si>
  <si>
    <t>YIN HUANG KOU FU YE | Clears heat evil, detoxifying, acute tonsillitis, sore throat. \</t>
  </si>
  <si>
    <t>BEAUTY XI SHI | Obesity, weight loss, unblocks emotional release. \</t>
  </si>
  <si>
    <t>SHUANG HUANG LIAN KOU FU YE | Pneumonia, respiratory tract infection (lung), pharyngitis, tonsillitis. @ ^ \  ]</t>
  </si>
  <si>
    <t>GUAN XIN SU HE XIANG WAN | Warms and opens orfices, promotes movement of qi. \</t>
  </si>
  <si>
    <t>DAN GUI WAN | Nourishes blood, regulates menstruation, emotional struggle with self. \</t>
  </si>
  <si>
    <t>XIAO YAO WAN (concentrate) | Nourishes the blood, unblocks feelings of rejection blocking health. \ ]</t>
  </si>
  <si>
    <t>XIANG SHA LIU JUN WAN | Tonifies qi, invigorates the spleen, indigestion, poor appetite, diarrhea (colon, bowel, intestine). \  ]</t>
  </si>
  <si>
    <t>GUI PI WAN | Tonifies qi, invigorates the spleen, nourishes blood, weak heart, nadai. \</t>
  </si>
  <si>
    <t>ZHI BAI DI HUANG WAN | Nourishes yin, fever, night sweats, dry mouth, sore throat, tinnitus (ear). \  ]</t>
  </si>
  <si>
    <t>FU FANG QING DAI WAN | Psoriasis (skin), unblocks feelings of rejection blocking health. \  ]</t>
  </si>
  <si>
    <t>ACANTHOPANAX | Wu jia pi, expels wind downward, liver and kidney meridians. \  ]</t>
  </si>
  <si>
    <t>AGASTACHE RUGOSA | Huo xiang, corrects wind in bowel (colon, intestine), for the anal retentive. \ ]</t>
  </si>
  <si>
    <t>AMOMUM VILLOSUM | Sha ren, tonifies stomach, circulates vital energy, emotional struggle with self. \</t>
  </si>
  <si>
    <t>ANDROGRAPHIS PANICULATA - Chuan xin lian | Clears heat, for emotional repression. \ ]</t>
  </si>
  <si>
    <t>APRICOT SEED - Xing ren | Detoxifier, purative, for cough, dyspnea (difficult respiration, lung), dry stools. \ ] ~ onco</t>
  </si>
  <si>
    <t>AQUILARIA - Chen xiang | Abdomen distension pain, for the anal retentive (bowel, colon, intestine). \ Ayurvedic  ]</t>
  </si>
  <si>
    <t>ARECA SEED - Bing lang | Kills parasites, unblocks feelings of rejection blocking health. \  * ]</t>
  </si>
  <si>
    <t>ARISTOLOCHIA - Ma dou ling | Clears heat and phlegm, especial for dyspnea (difficult respiration, lung). \ ]</t>
  </si>
  <si>
    <t>ASARUM - Xi xin | Expells cold and induces perspiration (skin), opens the spirit to insight. \ ]</t>
  </si>
  <si>
    <t>ASTER - Zi wan | Eliminates phlegm and cough (lung), unblocks emotional release. \ Ayurvedic  ]</t>
  </si>
  <si>
    <t>ASTRAGALUS SEED - Sha yuan zi | Secures essences and benefits Yang. \ Ayurvedic</t>
  </si>
  <si>
    <t>BENINCASSA - Dong gua zi | Clears heat, phlegm (lung), pus, unblocks emotional release. \ ]</t>
  </si>
  <si>
    <t>BIOTA - Bai zi ren | Relaxes the bowels (colon, intestine), tranquilizes the mind, for emotional repression. \  ]</t>
  </si>
  <si>
    <t>BORNEOL - Bing Pian | Clear Head, improves visual acuity (eye), for emotional repression. \  ]</t>
  </si>
  <si>
    <t>BROUSSONETIA - Chu shi zi | Unblocks stiffled emotional fusion. \</t>
  </si>
  <si>
    <t>BUDDHA GRASS | For consciousness stimulation, for the anal retentive. \</t>
  </si>
  <si>
    <t>CAPILLARIS - Yin chen hao | Detoxifier purative, for liver, gallbladder, calms emotion and mood.  \  ]</t>
  </si>
  <si>
    <t>CARTHAMUS - Hong hua | Invigorates the blood and eliminates blood stasis. \</t>
  </si>
  <si>
    <t>CATECHU - Ercha | Clears lung phlegm, stops bleeding, heals oral (mouth, gums) sores. \  ]</t>
  </si>
  <si>
    <t>CHICKEN GIZZARD MEMBRANE - Ji nei jin | Tonifies stomach to improve digestion. \  ]</t>
  </si>
  <si>
    <t>CRYSANTHEMUM MORIFOLIUM - Ju hua | Clears heat and toxins, expels wind from lung and liver. \  ]</t>
  </si>
  <si>
    <t>CIBOTIUM - Gou ji | Strengthens bone and muscles, for the emotion of skepticism. \  ]</t>
  </si>
  <si>
    <t>CISTANCHI - Rou cong rong | Supplement essence, unblocks emotional release. \</t>
  </si>
  <si>
    <t>CITRUS AURANTIUM - Zhi shi | Disperse stagnant liver energy, eliminates phlegm (lung). \  ]</t>
  </si>
  <si>
    <t>CITRUS PEEL - Chen pi | Detoxifier, invigorates the spleen energy, reduces spiritual fear of embarrassment. \  ]</t>
  </si>
  <si>
    <t>CITRUS RETICULATA - Qing pi | Detoxifier, disperses stagnant liver energy. \</t>
  </si>
  <si>
    <t>CNIDIUM FRUIT - She chuang zi | Kidney Yang tonic for impotence, sterility in men. \  ]</t>
  </si>
  <si>
    <t>COPTIS CHINESIS - Huang lian | Clears heat, purges fire and drains dampness. \  ]</t>
  </si>
  <si>
    <t>CORDYCEPS - Dong chong xia cao | Invigorates lung, strengthens immune system response. \ ]</t>
  </si>
  <si>
    <t>CORYDALIS - Yan hu suo | Invigorates blood, stops pain, for the emotion of skepticism. \ ]</t>
  </si>
  <si>
    <t>CUSCUTA (DODDER SEED) - Tu si zi | Tonifies kidney, kidney yin tonic, compensates for jing lost through sexual excesses. \</t>
  </si>
  <si>
    <t>CYATHULA - Chuan niu xi | Used for wind, pain in lower back, for the anal retentive. \ $  ]</t>
  </si>
  <si>
    <t>CYPERUS ROTUNDUS - Xiang fu | Liver and spleen disharmony, hypochondriac pain. \  ]</t>
  </si>
  <si>
    <t>DIANTHUS - Qu mai | Used for urinary stone-heat type (kidney, bladder, ureters urethra), unblocks emotional release. \  ]</t>
  </si>
  <si>
    <t>DIPSACI - Xu duan | Invigorates liver and kidney, strengthens bones and muscle. \  ]</t>
  </si>
  <si>
    <t>DOLICHOS - Bai bian dou | Clears away summer heat, strengthens spleen. \</t>
  </si>
  <si>
    <t>DRAGON'S BLOOD - Xue jie | Dispels blood stress and reduces pain, emotional struggle with self. \  ]</t>
  </si>
  <si>
    <t>ECLIPTA - Han lian cao | Tonifics yin of liver and kidney, cools blood, stops bleeding, calms emotion. \ ]</t>
  </si>
  <si>
    <t>FRUCTUS AKEBIA - Ba yue zha | For liver and stomach harmony, for karma fixation. \  ]</t>
  </si>
  <si>
    <t>EPHEDRA - Ma huang | Like adrenalin stimulant, releases wind-cold exterior conditions. \</t>
  </si>
  <si>
    <t>EPIMEDIUM - Yin yang huo | Tonifies kidney yang, horny goat weed, unblocks expression of vital energies. \</t>
  </si>
  <si>
    <t>EUCOMMIA BARK - Du zhong | Tonifies liver yang and liver energy, heightens exuberance and joy of life (joie di vivre). \ ]</t>
  </si>
  <si>
    <t>EURYALE SEED - Qian shi | Stops diarrhea (bowel, colon, intestine), restrains essence, for karma fixation. \  ]</t>
  </si>
  <si>
    <t>EVODIA - Wu zhu yu | Warms middle warmer especially for cold in liver meridian - Shan Syndrome. \</t>
  </si>
  <si>
    <t>FLEECE FLOWER STEM - Je jiao teng | Yin  and blood deficiency related to liver and kidney. \  ]</t>
  </si>
  <si>
    <t>FRANKINCENSE - Ru xiang | Detoxifier purative, invigorates the blood, reduces swelling and pain, destroys viruses. \ #  ]</t>
  </si>
  <si>
    <t>FRITILLARIA CIRRHOSA BULB - Chuan bei mu | For cough (lung) due to cold exposure or air conditioning. \  ]</t>
  </si>
  <si>
    <t>GASTRODIA - Tian ma | Calms liver, extinguishes wind, controls spasm and tremors. \  ]</t>
  </si>
  <si>
    <t>GLEHNIA ROOT - Bei sha shen | Stops cough, moistens lung, nourishes stomach. \</t>
  </si>
  <si>
    <t>GYPSUM - Shi gao | Clears heat and fire, high fever, profuse sweating, unblocks emotional release. \  ]</t>
  </si>
  <si>
    <t>HOELEN - Fu shen | Calms the spirit, known as poria cocos, for karma fixation. \</t>
  </si>
  <si>
    <t>HU ZHANG - Hu chang | For damp heat, unblocks feelings of rejection blocking health. \</t>
  </si>
  <si>
    <t>ISATIS - Ban lan gen | Epidemic disorders, mumps (parotid gland), for the emotion of skepticism. \ #  ]</t>
  </si>
  <si>
    <t>ISATIS LEAF - Da qing ye | High fever, thirst, restlessness, skin eruption. \</t>
  </si>
  <si>
    <t>JUJUBE DATES - Da zao | Detoxifier purative, invigorates spleen and stomach, calms the mind. \ ]</t>
  </si>
  <si>
    <t>LARGE LEAF GENTIAN ROOT - Qin jiao | Arthralgia (joint pain) due to wind, damp, heat. \ ]</t>
  </si>
  <si>
    <t>LILY BULB - Bai he | Dry cough, moistens lung, clears away heart fire, calms emotion. \</t>
  </si>
  <si>
    <t>LINDERA - Wu yao | Activate vital energy circulation, for the anal retentive. \</t>
  </si>
  <si>
    <t>LIQUIDAMBAR - Lu lu tong | Opens middle warmer, moves qi and blood, emotional struggle with self. \  ]</t>
  </si>
  <si>
    <t>LONGAN ARIL  - Long yan ru | Tonifies heart and spleen, nourishes blood, calms spirit. \  ]</t>
  </si>
  <si>
    <t>LONICERA - Jin yin hua | Hot painful, swelling, breast, eyes, for emotional repression. \</t>
  </si>
  <si>
    <t>LORANTHUS - Sang ji sheng | Tonifies liver and kidney, strengthens sinews. \  ]</t>
  </si>
  <si>
    <t>LOTUS SEED - Lian zi | Tonifies spleen, stops chronic diarhea (bowel, colon, intestine), for emotional repression. \  ]</t>
  </si>
  <si>
    <t>LYCHIMACHIA - Jin qian cao | Eliminates dampness and jaundice (liver), emotional struggle with self. \  ]</t>
  </si>
  <si>
    <t>MAGNOLIA BARK - Hou po | Activates circulation of vital energy, tonifies liver, helps with repressed anger. \</t>
  </si>
  <si>
    <t>MALT - Mai ya | Strengthens stomach and digestion, unblocks stiffled emotional fusion. \  ]</t>
  </si>
  <si>
    <t>MEDICATED LEAVEN - Shen qu | Massa fermentata, digestive aid for weakness. \</t>
  </si>
  <si>
    <t>MELIA - Chuan lian zi | Kills parasites, activates energy to reduce pain, kills fungus. \ * ^  ]</t>
  </si>
  <si>
    <t>MILLETTIA STEM - Ji xue teng | Moves and tonifies the blood, unblocks stiffled emotional fusion. \</t>
  </si>
  <si>
    <t>MORINDA - Ba ji tian | Kidney yang tonic, especial for impotence, infertility, calms emotion. \</t>
  </si>
  <si>
    <t>MOUTAN PEONY BARK - Mu dan pi | Clears ying level, heat and blood, unblocks emotional release. \  ]</t>
  </si>
  <si>
    <t>MULBERRY BARK - Sang bai pi | Dispels wind, unblocks channels, benefits the joints. \ ~ BTO: beneficial.</t>
  </si>
  <si>
    <t>MUME - Wu mei | Astringes lung qi to stop cough, binds up bowel, colon, intestines (diarrhea). \  ]</t>
  </si>
  <si>
    <t>MYROBALLAN - He zi | Astringes bowel, colon, intestines (diarrhea), unblocks emotional release. \  ]</t>
  </si>
  <si>
    <t>NOTOPTERYGIUM - Qiang huo | Expels cold and induces sweating, perspiration (common cold). \  ]</t>
  </si>
  <si>
    <t>OYSTER SHELL - Mu li | Calms the liver, benefits yin and suppresses overactive yang, unblocks stiffled emotional fusion. \  ]</t>
  </si>
  <si>
    <t>PANAX QUINQUEFOLIUM - AMERICAN GINSENG - Xi yang shen | Tonifies qi fluid and yin. \ ] ~ BTA: beneficial, BTB: beneficial, BT-AB: beneficial, neutral for O.</t>
  </si>
  <si>
    <t>PATRINA - Bai xian cao | Expels wind dampness from meridians, unblocks emotional release. \</t>
  </si>
  <si>
    <t>PEACH SEED - Tao ren | Invigorates blood circulation, moistens bowel, colon, intestine, calms emotion. \  ]</t>
  </si>
  <si>
    <t>PLANTAGO SEED - Che qian zi | Clears heat, diuretic (kidney, bladder, ureters, urethra), eye disorders (conjunctivitis), for emotional repression. \ ]</t>
  </si>
  <si>
    <t>PLASTRUM TESTUDINUS - Gui ban | Nourishes yin, suppresses excessive yang, benefits kidney and bones. \</t>
  </si>
  <si>
    <t>PLATYCODON GRANDIFLORUM - Jie geng | Treats perverse lung energy, eliminates phlegm. \</t>
  </si>
  <si>
    <t>POLYPORUS ZHU LING | Diuretic (kidney, bladder, ureters, urethra), clears heat and dampness, cools blood, for emotional repression. \  ]</t>
  </si>
  <si>
    <t>POLYPORUS ZHU LING | Diuretic (kidney, bladder, ureters, urethra), clears lower warmer dampness, for karma fixation. \  ]</t>
  </si>
  <si>
    <t>PRUNELLA - Xia ku cao | Clears liver fire (headache), eye disorders (conjunctivitis), photophobia, calms emotion. \ ]</t>
  </si>
  <si>
    <t>PSEUDO STELLARIA - Tai zi shen | Tonifies spleen, Qi fatigue, for karma fixation. \</t>
  </si>
  <si>
    <t>PSORALEA - Bu gu zhi | Tonifies kidney, yang-cold aversion, unblocks stiffled emotional fusion. \</t>
  </si>
  <si>
    <t>PUERARIA - Ge gen | Lifts yang, promotes body fluids, unblocks emotional release. \</t>
  </si>
  <si>
    <t>QUISQUALIS INDICA - Shi jun zi | Kills parasites (round worms), tonifies spleen. \  *  ]</t>
  </si>
  <si>
    <t>RASPBERRY FRUIT - Fu pen zi | Benefits kidney essence, promotes visual (eye) acuity, calms emotion. \  ]</t>
  </si>
  <si>
    <t>RED PEONY - Chi shao yao | Clear heat, cools blood and circulates it, for friendship betrayal. \  ]</t>
  </si>
  <si>
    <t>RHUBARB-Da huang|Purges heat and toxins purifies blood,for constipation (bowel, colon, intestine),bile (liver) production,for anal retentive.\ ]~BTO: avoid, BTA: avoid, BTB: avoid, BT-AB avoid for all</t>
  </si>
  <si>
    <t>ROSA LAEVIGATA - Jin ying zi | Relieves nocturnal emission (involuntary discharge of semen) and leucorrhagia. \</t>
  </si>
  <si>
    <t>SALVIA ROOT - Dan shen | Promotes blood circulation especially around the chest and heart. \  ]</t>
  </si>
  <si>
    <t>SANDALWOOD - Tan xiang | Promotes movement of qi, calms, relieves pain, coronary heart disease. \</t>
  </si>
  <si>
    <t>SARGASSUM PALLIDUM - Hai zao | Eliminates phlegm (lung), soften lumps, lowers blood pressure. \  ]</t>
  </si>
  <si>
    <t>SAUSSUREA - Mu xiang | For stagnated liver energy, emotion of skepticism. \</t>
  </si>
  <si>
    <t>SEMEN ZIZYPHUS JUJUBA SEED - Suan zao ren | Nourishes heart and liver, tranquilizes mind. \  ]</t>
  </si>
  <si>
    <t>SILER - Fang feng | Expels wind, induces sweating (common cold), for emotional repression. \</t>
  </si>
  <si>
    <t>SPARGANEUM - San leng | Activates energy and blood circulation, calms emotion. \  ]</t>
  </si>
  <si>
    <t>STEPHANIA - Guang fang ji | Expels wind dampness for diffuse aches and pain. \</t>
  </si>
  <si>
    <t>STRAW WEED - Gao ben | For common cold, emotion of skepticism. \</t>
  </si>
  <si>
    <t>TANGERINE PEEL - Ju hong | Tonifies digestion, diaphoretic (induces sweating, profuse perspiration), this is the darkest part of the peel used for vomiting and belching. \  ]</t>
  </si>
  <si>
    <t>TANG KUEI TAILS - Dang gui wei | Angelica tail is best for invigorating blood movement. \</t>
  </si>
  <si>
    <t>TARAXICUM MONGOLICUM - Pu gong ying | Clears fire toxicity, reduces abscess. \</t>
  </si>
  <si>
    <t>TETRA PANAX - Tong cao | Clears heat, promotes urination (kidney, bladder, ureter, urethra), emotional struggle with self. \  ]</t>
  </si>
  <si>
    <t>TIENCHI PSEUDOGINSENG - San qi | Stops bleeding, for emotional repression. \</t>
  </si>
  <si>
    <t>TORTOISE SHELL - Bie jia | Nourishes yin and anchors yang, for karma fixation. \  ]</t>
  </si>
  <si>
    <t>TREMELLA - Bai mu er | Nourishes stomach yin and moistens lung, for friendship betrayal. \  ]</t>
  </si>
  <si>
    <t>UNCARIA - Gou teng | Extinguishes wind and alleviates spasms, for karma fixation. \  ]</t>
  </si>
  <si>
    <t>VACCARIA - Wang bu liu xing | Promotes blood movement in the upper body. \</t>
  </si>
  <si>
    <t>VIETNAMESE CINNAMON - Ruo gui | Detoxifier purative, worms, strengthens kidney yang.* ]~(ALR) BTO: avoid, in many parasite formulas, do individual reaction for BTO's, diabetes, blood sugar regulation.</t>
  </si>
  <si>
    <t>VITEX - Man jing zi | Clears heat, disperses wind, for the anal retentive. \</t>
  </si>
  <si>
    <t>XANTHIUM - Cang er zi | Opens the nasal passages especially frontal sinus, calms emotion. \  ]</t>
  </si>
  <si>
    <t>ZEDORIA - E zhu | Detoxifier purative, for the anal retentive, for karma fixation. \</t>
  </si>
  <si>
    <t>BROCCOLI(FE)4473 | Stabilizes the body and soul, the person won't close down~ stress hgdse hgdso</t>
  </si>
  <si>
    <t>CAULIFLOWER(FE)4474 | Stabilizes and balances the child during the birth process~hgd1</t>
  </si>
  <si>
    <t>CELERY(FE)4475 | Restores balance of immune system during stress or bacterial infections~ @  ]</t>
  </si>
  <si>
    <t>CHIVES(FE)4476 | Reestablishes the power one has when the internal female/male dynamics are balanced~hgd4 masculine feminine</t>
  </si>
  <si>
    <t>COMFREY(FE)4477 | Repairs higher vibrational soul damage occurred in present or past lifetime~hgdse hgdso hgdsr</t>
  </si>
  <si>
    <t>CORN(FE)4478 | Stabilization during spiritual expansion, for friendship betrayal~hgdse</t>
  </si>
  <si>
    <t>CUCUMBER(FE)4479 | Rebalancing during depression, vital reattachment to life~ hgdc</t>
  </si>
  <si>
    <t>DILL(FE)4480 | Assists individual in reclaiming power balance one has released to others~hgdre hgdsr hgd5</t>
  </si>
  <si>
    <t>NASTURTIUM(FE)4481 | Restores vital physical life energy during intense mental focus~ hgdie</t>
  </si>
  <si>
    <t>OKRA(FE)4482 | Restores ability to see the positive in one's life and environment~ hgdc</t>
  </si>
  <si>
    <t>SALVIA(FE)4483 | Restores emotional stability during times of extreme stress~</t>
  </si>
  <si>
    <t>SNAP PEA(FE)4484 | Rebalances adult or child after a nightmare, emotional struggle with self~sleep, insomnia</t>
  </si>
  <si>
    <t>SUMMER SQUASH(FE)4485 | Restores courage to the one who experiences fear when faced with daily routine~phobia</t>
  </si>
  <si>
    <t>SWEET BELL PEPER(FE)4486 | Stabilizes body and soul balance during times of stress~ hgdse hgdso hgdsr</t>
  </si>
  <si>
    <t>TOMATO(FE)4487 | Cleansing the body from infection or disease.  @ # ^ * ]~aura</t>
  </si>
  <si>
    <t>YELLOW YARROW(FE)4488 | Emotional protection during vulnerable times, assists the integration process~hgdie</t>
  </si>
  <si>
    <t>ZINNIA(FE)4489 | Reconnects one to the child within, restores playfulness, sense of healthy priorities~ hgdc</t>
  </si>
  <si>
    <t>ZUCCHINI(FE)4490 | Helps restore physical strength during convalescence~</t>
  </si>
  <si>
    <t>ALLSPICE (FE)4491 | Promotes memory.~BTB: avoid, BT-AB: avoid, neutral for other b. types, hgdie</t>
  </si>
  <si>
    <t>ALMOND (FE)4492| Maturation /  rejuvenation. ~hgdc hgdse hgdie</t>
  </si>
  <si>
    <t>ALLYSSUM-SWEET (FE)4493| Christ-self, enhances spirituality, ~hgdse hgdso</t>
  </si>
  <si>
    <t>ALOE VERA (FE)4494 | Personal survival.~hgd1 hgd2 hgdt</t>
  </si>
  <si>
    <t>AMARANTHUS - RED (FE)4495 | Immune system.~</t>
  </si>
  <si>
    <t>AMARYLLIS (FE)4496 | 7th Chakra - Crown.  ]~hgdse hgd1</t>
  </si>
  <si>
    <t>ANGELICA (FE)4497 | Urban stress.~</t>
  </si>
  <si>
    <t>ANGEL'S TRUMPET (FE)4498 | Stimulates visions.~ 6th chakra, 3rd eye+ 7th chakra, crown hgdse</t>
  </si>
  <si>
    <t>APRICOT (FE)4499| Gaiety and lightness.  ]~hgdse</t>
  </si>
  <si>
    <t>BANANA (FE)4500 | Male sexuality~masculine, though feminine female may need as well,~hgdsr hgd4 hgd5 hgdre</t>
  </si>
  <si>
    <t>BEECH (FE)4501 | Greater acceptance~hgdse hgdc</t>
  </si>
  <si>
    <t>BIRCH - FEMALE (FE)4502 | Interpersonal relationships~hgdre feminine hgd5 hgd1 hgdsr</t>
  </si>
  <si>
    <t>BIRCH - MALE (FE)4503 | Interpersonal relationships~hgdre masculine hgd5 hgd1 hgdsr</t>
  </si>
  <si>
    <t>BIRD OF PARADISE(FE)4504 | Freedom hgdc hgdie hgdse hgdc</t>
  </si>
  <si>
    <t>BLACK - EYED SUSAN(FE)4505 | Improves self-esteem~hgd1 hgd2 hgdc</t>
  </si>
  <si>
    <t>BLEEDING HEART (FE)4506 | Peace and harmony.  ] hsoc hgdse hgdso</t>
  </si>
  <si>
    <t>BO TREE(FE)4507 | Stimulates kundalini~held in base root chakra, uncoils in a snake action to crown, be careful, hgdse</t>
  </si>
  <si>
    <t>BORAGE (FE)4508 | Calm~ for stress  hgdse</t>
  </si>
  <si>
    <t>CALENDULA (FE)4509 | Inner light~ hgdse hgdc</t>
  </si>
  <si>
    <t>CALIFORNIA BAY LAUREL(FE)4510 | Flexibility and wisdom.</t>
  </si>
  <si>
    <t>CALIFORNIA POPPY(FE)4511 | Psychic, spiritual balance~hgdse hgdso</t>
  </si>
  <si>
    <t>CALLA LILY (FE) 4512 | Forgiveness~hgdc hgdso hgdse</t>
  </si>
  <si>
    <t>CAROB (FE)4513 | Empathy, group interaction~ hgdre</t>
  </si>
  <si>
    <t>CASTILIAN ROSE(FE)4514 | Appropriate use of power~ hgdn hgd2 hgd5 hgdse hgdso</t>
  </si>
  <si>
    <t>CEDAR(FE)4515 | Cleansing, stress~hgdso hgdse</t>
  </si>
  <si>
    <t>CELANDINE (FE)4516 | Communication~hgdie hgdc</t>
  </si>
  <si>
    <t>CENTURY AGAVE(FE)4517 | Wisdom~hsoc, hgdse hgdie</t>
  </si>
  <si>
    <t>CERATO(FE)4518 | Self reliance, reduces spiritual fear of embarrassment~ hgd2, hgdse hgdp</t>
  </si>
  <si>
    <t>CHAMOMILE GERMAN(FE)4519 | Harmony, higher wisdom~hsoc, hgdse, hgdie, hgdre</t>
  </si>
  <si>
    <t>CHAPARRAL (FE)4520 | Visualization~ability to contact spiritual realms, right brain,6th chakra;3rd eye, 7th chakra, crown , hgdse hgdie</t>
  </si>
  <si>
    <t>CHERVIL(FE)4521 | Spiritual identity~ hgd5, hgdc, hgdse</t>
  </si>
  <si>
    <t>CINNAMON(FE)4522 | Emotional expression~ hgdc</t>
  </si>
  <si>
    <t>CLEMATIS(FE)4523 | Enthusiasm, stability~</t>
  </si>
  <si>
    <t>COFFEE(FE)4524 | Decisiveness~hgdie hgdp</t>
  </si>
  <si>
    <t>COMFREY(FE)4525 | Telepathy~hgdie hgdse</t>
  </si>
  <si>
    <t>CORN SWEET(FE)4526 | Urban dwellers~</t>
  </si>
  <si>
    <t>COTTON(FE)4527 | Spiritual inquiry~hgdse</t>
  </si>
  <si>
    <t>CRAB APPLE (FE)4528| Mental cleansing~hgdc hgdie</t>
  </si>
  <si>
    <t>CYCLAMEN(FE)4529 | Channeling~hgdie hgdse</t>
  </si>
  <si>
    <t>DANDELION(FE)4530 | Relaxation, reduces spiritual fear of embarrassment~hgdse</t>
  </si>
  <si>
    <t>DATE PALM(FE)4531 | Relaxation~</t>
  </si>
  <si>
    <t>DATURA SANGUINEA(FE)4532 | Visions~hgdie hgdse right brain, good for 3rd eye and crown</t>
  </si>
  <si>
    <t>DOG ROSE(FE)4533 | Enthusiasm~</t>
  </si>
  <si>
    <t>DOGWOOD(FE)4534 | New abilities~hgdie hgdp</t>
  </si>
  <si>
    <t>ELM(FE)4535 | Strength, confidence~ hgdc</t>
  </si>
  <si>
    <t>EUCALYPTUS(FE)4536| Breath (lung) / grief.  ]~</t>
  </si>
  <si>
    <t>EYEBRIGHT(FE)4537 | Psychic perception~hgdie hgdse, right brain, 3rd eye, crown</t>
  </si>
  <si>
    <t>FIG(FE)4538| Mental clarity, reduces spiritual fear of embarrassment~hgdie hgdse</t>
  </si>
  <si>
    <t>FIREWEED(FE)4539 | Transmuting karma~hgdse hgdso karmic,</t>
  </si>
  <si>
    <t>FLAME OF THE FOREST(FE)4540 | Catalytic breakthrough~ hgd</t>
  </si>
  <si>
    <t>FORGET-ME-NOT(FE)4541 | Dreams, reduces spiritual fear of embarrassment~hgdse  insomnia</t>
  </si>
  <si>
    <t>FUSCHIA(FE)4542 | Childhood issues~hgdc</t>
  </si>
  <si>
    <t>GARDENIA(FE)4543 | Compassion~hgdse</t>
  </si>
  <si>
    <t>GARLIC(FE)4544 | Eases anxiety~</t>
  </si>
  <si>
    <t>GINSENG(FE)4545 | Mental clarity~hgdie</t>
  </si>
  <si>
    <t>GOLDENROD(FE)4546 | Spiritual inspiration~hgdse</t>
  </si>
  <si>
    <t>GOLDENSEAL(FE)4547 | Emotional scars, reduces spiritual fear of embarrassment~hgdse hgdc</t>
  </si>
  <si>
    <t>GRAPEFRUIT(FE)4548 | Mental stress~hgdie</t>
  </si>
  <si>
    <t>GREEN ROSE(FE)4549 | Psychic balance~hgdie hgdse</t>
  </si>
  <si>
    <t>HEATHER(FE)4550 | Self confidence~hgdc</t>
  </si>
  <si>
    <t>HELICONIA(FE)4551 | Inspiration~hgdie hgdse</t>
  </si>
  <si>
    <t>HIBISCUS(FE)4552 | Female sexuality~hgdsr feminine hgd4 hgdre</t>
  </si>
  <si>
    <t>HOLLYHOCK(FE)4553 | Joyful states~good for depression</t>
  </si>
  <si>
    <t>HOPS(FE)4554 | Spiritual growth~hgdse</t>
  </si>
  <si>
    <t>JASMINE(FE)4555 | Permanent atom~</t>
  </si>
  <si>
    <t>JIMSON WEED(FE)4556 | Stimulates dreams~ hgdie hgdse, insomnia, sleep</t>
  </si>
  <si>
    <t>JOJOBA(FE)4557 | Massage therapy~</t>
  </si>
  <si>
    <t>KIDNEY BEAN(FE)4558 | Hidden fears~ hgdc</t>
  </si>
  <si>
    <t xml:space="preserve"> KINNICK - KINNICK(FE)4559 | Ending relationships~ hgdre hgd5</t>
  </si>
  <si>
    <t>KOENIGN VAN DAENMARK(FE)4560 | Left brain, right brain. ]~hgdie</t>
  </si>
  <si>
    <t>LAVENDER(FE)4561 | Alertness~hgdie</t>
  </si>
  <si>
    <t>LEMON(FE)4562 | Mental activity~hgdie</t>
  </si>
  <si>
    <t>LIMA BEAN(FE)4563 | Grounding~</t>
  </si>
  <si>
    <t>LION'S TAIL(FE)4564 | Courage~hsoc 200</t>
  </si>
  <si>
    <t>LIVE FOREVER(FE)4565 | Higher guidance~hgdie hgdse</t>
  </si>
  <si>
    <t>LOTUS(FE)4566 | Emotional harmony spiritual harmony.  ]~ hgdse</t>
  </si>
  <si>
    <t>LUFFA(FE)4567 | Cleansing~hgdse hgdie hgdso, aura</t>
  </si>
  <si>
    <t>MACADAMIA(FE)4568 | Friendship / bonding~hgdre</t>
  </si>
  <si>
    <t>MANGO(FE)4569 | Energizer~</t>
  </si>
  <si>
    <t>MAPLE(FE)4570 | Yin - yang~balance, masculine, feminine, hgd4</t>
  </si>
  <si>
    <t>MILKMAIDS(FE)4571 | Self esteem~hgd2 hgdc hgdsr</t>
  </si>
  <si>
    <t>MORNING GLORY(FE)4572 | Nervousness~ anxiety</t>
  </si>
  <si>
    <t>NECTARINE(FE)4573 | Psycho - spiritual balance~hgdie hgdse</t>
  </si>
  <si>
    <t>NUTMEG(FE)4574 | Past life therapy~ hgdse</t>
  </si>
  <si>
    <t>OAK(FE)4575 | Perseverance~ hgdie hgdp hgd4</t>
  </si>
  <si>
    <t>ONION(FE)4576 | Emotional cleansing~ hgdc, aura,</t>
  </si>
  <si>
    <t>ORANGE(FE)4577 | Psychological counseling~ hgdie</t>
  </si>
  <si>
    <t>ORCHID(FE)4578 | Dream clarification~ hgdie hgdse, sleep,</t>
  </si>
  <si>
    <t>PANSY(FE)4579 | Intuition~ hgdie hgdse,</t>
  </si>
  <si>
    <t>PAPAYA(FE)4580 | Higher self - assimilation~hgdse</t>
  </si>
  <si>
    <t>PASSION FLOWER(FE)4581 | Christ consciousness~hgdie hgdse</t>
  </si>
  <si>
    <t>PEACH(FE)4582 | Universal amplifier~</t>
  </si>
  <si>
    <t>PENNYROYAL(FE)4583 | Psychic protection~hgdse hgdso hgdie</t>
  </si>
  <si>
    <t>PEONY(FE)4584 | Honest communication~ hgdc, hgdre</t>
  </si>
  <si>
    <t>PERILLA(FE)4585 | Hands-on energy~</t>
  </si>
  <si>
    <t>PERIWINKLE(FE)4586 | Higher spiritual concepts~hgdie hgdse</t>
  </si>
  <si>
    <t>PINE - MONTEREY(FE)4587 | Psychic clarity~hgdie hgdse</t>
  </si>
  <si>
    <t>PINEAPPLE(FE)4588 | Chakra amplification~</t>
  </si>
  <si>
    <t>PLUM TREE(FE)4589 | Inspiration, new ideas~hgdie</t>
  </si>
  <si>
    <t>POMEGRANATE(FE)4590 | Nurturing~hgdc</t>
  </si>
  <si>
    <t>POTATO(FE)4591 | Dimensional exploration~hgdse hgdie</t>
  </si>
  <si>
    <t>PURPLE NIGHTSHADE(FE)4592 | Soothing calm~ for stress</t>
  </si>
  <si>
    <t>QUINOA(FE)4593 | Kundalini opening and grounding~root chakra, spine,</t>
  </si>
  <si>
    <t>RASPBERRY(FE)4594 | Self expression~hgdc</t>
  </si>
  <si>
    <t>RED GINGER(FE)4595 | Male / female union.   ]hgdre hgd4 hgd5 feminine masculine</t>
  </si>
  <si>
    <t>REDWOOD(FE)4596 | Decision making~hgdie hgdp</t>
  </si>
  <si>
    <t>ROSA BINKSIAE(FE)4597 | Divine intellect~hgdie hgdse</t>
  </si>
  <si>
    <t>ROSA BEGGERIANA(FE)4598 | Increases intuition~hgdse hgdie</t>
  </si>
  <si>
    <t>ROSA CHINENSIS MUTABILIS(FE)4599 | Creative forces~ creativity, right brain, hgdie hgdse</t>
  </si>
  <si>
    <t>ROSA CORILFOLIA FROEBELII(FE)4600 | Manifestation~hgdp hgdre</t>
  </si>
  <si>
    <t>ROSA CORYMBIFERA(FE)4601 | Calm / peace~good for stress</t>
  </si>
  <si>
    <t>ROSA DAMASCENA VERSICOLOR(FE)4602 | Thought addiction~hgdie, mental stress hgdc</t>
  </si>
  <si>
    <t>ROSA GALLICA OFFICINALIS(FE)4603 | Spiritual rejuvenation~hgdse</t>
  </si>
  <si>
    <t>ROSA HARDII(FE)4604 | Inner joy~</t>
  </si>
  <si>
    <t>ROSA HORRIDA(FE)4605 | Universal love~hgdc hgdse hgdre hgdsr</t>
  </si>
  <si>
    <t>ROSA MACROPHYLLA(FE) | Greater love~hgdc hgdse hgdre hgdsr</t>
  </si>
  <si>
    <t>ROSA SINOWILSONII(FE)4607 | Clairaudience~hgdie hgdse</t>
  </si>
  <si>
    <t xml:space="preserve"> ROSA WEBBIANA(FE)4608 | Earth and angelic attunement.  ]</t>
  </si>
  <si>
    <t>ROSEMARY (FE)4609 | Inner peace~ hgdse</t>
  </si>
  <si>
    <t>SAGUARO (FE)4610 | Self confidence~ hgd4 hgdc</t>
  </si>
  <si>
    <t>SANDALWOOD (FE)4611 | Aroma therapy~          olfactory, amygdala, limbic system</t>
  </si>
  <si>
    <t>SELF HEAL (FE)4612 | Fasting assistance~ weight, appetite</t>
  </si>
  <si>
    <t>SENSITIVE PLANT (FE)4613 | Shyness~</t>
  </si>
  <si>
    <t>SHASTA LILY (FE)4614 | Revelation~ hgdse hgdie</t>
  </si>
  <si>
    <t>SHOOTING STAR (FE)4615 | Astrological awareness~ hgdie hgdse</t>
  </si>
  <si>
    <t>SILVERSWORD (FE)4616 | Spiritual awakening~ hgdse</t>
  </si>
  <si>
    <t>SKULLCAP (FE)4617 | Massage / psychic healing~ hgdse right brain enhancement</t>
  </si>
  <si>
    <t>SNAPDRAGON (FE)4618 | Speech~ good for public speaking, communication, hgdre verbal</t>
  </si>
  <si>
    <t>SOLOMON'S SEAL (FE)4619 | Psychic grace~ hgdse, hgdie, right brain enhancement 6th chakra ;3rd eye, 7th chakra ; crown</t>
  </si>
  <si>
    <t>SQUASH - ZUCCHINI (FE) 4620| Youthfulness~ aging</t>
  </si>
  <si>
    <t>ST. JOHN'S WORT (FE)4621 | Psychotherapy~ hgd</t>
  </si>
  <si>
    <t>STRAWBERRY (FE)4622 | Stimulates visions~ hgdse, psychic, right brain enhancement, creativity 6th chakra; 3rd eye, 7th chakra; crown</t>
  </si>
  <si>
    <t>TANSY (FE)4623 | Insight / understanding~ hgdse hgdie</t>
  </si>
  <si>
    <t>TREE OF LIFE (FE) 4624 | Upliftment~ hgdse depression, chronic fatigue</t>
  </si>
  <si>
    <t>TREE TOBACCO (FE)4625 | Smoke Free~ nicotine, cigarettes, connects with greater properties of tobacco, use to wean off tobacco and gain insight of spiritual energy of tobacco plant, addiction</t>
  </si>
  <si>
    <t>VANILLA (FE) 4626| Balanced weight loss~</t>
  </si>
  <si>
    <t>WAKE ROBBIN (FE)4627 | Charisma~</t>
  </si>
  <si>
    <t>WATERMELON (FE) 4628 | Emotions of pregnancy~ feminine female</t>
  </si>
  <si>
    <t>WINTERGREEN (FE)4629 | Past life therapy~ hgdse</t>
  </si>
  <si>
    <t>WITCH HAZEL (FE) 4630 | Spiritual healing~ hgdse hgdc</t>
  </si>
  <si>
    <t>YARROW WHITE (FE) 4631| Psychic protection~ hgdse hgdso</t>
  </si>
  <si>
    <t>YLANG YLANG (FE)4632 | Earth attunement~ hgdse</t>
  </si>
  <si>
    <t>YUCCA (FE)4633 | Transforms anger~ hsoc 150</t>
  </si>
  <si>
    <t>ZINNIA (FE)4634 | Laughter~</t>
  </si>
  <si>
    <t>AGGRESSION ORCHID(FE)4635 | Releases and transforms energies blocked in the 1st Chakra - Root Base.  ]~hgd1 hgd2</t>
  </si>
  <si>
    <t>AMAZONAS ORCHID (FE)4636| Releases energies blocked in the spine. $  ]~hgdc (emotional complex NEC)</t>
  </si>
  <si>
    <t>ANGEL ORCHID (FE)4637 | It is uplifting and increases physical vibrations.~hgdc hgdsr</t>
  </si>
  <si>
    <t>ANGEL OF PROTECTION ORCHID (FE)4638| Acts as a protective shield.~hgdso hgdse</t>
  </si>
  <si>
    <t>CHANNELING ORCHID (FE)4639 | Helps to communicate with guides in the spiritual world~hgdse</t>
  </si>
  <si>
    <t>CHOCHOLATE ORCHID(FE)4640 | For those learning to live in joy.~</t>
  </si>
  <si>
    <t>COLOUR ORCHID (FE)4641 | Helps to recognize that thoughts are powerful forces which affect life~ hgdse hgdie</t>
  </si>
  <si>
    <t>COORDINATION ORCHID(FE)4642 | Helps to experience cellular consciousness on the physical plane~ hgdse hgdie</t>
  </si>
  <si>
    <t>DEVA ORCHID(FE)4643 | Makes it easier to contact the devic kingdom of nature~ hgdse</t>
  </si>
  <si>
    <t>FULLHORN CATTLEYA, HORN OF PLENTY ORCHID (FE)4644 | For an inner sense of abundance~hgdp</t>
  </si>
  <si>
    <t>FUN ORCHID(FE)4645 | Heightens sense of humor and joyfulness~</t>
  </si>
  <si>
    <t>HEART ORCHID(FE)4646 | Helps to increase energies and to transform them into love~ hgdse hgdre</t>
  </si>
  <si>
    <t>MINT BUSH (FE)4647| Smooth Spiritual initiation~ hgdse</t>
  </si>
  <si>
    <t>INSPIRATION ORCHID(FE)4648 | For artistic inspiration~creativity hgdie right brain</t>
  </si>
  <si>
    <t>LOVE ORCHID(FE)4649 | Has a liberating effect on the 4th Chakra - Heart. ]~hgdre</t>
  </si>
  <si>
    <t>PAST LIFE ORCHID(FE)4650 | Leads to new states of consciousness~ hgdse hgdie</t>
  </si>
  <si>
    <t>PSYCHE ORCHID(FE)4651 | Helps to explore the depth of subconscious~hgdc</t>
  </si>
  <si>
    <t>SUN ORCHID(FE)4652 | Stabilizes ego~</t>
  </si>
  <si>
    <t>VENUS ORCHID(FE)4653 | Stimulates feminine yin side~ hgd4</t>
  </si>
  <si>
    <t>VICTORIA REGIA(FE)4654 | Helps those who are on the threshold of leaving this word~hgdg hgdt</t>
  </si>
  <si>
    <t>ALPINE MINT BUSH (FE)4655|Revitalization, renewal and joy.~ excellent for renewing enthusiasm for those in health fields w/ responsibility as caregivers, listeners. Burnout. stress Aussie hgdse</t>
  </si>
  <si>
    <t>ANGELSWORD (FE)4656|Clears spiritual communication~possessions,negative psychic attack, spiritual confusion,higher self disconnection:for spiritual discernment,past life insights hgdse hgdso Aussie</t>
  </si>
  <si>
    <t>BANKSIA ROBUR(FE)4657|Enjoyment &amp; interest in life,enthusiasm~normally dynamic people with burnout,stress,frustration,lethargy,disheartened/treat: add 7 drops to bath to clear negativity Aussie hgdt</t>
  </si>
  <si>
    <t>BAUHINIA(FE)4658|Acceptance,Open mindedness,resistance to change~ rtc,rigidity,reluctance,overcomes hesitation when dealing with new situations,ideas,accept differences n others hgdc hgdie hgdn Aussie</t>
  </si>
  <si>
    <t>BILLY GOAT PLUM (FE)4659|Shame in sexual pleasure~helps accept physical self,overcome physical loathing even acne,assists sexual pleasure,acceptance of one's physical body,openminded,hgdsr hgd2 Aussie</t>
  </si>
  <si>
    <t>BLACK EYED SUSAN (FE)4660 |~ Impatience, rushing, over committed, constant striving: creates ability to turn inward and be still, inner peace,slowing down to still center, hgdie hgdse success Aussie</t>
  </si>
  <si>
    <t>BLUEBELL(FE)4661 | Opens the heart~fear of lack,greed,rigidity,suppressed emotion, est.belief in prosperity,universal trust,joyful sharing unconditional love hgd1 trust, hgdp 4th chakra Aussie</t>
  </si>
  <si>
    <t>BOAB (FE)4662|Personal freedom by releasing family patterns~victims of abuse,prejudice,karma,can break down limits of 1000'syears around human consciousness, hgdc hgdre hgd3 hgdsr hgdso hgdse Aussie</t>
  </si>
  <si>
    <t>BORONIA (FE)4663 | Serenity, creative visualization~obsessive thoughts,pining, broken hearted,est.serenity,rtc.,releases old relationships/good combined w. Bottle Brush 4663  hgdre hgdse|Aussie</t>
  </si>
  <si>
    <t>BOTTLEBRUSH(FE)4664| Letting go of unresolved mother issues+bonding between mother and child~ rtc,overwhelmed by major life changes,good 4 pregnant+new mothers,child bonding hgdc hgd1 hgdc hgd5|Aussie</t>
  </si>
  <si>
    <t>BUSH FUCHSIA(FE)4665|Develops intuition,allows to integrate information~ learning disabilities,integrates left right brain,stuttering,public speaking,courage to speak out, hgdie hgd3 hgd4 Aussie</t>
  </si>
  <si>
    <t>BUSH GARDENIA(FE)4666| Renews interest in others~ passion,  renews +helps career couples stay interested n each other &amp; united, good for keeping family relationships in tune,hgdre hgdse| Aussie</t>
  </si>
  <si>
    <t>BUSH IRIS (FE)4667| Perception beyond the material plane,~for fear of death,materialism,atheism,avarice,clears 1st root chakra &amp; trust center,acceptance of death as transition hgd1 hgdse hgdso|Aussie</t>
  </si>
  <si>
    <t>CROWEA(FE)4668|Balances and centers~for continual worry,sense of being "not quite right" but never specific fear,for clarity,confidence,ctrs.emotions hgdc psora miasm hgd2 hgd4 hgdse|Aussie</t>
  </si>
  <si>
    <t>DAGGER HAKEA (FE)4669 | Forgiveness, open expression of feelings~ for resentment never displayed, hidden,bitterness to family, friends, lovers, grudges hgdc hgdse syphilis miasm|Aussie</t>
  </si>
  <si>
    <t>DOG ROSE (FE)4670 |Confidence, courage~for fears and persistent little fears (not big ones),shyness,insecurity,apprehension of others,people with drooping shoulders, self eseteem hgd1 hgd2| Aussie</t>
  </si>
  <si>
    <t>DOG ROSE OF THE WILD FORCES (FE)4671|Calm and centered in times of inner and outer turmoil~ for fear of losing control, hysteria,pain with no apparent cause, hgdie hgd2| Aussie</t>
  </si>
  <si>
    <t>FIVE CORNERS (FE)4672| Love and acceptance of self~low self esteem,crushed+held in personality,drab dresser,for celebration of own beauty,joy,energy to 5 harness points,hgdc hgd2 hgd5 hgdp|Aussie</t>
  </si>
  <si>
    <t>FLANNEL FLOWER(FE)4673| Gentleness,enjoyment of all physical expression intimacy,trust,openness,for insensitive males to allow gentleness,softness,female,feminine,masculine hgd1 hgdre hgd5| Aussie</t>
  </si>
  <si>
    <t>FRESHWATER MANGROVE (FE)4674| Openness to new experiences~mental,perceptual shifts,healthy questioning of tradition,rtc, heals conditioned prejudice not from real  experience, hgdse hgdie hgd3 |Aussie</t>
  </si>
  <si>
    <t>FRINGED VIOLET (FE)4675 | Removes effects of past and present distress~aura damage from shock, trauma,grief,sexual abuse, provides psychic protection hgd hgdc|Aussie</t>
  </si>
  <si>
    <t>GREEN SPIDER ORCHID(FE)4676||Telepathic communication~nightmares,past life phobias,fear sight of blood+helps know when to disclose info timely,philosophy insight,spiritual teachers, hgdie hgd3 |Aussie</t>
  </si>
  <si>
    <t>GREY SPIDER FLOWER (FE)4677| Faith courage trust~calm, deals with extreme terror, trauma,life threatening situations, psychic attack, painic, hopeless despair,nightmares, insomnia,stress hgd1 |Aussie</t>
  </si>
  <si>
    <t>GYMEA LILY (FE|4678 Allowing others to express themselves and contribute~arrogance,negative pride,narcissism,glamour status,dominating,for humility,appreciation of others,success hgdn hgdre|Aussie</t>
  </si>
  <si>
    <t>HIBBERTIA (FE)4679|Acceptance and contentment of self and own innate knowledge~for fanatical, abuse of authority,tries to make self better w/o integration of knowledge, superior, hgdie hgd4 hgdn Aussi</t>
  </si>
  <si>
    <t>ILLAWARRA FLAME TREE (FE)4680| Self approval~overwhelming rejection,"left out",agony,fear of responsibilityfor:confidence,rtc,commitment,self reliance,esteem, 11,22, or 33 numerology, hgd2 hgd1 Aussie</t>
  </si>
  <si>
    <t>ISOPOGON (FE)4681| Able to learn from past experiences~connects heart &amp; head, remember the past &amp; relate without manipuation or control, retrieve forgotten skills, senility,hgdie hgd1 hgd3 hgd4|Aussie</t>
  </si>
  <si>
    <t>JACARANDA (FE)4682| Decisiveness~ for scattered, changeable,dithering, rushing, bladder, brain, for quick thinking+centered, hgdie hgd3 hgd4 hgdse|Aussie</t>
  </si>
  <si>
    <t>KANGAROO PAW (FE)4683| Relaxed sensitivity~|for clumsy,gauche,unaware,insenstive,socially inept, self centered for: kindness,enjoyment of people,relaxed, stress, hgdn | Aussie</t>
  </si>
  <si>
    <t>KAPOK BUSH (FE) 4684| Persistence, willing to give~apathy, resignation,discouraged,half hearted for: willingness,application, trying,persistence,perception hgdie hgd3  hgd4 |Aussie</t>
  </si>
  <si>
    <t>LITTLE FLANNEL (FE)4685| Denial of the child~capricorn or serious children,grimness in adults,aged before their time,aging,for care free,playful,joy,connects child with spirit guides, hgdc hgdse Aussi</t>
  </si>
  <si>
    <t>MACROCARPA (FE)4686| Renews enthusiasm~drained,jaded, worn out, aging, for:enthusiasm, inner strength,endurance,power, adrenal, energy, strength, hgdc hgd4|Aussie</t>
  </si>
  <si>
    <t>MINT BUSH  (FE)4687| Smooth spiritual initiation~for perturbed confusion and feeling tested,creates clarity for the uninitiated, ability to cope with major life issues,rtc, stress hgdse hgdso|Aussie</t>
  </si>
  <si>
    <t>MOUNTAIN DEVIL(FE)4688| Unconditional love,forgiveness~releases hatred,jealousy,grudges,suspicious,can reveal deep sadness as acceptance emerges into love, trust, hgdsr hgdc hgdse hgd1 hgd3|Aussie</t>
  </si>
  <si>
    <t>MULLA MULLA (FE)4689| Reduces the negative effect of fire~for unconscious or consicous fear of fire and sun,emotional recovery for burn victims,even from a past life|Aussie</t>
  </si>
  <si>
    <t>OLD MAN BANKSIA (FE)4690 | Ability to cope with whatever life brings~for weary,low energy slow moving people,frustration, check thyroid,weight,renews interest in life and enthusiasm,joy hgd|Aussie</t>
  </si>
  <si>
    <t>PAW PAW (FE)4691| Focus and clarity~for feeling overwhelmed by information overload,stress,eases decision making,assimilation of new ideas,calmness,higher self alignment hgdie hgdse |Aussie</t>
  </si>
  <si>
    <t>PEACH-FLOWERED TEA TREE (FE)4692 |Balance,responsibility for own health~fear of aging,mood swings,easily bored,no follow through on projects,creates stability and drive,success hgd3 hgd4 hgdp|Aussie</t>
  </si>
  <si>
    <t>PHILOTHECA (FE)4693 | Ability to accept praise~excessive generosity,good listener,giving,fear of physical personl space being invaded, helps learning to receive,success hgdp|Aussie</t>
  </si>
  <si>
    <t>RED GREVILLEA (FE)4694| Strength to leave unpleasant situations~rtc,feeling stuck,oversensitive,affected by criticism &amp; unpleasant people,gives boldness,indifference of others opinions, hgdre |Aussie</t>
  </si>
  <si>
    <t>RED HELMET ORCHID(FE)4695|Good forFather/child bonding,respect~rebelliousness,temper,anger,unresolved father issues,creates male bonding,sensitivity,consideration hgd4 hgdre hgd5masculine |Aussie</t>
  </si>
  <si>
    <t>RED LILY(FE)4696 | Grounded,focused~for feeling vague,disconnected, split,daydreamers,connects with life and Spirit for living in the present,for adults over age 28 /saturn return hgdse hgdso|Aussie</t>
  </si>
  <si>
    <t>RED SUVA FRANGIPANI (FE)4697| Feeling calm and nurtured~for broken heart over death or loss of relationship,grief,shock,sadness,trauma,for inner peace and coping hgd hgdre|Aussie</t>
  </si>
  <si>
    <t>ROUGH BLUEBELL (FE)4698|Compassion release of inherent love vibration~for deliberately hurtful,manipulative,malicious martyr types who need love but gain it w/obligating others hgdre hgdn hgdse|Aussie</t>
  </si>
  <si>
    <t>SHE OAK (FE)4699|Overcomes general female imbalance~rtc,non-physical inability to conceive,creates wellbeing in females stressed by infertility,use w/Flannel Flower4673 to remove karma blocks|Aussie</t>
  </si>
  <si>
    <t>SILVER PRINCESS (FE)4700| Life purpose and direction~for feeling aimless,despondent,flat,"is that all there is?",gives motivation,helps see the steps in higher purpose alignment hgdse hgdp hgd3|Aussie</t>
  </si>
  <si>
    <t>SLENDER RICE FLOWER(FE)4701 |Cooperation and group harmony~for racism,prejudice,narrow minded,comparisons to others,creates humility,perception of others' divinity+beauty hgdse hgdre hgdie karmaAussie</t>
  </si>
  <si>
    <t>SOUTHERN CROSS (FE)4702 | Personal power, positive attitude~for victim mentality,complaining,bitter,martyrs,poverty consciousness,helps take responsibility for positivity,hgdp hgdse|Aussie</t>
  </si>
  <si>
    <t>SPINIFEX (FE)4703 | Sense of being a victim of illness~empowers one through emotional understanding of illness, unconscious insight, esp. those with persistent and recurrent symptoms hgd|Aussie</t>
  </si>
  <si>
    <t>STURT DESERT PEA(FE)4704 | Deep hurt, sadness, emotional pain~rtc,trauma,helps to let go,triggers healthy grieving, releases deep suppressed grief,powerful and helps create amazing change hgd|Aussie</t>
  </si>
  <si>
    <t>SUNDEW (FE)4705 |Practical,attention to detail~for vagueness,disconnected,split,indecision,lack of focus,daydreaming,for living in the present,grounded,focused,for under age 28 hgdie hgd3 hgd4|Aussie</t>
  </si>
  <si>
    <t>SUNSHINE WATTLE (FE)4706 | Optimism, hope~rtc, trauma from hard times &amp; feeling stuck in the past,expects grim future,usage opens to a bright future,seeing beauty of life, hgd hgdp|Australian</t>
  </si>
  <si>
    <t>TURKEY BUSH (FE)4707| Inspired creativity~for creative blocks,disbelief in talent,clears emotional blocks,renews artistic confidence,higher self and purpose alignment hgdse hgdso hgdp hgdie|Australian</t>
  </si>
  <si>
    <t>WEDDING BUSH(FE)Commitment to relationships and goals~ personal or business,good for those who flit from one to another, good for new relationships, hgdre hgdp hgd5 |Aussie</t>
  </si>
  <si>
    <t>WILD POTATO BUSH (FE)4709|Freedom to move on in life~feeling weighed down,encumbered,heavy,burdened by physical body,helps enthusiasm&amp; feeling free,stepping out of old self into new,weight,hgdsrAussie</t>
  </si>
  <si>
    <t>WISTERIA (FE)4710 |Women who feel uncomfortable about their sexuality~&amp; macho male types,for gentleness,fear of intimacy,use with Fringed Violet 4675 for sexual abuse recovery, hgdre hgdsr hgd4|Aussie</t>
  </si>
  <si>
    <t>YELLOW COWSLIP(FE)4711| Critical, judgemental~bureaucratic,nit picking,creates humanitarianism,impartiality, neutrality,keener sense of arbitration,yellow for intellect+air element, hgdie hgdn|Aussie</t>
  </si>
  <si>
    <t>ROELLA(FE)4712 | Pride, negative ego~hsoc 175</t>
  </si>
  <si>
    <t>SAUSAGE TREE(FE)4713 | Yin-yang balance, integration of polarities~masculine feminine hgd4</t>
  </si>
  <si>
    <t>SCILLA(FE)4714 | Domination, self importance, a need to be right~hgdn</t>
  </si>
  <si>
    <t>SENECIO(FE)4715 | Fear of aging~</t>
  </si>
  <si>
    <t>SHASTA DAISY(FE)4716 | Integration of matter and spirit~hgdp hgdse</t>
  </si>
  <si>
    <t>SILVERLEAF(FE)4717 | The female warrior~feminine  hgd4 hgdsr</t>
  </si>
  <si>
    <t>SNAPDRAGON(FE)4718 | Misdirected sexual energy resulting in verbal aggression~hgdsr hgdie hgdre</t>
  </si>
  <si>
    <t>SONDERINA(FE)4719 | Repetitive thought patterns, insomnia~hgdie sleep</t>
  </si>
  <si>
    <t>SOUR FIG(FE)4720| Emotional neediness, attention seeking~hgdc</t>
  </si>
  <si>
    <t>SPUR FLOWER(FE)4721 | Integration of knowledge~hgdie hgd3 hgd4</t>
  </si>
  <si>
    <t>SQUASH(FE)4722 | Personal adversity and turmoil~hgdc</t>
  </si>
  <si>
    <t>STRELITZIA(FE)4723 | Indecisiveness, self doubt, lack of personal power~hgd2 hgdie</t>
  </si>
  <si>
    <t>SUGAR BUSH PROTEA(FE)4724 | Repressed childhood longings~hgdc</t>
  </si>
  <si>
    <t>SUNBONNET(FE)4725 | Lack of self worth, personal inadequacy~hgdc hgdp hgd4</t>
  </si>
  <si>
    <t>SUNFLOWER(FE)4726 | Threatened masculine energy~hgd4</t>
  </si>
  <si>
    <t>SURING(FE)4727 | Over aroused passion~hgdre</t>
  </si>
  <si>
    <t>SWEETPEA(FE)4728 | Lack of personal space, need for inner peace~hgdse</t>
  </si>
  <si>
    <t>THYME(FE)4729 | Facilitates communication with subconscious mind~hgd hgdie hgdse</t>
  </si>
  <si>
    <t>TIGER LILY(FE)4730 | Awareness of dignity and usefulness of the crone~aging, wisdom hgdse hgdie</t>
  </si>
  <si>
    <t>TULIP MAGNOLIA(FE)4731 | Vulnerability hidden by defensiveness, dissatisfaction~hgd3</t>
  </si>
  <si>
    <t>UMSIPANE(FE)4732 | Excessive mental energy, perfectionism~perfectionistic leads to procrastination which leads to paralysis, hgdp hgdie</t>
  </si>
  <si>
    <t>VIGIE (FE)4733 | Manipulation and punishing of others through victimhood ~ hgd3</t>
  </si>
  <si>
    <t>WATER LILY(FE)4734 | Numbing of emotions, emotional repression of pain~hgdc</t>
  </si>
  <si>
    <t>WATTLE(FE)4735 | Negative expectation, pessimism~hgd3 hgdie</t>
  </si>
  <si>
    <t>WHITE GERANIUM(FE)4736 | Irresponsibility~hgdp hgd3 hgd4</t>
  </si>
  <si>
    <t>WILD DAGGA(FE)4736 | Lack of will power, avoidance of pain~hgd2  hgdp, weight, addiction</t>
  </si>
  <si>
    <t>WILD GARDENIA(FE)4738 | Death and dying terminations~transitions hgdse</t>
  </si>
  <si>
    <t>YELLOW PINCUSHION(FE)4739 | Fear of loss of control, fear of deprivation~hgdp</t>
  </si>
  <si>
    <t>YELLOWWOOD(FE)4740 | Guards against abuse of authority and self importance~hgdn</t>
  </si>
  <si>
    <t>ZIMBABWE CREEPER(FE)4741 | Inability to accept help, polarization in masculine energy~hgdc hgd2 hgd4</t>
  </si>
  <si>
    <t>ARISTEA(FE)4742 | Attunement to nature.~hgdse</t>
  </si>
  <si>
    <t>AGAPANTHUS(FE)4743 | Willingness to receive.~hgdp hgdre</t>
  </si>
  <si>
    <t>ARUM LILY (FE)4744 | Sense of individuality, personal power.~hgdc hgd5 hgdsr</t>
  </si>
  <si>
    <t>AUSTRALIAN TEA TREE(FE)4745 | Inability to finish what one starts, perseverance.~hgd3 hgd4 hgdp, escpecially good for Aries, also for other cardinal signs: Cancer, Libra and Capricorn.</t>
  </si>
  <si>
    <t>AVOCADO (FE)4746 | Releasing negativity, enhancement of intuitive and telepathic abilities~ hgdse hgdso hgdie</t>
  </si>
  <si>
    <t>AZALEA(FE)4747 | Acceptance of responsibility~hgdc</t>
  </si>
  <si>
    <t>BAEOMETRA(FE)4748 | Fatigue, overwhelm~stress, depression, anxiety</t>
  </si>
  <si>
    <t>BASIL(FE)4749 | Misuse of sexual energy~hgdsr hgdre</t>
  </si>
  <si>
    <t>BAUHINIA(FE)4750 | Emotional authenticity~hgdc</t>
  </si>
  <si>
    <t>BELLADONNA LILY(FE)4751 | Anger, rage~ hsoc</t>
  </si>
  <si>
    <t>BELL GARDENIA(FE)4752 | Apathy, emotional repression~ hsoc</t>
  </si>
  <si>
    <t>BLUSHING BRIDE (FE)4753 | Strengthens female energy, yin-yang balance~ hgd4 hgd5 hgdre feminine</t>
  </si>
  <si>
    <t>BORAGE (FE)4754 | Disheartened~</t>
  </si>
  <si>
    <t xml:space="preserve"> BUCHU(FE)4755 | Helps establish emotional boundaries, auric protection~chakra, hgdse hgdc hgdso hgdse hgdsr</t>
  </si>
  <si>
    <t>CALENDULA (FE)4756 | Intellectual arrogance and coldness~ hgdn hgdie</t>
  </si>
  <si>
    <t>CANCER BUSH(FE)4757 | Confrontation of the shadow, inner torment~ hgdc hgdso</t>
  </si>
  <si>
    <t>CAPE ALMOND(FE)4758 | Insecurity, fear of the unknown~hgd1 hgd2 lower brain</t>
  </si>
  <si>
    <t>CAPE HONEYSUCKLE(FE)4759 | Inflexibility, ruthlessness, arrogance~hgdn</t>
  </si>
  <si>
    <t>CHESTNUT (FE)4760|Visualization, ability to contact the spiritual realms~ hgdse 6th chakra;3rd eye, 7th chakra; crown</t>
  </si>
  <si>
    <t>CHINKERINCHEE (FE)4761 | Unethical behavior~</t>
  </si>
  <si>
    <t>CHRIST THORN(FE)4762 | Lack of self worth, self neglect.~ self esteem hgd2 hgd4</t>
  </si>
  <si>
    <t>CLIVIA (FE)4763 | Uncontrollable thoughts of catastrophy~</t>
  </si>
  <si>
    <t>CORAL TREE(FE)4764 | Generalized fear~</t>
  </si>
  <si>
    <t>CORN (FE)4765 | Disorientation, lack of personal space~</t>
  </si>
  <si>
    <t>COSMOS (FE)4766 | Integration of ideas, throat 5th chakra,</t>
  </si>
  <si>
    <t>CRAB APPLE (FE)4767 | Shame, self forgiveness~hgd2 hgdsr hgdc</t>
  </si>
  <si>
    <t>CRASSULA (FE)4768 | Excessive use of the will~ hgd2</t>
  </si>
  <si>
    <t>CUCUMBER (FE)4769 | Pessimism~</t>
  </si>
  <si>
    <t>DAFFODIL (FE)4770 | Self criticism, self hatred, depression~hgdc</t>
  </si>
  <si>
    <t>DANDELION (FE)4771 | Stress, tension~</t>
  </si>
  <si>
    <t>DISA (FE)4772 | Hopelessness, despair~</t>
  </si>
  <si>
    <t>DOG ROSE (FE)4773 | Inability to express deep emotions~ hgdc</t>
  </si>
  <si>
    <t>DUNE CALENDULA (FE)4774 | Periods of transition and change e.g. divorce.</t>
  </si>
  <si>
    <t>ENGLISH HAWTHORNE (FE)4775 | Broken heartedness.~hgdre</t>
  </si>
  <si>
    <t>EVENING PRIMROSE (FE)4776 | Abandonment, sexual repression~ hgdre hgdsr</t>
  </si>
  <si>
    <t>FELICIA (FE)4777 | Unhappiness, disconnectedness~depression</t>
  </si>
  <si>
    <t>FIG (FE)4778 | Archetypal sexual shame and fear~hgdsr hgdre hgdc hgd5</t>
  </si>
  <si>
    <t>FLOWERING CHERRY (FE)4779 | Gentleness, inner peace~hgdse</t>
  </si>
  <si>
    <t>FRANGIPANI (FE)4780 | Grief and shock of karmic origins~hgdc, karma</t>
  </si>
  <si>
    <t>FREESIA (FE)4781 | Overwhelmed by life itself, apathy~</t>
  </si>
  <si>
    <t>FUMARIA (FE)4782 | Transmutation of suffering~hgdc</t>
  </si>
  <si>
    <t>GAZANIA (FE)4783 | Feminine sexuality and creativity, breaking down repressive attitudes~hgdsr hgdre</t>
  </si>
  <si>
    <t>GERANIUM INCANUM (FE)4784 | Vengeful or morbid thoughts, destructive relationships~hgdre</t>
  </si>
  <si>
    <t>GIANT PROTEA (FE)4785 | Blocked or crushed creativity, lack of vitality~hgdc</t>
  </si>
  <si>
    <t>GRAPEVINE(FE)4786 | Self destructive or erratic  behavior patterns~hgdc hgdsr hgd3 hgd5</t>
  </si>
  <si>
    <t>GRASSY BELL (FE)4787 | Deep hurt, pain and fear relating to betrayal~hgdc</t>
  </si>
  <si>
    <t>GREEN PEPPER (FE)4788 | Over involvement in detail~hgdie</t>
  </si>
  <si>
    <t>GREVILLEA (FE)4789 | Affected by criticism~ hgdc</t>
  </si>
  <si>
    <t>HIBISCUS (FE)4790 | Focusing creative abilities and energy~hgdp hgdie</t>
  </si>
  <si>
    <t>HOLLY (FE)4791 | Deep pain, desire to hurt others~</t>
  </si>
  <si>
    <t>HYACINTH(FE)4792 | Inner stillness, spiritual connection.~hgdse hgdie</t>
  </si>
  <si>
    <t>HYPERICUM (FE)4793 | Integration of incoming spiritual energies~hgdse</t>
  </si>
  <si>
    <t>IXIA (FE)4794 | Lack of confidence, shyness~ hgdc</t>
  </si>
  <si>
    <t>JACARANDA (FE)4795 | Escapism, indecisiveness~ hgdp hgdie</t>
  </si>
  <si>
    <t>KEURTJIE (FE)4796 | Nurturing, parenting~ hgdc</t>
  </si>
  <si>
    <t>LAVENDER (FE)4797 | Panic, hysteria~</t>
  </si>
  <si>
    <t>LEMON (FE)4798 | Disallowed anger in woman, sexual imbalance~hgdsr hgdc hgd4</t>
  </si>
  <si>
    <t>LOQUAT (FE)4799 | Apathy~</t>
  </si>
  <si>
    <t>LOTUS (FE)4800 | Alignment of chakra energy, meditation~hgdse</t>
  </si>
  <si>
    <t>MAIDENHAIR FERN (FE)4801 | Exponential understanding of life purpose, sensitivity.</t>
  </si>
  <si>
    <t>MANGO (FE)4802 | Inability to express warmth, personal inadequacy~</t>
  </si>
  <si>
    <t>MAPLE (FE)4803 | Balance between physical and personality issues~</t>
  </si>
  <si>
    <t>MARIGOLD (FE)4804 | Skepticism, rational mind and linear thinking~hgdie</t>
  </si>
  <si>
    <t>MOCK ORANGE (FE)4805 | Expansion of masculine energy~hgd4</t>
  </si>
  <si>
    <t>MORNING GLORY (FE)4806 | Imbalance in patterns of waking and sleeping~such as insomnia, jet lag, time displacement</t>
  </si>
  <si>
    <t>MOUNTAIN CABBAGE TREE (FE)4807 | Avoidance of responsibility and commitment~ hgdre hgd4</t>
  </si>
  <si>
    <t>MOUNTAIN DAHLIA (FE)4808 | Insensitivity to others, telepathy~hgdie hgdse</t>
  </si>
  <si>
    <t>MOUNTAIN ROSE (FE)4809 | Profound or existential pain, loneliness~hgdre</t>
  </si>
  <si>
    <t>NASTURTIUM (FE)4810 | Over emphasis on the intellect~hgdse hgdie</t>
  </si>
  <si>
    <t>NICOTIANA (FE)4811 | Feelings of undeservingness and separation of emotions~hgdp hgdc</t>
  </si>
  <si>
    <t>ORANGE (FE)4812 | Emotional tension~</t>
  </si>
  <si>
    <t>ORANGE PINCUSHION (FE)4813 | Archetypal pain, shock~ hgdc</t>
  </si>
  <si>
    <t>ORANGE WATSONIA (FE)4814 | Cruelty, ruthlessness~ hgdre hgdn</t>
  </si>
  <si>
    <t>OREGANUM (FE)4815 | Grace, ease.</t>
  </si>
  <si>
    <t>OXALIS (FE)4816 | Polarities of inferiority and self importance~ hgdn hgd4</t>
  </si>
  <si>
    <t>PAINTED LADY (FE)4817 | Jealousy, resentment~ hgdre</t>
  </si>
  <si>
    <t>PANSY (FE)4818 | Thin skinned, sensitive to criticism~ hgdc</t>
  </si>
  <si>
    <t>PARSLEY (FE)4819 | Perfectionism, self criticism~ perfectionistic leads to procrastination, which leads to paralysis hgdc</t>
  </si>
  <si>
    <t>PEACH (FE)4820 | Melancholy, effects of past trauma~ hgd hgdc</t>
  </si>
  <si>
    <t>PELARGONIUM (FE)4821| Loneliness, isolation~ hgdre</t>
  </si>
  <si>
    <t>PERIWINKLE (FE)4822 | Cynicism, healing of 4th Chakra - Heart. ]~ hgdse,</t>
  </si>
  <si>
    <t>PETUNIA (FE)4823 | Inspiration, visualization~ hgdse, right brain, hgdie</t>
  </si>
  <si>
    <t>PINE (FE)4824 | Self chastisement, self blame~ hgdc hgdsr</t>
  </si>
  <si>
    <t>PINK BELL HEATHER (FE)4825 | Self deception~ denial, delusion</t>
  </si>
  <si>
    <t>PINK WATSONIA (FE)4826 | Feeling dissipated~</t>
  </si>
  <si>
    <t>PLUM (FE)4827 | Feelings of undeservingness~ hgdp hgdc</t>
  </si>
  <si>
    <t>PLUMBAGO (FE)4828 | Shame, lack of trust in judgment~ self doubt, hgd2 hgdie</t>
  </si>
  <si>
    <t>POMPOM TREE (FE)4829 | Avoidance and fear of vulnerability~ hgdre</t>
  </si>
  <si>
    <t>RED CAMELLIA (FE)4830 | Inner child shock and fear~ hgd hgdc</t>
  </si>
  <si>
    <t>RED ERICA (FE)4831 | Hypochondria, shame~ hgd2</t>
  </si>
  <si>
    <t>RED HOT POKER (FE)4832 | Treatment of physical, emotional abuse~ hgdsr hgdc</t>
  </si>
  <si>
    <t>RHODODENDRON (FE)4833 | Rigidity, dogmatism~hgdie</t>
  </si>
  <si>
    <t>ARROYO WILLOW (FE)4834 | Helps us to responsibly create our life experiences~ hgdie</t>
  </si>
  <si>
    <t>BEAR GRASS(FE)4835 | No outside influence can overpower our intentions~hgdc hgd2 hgd3 weight, addiction</t>
  </si>
  <si>
    <t>BIG ROOT JATROPHA(FE)4836 | It encourages the feeling of security~hgdc hgd1 hgd2</t>
  </si>
  <si>
    <t>BISBEE BEEHIVE CACTUS(FE)4837| Recovery of sexual or physical abuse~hgdsr hgdc</t>
  </si>
  <si>
    <t>BOUGAINVILLEA(FE)4838 | Feeling peace and ease~hgdse</t>
  </si>
  <si>
    <t>BRIGHT STAR(FE)4839 | It helps to have healthy boundaries by trusting that one deserves what one wants~hgdp hgd1 hgd2</t>
  </si>
  <si>
    <t>BUFFALO GOURD(FE)4840 | Helps to maintain a deep inner peace~hgdse hsoc 600</t>
  </si>
  <si>
    <t>CAMPHORWEED(FE)4841 | Helps to feel grounded and bring things into manifestation~hgdp hgd4</t>
  </si>
  <si>
    <t>CANDY BARREL CACTUS(FE)4842 | Fostering mental and emotional quietude~ hgdse hgdie</t>
  </si>
  <si>
    <t>CANE CHOLLA CACTUS(FE)4843 | Helps to open new perspectives~hgdse hgdie</t>
  </si>
  <si>
    <t>CANYON GRAPEVINE(FE) | Helps to find balance between dominance and dependency~hgdre hgd5 hgd2</t>
  </si>
  <si>
    <t>CARDON CACTUS(FE)4845 | Powerful energy is released~hgdse</t>
  </si>
  <si>
    <t>CHAPARRAL(FE)4846 | Releasing what is unexpressed~hgdc</t>
  </si>
  <si>
    <t>CLARET CUP HEDGEHOG CACTUS(FE)4847 | This is an excellent essence for manifestation, meditation~hgdp hgdse hgdie</t>
  </si>
  <si>
    <t>DESERT HOLLY(FE)4848 | Helps to live in a heart-centered state~4th chakra~ hgdse hgdc</t>
  </si>
  <si>
    <t>DESERT MARIGOLD(FE)4849 | Helps to recognize power~hgdc hgdse hgdso hgdsr hgdp</t>
  </si>
  <si>
    <t>DESERT SUMAC (FE)4850 | Helps to transform the pain of loneliness and separation~ hgdre</t>
  </si>
  <si>
    <t>EPHEDRA (FE)4851 | Activates will and innate healing resources~ hgd2</t>
  </si>
  <si>
    <t>FAIRY DUSTER (FE)4852 | Balances the tendency to swing between high and low energy states~</t>
  </si>
  <si>
    <t>FIRE PRICKLY PEAR CACTUS (FE)4853 | Helps to distribute energy~</t>
  </si>
  <si>
    <t>FISHHOOK CACTUS (FE)4854 | Supports confidence in public speaking~</t>
  </si>
  <si>
    <t>FOOTHILL PALOVERDE (FE)4855 | Helps in quieting minds and finding perfection within oneself~ hgdse hgdie</t>
  </si>
  <si>
    <t>HOPTREE (FE)4856 | For those who become too easily distracted by the needs of the others~</t>
  </si>
  <si>
    <t>INDIAN RPPT (FE)4857 | Helps to value simplicity~</t>
  </si>
  <si>
    <t>INDIAN TOBACCO (FE)4858 | brings heightened perception of depth and meaning to see below the surface~ hgdie hgdse</t>
  </si>
  <si>
    <t>INDIGO BUSH (FE)4859 | Helps anchor spiritually achieved ideas into daily life~hgdse</t>
  </si>
  <si>
    <t>ORGAN PIPE CACTUS (FE)4870 | Supports in dealing with mundane aspects of life~</t>
  </si>
  <si>
    <t>JOJOBA (FE)4861 | Brings the sense of ease and security~ hgdc hgdp</t>
  </si>
  <si>
    <t>MALA MUJER (BAD WOMAN) (FE)4862 | Helps the positive expression of feminine qualities~ hgd4</t>
  </si>
  <si>
    <t>MARIOLA (FE) 4863 | Restores the congruence of inner experience and outer expression~communication</t>
  </si>
  <si>
    <t>MESQUITE (FE)4864 | Opening of oneself to abundance and pleasure~hgdp</t>
  </si>
  <si>
    <t>MEXICAN SHELL FLOWER (FE)4865 | This essence supports willingness to confront life~ hgdc</t>
  </si>
  <si>
    <t>MEXICAN STAR (FE)4866 | Helps to embody strong, self contained individuality~ hgd2 hgd5</t>
  </si>
  <si>
    <t>MILKY NIPPLE CACTUS (FE)4867 | Gives a sense to belonging to earth, self nurturing autonomy~ hgd2 hgdse</t>
  </si>
  <si>
    <t>MOUNTAIN MAHOGANY (FE)4868 | Provides a gentle but firm push toward next stage of development~ hgd hgdc</t>
  </si>
  <si>
    <t>OCOTILLO (FE)4869 | Helps to accept our emotions~ hgdc</t>
  </si>
  <si>
    <t>PURPLE MAT (FE)4871 | Helps to take risk in order to stay true to oneself and others~ hgdre hgdp</t>
  </si>
  <si>
    <t>QUEEN OF THE NIGHT CACTUS (FE)4872 | Helps to experience the blissful perspective of deep understanding~ hgdse hgdie</t>
  </si>
  <si>
    <t>RAINBOW CACTUS (FE)4873 | Excellent for meditation and regression work~hgdse</t>
  </si>
  <si>
    <t>RATANY (FE)4874 | Enables to recognize the truth in one's heart~ awareness</t>
  </si>
  <si>
    <t>RED-ORANGE EPIPHYLLUM (FE)4875 | An excellent essence for manifestation~ hgdp hgdre</t>
  </si>
  <si>
    <t>SACRED DATURA (FE)4876 | Helps to let go of a familiar reality, without feeling threatened.~</t>
  </si>
  <si>
    <t>SAGUARO CACTUS (FE)4877 | Helps to know and trust inner wisdom and authority~hgd1 hgdie hgd5 hgdp</t>
  </si>
  <si>
    <t>SCORPION WEED (FE)4878 | Helps with many types of fears~ phobias</t>
  </si>
  <si>
    <t>SENITA CACTUS (FE)4879 | Opens the flow of emotion without pain~ hgd</t>
  </si>
  <si>
    <t>SOAPTREE YUCCA (FE)4880 | Activates assertiveness to express will or intention~hgd2 hgdp hgd3 hgd4</t>
  </si>
  <si>
    <t>SOW THISTLE (FE)4881 | Helps to deal with feeling intimidated by dominating personalities~ hgd3</t>
  </si>
  <si>
    <t>SPANISH BAYONET YUCCA (FE)4882 | Excellent essence to help when indecisiveness or fear is experienced~hgdie</t>
  </si>
  <si>
    <t>STAGHORN CHOLLA CACTUS (FE) | Activates innate capacity for self ordering and reconstruction~ hgd</t>
  </si>
  <si>
    <t>STAR LEAF (FE)4884 | Helps to be simply and purely oneself~ hgdc</t>
  </si>
  <si>
    <t>STAR PRIMOSE(FE)4885 | For those who are confused about sexuality and spirituality~hgdsr hgdre hgd5</t>
  </si>
  <si>
    <t>STRAWBERRY CACTUS (FE)4886 | Encourages to let go, and to transmute difficult emotions~ hgd</t>
  </si>
  <si>
    <t>SYRIAN RUE (FE)4887 | Helps to know and trust in own truth~ hgd1 hgdc hgd2</t>
  </si>
  <si>
    <t>TARBUSH (FE)4888 | Helps to identify and release beliefs that work subconsciously~ hgd</t>
  </si>
  <si>
    <t>TEDDY BEAR CHOLLA CACTUS (FE)4889 | Helps with deep fears of intimacy~hgd5 hgdre</t>
  </si>
  <si>
    <t>THERESA CACTUS (FE)4890 | Fosters a deep sense of self care~ hgd</t>
  </si>
  <si>
    <t>THISTLE (FE)4891 | Helps to recognize grace in oneself~</t>
  </si>
  <si>
    <t>THURBER'S GILIA (FE)4892 | Helps to dissolve fear and limitations~ hgdp</t>
  </si>
  <si>
    <t>VIOLET CURLS (FE)4893 | Helps to release congested emotions~ hgd</t>
  </si>
  <si>
    <t>WHITE DESERT PRIMOSE (FE)4894 | Enhances belief in oneself~ hgdc hgdp</t>
  </si>
  <si>
    <t>WHITEHORN (FE)4895 | Helps to be more gentle with oneself, to be optimistic~ hgd1</t>
  </si>
  <si>
    <t>WOVEN SPINE PINEAPPLE CACTUS (FE)4896 | Loosens old emotional tensions in the body~ hgd</t>
  </si>
  <si>
    <t>RELEASE CACTUS (FE)4897 | Allows the body to release the trauma of the old wounds, aiding regeneration~ hgd</t>
  </si>
  <si>
    <t>INNER CLEANSING CACTUS (FE)4898 | Protects the head's aura~6th chakra- 3rd eye, 7th chakra-crown, hgdse hgdso</t>
  </si>
  <si>
    <t>AURA CLEANSING CACTUS(FE)4899 | For cleansing and regeneration of the aura and the astral body, chakras~ hgdse hgdso</t>
  </si>
  <si>
    <t>GOLDEN BARREL CACTUS (FE)4900 | For protection and being centered~ hgdso hgdse</t>
  </si>
  <si>
    <t xml:space="preserve"> BEAUTY CACTUS(FE)4901 | Develops the natural warmth of the heart~hgdre heart chakra</t>
  </si>
  <si>
    <t>INSPIRATION CACTUS (FE)4902 | Expands and clears the mental body, stimulates the 6th Chakra - Third Eye - Brow. ]~ hgdie</t>
  </si>
  <si>
    <t>SELF-ESTEEM CACTUS (FE)4903 | Nurtures the compassion and the awareness of group energies~ hgdre hgdp</t>
  </si>
  <si>
    <t>HERE AND &amp; CACTUS (FE)4904 | Helps to accept being incarnated: to be here~ hgdso hgdse</t>
  </si>
  <si>
    <t>FORMATION CACTUS (FE)4905 | Helps to eliminate internal negative energies~ hgdc hgdse hgdso</t>
  </si>
  <si>
    <t>BLUEBERRY CACTUS (FE)4906 | Helps to develop own potentials~hgdc hgd3 hgd4 hgdp</t>
  </si>
  <si>
    <t>JOYFUL OPUNTIA (FE)4907 | Provides a sense of fun and release~</t>
  </si>
  <si>
    <t>GROUNDING OPUNTIA (FE)4908 | Helps to find inner charm for a stronger connection to the Earth~ hgdse</t>
  </si>
  <si>
    <t>LIFE FORCE CACTUS (FE)4909 | Strengthens the life force and helps to be free of energetic parasites~ hgdso</t>
  </si>
  <si>
    <t>INSIDE/OUTSIDE CACTUS (FE)4910 | Works at an energetic level to protect and regenerate the skin~</t>
  </si>
  <si>
    <t>WARM LOVE CACTUS (FE)4911 | Strengthens, stimulates and regenerates the vital energies within oneself~</t>
  </si>
  <si>
    <t>NOBLE HEART CACTUS (FE)4912 | Helps to open and expand 4th chakra - Heart , develops the quality of the heart. ]~ hgdie hgdse</t>
  </si>
  <si>
    <t>EARTH STAR CACTUS (FE)4913 | Stimulates the 1st Chakra - Base - Root, clear and release of negative emotions. ]~ hgdsr hgdse hgdso</t>
  </si>
  <si>
    <t>A ALI I (FE)4914 | Clears 4th Chakra - Heart, helps to harmonize relationships. ]~hgdre</t>
  </si>
  <si>
    <t>AKIA (FE)4915 | For overcoming the frustrations and restrictions of the daily life &amp; stress~</t>
  </si>
  <si>
    <t>AMAZON SWORDPLANT (FE)4916 | In past life or regression therapy it is useful for focusing on the cause of emotional blocks.~hgd hgd1 hgd2</t>
  </si>
  <si>
    <t>AVOCADO (FE)4917 | Promotes relaxed acceptance, pleasure and sensitivity to being touched~hgd1 hgdsr hgdre</t>
  </si>
  <si>
    <t>AWAPUHI MELEMELE(FE)4918 | Aids release of traumatic memories that are buried in the subconscious mind~regression hgd1 hgd2 hgd3 hgd4 hgd5</t>
  </si>
  <si>
    <t xml:space="preserve"> BAMBOO ORCHID(FE)4919 | Inspires self reliance, faith and trust in oneself~hgd1 hgd2 hgdc</t>
  </si>
  <si>
    <t>CHINESE VIOLET (FE)4920 | Restores close family relation when differing belief led to hostility~hgdre</t>
  </si>
  <si>
    <t>CUP OFGOLD (FE)4921 | For opening up and sharing the inner knowledge with love~ hgdie</t>
  </si>
  <si>
    <t>HAU (FE)4922 | A calming balancing influence in times of nervous stress~ anxiety</t>
  </si>
  <si>
    <t>HINAHINA KU KAHAKAI (FE)4923 | An empowerment essence mainly for women to restore willpower~ feminine, hgd4 hgd2, weight, addiction</t>
  </si>
  <si>
    <t>HAWAIIAN SANDALWOOD (FE)4924 | Used to enhance meditation, it energizes the 7th Chakra - Crown. ]~hgdse hgdie</t>
  </si>
  <si>
    <t>ILIMA (FE)4925 | For releasing ingrained past life blockages concerning spiritual reality~ hgdse hgdso</t>
  </si>
  <si>
    <t>IMPATIENS (FE)4926 | For restoring tolerance and acceptance to situations and circumstances~ patience hgdre</t>
  </si>
  <si>
    <t>JADE VINE (FE)4927 | For developing deep heart-centered communication and sincerity~ hgdie hgdse</t>
  </si>
  <si>
    <t>KAMANI (FE)4928 | Heals traumas and disharmony held in the 4th Chakra - Heart. ]~ hgd hgdc</t>
  </si>
  <si>
    <t>KOA (FE)4929 | Promotes deeper peace, transformation and healing~hgdse</t>
  </si>
  <si>
    <t>KOU (FE)4930 | Stimulates 6th Chakra - Third Eye - Brow for clarity of perception, physic and clairvoyant abilities. ]~ hgdie hgdse</t>
  </si>
  <si>
    <t>KUKUI (FE)4931 | Inspires understanding and calmness, emotional opening up to others~ hgdre</t>
  </si>
  <si>
    <t>ALLAMANDA (FE)4932 | This is a strengthening and motivating essence for the willpower.~hgd2 hgd3 hgd4, hgdp, weight, addiction</t>
  </si>
  <si>
    <t>CASTOR BEAN(FE)4933 | A calming essence for those who are overcome with deeply ingrained anxiety, phobia~fear,</t>
  </si>
  <si>
    <t>LEHUA (FE)4934 | For joy in femininity and self esteem~hgdsr hgd4 feminine</t>
  </si>
  <si>
    <t>MACADAMIA (FE)4935 | Dissolves destructive patterns, which free one to be constructive and loving~hgd hgdc hgd3</t>
  </si>
  <si>
    <t>MAMAKI (FE)4936 | Calms and clears the busyness of one's headspace~hgdse hgdie</t>
  </si>
  <si>
    <t>MAMANE (FE)4937 | Illumination for understanding divine truth helping religious thoughts~ hgdie hgdse</t>
  </si>
  <si>
    <t>MARICA IRIS (FE)4938 | Deepen and refine the abilities of the healing process~</t>
  </si>
  <si>
    <t>MELASTOMA (FE)4939 | Vitalizes the body~</t>
  </si>
  <si>
    <t>MILO (FE)4940 | Restores willpower and drive in one who has lived in a restrictive environment~hgd2 hgd3 hgdc</t>
  </si>
  <si>
    <t>NAIO (FE)4941 | For strengthening the willpower to break the addiction of overeating~weight hgd2</t>
  </si>
  <si>
    <t>NANI-AHIAHI (FE)4942 | For releasing the heavy energies that form in the stomach area~hgdbs3</t>
  </si>
  <si>
    <t>NAUPAKA-KAHAKAI (FE)4943 | Restoring vital energy links, healing mental negativity~ hgdie</t>
  </si>
  <si>
    <t>NIU / COCONUT (FE)4944 | Balances male-female energies in psyche~hgd4 hgdre masculine, feminine</t>
  </si>
  <si>
    <t>NOHO MALIE / BE STILL (FE)4945 | For calmness and upliftment~hgdse</t>
  </si>
  <si>
    <t>NONI (FE)4946 | Cleanses emotions in the mother before childbirth~ fertility</t>
  </si>
  <si>
    <t>OHAI-ALI I (FE)4947 | For mental flexibility and release of negative belief patterns~ hgdie hgd hgdc</t>
  </si>
  <si>
    <t>OHELO (FE)4948 | Release of deep, subconscious fears of darkness, isolation~phobias,</t>
  </si>
  <si>
    <t>OHI-A-AI (FE)4949 | Strengthens the mind control over the immune system when it is weakened~ hgdie</t>
  </si>
  <si>
    <t>PAKALANA (FE)4950 | Clearing the light fibers within the soul body restoring harmony and peace.~hgdse hgdso hgdsr</t>
  </si>
  <si>
    <t>NIGHT BLOOMING CEREUS (FE)4951 | For balanced intake of daytime and night time energies~ sleep, insomnia, time displacement, jet lag,</t>
  </si>
  <si>
    <t>PAPALA KEPAU (FE)4952 | Inspires the holistic perspective embracing higher truth when dealing with money~ hgdp</t>
  </si>
  <si>
    <t>PAPAYA (FE)4953 | Clears mental confusions and tensions~hgdie</t>
  </si>
  <si>
    <t>PLEOMELE FRAGRANS (FE)4954 | For mental positivity and release of depression~ hgdie</t>
  </si>
  <si>
    <t>POHA (FE)4955 | Dissipates emotional blocks that compromise the ability to learn freely~hgdie</t>
  </si>
  <si>
    <t>PORT ST. JOHN'S VINE / SISSINKA (FE)4956 | Influences the mental body, softening it when there is sarcasm~ hgdie</t>
  </si>
  <si>
    <t>PUA-HOKU (FE)4957 | Harmony with the aims of an organization one is involved with~ hgdre, hgdp, group energies</t>
  </si>
  <si>
    <t>PUA KALA (FE) 4958 | For opening up to the ideas of others~ hgdie hgdre</t>
  </si>
  <si>
    <t>PUA-KENIKENI (FE)4959 | Helps to overcome the psychological cravings for drugs~addiction,</t>
  </si>
  <si>
    <t>PLUMERIA (FE)4960 | Strengthens the will and motivates one to practice ethnic and spiritual traditions~ hgd2 hgdse</t>
  </si>
  <si>
    <t>PUA-PILO (FE)4961 | Overcoming lethargy and feelings of low self esteem~ hgd hgdc</t>
  </si>
  <si>
    <t>PUKIAWE (FE)4962 | Care and interest in oneself and the environment~</t>
  </si>
  <si>
    <t>STENOGYNE CALIMINTHOIDES (FE)4963 | Special essence for those with disintegrated personality disorders~</t>
  </si>
  <si>
    <t>SPIDER LILY (FE)4964 | Overcoming mental negativity~ hgdie</t>
  </si>
  <si>
    <t>STREPTOCARPUS (FE)4965 | Brings clarity and healing to the heart, clear conscience~ hgdie hgdse</t>
  </si>
  <si>
    <t>TI (FE)4966 | Helps to deal with physically stressed environments~</t>
  </si>
  <si>
    <t>ULEI (FE)4967 | Enhances communication skills~ hgdp hgdie hgdc</t>
  </si>
  <si>
    <t>WATER POPPY (FE)4968 | Promotes a fluid balance between over activity and lethargy~ hgd4 hgdp</t>
  </si>
  <si>
    <t>WILIWILI (FE)4969 | Inspires positivity, courage and honesty to face major life issues~ hgd</t>
  </si>
  <si>
    <t>PLEO - Alb: Candida albicans 5x | Use after Pleo - Fort and Pleo - Pef. gingivitis, mycoses, urogenital (kidney, bladder, urethra, ureter). ^ ]</t>
  </si>
  <si>
    <t>PLEO - Art "A": Propionibacterium acnes 6x | Osteoarthritis, degenerative spine, temporomandibular joint (TMJ). @  ]</t>
  </si>
  <si>
    <t>PLEO - Art "U": Corynebacterium sp. 6x | Immune system stimulant. @</t>
  </si>
  <si>
    <t>PLEO - Ex: Candida albicans 3x and parapsilosis 3x, Penicillium roquefortii 3x | ^</t>
  </si>
  <si>
    <t>PLEO - Fort: Penicillium roquefortii 5x | GIandular symbiosis, digestive mycosis. ^</t>
  </si>
  <si>
    <t>PLEO - Lat: Bacillus cereus M. U. 345a 6x | Inflammation, rheumatic liver / gallbladder. @</t>
  </si>
  <si>
    <t>PLEO - Mucedo: Mucor mucedo 5x | Circulation, metabolic disease, myocardial, angina (heart). ^  ]</t>
  </si>
  <si>
    <t>PLEO - Muc: Mucor racemosus 5x | Circulatory disturbances, venous diseases. @ ^</t>
  </si>
  <si>
    <t>PLEO - Nig: Aspergillus niger 5x | Lymph, tubercular, ulcerations, otitis media (ear), skin disorders. ^  ]</t>
  </si>
  <si>
    <t>PLEO - Not: Penicillium chrysogenum 5x | Bacterial inflammation, cystitis (bladder), tonsillitis, sinusitis. @ ^  ]</t>
  </si>
  <si>
    <t>PLEO - Pef: Candida parapsilosis 5x | Inflammation, gingivitis, periodontal diseases, mycosis, glandular tract. @ ^</t>
  </si>
  <si>
    <t>PLEO - Quent: Penicillium glabrum 5x | Viral infection, mixed viral bacteria, otitis (ear), herpes. ^ @ #  ]</t>
  </si>
  <si>
    <t>PLEO - Reb: Peyer's patches extract 4x | Immune stimulant, chronic inflammation bowels, leaky gut (colon intestine).  ]</t>
  </si>
  <si>
    <t>PLEO - Rec: Bacillus firmus SA. C. 501 6x | Topical use, inflammation of mucous membranes. @</t>
  </si>
  <si>
    <t>PLEO - Rub: Aspergillus ruber 5x | Allergies, chronic respiratory, lung, mucous membranes. ^  ]</t>
  </si>
  <si>
    <t>PLEO - San Brucel: Brucella melitensis 6x | Influenza, dysmenorrhea, lyme (spirochete bacteria from Ixodes tick bites). @ #  * ]~</t>
  </si>
  <si>
    <t>PLEO - San Candida: Candida albicans 6x | Flushes by product of candida fungus. ^  ]</t>
  </si>
  <si>
    <t>PLEO - San Coli: Escherichia coli 6x (E coli)| Food poisoning, diarrhea (bowel, colon, intestine), inflammation in glandular tract, liver, kidney (bladder, ureters, urethra) . @  ]</t>
  </si>
  <si>
    <t>PLEO - San Klebs: Klebsiella pneumoniae 6x | Pneumonia, bronchitis, asthma, (lungs) influenza. @ ]</t>
  </si>
  <si>
    <t>PLEO - San Myc: Mycobacterium bovis 6x | Bronchial asthma, pleurisy (lungs), rhinitis (nose), arthritis, acne. @ ^ ]</t>
  </si>
  <si>
    <t>PLEO - San Prot: Proteus vlgaris 6x | Gastro enteritis, intestinal dysbiosis (bowel, colon, intestine), l-pylori, otitis (eye disorder) . @  ]</t>
  </si>
  <si>
    <t>PLEO - San Pseu: Pseudomonas aeruginosa 6x | Chronic bronchitis (lungs), otitis (eye disorders), auto immune, infections,dermal (skin). @  ]</t>
  </si>
  <si>
    <t>PLEO - San Salm: Salmonella enteriditis 6x | Chronic pancreatitis (pancreas), gastro enteritis (bowel, colon, intestine), malnutrition. @  ]</t>
  </si>
  <si>
    <t>PLEO - San Serra: Serratia marcescens 6x | Nosocomial infections. @</t>
  </si>
  <si>
    <t>PLEO - San Staph: Staphylococcus aureus 6x | Impetigo, acne, folliculosis (skin), nephritis, urogenital (kidney, bladder, ureter, urethra). @  ]</t>
  </si>
  <si>
    <t>PLEO - San Strep: Streptococcus pyogenes 6x | Pus producing bacteria, Skin infection, carditis (heart), polyarthritis. @  ]</t>
  </si>
  <si>
    <t>PLEO - San Trich: Trichophyton verrucosum 6x | Mycosis of hair and nails, tinea, trichophytosis. ^</t>
  </si>
  <si>
    <t>PLEO - Ut: Bacillus subtillis M. U. 345 6x | Chronic inflammation, blood detox, after Pleo - Muc. @ ^</t>
  </si>
  <si>
    <t>PLEO Ut "S": Mycobacterium phlei F. U. 36 6x | Lung, tuberculosis, fever, immune weakness. ^ @</t>
  </si>
  <si>
    <t>HELIX POMATIA, ASPERSA, (SNAILS) Lectin | Stimulates blood coagulation, shows blood disease.~(ALR) escargot,  BTA: beneficial, BTB: beneficial, BT-AB: beneficial (neutral for O.) good food.</t>
  </si>
  <si>
    <t>NADH | Nicotinomide adenine dinucleotide.  Occurs in most cells, important in metabolism as oxidizing agent.  Nutritional supplement  ]</t>
  </si>
  <si>
    <t>POLIO | Past present or risk of sensitivity. #</t>
  </si>
  <si>
    <t>COXSACKIE | Virus causes small bumps at first, later attacks heart. #</t>
  </si>
  <si>
    <t>NELSON ANTI DEGENERATION | Natural Chemotherapy. Ayurvedic~ onco</t>
  </si>
  <si>
    <t>NELSON IMMUNE STIMULATOR | Ayurvedic</t>
  </si>
  <si>
    <t>VISUTEIN - UNICITY | Exclusive proprietary.</t>
  </si>
  <si>
    <t>NARAYANI 2 BLOOD | Formula designed for duplication on the SCIO.</t>
  </si>
  <si>
    <t>NARAYANI 7 CB7 | Formula designed for duplication on the SCIO.</t>
  </si>
  <si>
    <t>NARAYANI 12 CB12 | Formula designed for duplication on the SCIO.</t>
  </si>
  <si>
    <t>BONEMATE - UNICITY | Exclusive proprietary, patented.</t>
  </si>
  <si>
    <t>NARAYANI 20 Injury | Formula designed for duplication on the SCIO.</t>
  </si>
  <si>
    <t>NARAYANI 21 KBS | Formula designed for duplication on the SCIO.</t>
  </si>
  <si>
    <t>CORE PACKS - UNICITY | Rated best tested by supplementwatch.com.</t>
  </si>
  <si>
    <t>WOMEN'S FORMULA PLUS - UNICITY | Exclusive proprietary (with calcium d-glucarate).</t>
  </si>
  <si>
    <t>MEN'S FORMULA PLUS - UNICITY | Exclusive proprietary (with calcium d-glucarate).</t>
  </si>
  <si>
    <t>BIOSLIFE 2 - UNICITY | Exclusive patents.</t>
  </si>
  <si>
    <t>PROSTATE TLC - UNICITY | Exclusive proprietary.</t>
  </si>
  <si>
    <t>CM PLEX - UNICITY | Exclusive patented.</t>
  </si>
  <si>
    <t>ENJUVENATE - UNICITY | Exclusive proprietary.</t>
  </si>
  <si>
    <t>ALL OF DR. BERMAN'S PRODUCTS - UNICITY | Some very potent applications.</t>
  </si>
  <si>
    <t>NATIVE LEGEND TEA - UNICITY | Tumors, liver, spleen, cancer.~onco</t>
  </si>
  <si>
    <t>NARAYANI 55 Menses Pain | Formula designed for duplication on the SCIO.~feminine</t>
  </si>
  <si>
    <t>NARAYANI 56 Menses Bleeding | Formula designed for duplication on the SCIO.~feminine</t>
  </si>
  <si>
    <t>PARAWAY PLUS - UNICITY | Exclusive proprietary, parasites.  *  ]</t>
  </si>
  <si>
    <t>LIFALOE - UNICITY | Exclusive patented.</t>
  </si>
  <si>
    <t>CONGO BLEND - UNICITY | Exclusive Patented, memory.</t>
  </si>
  <si>
    <t>LIVER ESSENTIALS - Unicity | Exclusive.</t>
  </si>
  <si>
    <t>ORAREX - UNICITY | Homeopathic toothpaste for gum disease and gingivitis.  D isode  ]</t>
  </si>
  <si>
    <t>NARAYANI BR 15 SINUS BALANCE | Formula designed for duplication on the SCIO.</t>
  </si>
  <si>
    <t>LOVE Rx - UNICITY | Men and Women.~hgdre hgdsr</t>
  </si>
  <si>
    <t>NARAYANI BR 20 EYE BALANCE | Formula designed for duplication on the SCIO.</t>
  </si>
  <si>
    <t>MEGA MINS - UNICITY | 76 Ionizied minerals.</t>
  </si>
  <si>
    <t>PRO BIONIC - UNICITY | Most complete and dense probiotic formula.</t>
  </si>
  <si>
    <t>NARAYANI OM 3 BONE IRREGULARITIES | Formula designed for duplication on the SCIO.</t>
  </si>
  <si>
    <t>NARAYANI OM 25 EYE AND RETINA | Formula designed for duplication on the SCIO.</t>
  </si>
  <si>
    <t>NARAYANI OM 13 TRIGEMINAL | Muscle Formula designed for duplication on the SCIO.  ]</t>
  </si>
  <si>
    <t>NARAYANI OM 15 KIDNEYS | Formula designed for duplication on the SCIO.</t>
  </si>
  <si>
    <t>NARAYANI OM 16 KNEES | Formula designed for duplication on the SCIO.</t>
  </si>
  <si>
    <t>PHYTO PATH - UNICITY | Highest rating for an anti-oxidant formula.</t>
  </si>
  <si>
    <t>NARAYANI OM 31 Sacral and Lumbar | Formula designed for duplication on the SCIO.  $ ]</t>
  </si>
  <si>
    <t>NARAYANI OM 22 Male Genital | Formula designed for duplication on the SCIO.~masculine</t>
  </si>
  <si>
    <t>NARAYANI OM 24 Female Genital | Formula designed for duplication on the SCIO.~feminine</t>
  </si>
  <si>
    <t>NARAYANI OM 11 Eye | Formula designed for duplication on the SCIO.</t>
  </si>
  <si>
    <t>CAL/MAG CHELATE - UNICITY | Calcium / Magnesium.  No better calcium.  ]</t>
  </si>
  <si>
    <t>NARAYANI OM IMMUNE SYSTEM | Formula designed for duplication on the SCIO.</t>
  </si>
  <si>
    <t>NARAYANI OM SPINE DORSAL | Formula designed for duplication on the SCIO.  $  ]</t>
  </si>
  <si>
    <t>Aconite 200C Homeopathy Japan | Anxiety, restlessness, shock, acute, violent symptoms, causation: dry, cold weather.</t>
  </si>
  <si>
    <t>Arnica 200C Homeopathy Japan | Traumatic injuries, bruises, septic conditions.</t>
  </si>
  <si>
    <t>Bellis-Perennis 200C Homeopathy Japan | Joints and muscular (muscle) soreness, also pains &amp; bruises.  ]</t>
  </si>
  <si>
    <t>Calendula 200C Homeopathy Japan | For rapid healing of skin.</t>
  </si>
  <si>
    <t>Carbo-Veg 200C Homeopathy Japan | Disintegration, hemorrhagic, debility, state of collapse in cholera, typhoid.  @ ]</t>
  </si>
  <si>
    <t>Caulophyllum 200C Homeopathy Japan | To tonify the womb and induce labour.</t>
  </si>
  <si>
    <t>Chamomilla 200C Homeopathy Japan | Dentition remedy (dental), whining restlessness,  impatient, intolerant of being spoken to.  ]</t>
  </si>
  <si>
    <t>Cimicifuga 200C Homeopathy Japan | Acts upon the cerebrospinal and muscular (muscle) system, as well as the female uterus and ovaries.  $  ]</t>
  </si>
  <si>
    <t>Gelsemium 200C Homeopathy Japan | Dullness, drowsy, dizziness, trembling, paralysis, muscular (muscle) weakness, influenza, measles, pellagra, lethargy, stage fright.  #  ]</t>
  </si>
  <si>
    <t>Hypericum 200C Homeopathy Japan | Injuries to nerves, especially of fingers, toes and nails.  N sarcode  $  ]</t>
  </si>
  <si>
    <t>Ipecac 200C Homeopathy Japan | Ramifications of the Nerve Cranial 10 Vagus Pneumogastric Pneumogastric, producing spasmodic irritation in chest and stomach.  ]</t>
  </si>
  <si>
    <t>Kali-Carb 200C Homeopathy Japan | Sharp cutting pains, &gt; motion.</t>
  </si>
  <si>
    <t>Kali-Phos 200C Homeopathy Japan | Great nerve remedy, prostration, marked disturbance of the sympathetic nervous system.  $  ]</t>
  </si>
  <si>
    <t>Phytolacca 200C Homeopathy Japan | Aching, soreness, restlessness, prostration, pre eminently a glandular remedy.</t>
  </si>
  <si>
    <t>Pulsatilla 200C Homeopathy Japan | Changeable, contradictory, mucous membranes affected, thirstless, peevish, chilly, weepy, religious melancholy.</t>
  </si>
  <si>
    <t>Secale 200C Homeopathy Japan | Anemia, coldness, numbness, hemorrhages, debility, anxiety, emaciation.  ]</t>
  </si>
  <si>
    <t>Sepia 200C Homeopathy Japan | Aversion to own family, lack of vital heat, tubercular patients with liver, hepatic and female uterine troubles. ]</t>
  </si>
  <si>
    <t>Staphisagria 200CHomeopathy Japan | Anger, nervous affections, irritability, genito-urinary (kidney, bladder, ureters, urethra) tract and skin.  ]</t>
  </si>
  <si>
    <t>Belladonna 200C Homeopathy Japan | Heat, redness, throbbing and burning, scarlet fever, dilated pupils, goiter, no thirst, anxiety or fear. @ ]</t>
  </si>
  <si>
    <t>Bryonia 200C Homeopathy Japan | Heat, redness, throbbing and burning, scarlet fever, dilated pupils, goiter, no thirst, anxiety or fear. @ ]</t>
  </si>
  <si>
    <t>Coffea 30C Homeopathy Japan | Stimulates functional activity of all organs.</t>
  </si>
  <si>
    <t>Cuprum 200C Homeopathy Japan | Intestinal (bowel, colon, intestine) affections, cramps, convulsions, paroxysmal cough (lung).  ]</t>
  </si>
  <si>
    <t>Euphrasia 30C Homeopathy Japan | Catarrhal affections of mucus membranes, especially of eyes and nose.  ]</t>
  </si>
  <si>
    <t>Ferrum-Phos 30C Homeopathy Japan | Asthenic sluggishness and torpidity of gelsemium (debility), early stages of febrile conditions.</t>
  </si>
  <si>
    <t>Hyoscyamus 200C Homeopathy Japan | Confusion, delirium, erotic mania, quarrels, typhoid with coma, toxic gastritis (bowel, colon, intestine).  @ ]</t>
  </si>
  <si>
    <t>Opium 200C Homeopathy Japan | Affections of nervous system. $  ]</t>
  </si>
  <si>
    <t>Pyrogen 30C Homeopathy Japan | Extreme toxicity, septic conditions, especially puerperal (childbirth).  ]</t>
  </si>
  <si>
    <t>Stramonium 200C Homeopathy Japan | Suppressed secretions and excretions, delirium tremens, Parkinsonism.</t>
  </si>
  <si>
    <t>Thuja 200C Homeopathy Japan | Pathological vegetations, condylomata (genital wart), warty excrescences (heart - endocarditis), spongy tumors, naevi (birthmark, mole).  ]~onco</t>
  </si>
  <si>
    <t>Vaccininum 200C Homeopathy Japan | Neuralgias, inveterate skin eruptions, chilliness, indigestion with great flatulent distention (bowel, colon, intestine), whooping cough (lung).  ]</t>
  </si>
  <si>
    <t>Zincum 6C Homeopathy Japan | Cerebral depression, brain fag, brain paralysis, spinal affections, chorea, defective vitality.  $  ]</t>
  </si>
  <si>
    <t>Lung Homeopathy Japan</t>
  </si>
  <si>
    <t>Bone and Teeth Homeopathy Japan  ]</t>
  </si>
  <si>
    <t>Blood Homeopathy Japan</t>
  </si>
  <si>
    <t>Nerve Homeopathy Japan   $  ]</t>
  </si>
  <si>
    <t>Vital Salt Homeopathy Japan</t>
  </si>
  <si>
    <t>Morgan-G 200C Homeopathy Japan</t>
  </si>
  <si>
    <t>DYS.CO 200C Homeopathy Japan</t>
  </si>
  <si>
    <t>Spleen Homeopathy Japan</t>
  </si>
  <si>
    <t>Cancer Homeopathy Japan~onco</t>
  </si>
  <si>
    <t>Brain (Hormone) Homeopathy Japan  ]~hgdie</t>
  </si>
  <si>
    <t>Vein (Congestion) Homeopathy Japan  ]</t>
  </si>
  <si>
    <t>Psorinum IM Homeopathy Japan | Debility, skin irritations, profuse sweating, offensive discharges.</t>
  </si>
  <si>
    <t>Proteus bacteria 200C Homeopathy Japan  @  ]</t>
  </si>
  <si>
    <t>Gartner  bacteria 200C Homeopathy Japan  @  ]</t>
  </si>
  <si>
    <t>Nose (rhinitis, allergy) Homeopathy Japan  ]</t>
  </si>
  <si>
    <t>Kidney Homeopathy Japan</t>
  </si>
  <si>
    <t>Medorrhinum IM Homeopathy Japan</t>
  </si>
  <si>
    <t>Morgan 200C Homeopathy Japan  @  ]</t>
  </si>
  <si>
    <t>Bacillus 200C Homeopathy Japan @  ]</t>
  </si>
  <si>
    <t>Liver Homeopathy Japan</t>
  </si>
  <si>
    <t>Tuberculin IM Homeopathy Japan  @  ]~potent nosodal miasm remedy</t>
  </si>
  <si>
    <t>Carcinosin IM Homeopathy Japan  Cancer ]~ onco, high potency nosode for cancer, potent nosodal miasm remedy.</t>
  </si>
  <si>
    <t>Syphilinum IM Homeopathy Japan  @ ]~potent nosodal miasm remedy</t>
  </si>
  <si>
    <t>NELSON BRAIN STIMULATOR~ hgdie</t>
  </si>
  <si>
    <t>SEXUAL PERVERSION ~ hgdsr</t>
  </si>
  <si>
    <t>MOBILE TELEPHONE RADIATION~perverse energies</t>
  </si>
  <si>
    <t>RELIGIOUS CONFLICT | This imponderable homeopathic reacts from excess or supression.~hgd3</t>
  </si>
  <si>
    <t>IDENTITY CONFLICT | This imponderable homeopathic reacts from excess or supression. ~ hgd5</t>
  </si>
  <si>
    <t>BALANCE FOR BRAIN RIGHT TO LEFT | This imponderable homeopathic reacts from excess or supression.~ hgdie</t>
  </si>
  <si>
    <t>BALANCE FOR BRAIN FRONT TO BACK | This imponderable homeopathic reacts from excess or supression. ~hgdie</t>
  </si>
  <si>
    <t>BALANCE FOR BRAIN UP TO DOWN | This imponderable homeopathic reacts from excess or supression.  ] ~ hgdie</t>
  </si>
  <si>
    <t>VANITY | This imponderable homeopathic reacts from excess or supression. ~hgdn</t>
  </si>
  <si>
    <t>ABANDONMENT | This imponderable homeopathic reacts from excess or supression. ~ hgdre  hgdc</t>
  </si>
  <si>
    <t>PSYCHIC PAIN AND EMOTIONAL TENSION | This imponderable homeopathic reacts from excess or supression.</t>
  </si>
  <si>
    <t>RESISTANCE TO CHANGE OR CURE | This imponderable homeopathic reacts from excess or supression.~rtc, hgdc</t>
  </si>
  <si>
    <t>A-C CARBAMIDE | Standard Process</t>
  </si>
  <si>
    <t>DESICCATED ADRENAL | Standard Process</t>
  </si>
  <si>
    <t>A-F BETAFOOD | Standard Process</t>
  </si>
  <si>
    <t>ALBAPLEX | Candida Albicans.  Standard Process ^ ]</t>
  </si>
  <si>
    <t>ALLERPLEX | Allergy.  Standard Process  ]</t>
  </si>
  <si>
    <t>ALL ORGANIC TRACE MINERALS VITAMIN B12 | Standard Process  ]</t>
  </si>
  <si>
    <t>ANTRONEX | Standard Process</t>
  </si>
  <si>
    <t>ARGINEX | Standard Process</t>
  </si>
  <si>
    <t>VITAMIN B6 NIACINAMIDE | Standard Process  ]</t>
  </si>
  <si>
    <t>BETACOL | Standard Process</t>
  </si>
  <si>
    <t>BETAFOOD | Standard Process</t>
  </si>
  <si>
    <t>BLACK CURRANT SEED OIL Currant Seed Oil | Standard Process~ BTA: beneficial, neutral for other b. types</t>
  </si>
  <si>
    <t>CAL-AMO | Standard Process</t>
  </si>
  <si>
    <t>CALCIFOOD |  Calcium.  Standard Process  ]</t>
  </si>
  <si>
    <t>CALCIUM LACTATE | Standard Process</t>
  </si>
  <si>
    <t>CAL-MA PLUS | Calcium / Magnesium.  Standard Process  ]</t>
  </si>
  <si>
    <t>CALSOL | Calcium.  Standard Process  ]</t>
  </si>
  <si>
    <t>CARDIO PLUS | Heart.  Standard Process  ]</t>
  </si>
  <si>
    <t>CARDIOTROPHIN PMG | Heart.  Standard Process  ]</t>
  </si>
  <si>
    <t>CATALYN | Standard Process</t>
  </si>
  <si>
    <t>CATAPLEX A | Standard Process</t>
  </si>
  <si>
    <t>CATAPLEX A-C | Standard Process</t>
  </si>
  <si>
    <t>CATAPLEX A-C-P | Standard Process</t>
  </si>
  <si>
    <t>CATAPLEX B | Standard Process</t>
  </si>
  <si>
    <t>CATAPLEX B12 | Standard Process</t>
  </si>
  <si>
    <t>CATAPLEX C | Standard Process</t>
  </si>
  <si>
    <t>CATAPLEX D | Standard Process</t>
  </si>
  <si>
    <t>CATAPLEX E | Standard Process</t>
  </si>
  <si>
    <t>CATAPLEX E2 | Standard Process</t>
  </si>
  <si>
    <t>CATAPLEX F (Perles) | Standard Process</t>
  </si>
  <si>
    <t>CATAPLEX F (Tablets) | Standard Process</t>
  </si>
  <si>
    <t>CATAPLEX G | Standard Process</t>
  </si>
  <si>
    <t>CATAPLEX GTF | Standard Process</t>
  </si>
  <si>
    <t>CHEZYN | Standard Process</t>
  </si>
  <si>
    <t>CHLOROPHILL COMPLEX | Standard Process</t>
  </si>
  <si>
    <t>CHLOROPHILL COMPLEX OINTMENT | Standard Process</t>
  </si>
  <si>
    <t>CHOLACOL | Standard Process</t>
  </si>
  <si>
    <t>CHOLACOL ll | Standard Process</t>
  </si>
  <si>
    <t>CHOLINE | Standard Process</t>
  </si>
  <si>
    <t>CIRCUPLEX | Standard Process</t>
  </si>
  <si>
    <t>COLLAGEN C | Standard Process~aging, skin, joints, connective tissue</t>
  </si>
  <si>
    <t>COLLISONA ROOT | Standard Process</t>
  </si>
  <si>
    <t>CONGAPLEX | Standard Process</t>
  </si>
  <si>
    <t>CONGAPLEX (CHEWABLE) | Standard Process</t>
  </si>
  <si>
    <t>COPPER LIVER CHELATE | Standard Process</t>
  </si>
  <si>
    <t>CYROFOOD | Standard Process</t>
  </si>
  <si>
    <t>CYRO YEAST | Standard Process</t>
  </si>
  <si>
    <t>CYRUTA | Buckwheat.  Standard Process  ] ~ BTO: beneficial/neutral, BTA: beneficial, BTB: avoid, BT-AB: avoid.</t>
  </si>
  <si>
    <t>CYRUTA PLUS | Buckwheat.  Standard Process  ] ~ BTO: beneficial/neutral, BTA: beneficial, BTB: avoid, BT-AB: avoid</t>
  </si>
  <si>
    <t>DERMATROPHIN PMG | Skin.  Standard Process  ]</t>
  </si>
  <si>
    <t>DIAPLEX | Standard Process</t>
  </si>
  <si>
    <t>DISODIUM PHOSPHATE | Standard Process</t>
  </si>
  <si>
    <t>DRENAMIN | Adrenals.  Standard Process  ]</t>
  </si>
  <si>
    <t>DRENATROPHIN PMG | Adrenals.  Standard Process  ]</t>
  </si>
  <si>
    <t>E-MANGANESE | Standard Process</t>
  </si>
  <si>
    <t>ECHINACEA C | Standard Process ~ BTO: avoid, BTA: beneficial, BTB: beneficial, BT-AB: beneficial for all.</t>
  </si>
  <si>
    <t>EMPHAPLEX | Lung.  Standard Process  ]</t>
  </si>
  <si>
    <t>E-POISE | Standard Process</t>
  </si>
  <si>
    <t>FEN-CHO | Standard Process</t>
  </si>
  <si>
    <t>FEN-GRE | Standard Process</t>
  </si>
  <si>
    <t>FERROFOOD | Iron.  Standard Process  ]</t>
  </si>
  <si>
    <t>FOLIC ACID VITAMIN B12 | Standard Process  ]</t>
  </si>
  <si>
    <t>FOR-TIL FOLIC ACID VITAMIN B12 | Standard Process  ]</t>
  </si>
  <si>
    <t>ORGANICALLY GROWN GARLIC | Standard Process ~ BTO: beneficial, BTA: beneficial, BTB: beneficial, BT-AB: beneficial for all. good food.</t>
  </si>
  <si>
    <t>GASTREX | Standard Process</t>
  </si>
  <si>
    <t>HEPATROPHIN PMG | Liver.  Standard Process ]</t>
  </si>
  <si>
    <t>HYPOTHALAMUS PMG | Standard Process</t>
  </si>
  <si>
    <t>HYPOTHALMEX | Hypothalmus.  Standard Process  ]</t>
  </si>
  <si>
    <t>IMMUPLEX | Immune System.  Standard Process  ]</t>
  </si>
  <si>
    <t>INOSITOL VITAMIN B | Standard Process  ]</t>
  </si>
  <si>
    <t>IODOMERE | Standard Process</t>
  </si>
  <si>
    <t>IPLEX | Standard Process</t>
  </si>
  <si>
    <t>LACT-ENZ | Standard Process~lactose, dairy, milk sugar</t>
  </si>
  <si>
    <t>LACTIC ACID YEAST | Standard Process</t>
  </si>
  <si>
    <t>LIGAPLEX l | Standard Process</t>
  </si>
  <si>
    <t>LIGAPLEX ll | Standard Process</t>
  </si>
  <si>
    <t>LINUM VITAMIN B6 | Standard Process  ]</t>
  </si>
  <si>
    <t>LIVAPLEX | Liver.  Standard Process  ]</t>
  </si>
  <si>
    <t>MAGNESIUM LACTATE | Standard Process</t>
  </si>
  <si>
    <t>MAMMARY PMG | Breast.  Standard Process  ]~feminine</t>
  </si>
  <si>
    <t>MANGANESE VITAMIN B12 | Standard Process  ]</t>
  </si>
  <si>
    <t>MIN-CHEX | Standard Process</t>
  </si>
  <si>
    <t>MIN-TRAN | Standard Process</t>
  </si>
  <si>
    <t>MULTIZYME | Standard Process</t>
  </si>
  <si>
    <t>MYO-PLUS | Standard Process</t>
  </si>
  <si>
    <t>MYOTROPHIN PMG | Standard Process</t>
  </si>
  <si>
    <t>NEUROPLEX | Standard Process  $  ]</t>
  </si>
  <si>
    <t>NEUROTROPHIN PMG | Standard Process  $  ]</t>
  </si>
  <si>
    <t>NUTRIMERE | Standard Process</t>
  </si>
  <si>
    <t>OCULOTROPHIN PMG | Eye.  Standard Process  ]</t>
  </si>
  <si>
    <t>OKRA PEPSIN E3 | Standard Process</t>
  </si>
  <si>
    <t>ORCHEX | Standard Process</t>
  </si>
  <si>
    <t>ORCHIC PMG | Standard Process</t>
  </si>
  <si>
    <t>ORGANIC IODINE | Standard Process</t>
  </si>
  <si>
    <t>ORGANIC MINERALS | Standard Process</t>
  </si>
  <si>
    <t>OSTARPLEX | Standard Process</t>
  </si>
  <si>
    <t>OSTROPHIN PMG | Standard Process</t>
  </si>
  <si>
    <t>OVATROPHIN PMG | Ovary.  Standard Process ]~feminine</t>
  </si>
  <si>
    <t>OVEX | Standard Process~feminine</t>
  </si>
  <si>
    <t>PANCREATROPHIN PMG | Pancreas.  Standard Process  ]</t>
  </si>
  <si>
    <t>PARAPLEX | Standard Process</t>
  </si>
  <si>
    <t>PAROTID PMG | Standard Process</t>
  </si>
  <si>
    <t>PHOSFOOD LIQUID | Standard Process~phosphorus</t>
  </si>
  <si>
    <t>PHYTOLYN | Standard Process</t>
  </si>
  <si>
    <t>PITUTROPHIN PMG | Pituitary.  Standard Process  ]</t>
  </si>
  <si>
    <t>PNEUMOTROPHIN PMG | Lung.  Standard Process @ ^  ]</t>
  </si>
  <si>
    <t>PROSTATE PMG | Standard Process~masculine</t>
  </si>
  <si>
    <t>PROST-X | Prostate.  Standard Process  ]~masculine</t>
  </si>
  <si>
    <t>RENAFOOD | Kidney (bladder, urethra) Standard Process ]</t>
  </si>
  <si>
    <t>RENATROPHIN PMG | Kidney  (bladder, urethra)  Standard Process ]</t>
  </si>
  <si>
    <t>RIBONUCLEIC ACID (RNA) | Standard Process</t>
  </si>
  <si>
    <t>RUMAPLEX | Standard Process</t>
  </si>
  <si>
    <t>SENAPLEX | Standard Process</t>
  </si>
  <si>
    <t>SESAME OIL | Standard Process ~ BTA: avoid, BTB: avoid, BT-AB: avoid (neutral for O.)</t>
  </si>
  <si>
    <t>SOY BEAN LECITHIN | Standard Process</t>
  </si>
  <si>
    <t>ORGANICALLY GROWN SPANISH BLACK RADISH | Standard Process, neutral for all b. types but do ind. reaction.</t>
  </si>
  <si>
    <t>SPLEEN PMG | Standard Process</t>
  </si>
  <si>
    <t>DESICCATED SPLEEN | Standard Process</t>
  </si>
  <si>
    <t>SP BAR BERRY | Standard Process</t>
  </si>
  <si>
    <t>SP BAR SOY ALMOND CRUNCH | Standard Process</t>
  </si>
  <si>
    <t>STANDARD BAR BERRY | Standard Process</t>
  </si>
  <si>
    <t>SUPER EFF | Standard Process</t>
  </si>
  <si>
    <t>SYMPLEX F | Standard Process</t>
  </si>
  <si>
    <t>SYMPLEX M | Standard Process</t>
  </si>
  <si>
    <t>THYMEX | Standard Process</t>
  </si>
  <si>
    <t>THYMUS PMG | Standard Process</t>
  </si>
  <si>
    <t>THYTROPHIN PMG | Standard Process</t>
  </si>
  <si>
    <t>USF Ointment | Standard Process</t>
  </si>
  <si>
    <t>UTROPHIN PMG | Standard Process</t>
  </si>
  <si>
    <t>VASCULIN | Vascular.  Standard Process  ]</t>
  </si>
  <si>
    <t>WHEAT GERM OIL | Standard Process ~ BTO: avoid</t>
  </si>
  <si>
    <t>WHEAT GERM OIL FORTIFIED | Standard Process ~ BTO: avoid</t>
  </si>
  <si>
    <t>ZINC LIVER CHELATE | Standard Process</t>
  </si>
  <si>
    <t>ZINC TEST | Standard Process</t>
  </si>
  <si>
    <t>ZYMEX (CAPSULES) | Standard Process</t>
  </si>
  <si>
    <t>ZYMEX (WAFERS) | Standard Process</t>
  </si>
  <si>
    <t>ZYMEX ll | Standard Process</t>
  </si>
  <si>
    <t>ZYPAN | Standard Process</t>
  </si>
  <si>
    <t>CELLULITE | Deposit of toxic fat cells usually from bowel (colon, intestine) toxic buildup and reabsorbtion.  ]~ovarian weight, can occur in males with estrogen imbalances.</t>
  </si>
  <si>
    <t>DHEA | Hormonal precursor rumored for its antiaging effects.</t>
  </si>
  <si>
    <t>MELATONIN PINEAL HORMONE | Made in the dark that regulates circadian rhythms.~insomnia</t>
  </si>
  <si>
    <t>INFLUENZA GRIPPE 80 to 89 | #</t>
  </si>
  <si>
    <t>INFLUENZA GRIPPE 90 to 93 | #</t>
  </si>
  <si>
    <t>INFLUENZA GRIPPE 91 to 95 | #</t>
  </si>
  <si>
    <t>INFLUENZA GRIPPE 95 to 96 | #</t>
  </si>
  <si>
    <t>INFLUENZA GRIPPE 96 to 97 | #</t>
  </si>
  <si>
    <t>INFLUENZA GRIPPE 98 to 99 | #</t>
  </si>
  <si>
    <t>INFLUENZA GRIPPE ALL | #</t>
  </si>
  <si>
    <t>INFLUENZA GRIPPE 20-29 | #</t>
  </si>
  <si>
    <t>INFLUENZA GRIPPE 30-39 | #</t>
  </si>
  <si>
    <t>INFLUENZA GRIPPE 40-49 | #</t>
  </si>
  <si>
    <t>INFLUENZA GRIPPE 50-59 | #</t>
  </si>
  <si>
    <t>INFLUENZA GRIPPE 60-69 | #</t>
  </si>
  <si>
    <t>INFLUENZA GRIPPE 70-79 | #</t>
  </si>
  <si>
    <t>INFLUENZA GRIPPE 2000 | #</t>
  </si>
  <si>
    <t>DENIAL | This imponderable homeopathic reacts from excess or supression.~onco</t>
  </si>
  <si>
    <t>OBSERVANT | This imponderable homeopathic reacts from excess or supression.</t>
  </si>
  <si>
    <t>MONOTONY | This imponderable homeopathic reacts from excess or supression. rtc.</t>
  </si>
  <si>
    <t>RESENTMENT | This imponderable homeopathic reacts from excess or supression.~onco</t>
  </si>
  <si>
    <t>NERVOUSNESS | This imponderable homeopathic reacts from excess or supression.~anxiety,</t>
  </si>
  <si>
    <t>COURAGE | This imponderable homeopathic reacts from excess or supression.</t>
  </si>
  <si>
    <t>LAUGHTER | This imponderable homeopathic reacts from excess or supression.</t>
  </si>
  <si>
    <t>GRIEF | This imponderable homeopathic reacts from excess or supression.~hgdbs1</t>
  </si>
  <si>
    <t>ANTAGONISM | This imponderable homeopathic reacts from excess or supression. ]</t>
  </si>
  <si>
    <t>ENTHUSIASM | This imponderable homeopathic reacts from excess or supression.</t>
  </si>
  <si>
    <t>BARGAINING | This imponderable homeopathic reacts from excess or supression.~stage of loss.</t>
  </si>
  <si>
    <t>SHAME | This imponderable homeopathic reacts from excess or supression.~hgd2</t>
  </si>
  <si>
    <t>PREMATURE AGING FROM EMOTIONAL STRESS | This imponderable homeopathic reacts from excess or supression.</t>
  </si>
  <si>
    <t>TELOMERES | Antiaging part of DNA at the end of the genes to stop aging.</t>
  </si>
  <si>
    <t>COLLAGEN | Makes up skin and connective tissues. ~ aging, joints, connectivie tissue, skin</t>
  </si>
  <si>
    <t>PREMATURE AGING FROM SUN OR PERVERSE ENERGIES | This imponderable homeopathic reacts from excess or supression.  ]</t>
  </si>
  <si>
    <t>EXPOSURE TO AIR CONDITIONING | This imponderable homeopathic reacts from excess or supression.~perverse energies</t>
  </si>
  <si>
    <t>HOMEOPATHIC TOOTH PASTE | Dental.  Homeopathy Japan  ]~ does not counteract homeopathics.</t>
  </si>
  <si>
    <t>NORADROSTENOLON-PHENOLPROION | Steroid like compound used for sports enhancement.</t>
  </si>
  <si>
    <t>MSM - METHYSULPHONYLMETHANE | Used for treating arthritis and other joint diseases. ~ BTO: avoid from inorganic sources.</t>
  </si>
  <si>
    <t>GRIFFONIA SIMPLICIFOLIA (5-HTP) | Serotonin precursor for mood control.~depression, hgdie</t>
  </si>
  <si>
    <t>SUN BURN | Effects of too much sun on skin. ~ aging, radiation</t>
  </si>
  <si>
    <t>NELSON PANGAMIN | B15 and other B vitamins from special beer yeast extract~oxygenation, hgdie</t>
  </si>
  <si>
    <t>IMMUNO GLOBULIN A | Allergy controlling agent found in mucous membranes, ids allergic attack.</t>
  </si>
  <si>
    <t>IMMUNO GLOBULIN G | Antibody for virus, bacteria, antivirus, crosses placenta barrier for fetus immunity. # @ ]</t>
  </si>
  <si>
    <t>IMMUNO GLOBULIN M | Antibody modulator.</t>
  </si>
  <si>
    <t>IMMUNO GLOBLULIN r | Antibody for growth modulation</t>
  </si>
  <si>
    <t>IMMUNO GLOBULIN B | Antibody for virus, bacteria, antivirus.  @  #  ]</t>
  </si>
  <si>
    <t>IMMUNO GLOBULIN ALL | Regulates antibody manufacture and regulation.  ]</t>
  </si>
  <si>
    <t>VIRUS | Unspecified.  # ]</t>
  </si>
  <si>
    <t>WARTS CONDOMYLOMA | Past present or risk, ~ genital warts, std, sexually transmitted disease,  hpv#, ~onco</t>
  </si>
  <si>
    <t>HUMAN PAPILOMA ALL | Viruses that cause warts, some cancers, condyloma. ~ hpv, genital warts, onco, std, sexually transmitted disease#~onco</t>
  </si>
  <si>
    <t>FAEKAL ALKALIZING | Virus suspect in ME or chronic fatigue. #</t>
  </si>
  <si>
    <t>RHINOPNEUMONIA | Viral infection (lung) past present or risk. #  ]</t>
  </si>
  <si>
    <t>HIV | Exposure or immune reaction or any auto aggressive dysfunction. #~ std, aids, sexually transmited disease or through blood, autoimmune</t>
  </si>
  <si>
    <t>HYPOTHALAMIC CONNECTION TO GALLBLADDER | That disturbs the body mind connection producing negativity. ~hgdc, frustration, hgdie</t>
  </si>
  <si>
    <t>JEALOUSY OF OTHERS' ACHIEVEMENTS | This imponderable homeopathic reacts from excess or supression. ~</t>
  </si>
  <si>
    <t>CHIN HO SU | Chinese herb that is proven to help malaria and protozoa infection. \  *  ]</t>
  </si>
  <si>
    <t>DA HUANG | Chinese herb for liver restoration and weight loss. \</t>
  </si>
  <si>
    <t>IMMUNE TRANSFER FACTOR 1 | HIV 1, Epstein Barr Virus (EBV), Cytomegalovirus (CMV), Herpes 1, Herpes 2, HHV 6, human /bovine TB , pnem. carini, mycobacterium avian, chlorospridium. Chisolm Bio Labs@#]</t>
  </si>
  <si>
    <t>IMMUNE TRANSFER FACTOR 2 | Epstein Barr Virus (EBV) , Cytomegalovirus (CMV), HHV 6, chlamydia, pneumoniac (lung), mycoplasma, lyme, antigen. Chisolm Bio Labs @ # ]</t>
  </si>
  <si>
    <t>IMMUNE TRANSFER FACTOR 3 | Liver, Hepatitis A, B, C. Chisolm Bio Labs  # ]</t>
  </si>
  <si>
    <t>IMMUNE TRANSFER FACTOR 4 | Against all childhood vaccinations, polio, rabies. Chisolm Bio Labs @ # ^ * ]</t>
  </si>
  <si>
    <t>IMMUNE TRANSFER FACTOR 5 | Multiple strains of streptococcus and staphylococcus, E Coli. Chisolm Bio Labs @ ]</t>
  </si>
  <si>
    <t>IMMUNE TRANSFER FACTOR 6 | Multiple strains each of herpes 1, herpes 2, and varicella zoster (chicken pox). Chisolm Bio Labs # ]</t>
  </si>
  <si>
    <t>IMMUNE TRANSFER FACTOR 7 | Multiple strains of Candida. Chisolm Bio Labs ^ ]</t>
  </si>
  <si>
    <t>THYBURSYN - TRANSFER FACTOR | Bursal and thymus extracts from organically raised chickens. Chisolm Bio Labs</t>
  </si>
  <si>
    <t>IMMUNE SUPPORT FACTORS | Polyvalent, unspecific colostral extracts (ion molecular weight proteins). Chisolm Bio Labs</t>
  </si>
  <si>
    <t>BETA MAX - BETA GLUCAN 100 OR 500 MG. | Ids weak immune system. Chisolm Bio Labs</t>
  </si>
  <si>
    <t>MSM IMMUNE METHYL SULFUR METHIONE | Anti inflammatory sulfur source for joint pains and fevers. Chisolm Bio Labs  ] BTO: avoid.</t>
  </si>
  <si>
    <t>PASTERELLA | Bacteria found in diseased tissue of putrid flesh, highly virulent and destructive. @ ]</t>
  </si>
  <si>
    <t>INDONESIAN KOMONO DRAGON VENOM | Collection of extremly perverse bacteria causing putrefaction. @ ]</t>
  </si>
  <si>
    <t>ROGAINE (MINOXODIL) | Synthetic drug for hair loss (baldness) and cardiologic conditions~ ALO</t>
  </si>
  <si>
    <t>PROPECIA | Synthetic drug for hair loss (bald).  ]~ALO</t>
  </si>
  <si>
    <t>EXCESS CONTROL MANIACS | This imponderable homeopathic reacts from excess or suppression</t>
  </si>
  <si>
    <t>BULLYING OF OTHERS DUE TO SELF INSECURITY | This imponderable homeopathic reacts from excess or suppression ~</t>
  </si>
  <si>
    <t>VASCULAR ENDOTHEIAL GROWTH FACTOR | Gene that stimulates growth of new blood vessels.</t>
  </si>
  <si>
    <t>ANXIETY GENE (5324) | Stimulates serotonin at wrong times to provoke fear, ids anxiety. ~ chromosome</t>
  </si>
  <si>
    <t>RISK TAKING GENE (5325)|  Stimulates dopamine to provoke new challenges and thrill taking.~ chromosome</t>
  </si>
  <si>
    <t>MILDEW | Can id systemic fungus or fungal immune weakness. ^ (ALR)</t>
  </si>
  <si>
    <t>Turkey Meat or derivatives | (ALR)  ]~BTO: neutral/beneficial, BTA: occasional, BTB: beneficial, BT-AB: beneficial</t>
  </si>
  <si>
    <t>RED WINE | (ALR) ~ Stimulates immunity in small amounts more than 2 glasses per day for women, 3 for men, BTA: beneficial, neutral for all other b. types, alcohol, alcoholic, addiction</t>
  </si>
  <si>
    <t>WHITE WINE | (ALR) ~ neutral for all b. types, also do ind. reaction on "oak" used for wine casks  if allergy number is high, alcohol, alcoholic, addiction.</t>
  </si>
  <si>
    <t>ANTAGONISM | This imponderable homeopathic reacts from excess or supression. ~Biological Warfare</t>
  </si>
  <si>
    <t>SENSUALITY | This imponderable homeopathic reacts from excess or supression. ~ hgdre hgdsr, can refer to other senses.</t>
  </si>
  <si>
    <t>SPIRITUALITY | This imponderable homeopathic reacts from excess or supression. ~hgd</t>
  </si>
  <si>
    <t>SEXUALITY | This imponderable homeopathic reacts from excess or supression. ~ Neuro Emotional Complex (NEC) emotion.~hgdsr hgdre</t>
  </si>
  <si>
    <t>ADDICTIVE | This imponderable homeopathic reacts from excess or supression. ~ Neuro Emotional Complex (NEC) emotion.</t>
  </si>
  <si>
    <t>JUDGMENTAL | This imponderable homeopathic reacts from excess or supression. Biological Warfare ~ Neuro Emotional Complex (NEC) emotion.</t>
  </si>
  <si>
    <t>APATHY | This imponderable homeopathic reacts from excess or supression. ~ Neuro Emotional Complex (NEC) emotion</t>
  </si>
  <si>
    <t>ECSTASY | This imponderable homeopathic reacts from excess or supression. ~ Neuro Emotional Complex (NEC) emotion.</t>
  </si>
  <si>
    <t>INADEQUACY | This imponderable homeopathic reacts from excess or supression. ~ Neuro Emotional Complex (NEC) emotion.~hgdp</t>
  </si>
  <si>
    <t>DESIRE FOR THINGS TO BE DIFFERENT | This imponderable homeopathic reacts from excess or supression. ~ Neuro Emotional Complex (NEC) emotion.</t>
  </si>
  <si>
    <t>PERFECTIONISTIC | This imponderable homeopathic reacts from excess or supression. ~ Neuro Emotional Complex (NEC) emotion. paralysis  procrastination</t>
  </si>
  <si>
    <t>HOPELESS DESPAIR | This imponderable homeopathic reacts from excess or supression. ~ Neuro Emotional Complex (NEC) emotion.</t>
  </si>
  <si>
    <t>DOMINATING| This imponderable homeopathic reacts from excess or supression. ~ Neuro Emotional Complex (NEC) emotion.</t>
  </si>
  <si>
    <t>SUBMISSIVE | This imponderable homeopathic reacts from excess or supression. ~ Neuro Emotional Complex (NEC) emotion.</t>
  </si>
  <si>
    <t>PRIDE | This imponderable homeopathic reacts from excess or supression. ~ Neuro Emotional Complex (NEC) emotion.</t>
  </si>
  <si>
    <t>RESENTMENT | This imponderable homeopathic reacts from excess or supression. ~ Neuro Emotional Complex (NEC) emotion. onco cancer</t>
  </si>
  <si>
    <t>SHOCK| This imponderable homeopathic reacts from excess or supression. ~ Neuro Emotional Complex (NEC) emotion.</t>
  </si>
  <si>
    <t>UNAWARE | This imponderable homeopathic reacts from excess or supression.~ Neuro Emotional Complex (NEC) emotion. onco cancer</t>
  </si>
  <si>
    <t>OBSESSIVE | This imponderable homeopathic reacts from excess or supression.~ Neuro Emotional Complex (NEC) emotion.</t>
  </si>
  <si>
    <t>COMPULSIVE | This imponderable homeopathic reacts from excess or supression.~ Neuro Emotional Complex (NEC) emotion.</t>
  </si>
  <si>
    <t>MANIC UNCONTROLLABLE | This imponderable homeopathic reacts from excess or supression.~ Neuro Emotional Complex (NEC) emotion. bipolar disorder bi polar manic depression</t>
  </si>
  <si>
    <t>IMPULSIVE | This imponderable homeopathic reacts from excess or supression.~ Neuro Emotional Complex (NEC) emotion. search out anger.</t>
  </si>
  <si>
    <t>STEADFAST LOYAL | This imponderable homeopathic reacts from excess or supression.~ Neuro Emotional Complex (NEC) emotion.~hgdre</t>
  </si>
  <si>
    <t>LUKOL | For female care. Ayurvedic Natural Product, the Himalaya Drug Co.~feminine</t>
  </si>
  <si>
    <t>GASEX | For Gastric care. Ayurvedic Natural Product, the Himalaya Drug Co.~digestion</t>
  </si>
  <si>
    <t>SPEMAN | For male care. Ayurvedic Natural Product , the Himalaya  Drug  Co.~masculine</t>
  </si>
  <si>
    <t>GERFORTE | For general health. Ayurvedic Natural Product, the Himalaya Drug Co.</t>
  </si>
  <si>
    <t>LIV. 52 DS | For the liver. Ayurvedic Natural Product, the Himalaya Drug Co.</t>
  </si>
  <si>
    <t>CYSTONE | For the urinary tract. Ayurvedic Natural Product, the Himalaya Drug Co.</t>
  </si>
  <si>
    <t>RUMALAYA | For the Joints. Ayurvedic Natural Product, the Himalaya Drug Co.</t>
  </si>
  <si>
    <t>SEPTILIN | For infections &amp; allergies. Ayurvedic Natural Product, the Himalaya Drug Co.  @ #  ^ * ]</t>
  </si>
  <si>
    <t>HERBOLAX | For the bowel (colon, intestine). Ayurvedic Natural Product, the Himalaya Drug Co.  ]</t>
  </si>
  <si>
    <t>DIABECOM | For the pancreas. Ayurvedic Natural Product, the Himalaya Drug Co.</t>
  </si>
  <si>
    <t>MENTAT | For mental fitness. Ayurvedic Natural Product, the Himalaya Drug Co.~hgdie</t>
  </si>
  <si>
    <t>TENTEX FORTE | For male care. Ayurvedic Natural Product, the Himalaya Drug Co.~masculine</t>
  </si>
  <si>
    <t>ABANA | For the heart. Ayurvedic Natural Product, the Himalaya Drug Co.</t>
  </si>
  <si>
    <t>GOAT'S MILK | (ALR) ~ BTO: avoid, BTB: beneficial, BT-AB: beneficial, neutral for A.</t>
  </si>
  <si>
    <t>GOAT'S MILK CHEESE | (ALR) ~ BTO: avoid, BTB: avoid, BT-AB: avoid (neutral for A)</t>
  </si>
  <si>
    <t>CALCIUM | Weak bones, nerves, adrenals. mineral</t>
  </si>
  <si>
    <t>POTASSIUM | Fatigue, nerves, energy, heart. mineral</t>
  </si>
  <si>
    <t>SODIUM | Depression, nerves, fatique, digestion. mineral</t>
  </si>
  <si>
    <t>CHLORINE | Acid / alkaline balance, stomach acid disorder, nerves. mineral</t>
  </si>
  <si>
    <t>MAGNESIUM | Adrenal regulation, oxygen energy. mineral</t>
  </si>
  <si>
    <t>SULPHUR | Danemiaetox, energy, emotions, unfocused. mineral</t>
  </si>
  <si>
    <t>MANGANESE | Nerval and muscle disease. mineral  $  ]</t>
  </si>
  <si>
    <t>Manganese | Nerval and muscle disease. mineral  $  ]</t>
  </si>
  <si>
    <t>ZINC | Immunity, oxygen, metabolic disease. mineral</t>
  </si>
  <si>
    <t>SELENIUM | Detox, nerves, energy, skin. mineral~onco</t>
  </si>
  <si>
    <t>IODINE | Thyroid function, energy, metabolism. mineral</t>
  </si>
  <si>
    <t>PHOSPHOROUS | Cellular function, energy, thought. mineral</t>
  </si>
  <si>
    <t>BORON | Nerval regulation, dementia, depression. mineral</t>
  </si>
  <si>
    <t>MOLYBDENUM | Thyroid function, lactation, fatigue. mineral  ]</t>
  </si>
  <si>
    <t>SILICON | Bone, skin, nerves. mineral</t>
  </si>
  <si>
    <t>COBALT| Anemia, immunity. mineral</t>
  </si>
  <si>
    <t>LITHIUM | Nerves, thought, energy, hypothalamus function. mineral~bipolar, bi polar, manic depression.</t>
  </si>
  <si>
    <t>GERMANIUM | Nerves, oxygenation, skin, energy. mineral</t>
  </si>
  <si>
    <t>ARSENIC| Energy, nerves. mineral</t>
  </si>
  <si>
    <t>ANTIMONY | Skin, detox, bowel (colon, intestine) function. mineral  ]</t>
  </si>
  <si>
    <t>TIN | Nerves, muscles. mineral  $  ]</t>
  </si>
  <si>
    <t>CARBON| Energy, life regulation. mineral</t>
  </si>
  <si>
    <t>VANADIUM | Liver function, heart muscle. mineral~blood sugar, diabetes.</t>
  </si>
  <si>
    <t>ALUMINIUM | Nerves, thought regulation. mineral</t>
  </si>
  <si>
    <t>COPPER | Nerves, energy, detox. mineral</t>
  </si>
  <si>
    <t>NICKEL | Liver function, heart muscle. mineral</t>
  </si>
  <si>
    <t>GOLD | Detox, thought regulation. mineral</t>
  </si>
  <si>
    <t>SILVER | Immunity, energy, detox. mineral</t>
  </si>
  <si>
    <t>TRYPTOPHAN | Mood control, energy, healing, sleep. amino acid</t>
  </si>
  <si>
    <t>PHENYLALANINE | Pain control, nerves. amino acid</t>
  </si>
  <si>
    <t>ALANINE | Kidney and nerves. amino acid</t>
  </si>
  <si>
    <t>ASPARTINE | Nutrasweet, nerval destruction. amino acid~aspartame</t>
  </si>
  <si>
    <t>CYSTEINE | Kidney utilization. amino acid</t>
  </si>
  <si>
    <t>LEUCINE | Mood control, emotions. amino acid</t>
  </si>
  <si>
    <t>ISOLEUCINE | Emotional control, nerves. amino acid</t>
  </si>
  <si>
    <t>SERINE | Carbohydrate energy conversion. amino acid</t>
  </si>
  <si>
    <t>TRYPTOPHAN | Serotonin and relaxation. amino acid~insomnia</t>
  </si>
  <si>
    <t>HISTIDINE | Anti inflamation, anti allergy. amino acid</t>
  </si>
  <si>
    <t>METHIONINE | Liver and oxygenation. amino acid</t>
  </si>
  <si>
    <t>LYSINE | Anti herpes lesion, nerves. amino acid  #  ]</t>
  </si>
  <si>
    <t>THREONINE | Hormonal and energy production. amino acid</t>
  </si>
  <si>
    <t>TYROSINE | Thyroid, pituitary and adrenal function. amino acid</t>
  </si>
  <si>
    <t>VALINE | Regulation of blood cells. amino acid</t>
  </si>
  <si>
    <t>GLUTAMINE | Supplies energy to brain. amino acid~hgdie</t>
  </si>
  <si>
    <t>PROLINE | Sulphur disorders. amino acid</t>
  </si>
  <si>
    <t>ARGININE | Nerves and skin. amino acid</t>
  </si>
  <si>
    <t>GLUTAMIC ACID | Supplies energy to brain. amino acid~hgdie</t>
  </si>
  <si>
    <t>ASPARTIC ACID | Nutrasweet, nerval destruction. amino acid~aspartame</t>
  </si>
  <si>
    <t>ADENOSINE | Circulation, energy. amino acid</t>
  </si>
  <si>
    <t>URACIL | RNA function. amino acid</t>
  </si>
  <si>
    <t>ADENINE | DNA RNA function. amino acid</t>
  </si>
  <si>
    <t>GUANINE | DNA RNA function. amino acid</t>
  </si>
  <si>
    <t>CYTOSINE | DNA RNA function. amino acid</t>
  </si>
  <si>
    <t>THYMINE | DNA RNA function. amino acid</t>
  </si>
  <si>
    <t>TAURINE | Energy. amino acid</t>
  </si>
  <si>
    <t>CITRULINE | Thinking. amino acid~hgdie</t>
  </si>
  <si>
    <t>GABA | Thought control. amino acid~hgdie, regulated in gut, deficient in epileptics, epilepsy</t>
  </si>
  <si>
    <t>ADDICTIVE PERSONALITY FOR HOT AND SPICY FOODS | This imponderable homeopathic reacts from excess or supression.  ]~addiction, suspect heavy metals or TCM metal imbalance. (fire melts metal)</t>
  </si>
  <si>
    <t>ADDICTIVE PERSONALITY FOR SEXUAL STIMULATION | This imponderable homeopathic reacts from excess or supression.~addiction</t>
  </si>
  <si>
    <t>CINNAMIC ACID | phenol</t>
  </si>
  <si>
    <t>OCTOPAMINE | phenol</t>
  </si>
  <si>
    <t>APIOL | phenol</t>
  </si>
  <si>
    <t>L-DOPA | phenol</t>
  </si>
  <si>
    <t>DOPAMINE | phenol</t>
  </si>
  <si>
    <t>PHENYLISOTHIOCYANATE | phenol</t>
  </si>
  <si>
    <t>ACETALDEHYDE | phenol</t>
  </si>
  <si>
    <t>MALVIN | phenol</t>
  </si>
  <si>
    <t>PIPERINE | phenol</t>
  </si>
  <si>
    <t>MELATON | phenol</t>
  </si>
  <si>
    <t>MENADIONE | phenol</t>
  </si>
  <si>
    <t>MANNAN | phenol</t>
  </si>
  <si>
    <t>CARNITINE | phenol</t>
  </si>
  <si>
    <t>ACETYLCHOLINE CHLORIDE | phenol</t>
  </si>
  <si>
    <t>CONIFEROL ALCOHOL | phenol</t>
  </si>
  <si>
    <t>TYRAMINE | phenol</t>
  </si>
  <si>
    <t>CAFFEIC ACID | phenol</t>
  </si>
  <si>
    <t>LIOTHYRON | phenol</t>
  </si>
  <si>
    <t>CHLOROGENIC ACID | phenol  ]</t>
  </si>
  <si>
    <t>CORTISOL | phenol</t>
  </si>
  <si>
    <t>ADDICTIVE PERSONALITY FOR ADRENAL STIMULATION | This imponderable homeopathic reacts from excess or supression.~addiction</t>
  </si>
  <si>
    <t>ADDICTIVE PERSONALITY IN GENERAL | This imponderable homeopathic reacts from excess or supression.~addiction, hgdc.</t>
  </si>
  <si>
    <t>SUTHERLANDIA | Herb with healing properties for degeneration and immune building.</t>
  </si>
  <si>
    <t>ABDOMINAL PAIN | DEDIC ] }</t>
  </si>
  <si>
    <t>STOMACH PAIN | }</t>
  </si>
  <si>
    <t>NERVE CRANIAL 6 (ABDUCENS - ABDUCENT) | Ids nerve disorder. N sarcode ]  $ } DEDIC ]</t>
  </si>
  <si>
    <t>ABO INCOMPATIBILITY - ERYTHROBLASTOSIS FETALIS | } DEDIC ]</t>
  </si>
  <si>
    <t>ABORTION | Fear or emotion reaction to conceptIion. } DEDIC ]~feminine</t>
  </si>
  <si>
    <t>ABRUPTIO PLACENTAE | In this obstetrical complication, thromboplastic substances released from the placenta cause intravascular coagulation, consuming fibrinogen. } DEDIC ]</t>
  </si>
  <si>
    <t>ABSCESS | } DEDIC ]</t>
  </si>
  <si>
    <t>ABETALIPOPROTEINEMIA - BASSEN-KORNZWEIG SYNDROME | A deficiency of low-density and very-low-density lipo proteins leads to a drop in serum cholesterol and triglycerides. } DEDIC ]</t>
  </si>
  <si>
    <t>ACANTHOCYTOSIS | A deficiency of low-density and very-low-density lipo proteins. } DEDIC ]</t>
  </si>
  <si>
    <t>ACIDOSIS | } DEDIC ]</t>
  </si>
  <si>
    <t>ORGANIC ACIDURA | Starvation: the addition of organic acids to the blood electrolytes results in acid urine. } DEDIC ]</t>
  </si>
  <si>
    <t>ACNE VULGARIS | }  @ DEDIC ]~skin</t>
  </si>
  <si>
    <t>ACQUIRED IMMUNE DEFICIENCY SYNDROME |  AIDS } DEDIC ]~std</t>
  </si>
  <si>
    <t>AGROMEGALY | Increased secretion of growth hormone leads to insulin resistance and reduced rate of glucose enlarged jaw and feet. } DEDIC ]</t>
  </si>
  <si>
    <t>ACROPARESTHESIA | Numbness of extremities. } DEDIC ]</t>
  </si>
  <si>
    <t>EXCESS ACTH |  Adrenocorticotrophic hormone } DEDIC ]</t>
  </si>
  <si>
    <t>BASOPHILIC ADENOMA OF THE PITUITARY | } DEDIC ]~ onco benign tumor</t>
  </si>
  <si>
    <t>ADAIR DIGHTON SYNDROME - OSTEOGENESIS IMPERFECTA | Fragility of bones, deafness. } DEDIC ]</t>
  </si>
  <si>
    <t>ADDICTION | } DEDIC ]</t>
  </si>
  <si>
    <t>ADDISON'S DISEASE | Deficiency in the secretion of adrenocortical hormones (ACTH). } DEDIC ]~extreme hypoadrenia, adrenal.</t>
  </si>
  <si>
    <t>ADENOIDS | } DEDIC ]</t>
  </si>
  <si>
    <t>ADHESION | } DEDIC ]</t>
  </si>
  <si>
    <t>HYPOADRENIA - STRESS SYNDROME | } DEDIC ]~adrenal</t>
  </si>
  <si>
    <t>STRESS - ADRENAL DISORDERS | }</t>
  </si>
  <si>
    <t>ADRENAL TUMOR - PRIMARY ALDOSTERONISM | } DEDIC ]~onco</t>
  </si>
  <si>
    <t>ADRENOGENITAL SYNDROME | A block in the synthesis of cortisol and related glucocorticoid produces some opposite sex characteristics. } DEDIC ]</t>
  </si>
  <si>
    <t>ADULT /ACUTE RESPIRATORY DISTRESS SYNDROME (ARDS)|  Lung cell injury then respiratory failure, pulmonary edema (dropsy),  high protein levels in fluids, hypoxemia (blood oxygen def.) } DEDIC ]</t>
  </si>
  <si>
    <t>AGGLUTININS - CHRONIC FATIQUE |  # } DEDIC ]</t>
  </si>
  <si>
    <t>INFECTIOUS MONONUCLEOSIS | # }  ]</t>
  </si>
  <si>
    <t>AGING - GROWING OLD | } DEDIC ]</t>
  </si>
  <si>
    <t>AGNOGENIC MYELOID METAPLASIA | Hematopoiesis in spleen, liver, and other reticulo endothelial tissues. } DEDIC ]~onco</t>
  </si>
  <si>
    <t>AGOMPHIASIS - LOOSE TEETH | } DEDIC ]</t>
  </si>
  <si>
    <t>AGRANULOCYTOSIS | } DEDIC ]</t>
  </si>
  <si>
    <t>ALBUMINURIA - PROTEINURIA | }DEDIC ]</t>
  </si>
  <si>
    <t>ALCOHOLISM | } DEDIC ]~addiction</t>
  </si>
  <si>
    <t>ALDOLASE DERMATOMYOSITIS | Excess muscle inflammation and necrosis. } DEDIC ]~onco</t>
  </si>
  <si>
    <t>ALDOSTERONISM | May produce excessive amounts of aldosterone, a potent mineralocorticoid. } DEDIC ]</t>
  </si>
  <si>
    <t>ALKALOSIS - PYLORIC OBSTRUCTION | Lost of fluid and all the major blood electrolytes except bicarbonate. }DEDIC ]</t>
  </si>
  <si>
    <t>ALLERGIC REACTIONS | } DEDIC ]</t>
  </si>
  <si>
    <t>HYPER-IMMUNE RESPONSE | }</t>
  </si>
  <si>
    <t>ALLOPURINOL | } DEDIC ]</t>
  </si>
  <si>
    <t>ALOPECIA - HAIR LOSS | } DEDIC ]</t>
  </si>
  <si>
    <t>BALDNESS | } DEDIC ]</t>
  </si>
  <si>
    <t>ALPHA-1 ANTITRYPSIN DEFICIENCY - ALVEOLAR-CAPILLARY BLOCK | Lung  } DEDIC ]</t>
  </si>
  <si>
    <t>EMPHYSEMA | Lung.  } DEDIC ]</t>
  </si>
  <si>
    <t>ALZHEIMER'S DISEASE | Brain. } DEDIC ]~hgdie</t>
  </si>
  <si>
    <t>AMENORRHEA - LACK OF MENSES | Lacking menstruation. } DEDIC ]~feminine</t>
  </si>
  <si>
    <t>AMPULLA OF VATER - CARCINOMA OF THE HEAD OF THE PANCREAS | } DEDIC ] ~onco</t>
  </si>
  <si>
    <t>AMYOTROPHIC LATERAL SCLEROSIS | ALS  } DEDIC ]</t>
  </si>
  <si>
    <t>ANA TEST - LUPUS | } DEDIC ]</t>
  </si>
  <si>
    <t>LUPUS ERYTHEMATOSUS | Presence of circulating auto antibodies to red cells, platelets, and white cells. }</t>
  </si>
  <si>
    <t>ECZEMA - ANAL ECZEMA |  Skin. }  ]</t>
  </si>
  <si>
    <t>ANAL FISSURES | Bowel, colon, intestine, rectum. } DEDIC ]</t>
  </si>
  <si>
    <t>ANAPHYLACTOID PURPURA - HENOCH-SCHONLEIN PURPURA | vascular rupture and bleeding. } DEDIC ]</t>
  </si>
  <si>
    <t>ANEMIA | } DEDIC ]</t>
  </si>
  <si>
    <t>ANEURYSM | Vascular distention and weakness. } DEDIC ]</t>
  </si>
  <si>
    <t>ANGELUCCI'S SYNDROME | Great excitability, palpitation, and vasomotor disturbance, eye disorders (vernal conjunctivitis/catarrah).  ] } DEDIC ]</t>
  </si>
  <si>
    <t>ANGINA PECTORIS | Heart } DEDIC ]</t>
  </si>
  <si>
    <t>CHEST PAIN | } DEDIC ]</t>
  </si>
  <si>
    <t>ANKLE, SOFT TISSUES | } DEDIC ]</t>
  </si>
  <si>
    <t>ANKLE SOFT TISSUE INJURIES | } DEDIC ]</t>
  </si>
  <si>
    <t>CONNECTIVE TISSUE INJURIES | } DEDIC ]</t>
  </si>
  <si>
    <t>SPORT INJURIES | } DEDIC ]</t>
  </si>
  <si>
    <t>ANKYLOSING SPONDYLITIS | Stiffness and limited mobility of lumbar or other spinal region. $  } DEDIC ]</t>
  </si>
  <si>
    <t>ANOREXIA - APPETITE LOSS | } DEDIC ]</t>
  </si>
  <si>
    <t>ANOREXIA NERVOSA | } DEDIC ]</t>
  </si>
  <si>
    <t>ANTIBIOTIC EXCESS - IATROGENIC | } DEDIC ]</t>
  </si>
  <si>
    <t>ANTERIOR PITUITARY INSUFFICIENCY |  Brain. } DEDIC ]</t>
  </si>
  <si>
    <t>SILICOSIS - ANTHROSILICOSIS | } DEDIC ]</t>
  </si>
  <si>
    <t>SARCOIDOSIS | This is in effect a 'malabsorption syndrome' of the lung. } DEDIC ]</t>
  </si>
  <si>
    <t>HEMOPHILIA - ANTIHEMOPHILIC GLOBULIN | Can not congeal blood or heal a cut. } DEDIC ]</t>
  </si>
  <si>
    <t>HEMOPHILIA A - CLASSICAL HEMOPHILIA | } DEDIC ]</t>
  </si>
  <si>
    <t>AORTIC PAIN - AORTALGIA |  Heart. } DEDIC ]</t>
  </si>
  <si>
    <t>AORTIC ANEURYSM | Heart. Abdominal aortic aneurysm usually, produces no signs or symptons. } DEDIC ]</t>
  </si>
  <si>
    <t>AORTIC SCLEROSIS | Heart.   } DEDIC ]</t>
  </si>
  <si>
    <t>APHONIA | } DEDIC ]</t>
  </si>
  <si>
    <t>APOPLEXY | } DEDIC ]</t>
  </si>
  <si>
    <t>APPENDICITIS | Appendix, Bowel, colon, intestine } DEDIC ]</t>
  </si>
  <si>
    <t>ARTERIOLES DISORDERS - HEREDITARY HEMORRHAGIC TELANGIECTASIA | } DEDIC ]</t>
  </si>
  <si>
    <t>ARTERIOLOSCLEROSIS - HARDENING OF THE ARTERIES | } DEDIC ]</t>
  </si>
  <si>
    <t>ARTHRITIC DISORDERS - ARTHRITIS | } @ DEDIC ]</t>
  </si>
  <si>
    <t>ASCARIASIS - ROUNDWORMS | }  * DEDIC ]</t>
  </si>
  <si>
    <t>ASCITES | Swollen tummy } DEDIC ]</t>
  </si>
  <si>
    <t>ASTHMA | Lung } DEDIC ]</t>
  </si>
  <si>
    <t>ASTHMATIC BRONCHITIS |  Lung } DEDIC ]</t>
  </si>
  <si>
    <t>ATHLETE'S FOOT - TINEA PEDIS | Fungal infection  ^ } DEDIC ]</t>
  </si>
  <si>
    <t>NERVE CRANIAL 8 (AUDITORY) | Ids nerve disorder. N sarcode ] $ } DEDIC ]</t>
  </si>
  <si>
    <t>AURAL VERTIGO - MENIERE'S DISEASE | Ear disorders  } DEDIC ]</t>
  </si>
  <si>
    <t>AUTO ANTIBODIES  DISORDER | Immune disruption, like  LUPUS ERYTHEMATOSUS. } DEDIC ]</t>
  </si>
  <si>
    <t>BACTERIAL INFECTIONS | Acute and chronic bacteria.   @ } DEDIC ]</t>
  </si>
  <si>
    <t>BACTERIUIRIA | Bacteria  @ } DEDIC ]</t>
  </si>
  <si>
    <t>BACTERIA INFECTION - BACTEREMIA | @  } DEDIC ]</t>
  </si>
  <si>
    <t>BEHCET'S SYNDROME | Accumulation of pus in the eyes (uveitis), and inflammation of the iris (iritis), (2) painful mouth ulcers (aphthous stomatitis), and (3) ulcers on the external genitalia.  ] } DED</t>
  </si>
  <si>
    <t>BANTI'S DISEASE - SYNDROME | Spleen enlargement and congestion (splenomegaly) with anemia, leukopenia, liver cirrhosis ] }</t>
  </si>
  <si>
    <t>BARBITURATE INTOXICATION - BARBITURATE OVERDOSE | } DEDIC ]</t>
  </si>
  <si>
    <t>BARBITURATES | } DEDIC ]</t>
  </si>
  <si>
    <t>EPSTEIN BARR VIRUS (EBV) - INFECTIOUS MONONUCLEOSIS |  Herpes, cellular enlargement, chronic fatigue, weak liver, nasopharyngeal carcinoma, Burkitts lympoma.  # } DEDIC ] ~onco</t>
  </si>
  <si>
    <t>BASOPHILIC STIPPLING - ACQUIRED HEMOLYTIC ANEMIA  | Form of hemolytic anemia. } DEDIC ]</t>
  </si>
  <si>
    <t>BASAL GANGLIA DISORDERS | Hallmark in involuntary movement, resulting in excesses (hyperkinesia), or poverty (hypokinesia), of movement, poor posture. } DEDIC ]</t>
  </si>
  <si>
    <t>BENCE-JONES PROTEINS - MULTIPLE MYELOMA | Abnormal globulin appears in the serum and usually migrates in the gamm-globulin range. } DEDIC ]~onco</t>
  </si>
  <si>
    <t>PROSTATITIS - BENIGN PROSTATIC HYPERTROPHY (BPH)  | Enlarged prostate or hormone disorder in women ] } DEDIC ]~masculine</t>
  </si>
  <si>
    <t>PROSTATITIS - BENIGN PROSTATIC HYPERTROPHY (BPH) | Enlarged prostate or hormone disorder in women. ] } DEDIC ]~masculine</t>
  </si>
  <si>
    <t>BICEP LESION | } DEDIC ]</t>
  </si>
  <si>
    <t>UPPER ARM DISORDERS | } DEDIC ]</t>
  </si>
  <si>
    <t>BILIARY TRACT  LIVER | ] } DEDIC ]</t>
  </si>
  <si>
    <t>BIRTH DEFECTS - CONGENITAL DISEASE | } DEDIC ]</t>
  </si>
  <si>
    <t>GENETIC DISEASE | } DEDIC ]</t>
  </si>
  <si>
    <t>BLOOD IMPURITIES - BLOOD POISONING | } DEDIC ]</t>
  </si>
  <si>
    <t>BONE SPUR | } DEDIC ]</t>
  </si>
  <si>
    <t>NERVE CERVICAL / THORACIC (BRACHIAL PLEXUS) | C5, C6, C7, C8, T1.  Ids nerve disorder. N sarcode ] $ }  DEDIC ]</t>
  </si>
  <si>
    <t>BRAIN TUMOR | }  DEDIC ]~onco</t>
  </si>
  <si>
    <t>BREAST CANCER | }   DEDIC ]~onco</t>
  </si>
  <si>
    <t>BRONCHITIS, ACUTE |  Lung } DEDIC ]</t>
  </si>
  <si>
    <t>BRONCHITIS, CHRONIC |  Lung } DEDIC ]</t>
  </si>
  <si>
    <t>BRONCHOSPASM - ASTHMATIC BRONCHITIS |  Lung } DEDIC ]</t>
  </si>
  <si>
    <t>BRUISE | } DEDIC ]</t>
  </si>
  <si>
    <t>BUERGER'S DISEASE | Circulation block of extremities. } DEDIC ]</t>
  </si>
  <si>
    <t>BULIMIA | Purging induced vomiting after eating for weight loss. } DEDIC ]</t>
  </si>
  <si>
    <t>HEART BLOCK - BUNDLE BRANCH BLOCK | } DEDIC ]</t>
  </si>
  <si>
    <t>BURKITT'S LYMPHOMA LEUKOCYTOSIS - INFECTIOUS MONONUCLEOSIS | Lymphocytes are considered atypical, with oval kidney-shaped or lobulated nucleus with coarse chromatin strands. } DEDIC ]~onco</t>
  </si>
  <si>
    <t>BURN | Skin  } DEDIC ]</t>
  </si>
  <si>
    <t>BURSITIS | Inflammation of a bursa, especially those located between bony prominences and muscle or tendon, as the shoulder, knee. } DEDIC ]</t>
  </si>
  <si>
    <t>CANCER | } DEDIC ]~onco</t>
  </si>
  <si>
    <t>CANDIDA | Fungus } DEDIC  ^  ]</t>
  </si>
  <si>
    <t>CAR SICKNESS | } DEDIC ]</t>
  </si>
  <si>
    <t>CARBON MONOXIDE POISONING | } DEDIC ]</t>
  </si>
  <si>
    <t>CARBUNCLE | A large boil (skin), usually results from eating pork. } DEDIC ]</t>
  </si>
  <si>
    <t>CARDIAC ARRHYTHMIA - IRREGULAR PULSE | Heart  } DEDIC ]</t>
  </si>
  <si>
    <t>PALPITATIONS - IRREGULAR PULSE, SKIPS | Heart  } DEDIC ]</t>
  </si>
  <si>
    <t>CARDIAC TAMPONADE | Heart  }  DEDIC ]</t>
  </si>
  <si>
    <t>CARPAL TUNNEL SYNDROME - WRIST PAIN | } DEDIC ]</t>
  </si>
  <si>
    <t>CATARACT | Eye disorders } DEDIC ]</t>
  </si>
  <si>
    <t>CELIAC DISEASE - SPRUE | Malabsorption or hardening of stomach lining, from drinking too hot drinks, or gluten reaction. }  DEDIC ]</t>
  </si>
  <si>
    <t>CELIAC SPRUE - STOMACH MALABSORPTION SYNDROME | Malabsorption or hardening of stomach lining, from drinking too hot drinks, or gluten reaction. } DEDIC ]</t>
  </si>
  <si>
    <t>CELLULITIS | Inflammation of cellular or connective tissue, spreading as in erysipelas. } DEDIC ]</t>
  </si>
  <si>
    <t>CEREBELLAR DISORDERS | Brain  } DEDIC ]~hgdie</t>
  </si>
  <si>
    <t>CEREBRAL DISORDERS | Brain  } DEDIC ]~hgdie</t>
  </si>
  <si>
    <t>CEREBRO VASCULAR ACCIDENT | Brain  } DEDIC ]~hgdie</t>
  </si>
  <si>
    <t>STROKE | Brain  } DEDIC ]~hgdie</t>
  </si>
  <si>
    <t>COLORECTAL CANCER | Bowel, colon, intestine  } DEDIC ]~onco</t>
  </si>
  <si>
    <t>COMA | } DEDIC ]</t>
  </si>
  <si>
    <t>COMMON COLD | } DEDIC ]</t>
  </si>
  <si>
    <t>CONGESTIVE HEART FAILURE LEFT VENTRICULAR | } DEDIC ]</t>
  </si>
  <si>
    <t>CONGESTIVE HEART FAILURE RIGHT VENTRICULAR | } DEDIC ]</t>
  </si>
  <si>
    <t>CONJUNCTIVITIS | Eye disorders ] } DEDIC ]</t>
  </si>
  <si>
    <t>CONSTIPATION | Bowel, colon, intestine  } DEDIC ]~digestion</t>
  </si>
  <si>
    <t>CONVALESCENCE RECOVERY | } DEDIC ]</t>
  </si>
  <si>
    <t>CONVULSIONS | } DEDIC ]</t>
  </si>
  <si>
    <t>CORTICOSPINAL TRACT DISORDERS | Abnormal reflex indicating an abnormal or diseased state.   $  } DEDIC ]</t>
  </si>
  <si>
    <t>COUGH | Lung  } DEDIC ]</t>
  </si>
  <si>
    <t>CRADLE CAP OR DANDRUFF | Skin  } DEDIC ]</t>
  </si>
  <si>
    <t>CRAMP - CALF MUSCLE CRAMP | Leg  } DEDIC ]</t>
  </si>
  <si>
    <t>MUSCLE CRAMP - MUSCLE SPASM | }  DEDIC ]</t>
  </si>
  <si>
    <t>CROHN'S DISEASE | Irritation, bleeding or swelling in small intestine (bowel, colon, intestine) from fungus.  ^ } DEDIC ]~digestion</t>
  </si>
  <si>
    <t>CROUP LARYNGOTRACHEOBRONCHITIS | Lung  } DEDIC ]</t>
  </si>
  <si>
    <t>CUSHING'S SYNDROME | Hypersecretion of the adrenal cortex in which there is excessive production of glucocorticoids. } DEDIC ]</t>
  </si>
  <si>
    <t>CYSTITIS | Inflammation of the bladder usually occurring secondarily to infections of associated organs (kidney, prostate, urethra). } DEDIC ]~feminine, masculine.</t>
  </si>
  <si>
    <t>TONI-FANCONI SYNDROME - RENAL GLYCOSURIA | The lack of renal tubular (kidney, bladder, urethra) reabsorptive capacity. } DEDIC ]</t>
  </si>
  <si>
    <t>DEAF-MUTISM | Ear disorders } DEDIC ]</t>
  </si>
  <si>
    <t>DEEP VEIN THROMBOPHLEBITIS | } DEDIC ]</t>
  </si>
  <si>
    <t>THROMBOPHLEBITIS PHLEBITIS | } DEDIC ]</t>
  </si>
  <si>
    <t>DEHYDRATION | Water, hydration disorders } DEDIC ]</t>
  </si>
  <si>
    <t>DEMENTIA DISORDERS |  Brain  } DEDIC ]~hgdie</t>
  </si>
  <si>
    <t>DENTAL ROOT | D nosode  } DEDIC ]</t>
  </si>
  <si>
    <t>SEASONAL AFFECTIVE DISORDER | Depression from lack of light in Winter. } DEDIC ]~hgdie</t>
  </si>
  <si>
    <t>DEPRESSION | } DEDIC ]~hgdie</t>
  </si>
  <si>
    <t>DBTS | Diabetes (pancreas), helps reduce glucose concentration in blood. NUTRI=ARLI, Guadalajara - Mexico  ]</t>
  </si>
  <si>
    <t>DIABETES, BRITTLE | Diabetics who are extremely difficult to regulate are said to have 'brittle' or unstable diabetes (pancreas). } DEDIC ]</t>
  </si>
  <si>
    <t>DIABETES, BRONZE - Hemochromatosis | A disease of (pancreas) metabolism characterized by deposition of pigment in various organs of the body. } DEDIC ]</t>
  </si>
  <si>
    <t>DIABETES, ENDOCRINE | Pituitary or other endocrine dysfunction. } DEDIC ]</t>
  </si>
  <si>
    <t>DIABETES, INSIPIDUS | Polyuria due to vasopressin deficiency. } DEDIC ]</t>
  </si>
  <si>
    <t>DIABETES, LATENT | } DEDIC ]</t>
  </si>
  <si>
    <t>DIABETES, RENAL | Pancreas, kidney, bladder, urethra } DEDIC ]</t>
  </si>
  <si>
    <t>DIABETES, KETOACIDOSIS | } DEDIC ]</t>
  </si>
  <si>
    <t>KETOACIDOSIS | } DEDIC ]</t>
  </si>
  <si>
    <t>DIARRHEA | Bowel, colon, intestine} DEDIC ]~digestion</t>
  </si>
  <si>
    <t>DIFFERENTIAL TESTS | } DEDIC ]</t>
  </si>
  <si>
    <t>DIPHTHERIA |  @ } DEDIC ]</t>
  </si>
  <si>
    <t>DIPLOPIA | Double vision, eye disorders. } DEDIC ]</t>
  </si>
  <si>
    <t>DISC LESIONS | Spine disorders }  $ DEDIC ]</t>
  </si>
  <si>
    <t>DISLOCATION OF JOINTS | } DEDIC ]</t>
  </si>
  <si>
    <t>DISSEMINATED INTRAVASCULAR COAGULATION |  Arteries, veins } DEDIC ]</t>
  </si>
  <si>
    <t>DIVERTICULITIS |  Bowel, colon, intestine } DEDIC ]</t>
  </si>
  <si>
    <t>DORSAL SEGMENTAL LEVELS | Spine disorders $ } DEDIC ]</t>
  </si>
  <si>
    <t>DOWAGERS HUMP |  Spine disorders $  } DEDIC ]</t>
  </si>
  <si>
    <t>DROWNING | } DEDIC ]</t>
  </si>
  <si>
    <t>DWARFISM - HYPO-PHYSICAL | }</t>
  </si>
  <si>
    <t>PITUITARY DWARFISM | } DEDIC ]</t>
  </si>
  <si>
    <t>DYSENTERY | Bowel, colon, intestine.  Perhaps ameba / ameoba / amoeba. } DEDIC ]~digestion</t>
  </si>
  <si>
    <t>DYSMENORRHEA | Female lack of menstruation } DEDIC ]~search "feminine", "fertility"</t>
  </si>
  <si>
    <t>DYSPEPSIA - UPSET STOMACH | } DEDIC ]~digestion</t>
  </si>
  <si>
    <t>DYSPROTEINEMIA - FAMILIAL IDIOPATHIC DYSPROTEINEMIA | } DEDIC ]</t>
  </si>
  <si>
    <t>EARACHE | } DEDIC ]</t>
  </si>
  <si>
    <t>ECTOPIC PREGNANCY | Disorder of fetus placement. } DEDIC ]~feminine</t>
  </si>
  <si>
    <t>ECZEMA - CHRONIC DERMATITIS | Skin disorders} DEDIC ]</t>
  </si>
  <si>
    <t>DERMATITIS | Skin disorders  } DEDIC ]</t>
  </si>
  <si>
    <t>EDEMA | Eodema, Dropsy.  Abnormal accumulation of serous fluid in connective tissue / serous cavity.  Holding water or swelling. } DEDIC ]</t>
  </si>
  <si>
    <t>ELBOW LESIONS | } DEDIC ]</t>
  </si>
  <si>
    <t>ELECTRIC OPHTHALMIA | Eye disorder.  Sees flashes of light. } DEDIC ]</t>
  </si>
  <si>
    <t>ELEPHANTIASIS | Parasite makes leg swollen. } * DEDIC ]</t>
  </si>
  <si>
    <t>EMBOLISM, PULMONARY | Lung } DEDIC ]</t>
  </si>
  <si>
    <t>EMPHYSEMA - PULMONARY EMPHYSEMA |  Lung.  } DEDIC ]</t>
  </si>
  <si>
    <t>ENCEPHALITIS - BRAIN SWELLING / INFLAMMATION | } DEDIC ]</t>
  </si>
  <si>
    <t>ENDOANGIITIS OBLITERANS | } DEDIC ]</t>
  </si>
  <si>
    <t>ENDOCARDITIS |  Heart } DEDIC ]</t>
  </si>
  <si>
    <t>ENDOCRINE DISORDERS | } DEDIC ]</t>
  </si>
  <si>
    <t>ENDOMETRIOSIS | Excess growth of female endometrium tissue from excess stress. } DEDIC ]~search "feminine", "fertility"</t>
  </si>
  <si>
    <t>ENTERITIS | Bowel, colon, intestine} DEDIC ]</t>
  </si>
  <si>
    <t>ENTEROCOLITIS | Bowel, colon, intestine } DEDIC ]</t>
  </si>
  <si>
    <t>ENURESIS - BED WETTING | Kidney, bladder, ureter, urethra} DEDIC ]</t>
  </si>
  <si>
    <t>EOSINOPENIA - CUSHING'S SYNDROME | } DEDIC ]</t>
  </si>
  <si>
    <t>EPIDIDYMITIS | } DEDIC ]</t>
  </si>
  <si>
    <t>EPIGLOTTITIS | } DEDIC ]</t>
  </si>
  <si>
    <t>EPISTAXIS - BLOODY NOSE | } DEDIC ]</t>
  </si>
  <si>
    <t>ERYSIPELAS | Acute, febrile disease with localized inflammation and swelling of skin and subcutaneous tissue. } DEDIC ]</t>
  </si>
  <si>
    <t>EXTRAPYRAMIDAL SYSTEM DISORDERS | } DEDIC ]</t>
  </si>
  <si>
    <t>NERVE CRANIAL 7 (FACIAL - PORTIO DURA) | Ids nerve disorders. N sarcode ] $ } DEDIC ]</t>
  </si>
  <si>
    <t>FACIAL PARALYSIS | } DEDIC ]</t>
  </si>
  <si>
    <t>FAINTING | } DEDIC ]</t>
  </si>
  <si>
    <t>FATIGUE - TIREDNESS | } DEDIC ]</t>
  </si>
  <si>
    <t>NERVE SPINAL LUMBAR (FEMORAL) | L1, L2, L3, L4.  Ids nerve disorder.  N sarcode ] $ }  DEDIC ]</t>
  </si>
  <si>
    <t>FEVERS | } DEDIC ]</t>
  </si>
  <si>
    <t>FIBROCYSTIC BREAST DISEASE | } DEDIC ]</t>
  </si>
  <si>
    <t>FLATULENCE | } DEDIC ]</t>
  </si>
  <si>
    <t>FLOATERS IN THE EYE | Eye disorders ] } DEDIC ]</t>
  </si>
  <si>
    <t>FOOT LESIONS | } DEDIC ]</t>
  </si>
  <si>
    <t>FOOT PAIN | } DEDIC ]</t>
  </si>
  <si>
    <t>FRACTURES | } DEDIC ]</t>
  </si>
  <si>
    <t>FROSTBITE | } DEDIC ]</t>
  </si>
  <si>
    <t>FURUNCLE BOIL | } DEDIC ]</t>
  </si>
  <si>
    <t>FURUNCULOSIS OF THE EXTERNAL MEATUS | } DEDIC ]</t>
  </si>
  <si>
    <t>GALLSTONES - CALCULUS | ] } DEDIC ]</t>
  </si>
  <si>
    <t>CHOLELITHIASIS | Blockage of liver hepatic duct usually from gallstone. ] } DEDIC ]</t>
  </si>
  <si>
    <t>GASTRIC ANEMIA | Unable to absorb items for hemoglobin. } DEDIC ]</t>
  </si>
  <si>
    <t>GASTRITIS - STOMACH INFLAMATION | } DEDIC ]</t>
  </si>
  <si>
    <t>GASTRO INTESTINAL BLEEDING | } DEDIC ]</t>
  </si>
  <si>
    <t>GERIATRIC | } DEDIC ]</t>
  </si>
  <si>
    <t>GERMAN MEASLES - RUBELLA | Morbilivirus.  } # DEDIC ]</t>
  </si>
  <si>
    <t>GIARDIA | } parasite in bowel, colon, intestine * DEDIC ]</t>
  </si>
  <si>
    <t>GLAUCOMA - INCREASED OCCULAR PRESSURE | Eye disorder } DEDIC ]</t>
  </si>
  <si>
    <t>GLOMERULONEPHRITIS | } Kidney  DEDIC ]</t>
  </si>
  <si>
    <t>NERVE CRANIAL 9 (GLOSSOPHARYNGEAL) | Ids nerve disorder.  N sarcode ] $ } DEDIC ]</t>
  </si>
  <si>
    <t>GOITER - ENLARGED THYROID | } DEDIC ]</t>
  </si>
  <si>
    <t>GOUT | } DEDIC ]</t>
  </si>
  <si>
    <t>GRADENIGO'S SYNDROME | Suppurative (pus discharge) otitis media (ear disorder) with Nerve Cranial 6 Abducens - Abducent  paralysis and pain in temporal region. }  $ ]</t>
  </si>
  <si>
    <t>GUILLAIN-BARRE SYNDROME -  LANDRY' PARALYSIS | Upper respiratory (lung) infection motor disturbances, sensory deviations. } DEDIC ]</t>
  </si>
  <si>
    <t>ACUTE POLYNEURITIS - INFECTIOUS POLYNEURITIS | Ids nerve disorder ] $ } DEDIC ]</t>
  </si>
  <si>
    <t>ACUTE POLYNEUROPATHY | Multiple neurological problems.  Ids nerve disorder ] $ } DEDIC ]</t>
  </si>
  <si>
    <t>HAIR SPLITTING | } DEDIC ]</t>
  </si>
  <si>
    <t>HALITOSIS - BAD BREATH | } DEDIC ]~digestion, dental</t>
  </si>
  <si>
    <t>HAMMAN-RICH SYNDROME | Malabsorption syndrome of lung. } DEDIC ]</t>
  </si>
  <si>
    <t>SARCOIDOSIS - BOECK'S SARCOID | The chronic granulomatous process in this disorder causes a thickening of the alveolar-capillary membranes. } DEDIC ]~onco</t>
  </si>
  <si>
    <t>HAMSTRING TIGHTNESS | Muscle} DEDIC ]</t>
  </si>
  <si>
    <t>HAND-SCHULLER-CHRISTIAN DISEASE | Serum lipids are usually normal, but fat deposits are found in the skin and other body tissues in the biliary tree, there may be obstructive jaundice. } DEDIC ]</t>
  </si>
  <si>
    <t>HEPATOMAS, PRIMARY | Metastatic carcinoma of the liver. ] } DEDIC ] ~ onco</t>
  </si>
  <si>
    <t>HARTNUP DISEASE - ACQUIRED HEMOLYTIC ANEMIA | } DEDIC ]</t>
  </si>
  <si>
    <t>HAY FEVER - ALLERGIC RHINITIS | } DEDIC ]</t>
  </si>
  <si>
    <t>AIR-BORNE ALLERGY | } DEDIC ]</t>
  </si>
  <si>
    <t>HEADACHE | } DEDIC ]</t>
  </si>
  <si>
    <t>HEART FAILURE | } DEDIC ]</t>
  </si>
  <si>
    <t>HEAT EXHAUSTION | } DEDIC ]</t>
  </si>
  <si>
    <t>HEMATURIA - BLOOD IN THE URINE | } DEDIC ]</t>
  </si>
  <si>
    <t>HEMIPLEGIA DISORDERS | Paralysis of one side of thebody from disease or injury to motor centers of the brain ] } DEDIC ]</t>
  </si>
  <si>
    <t>HEMORRHOIDS - PILES | Bowel, colon, intestine } DEDIC ]</t>
  </si>
  <si>
    <t>HEMOTHORAX | } DEDIC ]</t>
  </si>
  <si>
    <t>HEPATIC ENCEPHALOPATHY - HEPATIC COMA | Coma induced by high levels of ammonia in the brain, liver origins } DEDIC  ]</t>
  </si>
  <si>
    <t>LIVER PROBLEMS - HEPATITIS | }  # DEDIC ]</t>
  </si>
  <si>
    <t>LIVER INFLAMMATION | } DEDIC ]</t>
  </si>
  <si>
    <t>HEPATOMAS, PRIMARY METASTATIC CARCINOMA OF THE LIVER | } DEDIC ] ~ onco</t>
  </si>
  <si>
    <t>HEREDITARY SPHEROCYTOSIS | This condition is characterized by defective red cells that are small and spherical with no central pallor (A). } DEDIC ]</t>
  </si>
  <si>
    <t>HERNIATED DISK LUMBAR | L1, L2, L3, L4, L5 ] $ } DEDIC ]</t>
  </si>
  <si>
    <t>HERPES GENITALIS | } # DEDIC ]</t>
  </si>
  <si>
    <t>HERPES | } # DEDIC ]</t>
  </si>
  <si>
    <t>HERPES ZOSTER | } # DEDIC ]</t>
  </si>
  <si>
    <t>HIATAL HERNIA - HEARTBURN | } DEDIC ]</t>
  </si>
  <si>
    <t>ESOPHAGITIS - GASTRIC REFLUX | } DEDIC ]</t>
  </si>
  <si>
    <t>HICCUPS - HICCOUGH | } DEDIC ]</t>
  </si>
  <si>
    <t>HIP DISLOCATION | } DEDIC ]</t>
  </si>
  <si>
    <t>HIP LESIONS | } DEDIC ]</t>
  </si>
  <si>
    <t>HIVES | } DEDIC ]</t>
  </si>
  <si>
    <t>HODGKIN'S DISEASE | } DEDIC ]~onco</t>
  </si>
  <si>
    <t>HORDEOLUM - CHALAZION | Inflammation of a sebaceous gland of the eyelid. Eye disorders ]} DEDIC ]</t>
  </si>
  <si>
    <t>HYPERGLYCEMIA - TACHYALIMENTATION HYPOGLYCEMIA | } DEDIC ]</t>
  </si>
  <si>
    <t>HYPERHIDROSIS - EXCESSIVE SWEATING | } DEDIC ]</t>
  </si>
  <si>
    <t>HYPERLIPOPROTEINEMIA | } DEDIC ]</t>
  </si>
  <si>
    <t>HYPERPARATHYROIDISM | } DEDIC ]</t>
  </si>
  <si>
    <t>HYPERTENSION | } DEDIC ]</t>
  </si>
  <si>
    <t>HYPERTHYROIDISM - GRAVES' DISEASE | } DEDIC ]</t>
  </si>
  <si>
    <t>HYPERTHYROID | } DEDIC ]</t>
  </si>
  <si>
    <t>HYPOADRENIA - WEAK ADRENALS | } DEDIC ]</t>
  </si>
  <si>
    <t>STRESS DEPLETED ADRENALS - ADRENAL FATIGUE | }</t>
  </si>
  <si>
    <t>HYPOGAMMAGLOBULINEMIA | } DEDIC ]</t>
  </si>
  <si>
    <t>HYPOGLYCEMIA - HYPERGLYCEMIA | Oscillating. } DEDIC ]</t>
  </si>
  <si>
    <t>TACHYALIMENTATION HYPOGLYCEMIA   ingested glucose may rapidly pass to the small intestime and be absorbed in increased amounts, producing a marked hyperglycemia  }</t>
  </si>
  <si>
    <t>HYPOKALEMIA - LOW BLOOD POTASSIUM | } DEDIC ]</t>
  </si>
  <si>
    <t>HYPONATREMIA - LOW BLOOD SODIUM | } DEDIC ]</t>
  </si>
  <si>
    <t>HYPOPARATHYROIDISM | } DEDIC ]~weight</t>
  </si>
  <si>
    <t>HYPOPLASIA OF RED BLOOD CELLS - SICKLE CELL ANEMIA | } DEDIC ]</t>
  </si>
  <si>
    <t>HYPOPROTEINEMIA - NEPHROTIC SYNDROME | Ids Kidney disorders ] } DEDIC ]</t>
  </si>
  <si>
    <t>HYPOPROTHROMBINEMIA - LEUKEMIA, ACUTE | } DEDIC ]~onco</t>
  </si>
  <si>
    <t>HYPOTHYROIDISM - MYXEDEMA | Severe hypothyroidism, firm, inelastic edema (dropsy), dry skin, hair, loss of mental / physical vigor } DEDIC ]~weight</t>
  </si>
  <si>
    <t>HYPOTHYROID | } DEDIC ]~weight</t>
  </si>
  <si>
    <t>HYPOVOLEMIC SHOCK | Lack of blood volume. } DEDIC ]</t>
  </si>
  <si>
    <t>HYSTERIA | } DEDIC ]</t>
  </si>
  <si>
    <t>ICTERUS PRAECOX - ERYTHROBLASTOSIS FETALIS | This disorder is essentially the consequence of a 'transfusion reaction' between mother and fetus. } DEDIC ]~search "feminine"</t>
  </si>
  <si>
    <t>NERVE SPINAL LUMBER 1 (ILIOINGUINAL) | Ids nerve disorder. N sarcode ]  $ }</t>
  </si>
  <si>
    <t>IMMUNOGLOBULIN INFORMATION | }</t>
  </si>
  <si>
    <t>IMPOTENCE | }~search "masculine", "feminine", "fertility"</t>
  </si>
  <si>
    <t>INCREASED INTRACRANIAL PRESSURE | } hgdie</t>
  </si>
  <si>
    <t>INDIGESTION | }</t>
  </si>
  <si>
    <t>INFECTIOUS MONONUCLEOSIS | } #</t>
  </si>
  <si>
    <t>INFLUENZA - FLU | } #</t>
  </si>
  <si>
    <t>INJURIES - ACCIDENTS | }</t>
  </si>
  <si>
    <t>INSOMNIA | }</t>
  </si>
  <si>
    <t>INSULIN SHOCK | }</t>
  </si>
  <si>
    <t>NERVE SPINAL THORACIC (INTERCOSTAL) | Neuralgia - Rib Cage Pain.  Ids nerve disorder. N sarcode ] $ }</t>
  </si>
  <si>
    <t>RIB PAIN | }</t>
  </si>
  <si>
    <t>INTERVERTEBRAL DISK SYNDROME | ] $ }</t>
  </si>
  <si>
    <t>INTESTINAL OBSTRUCTION - SMALL BOWEL OBSTRUCTION | Bowel, colon, intestine  }  ]</t>
  </si>
  <si>
    <t>INTRACRANIAL PRESSURE DISORDER | }~hgdie</t>
  </si>
  <si>
    <t>IRRITABLE BOWEL SYNDROME | Bowel, colon, intestine  }  ]~digestion</t>
  </si>
  <si>
    <t>JAUNDICE | Liver ] }</t>
  </si>
  <si>
    <t>KETONEMIA - DIARRHEA | Bowel, colon, intestine }  ]</t>
  </si>
  <si>
    <t>KIDNEY DYSFUNCTION - KIDNEY PROBLEMS | }</t>
  </si>
  <si>
    <t>KNEE DISORDERS | }</t>
  </si>
  <si>
    <t>KYPHOSCOLIOSIS - ANKYLOSING SPONDYLITIS | }</t>
  </si>
  <si>
    <t>LABOR INDUCTION | }~search "feminine"</t>
  </si>
  <si>
    <t>LACTATION, INSUFFICIENT | }~search "feminine"</t>
  </si>
  <si>
    <t>LARYNGITIS | }</t>
  </si>
  <si>
    <t>LEAD POISONING | }~search "metals"</t>
  </si>
  <si>
    <t>LEG LENGTH - SHORT LEG | }</t>
  </si>
  <si>
    <t>LEPROSY | }</t>
  </si>
  <si>
    <t>LESCH-NYHAN SYNDROME - GOUT | }</t>
  </si>
  <si>
    <t>LEUKEMIA, ACUTE | }~onco</t>
  </si>
  <si>
    <t>LEUKEMIA, CHRONIC | }~onco</t>
  </si>
  <si>
    <t>LEUKOPENIA | Abnormal decrease of white blood corpuscles usually below 5000 per cubic milimitre. }</t>
  </si>
  <si>
    <t>LEUKORRHEA | White or yellowish mucous discharge from the cervical canal or the vagina from inflammation or infection. }</t>
  </si>
  <si>
    <t>LOW BACK SPRAIN | ] $ }</t>
  </si>
  <si>
    <t>LOW BACK PAIN | ] $ }</t>
  </si>
  <si>
    <t>LOWER LIMB DISORDERS | $ ] }</t>
  </si>
  <si>
    <t>LOWER MOTOR NEURON LESION | ] $ }</t>
  </si>
  <si>
    <t>LUMBAR LESIONS | L1, L2, L3, L4, L5 $ ] }</t>
  </si>
  <si>
    <t>LUMBAR SEGMENTAL LEVELS | L1, L2, L3, L4, L5 $ ] }</t>
  </si>
  <si>
    <t>LUNG CANCER | }~onco</t>
  </si>
  <si>
    <t>LUPUS ERYTHEMATOSUS | }</t>
  </si>
  <si>
    <t>LUPUS VULGARIS | }</t>
  </si>
  <si>
    <t>LYMPHADENITIS | Generalized lymph node enlargement. }~onco</t>
  </si>
  <si>
    <t>MACROGLOBULINEMIA | }</t>
  </si>
  <si>
    <t>MALABSORPTION SYNDROME | }~digestion</t>
  </si>
  <si>
    <t>MALARIA | }</t>
  </si>
  <si>
    <t>MALINGERING - GOLD BRICKING | Fake illness at some level. }</t>
  </si>
  <si>
    <t>MALNUTRITION | }</t>
  </si>
  <si>
    <t>MARFAN'S SYNDROME | A hereditary condition of connective tissue, bones, muscles, ligaments and skeletal structures.patients are taller than average for age and family. }</t>
  </si>
  <si>
    <t>MASTITIS | }~search "feminine"</t>
  </si>
  <si>
    <t>MEASLES | }</t>
  </si>
  <si>
    <t>NERVE SPINAL CERVICAL / THORACIC BRACHIAL PLEXUS (MEDIAN) | Ids nerve disorders.  N sarcode ] $ }</t>
  </si>
  <si>
    <t>MELANOSIS | Melanomas or lentigo, are oval, flat, brown, pigmented spots on the skin caused by an increased deposit of melanin. }~onco</t>
  </si>
  <si>
    <t>MELITURIA - RENAL GLYCOSURIA | Kidney}</t>
  </si>
  <si>
    <t>MENINGITIS | }</t>
  </si>
  <si>
    <t>MENOPAUSE | }~search "feminine"</t>
  </si>
  <si>
    <t>MENOPAUSAL SYNDROME | }~ search "feminine"</t>
  </si>
  <si>
    <t>MENSTRUATION, IRREGULAR | }~search "feminine"</t>
  </si>
  <si>
    <t>METAL DETOXIFICATION | }~search "metals"</t>
  </si>
  <si>
    <t>MIGRAINE | }</t>
  </si>
  <si>
    <t>MITRAL STENOSIS | }</t>
  </si>
  <si>
    <t>MONONUCLEOSIS | }</t>
  </si>
  <si>
    <t>MORNING SICKNESS | }</t>
  </si>
  <si>
    <t>MULTIPLE MYELOMA | }~onco</t>
  </si>
  <si>
    <t>MULTIPLE NEURITIS | $ ] }</t>
  </si>
  <si>
    <t>MULTIPLE SCLEROSIS | Demyelination of neurons. $ ] }</t>
  </si>
  <si>
    <t>MUMPS | }</t>
  </si>
  <si>
    <t>MUSCULAR DYSTROPHY | }</t>
  </si>
  <si>
    <t>NERVE SPINAL CERVICAL / THORACIC BRACHIAL PLEXUS (MUSCULOCUTANEOUS) | Ids nerve disorders. N sarcode ] $ }</t>
  </si>
  <si>
    <t>MYASTHENIA GRAVIS | Thymus disorder, causes chronic fatigue. }</t>
  </si>
  <si>
    <t>MYOCARDIAL INFARCTION - HEART ATTACK | }</t>
  </si>
  <si>
    <t>MYOCARDIAL ISCHEMIA | }</t>
  </si>
  <si>
    <t>MYOCARDIAL INSUFFICIENCY - HEART FAILURE | }</t>
  </si>
  <si>
    <t>CARDIAC FAILURE | }</t>
  </si>
  <si>
    <t>MYOPIA | }</t>
  </si>
  <si>
    <t>ASOSINUITIS - INFLAMED SINUS | }</t>
  </si>
  <si>
    <t>NAUSEA | }</t>
  </si>
  <si>
    <t>STIFF NECK | $ ] }</t>
  </si>
  <si>
    <t>NEMATODIASIS | Worm infestation.  *} ]</t>
  </si>
  <si>
    <t>NEPHRITIS, CHRONIC | Kidney ] }</t>
  </si>
  <si>
    <t>NEPHROSIS | Kidney ] }</t>
  </si>
  <si>
    <t>NEPHROTIC SYNDROME | Kidney ] }</t>
  </si>
  <si>
    <t>NERVE ROOT COMPRESSION | Ids nerve disorder. N sarcode ] $ }</t>
  </si>
  <si>
    <t>NERVOUSNESS | }</t>
  </si>
  <si>
    <t>NERVOUS SYSTEM LESIONS | $ }</t>
  </si>
  <si>
    <t>NEURASTHENIA | Ill defined disease commonly following depressed states characterized by a sense of weakness or exhaustion. }</t>
  </si>
  <si>
    <t>NEURODERMATITIS - NERVOUS IRRITATION OF SKIN | }</t>
  </si>
  <si>
    <t>CHRONIC LICHEN SIMPLEX | Psychogenic cutaneous inflammation due to nervous disorder, marked by itching. }</t>
  </si>
  <si>
    <t>NIGHT BLINDNESS | }</t>
  </si>
  <si>
    <t>OBSTRUCTIVE JAUNDICE | Liver}</t>
  </si>
  <si>
    <t>NERVE SPINAL LUMBAR (OBTURATOR) | L1, L2, L3, L4.  Ids nerve disorder. N sarcode ] $ }</t>
  </si>
  <si>
    <t>NERVE CRANIAL 2 (OPTIC) | Ids optic neuritis / atrophy.  N sarcode Eye. sarcode ]  $ }</t>
  </si>
  <si>
    <t>NERVE CRANIAL 3 (MOTOR OCULI - OCULOMOTOR) | Ids oculomotor nerve disorders, optic disk inflammation, papillitis, necrotizing papillitis.  N sarcode Eye. sarcode  ] $ }</t>
  </si>
  <si>
    <t>NERVE CRANIAL 2 (OPTIC) | Ids optic nerve disorders. N sarcode Eye. sarcode ] $ }</t>
  </si>
  <si>
    <t>ORAL CHELATION | }</t>
  </si>
  <si>
    <t>OSTEITIS DEFORMANS - PAGET'S DISEASE | }</t>
  </si>
  <si>
    <t>OSTEOARTHRITIS | }</t>
  </si>
  <si>
    <t>OSTEOMALACIA | }</t>
  </si>
  <si>
    <t>OTITIS MEDIA - GLUE EAR | }</t>
  </si>
  <si>
    <t>OVARIAN CYST, RECURRENT | }~search "feminine"</t>
  </si>
  <si>
    <t>OTITIS INTERNA - OTITIS EXTERNA | }</t>
  </si>
  <si>
    <t>OVARITIS | }~search "feminine"</t>
  </si>
  <si>
    <t>OVERWEIGHT | }</t>
  </si>
  <si>
    <t>PAGET'S DISEASE | Bone disorder. }</t>
  </si>
  <si>
    <t>PAIN THRESHOLD | }</t>
  </si>
  <si>
    <t>PANCREATITIS | Pancreas ] }</t>
  </si>
  <si>
    <t>PARALYSIS | }</t>
  </si>
  <si>
    <t>PARALYSIS AGITANS | }</t>
  </si>
  <si>
    <t>PARAPLEGIA | }</t>
  </si>
  <si>
    <t>PARKINSON'S DISEASE | }</t>
  </si>
  <si>
    <t>PAROTITIS - MUMPS | }</t>
  </si>
  <si>
    <t>PATHOLOGIC REFLEXES | }</t>
  </si>
  <si>
    <t>PELVIC INFLAMMATORY DISEASE | }</t>
  </si>
  <si>
    <t>PELVIC LESIONS | }</t>
  </si>
  <si>
    <t>PEPTIC ULCER | }</t>
  </si>
  <si>
    <t>PERICARDITIS | Heart }</t>
  </si>
  <si>
    <t>PERIPHERY DISTURBANCE | }</t>
  </si>
  <si>
    <t>PERITONITIS | }</t>
  </si>
  <si>
    <t>NERVE SPINAL SACRAL PLEXUS SCIATIC (PERONEAL)| Ids nerve disorder. N sarcode ]$ } Forms the sciatic + other nerves that go to muscles, joints,and other structures of the legs, knees,ankles,feet, toes~</t>
  </si>
  <si>
    <t>PERTUSSIS | Productive cough (lung). }  ]</t>
  </si>
  <si>
    <t>PHARYNGITIS | Pharnyx }  ]</t>
  </si>
  <si>
    <t>PHLEGMON | Acute suppurative inflammation of subcutaneous connective tissue. }</t>
  </si>
  <si>
    <t>PLEURAL EFFUSION | Pleuritic (lung) chest pain may radiate to neck, shoulders, abdomen, dyspnea, tachycardia, displaced heart sounds, decreased breath sounds, absent / diminished voice sounds. }     ]</t>
  </si>
  <si>
    <t>PLEURISY | Pain on breathing, lung. }  ]</t>
  </si>
  <si>
    <t>PNEUMONIA | Lung }  ]</t>
  </si>
  <si>
    <t>PNEUMOTHORAX | Collection of air or gas in the pleural (lung) cavity, dyspnea, shock, and life threatening respiratory failure and circulatroy collapse, sudden sharp chest pain, dry cough. }  ]</t>
  </si>
  <si>
    <t>POLYPS - ADHESIONS | }</t>
  </si>
  <si>
    <t>PORTAL CIRRHOSIS | The damaged liver cells are unable to convert protein and carbohydrate to fat in this condition, thus serum cholesterol (particularly the esters), and other lipids decrease. }</t>
  </si>
  <si>
    <t>BANTI'S DISEASE - SYNDROME | Spleen enlargement and congestion (splenomegaly) with anemia, leukpienia, liver cirrhosis ]  }</t>
  </si>
  <si>
    <t>POSTERIOR COLUMN DISORDERS | } $  ]</t>
  </si>
  <si>
    <t>PREMENSTRUAL SYNDROME (PMS) | }  ]~search "feminine"</t>
  </si>
  <si>
    <t>PROLAPSED RECTUM | Protrusion of rectal mucosa through the anus (bowel, colon, intestine). }  ]</t>
  </si>
  <si>
    <t>PROLAPSED STOMACH - DROPPED STOMACH | }</t>
  </si>
  <si>
    <t>PROLAPSED UTERUS | }~search "feminine"</t>
  </si>
  <si>
    <t>PROSTATITIS | Prostate }  ]~search "masculine"</t>
  </si>
  <si>
    <t>PROSTRATION | }</t>
  </si>
  <si>
    <t>PSEUDOPSEUDOHYPOPARATHYROIDISM | Calcium and phosphate are normal in this disorder, but that the alkaline phosphatase may be reduced. }</t>
  </si>
  <si>
    <t>PSYCHOSIS | }</t>
  </si>
  <si>
    <t>PULMONARY EDEMA | Dropsy, Eodema.  Abnormal accumulation of fluid in the lungs  }  ]</t>
  </si>
  <si>
    <t>PULMONARY EMBOLISM | Embolism of a pulmonary (lung) artery or one of its branches  }  ]</t>
  </si>
  <si>
    <t>PULMONARY EMPHYSEMA | Lung condition, distension, elasticity loss, alveoli rupture, labored breathing, husky cough, impairs heart action  }  ]</t>
  </si>
  <si>
    <t>PULMONARY HYPERTENSION |  Abnormally high arterial blood pressure in the lung }  ]</t>
  </si>
  <si>
    <t>PYELITIS | Inflammation of the kidney pelvis and its calices. }</t>
  </si>
  <si>
    <t>PYELONEPHRITIS | Inflammation of the kidney pelvis and its calices. }</t>
  </si>
  <si>
    <t>NERVE SPINAL CERVICAL / THORACIC MEDIAL CORD (RADIAL) | Ids nerve disorder. N sarcode ] $ }</t>
  </si>
  <si>
    <t>RADIATION EXPOSURE | }~onco</t>
  </si>
  <si>
    <t>RAYNAUD'S DISEASE | Lack of extremity circulation, lack of love. }</t>
  </si>
  <si>
    <t>RECTAL GAS | Bowel, colon, intestine  }  ]</t>
  </si>
  <si>
    <t>RENAL CALCULI - RENAL COLIC | Kidney }  ]</t>
  </si>
  <si>
    <t>KIDNEY STONES | }</t>
  </si>
  <si>
    <t>RETICULOENDOTHELIOSES - PROSTATIC CARCINOMA | Prostate.  Any cancer. }  ] ~ onco</t>
  </si>
  <si>
    <t>REYE'S SYNDROME | Aspirin sensitive after virus, vomit, dizziness, coma, ataxia, electrolyte loss, gI. bleeding, 1 hyperact. reflexs, 2 decortate ridgidity, 3 large fixed pupils 4 Flacid.  # }  ]</t>
  </si>
  <si>
    <t>RHEUMATISM - MUSCLE INFLAMMATION | }</t>
  </si>
  <si>
    <t>RHEUMATOID ARTHRITIS |  @ }   ]</t>
  </si>
  <si>
    <t>RHINITIS - SINUSITIS | }</t>
  </si>
  <si>
    <t>RICKETS - RACHITIS | A form of osteomalacia in children resulting from deficient deposition of lime salts in developing cartilage and newly formed bone.  ] }</t>
  </si>
  <si>
    <t>ROSACEA | Red nose or other red spots on body. }</t>
  </si>
  <si>
    <t>PULMONARY HYPERTENSION | Abnormally high arterial pressure in lung }  ]</t>
  </si>
  <si>
    <t>NERVE SPINAL SACRAL | Sacral Segment levels S1, S2, S3, S4, S5. N sarcode ] $ }</t>
  </si>
  <si>
    <t>SACROILIAC LESIONS | $ }</t>
  </si>
  <si>
    <t>SARCOIDOSIS | This is in effect a 'malabsorption syndrome' of the lung. }</t>
  </si>
  <si>
    <t>SCARLET FEVER | }</t>
  </si>
  <si>
    <t>SCHISTOSOMIASIS - BLOOD FLUKES |  Parasite * } ]</t>
  </si>
  <si>
    <t>SCHONLEIN'S DISEASE | An allergic or anaphylactic purpura occurring in individuals, especially children, with drug sensitivities, serum sickness or allergies. }</t>
  </si>
  <si>
    <t>NERVE SPINAL SACRAL PLEXUS (SCIATIC) | Ids nerve disorder. N sarcode ] $ } Forms the sciatic + other nerves that go to muscles, joints,and other structures of the legs, knees,ankles,feet,toes~</t>
  </si>
  <si>
    <t>NERVE SPINAL SACRAL PLEXUS (SCIATIC) | Ids nerve lesions. N sarcode ] $ }  Forms the sciatic + other nerves that go to muscles, joints,and other structures of the legs, knees,ankles,feet,toes~</t>
  </si>
  <si>
    <t>SEASICKNESS - MOTION SICKNESS | }</t>
  </si>
  <si>
    <t>SECRETORY DISTURBANCE | }</t>
  </si>
  <si>
    <t>SEIZURES EPILEPSY | }</t>
  </si>
  <si>
    <t>SEQUELAE OF INFANTILE PARALYSIS - POLIO | }</t>
  </si>
  <si>
    <t>SHEEHAN'S DISEASE | Endocrine deficiency syndromes due to partial or complete loss of anterior lobe pituitary function. }</t>
  </si>
  <si>
    <t>SHINGLES | }~herpes,  chicken pox</t>
  </si>
  <si>
    <t>SHOCK, ANAPHYLACTIC | }</t>
  </si>
  <si>
    <t>SHOCK, CARDIOGENIC | }</t>
  </si>
  <si>
    <t>SHOCK, HYPOVOLEMIC | }</t>
  </si>
  <si>
    <t>SHOCK, NEUROGENIC | }</t>
  </si>
  <si>
    <t>SHOCK, SEPTIC | }</t>
  </si>
  <si>
    <t>SHOULDER DISEASES | Too many shoulds. }</t>
  </si>
  <si>
    <t>SHOULDER DISLOCATION | Too many shoulds. }</t>
  </si>
  <si>
    <t>SHOULDER LESIONS | Too many shoulds. }</t>
  </si>
  <si>
    <t>SICKLE CELL ANEMIA | Blood disorder of valine displacement in hemoglobin. }</t>
  </si>
  <si>
    <t>SILICOSIS - PULMONARY EMPHYSEMA | Lung }  ]</t>
  </si>
  <si>
    <t>SIMULATED COMPLAINTS | }</t>
  </si>
  <si>
    <t>SINUSITIS | }</t>
  </si>
  <si>
    <t>SOFT TISSUE LESIONS | }</t>
  </si>
  <si>
    <t>SORE THROAT | }</t>
  </si>
  <si>
    <t>SPERMATORRHEA | Abnormally frequent, involuntary loss of semen without orgasm. }</t>
  </si>
  <si>
    <t>SPINAL CORD DISORDERS | }</t>
  </si>
  <si>
    <t>SPONDYLOSIS | }</t>
  </si>
  <si>
    <t>STEATORRHEA, IDIOPATHIC | Lack of fat digestion in small intestine, can affect mineral and vitamin absorption. }</t>
  </si>
  <si>
    <t>STARVATION | }</t>
  </si>
  <si>
    <t>STEIN-LEVENTHAL SYNDROME - OVARIAN CYSTS | }</t>
  </si>
  <si>
    <t>POLYCYSTIC OVARIES | Multiple ovarian cysts. }~feminine</t>
  </si>
  <si>
    <t>STENOSYNOVITIS - TENOSYNOVITIS | Inflamation of tendon sheath, crepitans implies a cracking sound heard on motion. }</t>
  </si>
  <si>
    <t>TENOSYNOVITIS CREPITANS - TENOSYNOVITIS HYPERPLASIA | }</t>
  </si>
  <si>
    <t>METACARPAL TUNNEL | Wrist } ]</t>
  </si>
  <si>
    <t>STOMACH ACHE | } ]</t>
  </si>
  <si>
    <t>STRABISMUS | Wandering eye, eye disorder in which optic axes cannot be directed to same object, due to lack of muscular coordination.  ] }</t>
  </si>
  <si>
    <t>STUTTERING | }</t>
  </si>
  <si>
    <t>SUBACUTE BACTERIAL ENDOCARDITIS |  @ } ]</t>
  </si>
  <si>
    <t>SUBARACHNOID HEMORRHAGE | Before rupture, most aneurysms are asymptomatic, following rupture, usually acute severe headache, often followed / accompanied by at least brief syncope. N sarcode } ]</t>
  </si>
  <si>
    <t>SUBLUXATION VERTEBRAE | Non allopathic injury results in not a dislocation but a subluxation or misalignment of a joint or other connection. } ]</t>
  </si>
  <si>
    <t>SUNBURN | Excess sun exposure. }</t>
  </si>
  <si>
    <t>SUN DERMATITIS | }</t>
  </si>
  <si>
    <t>SUNSTROKE | }</t>
  </si>
  <si>
    <t>NERVE SPINAL CERVICAL / THORACIC BRACHIAL PLEXUS (SUPRASCAPULAR) | Ids nerve disorder.  N sarcode ] $ }</t>
  </si>
  <si>
    <t>NERVE SYMPATHETIC NERVOUS SYSTEM | N sarcode ] $ }</t>
  </si>
  <si>
    <t>SYSTEMIC LUPUS ERYTHEMATOSUS | }</t>
  </si>
  <si>
    <t>TABES | Wasting of tissue or organism. }~onco</t>
  </si>
  <si>
    <t>TACHYALIMENTATION HYPOGLYCEMIA | }</t>
  </si>
  <si>
    <t>TELANGIECTASIA, HEREDITARY HEMORRHAGIC | }</t>
  </si>
  <si>
    <t>TENDONITIS, ELBOW | } ]</t>
  </si>
  <si>
    <t>TENOSYNOVITIS OF THE FLEXOR DIGITORUM MUSCLE | Inflammation of tendon sheath, crepitans implies a cracking sound heard on motion. }</t>
  </si>
  <si>
    <t>TENOSYNOVIAL CYST | }</t>
  </si>
  <si>
    <t>TETANY - NERVOUS RIDGID MUSCLE SPASMS | }</t>
  </si>
  <si>
    <t>THALASSEMIA MAJOR | Anemia disorder with a defect in total hemoglobin synthesis, reduction in hemoglobin + hematocrit from hemolysis occurs with rise in serum bilirubin. }</t>
  </si>
  <si>
    <t>THORACIC LESIONS | $ }</t>
  </si>
  <si>
    <t>THORACIC OUTLET SYNDROMES | $ }</t>
  </si>
  <si>
    <t>THROMBOCYTOSIS - POLYCYTHEMIA VERA | }</t>
  </si>
  <si>
    <t>THYROTOXICOSIS - HYPERTHYROID FROM TOXIC EFFECTS | }</t>
  </si>
  <si>
    <t>NERVE SPINAL LUMBAR / SACRAL SCIATIC (TIBIAL) | Ids nerve disorder. N sarcode ] $ }</t>
  </si>
  <si>
    <t>DEAFNESS - RINGING IN THE EARS | Ear disorders }</t>
  </si>
  <si>
    <t>TONSILLITIS | }immune</t>
  </si>
  <si>
    <t>TOOTHACHE | }</t>
  </si>
  <si>
    <t>TOXIC SHOCK SYNDROME | Can come from improper use of tampons, etc. }</t>
  </si>
  <si>
    <t>TRANSIENT ISCHEMIC ATTACK (TIA) | Stroke.  Temporary interruption of blood flow to brain, often in carotid and vertebrobasilar arteries.  }  ]</t>
  </si>
  <si>
    <t>MINI STROKE |  Temporary interruption of blood flow to brain, often in carotid and vertebrobasilar arteries.  }  ]</t>
  </si>
  <si>
    <t>TRICHINOSIS | }</t>
  </si>
  <si>
    <t>NERVE CRANIAL 5 (TRIGEMINAL) | Ids nerve disorder. N sarcode ] $ }</t>
  </si>
  <si>
    <t>NERVE CRANIAL 4 (TROCHLEAR) | Ids nerve disorder. N sarcode ] $ }</t>
  </si>
  <si>
    <t>TUBERCULOSIS | }</t>
  </si>
  <si>
    <t>BONE TUMORS | }~onco</t>
  </si>
  <si>
    <t>BONE CANCER | }~onco</t>
  </si>
  <si>
    <t>TURNER'S SYNDROME - ABSCENT OVARIES | }</t>
  </si>
  <si>
    <t>TYPHOID FEVER | }</t>
  </si>
  <si>
    <t>DUODENAL ULCER | }</t>
  </si>
  <si>
    <t>ULCERATIVE COLITIS | }</t>
  </si>
  <si>
    <t>NERVE SPINAL CERVICAL / THORACIC BRACHIAL PLEXUS MEDIAL CORD (ULNAR) | Ids nerve disorder. N sarcode ] $ }</t>
  </si>
  <si>
    <t>UPPER LIMB LESIONS | }</t>
  </si>
  <si>
    <t>URETERAL CALCULUS - URETHERAL CALCULI |  Kidney, bladder, ureter, urethra }  ]</t>
  </si>
  <si>
    <t>URETHRITIS |  Kidney, bladder, ureter, urethra }  ]</t>
  </si>
  <si>
    <t>URINARY RETENTION - INCONTINENCE | Kidney, bladder, ureter, urethra  } ]</t>
  </si>
  <si>
    <t>URINARY TRACT INFECTION - KIDNEY INFECTION | Kidney, bladder, ureter, urethra }  ]~searcg "masculine", "feminine"</t>
  </si>
  <si>
    <t>KIDNEY DISORDERS | Kidney, bladder, ureter, urethra  }  ]</t>
  </si>
  <si>
    <t>URTICARIA | Vascular reaction of the skin characterized by the eruption of pale, evanescent wheals, which are associated with severe itching. }</t>
  </si>
  <si>
    <t>UTERINE BLEEDING | Uterus } ]~search "feminine"</t>
  </si>
  <si>
    <t>UROCLEPSIA |  Kidney, bladder, ureter, urethra }  ], search "masculine", "feminine".</t>
  </si>
  <si>
    <t>UVULAR EDEMA | Dropsy, eodema.  Abnormal accumulation of serous fluid in inferior vermis of the cerebellum }   ]</t>
  </si>
  <si>
    <t>VAGINITIS | }~search "feminine".</t>
  </si>
  <si>
    <t>NERVE CRANIAL 10 VAGUS PNEUMOGASTRIC PNEUMATIC | Largest nerve, arises from medulla (brain), supplies viscera, heart autonomic sensory motor fibers, affects digestion, N sarcode $ }  ]</t>
  </si>
  <si>
    <t>VARICOSE VEINS | }</t>
  </si>
  <si>
    <t>VENEREAL DISEASE | } std</t>
  </si>
  <si>
    <t>VERRUCA VULGARIS - WARTS |  #}</t>
  </si>
  <si>
    <t>VESTIBULAR APPARATUS - SYSTEMS | Vestibule of the inner ear, together with end organs and nerve fibers that functionb in mediating the labyrinthine sense. ]  }</t>
  </si>
  <si>
    <t>EPSTEIN BARR VIRUS (EBV) - INFECTIOUS MONONUCLEOSIS | Herpes, cellular enlargement, chronic fatigue, weak liver, nasopharyngeal carcinoma, Burkitts lympoma.  } #  ]~ onco</t>
  </si>
  <si>
    <t>VITAMIN A DEFICIENCY | }</t>
  </si>
  <si>
    <t>VITAMIN B1 DEFICIENCY - BERI-BERI | }</t>
  </si>
  <si>
    <t>VITAMIN B2 NIACIN DEFICIENCY - PELLEGRA | Characterized by dermatitis, gastrointestinal disorders, mental disturbances, memory loss ] }</t>
  </si>
  <si>
    <t>VITAMIN B12 COBALAMIN - CYANOCOBALAMIN DEFICIENCY | Complex cobalt compound occuring in liver, essential for blood formation, neural function and growth,  }</t>
  </si>
  <si>
    <t>VITAMIN C DEFICIENCY - SCURVY | }</t>
  </si>
  <si>
    <t>VITAMIN D DEFICIENCY | }</t>
  </si>
  <si>
    <t>VITAMIN E DEFICIENCY | }</t>
  </si>
  <si>
    <t>VITAMIN K DEFICIENCY | }</t>
  </si>
  <si>
    <t>VITAMIN B9 FOLIC ACID DEFICIENCY - MEGABLASTIC ANEMIA | ] }</t>
  </si>
  <si>
    <t>IODINE DEFICIENCY | HEMOLYTIC ANEMIA | }</t>
  </si>
  <si>
    <t>IRON DEFICIENCY | }</t>
  </si>
  <si>
    <t>VITILIGO | Skin discoloration from fungus. }  ^ ]</t>
  </si>
  <si>
    <t>VON GIERKE'S DISEASE - GLYCOGEN STORAGE DISEASE | }</t>
  </si>
  <si>
    <t>VON WILLEBRAND'S DISEASE - VASCULAR HEMOPHILIA | In this disorder the bleeding time is prolonged. }</t>
  </si>
  <si>
    <t>WEBER CHRISTIAN DISEASE | Improper fat tissue collection as small lumps on skin. }</t>
  </si>
  <si>
    <t>WERNICKE'S SYNDROME | Condition of old age or alcoholism frequently seen, marked by loss of memory and disorientation with confabulation. }</t>
  </si>
  <si>
    <t>WERNIG-HOFFMAN'S DISEASE | Degenerative nerve disorder. }  $  ]</t>
  </si>
  <si>
    <t>WHIPPLE'S DISEASE - STEATORRHEA, IDIOPATHIC | Excess fat in the stools (bowel, colon, intestine) }  ]</t>
  </si>
  <si>
    <t>WHOOPING COUGH | Lung }  ]</t>
  </si>
  <si>
    <t>WILSON'S DISEASE - FANCONI SYNDROME | Improper copper metabolism affects liver. }  ]</t>
  </si>
  <si>
    <t>WORMS | } * ]</t>
  </si>
  <si>
    <t>WRIST LESIONS | }</t>
  </si>
  <si>
    <t>XANTHOMA DISSEMINATUM |  Disturbances of cholesterol metabolism.  }  ]~onco</t>
  </si>
  <si>
    <t>NUTRITIONAL DISTURBANCE - BAD NUTRITION | }</t>
  </si>
  <si>
    <t>FIBROSITIS | }</t>
  </si>
  <si>
    <t>CELLULAR INJURY | }</t>
  </si>
  <si>
    <t>APOPTOSIS |Form of cell death, single cells are eliminated from living tissue,'programmed cell death' and is brought about by a stereotyped mechanism involving calcium and magnesium dependent. }~ onco</t>
  </si>
  <si>
    <t>NECROSIS | Dead tissue. }</t>
  </si>
  <si>
    <t>ATROPHY | Tissue or organ death. }~onco</t>
  </si>
  <si>
    <t>GRAVES' DISEASE | Thyroid disorder. }</t>
  </si>
  <si>
    <t>HYPERPLASIA | Hyperplasia is an increase in size of an organ or tissue brought about by an increase in number of its specialized cells. }~onco</t>
  </si>
  <si>
    <t>METAPLASIA | Metaplasia is the conversion or replacement of one normal adult cell type by a different adult (fully-differentiated), cell type, biological response to environmental stress,&gt; RNA. }~onco</t>
  </si>
  <si>
    <t>ACUTE INFLAMMATION | } ]</t>
  </si>
  <si>
    <t>HEALING | }</t>
  </si>
  <si>
    <t>WOUNDS | }</t>
  </si>
  <si>
    <t>CHRONIC INFLAMMATION | }</t>
  </si>
  <si>
    <t>IMMUNOPATHOLOGY | Undefined. }</t>
  </si>
  <si>
    <t>TISSUE TRANSPLANTATION | }</t>
  </si>
  <si>
    <t>HASHIMOTO'S DISEASE | Thyroid disorder of two types of activities in the thyroid. }</t>
  </si>
  <si>
    <t>BREAKDOWN OF RESISTANCE TO INFECTION | }</t>
  </si>
  <si>
    <t>VIRAL INFECTION | # } ]</t>
  </si>
  <si>
    <t>PROTOZOA AND OR HELMINTH INFECTION |  * } ]</t>
  </si>
  <si>
    <t>FUNGUS INFECTIONS | }  ^  ]</t>
  </si>
  <si>
    <t>OPPORTUNISTIC INFECTIONS | }</t>
  </si>
  <si>
    <t>IMMUNE WEAKNESS | }</t>
  </si>
  <si>
    <t>GRANULOMATOUS DISEASE | Chronic inflammatory conditions characterized by the finding of granulomas composed of circumscribed collections of modified (epithelioid), macrophages. }~onco</t>
  </si>
  <si>
    <t>SYPHILIS |  Bacteria spirochete infection @ } ] ~std</t>
  </si>
  <si>
    <t>INFECTION | }</t>
  </si>
  <si>
    <t>THROMBOSIS | }</t>
  </si>
  <si>
    <t>INFARCTION | Blockage of heart circulatory flow. } ]</t>
  </si>
  <si>
    <t>IATROGENIC DISEASE | Doctor caused disorder. }</t>
  </si>
  <si>
    <t>TARDIVE DYSKINESIA | Disease of mouth and tonque, from excess chemical allopathic treatment of mental disorders. }</t>
  </si>
  <si>
    <t>VACCINATION DISEASE | Vaccine disease } ]</t>
  </si>
  <si>
    <t>ALIMENTARY SYSTEM DISEASE | mouth, pharynx, esophagus, stomach, small (bowel) intestine, large intestine colon } ]</t>
  </si>
  <si>
    <t>SALIVA GLANDS | }</t>
  </si>
  <si>
    <t>MOUTH DISEASE | }</t>
  </si>
  <si>
    <t>SMALL INTESTINE DISEASE | Bowel, Colon }  ]</t>
  </si>
  <si>
    <t>LARGE INTESTINE DISEASE | Bowel, Colon } ]</t>
  </si>
  <si>
    <t>HEPATITIS | Inflammation of the Liver, Hepatitis A, Hepatitis B ]  # } ]</t>
  </si>
  <si>
    <t>CIRRHOSIS | Scar tissue in liver. }</t>
  </si>
  <si>
    <t>GALLBLADDER DISEASE | }</t>
  </si>
  <si>
    <t>PANCREAS DISEASE | }</t>
  </si>
  <si>
    <t>HEART DISEASE | }</t>
  </si>
  <si>
    <t>LUNG DISEASE | }</t>
  </si>
  <si>
    <t>TESTIS / TESTES DISEASE | }~search "masculine"</t>
  </si>
  <si>
    <t>CERVIX FEMALE DISEASE | }~ search "feminine"</t>
  </si>
  <si>
    <t>UTERUS DISEASE | } ~search "feminine"</t>
  </si>
  <si>
    <t>PLACENTA DISEASES | }~search "feminine", "fertility".</t>
  </si>
  <si>
    <t>BREAST DISEASE | }~search "feminine"</t>
  </si>
  <si>
    <t>PHAECHROMOCYTOMA | Adrenal tumor. }~onco</t>
  </si>
  <si>
    <t>PITUITARY DISEASE | }</t>
  </si>
  <si>
    <t>PARATHYROID DISEASE | }~calcium</t>
  </si>
  <si>
    <t>HEMOGLOBIN DISEASE | }</t>
  </si>
  <si>
    <t>LYMPH DISEASE | }</t>
  </si>
  <si>
    <t>SPLEEN DISEASE | }</t>
  </si>
  <si>
    <t>SCLERODERMA | Hardening of the skin. }</t>
  </si>
  <si>
    <t>POLYARTERITIS NODOSA | }</t>
  </si>
  <si>
    <t>RHEUMATOID DISEASE | }</t>
  </si>
  <si>
    <t>BONE DISEASE | }</t>
  </si>
  <si>
    <t>JOINT DISEASE | }</t>
  </si>
  <si>
    <t>MUSCLOSKELETAL DISEASE | }  $  ]</t>
  </si>
  <si>
    <t>OSTEOPOROSIS | }</t>
  </si>
  <si>
    <t>BRAIN AND SPINAL CORD DISEASES | }  $ ]</t>
  </si>
  <si>
    <t>BICARB DEFICIENCY | }</t>
  </si>
  <si>
    <t>CIRCULATION DISEASE | Heart } ]</t>
  </si>
  <si>
    <t>FLEXIBILITY  DISEASE | }</t>
  </si>
  <si>
    <t>HYPOTENSION | }</t>
  </si>
  <si>
    <t>THYMUS DISEASE | }~immune</t>
  </si>
  <si>
    <t>TOXICITY, GENERAL | }~onco</t>
  </si>
  <si>
    <t>NERVE CRANIAL | Ids nerve disorder. N sarcode ] $ }</t>
  </si>
  <si>
    <t>TASTE DISORDER | }</t>
  </si>
  <si>
    <t>BRAIN DISEASE SYNDROMES | }</t>
  </si>
  <si>
    <t>MYOCLONUS | Spams of muscles mostly of face and head. }</t>
  </si>
  <si>
    <t>REFSUM'S DISEASE | Phytanic acid storage disease see diet in disease dictionary. }</t>
  </si>
  <si>
    <t>MYOGLOBINURIA | Excess myoglobins in urine from tissue distruction often from excess exercise or degeneration disease or weight loss. }</t>
  </si>
  <si>
    <t>AUTISM | Self contained intellect. }~hgdie</t>
  </si>
  <si>
    <t>LEARNING DISABILITY | }hgdie</t>
  </si>
  <si>
    <t>PROTEINURIA | Excess protein in urine, contributes to ADD and mental fatigue, foamy urine. }</t>
  </si>
  <si>
    <t>NEUROSIS | }</t>
  </si>
  <si>
    <t>BIPOLAR DEPRESSION | Oscillation of mania and depression.  ] }</t>
  </si>
  <si>
    <t>CHRONIC FATIGUE | ] }</t>
  </si>
  <si>
    <t>ATTENTION DEFICIT | Disorder of small attention span. }hgdie</t>
  </si>
  <si>
    <t>TMJ   TMD  temporal mandibular joint or dysfunction. }</t>
  </si>
  <si>
    <t>VEGETARIAN TENDENCY | }</t>
  </si>
  <si>
    <t>HOMOCYSTEINE | A cause of damage to the lining of the arteries and probably the damage to the brain (stroke) in neurological conditions like Alzheimer's and Parkinson's.  ]</t>
  </si>
  <si>
    <t>VITAMIN B COMPLEX | Combination of 8 B vitamins. VITAMIN</t>
  </si>
  <si>
    <t>QUERCETINASE | Plant derived anti-inflammatory. VITAMIN</t>
  </si>
  <si>
    <t>5 HYDROXY TRYPTOPHAN | Building block of seretonin, for normal brain function. VITAMIN</t>
  </si>
  <si>
    <t>PHOSPHATIDYL CHOLINE | Needed for normal brain function. VITAMIN</t>
  </si>
  <si>
    <t>CALCIUM MAGNESIUM CITRAMATE | For strong bones, teeth, normal blood Ph. VITAMIN</t>
  </si>
  <si>
    <t>BORON PICOLINATE | Needed for bone strength. VITAMIN</t>
  </si>
  <si>
    <t>OSCAPS PLUS | Nutrients needed for strong bones. VITAMIN</t>
  </si>
  <si>
    <t>NIASAFE | Vitamin B3 Niacinamide, energy building block. VITAMIN ]</t>
  </si>
  <si>
    <t>FOLOCAL | Vitamin B9 Folic acid to metabolize homocysteine, prevent birth defects. VITAMIN ]</t>
  </si>
  <si>
    <t>METHCOBALAMINE | Methylated Vitamin B12 Cobalamin essential for brain and nervous tissue. VITAMIN ]</t>
  </si>
  <si>
    <t>PLANTIZYME | Plant derived digestive enzymes. VITAMIN</t>
  </si>
  <si>
    <t>GLUCOSAMINE SULFATE | Strong tendons and joints. VITAMIN</t>
  </si>
  <si>
    <t>BASIC PHYGEN HERBAL | For prostate health. VITAMIN</t>
  </si>
  <si>
    <t>COPPER PICOLINATE | For hormones and red blood cells. VITAMIN</t>
  </si>
  <si>
    <t>BETA CAROTENE | Vegetable source of vitamin A, skin problems, growth retardation. VITAMIN</t>
  </si>
  <si>
    <t>METHYL GUARD | Nutrients for healthy arteries. VITAMIN</t>
  </si>
  <si>
    <t>MEMORATIVE | Memory and mental acuity. VITAMIN</t>
  </si>
  <si>
    <t>ULTRA CHROM | Chromium picolinate to metabolize glucose. VITAMIN</t>
  </si>
  <si>
    <t>TAURINE | Amino acid abundant in the heart and eye retina. VITAMIN ]</t>
  </si>
  <si>
    <t>VANOXYL | Vanadium for glucose metabolism. VITAMIN</t>
  </si>
  <si>
    <t>IODINE-TYROSINE | Building blocks of thyroxin. VITAMIN</t>
  </si>
  <si>
    <t>VACCINUM (BILBERRY) | For healthy eyes. VITAMIN</t>
  </si>
  <si>
    <t>MANGANESE PICOLINATE | Ataxia, muscle weakness, hearing loss. VITAMIN</t>
  </si>
  <si>
    <t>CYSTEPLUS | N acetyl cysteine, precursor to glutathione. VITAMIN</t>
  </si>
  <si>
    <t>LIPOTREPEIN | For liver detox. VITAMIN</t>
  </si>
  <si>
    <t>GLUTAMINE | For healthy gut. VITAMIN</t>
  </si>
  <si>
    <t>O.P.C. (GRAPE SEED) | Free radical scavenger, anti-oxidant. VITAMIN</t>
  </si>
  <si>
    <t>COBANAMIDE | A metabolite of Vitamin B12 Cobalamin. VITAMIN ]</t>
  </si>
  <si>
    <t>BROMELAIN | Source of methyl group, proteolytic enzyme. VITAMIN ]</t>
  </si>
  <si>
    <t>MOLYBDENUM PICOLINATE | To detox alcohol and aldehydes. VITAMIN</t>
  </si>
  <si>
    <t>POTASSIUM ASPARTATE | Lack association with arrythmias, depression. VITAMIN</t>
  </si>
  <si>
    <t>CAPTOMER | Chelate out mercury. VITAMIN</t>
  </si>
  <si>
    <t>TYROSINE | Amino acid in thyroxin. VITAMIN</t>
  </si>
  <si>
    <t>LYSINE | Amino used for virus infection. VITAMIN # ]</t>
  </si>
  <si>
    <t>CYSTEINE | Sulfur amino acid. VITAMIN</t>
  </si>
  <si>
    <t>HISTIDINE | Amino acid. VITAMIN</t>
  </si>
  <si>
    <t>SULFUR (MSM) | Found in every cell in the body for strength. VITAMIN</t>
  </si>
  <si>
    <t>VITAMIN B2 RIBOFLAVIN | Eye problems, dermatitis, hair loss. VITAMIN ]</t>
  </si>
  <si>
    <t>VITAMIN B1 THIAMIN | Affects mood and cognitive function. VITAMIN ]</t>
  </si>
  <si>
    <t>VITAMIN B5 PANTOTHENIC ACID | Anti stress supports adrenals, sleep, muscles. VITAMIN ]</t>
  </si>
  <si>
    <t>ZINC PICOLINATE | Needed in enzymes, for skin, memory, prostate, eyes. VITAMIN</t>
  </si>
  <si>
    <t>UREA CREATINE | Liver and lung degeneration. VITAMIN</t>
  </si>
  <si>
    <t>SELENIUM | Essential for thyroxin conversion to T3, glutathione. VITAMIN~onco</t>
  </si>
  <si>
    <t>PHOSPHATIDYLSERINE | Enhances brain function. VITAMIN~hgdie</t>
  </si>
  <si>
    <t>ALPHA LIPOIC ACID | Anti-oxidant, detoxifier. VITAMIN</t>
  </si>
  <si>
    <t>CHLORELLA | Nutrient rich algae. VITAMIN~ heavy metal detoxification, energy</t>
  </si>
  <si>
    <t>VITAMIN B6 PYRIDOXAL 5 PHOSPHATE (P5P)  | Active form detox homocysteine in arteries, brain (stroke). VITAMIN  ]</t>
  </si>
  <si>
    <t>ASCORBYL PALMITATE | Fat soluble vitamin C. VITAMIN</t>
  </si>
  <si>
    <t>COLOSTRUM | Immune stimulant. VITAMIN~</t>
  </si>
  <si>
    <t>NUTRACEUTICS PRODUCT | Proestron, hormone function. VITAMIN</t>
  </si>
  <si>
    <t>BYE-LORI | Used for ulcers and gastritis (bowel, colon, intestine). VITAMIN  ]</t>
  </si>
  <si>
    <t>DHEA | Hormone. VITAMIN~aging.</t>
  </si>
  <si>
    <t>SHARDUNIKHA | Pancreatic support for diabetics. VITAMIN</t>
  </si>
  <si>
    <t>CESIUM | Alkalizes body. VITAMIN</t>
  </si>
  <si>
    <t>WOBENZYNE N | Enzyme for inflammation. VITAMIN~onco</t>
  </si>
  <si>
    <t>LITHINAZE | Improves mental function (brain) / VITAMIN  ]~hgdie</t>
  </si>
  <si>
    <t>PHYTOPHARMICA | St John's wort, kava kava, valerian for mental calm. VITAMIN ~ BTA: beneficial</t>
  </si>
  <si>
    <t>INTECTOSTAT | Olive leaf extract for infection. VITAMIN  @#^* ]</t>
  </si>
  <si>
    <t>BIOTICS RESEARCH | A.D.P. oregano oil, anti fungal. VITAMIN  ^ ]</t>
  </si>
  <si>
    <t>GLA | Omega 6 fatty acid, female problems. VITAMIN</t>
  </si>
  <si>
    <t>VITAMINS A AND D | Calcium assimilation. VITAMIN</t>
  </si>
  <si>
    <t>ZINC EASE | Suck for sore throat. VITAMIN</t>
  </si>
  <si>
    <t>PABA | Depression, gland disorders, fatigue. VITAMIN</t>
  </si>
  <si>
    <t>INOSITOL | Healthy skin and hair, balances cholesterol. VITAMIN</t>
  </si>
  <si>
    <t>EYE-RITE | Nutrients for eye health. VITAMIN</t>
  </si>
  <si>
    <t>DHA | Fatty acid for brain and eye function. VITAMIN</t>
  </si>
  <si>
    <t>CoQ10 | Ubiquinone.  Energy, brain function. VITAMIN  ]~hgdie</t>
  </si>
  <si>
    <t>SUPER K | Calcium transport to bones, clear arteries of calcium. VITAMIN</t>
  </si>
  <si>
    <t>L-CARNTINE | Needed for energy and metabolism, brings long chain fatty acids into the mitochondria for energy conversion. VITAMIN</t>
  </si>
  <si>
    <t>N ACETYL CYSTEINE | Cellular energy. VITAMIN</t>
  </si>
  <si>
    <t>ULTRA CLA | Fatty acid aids weight loss. VITAMIN</t>
  </si>
  <si>
    <t>DL CARNITINE | Amino acid, cardio-vascular function. VITAMIN</t>
  </si>
  <si>
    <t>CHONDROITINE SULFATE | Anti pain, stimulate cartilaginous mass. VITAMIN  ]~ do ind. reaction because for synthetic forms: BTO: avoid, BTA: avoid, BTB: avoid, BT-AB: avoid,</t>
  </si>
  <si>
    <t>TONUS | For stress tonic resistance. VITAMIN</t>
  </si>
  <si>
    <t>EXAM | Mg, K, B6, DLCarnitine, ATP, for concentration, intellectual (brain). VITAMIN  ]</t>
  </si>
  <si>
    <t>ANTI- RADICALAIRE | Anti-oxidant, anti aging, (vitamins E, C, PP, Zn). VITAMIN</t>
  </si>
  <si>
    <t>COEUR | Stimulate the cardiac (heart) rhythm (K, Mg, Se2, DLCarnitine). VITAMIN  ]</t>
  </si>
  <si>
    <t>CALCIUM OROTATE | Recalcifiant, anti inflammation. MINERAL</t>
  </si>
  <si>
    <t>CHROME OROTATE | Regulates the glucose in blood, pancreas. MINERAL</t>
  </si>
  <si>
    <t>COPPER OROTATE | Anti infection of immune system, fixes Fe (iron). MINERAL  @#^* ]</t>
  </si>
  <si>
    <t>COPPER AND MANGANESE OROTATE | Anti inflammatory,anti articular pain. MINERAL</t>
  </si>
  <si>
    <t>LITHIUM OROTATE | Protect the nervous system. MINERAL</t>
  </si>
  <si>
    <t>MAGNESIUM OROTATE | Regulator of cardiac (heart) rhythm, nervous influx, spasmolytic. MINERAL  ]</t>
  </si>
  <si>
    <t>POTASSIUM | Spasmolytic, regulator of cardiac (heart) rhythm. MINERAL  ]</t>
  </si>
  <si>
    <t>ZINC OROTATE | Anti free radical, intervenes in syntheses of proteins (ADN, ARN). MINERAL</t>
  </si>
  <si>
    <t>ORGANIC SELENIUM &amp; VITAMIN E | Prevents cancer, major anti free-radical. MINERAL~onco</t>
  </si>
  <si>
    <t>MAGNESIUM AND POTASSIUM OROTATE | Anti-spasmolytic, regulator of cardiac (heart) rhythm. MINERAL  ]</t>
  </si>
  <si>
    <t>EAP-Ca&amp;2-ETHANOL AMINO PHOSPHATE &amp; VITAMIN | Major recalcificant. MINERAL</t>
  </si>
  <si>
    <t>EAP-Ca-Mg-K&amp;EAP COMPLEX | Anti-allergy, treat sclerosis, plaques. MINERAL  ]</t>
  </si>
  <si>
    <t>FERRUM ORORATE | Anemia, ferriprive (iron). MINERAL  ]</t>
  </si>
  <si>
    <t>SQUALENE | Anti cholesterol, precursor of DHEA. VITAMIN</t>
  </si>
  <si>
    <t>VITAMIN E PEARLS | Natural anti-oxidant.</t>
  </si>
  <si>
    <t>PARA AMINO BENZOIQUE ACID (PABA) | Anti-oxidant, for syntheses of Vitamin B9 folic acid. VITAMIN ]</t>
  </si>
  <si>
    <t>AMIODARONE | Slows heart rate, treat dangerous abnormal heart rhythms. (ALO)~</t>
  </si>
  <si>
    <t>ANDROGENS | Male hormones, treat various diseases, endometriosis. ALO  @#^* ]~masculine, feminine.</t>
  </si>
  <si>
    <t>ANGIOTENSIN | Treat high blood pressure, congestive heart failure, diabetics (pancreas). ALO  ]</t>
  </si>
  <si>
    <t>ANTACIDS (Ca, Al, Mg) | Reduce heartburn, symptoms by stomach acid. ALO</t>
  </si>
  <si>
    <t>ANTIDRENERGICS | Treat high blood pressure, enlarged prostate gland. ALO</t>
  </si>
  <si>
    <t>ANTI COAGULANTS | Blood thinners, irregular heart rhythms, blood clotting disorders. ALO</t>
  </si>
  <si>
    <t>ANTI CONVULSANTS | Prevent seizures in epilepsy. ALO</t>
  </si>
  <si>
    <t>ANTI FUNGALS | Kill yeast, fungi, treat infections of the skin, nails. ALO ^ ]</t>
  </si>
  <si>
    <t>ANTI HISTAMINES | Alleviate common allergy symptoms, inhibiting allergic response. ALO</t>
  </si>
  <si>
    <t>ANTI PSYCHOTICS | Treat hallucinations, mental disturbances (brain). ALO  ]</t>
  </si>
  <si>
    <t>ANTIVIRALS | Inhibit growth of viruses, treat viral infections. ALO  # ]</t>
  </si>
  <si>
    <t>APPETITE SUPPRESSANTS (PHENYLPROPANOLAMINE, PHENTERMINE) | Reduce appetite. ALO~ weight</t>
  </si>
  <si>
    <t>BARBITURATES | Prevent seizures, aid sleep, potentially addicting. ALO~addiction, street drug.</t>
  </si>
  <si>
    <t>BENZODIAZEPINES | Sedatives, decrease anxiety, improve sleep. ALO~addiction, street drug.</t>
  </si>
  <si>
    <t>BETA BLOCKER | Treat blood pressure, relax the heart muscle, heart rate. ALO</t>
  </si>
  <si>
    <t>BETA AGONISTS | Such as asthma, emphysema (lung). ALO  ]</t>
  </si>
  <si>
    <t>BISPHOSPHONATES | Treat osteoporosis, strengthen thin bones. ALO</t>
  </si>
  <si>
    <t>BUPROPION | Antidepressant, help to quit smoking. ALO</t>
  </si>
  <si>
    <t>BUSPIRONE | Relieves anxiety. ALO</t>
  </si>
  <si>
    <t>CALCIUM CHANNEL BLOCKERS | Treat high blood pressure, angina (heart). ALO ]</t>
  </si>
  <si>
    <t>CALCIUM SUPPLEMENTS | Strengthen bones, amount of calcium in the body. (ALO)~</t>
  </si>
  <si>
    <t>CEPHALOSPORINS | Treat bacterial infections of the skin, ears, sinus, throat, lungs. ALO  @ ]</t>
  </si>
  <si>
    <t>CHOLESTEROL - LOWERING AGENTS | Treat high cholesterol, prevent heart attacks. ALO</t>
  </si>
  <si>
    <t>CISAPRIDE |Digestive contractions of the stomach and intestines (bowel, colon). ALO  ]</t>
  </si>
  <si>
    <t>CLONIDINE | Lowers blood pressure. ALO</t>
  </si>
  <si>
    <t>ORAL CONTRACEPTIVES | Hormones that prevent pregnancy. ALO~ BTO: avoid, BTA: avoid.</t>
  </si>
  <si>
    <t>CORTICOSTEROIDS | Treat a wide variety of diseases. ALO</t>
  </si>
  <si>
    <t>CYCLOSPORINE | Inhibits the immune system, prevents rejection of transplant. ALO</t>
  </si>
  <si>
    <t>DICYCLOMINE | Treat irritable bowel syndrome (colon, intestine)  . ALO  ]</t>
  </si>
  <si>
    <t>DIGOXIN | Treat abnormal heart rhythms, strength of the heartbeat in congestive heart. ALO</t>
  </si>
  <si>
    <t>DORZOLAMIDE | Treat eye disorders (glaucoma). ALO ]</t>
  </si>
  <si>
    <t>EPINEPHRINE | Treat life-threatening allergic responses. ALO</t>
  </si>
  <si>
    <t>ERGOT ALKALOIDS | For pain of migraine headaches. ALO</t>
  </si>
  <si>
    <t>ESTROGENS | Hormones to strengthen bones, decrease risk of heart attack. ALO~feminine</t>
  </si>
  <si>
    <t>GEMFIBROZIL | Cholesterol, triglyceride levels. ALO</t>
  </si>
  <si>
    <t>HISTAMIINE BLOCKERS | Treat ulcers, gastritis, acid reflux, production of acid in stomach. ALO</t>
  </si>
  <si>
    <t>INSULIN | Lower blood sugar to normal levels. ALO</t>
  </si>
  <si>
    <t>IODINATED CONTRAST MEDIUM | For x-ray studies, can interact with certain drugs. ALO</t>
  </si>
  <si>
    <t>IRON SUPPLEMENTS | Treat anemia, deficient amounts of iron in the body. ALO</t>
  </si>
  <si>
    <t>LOOP DIURETICS | Treat congestive heart failure and water retention (dropsy, edema) (kidney, bladder, ureter, urethra). ALO ]</t>
  </si>
  <si>
    <t>MACROLIDES | Antibiotics, treat many common bacterial infection. ALO  @ ]</t>
  </si>
  <si>
    <t>MEPERIDINE | Narcotic pain killer. ALO</t>
  </si>
  <si>
    <t>METFORMIN | Lowers blood sugar in diabetics (pancreas). ALO  ]</t>
  </si>
  <si>
    <t>METHOTREXATE | Treat diseases caused by the immune system, certain kinds of cancer. ALO~onco</t>
  </si>
  <si>
    <t>METHYLPHENIDATE | Treat depression, stabilizes mood. ALO</t>
  </si>
  <si>
    <t>METRONIDAZOLE | Treat a variety of common infections. ALO</t>
  </si>
  <si>
    <t>MONO AMINE (MAOIs) | Antidepressant, treat depression. ALO</t>
  </si>
  <si>
    <t>MUSCLE RELAXANT | Alleviate muscle spasms caused by overuse, injury. ALO</t>
  </si>
  <si>
    <t>NARCOTIC ANALGESICS | Treat pain, can be additive. ALO  ]</t>
  </si>
  <si>
    <t>NEFAZODONE | Antidepressant, treat depression. ALO</t>
  </si>
  <si>
    <t>ACETAZOLAMINE | Glaucoma (eye disorders), diuretic (kidney)  activity. ALO  ]</t>
  </si>
  <si>
    <t>ACETYLSALICYLIC ACID | Analgesic, anti inflammatory, antipyretic. ALO</t>
  </si>
  <si>
    <t>ACYCLOVIR | Herpes simplex 1and 2, Epstein Barr Virus (EBV), cellular enlargement, chronic fatigue, weak liver, nasopharyngeal carcinoma, Burkitts lympoma.  ALO #  ]</t>
  </si>
  <si>
    <t>ALBENZADOLE | Anthelminthic (parasite). ALO * ]</t>
  </si>
  <si>
    <t>ALLORPURINOL | Uricosuric. ALO</t>
  </si>
  <si>
    <t>ALUMINIUM HYDROXYDE | Anti acid. ALO</t>
  </si>
  <si>
    <t>AMILORIDE | ALO</t>
  </si>
  <si>
    <t>AMINOPHYLLINE | Chronic and acute broncho (lung) spasm. ALO  ]</t>
  </si>
  <si>
    <t>AMINOTRIPTYLLINE | Anti depressant. ALO</t>
  </si>
  <si>
    <t>AMOXCILLIN | Bactericidal. ALO  @  ]</t>
  </si>
  <si>
    <t>AMPHOTERICIN B | Severe systemic mycotic infections. ALO  @  ]</t>
  </si>
  <si>
    <t>COVIRE | All nasal (nose) congestion. NUTRI=ARLI, Guadalajara - Mexico  # ]</t>
  </si>
  <si>
    <t>F-1 | Vitamin tonic, instantly replaces lost vital energy, post surgery, good for the elderly. NUTRI=ARLI, Guadalajara - Mexico</t>
  </si>
  <si>
    <t>ACYCLOVIR | Herpes simplex 1and 2, Epstein Barr Virus (EBV), cellular enlargement, chronic fatigue, weak liver, nasopharyngeal carcinoma, Burkitts lympoma.  ALO # ]</t>
  </si>
  <si>
    <t>ALBANDAZOLE | Anthelminthic (parasite). ALO *  ]</t>
  </si>
  <si>
    <t>ALLOPURINOL | Uricosuric. ALO</t>
  </si>
  <si>
    <t>ALUMINIUM HYDROXYDE | Antacid. ALO</t>
  </si>
  <si>
    <t>AMILORIDE | Diuretic (kidney). ALO  ]</t>
  </si>
  <si>
    <t>AMPICILLIN | Bactericidal. ALO  @  ]</t>
  </si>
  <si>
    <t>ARTEMETHER | Malaria cerebral (brain). ALO  * ]</t>
  </si>
  <si>
    <t>ASPARAGINASE | Enzyme which acts as an antineoplasic (anti tumor) agent. ALO  ]~onco</t>
  </si>
  <si>
    <t>ATENOLOL | Hydrophilic beta blocker. ALO</t>
  </si>
  <si>
    <t>ATROPINE | Antimuscarinic alcaloid. ALO</t>
  </si>
  <si>
    <t>AZATHIOPRINE | Immune suppressant, antineoplastic (anti tumor) agent. ALO  ]~onco</t>
  </si>
  <si>
    <t>BACITRACIN | Antibiotic for topical treatment. ALO</t>
  </si>
  <si>
    <t>BARIUM SULFATE | Contrast medium for X-ray (gastro-intest) (bowel, colon, intestine). ALO  ]</t>
  </si>
  <si>
    <t>BECLOMETASONE | Glucocorticoid. ALO</t>
  </si>
  <si>
    <t>BEZATHINE BENZYLPENICILLIN | Antimicrobial action. ALO  @  #  ^   *  ]</t>
  </si>
  <si>
    <t>BENZNIDAZOLE | Antiprotozoal activity. ALO  *  ]</t>
  </si>
  <si>
    <t>BENZOYL PEROXYDE | Keratolytic. ALO</t>
  </si>
  <si>
    <t>BENZYLPENICILLIN | Bactericidal action. ALO  @  ]</t>
  </si>
  <si>
    <t>BETAMETHASONE | Glucocorticoid. ALO</t>
  </si>
  <si>
    <t>BIPERIDEN | Antimuscarinic agent. ALO</t>
  </si>
  <si>
    <t>BLEOMYCIN | Antineoplastic (anti tumor), antibiotic. ALO  ]~onco</t>
  </si>
  <si>
    <t>BUPIVACAIN | Epidura anaesthesia, general anaesthesia. ALO</t>
  </si>
  <si>
    <t>CALAMINE | Astringent action on the skin. ALO</t>
  </si>
  <si>
    <t>CALCIUM FOLINATE | Antidote to folic acid (Vitamin B9) antagonist. ALO  ]</t>
  </si>
  <si>
    <t>CALCIUM GLUCONATE | Calcium deficiency states. ALO</t>
  </si>
  <si>
    <t>CAPTOPRIL | Inhibits angiotensin-converting enzyme. ALO</t>
  </si>
  <si>
    <t>CARBAMAZEPINE | Antiepileptic agent. ALO</t>
  </si>
  <si>
    <t>CARBIDOPA | Peripheral decarboxylase inhibitor of levodopa, treats Parkinsonism. ALO</t>
  </si>
  <si>
    <t>CEFTAZIDINE | Bactericidal action. ALO  @  ]</t>
  </si>
  <si>
    <t>CEFTRIXONE | Cephalosporin, antibiotic. ALO</t>
  </si>
  <si>
    <t>CHARCOAL ACTIVATED | Absorb poisons and drugs. ALO</t>
  </si>
  <si>
    <t>CHLORAL HYDRATE | Hypnotic and sedative. ALO</t>
  </si>
  <si>
    <t>CHLORAMPHENICOL | Antimicrobial substance. ALO @#^* ]</t>
  </si>
  <si>
    <t>CHLORHEXIDINE | Bisbiguanide disinfectant. ALO</t>
  </si>
  <si>
    <t>CHLORINE | Rapid potent brief bactericidal action. ALO  @  ]</t>
  </si>
  <si>
    <t>CHLORMETHINE | Antineoplastic (tumor) drug. ALO  ]~onco</t>
  </si>
  <si>
    <t>CHLOROQUINE | Blood schizontocide, gametocyticidal (malaria parasite) activity. ALO  * ]</t>
  </si>
  <si>
    <t>CHLOROXYLENOL | Desinfectant for the skin. ALO</t>
  </si>
  <si>
    <t>CHLORPHENAMINE | Actions and uses of the antihistamines. ALO</t>
  </si>
  <si>
    <t>CHLORPROMAZINE | Depressant actions on the Central Nervous System (CNS), dopamine inhibitor. ALO  ]</t>
  </si>
  <si>
    <t>CICLOSPORIN | Powerful immune suppressant. ALO</t>
  </si>
  <si>
    <t>CIMETIDINE | Duodenal (colon) and gastric (stomach) ulcers. ALO  ]</t>
  </si>
  <si>
    <t>CIPROFLOXACIN | Antimicrobial agent. ALO @#^* ]</t>
  </si>
  <si>
    <t>CISPLATIN | Antineoplastic (anti tumor) agent. ALO  ]~onco</t>
  </si>
  <si>
    <t>CLINDAMYCIN | Antimicrobial activity. ALO @#^* ]</t>
  </si>
  <si>
    <t>CLOFAZIMINE | Antileprotic agent. ALO</t>
  </si>
  <si>
    <t>IPECACUANHA | Induces vomit. ALO</t>
  </si>
  <si>
    <t>KETAMINE | Antibiotic. ALO</t>
  </si>
  <si>
    <t>LIDOCAINE | Painkiller. ALO</t>
  </si>
  <si>
    <t>LITHIUM CARBONATE | Anti depressant, psychotic. ALO ~ bi-polar bi polar manic depression</t>
  </si>
  <si>
    <t>MEASLES VACCINE | Morbilivirus. ALO  #]</t>
  </si>
  <si>
    <t>MICONAZALE | Anti fungal. ALO  ^  ]</t>
  </si>
  <si>
    <t>MORPHINE | Painkiller. ALO</t>
  </si>
  <si>
    <t>NAXOLONE (NARCAN) | For drugs, block endorphin, overdose effects, placebo response. ALO</t>
  </si>
  <si>
    <t>NITROUS OXIDE | Laughing gas. ALO</t>
  </si>
  <si>
    <t>NYSTATIN | Anti fungal. ALO  ^  ]</t>
  </si>
  <si>
    <t>ORAL REHYDRATATION SALTS | For glucose-electrolyte solution. ALO</t>
  </si>
  <si>
    <t>OXYTOCIN | Bonding hormone. ALO</t>
  </si>
  <si>
    <t>PARACETAMOL | Painkiller. ALO</t>
  </si>
  <si>
    <t>PHENOBARBITAL | Anti seizures. ALO</t>
  </si>
  <si>
    <t>DIGOXIN | Heart medicine. ALO</t>
  </si>
  <si>
    <t>DIPHTHERIA ANTITOXIN | Anti-toxin. ALO @ ]</t>
  </si>
  <si>
    <t>DIPHTHERIA - PERTUSSIS - TETANUS (DPT) VACCINE | Lung, throat ALO  @ ]</t>
  </si>
  <si>
    <t>DIPHTHERIA TETANUS VACCINE | ALO @ ]</t>
  </si>
  <si>
    <t>EPHEDRINE | ALO</t>
  </si>
  <si>
    <t>ERGOCALCIFEROL | ALO</t>
  </si>
  <si>
    <t>ERYTHROMYCIN | Anti biotic. ALO ]</t>
  </si>
  <si>
    <t>ETHER | Anaesthetic. ALO</t>
  </si>
  <si>
    <t>ETHINYLESTRADIOL | ALO</t>
  </si>
  <si>
    <t>FACTOR IX CONCENTRATED | Coagulation factors II, VII, IX, X, concentrate. ALO</t>
  </si>
  <si>
    <t>HALOPERIDOL | Anti psychiatric. ALO</t>
  </si>
  <si>
    <t>HEPARIN SODIUM | Anti coagulant. ALO  ]</t>
  </si>
  <si>
    <t>IBUPROFEN | Painkiller. ALO ]</t>
  </si>
  <si>
    <t>INFLUENZA VACCINE | ALO # ]</t>
  </si>
  <si>
    <t>INSULIN INJECTION | Soluble.  diabetes, pancreas ALO ]</t>
  </si>
  <si>
    <t>INSULIN INTERMEDIATE ACTING | diabetes, pancreas  ALO   ]</t>
  </si>
  <si>
    <t>TETRACYCLINE | Antibiotic. ALO</t>
  </si>
  <si>
    <t>TUBERCULIN | Purified protein derivative (PPD). @  ALO  ]</t>
  </si>
  <si>
    <t>TYPHOID VACCINE | bacteria  Salmonella typhi  ALO  @  ]</t>
  </si>
  <si>
    <t>VANCOMYCIN | antimicrobial agent from Streptomyces orientalis used against staphylococci resitant strains Antibiotic. ALO  @  ]</t>
  </si>
  <si>
    <t>VINCRISTINE - LEUROCRISTINE - ONCOVIN | Chemotherapy used against human neoplasms (leukemia and Wilm's tumor). ALO  ] ~ onco</t>
  </si>
  <si>
    <t>WARFARIN - COUMADIN | Dupont rat poison used as anti-coagulant. ALO  ]</t>
  </si>
  <si>
    <t>YELLOW FEVER - YELLOW JACK VACCINE |  flavavirus  transmitted esp. by mosquitos.  prostration, fever, albuminuria, jaundice (liver) hemorrhage.  ALO  # ]</t>
  </si>
  <si>
    <t>RABIES IMMUNOGLOBULIN | ALO</t>
  </si>
  <si>
    <t>RABIES VACCINE | ALO</t>
  </si>
  <si>
    <t>RESERPINE | Heart medicine. ALO</t>
  </si>
  <si>
    <t>RUBELLA VACCINE | German measles, morbilivirus.  ALO  # ]</t>
  </si>
  <si>
    <t>SALICYLIC ACID | Aspirin. ALO</t>
  </si>
  <si>
    <t>STRPTOMYCIN | Antibiotic. ALO</t>
  </si>
  <si>
    <t>SULFADOXINE &amp; PYRIMETHAMINE | Antibiotic. ALO</t>
  </si>
  <si>
    <t>SULFASALAZINE | Antibiotic. ALO</t>
  </si>
  <si>
    <t>NITRATES | Relieve the pain of angina, heart attacks. ALO</t>
  </si>
  <si>
    <t>NITROFURANTOIN | Antibiotic, treat urinary (kidney, bladder, urethra) tract infections. ALO  ]</t>
  </si>
  <si>
    <t>NONSTEROIDAL | Non addictive analgesics for muscle aches, arthritis, headaches. ALO @ ]</t>
  </si>
  <si>
    <t>OPIOIDS | Opiates, narcotic painkillers. ALO</t>
  </si>
  <si>
    <t>PENICILLIN | Antibiotic, treat bacterial infections of the skin, ears, sinus, throat, lungs. ALO  @  ]</t>
  </si>
  <si>
    <t>PENTOXIFYLLINE | Relieves painful leg cramps. ALO</t>
  </si>
  <si>
    <t>POTASSIUM SPARING DIURETICS | Kidney, bladder, urethra, ureter.  Treat fluid build up, high blood pressure. ALO  ]</t>
  </si>
  <si>
    <t>POTASSIUM SUPPLEMENTS | For those with low blood levels of potassium. ALO</t>
  </si>
  <si>
    <t>PROGESTINS | Hormones commonly to protect the uterine lining. ALO</t>
  </si>
  <si>
    <t>PROPAFENONE | Treat potentially dangerous abnormal heart rhythms. ALO</t>
  </si>
  <si>
    <t>PROPOXYPHENE | Painkiller. ALO</t>
  </si>
  <si>
    <t>PROTEASE INHIBITORS | Kills some virus, HIV. ALO   Enzyme.  # ]</t>
  </si>
  <si>
    <t>PROTOM PUMP INHIBITORS | Treat ulcers, gastritis (stomach), acid reflux. ALO  ]</t>
  </si>
  <si>
    <t>QUINIDINE | Treat potentially dangerous abnormal heart rhythms. ALO</t>
  </si>
  <si>
    <t>QUINOLONES | Antibiotics, treat a variety of bacterial infections. ALO  @  ]</t>
  </si>
  <si>
    <t>RIFAMYCIN | Antibiotic, treat bacterial infections. ALO  @  ]</t>
  </si>
  <si>
    <t>SALICYLATES | Treat many diseases, including arthritis, heart attacks, strokes (brain). ALO  @ ]</t>
  </si>
  <si>
    <t>SELECTIVE SEROTONIN | Anti depressants, increase the level of the hormone serotonin. ALO</t>
  </si>
  <si>
    <t>SULFA ANTIBIOTICS | Treat a variety of bacterial infections. ALO @  ]</t>
  </si>
  <si>
    <t>SULFONYLUREAS | Lower blood pressure, used by diabetics (pancreas). ALO  ]</t>
  </si>
  <si>
    <t>SUMATRIPTAN | Relieves the pain of migraine headaches. ALO</t>
  </si>
  <si>
    <t>THYROID HORMONE | Treat low levels of thyroid hormone. ALO</t>
  </si>
  <si>
    <t>TAMOXIFEN | Treat breast cancer and to decrease the risk of recurrence. ALO~onco</t>
  </si>
  <si>
    <t>TETRACYCLINES | Antibiotics, treat common bacterial infections. ALO @ ]</t>
  </si>
  <si>
    <t>THEOPHYLLINE | Improves breathing in lung diseases such emphysema or asthma. ALO</t>
  </si>
  <si>
    <t>THIAZIDE DIURETICS | Kidney, bladder, urethra, ureter.  Treat water retention (dropsy, edema) and high blood pressure. ALO  ]</t>
  </si>
  <si>
    <t>THYROID FUNCTION INHIBITORS | Treat hyperthyroidism (high levels of thyroid hormone). ALO ]</t>
  </si>
  <si>
    <t>TRAMADOL | Powerful, non addicting analgesic. ALO</t>
  </si>
  <si>
    <t>TRICYCLIN ANTI DEPRESSANTS | Treat depression and chronic pain. ALO</t>
  </si>
  <si>
    <t>VITAMIN E | Reducing the threat of several chronic diseases. ALO</t>
  </si>
  <si>
    <t>ZINC | Mineral supplement. ALO</t>
  </si>
  <si>
    <t>ZOLPIDEM | Sedative, improves sleep. ALO~insomnia</t>
  </si>
  <si>
    <t>ANTIOXIDANTE | Antioxidant. EuroNatur</t>
  </si>
  <si>
    <t>ARTROCARTIL | For rheumatics. EuroNatur</t>
  </si>
  <si>
    <t>COENZYME Q-10 (COQ10) | Ubiquinone.  Cardiac (heart) . EuroNatur ]</t>
  </si>
  <si>
    <t>COLESPLEX | Hyper cholesterol. EuroNatur</t>
  </si>
  <si>
    <t>DIGESPLEX | Digestive, carminative. EruoNatur</t>
  </si>
  <si>
    <t>GERMANIUM | Immunologic, antirheumatics. EuroNatur @ ]</t>
  </si>
  <si>
    <t>HEPAPLEX | Liver, Hepatic. EuroNatur ]</t>
  </si>
  <si>
    <t>INMUNITAT | Anti infection. EuroNatur</t>
  </si>
  <si>
    <t>JALEAKIND | Tonic, stimulates appetite. EuroNatur</t>
  </si>
  <si>
    <t>LAXAPLEX | Laxative, obstruction intestinal (bowel, colon, intestine). EuroNatur  ]</t>
  </si>
  <si>
    <t>MEMOCIR | Circulation, memory (brain). EuroNatur  ]</t>
  </si>
  <si>
    <t>MENOPLEX | Menopause. EuroNatur~feminine</t>
  </si>
  <si>
    <t>MOD | Defense. EuroNatur  ]</t>
  </si>
  <si>
    <t>NEUROCOMPLEX | Depressions, hypertension arterial, insomnia (sleeplessness). EuroNatur  ]</t>
  </si>
  <si>
    <t>OBESPLEX | For over weight persons, hypertension. EuroNatur  ]</t>
  </si>
  <si>
    <t>OMEGAPLEX | Circulation, hormonal. EuroNatur</t>
  </si>
  <si>
    <t>PRIMULNAT | Circulation, hormonal and skin. EuroNatur</t>
  </si>
  <si>
    <t>RENALPLEX | Kidney, bladder, urethra, ureter, Diuretic, anti spasmodic. EuroNatur ]~masculine, feminine</t>
  </si>
  <si>
    <t>RES | Poli vitamin, reconstituted, essential nutrient. EuroNatur</t>
  </si>
  <si>
    <t>SEDAPLEX | Inductor, sedan. EuroNatur</t>
  </si>
  <si>
    <t>OROCAL | Anti inflammation, recalcification, musculature, hypertension, arterial (artery). EuroNatur  ]</t>
  </si>
  <si>
    <t>OROFER | For immune system, anemia. EuroNatur</t>
  </si>
  <si>
    <t>OROLIT | For nervous system, hyperactive. EuroNatur</t>
  </si>
  <si>
    <t>OROMAG | Mineralizing, anti inflammation, protector of vascular system. EuroNatur  ]</t>
  </si>
  <si>
    <t>OROPLEX | For cardiac (heart) rhythm, musculature. EuroNatur  ]</t>
  </si>
  <si>
    <t>OROZINC | Regulator of immune system and fatty acid in metabolism. EuroNatur</t>
  </si>
  <si>
    <t>VITAMIN B9 FOLIC ACID | Natureplant - Ortomolecular Vitamin ]</t>
  </si>
  <si>
    <t>ACIDOFILUS | Natureplant - Ortomolecular Vitamin</t>
  </si>
  <si>
    <t>ACNE AIDE | Natureplant - Ortomolecular Vitamin</t>
  </si>
  <si>
    <t>ALOE VERA | Natureplant - Ortomolecular Vitamin~BTO: avoid, BTA: beneficial, BTB: avoid, BT-AB: avoid</t>
  </si>
  <si>
    <t>BETA CAROTENE | Natureplant - Ortomolecular Vitamin ]</t>
  </si>
  <si>
    <t>BRITE EYES | Natureplant - Ortomolecular Vitamin</t>
  </si>
  <si>
    <t>BROMELAIN | Enzyme. Natureplant - Ortomolecular Vitamin ]</t>
  </si>
  <si>
    <t>BRONCHIAL AIDE | Lungs, bronchial. Natureplant - Ortomolecular Vitamin</t>
  </si>
  <si>
    <t>CALCIUM ASCORBATE | Natureplant - Ortomolecular Vitamin</t>
  </si>
  <si>
    <t>CAL-BOR | Calcium fixation. Natureplant - Ortomolecular Vitamin</t>
  </si>
  <si>
    <t>CAL-MAG-ZINC HCL | Calcium, Magnesium, Zinc, Hydrochloric Acid.  Natureplant - Ortomolecular Vitamin  ]</t>
  </si>
  <si>
    <t>CALMA B + C | Vitamin. Natureplant - Ortomolecular Vitamin</t>
  </si>
  <si>
    <t>CHLORELLA | Natureplant - Ortomolecular Vitamin</t>
  </si>
  <si>
    <t>CHONDROITIN &amp; GLUCOSAMINE SULFATE | Natureplant - Ortomolecular Vitamin</t>
  </si>
  <si>
    <t>CHROMIUM PICOLINATE | Natureplant - Ortomolecular Vitamin  ]~</t>
  </si>
  <si>
    <t>SHARK CARTILAGE | Natureplant - Orthomolecular Vitamin~onco</t>
  </si>
  <si>
    <t>DHEA | Natureplant - Ortomolecular Vitamin~aging</t>
  </si>
  <si>
    <t>DIET AID - 6 | Natureplant - Ortomolecular Vitamin~weight</t>
  </si>
  <si>
    <t>DLPA DL | Phenylalanine. Natureplant - Ortomolecular Vitamin</t>
  </si>
  <si>
    <t>DIURETIC | Kidney, bladder, urethra, ureter.  Natureplant - Ortomolecular Vitamin  ]~water retention, weight.</t>
  </si>
  <si>
    <t>DOLOMINE &amp; HCL | Calcium, Magnesium, betaine hydrochloride. Natureplant - Ortomolecular Vitamin  ]</t>
  </si>
  <si>
    <t>EVENING PRIMROSE | Natureplant - Ortomolecular Vitamin</t>
  </si>
  <si>
    <t>FIGURE TONE | To lose weight. Natureplant - Ortomolecular Vitamin</t>
  </si>
  <si>
    <t>F.O.S. | Fructo oli sacardios. Natureplant - Ortomolecular Vitamin</t>
  </si>
  <si>
    <t>GARLIC &amp; PARSLEY | Natureplant - Ortomolecular Vitamin ~ BTO: beneficial, BTA: beneficial/ neutral, BTB: beneficial/neutral, BT-AB: beneficial/ neutral.</t>
  </si>
  <si>
    <t>GERMANIUM + SUMA | G-132 75 mg. Natureplant - Ortomolecular Vitamin</t>
  </si>
  <si>
    <t>GLUCOSAMINE SULFATE 500 mg. | Natureplant - Ortomolecular Vitamin</t>
  </si>
  <si>
    <t>HAIR FACTORS MEGA | Hair fall. Natureplant - Ortomolecular Vitamin</t>
  </si>
  <si>
    <t>IMMUNE PROTECTORS WITH ANTI-OXIDANTS | Natureplant - Ortomolecular Vitamin ~ onco</t>
  </si>
  <si>
    <t>INOSITOL PURE POWDER 60 grs. | Natureplant - Ortomolecular Vitamin</t>
  </si>
  <si>
    <t>L-CARNITINE 250 mg. | Natureplant - Ortomolecular Vitamin ~ BTO: avoid unless non-meat eating vegetarians.</t>
  </si>
  <si>
    <t>L-GLUTAMINE 500 mg. | Natureplant - Ortomolecular Vitamin ~ BTA: avoid if produces irritability, use organic or natural sources.</t>
  </si>
  <si>
    <t>LACTASE ENZYME 50 mg. + Ca 27 mg. | Natureplant - Ortomolecular Vitamin~can id dairy intolerance</t>
  </si>
  <si>
    <t>LACTOSPORE + ACID PHOSPHATE | Natureplant - Ortomolecular Vitamin~can id dairy intolerance</t>
  </si>
  <si>
    <t>LECITHIN TRIPLE ACTION | Phosphatidil choline. Natureplant - Ortomolecular Vitamin~</t>
  </si>
  <si>
    <t>LIVER AID | Natureplant - Ortomolecular Vitamin</t>
  </si>
  <si>
    <t>MEGAMINO COMPLEX AMINO ACID + VITAMIN B | Natureplant - Ortomolecular Vitamin</t>
  </si>
  <si>
    <t>MEGAPLAN | Vitamin complex + minerals. Natureplant - Ortomolecular Vitamin</t>
  </si>
  <si>
    <t>MIND &amp; BODY BOOSTER | Natureplant - Ortomolecular Vitamin</t>
  </si>
  <si>
    <t>MULTI COMPLETE | Enzymatic digestive. Natureplant - Ortomolecular Vitamin~enzymes</t>
  </si>
  <si>
    <t>ORGANIC MINERALS | Complete organic minerals. Natureplant - Ortomolecular Vitamin</t>
  </si>
  <si>
    <t>OPC + 85 ANTI-OXIDANT COMPLEX | Natureplant - Ortomolecular Vitamin ~ onco</t>
  </si>
  <si>
    <t>PANCREATIN ACTIVITY 2000 mg. | Natureplant - Ortomolecular Vitamin</t>
  </si>
  <si>
    <t>PLEASURE AID | Impotence. Natureplant - Ortomolecular Vitamin~masculine, feminine, hgdre</t>
  </si>
  <si>
    <t>PMS AID | Premenstrual Syndrome.  Natureplant - Ortomolecular Vitamin  ]~feminine</t>
  </si>
  <si>
    <t>PRENATAL AID | Natureplant - Ortomolecular Vitamin~feminine</t>
  </si>
  <si>
    <t>PROSTATE AID | Natureplant - Ortomolecular Vitamin~masculine</t>
  </si>
  <si>
    <t>COENZYME Q-10 (COQ10) 20 mg. | Ubiquinone.  Natureplant - Ortomolecular Vitamin ]</t>
  </si>
  <si>
    <t>RUTIN 500 mg. | Natureplant - Ortomolecular Vitamin</t>
  </si>
  <si>
    <t>SOD 2100 UNITS | Natureplant - Ortomolecular Vitamin</t>
  </si>
  <si>
    <t>SILYMARIN | Milk Thistle.  Liver.  Multi extracts. Natureplant - Ortomolecular Vitamin ] ~ BTO: avoid</t>
  </si>
  <si>
    <t>SYSTEM CLEANSER | Cleans bowel (colon, intestine). Natureplant - Ortomolecular Vitamin  ]</t>
  </si>
  <si>
    <t>SUPER FAT BURNER | For obesity. Natureplant - Ortomolecular Vitamin~weight</t>
  </si>
  <si>
    <t>TAMACAL | Sedative. Natureplant - Ortomolecular Vitamin</t>
  </si>
  <si>
    <t>UNA DE GATO | Stimulates immune system. Natureplant - Ortomolecular Vitamin</t>
  </si>
  <si>
    <t>ULTRA EPA | Sea fatty acid. Natureplant - Ortomolecular Vitamin</t>
  </si>
  <si>
    <t>VANADYL SULFATE 10 mg. | Natureplant - Ortomolecular Vitamin~liver, diabetes, blood sugar, pancreas</t>
  </si>
  <si>
    <t>VITAMIN B6 PYRIDOXINE 50 mg. | Natureplant - Ortomolecular Vitamin ]</t>
  </si>
  <si>
    <t>VITAMIN B6 PYRIDOXINE 100 mg. | Natureplant - Ortomolecular Vitamin ]</t>
  </si>
  <si>
    <t>VITAMIN B12 COBALAMIN 500 mg. | Natureplant - Ortomolecular Vitamin ]</t>
  </si>
  <si>
    <t>VITAMIN B12  COBALAMIN 1000 | Natureplant - Ortomolecular Vitamin ]</t>
  </si>
  <si>
    <t>VITAMIN C COMPLEX + BIOFLAVIN | Natureplant - Ortomolecular Vitamin</t>
  </si>
  <si>
    <t>VITAMIN C | Biflavonoids. Natureplant - Ortomolecular Vitamin</t>
  </si>
  <si>
    <t>ROSE PETALS | Vitamin C. Natureplant - Ortomolecular Vitamin</t>
  </si>
  <si>
    <t>VITAMIN E, D &amp;  ALPHA TOCOFEROL | Natureplant - Ortomolecular Vitamin</t>
  </si>
  <si>
    <t>VITAMIN E 600 I.U. + SELENIUM + ZINC | Natureplant - Ortomolecular Vitamin ]</t>
  </si>
  <si>
    <t>VITAMIN F 1200 mg. | Natureplant - Ortomolecular Vitamin</t>
  </si>
  <si>
    <t>NU-NEFARIOUS | Natureplant - Ortomolecular Vitamin</t>
  </si>
  <si>
    <t>VARIOUS | Natureplant - Ortomolecular Vitamin</t>
  </si>
  <si>
    <t>COLMEINA | Choline + methionina + inositol, for liver. Natureplant - Ortomolecular Vitamin</t>
  </si>
  <si>
    <t>CARTIPLANT | Shark's cartilage extract, degeneration. Natureplant - Orthomolecular Vitamin~onco</t>
  </si>
  <si>
    <t>ERBASIT | Fixation of ph. Natureplant - Ortomolecular Vitamin</t>
  </si>
  <si>
    <t>MAGNESIT | Vegetal magnesium. Natureplant - Ortomolecular Vitamin</t>
  </si>
  <si>
    <t>ENDOCRINOTOX 1 | Pre-menstrual Syndrome. GUNA s.r.l. MILANO~feminine</t>
  </si>
  <si>
    <t>ENDOCRINOTOX 2 | Regenerator general masculine. GUNA s.r.l. MILANO</t>
  </si>
  <si>
    <t>ENDOCRINOTOX 3 | Regenerator general feminine. GUNA s.r.l. MILANO</t>
  </si>
  <si>
    <t>ENDOCRINOTOX 4 | Left ovary disturbance, helps to regulate. GUNA s.r.l. MILANO~feminine</t>
  </si>
  <si>
    <t>ENDOCRINOTOX 5 | Ovary disturbance. GUNA s.r.l. MILANO~feminine</t>
  </si>
  <si>
    <t>ENDOCRINOTOX 6 | Pituitary deregulation. GUNA s.r.l. MILANO</t>
  </si>
  <si>
    <t>ENDOCRINOTOX 7 | Male endocrine type of gonads. GUNA s.r.l. MILANO~masculine</t>
  </si>
  <si>
    <t>ENDOCRINOTOX 8 | Female endocrine type of gonads. GUNA s.r.l .MILANO~feminine</t>
  </si>
  <si>
    <t>ENDOCRINOTOX 9 | Hypoadrenia, helps to stimulate. GUNA s.r.l. MILANO  ]~adrenal</t>
  </si>
  <si>
    <t>ENDOCRINOTOX 10 | Hyperthyroid metabolisms, helps to regulate. GUNA s.r.l. MILANO~weight</t>
  </si>
  <si>
    <t>ENDOCRINOTOX 11 | Hyperthyroid metabolisms, helps to regulate. GUNA s.r.l. MILANO~weight</t>
  </si>
  <si>
    <t>ENDOCRINOTOX 12 | Short menstrual cycle, helps to stimulate. GUNA s.r.l. MILANO~feminine</t>
  </si>
  <si>
    <t>ENDOCRINOTOX 13 | Abundant menstrual cycle, helps to regulate. GUNA s.r.l .MILANO~feminine</t>
  </si>
  <si>
    <t>ENDOCRINOTOX 14 | Irregular menstrual cycle, helps to regulate. GUNA s.r.l .MILANO~feminine</t>
  </si>
  <si>
    <t>ENDOCRINOTOX 15 | Short or absent menstrual cycle. GUNA s.r.l. MILANO~ feminine</t>
  </si>
  <si>
    <t>ENDOCRINOTOX 16 | Beginning of menopause. GUNA s.r.l. M ILANO~feminine</t>
  </si>
  <si>
    <t>ENDOCRINOTOX 17 | High disturbance of menopause. GUNA s.r.l. MILANO~feminine</t>
  </si>
  <si>
    <t>ENDOCRINOTOX 18 | Menstrual pain, helps to release. GUNA s.r.l. MILANO~feminine</t>
  </si>
  <si>
    <t>ENDOCRINOTOX 19 | Uterus disturbance, helps to regulate. GUNA s.r.l MILANO~feminine</t>
  </si>
  <si>
    <t>ENDOCRINOTOX 20 | Mammary breast disturbance. GUNA s.r.l. MILANO~feminine</t>
  </si>
  <si>
    <t>ENDOCRINOTOX 21 | Prostate disturbance, helps to regulate. GUNA s.r.l. MILANO~masculine</t>
  </si>
  <si>
    <t>ENDOCRINOTOX 22 | Post-natal disturbance. GUNA s.r.l. MILANO~feminine</t>
  </si>
  <si>
    <t>ENDOCRINOTOX 23 | Enzymatic regeneration. GUNA s.r.l .MILANO~enzyme</t>
  </si>
  <si>
    <t>ENDOCRINOTOX 24 | Neuro immune regulation of baby. GUNA s.r.l. MILANO~feminine, infancy hgd1, mood</t>
  </si>
  <si>
    <t>ENDOCRINOTOX 25 | Neuro immunological disturbance caused by stress. GUNA s.r.l. MILANO, mood</t>
  </si>
  <si>
    <t>ENDOCRINOTOX 26 | Parathyroid function disturbance. GUNA s.r.l. MILANO~calcium regulation,</t>
  </si>
  <si>
    <t>DETOX N.1 | Allergic process. GUNA s.r.l., MILANO~allergy remedy</t>
  </si>
  <si>
    <t>DETOX N.2 | Bacterial toxins. GUNA s.r.l., MILANO  @  ]</t>
  </si>
  <si>
    <t>DETOX N.3 | Connective toxins. GUNA s.r.l., MILANO</t>
  </si>
  <si>
    <t>DETOX N.4 | Cellular toxins. GUNA s.r.l., MILANO</t>
  </si>
  <si>
    <t>DETOX N.5 | Dysbiosis (bowel, colon, intestine), helps to regulate. GUNA s.r.l., MILANO  ]~digestion</t>
  </si>
  <si>
    <t>DETOX N.6 | Energetic toxins. GUNA s.r.l., MILANO</t>
  </si>
  <si>
    <t>DETOX N.7 | Hormonal feedback toxins. GUNA s.r.l., MILANO</t>
  </si>
  <si>
    <t>DETOX N.8 | Immune system toxins. GUNA s.r.l., MILANO  ]</t>
  </si>
  <si>
    <t>DETOX N.9 | Liver toxins. GUNA s.r.l., MILANO~digestion</t>
  </si>
  <si>
    <t>DETOX N.10 | Lymphatic toxins. GUNA s.r.l., MILANO</t>
  </si>
  <si>
    <t>DETOX N.11 | Metal toxins. GUNA s.r.l., MILANO~ metals</t>
  </si>
  <si>
    <t>DETOX N.12 | Environmental toxins. GUNA s.r.l., MILANO</t>
  </si>
  <si>
    <t>DETOX N.13 | Kidney, Renal (bladder, urethra) toxins. GUNA s.r.l., MILANO ]~digestion</t>
  </si>
  <si>
    <t>DETOX N.14 | General toxins. GUNA s.r.l., MILANO</t>
  </si>
  <si>
    <t>DETOX N.15 | Petroleum toxins. GUNA s.r.l., MILANO~petrochemicals</t>
  </si>
  <si>
    <t>DETOX N.16 | Regenerate with detox. GUNA s.r.l., MILANO</t>
  </si>
  <si>
    <t>DETOX N.17 | Stress toxins. GUNA s.r.l., MILANO</t>
  </si>
  <si>
    <t>DETOX N.18 | Virus toxins. GUNA s.r.l., MILANO  #  ]</t>
  </si>
  <si>
    <t>ENDOTOX N.1 | Circulation endotoxins, helps to detox. GUNA s.r.l., MILANO</t>
  </si>
  <si>
    <t>ENDOTOX N.2 | Colon (bowel, intestine) endotoxins. GUNA s.r.l., MILANO  ]~digestion</t>
  </si>
  <si>
    <t>ENDOTOX N.3 | Endotoxicity due to protein metabolism. GUNA s.r.l., MILANO  ]~leaky gut</t>
  </si>
  <si>
    <t>ENDOTOX N.4 | Extra cellular liquid endotoxins. GUNA s.r.l., MILANO</t>
  </si>
  <si>
    <t>ENDOTOX N.5 | Joints endotoxins. GUNA s.r.l., MILANO</t>
  </si>
  <si>
    <t>ENDOTOX N.6 | Brain endotoxins. GUNA s.r.l., MILANO~hgdie</t>
  </si>
  <si>
    <t>ENDOTOX N.7 | Endotoxicity due to hypermetabolism. GUNA s.r.l., MILANO</t>
  </si>
  <si>
    <t>ENDOTOX N.8 | Endotoxicity due to hypermetabolism toxins. GUNA s.r.l., MILANO</t>
  </si>
  <si>
    <t>ENDOTOX N.9 | Immune system endotoxins. GUNA s.r.l., MILANO  ]  ]</t>
  </si>
  <si>
    <t>ENDOTOX N.10 | Carbohydrate endotoxins. GUNA s.r.l., MILANO  ]</t>
  </si>
  <si>
    <t>ENDOTOX N.11 | Ligament endotoxins. GUNA s.r.l., MILANO  ]</t>
  </si>
  <si>
    <t>ENDOTOX N.12 | Muscle endotoxins. GUNA s.r.l., MILANO  ]</t>
  </si>
  <si>
    <t>ENDOTOX N.13 | Sugar endotoxins. GUNA s.r.l., MILANO  ]~blood sugar</t>
  </si>
  <si>
    <t>ENDOTOX N.14 | Thymus endotoxins. GUNA s.r.l., MILANO  ]~immunity</t>
  </si>
  <si>
    <t>ENDOTOX N.15 | Fat endotoxins. GUNA s.r.l., MILANO  ]~weight</t>
  </si>
  <si>
    <t>ENDOTOX N.16 | Salt endotoxins. GUNA s.r.l., MILANO  ]~water regulation</t>
  </si>
  <si>
    <t>ENDOTOX N.17 | Ph disturbance due to endotoxins. GUNA s.r.l., MILANO  ]</t>
  </si>
  <si>
    <t>METATOX N.1 | Anti dependence smoking alcohol sugar drugs. GUNA s.r.l., MILANO~addiction</t>
  </si>
  <si>
    <t>METATOX N.2 | Stress caused by abstinence syndrome of tobacco. GUNA s.r.l., MILANO  ]~addiction, smoking</t>
  </si>
  <si>
    <t>METATOX N.3 | GUNA s.r.l., MILANO</t>
  </si>
  <si>
    <t>METATOX N.4 | For metabolism, decrease appetite and hypoglycemia. GUNA s.r.l., MILANO  ]~weight, blood sugar</t>
  </si>
  <si>
    <t>6TH CHAKRA WOMEN - THIRD EYE - BROW | Balances chakra. Prof. Orsatti, Milan - Italy ]</t>
  </si>
  <si>
    <t>7TH CHAKRA WOMEN - CROWN | Balances chakra. Prof. Orsatti, Milan - Italy ]</t>
  </si>
  <si>
    <t>COLESTERINUM D30 | GUNA s.r.l., MILANO~can id cholesterol</t>
  </si>
  <si>
    <t>INSULINUM D30 | Insulin (pancreas)  GUNA s.r.l., MILANO ]  ]~blood sugar, diabetes</t>
  </si>
  <si>
    <t>LIPASI D30 | Lipase  (enzyme)  GUNA s.r.l., MILANO  ]</t>
  </si>
  <si>
    <t>PROTEASI D30 | Protease (enzyme)  GUNA s.r.l., MILANO  ]</t>
  </si>
  <si>
    <t>THYROID GLAND 4CH | GUNA s.r.l., MILANO~ mood, weight, metabolism,</t>
  </si>
  <si>
    <t>CAUSTICUM D30 | GUNA s.r.l., MILANO</t>
  </si>
  <si>
    <t>HISTAMINUM D30 | GUNA s.r.l., MILANO</t>
  </si>
  <si>
    <t>HISTAMINUM D 60 | GUNA s.r.l., MILANO</t>
  </si>
  <si>
    <t>HISTAMINUM D200 | GUNA s.r.l., MILANO</t>
  </si>
  <si>
    <t>BDNF | Immunology. GUNA s.r.l., MILANO</t>
  </si>
  <si>
    <t>CNTF | Immunology. GUNA s.r.l., MILANO</t>
  </si>
  <si>
    <t>EGF | Immunology. GUNA s.r.l., MILANO</t>
  </si>
  <si>
    <t>G1 | Immunology. GUNA s.r.l., MILANO</t>
  </si>
  <si>
    <t>GCSF | Immunology. GUNA s.r.l., MILANO</t>
  </si>
  <si>
    <t>IGF 1 | Immunology. GUNA s.r.l., MILANO</t>
  </si>
  <si>
    <t>Interferon alfa | Immunology. GUNA s.r.l., MILANO</t>
  </si>
  <si>
    <t>Interferon gamma | Immunology. GUNA s.r.l., MILANO</t>
  </si>
  <si>
    <t>INTERLUKIN 1 BETA | Immunology. GUNA s.r.l., MILANO</t>
  </si>
  <si>
    <t>INTERLUKIN 2 BETA | Immunology. GUNA s.r.l., MILANO</t>
  </si>
  <si>
    <t>INTERLUKIN 3 BETA | Immunology. GUNA s.r.l., MILANO</t>
  </si>
  <si>
    <t>INTERLUKIN 4 BETA | Immunology. GUNA s.r.l., MILANO</t>
  </si>
  <si>
    <t>INTERLUKIN 5 BETA | Immunology. GUNA s.r.l., MILANO</t>
  </si>
  <si>
    <t>INTERLUKIN 6 BETA | Immunology. GUNA s.r.l., MILANO</t>
  </si>
  <si>
    <t>INTERLUKIN 7 BETA | Immunology. GUNA s.r.l., MILANO</t>
  </si>
  <si>
    <t>INTERLUKIN 8 BETA | Immunology. GUNA s.r.l., MILANO</t>
  </si>
  <si>
    <t>INTERLUKIN 9 BETA | Immunology. GUNA s.r.l., MILANO</t>
  </si>
  <si>
    <t>INTERLUKIN 10 BETA | Immunology. GUNA s.r.l., MILANO</t>
  </si>
  <si>
    <t>INTERLUKIN 11 BETA | Immunology. GUNA s.r.l., MILANO</t>
  </si>
  <si>
    <t>INTERLUKIN 12 BETA | Immunology. GUNA s.r.l., MILANO</t>
  </si>
  <si>
    <t>NGF | Immunology. GUNA s.r.l., MILANO</t>
  </si>
  <si>
    <t>NT 3 | Immunology. GUNA s.r.l., MILANO</t>
  </si>
  <si>
    <t>NT 4 | Immunology. GUNA s.r.l., MILANO</t>
  </si>
  <si>
    <t>PDGF | Immunology. GUNA s.r.l., MILANO</t>
  </si>
  <si>
    <t>TGF BETA | Immunology. GUNA s.r.l., MILANO</t>
  </si>
  <si>
    <t>TNF | Immunology. GUNA s.r.l., MILANO~alpha protein capable of destroying inflamed and cancerous cells, onco</t>
  </si>
  <si>
    <t>ACTH D6 | Endocrinology. GUNA s.r.l., MILANO</t>
  </si>
  <si>
    <t>ACTH D30 | Endocrinology. GUNA s.r.l., MILANO</t>
  </si>
  <si>
    <t>B-Endorfina 4 CH | Endocrinology. GUNA s.r.l., MILANO</t>
  </si>
  <si>
    <t>B-Endorfina 15 CH | Endocrinology. GUNA s.r.l., MILANO</t>
  </si>
  <si>
    <t>B-Endorfina 30 CH | Endocrinology. GUNA s.r.l., MILANO</t>
  </si>
  <si>
    <t>Beta-Estradiolo D6 | Endocrinology. GUNA s.r.l., MILANO</t>
  </si>
  <si>
    <t>Beta-Estradiolo D30 | Endocrinology. GUNA s.r.l., MILANO</t>
  </si>
  <si>
    <t>Calcitonina D6 | Endocrinology. GUNA s.r.l., MILANO</t>
  </si>
  <si>
    <t>Calcitonina D30 | Endocrinology. GUNA s.r.l., MILANO</t>
  </si>
  <si>
    <t>F.S.H D6 | Endocrinology. GUNA s.r.l., MILANO</t>
  </si>
  <si>
    <t>F.S.H D30 | Endocrinology. GUNA s.r.l., MILANO</t>
  </si>
  <si>
    <t>L.H. D6 | Endocrinology. GUNA s.r.l., MILANO</t>
  </si>
  <si>
    <t>L.H. D30 | Endocrinology. GUNA s.r.l., MILANO</t>
  </si>
  <si>
    <t>Melatonina 4CH | Endocrinology. GUNA s.r.l., MILANO~insomnia, pineal</t>
  </si>
  <si>
    <t>Melatonina 15CH | Endocrinology. GUNA s.r.l., MILANO~insomnia, pineal</t>
  </si>
  <si>
    <t>Melatonina 30CH | Endocrinology. GUNA s.r.l., MILANO~insomnia, pineal</t>
  </si>
  <si>
    <t>Paratormone D6 | Endocrinology. GUNA s.r.l., MILANO~parathyroid, calcium regulation</t>
  </si>
  <si>
    <t>Paratormone D30 | Endocrinology. GUNA s.r.l., MILANO~parathyroid, calcium regulation</t>
  </si>
  <si>
    <t>Progesterone D6 | Endocrinology. GUNA s.r.l., MILANO~feminine, masculine, in males can id prostate issues</t>
  </si>
  <si>
    <t>Progesteron D30 | Endocrinology. GUNA s.r.l., MILANO~feminine, masculine, in males can id prostate issues</t>
  </si>
  <si>
    <t>Prolattina D6 | Endocrinology. GUNA s.r.l., MILANO</t>
  </si>
  <si>
    <t>Prolattina D30 | Endocrinology. GUNA s.r.l., MILANO</t>
  </si>
  <si>
    <t>Serotonina D6 | Endocrinology. GUNA s.r.l., MILANO~depression, digestion</t>
  </si>
  <si>
    <t>Serotonina F30 | Endocrinology. GUNA s.r.l., MILANO~depression, digestion</t>
  </si>
  <si>
    <t>Somatostatina 4CH | Endocrinology. GUNA s.r.l., MILANO</t>
  </si>
  <si>
    <t>Somatostatina 15CH | Endocrinology. GUNA s.r.l., MILANO</t>
  </si>
  <si>
    <t>Somatostatina 30CH | Endocrinology. GUNA s.r.l., MILANO</t>
  </si>
  <si>
    <t>Testosterone D6 | Endocrinology. GUNA s.r.l., MILANO~masculine, feminine</t>
  </si>
  <si>
    <t>Testosterone D30 | Endocrinology. GUNA s.r.l., MILANO~masculine, feminine</t>
  </si>
  <si>
    <t>Tiroxina (T4) D6 | Endocrinology. GUNA s.r.l., MILANO</t>
  </si>
  <si>
    <t>Tiroxina (T4) D30 | Endocrinology. GUNA s.r.l., MILANO</t>
  </si>
  <si>
    <t>Triiodotironina (T3) D6 | Endocrinology. GUNA s.r.l., MILANO</t>
  </si>
  <si>
    <t>Triiodotironina (T3) D30 | Endocrinology. GUNA s.r.l., MILANO</t>
  </si>
  <si>
    <t>Triptofano D6 | Endocrinology. GUNA s.r.l., MILANO~tryptophan, insomnia</t>
  </si>
  <si>
    <t>Triptoffano D30 | Endocrinology. GUNA s.r.l., MILANO~tryptophan, insomnia</t>
  </si>
  <si>
    <t>T.S.H. D6 | Endocrinology. GUNA s.r.l., MILANO~thyroid stimulating hormone, weight, mood</t>
  </si>
  <si>
    <t>T.S.H. D30 | Endocrinology. GUNA s.r.l., MILANO~thyroid stimulating hormone, weight, mood</t>
  </si>
  <si>
    <t>DENTOTOX 1 | Amalgama I (mercury). GUNA s.r.l., MILANO D Nosode dental isode   ]~metals,</t>
  </si>
  <si>
    <t>DENTOTOX 2 | Amalgama II (mercury). GUNA s.r.l., MILANO D Nosode dental isode ]~metals,</t>
  </si>
  <si>
    <t>DENTOTOX 3 | Pre amalgama (mercury). GUNA s.r.l., MILANO D Nosode dental isode  ]~metals,</t>
  </si>
  <si>
    <t>DENTOTOX 4 | Dental drainage. GUNA s.r.l., MILANO D Nosode dental isode</t>
  </si>
  <si>
    <t>DENTOTOX 5 | Composite. GUNA s.r.l., MILANO D Nosode dental isode</t>
  </si>
  <si>
    <t>DENTOTOX 6 | Porcelain. GUNA s.r.l., MILANO D Nosode dental isode</t>
  </si>
  <si>
    <t>DENTOTOX 7 | Anesthesia. GUNA s.r.l., MILANO D Nosode dental isode  ]</t>
  </si>
  <si>
    <t>DENTOTOX 8 | Infection. GUNA s.r.l., MILANO D Nosode dental isode</t>
  </si>
  <si>
    <t>DENTOTOX 9 | Gums. GUNA s.r.l., MILANO D Nosode dental isode</t>
  </si>
  <si>
    <t>DENTOTOX 10 | Fluoro (flouride). GUNA s.r.l., MILANO D Nosode dental isode  ]</t>
  </si>
  <si>
    <t>DENTOTOX 11 | Nervo (nerve) sedative. GUNA s.r.l., MILANO D Nosode dental isode ]</t>
  </si>
  <si>
    <t>DENTOTOX 12 | General dental stimulant. GUNA s.r.l., MILANO D Nosode dental isode</t>
  </si>
  <si>
    <t>DENTOTOX 13 | Cement. GUNA s.r.l., MILANO D Nosode dental isode</t>
  </si>
  <si>
    <t>DENTOTOX 14 | Root canal. GUNA s.r.l., MILANO D Nosode dental isode</t>
  </si>
  <si>
    <t>DENTOTOX 15 | Pre surgery. GUNA s.r.l., MILANO D Nosode dental isode</t>
  </si>
  <si>
    <t>DENTOTOX 16 | Post surgery. GUNA s.r.l., MILANO D Nosode dental isode</t>
  </si>
  <si>
    <t>ALLERGY PLEX N.1 | Dairy products. GUNA s.r.l., MILANO (ALR)~allergy remedy</t>
  </si>
  <si>
    <t>ALLERGY PLEX N.2 | Meat. GUNA s.r.l., MILANO (ALR)~allergy remedy</t>
  </si>
  <si>
    <t>ALLERGY PLEX N.3 | Sue (pork) products. GUNA s.r.l., MILANO (ALR)  ] ~pork as a food is a b. type "avoid for all" food., allergy remedy</t>
  </si>
  <si>
    <t>ALLERGY PLEX N.4 | Chicken. GUNA s.r.l., MILANO (ALR) ~BTA: occasional, allergy remedy</t>
  </si>
  <si>
    <t>ALLERGY PLEX N.5 | Fish. GUNA s.r.l., MILANO (ALR)~ allergy remedy</t>
  </si>
  <si>
    <t>ALLERGY PLEX N.6 | Shellfish. GUNA s.r.l., MILANO (ALR)~ allergy remedy</t>
  </si>
  <si>
    <t>ALLERGY PLEX N.7 | Cereal I. GUNA s.r.l., MILANO (ALR)~allergy remedy</t>
  </si>
  <si>
    <t>ALLERGY PLEX N.8 | Cereal II. GUNA s.r.l., MILANO (ALR)~allergy remedy</t>
  </si>
  <si>
    <t>ALLERGY PLEX N.9 | Nuts. GUNA s.r.l., MILANO (ALR)~allergy remedy</t>
  </si>
  <si>
    <t>ALLERGY PLEX N.10 | Fruit I. GUNA s.r.l., MILANO (ALR)~ allergy remedy</t>
  </si>
  <si>
    <t>ALLERGY PLEX N.11 Fruit II. GUNA s.r.l., MILANO (ALR)~allergy remedy</t>
  </si>
  <si>
    <t>ALLERGY PLEX N.12 | Agrumi. GUNA s.r.l., MILANO (ALR)~allergy remedy</t>
  </si>
  <si>
    <t>ALLERGY PLEX N.13 | Solanacee. GUNA s.r.l., MILANO (ALR)~allergy remedy</t>
  </si>
  <si>
    <t>ALLERGY PLEX N.14 | Vegetables I. GUNA s.r.l., MILANO (ALR)~allergy remedy</t>
  </si>
  <si>
    <t>ALLERGY PLEX N.15 | Vegetables II. GUNA s.r.l., MILANO (ALR)~allergy remedy</t>
  </si>
  <si>
    <t>ALLERGY PLEX N.16 | Vegetables III. GUNA s.r.l., MILANO (ALR)~allergy remedy</t>
  </si>
  <si>
    <t>ALLERGY PLEX N.17 | Vegetables IV. GUNA s.r.l., MILANO (ALR)~allergy remedy</t>
  </si>
  <si>
    <t>ALLERGY PLEX N.18 | Vegetables V. GUNA s.r.l., MILANO (ALR)~allergy remedy</t>
  </si>
  <si>
    <t>ALLERGY PLEX N.19 | Muffe I. GUNA s.r.l., MILANO (ALR)~allergy remedy</t>
  </si>
  <si>
    <t>ALLERGY PLEX N.20 | Muffe II. GUNA s.r.l., MILANO (ALR)~allergy remedy</t>
  </si>
  <si>
    <t>ALLERGY PLEX N.21 | Alcohol. GUNA s.r.l., MILANO (ALR)~allergy remedy</t>
  </si>
  <si>
    <t>ALLERGY PLEX N.22 | Sugar and/or sweets. GUNA s.r.l., MILANO (ALR)~allergy remedy</t>
  </si>
  <si>
    <t>ALLERGY PLEX N.23 | Odours (odors). GUNA s.r.l., MILANO (ALR)  ]~allergy remedy</t>
  </si>
  <si>
    <t>ALLERGY PLEX N.24 | Salt and/or spices. GUNA s.r.l., MILANO (ALR)~allergy remedy</t>
  </si>
  <si>
    <t>ALLERGY PLEX N.25 | Food additives I (conservants). GUNA s.r.l., MILANO (ALR)~allergy remedy</t>
  </si>
  <si>
    <t>ALLERGY PLEX N.26 | Food additives II. GUNA s.r.l., MILANO (ALR)~allergy remedy</t>
  </si>
  <si>
    <t>ALLERGY PLEX N.27 | Food additives III (colorants). GUNA s.r.l., MILANO (ALR)~allergy remedy</t>
  </si>
  <si>
    <t>ALLERGY PLEX N.28 | Food additives IV (chemical substances). GUNA s.r.l., MILANO (ALR)~allergy remedy</t>
  </si>
  <si>
    <t>ALLERGY PLEX N.29 | Pollen and/or dust. GUNA s.r.l., MILANO (ALR)~allergy remedy</t>
  </si>
  <si>
    <t>ALLERGY PLEX N.30 | GUNA s.r.l., MILANO (ALR)~allergy remedy</t>
  </si>
  <si>
    <t>ALLERGY PLEX N.31 | Hair. GUNA s.r.l., MILANO (ALR)~allergy remedy</t>
  </si>
  <si>
    <t>ALLERGY PLEX N.32 | Feathers. GUNA s.r.l., MILANO (ALR)~allergy remedy</t>
  </si>
  <si>
    <t>ALLERGY PLEX N.33 | Esalazioni da inchiostri e stampa. GUNA s.r.l., MILANO (ALR)~allergy remedy</t>
  </si>
  <si>
    <t>ALLERGY PLEX N.34 | Fume / smoke. GUNA s.r.l., MILANO (ALR)~allergy remedy</t>
  </si>
  <si>
    <t>ALLERGY PLEX N.35 | Coffee, tea. GUNA s.r.l., MILANO (ALR)~allergy remedy</t>
  </si>
  <si>
    <t>ALLERGY PLEX N.36 | Unstabilize I cristal and/or phytotherapy. GUNA s.r.l., MILANO (ALR)~allergy remedy</t>
  </si>
  <si>
    <t>ALLERGY PLEX N.37 | Unstabilize II orticary. GUNA s.r.l., MILANO (ALR)~allergy remedy</t>
  </si>
  <si>
    <t>ALLERGY PLEX N.38 | Unstabilize III insects. GUNA s.r.l., MILANO (ALR)  *  ]~allergy remedy</t>
  </si>
  <si>
    <t>ALLERGY PLEX N.39 | Unstabilize IV endocrine. GUNA s.r.l., MILANO (ALR)~allergy remedy</t>
  </si>
  <si>
    <t>ALLERGY PLEX N.40 | Unstabilize V. GUNA s.r.l., MILANO (ALR)~allergy remedy</t>
  </si>
  <si>
    <t>ANTI 1 | Stimulate the system in presence of inflammations. GUNA s.r.l., MILANO</t>
  </si>
  <si>
    <t>ANTI 2 | Enzymatic hypofunction of liver and pancreas. GUNA s.r.l., MILANO</t>
  </si>
  <si>
    <t>APISPLEX | For eye disorders (conjunctivitis) and allergic rhino-conjunctivitis (nose eye). GUNA s.r.l., MILANO ]  ]</t>
  </si>
  <si>
    <t>BELLAPLEX | For bacterial eye disorders (conjuntivitis). GUNA s.r.l., MILANO @ ]</t>
  </si>
  <si>
    <t>CITOMIX | To stimulate specific immune system. GUNA s.r.l., MILANO  ]</t>
  </si>
  <si>
    <t>EUFLOR 1 | For intestinal (bowel, colon, intestine) dysbiosis from various origins. GUNA s.r.l., MILANO  ]</t>
  </si>
  <si>
    <t>EUFLOR 2 | To maintain therapy of intestinal (bowel, colon, intestine) dysbiosis. GUNA s.r.l., MILANO  ]</t>
  </si>
  <si>
    <t>EXTRABIOS 1 | For Parkinson's disease. GUNA s.r.l., MILANO</t>
  </si>
  <si>
    <t>EXTRABIOS 2 | For Parkinson's disease. GUNA s.r.l., MILANO</t>
  </si>
  <si>
    <t>G3 | Female hormonal regulation. GUNA s.r.l., MILANO~feminine</t>
  </si>
  <si>
    <t>IPER-G | Hypertension in homeopathic constitution of carbon-fluore. GUNA s.r.l., MILANO  ]</t>
  </si>
  <si>
    <t>K2 F | To re-equilibrate neuro endocrine female function. GUNA s.r.l., MILANO~feminine</t>
  </si>
  <si>
    <t>K2 M | To re-equilibrate neuro endocrine male function. GUNA s.r.l., MILANO~masculine</t>
  </si>
  <si>
    <t>K2 F DIA | Help for diabetes (pancreas) in females. GUNA s.r.l., MILANO  ]~feminine</t>
  </si>
  <si>
    <t>K2 M DIA | Help for diabetes (pancreas) in males. GUNA s.r.l., MILANO  ]~masculine</t>
  </si>
  <si>
    <t>M 47 | Anti-pain, rheumatic, bones and joints. GUNA s.r.l., MILANO  ]</t>
  </si>
  <si>
    <t>MENYANTHES | Headache due to vascular congestion or anxiety. GUNA s.r.l., MILANO</t>
  </si>
  <si>
    <t>MICOX | For mucus cutaneous due to fungus. GUNA s.r.l., MILANO  ^  ]</t>
  </si>
  <si>
    <t>OSTEOBIOS | For osteoporosis (bones). GUNA s.r.l., MILANO  ]</t>
  </si>
  <si>
    <t>PILOSELLA CMP | Diuretic (kidney, bladder, urethra). GUNA s.r.l., MILANO</t>
  </si>
  <si>
    <t>PROBIOS | For prostate adenoma. GUNA s.r.l., MILANO  ]~ onco, benign tumor, masculine</t>
  </si>
  <si>
    <t>S 44 | For inflammation process of mucous, serous due to virus / bacterias. GUNA s.r.l., MILANO  @#]</t>
  </si>
  <si>
    <t>SENECTUS F | For female senilility (brain). GUNA s.r.l., MILANO ]~hgdie, feminine</t>
  </si>
  <si>
    <t>SENECTUS M | For male senilility (brain). GUNA s.r.l., MILANO ]~masculine, hgdie</t>
  </si>
  <si>
    <t>SEPIA CMP | Anxious depression. GUNA s.r.l., MILANO~anxiety,</t>
  </si>
  <si>
    <t>START | Hyper adrenal couxin, hypertension due to adrenals. GUNA s.r.l., MILANO</t>
  </si>
  <si>
    <t>UNCASTIM | Immune deficiency. GUNA s.r.l., MILANO</t>
  </si>
  <si>
    <t>ANGINACID | Belladonna-comp, anti inflammatory drops.</t>
  </si>
  <si>
    <t>AURIN | Aurum mur-comp., gold drops, for cases of cardiac (heart) neurosis.  ]</t>
  </si>
  <si>
    <t>CORVOSAN | Crataegus-comp., cardiac (heart) drops.  ]</t>
  </si>
  <si>
    <t>ENTEROLINER | Chinin. ars.-comp., anti diarrhea (bowel, colon, intestine) drops.  ]</t>
  </si>
  <si>
    <t>GASTRIC | Scrophularia-comp., gastric and anti ulcer drops.</t>
  </si>
  <si>
    <t>GRIPFEKTAN | Eucalyptus-comp., anti influenza drops.  #  ]</t>
  </si>
  <si>
    <t>HEPAGALEN | Nux vomica-comp., drops for liver and gallbladder ailments.</t>
  </si>
  <si>
    <t>TUSSIN | Bryonia-comp., cough drops (lung).  ]</t>
  </si>
  <si>
    <t>KLIMAKTERAN | Sanguinaria-comp., drops for the menopause.</t>
  </si>
  <si>
    <t>LUMBAGIN | Dulcamara-comp., anti rheumatic drops.</t>
  </si>
  <si>
    <t>MULTOJODIN | Conium-comp., anti sclerosis drops.</t>
  </si>
  <si>
    <t>PROHAMORRHIN | Hamamelis-comp., anti hemorrhoid (bowel, colon, intestine) drops.  ]</t>
  </si>
  <si>
    <t>QUIETA | Valeriana-comp., anti neurosis and anti insomnia (sleeplessness) drops.  ] ~ BTA: beneficial</t>
  </si>
  <si>
    <t>VITAMIN C | Citrus-comp., nerve tonic. ]</t>
  </si>
  <si>
    <t>CIMISAN | Cimicifuga-comp., anti migraine and anti neuralgia drops.</t>
  </si>
  <si>
    <t>COBRA-COMPOSITUM | Regenerator of diseased tissues.~onco</t>
  </si>
  <si>
    <t>CYSTOPHYLIN | Berberis-comp., drops for kidney and bladder ailments.</t>
  </si>
  <si>
    <t>EUGLANDIN M | Orchitine-comp., male, stimulant and regulator of glandular secretion.~masculine</t>
  </si>
  <si>
    <t>EUGLANDIN F | Ovarin-comp., female, stimulant and regulator of glandular secretion.~feminine</t>
  </si>
  <si>
    <t>NAJASTHEN | Naja trip.-comp., for nervous disturbances and angina pectoris.</t>
  </si>
  <si>
    <t>NOSODERM | Sulfur-comp., anti eczema drops.~skin</t>
  </si>
  <si>
    <t>PLEURASIN | Ranunculus-comp., intercostal neuralgia, lung.  ]</t>
  </si>
  <si>
    <t>PROSTATAN | Chimaphila-comp., adjuvant treatment for prostatitis (prostate).  ]~masculine</t>
  </si>
  <si>
    <t>REMISIN | Ferr. iod.-comp., drainage remedy.</t>
  </si>
  <si>
    <t>RENOCALCIN | Calcul. ren.-comp., kidney stones.</t>
  </si>
  <si>
    <t>SECALEN | Secale-comp., menstrual problems.~feminine</t>
  </si>
  <si>
    <t>THERIDON | Theridion-comp., tendency to syncope.</t>
  </si>
  <si>
    <t>ATOMARE-BECKERON | Arnica-comp., multi purpose ointment.</t>
  </si>
  <si>
    <t>CONTRAEMIN | China-comp., appetite and haematopoiesis stimulant.</t>
  </si>
  <si>
    <t>ANTIHYDROSIN | Veratrum alb.-comp., hyperhydrosis of varying origin.</t>
  </si>
  <si>
    <t>BUFORAN | Bufo rana-comp., constitutional treatment for epilepsy.</t>
  </si>
  <si>
    <t>CALCOSSIN | Calc. carb.-comp., constitutional treatment for bone ailments.</t>
  </si>
  <si>
    <t>CHADONTIN | Staphisagria-comp., for toothache.</t>
  </si>
  <si>
    <t>CHORESAN | Agaricus-comp., nervous diseases.</t>
  </si>
  <si>
    <t>COLINTESTON | Alumina-comp., drops for the liver and intestines (bowel, colon).  ]</t>
  </si>
  <si>
    <t>DEXTRONEX | Apium virus-comp., biotherapy for abdominal complaints (right-sided).</t>
  </si>
  <si>
    <t>SINISTRONEX | Palladium-comp., biotherapy for abdominal complaints (left-sided).</t>
  </si>
  <si>
    <t>DIAGLUKON | Acid. phosph.-comp., adjuvant treatment for diabetes (pancreas).  ]</t>
  </si>
  <si>
    <t>FORTIVIRONE | Damiana-comp., for sexual asthenia.</t>
  </si>
  <si>
    <t>HAEMOVENIN | Aesculus hipp.-comp., venous stasis, varices, inflammation of the veins.</t>
  </si>
  <si>
    <t>HERBAMINE | Yerba Santa-comp., constitutional treatment for bronchial asthma (lung).  ]</t>
  </si>
  <si>
    <t>HYPOTONOL | Oleander-comp., hypotension.</t>
  </si>
  <si>
    <t>LARYNGIN | Argent. nitr.-comp., diseases of the larynx and upper airways.</t>
  </si>
  <si>
    <t>MANURHEUMIN | Rhododendron-comp., for rheumatism of the forearms and hands.</t>
  </si>
  <si>
    <t>NEUROGLOBIN | Moschus-comp., all forms of hysterical symptoms.</t>
  </si>
  <si>
    <t>PULMOSOL | Acid. picrin.-comp., lung diseases.</t>
  </si>
  <si>
    <t>RHINOPULSAN | Cinnabaris-comp., treatment of acute and chronic nasal catarrh (nose).  ]</t>
  </si>
  <si>
    <t>SACROGYNOL | Phytolacca-comp., for sacral pains in women.  $  ]~feminine</t>
  </si>
  <si>
    <t>THYREOSAN | lodum-comp., for cases of intoxication of the thyroid gland.  ]</t>
  </si>
  <si>
    <t>VOMISAN | Apomorphin-comp., vomiting and nausea.</t>
  </si>
  <si>
    <t>COMEDONIN | Bromum-comp., acne vulgaris and comedones.  @  ]</t>
  </si>
  <si>
    <t>IMBELION | Kalium phosph.-comp., disturbances of cerebral (brain) function.  ]</t>
  </si>
  <si>
    <t>RUTAVINE | Calendula-comp., promotes wound healing.</t>
  </si>
  <si>
    <t>OXYSAN | Tanacetum vulgare-comp., anthelmintic.  *  ]</t>
  </si>
  <si>
    <t>SCOROSAN | Teucrium scorodonia-comp., tonic for the lungs, strengthening the body's defenses during pulmonary diseases.  ]</t>
  </si>
  <si>
    <t>VERNADON | Scilla maritima-comp., stimulant of renal function (kidney, bladder, urethra), edema (dropsy, eodema) remedy.  ]</t>
  </si>
  <si>
    <t>VESICULINE | Fucus vesiculosus-comp., for obesity.~ bladderwrack, kelp, iodine, thyroid, radiation, seawrack, seaweed, algin, weight.</t>
  </si>
  <si>
    <t>PURHAEMINE | Hepar sulfur-comp., blood purifier.</t>
  </si>
  <si>
    <t>TUSSINOL | Spongia-comp., cough syrup (lung).  ]</t>
  </si>
  <si>
    <t>ADRENALINE-COMPOSITUM | For circulatory disturbances.</t>
  </si>
  <si>
    <t>HELONIAS-COMPOSITUM | For albuminuria.</t>
  </si>
  <si>
    <t>ARSEN. ALBUM-COMPOSITUM | Treatment of psoriasis (skin).  ]</t>
  </si>
  <si>
    <t>IBERIS AMARA-COMPOSITUM | For cardiac (heart) irregularities.  ]</t>
  </si>
  <si>
    <t>AMMONIUM CARBON ICU M-COMPOSITUM | For circulatory weaknesses.</t>
  </si>
  <si>
    <t>CROTON TIGLIUM-COMPOSITUM | For herpes.  # ]</t>
  </si>
  <si>
    <t>ACONITUM-COMPOSITUM | For neuralgias.</t>
  </si>
  <si>
    <t>MAGNESIUM PHOSPHORICUM-COMPOSITUM | For sciatica.  $  ]</t>
  </si>
  <si>
    <t>APIS-COMPOSITUM | For the pancreas.</t>
  </si>
  <si>
    <t>ACIDUM SULFURICUM-COMPOSITUM | For the joints.</t>
  </si>
  <si>
    <t>CAUSTICUM-COMPOSITUM | For enuresis (bed wetting).  ]</t>
  </si>
  <si>
    <t>CUPRUM ACETICUM-COMPOSITUM | For dysmenorrhoea (menstruation).  ]</t>
  </si>
  <si>
    <t>MEDORRHINUM-COMPOSITUM | Skin diseases (restorative).</t>
  </si>
  <si>
    <t>RHUS TOX.-COMPOSITUM | Anti-rheumatic ointment.</t>
  </si>
  <si>
    <t>TOBACUM-COMPOSITUM | Anti-smoking (tobacco) drops.  ]</t>
  </si>
  <si>
    <t>EPHEDRINUM-COMPOSITUM | Asthma (lung) of varying origin.  ]</t>
  </si>
  <si>
    <t>COCCULUS-COMPOSITUM | Neuralgic and myalgic pains.</t>
  </si>
  <si>
    <t>EUPHRASIA-COMPOSITUM | Eye problems.</t>
  </si>
  <si>
    <t>ASPERGILLUS-COMPOSITUM | Anti-mycosis drops, internal and external fungal infections.  ^  ]</t>
  </si>
  <si>
    <t>HISTAMINUM-COMPOSITUM | Food allergies.</t>
  </si>
  <si>
    <t>POLLEN-COMPOSITUM | Respiratory (lung)  allergies.  ]</t>
  </si>
  <si>
    <t>ALLIUM SATIVUM-COMPOSITUM | Hypertension (stress). ]</t>
  </si>
  <si>
    <t>OENOTHERA BIENNIS-COMPOSITUM | Adjuvant therapy for cases of hypoglycemia.  ]</t>
  </si>
  <si>
    <t>HYDRASTIS-COMPOSITUM | Stimulates the immune system in bacterial infection.  @ ]</t>
  </si>
  <si>
    <t>CARYOPHYLLUS-COMPOSITUM | Purgative for parasites, stimulates the immune system in viral infections. #* ]</t>
  </si>
  <si>
    <t>POLYSORBATUM-COMPOSITUM | Hair loss.</t>
  </si>
  <si>
    <t>ZINCUM-COMPOSITUM | Oxygenates the blood.</t>
  </si>
  <si>
    <t>PANCREAS-COMPOSITUM | Stimulant of digestive enzymes.</t>
  </si>
  <si>
    <t>LYMPHOCYTES-COMPOSITUM | General stimulant of the immune system.</t>
  </si>
  <si>
    <t>ALFALFA-COMPOSITUM | Alfalfa (lucerne) tonic for convalescents.</t>
  </si>
  <si>
    <t>Foot and Mouth disease 2001 | Affects farm animals carried by humans. #</t>
  </si>
  <si>
    <t>CLOSTRIDIUM | Bacterial parasite involved in dental disease. D Nosode @ *  ]</t>
  </si>
  <si>
    <t>MALONIC ACID | Cancer causing compound creating disturbances in (lung) respiratory ATP chain, avoid packaged processed foods especially orange juice.  ]~onco</t>
  </si>
  <si>
    <t>THALLIUM | Poison used in nerve gas and some food additives.</t>
  </si>
  <si>
    <t>AFLATOXIN | Poison and universal allergen found in some food additives. ]</t>
  </si>
  <si>
    <t>HYDROCHLORIC ACID IRREGULARITY | Deficiency or excess.  Bowel, colon, intestine.  ]</t>
  </si>
  <si>
    <t>ORTHO-PHOSPHO-TYROSINE | Cancer related agent.~onco</t>
  </si>
  <si>
    <t>ISOPROPYL ALCOHOL | solvent</t>
  </si>
  <si>
    <t>PANCREATIC FLUKE PARASITE * ]</t>
  </si>
  <si>
    <t>TOULENE | solvent</t>
  </si>
  <si>
    <t>XYLENE | solvent</t>
  </si>
  <si>
    <t>HEXANE | solvent</t>
  </si>
  <si>
    <t>METHYL ETHYL KETONE | solvent</t>
  </si>
  <si>
    <t>METHYLENE CHLORIDE | solvent</t>
  </si>
  <si>
    <t>FASCIOLOPSIS CERCARIA | Parasite mostly in kidney bladder and pancreas. *</t>
  </si>
  <si>
    <t>FASCIOLOPSIS | Parasite in intestine or liver. *</t>
  </si>
  <si>
    <t>SHEEP LIVER FLUKE | In kidney or pancreas or bladder. *</t>
  </si>
  <si>
    <t>SHEEP LIVER FLUKE | In liver or intestine. *</t>
  </si>
  <si>
    <t>WOOD ALCOHOL | solvent</t>
  </si>
  <si>
    <t>PCB | Toxic element.</t>
  </si>
  <si>
    <t>IRIDIUM | Toxic element.</t>
  </si>
  <si>
    <t>ASBESTOS | Toxic.</t>
  </si>
  <si>
    <t>RADON | Radioactive toxic element found in basements.</t>
  </si>
  <si>
    <t>SARCOCYSTIS | Parasite. *</t>
  </si>
  <si>
    <t>NEODYMIUM | Toxic element.</t>
  </si>
  <si>
    <t>MOTH BALL | Napa.</t>
  </si>
  <si>
    <t>PATULIN | Apple mold. ^</t>
  </si>
  <si>
    <t>STYRENE | Styrofoam. ]</t>
  </si>
  <si>
    <t>ZEARALENONE | Corn mold. ^</t>
  </si>
  <si>
    <t>FREON | CFCs, toxic element.</t>
  </si>
  <si>
    <t>ERGOT | Chemical toxin that agravates adrenal activity, toxic, rich in rye bread. ]</t>
  </si>
  <si>
    <t>TARTRAZINE | Toxic yellow food dye.</t>
  </si>
  <si>
    <t>IMMUNE TRANSFER FACTOR 8 | Autism panel Mumps, Measles, Rubella (MMR), vacines and viruses, Epstein Barr Virus (EBV), Cytomegalovirus (CMV), HHV6 and lyme.  # ]~</t>
  </si>
  <si>
    <t>RECARCIN | Bacterial, chronic inflamation of serous, mucous membranes, glandular diseases, Hodgkin's, diabetes, Grave's. Sanum  @ ]~onco</t>
  </si>
  <si>
    <t>RELIVORA KOMPLEX | Herbal, antibiotic resistance, recurring infections, cervix, nose, ear. Sanum</t>
  </si>
  <si>
    <t>SANKOMBI | Fungal, adenoiditis, swelling lymph nodes, for pediatrics. Sanum ^ ]</t>
  </si>
  <si>
    <t>SANORYZAE | Fungal, coronary heart disease, angina pectoris, migraine. Sanum ^ ]</t>
  </si>
  <si>
    <t>SANUKEHL ACNE | Bacterial, acne conglobala, rheumatic arthritis. Sanum @ ]</t>
  </si>
  <si>
    <t>SANUKEHL BRUCEL | Bacterial, dysmenorrhea, intermittent fevers. Sanum @ ]</t>
  </si>
  <si>
    <t>SANUKEHL CAND | Bacterial, diseases of mouth, colitis, eczema. Sanum @ ]</t>
  </si>
  <si>
    <t>SANUKEHL COLI | Bacterial, cholangitis, cystits cholecystitis, gastro-enteritis. Sanum @ ]</t>
  </si>
  <si>
    <t>SANUKEHL KLEBSIELLA | Bacterial, silicosis, pleurisy, bronchiectasis (lung), pneumonia. Sanum @ ]</t>
  </si>
  <si>
    <t>SANUKEHL MYC | Bacterial, bronchial asthma, pleurisy (lung), rhinitis (nose), arthritis, eczema (skin). Sanum @ ]</t>
  </si>
  <si>
    <t>SANUKEHL PROT | Bacterial, gastro-enteritis (bowel, colon, intestine), peritonitis, herpes. Sanum @ # ]</t>
  </si>
  <si>
    <t>SANUKEHL PSEU | Bacterial, infections, allergic dermatitis (skin). Sanum @ ]</t>
  </si>
  <si>
    <t>SANUKEHL SALM | Bacterial, impaired child development, chronic pancreatitis. Sanum @ ]</t>
  </si>
  <si>
    <t>SANUKEHL SERRA | Bacterial, nosocomial infections with serratia marcescens. Sanum @ ]</t>
  </si>
  <si>
    <t>SANUKEHL STAPH | Bacterial, follioulosis, staph infections, impetigo. Sanum @ ]</t>
  </si>
  <si>
    <t>SANUKEHL STREP | Bacterial, alopecia (hair), eczema (skin), streptococcus infections. Sanum @ ]</t>
  </si>
  <si>
    <t>SANUKEHL TRICH | Fungal, mycosis of hair, skin, nails, tinea. Sanum ^ ]</t>
  </si>
  <si>
    <t>SANUVIS | Lactic acid, activates oxidation, cellular regeneration, equalizes body pH by eliminating D(-), lactic acid. Sanum</t>
  </si>
  <si>
    <t>STOLONIKEHL | Fungal, intercostal neuralgia (rib cage nerves). Sanum ^  $ ]</t>
  </si>
  <si>
    <t>THYMOKEHL | Organ, for degenerative processes in lumbar vertebral area. Sanum $ ]</t>
  </si>
  <si>
    <t>USNEABASAN | Herbal, congestive headaches. Sanum</t>
  </si>
  <si>
    <t>USTILAKEHL | Fungal, uterine hemorrhage, Menopause, migraine. Sanum ^ ]</t>
  </si>
  <si>
    <t>UTILIN - BLUE | Bacterial, induces immune modulation in chronic and subacute conditions. Sanum @ ]</t>
  </si>
  <si>
    <t>UTILIN 'S' - RED | Bacterial, diseases of TB and para TB, lupus, malignancies, viral infections. Sanum @ # ]~onco</t>
  </si>
  <si>
    <t>VITAMIN B-COMPLEX | Thiamine hydrochloride, neuritis, neuralgia, trigeminal, herpes, cervical syndrome. Sanum  $ ]</t>
  </si>
  <si>
    <t>ZINKOKEHL | Zinc gluconate, increase healing of bones, skin, diabetes mellitus. Sanum</t>
  </si>
  <si>
    <t>MUCLKEHL ATOX | Antichondrit serum, supports the elimination of metabolic &amp; descomposition products after 'Mucokehl'. Sanum</t>
  </si>
  <si>
    <t>NIGERSAN | Aspergillus niger (fungus), tubercular, paratubercular and connective tissue conditions. ^ ]</t>
  </si>
  <si>
    <t>NIGERSAN ATOX (EXCRETION) | Aspergillus niger (fungus) antichondrit serum, after 'Nigersan' (see item 6871), helps to eliminate metabolic &amp; decomposition products. ^ ]</t>
  </si>
  <si>
    <t>NOTAKEHL | Penicillium chrysogenum (fungus), instead of antibiotics, infections, by staphylococcus, streptococcus, like a probiotic, ear. ^ @ ]</t>
  </si>
  <si>
    <t>OKOUBASAN - OKOUBAKA AUBREVILLE (HERBAL) | Food poisoning, acute diarrhea (bowel, colon, intestine), food intolerances.  ]</t>
  </si>
  <si>
    <t>PEFRAKEHL | Candida parapsilosis (fungus), genital mycosis, bacterial and viral diseases of mouth and body openings. ^ @ #]</t>
  </si>
  <si>
    <t>PINIKEHL | Fomitopsis pinicola and mycelio fungus, diseases of liver, spleen, intermittent fevers. ^ ]</t>
  </si>
  <si>
    <t>PLEO-CHELATE | Sodium edetate, hydrogen peroxide, magnesium sulphate, potassium chloride, sodium chloride / chelating + secreting heavy metals.</t>
  </si>
  <si>
    <t>QUENTAKEHL - PENICILLIUM GLABRUM (FUNGALl) | Viral / mixed infections, Multiple Sclerosis (MS), Meniere's, UTI. ^  # ]</t>
  </si>
  <si>
    <t>REBAS | Peyer's patches extrat (calves), organ preparations, simulates T-lymphocytes, chronic and recurrent glandular track inflammations.</t>
  </si>
  <si>
    <t>FORMASAN | Acidum formicicum (formic acid), rheumatism of muscle and joints, eczema (skin), bronchial asthma (lung).   ]</t>
  </si>
  <si>
    <t>FORTAKEHL - PENICILLIUM ROQUEFORTII (FUNGAL) | Restores glandular symbiosis, liver-gallbladder and pancreas disorders, post antibiotics. ^ ]</t>
  </si>
  <si>
    <t>GINKGOBAKEHL - GINKGO BILOBA (HERBALl) | Mitigates diseases of aging.</t>
  </si>
  <si>
    <t>GRIFOKEHL - GRIFOLA FRONDOS (FUNGALl) | Diabetes mellitus, hypertonia, obesity, immune stimulant. ^ ]</t>
  </si>
  <si>
    <t>GRIFOSAN - GRIFOLA FRONDOSE MURIBUS THALLI (FUNGAL) | Immune stimulant, herpes zoster, herpes simplex. ^  # ]</t>
  </si>
  <si>
    <t>LARIFIKEHL - LARICIFOMES OFFICINALLIS E MYCELLO (FUNGAL) | Poly arthritis, fever, lung diseases, inflammations of digestive organs. ^ ]</t>
  </si>
  <si>
    <t>LATENSIS - BACILLUS CERIUS (BACTERIALl) | Conditions caused by tuberculoultravirus, endocrine glandular, Addison's. @* ]</t>
  </si>
  <si>
    <t>LEPTOSNERMUSAN - LEPTOSPERMUN SCOPARIUM (HERBAL) | Trigeminal, neuralgia, eye disorders (iritis, conjunctivitis). ]</t>
  </si>
  <si>
    <t>LEPTUSIN - PROPIONI BACTERIUM AVIDUM (BACTERIAL) | Production of RBC in bone marrow, anemia, circulatory disturbances. @ ]</t>
  </si>
  <si>
    <t>MAPURIT - DL TOCOPHERYL ACETATE, MAGNESIUM OXIDE (VITAMIN AND MINERAL) | Improve votality, vitamin E absorption, neuromuscular, cramps, angina.</t>
  </si>
  <si>
    <t>MUCELOKEHL - MUCOR MUCEDO (FUNGAL) | Mental (brain), emotional, nervous conditions, limbic dysfunction, fear, thyroid. ^ ]</t>
  </si>
  <si>
    <t>MUCELOKEHL - MUCOR RACEMOUS (FUNGAL) | Congestion in blood, lactic, acidosis, hematoma, aggregation of thrombocytes. ^ ]</t>
  </si>
  <si>
    <t>GM6 LONG DAN XIE GAN TANG | Clears damp heat from the liver and gallbladder system, anti inflammatory, antibiotic, anti infective.</t>
  </si>
  <si>
    <t>GM78 QING RE LING | Clears heat from the qi level and upper jiao, clears damp heat and toxic heat, antipyretic, anti inflammatory, antibiotic.</t>
  </si>
  <si>
    <t>GM79 YANG WEI KE LI | Enhances and regulates digestive function, anti spasmodic, increases secretion from the gastric mucosa.</t>
  </si>
  <si>
    <t>GM140 BA ZHENG SAN | Clears damp heat from the urinary bladder, antibiotic, anti flammatory, diuretic.</t>
  </si>
  <si>
    <t>GM141 DANG GUI SI NI TANG | Long standing cold hands and feet, cold in the channels, chilblains, dysmenorrhea, dilates distal vessels, improves blood circulation, antibiotic.</t>
  </si>
  <si>
    <t>GM143 JUAN BI TANG | Osteoarthritis rheumatoid arthritis, arthralgia, bi syndrome bursitis. @ ]</t>
  </si>
  <si>
    <t>GM145 TAO HE CHENG QI TANG | Pelvic inflammatory disease, retention of placenta, acute lower abdominal pain, colon intestinal obstruction, decreases blood  viscosity, fat &amp; sugar, anti inflammatory. ]</t>
  </si>
  <si>
    <t>GM146 TIAN MA GOU TENG YIN | Hypertension, apoplexy, menopausal syndrome, Meniere's disease, epilepsy, headaches, vertigo, liver yang rising and internal wind.</t>
  </si>
  <si>
    <t>GM147 QING FEI TANG | Acute upper respiratoy tract (lung) infection, antibiotic, anti tussive, expectorant, laxative (bowel, colon, intestine).  ]</t>
  </si>
  <si>
    <t>GM151 GUI PI TANG | Anxiety, insomnia, bleeding disorders, anaemia, postpartum convalescence, enhances digestive functions esp. absorption of nutrients, energy and blood tonic, sedative for anxiety.</t>
  </si>
  <si>
    <t>GM152 TIAN WANG BU XIN DAN | Anxiety, insomnia, palpitations, arrhythmia, emotional disturbances associated with menopause, chronic mouth ulcers, sedative and tranqilliser, nervine, calmative.</t>
  </si>
  <si>
    <t>GM153 SI WU TANG | Menstrual problems, infertility, dry,lustreless skin and hair anaemia, postpartum, weakness, haematinic, tones the uterus and muscles, galactagogue.</t>
  </si>
  <si>
    <t>GM154 DANG GUI SHAO YAO SAN | Menstrual disorders with fluid metabolish problems, edema (dropsy) during pregnancy, haematinic (blood forming), diuretic (kidney).  ]</t>
  </si>
  <si>
    <t>GM155 WU JIN WAN | Menstrual disorders, dysmenorrhoea, endometriosis, irregular menstruation, emmenagogue, regulates menstruction, improves circulation, analgesic, relives stagnation in the uterus.</t>
  </si>
  <si>
    <t>GM1156 LUI WEI DI HUANG WAN | Generalized kidney weakness and kidney disease, demulcent febrifuge, anti inflammatory, improves renal function and fluid metabolism bidirectional hormone regulation.</t>
  </si>
  <si>
    <t>GM157 ZHI GAN CAO TANG | Palpitations, irregular pulse, heart disease, protects cardiac muscles, inhibits arrhythmia, improves the anoxia tolerance.</t>
  </si>
  <si>
    <t>GM160 XIAO QING LONG TANG | Bronchitis, emphysema, bronchial asthma, anti asthmatic (lung) and antiallergic, improves plasma cortisol and ACTH.  ]</t>
  </si>
  <si>
    <t>GM161 XUE FU ZHU YU TANG | Trauma, chronic fixed pain, chronic depression, anti platelet, anti coagulant, vasodilator.</t>
  </si>
  <si>
    <t>GM162 SI JUN ZI TANG | Enhances and regulates digestive functions, tonic, strengthens immunity and resistance, enhances recovery after illness or surgery, mucolytic, stomach.</t>
  </si>
  <si>
    <t>GM163 BU ZHONG YI QI TANG | Tonic, digestive stimulant, elevates and tones weakened or prolapsed structures, stimulates and protects the immune system.</t>
  </si>
  <si>
    <t>GM166 XIAO CHAI HU TANG | Postivral &amp; Shaoyang syndromes, mastitis, ear disorders, improves liver function, reduces AST and ALT, enhances immunity, aids clearance of residual pathogens.</t>
  </si>
  <si>
    <t>GM167 HUO XIANG ZHENG QI SAN | Gastric flu, acute gastronenteritis, candida like symtoms, anti emetic, anti diarrheal, alleviates acute gastric conditions. ^ ]</t>
  </si>
  <si>
    <t>GM169 SI NI SAN | Base formula for liver qi stagnation patterns, antispasmodic, alleviates depression and emotional distress, benefits digestion, carminative.</t>
  </si>
  <si>
    <t>GM185 WU LING SAN | Generalized edema (dropsy), fluid metabolism problems, diuretic (kidney), gentle digestive strengthener.  ]</t>
  </si>
  <si>
    <t>GM186 RUN CHANG WAN | Chronic colon constipation, post partum constipation, dry stools, demulcent laxative. ]</t>
  </si>
  <si>
    <t>GM187 HUANG LIAN JIE DU TANG | Systemic damp heat or toxic heat, anti pyretic, anti inflammatory, antibiotic.</t>
  </si>
  <si>
    <t>GM188 WU WEI XIAO DU YIN | Localised pyogenic sores, toxic heat, broad spectrum anti infective, anti inflammatory, antipyretic, disinfectant.</t>
  </si>
  <si>
    <t>GM189 CHAI HU JIA LONG GU MU LI TANG | Mental or emotional disorders, stress, palpitations, insomnia, sedative, anti acid, antispasmodic, calminative.</t>
  </si>
  <si>
    <t>GM190 ZHEN GAN XI FENG TANG | Liver yang rising, liver wind, transient ischaemic attacks, pre-stroke conditions (brain), anti hypertensive, sedative to the nervous system calmative.</t>
  </si>
  <si>
    <t>GM191 ZHI SOU SAN | Persistent cough (lung) following an external disorder, anti tussive and mucolytic.  ]</t>
  </si>
  <si>
    <t>GM192 SHOU TAI WAN | Habitual tendency to miscarriage, infertility, lower back ache, tones and nourishes and uterus.</t>
  </si>
  <si>
    <t>GM193 BAN XIA XIE XIN TANG | Enhances and regulates digestive funtion tonic to the digestive system, anti inflammatory mucolytic, stomach, antimetic.</t>
  </si>
  <si>
    <t>GM194 TU SI ZI WAN | Polyuria, bed wetting, enuresis, urinary incontinence, kidney, bladder. ]</t>
  </si>
  <si>
    <t>GM195 SHEN FU TANG (NORTHERN AUSTRALIA &amp; U.S.) | Shock, heart failure, improves blood and microcirculation, increases myocardial contraction, improves liver function and increases immunity. ]</t>
  </si>
  <si>
    <t>GM196 JIU WEI QIANG HUO TANG | Influenza, rheumatic, fever, acute lower back sprain, antifebrile, analgesic and anti inflammatory. @  # ] $</t>
  </si>
  <si>
    <t>GM197 BAO HE WAN | Food stagnation, indigestion, enhances stomach and general digestive function digestant, calminative, stomachic.</t>
  </si>
  <si>
    <t>GM198 YUE JU SAN | Emotional or stress related gastrointestinal problem, gastro duodenal ulcer, cholecystitis, cholelithiasis..</t>
  </si>
  <si>
    <t>GM199 TONG XIE YOA FANG | Digestive problems with an emotional component, colon, irritable bowel syndrome (bowel, colon, intestine). ]</t>
  </si>
  <si>
    <t>GM200 XIAO FENG SAN | Wind heat or damp itchy skin diseases, anti inflammatory, diaphoretic, antipruritic.</t>
  </si>
  <si>
    <t>GM201 SAN BI TANG | Pain in the muscles and joints, arthritic pain, analgesic, anti arthritic, anti inflammatory, enhances circulation. @ ]</t>
  </si>
  <si>
    <t>GM202 XIN QIN CHONG JI | Allergic rhinitis, sinusitis, hay fever, antibacterial, anti inflammatory, anti allergenic, opens the nose and sinuses. @ ]</t>
  </si>
  <si>
    <t>GM203 CANG ER SAN | Sinus congestion, sinusitis, allergic and perennial rhinitis. ]</t>
  </si>
  <si>
    <t>GM204 ER XIAN TANG | Menopausal heat, hot flash / flush, sweats, mood swings, regulates the hormones associated with menopause, pituitary gonadotrophic stimulant, anti hypertensive. ]</t>
  </si>
  <si>
    <t>GM205 TUO LI XIAO DU YIN | Otitis media, carbuncle, furucle, strenghtens the metabolish, increases vital energy and strengthens the immuunity.</t>
  </si>
  <si>
    <t>GM206 XIAO YAO SAN | Irregular menstruation, premenstrual syndrome, stress.</t>
  </si>
  <si>
    <t>GM207 LING ZHI QI TANG |Post viral diseases immune deficiency disorders,glandular fever,adjunct to chemotherapy, elevates the immunologic function, inc. RBC production, prevents viral reprod. # ]~onco</t>
  </si>
  <si>
    <t>GM208 SANG JU YIN | Upper respiratory tract infection, acute bronchitis (lung), flu, eye disorders (conjunctivitis).  # ]</t>
  </si>
  <si>
    <t>GM260 SHENG MAI SAN | Chronic respiratory disease (lung), demulcent, energy and fluid supplement.  ]</t>
  </si>
  <si>
    <t>GM261 YU PING FENG SAN | Frequent cough and colds (lung), low immunity, excessive sweating, immune stimulant, anhidrotic.  ]</t>
  </si>
  <si>
    <t>GM264 YIN CHEN HAO TANG | Liver -- Jaundice, cholagogue, choleretic ; diuretic (kidney, bladder, urethra), laxative (bowel, colon, intestine).  ]</t>
  </si>
  <si>
    <t>GM266 ZENG YE TANG | Generates fluids, moistens dryness and unblocks the bowels (colon, intestine), constipation.  ]</t>
  </si>
  <si>
    <t>GM269 XIAO LUO WAN | Phlegm (lung) type masses, lumps and nodules.  ]~onco</t>
  </si>
  <si>
    <t>GM271 SAN ZI YANG QIN TANG | Persistent cough, thin phlegm patterns, cold in the lungs, mucolytic, expectorant,  gastro intestinal (bowel, colon, intestine) stimulant.  ]</t>
  </si>
  <si>
    <t>GM302 ZHI TOU CHUANG YI FANGE | Eczema, acute itchy skin disesases, acne, superficial suppuration, oral inflammation. @ ]</t>
  </si>
  <si>
    <t>GM390 KANG DU SAN | Broad spectrum anti-viral action, general antibotic, action antiviral and antibacterial, anti-pyretic, detoxicant. @  #  ]</t>
  </si>
  <si>
    <t>GM262 ZHI SHI, BING LANG, WU YAO | Constipation, abdominal bloating, abdominal pain from qi stagnation, paralytic ileus following abdominal surgery (bowel, colon, intestine).  ]</t>
  </si>
  <si>
    <t>GM263 CANG ZHU, ZAO JIAO CI &amp; BAI ZHI | Phlegm and mucus congestion in the nasal sinuses and ears, aid the discharge of pus from unruptured abscesses, boils and sores.</t>
  </si>
  <si>
    <t>GM265 JIN QIAN CAO, JI NEI JIN &amp; HAI JIN SHA | Promotes urination, clears dump heat and dissolves calculi, pain, swelling or discomfort associated with calculi or stones (kidney, bladder, urethra).  ]</t>
  </si>
  <si>
    <t>GM270 MU LI, MA HUANG GEN, FU XIAO MAI | Stops sweating and stabilises the exterior.</t>
  </si>
  <si>
    <t>GM272 ZHI MU, TIAN HUA FEN &amp; SHA SHEN | Clears heat and phlegm from the lung and stomach, promotes salivation, quenches thirst, nourishes yin.</t>
  </si>
  <si>
    <t>GM288 SHAN YAO, GE GEN &amp;MU XIANG | Strenghthens the spleen, regulates qi and stops diarrhoea.</t>
  </si>
  <si>
    <t>GM311 CANG ZHU &amp; HOU PU | Dries Damp, eliminates fullness and distension.</t>
  </si>
  <si>
    <t>GM312 ROU CONG RONG &amp; SUO YANG | Spleen and/or Kidney yang deficiency, constipation.</t>
  </si>
  <si>
    <t>GM313 QING PI &amp; XIANG FU | Premenstrual breast swelling, tenderness, lumps, fibrocystic breast disease, dysmenorrhoea, lower abdominal distension associated with the menstrual period.~feminine</t>
  </si>
  <si>
    <t>GM314 LONG GU &amp; MU LI | Calms the shen, sedates liver yang.</t>
  </si>
  <si>
    <t>GM315 YE JIAO TENG &amp; HE HUAN PI | Calming the shen in deficient patiens, depression, numbness and poor circulation in the extremities.</t>
  </si>
  <si>
    <t>GM316 ZHI MU &amp; HUANG BAI | Menopausal flushing and night swets, bone steaming fevers, low grade or recurrent fevers of unknown origin, chronic irritation of the urethra ('cystitis').</t>
  </si>
  <si>
    <t>GM317 BU GU ZHI &amp; YI ZHI REN | Warms and strenghtens the kidneys function of transforming and processing  fluids.</t>
  </si>
  <si>
    <t>GM318 SANG BAI PI &amp; CHEN PI | Dries dampness, disperses fluids, reduces swelling.</t>
  </si>
  <si>
    <t>GM319 HAI TONG PI &amp; QIN JIAO | Disperses wind, dispels dampness, anti inflammatory, anti allergic, eases pain.</t>
  </si>
  <si>
    <t>GM320 HONG TENG &amp; BAI JIANG CAO | Pelvic and abdominal infections (PID), appendicitis, diverticulitis.</t>
  </si>
  <si>
    <t>GM321 LU RONG &amp; GUI BAN | Supplements jing, strengthens yin and yang, srengthens the chong and ren channels.</t>
  </si>
  <si>
    <t>GM322 FU PING &amp; ZI CHAO | Red raised maculopapular rashes and other skin deseases from hot blood.</t>
  </si>
  <si>
    <t>GM323 SHENG DI &amp; SHI GAO | Clears heat in both qi and blood levels, anti inflammatory and anti febrile.</t>
  </si>
  <si>
    <t>GM324 CHEN PI &amp; BAN XIA | Nausea and vomiting phlegm, morning sickness and motion sickness, productive, acute or chronic cough (lung) with copious white sputum .  ]</t>
  </si>
  <si>
    <t>GM325 JIU JIE CHANG PU &amp; YUAN ZHI | Clears the head  and sharpens  the mind, disperses phlegm (lung).  ]</t>
  </si>
  <si>
    <t>GM327 XIANG FU &amp; SHA REN | Regulates digestive system, moves gastrointestinal (bowel, colon, intestine) qi, improves oily herb digestibility, add to any prescription that causes digestive upset.  ]</t>
  </si>
  <si>
    <t>GM329 YAN HU SUO &amp; CHUAN LIAN ZI | All types of pain from qi and blood stagnation.  ]</t>
  </si>
  <si>
    <t>GM331 GAN JIANG &amp; ROU GUI | Warms yang, disperses internal cold.</t>
  </si>
  <si>
    <t>GM337 ZHI SHI &amp;JIE GENG | Abdominal and epigastric bloating, can be added to any formula to alleviate bloating.</t>
  </si>
  <si>
    <t>GM339 DANG GUI &amp; HUANG QI | Tonifies qi and blood.</t>
  </si>
  <si>
    <t>GM340 TAO REN &amp;HONG HUA | Invigorates blood and eliminates stagnant blood.</t>
  </si>
  <si>
    <t>GM342 SAN LENG &amp; E ZHU | Invigorates blood, powerfully breaks up stagnant blood, resolves masses.</t>
  </si>
  <si>
    <t>GM343 CANG ZHU &amp; HUANG BAI | Clears damp heat from the lower body.</t>
  </si>
  <si>
    <t>GM344 SHAN ZHI ZI &amp; MU DAN PI | Heat symptoms with an emotional component-cyclical acne, premenstrual flushing, menorrhagia, irritability and anger.</t>
  </si>
  <si>
    <t>GM345 SHU DI &amp; HE SHOU WU | Tonify blood and kidney yin.</t>
  </si>
  <si>
    <t>GM346 DU ZHONG &amp; XU DUAN | Strengthens the kidneys, especially qi and yang, lower back ache associated with a variety of pathologies .</t>
  </si>
  <si>
    <t>GM347 HUANG LIAN &amp; WU ZHU YU | Heartburn, acid reflux, hyperacidity states, indeterminate gnawing hunger.</t>
  </si>
  <si>
    <t>GM348 GAN CAO &amp; BAI SHAO | Antispasmodic moderates pain due to smooth and skeletal muskle spasm.</t>
  </si>
  <si>
    <t>GM349 MAI MEN DONG &amp; TIAN MEN DONG | Clears heat, nourishes yin, moistens the lung, moistens the intestine, antitussive, anti febrile, increases humoral immunity.</t>
  </si>
  <si>
    <t>GM350 ZHI MA HUANG &amp; XING REN | Ciculates lung qi, stops coughing and wheezing .</t>
  </si>
  <si>
    <t>GM351 XIANG LING PI &amp; XIAN MAO | Tonify and warm kidney yang, expel wind damp.</t>
  </si>
  <si>
    <t>GM352 TIAN NAN XING &amp; XUAN FU HUA | Transform phlegm.</t>
  </si>
  <si>
    <t>GM355 GOU QI ZI &amp; JU HUA | Benefit, nourish and brighten the eyes, cool the liver.</t>
  </si>
  <si>
    <t>GM365 CHAI HU &amp; BAI SHAO | Sooths and softens the liver and moves constrained liver qi.</t>
  </si>
  <si>
    <t>GM359 KU SHEN &amp; BAI XIAN PI | Itchy skin diseases, suppurative skin disorders, eczema, urticaria, psoriasis, damp heat in the intestine causing dysenteric disorder.</t>
  </si>
  <si>
    <t>GM401 GE GEN | Clears the exterior, disperses wind heat, eases the muscles, generates fluids, alleviates diarrhea, encourages the full expression of rashes.</t>
  </si>
  <si>
    <t>GM403 TIAN MA | Pacifies the liver and extinguishes wind, stops pain.</t>
  </si>
  <si>
    <t>GM404 CHUAN XIONG | Invigorates the blood and promotes circulation of qi, expels wind and alleviates pain.</t>
  </si>
  <si>
    <t>GM405 XI YANG SHEN | Nourishes qi and yin, clears deficiency fire, generates fluids.</t>
  </si>
  <si>
    <t>GM406 DA HUANG | For constipation and blood stagnation.</t>
  </si>
  <si>
    <t>GM407 TIA QI | Stops bleeding and elimnates blood stagnation.</t>
  </si>
  <si>
    <t>GM408 DAN SHEN | Invigorates the blood and breaks up blood stragnation, clears heat and calms the shen.</t>
  </si>
  <si>
    <t>GM409 WU WEI ZI | Strengthens the lungs and kidneys, stops sweating, calms the shen, restrains leakage of fluids.</t>
  </si>
  <si>
    <t>GM410 QING HAO | Clears Summer heat, cools the blood and eliminates hidden pathogens.</t>
  </si>
  <si>
    <t>GM411 HUANG LIAN | Clears damp heat and fire, especially from the upper body.</t>
  </si>
  <si>
    <t>GM412 JI XUE TENG | Tonifies blood, opens up the channels and promotes blood circulation.</t>
  </si>
  <si>
    <t>GM414 YI MU CAO | Invigorates the blood and regulates menstruation, promotes urination.</t>
  </si>
  <si>
    <t>GM416 GOU TENG | Calms the emotions, stops spasms, dizziness, vertigo, lowers blood pressure.</t>
  </si>
  <si>
    <t>GM417 REN SHEN | Greatly supplements primary qi, strengthens the lung and spleen, benefits the Heart qi and calms the spirit, benefits yin and generates fluids.</t>
  </si>
  <si>
    <t>GM418 DANG GUI | Tonifies and invigorates blood, regulates menstruation, moistens the colon intestine to move the stool. ]</t>
  </si>
  <si>
    <t>GM419 SHEN QU | Resolves food stagnation and harmonizes the stomach.</t>
  </si>
  <si>
    <t>GM420 SUAN ZAO REN | Nourishes the heart, calms the spirit, arrests sweating.</t>
  </si>
  <si>
    <t>ACTIVATOR | Energizes targeted system/organ, increases the action of bio function formulas.</t>
  </si>
  <si>
    <t>BUILDER | Initiates/augments building in targeted system/organ, promotes the rebuilding process.</t>
  </si>
  <si>
    <t>BACTREX | Counteracts infections, increases action of bio function formulas. @ ]</t>
  </si>
  <si>
    <t>FUNGDX | Cellular cleanser, accelerates removal of fungal/viral with bio function formulas. ^ #]</t>
  </si>
  <si>
    <t>STABILIZER | Normalises new, healthy cells, repatterns cells by increasing action of bio function formulas.</t>
  </si>
  <si>
    <t>RESTORE | Triggers repair of cell tissue, accelerates healing and bio function formulas.</t>
  </si>
  <si>
    <t>B BRAIN | Supplies 14 essential brain nutrients to improve concentration, memory and alertness.</t>
  </si>
  <si>
    <t>C COLON | Mild laxative action on colon lower bowel intestine, builds and heals as well. ]</t>
  </si>
  <si>
    <t>D DIGEST | Supplies various enyzmes to strengthen digestive system.</t>
  </si>
  <si>
    <t>S DIGEST | Milder than D (see item 7013), with only vegetable enyzmes to soothe and restructure digestive system.</t>
  </si>
  <si>
    <t>F+ FEMALE PLUS | Combines oriental and western to regulate hormonal balance and menstrual rhythms.</t>
  </si>
  <si>
    <t>FPMS | Female health, relieves premenstrual symtoms and diminishes bleeding.</t>
  </si>
  <si>
    <t>GA ADRENAL | Balances body chemistry through adrenal gland support, normalizes pH.</t>
  </si>
  <si>
    <t>GB PITUITARY | Pineal, corrects metabolism at cellular level, helps regulate appetite.</t>
  </si>
  <si>
    <t>GF THYROID | Corrects metabolism at cellular level.</t>
  </si>
  <si>
    <t>GT THYMUS |  Strengthens the body's shield system.</t>
  </si>
  <si>
    <t>H HEART | Rebuilds and normalizes heart function.</t>
  </si>
  <si>
    <t>HCV CARDIOVASCULAR | Strengthens blood vessels and removes arterial plaque.</t>
  </si>
  <si>
    <t>HN HEART NERVE | Repairs nervous system in general as well as bundle branch nerves to the heart. N sarcode $ ]</t>
  </si>
  <si>
    <t>I EYES | Supports the optic center of the brain and supplies nutrients for clear vision.</t>
  </si>
  <si>
    <t>K KIDNEYS | Profound kidney support and builds kidneys.</t>
  </si>
  <si>
    <t>KS KIDNEY | Relieves body of excess water without loss of electrolytes, milder than K (see item 7025).</t>
  </si>
  <si>
    <t>L LIVER | Blends Chinese and western nutrition, total support for the liver and gallbladder.</t>
  </si>
  <si>
    <t>LS LIVER S | Strong liver stimulant, chelates toxins from the blood and liver tissue.</t>
  </si>
  <si>
    <t>LX LIVER X | Detoxifies and flushes foreign byproducts in stressed liver.</t>
  </si>
  <si>
    <t>M+ MALE | Endocrine supports male glandular and endocrine system.~masculine</t>
  </si>
  <si>
    <t>MPC PROSTATA CORRECTOR | To combat candida, hypertrophy and provides prostate support. ^ ]~masculine</t>
  </si>
  <si>
    <t>MPR PROSTATA OVATUM | Feeds, softens and lubricates the prostate, feeds the ovaries, take with F+ or M+ (see N. 7015 &amp; 7030).  ]~masculine, feminine</t>
  </si>
  <si>
    <t>N3 RELAXA | Mild pain relief and relaxer, aids with sleep, use with GA for chronic acidosis (see N. 7017).  ]</t>
  </si>
  <si>
    <t>Nc CALM | Good for hyperactivity, calms nerves with nutritional calcium, organic iodine and nervine herbs.</t>
  </si>
  <si>
    <t>P PANCREAS | Rebuilds pancreas, helps control hypoglycemia.~search blood sugar, diabetes</t>
  </si>
  <si>
    <t>PS PANCREAS S | Regulates blood sugar and balances pancreas.~search diabetes</t>
  </si>
  <si>
    <t>R LUNG | Reduces build up of mucous, helps restore respiratory rhythm.</t>
  </si>
  <si>
    <t>S SPLEENS | Only spleen support formula in Western nutrition that produces consistent results.</t>
  </si>
  <si>
    <t>ABC PROBIOTIC COMPLEX | Balances beneficial flora with L. Acidophilus, B. Bifidum and L. Bulgaricus.</t>
  </si>
  <si>
    <t>ACP VITAMIN ACP | Builds collagen, tissue integrity and strengthens shield system.</t>
  </si>
  <si>
    <t>ACX VITAMIN DTX | All purpose detoxifier, helps to neutralize cleansing reactions.</t>
  </si>
  <si>
    <t>AZV MULTI VITAMIN HERBAL CHELATION FORMULA | Separate capsules for water soluble and oil soluble sources.</t>
  </si>
  <si>
    <t>BFO EFAs BORAGE / FLAX / FISH OIL | Organic sources for essential fatty acids. ~BTO: avoid,  BTA: beneficial, hgdie</t>
  </si>
  <si>
    <t>BSV VITAMIN B COMPLEX HIGH POTENCY | Yeast free, balanced with supportive herbs.</t>
  </si>
  <si>
    <t>CAL CALCIUM PLUS | Ten sources of calcium with magnesium, vitamins C, D, E and lecithin for easy assimilation.</t>
  </si>
  <si>
    <t>CLR CHLOROPHYLLIUM BACTERIOSAT | For inflamed mucous membranes.</t>
  </si>
  <si>
    <t>CTV VITAMIN C | Five sources of vitamin C with vitamin A, calcium, potassium and thymol iodide.</t>
  </si>
  <si>
    <t>EZV VITAMIN E 200 I.U. | Truly 100% natural, chewable.</t>
  </si>
  <si>
    <t>FLX FLAX OIL | Relieves arthritic pain and lowers cholesterol. ~BTO: beneficial,  BTA: beneficial</t>
  </si>
  <si>
    <t>LEV LECITHIN | With inositol and choline 50-50.</t>
  </si>
  <si>
    <t>MIN MULTI MINERAL PLUS | Herbal chelation formula with a base of sea water for trace minerals, combines 44 minerals.</t>
  </si>
  <si>
    <t>PRO NUTRO PROTEIN | Increases protein assimilation and energy.</t>
  </si>
  <si>
    <t>PTM POTASSIUM STABILIZER | Normalizes potassium, magnesium and sodium.</t>
  </si>
  <si>
    <t>VAX VITAMIN ANTI-OXIDANT | Natural sources to protect DNA and cells, improves the shield system.</t>
  </si>
  <si>
    <t>ZNC ZINC NATURAL LIQUID SOURCE | Reproductive development and hormone production.</t>
  </si>
  <si>
    <t>AO ALOE VERA | Potent source for digestion and healing.~</t>
  </si>
  <si>
    <t>EE ESSENE OIL | Helps set chiro adjustments and relieve pain, keep out of eyes and mucous membranes. $</t>
  </si>
  <si>
    <t>EV ELIXER VITA | Fights bacterial infections, boosts energy and eases allergies and colds. @ ]</t>
  </si>
  <si>
    <t>IA IMPERIAL ATACKER | Rejuvenates the shield system.</t>
  </si>
  <si>
    <t>RV RENOVATOR | Soothes and tones the skin.</t>
  </si>
  <si>
    <t>TR TAI RA CHI | Powerful antibiotic factors derived from polarity corrected Brazilian Pau d'Arco.</t>
  </si>
  <si>
    <t>WO CHINA HEALING WONDER OIL | Anti infective, heals external trauma, keep out of eyes and mucous membranes.</t>
  </si>
  <si>
    <t>XL CLEANSER | Topical only for acne, rashes, skin eruptions, assists in clearing persistent infections. @ ]</t>
  </si>
  <si>
    <t>T3 BACTREX | Tincture anti infective for rapid engagement of body systems, increases action of bio function formulas.</t>
  </si>
  <si>
    <t>T4 FUNG DX | Tincture, accelerates removal of fungal or viral conditions, increases action of bio function formulas. ^  # ]</t>
  </si>
  <si>
    <t>TGOLD IMMUNE PLUS | Tincture based on American Indian remedy, golden seal, contains leptotoenia.</t>
  </si>
  <si>
    <t>TVIVI VIROX | Tincture, fights viral and staph infections, contains leptotoenia and Pau d'Arco. @  # ]</t>
  </si>
  <si>
    <t>X3 BACTREX | Concentrated herbal extract for extreme cases needing anti infective program. @ ]</t>
  </si>
  <si>
    <t>X4 FUNG DX | Concentrated herbal extract for extreme fungal or viral conditions. ^ # ]</t>
  </si>
  <si>
    <t>XGOLD IMMUNE PLUS | Concentrated herbal extracts factors in Golden Seal, contains leptotoenia.</t>
  </si>
  <si>
    <t>XVIVI VIROX | Concentrated extract form of herbal factors to combat viral and staph infections. @  # ]</t>
  </si>
  <si>
    <t>COLD ZINC STOP | Prevention or relief of cold symptoms, sore throats and stopping further infection.</t>
  </si>
  <si>
    <t>CTRC EYE DROPS | For eye irritations, soothing for contact lens wearers, homeopathic cataract factors.</t>
  </si>
  <si>
    <t>APHA PH CONTROL | Assists in normalizing acid/alkaline balance.</t>
  </si>
  <si>
    <t>ARTA JOINT EZ | Relief of pain, stiffness, and trauma of arthritis. @ ]</t>
  </si>
  <si>
    <t>ATAK IMMUNE REJUVENATOR | Neutralizes intranoidal infections unlocked by ATAK or IA, supports shield system.</t>
  </si>
  <si>
    <t>BLDB TONIC BLOOD BUILDER | Cleanser and regulator supplying nutrients, herbs and organic iron.</t>
  </si>
  <si>
    <t>CLNZ CHELATIR | Purifies and detoxifies while chelating heavy metals.</t>
  </si>
  <si>
    <t>DIJS ACIDEZE | Controls acid indigestion and flatulence, nutrients to trigger and retrain digestive process.</t>
  </si>
  <si>
    <t>DSIR INTERGEN | Supports rebuilding of epithelial cells, nutrients for stomach, duodenal, thyroid triad.</t>
  </si>
  <si>
    <t>GOLD IMMUNE PLUS | Herbal antibiotic.</t>
  </si>
  <si>
    <t>KDIR FLUIDREN | Gentle kidney diuretic and stimulant, helps dissolve kidney stones (bladder, urethra, ureter).  ]</t>
  </si>
  <si>
    <t>KYRO MUSCLE / LIGAMENTS | Strengthens ligaments, muscles and tissues, relieves pain, assists to hold chiro adjustments.</t>
  </si>
  <si>
    <t>OXAA ORGANIZER | Cell deep tissue cleanser (liver, bones, breast).</t>
  </si>
  <si>
    <t>OXCC CLEANSER CELL  OXI CELL CREAM | Induces deep cellular cleansing and detoxification.</t>
  </si>
  <si>
    <t>OXOX ACTIVATOR CELL | Cleansing of deep tissue infections.</t>
  </si>
  <si>
    <t>SENG LYMPHOGIN | Highly effective lymphatic cleanser, glandular toner and decongestant.</t>
  </si>
  <si>
    <t>VIVI VIROX | Natural anti viral for flu and herpes, also staph infections, contains leptotoenia and Pau d'Arco. @  # ]</t>
  </si>
  <si>
    <t>VRM1 | For large parasites in large intestine, minimum program is 60 days with 4 cycles of 15 days. * ]</t>
  </si>
  <si>
    <t>VRM2 | For small parasites to treat in outer tissue and blood, minimum program is 60 days with 4 cycles of 15 days. * ]</t>
  </si>
  <si>
    <t>VRM3 | For micro parasites to treat in intestinal tract, use with 3 drops of WO Oil in capsule (see item 7062). * ]</t>
  </si>
  <si>
    <t>VRM4 | For cell parasites to treat ameba / ameoba / amoeba and flukes in liver and kidneys, use with 3 drops of WO Oil (see item 7062). * ]</t>
  </si>
  <si>
    <t>SUREFILL | Dental Materials Composite Materials dental isode</t>
  </si>
  <si>
    <t>DEFINITE | Dental Materials Composite Materials dental isode</t>
  </si>
  <si>
    <t>PERTAC | Dental Materials Composite Materials dental isode</t>
  </si>
  <si>
    <t>SOLITAIRE | Dental Materials Composite Materials dental isode</t>
  </si>
  <si>
    <t>DYRACT | Dental Materials Composite Materials dental isode</t>
  </si>
  <si>
    <t>TETRIC | Dental Materials Composite Materials dental isode</t>
  </si>
  <si>
    <t>HELIOMOLAR | Dental Materials Composite Materials dental isode</t>
  </si>
  <si>
    <t>3 M | Dental Materials Composite Materials dental isode</t>
  </si>
  <si>
    <t>CHEMFILL | Dental Materials Glass Based Filling (Glass Ionomer) Composite Materials dental isode</t>
  </si>
  <si>
    <t>AQUACHEM | Dental Materials Glass Based Filling (Glass Ionomer) Composite Materials dental isode</t>
  </si>
  <si>
    <t>FUJI IX | Dental Materials Hibrids of composite materials dental isode</t>
  </si>
  <si>
    <t>FUJI II | Dental Materials Hibrids of composite materials dental isode</t>
  </si>
  <si>
    <t>PROTEMP | Dental Materials Temporary materials dental isode</t>
  </si>
  <si>
    <t>CLOTOSOL | Dental Materials Temporary materials dental isode</t>
  </si>
  <si>
    <t>ZINC OXIDE EUGENOL | Dental Materials Temporary materials dental isode</t>
  </si>
  <si>
    <t>OPTI BOND | Dental Materials Glues and Bonds dental isode</t>
  </si>
  <si>
    <t>3 M BOND | Dental Materials Glues and Bonds dental isode</t>
  </si>
  <si>
    <t>PRIME + BOND | Dental Materials Glues and Bonds dental isode</t>
  </si>
  <si>
    <t>GUTA PERCHA | Dental Materials Miscelaneous dental isode</t>
  </si>
  <si>
    <t>SEALPEX | Dental Materials Miscelaneous dental isode</t>
  </si>
  <si>
    <t>TUBISEAL | Dental Materials Miscelaneous dental isode</t>
  </si>
  <si>
    <t>TEMP BOND | Dental Materials Miscelaneous dental isode</t>
  </si>
  <si>
    <t>ALVOGEL | Dental Materials Miscelaneous dental isode</t>
  </si>
  <si>
    <t>BELL GLASS | Dental Materials Crowns &amp; Bridges dental isode</t>
  </si>
  <si>
    <t>TARGIS - VECTRIS | Dental Materials Crowns &amp; Bridges dental isode</t>
  </si>
  <si>
    <t>DENTATUS SCREWS | Dental Materials dental isode</t>
  </si>
  <si>
    <t>STABILOCK PINS | Dental Materials dental isode</t>
  </si>
  <si>
    <t>COBALT CHROME | Dental Materials Denture Stuff dental isode</t>
  </si>
  <si>
    <t>METHYL METHACRYLATE | Dental Materials Denture Stuff dental isode</t>
  </si>
  <si>
    <t>PINK ACRYLIC DENTURES | Dental Materials Denture Stuff dental isode</t>
  </si>
  <si>
    <t>CLEAR ACRYLICS DENTURES | Dental Materials Denture Stuff dental isode</t>
  </si>
  <si>
    <t>XYLOCAINE | Dental Materials Local Anesthetic dental isode</t>
  </si>
  <si>
    <t>CITANEST | Dental Materials Local Anesthetic dental isode</t>
  </si>
  <si>
    <t>IMU-PLUS | Elevates inter cellular glutathione for immne elevation.</t>
  </si>
  <si>
    <t>ANGER CONTROL | This imponderable homeopathic reacts from excess or supression. ~ Neuro Emotional Complex (NEC) emotion. search out impulsivity.</t>
  </si>
  <si>
    <t>ADDICTIVE PERSONALITY | This imponderable homeopathic reacts from excess or supression. ~ Neuro Emotional Complex (NEC) emotion.</t>
  </si>
  <si>
    <t>CENTRAL INCISOR UPPER LEFT|TOOTH sarcode:9,LINKS:left kidney,bladder,uterus,prostate rectum,anus/pineal gland/LEFT posterior knee,sacrococcygeal joint,posterior ankle~rtc,ego, survival fear</t>
  </si>
  <si>
    <t>CENTRAL INCISOR LOWER LEFT|TOOTH sarcode:24 ,LINKS:left kidney,bladder,uterus,prostate rectum,anus/adrenal gland /LEFT: posterior knee, sacrococcygeal joint,posterior ankle~rtc, anger,temper</t>
  </si>
  <si>
    <t>CENTRAL INCISOR UPPER RIGHT|TOOTH sarcode: 8, LINKS: right kidney, bladder, uterus, prostate, rectum, anus/ pineal gland RIGHT:posterior knee,sacrococcygeal joint,posterior ankle~disrespect, rtc</t>
  </si>
  <si>
    <t>CENTRAL INCISOR LOWER RIGHT | TOOTH sarcode:25, LINKS: right kidney, bladder,uterus,prostate,rectum,anus/adrenal glands/RIGHT:posterior knee,sacrococcygeal joint,posterior ankle~disrespect, rtc</t>
  </si>
  <si>
    <t>LATERAL INCISOR UPPER LEFT | TOOTH sarcode:10, LINKS:left kidney,gladder,uterus,prostate,rectum,anus/pineal gland/LEFT:posterior knee,sacrococcygeal joint,posterior ankle~pride, rtc, repression</t>
  </si>
  <si>
    <t>LATERAL INCISOR LOWER LEFT|TOOTH sarcode]23 LINKS:left kidney,bladder,uterus,prostate,rectum,anus/adrenal glands / LEFT: posterior knee, sacrococcygeal joint, posterior ankle ~pride, repression of sex</t>
  </si>
  <si>
    <t>LATERAL INCISOR UPPER RIGHT|TOOTH sarcode:7,right kidney,bladder,uterus,prostate,rectum,anus/pineal gland/RIGHT:posterior knee,sacrococcygeal joint, posterior ankle~disorganized, aloof, stubborn, rtc</t>
  </si>
  <si>
    <t>LATERAL INCISOR LOWER RIGHT | TOOTH sarcode:26, LINKS:right kidney,bladder,uterus,prostate,rectum,anus/adrenal glands/RIGHT:posterior knee,sacrococcygeal joint,posterior ankle~disorganized, rtc</t>
  </si>
  <si>
    <t>CANINE UPPER LEFT | TOOTH sarcode:11, LINKS: left side of liver, biliary ducts  intermediate lobe of pituitary gland / LEFT: posterior knee, hip, lateral ankle~anger,regret,sadness,resentment,critical</t>
  </si>
  <si>
    <t>CANINE LOWER LEFT | TOOTH sarcode: 22, LINKS: left side of liver, biliary ducts / ovaries, testicles / LEFT:posterior knee,hip,lateral ankl ~resentment, disorganized, lack of acceptance, over-bearing</t>
  </si>
  <si>
    <t>CANINE UPPER RIGHT|TOOTH sarcode: 6,to:right side of liver,gall bladder,right side of biliary ducts/intermediate lobe of pituitary/RIGHT:posterior knee,hip,lateral ankle~anger,regret,rejection,family</t>
  </si>
  <si>
    <t>CANINE LOWER RIGHT|TOOTH sarcode:27,right side of liver,gall bladder,right side biliary ducts/ovaries,testicles/RIGHT:posterior knee,hip lateral ankle~anger,regret,rejection,family,grief,judgmental</t>
  </si>
  <si>
    <t>1st BICUSPID UPPER LEFT | TOOTH sarcode: 12,to: left lung left side of large intestine/posterior pituitary gland/LEFT:shoulder,elbow,hand(radial),foot,big toe ~grief,control,monotony,depression,spite</t>
  </si>
  <si>
    <t>1st BICUSPID LOWER LEFT | TOOTH sarcode:21,LINKS left lung,left side of large intestine/ovaries,testicles/LEFT:left breast, shoulder,elbow,hand (radial), foot, big toe~anger,resentment,regret</t>
  </si>
  <si>
    <t>1st BICUSPID UPPER RIGHT | TOOTH sarcode: 5, LINKS: right lung,right side of large intestine/posterior pituitary gland/ RIGHT:shoulder,elbow,hand (radial),foot,big toe~grief, condemnation,unacceptance</t>
  </si>
  <si>
    <t>1st BICUSPID LOWER RIGHT|TOOTH sarcode: 28 to: right lung,right side of large intestine/ovaries,testicles/RIGHT:right breast,shoulder,elbow,hand(radial),foot big to ~judgmental,regret,insecure,pushy</t>
  </si>
  <si>
    <t>2nd BICUSPID UPPER LEFT | TOOTH sarcode: 13,LINKS:left lung,left side of large intestine/thymus gland/LEFT:left breast,shoulder,elbow,hand(radial),foot,big toe ~fear, anti-social,negative,unacceptance</t>
  </si>
  <si>
    <t>2nd BICUSPID LOWER LEFT|TOOTH sarcode:20,to: left lung,spleen,left side large intestine/ LEFT:left breast,shoulder,elbow,hand (radial),foot,big toe~condemnation,agitation,emotional conflicts, restless</t>
  </si>
  <si>
    <t>2nd BICUSPID UPPER RIGHT|TOOTH sarcode: 4,to: right lung, right side of large intestine/thymus gland/RIGHT:right breast,shoulder,elbow,hand(radial), foot, big toe~monotony,revenge,critical,possessive</t>
  </si>
  <si>
    <t>2nd BICUSPID LOWER RIGHT | TOOTH sarcode: 29, LINKS: right lung,right side of large intestine/RIGHT: right breast,shoulder,elbow,hand(radial) foot, big toe~controlling,revenge,manipulative,rtc,forgive</t>
  </si>
  <si>
    <t>1st MOLAR UPPER LEFT|TOOTH sarcode: 14,to: spleen,left side of stomach,esophagus / thyroid gland/LEFT:left breast,tmj,anterior hip+knee,medial ankle~pride,rejection,regret,agitation,self-condemnation</t>
  </si>
  <si>
    <t>1st MOLAR LOWER LEFT | TOOTH sarcode: 19, LINKS: spleen, left side of stomach, esophagus , lung, lg. intestine/ LEFT: tmj, anterior hip + knee, medial ankle ~love pain, controlling,revenge, critical</t>
  </si>
  <si>
    <t>1st MOLAR UPPER RIGHT | TOOTH sarcode: 3,to:  pancreas, right side of stomach, esophagus,liver/ thyroid gland / RIGHT: right breast, tmj, anterior hip+knee,medial ankle ~anger,rtc,pride, disrespectful</t>
  </si>
  <si>
    <t>1st MOLAR LOWER RIGHT | TOOTH sarcode: 30, LINKS: pancreas, right side of stomach, pylorus, esophagus / RIGHT: tmj, anterior hip + knee, medial ankle ~anti-social,pessimism,grief,fear of future</t>
  </si>
  <si>
    <t>2nd MOLAR UPPER LEFT | TOOTH sarcode:  15,  LINKS: spleen, left side of stomach, esophagus / parathyroid gland / LEFT:left  breast, tmj, anterior hip + knee, medial ankle~antagonism, lack of self love</t>
  </si>
  <si>
    <t>2nd MOLAR LOWER LEFT | TOOTH sarcode: 18, LINKS: spleen, left side of stomach, esophagus/ left: tmj, anterior hip + knee, medial ankle ~anger, grief, manipulative,self-centered</t>
  </si>
  <si>
    <t>2nd MOLAR UPPER RIGHT | TOOTH sarcode: 2, LINKS: pancreas, right side of stomach, esophagus/ parathyroid gland / RIGHT: right breast, tmj,anterior hip +knee, medial ankle~depression, guilt, judgmental</t>
  </si>
  <si>
    <t>2nd MOLAR LOWER RIGHT | TOOTH sarcode: 31, LINKS: pancreas, right side of stomach, pylorus, esophagus, RIGHT: tmj, anterior hip + knee, medial ankle ~depression, guilt, lack of acceptance, negative</t>
  </si>
  <si>
    <t>3rd MOLAR UPPER LEFTWISDOM|TOOTH sarcode:16,to:left heart,left: duodenum,jejunum,ileum(small intestine) anterior pituitary gland/LEFT:shoulder,elbow,hand(ulner)S-I joint,foot,toes~resentment,rejection</t>
  </si>
  <si>
    <t>3rd MOLAR LOWER LEFT WISDOM | TOOTH sarcode: 17, LINKS: left heart, left side of jejunum, ileum (small intestine) LEFT:shoulder,elbow,hand (ulner),S-I Joint, foot,toes ~depression, guilt, regret</t>
  </si>
  <si>
    <t>3rd MOLAR UPPER RIGHT WISDOM | TOOTH sarcode:1,LINKS: right heart,right duodenum,terminal ileum(small intestine)/anterior pituitary gland/RIGHT: shoulder, elbow, hand (ulnar), S-I Joint, foot, toes ~</t>
  </si>
  <si>
    <t>3rd MOLAR LOWER RIGHT WISDOM | TOOTH sarcode: 32, LINKS: right heart, terminal ileum, ileo-cecal, RIGHT: shoulder, elbow, hand (ulnar) S-I joint, foot, toes ~resentment, avoidance, family problems</t>
  </si>
  <si>
    <t>WISDOMTOOTHUPPERLEFT|TOOTH sarcode:16, to:left heart,left side of duodenum jejunum ileum(small intestine)anterior pituitary gland/LEFT:shoulder,elbow,hand (ulner), S-I joint, foot, toes~rejection,rese</t>
  </si>
  <si>
    <t>WISDOM TOOTH LOWER LEFT | TOOTH sarcode:17,LINKS: left heart, left side of jejunum, ileum (small intestine parts)/ LEFT: shoulder, elbow, hand (ulner), S-I Joint, foot, toes ~depression, guilt, regret</t>
  </si>
  <si>
    <t>WISDOM TOOTH UPPER RIGHT | TOOTH sarcode: 1, LINKS: right heart, right duodenum,terminal ileum (small intestine)/anterior pituitary gland/RIGHT: shoulder, elbow, hand (ulnar), S-I Joint, foot, toes ~</t>
  </si>
  <si>
    <t>WISDOM TOOTH LOWER RIGHT | TOOTH sarcode 32, LINKS: right heart, terminal ileum, ileo-cecal, RIGHT: shoulder, elbow, hand (ulnar) S-I joint, foot, toes ~family problems,resentment, avoidance</t>
  </si>
  <si>
    <t>LOWER JAW | TOOTH sarcode</t>
  </si>
  <si>
    <t>UPPER JAW | TOOTH sarcode</t>
  </si>
  <si>
    <t>DENTAL NERVES UPPER LEFT | TOOTH sarcode $ ]</t>
  </si>
  <si>
    <t>DENTAL NERVES LOWER LEFT | TOOTH sarcode $ ]</t>
  </si>
  <si>
    <t>DENTAL NERVES UPPER RIGHT | TOOTH sarcode $ ]</t>
  </si>
  <si>
    <t>DENTAL NERVES LOWER RIGHT | TOOTH sarcode $ ]</t>
  </si>
  <si>
    <t>BLOOD CIRCULATION UPPER LEFT | TOOTH sarcode $ ]</t>
  </si>
  <si>
    <t>BLOOD CIRCULATION LOWER LEFT | TOOTH sarcode $ ]</t>
  </si>
  <si>
    <t>BLOOD CIRCULATION UPPER RIGHT | TOOTH sarcode</t>
  </si>
  <si>
    <t>BLOOD CIRCULATION LOWER RIGHT | TOOTH sarcode</t>
  </si>
  <si>
    <t>PULP UNSPECIFIED | TOOTH sarcode</t>
  </si>
  <si>
    <t>DENTIN UNSPECIFIED | TOOTH sarcode</t>
  </si>
  <si>
    <t>ENAMEL UNSPECIFIED | TOOTH sarcode</t>
  </si>
  <si>
    <t>GUMS UPPER LEFT UNSPECIFIED | TOOTH sarcode</t>
  </si>
  <si>
    <t>GUMS LOWER LEFT UNSPECIFIED | TOOTH sarcode</t>
  </si>
  <si>
    <t>GUMS UPPER RIGHT UNSPECIFIED | TOOTH sarcode</t>
  </si>
  <si>
    <t>GUMS LOWER RIGHT UNSPECIFIED | TOOTH sarcode</t>
  </si>
  <si>
    <t>COPPER-AURUM-SILVER | Labcatal oligo</t>
  </si>
  <si>
    <t>ALUMINIUM | Labcatal oligo</t>
  </si>
  <si>
    <t>COPPER | Labcatal oligo</t>
  </si>
  <si>
    <t>BISMUTH | Labcatal oligo</t>
  </si>
  <si>
    <t>FLORINE | Labcatal oligo</t>
  </si>
  <si>
    <t>LITHIUM | Labcatal oligo</t>
  </si>
  <si>
    <t>COBALT | Labcatal oligo</t>
  </si>
  <si>
    <t>MAGNESIUM | Labcatal oligo</t>
  </si>
  <si>
    <t>MANGANESE | Labcatal oligo</t>
  </si>
  <si>
    <t>ZINC-NICHEL-COBALT | Labcatal oligo</t>
  </si>
  <si>
    <t>ZINC-COPPER | Labcatal oligo</t>
  </si>
  <si>
    <t>MANGANESE-COPPER | Labcatal oligo</t>
  </si>
  <si>
    <t>MANGANESE-COBALT | Labcatal oligo</t>
  </si>
  <si>
    <t>MANGANESE-COPPER-COBALT | Labcatal oligo</t>
  </si>
  <si>
    <t>PHOSPHOROUS | Labcatal oligo</t>
  </si>
  <si>
    <t>ZINC | Labcatal oligo</t>
  </si>
  <si>
    <t>POTASIUM | Labcatal oligo</t>
  </si>
  <si>
    <t>SULFUR | Labcatal oligo</t>
  </si>
  <si>
    <t>NICHEL-COBALT | Labcatal oligo</t>
  </si>
  <si>
    <t>NELSON ANGING 2 REMEDY | Controls calcium and protomorphogen build up. Ayurvedic</t>
  </si>
  <si>
    <t>720 GENERAL SEDATE | Relieves depression, sedates and nourishes yin of lungs, kidneys, spleen and liver, cleanses excess heat. Systemic Formulas \ Dragon Rising Chinese 5 Elements Products</t>
  </si>
  <si>
    <t>725 GENERAL TONIFY | Generates pulse, tonifies yang and nourishes lungs, spleen, kidneys, liver and invigorates the blood. Systemic Formulas \ Dragon Rising Chinese 5 Elements Products</t>
  </si>
  <si>
    <t>730 ENERGY SEDATE | Clears heat, anti stress formula for health of throat, skin, lymph and eyes, drains fire, nourish yin. Systemic Formulas \ Dragon Rising Chinese 5 Elements Products</t>
  </si>
  <si>
    <t>735 ENERGY TONIC | Tonifies throat, skin, lymph and eyes, moisten lungs, nourish stomach yin, calms the liver. Systemic Formulas \ Dragon Rising Chinese 5 Elements Products</t>
  </si>
  <si>
    <t>740 EARTH SEDATE | Clears congestion, anti stress formula for stomach, digestion &amp; congestion, enriches yin. Systemic Formulas \ Dragon Rising Chinese 5 Elements Products</t>
  </si>
  <si>
    <t>745 EARTH TONIFY | Warms the center, boost qi, strengthen spleen, kidneys and digestive system, uplift yang. Systemic Formulas \ Dragon Rising Chinese 5 Elements Products</t>
  </si>
  <si>
    <t>750 FIRE SEDATE | Pacifies the spirit, relieves stress of heart, kidneys &amp; nervous system, breakdowns cardio-renal interaction. Systemic Formulas \ Dragon Rising Chinese 5 Elements Products</t>
  </si>
  <si>
    <t>755 FIRE TONIFY | Supports the heart, strengthens blood circulation, supports the heat qi, warms &amp; frees heart yang. Systemic Formulas \ Dragon Rising Chinese 5 Elements Products</t>
  </si>
  <si>
    <t>760 METAL SEDATE | Ventilates the lungs, peaceful breathing, clears &amp; calms throat &amp; respiratory functions. Systemic Formulas \ Dragon Rising Chinese 5 Elements Products</t>
  </si>
  <si>
    <t>765 METAL TONIFY | Supports the weak and thin, strengthens lungs, spleen &amp; throat, enrich yin and moisten the lungs. Systemic Formulas \ Dragon Rising Chinese 5 Elements Products</t>
  </si>
  <si>
    <t>770 WATER SEDATE | Removes dampness, relieves kidney, spleen &amp; digestive system stress, warms the kidneys. Systemic Formulas \ Dragon Rising Chinese 5 Elements Products</t>
  </si>
  <si>
    <t>775 WATER TONIFY | Strengthens bones, supports kidneys, spleen, digestive system, and connective tissue. Systemic Formulas \ Dragon Rising Chinese 5 Elements Products</t>
  </si>
  <si>
    <t>780 WOOD SEDATE | Mediates harmony, calms liver, blood, spleen &amp; digestion, cools the blood, sedatea liver yang. Systemic Formulas \ Dragon Rising Chinese 5 Elements Products</t>
  </si>
  <si>
    <t>785 WOOD TONIFY | Tonifies blood, improves resistance to allergies, supports liver, enrich kidney yin, subdue yang. Systemic Formulas \ Dragon Rising Chinese 5 Elements Products</t>
  </si>
  <si>
    <t>NELSON INTESTINAL AND DIGESTION REMEDY | Ayurvedic</t>
  </si>
  <si>
    <t>NELSON KIDNEY REMEDY | Ayurvedic</t>
  </si>
  <si>
    <t>NELSON LIVER REMEDY | Ayurvedic</t>
  </si>
  <si>
    <t>NELSON SKIN REMEDY | Ayurvedic</t>
  </si>
  <si>
    <t>NELSON LUNG REMEDY | Ayurvedic</t>
  </si>
  <si>
    <t>NELSON FEMALE REMEDY | Ayurvedic</t>
  </si>
  <si>
    <t>NELSON MALE REMEDY | Ayurvedic</t>
  </si>
  <si>
    <t>NELSON HEART &amp; CARDIOVASCULAR REMEDY | Ayurvedic</t>
  </si>
  <si>
    <t>ZARGANICK | Effect of the emotional release of completion of a long hard project, completion satisfaction, this imponderable homeopathic reacts from excess or supression.</t>
  </si>
  <si>
    <t>CLEARFIL SE BOND | Composite self etching-bond. Dental isode</t>
  </si>
  <si>
    <t>NELSON OXYGEN STIMULATOR | Ayurvedic formula for stimulating oxygen, for memory, sports, and all disease, pangamic acid B15, methyl donor important for oxygenation.</t>
  </si>
  <si>
    <t>NELSON STEM CELL STIMULATOR | To renew the stem cell manufacture of adults for aging reversal.</t>
  </si>
  <si>
    <t>NARAYANI 61 Acne 200C: Homeo mixture for skin with or without pus formation ~ @</t>
  </si>
  <si>
    <t>NARAYANI 62 Allergy B. 200C: Homeo mixture for allergic conditions of skin, nasal mucous membraines, and chest,~ allergy, autoimmune, hgdbs1</t>
  </si>
  <si>
    <t>NARAYANI 63 Back up (booster) 30c: Homeo mixture for blood, immune system, glands, bones, ~</t>
  </si>
  <si>
    <t>NARAYANI 64 Bad Temper mix 200C:  Homeo mixture works on liver and emotions, ~ anger, frustration, antagonism,</t>
  </si>
  <si>
    <t>NARAYANI 65 Bedwetting 30c: Homeo mixture for bladder and kidneys for incontinence, enuresis, ~</t>
  </si>
  <si>
    <t>NARAYANI 66 Bilharzia 1M:  Homeo mixture for kidney, liver, bowel conditions affected by schistosoma parasite (fluke)*~ digestion</t>
  </si>
  <si>
    <t>NARAYANI 67 Calcium Mix 30C:  Homeo mixture for use on any thype of calcium deficiency, ~ check magnesium</t>
  </si>
  <si>
    <t>NARAYANI 68 CATARACT COMPOUND,  50M, homeo mixture can be used for 3 months, if no improvement consider surgery, ~ eye</t>
  </si>
  <si>
    <t>NARAYANI 69 CB 8 200C: Homeo mixture for nervous and emotional types~ anxiety, depression</t>
  </si>
  <si>
    <t>NARAYANI 70 CB9 200C:  Homeo mixture for long term treatment for weak and chesty types,  ~lung, respiratory,</t>
  </si>
  <si>
    <t>NARAYANI 71 CCA 30C: Homeo mixture for chest, cough, asthma~ lung, respiratory</t>
  </si>
  <si>
    <t>NARAYANI 72 Cleansing Mix  6C:  Homeo mixture for detoxifying the body of allopathic drugs, drugs, chemicals, insecticides, nicotine, ~</t>
  </si>
  <si>
    <t>NARAYANI 73 Croup Mix 30C:  Homeo mixture works also on chest and bronchi~ lung, hgdbs1</t>
  </si>
  <si>
    <t>NARAYANI 74 DB Mix 6x: Homeo mixture for diabetes and pancreas problems, ~ blood sugar</t>
  </si>
  <si>
    <t>NARAYANI 75 Debility 200C:  Homeo mixture for the blood and adrenals, ~ stress, anemia,</t>
  </si>
  <si>
    <t>NARAYANI 76 Dyspnoea 30c   lung] Homeo mixture for chest and lungs, shortness of breath, ~ hgdbs1</t>
  </si>
  <si>
    <t>NARAYANI 77 Ear nerve mix 200x: Homeo mixture for hearing losss as a result of an emotional trauma~ hgd, shock, suspect bad news or verbal abuse, etc.</t>
  </si>
  <si>
    <t>NARAYANI 78 Epilepsy B 30c: Homeo mix for siezures,blackouts,dizzy spells,also use or alternate w/ Narayani 50 Epilepsy matrix no. 4093~ search intestinal parasites, worms,gaba, serotonin, tryptophan</t>
  </si>
  <si>
    <t>NARAYANI 79 Flu Pack 10 M  # ] Homeo mixture for all flu like symptoms and also as a prophylactic for the flu, preventative, ~</t>
  </si>
  <si>
    <t>NARAYANI 80 Gastro Mix 200C:  bowel, colon, intestine  ] homeo mixture for gastric flu mix #~</t>
  </si>
  <si>
    <t>NARAYANI 81 Glandular Fever Mix 50m:</t>
  </si>
  <si>
    <t>NARAYANI 82 Gout Mix 30c: Homeo mixture for uric acid and kidneys, joint pains, ~</t>
  </si>
  <si>
    <t>NARAYANI 83 Grief Mix CM: Homeo mixture for shock, emotionk, grief over loss, ~ hgd</t>
  </si>
  <si>
    <t>NARAYANI V84 Hair Tonic 6x; Homeo mixture for thinning hair, use over a long period of time, ~</t>
  </si>
  <si>
    <t>NARAYANI 85 Headache-Blood Pressure 1M:  Homeo mixture for headaches with blood pressure and circulation problems~ cardiovascular, circulation,</t>
  </si>
  <si>
    <t>NARAYANI 86 Immunity cm: Homeo mixture for use in any immune deficient illness ~</t>
  </si>
  <si>
    <t>NARAYANI 87 Measles Mix 50m: Homeo mixture , use along with a dose or 2 of the nosode morbillinum matrix item 1995~</t>
  </si>
  <si>
    <t>NARAYANI 88 Meniere's Mix 50m: Homeo mixture for middle ear imbalances ~ hearing, balance</t>
  </si>
  <si>
    <t>NARAYANI 89Mouth and Gums Mix 30c: Homeo mixture works on all mucous membranes of mouth gums and palate, oral~</t>
  </si>
  <si>
    <t>NARAYANI 90 Nutrition 50m: Homeo mixture for toning up entire body~</t>
  </si>
  <si>
    <t>NARAYANI 91 Paramedic Rescue 50m: Homeo mixture that's a combination of rescue matrix item 7263, shock matrix item 4063, and injury 8230 formulas~ hgd</t>
  </si>
  <si>
    <t>NARAYANI 92 Post Nasal Drip 30c: Homeo mixture works on sinus and nasal mucous membranes ~ nose, hgdbs1</t>
  </si>
  <si>
    <t>NARAYANI 93 Prostate Mix 30c: Homeo mixture for all prostate problems, in case of cancer add Narayani Viscum Album Male matrix item 7275~onco,  masculine</t>
  </si>
  <si>
    <t>NARAYANI 94 Pterigeum Mix 50m: Homeo mixture for all abnormal growths on the eyes ~</t>
  </si>
  <si>
    <t>NARAYANI 95 Rescue Plus cm: Homeo mixture for psychological and emotional conditions ~ hgd, emotional trauma,</t>
  </si>
  <si>
    <t>NARAYANI 96 Scar Tissue 6x/1x: : Homeo mixture for dissolving scar tissue, keloids ~</t>
  </si>
  <si>
    <t>NARAYANI 97 Sciatica Mix 10m: Homeo mixture for low back pains down thighs to feet~ nerves, spine, joints</t>
  </si>
  <si>
    <t>NARAYANI 98 Shingles 200C:  Homeo mixture for herpes zoster, ~ can be liberated by zapping ameoba, be careful and always follow amoeba zaps with herpes zaps,</t>
  </si>
  <si>
    <t>NARAYANI 99 Sinus 1x/6x: Homeo mixture for all nasal sinuses, ~ hgdbs1</t>
  </si>
  <si>
    <t>NARAYANI 100 Skin F 30c: Homeo mixture works on blisters and eczema of hands and feet ~ psoriasis</t>
  </si>
  <si>
    <t>NARAYANI 101 Skin H 30c: Homeo mixture works on dry skin conditions ~</t>
  </si>
  <si>
    <t>NARAYANI 102 Skin Itch 30c: Homeo mixture for itching anywhere in the body, ~</t>
  </si>
  <si>
    <t>NARAYANI 103 Stings and Bites 10m: Homeo mixture for all insect and animal bites ~</t>
  </si>
  <si>
    <t>NARAYANI 104 TOPS 50m: Homeo mixture for helping memory and brain fatigue ~ hgdie</t>
  </si>
  <si>
    <t>NARAYANI 105 Viscum Album Compound 12x: Homeo mixture used on cancers, malignancies and extremely chronic conditions ~ onco</t>
  </si>
  <si>
    <t>NARAYANI 106 Viscum Album Compound female. 8x: Homeo mixture used for most malignancies except respiratory and skin ~   onco</t>
  </si>
  <si>
    <t>NARAYANI 107 Viscum Album Compound male 12x: Homeo mixture used for most malignancies except respiratory and skin ~   onco</t>
  </si>
  <si>
    <t>NARAYANI 108 Viscum Album Compound M/F 12X/8X: Homeo mixture for most malignancies ~ onco</t>
  </si>
  <si>
    <t>NARAYANI 109 Vision 50m: Homeo mixture for all eye conditions and circulation in the eyes ~</t>
  </si>
  <si>
    <t>NARAYANI 110 Essiac 3X-10MM: Homeo chord used in most malignancies and immune boost ~ onco</t>
  </si>
  <si>
    <t>NARAYANI 111 Portal Clearance 3x: Homeo mixture used to clear portal vein to lower extremeties ~ liver</t>
  </si>
  <si>
    <t>NARAYANI 112 S.O.S. 3x: Homeo mixture for septicemia, works at all levels physical, mental and emotional ~ blood</t>
  </si>
  <si>
    <t>NARAYANI 113 Inflammation 30c: Homeo mixture for acute inflammation ~ pain, allergy</t>
  </si>
  <si>
    <t>NARAYANI 114 Elimination 6x: Homeo mixture in a double strength, drawing rememdy for pulling out pus type infections~</t>
  </si>
  <si>
    <t>NARAYANI 115 Venereal Mix 200C:  Homeo mixture for use on all STD's, sexually tranmitted diseases~ don't rule out miasms,</t>
  </si>
  <si>
    <t>NARAYANI 116 Malaria extra Strength 200C:  Homeo mixture also used once weekly as prophylactic preventative ~protozoa</t>
  </si>
  <si>
    <t>NARAYANI 117 Anti Smoking 30C:  Homeo mixture used to help quit smoking, tobacco, nicotine, chemicals, sugar, smoking ~ addiction</t>
  </si>
  <si>
    <t>NARAYANI SPECIAL 1 Remove superimposition 200C:  Homeo mixture to help disspell 2nd brain engram, possessions, disconnected 'parts' of ourselves~ hgdso hgdsr</t>
  </si>
  <si>
    <t>NARAYANI SPECIAL 2 Divine protection 10m: Homeo mixture that creates protection on all levels, including traveling and x-ray~hgdsr hgdc</t>
  </si>
  <si>
    <t>NARAYANI SPECIAL 3 Soul Cleansing 10m: Homeo mixture that helps to remove negative behavior from deepest core level ~  hgdse hgdsr hgdc</t>
  </si>
  <si>
    <t>NARAYANI SPECIAL 4 Stabilizing 50m: Homeo mixture that helps to transform and rejuvenate, assists positive shifts ~ hgdse hgdsr hgdc</t>
  </si>
  <si>
    <t>NARAYANI SPECIAL 5 Peace and Love alignment 50m: Homeo mixture helps flow of love and tranquility, hgdc  hgdse  hgd5 hgdsr</t>
  </si>
  <si>
    <t>NARAYANI SPECIAL 6 Stress 200C:  Homeo mixture helps underlying emotions and yin yang balance, ~ hgdse</t>
  </si>
  <si>
    <t>NARAYANI SPECIAL 7 Meditation 50m: Homeo mixture to assist achieving deeper meditation levels, ~ hgdse  hgdie</t>
  </si>
  <si>
    <t>NARAYANI SPECIAL 8 insomnia 200C:  Homeo mixture for insomnia, sleeplessness, ~</t>
  </si>
  <si>
    <t>NARAYANI SPECIAL 9 Lack of Confidence 50m:  Homeo mixture for building confidence,~  hgd</t>
  </si>
  <si>
    <t>NARAYANI SPECIAL 10 Spiritual Upliftment 1M: Homeo mixture for ascension ~ hgdse</t>
  </si>
  <si>
    <t>NARAYANI SPECIAL 11 Blood Pressure 200C:  Homeo mixture for stabilizing blood pressure ~ circulation, cardiovascular</t>
  </si>
  <si>
    <t>NARAYANI SPECIAL 12 Brain and Paralysis 50m: Homeo mixture, ~ nerve, control (search perfectionism and "3 P's: perfectionism leads to procrastination which leads to paralysis")</t>
  </si>
  <si>
    <t>NARAYANI SPECIAL 13 Cancer 3x: Homeo mixture for all levels of cancer ~ onco</t>
  </si>
  <si>
    <t>NARAYANI SPECIAL 14 Chemical poisons 200C:  Homeo mixture for all insectiides, pesticides, chemicals, poisons, ~ these chemicals can interfere with estrogen balance, affect mood, increase weight</t>
  </si>
  <si>
    <t>NARAYANI SPECIAL 15 Circulation 3x: Homeo mixture for all circulation problems ~ cardiovascular, vein, artery, heart</t>
  </si>
  <si>
    <t>NARAYANI SPECIAL 16 Cleansing Mix 30C:  Homeo mxiture , a very strong mixture to pull out toxins, use carefully, detox, ~</t>
  </si>
  <si>
    <t>NARAYANI SPECIAL 17 Diabetes 30C:  Homeo mixture used very carefully asithis lowers blood sugars rapidly, have patient or client monitor blood sugar closely~ pancreas, diabetes</t>
  </si>
  <si>
    <t>NARAYANI SPECIAL 18 Digestion 30C:  Homeo mixture used for all digestion difficulties, ~ hgdbs3</t>
  </si>
  <si>
    <t>NARAYANI SPECIAL 19 Ears 30C:  Homeo mixture for all ear problems~ hearing,</t>
  </si>
  <si>
    <t>NARAYANI SPECIAL 20 Eyes 30C:  Homeo mixture for all eye problems ~ vision</t>
  </si>
  <si>
    <t>ADHS | Adrenal support. BIOTICS E.N.B.</t>
  </si>
  <si>
    <t>A.D.P. | Oregano oil, to fight bacteria, fungi and parasites. BIOTICS E.N.B. @ ^ * ]</t>
  </si>
  <si>
    <t>AMINO SPORT | Complex of 24 amino acids. BIOTICS E.N.B.</t>
  </si>
  <si>
    <t>ARGIZYME | Support for liver and kidneys during detoxification. BIOTICS E.N.B.</t>
  </si>
  <si>
    <t>B6 PHOSPHATE | Coenzymatic form of vitamin B6. BIOTICS E.N.B.</t>
  </si>
  <si>
    <t>B12 2000 MCG | Vitamin B12 in lozenges. BIOTICS E.N.B.</t>
  </si>
  <si>
    <t>BETA CAROTENE | Precursor of vitamin A, important antioxidant. BIOTICS E.N.B.</t>
  </si>
  <si>
    <t>BETA PLUS | Gallbladder support in case of insufficient bile production. BIOTICS E.N.B.</t>
  </si>
  <si>
    <t>BETA TCP | Gallbladder support in case of too viscous bile. BIOTICS E.N.B.</t>
  </si>
  <si>
    <t>BIO 3 BG | B complex with high dose of vitamin B1. BIOTICS E.N.B.</t>
  </si>
  <si>
    <t>BIO 6 PLUS | Three digestive enzymes for better digestion (amylase, lipase, protease). BIOTICS E.N.B.</t>
  </si>
  <si>
    <t>BIO AE MULSION | Liquid emulsion of vitamine A and E. BIOTICS E.N.B.</t>
  </si>
  <si>
    <t>BIO B 100 | B complex with active forms of vitamin B1, B2 and B6. BIOTICS E.N.B.</t>
  </si>
  <si>
    <t>BIO B COMPLEX | High dose B complex. BIOTICS E.N.B.</t>
  </si>
  <si>
    <t>BIO B+C | Complex B with adjunction of vitamine C, glandulai, liver, hepatic, pancreatic lipase, lysine. BIOTICS E.N.B. ]</t>
  </si>
  <si>
    <t>BIO C PLUS 500 MG | Vitamin C (500 mg), mixed ascorbates and citrus lemon bioflavonoids, non-acidic. BIOTICS E.N.B.</t>
  </si>
  <si>
    <t>BIO C PLUS 1000 MG | Vitamin C (1000 mg), ascorbates and citrus lemon bioflavonoids, non-acidic. BIOTICS E.N.B.</t>
  </si>
  <si>
    <t>BIO CARDIOZYME FORTE | Support for cardiac function. BIOTICS E.N.B.</t>
  </si>
  <si>
    <t>BIO CMP (CA-MG-K) | Complex of three minerals for muscular and menstrual cramps. BIOTICS E.N.B.</t>
  </si>
  <si>
    <t>BIO D MULSION (VITAMIN D) | Natural emulsified form of liquid vitamin D. BIOTICS E.N.B.</t>
  </si>
  <si>
    <t>BIO E MULSION FORTE | Vitamin E in a liquid, emulsified form. BIOTICS E.N.B.</t>
  </si>
  <si>
    <t>BIO GLYCOSIME FORTE | Board-spectrum glycemic product. BIOTICS E.N.B.</t>
  </si>
  <si>
    <t>BIO IMMUNOZYME FORTE | Support for the immune function. BIOTICS E.N.B.</t>
  </si>
  <si>
    <t>BIO MULTI PLUS | Multiple vitamin and mineral formula. BIOTICS E.N.B.</t>
  </si>
  <si>
    <t>BIO MULTI PL.FE/CU VRIJ | Multiple vitamin and mineral formula without iron and copper. BIOTICS E.N.B.</t>
  </si>
  <si>
    <t>BIOPROTECT | Antioxidant support. BIOTICS E.N.B.</t>
  </si>
  <si>
    <t>BIO SOY FLAVONES | Soy isoflavone supplement for menopausal symptoms. BIOTICS E.N.B.</t>
  </si>
  <si>
    <t>BIOCTASOL FORTE | Octacosanol for increased oxygen utilization by muscle and nerve tissues. BIOTICS E.N.B.</t>
  </si>
  <si>
    <t>BIO ACIDOPHILIUS FOS | Lactobacilus acidophilus (DDS-1 strand), for support of bowel (colon, intestine)  flora. BIOTICS E.N.B.  ]</t>
  </si>
  <si>
    <t>BLACK CURR.SEED OIL | Source of gamma linolenic acid, 40 mg per serving. BIOTICS E.N.B.</t>
  </si>
  <si>
    <t>BROMELAIN PLUS | Lactose-free bromelain for use with inflammation and infant digestive problems. BIOTICS E.N.B.</t>
  </si>
  <si>
    <t>CAPRICIN | Caprilyc acid prevents proliferation of candida and other years, fungal overgrowth. BIOTICS E.N.B.  ^  ]</t>
  </si>
  <si>
    <t>CA ZYME | Calcium citrate for when the use of magnesium along with calcium is contra-indicated. BIOTICS E.N.B.</t>
  </si>
  <si>
    <t>CA/MG ZYME | Calcium citrate with magnesium aspartate at a ratio 5 parts Ca to 1 part magnesium. BIOTICS E.N.B.</t>
  </si>
  <si>
    <t>CA/MG PLUS | Calcium, magnesium and porcine parathyroid tissue. BIOTICS E.N.B.</t>
  </si>
  <si>
    <t>CHLOROCAPS | Source of chlorophyll and vitamin K. BIOTICS E.N.B.</t>
  </si>
  <si>
    <t xml:space="preserve">CHONDRO PLUS | Chondroitin sulfates, manganese and vitamin B12 for ligament, disc and cartilage. BIOTICS E.N.B.	</t>
  </si>
  <si>
    <t>CHONDROITINE SULPHATE | Purified chondroitin sulfates for ligament, disc and cartilage support. BIOTICS E.N.B.  ]~BTO: avoid synthetic forms.</t>
  </si>
  <si>
    <t>CHROME PICOLINATE | Chrominum picolinate for weight loss programs, body building, blood sugar. BIOTICS E.N.B.</t>
  </si>
  <si>
    <t>COLON PLUS | Different herbal fibres to help normalize bowel (intestine) flora and function. BIOTICS E.N.B.  ]</t>
  </si>
  <si>
    <t>COQ ZYME FORTE 10MG | Emulsified CoEnzyme Q10 (10mg) (ubiquinone), for increased oxygen delivery. BIOTICS E.N.B.  ]</t>
  </si>
  <si>
    <t>COQ ZYME 30-30MG | Emulsified coenzyme Q10 (30mg) (ubiquinone) for increased oxygen delivery. BIOTICS E.N.B.  ]</t>
  </si>
  <si>
    <t>CR ZYME GTF SANS LEVURE | Chromium (GTF) from vegetable culture. BIOTICS E.N.B.</t>
  </si>
  <si>
    <t>CU ZYME | Copper (gluconate, aspartate) in a vegetable culture base. BIOTICS E.N.B.</t>
  </si>
  <si>
    <t>CYTOZYME AD | Neonatal bovine adrenal. BIOTICS E.N.B.</t>
  </si>
  <si>
    <t>CYTOZYME B | Neonatal bovine brain with the pineal, pituitary and hypothalamus with the brain tissue. BIOTICS E.N.B.</t>
  </si>
  <si>
    <t>CYTOZYME F | Broad-spectrum support for female glandular functions in one tablet. BIOTICS E.N.B.</t>
  </si>
  <si>
    <t>CYTOZYME H | Neonatal bovine heart. BIOTICS E.N.B.</t>
  </si>
  <si>
    <t>CYTOZYME KD | Neonatal bovine kidney. BIOTICS E.N.B.</t>
  </si>
  <si>
    <t>CYTOZYME LV | Toxin-free neonatal bovine liver. BIOTICS E.N.B.</t>
  </si>
  <si>
    <t>CYTOZYME M | Broad-spectrum support for male glandular functions in one tablet. BIOTICS E.N.B.</t>
  </si>
  <si>
    <t>CYTOZYME O | Raw adult porcine ovarian tissue. BIOTICS E.N.B.</t>
  </si>
  <si>
    <t>CYTOZYME ORCHIC | Raw adult bovine orchic tissue. BIOTICS E.N.B.</t>
  </si>
  <si>
    <t>CYTIZYME PAN | Neonatal bovine pancreas. BIOTICS E.N.B.</t>
  </si>
  <si>
    <t>CYTOZYME PT/HPT | Neonatal bovine pituitary and hypothalamus. BIOTICS E.N.B.</t>
  </si>
  <si>
    <t>CYTOZYME SP | Neonatal bovine spleen. BIOTICS E.N.B.</t>
  </si>
  <si>
    <t>CYTOZYME THY | Neonatal bovine thymus. BIOTICS E.N.B.</t>
  </si>
  <si>
    <t>CYTOZYME TRACHEA | Concentrated neonatal bovine trachea for arthritic conditions and free radical. BIOTICS E.N.B.~onco</t>
  </si>
  <si>
    <t>DISMUZYME PLUS 5000 | Three enzymes (SOD, glutathion peroxydase, catalase). BIOTICS E.N.B.</t>
  </si>
  <si>
    <t>EMULSION 200 I.U. | Vitamin E emulsion in capsules. BIOTICS E.N.B.</t>
  </si>
  <si>
    <t>EQUI FEM | Source of vitamins, minerals and glandular components to support female endocrine. BIOTICS E.N.B.</t>
  </si>
  <si>
    <t>FE ZYME | Source of iron, copper , zinc and vitamin B12 in a base of ascorbic acid to facilitate. BIOTICS E.N.B.</t>
  </si>
  <si>
    <t>FOLIC ACID | 800 mcg of folic acid with vitamin B12. BIOTICS E.N.B.</t>
  </si>
  <si>
    <t>GAMMANOL FORTE | Gamma-oryzanol to increase lean muscle mass or prevent muscle soreness. BIOTICS E.N.B.</t>
  </si>
  <si>
    <t>GARLIC PLUS | Garlic concentrate in a base of vitamin C and chlorophyll to lower cholesterol + immune. BIOTICS E.N.B.</t>
  </si>
  <si>
    <t>GASTRAZYME | Source of vitamin U and other nutrients to resolve gastric inflammation and ulcers. BIOTICS E.N.B.</t>
  </si>
  <si>
    <t>GINGKO 24% | Gingko Biloba 24% for vascular insufficiency, poor memory and free radical problems. BIOTICS E.N.B. ~ hgdie, neutral for all b. types</t>
  </si>
  <si>
    <t>GLUCOBALANCE | Vitamin and mineral combination for insulin dependant + non-insulin diabetes. BIOTICS E.N.B.</t>
  </si>
  <si>
    <t>GLUCO-SYN-AMINE | Combination of niacin, vitamin B6, pantothenic acid, manganese, glucosamine, MSM and silica for joints. BIOTICS E.N.B.</t>
  </si>
  <si>
    <t>GSH-PLUS | Glutathion with glycine and cysteine. BIOTICS E.N.B.</t>
  </si>
  <si>
    <t>GTA | Porcine thyroid tissue without thyroxin for primary thyroid hypofunction. BIOTICS E.N.B.</t>
  </si>
  <si>
    <t>HCL PLUS | Source of betaine hydrochloride, glutamic acid, ammonium chloride, pepsin and vitamin B6. BIOTICS E.N.B.</t>
  </si>
  <si>
    <t>HISTOPLEX | Mixture of herbs, boron and dimethyl-glycine, this product provides broad-spectrum antihistamine properties. BIOTICS E.N.B.</t>
  </si>
  <si>
    <t>HYDROZYME | Same as HCL PLUS but with additional pancreatin.Use it with gastro-intestinal problems. BIOTICS E.N.B.</t>
  </si>
  <si>
    <t>IMMUNO gG | Bovine colostrum with 240 mg of immunoglobulin G. BIOTICS E.N.B.</t>
  </si>
  <si>
    <t>INOSITOL | Inositol from rice (gluten free). BIOTICS E.N.B.</t>
  </si>
  <si>
    <t>INTENZYME FORTE | Source of animal and plant enzymes (high in trypsin and chymotrypsin). BIOTICS E.N.B.</t>
  </si>
  <si>
    <t>IPS | Intestinal permeability support, to stimulate growth, detoxification and repair of the intestinal mucosa. BIOTICS E.N.B.</t>
  </si>
  <si>
    <t>K ZYME | Organically derived potassium and potassium gluconate. BIOTICS E.N.B.</t>
  </si>
  <si>
    <t>L- ARGININE | L-arginine (700 mg per tablet). BIOTICS E.N.B.</t>
  </si>
  <si>
    <t>L-CARNITINE | L-carnitine (300 mg) enhances energy production in the cells. BIOTICS E.N.B. ~ BTO: neutral for vegetarians only.</t>
  </si>
  <si>
    <t>L-GLUTAMINE | L-glutamine (500 mg), use it with alcoholism, sugar cravings, impotence, fatigue and gastric inflammation. BIOTICS E.N.B. ~ addiction, BTA: avoid if produces irritability.</t>
  </si>
  <si>
    <t>L-HISTIDINE | L-Histidine (600 mg), use it for rheumatoid arthritis, anemia, hypertension and to remove copper. BIOTICS E.N.B.</t>
  </si>
  <si>
    <t>L-LYSINE | L-Lysine (500 mg), use it for herpes and cold sores, tissue rapair and impaired calcium metabolism. BIOTICS E.N.B.</t>
  </si>
  <si>
    <t>L-FENYLALALINE | L-Phenylalaline (600 mg), use it for depression and alcoholism. BIOTICS E.N.B.</t>
  </si>
  <si>
    <t>L-TYROSINE | L-Tyrosine (500 mg), use it with anxiety, depression, alcoholism and thyroid, adrenal or pituitary hypofunction. BIOTICS E.N.B.</t>
  </si>
  <si>
    <t>LACTOZYME | Lactic acid bacteria for restoration of bowel (colon, intestine) flora. BIOTICS E.N.B.  @  ]</t>
  </si>
  <si>
    <t>LIPIDPLEX | Fat blocker to complex (bind), ingested fats, magnesium combined with vegetable culture. BIOTICS E.N.B.</t>
  </si>
  <si>
    <t>LIVO GUARD | Ayurvedic herbs with milk thistle and trace minerals for liver problems. BIOTICS E.N.B.</t>
  </si>
  <si>
    <t>LI ZYME | Lithium in organic form from vegetable culture (50 mcg). BIOTICS E.N.B.</t>
  </si>
  <si>
    <t>LI ZYME FORTE | Lithium in organic form from vegetable culture (150 mcg). BIOTICS E.N.B.</t>
  </si>
  <si>
    <t>MACA | Peruvian Maca root and velvet deer antler for increased testosterone, libido and energy levels. BIOTICS E.N.B.</t>
  </si>
  <si>
    <t>MCS | Metabolic clearing support, supplement to balance Phase II detoxification pathways in the liver. BIOTICS E.N.B.</t>
  </si>
  <si>
    <t>MEDA-STIM | Support for the thyroid function. BIOTICS E.N.B.</t>
  </si>
  <si>
    <t>METHIONINE | Methionine, L-Lysine and L-Cysteine. BIOTICS E.N.B.</t>
  </si>
  <si>
    <t>MG ZYME | Source of organically combined magnesium  (100 mg). BIOTICS E.N.B.</t>
  </si>
  <si>
    <t>MN ZYME | Manganese (4 mg), use it with ligament, disc injury, for general immune support end cyclic fever. BIOTICS E.N.B.</t>
  </si>
  <si>
    <t>MN ZYME FORTE | Manganese (25 mg), use it with ligament, disc injury, for general immune support end cyclic fever. BIOTICS E.N.B.</t>
  </si>
  <si>
    <t>MO ZYME | Molybdenum (50 mcg) from vegetable culture. BIOTICS E.N.B.</t>
  </si>
  <si>
    <t>MULTI GLAND | Broad spectrum product containing both organ and glandular support. BIOTICS E.N.B.</t>
  </si>
  <si>
    <t>MULTI MINS | Multi mineral formula containing organically combined macro and micro minerals and hydrochloric acid. BIOTICS E.N.B.</t>
  </si>
  <si>
    <t>MULTI MINS FE/CU VRIJ | Multi mineral without iron and copper. BIOTICS E.N.B.</t>
  </si>
  <si>
    <t>NUCLEZYME FORTE | Source of RNA and DNA. Use this product with emaciation, senility, loss of memory and brain trauma. BIOTICS E.N.B.</t>
  </si>
  <si>
    <t>OPTIC PLUS | Ocular support product with porcine eye glandular + synergistic vitamins, minerals + herbs. BIOTICS E.N.B.</t>
  </si>
  <si>
    <t>ORGANIK 15 | Organically complexed methyl donors and acceptors, this product enhances. BIOTICS E.N.B.</t>
  </si>
  <si>
    <t>OSTEO B PLUS | Support for bone growth and repair. BIOTICS E.N.B.</t>
  </si>
  <si>
    <t>PALMETTO PLUS | Sabal, zinc and other synergists for prostate care. BIOTICS E.N.B.</t>
  </si>
  <si>
    <t>LIQUID IODINE | Liquid iodine (75 mcg potassium iodine per drop), for thyroid problems. BIOTICS E.N.B.</t>
  </si>
  <si>
    <t>P.M.T. | Organ glandular-free form of equi-fem. BIOTICS E.N.B.</t>
  </si>
  <si>
    <t>PNEUMAZYME | Neonatal bovine lung tissue and other factors known to support lung function. BIOTICS E.N.B.</t>
  </si>
  <si>
    <t>PORPHYRAZYME | Biologically active vegetable culture designed to remove heavy metals and atherosclerotic plaguing the system. BIOTICS E.N.B.</t>
  </si>
  <si>
    <t>RB ZYME | Rubidium (100 mg), use it with cognitive problems in the eldery, short-term memory loss. BIOTICS E.N.B.</t>
  </si>
  <si>
    <t>RENALS PLUS | Vitamins, minerals and herbs to support renal function and help with genital-urinary. BIOTICS E.N.B.</t>
  </si>
  <si>
    <t>SE ZYME | Organically bound selenium (25 mcg), for immune problems. BIOTICS E.N.B.</t>
  </si>
  <si>
    <t>SE ZYME FORTE | Organically bound selenium (100 mcg) for immune problems. BIOTICS E.N.B.</t>
  </si>
  <si>
    <t>SHIITAKE | Shiitake mushroom, as immune booster or with any free radical condition. BIOTICS E.N.B.~onco, but according to B. types, avoid for all b. types on a daily basis, healing if low allergy no.</t>
  </si>
  <si>
    <t>STAMINA CAPS | L-carnitine, CoQ10, bioctasol and high potency B complex to enhance physical. BIOTICS E.N.B.</t>
  </si>
  <si>
    <t>SUPER PHOSPHOZYME | Source of phosphoinositol, use it with reduced circulation + excessive Hcl. BIOTICS E.N.B.</t>
  </si>
  <si>
    <t>TAURINE | Taurine (500 mg), use it with cardiac dysfunction, gallbladder dysfunction, atherosclerosis. BIOTICS E.N.B.</t>
  </si>
  <si>
    <t>THYROTABS | Support for both thyroid and pituitary function. BIOTICS E.N.B.</t>
  </si>
  <si>
    <t>VHP | Combination of valerian, hops and passiflora, excellent herbal tranquilizer. BIOTICS E.N.B. ~ BTA: beneficial</t>
  </si>
  <si>
    <t>V ZYME | Naturally occurring vanadium from vegetable culture (20 mg). BIOTICS E.N.B.</t>
  </si>
  <si>
    <t>ZN ZYME | Organically combined zinc (15 mg), use it for immune deficiency, loss of taste and smell. BIOTICS E.N.B.</t>
  </si>
  <si>
    <t>ZN ZYME FORTE | Organically combined zinc (25 mg), use it for immune deficiency, loss of taste. BIOTICS E.N.B.</t>
  </si>
  <si>
    <t>GAMOCTAPRO | High quality isolated soy protein, contains branch chain amino acids, lecithin, gamma-oryzanol, octacosanol and bromelain. BIOTICS E.N.B.</t>
  </si>
  <si>
    <t>IAG | Larch arabinogalactans for optimizing immune function and for increasing natural killer cell levels. BIOTICS E.N.B.~ polysaccharide,supports digestion, beneficial gut flora, absorption,prebiotic</t>
  </si>
  <si>
    <t>BIO CARDIO PAK | Long-term support for the cardiovascular function. BIOTICS E.N.B.</t>
  </si>
  <si>
    <t>BIO MUSCULOSKELETAL PAK | Broad spectrum multi to support musculo skeletal function. BIOTICS E.N.B.</t>
  </si>
  <si>
    <t>BIO PERFORMANCE PAK | General support for athletes and people involved in rigorous activity. BIOTICS E.N.B.</t>
  </si>
  <si>
    <t>BIOMEGA 3 | Natural marine lipid concentrate (1000 mg), providing a natural source of EPA and DHA. BIOTICS E.N.B.</t>
  </si>
  <si>
    <t>FLAX SEED OIL | Certified organically grown cold pressed flax seed oil (1000 mg per capsule). BIOTICS E.N.B.~ BTO: beneficial, BTA: beneficial</t>
  </si>
  <si>
    <t>NUTRICLEAR | Biologically active, hypoallergenic clearing formula designed to detox glandular tract. BIOTICS E.N.B.</t>
  </si>
  <si>
    <t>PHOSPHATIDYLCHOLINE | Phospatydil choline and phospatydil inositol. BIOTICS E.N.B.</t>
  </si>
  <si>
    <t>MULTI PLUS LIQUIDE | Liquid multi-vitamin. BIOTICS E.N.B.</t>
  </si>
  <si>
    <t>NERVE GROWTH FACTOR 1 | Hormone that stimulates rebuilding of nerves. NEW VISTAS OF HUNGARY</t>
  </si>
  <si>
    <t>NERVE GROWTH FACTOR 2 | Hormone that stimulates rebuilding of nerves. NEW VISTAS OF HUNGARY</t>
  </si>
  <si>
    <t>NERVE GROWTH FACTOR 3 | Hormone that stimulates rebuilding of nerves. NEW VISTAS OF HUNGARY</t>
  </si>
  <si>
    <t>NERVE GROWTH FACTOR 4 | Hormone that stimulates rebuilding of nerves. NEW VISTAS OF HUNGARY</t>
  </si>
  <si>
    <t>AC-Q | For opening channels &amp; promoting circulation, wind-damp, lower body injuries, fibromyalgia, arthritis. Health Concerns</t>
  </si>
  <si>
    <t>ADRENOSEN | Tonifies qi &amp; yang, restores energy, well-being, mental acuity, supports adrenal, pituitary &amp; thyroid. Health Concerns</t>
  </si>
  <si>
    <t>AKEBIA MOIST HEAT | Clears toxins in the lower burner, for damp heat with heart yin deficiency, urinary infections. Health Concerns</t>
  </si>
  <si>
    <t>AQUILARIA 22 | For relieving congestion at the center, chronic intestinal infestations &amp; constipation. Health Concerns</t>
  </si>
  <si>
    <t>ARTESTATIN | For promoting digestion &amp; relieving congestion at the center, acute intestinal infestations. Health Concerns</t>
  </si>
  <si>
    <t>ASPIRATION | Relieves depression &amp; irritability due to frustration &amp; pent-up emotions, constipation, epigastric pain. Health Concerns</t>
  </si>
  <si>
    <t>ASTRA 8 | Tonifies qi, energy enhancement, night sweats, adrenal deficiency, muscle aches, inability to concentrate. Health Concerns</t>
  </si>
  <si>
    <t>ASTRA 18 DIET | Promotes digestion &amp; relieves congestion and bloating, disperses stagnant qi &amp; phlegm, obesity. Health Concerns</t>
  </si>
  <si>
    <t>ASTRA C | Strengthens wei qi, for exogenous wind invasion &amp; wind cold, prevents &amp; fights colds, burns, allergies. Health Concerns</t>
  </si>
  <si>
    <t>ASTRA DIET TEA | Tonifies &amp; circulates qi, regulates stomach &amp; spleen, reduces appetite, promotes weight loss. Health Concerns</t>
  </si>
  <si>
    <t>ASTRA ESSENCE | Tonifies qi, yang, essence, blood &amp; yin, tonifies immune system, balances blood glucose. Health Concerns</t>
  </si>
  <si>
    <t>ASTRA GARLIC | Tonifies qi &amp; blood, for opening channels &amp; circulation, atherosclerosis,kills parasites.Health Concerns* ]~ BTO: beneficial, BTA: beneficial, BTB: beneficial, BT-AB: beneficial for all</t>
  </si>
  <si>
    <t>ASTRA ISATIS | For exogenous wind invasion, chronic viral infection, chronic fatigue, agitation, herpes, HIV, liver, hepatitis. Health Concerns   # ]</t>
  </si>
  <si>
    <t>BACKBONE | For kidney yang deficiency, low back pain, impotence, premature ejaculation, impairment of hearing or sight  (eye). Health Concerns  ]</t>
  </si>
  <si>
    <t>BOV CART (Bovine Cartilage) | For joint pain &amp; inflammation, wound healing, spondylitis, degenerated disks, TMJ. Health Concerns  $  ]</t>
  </si>
  <si>
    <t>BUPLEURUM ENTANGLED QI | For stagnation of liver qi, clears heat and toxins, resolves phlegm (lung), breast lumps, depression. Health Concerns  ]</t>
  </si>
  <si>
    <t>CALM SPIRIT | For calming shen (spirit), damp heat with heart yin deficiency, stress, anger, anxiety, depression. Health Concerns</t>
  </si>
  <si>
    <t>CHANNEL FLOW | For opening channels/circulation, menstrual, abdominal &amp; chronic pain due to blood stagnation. Health Concerns</t>
  </si>
  <si>
    <t>CHYZYME (With digestive enzymes) | Resolves Spleen dampness, helps food assimilation, reduces bloating. Health Concerns</t>
  </si>
  <si>
    <t>Cir-Q | For opening channels &amp; promoting circulation, cardiac, cerebral, epigastric &amp; abdominal blockages. Health Concerns</t>
  </si>
  <si>
    <t>CLEAR AIR | Makes lung qi descend, for cough, acute &amp; chronic bronchitis with phlegm, asthma, coughs, wheezing (lung). Health Concerns  ]</t>
  </si>
  <si>
    <t>CLEAR HEAT | Tonifies kidney essence, toxic heat, HIV, hepatitis, viruses, chronic fatigue syndrome, hot pain. Health Concerns # ]</t>
  </si>
  <si>
    <t>CLEAR PHLEGM | Clears heat in gallbladder, for phlegm, profuse sputum, emphysema (lung), hyperactivity, ADD. Health Concerns ]</t>
  </si>
  <si>
    <t>CLEARING | For damp heat with heart yin deficiency, chronic vaginal irritation, chronic bladder infection, mouth sores. Health Concerns</t>
  </si>
  <si>
    <t>COLD AWAY | Clears wind heat and phlegm, cough, for colds &amp; flu (lung), tonsillitis, sore throat, fever and chest congestion. Health Concerns  ]</t>
  </si>
  <si>
    <t>COLOSTROPLEX (Bovine Colostrum) | Restores intestinal (bowel, colon, intestine) function immunity,food intolerance,anti-candida.Health Concerns^]</t>
  </si>
  <si>
    <t>COPTIS PURGE FIRE | For toxic heat, acute inflammations, sore throat, herpes outbreaks, liver fire, skin eruptions. Health Concerns</t>
  </si>
  <si>
    <t>CORDYCEPS PS | Tonifies kidney yang, lung yin, strengthens wei qi, strengthens resistance to disease &amp; immunity. Health Concerns</t>
  </si>
  <si>
    <t>CORDYSENG | Tonifies lung, spleen, stomach &amp; kidney, strengthens immune function, for fatigue &amp; post operation recovery. Health Concerns</t>
  </si>
  <si>
    <t>CORIOLUS PS | Dispels dampness &amp; phlegm, clears heat &amp; inflammation, anti tumor action activates killer T-cells. Health Concerns~ onco</t>
  </si>
  <si>
    <t>CRAMPBARK PLUS | For postpartum, post childbirth, post surgery, menstrual cramps, reduces spasm &amp; relieves pain. Health Concerns</t>
  </si>
  <si>
    <t>DRAIN DAMPNESS | Clears dampness and water stagnation, diuretic (kidney, bladder, urethra), diaphoretic (increase sweating), edema (dropsy), prostatic (prostate) hypertrophy. Health Concerns  ]~weight</t>
  </si>
  <si>
    <t>EASE 2 | For wind invasion, wind cold &amp; stagnation of liver qi, neck, back, shoulder &amp; gastrointestinal tension or pain. Health Concerns</t>
  </si>
  <si>
    <t>EASE PLUS | For liver qi stagnation, calms shen, insomnia, nervousness, withdrawal, migraines, acidity &amp; ulcer. Health Concerns</t>
  </si>
  <si>
    <t>ECLIPTEX | Tonifies kidney &amp; liver yin &amp; blood, protects liver from environmental &amp; pharmaceutical toxic damage. Health Concerns</t>
  </si>
  <si>
    <t>EIGHT TREASURES | Tonifies qi &amp; nourishes and moves the Blood, for fatigue, sallow complexion, irregular menses. Health Concerns~feminine</t>
  </si>
  <si>
    <t>ENHANCE | Tonifies qi, yang &amp; essence, nourishes blood &amp; yin, chronic viral infections, HIV, herpes, CFS/CFIDS. Health Concerns  # ]</t>
  </si>
  <si>
    <t>ESCAPE RESTRAINT | Circulates qi, blood, dries dampness, clears heat, acid reflux, ulcers &amp; gastritis, full abdomen. Health Concerns</t>
  </si>
  <si>
    <t>ESSENCE CHAMBER | Clears damp heat from lower burner, for benign prostatic hypertrophy with urinary dysfunction. Health Concerns</t>
  </si>
  <si>
    <t>FERTILE GARDEN | Replenishes kidney &amp; liver yin, for stagnation of liver qi, female infertility in 30s &amp; 40s. Health Concerns~feminine</t>
  </si>
  <si>
    <t>FLAVONEX | Tonifies qi, yang essence, blood &amp; yin, promotes circulation, for aging, cardiovascular degeneration. Health Concerns</t>
  </si>
  <si>
    <t>FORMULA H | Clears heat &amp; eliminates dampness, blood stagnation, bleeding or pain, hemorrhoids, rectal bleeding. Health Concerns</t>
  </si>
  <si>
    <t>FULL FORCE WITH ASTRAGALUS | Tonifies qi, improves energy &amp; endurance for high performance endeavors. Health Concerns</t>
  </si>
  <si>
    <t>GASTRODIA RELIEVE WIND | For liver yin deficiency, liver yang rising, internal wind, hypertension, tinnitus, tremors. Health Concerns</t>
  </si>
  <si>
    <t>GB-6 | Clears stagnant liver qi and damp heat from liver and gallbladder, colic (bowel, colon, intestine) or inflammation; prevents stones. Health Concerns  ]</t>
  </si>
  <si>
    <t>GENTLE SENNA | Clears excess heat, for promoting digestion &amp; relieving congestion at the center, acute constipation. Health Concerns ~ BTO: avoid, BTB: avoid, BT-AB: avoid</t>
  </si>
  <si>
    <t>GINSENG GECLO | Tonifies qi and yang, for chronic asthma, bronchitis with yellow/green phlegm &amp; wheezing (lung). Health Concerns  ] ~ BTA: beneficial, BTB: beneficial, BT-AB: beneficial</t>
  </si>
  <si>
    <t>GRIFFONEX 5-HTP | For depression, insomnia, headaches, fibromyalgia, PMS &amp; bulimia, reduces carbo cravings. Health Concerns</t>
  </si>
  <si>
    <t>HEAD-Q | For exogenous wind invasion, wind cold, opens circulation; for headache, TMJ, upper back stiffness. Health Concerns</t>
  </si>
  <si>
    <t>HEPATOPLEX 1 | Tonifies qi, kidney &amp; spleen and blood, lowers liver enzymes, for hepatitis, especially hepatitis C. Health Concerns  #  ]</t>
  </si>
  <si>
    <t>HEPATOPLEX 2 | Revitalizes blood &amp; circulation, clears damp heat, for chronic liver hepatitis infection with cirrhosis &amp; fibrosis. Health Concerns ]</t>
  </si>
  <si>
    <t>HEAVENLY WATER | For relieving congestion at the center &amp; stagnation of liver qi, PMS, abdominal bloating. Health Concerns</t>
  </si>
  <si>
    <t>ISATIS COOLING | For damp heat with heart yin deficiency, ulcerative colitis, Crohn's disease, leucorrhea, prostate inflammation. Health Concerns</t>
  </si>
  <si>
    <t>ISATIS GOLD | For exogenous wind invasion, wind heat, phlegm, bacterial &amp; viral infections, colds, flu, bronchitis (lung). Health Concerns @  # ]</t>
  </si>
  <si>
    <t>JIN QIAN CAO STONE | Vitalizes blood &amp; circulation, clears toxicity &amp; inflammation, for urinary &amp; kidney stones. Health Concerns</t>
  </si>
  <si>
    <t>KAVA SENG | Nourishes fluids, alleviates stress, anxiety, resentment, depression and irritations of the urogenital tract (kidney, bladder, ureter, urethra). Health Concerns  ]</t>
  </si>
  <si>
    <t>LICORICE 25 | Qi tonic, antispasmodic, detoxifier, pain reliever; inflammatory conditions, steroid withdrawal, CFS. Health Concerns</t>
  </si>
  <si>
    <t>LILY BULB FORMULA | Tonifies the lung, nourishes yin, stops coughing, dry cough, wheezing (lung), throat or nose. Health Concerns  ]</t>
  </si>
  <si>
    <t>LONGEVITABS | Tonifies organ qi, invigorates the blood, replenishes the energy required for daily activities. Health Concerns</t>
  </si>
  <si>
    <t>MARROW PLUS | Tonifies qi and blood, counteracts the effects of bone marrow suppression due to chemotherapy/radiation. Health Concerns ~ onco</t>
  </si>
  <si>
    <t>MATERNAL HERBAL | Tonifies liver yin, kidney yang, blood &amp; qi, calms shen, promotes fertility in women. Health Concerns</t>
  </si>
  <si>
    <t>MILK THISTLE 80 | For liver disorders, hepatitis, cirrhosis, gallstones, psoriasis &amp; blood sugar imbalance. Health Concerns ~ BTO: avoid, do ind. reaction.</t>
  </si>
  <si>
    <t>MINOR BLUE DRAGON | For wind cold, colds with body aches, allergies, asthma (lung), watery congestion and edema (dropsy). Health Concerns  ]</t>
  </si>
  <si>
    <t>MOBILITY 2 | For wind-damp bi syndrome, inflammatory pain, arthritis, gout, sciatica, lumbago. Health Concerns</t>
  </si>
  <si>
    <t>MOBILITY 3 | For wind-damp bi syndrome, cold pain, arthritis &amp; muscle pain that worsens in cold damp weather. Health Concerns</t>
  </si>
  <si>
    <t>NASAL TABS (Pueraria Nasal) | For sinus congestion, thick yellow mucous, snoring, earache from sinus blockage. Health Concerns</t>
  </si>
  <si>
    <t>NINE FLAVOUR TEA | Nourishes yin, for yin deficiency heat, chronic sore throats, night sweats, dryness, impotence. Health Concerns</t>
  </si>
  <si>
    <t>OSTEO HERBAL | Tonifies qi, strengthens bones, invigorates blood, for prevention &amp; treatment of osteoporosis. Health Concerns</t>
  </si>
  <si>
    <t>PHELLOSTATIN | Tonifies spleen / stomach qi, cleanses colon, for intestinal candidiasis and its complications. Health Concerns  ^ ]</t>
  </si>
  <si>
    <t>POSTPARTUM | Tonifies Spleen qi, blood &amp; essence, for fatigue and dysmenorrhea resulting from childbirth, etc. Health Concerns</t>
  </si>
  <si>
    <t>POWER MUSHROOMS | Tonifies qi &amp; yin, boosts immune function &amp; energy, anti tumor effect, benefits MS &amp; lupus. Health Concerns~onco</t>
  </si>
  <si>
    <t>QUIET DIGESTION | Resolves spleen dampness &amp; regulates the stomach, gastric distress, intestinal flu with diarrhea (bowel, colon, intestine). Health Concerns # ]</t>
  </si>
  <si>
    <t>RAISE QI | Tonifies spleen, drains dampness, for weak limbs, aversion to cold, prolapsed stomach, uterus or rectum (bowel, colon, intestine). Health Concerns  ]</t>
  </si>
  <si>
    <t>REGENERATION | Harmonizes yin &amp; yang, clears cancer toxin, strengthens immune system, reduces pain, anti tumor. Health Concerns~onco</t>
  </si>
  <si>
    <t>REHMANNIA 8 | Tonifies kidney qi, yang &amp; yin, for backache, impotence / premature ejaculation, eye disorders (glaucoma), edema (dropsy). Health Concerns ]</t>
  </si>
  <si>
    <t>RESINALL E TABS | For opening channels &amp; promoting circulation, for injuries with swelling and pain, stops bleeding. Health Concerns</t>
  </si>
  <si>
    <t>RESINALL K | For opening channels/promoting circulation, for injuries with swelling and pain, &amp; topical skin disorders. Health Concerns</t>
  </si>
  <si>
    <t>SAME | For depression (including post partum), osteoarthritis, fibromyalgia, liver disorders, age related memory decline. Health Concerns</t>
  </si>
  <si>
    <t>SCHIZANDRA DREAMS | Nourishes the heart, calms the spirit (shen), insomnia, anxiety attacks, stomach hyperacidity. Health Concerns</t>
  </si>
  <si>
    <t>SEA Q (Sea Cucumber) | Tonifies liver &amp; kidney &amp; benefits essence, for lack of energy, arthritis or impotence. Health Concerns</t>
  </si>
  <si>
    <t>SHEN-GEM | Tonifies qi &amp; nourishes blood, for calming shen (spirit), insomnia, nervousness, pallor, poor appetite. Health Concerns</t>
  </si>
  <si>
    <t>SHEN LING | Tonifies spleen, drains dampness, loose stools, poor appetite, bloating, weak muscles, anorexia, ADD. Health Concerns</t>
  </si>
  <si>
    <t>SHU GAN | Dispels Liver qi stagnation, aids digestion, for food allergies, acid reflux, bloating, anorexia, bulimia. Health Concerns</t>
  </si>
  <si>
    <t>SIX GENTLEMEN | For spleen dampness / spleen qi deficiency, fatigue, bloating, nausea, weak limbs, poor appetite. Health Concerns</t>
  </si>
  <si>
    <t>SKIN BALANCE | Clears liver heat &amp; cleans blood, reduces itching &amp; skin inflammation, psoriasis, eczema, hives. Health Concerns</t>
  </si>
  <si>
    <t>SOURCE QI | Tonifies spleen, stomach qi, astringes the fluids, for deficiency cold chronic diarrhea i.e. Crohn's. Health Concernss</t>
  </si>
  <si>
    <t>SPZM | Tonifies blood, moistens sinews, muscle spasms (whiplash), cramps, trigeminal neuralgia, wrist pain. Health Concerns</t>
  </si>
  <si>
    <t>ST. JOHN'S SENG | Helps spleen control blood, calms shen, depression, forgetfulness, palpitation, neuropathy. Health Concerns</t>
  </si>
  <si>
    <t>ST. JOHN'S WORT | Clears heat, depression, seasonal affective disorder (SAD), CFS, fibromyalgia, herpes, mono. Health Concerns ~do ind. reaction because BTO: avoid,  BTA: beneficial</t>
  </si>
  <si>
    <t>STOMACH TABS | Disperses stagnant qi &amp; food stagnation, chronic gastritis &amp; digestive disturbances, flatulence. Health Concerns</t>
  </si>
  <si>
    <t>TREMELLA AND AMERICAN GINSENG | Tonifies yin, qi, blood &amp; essence, for dry cough (lung), immune enhancement. Health Concerns  ]</t>
  </si>
  <si>
    <t>THREE IMMORTALS | Tonifies qi, yang, yin &amp; blood, for yin deficiency heat, menopausal deficiencies, hot flashes. Health Concerns</t>
  </si>
  <si>
    <t>UNLOCKING | For damp heat with heart yin deficiency, cervical dysplasia, ovarian cysts, PID, endometriosis. Health Concerns~onco</t>
  </si>
  <si>
    <t>VAGISTATIN | Dispels toxic heat &amp; damp heat of vagina, vaginal dysbiosis, cervical dysplasia, HPV, candidiasis. Health Concerns  ^  ]~onco</t>
  </si>
  <si>
    <t>Virility Tabs / tonifies Kidney yang &amp; Essence; promotes male fertility, improves potency, sperm count &amp; motility. Health Concerns~masculine</t>
  </si>
  <si>
    <t>WOMAN'S BALANCE | Invigorates congested liver qi, liver blood &amp; yin, for PMS, IBS, cramps &amp; mild depression. Health Concerns~feminine</t>
  </si>
  <si>
    <t>XANTHIUM RELIEVE SURFACE | Clears surface wind-heat, for sinus allergies, watery phlegm, dermatitis, rhinitis. Health Concerns</t>
  </si>
  <si>
    <t>YIN CHAO JIN | For exogenous wind invasion and wind heat, colds, sore throat, flu, cough (lung), body aches, skin itching. Health Concerns   #  ]</t>
  </si>
  <si>
    <t>POCONEOL N.2 | For insomnia (sleeplessness), nervousness. Dolisos, S.A.  ]</t>
  </si>
  <si>
    <t>POCONEOL N.5 | For circulation. Dolisos, S.A.</t>
  </si>
  <si>
    <t>POCONEOL N.7 | For liver, gallbladder. Dolisos, S.A.</t>
  </si>
  <si>
    <t>POCONEOL N.8 | Rheumatics inflammation. Dolisos, S.A.</t>
  </si>
  <si>
    <t>POCONEOL N.9 | Inflammation of respiratory (lung) mucus. Dolisos, S.A.  ]</t>
  </si>
  <si>
    <t>POCONEOL N.12 | Chronic gastritis (bowel, colon, intestine). Dolisos, S.A.</t>
  </si>
  <si>
    <t>POCONEOL N.16 | For asthma (lung), dry cough. Dolisos, S.A.  ]</t>
  </si>
  <si>
    <t>POCONEOL N.20 | For spasm, diuretic (kidney, bladder, urethra). Dolisos, S.A.  ]</t>
  </si>
  <si>
    <t>POCONEOL N.25 | Anti-angina (hearta). Dolisos, S.A.  ]</t>
  </si>
  <si>
    <t>POCONEOL N.43 | Anti-depression. Dolisos, S.A.</t>
  </si>
  <si>
    <t>POCONEOL N.48 | Anti-flu, grippe. Dolisos, S.A.  #  ]</t>
  </si>
  <si>
    <t>POCONEOL N.67 | Urinary, diuretic (kidney, bladder, urethra). Dolisos, S.A.  ]</t>
  </si>
  <si>
    <t>POCONEOL N.69 | For nervous system, anti-stress. Dolisos, S.A.</t>
  </si>
  <si>
    <t>AGNUS CASTUS | Women with hormonal imbalances. BIOTICS E.N.B.~feminine</t>
  </si>
  <si>
    <t>ALLERPOL | Herbal allergies. BIOTICS E.N.B.</t>
  </si>
  <si>
    <t>ALOE SILVER GEL | Aloe vera and colloida for skin problems and burns. BIOTICS E.N.B.</t>
  </si>
  <si>
    <t>ALUINWORTEL | Herbal internal bleeding. BIOTICS E.N.B.</t>
  </si>
  <si>
    <t>AMORIN | Herbal complex for her. BIOTICS E.N.B.~feminine</t>
  </si>
  <si>
    <t>CONCENTRAT | Amorin extra strong, herbal complex for her. BIOTICS E.N.B.  ]~feminine</t>
  </si>
  <si>
    <t>ANTI STRESS A / herbal complex against stress. BIOTICS E.N.B.</t>
  </si>
  <si>
    <t>ANTI STRESS NS | Chinese complex against stress, more specific for neck and shoulders. BIOTICS E.N.B.~hgdbs2</t>
  </si>
  <si>
    <t>A | Chinese herbal complex for infections of the articulations. BIOTICS E.N.B.</t>
  </si>
  <si>
    <t>ARTHRI PIL N-S-H | Chinese herbal infections of the articulations, more specific neck. BIOTICS E.N.B.</t>
  </si>
  <si>
    <t>ARTI-PLUS | Chondroitin and glucosamine with herbs. BIOTICS E.N.B.  ]</t>
  </si>
  <si>
    <t>ARTISJOK | Optimisation of liver and gallbladder function. BIOTICS E.N.B.</t>
  </si>
  <si>
    <t>BAMBOE | Rich in silicium for skin, hair and connective tissue. BIOTICS E.N.B.</t>
  </si>
  <si>
    <t>BERK | Function. BIOTICS E.N.B.</t>
  </si>
  <si>
    <t>BLAUWE BOSBES | Strengthens in stressed eyes, for bladder and urinary tract (kidney, urethra). BIOTICS E.N.B.  ]</t>
  </si>
  <si>
    <t>BRANDNETEL | Blood composition. BIOTICS E.N.B.</t>
  </si>
  <si>
    <t>CAT'S CLAW | For immune function. BIOTICS E.N.B.</t>
  </si>
  <si>
    <t>COLLOIDAL SILVER | Natural antibiotic. BIOTICS E.N.B.</t>
  </si>
  <si>
    <t>DORMAVIT | Herbal complex for sound sleep. BIOTICS E.N.B.</t>
  </si>
  <si>
    <t>DUIVELSKLAUW | Articulations. BIOTICS E.N.B.</t>
  </si>
  <si>
    <t>ECHINACEA | Sore throat and lung problems. BIOTICS E.N.B. ~ BTO: avoid, BTA: beneficial</t>
  </si>
  <si>
    <t>ENGELWORTEL | Tract with functions. BIOTICS E.N.B.</t>
  </si>
  <si>
    <t>EURO-LYMPH | Function of lymphatic system. BIOTICS E.N.B.</t>
  </si>
  <si>
    <t>EURO-VIROBAC | Flu, colds, fever. BIOTICS E.N.B.  # ]</t>
  </si>
  <si>
    <t>TONICUM | For better vitality and energy. BIOTICS E.N.B.</t>
  </si>
  <si>
    <t>GLUCOSAMINE | Glucosamine for the articulations and connective tissue. BIOTICS E.N.B.</t>
  </si>
  <si>
    <t>HELMKRUID | For skin and articulations. BIOTICS E.N.B.</t>
  </si>
  <si>
    <t>HYPOGLYPLEX | Multihypoglycemia and other blood glucose problems (pancreas). BIOTICS E.N.B.  ]</t>
  </si>
  <si>
    <t>IJZERTONICUM | iron (organic). BIOTICS E.N.B.</t>
  </si>
  <si>
    <t>KLAMATH BLUE-GREEN | Blue-green algae, physical function. BIOTICS E.N.B.  ]</t>
  </si>
  <si>
    <t>LINDESPINT | For kidneys. BIOTICS E.N.B.  ]</t>
  </si>
  <si>
    <t>MARC OPC | Polyphenoles for strong vessels. BIOTICS E.N.B.</t>
  </si>
  <si>
    <t>MARIADISTEL | For better liver and gallbladder function. BIOTICS E.N.B.  ]</t>
  </si>
  <si>
    <t>MSM | For articulations and muscles. BIOTICS E.N.B.  ] ~ BTO: avoid.</t>
  </si>
  <si>
    <t>MUIZEDOORN | Strenghtens blood vessels. BIOTICS E.N.B.</t>
  </si>
  <si>
    <t>MULTI ENZYM | antioxidants and co-factors. BIOTICS E.N.B.</t>
  </si>
  <si>
    <t>MULTI ENZYM FORTE PLUS | Antioxidants and co-factors. BIOTICS E.N.B.</t>
  </si>
  <si>
    <t>NATURA DIGEST-PLUS | Co-factors for digestion in stomach and intestines (bowel, colon). BIOTICS E.N.B.  ]</t>
  </si>
  <si>
    <t>NATURA GINKGO | Antioxidant, enhances blood flow in capillaries. BIOTICS E.N.B. ~ hgdie</t>
  </si>
  <si>
    <t>HEMORRODDINE | Herbal complex for hemorrhoids (bowel, colon, intestine). BIOTICS E.N.B.  ]</t>
  </si>
  <si>
    <t>NATURA ISOFLAVON | Soy isoflavins, natural estrogen. BIOTICS E.N.B.</t>
  </si>
  <si>
    <t>MAGNESIUM | Liquid magnesium. BIOTICS E.N.B.</t>
  </si>
  <si>
    <t>NATURA NEURON | Stress and anxiety. BIOTICS E.N.B.</t>
  </si>
  <si>
    <t>NATURA NONI | Powerful cellular regenerator. BIOTICS E.N.B.</t>
  </si>
  <si>
    <t>NATURA PREVENT | Detoxification drops. BIOTICS E.N.B.</t>
  </si>
  <si>
    <t>NATURA tablets | Herbal complex for sinusitis (tablets). BIOTICS E.N.B.</t>
  </si>
  <si>
    <t>NATURA TUSS | Lung.  Syrup with Chinese herbs. BIOTICS E.N.B.  ]</t>
  </si>
  <si>
    <t>NATURA VIRILIS | herbal complex for impotence and infections of the urinary tract (kidney, bladder, urethra). BIOTICS E.N.B.  ]</t>
  </si>
  <si>
    <t>ONTZURINGSZOUT | Neutralizes acids in body tissues. BIOTICS E.N.B.  ]</t>
  </si>
  <si>
    <t>PAPAYA | For digestive problems and heart burn. BIOTICS E.N.B.</t>
  </si>
  <si>
    <t>PROSTA S | Prostate. BIOTICS E.N.B.</t>
  </si>
  <si>
    <t>PROSYMBIOFLOR | Microbiologic therapy. BIOTICS E.N.B.</t>
  </si>
  <si>
    <t>RELAXINE | Multi for the neurological system, b vitamin complex. BIOTICS E.N.B.  $ ]</t>
  </si>
  <si>
    <t>RESUM | Liquid herbal extract and gallbladder stones. BIOTICS E.N.B.</t>
  </si>
  <si>
    <t>RUGEL ZALF | Warts (skin). BIOTICS E.N.B.  ]</t>
  </si>
  <si>
    <t>SEDAMIN | Natural tranquillizer. BIOTICS E.N.B.</t>
  </si>
  <si>
    <t>CARTILAGE | For articulations and cartilage problems and to prevent neovascularization. BIOTICS E.N.B.  ]</t>
  </si>
  <si>
    <t>SITOSTERIN | Extract of Bs prostate. BIOTICS E.N.B.</t>
  </si>
  <si>
    <t>SPORKENHOUT | Herbal laxative (bowel, colon, intestine), microbiologic therapy. BIOTICS E.N.B.  ]</t>
  </si>
  <si>
    <t>SYMBIOFLOR | Microbiologic therapy. BIOTICS E.N.B.</t>
  </si>
  <si>
    <t>SYMBIOLACT A | Lactobacillus acidophilus for the duodenum (bowel, colon, intestine). BIOTICS E.N.B.  ]</t>
  </si>
  <si>
    <t>SYMBIO COMPOSITUM | Lactobacillus acidophilus, Lactobacillus casei,Bifidobacterium bifidumen Streptococcus lactis for entire intestinal tract (duodenum, colon). BIOTICS E.N.B.  @  ]</t>
  </si>
  <si>
    <t>Bowel Flora Balance | Lactobacillus acidophilus, Lactobacillus casei,Bifidobacterium bifidumen Streptococcus lactis for entire intestinal tract (duodenum, colon intestine). BIOTICS E.N.B.  @ ]</t>
  </si>
  <si>
    <t>TRANSMENO | Herbal complex menopause (no menstruation). BIOTICS E.N.B.  ]</t>
  </si>
  <si>
    <t>VIT AE ZALF | For healthy skin. BIOTICS E.N.B.</t>
  </si>
  <si>
    <t>TONICUM | Elixir for vitality. BIOTICS E.N.B.</t>
  </si>
  <si>
    <t>WEEGBREE | Respiratory tract (lung). BIOTICS E.N.B.  ]</t>
  </si>
  <si>
    <t>NELSON OXYGEN STIMULATOR|Ayurvedic formula for stimulating oxygen (lung), memory (brain),sports, and all disease pangamic acid-B15, methyl donor important for oxygenation.NEW VISTAS OF HUNGARY  ]~onco</t>
  </si>
  <si>
    <t>NELSON STEM CELL STIMULATOR | To renew the stem cell manufacture of adults for aging reversal. NEW VISTAS OF HUNGARY</t>
  </si>
  <si>
    <t>ENDOXINOL | Overall immune stimulant for bacterial conditions. NEW VISTAS OF HUNGARY  @ ]</t>
  </si>
  <si>
    <t>SYPHINOL | Immune stimulant for sexually transmitted diseases (STDs). NEW VISTAS OF HUNGARY  ]</t>
  </si>
  <si>
    <t>FATTY ACID LIQUESCENCE| Source of all important fatty acids required. NEW VISTAS OF HUNGARY</t>
  </si>
  <si>
    <t>FUNGI FUGE | Fungus relielf. NEW VISTAS OF HUNGARY ^ ]</t>
  </si>
  <si>
    <t>AMEOBA FUGE | Ameba / ameoba / amoeba defense. NEW VISTAS OF HUNGARY * ]</t>
  </si>
  <si>
    <t>BACTERIA FUGE | Bacteria defense. NEW VISTAS OF HUNGARY @ ]</t>
  </si>
  <si>
    <t>VIRAL FUGE | Virus defense. NEW VISTAS OF HUNGARY  # ]</t>
  </si>
  <si>
    <t>VERMI FUGE | Parasite killer. NEW VISTAS OF HUNGARY * ]</t>
  </si>
  <si>
    <t>DEGEX | For degenerative disease. NEW VISTAS OF HUNGARY~onco</t>
  </si>
  <si>
    <t>NERVE GROWTH FACTOR ALL | NEW VISTAS OF HUNGARY</t>
  </si>
  <si>
    <t>LIBIDINOL | Sexual stimulation. NEW VISTAS OF HUNGARY</t>
  </si>
  <si>
    <t>CRIMEAN CONGO HEMORRHAGIC FEVER | From ticks of cattle, damages arteries and veins, found in Afghan refugees. # ]</t>
  </si>
  <si>
    <t>ANTHRAX | Biological warfare</t>
  </si>
  <si>
    <t>MISCELLANEOUS VIRUS | Biological warfare # ]</t>
  </si>
  <si>
    <t>BOTULINUM | Biological warfare</t>
  </si>
  <si>
    <t>MISCELLANEOUS BACTERIA | Biological warfare @ ]</t>
  </si>
  <si>
    <t>MISCELLANEOUS RICKETTSIA | Biological warfare  @ ]</t>
  </si>
  <si>
    <t>TOXIC | Biological warfare</t>
  </si>
  <si>
    <t>PSYCHOACTIVE LSD, ETC. | Biological warfare</t>
  </si>
  <si>
    <t>PREGNEMOLONE | Memory (brain) hormone.  ]~hgdie</t>
  </si>
  <si>
    <t>PRION | Biological warfare @ # ^ ]</t>
  </si>
  <si>
    <t>DGS1 Honey Concentrate | Essential oils. DGS Natural P. Inc.</t>
  </si>
  <si>
    <t>COLLOIDAL SILVER, SILICA &amp; GOLD | Stimulate &amp; enhances T- cell activity, plaque forming microorganisms, candiditis. Etherium Technology Inc.  ^  ]</t>
  </si>
  <si>
    <t>DGS-22 CREAM | Soothing protection for minor burns, prevents cutaneous (skin) irritations. DGS Natural P.Inc.  ]</t>
  </si>
  <si>
    <t>D-LENOLATE | Sterio isomer extraction from olive leaves. East Park Research  ]</t>
  </si>
  <si>
    <t>L-72 | For stimulating nervous system. Lehning Laboratoires $ ]</t>
  </si>
  <si>
    <t>DEGEX LIQUESCENSE | Herbal Chemotherapy for degenerative disease. NEW VISTAS OF HUNGARY~ onco</t>
  </si>
  <si>
    <t>FORTE 'C' | Empowers the heart. NUTRI=ARLI, Guadalajara - Mexico</t>
  </si>
  <si>
    <t>H.T. | Regulates high blood pressure. NUTRI=ARLI, Guadalajara - Mexico  ]</t>
  </si>
  <si>
    <t>ANTHRAX - BACILLUS ANTHRACIS | Bacteria Lung, lymph, connective tissue. Biological Warfare Variations @ ]</t>
  </si>
  <si>
    <t>ANTHRAX - BACILLUS ANTHRACIS | Bacteria Air vaccination, affects lungs, skin tissue. Biological Warfare Variations @ ]</t>
  </si>
  <si>
    <t>MAD COW DISEASE REMEDY - BOVINE SPONGIFORM ENCEPALOPATHY (BSE) | prion Biological Warfare Variations ]</t>
  </si>
  <si>
    <t>COW BACTERIA | Chronic fatigue remedy. Biological Warfare Variations @ ]</t>
  </si>
  <si>
    <t>COW MYCOBACTERIA | Asthma, bronchial (lung) remedy. Biological Warfare Variations @ ]</t>
  </si>
  <si>
    <t>COW TOXIN | Liver remedy. Biological Warfare Variations</t>
  </si>
  <si>
    <t>DDT PESTICIDE | Spray remedy. Biological Warfare Variations~can interfere with estrogen balance, increase weight, affect mood</t>
  </si>
  <si>
    <t>ENCEPHALITIS | Parasites in intestinal tract (bowel, colon, intestine), mosquito bites, causing simultaneous brain and spinal cord inflammation / swelling. Biological Warfare Variations @ # ^ * $  ]</t>
  </si>
  <si>
    <t>ETHYLENE | Oxide remedy. Biological Warfare Variations</t>
  </si>
  <si>
    <t>FOOT AND MOUTH DISEASE REMEDY | Biological Warfare Variations # ]</t>
  </si>
  <si>
    <t>FOOT AND MOUTH DISEASE VACCINATION REMEDY | Biological Warfare Variations # ]</t>
  </si>
  <si>
    <t>HEPATITIS A | Virus remedy, liver. Biological Warfare Variations # ]</t>
  </si>
  <si>
    <t>HEPATITIS B | Virus remedy, liver. Biological Warfare Variations # ]</t>
  </si>
  <si>
    <t>HEPATITIS C | Virus remedy, liver. Biological Warfare Variations #]</t>
  </si>
  <si>
    <t>HEPATITIS D | Virus remedy, liver. Biological Warfare Variations # ]</t>
  </si>
  <si>
    <t>LYME | Bacteria Spirochete borrelia from Ixodes tick bite, inflammatory, skin lesions, erythema, chronic fatigue, chills, fever, cardiac/neurological.  remedy Biological Warfare Variations @ * ]~</t>
  </si>
  <si>
    <t>LYME | Bacteria Spirochete borrelia from Ixodes tick bite, inflammatory, skin lesions, erythema, chronic fatigue, chills, fever, cardiac/neurological.  remedy. Biological Warfare Variations @ * ]~</t>
  </si>
  <si>
    <t>LYME 1 | Bacteria Spirochete borrelia from Ixodes tick bite, inflammatory, skin lesions, erythema, chronic fatigue, chills, fever, cardiac/neurological. remedy. Biological Warfare Variations @ *  ]~</t>
  </si>
  <si>
    <t>LYME 2 | Bacteria Spirochete borrelia from Ixodes tick bite, inflammatory, skin lesions, erythema, chronic fatigue, chills, fever, cardiac/neurological. remedy. Biological Warfare Variations @ * ]~</t>
  </si>
  <si>
    <t>MALARIA | Nerves, digestion, chills remedy. Biological Warfare Variations * ]</t>
  </si>
  <si>
    <t>MONONUCLEOSIS | Remedy, herpes virus liver. Biological Warfare Variations # ]</t>
  </si>
  <si>
    <t>LYME 3 | Bacteria Spirochete borrelia from Ixodes tick bite, inflammatory, skin lesions, erythema, chronic fatigue, chills, fever, cardiac/neurological.  remedy. Biological Warfare Variations @* ]~</t>
  </si>
  <si>
    <t>MOSQUITO BITE REMEDY | Biological Warfare Variations * ]</t>
  </si>
  <si>
    <t>MOSQUITO VENOM REMEDY | Biological Warfare Variations * ]</t>
  </si>
  <si>
    <t>PERTUSSIN - WHOOPING COUGH | Bacteria Bordetella perussis. Helps lungs, dry cough (whooping origin). Biological Warfare Variations  @ ]</t>
  </si>
  <si>
    <t>PRION | Rickettsia fungus remedy. Biological Warfare Variations ^ ]</t>
  </si>
  <si>
    <t>PRION | Fungus remedy. Biological Warfare Variations ^ ]</t>
  </si>
  <si>
    <t>ROCKY MOUNTAIN SPOTTED FEVER | Rickettsia remedy, attacks eyes. Biological Warfare Variations @ * ]</t>
  </si>
  <si>
    <t>SMALL POX VACCINATION | Pox virus.  Biological Warfare Variations  #  ]</t>
  </si>
  <si>
    <t>SODIUM NITRO PRUSSIDE TOXIN | Biological Warfare Variations</t>
  </si>
  <si>
    <t>STREP REMEDY | bacteria  Biological Warfare Variations @  ]</t>
  </si>
  <si>
    <t>SWINE FLU REMEDY | virus Biological Warfare Variations # ]</t>
  </si>
  <si>
    <t>TYPHOID REMEDY | Bacteria Salmonella typhi.  Biological Warfare Variations  @  ]</t>
  </si>
  <si>
    <t>AFLATOXIN  | Carcenogenic mycotoxins, esp. stored agricultural crops (peanuts). Biological Warfare Variations @ ]</t>
  </si>
  <si>
    <t>AMYLO LIQUIFACIENS | Biological Warfare Variations</t>
  </si>
  <si>
    <t>ARGENTINA VIRUS | Causes bleeding. Biological Warfare Variations # ]</t>
  </si>
  <si>
    <t>BACILLUS GLOBIGII | bacteria Biological Warfare Variations @  ]</t>
  </si>
  <si>
    <t>BACILLUS NIGER SUBTILIS | bacteria  Biological Warfare Variations @ ]</t>
  </si>
  <si>
    <t>BLISTER AGENTS | Biological Warfare Variations</t>
  </si>
  <si>
    <t>BOLIVIAN VIRUS | Causes bleeding. Biological Warfare Variations # ]</t>
  </si>
  <si>
    <t>BUBONIC PLAGUE - YERSINIA PESTIS | bacteria Biological Warfare Variations @ ]</t>
  </si>
  <si>
    <t>BOTULISM -  CLOSTRIDIUM BOTULINIM | bacteria  Attacks nerves. Biological Warfare Variations  @ ]</t>
  </si>
  <si>
    <t>CAMEL POX VIRUS | Biological Warfare Variations # ]</t>
  </si>
  <si>
    <t>CHIKUNGUNYA VIRUS | Biological Warfare Variations # ]</t>
  </si>
  <si>
    <t>CLOSTRIDIUM PERFRINGENS | bacteria Gaseous gangrene. Biological Warfare Variations @ ]</t>
  </si>
  <si>
    <t>CHOLERA | Vibrio cholera.  bacteria  Biological Warfare Variations @ ]</t>
  </si>
  <si>
    <t>CONE SHELL TOXIN MOLLUSC | Biological Warfare Variations # ]</t>
  </si>
  <si>
    <t>DENGUE FEVER VIRUS | Biological Warfare Variations # ]</t>
  </si>
  <si>
    <t>DIPHTHERIA | Corynebacterium diphtheriae.  bacteria.  affects heart and CNS. Biological Warfare Variations @ ]</t>
  </si>
  <si>
    <t>EASTERN EQUINE ENCEPHALITIS - EQUINE ENCEPHALOMYELITIS | Arbovirus causing simultaneous brain and spinal cord inflammation / swelling. Biological Warfare Variations #  $ ]</t>
  </si>
  <si>
    <t>E COLI - ESCHERICHIA COLI | bacteria Biological Warfare Variations @ ]</t>
  </si>
  <si>
    <t>EBOLA VIRUS | Biological Warfare Variations # ]</t>
  </si>
  <si>
    <t>ENCEPHALITIS | Inflammation / swelling of the brain.  Biological Warfare Variations @ # ^ *  $ ]</t>
  </si>
  <si>
    <t>VENEZUELAN EQUINE ENCEPHALITIS | Arbovirus causing simultaneous brain and spinal cord inflammation / swelling.  Biological Warfare Variations  #  $ ]</t>
  </si>
  <si>
    <t>ENTEROBACTER CLOACAE | bacteria.  bowel, colon, intestine Biological Warfare Variations @ ]</t>
  </si>
  <si>
    <t>ENZYME RESTRICTOR DNA SNIPPER | Biological Warfare Variations</t>
  </si>
  <si>
    <t>GLANDERS SEPTICEMIA | bacteria.  Pseudomonas mallei.  Biological Warfare Variations  @ ]</t>
  </si>
  <si>
    <t>INFLUENZA VIRUS | Biological Warfare Variations # ]</t>
  </si>
  <si>
    <t>JAPANESE B ENCEPHALITIS | flavivirus transmitted by mosquitoes  causing simultaneous brain and spinal cord inflammation / swelling. Biological Warfare Variations #  * $ ]</t>
  </si>
  <si>
    <t>KOREAN HEMORRHAGIC FEVER  -  EPIDEMIC HEMORRHAGIC FEVER  | huntavirus.  Causes bleeding. Biological Warfare Variations # ]</t>
  </si>
  <si>
    <t>LASSA FEVER VIRUS | Biological Warfare Variations # ]</t>
  </si>
  <si>
    <t>MACHUPO VIRUS | Biological Warfare Variations  # ]</t>
  </si>
  <si>
    <t>MAARBURG VIRUS | Ebola cousin. Biological Warfare Variations # ]</t>
  </si>
  <si>
    <t>MELIOIDOSIS | bacteria Pseudomonas pseudomallei.  Biological Warfare Variations  @ ]</t>
  </si>
  <si>
    <t>MENINGITIS | coxsackie virus or bacteria Hemophilous influenzae. Biological Warfare Variations  @ # ]</t>
  </si>
  <si>
    <t>MOLD TOXINS | Biological Warfare Variations ^ ]</t>
  </si>
  <si>
    <t>MONKEY POX VIRUS | Biological Warfare Variations # ]</t>
  </si>
  <si>
    <t>MYCO TOXINS TRICHO CINES | Biological Warfare Variations</t>
  </si>
  <si>
    <t>NERVE GAS | Biological Warfare Variations</t>
  </si>
  <si>
    <t>PNEUMONIC PLAGUE  - PASTEURELLA PESTIS | Virulent bacteria (lung) Biological Warfare Variations @ ]</t>
  </si>
  <si>
    <t>PSEUDOMONAS AERUGINOSA | bacteria Biological Warfare Variations @ ]</t>
  </si>
  <si>
    <t>PSEUDOMONAS FLUORESCENS | bacteria Biological Warfare Variations @ ]</t>
  </si>
  <si>
    <t>PSITTACOSIS | bacteria Chlamydia psittaci.  causes diarrhea (bowel, colon, intestine) or pneumonia (lung) Biological Warfare Variations @ ]</t>
  </si>
  <si>
    <t>Q FEVER | rickettsia bacteria Coxiella burnetti, high fever, muscle pain, Biological Warfare Variations @ ]</t>
  </si>
  <si>
    <t>RICIN | Poisonous protein in Castor bean oil waste. Biological Warfare Variations ]~BTO: avoid castor oil, neutral for other b. types.</t>
  </si>
  <si>
    <t>RIFT VALLEY VIRUS | Biological Warfare Variations # ]</t>
  </si>
  <si>
    <t>ROTA VIRUS | Biological Warfare Variations # ]</t>
  </si>
  <si>
    <t>RUSSIAN SPRING / SUMMER ENCEPHALITIS | Ixodes tick-borne virus of Europe and Asia causing simultaneous brain and spinal cord inflammation / swelling.  Biological Warfare Variations #  * $  ]</t>
  </si>
  <si>
    <t>SALMONELLA | bacteria.  Biological Warfare Variations @ ]</t>
  </si>
  <si>
    <t>SARIN  - GB | Extremely toxic chemical warfare agent, powerful cholinesterase inhibitor.  Biological Warfare Variations</t>
  </si>
  <si>
    <t>SAXITOXIN | Potent nonprotein neruotoxin.   Red tide algae. Gonyaulax.  Biological Warfare Variations</t>
  </si>
  <si>
    <t>SCARLET FEVER | hemolytic bacteria Streptococcus pyogenes.  Biological Warfare Variations @ ]</t>
  </si>
  <si>
    <t>SERRATIA MARSCENS | Biological Warfare Variations</t>
  </si>
  <si>
    <t>SHIGELLOSIS | Biological Warfare Variations</t>
  </si>
  <si>
    <t>SOMAN | Biological Warfare Variations</t>
  </si>
  <si>
    <t>STAPH ENTERO TOXIN B (AUREUS) | Biological Warfare Variations</t>
  </si>
  <si>
    <t>SUDAN VIRUS | Causes bleeding. Biological Warfare Variations # ]</t>
  </si>
  <si>
    <t>TABUN | Biological Warfare Variations</t>
  </si>
  <si>
    <t>TULAREMIA - FRANCISELLA TULARENSIS | Biological Warfare Variations</t>
  </si>
  <si>
    <t>T2 MYCO TOXINS | Biological Warfare Variations</t>
  </si>
  <si>
    <t>VENEZUELAN EQUINE ENCEPHALITIS (VEE) | Arbovirus causing simultaneous brain and spinal cord inflammation / swelling.  Biological Warfare Variations   $ #  ]</t>
  </si>
  <si>
    <t>VX | Hits nerves in minutes. Biological Warfare Variations</t>
  </si>
  <si>
    <t>WESTERN EQUINE ENCEPHALITIS (WEE) | Arbovirus causing simultaneous brain and spinal cord inflammation / swelling.  Biological Warfare Variations  # $  ]</t>
  </si>
  <si>
    <t>YELLOW FEVER VIRUS | Biological Warfare Variations # ]</t>
  </si>
  <si>
    <t>ZAIRE VIRUS | Causes bleeding. Biological Warfare Variations # ]</t>
  </si>
  <si>
    <t>ZINC CADMIUM SULFIDE | Biological Warfare Variations~metals</t>
  </si>
  <si>
    <t>LYME 4 | Bacteria Spirochete borrelia from Ixodes tick bite, inflammatory, skin lesions, erythema, chronic fatigue, chills, fever, cardiac/neurological. remedy. Biological Warfare Variations  @* ]~</t>
  </si>
  <si>
    <t>CIPRO CIPROXIL | Antibiotic for anthrax, can id abuse, causes rashes, lung irritation, and stomach problem. Biological Warfare @#^ ]</t>
  </si>
  <si>
    <t>VAPOR TRAIL - CHEM TRAIL | Chemical trail of aerosol vaccinations or bio warfare experiments. Biological Warfare ]</t>
  </si>
  <si>
    <t>DOXYCYLCINE HYDRAATE | Antibiotic for anthrax, can id abuse. Biological Warfare @#^]</t>
  </si>
  <si>
    <t>MISCELANEOUS SYNTHETIC ANTIBIOTICS | Abuse can create a problem with health. Biological Warfare @#^]~ ALO</t>
  </si>
  <si>
    <t>MISCELLANEOUS BACTERIA AND YEAST | Used in wine industry, can create allergy. @ ^ ] ~(ALR)</t>
  </si>
  <si>
    <t>MISCELLANEOUS FOOD PRESERVATIVES | Used in wine and alcohol industry, can create allergy or toxic burden. ] ~(ALR)</t>
  </si>
  <si>
    <t>MISCELLANEOUS BACTERIA AND YEAST | Used in beer and alcohol industry, can create allergy. @ ^ ] ~(ALR)</t>
  </si>
  <si>
    <t>BISULFITES AND OTHER FOOD PRESERVATIVES | Can create allergies or agravate toxic burdens.~ (ALR)</t>
  </si>
  <si>
    <t>HIV | Biological Warfare~aids</t>
  </si>
  <si>
    <t>PARANOIA | Biological Warfare~ This imponderable homeopathic reacts from excess or suppression.</t>
  </si>
  <si>
    <t>NERVE GROWTH FORMULA | NEW VISTAS OF HUNGARY</t>
  </si>
  <si>
    <t>EAR AND SKIN CLEANSE | Use topically. NEW VISTAS OF HUNGARY  ]</t>
  </si>
  <si>
    <t>XYLITOL | Sugarless gum that reduces risk of plaque.</t>
  </si>
  <si>
    <t>ADDICTION RELEASE | Modified from South American Amazon herb used to see all of past life and release addiction urges. NEW VISTAS OF HUNGARY~</t>
  </si>
  <si>
    <t>ELLAGIC ACID FORMULA | From red raspberry + graviola + green tea + selenium + vitamins, for health and cancer resistance.~onco</t>
  </si>
  <si>
    <t>SEA SILVER FORMULA | Phyto silver from aloe veras and sea life. Foundational Health</t>
  </si>
  <si>
    <t>COFFEE COMPLEX | Hypertension, hypertony. NETSMANN-Arzneimittel~see "coffee" by blood types, could be reactive because of homeopathic reasons: anxiety, nervousness, insomnia, etc.</t>
  </si>
  <si>
    <t>CONVALLARIA SPEZ. | Heart circulation. NETSMANN-Arzneimittel</t>
  </si>
  <si>
    <t>CLEMATIS F | Stimulation of circulation. NETSMANN-Arzneimittel</t>
  </si>
  <si>
    <t>CRATAEGUS | Stenocardia. NETSMANN-Arzneimittel</t>
  </si>
  <si>
    <t>ADONIS | Tachycardia. NETSMANN-Arzneimittel</t>
  </si>
  <si>
    <t>SPIRAEA | Extra systole. NETSMANN-Arzneimittel</t>
  </si>
  <si>
    <t>KALMIA | Cyanosis (lung) NETSMANN-Arzneimittel  ]</t>
  </si>
  <si>
    <t>SPIGELIA | Heartweakness due to mood factors, cardiac stimulation. NETSMANN-Arzneimittel</t>
  </si>
  <si>
    <t>VISCUM METASTASIS | NETSMANN-Arzneimittel~onco</t>
  </si>
  <si>
    <t>HAMAMELIS | Varicose Veins, disorder of the veins, haematuria. NETSMANN-Arzneimittel</t>
  </si>
  <si>
    <t>HYPERICUM F | Circulation disorders due to inactivity, vegetative. NETSMANN-Arzneimittel</t>
  </si>
  <si>
    <t>SEPIA TABLETS | Menopause. NETSMANN-Arzneimittel</t>
  </si>
  <si>
    <t>GELSEMIUM | Spasms of the circulatory system. NETSMANN-Arzneimittel</t>
  </si>
  <si>
    <t>XANTHOXYLON | Spasmodic. NETSMANN-Arzneimittel</t>
  </si>
  <si>
    <t>ERGOTINUM TABLEST | Arterisclerosis. NETSMANN-Arzneimittel</t>
  </si>
  <si>
    <t>RETINUE SPEZ. | Circulation problems with the veins. NETSMANN-Arzneimittel</t>
  </si>
  <si>
    <t>STRONTIUM F | Circulatory problems caused by thyroid, circulation disturbances. NETSMANN-Arzneimittel</t>
  </si>
  <si>
    <t>VISCUM DRAGEES S | Hyper tone, arterisclerosis. NETSMANN-Arzneimittel</t>
  </si>
  <si>
    <t>COCCULUS / DIZZINESS | NETSMANN-Arzneimittel</t>
  </si>
  <si>
    <t>AESCULUS SPEZ. | Arterial circulatory problems. NETSMANN-Arzneimittel</t>
  </si>
  <si>
    <t>LYCOPUS S | NETSMANN-Arzneimittel</t>
  </si>
  <si>
    <t>CACTUS SPEZ. | Heart and circulatory support, hypotonia. NETSMANN-Arzneimittel  ]</t>
  </si>
  <si>
    <t>HERZ-TONICUM | Circulation weakness. NETSMANN-Arzneimittel</t>
  </si>
  <si>
    <t>CHAMOMILLA | Abdomen spasms. NETSMANN-Arzneimittel</t>
  </si>
  <si>
    <t>COLCHICUM | Lower abdomen pains. NETSMANN-Arzneimittel</t>
  </si>
  <si>
    <t>COLOCYNTHIS | Upper abdomen pains. NETSMANN-Arzneimittel</t>
  </si>
  <si>
    <t>MERCURIUS SUBL. CORR. | Diarrhea (bowel, colon, intestine), tenesmus. NETSMANN-Arzneimittel  ]</t>
  </si>
  <si>
    <t>ACIDUM NITRICUM | Ulcers, Insect bites. NETSMANN-Arzneimittel  ]</t>
  </si>
  <si>
    <t>BAPTISIA | Fever. NETSMANN-Arzneimittel</t>
  </si>
  <si>
    <t>ABSINTHIUM SPEZ. | Bowel (colon, intestine) movement, bloating. NETSMANN-Arzneimittel  ]</t>
  </si>
  <si>
    <t>CALAMUS CALMATIVE | For digestive system. NETSMANN-Arzneimittel</t>
  </si>
  <si>
    <t>BISMUTUM TABLET | Stomach cramps, nervous stomach. NETSMANN-Arzneimittel</t>
  </si>
  <si>
    <t>NATRIUM TABLETS | Chronic fatigue, stomach tonic. NETSMANN-Arzneimittel</t>
  </si>
  <si>
    <t>MORMORDICA | Indigestion. NETSMANN-Arzneimittel</t>
  </si>
  <si>
    <t>APOMORPHIUM | Nausea, reflex. NETSMANN-Arzneimittel</t>
  </si>
  <si>
    <t>FERRUM TABLETS | Chronic fatigue, stomach tonic. NETSMANN-Arzneimittel</t>
  </si>
  <si>
    <t>COLLINSONIA | Large intestine (bowel, colon)  constipation. NETSMANN-Arzneimittel  ]</t>
  </si>
  <si>
    <t>RATANHIA | Colitis (bowel, colon, intestine). NETSMANN-Arzneimittel  ]</t>
  </si>
  <si>
    <t>PlLUMBUM | Intestinal colics (bowel, colon, intestine). NETSMANN-Arzneimittel  ]</t>
  </si>
  <si>
    <t>ARSENICUM ALBUM | Intestinal (bowel, colon, intestine) infections. NETSMANN-Arzneimittel  ]</t>
  </si>
  <si>
    <t>DIOSCOREA | Gas (bowel, colon, intestine). NETSMANN-Arzneimittel  ]</t>
  </si>
  <si>
    <t>MAGEN-TONICUM | Digestion weakness. NETSMANN-Arzneimittel</t>
  </si>
  <si>
    <t>NEMACYNAR | Dyspepsie. NETSMANN-Arzneimittel</t>
  </si>
  <si>
    <t>HYOSCYAMUS | Nervous Anxiety. NETSMANN-Arzneimittel</t>
  </si>
  <si>
    <t>ANACARDIUM | Nervous Fatigue. NETSMANN-Arzneimittel</t>
  </si>
  <si>
    <t>ACIDUM PHOS. | Neurasthenia. NETSMANN-Arzneimittel</t>
  </si>
  <si>
    <t>PLATINA TABLETS | Anxiety, mood changes. NETSMANN-Arzneimittel</t>
  </si>
  <si>
    <t>LILIUM F | Chronic fatigue especially with women. NETSMANN-Arzneimittel</t>
  </si>
  <si>
    <t>CUPRUM TABLETS | Spasms, colics (bowel, colon, intestine). NETSMANN-Arzneimittel  ]</t>
  </si>
  <si>
    <t>MEZEREUM | Neuralgia. NETSMANN-Arzneimittel</t>
  </si>
  <si>
    <t>IGNATIA | Hysteria, restlessness. NETSMANN-Arzneimittel~grief</t>
  </si>
  <si>
    <t>SABADILLA | Nervous organ dysfunction, hypochondria. NETSMANN-Arzneimittel</t>
  </si>
  <si>
    <t>LOBELIA | Anti tobacco (nicotine smoking) energy asthma expectorant lung psyche sleep, addiction craving, migrane dizziness vegetative/autonomic nervous system, Nerve Cranial 10. NETSMANN-Arzneimittel</t>
  </si>
  <si>
    <t>AGARICUS | Tremors. NETSMANN-Arzneimittel</t>
  </si>
  <si>
    <t>CYCLAMEN | Pain right side. NETSMANN-Arzneimittel</t>
  </si>
  <si>
    <t>VERBASCUM | Pain left side. NETSMANN-Arzneimittel</t>
  </si>
  <si>
    <t>AVENA SATIVA SPEZ. | Sedative. NETSMANN-Arzneimittel</t>
  </si>
  <si>
    <t>KALIUM PHOS. TABLETS | Neurasthenia. NETSMANN-Arzneimittel</t>
  </si>
  <si>
    <t>ZINCUM CYAN. TABLETS | Central spasms. NETSMANN-Arzneimittel</t>
  </si>
  <si>
    <t>ALUMINIA TABLETS | NETSMANN-Arzneimittel</t>
  </si>
  <si>
    <t>FRAUEN TONIKUM | Chronic fatigue. NETSMANN-Arzneimittel</t>
  </si>
  <si>
    <t>NERVEN TONIKUM | Over weakness. NETSMANN-Arzneimittel</t>
  </si>
  <si>
    <t>NERVEN TONIKUM B | Nervousness. NETSMANN-Arzneimittel</t>
  </si>
  <si>
    <t>NEMAGRAN | Migraine. NETSMANN-Arzneimittel  ]</t>
  </si>
  <si>
    <t>ZENTRAGRESS | Pain. NETSMANN-Arzneimittel</t>
  </si>
  <si>
    <t>STIBIUM TABLETS | Expectorant, elderly bronchitis (lung). NETSMANN-Arzneimittel  ]</t>
  </si>
  <si>
    <t>BELLADONNA | Infection, inflammation. NETSMANN-Arzneimittel</t>
  </si>
  <si>
    <t>AGNUS CASTUS | Lymphatic blockage. NETSMANN-Arzneimittel</t>
  </si>
  <si>
    <t>MERCURIUS SOLUB. TABLETS | Lymphangitis. NETSMANN-Arzneimittel</t>
  </si>
  <si>
    <t>MERCURIUS CYAN. | Inflammation of upper bronches (lung), angina. NETSMANN-Arzneimittel  ]</t>
  </si>
  <si>
    <t>SAMBUCUS | Repeating fever attacks. NETSMANN-Arzneimittel</t>
  </si>
  <si>
    <t>EUPATORUIM | NETSMANN-Arzneimittel</t>
  </si>
  <si>
    <t>MALVA | Stimulation of resorption. NETSMANN-Arzneimittel</t>
  </si>
  <si>
    <t>P. GRAMA CHINA | Helps alleviate painful urination (kidney, bladder, urethra), helps incontinence. NUTRI=ARLI, Guadalajara - Mexico  ]</t>
  </si>
  <si>
    <t>TUSSILAGO | Lung.  NETSMANN-Arzneimittel  ]</t>
  </si>
  <si>
    <t>BRYONIA | Coughing (lung). NETSMANN-Arzneimittel  ]</t>
  </si>
  <si>
    <t>PROMAT | Helps sterile women to conceive. NUTRI=ARLI, Guadalajara - Mexico~fertility, feminine</t>
  </si>
  <si>
    <t>AMISUM NISUM | Severe cough (lung). NETSMANN-Arzneimittel  ]</t>
  </si>
  <si>
    <t>IPECACUANHA | Chronic coughing (lung), exhaustion. NETSMANN-Arzneimittel  ]</t>
  </si>
  <si>
    <t>DROSERA | Painful cough (lung), gasping. NETSMANN-Arzneimittel  ]</t>
  </si>
  <si>
    <t>YERBA SANTA | NETSMANN-Arzneimittel</t>
  </si>
  <si>
    <t>ARUM TRIPH TABLETS | Chronic cough (lung), gasping. NETSMANN-Arzneimittel  ]</t>
  </si>
  <si>
    <t>PULMONARIA SPEZ. | Bronchitis (lung). NETSMANN-Arzneimittel  ]</t>
  </si>
  <si>
    <t>ECHINACEA TABLETS SPEZ. | Stabilizes the immune system. NETSMANN-Arzneimittel  ] ~ BTO: avoid, BTA: beneficial</t>
  </si>
  <si>
    <t>LUPULINUM | Chronic catarrh. NETSMANN-Arzneimittel</t>
  </si>
  <si>
    <t>LUFFA TABLETS SPEZ. | Sinusitis. NETSMANN-Arzneimittel</t>
  </si>
  <si>
    <t>RIÑON | Kidney, diuretic, calculi, anti inflammatory. NUTRI=ARLI, Guadalajara - Mexico</t>
  </si>
  <si>
    <t>ARALIA SPEZ | Hayfever, allergies. NETSMANN-Arzneimittel</t>
  </si>
  <si>
    <t>CEPA | Catarrh. NETSMANN-Arzneimittel</t>
  </si>
  <si>
    <t>SEGREBI | Congestion, inflammation, icteria, kidney and pancreas diseases. NUTRI=ARLI, Guadalajara - Mexico</t>
  </si>
  <si>
    <t>T.F. | Stops typhoid. NUTRI=ARLI, Guadalajara - Mexico</t>
  </si>
  <si>
    <t>CALCAREA CARB. TABLETS | Allergies. NETSMANN-Arzneimittel</t>
  </si>
  <si>
    <t>PHYTOLACCA | Capillary spasms, complex neuralgias. NETSMANN-Arzneimittel</t>
  </si>
  <si>
    <t>RUTA CHROM. | Rheumatism. NETSMANN-Arzneimittel</t>
  </si>
  <si>
    <t>EUPHORBIUM | Acute rheumatism. NETSMANN-Arzneimittel</t>
  </si>
  <si>
    <t>DULCAMARA | Rheumatic swellings. NETSMANN-Arzneimittel</t>
  </si>
  <si>
    <t>LEDUM | Rheumatism of the joints. NETSMANN-Arzneimittel</t>
  </si>
  <si>
    <t>BERBERIS | NETSMANN-Arzneimittel</t>
  </si>
  <si>
    <t>URTICA | Arthrosis. NETSMANN-Arzneimittel</t>
  </si>
  <si>
    <t>TUCAN | Fights tumors, stimulates the immune system. NUTRI=ARLI, Guadalajara - Mexico   ]~onco</t>
  </si>
  <si>
    <t>RUBUZ SPEZ | Pancreas diseases. NETSMANN-Arzneimittel</t>
  </si>
  <si>
    <t>TARAXACUM | Liver - kidney syndrome. NETSMANN-Arzneimittel</t>
  </si>
  <si>
    <t>ECHINACEA | Sepsis. NETSMANN-Arzneimittel ~BTO: avoid,  BTA: beneficial, neutral for other b. types, teas are BTB: beneficial, BT-AB: beneficial.</t>
  </si>
  <si>
    <t>ANTIMON CRUD. | Fat liver. NETSMANN-Arzneimittel~weight.</t>
  </si>
  <si>
    <t>GRINDELIA | Liver, Hepato-lienales syndrome. NETSMANN-Arzneimittel ] ~ grease root</t>
  </si>
  <si>
    <t>CHELIDONIUM | Cholangitis, icteric. NETSMANN-Arzneimittel</t>
  </si>
  <si>
    <t>CHOLESTERINUM | Cholelithiasis, gallstones. NETSMANN-Arzneimittel ]</t>
  </si>
  <si>
    <t>FEL TAURI TABLETS | Cholelithiasis, gallstones. NETSMANN-Arzneimittel ]</t>
  </si>
  <si>
    <t>DOLICHOS | Liver, Hepatopathy, icteric. NETSMANN-Arzneimittel  ]</t>
  </si>
  <si>
    <t>LAPTANDRA | Damaged liver cells. NETSMANN-Arzneimittel</t>
  </si>
  <si>
    <t>LIVER HEPATICA SPEZ. | Hepatopathy. NETSMANN-Arzneimittel ]</t>
  </si>
  <si>
    <t>SCOLOPENDRIUM SPEZ. | Allergies. NETSMANN-Arzneimittel</t>
  </si>
  <si>
    <t>LEBER TONIKUM | Liver - Gallbladder dysfunctions. NETSMANN-Arzneimittel</t>
  </si>
  <si>
    <t>RHUS TOX. | Herpes zoster. NETSMANN-Arzneimittel</t>
  </si>
  <si>
    <t>APIS | NETSMANN-Arzneimittel</t>
  </si>
  <si>
    <t>MYRISTICA | Abcesses. NETSMANN-Arzneimittel</t>
  </si>
  <si>
    <t>CIMICIFUGA | Inflammatory changes in small bassin. NETSMANN-Arzneimittel</t>
  </si>
  <si>
    <t>HYDRASTIS | Water absorption. NETSMANN-Arzneimittel</t>
  </si>
  <si>
    <t>1ST CHAKRA MEN - ROOT - BASE | Balances chakra. Prof. Orsatti, Milan - Italy ]</t>
  </si>
  <si>
    <t>2ND CHAKRA MEN - SACRAL - SPLEEN | Balances chakra. Prof. Orsatti, Milan - Italy ]</t>
  </si>
  <si>
    <t>AURUM | Atrophies, deficiencies. NETSMANN-Arzneimittel</t>
  </si>
  <si>
    <t>HEPAR SULF. TABLETS | Pus, abcesses. NETSMANN-Arzneimittel</t>
  </si>
  <si>
    <t>AQUA SILIC | Bad healing wounds. NETSMANN-Arzneimittel</t>
  </si>
  <si>
    <t>SPONGIA | Struma. NETSMANN-Arzneimittel</t>
  </si>
  <si>
    <t>ACIDUM HYDROFL | Delayed wound healing. NETSMANN-Arzneimittel</t>
  </si>
  <si>
    <t>ARSENUM SULF. | Sepsis. NETSMANN-Arzneimittel</t>
  </si>
  <si>
    <t>CISTUS CANAD. | Pruritus. NETSMANN-Arzneimittel</t>
  </si>
  <si>
    <t>SCABIOSA | Wet skin. NETSMANN-Arzneimittel</t>
  </si>
  <si>
    <t>CEDRON | Disassociation. NETSMANN-Arzneimittel</t>
  </si>
  <si>
    <t>3RD CHAKRA MEN - SOLAR PLEXUS - PLEXUS SOLARIS - STOMACH | Balances chakra. Prof. Orsatti, Milan - Italy  ]</t>
  </si>
  <si>
    <t>PRURITIS | Nervous cause. NETSMANN-Arzneimittel</t>
  </si>
  <si>
    <t>GRPHITES TABLETS | Chronic eczema. NETSMANN-Arzneimittel</t>
  </si>
  <si>
    <t>CALENDULA | Improvement of skin metabolism. NETSMANN-Arzneimittel</t>
  </si>
  <si>
    <t>EUPHRASIA | Eye disorders (Conjunctivitis). NETSMANN-Arzneimittel</t>
  </si>
  <si>
    <t>SABAL SERRUL | Prostatis. NETSMANN-Arzneimittel</t>
  </si>
  <si>
    <t>PAREIRA | Cystitis. NETSMANN-Arzneimittel</t>
  </si>
  <si>
    <t>LACHESIS | Sepsis, phlebitis. NETSMANN-Arzneimittel</t>
  </si>
  <si>
    <t>EQUISETUM | NETSMANN-Arzneimittel</t>
  </si>
  <si>
    <t>UVA URSI | Activation of kidney function. NETSMANN-Arzneimittel</t>
  </si>
  <si>
    <t>4TH CHAKRA MEN - HEART | Balances chakra. Prof. Orsatti, Milan - Italy ]</t>
  </si>
  <si>
    <t>NATRIUM MUR. | Bladder weakness. NETSMANN-Arzneimittel</t>
  </si>
  <si>
    <t>HYSSOPUS | Bladder irritations. NETSMANN-Arzneimittel</t>
  </si>
  <si>
    <t>MYRTILLUS | Hamaturie, pancreas diseases. NETSMANN-Arzneimittel</t>
  </si>
  <si>
    <t>SOLIDADO S | Urinary tract infections. NETSMANN-Arzneimittel</t>
  </si>
  <si>
    <t>JUNIPERUS | Renal odeme. NETSMANN-Arzneimittel</t>
  </si>
  <si>
    <t>BUCCO SPEZ. | Bladder diseases. NETSMANN-Arzneimittel</t>
  </si>
  <si>
    <t>TRILLIUM SPEZ. | Bleedings. NETSMANN-Arzneimittel</t>
  </si>
  <si>
    <t>NIEREN TONIKUM | Kidney dysfunctions. NETSMANN-Arzneimittel</t>
  </si>
  <si>
    <t>LYMPHDIARAL BASISTROPF. | Lymphatic immune system. PASCOE NATURMEDIZIN</t>
  </si>
  <si>
    <t>TONSILLOPAS TROPF. | Lymphatic immune system. PASCOE NATURMEDIZIN</t>
  </si>
  <si>
    <t>LYMPHDIARAL-INJECTOPAS | Lymphatic immune system. PASCOE NATURMEDIZIN</t>
  </si>
  <si>
    <t>LYMPHDIARAL DRAINAGEABLE | Lymphatic drainage, immune system. PASCOE NATURMEDIZIN</t>
  </si>
  <si>
    <t>ACIDUM OXALICUM SPL. N | Lymphatic immune system. PASCOE NATURMEDIZIN</t>
  </si>
  <si>
    <t>ARSENUM JODATUM SPL. | Lymphatic immune system. PASCOE NATURMEDIZIN</t>
  </si>
  <si>
    <t>CALCIUM CARBONICUM SPL. | Lymphatic immune system. PASCOE NATURMEDIZIN</t>
  </si>
  <si>
    <t>HEPAR SULFURIS SPL. | Lymphatic immune system. PASCOE NATURMEDIZIN</t>
  </si>
  <si>
    <t>MERCURIUS CYANATUS SPL. | Lymphatic immune system. PASCOE NATURMEDIZIN</t>
  </si>
  <si>
    <t>MERCURIUS SOLUBILIS SPL. | Lymphatic immune system. PASCOE NATURMEDIZIN</t>
  </si>
  <si>
    <t>SCROPHULARIA SPL. | Lymphatic immune system. PASCOE NATURMEDIZIN</t>
  </si>
  <si>
    <t>LYMPHDIARAL AKTIV TABLETS | Lymphatic immune system. PASCOE NATURMEDIZIN</t>
  </si>
  <si>
    <t>GRIPPS TROPF. | Lymphatic immune system. PASCOE NATURMEDIZIN</t>
  </si>
  <si>
    <t>PASCALLERG TABLETS | Lymphatic immune system. PASCOE NATURMEDIZIN</t>
  </si>
  <si>
    <t>PASCOLEUCYN TROPF. | Lymphatic immune system. PASCOE NATURMEDIZIN</t>
  </si>
  <si>
    <t>PASCOTOX MONO TABLETS | Lymphatic immune system. PASCOE NATURMEDIZIN</t>
  </si>
  <si>
    <t>PASCOTOX TROPF. | Immune system, allergies, infections. PASCOE NATURMEDIZIN</t>
  </si>
  <si>
    <t>PASCOTOX TABL. N. | Immune system, allergies, infections. PASCOE NATURMEDIZIN</t>
  </si>
  <si>
    <t>PUMPEROL | Immune system, allergies, infections. PASCOE NATURMEDIZIN</t>
  </si>
  <si>
    <t>TONSILLOPAS GURGELLOSUNG | Immune system, allergies, infections. PASCOE NATURMEDIZIN</t>
  </si>
  <si>
    <t>TONSILLOPAS TROPF. | Immune system, allergies, infections. PASCOE NATURMEDIZIN</t>
  </si>
  <si>
    <t>PALATOL DESTILLAT. | Immune system, allergies, infections. PASCOE NATURMEDIZIN</t>
  </si>
  <si>
    <t>PALATOL SALBE N. | Immune system, allergies, infections. PASCOE NATURMEDIZIN</t>
  </si>
  <si>
    <t>ALLERGIE-INJECTOPAS | Immune system, allergies, infections. PASCOE NATURMEDIZIN</t>
  </si>
  <si>
    <t>INFECT 1-INJECTOPAS | Immune system, allergies, infections. PASCOE NATURMEDIZIN</t>
  </si>
  <si>
    <t>INFECT 2-INJECTOPAS | Immune system, allergies, infections. PASCOE NATURMEDIZIN</t>
  </si>
  <si>
    <t>PASCOTOX FORTE-INFECTOPAS | Immune system, allergies, infections. PASCOE NATURMEDIZIN</t>
  </si>
  <si>
    <t>BELLADONNA SPL. N. | Immune system, allergies, infections. PASCOE NATURMEDIZIN</t>
  </si>
  <si>
    <t>BRYONIA SPL. | Immune system, allergies, infections. PASCOE NATURMEDIZIN</t>
  </si>
  <si>
    <t>EUPATORIUM SPL. | Immune system, allergies, infections. PASCOE NATURMEDIZIN</t>
  </si>
  <si>
    <t>JABORANDI SPL. | Immune system, allergies, infections. PASCOE NATURMEDIZIN</t>
  </si>
  <si>
    <t>KALIUM CHLORATUM I SPL. | Immune system, allergies, infections. PASCOE NATURMEDIZIN</t>
  </si>
  <si>
    <t>BRONCHOPAS TROPF. | Respiratory tract (lung). PASCOE NATURMEDIZIN  ]</t>
  </si>
  <si>
    <t>IPECACUANHA COMP. N TROPF. | Respiratory tract (lung). PASCOE NATURMEDIZIN  ]</t>
  </si>
  <si>
    <t>SINUPAS N TROPF. | Respiratory tract (lung). PASCOE NATURMEDIZIN  ]</t>
  </si>
  <si>
    <t>TUSSIFLORIN FORTE TROPF. | Respiratory tract (lung). PASCOE NATURMEDIZIN  ]</t>
  </si>
  <si>
    <t>TUSSIFLORIN HUSTENSAFT | Respiratory tract (lung). PASCOE NATURMEDIZIN  ]</t>
  </si>
  <si>
    <t>TUSSIFLORIN HUSTENTROPF | Respiratory tract (lung). PASCOE NATURMEDIZIN  ]</t>
  </si>
  <si>
    <t>TUSSIFLORIN HUSSTENSTILLER | Respiratory tract (lung). PASCOE NATURMEDIZIN  ]</t>
  </si>
  <si>
    <t>ASTHMA-INJECTOPAS | Respiratory tract (lung). PASCOE NATURMEDIZIN  ]</t>
  </si>
  <si>
    <t>BRONCHO-INJECTOPAS | Respiratory tract (lung). PASCOE NATURMEDIZIN  ]</t>
  </si>
  <si>
    <t>AARUM SPL. N. | Respiratory tract (lung). PASCOE NATURMEDIZIN  ]</t>
  </si>
  <si>
    <t>CETRARIA SPL. | Respiratory tract (lung). PASCOE NATURMEDIZIN  ]</t>
  </si>
  <si>
    <t>CORALLIUM SPL. | Respiratory tract (lung). PASCOE NATURMEDIZIN  ]</t>
  </si>
  <si>
    <t>DROSERA SPL. | Respiratory tract (lung). PASCOE NATURMEDIZIN  ]</t>
  </si>
  <si>
    <t>HYSOSCYAMUS SPL. N. | Respiratory tract (lung). PASCOE NATURMEDIZIN  ]</t>
  </si>
  <si>
    <t>PHOSPHORUS SPL. | Respiratory tract (lung). PASCOE NATURMEDIZIN  ]</t>
  </si>
  <si>
    <t>RAUNCULUS SPL. | Respiratory tract (lung). PASCOE NATURMEDIZIN  ]</t>
  </si>
  <si>
    <t>YERBA SANTE SPL. | Respiratory tract (lung). PASCOE NATURMEDIZIN  ]</t>
  </si>
  <si>
    <t>ALLYA TABLET | Respiratory tract (lung). PASCOE NATURMEDIZIN  ]</t>
  </si>
  <si>
    <t>Arthritis-W-Tabl.-Pascoe. | Respiratory tract (lung). PASCOE NATURMEDIZIN  ]</t>
  </si>
  <si>
    <t>Arthropas K Tabl. | Respiratory tract (lung). PASCOE NATURMEDIZIN  ]</t>
  </si>
  <si>
    <t>RHEUMA-PASC LIQUID | Respiratory tract (lung). PASCOE NATURMEDIZIN  ]</t>
  </si>
  <si>
    <t>Rheuma-Pasc Tropf. | Respiratory tract (lung). PASCOE NATURMEDIZIN  ]</t>
  </si>
  <si>
    <t>Rheuma-Pasc Tabl | Respiratory tract (lung). PASCOE NATURMEDIZIN  ]</t>
  </si>
  <si>
    <t>Allya extern Salbe | Respiratory tract (lung). PASCOE NATURMEDIZIN  ]</t>
  </si>
  <si>
    <t>Allya Cpl.-Injektopas | Respiratory tract (lung). PASCOE NATURMEDIZIN  ]</t>
  </si>
  <si>
    <t>G 1-Injektopas | Respiratory tract (lung). PASCOE NATURMEDIZIN  ]</t>
  </si>
  <si>
    <t>G 2-Injektopas | Respiratory tract (lung). PASCOE NATURMEDIZIN  ]</t>
  </si>
  <si>
    <t>Gnaphalium-Injektopas | Respiratory tract (lung). PASCOE NATURMEDIZIN  ]</t>
  </si>
  <si>
    <t>Rheuma-Pasc Inj, Isg. | Respiratory tract (lung). PASCOE NATURMEDIZIN  ]</t>
  </si>
  <si>
    <t>Spondylose-Injektopas | Respiratory tract (lung), kidney diseased, prostata (prostate). PASCOE NATURMEDIZIN  ]~masculine</t>
  </si>
  <si>
    <t>Acidum oxalicum Spl. | Respiratory tract (lung), kidney diseased, prostata (prostate). PASCOE NATURMEDIZIN  ]~masculine</t>
  </si>
  <si>
    <t>Berberis Spl. | Respiratory tract (lung), kidney diseased, prostata (prostate). PASCOE NATURMEDIZIN  ]~masculine</t>
  </si>
  <si>
    <t>Colchicum Spl. | Respiratory tract  (lung), kidney diseased, prostata (prostate). PASCOE NATURMEDIZIN  ]~masculine</t>
  </si>
  <si>
    <t>Dioscorea Spl. | Respiratory tract (lung), kidney diseased, prostata (prostate). PASCOE NATURMEDIZIN  ]~masculine</t>
  </si>
  <si>
    <t>Ledum Spl | Respiratory tract (lung), kidney diseased, prostata (prostate0. PASCOE NATURMEDIZIN  ]~masculine</t>
  </si>
  <si>
    <t>SILICEA SPL. | Respiratory tract (lung), kidney diseased, prostata (prostate). PASCOE NATURMEDIZIN  ]~masculine</t>
  </si>
  <si>
    <t>Symphytum Spl. | Respiratory tract (lung), kidney diseased, prostata (prostate). PASCOE NATURMEDIZIN  ]~masculine</t>
  </si>
  <si>
    <t>Nephro-Pasc Pulver | Respiratory tract (lung), kidney diseased, prostata (prostate). PASCOE NATURMEDIZIN  ]~masculine</t>
  </si>
  <si>
    <t>Pasconier Tropf. | Respiratory tract (lung), kidney diseased, prostata (prostate). PASCOE NATURMEDIZIN  ]~masculine</t>
  </si>
  <si>
    <t>Pascorenal Tropf. | Respiratory tract (lung), kidney diseased, prostata (prostate). PASCOE NATURMEDIZIN ]~masculine</t>
  </si>
  <si>
    <t>Pascosabal Tropf. | Respiratory tract (lung), kidney diseased, prostata (prostate). PASCOE NATURMEDIZIN  ]~masculine</t>
  </si>
  <si>
    <t>Prostapas Tropf. | Respiratory tract (lung), kidney diseased, prostata (prostate). PASCOE NATURMEDIZIN  ]~masculine</t>
  </si>
  <si>
    <t>Juniperus Komplex-Injektopas | Respiratory tract (lung), kidney diseased, prostata (prostate). PASCOE NATURMEDIZIN  ]~masculine</t>
  </si>
  <si>
    <t>5TH CHAKRA MEN - THROAT | Balances chakra. Prof. Orsatti, Milan - Italy ]~masculine</t>
  </si>
  <si>
    <t>NEPHRO-INJEKTOPAS | Kidney diseased, prostata (prostate), endocrine system. PASCOE NATURMEDIZIN  ]~masculine</t>
  </si>
  <si>
    <t>6TH CHAKRA MEN - THIRD EYE - BROW | Balances chakra. Prof. Orsatti, Milan - Italy ]~masculine</t>
  </si>
  <si>
    <t>Clematis Spl. | Kidney diseased, prostata, endocrine system. PASCOE NATURMEDIZIN~masculine</t>
  </si>
  <si>
    <t>Juniperus Spl. | Kidney diseased, prostata, endocrine system. PASCOE NATURMEDIZIN~masculine</t>
  </si>
  <si>
    <t>Populus Spl. | Kidney diseased, prostata, endocrine system. PASCOE NATURMEDIZIN~masculine</t>
  </si>
  <si>
    <t>SOLIDAGO SPL. | Kidney disease, prostata, endocrine system. PASCOE NATURMEDIZIN~masculine</t>
  </si>
  <si>
    <t>Dysmopas F Tropf. | Kidney diseased, prostata, endocrine system. PASCOE NATURMEDIZIN~masculine</t>
  </si>
  <si>
    <t>Pascofemin Liquidum | Kidney diseased, prostata, endocrine system. PASCOE NATURMEDIZIN~masculine</t>
  </si>
  <si>
    <t>Pascofemin Tropf. | Kidney diseased, prostata, endocrine system. PASCOE NATURMEDIZIN~masculine</t>
  </si>
  <si>
    <t>Thyreo-Pasc Tabl. | Kidney diseased, prostata, endocrine system. PASCOE NATURMEDIZIN~masculine</t>
  </si>
  <si>
    <t>Calycast-Injektopas | Kidney diseased, prostata, endocrine system. PASCOE NATURMEDIZIN~masculine</t>
  </si>
  <si>
    <t>PASCOFEMIN-INJEKTOPAS | Kidney diseased, prostata, endocrine system. PASCOE NATURMEDIZIN~masculine</t>
  </si>
  <si>
    <t>THYREO-INJEKTOPAS | Kidney diseased, prostata, endocrine system/ PASCOE~masculine</t>
  </si>
  <si>
    <t>ALETRIS SPL | Kidney diseased, prostata, endocrine system. PASCOE NATURMEDIZIN~masculine</t>
  </si>
  <si>
    <t>APIS SPL. | Kidney diseased, prostata, endocrines System. PASCOE NATURMEDIZIN~masculine</t>
  </si>
  <si>
    <t>SPENGLERSAN KOLLOID  A</t>
  </si>
  <si>
    <t>SPENGLERSAN KOLLOID  D</t>
  </si>
  <si>
    <t>SPENGLERSAN KOLLOID  Dx</t>
  </si>
  <si>
    <t>SPENGLERSAN KOLLOID  E</t>
  </si>
  <si>
    <t>SPENGLERSAN KOLLOID  G</t>
  </si>
  <si>
    <t>SPENGLERSAN KOLLOID  K</t>
  </si>
  <si>
    <t>SPENGLERSAN KOLLOID  M</t>
  </si>
  <si>
    <t>SPENGLERSAN KOLLOID  Om</t>
  </si>
  <si>
    <t>SPENGLERSAN KOLLOID  R</t>
  </si>
  <si>
    <t>SPENGLERSAN KOLLOID  T</t>
  </si>
  <si>
    <t>Nr.1 Alcangrol</t>
  </si>
  <si>
    <t>Nr.2 Aquavit</t>
  </si>
  <si>
    <t>Nr.3 Azinat</t>
  </si>
  <si>
    <t>Nr.4 Cerebretik</t>
  </si>
  <si>
    <t>Nr.5 Cordiak</t>
  </si>
  <si>
    <t>Nr.6 Dyscrasin N</t>
  </si>
  <si>
    <t>Nr.7 Epidemik</t>
  </si>
  <si>
    <t>Nr.8 Liver Hepatik ]</t>
  </si>
  <si>
    <t>Nr.9 Lymphatik N</t>
  </si>
  <si>
    <t>Nr.10 Matrigen  I akt.</t>
  </si>
  <si>
    <t>Nr.11 Matrigen II ret.</t>
  </si>
  <si>
    <t>Nr.12 Ophthalmik  eye  ]</t>
  </si>
  <si>
    <t>Nr.14 Polypathik N</t>
  </si>
  <si>
    <t>Nr.15 Pulmonik N  lung  ]</t>
  </si>
  <si>
    <t>Nr.16 Renalin  kidney, bladder, urethra  ]</t>
  </si>
  <si>
    <t>Nr.17 Sanguisol   blood  ]</t>
  </si>
  <si>
    <t>Nr.18 Splenetik  spleen  ]</t>
  </si>
  <si>
    <t>Nr.19 Stomachik I</t>
  </si>
  <si>
    <t>Nr.20 Stomachik II N</t>
  </si>
  <si>
    <t>Nr.21 Styptik N</t>
  </si>
  <si>
    <t>Nr.22 Strumatik I</t>
  </si>
  <si>
    <t>Nr.28 Azinat-0l I</t>
  </si>
  <si>
    <t>Nr.29 Azinat-0l II</t>
  </si>
  <si>
    <t>Angiopas Tropf. | Heart palpitations. PASCOE NATURMEDIZIN</t>
  </si>
  <si>
    <t>Corvipas Flüssigkeit | Heart palpitations. PASCOE NATURMEDIZIN</t>
  </si>
  <si>
    <t>Crataepas 100 Tropf. | Heart palpitations. PASCOE NATURMEDIZIN</t>
  </si>
  <si>
    <t>Crataepas 100 Tabl. | Heart palpitations. PASCOE NATURMEDIZIN</t>
  </si>
  <si>
    <t>Crataepas plus Tropf. | Heart palpitations. PASCOE NATURMEDIZIN</t>
  </si>
  <si>
    <t>Hypercoran Tropf. | Heart palpitations. PASCOE NATURMEDIZIN</t>
  </si>
  <si>
    <t>Pasgensin Drag. | Heart palpitations. PASCOE NATURMEDIZIN</t>
  </si>
  <si>
    <t>Pectapas Tropf. | Heart palpitations. PASCOE NATURMEDIZIN</t>
  </si>
  <si>
    <t>Rytmopasc Tropf. | Heart palpitations. PASCOE NATURMEDIZIN</t>
  </si>
  <si>
    <t>Stropheupas forte Tropf. | Heart palpitations. PASCOE NATURMEDIZIN</t>
  </si>
  <si>
    <t>Vicordin novo Goldtrpf. | Heart palpitations. PASCOE NATURMEDIZIN</t>
  </si>
  <si>
    <t>Viscoparas Duo Goldtrpf. | Heart palpitations. PASCOE NATURMEDIZIN</t>
  </si>
  <si>
    <t>Angio 1-Injektopas | Heart palpitations. PASCOE NATURMEDIZIN</t>
  </si>
  <si>
    <t>Angio 2-Injektopas | Heart palpitations. PASCOE NATURMEDIZIN</t>
  </si>
  <si>
    <t>Cor-Injektopas N | Heart palpitations. PASCOE NATURMEDIZIN</t>
  </si>
  <si>
    <t>Cor forte-Injektopas | Heart palpitations. PASCOE NATURMEDIZIN</t>
  </si>
  <si>
    <t>Ambra Spl. | Heart palpitations. PASCOE NATURMEDIZIN</t>
  </si>
  <si>
    <t>Arnica Spl. | Heart palpitations. PASCOE NATURMEDIZIN</t>
  </si>
  <si>
    <t>Cactus Spl. | Heart palpitations. PASCOE NATURMEDIZIN</t>
  </si>
  <si>
    <t>Kalmia Spl. | Heart palpitations. PASCOE NATURMEDIZIN</t>
  </si>
  <si>
    <t>Spartium Spl. | Heart palpitations. PASCOE NATURMEDIZIN</t>
  </si>
  <si>
    <t>Spigelia Spl. | Heart palpitations. PASCOE NATURMEDIZIN</t>
  </si>
  <si>
    <t>Brachiapas Tropf. | Heart palpitations. PASCOE NATURMEDIZIN</t>
  </si>
  <si>
    <t>Pascovenol novo Drag | Heart palpitations. PASCOE NATURMEDIZIN</t>
  </si>
  <si>
    <t>Pascovenol novo Tropf | Heart palpitations. PASCOE NATURMEDIZIN</t>
  </si>
  <si>
    <t>Venopas Tropf | Heart palpitations. PASCOE NATURMEDIZIN</t>
  </si>
  <si>
    <t>Anisan akut Salbe | Heart palpitations. PASCOE NATURMEDIZIN</t>
  </si>
  <si>
    <t>Anisan akut Zapfchen | Heart palpitations. PASCOE NATURMEDIZIN</t>
  </si>
  <si>
    <t>Apoplexie-Injektopas | Stomach, intestines (bowel, colon). PASCOE NATURMEDIZIN ]</t>
  </si>
  <si>
    <t>Brachiapas forte-Injektopas | Stomach, intestines (bowel, colon). PASCOE NATURMEDIZIN ]</t>
  </si>
  <si>
    <t>Brachiapas mite-Injektopas | Stomach, intestines (bowel, colon). PASCOE NATURMEDIZIN ]</t>
  </si>
  <si>
    <t>Spasmo-Injektopas | Stomach, intestines (bowel, colon). PASCOE NATURMEDIZIN ]</t>
  </si>
  <si>
    <t>Veno N-Injektopas | Stomach, intestines (bowel, colon). PASCOE NATURMEDIZIN ]</t>
  </si>
  <si>
    <t>AESCULUS SPL. |Stomach, intestines (bowel, colon). PASCOE NATURMEDIZIN ]</t>
  </si>
  <si>
    <t>7TH CHAKRA MEN - CROWN | Balances chakra. Prof. Orsatti, Milan - Italy ]</t>
  </si>
  <si>
    <t>Secale cornutum Spl. | Stomach, intestines (bowel, colon). PASCOE NATURMEDIZIN ]</t>
  </si>
  <si>
    <t>Amara-Tropfen-Pascoe | Stomach, intestines (bowel, colon). PASCOE NATURMEDIZIN ]</t>
  </si>
  <si>
    <t>Carminativum-Pascoe | Stomach, intestines (bowel, colon). PASCOE NATURMEDIZIN ]</t>
  </si>
  <si>
    <t>Gastro-Pasc Tropf. | Stomach, intestines (bowel, colon). PASCOE NATURMEDIZIN ]</t>
  </si>
  <si>
    <t>Legapas comp Tropf. | Stomach, intestines (bowel, colon). PASCOE NATURMEDIZIN ]</t>
  </si>
  <si>
    <t>Legapas mono Tabl. | Stomach, intestines (bowel, colon). PASCOE NATURMEDIZIN ]</t>
  </si>
  <si>
    <t>Legapas mono Tropf. | Stomach, intestines (bowel, colon). PASCOE NATURMEDIZIN ]</t>
  </si>
  <si>
    <t>Markalakt Pulver | Stomach, intestines (bowel, colon). PASCOE NATURMEDIZIN ]</t>
  </si>
  <si>
    <t>Ozovit Pulver | Stomach, intestines (bowel, colon). PASCOE NATURMEDIZIN ]</t>
  </si>
  <si>
    <t>Pascoletten N Drag. | Stomach, intestines (bowel, colon). PASCOE NATURMEDIZIN ]</t>
  </si>
  <si>
    <t>Pascomag Pulver | Stomach, intestines (bowel, colon). PASCOE NATURMEDIZIN ]</t>
  </si>
  <si>
    <t>Pascomucil Pulver | Stomach, intestines (bowel, colon). PASCOE NATURMEDIZIN ]</t>
  </si>
  <si>
    <t>Pascovegeton 100 Tropf. | Stomach, intestines (bowel, colon). PASCOE NATURMEDIZIN ]</t>
  </si>
  <si>
    <t>Ulcu-Pasc Tropf. | Stomach, intestines (bowel, colon). PASCOE NATURMEDIZIN ]</t>
  </si>
  <si>
    <t>Ulcu-Pasc  Tabl. | Stomach, intestines (bowel, colon). PASCOE NATURMEDIZIN ]</t>
  </si>
  <si>
    <t>Obatri-Injektopas | Stomach, intestines (bowel, colon). PASCOE NATURMEDIZIN ]</t>
  </si>
  <si>
    <t>Ulcus-Injektopas | Stomach, intestines (bowel, colon). PASCOE NATURMEDIZIN ]</t>
  </si>
  <si>
    <t>Abrotanum Spl. | Stomach, intestines (bowel, colon). PASCOE NATURMEDIZIN ]</t>
  </si>
  <si>
    <t>Angelica Spl. | Stomach, intestines (bowel, colon). PASCOE NATURMEDIZIN ]</t>
  </si>
  <si>
    <t>Apomorphinum Spl. | Stomach, intestines (bowel, colon). PASCOE NATURMEDIZIN ]</t>
  </si>
  <si>
    <t>Argentum nitricum Spl. | Stomach, intestines (bowel, colon). PASCOE NATURMEDIZIN ]</t>
  </si>
  <si>
    <t>Artemisia Spl. | Stomach, intestines (bowel, colon). PASCOE NATURMEDIZIN ]</t>
  </si>
  <si>
    <t>Carbo Spl. | Stomach, intestines (bowel, colon). PASCOE NATURMEDIZIN ]</t>
  </si>
  <si>
    <t>Chamomilla Spl. | Stomach, intestines (bowel, colon), pancreas, liver, gallbladder. PASCOE NATURMEDIZIN  ]</t>
  </si>
  <si>
    <t>China Spl. | Stomach, intestines (bowel, colon), pancreas, liver, gallbladder. PASCOE NATURMEDIZIN  ]</t>
  </si>
  <si>
    <t>Nux vomica Spl. | Stomach, intestines (bowel, colon), pancreas, liver, gallbladder. PASCOE NATURMEDIZIN  ]</t>
  </si>
  <si>
    <t>Thymus Spl. | Stomach, intestines (bowel, colon), pancreas, liver, gallbladder. PASCOE NATURMEDIZIN  ]</t>
  </si>
  <si>
    <t>Pascopankreat novo Tabl. | Stomach, intestines (bowel, colon), pancreas, liver, gallbladder. PASCOE NATURMEDIZIN  ]</t>
  </si>
  <si>
    <t>Pascopankreat novo Tropf. | Stomach, intestines (bwoel, colon), pancreas, liver, gallbladder. PASCOE NATURMEDIZIN  ]</t>
  </si>
  <si>
    <t>Pascopankreat S Tropf. | Stomach, intestines (bowel, colon), pancreas, liver, gallbladder. PASCOE NATURMEDIZIN  ]</t>
  </si>
  <si>
    <t>Myrtillus Spl. | Stomach, intestines (bowel, colon), pancreas, liver, gallbladder. PASCOE NATURMEDIZIN  ]</t>
  </si>
  <si>
    <t>Phaseolus Spl. | Stomach, intestines (bowel, colon), pancreas, liver, gallbladder. PASCOE NATURMEDIZIN  ]</t>
  </si>
  <si>
    <t>Gallopas novo Tabl. | Stomach, intestines (bowel, colon), pancreas, liver, gallbladder. PASCOE NATURMEDIZIN  ]</t>
  </si>
  <si>
    <t>Gallopas Tropf. | Stomach, intestines (bowel, colon), pancreas, liver, gallbladder. PASCOE NATURMEDIZIN  ]</t>
  </si>
  <si>
    <t>Hepar-Pasc 100 Tabl. | Stomach, intestines (bowel, colon), pancreas, liver, gallbladder. PASCOE NATURMEDIZIN  ]</t>
  </si>
  <si>
    <t>Hepar-Pasc Duo Tabl. | Stomach, intestines (bowel, colon), pancreas, liver, gallbladder. PASCOE NATURMEDIZIN  ]</t>
  </si>
  <si>
    <t>Hepaticum-Pascoe novo Tabl. | Liver, gallbladder. PASCOE NATURMEDIZIN</t>
  </si>
  <si>
    <t>Pascobilin novo Tabl. | Liver, gallbladder. PASCOE NATURMEDIZIN</t>
  </si>
  <si>
    <t>Pascohepan novo Trpf. | Liver, gallbladder. PASCOE NATURMEDIZIN</t>
  </si>
  <si>
    <t>Cholo 1-Injektopas | Liver, gallbladder. PASCOE NATURMEDIZIN</t>
  </si>
  <si>
    <t>Cholo 2-Injektopas | Liver, gallbladder. PASCOE NATURMEDIZIN</t>
  </si>
  <si>
    <t>Hepar I-Injektopas | Liver, gallbladder. PASCOE NATURMEDIZIN</t>
  </si>
  <si>
    <t>Hepar II-Injektopas | Liver, gallbladder. PASCOE NATURMEDIZIN</t>
  </si>
  <si>
    <t>Carduus marianus Spl. | Liver, gallbladder. PASCOE NATURMEDIZIN</t>
  </si>
  <si>
    <t>Cholesterin Spl. | Liver, gallbladder. PASCOE NATURMEDIZIN</t>
  </si>
  <si>
    <t>Colocynthis Spl. | Liver, gallbladder. PASCOE NATURMEDIZIN</t>
  </si>
  <si>
    <t>Leptandra Spl. | Liver, gallbladder. PASCOE NATURMEDIZIN</t>
  </si>
  <si>
    <t>Lycopodium Spl. | Liver, gallbladder. PASCOE NATURMEDIZIN</t>
  </si>
  <si>
    <t>Quassia Spl. Tabl. | Liver, gallbladder. PASCOE NATURMEDIZIN</t>
  </si>
  <si>
    <t>Quassia Spl. Tropf. | Liver, gallbladder. PASCOE NATURMEDIZIN</t>
  </si>
  <si>
    <t>Asperula Spl. | Endocrine system. PASCOE NATURMEDIZIN</t>
  </si>
  <si>
    <t>Cimicifuga Spl. | Endocrine system. PASCOE NATURMEDIZIN</t>
  </si>
  <si>
    <t>Erigeron Spl. | Endocrine system. PASCOE NATURMEDIZIN</t>
  </si>
  <si>
    <t>Fucus Spl. | Endocrine system. PASCOE NATURMEDIZIN ~ type "fucus" in white "search" box and click "search" for more info.</t>
  </si>
  <si>
    <t>Kreosotum Spl. | Endocrine system. PASCOE NATURMEDIZIN</t>
  </si>
  <si>
    <t>Magnesium phosph. I Spl. | Endocrine system. PASCOE NATURMEDIZIN</t>
  </si>
  <si>
    <t>Magnesium phosph.II Spl. | Endocrine system. PASCOE NATURMEDIZIN</t>
  </si>
  <si>
    <t>Millefolium Spl. | Endocrine system. PASCOE NATURMEDIZIN</t>
  </si>
  <si>
    <t>Platinum Spl. | Endocrine system. PASCOE NATURMEDIZIN</t>
  </si>
  <si>
    <t>Pulsatilla Spl. | Endocrine system. PASCOE NATURMEDIZIN</t>
  </si>
  <si>
    <t>Sanguinaria Spl. | Endocrine system. PASCOE NATURMEDIZIN</t>
  </si>
  <si>
    <t>Sepia Spl. | Endocrine system. PASCOE NATURMEDIZIN</t>
  </si>
  <si>
    <t>Testiculus Spl. | Endocrine system. PASCOE NATURMEDIZIN</t>
  </si>
  <si>
    <t>Vespa Spl. | Endocrine system. PASCOE NATURMEDIZIN</t>
  </si>
  <si>
    <t>Viburnum Spl. | Endocrine system. PASCOE NATURMEDIZIN</t>
  </si>
  <si>
    <t>Neurapas balance | Nerves, psyche, sleep, pain, migraine, dizziness. PASCOE NATURMEDIZIN~insomnia</t>
  </si>
  <si>
    <t>Pascolibrin Tropf. | Nerves, psyche, sleep, pain, migraine, dizziness. PASCOE NATURMEDIZIN~insomnia</t>
  </si>
  <si>
    <t>Pasconal Nerventropf. | Nerves, psyche, sleep, pain, migraine, dizziness. PASCOE NATURMEDIZIN~insomnia</t>
  </si>
  <si>
    <t>Pasconal forte | Nerves, psyche, sleep, pain, migraine, dizziness. PASCOE NATURMEDIZIN~insomnia</t>
  </si>
  <si>
    <t>Pascosedon Tabl. | Nerves, psyche, sleep, pain, migraine, dizziness. PASCOE NATURMEDIZIN~insomnia</t>
  </si>
  <si>
    <t>Pascosedon Tropf. | Nerves, psyche, sleep, pain, migraine, dizziness. PASCOE NATURMEDIZIN~insomnia</t>
  </si>
  <si>
    <t>Sedativa-Injektopas | Nerves, psyche, sleep, pain, migraine, dizziness. PASCOE NATURMEDIZIN~insomnia</t>
  </si>
  <si>
    <t>Avena sativa Spl. | Nerves, psyche, sleep, pain, migraine, dizziness. PASCOE NATURMEDIZIN~insomnia</t>
  </si>
  <si>
    <t>Calcium phosph. Spl. | Nerves, psyche, sleep, pain, migraine, dizziness. PASCOE NATURMEDIZIN~insomnia</t>
  </si>
  <si>
    <t>Cicuta Spl. | Nerves, psyche, sleep, pain, migraine, dizziness. PASCOE NATURMEDIZIN~insomnia</t>
  </si>
  <si>
    <t>Gelsemium Spl | Nerves, psyche, sleep, pain, migraine, dizziness. PASCOE NATURMEDIZIN~insomnia</t>
  </si>
  <si>
    <t>Lobelia Spl. | Anti tobacco (nicotine smoking)energy asthma expectorant lung psyche sleep,addiction craving,migrane dizzy vegetative/autonomic ~insomnia Nerve Cranial 10 Vagus PASCOE NATURMEDIZIN</t>
  </si>
  <si>
    <t>Sumbulus Spl | Nerves, psyche, sleep, pain, migraine, dizziness. PASCOE NATURMEDIZIN~insomnia</t>
  </si>
  <si>
    <t>Valeriana Spl. | Nerves, psyche, sleep, pain, migraine, dizziness. PASCOE NATURMEDIZIN ~ ~insomniaBTA: beneficial</t>
  </si>
  <si>
    <t>Zincum Spl. | Nerves, psyche, sleep, pain, migraine, dizziness. PASCOE NATURMEDIZIN~insomnia</t>
  </si>
  <si>
    <t>Kolipas Tropf. | Nerves, psyche, sleep, pain, migraine, dizziness. PASCOE NATURMEDIZIN~insomnia</t>
  </si>
  <si>
    <t>Pascodolor Tropf. | Pain, migraine, dizziness. PASCOE NATURMEDIZIN</t>
  </si>
  <si>
    <t>Vertigopas Tropf. | Pain, migraine, dizziness. PASCOE NATURMEDIZIN</t>
  </si>
  <si>
    <t>Pumperol | Pain, migraine, dizziness. PASCOE NATURMEDIZIN</t>
  </si>
  <si>
    <t>Dolo-Injektopas | Pain, migraine, dizziness. PASCOE NATURMEDIZIN</t>
  </si>
  <si>
    <t>Gnaphalium-Injektopas | Pain, migraine, dizziness. PASCOE NATURMEDIZIN</t>
  </si>
  <si>
    <t>Mepivacain 1%-Injektopas | Pain, migraine, dizziness. PASCOE NATURMEDIZIN</t>
  </si>
  <si>
    <t>Neuralgie-Injektopas | Pain, migraine, dizziness. PASCOE NATURMEDIZIN</t>
  </si>
  <si>
    <t>Neurovit-Injektopas | Pain, migraine, dizziness. PASCOE NATURMEDIZIN</t>
  </si>
  <si>
    <t>Pasconeural-Injektopas | Pain, migraine, dizziness. PASCOE NATURMEDIZIN</t>
  </si>
  <si>
    <t>Procain 1%-Injektopas | Pain, migraine, dizziness. PASCOE NATURMEDIZIN</t>
  </si>
  <si>
    <t>Vitamin B-Komples-Injektopas N | Pain, migraine, dizziness. PASCOE NATURMEDIZIN</t>
  </si>
  <si>
    <t>Aconitum Spl. | Pain, migraine, dizziness. PASCOE NATURMEDIZIN</t>
  </si>
  <si>
    <t>Cocculus Spl. | Pain, migraine, dizziness. PASCOE NATURMEDIZIN</t>
  </si>
  <si>
    <t>Dulcamara Spl | Pain, migraine, dizziness. PASCOE NATURMEDIZIN</t>
  </si>
  <si>
    <t>Glonoinum Spl. | Pain, migraine, dizziness. PASCOE NATURMEDIZIN</t>
  </si>
  <si>
    <t>Iris Spl. | Pain, migraine, dizziness. PASCOE NATURMEDIZIN</t>
  </si>
  <si>
    <t>Virgamelis Creme/Haut/Umstimmungsmittel. PASCOE NATURMEDIZIN</t>
  </si>
  <si>
    <t>Cistus Spl. | PASCOE NATURMEDIZIN</t>
  </si>
  <si>
    <t>Rhus toxicodendron Spl. | PASCOE NATURMEDIZIN</t>
  </si>
  <si>
    <t>Sulfur Spl. | PASCOE NATURMEDIZIN</t>
  </si>
  <si>
    <t>Viola tricolor Spl. | PASCOE NATURMEDIZIN</t>
  </si>
  <si>
    <t>Sronglife Tropf. | PASCOE NATURMEDIZIN</t>
  </si>
  <si>
    <t>Stropheupas forte Tropf. | PASCOE NATURMEDIZIN</t>
  </si>
  <si>
    <t>Lymphdiaral-Injekotpas | PASCOE NATURMEDIZIN</t>
  </si>
  <si>
    <t>Stronglife-Injektopas | PASCOE NATURMEDIZIN</t>
  </si>
  <si>
    <t>Viscum Cpl.-Injektopas | PASCOE NATURMEDIZIN</t>
  </si>
  <si>
    <t>Conium Spl. | PASCOE NATURMEDIZIN</t>
  </si>
  <si>
    <t>Thuja Spl. | PASCOE NATURMEDIZIN</t>
  </si>
  <si>
    <t>Calcivitan-Pascoe Tabl. | Vitamin, mineral. PASCOE NATURMEDIZIN</t>
  </si>
  <si>
    <t>Multivitamin Drag. Pascose | Vitamin, mineral. PASCOE NATURMEDIZIN</t>
  </si>
  <si>
    <t>Pascossan Pulver. | Vitamin, mineral. PASCOE NATURMEDIZIN</t>
  </si>
  <si>
    <t>Pascossan Tabl. | Vitamin, mineral. PASCOE NATURMEDIZIN</t>
  </si>
  <si>
    <t>Vitace-Pascose Tabl. | Vitamin, mineral. PASCOE NATURMEDIZIN</t>
  </si>
  <si>
    <t>Vitamin C 100-Pascose Tabl. | Vitamin, mineral. PASCOE NATURMEDIZIN</t>
  </si>
  <si>
    <t>Adenovit-Injektopas | Vitamin, mineral. PASCOE NATURMEDIZIN</t>
  </si>
  <si>
    <t>Anabol-Injektopas | Vitamin, mineral. PASCOE NATURMEDIZIN</t>
  </si>
  <si>
    <t>Calycast-Injektopas | Vitamin, mineral. PASCOE NATURMEDIZIN</t>
  </si>
  <si>
    <t>Folsaure-Injektopas 5mg. | Vitamin, mineral. PASCOE NATURMEDIZIN</t>
  </si>
  <si>
    <t>Ginseng-Cpl.-Injektopas | Vitamin, mineral. PASCOE NATURMEDIZIN</t>
  </si>
  <si>
    <t>Neurovit-Injektopas. | Vitamin, mineral. PASCOE NATURMEDIZIN</t>
  </si>
  <si>
    <t>Redox I-Injektopas N. | Vitamin, mineral. PASCOE NATURMEDIZIN</t>
  </si>
  <si>
    <t>Redox II-Injektopas N. | Vitamin, mineral. PASCOE NATURMEDIZIN</t>
  </si>
  <si>
    <t>Vitamin B1-Injektopas 25mg. | Vitamin, mineral. PASCOE NATURMEDIZIN</t>
  </si>
  <si>
    <t>Vitamin B1-Injektopas 100mg. | Vitamin, mineral. PASCOE NATURMEDIZIN</t>
  </si>
  <si>
    <t>1ST CHAKRA WOMEN - ROOT - BASE  | Balances chakra. Prof. Orsatti, Milan - Italy ]</t>
  </si>
  <si>
    <t>Vitamin B2-Injektopas 20mg. | Vitamin, mineral. PASCOE NATURMEDIZIN</t>
  </si>
  <si>
    <t>Vitamin B12-Injektopas 100 mg. | Vitamin, mineral. PASCOE NATURMEDIZIN</t>
  </si>
  <si>
    <t>Vitamin B12-Injektopas 1000 mg. | Vitamin, mineral. PASCOE NATURMEDIZIN</t>
  </si>
  <si>
    <t>Vitamin B12-Dep.-Injektopas 1500 mg. | Vitamin, mineral. PASCOE NATURMEDIZIN</t>
  </si>
  <si>
    <t>Vitamin B-Komplex-Injektopas N | Vitamin, mineral. PASCOE NATURMEDIZIN</t>
  </si>
  <si>
    <t>Vitamin C-Injektopas 300 mg. | Vitamin, mineral. PASCOE NATURMEDIZIN</t>
  </si>
  <si>
    <t>FAST FOOD | Hamburger  from MacDonalds, Wendys, Burger King, etc ~(ALR)</t>
  </si>
  <si>
    <t>FAST FOOD | French fries in saturated fat. ~ (ALR) transfats</t>
  </si>
  <si>
    <t>FAST FOOD | refried beans. ~ (ALR) transfats</t>
  </si>
  <si>
    <t>FAST FOOD | Milk shakes. ~ (ALR) dairy~ see mild, lactose intolerance, sugar for b. types.</t>
  </si>
  <si>
    <t>CAFFEINATED SOFT DRINKS | Coca Cola, Pepsi Cola, Virgin Cola, etc. ~ (ALR) BTO: avoid, BTA: avoid, BTB: avoid, BT-AB: avoid for all</t>
  </si>
  <si>
    <t>MILK SUBSTITUTE FROM FAST FOOD RESTAURANTS ~ (ALR)</t>
  </si>
  <si>
    <t>SUGAR SUBSTITUTES FROM FAST FOOD RESTAURANTS ~(ALR)</t>
  </si>
  <si>
    <t>FAST FOOD | Chicken  from MacDonalds, Wendys, Burger King, etc ~ (ALR)</t>
  </si>
  <si>
    <t>FAST FOOD |  Fish  from MacDonalds, Wendys, Burger King, etc ~ (ALR)</t>
  </si>
  <si>
    <t>FAST FOOD | Apple desert from MacDonalds, Wendys, Burger King, etc ~(ALR)</t>
  </si>
  <si>
    <t>TRANS FATTY ACIDS FROM FAST FOOD RESTAURANTS OR HOME OIL COOKING ~ (ALR)</t>
  </si>
  <si>
    <t>WHITE PROCESSED WHEAT | For making white bread for fast food restaurants or home. ~ (ALR) BTO: avoid, BTA: occasional</t>
  </si>
  <si>
    <t>WHITE PROCESSED SUGAR | For fast food restaurants or home. ~ (ALR)</t>
  </si>
  <si>
    <t>FRIED FOODS | In saturated oils from home or fast food restaurants. ~ (ALR)</t>
  </si>
  <si>
    <t>BITTERSTERN KRAUTERBITTER | Herbal product for stabilizing, digestion, absorption, ph and life force to stop hair loss, topically for ear infection, muscle pain, itching.</t>
  </si>
  <si>
    <t>MAGNESIUM TAURATE | Form of chelated magnesium.</t>
  </si>
  <si>
    <t>CHLAMYDIA PNEUMONIAE | Sexually transmitted rickettsia, produces sterility &amp; PID &amp; respiratory (lung) stress. @  ]</t>
  </si>
  <si>
    <t>MAGNESIUM CITRATE can ID deficiency or food additive intolerance</t>
  </si>
  <si>
    <t>NARAYANI SPECIAL 21 FEMALE | 30C, All conditions in female system / Narayani  S. mixture, combination of all female remedies ~</t>
  </si>
  <si>
    <t>NARAYANI SPECIAL 22 FLU | 30C,influenza, all flu mixtures,  / Narayani  S. mixture # ~</t>
  </si>
  <si>
    <t>NARAYANI SPECIAL 23 GASTRO | 30C, Homeo mixture (acute) good for all gastric conditions also good dor travel related gastric conditions,  / Narayani  S. mixture/ digestion ~</t>
  </si>
  <si>
    <t>NARAYANI SPECIAL 24 GLANDULAR | 30C, All lymph and gland problems, endocrine / Narayani  S. mixture~ lymphatic</t>
  </si>
  <si>
    <t>NARAYANI SPECIAL 25 HAIR TONIC | 200C, Hair conditions / Narayani  S. mixture~</t>
  </si>
  <si>
    <t>NARAYANI SPECIAL 26 IMMUNITY | 200C, All patients with low immunity in cases of HIV, Aids, Cancer, STD, sexually transmitted diseases / Narayani  S. mixture # ~onco</t>
  </si>
  <si>
    <t>NARAYANI SPECIAL 27 INFECTION | 200C, All fevers and infections anywhere in the body, CNC (central nervous system), brain, nerve, / Narayani  S. mixture~</t>
  </si>
  <si>
    <t>NARAYANI SPECIAL 28 INJURY | 30C, Homeo mixture for injuries involving muscles, ligaments, bones, connective tissue, nerves, cartilage  Works in muscles, ligaments, bone,etc. ~ sport</t>
  </si>
  <si>
    <t>NARAYANI SPECIAL 29 KIDNEY | 30C, All kidney and bladder and fluid complaints / Narayani  S. mixture~</t>
  </si>
  <si>
    <t>NARAYANI SPECIAL 30 LIFE (AIDS) | 30C, All Aids and HIV causes / Narayani  S. mixture~</t>
  </si>
  <si>
    <t>NARAYANI SPECIAL 31 LUNG AND CHEST | All lung, chest and bronchial conditions / Narayani  S. mixture</t>
  </si>
  <si>
    <t>NARAYANI SPECIAL 32 MALE | 30C, Male genital organs and low libido and sterility / Narayani  S. mixture~</t>
  </si>
  <si>
    <t>NARAYANI SPECIAL 33 PAIN | 30C, Anywhere in the body and can be used frequently, / Narayani  S. mixture~</t>
  </si>
  <si>
    <t>NARAYANI SPECIAL 34 RHEUM.&amp; ARTHR. | All rheumatic and arthritic conditions / Narayani  S. mixture</t>
  </si>
  <si>
    <t>NARAYANI SPECIAL 35 SINUS | 30C,  All sinus complaints / Narayani  S. mixture~ hgdbs1</t>
  </si>
  <si>
    <t>NARAYANI SPECIAL 36 SKELETAL | 200C, All bone and spinal condition and degenerative conditions in bone , bone disorders/ Narayani~ spine~onco</t>
  </si>
  <si>
    <t>NARAYANI SPECIAL 37 SLEEP | CM, All sleep problems, insomnia  / Narayani  S. mixture~</t>
  </si>
  <si>
    <t>NARAYANI SPECIAL 38 TEETH | 200C, All teeth problems, tooth decay, mouth and gum problems, dental disease, periodontal disease,  / Narayani  S. mixture ~</t>
  </si>
  <si>
    <t>NARAYANI SPECIAL 39 TENSION | 10M, Any type of tension, emotion,stress, depression, calming, anxiety / Narayani  S. mixture~ hgd</t>
  </si>
  <si>
    <t>NARAYANI SPECIAL 40 THROAT | 30C, All throat and tonsil conditions/ Narayani  S. mixture~</t>
  </si>
  <si>
    <t>NARAYANI SPECIAL 41 UPLIFT | For debility/ Narayani  S. mixture</t>
  </si>
  <si>
    <t>WARRIOR | Dietary Supplement. Amazon Herb Co.</t>
  </si>
  <si>
    <t>2ND CHAKRA WOMEN - SACRAL - SPLEEN | Balances chakra. Prof. Orsatti, Milan - Italy ]</t>
  </si>
  <si>
    <t>GRAVIZON | Dietary Supplement. Amazon Herb Co.~onco</t>
  </si>
  <si>
    <t>3RD CHAKRA WOMEN - SOLAR PLEXUS - PLEXUS SOLARIS - STOMACH | Balances chakra. Prof. Orsatti, Milan - Italy ]</t>
  </si>
  <si>
    <t>UNA DE GATO Honey vinegar | Dietary Suppliment. Amazon Herb Co.</t>
  </si>
  <si>
    <t>ARCOZON | Dietary Supplement. Amazon Herb Co.</t>
  </si>
  <si>
    <t>ILLUMINATION | Dietary Supplement. Amazon Herb Co.</t>
  </si>
  <si>
    <t>CALMAZON | Dietary Supplement. Amazon Herb Co.</t>
  </si>
  <si>
    <t>STEVIA | Dietary Supplement. Amazon Herb Co. ~ natural sweetener, herb, may help correct blood sugar imbalances, diabetes.  Safe, beneficial and effective but is outlawed now in several countries.</t>
  </si>
  <si>
    <t>KAVAZON | Dietary Supplement. Amazon Herb Co.</t>
  </si>
  <si>
    <t>LUNAZON | Dietary Supplement. Amazon Herb Co.</t>
  </si>
  <si>
    <t>METABAZON | Dietary Supplement. Amazon Herb Co.</t>
  </si>
  <si>
    <t>RECOVAZON | Dietary Supplement. Amazon Herb Co.</t>
  </si>
  <si>
    <t>ENVIROZON | Dietary Supplement. Amazon Herb Co.</t>
  </si>
  <si>
    <t>TREASURE TEA Shipibo | Dietary Supplement. Amazon Herb Co.</t>
  </si>
  <si>
    <t>SUMACAZON | Dietary Supplement. Amazon Herb Co.</t>
  </si>
  <si>
    <t>DIGESTAZON PLUS | Dietary Supplement. Amazon Herb Co.</t>
  </si>
  <si>
    <t>AQUAZON | Dietary Supplement. Amazon Herb Co.</t>
  </si>
  <si>
    <t>ALBUMIN | Food Extract (ALR)~</t>
  </si>
  <si>
    <t>ALMOND | Food Extract (ALR)~BTO: beneficial/neutral, neutral for all other b. types.</t>
  </si>
  <si>
    <t>APPLE | Red delicious. Food Extract. (ALR)~neutral for all b. types</t>
  </si>
  <si>
    <t>APRICOT | Food Extract (ALR)~ BTA: beneficial, rich in potassium, neutral for all other b. types.</t>
  </si>
  <si>
    <t>ASPARAGUS | Food Extract (ALR)~</t>
  </si>
  <si>
    <t>AUBERGINE | Eggplant. Food Extract (ALR)~ BTO: avoid, BTA: avoid, BTB: beneficial, BT-AB: beneficial</t>
  </si>
  <si>
    <t>AVOCADO | Food Extract (ALR)~BTO: avoid, BTB: avoid, BT-AB: avoid, neutral for type A.</t>
  </si>
  <si>
    <t>BANANA | Food Extract (ALR)~BTO: neutral/beneficial, BTA: avoid,  BTB: avoid, BT-AB: avoid, potassium source.</t>
  </si>
  <si>
    <t>BARLEY | Food Extract (ALR)~BTO: occasional</t>
  </si>
  <si>
    <t>BEAN KIDNEY | Food Extract (ALR) ~ BTO: avoid, BTA: avoid, BTB: avoid, BT-AB: avoid for all.</t>
  </si>
  <si>
    <t>BEAN RUNNER / STRING | Food Extract (ALR) BTO: occasional, BTA: beneficial</t>
  </si>
  <si>
    <t>BEAN MIX | Broad, haricot, runner. Food Extract (ALR)</t>
  </si>
  <si>
    <t>Beansprout | Food Extract (ALR)</t>
  </si>
  <si>
    <t>BEEF | Food Extract (ALR)~BTO: beneficial, BTA: avoid, BTB: avoid, BT-AB: avoid</t>
  </si>
  <si>
    <t>BEET SUGAR | Food Extract (ALR)</t>
  </si>
  <si>
    <t>BLACKCURRANT | Food Extract (ALR)</t>
  </si>
  <si>
    <t>BRAZIL NUT | Food Extract (ALR)~BTO: avoid, BTA: avoid, neutral for other b. types</t>
  </si>
  <si>
    <t>BUCKWHEAT | Food Extract (ALR)~ BTA: beneficial</t>
  </si>
  <si>
    <t>CABBAGE MIX (BROCCOLI, CABBAGE, CAULIFLOWER, SPROUTS) | Food Extract (ALR)</t>
  </si>
  <si>
    <t>CANE SUGAR | Food Extract (ALR)</t>
  </si>
  <si>
    <t>CARROT| Food Extract (ALR)~ BTA: beneficial, neutral for other b. juice is BTB: beneficial, BT-AB: beneficial.</t>
  </si>
  <si>
    <t>CASEIN | Food Extract (ALR)~BTO: avoid, BTA: avoid, found in milk, dairy, autistic children (autism) should avoid and eat a casein and gluten free diet.</t>
  </si>
  <si>
    <t>CASHEW NUT | Food Extract (ALR)~BTO: avoid, BTA: avoid.</t>
  </si>
  <si>
    <t>CELERY | Food Extract (ALR)</t>
  </si>
  <si>
    <t>CHEDDAR CHEESE | Food Extract (ALR)~BTO: avoid, BTA: avoid</t>
  </si>
  <si>
    <t>CHICKEN | Food Extract (ALR)~BTB: avoid, BT-AB: avoid.</t>
  </si>
  <si>
    <t>CHICK PEA | Food Extract (ALR)</t>
  </si>
  <si>
    <t>CHILLI | Food Extract (ALR)</t>
  </si>
  <si>
    <t>CHOCOLATE (COCOA BEAN) | Food Extract (ALR)~neutral for all b. types, do ind. reaction.</t>
  </si>
  <si>
    <t>COCONUT | Food Extract (ALR)~ listed as "avoid for all" b. types.</t>
  </si>
  <si>
    <t>COD FISH | Food Extract (ALR) good food~BTO: beneficial, BTA: beneficial, BTB: beneficial, BT-AB: beneficial for all.</t>
  </si>
  <si>
    <t>COFFEE | Food Extract (ALR) ~ BTO: avoid, in SMALL amounts: BTA: beneficial, BTB: beneficial, BT-AB: beneficial.</t>
  </si>
  <si>
    <t>CORN | Food Extract (ALR)~BTO: avoid, BTB: avoid, BT-AB: avoid ( neutral for A.)</t>
  </si>
  <si>
    <t>COURGETTE | Food Extract (ALR)</t>
  </si>
  <si>
    <t>COW'S MILK | Food Extract (ALR) ~ BTO: avoid, BTA: occasional, BTB: avoid whole milk, BT-AB: avoid whole milk.</t>
  </si>
  <si>
    <t>CUCUMBER | Food Extract (ALR)</t>
  </si>
  <si>
    <t>CURRY POWDER | Food Extract (ALR)~ BTO: beneficial, BTB: beneficial, BT-AB: beneficial (neutral for A.)</t>
  </si>
  <si>
    <t>DATE | Food Extract (ALR)~ neutral for all b. types</t>
  </si>
  <si>
    <t>DUCK | Food Extract (ALR) ~ BTA: avoid, BTB: avoid, BT-AB: avoid (neutral for O.)</t>
  </si>
  <si>
    <t>EGG WHITE | Food Extract (ALR) ~ BT-AB: beneficial, neutral for other b. types.</t>
  </si>
  <si>
    <t>EGG YOLK | Food Extract (ALR)~ BT-AB: beneficial/neutral, neutral for other b. types.</t>
  </si>
  <si>
    <t>GARLIC | Food Extract (ALR) good food ~ BTO: beneficial, BTA: beneficial, BTB: beneficial, BT-AB: beneficial for all</t>
  </si>
  <si>
    <t>GELATINE | Food Extract (ALR) ~ BTA: avoid, BTB: avoid, BT-AB: avoid.</t>
  </si>
  <si>
    <t>GOAT'S MILK | Food Extract (ALR)~BTO: avoid, BTA: neutral/beneficial, BTB: beneficial, BT-AB: beneficial.</t>
  </si>
  <si>
    <t>GRAPE (RED / WHITE) | Food Extract (ALR) ~ BTB: beneficial, BT-AB: beneficial, neutral for other b. types</t>
  </si>
  <si>
    <t>GRAPEFRUIT | Food Extract (ALR)~BTA: beneficial, neutral for other b. types</t>
  </si>
  <si>
    <t>HADDOCK FISH | Food Extract (ALR) BTA: avoid, BTB: avoid, BT-AB: avoid, (neutral for O.)</t>
  </si>
  <si>
    <t>HAZELNUT | Food Extract (ALR)</t>
  </si>
  <si>
    <t>HERRING FISH | Food Extract (ALR) BTO: beneficial, but avoid pickled, BTA: avoid, BTB,:BT-AB: neutral, but avoid pickled herring,</t>
  </si>
  <si>
    <t>HONEY | Food Extract (ALR) neutral for all b. types</t>
  </si>
  <si>
    <t>HOPS | Food Extract (ALR)~ ingredient in beer, BTO: beneficial, BTB: avoid, BT-AB: avoid.</t>
  </si>
  <si>
    <t>KIWI | Food Extract (ALR) ~ BTB: beneficial, BT-AB: beneficial, neutral for other b. types.</t>
  </si>
  <si>
    <t>LAMB | Food Extract (ALR) ~ BTO: beneficial, BTA: avoid, BTB: beneficial, BT-AB: beneficial.</t>
  </si>
  <si>
    <t>LEEK | Food Extract (ALR)~ BTO: beneficial, BTA: beneficial, neutral for other b. types.</t>
  </si>
  <si>
    <t>LEMON | Food Extract (ALR)~BTA: beneficial, BTB: beneficial, BT-AB: beneficial, (neutral for O.)</t>
  </si>
  <si>
    <t>LENTIL | Food Extract (ALR) ~BTO: avoid,  BTA: beneficial, BTB: neutral but beneficial if green lentil, BT-AB: neutral but beneficial if green lentil.</t>
  </si>
  <si>
    <t>LETTUCE (ICEBERG) | Food Extract (ALR)~neutral for all b. types.</t>
  </si>
  <si>
    <t>LIME | Food Extract (ALR)~neutral for all b. types</t>
  </si>
  <si>
    <t>MACKEREL FISH | Food Extract (ALR)~good food, BTO: beneficial, BTA: beneficial, BTB: beneficial, BT-AB: beneficial, beneficial for all</t>
  </si>
  <si>
    <t>MALT | Food Extract (ALR)</t>
  </si>
  <si>
    <t>MELON (CANTELOPE) | Food Extract (ALR)</t>
  </si>
  <si>
    <t>MILLET | Food Extract (ALR) ~ BTO: occasional, BTB: beneficial, BT-AB: beneficial (neutral for a.)</t>
  </si>
  <si>
    <t>MINT | Food Extract (ALR) ~ neutral for all b. types, digestion.</t>
  </si>
  <si>
    <t>MUSHROOM | Food Extract (ALR)~ BTO: avoid domestic, BTA: avoid domestic, all b. types: avoid shiitake, all b. types neutral for abalone, maitake, oyster, enoke, portobello</t>
  </si>
  <si>
    <t>MUSTARD | Food Extract (ALR) ~ BTA: beneficial, neutral for all other b. types</t>
  </si>
  <si>
    <t>OATS | Food Extract (ALR) BTO: avoid/neutral, neutral for other b. types.</t>
  </si>
  <si>
    <t>OLIVE (BLACK) | Food Extract (ALR) ~ rich in selenium,do ind. reaction, because BTO: avoid, BTA: avoid, BTB: avoid, BT-AB: avoid for all.</t>
  </si>
  <si>
    <t>ONION | Food Extract (ALR)~  BTO: beneficial, BTA: beneficial, neutral for other b. types</t>
  </si>
  <si>
    <t>ORANGE | Food Extract (ALR) ~ do ind. reaction, because BTO: avoid, BTA: avoid, BTB: avoid, BT-AB: avoid for all.</t>
  </si>
  <si>
    <t>PAPRIKA | Food Extract (ALR)~neutral for all b. types</t>
  </si>
  <si>
    <t>PARMESAN CHESSE | Food Extract (ALR) ~ BTO: avoid, BTA: avoid, BTB: avoid, BT-AB: avoid for all. Do ind. reaction.</t>
  </si>
  <si>
    <t>PARSLEY | Food Extract (ALR)~ BTO: beneficial, BTB: beneficial,  BT-AB: beneficial (neutral for A.)</t>
  </si>
  <si>
    <t>PARSNIP | Food Extract ~ good food, BTO: beneficial, BTA: beneficial, BTB: beneficial, BT-AB: beneficial for all.(ALR)</t>
  </si>
  <si>
    <t>PEA | Food Extract (ALR) ~ neutral for all b. types.</t>
  </si>
  <si>
    <t>PEACH | Food Extract (ALR) ~ neutral for all b. types.</t>
  </si>
  <si>
    <t>PEANUT MIX (RUNNER, VIRGINIA, SPANISH) | Food Extract (ALR) ~ BTO: avoid, BTA: beneficial, BTB: beneficial, BT-AB: beneficial.</t>
  </si>
  <si>
    <t>PEAR | Food Extract (ALR)~neutral for all b.types.</t>
  </si>
  <si>
    <t>BLACK PEPPER | Food Extract (ALR) ~ rich in selenium,do ind. reaction: BTO: avoid, BTA: avoid, BTB: avoid, BT-AB avoid for all.</t>
  </si>
  <si>
    <t>GREEN PEPPER | Food Extract (ALR) ~ BTA: avoid, BTB: avoid, BT-AB: avoid, (neutral for O.)</t>
  </si>
  <si>
    <t>PINEAPPLE | Food Extract (ALR) ~good food, BTO: neutral but juice is beneficial, BTA: beneficial, BTB: beneficial, BT-AB: beneficial for all.</t>
  </si>
  <si>
    <t>PLAICE FISH | Food Extract (ALR)~unknown for b. types, do ind. reaction.</t>
  </si>
  <si>
    <t>PLUM | Food Extract (ALR) ~ good food, BTO: beneficial, BTA: beneficial, BTB: beneficial, BT-AB: beneficial for all.</t>
  </si>
  <si>
    <t>PORK | Food Extract (ALR) ~ BTO: avoid, BTA: avoid, BTB: avoid, BT-AB: avoid for all</t>
  </si>
  <si>
    <t>POTATO | Food Extract (ALR) ~ BTO: avoid, BTA: avoid, neutral for other b. types.</t>
  </si>
  <si>
    <t>PRAWN | Food Extract (ALR)~unknown at this time, do ind. reaction or follow guidelines for other shellfish.</t>
  </si>
  <si>
    <t>QUINOA | Food Extract (ALR) ~ BTO: occasional, neutral for all other blood types, glutin free grain.</t>
  </si>
  <si>
    <t>RAPE SEED OIL | Food Extract (ALR)</t>
  </si>
  <si>
    <t>RASPBERRY | Food Extract (ALR)~neutral for all b.types, antioxidants, good food.</t>
  </si>
  <si>
    <t>RHUBARB | Food Extract (ALR) ~ do ind. reaction if needed for healing: BTO: avoid, BTA: avoid, BTB: avoid, BT-AB: avoid for all</t>
  </si>
  <si>
    <t>RICE | Food Extract (ALR) ~ BTO: neutral/beneficial, BTB: beneficial, BT-AB: beneficial.</t>
  </si>
  <si>
    <t>RYE | Food Extract (ALR)~in terms of rye flour: BTO: occasional, BTA: beneficial, BTB: beneficial, BT-AB: beneficial.</t>
  </si>
  <si>
    <t>SAFFLOWER | Food Extract (ALR) ~ see safflower oil # 2987</t>
  </si>
  <si>
    <t>SALMON FISH | Food Extract (ALR)~BTO: beneficial, BTA: beneficial, neutral for other b. types.</t>
  </si>
  <si>
    <t>SESAME | Food Extract (ALR) ~ BTB: avoid, BT-AB: avoid, neutral for other b. types.</t>
  </si>
  <si>
    <t>SHEEP'S MILK | Food Extract (ALR)</t>
  </si>
  <si>
    <t>SHELLFISH MIX (Clam, crab, lobster, oyster, shrimp) | Food Extract (ALR)~BTA: avoid, BTB: avoid, BT-AB: avoid (all shellfish in this group are neutral for BTO)</t>
  </si>
  <si>
    <t>SOYA | Food Extract (ALR) ~ BTO: occasional, BTA: beneficial, BTB: beneficial, BT-AB: beneficial</t>
  </si>
  <si>
    <t>SPICE MIX (CINNAMON, CORIANDER, GINGER, NUTMEG, TURMERIC) | Food Extract (ALR)~see individual spices for b. types info.</t>
  </si>
  <si>
    <t>SPINACH | Food Extract (ALR)~ BTO: beneficial, BTA: beneficial, neutral for other b. types.</t>
  </si>
  <si>
    <t>STRAWBERRY | Food Extract (ALR) ~ BTO: avoid, neutral for other b. types</t>
  </si>
  <si>
    <t>SUNFLOWER | Food Extract (ALR) ~ BTB: avoid, BT-AB: avoid, neutral for other b. types.</t>
  </si>
  <si>
    <t>SWEET POTATO | Food Extract (ALR) ~ BTO: beneficial, BTA: avoid, BTB: beneficial, BT-AB: beneficial.</t>
  </si>
  <si>
    <t>TAPIOCA | Food Extract (ALR) ~ BTO: occasional, BTB: avoid, BT-AB: avoid (neutral for a.)</t>
  </si>
  <si>
    <t>TEA | Food Extract (ALR), do ind. reaction because BTO: avoid, BTA: avoid/neutral, BTB: avoid, BT-AB: avoid.</t>
  </si>
  <si>
    <t>TOMATO | Food Extract (ALR) ~ BTA: avoid, neutral for other b. types.</t>
  </si>
  <si>
    <t>TROUT | Food Extract (ALR)~BTA: beneficial (both sea and rainbow) Rainbow Trout: good food:  BTO: beneficial, BTB: beneficial, BT-AB: beneficial for all</t>
  </si>
  <si>
    <t>TUNA | Food Extract (ALR)~ BTO: neutral/beneficial, BTB: beneficial, BT-AB: beneficial (neutral for A.)</t>
  </si>
  <si>
    <t>TURKEY | Food Extract (ALR)~BTO: neutral/beneficial, BTA: occasional, BTB: beneficial, BT-AB: beneficial</t>
  </si>
  <si>
    <t>TURNIP | Food Extract (ALR) ~ BTO: beneficial, BTA: beneficial, neutral for other b. types.</t>
  </si>
  <si>
    <t>VANILLA | Food Extract (ALR) ~ BTO: avoid, neutral for other b. types.</t>
  </si>
  <si>
    <t>WALNUT | Food Extract.  Purgative for parasites (ALR)  * ] ~ BTO: beneficial, BTB: beneficial, BT-AB: beneficial (neutral for A.), good food, hgdie</t>
  </si>
  <si>
    <t>WHEAT | Food Extract (ALR) ~gluten, BTO: avoid, BTA: avoid durum and whole wheat, SPROUTED WHEAT: BTA: beneficial, BTB: beneficial, BT-AB: beneficial.</t>
  </si>
  <si>
    <t>WHEY | Food Extract (ALR) ~ BTO: avoid, BTA: avoid, neutral for other b. types.</t>
  </si>
  <si>
    <t>YEAST BAKERS | Fungi.  Food Extract (ALR)  ^ ]</t>
  </si>
  <si>
    <t>YEAST BREWERS | Fungi.   Food Extract (ALR)  ^]~from beer, rich in B vitamins, good source of natural chromium, selenium, does not propogate in gut.</t>
  </si>
  <si>
    <t>YEAST MIX (BAKERS / BREWERS) | Fungi.  Food Extract (ALR)  ^]</t>
  </si>
  <si>
    <t>ALTERNARIA ALTERNATA | Imperfect fungi.  Food Extract (ALR)  ^  ]</t>
  </si>
  <si>
    <t>ASPERGILLUS MIX | Fungi.  Food Extract (ALR)  ^ ]</t>
  </si>
  <si>
    <t>CANDIDA ALBICANS (ALR) Mold Fungus  Extract   ^ ]</t>
  </si>
  <si>
    <t>CEPHALOSPORIUM ACREMONIMU | Mold Fungus Extract (ALR)  ^ ]</t>
  </si>
  <si>
    <t>CLADOSPORIUM HERBARUM | Mold Fungus Extract (ALR)  ^ ]</t>
  </si>
  <si>
    <t>FUSARUM MIX | Mold Fungus Extract (ALR)  ^ ]</t>
  </si>
  <si>
    <t>MOULD MIX-AB | Mold Fungus Extract (ALR)  ^ ]</t>
  </si>
  <si>
    <t>MOULD MIX-AS | Mold Fungus Extract (ALR)  ^ ]</t>
  </si>
  <si>
    <t>PENCILLIUM MIX | Mold Fungus Extract (ALR)  ^ ]</t>
  </si>
  <si>
    <t>SPOROBOLOMYCES ROSEUS | Mold Fungus Extract (ALR)  ^ ]</t>
  </si>
  <si>
    <t>TRICHOPYTON MIX | Mold Fungus Extract (ALR)  ^ ]</t>
  </si>
  <si>
    <t>FLOCK | Dust Extract (ALR)</t>
  </si>
  <si>
    <t>HAYDUST | Dust Extract (ALR)</t>
  </si>
  <si>
    <t>STANDARD MITE F | Dust Extract (ALR) * ]</t>
  </si>
  <si>
    <t>STANDARD MITE P | Dust Extract (ALR) * ]</t>
  </si>
  <si>
    <t>STRAWDUST | Dust Extract (ALR)</t>
  </si>
  <si>
    <t>CAT FUR | Epithelial Extract (ALR)</t>
  </si>
  <si>
    <t>COW HAIR | Epithelial Extract (ALR)</t>
  </si>
  <si>
    <t>DOG HAIR | Epithelial Extract (ALR)</t>
  </si>
  <si>
    <t>FEATHERS MIX | Epithelial Extract (ALR)</t>
  </si>
  <si>
    <t>FEATHERS MIX (USA) | Epithelial Extract (ALR)</t>
  </si>
  <si>
    <t>GUINEA PIG HAIR | Epithelial Extract (ALR)</t>
  </si>
  <si>
    <t>HAMSTER HAIR | Epithelial Extract (ALR)</t>
  </si>
  <si>
    <t>HORSE HAIR | Epithelial Extract (ALR)</t>
  </si>
  <si>
    <t>HUMAN HAIR | Epithelial Extract (ALR)</t>
  </si>
  <si>
    <t>MOUSE FUR | Epithelial Extract (ALR)</t>
  </si>
  <si>
    <t>RABBIT FUR | Epithelial Extract (ALR)</t>
  </si>
  <si>
    <t>Rat fur | Epithelial Extract (ALR)</t>
  </si>
  <si>
    <t>SHEEP'S WOOL | Epithelial Extract (ALR)</t>
  </si>
  <si>
    <t>ASH | Pollen Extract (ALR)</t>
  </si>
  <si>
    <t>BEECH | Pollen Extract (ALR)</t>
  </si>
  <si>
    <t>BIRCH SILVER | Silver Birch Pollen Extract (ALR)  ]</t>
  </si>
  <si>
    <t>DAFFODIL | Pollen Extract (ALR)</t>
  </si>
  <si>
    <t>DAHLIA | Pollen Extract (ALR)</t>
  </si>
  <si>
    <t>DANDELION | Pollen Extract (ALR)</t>
  </si>
  <si>
    <t>ELDER | Pollen Extract (ALR)</t>
  </si>
  <si>
    <t>ELM | Pollen Extract (ALR)</t>
  </si>
  <si>
    <t>FAT HEN | Pollen Extract (ALR)</t>
  </si>
  <si>
    <t>GERANIUM | Pollen Extract (ALR)</t>
  </si>
  <si>
    <t>GOLDEN ROD | Pollen Extract (ALR)</t>
  </si>
  <si>
    <t>GRASS MIX | Pollen Extract (ALR)</t>
  </si>
  <si>
    <t>HAWTHORN | Pollen Extract (ALR)</t>
  </si>
  <si>
    <t>HAZEL | Pollen Extract (ALR)</t>
  </si>
  <si>
    <t>HEATHER | Pollen Extract (ALR)</t>
  </si>
  <si>
    <t>LABURNUM | Pollen Extract (ALR)</t>
  </si>
  <si>
    <t>LIME | Pollen Extract (ALR)</t>
  </si>
  <si>
    <t>MARGUERITE | Pollen Extract (ALR)</t>
  </si>
  <si>
    <t>MICHAELMAS DAISY | Pollen Extract (ALR)</t>
  </si>
  <si>
    <t>MUGWORT | Pollen Extract (ALR)</t>
  </si>
  <si>
    <t>NETTLE | Pollen Extract (ALR)</t>
  </si>
  <si>
    <t>OAK | Pollen Extract (ALR)</t>
  </si>
  <si>
    <t>PINE AUSTRIAN | Pollen Extract (ALR)</t>
  </si>
  <si>
    <t>PINE SCOTS | Pollen Extract (ALR)</t>
  </si>
  <si>
    <t>PLANE | Pollen Extract (ALR)</t>
  </si>
  <si>
    <t>PLANTAIN | Pollen Extract (ALR)</t>
  </si>
  <si>
    <t>POPLAR | Pollen Extract (ALR)</t>
  </si>
  <si>
    <t>PRIVET | Pollen Extract (ALR)</t>
  </si>
  <si>
    <t>RAPE | Pollen Extract (ALR)</t>
  </si>
  <si>
    <t>ROSE | Pollen  Extract  (ALR)</t>
  </si>
  <si>
    <t>TREES MIX | Polllen  Extract  (ALR)</t>
  </si>
  <si>
    <t>WEEDS - Shrubs Mix | Pollen  Extract  (ALR)</t>
  </si>
  <si>
    <t>WILLOW PUSSY | Pollen  Extract  (ALR)</t>
  </si>
  <si>
    <t>TREES - USA | Pollen  Extract  (ALR)</t>
  </si>
  <si>
    <t>BUTANE| Chemical Toxin Extract</t>
  </si>
  <si>
    <t>CHLORINE | Chemical Toxin Extract</t>
  </si>
  <si>
    <t>CIGARETTE SOMOKE | Tobacco nicotine.  Chemical Toxin Extract  ]</t>
  </si>
  <si>
    <t>CIGARRETE TOBACCO | Nicotine, smoking.  Chemical Toxin Extract  ]</t>
  </si>
  <si>
    <t>DIESEL FUMES | Chemical Toxin Extract</t>
  </si>
  <si>
    <t>ETHANOL | Chemical Toxin Extract</t>
  </si>
  <si>
    <t>FORMALDEHYDE | Chemical Toxin Extract</t>
  </si>
  <si>
    <t>GAS (NORTH SEA) FUMES | Chemical Toxin Extract</t>
  </si>
  <si>
    <t>MSG Monosodium Glutamate | Chemical Toxin Extract</t>
  </si>
  <si>
    <t>NEWS PRINT | Chemical Toxin Extract</t>
  </si>
  <si>
    <t>PERFUME MIX | Chemical Toxin Extract</t>
  </si>
  <si>
    <t>PETROL FUMES | Chemical Toxin Extract</t>
  </si>
  <si>
    <t>BENZYL ALCOHOL (0.9%)  | Chemical Toxin Extract</t>
  </si>
  <si>
    <t>GLYCERINE (50%) | Chemical Toxin Extract</t>
  </si>
  <si>
    <t>PHENOL (0.4%) | Chemical Toxin Extract</t>
  </si>
  <si>
    <t>INFLUENZA EXTRACT  #  ]</t>
  </si>
  <si>
    <t>Nystatin anti-candida | Allopathic Drug Extract  ^ ]</t>
  </si>
  <si>
    <t>4TH CHAKRA WOMEN - HEART | Balances chakra. Prof. Orsatti, Milan - Italy ]</t>
  </si>
  <si>
    <t>5TH CHAKRA WOMEN - THROAT | Balances chakra. Prof. Orsatti, Milan - Italy ]</t>
  </si>
  <si>
    <t>OPTIBOND SOLO PLUS | Dental Materials dental isode</t>
  </si>
  <si>
    <t>ALERTE FLU | Dental Materials dental isode</t>
  </si>
  <si>
    <t>ESTHET-X | Dental Materials dental isode</t>
  </si>
  <si>
    <t>DIAMOND CROWN | Dental Materials dental isode</t>
  </si>
  <si>
    <t>COREPASTE | Dental Materials dental isode</t>
  </si>
  <si>
    <t>TOTAL BOND | Dental Materials dental isode</t>
  </si>
  <si>
    <t>EPIC | Dental Materials dental isode</t>
  </si>
  <si>
    <t>SEPTOCAINE (LOCAL ANESTHETIC) | Dental Materials dental isode</t>
  </si>
  <si>
    <t>MISTERY ENERGETIC WATER</t>
  </si>
  <si>
    <t>WEST NILE VIRUS (2002) # ]</t>
  </si>
  <si>
    <t>Vidya Lung balance | Normalization of the lungs and its meridian in balance.</t>
  </si>
  <si>
    <t>Vidya Lung yin | Normalization of the lungs and its meridian yin strength.</t>
  </si>
  <si>
    <t>Vidya Lung yang | Normalization of the lungs and its meridian yang strength.</t>
  </si>
  <si>
    <t>Vidya Large Intestine Balance | Normalization of the large intestine (bowel, colon) and its meridian in balance.  ]</t>
  </si>
  <si>
    <t>Vidya Large Intestine | Yin normalization of the large intestine (bowel, colon) and its meridian yin strength.  ]</t>
  </si>
  <si>
    <t>Vidya Large Intestine | Yang normalization of the large intestine (bowel, colon) and its meridian yang strength.  ]</t>
  </si>
  <si>
    <t>Vidya Stomach balance | Normalization of the stomach and its meridian in balance.</t>
  </si>
  <si>
    <t>Vidya Stomach yin | Normalization of the stomach and its meridian yin strength.</t>
  </si>
  <si>
    <t>Vidya Stomach yang | Normalization of the stomach and its meridian yang strength.</t>
  </si>
  <si>
    <t>Vidya Spleen balance | Normalization of the spleen and its meridian in balance.</t>
  </si>
  <si>
    <t>Vidya Spleen yin | Normalization of the spleen and its meridian yin strength.</t>
  </si>
  <si>
    <t>Vidya Spleen yang | Normalization of the spleen and its meridian yang strength.</t>
  </si>
  <si>
    <t>Vidya Heart balance | Normalization of the heart and its meridian in balance.</t>
  </si>
  <si>
    <t>Vidya Heart yin | Normalization of the heart and its meridian yin strength.</t>
  </si>
  <si>
    <t>Vidya Heart yang | Normalization of the heart and its meridian yang strength.</t>
  </si>
  <si>
    <t>Vidya Small Intestine Balance | Normalization of the small intestine (bowel, colon)and its meridian in balance.  ]</t>
  </si>
  <si>
    <t>Vidya Small Intestine yin | Normalization of the small intestine (bowel, intestine) and its meridian yin strength.  ]</t>
  </si>
  <si>
    <t>Vidya Small Intestine yang | Normalization of the small intestine (bowel, colon) and its meridian yang strength.  ]</t>
  </si>
  <si>
    <t>Vidya Bladder balance | Normalization of the bladder and its meridian in balance.</t>
  </si>
  <si>
    <t>Vidya Bladder yin | Normalization of the bladder and its meridian yin strength.</t>
  </si>
  <si>
    <t>Vidya Bladder yang | Normalization of the bladder and its meridian yang strength.</t>
  </si>
  <si>
    <t>Vidya Kidney balance | Normalization of the kidney and its meridian in balance.</t>
  </si>
  <si>
    <t>Vidya Kidney yin | Normalization of the kidney and its meridian yin strength.</t>
  </si>
  <si>
    <t>Vidya Kidney yang | Normalization of the kidney and its meridian yang strength.</t>
  </si>
  <si>
    <t>Vidya Pericardium balance | Normalization of the pericardium and its meridian in balance</t>
  </si>
  <si>
    <t>Vidya Pericardium yin | Normalization of the pericardium and its meridian yin strength.</t>
  </si>
  <si>
    <t>Vidya Pericardium yang | Normalization of the pericardium and its meridian yang strength.</t>
  </si>
  <si>
    <t>Vidya Triple heater balance | Normalization of the triple heater and its meridian in balance.</t>
  </si>
  <si>
    <t>Vidya Triple heater yin | Normalization of the triple heater and its meridian yin strength.</t>
  </si>
  <si>
    <t>Vidya Triple heater yang | Normalization of the triple heater and its meridian yang strength.</t>
  </si>
  <si>
    <t>Vidya Gallbladder balance | Normalization of the gallbladder and its meridian in balance. ]</t>
  </si>
  <si>
    <t>Vidya Gallbladder yin | Normalization of the gallbladder and its meridian yin strength.</t>
  </si>
  <si>
    <t>Vidya Gallbladder yang | Normalization of the gallbladder and its meridian yang strength.</t>
  </si>
  <si>
    <t>Vidya Liver balance | Normalization of the liver and its meridian in balance.</t>
  </si>
  <si>
    <t>Vidya Liver yin | Normalization of the liver and its meridian yin strength.</t>
  </si>
  <si>
    <t>Vidya Liver yang | Normalization of the liver and its meridian yang strength.</t>
  </si>
  <si>
    <t>VIVRAMED CH | Energetic treatment of the liver depression.</t>
  </si>
  <si>
    <t>VIVRAMED TA | Energetic treatment of the pancreas hormonal chain pituitary gland (brain). ]</t>
  </si>
  <si>
    <t>VIVRAMED SA | Energetic treatment of the kidney all kinds of rheumatism. @ ]</t>
  </si>
  <si>
    <t>VIVRAMED CI | Energetic treatment of mucous membrane neurologia of the face.</t>
  </si>
  <si>
    <t>VIVRAMED GA | Energetic treatment of the prostate - urethra.</t>
  </si>
  <si>
    <t>VIVRAMED LA | Energetic treatment of the female glandular system menopause.</t>
  </si>
  <si>
    <t>VIVRAMED NU | Energetic treatment of the stomach depression.</t>
  </si>
  <si>
    <t>VIVRAMED EC | Energetic treatment for inflammation and low immunity.</t>
  </si>
  <si>
    <t>VIVRAMED DU | Energetic treatment for rheumatism, nerves, muscles and connective tissues. @ ]</t>
  </si>
  <si>
    <t>VIVRAMED AE | Energetic treatment for venous problems and venous edema (dropsy).  ]</t>
  </si>
  <si>
    <t>VIVRAMED CO | Energetic treatment for dyscrasy and degenerative process.</t>
  </si>
  <si>
    <t>VIVRAMED VA | Energetic treatment for agitation and nervousness, especially with intoxication.</t>
  </si>
  <si>
    <t>VIVRAMED SP | Energetic treatment of the heart, especially electrical conductibility.  ]</t>
  </si>
  <si>
    <t>VIVRAMED BE | Energetic treatment for intoxication, virus and mycosis deblocating agent.  ^# ]</t>
  </si>
  <si>
    <t>VIVRAMED BU | Energetic treatment for mycosis and mycotoxins. ^ ]</t>
  </si>
  <si>
    <t>VIVRAMED CA | Energetic treatment for primary osteoporosis (bone) teeth decay.  ]</t>
  </si>
  <si>
    <t>VIVRAMED CR | Energetic treatment for virus infection. # ]</t>
  </si>
  <si>
    <t>VIVRAMED DR | Energetic treatment for virus infection especially with mycosis. #^ ]</t>
  </si>
  <si>
    <t>VIVRAMED EL | Energetic treatment for virus infection especially multiviral. # ]</t>
  </si>
  <si>
    <t>VIVRAMED MG | Energetic treatment for exhaustion and loss of vitality.</t>
  </si>
  <si>
    <t>VIVRAMED SU | Energetic treatment for intoxications deblocating agent.</t>
  </si>
  <si>
    <t>VIVRAMED TH | Energetic treatment for purifying the lymph swollen lymphoid ganglions.</t>
  </si>
  <si>
    <t>VIVRAMED ME | Energetic treatment for intoxication with dental fillings mercury amalgam. ]~metals, onco</t>
  </si>
  <si>
    <t>No 1 CONSTITUTION | Energetic treatment for acidosis child</t>
  </si>
  <si>
    <t>No 2 CONSTITUTION | Energetic treatment for acidosis adult</t>
  </si>
  <si>
    <t>No 3 CONSTITUTION | Energetic treatment for lymphatic constitution child</t>
  </si>
  <si>
    <t>No 4 CONSTITUTION | Energetic treatment for lymphatic constitution adult</t>
  </si>
  <si>
    <t>No 5 CONSTITUTION | Energetic treatment for rheumatic constitution @ ]</t>
  </si>
  <si>
    <t>No 6 CONSTITUTION | Energetic treatment for lymphatic rheumatic constitution  stimulation of the lymphatic system @ ]</t>
  </si>
  <si>
    <t>No 7 CONSTITUTION | Energetic treatment for rheumatic acidic constitution weak immune system @ ]</t>
  </si>
  <si>
    <t>No 8 CONSTITUTION | Energetic treatment for arthritic constitution weak immune system  @]</t>
  </si>
  <si>
    <t>No 9 CONSTITUTION | Energetic treatment for Neutrogena sensitive constitution vegetative (Nerve Cranial 10 Vagus) dystony ]</t>
  </si>
  <si>
    <t>No 10 CONSTITUTION | Energetic treatment for Neutrogena robust constitution sensibility of serous membrane</t>
  </si>
  <si>
    <t>No 11 CONSTITUTION | Energetic treatment for haematogenic constitution chronic liver hepatic stress ]</t>
  </si>
  <si>
    <t>No 12 CONSTITUTION | Energetic treatment for lipaemic pathological diathesis</t>
  </si>
  <si>
    <t>No 13 CONSTITUTION | Energetic treatment for vegetative-spastic diathesis</t>
  </si>
  <si>
    <t>No 14 CONSTITUTION | Energetic treatment for acute sinusitis</t>
  </si>
  <si>
    <t>No 15 CONSTITUTION | Energetic treatment for chronic sinusitis</t>
  </si>
  <si>
    <t>No 16 CONSTITUTION | Energetic treatment for acute tonsillitis</t>
  </si>
  <si>
    <t>No 17 CONSTITUTION | Energetic treatment for chronic tonsillitis</t>
  </si>
  <si>
    <t>No 18 CONSTITUTION | Energetic treatment for acute and chronic ear infection</t>
  </si>
  <si>
    <t>No 19 CONSTITUTION | Energetic treatment for Nerve Cranial 5 Trigeminal neuralgia ]</t>
  </si>
  <si>
    <t>No 20 CONSTITUTION | Energetic treatment for dermatitis1: chronic and acute eczema, seborrhea dermatitis (skin) ]</t>
  </si>
  <si>
    <t>No 21 CONSTITUTION | Energetic treatment for dermatitis 1: chronic eczema, psoaris, pruritus (skin) ]</t>
  </si>
  <si>
    <t>No 22 CONSTITUTION | Energetic treatment for hormonal dysfunction: allergy, dermatitis, exudation (skin)  ]</t>
  </si>
  <si>
    <t>No 23 CONSTITUTION | Energetic treatment for hormonal dysfunction: pituitary gland (brain), gonad dysfunction  ]</t>
  </si>
  <si>
    <t>No 24 CONSTITUTION | Energetic treatment for hormonal dysfunction: pituitary gland (brain), adrenal dysfunction  ]</t>
  </si>
  <si>
    <t>No 25 CONSTITUTION | Energetic treatment for modification of ground; modulation of the mesenchym</t>
  </si>
  <si>
    <t>No 26 CONSTITUTION | Energetic treatment for the depression</t>
  </si>
  <si>
    <t>No 27 CONSTITUTION | Energetic treatment for airborne pollen disease</t>
  </si>
  <si>
    <t>No 28 CONSTITUTION | Energetic treatment for autoimmune disorders and allergic disease</t>
  </si>
  <si>
    <t>No 29 CONSTITUTION | Energetic treatment for kidney draining off (1)</t>
  </si>
  <si>
    <t>No 30 CONSTITUTION | Energetic treatment for kidney draining off (2): only to be used if N. 29 (8557) is not satisfactory  ]</t>
  </si>
  <si>
    <t>No 31 CONSTITUTION | Energetic treatment for liver draining off and hepatic weakness</t>
  </si>
  <si>
    <t>No 32 CONSTITUTION | Energetic treatment for nervousness and agitation</t>
  </si>
  <si>
    <t>VIBRAMED CI + CONSTITUTION No 15 | Energetic treatment for chronic sinusitis.</t>
  </si>
  <si>
    <t>VIDYA PR BAL. + VIDYA ST BAL. | Energetic treatment for hypertension (stress).  ]</t>
  </si>
  <si>
    <t>VIBRAMED GA + VIBRAMED CO | Energetic treatment for prostatic (prostate) adenoma.  ]~masculine</t>
  </si>
  <si>
    <t>VIBRAMED GA + VIBRAMED SA | Energetic treatment for benign prostatic (prostate) hypertrophy.  ]~masculine</t>
  </si>
  <si>
    <t>VIBRAMED AE + VIBRAMED SP | Energetic treatment for weakness of the heart muscle.</t>
  </si>
  <si>
    <t>VIBRAMED MG + VIBRAMED TH | Energetic treatment for exhaustion and loss of vitality.</t>
  </si>
  <si>
    <t>VIBRAMED VA + CONSTITUTION No 32 | Energetic treatment for hyperkinetic syndrome.</t>
  </si>
  <si>
    <t>GINGKO BILOBA 50 | Circulatory improvement, improved oxygen transport, memory (brain) disorders. ] ~ hgdie</t>
  </si>
  <si>
    <t>LING ZHI SPOR POWDER 150 mg. | Cancer immunebooster, diabetes (pancreas), asthma (lung) allergies  ]~onco</t>
  </si>
  <si>
    <t>BILBERRY EXTRACT | Improving blood circulation, night vision, preventing inflamation in eye.</t>
  </si>
  <si>
    <t>JOHANNESORT 300 mg. | Total extral, St. John's wort. ]</t>
  </si>
  <si>
    <t>IMMUNO PRO 300 mg. | Prostate problems, liver cleanse, shitake sznarascollimus.  ]</t>
  </si>
  <si>
    <t>CATUABA | Hormonal imbalance, virus inhibitant premenstrual sysndrom (PMS) menstruation, fatique, stimulates pituitary (brain) and thyroid.  # ]</t>
  </si>
  <si>
    <t>PFAFFIA PANICULATA 500 mg. | For diabetes (pancreas), relaxing, energy, depression, anti-inflammation.  ]</t>
  </si>
  <si>
    <t>INFLAMAGEN 350 mg | For asthma (lung), intestines (bowel, colon, intestine).  ]</t>
  </si>
  <si>
    <t>ASCOOPHYLLUM NODOSUM | Heavy metal reduction, mineral support.</t>
  </si>
  <si>
    <t>MARIATISTEL (silymarin 80%, maskrosrot 100mg.) 300 mg. | Liver, gallblader. ]</t>
  </si>
  <si>
    <t>IMMUNO FORTE | Immune booster.</t>
  </si>
  <si>
    <t>IPE ROXO | Antiparasitis effects.  *  ]</t>
  </si>
  <si>
    <t>STEVIA | Rebaudiana, sugar substitute.~blood sugar</t>
  </si>
  <si>
    <t>ALKYROL | Shark liver oil, immune booster.~onco</t>
  </si>
  <si>
    <t>CYCLOBUTANONES | Compounds that come from irratating foods with ionizing radiation, they cause genetic and cellular damage.  ]~onco</t>
  </si>
  <si>
    <t>BLOOD FEVER VIRUS | Creates a vampire desire for blood with photophobia (eye disorder), paranoia, guilt, possession extra strength through reduced pain, mental confusion.  # ]~hgdso</t>
  </si>
  <si>
    <t>ANGR-RLS / FLOWER ESSENCES SAMPLE SET / APEX ENERGETICS | Suppressed anger, past grief, easily offended, irritable, humiliation.</t>
  </si>
  <si>
    <t>ANGR-FLX / FLOWER ESSENCES SAMPLE SET / APEX ENERGETICS | Anger, frustration, inflexible, stubborn, impatient, unforgiving, harsh.</t>
  </si>
  <si>
    <t>FR-RLS / FLOWER ESSENCES SAMPLE SET / APEX ENERGETICS | Panic attacks, fright, worry, compulsive, restlessness, trembling.</t>
  </si>
  <si>
    <t>FR-TRST / FLOWER ESSENCES SAMPLE SET / APEX ENERGETICS | Fearful, past emotional hurts, separation, rejection.</t>
  </si>
  <si>
    <t>SLFSTM / FLOWER ESSENCES SAMPLE SET / APEX ENERGETICS | Low self esteem, low confidence, easily dominated, inferiority, timid.~hgd2 hgdsr hgdc hgd4</t>
  </si>
  <si>
    <t>EXPSSN / FLOWER ESSENCES SAMPLE SET / APEX ENERGETICS | Inability to express oneself, apprehension, stage fright, mental block.</t>
  </si>
  <si>
    <t>LVJY / FLOWER ESSENCES SAMPLE SET / APEX ENERGETICS | Emotional shock, unresolved grief, poor zest for life, seeking universal love.~hgdso hgdc hgdsr hgd</t>
  </si>
  <si>
    <t>FRGV / FLOWER ESSENCES SAMPLE SET / APEX ENERGETICS | Difficulty forgiving, easily offended, self-condeming, can't accept love.</t>
  </si>
  <si>
    <t>LTGO / FLOWER ESSENCES SAMPLE SET / APEX ENERGETICS | Anguish, fixed negative ideas, stubborn, jealous, suspicious, selfish, restless.</t>
  </si>
  <si>
    <t>WRMLV / FLOWER ESSENCES SAMPLE SET / APEX ENERGETICS | Painful emotional attachments, heart aches, desire to run away.</t>
  </si>
  <si>
    <t>CAREHRTPSTVTY / FLOWER ESSENCES SAMPLE SET / APEX ENERGETICS | Feeling alienated, indifference to loved ones, shy.</t>
  </si>
  <si>
    <t>PSTVTY / FLOWER ESSENCES SAMPLE SET / APEX ENERGETICS | Hoplessness, over-sensitive, constant brooding over troubles.</t>
  </si>
  <si>
    <t>FRST-RSC / FLOWER ESSENCES SAMPLE SET / APEX ENERGETICS | Emotions about injuries with bleeding, bruises, shock, sprains, fever.</t>
  </si>
  <si>
    <t>INCDNT-RLS / FLOWER ESSENCES SAMPLE SET / APEX ENERGETICS | Emotions about past traumatic incidents, trauma, severe hurts.</t>
  </si>
  <si>
    <t>MND-MMRY / FLOWER ESSENCES SAMPLE SET / APEX ENERGETICS | Help confronting past difficulties - abuse, grief, shock, fear, confidence.</t>
  </si>
  <si>
    <t>CLR-MND / FLOWER ESSENCES SAMPLE SET / APEX ENERGETICS | Lack of clarity, unworthiness, inferiority, lack of clarity / purpose, identity.</t>
  </si>
  <si>
    <t>FS-MND / FLOWER ESSENCES SAMPLE SET / APEX ENERGETICS | Confusion, poor grasping of ideas, mental fatigue, poor concentration.</t>
  </si>
  <si>
    <t>RLXTN / FLOWER ESSENCES SAMPLE SET / APEX ENERGETICS | Exhaustion, nervous energy, anxious, over sensitive, rigid, mental confusion.</t>
  </si>
  <si>
    <t>STRNG-MND / FLOWER ESSENCES SAMPLE SET / APEX ENERGETICS | Sad, despondant, hopeless, apathetic, internal tension.</t>
  </si>
  <si>
    <t>VTLTY / FLOWER ESSENCES SAMPLE SET / APEX ENERGETICS | Deep inner tiredness, prolonged struggles, grief, poor vitality, anxiety.</t>
  </si>
  <si>
    <t>PRTCT / FLOWER ESSENCES SAMPLE SET / APEX ENERGETICS | Loss of vigour, tired, exhausted, debility, poor exertion, over sensitive.</t>
  </si>
  <si>
    <t>SOMATICA / FLOWER ESSENCES SAMPLE SET / APEX ENERGETICS | Fear, repressed emotions, internalized tension, day dreaming, lethargy.</t>
  </si>
  <si>
    <t>NU-DRCTN / FLOWER ESSENCES SAMPLE SET / APEX ENERGETICS | Feeling stuck, fear of change.</t>
  </si>
  <si>
    <t>ADPTTN / FLOWER ESSENCES SAMPLE SET / APEX ENERGETICS | Not knowing where one fits, poor adaptability, anguish, restlessness.</t>
  </si>
  <si>
    <t>LF-CHNGS / FLOWER ESSENCES SAMPLE SET / APEX ENERGETICS | Despondant, constantly critical, sullen, discouraged.</t>
  </si>
  <si>
    <t>PRSVR / FLOWER ESSENCES SAMPLE SET / APEX ENERGETICS | Enthusiastic start-lack of interest / energy to finnish, exhausted.</t>
  </si>
  <si>
    <t>MVON / FLOWER ESSENCES SAMPLE SET / APEX ENERGETICS | Grief, disappointment, loss, repressed deep anger, past trauma / abuse.~hgdsr hgdre hgdc</t>
  </si>
  <si>
    <t>HRMNY / FLOWER ESSENCES SAMPLE SET / APEX ENERGETICS | Shock, grief, disappointment, melancholic, suspicious, restless.</t>
  </si>
  <si>
    <t>ACHIV / FLOWER ESSENCES SAMPLE SET / APEX ENERGETICS | Ravenous appetite, won'trecognize unresolved issues &amp; transform them.</t>
  </si>
  <si>
    <t>FEMFLWR / FLOWER ESSENCES SAMPLE SET / APEX ENERGETICS | Lack of female expression, won't accept female aspectsof self.~feminine</t>
  </si>
  <si>
    <t>D-1 DRAINAGE COMPLEX / DRAINAGE THERAPY D-PLEX &amp; HERBALS / FUTUREPLEX | General drainage support, key organs.</t>
  </si>
  <si>
    <t>D-2 DIGESTIVE DRAINAGE / DRAINAGE THERAPY D-PLEX &amp; HERBALS / FUTUREPLEX | Stimulate / support digestive organ drainage.~</t>
  </si>
  <si>
    <t>D-3 LVR-DRN / DRAINAGE THERAPY D-PLEX &amp; HERBALS / FUTUREPLEX | Stimulate/support liver drainage.</t>
  </si>
  <si>
    <t>D-4 BL-DRN / DRAINAGE THERAPY D-PLEX &amp; HERBALS / FUTUREPLEX | Stimulate/support gallbladder drainage.</t>
  </si>
  <si>
    <t>D-5 KDNY-DRN / DRAINAGE THERAPY D-PLEX &amp; HERBALS / FUTUREPLEX | Stimulate/support kidney drainage.</t>
  </si>
  <si>
    <t>D-6 BLDR-DRN / DRAINAGE THERAPY D-PLEX &amp; HERBALS / FUTUREPLEX | Stimulate/support bladder drainage.</t>
  </si>
  <si>
    <t>D-7 LMPH-DRN / DRAINAGE THERAPY D-PLEX &amp; HERBALS / FUTUREPLEX | Stimulate/support lymph drainage.</t>
  </si>
  <si>
    <t>D-8 LNG-DRN / DRAINAGE THERAPY D-PLEX &amp; HERBALS / FUTUREPLEX | Stimulate/support lung drainage.</t>
  </si>
  <si>
    <t>D-9 SNS-DRN / DRAINAGE THERAPY D-PLEX &amp; HERBALS / FUTUREPLEX | Stimulate/support sinus drainage.</t>
  </si>
  <si>
    <t>D-10 SKN-DRN / DRAINAGE THERAPY D-PLEX &amp; HERBALS / FUTUREPLEX | Stimulate/support skin drainage.</t>
  </si>
  <si>
    <t>D-11 VNS-DRN / DRAINAGE THERAPY D-PLEX &amp; HERBALS / FUTUREPLEX | Stimulate/support venous drainage.</t>
  </si>
  <si>
    <t>D-12 HMO-DRN / DRAINAGE THERAPY D-PLEX &amp; HERBALS / FUTUREPLEX | Stimulate/support circulation/blood drainage.</t>
  </si>
  <si>
    <t>H-1 LIV-MAX / DRAINAGE THERAPY D-PLEX &amp; HERBALS / FUTUREPLEX | Stimulate/support strong liver drainage.</t>
  </si>
  <si>
    <t>H-2 KDN-MAX / DRAINAGE THERAPY D-PLEX &amp; HERBALS / FUTUREPLEX | Stimulate/support strong kidney drainage.</t>
  </si>
  <si>
    <t>H-3 LMHP-MAX / DRAINAGE THERAPY D-PLEX &amp; HERBALS / FUTUREPLEX | Stimulate/support strong lymph drainage especially upper part.</t>
  </si>
  <si>
    <t>E-1 FIRE-HRT / ELEMENT THERAPY E-PLEX / FUTUREPLEX | Support/balance Fire Element meridians, organs, emotions.</t>
  </si>
  <si>
    <t>E-2 EARTH-STM / ELEMENT THERAPY E-PLEX / FUTUREPLEX | Support/balance Earth Element meridians, organs, emotions.</t>
  </si>
  <si>
    <t>E-3 MTL-LNG / ELEMENT THERAPY E-PLEX / FUTUREPLEX | Support/balance Metal Element meridians, organs, emotions.</t>
  </si>
  <si>
    <t>E-4 WTR-KDY / ELEMENT THERAPY E-PLEX / FUTUREPLEX | Support/balance Water Element meridians, organs, emotions.</t>
  </si>
  <si>
    <t>E-5 WD-LVR / ELEMENT THERAPY E-PLEX / FUTUREPLEX | Support/balance Wood Element meridians, organs, emotions.</t>
  </si>
  <si>
    <t>E-6 TYPE-B BALANCE / ELEMENT THERAPY E-PLEX / FUTUREPLEX | Balance meridians: slow metabolism, B-type, prone to fatigue, autonomic (parasympathetic nerval system) dominated.  ]</t>
  </si>
  <si>
    <t>E-7 TYPE-A BALANCE / ELEMENT THERAPY E-PLEX / FUTUREPLEX | Balance meridians: hyper metabolism, A-type, over active, sympathetic dominant.</t>
  </si>
  <si>
    <t>E-8 BIOCLOCK REGULATOR / ELEMENT THERAPY E-PLEX / FUTUREPLEX | Balance vesicular congestion &amp; heart governated meridians, jet-lag, endocrine stress.</t>
  </si>
  <si>
    <t>N-1 PROTOMER / NOSODE THERAPY N-PLEX / FUTUREPLEX | Deep mercury detox, kidney meridian, adrenal support.~metals, onco</t>
  </si>
  <si>
    <t>N-2 PETROCHEM / NOSODE THERAPY N-PLEX / FUTUREPLEX | Deep petrochemical toxin detox, enviromental/urban toxins.</t>
  </si>
  <si>
    <t>N-3 EXCHEM / NOSODE THERAPY N-PLEX / FUTUREPLEX | Deep pesticide/chemical detox,good for vegetarians~ can mimic estrogens, increase weight, can affect mood</t>
  </si>
  <si>
    <t>N-4 RAD-TOX / NOSODE THERAPY N-PLEX / FUTUREPLEX | Radiation, geopathic stress, electromagnetic exposure.  ]</t>
  </si>
  <si>
    <t>N-5 LYMPHOTOX / NOSODE THERAPY N-PLEX / FUTUREPLEX | Deep detox: lymph, allergy, arthritic, inflammatory condition.</t>
  </si>
  <si>
    <t>N-6 PROTOGEN / NOSODE THERAPY N-PLEX / FUTUREPLEX | Deep detox: chronically weak, illness prone, infections.</t>
  </si>
  <si>
    <t>N-7 CYTOSTAT ANTITOX / NOSODE THERAPY N-PLEX / FUTUREPLEX | Deep cellular detox: cell damage/stress, chemotherapy, anemia, fatigue.</t>
  </si>
  <si>
    <t>N-8 MIASMATOX / NOSODE THERAPY N-PLEX / FUTUREPLEX | Deep detox: inherited/acquired miasmic conditions.</t>
  </si>
  <si>
    <t>N-9 BACTEROTOX / NOSODE THERAPY N-PLEX / FUTUREPLEX | Acute detox: bacteria, viruses, vaccinations, cold, infections. @ #  ]</t>
  </si>
  <si>
    <t>N-10 PARAKLENZ / NOSODE THERAPY N-PLEX / FUTUREPLEX | Deep detox, parasitic conditions. *  ]</t>
  </si>
  <si>
    <t>N-11 Ac-pH / NOSODE THERAPY N-PLEX / FUTUREPLEX | Deep detox, chronic acidity, acid crystals, nervous, joint pain.</t>
  </si>
  <si>
    <t>N-12 IMMUNOSODE / NOSODE THERAPY N-PLEX / FUTUREPLEX | Acute detox: colds, flu, lungs, upper respiratory, sore throat, tonsils.  # ]</t>
  </si>
  <si>
    <t>W-1 METATOX / METABOLIC THERAPY W-PLEX / FUTUREPLEX | Supports appetite supression, weak metabolism.</t>
  </si>
  <si>
    <t>W-2 METECLNZ / METABOLIC THERAPY W-PLEX / FUTUREPLEX | Supports decreased water retention, metabolism, fatigue.</t>
  </si>
  <si>
    <t>W-3 CRAVEX / METABOLIC THERAPY W-PLEX / FUTUREPLEX | Relieves symptoms of craving-dietary, substance, compulsions.</t>
  </si>
  <si>
    <t>W-4 NEUROCALM / METABOLIC THERAPY W-PLEX / FUTUREPLEX | Reduces stress/anxiety leading to cravings/substance abuse.</t>
  </si>
  <si>
    <t>A-1 CELLULAR RECHARGE / ANTITOX PROGRAM A-PLEX / FUTUREPLEX | Pre-detox, pre/with drainage, cellular preparation, recharge.</t>
  </si>
  <si>
    <t>A-2 GENTLEDRAINAGE / ANTITOX PROGRAM A-PLEX / FUTUREPLEX | 1st pre-detox step in drainage, sensitive/allergic cases, gentle support.</t>
  </si>
  <si>
    <t>A-3 ULTRA ANTITOX / ANTITOX PROGRAM A-PLEX / FUTUREPLEX | 1st detox step: elimination organs, prepare with A2, follow with A4.</t>
  </si>
  <si>
    <t>A-4 DEEP ANITOX / ANTITOX PROGRAM A-PLEX / FUTUREPLEX | 2nd detox step: deep gut detox, flora balancing, prepare with A3, then A5.</t>
  </si>
  <si>
    <t>A-5 HEAVY ANTITOX / ANTITOX PROGRAM A-PLEX / FUTUREPLEX | Don't use if metals in mouth / body, 3rd detox step: heavy metals.</t>
  </si>
  <si>
    <t>A-6 REVITALIZATION / ANTITOX PROGRAM A-PLEX / FUTUREPLEX | Organ vitality-rebuild, replenish, pre/post detox.</t>
  </si>
  <si>
    <t>A-7 PROTOTOX / ANTITOX PROGRAM A-PLEX / FUTUREPLEX | Start of detox/illness, support deffences &amp; lymph.</t>
  </si>
  <si>
    <t>A-8 MALE BALANCE / ANTITOX PROGRAM A-PLEX / FUTUREPLEX | Start of detox: male energy balance/end of support.</t>
  </si>
  <si>
    <t>A-9 FEMALE BALANCE / ANTITOX PROGRAM A-PLEX / FUTUREPLEX | Start of detox: female energy balance/end of support.</t>
  </si>
  <si>
    <t>A-10 MAINTENANCE / ANTITOX PROGRAM A-PLEX / FUTUREPLEX | Post detox system/cellular balance, long term mild drainage.</t>
  </si>
  <si>
    <t>A-11 ENVIROPROTECT / ANTITOX PROGRAM A-PLEX / FUTUREPLEX | Detox, desensitization to enviromental/urban toxins, long term protection.</t>
  </si>
  <si>
    <t>A-12 DTX-KIDNEY / ANTITOX PROGRAM A-PLEX / FUTUREPLEX | Stimulates natural kidney detox.</t>
  </si>
  <si>
    <t>A-13 DTX-LIVER / ANTITOX PROGRAM A-PLEX / FUTUREPLEX | Stimulates natural liver detox.</t>
  </si>
  <si>
    <t>A-14 DTX-LYMPH / ANTITOX PROGRAM A-PLEX / FUTUREPLEX | Stimulates natural lymphatic detox.</t>
  </si>
  <si>
    <t>B-1 ACUTE RESCUE / BIOSYNERFORMS B-PLEX / FUTURE PLEX | Anti inflammatory, soothing, trauma, itching, swelling, calming.</t>
  </si>
  <si>
    <t>B-2 ADRENAL PEP / BIOSYNERFORMS B-PLEX / FUTURE PLEX | Adrenal stimulation/support, stress, allergies, fatigue.</t>
  </si>
  <si>
    <t>B-3 SINUS RELIEF / BIOSYNERFORMS B-PLEX / FUTURE PLEX | Sinus, nasal congestion, infections, allergies.</t>
  </si>
  <si>
    <t>B-4 DIGESTION / BIOSYNERFORMS B-PLEX / FUTURE PLEX | General indigestion, flatulence, mild stomach discomfort.</t>
  </si>
  <si>
    <t>B-5 GLUCO BALANCE / BIOSYNERFORMS B-PLEX / FUTURE PLEX | Hyper/hypo pancreatic function, energy swings, lactose intolerance.</t>
  </si>
  <si>
    <t>B-6 STRESS RESISTANCE / BIOSYNERFORMS B-PLEX / FUTURE PLEX | Calming autonomics, physical/emotional stress, heart burn, anxiety.</t>
  </si>
  <si>
    <t>B-7 DPRSN ANTITOX/BIOSYNERFORMS B-PLEX/FUTURE PLEX low vitality,grief, hopeless,melancholic,chronic fatigue</t>
  </si>
  <si>
    <t>B-8 MUCOUS MEMBRANES / BIOSYNERFORMS B-PLEX / FUTURE PLEX | Mucosal irritation/inflammation, sinus, gums, colon (bowel, intestine), respiratory (lung).  ]</t>
  </si>
  <si>
    <t>B-9 ACUTE VIROTOX / BIOSYNERFORMS B-PLEX / FUTURE PLEX | Flu, colds, fever, aches, irritability.  # ]</t>
  </si>
  <si>
    <t>B-10 POST VIROTOX / BIOSYNERFORMS B-PLEX / FUTURE PLEX | Chronic or post viral fatigue, slow recovery, stress.  # ]</t>
  </si>
  <si>
    <t>B-11 INJUROTOX / BIOSYNERFORMS B-PLEX / FUTURE PLEX | Soft tissue, bone issues, trauma, over exercise, post operation recovery.</t>
  </si>
  <si>
    <t>B-12 MIGRATOX / BIOSYNERFORMS B-PLEX / FUTURE PLEX | Headache, stress, hot flashes, premenstrual syndrome (PMS), excess alcohol.  ]</t>
  </si>
  <si>
    <t>B-13 CELL SALT COMPLEX / BIOSYNERFORMS B-PLEX / FUTURE PLEX | Key cellular nutrients, fatigue, weakness, irritable, exhaustion.</t>
  </si>
  <si>
    <t>B-14 BRONCHOTOX / BIOSYNERFORMS B-PLEX / FUTURE PLEX | Cough, respiratory allergies, wheezing, minor asthma (lung).  ]</t>
  </si>
  <si>
    <t>B-15 FEBRIOTOX / BIOSYNERFORMS B-PLEX / FUTURE PLEX | Fever, inflammation, flu, colds, sinusitus.  #  ]</t>
  </si>
  <si>
    <t>B-16 TONSIOPLEX / BIOSYNERFORMS B-PLEX / FUTURE PLEX | Sore throat, swollen tonsils, lymph congestion, constricted throat.</t>
  </si>
  <si>
    <t>B-17 VESICAPLEX / BIOSYNERFORMS B-PLEX / FUTURE PLEX | Urinary tract (kidney, urethra) inflammation/minor discomfort, nervous bladder.  ]</t>
  </si>
  <si>
    <t>B-18 OTICOPLEX / BIOSYNERFORMS B-PLEX / FUTURE PLEX | Ear inflammation, tinnitus, fever, colds in children.</t>
  </si>
  <si>
    <t>C-1 PROSTATE CAUSAL CHAIN / CAUSAL CHAIN THERAPY C-PLEX / FUTURE PLEX | Chronic prostate disorders, male &gt; 40, energy stagnation.  ]</t>
  </si>
  <si>
    <t>C-2 FIBROZOLVE / CAUSAL CHAIN THERAPY C-PLEX / FUTURE PLEX | Female/male organ support, cysts, fibrosis, scars, PMS.</t>
  </si>
  <si>
    <t>C-3 CELL METABOLISM/CAUSAL CHAIN THERAPY C-PLEX/FUTURE PLEX cell rejuvination,esp when acute/chronic ther.progress slows</t>
  </si>
  <si>
    <t>C-4 ARTHRO MUSCOTOX / CAUSAL CHAIN THERAPY C-PLEX / FUTURE PLEX | Joint/muscle pain, arthritis, injuries, overuse, strain, atheletes.</t>
  </si>
  <si>
    <t>C-5 HOMEOCHELATION / CAUSAL CHAIN THERAPY C-PLEX / FUTURE PLEX | Heart meridian &amp; tissue support, age &gt; 40.</t>
  </si>
  <si>
    <t>C-6  SPLEEN BLOOD ACTIVATOR/CAUSAL CHAIN THERAPY C-PLEX/FUTURE PLEX spleen meridian &amp; funct.support,acute/chronic</t>
  </si>
  <si>
    <t>C-7 STRONG LIGAMENTS AND JOINTS / CAUSAL CHAIN THERAPY C-PLEX / FUTURE PLEX | Joints/ligaments, stiffness, trauma, aches, strain.</t>
  </si>
  <si>
    <t>C-8 CALCIUM METABOLISM / CAUSAL CHAIN THERAPY C-PLEX / FUTURE PLEX | Poor calcium absorption metabolism, bone changes.</t>
  </si>
  <si>
    <t>GRIPIAPRO X-1 / HOMEOPATHIC FORMULAS / APEX ENERGETICS</t>
  </si>
  <si>
    <t>FLUMAXPRO X-2 / HOMEOPATHIC FORMULAS / APEX ENERGETICS</t>
  </si>
  <si>
    <t>VRD-PRO X-3 / HOMEOPATHIC FORMULAS / APEX ENERGETICS</t>
  </si>
  <si>
    <t>STA-PRO X-4 / HOMEOPATHIC FORMULAS / APEX ENERGETICS</t>
  </si>
  <si>
    <t>PNU-PRO X-5 / HOMEOPATHIC FORMULAS / APEX ENERGETICS</t>
  </si>
  <si>
    <t>TBR-PRO X-6 / HOMEOPATHIC FORMULAS / APEX ENERGETICS</t>
  </si>
  <si>
    <t>HP-LVRPRO X-7 / HOMEOPATHIC FORMULAS / APEX ENERGETICS</t>
  </si>
  <si>
    <t>HERPAPRO X-8 / HOMEOPATHIC FORMULAS / APEX ENERGETICS</t>
  </si>
  <si>
    <t>FEMAPRO X-9 / HOMEOPATHIC FORMULAS / APEX ENERGETICS</t>
  </si>
  <si>
    <t>URIPRO X-10 / HOMEOPATHIC FORMULAS / APEX ENERGETICS</t>
  </si>
  <si>
    <t>STD-PRO X-11 / HOMEOPATHIC FORMULAS / APEX ENERGETICS</t>
  </si>
  <si>
    <t>PYROGENPRO X-12 / HOMEOPATHIC FORMULAS / APEX ENERGETICS</t>
  </si>
  <si>
    <t>TRAVELPRO X-13 / HOMEOPATHIC FORMULAS / APEX ENERGETICS</t>
  </si>
  <si>
    <t>RETROVIRPRO X-14 / HOMEOPATHIC FORMULAS / APEX ENERGETICS</t>
  </si>
  <si>
    <t>DYSENPRO X-15 / HOMEOPATHIC FORMULAS / APEX ENERGETICS</t>
  </si>
  <si>
    <t>MICELLIAPRO X-16 / HOMEOPATHIC FORMULAS / APEX ENERGETICS</t>
  </si>
  <si>
    <t>PARAPRO X-17 / HOMEOPATHIC FORMULAS / APEX ENERGETICS</t>
  </si>
  <si>
    <t>DYSBIOSPRO X-18 / HOMEOPATHIC FORMULAS / APEX ENERGETICS</t>
  </si>
  <si>
    <t>TOXO-PRO I-1 / HOMEOPATHIC FORMULAS / APEX ENERGETICS</t>
  </si>
  <si>
    <t>VESI-PRO I-2 / HOMEOPATHIC FORMULAS / APEX ENERGETICS</t>
  </si>
  <si>
    <t>RMV-PRO I-3 / HOMEOPATHIC FORMULAS / APEX ENERGETICS</t>
  </si>
  <si>
    <t>PF-PRO I-4 / HOMEOPATHIC FORMULAS / APEX ENERGETICS</t>
  </si>
  <si>
    <t>PEDIA-PRO I-5 / HOMEOPATHIC FORMULAS / APEX ENERGETICS</t>
  </si>
  <si>
    <t>IMMUNE TERRAIN T-1 / TERRAIN MAX KIT / APEX ENERGETICS</t>
  </si>
  <si>
    <t>LYMPH TERRAIN T-2 / TERRAIN MAX KIT / APEX ENERGETICS</t>
  </si>
  <si>
    <t>SPLEEN TERRAIN T-3 / TERRAIN MAX KIT / APEX ENERGETICS</t>
  </si>
  <si>
    <t>LUNG TERRAIN T-4 / TERRAIN MAX KIT / APEX ENERGETICS</t>
  </si>
  <si>
    <t>HEART TERRAIN T-5 / TERRAIN MAX KIT / APEX ENERGETICS</t>
  </si>
  <si>
    <t>STOMACH TERRAIN T-6 / TERRAIN MAX KIT / APEX ENERGETICS</t>
  </si>
  <si>
    <t>PANCREAS TERRAIN T-7 / TERRAIN MAX KIT / APEX ENERGETICS</t>
  </si>
  <si>
    <t>LIVER TERRAIN T-8 / TERRAIN MAX KIT / APEX ENERGETICS</t>
  </si>
  <si>
    <t>GALLBLADDER TERRAIN T-9 / TERRAIN MAX KIT / APEX ENERGETICS</t>
  </si>
  <si>
    <t>SM. INTESTINE TERRAIN T-10 / TERRAIN MAX KIT / APEX ENERGETICS</t>
  </si>
  <si>
    <t>COLON TERRAIN T-11 / TERRAIN MAX KIT / APEX ENERGETICS</t>
  </si>
  <si>
    <t>KIDNEY TERRAIN T-12 / TERRAIN MAX KIT / APEX ENERGETICS</t>
  </si>
  <si>
    <t>BLADDER TERRAIN T-13 / TERRAIN MAX KIT / APEX ENERGETICS</t>
  </si>
  <si>
    <t>ADRENAL TERRAIN T-14 / TERRAIN MAX KIT / APEX ENERGETICS</t>
  </si>
  <si>
    <t>NEURAL TERRAIN T-15 / TERRAIN MAX KIT / APEX ENERGETICS</t>
  </si>
  <si>
    <t>VASCULAR TERRAIN T-16 / TERRAIN MAX KIT / APEX ENERGETICS</t>
  </si>
  <si>
    <t>BRAIN TERRAIN T-17 / TERRAIN MAX KIT / APEX ENERGETICS</t>
  </si>
  <si>
    <t>BLOOD TERRAIN T-18 / TERRAIN MAX KIT / APEX ENERGETICS</t>
  </si>
  <si>
    <t>FEMALE TERRAIN T-19 / TERRAIN MAX KIT / APEX ENERGETICS</t>
  </si>
  <si>
    <t>MALE TERRAIN T-20 / TERRAIN MAX KIT / APEX ENERGETICS</t>
  </si>
  <si>
    <t>SKIN TERRAIN T-21 / TERRAIN MAX KIT / APEX ENERGETICS</t>
  </si>
  <si>
    <t>Z-1 ATP-Zyme / TERRAINZYME NUTRITIONALS / APEX ENERGETICS ATP | Production, fatigue, cellular/oxidative stress, chronic disease.</t>
  </si>
  <si>
    <t>Z-2 Oxi-Zyme / TERRAINZYME NUTRITIONALS / APEX ENERGETICS | Antioxidant, oxidative stress, detox, stress. ~ onco</t>
  </si>
  <si>
    <t>Z-3 Zinc-Zyme / TERRAINZYME NUTRITIONALS / APEX ENERGETICS | Replenish zinc, infections, male function, chronic skin problems.</t>
  </si>
  <si>
    <t>Z-4 C-Pro-Zyme / TERRAINZYME NUTRITIONALS / APEX ENERGETICS | Vitamin C 1 gram. buffered, adrenal stress, infections, wounds.</t>
  </si>
  <si>
    <t>Z-5 Adreno-Zyme / TERRAINZYME NUTRITIONALS / APEX ENERGETICS | Adrenal exhaustion, chronic disease, hormone imbalances.</t>
  </si>
  <si>
    <t>Z-6 Cotico-Zyme / TERRAINZYME NUTRITIONALS / APEX ENERGETICS | Adrenal stress, short term energy support, rejuvination.</t>
  </si>
  <si>
    <t>Z-7 Alka -Zyme / TERRAINZYME NUTRITIONALS / APEX ENERGETICS | Ph control/balance, essential minerals, terrain management.</t>
  </si>
  <si>
    <t>Z-8 Cal -Zyme / TERRAINZYME NUTRITIONALS / APEX ENERGETICS | Calcium replenish, MCHC.</t>
  </si>
  <si>
    <t>Z-9 Mineral-Zyme / TERRAINZYME NUTRITIONALS / APEX ENERGETICS | Key minerals, macro &amp; trace.</t>
  </si>
  <si>
    <t>Z-10 Master-Zyme / TERRAINZYME NUTRITIONALS / APEX ENERGETIS | Hormone balance, hypothalamus, pituitary, adrenal, stress management.</t>
  </si>
  <si>
    <t>Z-11 MG/K-Zyme / TERRAINZYME NUTRITIONALS / APEX ENERGETICS | Mg/K supplement, energy, strength, muscle fatigue, neuromuscular.</t>
  </si>
  <si>
    <t>Z-12 LGS-Zyme / TERRAINZYME NUTRITIONALS / APEX ENERGETICS | Probiotic (L.sporogenes), dysbiosis, leaky gut (bowel, colon, intestine).  ]</t>
  </si>
  <si>
    <t>Z-13 Myco-Zyme / TERRAINZYME NUTRITIONALS / APEX ENERGETICS | Intestinal yeast overgrowth, parasites, antimicrobial, dysbiosis. ^ * ]</t>
  </si>
  <si>
    <t>Z-14 Thyro-Zyme / TERRAINZYME NUTRITIONALS / APEX ENERGETICS | Thyroid support, nutrient/glandular support.</t>
  </si>
  <si>
    <t>Z-15 Puro-Zyme / TERRAINZYME NUTRITIONALS / APEX ENERGETICS | Potent enzyme mix, detox, anti-oxidant, dysbiosis, allergy.</t>
  </si>
  <si>
    <t>Z-16 Immu-Zyme / TERRAINZYME NUTRITIONALS / APEX ENERGETICS | Colostrum, olive leaf extract, immune support, antimicrobial.</t>
  </si>
  <si>
    <t>Z-17 LiquaZinc / TERRAINZYME NUTRITIONALS / APEX ENERGETICS | Liquid zinc, taste test, zinc deficiency, immunity.</t>
  </si>
  <si>
    <t>Z-18 LipoProZyme / TERRAINZYME NUTRITIONALS / APEX ENERGETICS | Poor cholesterol/fat digestion, lipid metabolism support.</t>
  </si>
  <si>
    <t>Z-19 ProteoZyme / TERRAINZYME NUTRITIONALS / APEX ENERGETICS | Protein maldigestion, high potency proteases, detox, allergies.</t>
  </si>
  <si>
    <t>Z-20 GlucoProZyme / TERRAINZYME NUTRITIONALS / APEX ENERGETICS | Dietary sugar metabolism, allergies, overweight.</t>
  </si>
  <si>
    <t>Z-21 CarboProZyme / TERRAINZYME NUTRITIONALS / APEX ENERGETICS | Carbon metabolism, high carbon diet, overweight, allergies.</t>
  </si>
  <si>
    <t>Z-22 Super Digest Zyme / TERRAINZYME NUTRITIONALS / APEX ENERGETICS | Plant digestive enzymes, gastricacid problems, dysbiosis.</t>
  </si>
  <si>
    <t>Z-23 Stress Zyme / TERRAINZYME NUTRITIONALS / APEX ENERGETICS | Tension, anxiety, stress, insomnia, valerian, 5-HTP. ~ BTA: beneficial</t>
  </si>
  <si>
    <t>Z-24 Super-B Zyme / TERRAINZYME NUTRITIONALS / APEX ENERGETICS | B complex, vitality, energy, moodiness, sluggish.</t>
  </si>
  <si>
    <t>Z-25 Methoxy Zyme / TERRAINZYME NUTRITIONALS / APEX ENERGETICS | Anti inflammatory, antioxidant, vitamin C/bioflavs, allergies, detox, injury.</t>
  </si>
  <si>
    <t>Z-26 Hcl-Pro Zyme / TERRAINZYME NUTRITIONALS / APEX ENERGETICS | Betaine HCl, pepsin, low HCl, protein digestion, allergies, fatigue.</t>
  </si>
  <si>
    <t>Z-27 Fem- Zyme / TERRAINZYME NUTRITIONALS / APEX ENERGETICS | Broad nutritive younger female support, moods, hormones, menses.</t>
  </si>
  <si>
    <t>Z-28 Fem Zme Plus / TERRAINZYME NUTRITIONALS / APEX ENERGETICS | Broad nutritive pre/post menopause, hormones, emotions, energy.</t>
  </si>
  <si>
    <t>Z-29 Male Zyme / TERRAINZYME NUTRITIONALS / APEX ENERGETICS | Broad nutritive younger male support, masculine dysfunction.</t>
  </si>
  <si>
    <t>Z-30 Male Zyme Plus / TERRAINZYME NUTRITIONALS / APEX ENERGETICS | Broad nutritive pre/post menopause, hormones, emotions, energy.</t>
  </si>
  <si>
    <t>SARS - Severe Acute Respiratory Syndrome | Respiratory (lung) viral pneumonia from 2003, resistant to anti biotics, airborne.  # ]</t>
  </si>
  <si>
    <t>DHEA (K-18) | Dietary Supplement, sublingual. APEX ENERGETICS</t>
  </si>
  <si>
    <t>PREGNENOLONE (K-19) | Dietary supplement, sublingual. APEX ENERGETICS</t>
  </si>
  <si>
    <t>PROGESTERONE (K-20) | Dietary supplement, sublingual. APEX ENERGETICS</t>
  </si>
  <si>
    <t>GLYSEN (K-1) | For sugar metabolism support, multi vitamin, mineral &amp; herbal dietary supplement. APEX ENERGETICS</t>
  </si>
  <si>
    <t>ADAPTOCRINE (K-2) | For adrenal support, vitamin &amp; herbal dietary supplement. APEX ENERGETICS</t>
  </si>
  <si>
    <t>OPTICRINE (K-3) | For endocrine support, mineral &amp; herbal dietary supplement. APEX ENERGETICS</t>
  </si>
  <si>
    <t>PROGESTAID (K-4) | For endocrine support, multi vitamin, herbal &amp; enzyme dietary supplement. APEX ENERGETICS</t>
  </si>
  <si>
    <t>ESTROVITE (K-5) | For estrogen metabolism support, multi vitamin, mineral &amp; herbal dietary supplement. APEX ENERGETICS</t>
  </si>
  <si>
    <t>PROSTA-DHT(K-6) | For prostate support, amino acid &amp; herbal dietary support. APEX ENERGETICS</t>
  </si>
  <si>
    <t>THYRO-CNV (K-9) | For thyroid support, amino acid, vitamin &amp; mineral dietary supplement. APEX ENERGETICS</t>
  </si>
  <si>
    <t>METACRYN DX (K-10) | For liver support, vitamin, mineral, amino acid &amp; herbal dietary supplement. APEX ENERGETICS</t>
  </si>
  <si>
    <t>BILEMIN (K-11) | For galbladder support, vitamin, amino acid &amp; herbal dietary supplement. APEX ENERGETICS</t>
  </si>
  <si>
    <t>THYROXAL (K-12) | For thyroid support, multi vitamin, mineral &amp; herbal dietary supplement. APEX ENERGETICS</t>
  </si>
  <si>
    <t>PROGLYCO-SP (K-13) | For sugar metabolism support, multi vitamin, mineral &amp; glandular dietary supplement. APEX ENERGETICS</t>
  </si>
  <si>
    <t>METHYL-SP (K-14) | For liver support, multi vitamin &amp; co-factors dietary supplement. APEX ENERGETICS</t>
  </si>
  <si>
    <t>ADRENASTIM (K-15) | Revitalizing cream, amino acid, DHEA &amp; herbal. APEX ENERGETICS</t>
  </si>
  <si>
    <t>ADRENACALM (K-16) | Balancing cream, herbal &amp; multi vitamin. APEX ENERGETICS</t>
  </si>
  <si>
    <t>TESTANEX (K-17) | Balancing cream, chrysin &amp; bioflavonoids. APEX ENERGETICS</t>
  </si>
  <si>
    <t>NEW VISTAS OF HUNGARY CONSCIOUSNESS | Memory and Mental Acuity stimulation formula ~ hgdie</t>
  </si>
  <si>
    <t>NEW VISTAS OF HUNGARY ADDICTION Rx | Modified from South American Amazon, herb used to see all of past life and Rx Addiction.</t>
  </si>
  <si>
    <t>NEW VISTAS OF HUNGARY GROWTH FORMULA</t>
  </si>
  <si>
    <t>SODIUM FLURACEATE | Blocks Kreb's cycle, causes chronic fatique, also caused by improper treatment of diabetes, virus or fever with drugs as a child. #  } ]</t>
  </si>
  <si>
    <t>MISCELLANEOUS ENZYME POISONS SUCH AS CYANIDE ON CYTOCHROME OXIDASE | Disrupt cellular flow of Kreb's Cycle. } ]</t>
  </si>
  <si>
    <t>INAPPROPRIATE PARACETAMOL - ACETAMINOPHEN EXPOSURE | Producing liver necrosis, can give rise to necrosis in B-cells of the pancreatic islets causing diabetes or sugar regulation disease. }~onco</t>
  </si>
  <si>
    <t>TOXIC ALLOXAN EXPOSURE | Giving rise to necrosis in B-cells of the pancreatic islets. }</t>
  </si>
  <si>
    <t>EXCESS PRODUCTION OF TOXINS, EXOTOXINS AND ENDOTOXINS - LIPO POLY SACCHARIDE | From unknown infectious source, LPS cascade from improper immune supression. }</t>
  </si>
  <si>
    <t>UNKNOWN INFECTIOUS AGENT COMPETITION FOR ESSENTIAL NUTRIENTS | Disruption of cellular metabolism.</t>
  </si>
  <si>
    <t>PROVOCATION OF AN INFLAMMATORY CELL OR IMMUNE RESPONSE BY UNKNOWN INFECTIOUS AGENT | Inflammation cascade from improper immune reactivity. }</t>
  </si>
  <si>
    <t>AUTO IMMUNE DISEASES UNDEFINED     (not in our data bank) | }</t>
  </si>
  <si>
    <t>CHANGE IN CHROMOSOME MAKE UP | Alteration in number - aneuploidy, from acquired cause, radiation, toxin, chemical, psychic attack. }~onco, hgdso</t>
  </si>
  <si>
    <t>CHANGE IN CHROMOSOME MAKE UP | Alteration in structure as a result of chromosomal deletion or translocation, from acquired cause, radiation, toxin, chemical, psychic attack. }~onco, hgdso</t>
  </si>
  <si>
    <t>CHANGE IN GENETIC CODE | Inherited, e.g. inborn errors of metabolism, such as thalassaemia. }</t>
  </si>
  <si>
    <t>REDUCED SYNTHESIS OF PHOSPHOLIPID &amp; PROTEIN | Reduced dispersal of fat leading to globule formation, dim. release of fat from the cell as lipoprotein produces excess fat storage + chronic fatique. }</t>
  </si>
  <si>
    <t>EXCESSIVE ENTRY OF FFAs + TRIGLYCERIDES INTO CELL | From diabetes mellitus, congestive cardiac failure, severe anaemia, malnutrition + wasting, ischaemia, e.g. coronary insufficiency, infections. }</t>
  </si>
  <si>
    <t>LYSOSOMAL RUPTURE | Thought to be responsible for some forms of cell injury e.g. injury to alveolar macrophages after phagocytosis of silica or toxin. }</t>
  </si>
  <si>
    <t>POMPE GLYCOGEN - TYPE 11 | Storage disease, lysosomal overloading causes deposition of toxins, autotoxins, or other cellular debris. }</t>
  </si>
  <si>
    <t>LYSOSOMAL OVERLOADING | Many metabolic processes depend upon the hydrolysis of intermediates by lysosomal enzymes, when a particular hydrolase is def. or absent, lysomes will expand + deactivate. }</t>
  </si>
  <si>
    <t>PROTEIN DEPOSITION DISEASE | Forming the hyaline deposits in kidney tubule cells in the nephrotic syndrome, or other protein deposition disease. }</t>
  </si>
  <si>
    <t>LIPID DEPOSITION DISEASE | Gaucher's disease (glucoceramide), deposition of sugar regulation compounds into cells. }</t>
  </si>
  <si>
    <t>LIPID DEPOSITION DISEASE | Niemann-Pick disease (sphingomyelin), deposition of improper (trans) fatty acids into myelin, faulty myelin appears as demyelination. }</t>
  </si>
  <si>
    <t>LIPID DEPOSITION DISEASE | Tay-Sachs disease (gangliosides), deposition of improper (trans) fatty acids into myelin, faulty myelin appear as demyelination. }</t>
  </si>
  <si>
    <t>MUCOPOLYSACCHARIDE DEPOSITION DISEASE | Hurier's syndrome (gargoylism), can result from excess exercise in the presence of food additive toxins. }</t>
  </si>
  <si>
    <t>CYSTINE DEPOSITION DISEASE | Cystinosis from improper detoxification of kidney, usually comes from food additives or pharmaceuticals. }</t>
  </si>
  <si>
    <t>IMPAIRED METABOLISM OF FAT | Reduced oxidation of FFAs with increased conversion to triglycerides, fat deposition disease. }</t>
  </si>
  <si>
    <t>IMPAIRED METABOLISM OF FAT | Fat deposition, reduced synthesis of phospholipid + protein, makes reduced dispersal of fat as globule formation or diminished release of fat from cell-lipoprotein. }</t>
  </si>
  <si>
    <t>INJURY TO CELL MEMBRANES AND MITOCHONDRIA | Loss of microbii and focal expansions of the plasma membrane. }</t>
  </si>
  <si>
    <t>INJURY TO CELL MEMBRANES AND MITOCHONDRIA | Formation of vacuoles by infolding of the plasma membrane - endocytic vacuolation. }</t>
  </si>
  <si>
    <t>INJURY TO CELL MEMBRANES AND MITOCHONDRIA | Disruption of the RER and loss of ribosomes, this brings about the loss of cytoplasmic basophilia. }</t>
  </si>
  <si>
    <t>INJURY TO CELL MEMBRANES AND MITOCHONDRIA | Mitochondrial swelling and loss of cristae. }</t>
  </si>
  <si>
    <t>CLOUDY SWELLING - INTRACELLULAR EDEMA | Dropsy.  This results from the accumulation of watery fluid in the dilated sacs or cisternae of the endoplasmic reticulum and mitochondria. }  ]</t>
  </si>
  <si>
    <t>CLOUDY SWELLING - INTRACELLULAR EDEMA | Dropsy.  Fall in oxidative phosphorylation due to lack of oxygen, damage to mitochondria or its enzymatic pathways. }  ]</t>
  </si>
  <si>
    <t>DEPOSITION DISEASE | Accumulation of lactate and pyruvate, net catabolism of macromolecules (intracellular edema, dropsy). }  ]</t>
  </si>
  <si>
    <t>CELLULAR NUCLEAR INJURY | From radiation, virus, toxins, abnormal deposits of glycogen, lamellar bodies, etc., abnormal DNA-dependent RNA synthesis makes malignant cells. }~onco</t>
  </si>
  <si>
    <t>CELLULAR NUCLEAR INJURY | Latent injury to DNA may result in mutation and the development of malignant cells. }~onco</t>
  </si>
  <si>
    <t>MUCUS CASCADE - EXCESS MUCUS | From nutritional imbalance and improper immune response, allopathic treatment may be the cause. }</t>
  </si>
  <si>
    <t>DEPOSITION DISEASE | Accumulation of calcium from nutritional imbalance and cellular injury. }</t>
  </si>
  <si>
    <t>DEPOSITION DISEASE | Accumulation of lipofuscins in ageing cells wear-and-tear pigment, seen in 'permanent' tissues such as myocardium where the fibres show increasing pigmentation with age. }</t>
  </si>
  <si>
    <t>DEPOSITION DISEASE | 'Brown atrophy', also seen in liver cells with increasing age and with certain drugs e.g phenobarbitone, liver spots, improper treatment from old pharmaceutical. }</t>
  </si>
  <si>
    <t>DEPOSITION DISEASE | Accumulation of lipofuscins, as 'ceroid' pigment in the liver after liver cell necrosis and oxidation of lipid, improper treatment from old pharmaceutical. }~onco</t>
  </si>
  <si>
    <t>DEPOSITION DISEASE | Accumulation of lipofuscins in liver cells in the Dubin-Johnson syndrome, improper treatment from old pharmaceutical. }</t>
  </si>
  <si>
    <t>DEPOSITION DISEASE | Accumulation of lipofuscins In the 'brown-bowel' (colon, intestine) syndrome, pigmentation of smooth muscle cells accompanies various malabsorption states. }  ]</t>
  </si>
  <si>
    <t>DISTURBANCE OF INTRACELLULAR CALCIUM HOMEOSTASIS | Cessation of oxidative phosphorylation in damaged mitochondria, failure of ATP-dependent pumps so that more calcium and sodium ions enter the cell. }</t>
  </si>
  <si>
    <t>DISTURBANCE OF INTRACELLULAR HOMEOSTASIS | Disordered nuclear function and a decrease in DNA-dependent RNA synthesis. }</t>
  </si>
  <si>
    <t>DISTURBANCE OF INTRACELLULAR HOMEOSTASIS | Continuing anaerobic glycolysis leads to a fall in pH which activates hydrolytic enzymes escaping from damaged lysosomes and accelerates autolysis. }</t>
  </si>
  <si>
    <t>APOPTOSIS | Cell death, single cells are eliminated from living tissue, condensation of chromatin in nucleus, fragmentation of the nucleus, contraction of cytosol,excess cytoplasmic organelles.}~ onco</t>
  </si>
  <si>
    <t>SLIGHT CELLULAR NECROSIS | From irradiation and chemotherapy applied at doses lower than those which cause frank necrosis, improper treatment from old pharmaceutical. }~onco</t>
  </si>
  <si>
    <t>SLIGHT CELLULAR NECROSIS | From cells dying as a result of a cytotoxic T-lymphocyte attack, improper treatment from old pharmaceutical. } ~onco</t>
  </si>
  <si>
    <t>SLIGHT CELLULAR NECROSIS | From viral infections, i.e. those affecting the liver, viral hepatitis, yellow fever, improper treatment from old pharmaceutical. }  # ]~onco</t>
  </si>
  <si>
    <t>SLIGHT CELLULAR NECROSIS | From atrophy, which may be either physiological (involution), or pathological, improper treatment from old pharmaceutical. }~onco</t>
  </si>
  <si>
    <t>COAGULATIVE CELLULAR NECROSIS | Architecture preserved e.g. kidney renal infarct, syphilitic gumma or architecture destroyed e.g. caseous necrosis in tuberculosis. } ]~onco</t>
  </si>
  <si>
    <t>CELL DEATH - COLLIQUATIVE CELLULAR NECROSIS | Necrosis and liquefaction e.g. cerebral infarct, improper treatment from old pharmaceutical. }~onco</t>
  </si>
  <si>
    <t>FAT NECROSIS OF CELLS | From trauma release of lipid from fat cells provokes a chronic inflammatory and giant cell response as seen in subcutaneous fat or the breast. }~onco</t>
  </si>
  <si>
    <t>FAT NECROSIS OF CELLS | From enzymatic dysfunction, as occurs in association with acute pancreatitis, improper treatment from old pharmaceutical. }~onco</t>
  </si>
  <si>
    <t>FIBRINOID NECROSIS | Strongly eosinophilic deg. of collagen e.g. rheumatoid nodule or in polyarteritis nodosa, deposition of fibrin, necrosis of smooth muscle, deposition of antigen-antibodies. }~onco</t>
  </si>
  <si>
    <t>ATROPHY AUTO IMMUNE | Such as adrenal atrophy in idiopathic Addison's disease, gastric parietal-cell atrophy in pernicious anemia. }</t>
  </si>
  <si>
    <t>ATROPHY | From disuse local osteoporosis and muscular atrophy resulting from immobilisation or blockage of flow such as salavia duct block leads to atrophy. }</t>
  </si>
  <si>
    <t>ATROPHY |From ischaemia eg. cerebral atrophy atherosclerosis,aortic aneurysm eroding bone,meningioma causing atrophy of overlying skull,hydronephrosis producing atrophy of the kidney parenchyma.}~onco</t>
  </si>
  <si>
    <t>ATROPHY| From hormonal change eg. endometrial atrophy after oestrogen w/drawal,testicular atrop. in cirrhosis,estrogen therapy hypopituitarism, senility, malabsorption and malignant cachexia. }]~onco</t>
  </si>
  <si>
    <t>ATROPHY | From neuropathic nerve block, muscle atrophy following loss of nerve supply, simple starvation, severe malnutrition, sustained increased catabolism in fever, following severe trauma, etc. }</t>
  </si>
  <si>
    <t>HYPERTROPHY | Cardiac muscle left ventricle, systemic hypertension, aortic valvular disease, mitral incompetence (prolapse), high-output states such as severe anaemia, hypercapnia, thyrotoxicosis. }</t>
  </si>
  <si>
    <t>HYPERTROPHY - Tissue Swelling | Cardiac muscle right ventricle, chronic lung disease - cor pulmonale, mitral stenosis, secondary to left ventricular failure, pulmonary or tricuspid valvular lesions. }</t>
  </si>
  <si>
    <t>HYPERTROPHY - Tissue swelling | Excess skeletal Muscle exercise, unhealed past or current, improper treatment from old pharmaceutical pain treatment. }</t>
  </si>
  <si>
    <t>HYPERTROPHY - Tissue swelling | Smooth muscle, uterus - pregnancy or surgery unhealed, hernia unhealed, support muscle strain unhealed. }~feminine, fertility</t>
  </si>
  <si>
    <t>HYPERTROPHY - Tissue swelling | Smooth muscle, arteries - hypertension (medial hypertrophy), veins or arteries from improper medication such as viagra, blood pressure medication,anti-inflamatories. }~</t>
  </si>
  <si>
    <t>HYPERTROPHY - Tissue swell. | Smooth muscle, alimentary tract (usually next to obstr.), above an esopohageal spasm,next to carcinoma /spasm of the colon, hypertrophic pyloric stenosis, constip.}]~onco</t>
  </si>
  <si>
    <t>HYPERTROPHY -Tissue swelling|Smooth muscle urinary bladder(obst. to outflow)prostatic enlargement,urethral,meatal structure,severe phimosis,congenital bladder neck obst.,resisting urge.}~masculine fem</t>
  </si>
  <si>
    <t>HYPERPLASIA - swelling of specialised cells | Adrenal cortex, ACTH admin., basophil adenoma of the pituitary, cortisone toxicity, cortisone abuse, synthetic steroids, disruption of healthy flow. }onco</t>
  </si>
  <si>
    <t>HYPERPLASIA - swelling of specialised cells | Parathyroids primary (idiopathic), hyperplasia secondary to chronic renal failure, anti pyretics, calcium blockers, anti dirrheals, anti inflam. use. }</t>
  </si>
  <si>
    <t>HYPERPLASIA - swelling of specialised cells | Thyroid - primary thyrotoxicosis (Graves' disease), unresolved emotional stress with mother or mother within, energy loss and/or weight gain. }</t>
  </si>
  <si>
    <t>HYPERPLASIA - swelling of specialised cells | Pituitary, acidophil hyperplasia is an occasional cause of acromegaly, basophil hyperplasia - Cushing's syndrome, steroid use history. }</t>
  </si>
  <si>
    <t>HYPERPLASIA - swelling of specialised cells | Pancreatic islets, hyperplasia is seen in the babies of diabetic mothers, anti pyretics, calcium blockers, anti diarrheals, anti inflammatories use. }</t>
  </si>
  <si>
    <t>HYPERPLASIA - swelling of specialised cells | Breasts-physiological pregnancy and lactation-pathological in cystic disease of the breast, anti pyretics, calcium blockers, anti inflammatories use. }</t>
  </si>
  <si>
    <t>HYPERPLASIA - swelling of specialised cells | Endometrium cystic hyperplasia in response to excessive estrogen stim., endometriosis, prostatic hyperplasia from stress, hyper hypothalmic release. }  ]</t>
  </si>
  <si>
    <t>HYPERPLASIA - swelling of specialised cells | Prostate - benign nodular hyperplasia, endometrium cystic hyperplasia, from stress unmanaged. }~onco</t>
  </si>
  <si>
    <t>HYPERPLASIA - swelling of specialised cells | Skin prickle-cell hyperplasia (acanthosis), psoriasis, chronic dermatitis, acanthosis nigricans, viral warts, fungus, bacteria, immune supression. } @ # ^</t>
  </si>
  <si>
    <t>HYPERPLASIA - swelling of specialised cells | Pseudo-epitheliomatous hyperplasia -chronic inflamm. &amp; granulation tissue, kerato-acanthoma,overlying dermal tumor (eg, granular-cell myoblastoma.}]~onco</t>
  </si>
  <si>
    <t>HYPERPLASIA - swelling of specialised cells | Bone marrow, hyperplasia, commonly seen where demand for red blood cells is increased by haemolytic states, hypoxia or lack of oxygen flow or transfer. }</t>
  </si>
  <si>
    <t>METAPLASIA |Conversion/replacement of one cell type by diff.type,epithelial ciliated tissue, in trachea/bronchi in chronic bronchitis (lung),cig. smokers, nasal sinuses, or hypovitaminosis A.} ]~onco</t>
  </si>
  <si>
    <t>METAPLASIA | Conversion/replacement of one cell type by different type, endometrium in senility, gallbladder in cholelithiasis, prostatic in aging and estrogen therapy. }  ]~onco</t>
  </si>
  <si>
    <t>METAPLASIA | Conversion/replacement of one cell type by different type, endocervical mucosa and glands associated with cervical 'erosion', bone stress without time to heal produces shift. }~onco</t>
  </si>
  <si>
    <t>METAPLASIA | Conversion/replacement of one cell type by different type, renal pelvis with calculi or kidney stone irritation, urinary bladder with chronic cystitis or schistosomiasis (worm). }~onco</t>
  </si>
  <si>
    <t>METAPLASIA |Conversion/replacement of one cell type by different type,unhealed/mesothelium of pleura (lung);peritoneal (peritoneum) disease from worms,food poisoning,bacteria,fungus. }  * @ ^ ]~onco</t>
  </si>
  <si>
    <t>METAPLASIA|Conversion/replacement of one cell type by different type 'pink cell' apocrine metaplasia seen in cystic dis.of breast,intest. metaplasia of gastric mucosa from old chronic gastritis.}~onco</t>
  </si>
  <si>
    <t>METAPLASIA | Conversion/replacement of one cell type by different type, connective tissue scarring, improper calcification, fibrosis, calcium blockers, anti diarreheals, anti inflammatories. }~onco</t>
  </si>
  <si>
    <t>METAPLASIA | Conversion/replacement of one cell type by different type, myeloid metaplasia, extra medullary haemopoiesis in the liver and spleen e.g. in myelofibrosis. }~onco</t>
  </si>
  <si>
    <t>PREMATURE CELLULAR AGING | Improper treatment with old pharmaceutical, aging results in damage to DNA from mutagens,radiation,viral infection, free radicals, not adequately remedied by DNA. } # ]~onco</t>
  </si>
  <si>
    <t>PREMATURE CELLULAR AGING | Improper treatment with old pharmaceutical,'error catastrophe' deterioration in the mechanisms of transcription and translation. }</t>
  </si>
  <si>
    <t>ACUTE CELL INFLAM. |The reaction of vascularized living tissue to injury,upset of healing cascade,improper treatment with drug, form. of fluid + cellular exudate, changes in the microcirculation. }</t>
  </si>
  <si>
    <t>TISSUE DESTRUCTION | Loss of blood supply - ischaemic necrosis e.g. myocardial infarction, inflam. agents, toxic effects of abscess, radiotherapy, surgery,accident,reaction to infectious agent. }~onco</t>
  </si>
  <si>
    <t>REPEATED LIVER INJURY | Alcoholic abuse, chronic hepatitis, drug, pharmaceuticals, etc., collapse the reticulin framework, collagen by mesenchymal cells, regeneration, cirrhosis, scars. }</t>
  </si>
  <si>
    <t>CHRONIC INFLAMMATION | From abnormal neutrophil function, anti inflammatory drugs, especially corticosteroids, poor blood supply, poor general nutrition. }</t>
  </si>
  <si>
    <t>CHRONIC INFLAMMATION | agent is resistant to phagocytosis and/or intracellular destruction,tuberculosis, salmonellosis, brucellosis, viral or unknown agent  @ # ]</t>
  </si>
  <si>
    <t>CHRONIC INFLAMMATION | Auto-immune diseases, e.g. diffuse lymphocytic thyroiditis (Hashimoto's disease), auto-immune ,atrophic gastritis, adrenal atrophy, etc</t>
  </si>
  <si>
    <t>CHRONIC INFLAMMATION | Reactions to altered self antigens e.g. contact dermatitis to rubber, nickel, chron. osteomyelitis &amp;  pyelonephritis, brucellosis, TB, cholecystitis, leprosy, plague. }</t>
  </si>
  <si>
    <t>IMMUNE PATHOLOGY | The formation of immunoglobulins of humoral defense, the prod. of specifically sensitised small lymphocytes possess antibody-like molecules, irregular immune reactrion, allergy. }</t>
  </si>
  <si>
    <t>HYPERSENSITIVITY | 1) immediate - anaphylactic hypersensitivity, 2) cytotoxic hypersensitivity, 3) complex mediated hypersensitivity, 4) cell mediated - delayed, 5) stimulated react. } ~onco</t>
  </si>
  <si>
    <t>IMMUNE DEFICIENCY | Congenital sex-linked, dysgammaglobulinaemia, Wiskott-Aldrich, ataxia-telangiectasia, thymus defect, chronicmucocutaneous (skin) candidiasis, respiratorytract (lung)infections.} ^]</t>
  </si>
  <si>
    <t>DELAYED REACTIONS TO INJURY AND INFLAMMATION | Rise in oxygen consumption + temperature, increased mobilisation of fatty acids, catabolism of protein, and gluconeogenesis from muscle amino acids. }</t>
  </si>
  <si>
    <t>DELAYED REACTIONS TO INJURY AND INFLAMMATION | Increased production of growth hormone, thyroxine, insulin which stim. glucose uptake, and glycogen, fat and protein synthesis, emotional stress.</t>
  </si>
  <si>
    <t>DISTURBANCE OF WATER BALANCE | Dec. intake &amp;Incloss, lack of ADH - diabetes, hypercalcaemia, hypokalaemia, failure water re-absorpt., cellular dehydration which may lead to hypotension + dizzieness. }</t>
  </si>
  <si>
    <t>NEW VISTAS OF HUNGARY CONSCIOUSNESS | Memory and Mental Acuity stimulation formula.</t>
  </si>
  <si>
    <t>GM Food  type 6  Genetically modified foods indicates dystrucural exposure or sensitivity</t>
  </si>
  <si>
    <t>NEW VISTAS OF HUNGARY Intestinal parasite formula * ]</t>
  </si>
  <si>
    <t>NEW VISTAS OF HUNGARY SUSHI formula for sushi derived parasites * ]</t>
  </si>
  <si>
    <t>Sue toxins from pig~(ALR) BTO: avoid, BTA: avoid, BTB: avoid, BT-AB: avoid for all.</t>
  </si>
  <si>
    <t>Bird Flu  avian type and transmitted viral codition  # ]</t>
  </si>
  <si>
    <t>GM Food  type1  Genetically modified foods indicates dystrucural exposure or sensitivity</t>
  </si>
  <si>
    <t>GM Food   type 2 Genetically modified foods indicates dystrucural exposure or sensitivity</t>
  </si>
  <si>
    <t>GM Food   type 3  Genetically modified foods indicates dystrucural exposure or sensitivity</t>
  </si>
  <si>
    <t>GM Food  type 4   Genetically modified foods indicates dystrucural exposure or sensitivity</t>
  </si>
  <si>
    <t>GM Food  type 5   Genetically modified foods indicates dystrucural exposure or sensitivity</t>
  </si>
  <si>
    <t>Refresh(natural energy)/blend of vitamins and minerals in base of natural freeze dried apricot, chronic infection, other illnesses/ Biocare UK</t>
  </si>
  <si>
    <t>Vyta-myn  Complex (special stress formulation)/micro-coated vitamin and mineral supplement specifically for stress support/ Biocare UK</t>
  </si>
  <si>
    <t>Vitamin A (retinal palmitate) Bio-A micellised/ ideal for mal-absorbers/ / Biocare UK</t>
  </si>
  <si>
    <t>Beta carotene (micellised natural source)/ vitamin A pre-cursor with natural beta carotene and vitamin E (d-Alpha-tocopherol) / Biocare UK</t>
  </si>
  <si>
    <t>Vitamin B1/ Thiamine// Biocare UK</t>
  </si>
  <si>
    <t>Vitamin B2/ Riboflavin/ / Biocare UK</t>
  </si>
  <si>
    <t>Vitamin B3/ Niacin amide/ / Biocare UK</t>
  </si>
  <si>
    <t>Vitamin B5/ Magnesium Pantothenate/ / Biocare UK</t>
  </si>
  <si>
    <t>Vitamin B12 (time released/ lecithin, Coenzyme B12, vitamin B12 has hydroxycobalamine// Biocare UK</t>
  </si>
  <si>
    <t>Vitamin B Complex/ enzyme activated plus magnesium/ / Biocare UK</t>
  </si>
  <si>
    <t>Vitamin B Complex (without Vitamin B12 and Folic Acid)/ enzyme activated with 3 magnesium forms/ Biocare UK</t>
  </si>
  <si>
    <t>Pyridoxal-5-Phosphate (P-5-P)/ a biologically active form of Vitamin B6 with Beta Carotene and Zinc citrate /Biocare UK</t>
  </si>
  <si>
    <t>Vitamin C (Magnesium ascorbate) powder/ buffered low acidity form of Vitamin C/ / Biocare UK</t>
  </si>
  <si>
    <t>Vitamin C (magnesium ascorbate)/ billberry non-citrus flabonoids/ Biocare UK</t>
  </si>
  <si>
    <t>Vitamin C as potassium ascorbate / non-citrus, low allergy form of  Vitamin C/ Biocare UK</t>
  </si>
  <si>
    <t>Vitamin E/ lecithin, natural mixed tocopherols, tocotrienols / Biocare UK</t>
  </si>
  <si>
    <t>Vitamin E micellised/ d-Alpha tocopherol, fructo-oligosaccherides, a natural source of Vitamin E  / Biocare UK</t>
  </si>
  <si>
    <t>Olgard (Folic Acid and Vitamin B12)/ hydroxycobalamine B12 active form and co-enzyme B12/ Biocare UK</t>
  </si>
  <si>
    <t>Vitamin C as mixed ascorbates/ magnesium, potassium, calcium, zinc and manganese in natural fruit extract based providing highly bio available mineral escalbates / Biocare UK</t>
  </si>
  <si>
    <t>Co-enzyme Q10/ vitasorb micillised highly absorsdable form with Vitamin E and limonine/ Biocare UK</t>
  </si>
  <si>
    <t>Vitamin A/ vitasorb micillised highly absorsbable form as retinal/retinyl palmitate/ Biocare UK ]</t>
  </si>
  <si>
    <t>Vitamin B Complex/ vitasorb micellised highly absorbable form/ Biocare UK</t>
  </si>
  <si>
    <t>Vitamin B6/ vitasorb highly absorbable micellised form as pyridoxine hydrochloride/ Biocare UK</t>
  </si>
  <si>
    <t>Vitamin B12/ vitasorb highly absorbable micellised form as hydroxycobalamine/ Boicare UK</t>
  </si>
  <si>
    <t>Vitamin C/ vitasorb highly absorbable micellised form as ascorbic acid/ Biocare UK</t>
  </si>
  <si>
    <t>Vitamin D/ vitasorb micellised highly aborbable forma s vitamin D3/ Biocare UK</t>
  </si>
  <si>
    <t>Vitamin E / vitasorb highly absorbable micellised form as d- Alpha-tocopherol/ Biocare UK</t>
  </si>
  <si>
    <t>Multi Vitamin / vitasorb highly absorbable micellised form/ Biocare UK</t>
  </si>
  <si>
    <t>Calcidophilus/ biologically active form of milk free organic calcium/ Biocare UK</t>
  </si>
  <si>
    <t>Calcium EAP2/ ethanolamine phosphate ester providing high absorbability for calcium mal-absorbers/ Biocare UK</t>
  </si>
  <si>
    <t>Copper gluconate/ Biocare UK</t>
  </si>
  <si>
    <t>Magnesium Chloride / fumerate as water soluble organic acid form helping to facilitate absorption of minerals /Biocare UK</t>
  </si>
  <si>
    <t>Magnesium EAP2/ ethylamine phosphate ester for high absorbability and sensitivity to magnesium supplementation/ Biocare UK</t>
  </si>
  <si>
    <t>Magnesium malate/ as natural fruit and vegetable form/ Biocare UK</t>
  </si>
  <si>
    <t>Magnesium taurate/ Biocare UK</t>
  </si>
  <si>
    <t>Phophatityl serine pre-cursors/ magnesium and calcium phosphoserine as active pre-cursor for phosphatityl choline/ Biocare UK</t>
  </si>
  <si>
    <t>Osteoplex  /mag and calc citrate with enzymes, boron, vit A&amp;D/ for bone/ Biocare UK</t>
  </si>
  <si>
    <t>Magnesium ascorbate providing high absorption rate/ Biocare UK</t>
  </si>
  <si>
    <t>Iron EAP2/ ethonolamine phosphate ester for high absorbability and iron sensitivity/ Biocare UK</t>
  </si>
  <si>
    <t>Iron Complex/ ascorbate malate/ Biocare UK</t>
  </si>
  <si>
    <t>Vitamin C buffered mineral ascorbate complex with magnesium, calcium, potassium and zinc/ Biocare UK</t>
  </si>
  <si>
    <t>Mineral complex/ EAP2 with magnesium, zinc, manganese, silicon, copper, malidinon, chromium, selenium for high absorbability and mineral supplementation sensitivity/ Biocare UK</t>
  </si>
  <si>
    <t>Potassium citrate/ Biocare UK</t>
  </si>
  <si>
    <t>Selenium organic/ L-selenomethionine highly absorbable and yeast free/ Biocare UK</t>
  </si>
  <si>
    <t>Selenium Complex /(L-selenomethionine and sodium selenite) the vitamin B2 (riboflavin) and B6 (pyridoxine)/ Biocare UK</t>
  </si>
  <si>
    <t>Zinc methionine/ providing high absorbability/ Biocare UK</t>
  </si>
  <si>
    <t>Zinc ascorbate/ Biocare UK</t>
  </si>
  <si>
    <t>Zinc citrate/ Biocare UK</t>
  </si>
  <si>
    <t>Chromium polynicotinate in liquid nutrisorb form/ Biocare UK~ do individual reaction for allergy reaction because synthetic forms are BTO: avoid, BTA: avoid, BTB: avoid, BTAB: avoid.</t>
  </si>
  <si>
    <t>Iron ascorbate/ highly absorbable nutrisorb form/ Biocare UK</t>
  </si>
  <si>
    <t>Manganese ascorbate/ in highly absorbable nutrisorb form/ Biocare UK</t>
  </si>
  <si>
    <t>Molybdenum/ ascorbate in highly absorbable nutrisorb form/ Biocare UK</t>
  </si>
  <si>
    <t>Selenium/ as selenite highly absorbable nutrisorb form/ Biocare UK</t>
  </si>
  <si>
    <t>Trace minerals of chromium, selenium, meliptinum, iron and manganese in highly absorbable nutrisorb liquid form/ Biocare UK</t>
  </si>
  <si>
    <t>Zinc ascorbate in highly absorbable nutrisorb liquid form/ Biocare UK</t>
  </si>
  <si>
    <t>Gammalinolenic acid (GLA)/ essential fatty acid, micellised performed to optimise absorption/ Biocare UK</t>
  </si>
  <si>
    <t>Evening Primrose Oil/ Omega 6 essential fatty acid is micellised highly absorbable form/ Biocare UK</t>
  </si>
  <si>
    <t>Cod Liver Oil/ essential fatty acids with Omega3, EPA and DHA, micellised for optimum absorbability/ Biocare UK~neutral for all b. types</t>
  </si>
  <si>
    <t>Omega 3/ essential fatty acid micellised for optimum absorbability/ Biocare UK</t>
  </si>
  <si>
    <t>Omegaplex/ essential fatty acids with Omega3, Omega6, in highly absorbable micellised form/ Biocare UK</t>
  </si>
  <si>
    <t>Borage Oil/ GLA-gammalinolenic acid (fatty acid) or omega 6 EFAs/ Biocare UK</t>
  </si>
  <si>
    <t>Co-enzyme Q10 (Co-Q10)/ with complements in highly absorbable microcell form/ Biocare UK</t>
  </si>
  <si>
    <t>Linseed oil and gammalinolenic acid (GLA)/ Omega6 essential fatty acids in highly absorbable microcell form/ Biocare UK</t>
  </si>
  <si>
    <t>Evening Primrose Oil with gammalinolenic acid(GLA), Omega6 essential fatty acids/ Biocare UK ~BTO: avoid</t>
  </si>
  <si>
    <t>Gammalinolenic acid essential fatty acid as emulsion form for high absorption/ Biocare UK</t>
  </si>
  <si>
    <t>Lecithin as highly absorbable emulsion, fatty acid/ Biocare UK</t>
  </si>
  <si>
    <t>Linseed (flaxseed) Oil with Omega3 and Omega6 fatty acids/ Biocare UK~BTO: beneficial, BTA: beneficial</t>
  </si>
  <si>
    <t>Fish Oil and Co-enzyme Q10 (Co-Q10) /Omega3 fatty acids/ Biocare UK~ BTO: avoid.</t>
  </si>
  <si>
    <t>Liptone intensive /with conjugated linolayic acid (CLA), L-carnotine, potassium hydroxyl citrate (HCA) for fat metabolism/ Biocare UK</t>
  </si>
  <si>
    <t>Lipotone maintenance/ with conjugated linolayic acid (CLA) for fat loss and weight maintenance/ Biocare UK</t>
  </si>
  <si>
    <t>Mega EPA/ fish oil concentrate with Omega3 fatty acids, EPA and DHA/ Biocare UK ~ BTO: avoid</t>
  </si>
  <si>
    <t>Mega GLA complex/ with gammalinolenic acid (GLA), Omega6 essential fatty acids/ Biocare UK</t>
  </si>
  <si>
    <t>Pumpkin Seed Oil/ with Omega6 and Omega9 essential fatty acids/ Biocare UK ~ BTA: beneficial</t>
  </si>
  <si>
    <t>Salmon Oil /with Omega3 essential fatty acids/ Biocare UK~ BTO: beneficial, BTA: beneficial</t>
  </si>
  <si>
    <t>Soya lecithin colleen cursor/ essential fatty acids and emulsification action/ Biocare UK</t>
  </si>
  <si>
    <t>Squalene in highly absorbable microcell form/ vegetable source origin, immune-WBC enhancement/ Biocare UK  ]</t>
  </si>
  <si>
    <t>Lactobacillus acidophilus probiotic in FOS base/ Biocare UK @ ]</t>
  </si>
  <si>
    <t>Lactobacillus acidophilus and bifido bacterium/ bifido pro-biotic/ Biocare UK @ ]</t>
  </si>
  <si>
    <t>Bifido bacterium infantis /pro-biotic in phosphates, particulary suitable for infant microflora development/ Biocare UK @]</t>
  </si>
  <si>
    <t>Bifido bacterium bifidum pro-biotic/ especially suitable for infants/ Biocare UK @]</t>
  </si>
  <si>
    <t>Lactobacillus bulgaricus pro-biotic/ Biocare UK @]</t>
  </si>
  <si>
    <t>Replete/ containing lactobacillus acidophilus, lactobacillus bulgaricus, bifido bacterium, bifido pro-biotic in phosphates for intensive micriobial replacement/ Biocare UK @ ]</t>
  </si>
  <si>
    <t>Artemisia complex/ containing sweet wormwood/ Biocare UK * ]</t>
  </si>
  <si>
    <t>(Artemisia annua) hyssop aniseed, golden seal, Echinacea balerium liquorice/for gastro-intestinal (bowel, colon, intestine) use/ Biocare UK ]</t>
  </si>
  <si>
    <t>Sodium and potassium bicarbonate alcoholising complex/ to assist small intestine pancreatic enzyme activity/ Biocare UK</t>
  </si>
  <si>
    <t>Biocydon grape fruit seed extract/ for antiparasitic, anti-bacterial, anti-fungal activities/ Biocare UK @^* ]</t>
  </si>
  <si>
    <t>Butyric acid complex/ with calcium and magnesium butyrate for GI (bowel, colon, intestine) healing / Biocare UK  ]</t>
  </si>
  <si>
    <t>Candistatin/ (candida) with Pau D' Arco, garlic, berberis, golden seal and milk thistle/ Biocare UK  ^ ]</t>
  </si>
  <si>
    <t>Colon (bowel, intestine) care/ containing psylium, pepsin, golden seal, cascara / Biocare UK    ]</t>
  </si>
  <si>
    <t>Colon (bowel, intestine) guard /with garlic, magnesium caprylate, magnesium butyrate/ Biocare UK  ]</t>
  </si>
  <si>
    <t>Enteroguard intestinal (bowel, colon, intestine) conditioner/ magnesium acerbate, L-glutermine, NAg, Zinc, Vitamins for GI tract support/ Biocare UK  ]</t>
  </si>
  <si>
    <t>Enteroplex/ with cabagin, zinc, magnesium ascorbate for GI tract (bowel, colon, intestine) health/ Biocare UK  ]</t>
  </si>
  <si>
    <t>Eradacidin/ with a sweet wormwood, berberis grapefruit seed extract for parasitic action/ Biocare UK * ]</t>
  </si>
  <si>
    <t>Fructooligosaccharides/ for gut (bowel, colon, intestine) micro flora growth support/ Biocare UK  ]</t>
  </si>
  <si>
    <t>Gastroplex herbal combination/ slippery elm, marshmallow, gamma orysanol for GI (bowel, colon, intestine) mucus membrane support/ Biocare UK  ] ~BTO: beneficial, BTA: beneficial</t>
  </si>
  <si>
    <t>Hydrochloric acid and pepsin/ stomach acid/ Biocare UK</t>
  </si>
  <si>
    <t>Immunoguard intestinal (bowel, colon, intestine) immune complex/ with immunoglobulant concentrate FOS, GLA, Vitamin E, potassium ascorbate, Zinc citrate, lactobacillus bulgaricus/ Biocare UK  ]</t>
  </si>
  <si>
    <t>Mycropryl junior strength caprylic acid/ Biocare UK</t>
  </si>
  <si>
    <t>Mycropryl 400 medium strength caprylic acid/ Biocare UK</t>
  </si>
  <si>
    <t>Mycropryl 680 high strength caprylic acid/ Biocare UK</t>
  </si>
  <si>
    <t>Oregano complex with clove, Artemesia (wormwood) and ginger extracts for candida and yeast issues/ Biocare UK ^ ]</t>
  </si>
  <si>
    <t>Oxypro hyper oxygenated sodium irons for yeast, candida, topically, orally or vaginally/ Biocare UK ^ ]</t>
  </si>
  <si>
    <t>Permatrol permeability complex with L-glutamine, NAG, gamma oryzanol gut repair/ Biocare UK  ]</t>
  </si>
  <si>
    <t>Tanicidin with charcoal, olive oil, tannic acid, Vitamin E, Potassium iodide for flatulence / gas (bowel, colon, intestine) / Biocare UK  ]</t>
  </si>
  <si>
    <t>White willow complex with liquorice, golden seal,  grapefruit seed extract and echinacea for Irritable Bowel Syndrome (IBS) (bowel, colon, intestine)/ Biocare UK ]</t>
  </si>
  <si>
    <t>Muccolyte with potassium C, potassium chloride, hesperidins, amylase (enzyme), papain for excess mucous production/ Biocare UK  ]</t>
  </si>
  <si>
    <t>Pancogest lamb pancreatic digestive enzyme/ Biocare UK</t>
  </si>
  <si>
    <t>Carbozyme digestive enzyme for amylase and cellulase/ Biocare UK</t>
  </si>
  <si>
    <t>Digestaid digestive enzyme complex with protease, bromelain, papain, lipase and amylase/ Biocare UK  ]</t>
  </si>
  <si>
    <t>Glutenase cereal digesting complex with gluten protease, cellulase, amylase and lactobacillus acidophilus/ Biocare UK  ]</t>
  </si>
  <si>
    <t>Lactase lactose digestive enzymes/ Biocare UK</t>
  </si>
  <si>
    <t>Lipozyme fat digesting enzyme, lipase/ Biocare UK</t>
  </si>
  <si>
    <t>Polyzyme Forte broad spectrum enzyme complex with protease, amylase, bromalain, lipase, cellulose/ Biocare UK ]</t>
  </si>
  <si>
    <t>Prolactazyme Forte milk digesting enzyme complex with vegetable source rennin, lactase, bromalain, papain, lipase/ Biocare UK  ]</t>
  </si>
  <si>
    <t>Spectrumzyne with protease, papain, bromelain, glutenase/ Biocare UK</t>
  </si>
  <si>
    <t>AD206 adrenal support Y2001/ Biocare UK</t>
  </si>
  <si>
    <t>Antenatal forte pregnancy fomulation/ Biocare UK</t>
  </si>
  <si>
    <t>ASC Plus for male fertility support/ Biocare UK</t>
  </si>
  <si>
    <t>Bromelain with co-enzyme Q10 (Co-Q10 ubqiquinone) for cardiovascular (heart) and circulatory system/ Biocare UK  ]</t>
  </si>
  <si>
    <t>Cholesterase for blood lipid balance control/ Biocare UK</t>
  </si>
  <si>
    <t>Colleginase collogen formation and maintenance support/ Biocare UK</t>
  </si>
  <si>
    <t>CT241 connective with chondroiton, silicon, boron+, tissue support/ Biocare UK</t>
  </si>
  <si>
    <t>Enchinacea complex for immune support/ Biocare UK</t>
  </si>
  <si>
    <t>Eye care nutritional eye support with bioflavinaoids and anti-oxidants/ Biocare UK</t>
  </si>
  <si>
    <t>Femme forte 1 for female support during menopause and menstruation/ Biocare UK</t>
  </si>
  <si>
    <t>Femme forte 2 encapsulated form female support for menopause and menstruation/ Biocare UK</t>
  </si>
  <si>
    <t>Hair and nail complex nutritional support/ Biocare UK</t>
  </si>
  <si>
    <t>HEP194 Liver support with choline inositol milk thistle, lipase, elmapholinium and biotin  Y2001/ Biocare UK  ]</t>
  </si>
  <si>
    <t>Hepaguard forte liver support with choline, inositol, milk thistle, lipase, methionine, taurine, alpha lipoic acid, green tea extract and biotin/ Biocare UK</t>
  </si>
  <si>
    <t>Histazyme nutritional support for pollen environmental load/ Biocare UK</t>
  </si>
  <si>
    <t>Ligazyme Plus ligament and bone support/ Biocare UK</t>
  </si>
  <si>
    <t>Liver 243 liver support with celandine, fringe tree, dandelion and artichoke Y2001/ Biocare UK</t>
  </si>
  <si>
    <t>Male Forte prostate and male reproductive health/ Biocare UK</t>
  </si>
  <si>
    <t>NEF 242 kidney support with alfalfa, parsley, horse tail, celery seed/ Biocare UK</t>
  </si>
  <si>
    <t>NT188 nerve system support with gluttate acid, magnesium aserphate, passion flower, calcium gluconate, enzymes and B vitamins/ Biocare UK</t>
  </si>
  <si>
    <t>Oxy-B15 with co-enzyme Q10 (Co-Q10 ubiquinone) ginseng and selected vitamins/ Biocare UK  ]</t>
  </si>
  <si>
    <t>Prostate complex for prostate support with saw palmetto, L-glycine, L-analine, zinc ascorbate, lycopene/ Biocare UK</t>
  </si>
  <si>
    <t>PT08 pituitary support as herbal, nutritional and enzyme combination for pituitary gland/ Biocare UK</t>
  </si>
  <si>
    <t>Recall memory (brain) support for students, elderly and active stressful lifestyles/ Biocare UK  ]</t>
  </si>
  <si>
    <t>Sucroguard blood sugar support magnesium ascorbate-malate-fumarate, pantothenate (B5), B1, B2, B6 and chromium polynicotinate/ Biocare UK  ]</t>
  </si>
  <si>
    <t>TH207 thyroid support as herbal, nutrient and enzyme combination/ Biocare UK</t>
  </si>
  <si>
    <t>Thymax NZ gland thymus glandular support for thymus/ Biocare UK</t>
  </si>
  <si>
    <t>Cellguard Forte antioxidant nutrients/ Biocare UK</t>
  </si>
  <si>
    <t>Lycopene plus with natural mixed carotenoids, antioxidant, microcell form for absorption and bio availability/ Biocare UK</t>
  </si>
  <si>
    <t>Nutriguard Plus antioxidant with alpha lipoic acid, lycopene, vitamin A, C, E, and selenium/ Biocare UK ]</t>
  </si>
  <si>
    <t>Oxyplex wheat sprout concentrate anti-oxidant enzyme support/ Biocare UK</t>
  </si>
  <si>
    <t>Quercetin bioflavenoid with leukotriene association and bromelain digestive enzyme, anti-oxidant/ Biocare UK</t>
  </si>
  <si>
    <t>Resveretol Plus high potency antioxidant with cherry, grape seed, anthocyanadins, bilberry, green tea extract/ Biocare UK</t>
  </si>
  <si>
    <t>Beetroot extract with natural iron and trace mineral, antioxidant, neural, endocrine and liver support/ Biocare UK</t>
  </si>
  <si>
    <t>Boswellic acid complex, antioxidant withboswellic acid, turmeric, bilberry extract and ginger/ Biocare UK</t>
  </si>
  <si>
    <t>Celeryseed extract for liver and kidney (bladder, urethra, ureter) activity/ Biocare UK  ]</t>
  </si>
  <si>
    <t>Citriamx Forte (garnicia cambogia) rich in hydroxy citric acid, asists glucose manufacture, fat burn rate/ Biocare UK ]</t>
  </si>
  <si>
    <t>Concentrated Cranberry with Vitamin C and lactophicillus acidophollus, cystitis/ Biocare UK</t>
  </si>
  <si>
    <t>Cranberry plus with Vitamin C and lactophicillus acidophilus, cystitis (kidney, bladder, urethra, ureter) / Biocare UK  ]</t>
  </si>
  <si>
    <t>Echinacea high potency liquid extract for immune support, infectious disorders/ Biocare UK  @#^*] ~ BTO: avoid, BTA: beneficial, BTB: beneficial, BT-AB: beneficial</t>
  </si>
  <si>
    <t>Garlic with biotin for yeast, fungi, candida, bacterial activity/ Biocare UK  @^ ] ~ BTO: beneficial, BTA: beneficial, BTB: beneficial, BT-AB: beneficial for all.</t>
  </si>
  <si>
    <t>Ginger forte with Vitamin E, ginkgo biloba, horseradish, garlic, horse chestnut/ Biocare UK  ]</t>
  </si>
  <si>
    <t>Ginkgo biloba Plus with bilberry and potassium ascorbate, inflammation control/ Biocare UK ]</t>
  </si>
  <si>
    <t>Isoflavone (bone) complex with fermented soy, Vitamin B6 and Vitamin E, antioxidant/ Biocare UK  ]</t>
  </si>
  <si>
    <t>(Silymarin) Milk Thistle complex for liver support, turmeric, artichoke and black radish/ Biocare UK  ]</t>
  </si>
  <si>
    <t>Phytosterol complex, natural plant steroids with hops, celery seeds, alfalfa, liquorice root and rhubarb/ Biocare UK ]</t>
  </si>
  <si>
    <t>Procydin proanthocyanadis natural antioxidants with black cherry, blackberry, blueberry extract and celery seed/ Biocare UK ~ onco</t>
  </si>
  <si>
    <t>Saw palmetto for genito urinary tract (kidney, bladder, urethra, ureter) disturbances/ Biocare UK  ]</t>
  </si>
  <si>
    <t>Sea Plasma Phyto-plankton with wide spectrum nutients and high bio availability/ Biocare UK</t>
  </si>
  <si>
    <t>Aminoplex sulphur amino acids, L-methyonine, L-cysteine, L-cystine, L-lysine, silica/ Biocare UK</t>
  </si>
  <si>
    <t>Bio-cysteine amino acid, GTF component/ Biocare UK</t>
  </si>
  <si>
    <t>Broad spectrum amino acids with 7 essential amino acids, 17 total/ Biocare UK</t>
  </si>
  <si>
    <t>Glucosamine hydrochloride, chloride form of NAC for connected tissue support/ Biocare UK  ]</t>
  </si>
  <si>
    <t>MSM (methyl sulphonyl methane) with glucosomine hydrochloride and vitamin B6/ Biocare UK  ] BTO: avoid.</t>
  </si>
  <si>
    <t>N-acetyl glucosomine for mucus membrane and connective tissue growth/ Biocare UK</t>
  </si>
  <si>
    <t>Phosphatidyl serine, phospholipid for nerve, memory, brain and adneral functions/ Biocare UK</t>
  </si>
  <si>
    <t>Reduced glutathione, biologically active form for eyesight and glutathione peroxidaise formation/ Biocare UK  ]</t>
  </si>
  <si>
    <t>Cardiasalt a sodium free alternative for low sodium diet/ Biocare UK</t>
  </si>
  <si>
    <t>Vita salt, low salt substitute , vitamin/mineral enriched/ Biocare UK</t>
  </si>
  <si>
    <t>Nutri milk CLA-80 for nutritional support/ Biocare UK</t>
  </si>
  <si>
    <t>Cervagyn vaginal cream with lactic acid from Lac.Acidophilus for thrush/candida etc./ Biocare UK ^ ]~feminine</t>
  </si>
  <si>
    <t>Cyclo Ox2 with ursolic acid, alpha amyrin Oxy 2 inflammatory pathway inhibitor/ Biocare UK</t>
  </si>
  <si>
    <t>Biomer Chelating complex with MSM, magnesium Succinate, NAC to support detox/ Biocare UK  ]</t>
  </si>
  <si>
    <t>Yeast guard vaginal probiotic with lactobacillus acidophilus, garlic for thrush/candida/ Biocare UK ^  ]</t>
  </si>
  <si>
    <t>Sekebal (www.sekebal.com) anti fugal, anti parasitic, metabolic enhancer, ADD, ADHD, Dyslexia, Dyspraxia, Austim etc. Assist in children @ # ^ * ]</t>
  </si>
  <si>
    <t>SIRIANANGAI ANDOGRAPHIS PANICULATA For depoisening fever, insectbites, snakes scorpions  -- Sri Ramana Maharshi Natural Spagyric Remedies made for Duplication</t>
  </si>
  <si>
    <t>NEEM AZADIRACHTA INDICA For all-rounder, skin affections, Gastric ulceras  -- Sri Ramana Maharshi Natural Spagyric Remedies made for Duplication</t>
  </si>
  <si>
    <t>BAMBOO BAMBUSA ARUNDANACEA Atrhrosis, osteoporose,bone pain, joint pain  -- Sri Ramana Maharshi Natural Spagyric Remedies made for Duplication</t>
  </si>
  <si>
    <t>VALLARAI CENTELLA ASIATICA Geriatricum (heart), Forgetfulness, 'clears the view', blood purification, school-problems  -- Sri Ramana Maharshi Natural Spagyric Remedies made for Duplication</t>
  </si>
  <si>
    <t>THULASI OCIMUM TENUIFLORUM Cold, cough, bronchitis  -- Sri Ramana Maharshi Natural Spagyric Remedies made for Duplication</t>
  </si>
  <si>
    <t>KEEZHANELLI PHYLLANTHUS AMARUS Detoxification, jaundice, liver, appetizer, imunsystem, reconvalenc  -- Sri Ramana Maharshi Natural Spagyric Remedies made for Duplication</t>
  </si>
  <si>
    <t>AMLA PHYLLANTHUS EMBLICA Intestine, "Cell-Tonic", body weakness,anemia,Heart tonic  -- Sri Ramana Maharshi Natural Spagyric Remedies made for Duplication</t>
  </si>
  <si>
    <t>MARUTHAM TERMINALIA ARJUNA High blood pressure, "Heart-tonic", bone-pain  -- Sri Ramana Maharshi Natural Spagyric Remedies made for Duplication</t>
  </si>
  <si>
    <t>TANRIKKAI TERMINALIA BELLIRICIA Vertigo, cough, circulation, hypersalivation, sterility  -- Sri Ramana Maharshi Natural Spagyric Remedies made for Duplication</t>
  </si>
  <si>
    <t>KADUKKAI TERMINALIA CHEBULA Geriatricum (Heart), forgetfulness, "Nerve Tonic", gastritis, bonepain, diarrhea  -- Sri Ramana Maharshi Natural Spagyric Remedies made for Duplication</t>
  </si>
  <si>
    <t>ASWAGANDA WITHANIA SOMNIFERA Neurasthenia, sleeplessness, additive with councer, sexual stumulation  -- Sri Ramana Maharshi Natural Spagyric Remedies made for Duplication</t>
  </si>
  <si>
    <t>RAMANA MIXTURE MIXTURE OF 12 HERBS Diabetes mellitus  -- Sri Ramana Maharshi Natural Spagyric Remedies made for Duplication</t>
  </si>
  <si>
    <t>PUNAIKKALI MUCUNA PRURIENS "Nerve-tonic", alzheimers disease, psychiatric disease  -- Sri Ramana Maharshi Natural Spagyric Remedies made for Duplication</t>
  </si>
  <si>
    <t>GUNGILIUM BOSWELLIA SERRATA Arthritis, rheumatic conditions, autoallergic, sickness like collitis ulcerasa, Morbus Crohn, Brain Tumors "phythotherapeutic Corticoid"  -- Sri Ramana~onco</t>
  </si>
  <si>
    <t>ADATHODA ADATHODA VASICA Cough, Cold  -- Sri Ramana Maharshi Natural Spagyric Remedies made for Duplication</t>
  </si>
  <si>
    <t>SOTHU KATTHALAI ALOE VERA "Skin-Disease", Antacidum  -- Sri Ramana Maharshi Natural Spagyric Remedies made for Duplication</t>
  </si>
  <si>
    <t>ARUGAMPUL CYNODAN DACTYLON "Geriatricum", Forgetfulness, Circulation  -- Sri Ramana Maharshi Natural Spagyric Remedies made for Duplication</t>
  </si>
  <si>
    <t>ATHI FICUS RACEMOSA Ulcera in gastroinestinum incl.mouth-ulcera, reduces side affects of other remedies  -- Sri Ramana Maharshi Natural Spagyric Remedies made for Duplication</t>
  </si>
  <si>
    <t>SEMBARUTHI HIBISCUS ROSA SINENSIS "Heart-tonic", atcs on glands, white discharge  -- Sri Ramana Maharshi Natural Spagyric Remedies made for Duplication</t>
  </si>
  <si>
    <t>KARISALANKANNI ECLIPTA ALBA Vaginal infections, anemia  -- Sri Ramana Maharshi Natural Spagyric Remedies made for Duplication</t>
  </si>
  <si>
    <t>KARPOORAVALLI COLEUS AROMATICUS Cold with children  -- Sri Ramana Maharshi Natural Spagyric Remedies made for Duplication</t>
  </si>
  <si>
    <t>PANCHADEEPAKINI MIXTURE OF 5 HERBS Indigestion, stomach problems, cold, cough  -- Sri Ramana Maharshi Natural Spagyric Remedies made for Duplication</t>
  </si>
  <si>
    <t>THRIPALA MIXTURE OF 3 HERBS "All-body-tonic", additive with cancer, regulation of digestion, forgetfulness  -- Sri Ramana Maharshi Natural Spagyric Remedies made for Duplication~onco</t>
  </si>
  <si>
    <t>THOODHUVELAI SOLANUM TRILOBATUM Cough, fever  -- Sri Ramana Maharshi Natural Spagyric Remedies made for Duplication</t>
  </si>
  <si>
    <t>NELLIKAI, AMLA PHYLLANTHUS EMBLICA Intestine, "Cell-Tonic", body weakness,anemia,Heart tonic  -- Sri Ramana Maharshi Natural Spagyric Remedies made for Duplication</t>
  </si>
  <si>
    <t>SIRUKURINJAN GYMNEMA SYLVESTRE Diabetes, pancreas, appetizer  -- Sri Ramana Maharshi Natural Spagyric Remedies made for Duplicatio</t>
  </si>
  <si>
    <t>VILVAM AEGLE MARMELOS Diabetes, pancreas  -- Sri Ramana Maharshi Natural Spagyric Remedies made for Duplicatio</t>
  </si>
  <si>
    <t>DEGEX LIQUESCENCE (NV) | Combo remedy of natural chemotherapy, use only with confirmed cancer or degeneration. ~ onco</t>
  </si>
  <si>
    <t>NEO LIQUITROPHIC | Combo herbal blend of natures chemotherapy, use only with confirmed degeneration (cancer).  ]~onco</t>
  </si>
  <si>
    <t>STR-C (Stress Relief Chinese) / Calm Mind body, Emotion, Reduce Fine / Sunshine Tool Works</t>
  </si>
  <si>
    <t>STR-J (Stress J) / Anxiety, pain, spasms / Sunshine Tool Works</t>
  </si>
  <si>
    <t>AL-C-Chinese / Asthma, Allergies-Acatre Respiratory-Reduce Metal / Sunshine Tool Works</t>
  </si>
  <si>
    <t>ALJ Vegltabs / Respiratory-Sinus-Allergies / Sunshine Tool Works</t>
  </si>
  <si>
    <t>BRN-AV (Ayurvedic Bronchial Formula) / Bronchioles, Lungs, Sinus, throat / Sunshine Tool Works</t>
  </si>
  <si>
    <t>Fenugreek &amp; Thyme / De congestant, Expectorant / Sunshine Tool Works ~ BTO: beneficial, BTA: beneficial, BTB: avoid, BT-AB: avoid.</t>
  </si>
  <si>
    <t>Four / Allergies, Expectorant, Bronchial Dilator / Sunshine Tool Works~</t>
  </si>
  <si>
    <t>LH / Herbal Decongestant, Cough / Sunshine Tool Works</t>
  </si>
  <si>
    <t>LH-C (Lung Support, Chinese) / Chronic Respiratory-Immune-Infectior / Sunshine Tool Works</t>
  </si>
  <si>
    <t>Marshmallow &amp; Pepsin / Small intestine detox-cleans villi / Sunshine Tool Works</t>
  </si>
  <si>
    <t>SN-X Vegitabs (Sinus Support) / Decongestant, Expectorant, astringent / Sunshine Tool Works</t>
  </si>
  <si>
    <t>BON-C (Bone-Skin Poultice) / Poultice, Broken Bones, Damaged Cartilage / Sunshine Tool Works</t>
  </si>
  <si>
    <t>CA Herbal / Calcium, Sedative, Blood pressure / Sunshine Tool Works</t>
  </si>
  <si>
    <t>Calcium-Magnesium / Bones, hair, Nails, Skin, Heart Muscle / Sunshine Tool Works</t>
  </si>
  <si>
    <t>Glucosamine Sulfate / Promote Cartilage grouth-pain / Sunshine Tool Works</t>
  </si>
  <si>
    <t>HSN-W Vegitabs / Hair, Skin, Nails / Sunshine Tool Works</t>
  </si>
  <si>
    <t>IF-C (Chinese) / Infammation, heat, pain, tension / Sunshine Tool Works</t>
  </si>
  <si>
    <t>JNT-A Vegitabs (Joint Support) / Pain, Inflammation, Swelling, Detox / Sunshine Tool Works</t>
  </si>
  <si>
    <t>JNT-AV (Ayurvedic Joint Health) / Joint pain, inflammation, Toxins / Sunshine Tool Works</t>
  </si>
  <si>
    <t>SKL Formula (Skeletal Strenght) / Bones, Muscle, Ligaments, Tendons / Sunshine Tool Works</t>
  </si>
  <si>
    <t>Yucca / Inflammation, Obstruction in joints, Dissolves / Sunshine Tool Works</t>
  </si>
  <si>
    <t>Chickweed Vegitabs / Emulsify Fat-AntiInflamatory-Fiber / Sunshine Tool Works</t>
  </si>
  <si>
    <t>Cranberry, Buchu Combination / Urinary Tract Infections-loco back pain / Sunshine Tool Works</t>
  </si>
  <si>
    <t>Dandelion / Liver, Kidneys, Bile production, cholesterol / Sunshine Tool Works~</t>
  </si>
  <si>
    <t>FCS II / Stop excessive uterine bleading hormons / Sunshine Tool Works~feminine</t>
  </si>
  <si>
    <t>Hydrangea / Kidney+Bladder Stones-Diuretic / Sunshine Tool Works</t>
  </si>
  <si>
    <t>JP-X / Masculine-Anygenito urinary infection / Sunshine Tool Works</t>
  </si>
  <si>
    <t>K (Kidney Activator) / Strengthens+Tones Urinary System / Sunshine Tool Works</t>
  </si>
  <si>
    <t>K-C (Chinese) / Herbal Diuretic / Sunshine Tool Works</t>
  </si>
  <si>
    <t>KB-C / Revitalize bones, Connective tissue, Sex organs / Sunshine Tool Works</t>
  </si>
  <si>
    <t>P-X / Urinary System Tonic prostate / Sunshine Tool Works~masculine</t>
  </si>
  <si>
    <t>URY Vegitabs / Urinary System / Sunshine Tool Works</t>
  </si>
  <si>
    <t>AS w, Gymnema / Appetite Control / Sunshine Tool Works~weight</t>
  </si>
  <si>
    <t>Chinese Thermo-Chi / Weight Loss / Sunshine Tool Works</t>
  </si>
  <si>
    <t>Fasting Plus / Internal Cleansing, Liver detox / Sunshine Tool Works~weight</t>
  </si>
  <si>
    <t>Garcinia Combination / weight management, Blood Sugar / Sunshine Tool Works</t>
  </si>
  <si>
    <t>SF Vegitabs / Detox, Weight Loss, Parify Blood / Sunshine Tool Works</t>
  </si>
  <si>
    <t>Kudzu, St. John's Wort / Alcohol Addiction, Depression, Insomnia / Sunshine Tool Works</t>
  </si>
  <si>
    <t>Lymphomax / Support Lymphatic, System / Sunshine Tool Works~onco</t>
  </si>
  <si>
    <t>Multiple Vitamins &amp; Minerals / Multi Vitamins + Minerals-Vegetable Base / Sunshine Tool Works</t>
  </si>
  <si>
    <t>Pau D'Arco / Blood Purifier, Fungus, Parasites / Sunshine Tool Works</t>
  </si>
  <si>
    <t>Grapine with Protectors / Varicose Veins, Circulation / Sunshine Tool Works</t>
  </si>
  <si>
    <t>SC Formula / Weight Loss, Detoxification / Sunshine Tool Works</t>
  </si>
  <si>
    <t>SUMA Combination / Overall Vitality+Vigor(For Everything) / Sunshine Tool Works~energy</t>
  </si>
  <si>
    <t>Super Supplemental Vit. &amp; Min. / Multi in vegetable powder base / Sunshine Tool Works</t>
  </si>
  <si>
    <t>THIM-J / Antioxidant, Immune Stim / Sunshine Tool Works</t>
  </si>
  <si>
    <t>Una de Gato (Cats Claw) / Immune, Intestinal, Structure / Sunshine Tool Works</t>
  </si>
  <si>
    <t>VS-C Vegitabs / Virus, Bacteria, Blood, CES / Sunshine Tool Works</t>
  </si>
  <si>
    <t>Artemesia Combination / Intestinal Parasite Cleanser / Sunshine Tool Works</t>
  </si>
  <si>
    <t>Black Walnut / Parasites in head, Iodine, Thyroid / Sunshine Tool Works ~ BTO: beneficial</t>
  </si>
  <si>
    <t>Bowel Bulld (Bowel Detox) / Intestinal cleansing+Detox / Sunshine Tool Works</t>
  </si>
  <si>
    <t>Cascara Sagrada Vegitabs / Natural Laxative / Sunshine Tool Works</t>
  </si>
  <si>
    <t>Chinese Para Cleanse / Parasite Cleanse / Sunshine Tool Works</t>
  </si>
  <si>
    <t>Chinese Tiao He Cleanse / Herbal Cleanse / Sunshine Tool Works</t>
  </si>
  <si>
    <t>CLT-X / Intestinal Support, Colitis / Sunshine Tool Works~intestine, digestion</t>
  </si>
  <si>
    <t>Elecampane Combination / Parasites / Sunshine Tool Works</t>
  </si>
  <si>
    <t>Herbal Pumpkin / Parasites, Prostate / Sunshine Tool Works~masculine</t>
  </si>
  <si>
    <t>LB-X / Laxative, Tone prolasped, Loose Bowels / Sunshine Tool Works~digestion</t>
  </si>
  <si>
    <t>LBS II Vegitabs / Lower Bowel Stimulant-Cleansing / Sunshine Tool Works</t>
  </si>
  <si>
    <t>Psyllium Hulls / Bulk laxative, Absorbs Toxins / Sunshine Tool Works ~ BTO: avoid psylliumn seed but do ind. reaction to check hulls/husks.</t>
  </si>
  <si>
    <t>Senna Combination / Laxative-Bile flow-peristalsis / Sunshine Tool Works ~ BTO: avoid, BTB: avoid, BT-AB: avoid. (neutral for A.)</t>
  </si>
  <si>
    <t>Slippery Elm / Anti+inflammatory-Intestinal-Digestive / Sunshine Tool Works~ BTO: beneficial, BTA: beneficial, digestion, neutral for other b.types</t>
  </si>
  <si>
    <t>Special Formula # 1 Vegitabs / Reduce, Inhibit cyst, fibroids, tumors / Sunshine Tool Works~onco, feminine</t>
  </si>
  <si>
    <t>UC3-J (Intestind soothe) / Soothe Inflamatory Gastro Intestinal Tract / Sunshine Tool Works~digestion</t>
  </si>
  <si>
    <t>AD-C (Mood Elevator) / Chinese natural antidepressant / Sunshine Tool Works~mood</t>
  </si>
  <si>
    <t>APS II w, White Willow Bark / Analgesic, pain / Sunshine Tool Works</t>
  </si>
  <si>
    <t>B, B-Complex Capsules / Nervous system, stress / Sunshine Tool Works</t>
  </si>
  <si>
    <t>Eight Vegitabs (Nerve Eight) / Stress, pain, Inflammation, Spasms / Sunshine Tool Works</t>
  </si>
  <si>
    <t>EW / Inflamed mucous membranes, Eyes / Sunshine Tool Works</t>
  </si>
  <si>
    <t>Feverfew / Migraines, Inflammation, arthritis / Sunshine Tool Works</t>
  </si>
  <si>
    <t>GGC / Endurance, Immunity, Longevity / Sunshine Tool Works</t>
  </si>
  <si>
    <t>Gota Kola / Brain, Epilepsy, Memory, Schizophenia / Sunshine Tool Works</t>
  </si>
  <si>
    <t>HVP (Iterbal Sleep) /  Insomnia, anxiety, hyperactivity / Sunshine Tool Works~hgdie</t>
  </si>
  <si>
    <t>Lecithin / Brain function-Cellular, Integrity / Sunshine Tool Works~hgdie</t>
  </si>
  <si>
    <t>Lobelia, St. John's Wort / Stop Smoking, respiration, nerves / Sunshine Tool Works~addiction</t>
  </si>
  <si>
    <t>Nutricalm / Nervous System, Stress, Adrenal / Sunshine Tool Works</t>
  </si>
  <si>
    <t>Pantothenic Acid / Stress-Adrenals-Matabolism, Energy / Sunshine Tool Works</t>
  </si>
  <si>
    <t>RE-X (Nerve Control) / Nerves, Relax Muscle spasms, pain / Sunshine Tool Works</t>
  </si>
  <si>
    <t>Spirulina / High protern, EFA'S, High nutrients-all / Sunshine Tool Works ~ BTO: avoid</t>
  </si>
  <si>
    <t>Super Algae / Super Nutrients, All-Immune-Liver / Sunshine Tool Works</t>
  </si>
  <si>
    <t>Dong Quai / Female hormone Balance / Sunshine Tool Works~feminine, masculine if excess environmental toxins are mimicking estrogens.</t>
  </si>
  <si>
    <t>Evening Primrose Oll / Glandular Support Prostaglandins / Sunshine Tool Works ~ BTO: avoid,</t>
  </si>
  <si>
    <t>FC w,Dong Quai (Female Comfort) / Female hormone, Balance / Sunshine Tool Works~feminine</t>
  </si>
  <si>
    <t>Fitness Plus / Overall Nutritiona, Support, Athletes / Sunshine Tool Works</t>
  </si>
  <si>
    <t>Ginsseng, Siberian (Eleuthero) /  Overall balance, Energy, Tonic / Sunshine Tool Works</t>
  </si>
  <si>
    <t>HY-C / Nourishyin, Balance  Blood Sugar / Sunshine Tool Works</t>
  </si>
  <si>
    <t>KC-X (Thyroid Activator) / Thyroid Support, Trance Minerals / Sunshine Tool Works</t>
  </si>
  <si>
    <t>Licorice Root / Adrenal Support / Sunshine Tool Works</t>
  </si>
  <si>
    <t>Master Gland Vegitabs / Endocrine Glands / Sunshine Tool Works</t>
  </si>
  <si>
    <t>Melatonin / Sleep, Energy, Aging / Sunshine Tool Works~insomnia</t>
  </si>
  <si>
    <t>Men's Formula / Prostate Support / Sunshine Tool Works~masculine</t>
  </si>
  <si>
    <t>Mineral Maintenance / Trace Minerals from plants / Sunshine Tool Works</t>
  </si>
  <si>
    <t>Nature's Chi / Energy, Release, Trapped Energy / Sunshine Tool Works</t>
  </si>
  <si>
    <t>NBS-AV (Blood Sugar Formula) / Increase Insulin Sensitivity, Diabetes / Sunshine Tool Works</t>
  </si>
  <si>
    <t>NF-X / Support Female reproductive system / Sunshine Tool Works~feminine</t>
  </si>
  <si>
    <t>P-14 (Pro Pancreas) / Pancreas Support, Trace Minerals / Sunshine Tool Works~blood sugar</t>
  </si>
  <si>
    <t>PBS / Debility, Diabetes, Gout / Sunshine Tool Works~liver, blood sugar</t>
  </si>
  <si>
    <t>PS II / Prostate Inflammation, Swelling, spasms / Sunshine Tool Works~masculine</t>
  </si>
  <si>
    <t>Red Raspberry / Uterus, Female hormone Balance / Sunshine Tool Works~feminine</t>
  </si>
  <si>
    <t>Target P-14 / Pancreas, Adrenal, Chelated Minerals / Sunshine Tool Works~blood sugar</t>
  </si>
  <si>
    <t>Target TS II / Underactive Thyroid, TRH, hypothalamus / Sunshine Tool Works~weight, mood</t>
  </si>
  <si>
    <t>Three (Herbal Trace Minerals) / Trace Minerals from plants / Sunshine Tool Works</t>
  </si>
  <si>
    <t>TS II w,Hops / Thyroid, Metabolism, detox / Sunshine Tool Works~weight, mood</t>
  </si>
  <si>
    <t>Wild Yam, Chasle Tree / Female Hormones, Menstrual, Menopause / Sunshine Tool Works~feminine</t>
  </si>
  <si>
    <t>X-A / All men's concerns, reduce bloodpressure / Sunshine Tool Works~masculine</t>
  </si>
  <si>
    <t>A&amp;D / Piokeye, Night blindness, Bones, Loss / Sunshine Tool Works</t>
  </si>
  <si>
    <t>Antioxidant Arsenal w, Grapine / Antioxidant, Free radicals, Immune / Sunshine Tool Works ~</t>
  </si>
  <si>
    <t>Barley Green / Whole food, Immune, Liver, Inflammation / Sunshine Tool Works~</t>
  </si>
  <si>
    <t>Black Currant Oil / EFA, Prostaglandins, Certisol, Stress / Sunshine Tool Works ~ BTA: beneficial</t>
  </si>
  <si>
    <t>Caprylimune / Candidiasis, Immune / Sunshine Tool Works</t>
  </si>
  <si>
    <t>C Vitamin w, Citrus Biofl / Capillaries, Bruising, Antioxidant / Sunshine Tool Works~circulation,</t>
  </si>
  <si>
    <t>CC-A Vegitabs / Common Cold, fever, Congestion / Sunshine Tool Works</t>
  </si>
  <si>
    <t>Children's Chewable Vitamin (Herbasaurs) / Multi Vitamins, Minerals for Children / Sunshine Tool Works</t>
  </si>
  <si>
    <t>Chinese Defense Shield / Immune, Circulation, Lymph, Skin / Sunshine Tool Works</t>
  </si>
  <si>
    <t>Defense Maintenance / Immune, Free Radicals / Sunshine Tool Works~onco</t>
  </si>
  <si>
    <t>E-Tea / Essiac Tea, Tumors, Cancer / Sunshine Tool Works~onco</t>
  </si>
  <si>
    <t>Elderberry Plus / Change of Seasons, Immune, Respiratory / Sunshine Tool Works</t>
  </si>
  <si>
    <t>Echinacea Purpurea / Immune, Bronchitis, Colds, Flu / Sunshine Tool Works ~ BTO: avoid, BTA: beneficial, BTB: beneficial, BT-AB: beneficial</t>
  </si>
  <si>
    <t>Enviro Detox / All detox systems, Release Toxins / Sunshine Tool Works~environmental</t>
  </si>
  <si>
    <t>Eyebright / Eye Infections / Sunshine Tool Works</t>
  </si>
  <si>
    <t>Garlic / Infections, Intestinal, Parasites / Sunshine Tool Works ~ BTO: beneficial, BTA: beneficial, BTB: beneficial, BT-AB: beneficial for all.</t>
  </si>
  <si>
    <t>Germanium Combination / Detox Metals, Mercury, Cadmium, Lead / Sunshine Tool Works</t>
  </si>
  <si>
    <t>Golden Seal / Natural Antibiotic, Lower Blood Sugar / Sunshine Tool Works</t>
  </si>
  <si>
    <t>HIGS II / Infections without Golden Seal, Lymph / Sunshine Tool Works</t>
  </si>
  <si>
    <t>IGS II Vegitabs / Immune, Infections, Lymph / Sunshine Tool Works</t>
  </si>
  <si>
    <t>IMM-C / Immune, Fatigue, Stress, Trauma / Sunshine Tool Works~injury, adrenal</t>
  </si>
  <si>
    <t>IN-X / Anti Bacterial, Anti Viral / Sunshine Tool Works</t>
  </si>
  <si>
    <t>BP-C (Blood Build) / Digestive, Nervous, Liver / Sunshine Tool Works</t>
  </si>
  <si>
    <t>BP-X / Bloodpurifier, Circulatory, Kidney / Sunshine Tool Works</t>
  </si>
  <si>
    <t>Butcher's Broom / Circulatory, Blood Clots / Sunshine Tool Works~circulation</t>
  </si>
  <si>
    <t>Chromium GTF / Balance Blood Sugar / Sunshine Tool Works~mood</t>
  </si>
  <si>
    <t>Co-Q10 Plus / Circulatory, Mitochonrdria / Sunshine Tool Works~circulation</t>
  </si>
  <si>
    <t>Energ-V Vegitabs / Energy, stress, Glandular, Circulator / Sunshine Tool Works</t>
  </si>
  <si>
    <t>GC-X / Circulatory, Eliminative, Immune / Sunshine Tool Works~circulation</t>
  </si>
  <si>
    <t>Gingko &amp;Hawthorn Combination / Circulation, Heart / Sunshine Tool Works~ neutral for all b. types</t>
  </si>
  <si>
    <t>Guggul Lippid / Cholesterol, Triglycericles / Sunshine Tool Works~ BTO: avoid, weight factor, immune factor</t>
  </si>
  <si>
    <t>Hawthorn Berries / Heart muscle / Sunshine Tool Works ~ BTA: beneficial, neutral for other b. types.</t>
  </si>
  <si>
    <t>HS II / Circulatory / Sunshine Tool Works~circulation</t>
  </si>
  <si>
    <t>HS-C (Nervous Fatigue) / Fire element, Heart, Stress / Sunshine Tool Works</t>
  </si>
  <si>
    <t>I-X / Herbal Iron / Sunshine Tool Works</t>
  </si>
  <si>
    <t>Iron, Chelated / Chelated Iron / Sunshine Tool Works</t>
  </si>
  <si>
    <t>LIV-J / Liver, Spleen, Digestion / Sunshine Tool Works</t>
  </si>
  <si>
    <t>Mega-Chel / Natural Chelation / Sunshine Tool Works</t>
  </si>
  <si>
    <t>Flax Seed Oil / EFA's Omega 3, Circulation, Immune / Sunshine Tool Works ~BTO: beneficial,  BTA: beneficial, neutral for other b. types.</t>
  </si>
  <si>
    <t>Red Clover / Blood Purifier, Skin / Sunshine Tool Works ~</t>
  </si>
  <si>
    <t>SKN-AV / Ayuvedic Skin Detox / Sunshine Tool Works</t>
  </si>
  <si>
    <t>While Oak Bark / Astringent, Hemhorroids, Verns / Sunshine Tool Works~for receding gums, gumline, dental.</t>
  </si>
  <si>
    <t>AG-C (Anti Gas) / Reduce Earth Element, Digestion+Detox / Sunshine Tool Works</t>
  </si>
  <si>
    <t>AG-X / Intestinal, Digestion, Nausea / Sunshine Tool Works</t>
  </si>
  <si>
    <t>Bifidaphilus- Flora Force / Friendly Flora, Immune Support / Sunshine Tool Works</t>
  </si>
  <si>
    <t>BLG-X (Liver Cleanse) / Detoxify and Nourish the liver / Sunshine Tool Works ~</t>
  </si>
  <si>
    <t>Capsicum &amp; Garlic w, Parsley / Normalize Blood Pressure-Immune / Sunshine Tool Works ~</t>
  </si>
  <si>
    <t>Charcoal (activated) / for Food poisoning- Toxins in digestive Tract / Sunshine Tool Works</t>
  </si>
  <si>
    <t>Digestizyme / Assimilation, Break down fiber / Sunshine Tool Works ~</t>
  </si>
  <si>
    <t>Food Enzymes / Digestion, Assiclation / Sunshine Tool Works</t>
  </si>
  <si>
    <t>HY-A / Hypoglycemia, Adrenals, Liver, pancreas / Sunshine Tool Works~blood sugar</t>
  </si>
  <si>
    <t>Lactase Plus / Aids Digestion for Dairy / Sunshine Tool Works~enzymes</t>
  </si>
  <si>
    <t>Leguzyme / Digestive Aid-Legumes / Sunshine Tool Works~enzymes</t>
  </si>
  <si>
    <t>LIV-A Vegitabs (Liver Cleanse) / Liver, Gall bladder, Congestion, Inflammation / Sunshine Tool Works</t>
  </si>
  <si>
    <t>LIV-C Vegitabs (Liver Balance) / Balance Wood Element, Liver, Stress / Sunshine Tool Works</t>
  </si>
  <si>
    <t>LIV-Guard (Milk Thistle Combo) / Liver Support / Sunshine Tool Works</t>
  </si>
  <si>
    <t>PDA Comb.-HCL / HCL, Protein Digestion / Sunshine Tool Works</t>
  </si>
  <si>
    <t>Potassium Combination / Herbal Potassium, Trace Minerals / Sunshine Tool Works ~</t>
  </si>
  <si>
    <t>Proactazyme / Vegetarian Enzymes / Sunshine Tool Works</t>
  </si>
  <si>
    <t>Safflowers / Digestion, gout / Sunshine Tool Works</t>
  </si>
  <si>
    <t>U / Ulcers, Digestive, Digestion Aid / Sunshine Tool Works ~</t>
  </si>
  <si>
    <t>UC-C (Spleen Activator) / Spleen, Digestion, Immune / Sunshine Tool Works</t>
  </si>
  <si>
    <t>Alfalfa / Pituitary, Minerals, Vitamins / Sunshine Tool Works</t>
  </si>
  <si>
    <t>Black Cohosh / Acts like Estrogen / female / Sunshine Tool Works~feminine, masculine</t>
  </si>
  <si>
    <t>C-X / Menopause- Hormone Balance / female/  Sunshine Tool Works ~feminine</t>
  </si>
  <si>
    <t>Damiana / Hormones-Sexual Energy / Sunshine Tool Works~feminine, masculine, hgdre</t>
  </si>
  <si>
    <t>NEW VISTAS OF HUNGARY STEM CELL Stimulant</t>
  </si>
  <si>
    <t>NEW VISTAS OF HUNGARY CONSCIOUSNESS | Memory and Mental Acuity stimulation formula~hgdie</t>
  </si>
  <si>
    <t>NEW VISTAS OF HUNGARY CONSCIOUSNESS FEEL GOOD FACTORS  (Collection of all feel good hormones, homeopathics, vitamins and herbs)~hgdie, mood</t>
  </si>
  <si>
    <t>Epstien Barr virus of emotional dyscontrol and transmitted viral codition 1  # ]~hgdie</t>
  </si>
  <si>
    <t>Epstien Barr virus of emotional dyscontrol and transmitted viral codition 2  # ]~hgdie</t>
  </si>
  <si>
    <t>Epstien Barr virus of emotional dyscontrol and transmitted viral codition 3  # ]~hgdie</t>
  </si>
  <si>
    <t>Epstien Barr virus of emotional dyscontrol and transmitted viral codition 4  # ]~hgdie</t>
  </si>
  <si>
    <t>Epstien Barr virus of emotional dyscontrol and transmitted viral codition 5  # ]~hgdie</t>
  </si>
  <si>
    <t>Bird Flu  avian type and transmitted viral codition 11-24  # ]</t>
  </si>
  <si>
    <t>Bird Flu  avian type and transmitted viral codition 3-10  # ]</t>
  </si>
  <si>
    <t>Leptin hormone of sugar regulation</t>
  </si>
  <si>
    <t>Nelson Lung Fungus spore  2006</t>
  </si>
  <si>
    <t>Sleeping Sickness</t>
  </si>
  <si>
    <t>Sleeping Sickness~narcolepsy</t>
  </si>
  <si>
    <t>Tularemia    Rabbit disease can be caught by immune compromised humans, bacterium Francisella tularensis, ticks,deer flies and anthropods are also carriers @ ~</t>
  </si>
  <si>
    <t>Echo Viral family</t>
  </si>
  <si>
    <t>Echo Viral family # ~</t>
  </si>
  <si>
    <t>Breast Implants general, ~usually silicone, can id toxicity</t>
  </si>
  <si>
    <t>Waiora   Natural Cellular Defense</t>
  </si>
  <si>
    <t>Zeolight   Detox Heavy metals and all toxic minerals</t>
  </si>
  <si>
    <t>UNREQUITED LOVE | This imponderable homeopathic reacts from excess or supression.  Neuro Emotional Complex (NEC) $ emotion ] ~ hgdre</t>
  </si>
  <si>
    <t>REJECTION | This imponderable homeopathic reacts from excess or supression.  Neuro Emotional Complex (NEC) $ emotion ]~ pain ~ hgdre</t>
  </si>
  <si>
    <t>ABANDONMENT | This imponderable homeopathic reacts from excess or supression.  Neuro Emotional Complex (NEC) $ emotion ]~ hgdre hgdc</t>
  </si>
  <si>
    <t>BARGAINING | This imponderable homeopathic reacts from excess or supression.  Neuro Emotional Complex (NEC) $ emotion ]~ a stage of loss hgd</t>
  </si>
  <si>
    <t>DENIAL | This imponderable homeopathic reacts from excess or supression.  Neuro Emotional Complex (NEC) $ emotion ] ~ONCO cancer, stage of loss</t>
  </si>
  <si>
    <t>ACCEPTANCE | This imponderable homeopathic reacts from excess or supression.  Neuro Emotional Complex (NEC) $ emotion ]~ resolution</t>
  </si>
  <si>
    <t>ENTHUSIASM | This imponderable homeopathic reacts from excess or supression.  Neuro Emotional Complex (NEC) $ emotion ] ~ energy</t>
  </si>
  <si>
    <t>Alka-Life /  Ionized H2O, Potassium+sodium Minerals hydroxide form, Restores Alkalinity, may mean a acid alaline imbalances, Alkalizes the blood -- HZ</t>
  </si>
  <si>
    <t>Immune Cleanse /  oregano oil, bay leaf oil, lemon grass oil, / anti-pathogen -- HZ</t>
  </si>
  <si>
    <t>Plant-zymes / 9 universal plant based enzymes / for digestion or inflamation -- HZ</t>
  </si>
  <si>
    <t>Co-enzyme CoQ 10 / Carnitene Vitamin E / for energy regulation   -- HZ</t>
  </si>
  <si>
    <t>REJECTION | This imponderable homeopathic reacts from excess or supression.~ Neuro Emotional Complex (NEC) emotion. ~ pain, hgdre</t>
  </si>
  <si>
    <t>GUILT | This imponderable homeopathic reacts from excess or supression.~ Neuro Emotional Complex (NEC) emotion. hgd3 initiative vs. guilt</t>
  </si>
  <si>
    <t>SELF DOUBT |  This imponderable homeopathic reacts from excess or supression.~ Neuro Emotional Complex (NEC) emotion. hgd2 autonomy vs. shame and self doubt</t>
  </si>
  <si>
    <t>ESP |   This imponderable homeopathic reacts from excess or supression.~ Neuro Emotional Complex (NEC) emotion. hgdie</t>
  </si>
  <si>
    <t>EMBARRESSED | This imponderable homeopathic reacts from excess or supression.~ Neuro Emotional Complex (NEC) emotion.</t>
  </si>
  <si>
    <t>BETRAYAL |  This imponderable homeopathic reacts from excess or supression.~ Neuro Emotional Complex (NEC) emotion. hgdre</t>
  </si>
  <si>
    <t>MISUNDERSTOOD |  This imponderable homeopathic reacts from excess or supression.~ Neuro Emotional Complex (NEC) emotion.</t>
  </si>
  <si>
    <t>CURIOSITY |  This imponderable homeopathic reacts from excess or supression.~ Neuro Emotional Complex (NEC) emotion. hgdie</t>
  </si>
  <si>
    <t>AWE |  This imponderable homeopathic reacts from excess or supression.~ Neuro Emotional Complex (NEC) emotion.</t>
  </si>
  <si>
    <t>NEED TO CHANGE | This imponderable homeopathic reacts from excess or supression.~ Neuro Emotional Complex (NEC) emotion.</t>
  </si>
  <si>
    <t>EASILY DISTRACTED |  This imponderable homeopathic reacts from excess or supression.~ Neuro Emotional Complex (NEC) emotion. hgdie</t>
  </si>
  <si>
    <t>FOCUS MIND |  This imponderable homeopathic reacts from excess or supression.~ Neuro Emotional Complex (NEC) emotion. hgdie</t>
  </si>
  <si>
    <t>UNREALISTIC | This imponderable homeopathic reacts from excess or supression.~ Neuro Emotional Complex (NEC) emotion.</t>
  </si>
  <si>
    <t>FRUSTRATION |  This imponderable homeopathic reacts from excess or supression.~ Neuro Emotional Complex (NEC) emotion.</t>
  </si>
  <si>
    <t>NEOSIF  1/ Regulation of the adrenals, OTI /Omeo Tossicologici Italia</t>
  </si>
  <si>
    <t>NEOSIF  3/ Regulation of allergic desease, OTI /Omeo Tossicologici Italia  ~ allergy remedy</t>
  </si>
  <si>
    <t>NEOSIF  5/ Regulation of bronchial tone, OTI /Omeo Tossicologici Italia~ lung</t>
  </si>
  <si>
    <t>NEOSIF  7/ Regulation of the prostate function, male, OTI /Omeo Tossicologici Italia~ hgdbs3, masculine</t>
  </si>
  <si>
    <t>NEOSIF  9/ Regulation of the stomach, OTI /Omeo Tossicologici Italia~digestion</t>
  </si>
  <si>
    <t>NEOSIF 10/ Regulation of the gastroenteric meteorism, OTI /Omeo Tossicologici Italia~digestion</t>
  </si>
  <si>
    <t>NEOSIF 11/ Regulation of the nervous tension, nerves, stress, OTI /Omeo Tossicologici Italia ~</t>
  </si>
  <si>
    <t>NEOSIF 12/ Regulation of the hepatic protection functions, liver, OTI /Omeo Tossicologici Italia ~digestion</t>
  </si>
  <si>
    <t>NEOSIF 14/ Regulation of the fat liver, OTI /Omeo Tossicologici Italia~digestion</t>
  </si>
  <si>
    <t>NEOSIF 17/ Regulation of the blood pressure, OTI /Omeo Tossicologici Italia</t>
  </si>
  <si>
    <t>NEOSIF 18/ Regulation of the venous and lymphatic circulation, vein, OTI /Omeo Tossicologici Italia ~</t>
  </si>
  <si>
    <t>NEOSIF 20/ Regulation of the memory, OTI /Omeo Tossicologici Italia  ~ hgdie</t>
  </si>
  <si>
    <t>NEOSIF 21/ Regulation of the physical and mental tone, OTI /Omeo Tossicologici Italia~hgdie</t>
  </si>
  <si>
    <t>NEOSIF 23/ Regulation of mood, psy, OTI /Omeo Tossicologici Italia ~hgdie</t>
  </si>
  <si>
    <t>NEOSIF 25/ Regulation of mood deregulation, psy, OTI /Omeo Tossicologici Italia ~hgdie</t>
  </si>
  <si>
    <t>NEOSIF 27/ Regulation of ability for stress endurance, OTI /Omeo Tossicologici Italia</t>
  </si>
  <si>
    <t>NEOSIF 28/ Regulation of the vegetative nervous system, nerve, OTI /Omeo Tossicologici Italia ~</t>
  </si>
  <si>
    <t>NEOSIF 31/ Regulation of the migraines, headaches, OTI /Omeo Tossicologici Italia ~</t>
  </si>
  <si>
    <t>NEOSIF 34/ Regulation of the fungus infections, OTI /Omeo Tossicologici Italia ^ ~</t>
  </si>
  <si>
    <t>NEOSIF 35/ Regulation of the pain, OTI /Omeo Tossicologici Italia</t>
  </si>
  <si>
    <t>NEOSIF 38/ Regulation of the liver's drainage, OTI /Omeo Tossicologici Italia~digestion, detox</t>
  </si>
  <si>
    <t>NEOSIF 39/ Regulation of the renal and hepatic drainage, kidney, liver, OTI /Omeo Tossicologici Italia ~digestion</t>
  </si>
  <si>
    <t>NEOSIF 41/ Regulation of the diuresis, OTI /Omeo Tossicologici Italia</t>
  </si>
  <si>
    <t>NEOSIF 42/ Regulation of the urinary infections, OTI /Omeo Tossicologici Italia  hgdbs3 ~</t>
  </si>
  <si>
    <t>NEOSIF 44/ Regulation of the intestinal function, OTI /Omeo Tossicologici Italia  hgdbs3 ~ intestine</t>
  </si>
  <si>
    <t>NEOSIF 45/ Regulation of the articulations, OTI /Omeo Tossicologici Italia</t>
  </si>
  <si>
    <t>NEOSIF 46/ Regulation and support for the cartilages, OTI /Omeo Tossicologici Italia</t>
  </si>
  <si>
    <t>NEOSIF 49/ Regulation of the skin diseases, OTI /Omeo Tossicologici Italia</t>
  </si>
  <si>
    <t>NEOSIF 50/ Regulation of the climacteric, climactic changes, OTI /Omeo Tossicologici Italia ~</t>
  </si>
  <si>
    <t>NEOSIF 51/ Regulation and support for the osteoporosis , OTI /Omeo Tossicologici Italia~bone spine</t>
  </si>
  <si>
    <t>NEOSIF 52/ Regulation of the muscular and visceral spasmus, OTI /Omeo Tossicologici Italia</t>
  </si>
  <si>
    <t>NEOSIF 53/ Regulation of the microcirculation, OTI /Omeo Tossicologici Italia</t>
  </si>
  <si>
    <t>NEOSIF 54/ Regulation of the immune system, OTI /Omeo Tossicologici Italia~immunity</t>
  </si>
  <si>
    <t>NEOSIF 56/ Regulation of the minerals metabolism, OTI /Omeo Tossicologici Italia,~ absorption</t>
  </si>
  <si>
    <t>NEOSIF 57/ Regulation of the inflammation, OTI /Omeo Tossicologici Italia</t>
  </si>
  <si>
    <t>NEOSIF 58/ Regulation of the connective tissue, OTI /Omeo Tossicologici Italia</t>
  </si>
  <si>
    <t>NEOSIF 61/ Regulation of the respiratories secrections, OTI /Omeo Tossicologici Italia</t>
  </si>
  <si>
    <t>NEOSIF 66/ Regulation of the metabolism, OTI /Omeo Tossicologici Italia</t>
  </si>
  <si>
    <t>NEOSIF 70/ Regulation of the infectious diseases, OTI /Omeo Tossicologici Italia~</t>
  </si>
  <si>
    <t>Pesticide TSD3,  ~can interfere with estrogen balance ,  increase weight, affect mood, can id toxic exposure from environment ~</t>
  </si>
  <si>
    <t>Pesticide TSD2, ~can interfere with estrogen balance , increase weight, affect mood, can id toxic exposure from environment ~</t>
  </si>
  <si>
    <t>Pesticide TSD1, ~can interfere with estrogen balance, increase weight, affect mood, can id toxic exposure from environment  ~</t>
  </si>
  <si>
    <t>Pesticide INSETTICIDI, ~can interfere with estrogen balance , increase weight, affect mood, can id toxic exposure from environment ~</t>
  </si>
  <si>
    <t>Pesticide FUNG VII. , ~can interfere with estrogen balance , increase weight, affect mood, can id toxic exposure from environment ~</t>
  </si>
  <si>
    <t>Pesticide FUNG IX. , ~can interfere with estrogen balance,  increase weight, affect mood, can id toxic exposure from environment ~</t>
  </si>
  <si>
    <t>Pesticide ECD1,~ can interfere with estrogen balance, increase weight, affect mood, can id toxic exposure from environment  ~</t>
  </si>
  <si>
    <t>Pesticide ECD2,~ can interfere with estrogen balance, increase weight, affect mood, can id toxic exposure from environment ~</t>
  </si>
  <si>
    <t>Pesticide DIS IV., ~can interfere with estrogen balance, increase weight, affect mood, can id toxic exposure from environement ~</t>
  </si>
  <si>
    <t>Pesticide ACAR V.,~ can interfere with estrogen balance, increase weight, affect mood, can id toxic exposure from environement ~</t>
  </si>
  <si>
    <t>Pesticide BENZ TOT,~ can interfere with estrogen balance, increase weight, affect mood, can id toxic exposure from environement ~</t>
  </si>
  <si>
    <t>Pesticide CARB IV.,~ can interfere with estrogen balance, increase weight, affect mood, can id toxic exposure from environment ~</t>
  </si>
  <si>
    <t>Calosol 4H /Propylene Glycol, Yucca Glauca, Panax Ginseng, Polyquartenium-11,PEG-12 Sodium Citrate, Butylcarbamate (2%)./HZ World Group of Co.</t>
  </si>
  <si>
    <t>Calosol Treatment Shampoo ( W&amp;G) / Sodium Laureth, Lactic Acid, Panthenol, Panax Ginseng, Arginine, Polyquartenium-11, PEG-12 Dimethicone,Rumex crispus, Propylparaben/ HZ World Group of Co</t>
  </si>
  <si>
    <t>Calosol Oil/ Jojoba, Calendula, Grapeseed, Thyme Red, Basil, Lavender,Triticum Vulgare, Frankincense, Rosemary, Cedarwood, Benzoin, Vitamin E/ HZ World Group of Co</t>
  </si>
  <si>
    <t>SUNFLOWER 3/homeopathic formula for allergy (ALR) ~BTB: avoid, BT-AB: avoid, neutral for other b. types.</t>
  </si>
  <si>
    <t>SWEET POTATO 1/homeopathic formula for allergy (ALR) ~ BTO: beneficial, BTA: avoid, BTB: beneficial, BT-AB: beneficial.</t>
  </si>
  <si>
    <t>TAPIOCA 1 / homeopathic formula for allergy (ALR) ~ BTO: occasional, BTB: avoid, BT-AB: avoid (neutral for A.)</t>
  </si>
  <si>
    <t>TEA 2/homeopathic formula for allergy (ALR) ~BTO: avoid, BTA: neutral/avoid, BTB: neutral/avoid, BT-AB: avoid. Do individual reaction.</t>
  </si>
  <si>
    <t>TOMATO 3/homeopathic formula for allergy (ALR) ~ BTA: avoid, neutral for other b. types.</t>
  </si>
  <si>
    <t>TROUT 1/ fish/ homeopathic formula for allergy (ALR) ~BTA: beneficial (both sea and rainbow), for rainbow trout: BTO: beneficial, BTA: beneficial,  BTB: beneficial, BT-AB: beneficial for all</t>
  </si>
  <si>
    <t>TUNA1/ fish/ homeopathic formula for allergy (ALR) ~ BTO: neutral/beneficial, BTB: beneficial, BT-AB: beneficial (neutral for A.)</t>
  </si>
  <si>
    <t>TURKEY 1/meat/ homeopathic formula for allergy (ALR) ~BTO: neutral/beneficial, BTA: occasional, BTB: beneficial, BT-AB: beneficial</t>
  </si>
  <si>
    <t>TURNIP 1/homeopathic formula for allergy (ALR) ~ BTO: beneficial, BTA: beneficial, neutral for other b. types (good food)</t>
  </si>
  <si>
    <t>VANILLA 1/homeopathic formula for allergy (ALR) ~ BTO: avoid, neutral for other b. types</t>
  </si>
  <si>
    <t>WALNUT 1/homeopathic formula for allergy (ALR) ~ BTO: beneficial, BTB: beneficial, BT-AB: beneficial. (neutral for A.) good food, hgdie</t>
  </si>
  <si>
    <t>WHEAT 1/contains gluten, homeopathic formula for allergy (ALR) ~ BTO: avoid all, BTA: neutral but BTA: avoid whole and durum wheat, Sprouted Wheat: BTA: beneficial, BTB: beneficial, BT-AB: beneficial</t>
  </si>
  <si>
    <t>WHEY 3/homeopathic formula for allergy (ALR) ~BTO: avoid, BTA: avoid, neutral for other b. types.</t>
  </si>
  <si>
    <t>BAKERS YEAST 2/homeopathic formula for allergy (ALR)^  ~</t>
  </si>
  <si>
    <t>BREWERS YEAST 1/homeopathic formula for allergy (ALR) ^ ~from beer, rich in B vitamins, natural source of chromium, selenium.  Does not propogate in gut.</t>
  </si>
  <si>
    <t>YEAST MIX 2/homeopathic formula for allergy remedy ^ (ALR)~</t>
  </si>
  <si>
    <t>ALTERNARIA 4/homeopathic formula for allergy remedy (ALR)~</t>
  </si>
  <si>
    <t>ASPERGILLUS 5/fhomeopathic formula for allergy remedy ^ (ALR)~</t>
  </si>
  <si>
    <t>CANDIDA ALBLIC 5/homeopathic formula for allergy remedy ^ ~ (ALR)</t>
  </si>
  <si>
    <t>CEPHALOSP. AC 4/homeopathic formula for allergy remedy ~ (ALR)</t>
  </si>
  <si>
    <t>CLAD. CLAD 2/homeopathic formula for allergy remedy^ (ALR)~</t>
  </si>
  <si>
    <t>FUSARIUM MIX 2/homeopathic formula for allergy remedy ^ (ALR)~</t>
  </si>
  <si>
    <t>MOULD MIX AB/mold/homeopathic formula for allergy remedy^  (ALR)~</t>
  </si>
  <si>
    <t>MOULD MIX HS/mold/ homeopathic formula for allergy remedy^ ~ (ALR)</t>
  </si>
  <si>
    <t>PENICILLIUM MIX 5/fungus/ homeopathic formula for allergy remedy^ ~(ALR)</t>
  </si>
  <si>
    <t>SPORO. ROSEUS 1/homeopathic formula for allergy remedy ~ (ALR)</t>
  </si>
  <si>
    <t>TRICHOPHYTON 1/homeopathic formula for allergy remedy~ (ALR)</t>
  </si>
  <si>
    <t>FLOCK 5/homeopathic formula for allergy (ALR) ~</t>
  </si>
  <si>
    <t>HAYDUST 5/homeopathic formula for allergy (ALR) ~</t>
  </si>
  <si>
    <t>STD MITE F 5/homeopathic formula for allergy (ALR) ~</t>
  </si>
  <si>
    <t>STD MITE P 7/homeopathic formula for allergy (ALR) ~</t>
  </si>
  <si>
    <t>STRAWDUST 5/homeopathic formula for allergy (ALR) ~</t>
  </si>
  <si>
    <t>CAT FUR 8/homeopathic formula for allergy (ALR) ~</t>
  </si>
  <si>
    <t>COW HAIR /homeopathic formula for allergy (ALR) ~</t>
  </si>
  <si>
    <t>DOG HAIR 3/homeopathic formula for allergy (ALR) ~</t>
  </si>
  <si>
    <t>FEATHERS 8/homeopathic formula for allergy (ALR) ~</t>
  </si>
  <si>
    <t>FEATHERS (USA) /homeopathic formula for allergy (ALR) ~</t>
  </si>
  <si>
    <t>GUINEA PIG/homeopathic formula for allergy (ALR) ~</t>
  </si>
  <si>
    <t>HAMSTER FUR/homeopathic formula for allergy (ALR) ~</t>
  </si>
  <si>
    <t>HORSE HAIR 8/homeopathic formula for allergy (ALR) ~</t>
  </si>
  <si>
    <t>HUMAN HAIR 6/homeopathic formula for allergy (ALR) ~</t>
  </si>
  <si>
    <t>MOUSE FUR/homeopathic formula for allergy (ALR) ~</t>
  </si>
  <si>
    <t>RABBIT FUR/homeopathic formula for allergy (ALR) ~</t>
  </si>
  <si>
    <t>RAT FUR/homeopathic formula for allergy (ALR) ~</t>
  </si>
  <si>
    <t>SHEEPSWOOL 7 / homeopathic formula for allergy (ALR) ~</t>
  </si>
  <si>
    <t>ASH/tree/ homeopathic formula for allergy (ALR) ~</t>
  </si>
  <si>
    <t>BEECH/tree/ homeopathic formula for allergy (ALR) ~</t>
  </si>
  <si>
    <t>BIRCH/tree/ homeopathic formula for allergy (ALR) ~</t>
  </si>
  <si>
    <t>DAFFODIL/homeopathic formula for allergy (ALR) ~</t>
  </si>
  <si>
    <t>DHALIA/homeopathic formula for allergy (ALR) ~</t>
  </si>
  <si>
    <t>DANDELION/homeopathic formula for allergy (ALR) ~</t>
  </si>
  <si>
    <t>ELDER/homeopathic formula for allergy (ALR) ~</t>
  </si>
  <si>
    <t>ELM/tree/ homeopathic formula for allergy (ALR) ~</t>
  </si>
  <si>
    <t>FAT HEN/homeopathic formula for allergy (ALR) ~</t>
  </si>
  <si>
    <t>GERANIUM/homeopathic formula for allergy (ALR) ~</t>
  </si>
  <si>
    <t>GOLDEN ROD/flower/ homeopathic formula for allergy (ALR) ~</t>
  </si>
  <si>
    <t>GRASSES 1/Homeopathic formula for allergy (ALR)~</t>
  </si>
  <si>
    <t>HAWTHORN/homeopathic formula for allergy (ALR) ~ BTA: beneficial, neutral for other b. types.</t>
  </si>
  <si>
    <t>HAZEL/homeopathic formula for allergy (ALR) ~</t>
  </si>
  <si>
    <t>HEATHER/homeopathic formula for allergy (ALR) ~</t>
  </si>
  <si>
    <t>LABURNUM/homeopathic formula for allergy (ALR) ~</t>
  </si>
  <si>
    <t>LIME (P) /homeopathic formula for allergy (ALR) ~</t>
  </si>
  <si>
    <t>MARGUERITE/homeopathic formula for allergy (ALR) ~</t>
  </si>
  <si>
    <t>MICHAELMAS DAISY/homeopathic formula for allergy (ALR) ~</t>
  </si>
  <si>
    <t>MUGWORT/herb/ homeopathic formula for allergy (ALR) ~</t>
  </si>
  <si>
    <t>NETTLE/homeopathic formula for allergy (ALR) could be "good food" herb or remedy</t>
  </si>
  <si>
    <t>OAK/tree/ homeopathic formula for allergy (ALR) ~ also suspect oak casks used in wine making</t>
  </si>
  <si>
    <t>AUSTRIAN PINE / tree / homeopathic formula for allergy (ALR) ~</t>
  </si>
  <si>
    <t>SCOTS PINE/ tree/ wood/ homeopathic formula for allergy (ALR) ~</t>
  </si>
  <si>
    <t>PLANE/homeopathic formula for allergy (ALR) ~</t>
  </si>
  <si>
    <t>PLANTAIN/homeopathic formula for allergy (ALR) ~ BTO: avoid, BTA: avoid.</t>
  </si>
  <si>
    <t>POPLAR/homeopathic formula for allergy (ALR) ~</t>
  </si>
  <si>
    <t>PRIVET/homeopathic formula for allergy (ALR) ~</t>
  </si>
  <si>
    <t>RAPE POLLEN/homeopathic formula for allergy (ALR) ~</t>
  </si>
  <si>
    <t>ROSE/homeopathic formula for allergy (ALR) ~</t>
  </si>
  <si>
    <t>TREES 1/homeopathic formula for allergy (ALR) ~</t>
  </si>
  <si>
    <t>WEEDS / SHRUBS 1/homeopathic formula for allergy (ALR) ~</t>
  </si>
  <si>
    <t>TREES/homeopathic formula for allergy (ALR) ~</t>
  </si>
  <si>
    <t>PUSSY WILLOW/tree/ homeopathic formula for allergy (ALR) ~</t>
  </si>
  <si>
    <t>BUTANE 4/homeopathic formula for allergy (ALR) ~ cigarette lighters, etc.</t>
  </si>
  <si>
    <t>CHLORINE 4/homeopathic formula for allergy (ALR) ~</t>
  </si>
  <si>
    <t>CIG. SMOKE 5/cigarette smoke/ can id toxicity or 2nd hand smoke in environment; includes chemical additivies, homeopathic formula for allergy (ALR) ~</t>
  </si>
  <si>
    <t>CIG. TOBACCO 1/cigarette tobacco, can id toxicity, addiction, allergy; nightshade, homeopathic formula for allergy (ALR) ~</t>
  </si>
  <si>
    <t>DIESEL 2 / homeopathic remedy for allergy (ALR) ~  can id toxic exposure, environmental</t>
  </si>
  <si>
    <t>ETHANOL 5/homeopathic formula for allergy (ALR) ~ alcohol, can id toxic exposure, environmental</t>
  </si>
  <si>
    <t>FORMALDEHYDE 6/homeopathic formula for allergy (ALR) ~ can id toxic exposure, environmental</t>
  </si>
  <si>
    <t>GAS 3/homeopathic formula for allergy (ALR) ~ can id toxic exposure, environmental</t>
  </si>
  <si>
    <t>MSG 3/homeopathic formula for allergy (ALR) ~ monosodium glutamate, can id toxicity or intolerance; weight gain, heart palpitations and pain symptoms</t>
  </si>
  <si>
    <t>NEWSPRINT 1/homeopathic formula for allergy (ALR) ~ can id toxic exposure</t>
  </si>
  <si>
    <t>PERFUME MIX 1/homeopathic formula for allergy (ALR) ~ can id toxic exposure</t>
  </si>
  <si>
    <t>PETROL 5/homeopathic formula for allergy (ALR) ~, can id toxic exposure, environmental</t>
  </si>
  <si>
    <t>BENZYL 4/homeopathic formula for allergy (ALR) ~ can id toxic exposure, environmental, solvent</t>
  </si>
  <si>
    <t>GLYCERINE 4/homeopathic formula for allergy (ALR) ~</t>
  </si>
  <si>
    <t>PHENOL 0/homeopathic formula for allergy (ALR) ~</t>
  </si>
  <si>
    <t>INFLUENZA 6/ # ~</t>
  </si>
  <si>
    <t>NYSTATIN/homeopathic formula for allergy (ALR) ~ (ALO) can id candida concern ^</t>
  </si>
  <si>
    <t>HOPS 1/homeopathic formula for allergy (ALR) ~ ingredient in beer, BTO: beneficial, BTB: avoid, BT-AB: avoid. (neutral for A.)</t>
  </si>
  <si>
    <t>KIWI FRUIT 1/homeopathic formula for allergy (ALR) ~ BTB: beneficial, BT-AB: beneficial, neutral for other b. types, good food.</t>
  </si>
  <si>
    <t>LAMB 3/meat/ homeopathic formula for allergy (ALR) ~ BTO: beneficial, BTA: avoid, BTB: beneficial, BT-AB: beneficial.</t>
  </si>
  <si>
    <t>LEEK 1/homeopathic formula for allergy (ALR) ~ BTO: beneficial, BTA: beneficial, neutral for other b. types, good food.</t>
  </si>
  <si>
    <t>LEMON 1/citrus fruit/ homeopathic formula for allergy (ALR) ~BTA: beneficial, BTB: beneficial, BT-AB: beneficial, neutral for O., good food.</t>
  </si>
  <si>
    <t>LENTIL 1/homeopathic formula for allergy (ALR) ~BTO: avoid,  BTA: beneficial, BTB: neutral but beneficial if green lentil, BT-AB: neutral but beneficial if green lentil.</t>
  </si>
  <si>
    <t>LETTUCE 2/homeopathic formula for allergy (ALR) ~ BTO: beneficial if romaine, but neutral otherwise, BTA: beneficial if romaine, but neutral otherwise.</t>
  </si>
  <si>
    <t>LIME 1/ citrus fruit/ homeopathic formula for allergy (ALR) ~( neutral for all b. types)</t>
  </si>
  <si>
    <t>MACKEREL 1/ fish/ homeopathic formula for allergy (ALR) ~good food, BTO: beneficial, BTA: beneficial, BTB: beneficial, BT-AB: beneficial for all.</t>
  </si>
  <si>
    <t>MALT 2/ such as in beer, scotch, etc. homeopathic formula for allergy (ALR) ~</t>
  </si>
  <si>
    <t>MELON/ fruit/ homeopathic formula for allergy (ALR) ~ check individual melons for b. typing.</t>
  </si>
  <si>
    <t>MILLET/ grain/ homeopathic formula for allergy (ALR) ~ BTO: occasional, BTB: beneficial, BT-AB: beneficial. (neutral for A.)</t>
  </si>
  <si>
    <t>MINT 1/ herb/ homeopathic formula for allergy (ALR) ~ neutral for all b. types, digestion.</t>
  </si>
  <si>
    <t>MUSHROOM 1/homeopathic formula for allergy (ALR) ^ ~BTO: avoid domestic, BTA: avoid domestic, Shiitake: avoid for all b. types; neutral for all b. types: maitake/abalone/oyster/enoke/portobello</t>
  </si>
  <si>
    <t>OATS 2/ grain / homeopathic formula for allergy (ALR) ~ BTA: beneficial, BTB: beneficial, BT-AB: beneficial, (neutral for type O.), good food.</t>
  </si>
  <si>
    <t>BLACK OLIVE 1/  fruit / high in selenium / homeopathic formula for allergy (ALR) ~ do ind. reaction because BTO: avoid, BTA: avoid, BTB: avoid, BT-AB: avoid for all</t>
  </si>
  <si>
    <t>ONION 1/ homeopathic formula for allergy (ALR) ~BTO: beneficial,  BTA: beneficial, neutral for other b. types, good food.</t>
  </si>
  <si>
    <t>ORANGE 3/ citrus fruit / homeopathic formula for allergy (ALR) ~BTO: avoid, BTA: avoid, BTB: avoid, BT-AB: avoid for all unless needed for vitamin c., do ind.l reaction.</t>
  </si>
  <si>
    <t>PAPRIKA 1/ spice /  homeopathic formula for allergy (ALR) ~ neutral for all b. types</t>
  </si>
  <si>
    <t>PARMESAN 1/ cheese / dairy / lactose / homeopathic formula for allergy (ALR) ~ do ind. reaction: BTO: avoid, BTA: avoid, BTB: avoid, BT-AB: avoid for all.</t>
  </si>
  <si>
    <t>PARSLEY 1/ herb / homeopathic formula for allergy (ALR) ~ BTO: beneficial, BTB: beneficial, BT-AB: beneficial (neutral for A.) good food.</t>
  </si>
  <si>
    <t>PARNSIP 2/homeopathic formula for allergy (ALR) ~ BTO: beneficial, BTA: beneficial, BTB: beneficial, BT-AB: beneficial for all, good food.</t>
  </si>
  <si>
    <t>PEA 3/homeopathic formula for allergy (ALR) ~ neutral for all b. types, do ind. reaction., good food.</t>
  </si>
  <si>
    <t>PEACH 2/ fruit / homeopathic formula for allergy (ALR) ~ neutral for all b. types, do ind. reaction., good food.</t>
  </si>
  <si>
    <t>PEANUT 3/homeopathic formula for allergy (ALR) ~ BTO: avoid, BTA: beneficial, BTB: beneficial, BT-AB: beneficial.</t>
  </si>
  <si>
    <t>PEAR 1/ fruit / homeopathic formula for allergy (ALR) ~ neutral for all b. types, do ind. reaction: good food.</t>
  </si>
  <si>
    <t>BLACK PEPPER 1/ spice / high in selenium/  homeopathic formula for allergy (ALR) ~do ind. reaction:  BTO: avoid, BTA: avoid, BTB: avoid, BT-AB: avoid for all.</t>
  </si>
  <si>
    <t>GREEN PEPPER 3/homeopathic formula for allergy (ALR) ~BTA: avoid, BTB: avoid, BT-AB: avoid, (neutral for O.)</t>
  </si>
  <si>
    <t>PINEAPPLE 1/ fruit / homeopathic formula for allergy (ALR) ~good food, BTO: neutral but juice is beneficial  BTA: beneficial, BTB: beneficial, BT-AB: beneficial.</t>
  </si>
  <si>
    <t>PLAICE 1/homeopathic formula for allergy (ALR) ~</t>
  </si>
  <si>
    <t>PLUM 1/ fruit / homeopathic formula for allergy (ALR) ~good food, BTO: beneficial,  BTA: beneficial, BTB: beneficial, BT-AB: beneficial for all.</t>
  </si>
  <si>
    <t>PORK 1/meat/ homeopathic formula for allergy (ALR) ~BTO: avoid, BTA: avoid, BTB: avoid, BT-AB: avoid for all.</t>
  </si>
  <si>
    <t>POTATO 2/homeopathic formula for allergy (ALR) ~ BTO: avoid, BTA: avoid,neutral for other b. types</t>
  </si>
  <si>
    <t>PRAWN 1/ crustacean / seafood / homeopathic formula for allergy (ALR) ~</t>
  </si>
  <si>
    <t>QUINOA RAPESEED OIL 1/homeopathic formula for allergy (ALR) ~</t>
  </si>
  <si>
    <t>RASPBERRY / berry fruit / high in anti-oxidants, anti- aging, homeopathic formula for allergy (ALR) ~neutral for all b. types, good food.</t>
  </si>
  <si>
    <t>RHUBARB 1/homeopathic formula for allergy (ALR) ~ do ind. reaction if needed because BTO: avoid, BTA: avoid, BTB: avoid, BT-AB: avoid for all</t>
  </si>
  <si>
    <t>RICE 3/ grain / homeopathic formula for allergy (ALR) ~ BTO: neutral/beneficial, BTB: beneficial, BT-AB: beneficial (neutral for A.) good food.</t>
  </si>
  <si>
    <t>RYE 1/ grain / homeopathic formula for allergy (ALR) ~ BTO: occasional, BTA: beneficial, BTB: beneficial, BT-AB: beneficial.</t>
  </si>
  <si>
    <t>SAFFLOWER 1/ oil / homeopathic formula for allergy (ALR) ~ BTO: avoid,BTA: avoid, BTB: avoid, BT-AB: avoid, do ind. reaction: stims menstrual discharge, feminine</t>
  </si>
  <si>
    <t>SALMON 1/ fish seafood / high in EFA's, homeopathic formula for allergy (ALR) ~BTO: beneficial, BTA: beneficial, neutral for other b. types, good food.</t>
  </si>
  <si>
    <t>SESAME 1/ seed / homeopathic formula for allergy (ALR) ~ BTB: avoid, BT-AB: avoid, neutral for other b. types.</t>
  </si>
  <si>
    <t>SHEEP'S MILK 1 /  homeopathic formula for allergy (ALR) ~</t>
  </si>
  <si>
    <t>SOYA 1/ bean / homeopathic formula for allergy (ALR) ~ BTO: occasional, BTA: beneficial, BTB: beneficial, BT-AB: beneficial</t>
  </si>
  <si>
    <t>SPICE MIX 2/homeopathic formula for allergy (ALR) ~</t>
  </si>
  <si>
    <t>SPINACH 2/ vegetable / homeopathic formula for allergy (ALR) ~ rich in oxalates so use sparingly if there are kidney issues, BTO: beneficial, BTA: beneficial, neutral for other b. types, good food.</t>
  </si>
  <si>
    <t>STRAWBERRY 1/ berry fruit / homeopathic formula for allergy (ALR) ~ BTO: avoid, neutral for other b. types.</t>
  </si>
  <si>
    <t>ALBUMIN 3/homeopathic formula for allergy (ALR) ~</t>
  </si>
  <si>
    <t>ALMOND 1/ nut fruit / homeopathic formula for allergy (ALR) ~BTO: beneficial/neutral, neutral for other b. types, good food.</t>
  </si>
  <si>
    <t>APPLE 3/ fruit / homeopathic formula for allergy (ALR) ~neutral for all b.types, good food.</t>
  </si>
  <si>
    <t>APRICOT 1/ fruit / homeopathic formula for allergy (ALR) ~ BTA: beneficial</t>
  </si>
  <si>
    <t>ASPARAGUS 1/ vegetable / homeopathic formula for allergy (ALR) ~neutral for all b. types, good food.</t>
  </si>
  <si>
    <t>AUBERGINE 1/ eggplant/ nightshade / vegetable homeopathic formula for allergy (ALR) ~BTO: avoid, BTA: avoid, BTB: beneficial, BT-AB: beneficial</t>
  </si>
  <si>
    <t>AVOCADO/ "vegetable-fruit" / homeopathic formula for allergy (ALR)~BTO: avoid, BTB: avoid, BT-AB: avoid, neutral for type A.</t>
  </si>
  <si>
    <t>BANANA 3/ fruit / homeopathic formula for allergy (ALR)~BTO: neutral/beneficial, BTA: avoid, BTB: avoid, BT-AB: avoid.</t>
  </si>
  <si>
    <t>BARLEY 3/ grain / homeopathic formula for allergy (ALR)~BTO: occasional, neutral for other b. types.</t>
  </si>
  <si>
    <t>BEAN-KIDNEY 1/homeopathic formula for allergy (ALR)~BTO: avoid, BTA: avoid, BTB: avoid, BT-AB: avoid for all.</t>
  </si>
  <si>
    <t>BEAN MIX 3/homeopathic formula for allergy (ALR)~ see individual beans. Do individual reactions always.</t>
  </si>
  <si>
    <t>BEAN-RUNNER 3/homeopathic formula for allergy (ALR)~BTO: occasional, BTA: beneficial, neutral for other b. types.</t>
  </si>
  <si>
    <t>BEAN SPROUT 1/homeopathic formula for allergy (ALR)~</t>
  </si>
  <si>
    <t>BEEF 2/ meat / homeopathic formula for allergy (ALR)~BTO: beneficial, BTA: avoid, BTB: avoid, BT-AB: avoid.</t>
  </si>
  <si>
    <t>BEET SUGAR 1/homeopathic formula for allergy (ALR)~</t>
  </si>
  <si>
    <t>BLACKCURRANT 1/ fruit / homeopathic formula for allergy (ALR)~ neutral for all b. types, good food.</t>
  </si>
  <si>
    <t>BRAZIL NUT 1/ nut / homeopathic formula for allergy (ALR)~BTO: avoid, BTA: avoid, neutral for other blood types,</t>
  </si>
  <si>
    <t>CABBAGE MIX 2/ cruiciferous vegetable/ homeopathic formula for allergy (ALR)~BTO: avoid, BTA: avoid but juice is okay, BTB: neutral but juice is beneficial, BT-AB: neutral but juice is beneficial.</t>
  </si>
  <si>
    <t>CANE SUGAR CARROT 2/homeopathic formula for allergy (ALR)~</t>
  </si>
  <si>
    <t>CASEIN 2/homeopathic formula for allergy (ALR)~BTO: avoid, BTA: avoid, found in mild, dairy, autism/autistic children should avoid and eat casein-free diets.</t>
  </si>
  <si>
    <t>CASHEW NUT 1/homeopathic formula for allergy (ALR)~BTO: avoid, BTA: avoid, neutral for other b. types.</t>
  </si>
  <si>
    <t>CELERY / herb / homeopathic formula for allergy (ALR)~ BTA: beneficial</t>
  </si>
  <si>
    <t>CHEDDAR CHEESE 1/ dairy / lactose / homeopathic formula for allergy (ALR)~BTO: avoid, BTA: avoid, neutral for other b. types</t>
  </si>
  <si>
    <t>CHICKEN 2/ poultry meat / homeopathic formula for allergy (ALR)~BTA: occasional, BTB: avoid, BT-AB: avoid (neutral for O.)</t>
  </si>
  <si>
    <t>CHICKPEA 1/ homeopathic formula for allergy (ALR)~ BTA: avoid, BTB: avoid, BT-AB: avoid, (neutral for O.)</t>
  </si>
  <si>
    <t>CHILLI 1/chile/ spice /  homeopathic formula for allergy (ALR)~</t>
  </si>
  <si>
    <t>CHOCOLATE 1/homeopathic formula for allergy (ALR)~( neutral for all b. types)</t>
  </si>
  <si>
    <t>COCONUT 1/ fruit / homeopathic formula for allergy (ALR)~ c.milk is good for building blood volume,but for ongoing basis: BTO: avoid, BTA: avoid, BTB: avoid, BT-AB: avoid for all</t>
  </si>
  <si>
    <t>COD 2/ fish seafood / homeopathic formula for allergy (ALR)~ BTO: beneficial, BTA: beneficial, BTB: beneficial, BT-AB: beneficial for all.</t>
  </si>
  <si>
    <t>COFFEE 2/homeopathic formula for allergy (ALR)~BTO: avoid, BTA: beneficial, BTB: beneficial, BT-AB: beneficial</t>
  </si>
  <si>
    <t>CORN 1/ grain / homeopathic formula for allergy (ALR)~BTO: avoid, BTB: avoid, BT-AB: avoid</t>
  </si>
  <si>
    <t>COURGETTE 1/homeopathic formula for allergy (ALR)~</t>
  </si>
  <si>
    <t>COW'S MILK 3/ diary / lactose / homeopathic formula for allergy (ALR)~ BTO: avoid, BTA: occasional, BTB: avoid whole milk, BT-AB: avoid whole milk.</t>
  </si>
  <si>
    <t>CUCUMBER 3/ "vegetable-fruit" / homeopathic formula for allergy (ALR)~neutral for all, good food, kidney and skin tonic.</t>
  </si>
  <si>
    <t>CURRY POWDER 1/ spice / homeopathic formula for allergy (ALR)~ BTO: beneficial, BTB: beneficial, BT-AB: beneficial</t>
  </si>
  <si>
    <t>DATE 1/ dried fruit / homeopathic formula for allergy (ALR)~ neutral for all b. types</t>
  </si>
  <si>
    <t>DUCK 1/ poultry meat / homeopathic formula for allergy (ALR)~BTA: avoid, BTB: avoid, BT-AB: avoid (neutral for b. type O.)</t>
  </si>
  <si>
    <t>EGG WHITE 1/ dairy / homeopathic formula for allergy (ALR)~  BT-AB: beneficial, neutral for other b. types.</t>
  </si>
  <si>
    <t>EGG YOLK 2/ dairy / homeopathic formula for allergy (ALR)~BT-AB: beneficial, neutral for other b. types.</t>
  </si>
  <si>
    <t>GARLIC 3/homeopathic formula for allergy (ALR)~ BTO: beneficial, BTA: beneficial, BTB: beneficial, BT-AB: beneficial for all, good food.</t>
  </si>
  <si>
    <t>GELATINE 1/homeopathic formula for allergy (ALR)~ BTA: avoid, BTB: avoid, BT-AB: avoid (neutral for type O.)</t>
  </si>
  <si>
    <t>GOAT'S MILK 2/homeopathic formula for allergy (ALR)~ BTO: avoid, BTB: beneficial, BT-AB: beneficial.(neutral for A.)</t>
  </si>
  <si>
    <t>R/W GRAPE 3/ fruit / homeopathic formula for allergy (ALR)~ BTB: beneficial, BT-AB: beneficial, neutral for other b. types.</t>
  </si>
  <si>
    <t>GRAPEFRUIT 1/ fruit / homeopathic formula for allergy (ALR)~BTA: beneficial, BTB: beneficial, BT-AB: beneficial (neutral for O.)</t>
  </si>
  <si>
    <t>HADDOCK 1/ fish seafood / homeopathic formula for allergy (ALR)~ BTA: avoid, BTB: avoid, BT-AB: avoid (neutral for O.)</t>
  </si>
  <si>
    <t>HAZELNUT 1/homeopathic formula for allergy (ALR)~</t>
  </si>
  <si>
    <t>HERRING 1/ fish  seafood / homeopathic formula for allergy (ALR)~ BTO: beneficial but avoid pickled herring, BTA: avoid, BTB: BT-AB: neutral but avoid pickled herring.</t>
  </si>
  <si>
    <t>HONEY 1/homeopathic formula for allergy (ALR)~ neutral for all b. types.</t>
  </si>
  <si>
    <t>ALLERDRAIN TM S-1/assists sinus congestion from allergies/ homeopatic formula allergy~ allergy remedy</t>
  </si>
  <si>
    <t>ALLER-TOTAL TM S-2/homeopatic formula allergy/~ allergy remedy</t>
  </si>
  <si>
    <t>DAIRY-EGGS S-7/homeopatic formula allergy (ALR)~BTO: occasional, BTA: occasional, neutral for other b. types.</t>
  </si>
  <si>
    <t>GRAINS S-11/homeopatic formula allergy (ALR)~</t>
  </si>
  <si>
    <t>AIRBORNE S-12/for inhalent allergies/homeopathic formula allergy/ allergy remedy~</t>
  </si>
  <si>
    <t>POISON IVY/OAK S-13/homeopatic formula allergy/(ALR)~</t>
  </si>
  <si>
    <t>ANIMAL DANDER S-14/homeopatic formula allergy/ (ALR)~</t>
  </si>
  <si>
    <t>YEAST/CAN TM S-15/homeopatic formula allergy/APEX ENERGETICS  ^ ~allergy remedy</t>
  </si>
  <si>
    <t>YEAST/SGR TM S-15/homeopatic formula allergy/APEX ENERGETICS ^ ~allergy remedy</t>
  </si>
  <si>
    <t>TOBACCO S-18/smokers/addiction/ nightshade / homeopathic formula for allergy ~allergy remedy</t>
  </si>
  <si>
    <t>ADDITIVES S-19/APEX ENERGETICS~ (ALR) allergy remedy</t>
  </si>
  <si>
    <t>ALLERMET S-22/APEX ENERGETICS~ allergy remedy</t>
  </si>
  <si>
    <t>BRONCHI R-16/APEX ENERGETICS~ lung</t>
  </si>
  <si>
    <t>BLADDER R-17/APEX ENERGETICS~</t>
  </si>
  <si>
    <t>OVAGEN TM R-18/APEX ENERGETICS~feminine</t>
  </si>
  <si>
    <t>UTEROGEN TM R-19/APEX ENERGETICS~feminine</t>
  </si>
  <si>
    <t>TESTOGEN TM R-20/APEX ENERGETICS~masculine, feminine</t>
  </si>
  <si>
    <t>PROSTOGEN TM R-21/APEX ENERGETICS~masculine</t>
  </si>
  <si>
    <t>MESENCHYME R-22/APEX ENERGETICS~ hgdc</t>
  </si>
  <si>
    <t>INTESTINAL MUCOSA R-23/APEX ENERGETICS~</t>
  </si>
  <si>
    <t>CYTEX TM R-24/APEX ENERGETICS~</t>
  </si>
  <si>
    <t>EYE R-27/APEX ENERGETICS~</t>
  </si>
  <si>
    <t>GH-STIM TM R-28/APEX ENERGETICS~</t>
  </si>
  <si>
    <t>GH-PROMAX TM R-29/APEX ENERGETICS~</t>
  </si>
  <si>
    <t>HEMOTHIN RM R-30/APEX ENERGETICS~</t>
  </si>
  <si>
    <t>LIVER R-1/APEX ENERGETICS~</t>
  </si>
  <si>
    <t>BIBLE R-2/APEX ENERGETICS~</t>
  </si>
  <si>
    <t>PANCREAS R-3/APEX ENERGETICS~</t>
  </si>
  <si>
    <t>KINDEY R-4/APEX ENERGETICS~</t>
  </si>
  <si>
    <t>L. INTESTINE R-5/APEX ENERGETICS~</t>
  </si>
  <si>
    <t>THYROID R-6/APEX ENERGETICS~</t>
  </si>
  <si>
    <t>PITUITARY R-7/APEX ENERGETICS~</t>
  </si>
  <si>
    <t>LYMPH R-8/APEX ENERGETICS~</t>
  </si>
  <si>
    <t>SPLEEN R-9/APEX ENERGETICS~</t>
  </si>
  <si>
    <t>LUNG R-10/APEX ENERGETICS~</t>
  </si>
  <si>
    <t>NEUTROVIR R-11/APEX ENERGETICS~</t>
  </si>
  <si>
    <t>NEUTROCAN R-12/APEX ENERGETICS~</t>
  </si>
  <si>
    <t>ADRENAKL R-13/APEX ENERGETICS~</t>
  </si>
  <si>
    <t>STOMACH R-14/APEX ENERGETICS~</t>
  </si>
  <si>
    <t>S. INTESTINE R-15/APEX ENERGETICS~</t>
  </si>
  <si>
    <t>RENA-ZYME TM Z-31/APEX ENERGETICS~</t>
  </si>
  <si>
    <t>HEPATIC-ZYME TM Z-32/APEX ENERGETICS~</t>
  </si>
  <si>
    <t>HI ELECTRO-ZYME TM Z-33/APEX ENERGETICS~</t>
  </si>
  <si>
    <t>LO ELECTRO-ZYME TM Z-34/APEX ENERGETICS~</t>
  </si>
  <si>
    <t>SUPERCOQ10-ZYME TM Z-35/APEX ENERGETICS~</t>
  </si>
  <si>
    <t>NITRA-ZYME TM Z-36/APEX ENERGETICS~</t>
  </si>
  <si>
    <t>GLUCAMINO-ZYME TM Z-37/APEX ENERGETICS~</t>
  </si>
  <si>
    <t>KETOAMINO-ZYME TM Z-38/APEX ENERGETICS~</t>
  </si>
  <si>
    <t>CIRCU-ZYME TM Z-39/APEX ENERGETICS~</t>
  </si>
  <si>
    <t>VASCUHERBS TM Z-40/APEX ENERGETICS~</t>
  </si>
  <si>
    <t>CHOLEST-ZYME TM Z-41/APEX ENERGETICS~cholesterol</t>
  </si>
  <si>
    <t>CHOLESTHERBS TM Z-42/APEX ENERGETICS~</t>
  </si>
  <si>
    <t>OSTEMEND TM Z-43/APEX ENERGETICS~</t>
  </si>
  <si>
    <t>CELLESTIM TM L-2/APEX ENERGETICS~</t>
  </si>
  <si>
    <t>CELLEMAX TM L-4/APEX ENERGETICS~</t>
  </si>
  <si>
    <t>CATABO-MET TM G-2/APEX ENERGETICS~</t>
  </si>
  <si>
    <t>TEST-MET TM G-3/APEX ENERGETICS~</t>
  </si>
  <si>
    <t>OXI-MET TM G-5/APEX ENERGETICS~</t>
  </si>
  <si>
    <t>ENZY-MET TM G-6/APEX ENERGETICS~</t>
  </si>
  <si>
    <t>NERV-MET TM G-7/APEX ENERGETICS~</t>
  </si>
  <si>
    <t>CARDI-MET TM G-9/APEX ENERGETICS~</t>
  </si>
  <si>
    <t>CEREBRAL-MET TM G-10APEX ENERGETICS~hgdie</t>
  </si>
  <si>
    <t>PINEAL-MET TM G-11/APEX ENERGETICS~</t>
  </si>
  <si>
    <t>ATP-MET TM G-12/APEX ENERGETICS ~</t>
  </si>
  <si>
    <t>PGE 1-MET TM G-13/APEX ENERGETICS ~</t>
  </si>
  <si>
    <t>PARASYMP-MET TM G-14/APEX ENERGETICS ~</t>
  </si>
  <si>
    <t>VAX-MET TM G-17/APEX ENERGETICS ~</t>
  </si>
  <si>
    <t>CLEARVITE TM K-21/APEX ENERGETICS ~</t>
  </si>
  <si>
    <t>OXICELL K-22//APEX ENERGETICS~oxygen</t>
  </si>
  <si>
    <t>SUPER OXICELL TM K-23// APEX ENERGETICS~oxygen</t>
  </si>
  <si>
    <t>HIST HERB AMINE 1:  Histamine blocker formula no.1/Monastery of Herbs ~ allergy remedy</t>
  </si>
  <si>
    <t>HIST HERB AMINE 2:  Histamine blocker formula no. 2/Monastery of Herbs ~ allergy remedy</t>
  </si>
  <si>
    <t>HIST HERB AMINE 3:  Histamine blocker formula no. 3/Monastery of Herbs ~ allergy remedy</t>
  </si>
  <si>
    <t>ANTI ALL 1:  Anti-Respiratory Allergy formula no. 1, for inhalant allergies  /Monastery of Herbs~allergy remedy</t>
  </si>
  <si>
    <t>ANTI ALL 2:  Anti-Respiratory Allergy formula no. 2, for inhalant allergies ~ allergy remedy</t>
  </si>
  <si>
    <t>EVE#S FLASH BUSTER:  for menopause support and hot flashes/Monastery of Herbs~feminine</t>
  </si>
  <si>
    <t>CRAMP BARD:  support for menstrual cramps/Monastery of Herbs~feminine</t>
  </si>
  <si>
    <t>PROGEST F1:  natural progesterone substitute formula no. 1/Monastery of Herbs~feminine</t>
  </si>
  <si>
    <t>PROGEST F2:  natural progesterone substitute formula no. 2/Monastery of Herbs~feminine</t>
  </si>
  <si>
    <t>SUPER ESTRO:  natural estrogen substitute/Monastery of Herbs~feminine</t>
  </si>
  <si>
    <t>HERBA FEM KLEANZ:  cleans uterine lining/ sexual system/Monastery of Herbs~feminine</t>
  </si>
  <si>
    <t>HERBA FEM TONE:  builds and balances female hormones/Monastery of Herbs~feminine</t>
  </si>
  <si>
    <t>E.R.O.S. Tincture:  fertility support/ sexual system / Monastery of Herbs~feminine, masculine</t>
  </si>
  <si>
    <t>BLEND 50/50 : for enhancing sexual energy/Monastery of Herbs~feminine, masculine, hgdre</t>
  </si>
  <si>
    <t>GONADO MONE:  for male hormone correction/ Monastery of Herbs~masculine</t>
  </si>
  <si>
    <t>GONADO TONE:  for male hormone correction and sperm count support/ semen / sexual system / Monastery of Herbs~masculine, fertility</t>
  </si>
  <si>
    <t>BLEND SVA:  Seminal Vesicle Apparatus support/ semen production / prostate issues / sex / Monastery of Herbs~masculine, fertility</t>
  </si>
  <si>
    <t>GONADO CHI STIM:  supports general stimulation of male sexual hormones/Monastery of Herbs~masculine, fertility</t>
  </si>
  <si>
    <t>PREGNANCY TEA:  supports healthy pregnancy/Monastery of Herbs~feminine, fertility</t>
  </si>
  <si>
    <t>NUTRA PREG 1:  strengthens endometrium/Monastery of Herbs~feminine, pregnancy</t>
  </si>
  <si>
    <t>NUTRA PREG 2:  supplies minerals to fetus's blood/Monastery of Herbs~  hgd1, feminine, pregnancy</t>
  </si>
  <si>
    <t>HERBA QUAD:  supports and increases sex drive, both male and female/Monastery of Herbs~  hgdre feminine, masculine,</t>
  </si>
  <si>
    <t>S.W.I.X TINCTURE:  supports and increases sex drive, both male and female/Monastery of Herbs~  hgdre feminine, masculine,</t>
  </si>
  <si>
    <t>HERBAL HNYMN:  supports male and female sexual intensity/Monastery of Herbs~ hgdre, feminine, masculine,</t>
  </si>
  <si>
    <t>BLEND U:  uterus/cervix/gonads,  male/female sexual system support/Monastery of Herbs~  hgdre, feminine, masculine,</t>
  </si>
  <si>
    <t>PROSTA CHI: formula for prostate support/Monastery of Herbs~masculine</t>
  </si>
  <si>
    <t>HERBA TATE:  formula for prostate support/Monastery of Herbs~masculine</t>
  </si>
  <si>
    <t>HERBA TATE D:  formula for prostate support/Monastery of Herbs~masculine</t>
  </si>
  <si>
    <t>HERBA TATE I:  prostate infection fighter/Monastery of Herbs~masculine</t>
  </si>
  <si>
    <t>HERBA TATE V:  prostate virus fighter/Monastery of Herbs#~masculine</t>
  </si>
  <si>
    <t>ADRENO DETOX TINCTURE:  detoxifies adrenals/Monastery of Herbs~</t>
  </si>
  <si>
    <t>BLOOD DETOX:  detoxifies blood/Monastery of Herbs~</t>
  </si>
  <si>
    <t>BONE DETOX:  detoxifies bone/Monastery of Herbs~</t>
  </si>
  <si>
    <t>CELL DETOX 1 (set):  supports cellular detoxification/Monastery of Herbs~</t>
  </si>
  <si>
    <t>CELL DETOX 2 (set):  supports cellular detoxification/Monastery of Herbs~</t>
  </si>
  <si>
    <t>CHEM DETOX:  supports detoxification of chemicals/Monastery of Herbs~</t>
  </si>
  <si>
    <t>C.N.S DETOX TINCT:  supports detoxification of the central nervous system/Monastery of Herbs~</t>
  </si>
  <si>
    <t>ALUMINUM DETOX (set):  supports detoxification of aluminum/ metals / Monastery of Herbs~metals</t>
  </si>
  <si>
    <t>D.N.A. DETOX (set):  supports detoxification of the DNA/Monastery of Herbs~</t>
  </si>
  <si>
    <t>IMMUNO DETOX (set):  supports detoxification of the immune system/Monastery of Herbs~</t>
  </si>
  <si>
    <t>NEURO DETOX (set):  supports detoxification of the neurological system/Monastery of Herbs~</t>
  </si>
  <si>
    <t>SPINAL CORD DETOX (set):  supports detoxification of the spinal cord/Monastery of Herbs~</t>
  </si>
  <si>
    <t>SMOKE OUT:  supports detoxification of cigarettes/tobacco/chemicals/ smoking / addiction Monastery of Herbs~</t>
  </si>
  <si>
    <t>ORGANO DETOX 1:  supports detoxification of pesticides/Monastery of Herbs~  insecticides can mimic estrogens and affect weight, mood.</t>
  </si>
  <si>
    <t>ORGANO DETOX 2:  supports detoxification of chlorofluorocarbons (cfc's) /Monastery of Herbs~</t>
  </si>
  <si>
    <t>HERB OXY:  supports cancer detox (hoxsey formula) /Monastery of Herbs~onco</t>
  </si>
  <si>
    <t>PATO TOX 1:  removes congestion and toxins in general / detox/Monastery of Herbs~</t>
  </si>
  <si>
    <t>PATO TOX 2:  removes congestion and toxins in general/ detox / Monastery of Herbs~</t>
  </si>
  <si>
    <t>RENA DETOX:  kidney cleanse formula/Monastery of Herbs~</t>
  </si>
  <si>
    <t>HEAVY METALS DETOX (set): supports detox of nickel, lead, cadmium, and mercury / metals / Monastery of Herbs~onco</t>
  </si>
  <si>
    <t>RADIO DETOX TINCTURE:  supports radiation detox /Monastery of Herbs~onco</t>
  </si>
  <si>
    <t>HERBA VIT)/intestinal b vitamins /Monastery of Herbs~</t>
  </si>
  <si>
    <t>HERBA B-PLEX)/vitamin b complex/Monastery of Herbs~</t>
  </si>
  <si>
    <t>BALANCE MIN PH(T)/minerals for ph balance/Monastery of Herbs~</t>
  </si>
  <si>
    <t>HERB ILCA/multi mineral formula/Monastery of Herbs~</t>
  </si>
  <si>
    <t>HERBA VITA C/vitamin complex/Monastery of Herbs~</t>
  </si>
  <si>
    <t>HERBA VITA COMPLEX/ Vitamin Blend/Monastery of Herbs~</t>
  </si>
  <si>
    <t>BLEND C/ bioflavonoids/Monastery of Herbs~</t>
  </si>
  <si>
    <t>IMMUNE CHI STIM/ balances Immune System Energy /Monastery of Herbs</t>
  </si>
  <si>
    <t>ANTIBODY CHI STIM/ balances Antibody Energy/ immune / Monastery of Herbs~</t>
  </si>
  <si>
    <t>BACTO BODY GUARD/ Anti-microbial for colds, flu, sore throat, etc. /Monastery of Herbs@~</t>
  </si>
  <si>
    <t>VIRU TOX/ Virus Blaster/Monastery of Herbs#~</t>
  </si>
  <si>
    <t>TC STIM/ T-cell stimulation for boosting immune/Monastery of Herbs~</t>
  </si>
  <si>
    <t>THW 9 (SET) supports the Will to Live/Monastery of Herbs~  hgdc, thanatos</t>
  </si>
  <si>
    <t>Z-OT 4P9/ immune stimulation, HIV support/Monastery of Herbs#~aids</t>
  </si>
  <si>
    <t>BF TEMP. RE/Monastery of Herbs</t>
  </si>
  <si>
    <t>BF TEMP. RE/Monastery of Herbs~</t>
  </si>
  <si>
    <t>BF BLOOD COMPONENTS//Monastery of Herbs</t>
  </si>
  <si>
    <t>BF BLOOD COMPONENTS//Monastery of Herbs~</t>
  </si>
  <si>
    <t>BF SENS/ sensory awareness /Monastery of Herbs~</t>
  </si>
  <si>
    <t>EVE'S CARDIO A:  tissue support for circulation/Monastery of Herbs~feminine</t>
  </si>
  <si>
    <t>CARDIO REG (T):  tissue support for circulation/Monastery of Herbs~</t>
  </si>
  <si>
    <t>BLEND H 1/ heart support / circulation / Monastery of Herbs~</t>
  </si>
  <si>
    <t>BLEND H 2/ general blood support/Monastery of Herbs~</t>
  </si>
  <si>
    <t>BLEND HBP 1/ for high blood pressure/ circulation / Monastery of Herbs~</t>
  </si>
  <si>
    <t>BLEND HBP 2/ for high blood pressure/ circulation / Monastery of Herbs~</t>
  </si>
  <si>
    <t>POLY V/ spleen and red blood count support/Monastery of Herbs~</t>
  </si>
  <si>
    <t>HERBA ARTERIO/ for blocked arteries/Monastery of Herbs~</t>
  </si>
  <si>
    <t>BLEND HCLSS/stimulates under active stomach acid/ hcl / Monastery of Herbs~hcl, digestion.</t>
  </si>
  <si>
    <t>BLEND HCLSC/balances overactive stomach acid/ hcl / Monastery of Herbs~hcl, digestion.</t>
  </si>
  <si>
    <t>BLEND U 1/ulcer support/Monastery of Herbs~</t>
  </si>
  <si>
    <t>BLEND U 2/ulcer support/Monastery of Herbs~</t>
  </si>
  <si>
    <t>STOMA ENER CHI/Stomach energy stimulation/Monastery of Herbs~digestion.</t>
  </si>
  <si>
    <t>STOMA U: / Monastery of Herbs~stomach, ulcer, digestion</t>
  </si>
  <si>
    <t>STOMA V: /Monastery of Herbs~stomach, digestion</t>
  </si>
  <si>
    <t>JB UFO:  bleeding ulcer support/Monastery of Herbs~</t>
  </si>
  <si>
    <t>PATIC 1:  cleaning and strengthening the liver and gall bladder formula 1/Monastery of Herbs~</t>
  </si>
  <si>
    <t>PATIC 2:  cleaning and strengthening the liver and gall bladder formula 2/Monastery of Herbs~</t>
  </si>
  <si>
    <t>PATIC 3: cleaning and strengthening the liver and gall bladder formula 3/Monastery of Herbs~</t>
  </si>
  <si>
    <t>PATIC 4:  cleaning and strengthening the liver and gall bladder formula 4/Monastery of Herbs~</t>
  </si>
  <si>
    <t>PATO V:  Clears portal system congestion (veins of liver) /Monastery of Herbs~</t>
  </si>
  <si>
    <t>PATO CHI:  Portal system support (veins of liver) /Monastery of Herbs~</t>
  </si>
  <si>
    <t>PATIC FE:  iron formula for the liver/Monastery of Herbs~</t>
  </si>
  <si>
    <t>HERBA GBS:  stimulates release of gallstones/Monastery of Herbs~</t>
  </si>
  <si>
    <t>HERBA GBV: /Monastery of Herbs</t>
  </si>
  <si>
    <t>HERBA GBV: gall bladder support /Monastery of Herbs~</t>
  </si>
  <si>
    <t>PATO CONGEST TINC:  relieves congestion in portal system (veins of liver) /Monastery of Herbs~</t>
  </si>
  <si>
    <t>PATO TOX 1:  relieves portal system (veins of liver) congestion and toxicity formula 1 /Monastery of Herbs~</t>
  </si>
  <si>
    <t>PATO TOX 2:  relieves portal system (veins of liver) congestion and toxicity formula 2  /Monastery of Herbs~</t>
  </si>
  <si>
    <t>HERBA RHOID 1:  relieves hemorrhoids, formula 1/Monastery of Herbs~</t>
  </si>
  <si>
    <t>HERBA RHOID 2:  relieves hemorrhoids, formula 2/Monastery of Herbs~</t>
  </si>
  <si>
    <t>ADDER 1  bladder support formula/Monastery of Herbs~</t>
  </si>
  <si>
    <t>ADDER 2:  cystitis support formula/Monastery of Herbs~feminine</t>
  </si>
  <si>
    <t>LIVER F:  formula to support fungus removal from the liver/Monastery of Herbs~</t>
  </si>
  <si>
    <t>HERBA ASE:  supports pancreatic digestion/Monastery of Herbs~</t>
  </si>
  <si>
    <t>HERBA NUCTEO PAN V:  supports protein digestion/ pancreatic function / Monastery of Herbs~</t>
  </si>
  <si>
    <t>HERBA PAN:  supports pancreas function/Monastery of Herbs~</t>
  </si>
  <si>
    <t>HERBA PAN CHI:  supports metabolic pancreas function/Monastery of Herbs~</t>
  </si>
  <si>
    <t>PAN D-2:  hypoglycemia support/Monastery of Herbs~blood sugar support</t>
  </si>
  <si>
    <t>PAN D V:   protein digestion/ pancreatic function / Monastery of Herbs~</t>
  </si>
  <si>
    <t>BLEND JVD:  juvenile diabetes support for type 1 diabetes/Monastery of Herbs~</t>
  </si>
  <si>
    <t>HERB OLON:  colon support/Monastery of Herbs~digestion</t>
  </si>
  <si>
    <t>HERB OLITIS:  support for colitis/Monastery of Herbs~digestion</t>
  </si>
  <si>
    <t>HERB TINE LV;  large intestine support/Monastery of Herbs~digestion</t>
  </si>
  <si>
    <t>ICVC:  constipation/for a excessively closed ileocecal valve/Monastery of Herbs~digestion,</t>
  </si>
  <si>
    <t>ICVO:  diarrhea/for an excessively open ileocecal valve/Monastery of Herbs~digestion,</t>
  </si>
  <si>
    <t>TINE SV:  small intestine support/Monastery of Herbs~digestion</t>
  </si>
  <si>
    <t>ZYME S:  enzymes for  stomach support/Monastery of Herbs~digestion</t>
  </si>
  <si>
    <t>ZIME SI 1:  enzymes for small intestine support, formula 1/Monastery of Herbs~digestion</t>
  </si>
  <si>
    <t>ZIME SI 2:  enzymes for small intestine support, formula 2/Monastery of Herbs~digestion</t>
  </si>
  <si>
    <t>ZYME SIS 1:  stomach and small intestine support/Monastery of Herbs~digestion</t>
  </si>
  <si>
    <t>ZYME SIS 2:  digestive support/Monastery of Herbs~</t>
  </si>
  <si>
    <t>D EAZE:  for easing diarrhea/Monastery of Herbs~</t>
  </si>
  <si>
    <t>INTESTO INTEGRITY:  intestinal healing/Monastery of Herbs~</t>
  </si>
  <si>
    <t>HERBA KLEANZ:  intestinal cleanse formula/Monastery of Herbs~</t>
  </si>
  <si>
    <t>KLEANZ E:  gentle intestinal cleanse formula/Monastery of Herbs~</t>
  </si>
  <si>
    <t>KLEANZ PURGE:  heavy duty intestinal cleanse formula/Monastery of Herbs~</t>
  </si>
  <si>
    <t>KLEANZ U:  cleanse for ulcers/Monastery of Herbs~</t>
  </si>
  <si>
    <t>BLADDER TEA:  support for kidneys/Monastery of Herbs~</t>
  </si>
  <si>
    <t>HERB ADDER: for bladder support/Monastery of Herbs~</t>
  </si>
  <si>
    <t>HERB ILICA 1:  calcium/hair and nails formula/Monastery of Herbs~</t>
  </si>
  <si>
    <t>HERBA R:  kidney/renal support/Monastery of Herbs~</t>
  </si>
  <si>
    <t>BLEND RI:  kidney infection support/Monastery of Herbs~</t>
  </si>
  <si>
    <t>RENO REG TINCTURE /kidney regulation support/Monastery of Herbs~</t>
  </si>
  <si>
    <t>HERBA REN V/ kidney support/Monastery of Herbs~</t>
  </si>
  <si>
    <t>RENO CHI STIM/  balances kidney energy/Monastery of Herbs~</t>
  </si>
  <si>
    <t>ADIPOSE 1/  fat blocker and weight loss/Monastery of Herbs ~</t>
  </si>
  <si>
    <t>ADIPOSE 2:  cellulite blocker and weight loss/Monastery of Herbs ~feminine, masculine if estrogen imbalance.</t>
  </si>
  <si>
    <t>VHERBA CELLU-LOSS:  support for releasing cellulite/ weight / Monastery of Herbs ~</t>
  </si>
  <si>
    <t>EVE#S WEIGHT LOSS/ weight loss formula for women/Monastery of Herbs ~feminine</t>
  </si>
  <si>
    <t>RETEND W/ support for release of water retention/ weight / Monastery of Herbs ~feminine, masculine, liver weight.</t>
  </si>
  <si>
    <t>FAT MET STIM/metabolism stimulation/Monastery of Herbs ~weight</t>
  </si>
  <si>
    <t>EBV/formula for Epstein Barr virus/ chronic fatigue / Monastery of Herbs #~onco</t>
  </si>
  <si>
    <t>IMN//formula for Infectious Mononucleosis virus/ chronic fatigue / Monastery of Herbs #~</t>
  </si>
  <si>
    <t>CMV/formula for Cytomegalovirus /Monastery of Herbs #~</t>
  </si>
  <si>
    <t>PERI-NV/formula for Peripheral Nerve Virus/Monastery of Herbs #~</t>
  </si>
  <si>
    <t>CNS/ formula for Central Nervous System Virus /Monastery of Herbs #~</t>
  </si>
  <si>
    <t>PID/ formula for Pelvic Inflammatory Disease Virus/Monastery of Herbs #~</t>
  </si>
  <si>
    <t>TQH/formula for Thyroid Virus Type A /Monastery of Herbs #~</t>
  </si>
  <si>
    <t>QMGO/ formula for Thyroid Virus Type B /Monastery of Herbs #~</t>
  </si>
  <si>
    <t>WEST NILE VIRUS/formula for West Nile Virus/Monastery of Herbs #~</t>
  </si>
  <si>
    <t>COXIE 1/ formula for Coxsackie Virus 1 /Monastery of Herbs #~</t>
  </si>
  <si>
    <t>COXIE 2/formula for Coxsackie Virus 2 /Monastery of Herbs #~</t>
  </si>
  <si>
    <t>COXIE 3/formula for Coxsackie Virus 3 /Monastery of Herbs #~</t>
  </si>
  <si>
    <t>COXIE 4/ formula for Coxsackie Virus 4/ Monastery of Herbs #~</t>
  </si>
  <si>
    <t>COXIE 5/formula for Coxsackie Virus 5/Monastery of Herbs #~</t>
  </si>
  <si>
    <t>COXIE 7/formula for Coxsackie Virus 7/Monastery of Herbs #~</t>
  </si>
  <si>
    <t>POLO / formula for Polio Virus /Monastery of Herbs #~</t>
  </si>
  <si>
    <t>INTEST (INTESTINAL)/ formula for Intestinal Virus/Monastery of Herbs #~</t>
  </si>
  <si>
    <t>LIVER 1/ formula for Hepatitis A Virus  /Monastery of Herbs #~</t>
  </si>
  <si>
    <t>LIVER 2/ formula for Hepatitis B Virus /Monastery of Herbs #~</t>
  </si>
  <si>
    <t>LIVER 3/ formula for Hepatitis C Virus/ Monastery of Herbs #~</t>
  </si>
  <si>
    <t>LIVER 4/ formula for Hepatitis D Virus/ Monastery of Herbs #~</t>
  </si>
  <si>
    <t>HEPAT 1/ formula no. 1 for Liver Virus /Monastery of Herbs #~</t>
  </si>
  <si>
    <t>HEPAT 2/ formula no. 2 for Liver Virus / Monastery of Herbs #~</t>
  </si>
  <si>
    <t>HEPAT 3/ formula no. 3 for Liver Virus/Monastery of Herbs #~</t>
  </si>
  <si>
    <t>HEPAT 4/ formula no. 4 for Liver Virus/Monastery of Herbs #~</t>
  </si>
  <si>
    <t>HEPAT 5/ formula no. 5 for Liver Virus/Monastery of Herbs #~</t>
  </si>
  <si>
    <t>HPVF 6/ formula for HV-6 Herpes Virus/Chronic Fatigue/Monastery of Herbs #~onco</t>
  </si>
  <si>
    <t>HPVS 1/ formula for Herpes Simplex Virus no. 1/ Monastery of Herbs #~</t>
  </si>
  <si>
    <t>HPVS 2/ formula for Genital Herpes Simplex Virus no. 2/Monastery of Herbs #~</t>
  </si>
  <si>
    <t>HPVS 4/ formula for Chicken Pox Virus /Monastery of Herbs #~</t>
  </si>
  <si>
    <t>HPVS 5/ formula for unclassified Herpes Virus/Monastery of Herbs #~</t>
  </si>
  <si>
    <t>HPVS 6 /formula for unclassified Herpes Virus/Monastery of Herbs #~</t>
  </si>
  <si>
    <t>HPVX 2 /formula for unclassified Herpes Virus/Monastery of Herbs #~</t>
  </si>
  <si>
    <t>HPVX 4/ formula for unclassified Herpes Virus/Monastery of Herbs #~</t>
  </si>
  <si>
    <t>HPVZ 4/ formula for Herpes Zoster/Shingles/ Virus/Monastery of Herbs#~</t>
  </si>
  <si>
    <t>W-COMMON/formula for Common Wart Virus/Monastery of Herbs#~</t>
  </si>
  <si>
    <t>W-PLANTAR/formula for Plantar#s Wart virus/Monastery of Herbs</t>
  </si>
  <si>
    <t>W-PLANTAR/formula for Plantar's Wart virus/Monastery of Herbs#~</t>
  </si>
  <si>
    <t>W-PAPILOMA/ formula for Human Papiloma Virus/HPV/Monastery of Herbs#~onco</t>
  </si>
  <si>
    <t>AURO IMM 1/ formula for Auto Immunity/Monastery of Herbs~</t>
  </si>
  <si>
    <t>LYMPH IMM 1/formula for Lymphatic Immunity/Monastery of Herbs~</t>
  </si>
  <si>
    <t>INTEST IMM /formula for Intestinal Immunity/Monastery of Herbs~</t>
  </si>
  <si>
    <t>DNA IMM/formula for strengthening DNA Immunity/Monastery of Herbs~</t>
  </si>
  <si>
    <t>AURO IMM 2/formula no. 2 for Auto Immune Issues /Monastery of Herbs~</t>
  </si>
  <si>
    <t>OG-CAN/ formula for balancing Onco Genes /cancer genes / /Monastery of Herbs~</t>
  </si>
  <si>
    <t>OG-HEPX/formula for balancing Onco Genes /liver cancer gene marker / Monastery of Herbs~</t>
  </si>
  <si>
    <t>OG-1 / formula for balancing Onco Genes / Injury / cancer genes / Monastery of Herbs~</t>
  </si>
  <si>
    <t>OG-K /formula for balancing Onco Genes for chemicals / cancer genes / Monastery of Herbs~</t>
  </si>
  <si>
    <t>OG-L / formula for balancing Onco Genes non-specific / cancer genes / Monastery of Herbs~</t>
  </si>
  <si>
    <t>OG-P/formula for balancing Onco Genes non-specific / cancer genes / Monastery of Herbs~</t>
  </si>
  <si>
    <t>OG-S/formula for balancing Onco Genes non-specific / cancer genes / Monastery of Herbs~</t>
  </si>
  <si>
    <t>OG-SMX/formula for balancing Onco Genes non-specific / cancer genes / Monastery of Herbs~</t>
  </si>
  <si>
    <t>OG-T/ formula for balancing Onco Genes non-specific / cancer genens / Monastery of Herbs~</t>
  </si>
  <si>
    <t>OG-U/ formula for balancing Onco Genes non-specific / cancer genes / Monastery of Herbs~</t>
  </si>
  <si>
    <t>OG-V/ formula for balancing Onco Genes non-specific / cancer genes / Monastery of Herbs~</t>
  </si>
  <si>
    <t>OG-W formula for balancing Onco Genes non-specific / cancer genes / Monastery of Herbs~</t>
  </si>
  <si>
    <t>OG-X/ formula for balancing Onco Genes related to Emotions/ affecting cancer genes / Monastery of Herbs`</t>
  </si>
  <si>
    <t>OG-XKS/ formula for balancing Onco Genes relating to Emotions / affecting cancer genes / Monastery of Herbs~</t>
  </si>
  <si>
    <t>OG-Y/ formula for balancing Onco Genes related to Emotions / affecting cancer genes / Monastery of Herbs~hgdre</t>
  </si>
  <si>
    <t>OG-Z/ formula for balancing Onco Genes related to Emotions/ affecting cancer genes / Monastery of Herbs~</t>
  </si>
  <si>
    <t>SHUL 1/ formula for dealing with Mental Emotional Blocks: blocked desire, stuck at the beginning of anything/ Monastery of Herbs~  hgdp, hgd3 hgdc</t>
  </si>
  <si>
    <t>SHUL 2/ formula for dealing with Mental Emotional Blocks: over worried, stuck halfway/Monastery of Herbs~  hgdp, hgd4, hgdc</t>
  </si>
  <si>
    <t>SHUL 3/formula for dealing with Mental Emotional Blocks:  blocked,  overburdened, mental procrastination, stuck near the end of anything#/Monastery of Herbs~  hgdp, rtc, hgdc</t>
  </si>
  <si>
    <t>NP-NERUO/formula for lack of concentration/those who make only partial progress/Monastery of Herbs~  hgdp, hgdie, hgd4, rtc, hgdc</t>
  </si>
  <si>
    <t>NP-GLANDO/formula for Assimilation Harmony/Monastery of Herbs~     hgdc</t>
  </si>
  <si>
    <t>NP-PNEUMO/formula for Grief/Lung /Monastery of Herbs ~       hgdbs1</t>
  </si>
  <si>
    <t>NP-HEPATO/formula for Past Resentment/Liver /Monastery of Herbs ~  hgdc</t>
  </si>
  <si>
    <t>NP-SPLEENO/formula for Fear of the Future/Monastery of Herbs~    hgd5 hgdc</t>
  </si>
  <si>
    <t>NP-RENO/formula for a #Sexual Decision to Make#/Monastery of Herbs</t>
  </si>
  <si>
    <t>NP-RENO/formula for a Sexual Decision to Make#/Monastery of Herbs~       hgd5</t>
  </si>
  <si>
    <t>NP-INTESTO/formula for a Lack of Self Esteem/Monastery of Herbs~      hgdc</t>
  </si>
  <si>
    <t>P-AL/parasite/formula for Ascarias Lumbercoides /Monastery of Herbs*~</t>
  </si>
  <si>
    <t>P-BC 1 /parasite/formula for Balantidium Coli /Monastery of Herbs*~</t>
  </si>
  <si>
    <t>P-BC 2 /parasite/formula for Balantidium Coli /Monastery of Herbs*~</t>
  </si>
  <si>
    <t>P-BC 3/parasite/ formula for Balantidium Coli /Monastery of Herbs*~</t>
  </si>
  <si>
    <t>P-BCH 1/parasite/ formula for Blastocystis Hominis/Monastery of Herbs*~</t>
  </si>
  <si>
    <t>P-BCH 2/ parasite/ formula for Blastocystis Hominis /Monastery of Herbs*~</t>
  </si>
  <si>
    <t>P-CM/parasite/ formula for Cryptosporidium /Monastery of Herbs*~</t>
  </si>
  <si>
    <t>P-CMM/parasite/formula for Chilomastic Mezinelli / Monastery of Herbs*~</t>
  </si>
  <si>
    <t>P-CS /parasite/formula for Clonorchis Sinesis / Monastery of Herbs*~</t>
  </si>
  <si>
    <t>P-CT/parasite/ formula for Brain/Cryptosporidium /Monastery of Herbs*~</t>
  </si>
  <si>
    <t>P-DL/parasite/ formula for Fish/ Tapeworm /Monastery of Herbs*~</t>
  </si>
  <si>
    <t>P-DTW/parasite/ formula for Dwarf Tapeworm /Monastery of Herbs*~</t>
  </si>
  <si>
    <t>P-EH/parasite/ formula for Entamoeba Histolytica / Monastery of Herbs*~</t>
  </si>
  <si>
    <t>P-EV 1/parasite/ formula for Enterobius Vermicularis / Monastery of Herbs*~</t>
  </si>
  <si>
    <t>P-EV 2/ parasite/ formula for Enterobius Vermicularis / Monastery of Herbs*~</t>
  </si>
  <si>
    <t>P-FW/parasite/ formula for Filaria Worm /Monastery of Herbs*~</t>
  </si>
  <si>
    <t>P-GL/ formula for Giardia Lamvlia /Monastery of Herbs~</t>
  </si>
  <si>
    <t>Thalamus sarcode, multiple functions, plays part in sleep and wakefulness, insomnia, motor systems, damage from stroke can produce painful anaesthesia, mood swings,  hgdie brain~</t>
  </si>
  <si>
    <t>Cingulate gyrus sarcode, part of limbic system of  brain, emotion formation and processing, learning, memory, hgdie ~</t>
  </si>
  <si>
    <t>Hippocampus sarcode,  part of limbic system affecting emotion, spatial navigation, episodic or autobiographical memory, w/ temporal lobe: declaritive memory, Alzheimer's+ enephalitis damage,~ hgdie ~</t>
  </si>
  <si>
    <t>Corpus callosum sarcode  connects left and right cerebral hemispheres of brain~ hgdie</t>
  </si>
  <si>
    <t>Pons sarcode   brain stem, contains many cranial nerve nuclei, see Hamer/ Brain Scan panel,  ~onco, hgd 1,2 hgdie ~</t>
  </si>
  <si>
    <t>Pineal gland sarcode, secretes melatonin for sleep circadian rhythms, pea sized gland in center of brain, crown 7th chakra, psychic vision, telepathy, fluoride can inhibit function~ hgdie, hgdse</t>
  </si>
  <si>
    <t>Basal ganglia sarcode  lower brain  important center for trust  hgd1,2 hgdie ~</t>
  </si>
  <si>
    <t>Caudate nucleus sarcode  lower brain  important center for trust  hgd1,2  hgdie~</t>
  </si>
  <si>
    <t>Follicule Stimulating Hormone Releasing Factor, fertility, feminine, produced in hypothalamus to stim. pituitary to secrete Follicle Stimulating Hormone ~</t>
  </si>
  <si>
    <t>Norepinephrine, released as hormone by adrenal glands into blood, also a neurotransmitter, affects attention, fight or flight, increases heart rate, triggers release of glucose, ADD/ADHD, depression ~</t>
  </si>
  <si>
    <t>Vagina sarcode ~feminine</t>
  </si>
  <si>
    <t>Vulva sarcode ~ feminine</t>
  </si>
  <si>
    <t>Perimenopause disease } see premenopause disease, ~feminine</t>
  </si>
  <si>
    <t>Cervicitis disease }~feminine</t>
  </si>
  <si>
    <t>Cancer of the cervix disease }~onco, feminine</t>
  </si>
  <si>
    <t>Ovarian cancer disease } ~onco, feminine</t>
  </si>
  <si>
    <t>Uterine (endometrial) cancer disease } ~ onco, feminine</t>
  </si>
  <si>
    <t>Uterine fibroids disease }  ~feminine</t>
  </si>
  <si>
    <t>Vulvodynia (pain) disease } ~feminine</t>
  </si>
  <si>
    <t>Uterine prolapse disease } ~feminine</t>
  </si>
  <si>
    <t>Cystocele disease } ~ fallen bladder, droops into vagina, unwanted urine leakage during coughing, sneezing, laughing, caused by strain such as childbirth, heavy lifiging, etc.  feminine</t>
  </si>
  <si>
    <t>Rectocele disease }~ wall supporting rectum in female is stretched and bulges into vagina, difficulty passing stool, constipation, painful intercourse, rectal pain+ bleeding, low back pain, feminine</t>
  </si>
  <si>
    <t>Lichen Sclerosus - problem of vulva, vagina, female genitals sarcode~feminine</t>
  </si>
  <si>
    <t>Menorrhagia (heavy, irregular, menstrual bleeding) sarcode ~feminine</t>
  </si>
  <si>
    <t>Penis sarcode  , masculine, hgdbs3 ~</t>
  </si>
  <si>
    <t>Scalp sarcode</t>
  </si>
  <si>
    <t>Hair sarcode</t>
  </si>
  <si>
    <t>Skin (separate) sarcode~</t>
  </si>
  <si>
    <t>Mucus membrane (separate) sarcode</t>
  </si>
  <si>
    <t>Duodenum sarcode, 1st and shortest part of small intestine (s.i.) connecting stomach to jejunum, resp. for breakdown of food in s.i., contains mucous secreting Brunner's Glands, digestion ~</t>
  </si>
  <si>
    <t>Jejunum sarcode, central part of small intestine (s.i.), longest villi in s.i. for absorption, digestion ~</t>
  </si>
  <si>
    <t>Ileum sarcode, final section of small intestine, B12 and bile salts absorption, villi, adsorption (attachment) of enzyme molecules, esp. protease and carbohydrase, protein and carbohydrate digestion ~</t>
  </si>
  <si>
    <t>Appendix sarcode, rich in infection fighting lymphoid cells, immune system ~</t>
  </si>
  <si>
    <t>Tumor necrosis factor - auto immune inflammation marker~onco</t>
  </si>
  <si>
    <t>Interleukin 6 - auto immune inflammation marker~</t>
  </si>
  <si>
    <t>Interleukin 4 - auto immune inflammation marker~</t>
  </si>
  <si>
    <t>Premenopause disease }  perimenopause, female, decreased estrogen and progesterone production, hormonal fluctuations, before menstruation completely stops.  ~</t>
  </si>
  <si>
    <t>Estradiol hormone, sex hormone, main estrogen in humans, labelled female but also present in males, also affects fertility, bone structure, weight ~  hgd4  hgdbs3</t>
  </si>
  <si>
    <t>Estrone hormone, estrogenic hormone secreted by ovary, 1 of 3 estrogens, converts to estrone sulfate as an "estrone" as a pool to convert into estradiol ~ hgd4  hgdbs3</t>
  </si>
  <si>
    <t>Estriol hormone,  one of 3 estrogens, also "oestriol", made by placenta during pregancy, fertility, feminine, hgd4  hgdbs3 ~</t>
  </si>
  <si>
    <t>P HW 1  Hookworm  Formula 1 /Monastery of Herbs *~</t>
  </si>
  <si>
    <t>P HW 2  Hookworm Formula 2 /Monastery of Herbs *~</t>
  </si>
  <si>
    <t>P IF  Instestinal Fluke Formula  /Monastery of Herbs *~</t>
  </si>
  <si>
    <t>P ISB  Isospora Belli Parasite Formula / Monastery of Herbs*~</t>
  </si>
  <si>
    <t>P LF 1  Liver Fluke Formula  1 /Monastery of Herbs *~</t>
  </si>
  <si>
    <t>P LF 2  Liver Fluke formula 2 /Monastery of Herbs *~</t>
  </si>
  <si>
    <t>P LUF 1  Lung Fluke Formula /Monastery of Herbs *~</t>
  </si>
  <si>
    <t>P LUF 2  Lung Fluke Formula 2 /Monastery of Herbs *~</t>
  </si>
  <si>
    <t>P LSA  Leishmanias Parasite Formula /Monastery of Herbs *~</t>
  </si>
  <si>
    <t>P NC  Neospora Canium Parasite Formula /Monastery of Herbs *~</t>
  </si>
  <si>
    <t>P PC  Pneumocystis Carinii Parasite Formula /Monastery of Herbs *~</t>
  </si>
  <si>
    <t>P SJ   Schistosomiasis Parasite Formula /Monastery of Herbs *~</t>
  </si>
  <si>
    <t>P SS 1  Strongyloides Stercoralis Parasite Formula 1 /Monastery of Herbs *~</t>
  </si>
  <si>
    <t>P SS 2  Strongyloides Stercoralis Parasite Formula 2 / Monastery of Herbs *~</t>
  </si>
  <si>
    <t>P SX   Non Specific STD Sexually Transmitted Disease Formula /Monastery of Herbs *~</t>
  </si>
  <si>
    <t>P TG  Toxoplasmosis Parasite Formula /Monastery of Herbs *~</t>
  </si>
  <si>
    <t>P TS  Trichinosis Parasite Formula /Monastery of Herbs *~</t>
  </si>
  <si>
    <t>P TT 1  Trichuris Trichiura Parasite Formula 1 /Monastery of Herbs *~</t>
  </si>
  <si>
    <t>P TT 2  Trichuris Trichiura Parasite Formula 2 /Monastery of Herbs *~</t>
  </si>
  <si>
    <t>P TT 3  Trichuris Trichiura Parasite Formula 3 /Monastery of Herbs *~</t>
  </si>
  <si>
    <t>P TV  Trichomonas Parasite Formula /Monastery of Herbs *~</t>
  </si>
  <si>
    <t>P TW 1  Tapeworm Parasite Formula 1 /Monastery of Herbs *~</t>
  </si>
  <si>
    <t>P TW 2  Tapeworm Parasite Formula 2 /Monastery of Herbs *~</t>
  </si>
  <si>
    <t>P TW 3  Tapeworm Parasite Formula 3 /Monastery of Herbs *~</t>
  </si>
  <si>
    <t>P VAC  Vacation Herbal Blend /Monastery of Herbs * for parasites and worms~</t>
  </si>
  <si>
    <t>B ANTHRO Anthrax Bacteria Blend /Monastery of Herbs @~</t>
  </si>
  <si>
    <t>B CITRO  	Citrobacter Bacteria Formula / Monastery of Herbs @~</t>
  </si>
  <si>
    <t>B CLYMD  Chlamydia Bacteria Formula Formula / Monastery of Herbs @~</t>
  </si>
  <si>
    <t>B CORYNO  Corynebacterium Diphtheriae Bacteria Formula / Monastery of Herbs @~</t>
  </si>
  <si>
    <t>B DIPLO PNEU  Ciphtheriae Bacteria Formula / Monastery of Herbs @~</t>
  </si>
  <si>
    <t>B Hpy  H-Pylori  Bacteria Formula / Monastery of Herbs @~</t>
  </si>
  <si>
    <t>B INFLU  Haemohilus  Bacteria Formula / Monastery of Herbs @~</t>
  </si>
  <si>
    <t>B LGV  Lymphogranuloma Venereum Bacteria Formula / Monastery of Herbs @~onco</t>
  </si>
  <si>
    <t>B TU  Mycobacterium Tuberculosis Bacteria Formula / Monastery of Herbs @~</t>
  </si>
  <si>
    <t>B ATYP  Atypical Tuberculosis Bacteria Formula / Monastery of Herbs @~</t>
  </si>
  <si>
    <t>B NEISO  Neisseria Bacteria Formula / Monastery of Herbs @~</t>
  </si>
  <si>
    <t>B NGX  Neisseria Gonorrhea Bacteria  Formula / Monastery of Herbs @~</t>
  </si>
  <si>
    <t>B ORNI  Ornithosis Bacteria Formula / Monastery of Herbs @~</t>
  </si>
  <si>
    <t>B PPLO  Pleuro Pneumonia-Like Bacteria Formula / Monastery of Herbs @~</t>
  </si>
  <si>
    <t>B PROTO  Proteus Bacteria Formula / Monastery of Herbs @~</t>
  </si>
  <si>
    <t>B PSEUDO  Pseudomonas Bacteria Formula / Monastery of Herbs @~</t>
  </si>
  <si>
    <t>B SALM  Salmonella Bacteria Formula / Monastery of Herbs @~</t>
  </si>
  <si>
    <t>B SHIG  Shigella Bacteria Formula / Monastery of Herbs @~</t>
  </si>
  <si>
    <t>B STPH  Staphylococcus Bacteria Formula / Monastery of Herbs @~</t>
  </si>
  <si>
    <t>B STRP  Streptococcus Bacteria Formula / Monastery of Herbs @~</t>
  </si>
  <si>
    <t>B SERTO  Serrato Bacteria Formula / Monastery of Herbs @~</t>
  </si>
  <si>
    <t>B VC  Vibro-Cholera Bacteria Formula / Monastery of Herbs @~</t>
  </si>
  <si>
    <t>B YX  Plague Bacteria Formula / Monastery of Herbs @~</t>
  </si>
  <si>
    <t>MP D  Mycoplasma Bacteria Formula / Monastery of Herbs @~</t>
  </si>
  <si>
    <t>MP I  Mycoplasma Bacteria Formula / Monastery of Herbs @~</t>
  </si>
  <si>
    <t>MP GW  Mycoplasma Bacteria formula for Gulf War Syndrome / Formula / Monastery of Herbs @~</t>
  </si>
  <si>
    <t>MP O  Mycoplasma Bacteria associated with Old Injuries / Formula / Monastery of Herbs @~</t>
  </si>
  <si>
    <t>MP S  Mycoplasma Bacteria Formula / Monastery of Herbs @~</t>
  </si>
  <si>
    <t>MP T   Mycoplasma Bacteria Formula / Monastery of Herbs @~</t>
  </si>
  <si>
    <t>MP X  Mycoplasma Bacteria Formula / Monastery of Herbs @~</t>
  </si>
  <si>
    <t>MP Y  Mycoplasma Bacteria Formula / Monastery of Herbs @~</t>
  </si>
  <si>
    <t>MP Z  Mycoplasma Bacteria Formula / Monastery of Herbs @~</t>
  </si>
  <si>
    <t>RXSI  Babesiosis and/or Rocky Mountain Spotted Fever, Borelia, Mycoplasma Formula / Monastery of Herbs @~</t>
  </si>
  <si>
    <t>SPIRO L  	East Coast Lyme Formula / Monastery of Herbs @~</t>
  </si>
  <si>
    <t>SPIRO LEPTO  Spiro Lepto Formula / Monastery of Herbs @~</t>
  </si>
  <si>
    <t>SPIRO P  West Coast Lyme Formula / Monastery of Herbs @~</t>
  </si>
  <si>
    <t>SPIRO T  Syphillis Formula / Monastery of Herbs @~</t>
  </si>
  <si>
    <t>SPIRO X  Bi-Coastal Lyme Formula / Monastery of Herbs @~</t>
  </si>
  <si>
    <t>F ACTINO  Actinomycosis Fungus Formula / Monastery of Herbs ^~</t>
  </si>
  <si>
    <t>F ALBA  Candida Albicans Fungus Formula / Monastery of Herbs ^~</t>
  </si>
  <si>
    <t>F ASP  Aspergillis Fumigatis Fungus Formula / Monastery of Herbs ^~</t>
  </si>
  <si>
    <t>F BD  Blastomycosis Fungus Formula / Monastery of Herbs ^~</t>
  </si>
  <si>
    <t>F CI 1  Coccidioides Immitis, Valley Fever, Fungus Formula 1 / Monastery of Herbs ^~</t>
  </si>
  <si>
    <t>F CI 2  Coccidioides Immitis, Valley Fever, Fungus Formula 2 / Monastery of Herbs ^~</t>
  </si>
  <si>
    <t>F CN  Cryptococcus Neoformis, Torulosis, Fungus Formula / Monastery of Herbs ^~</t>
  </si>
  <si>
    <t>F CT  Cladosporium Trichoides, Black Degeneration of the Brain, Fungus Formula / Monastery of Herbs</t>
  </si>
  <si>
    <t>F GEO 1  Geotrichum Candidum, Fungus Formula 1 / Monastery of Herbs ^~</t>
  </si>
  <si>
    <t>F GEO 2  Geotrichum Candidum, Fungus Formula 2 / Monastery of Herbs ^~</t>
  </si>
  <si>
    <t>F HP  Histoplasmosis, Fungus Formula / Monastery of Herbs ^~</t>
  </si>
  <si>
    <t>F HS  Fungus Formula / Monastery of Herbs ^~</t>
  </si>
  <si>
    <t>F MIX  Formula for Unclassified Skin Fungus / Monastery of Herbs ^~</t>
  </si>
  <si>
    <t>F SXMH  Formula for Unclassified Skin Fungus / Monastery of Herbs ^~</t>
  </si>
  <si>
    <t>F SS  Sportichum Shanchi Skin Fungus Formula / Monastery of Herbs ^~</t>
  </si>
  <si>
    <t>F SZ  Unclassified Fungus Formula / Monastery of Herbs ^~</t>
  </si>
  <si>
    <t>F THSH  Thrush Mouth Fungus Formula / Monastery of Herbs ^~</t>
  </si>
  <si>
    <t>Ceph Ener Chi:  Hormonal Balance Support  / Endocrine Tissue Support Formula/ Monastery of Herbs~</t>
  </si>
  <si>
    <t>Ceph Herba Lon:  Hypothalamus + Thalamus Support / endocrine tissue support formula / Monastery of Herbs~</t>
  </si>
  <si>
    <t>Cortin C:  Adrenal Cortex Support / hormones / endocrine tissue support formula / Monastery of Herbs~</t>
  </si>
  <si>
    <t>Cortin E:  General Hormonal Balance Support / endocrine tissue support formula/ Monastery of Herbs~</t>
  </si>
  <si>
    <t>Cortin F:  Females Hormonal Balance Support  / endocrine tissue support formula/ Monastery of Herbs~feminine</t>
  </si>
  <si>
    <t>Crotin M:  Males Hormonal Balance  / endocrine tissue support formula/ Monastery of Herbs~masculine</t>
  </si>
  <si>
    <t>Cortin S:  Sex Drive Support for Both Sexes   / endocrine tissue support formula / Monastery of Herbs~masculine, feminine,</t>
  </si>
  <si>
    <t>Endocrine Bal:  Balances Endocrine System in General  Endocrine Tissue Support Formula / Monastery of Herbs~</t>
  </si>
  <si>
    <t>Cortin PM:  Post Menopausal Support  / endoctrine tissue support formula / Monastery of Herbs~feminine</t>
  </si>
  <si>
    <t>Power HGH:  Growth Hormonal Tincture  / endocrine tissue support formula / Monastery of Herbs~aging</t>
  </si>
  <si>
    <t>Adreno:  Adrenal Support Tincture / endocrine tissue support formula/ hormones / Monastery of Herbs~stress</t>
  </si>
  <si>
    <t>Herb Enal:  Renal System Support (kidney + adrenal)  / endocrine tissue support formula/ hormones/ Monastery of Herbs~</t>
  </si>
  <si>
    <t>Enal Chi:  Balances Energy of Kidney Jing / Formula / tissue support formula/ Monastery of Herbs~</t>
  </si>
  <si>
    <t>Pineal G:  Tincture for Pineal Tissue Support  / endoctrine system support formula / Monastery of Herbs~</t>
  </si>
  <si>
    <t>Pitui Chi:  Balances Chi of Pituitary/ Support   / endoctrine system support formula / Monastery of Herbs~</t>
  </si>
  <si>
    <t>Pitui M:  Pituitary Medulla Tissue Support Tincture  / endoctrine system support formula / Monastery of Herbs~</t>
  </si>
  <si>
    <t>Pitui L:  Pituitary Cortex Tissue Support Tincture / endocrine system support formula / Monastery of Herbs~</t>
  </si>
  <si>
    <t>Para Thyro:  Parathyroid Tissue Support  / endocrine tissue support formula / Monastery of Herbs~</t>
  </si>
  <si>
    <t>Para Thyro Chi:  Parathyroid Chi Support / endocrine tissue support formula/ Monastery of Herbs~</t>
  </si>
  <si>
    <t>SB Chi:  Parathyroid Tissue Support  / endocrine tissue support formula / Monastery of Herbs~</t>
  </si>
  <si>
    <t>Chi Tien 1:  Parathyroid Tissue Support  / endocrine tissue support formula / Monastery of Herbs~</t>
  </si>
  <si>
    <t>Chi Tien 2:  Parathyroid Tissue Support  / endocrine tissue support formula / Monastery of Herbs~</t>
  </si>
  <si>
    <t>TL 1:  Thymus Lymph Tissue Support   endocrine system support formula / Monastery of Herbs~</t>
  </si>
  <si>
    <t>TL 2:  Thymus Lymph Tissue Support Formula / endocrine system support formula/ Monastery of Herbs~</t>
  </si>
  <si>
    <t>Thyro Chi:  Balances Chi Energy of Thyroid / Endocrine Tissue Support Formula  / Monastery of Herbs~weight</t>
  </si>
  <si>
    <t>Thyro JW:  Thyroid Tissue Support Formula  / endocrine system support formula / Monastery of Herbs~weight</t>
  </si>
  <si>
    <t>Thyro Mone:  Thyroid  T3 T4 Support / Endocrine Tissue Support Formula  / Monastery of Herbs~weight</t>
  </si>
  <si>
    <t>Thyro R:  Thyroid Tincture Tissue Support  / Endocrine System Support Formula / Monastery of Herbs~weight</t>
  </si>
  <si>
    <t>Organo I:  Set of Tissue Support Formulas  / Endocrine System Support Formula / Monastery of Herbs~</t>
  </si>
  <si>
    <t>Thymo Chi:  Thymus Chi Balance/ Endocrine Tissue Support Formula/ hormones / Monastery of Herbs~</t>
  </si>
  <si>
    <t>IMP 1:  Nerve Cell Virus affecting the Skin:  Tissue Support Formula / Monastery of Herbs~</t>
  </si>
  <si>
    <t>IMP 2:  Nerve Cell Virus affecting the Skin:  Tissue Support Formula / Monastery of Herbs~</t>
  </si>
  <si>
    <t>Derma Herb:  Skin Enhancement Herbal Formula:  Tissue Support Formula / Monastery of Herbs~</t>
  </si>
  <si>
    <t>TL1:  Lymphatic Tissue Support Formula / Monastery of Herbs~</t>
  </si>
  <si>
    <t>TL 2:  Lymphatic Tissue Support Formula / Monastery of Herbs~</t>
  </si>
  <si>
    <t>LY Detox 1:  Lymphatic Detox / Tissue Support Formula / Monastery of Herbs~</t>
  </si>
  <si>
    <t>LY Detox 2:  Lymphatic Detox / Tissue Support Formula / Monastery of Herbs~</t>
  </si>
  <si>
    <t>Lumi Lymph:  Set for Lymph Detox / Tissue Support Formula / Monastery of Herbs~</t>
  </si>
  <si>
    <t>LY Stim:  Lymphatic System Stimulation / Tissue Support Formula / Monastery of Herbs~</t>
  </si>
  <si>
    <t>LY Chi:  Balances Chi of Lymphatic System / Tissue Support Formula / Monastery of Herbs~</t>
  </si>
  <si>
    <t>LY Rej:  Lymphatic Rejuvenation Stimulation / Tissue Support Formula / Monastery of Herbs~</t>
  </si>
  <si>
    <t>Bone Heal:  Healing herbs for Bone / Tissue Support Formula / Monastery of Herbs~</t>
  </si>
  <si>
    <t>Liga Plex:  Connective Tissue / Tissue Support Formula / Monastery of Herbs~</t>
  </si>
  <si>
    <t>M Nutrient 1:  Muscle Cramps / Tissue Support Formula / Monastery of Herbs~</t>
  </si>
  <si>
    <t>M Nutrient 2:  Muscle Cramps / Tissue Support Formula / Monastery of Herbs~</t>
  </si>
  <si>
    <t>Herba AR 1:  Arthritis / Tissue Support Formula / Monastery of Herbs~</t>
  </si>
  <si>
    <t>Herba AR 2:  Arthritis / Tissue Support Formula / Monastery of Herbs~</t>
  </si>
  <si>
    <t>Herba AR 3:  Arthritis / Tissue Support Formula / Monastery of Herbs~</t>
  </si>
  <si>
    <t>Brain Rej:  Rejuvenation Set for the Brain / Nervous System Tissue Support Formula / Monastery of Herbs~hgdie</t>
  </si>
  <si>
    <t>Herba CC Chi:  Stimulates Chi to the Corpus Collosum / Brain / Nervous System Tissue Support Formula / Monastery of Herbs~hgdie</t>
  </si>
  <si>
    <t>Neuro Herb:  Brain Support / Nervous System Tissue Support Formula / Monastery of Herbs~hgdie</t>
  </si>
  <si>
    <t>Neuro Balance:  Jet Lag / Brain / Nervous System Tissue Support Formula / Monastery of Herbs~</t>
  </si>
  <si>
    <t>Herb Ons:  Pons Tissue Support / Brain / Nervous System Tissue Support Formula / Monastery of Herbs~onco, hgdc</t>
  </si>
  <si>
    <t>Herb Ons Chi:  Stimulates Chi to the Pons / Brain / Nervous System Tissue Support Formula / Monastery of Herbs~onco, hgd1, hgd2</t>
  </si>
  <si>
    <t>Reticula AF:  Set supporting the Reticular Formation / Lower Brain / Nervous System Tissue Support Formula / Monastery of Herbs~hgdso hgd1 hgd2</t>
  </si>
  <si>
    <t>Para Neuro:  Nervous System Support / Tissue Support Formula / Monastery of Herbs~</t>
  </si>
  <si>
    <t>Flexa Spine:  Spinal Cord Support / Brain / Spine / Nervous System Tissue Support Formula / Monastery of Herbs~</t>
  </si>
  <si>
    <t>Ridian:  Meridian Balance and Flow Support for the Nervous System / Tissue Support Formula / Monastery of Herbs~</t>
  </si>
  <si>
    <t>Herb Aim 1:  Supports All Sleep Cycles / insomnia / Nervous System Tissue Support Formula / Monastery of Herbs~</t>
  </si>
  <si>
    <t>Herb Aim 2:  Supports All Sleep Cycles / insomnia / Nervous System Tissue Support Formula / Monastery of Herbs~</t>
  </si>
  <si>
    <t>Herb Aim 3:  Supports All Sleep Cycles / insomnia / Nervous System Tissue Support Formula / Monastery of Herbs~</t>
  </si>
  <si>
    <t>Occu Herb :  Eye Nutrients / Respiratory Tissue Support Formulas / Monastery of Herbs~ eye.</t>
  </si>
  <si>
    <t>Herb Ear:  Hearing Issues /  Respiratory  Tissue Support Formulas / Monastery of Herbs~ear.</t>
  </si>
  <si>
    <t>Herb Inus 1:  Tonsils and Adenoids / Respiratory Tissue Support Formulas /immune/ Monastery of Herbs~</t>
  </si>
  <si>
    <t>Herb Inus 2:  Tonsils and Adenoids / Respiratory Tissue Support Formulas / immune/Monastery of Herbs~</t>
  </si>
  <si>
    <t>Herb Pneu 1:  Chest Congestion / Respiratory Tissue Support Formulas /lung/ Monastery of Herbs~</t>
  </si>
  <si>
    <t>Herb Pneu 2:  Chest Congestion / Respiratory Tissue Support Formulas /lung/ Monastery of Herbs~</t>
  </si>
  <si>
    <t>Herb Pneu 3:  Chest Congestion / Respiratory Tissue Support Formulas / lung/Monastery of Herbs~</t>
  </si>
  <si>
    <t>Bronchio Herb:  Bronchioles Support / Respiratory Tissue Support Formulas / lung/ Monastery of Herbs~</t>
  </si>
  <si>
    <t>Padma 28 - padma AG Switzerland heart, circulation, Tibetian Herbs for Energy + Health</t>
  </si>
  <si>
    <t>Basil youngliving.com/431711 Anti(bacterial, infect, inflam, spasmodic, viral), decong, antisept (stom/int), uplifting</t>
  </si>
  <si>
    <t>Bergamot youngliving.com/431711 Analgesic, anti (bacterial-strep/staph,  inflam, parasitic, septic, spasmod) uplifting  phototoxic</t>
  </si>
  <si>
    <t>Cedar, Western Red youngliving.com/431711 Anti-bacterial and antiseptic; hair, skin, warts, psoriasis</t>
  </si>
  <si>
    <t>Cedarwood youngliving.com/431711 Anti(fungal, infectious, septic-urinary/pulmonary) astringent, sedative oxygenating</t>
  </si>
  <si>
    <t>Chamomile, Roman youngliving.com/431711 Anti(infectious, inflam, parasitic, spasmodic) calming, relaxing  children, elderly, pets</t>
  </si>
  <si>
    <t>Cinnamon Bark youngliving.com/431711 astringent, stimulant, purifier, sexual stimulant, warming, and most anti#s anti-diabetic</t>
  </si>
  <si>
    <t>Cistus youngliving.com/431711 Anti(microbial, septic) astringent, diuretic, expectorant, tonic anti hemmoragic</t>
  </si>
  <si>
    <t>Clary Sage youngliving.com/431711 Anti(convulsive, fungal, septic, spasmod) astringent, nervetonic, sedative hormone balanc</t>
  </si>
  <si>
    <t>Clove youngliving.com/431711 Analgesic, Anti(bact, fung, infect, inflam, parasitic, septic, tumoral, viral) disinfect antioxidant</t>
  </si>
  <si>
    <t>Coriander youngliving.com/431711 Analgesic, Anti(bacterial, fungal, oxidant, rheumatic, spasmodic) stimulant</t>
  </si>
  <si>
    <t>Cypress youngliving.com/431711 Anti(microb, septic) mucolytic, astring, deodor, prostrate decong, circulation enhanc</t>
  </si>
  <si>
    <t>Dill youngliving.com/431711 Anti(spasmodic, bacterial, expectorant, stimulant antidiabetic</t>
  </si>
  <si>
    <t>Elemi youngliving.com/431711 Anti(catarrhal, depressant, infectious, septic) expectorant, sedative</t>
  </si>
  <si>
    <t>Eucalyptus, globulus youngliving.com/431711 Analgesic, Anti(bact, catarrhal, etc) diuretic, expector, insect rep, stim</t>
  </si>
  <si>
    <t>Eucalyptus Citriodora youngliving.com/431711 Expectorant, Deodorant, insecticidal, Anti(rheumatic, septic, etc)</t>
  </si>
  <si>
    <t>Eucalyptus Dives youngliving.com/431711 Anti-bacterial</t>
  </si>
  <si>
    <t>Eucalyptus Polybractea youngliving.com/431711 Anti(bacter, infect, inflam, viral) expect, mucolytic, insecticidal</t>
  </si>
  <si>
    <t>Eucalyptus Radiata youngliving.com/431711 Anti(bacterial, catarrhal, infectious, inflam, viral) expectorant</t>
  </si>
  <si>
    <t>Fennel youngliving.com/431711 Anti(parasitic, septic, spasmodic, toxin) diuretic, expectorant  digestive tonic</t>
  </si>
  <si>
    <t>Fir, Balsam youngliving.com/431711 Antiseptic(genio-urinary, pulmonary) astringent, diuretic, sedative (nerves) analagesic</t>
  </si>
  <si>
    <t>Fir, Douglas youngliving.com/431711 Antiseptic, astringent, diuretic, expectorant, sedative (joints, muscles, nerves)</t>
  </si>
  <si>
    <t>Fir, White youngliving.com/431711 Analgesic, antisept, astringent, diuretic, expectorant, sedative(joint/muscle/nerves)</t>
  </si>
  <si>
    <t>Frankincense youngliving.com/431711Anti(catarrhal, depressant, infectious, septic, tumoral) immune-stimulant, sedative, lung</t>
  </si>
  <si>
    <t>Galbanum youngliving.com/431711 Analgesic, Anti(infect, inflam, microbial septic) diuretic, expectorant, restorative</t>
  </si>
  <si>
    <t>Geranium youngliving.com/431711 Anti(depressant, septic) astringent, diuretic, insect repellent, refreshing, sedative</t>
  </si>
  <si>
    <t>Ginger youngliving.com/431711 Antiseptic, laxative, stimulant, tonic, warming  anti-nausea</t>
  </si>
  <si>
    <t>Goldenrod youngliving.com/431711 Diphtheria, dyspepsia, hypertension, reps mucus, tonsill, pharynx, Erectile disf</t>
  </si>
  <si>
    <t>Grapefruit youngliving.com/431711 Anti(depressant, septic) disinfectant, diuretic, stimulant, tonic, photosensitive</t>
  </si>
  <si>
    <t>Helichrysum youngliving.com/949183 Anti(coagulant, oxidant, spasmodic) expectort, mucolytic, heavy metal chelator, nerve pain</t>
  </si>
  <si>
    <t>Hyssop youngliving.com/949183 astringent, decong, diuretic, mucolytic, sedative, Anti(asthmatic, catarrhal), purgative</t>
  </si>
  <si>
    <t>Jasmine youngliving.com/949183 Anti-catarrhal, anti-depressant, anti-spasmodic yin tonic</t>
  </si>
  <si>
    <t>Juniper youngliving.com/949183 Anti(septic, spasmodic) astringent, cleanser, detoxer, diuretic, stimulant, kidney balance</t>
  </si>
  <si>
    <t>Lavender youngliving.com/949183 Antitoxic, cardiotonic, regenerative, sedative, skin issues, Anti(coagulant, convuls)</t>
  </si>
  <si>
    <t>Ledum youngliving.com/949183 Anti(cancerous, tumoral, viral) nerve-stimulant, tonic, gentle liver detoxer</t>
  </si>
  <si>
    <t>Lemon youngliving.com/949183 Anti(septic, fungal, viral) astringent, invigorating, refreshing, tonic, phototoxic, ph balance</t>
  </si>
  <si>
    <t>Lemongrass youngliving.com/949183 Anti(inflamm, septic) insect repellent, revitalizer, sedative, tonic, vasodilator</t>
  </si>
  <si>
    <t>Marjoram youngliving.com/949183 Arterial vasodilator, digestive stimulant, diuretic, expectorant, sedative, Antisexual</t>
  </si>
  <si>
    <t>Melaleuca, tea tree youngliving.com/949183 Decongestant,  immune-stimulant, insecticidal, neurotonic, tissue regen</t>
  </si>
  <si>
    <t>Melaleuca Ericifolia/Rosalina youngliving.com/949183 Anti(bacterial, fungal, infectious, microbial) calming, sedative</t>
  </si>
  <si>
    <t>Melissa (Lemon balm) youngliving.com/949183 Anti(bacterial, fungal, viral, depressive, infect, microbial), calming, sedative</t>
  </si>
  <si>
    <t>Mountain Savory youngliving.com/949183 Anti(bacterial, fungal, infectious-genito-urinary-gastro-intest, parasitic, viral)</t>
  </si>
  <si>
    <t>Myrrh youngliving.com/949183 Anti(infectious, inflammatory, septic) astringent, skin regeneration, yin tonic</t>
  </si>
  <si>
    <t>Myrtle youngliving.com/949183 Anti(bacter, inflam, parasitic, septic) astringent, expectorant, decongestant, deodorizer</t>
  </si>
  <si>
    <t>Neroli (Orange Blossom) youngliving.com/949183 aphrodisiac, deodorant, sedative, tonic, Anti(bact, depress)</t>
  </si>
  <si>
    <t>Nutmeg youngliving.com/949183 Anti(inflam, parasitic, septic) Stimulant (cerebral, circulatory) laxative, adrenal support</t>
  </si>
  <si>
    <t>Onycha (Benzoin) youngliving.com/949183 Anti(inflam, septic, oxidant) deodorant, diuretic, expectorant, sedative</t>
  </si>
  <si>
    <t>Orange youngliving.com/949183 Anti(depressant, septic, spasmodic) digestive, sedative, tonic, phototoxic</t>
  </si>
  <si>
    <t>Oregano youngliving.com/949183 Anti(bacterial, fungal, parasitic, septic(respiratory system), viral), dilution suggested</t>
  </si>
  <si>
    <t>PaloSanto youngliving.com/949183 Anti(infect, septic, tumoral) immune-stimulant, sedative</t>
  </si>
  <si>
    <t>Patchouli youngliving.com/949183 Decong, deodorant, diuretic, insecticidal, stimulant (digestive), wound care</t>
  </si>
  <si>
    <t>Pepper, black youngliving.com/949183 Analgesic, aphrodisiac, expectorant, laxative, stimulant(nervous, circul, diges)</t>
  </si>
  <si>
    <t>Peppermint youngliving.com/958170 Analgesic, anti(carcinogenic, inflam, septic, spasmodic) invigorating, ADHD</t>
  </si>
  <si>
    <t>Pine, Scotch youngliving.com/958170 Stimulant(adrenal cortex, circulat, nervous), Antiseptic(hepatic, urinary, pulmon)</t>
  </si>
  <si>
    <t>Ravensara youngliving.com/958170 Anti(bacterial, fungal, infectious, septic, viral) expectorant</t>
  </si>
  <si>
    <t>Rose youngliving.com/958170 Anti(hemorrhaging, infectious) aphrodisiac, yin tonic, antidepressant</t>
  </si>
  <si>
    <t>Rosemary youngliving.com/958170 Anti(bacterial, catarrhal, infectious) expectorant, stimulant, avoid if epileptic</t>
  </si>
  <si>
    <t>Rosewood youngliving.com/958170 Anti(bacterial, fungal, infectious, parasitic, viral), wound care</t>
  </si>
  <si>
    <t>Sage youngliving.com/958170 Anti(bacter, cancerous, septic, spasmod) decong, diuretic, disinfectant, hormone bal</t>
  </si>
  <si>
    <t>Sandalwood youngliving.com/958170 Anti(depressant, septic) aphrodisiac, astringent, calming, sedative, tonic</t>
  </si>
  <si>
    <t>Spearmint youngliving.com/958170 Anti(bacterial, catarrhal, fungal, inflam, septic, spasmodic) hormone-like</t>
  </si>
  <si>
    <t>Spikenard youngliving.com/958170 Anti(bacterial, fungal, inflam) deodorant, relaxing, skin tonic, wounds, skin ulcers</t>
  </si>
  <si>
    <t>Spruce youngliving.com/958170 Anti(infectious, inflammatory, spasmodic) cortisone-like, disinfectant, tonic</t>
  </si>
  <si>
    <t>Tangerine youngliving.com/958170 Anti(coagulant, inflammatory) laxative, sedative, lymph detox</t>
  </si>
  <si>
    <t>Tansy, Idaho youngliving.com/958170 Positive attitude and general feeling of well being, deters pests, sooths skin</t>
  </si>
  <si>
    <t>Tarragon youngliving.com/958170 Diuretic, laxative, neuromuscular, stimulant, Anti(cancerous, inflam, septic, parasitic, viral)</t>
  </si>
  <si>
    <t>Thyme youngliving.com/958170 Antimicrobial, anti-fungal, anti-viral, antiseptic, dilution suggested</t>
  </si>
  <si>
    <t>Tsuga (Hemlock Spruce) youngliving.com/958170 Anti(microbial, septic) astringent, diuretic, expectorant, nervine, tonic</t>
  </si>
  <si>
    <t>Valerian youngliving.com/958170 Anti(dandruff, spasmodic) Depressant (CNS), diuretic, hypnotic, regulator, sedative</t>
  </si>
  <si>
    <t>Vetiver youngliving.com/958170 Calming, grounding, immune-stimulant, Sedative (CNS), Stimulant (circulatory)</t>
  </si>
  <si>
    <t>Wintergreen youngliving.com/958170 Anti(inflam, rheumatic, septic, spasmodic) disinfect, diuretic, stimul (bone), bone pain</t>
  </si>
  <si>
    <t>Ylang Ylang youngliving.com/958170 Anti-depressant, antiseptic, antispasmodic, sedative, tonic, yin tonic, heart issues</t>
  </si>
  <si>
    <t>Abundance youngliving.com/949183 Enhance magnetic energy, prosperity, abundance, anti(viral, fungal)</t>
  </si>
  <si>
    <t>Acceptance youngliving.com/949183 Accept new things in life, higher potential, overcome denial, procrastination, security</t>
  </si>
  <si>
    <t>Aroma Life youngliving.com/949183 strengthen cardiovascular, lymphatic, circulatory system, reduce stress, hemorrhoids</t>
  </si>
  <si>
    <t>Aroma Siez youngliving.com/949183 Relax, calm, relieve spastic muscles, headaches</t>
  </si>
  <si>
    <t>Australian Blue youngliving.com/949183 Grounding, stabilizing, uplifting, inspiring, aches, pains, calm anger, self-control</t>
  </si>
  <si>
    <t>Awaken youngliving.com/949183 Awaken higher potential, spiritual/emotional enhancement</t>
  </si>
  <si>
    <t>Believe youngliving.com/949183 Grounding, empowering, action toward goals and fulfillment of dreams</t>
  </si>
  <si>
    <t>Brain Power youngliving.com/949183 Increase Oxygen &amp; Dissolving petrochemicals (pituit, pineal, hypothal) learning disab</t>
  </si>
  <si>
    <t>Chivalry youngliving.com/949183 Empowering, open energy centers, feelings of strength, peace, trustworthiness, courage,</t>
  </si>
  <si>
    <t>Christmas Spirit youngliving.com/949183 Feeling and memory of Christmas, protection of airborne viruses &amp; bacteria</t>
  </si>
  <si>
    <t>Citrus Fresh youngliving.com/949183 Enhance feeling of well being in children, relaxing, calming, insomnia, phototoxic</t>
  </si>
  <si>
    <t>Clarity youngliving.com/949183 Memory retention and mental alertness, oxygenate the brain</t>
  </si>
  <si>
    <t>Di-Gize youngliving.com/949183 Improving digestive function, stomach cramps, upset stomach, belching, bloating, parasites</t>
  </si>
  <si>
    <t>Dragon Time youngliving.com/949183 Alleviate premenstrual, menstrual cramps, discomfort, prostrate problems</t>
  </si>
  <si>
    <t>Dream Catcher youngliving.com/949183 Open the mind, enhance dreams, visualize toward reality</t>
  </si>
  <si>
    <t>Egyptian Gold youngliving.com/949183 Anti-bacterial, fungal, viral, stimulate the hypothalamus and pituitary gland</t>
  </si>
  <si>
    <t>En-R-Gee youngliving.com/949183 Improve one#s energy, mental alertness</t>
  </si>
  <si>
    <t>EndoFlex youngliving.com/949183 Balance/support for endocrine system(pineal, pituitary, parathyroid, thymus, adrenal)</t>
  </si>
  <si>
    <t>Envision youngliving.com/949183 Support and balance to emotions; moving forward toward dreams and goals</t>
  </si>
  <si>
    <t>Evergreen Essence youngliving.com/949183 Peace, serenity, grounding, balance &amp; opening to receive &amp; give</t>
  </si>
  <si>
    <t>Exodus II youngliving.com/949183 Expel disease, build defenses expel dead tissue, build immunity</t>
  </si>
  <si>
    <t>Forgiveness youngliving.com/949183 Higher spiritual awareness, forgive, forget, let go and move on</t>
  </si>
  <si>
    <t>Gathering youngliving.com/958170 Increase oxygen(pituitary/pineal) frequency, focused, grounded, connected &amp; clear</t>
  </si>
  <si>
    <t>Gentle Baby youngliving.com/949183 Expectant mothers/newborn babies for comfort, soothing, relaxing, skin and scar repair</t>
  </si>
  <si>
    <t>GLF youngliving.com/949183 functioning and support of gallbladder and liver</t>
  </si>
  <si>
    <t>Gratitude youngliving.com/949183 Elevate, soothe, appease the mind while bringing relief and relaxation of body</t>
  </si>
  <si>
    <t>Grounding youngliving.com/958170 Stabilize and ground in order to deal with reality in logical, peaceful manner</t>
  </si>
  <si>
    <t>Harmony youngliving.com/958170 Spiritual &amp; emotional, feeling of safe &amp; secure, physical, harmonic chakra &amp; allergy balancer</t>
  </si>
  <si>
    <t>Highest Potential youngliving.com/958170 Biblical oil blend, empowering and enabling you to achieve your full potential</t>
  </si>
  <si>
    <t>Hope youngliving.com/958170 Support the body physically and mentally and give us hope, going forward, achievement, antiviral</t>
  </si>
  <si>
    <t>Humility youngliving.com/958170 Forgiveness to heal ourselves and our earth letting spirit come thru us</t>
  </si>
  <si>
    <t>Immupower youngliving.com/958170 Building, strengthening, protecting the body and support of immune system, anti-everything</t>
  </si>
  <si>
    <t>Inner Child youngliving.com/958170 Stimulate memory response, emotion bal by reconnect of inner-self, male emotion connect</t>
  </si>
  <si>
    <t>Inspiration youngliving.com/958170 Relieves negative thoughts, enhances spiritual &amp; inner awareness</t>
  </si>
  <si>
    <t>Into the Future youngliving.com/958170 Support emotions to move forward and leave past behind</t>
  </si>
  <si>
    <t>Joy youngliving.com/958170 Memories of being loved, held and sharing loving times; Adenoids &amp; Adrenal glands</t>
  </si>
  <si>
    <t>Juva Cleanse youngliving.com/958170 Cleanse and detoxify the liver</t>
  </si>
  <si>
    <t>JuvaFlex youngliving.com/958170 Aiding body in addiction release and anger barriers, cleansing liver, lymphatic</t>
  </si>
  <si>
    <t>Lady Sclareol youngliving.com/958170 Seductive, alluring, beneficial for skin</t>
  </si>
  <si>
    <t>Legacy (Master Blend) youngliving.com/958170 (90 ess. Oils blended) to fine-tune energies of the entire body, emotional balance</t>
  </si>
  <si>
    <t>Live With Passion youngliving.com/958170 Emotionally balancing &amp; uplifting, passion for life, relief of hopelessness</t>
  </si>
  <si>
    <t>Longevity youngliving.com/958170 ORAC near 150,000 prevention of premature aging</t>
  </si>
  <si>
    <t>M-Grain youngliving.com/958170 Relief for migraine and stress headaches, nausea and depression</t>
  </si>
  <si>
    <t>Magnify Your Purpose youngliving.com/958170 Overcoming negative emotions, self-defeating behaviors like self pity</t>
  </si>
  <si>
    <t>Melrose youngliving.com/958170 Cleansing and healing cuts, bruises, scrapes, insect bites, Tissue regeneration</t>
  </si>
  <si>
    <t>Mister youngliving.com/958170 Balance Male energy and regulate prostrate function; women#s hot flashes ages 30-45</t>
  </si>
  <si>
    <t>Motivation youngliving.com/958170 Overcoming fear and procrastination and take action in their lives</t>
  </si>
  <si>
    <t>PanAway youngliving.com/958170 Reduce pain, stimulate quicker healing with oxygen to damaged tissue site</t>
  </si>
  <si>
    <t>Peace &amp; Calming youngliving.com/958170 Reduction of depression, anxiety, stress and tension; hyperactive children</t>
  </si>
  <si>
    <t>Present time youngliving.com/958170 Bring people into the moment and live today</t>
  </si>
  <si>
    <t>Purification youngliving.com/958170 Killing odors, bacteria, molds, fungus; Repels bugs, insects, mice; bee stings</t>
  </si>
  <si>
    <t>Raven youngliving.com/431711 Help with upper respiratory problems and viral infections, asthma, pneumonia, tb</t>
  </si>
  <si>
    <t>RC youngliving.com/431711 Allergies, colds, bronchitis, respiratory congestion, flue, cold sores, mucus, bone spurs</t>
  </si>
  <si>
    <t>Release youngliving.com/431711 Enhancing release of memory trauma from liver, anger, hate; aid in letting go of negative</t>
  </si>
  <si>
    <t>Relieve it youngliving.com/431711 Deep Tissue Pain, anti-inflammatory, sciatica, arthritic pain</t>
  </si>
  <si>
    <t>Sacred Mountain youngliving.com/431711 Feeling of protection, empowerment, and grounding, anti-bacterial, respiratory</t>
  </si>
  <si>
    <t>Sara youngliving.com/431711 Release &amp; let go negative emotions &amp; memory of traumatic experiences (sexual/ritual abuse)</t>
  </si>
  <si>
    <t>SclarEssence youngliving.com/431711 Support hormones increase estradiol and testosterone levels, digestion, bloating, pH</t>
  </si>
  <si>
    <t>Sensation youngliving.com/431711 Uplifting, refreshing, arousing, skin problems (nourishing &amp; hydrating)</t>
  </si>
  <si>
    <t>Surrender youngliving.com/431711 Calming, relaxing, balancing to emotions, dominate personalities to balance</t>
  </si>
  <si>
    <t>Thieves youngliving.com/431711 Slivers &amp; splinters to surface, anti-plague, lung, throat, gum, cuts, infections, flu, candida</t>
  </si>
  <si>
    <t>3 Wise Men youngliving.com/431711 Open the crown chakra facilitate release of negative emotion, grounding, uplifting</t>
  </si>
  <si>
    <t>Transformation youngliving.com/431711 Energizing, stimulating to conscious mind allowing for support for changes</t>
  </si>
  <si>
    <t>Trauma Life youngliving.com/431711 Calming, grounding, purge stress, uproot traumas, spiritually uplifting</t>
  </si>
  <si>
    <t>Valor youngliving.com/431711 Edema, Spinal, ADD, empower the physical &amp; spiritual bodies, overcome fear and opposition</t>
  </si>
  <si>
    <t>White Angelica youngliving.com/431711 Ward off bombardment of negative energy, Increases Aura, strength and protection</t>
  </si>
  <si>
    <t>Aurora 1 Restores a person’s self-worth and provides flowing contact with the earth; this supplies safety and coming home to yourself. - Liquid Liqht Remedies</t>
  </si>
  <si>
    <t>Aurora 2 Supports feeling in touch with the Self (heart and belly) again. For processing and releasing sadness, anger and helplessness. - Liquid Liqht Remedies</t>
  </si>
  <si>
    <t>Aurora 3 Repairs the third chakra in those who feel like a victim or who need power in order to feel their own self-worth. - Liquid Liqht Remedies</t>
  </si>
  <si>
    <t>Aurora 4 Heart energy: giving and receiving love. Feeling compassion without commiseration. Generates joy and softness. - Liquid Liqht Remedies</t>
  </si>
  <si>
    <t>Aurora 5 Works on heart and lung energies: ability to speak from the heart and have space for your inner truth and true communication. - Liquid Liqht Remedies</t>
  </si>
  <si>
    <t>Aurora 6 Facilitates enlightening insights and their integration. Generates inner certainty based on knowing-ness and self awareness. - Liquid Liqht Remedies</t>
  </si>
  <si>
    <t>Aurora 7 Helps letting go of rationality to have room for spontaneity, feelings and intuition; integration with the right brain (feminine) - Liquid Liqht Remedies</t>
  </si>
  <si>
    <t>Aurora 8 Connects pituitary and tailbone, balances rationality with the inner knowingness that gives peace and living wisdom. - Liquid Liqht Remedies</t>
  </si>
  <si>
    <t>Aurora 9 Choose consciously to live for love rather than a 3rd-dimensional perspective. Feel happy, meaningful and self-confident. - Liquid Liqht Remedies</t>
  </si>
  <si>
    <t>Aurora 10 Relaxes and makes you receptive to higher energies: the inner light of the solar power from the Self as Source of Light. - Liquid Liqht Remedies</t>
  </si>
  <si>
    <t>Aurora 11 Surrender to what is greater than ourselves without having to reason it out. Activation of the Ajna chakra and pineal gland. - Liquid Liqht Remedies</t>
  </si>
  <si>
    <t>Aurora 12 The Christ energy and Christ Consciousness. The human is no longer the lost son but comes home to the house of the Father. - Liquid Liqht Remedies</t>
  </si>
  <si>
    <t>Aurora 13 Honour the Son who has the courage to be human. Frequencies from emotional blocks dating back millennia are released. - Liquid Liqht Remedies</t>
  </si>
  <si>
    <t>Aurora 14 Activates the foot chakras so we become more sensitive and can literally absorb the energetic nourishment from the earth. - Liquid Liqht Remedies</t>
  </si>
  <si>
    <t>Aurora 15 Helps people who (unconsciously) feel guilty about previous lives in which they experienced the darker sides of existence - Liquid Liqht Remedies</t>
  </si>
  <si>
    <t>Aurora 16 Helps people to first learn to love themselves before fitting in with society rather than the other way around. - Liquid Liqht Remedies</t>
  </si>
  <si>
    <t>Aurora 17 Removes fear and supports those who have given up their spirituality because of pressure or the requirement to be worldly  - Liquid Liqht Remedies</t>
  </si>
  <si>
    <t>Aurora 18 Realisation that a human is a Light Being in a physical embodiment: pure energy, joy and respect - Liquid Liqht Remedies</t>
  </si>
  <si>
    <t>Aurora 19 Supports bringing light into worldly matters, unifying inspiration and matter, and sharing knowledge of this on a large scale - Liquid Liqht Remedies</t>
  </si>
  <si>
    <t>Aurora 20 Worldly pressures to rush disappear. The physical body has to work less hard because the light-body makes everything lighter - Liquid Liqht Remedies</t>
  </si>
  <si>
    <t>Aurora 21 Supports people in allowing their hearts to speak and in connecting people’s general wellbeing to the larger cosmic context - Liquid Liqht Remedies</t>
  </si>
  <si>
    <t>Aurora 22 Supports people to be pioneers who connect cosmic wisdom with worldly knowledge.  Complete flowering of the Self - Liquid Liqht Remedies</t>
  </si>
  <si>
    <t>Aurora 23 Helps to establish communication networks throughout the world in a grid of love. Contact with dolphins and whales. - Liquid Liqht Remedies</t>
  </si>
  <si>
    <t>Aurora 24 Supports someone to make their optimal contribution to the transition of the earth based on their own spiritual leadership - Liquid Liqht Remedies</t>
  </si>
  <si>
    <t>Aurigena 1 Supports someone to feel their own feelings more and become more in touch with their own Self - Liquid Liqht Remedies</t>
  </si>
  <si>
    <t>Aurigena 2 Acts energetically down to genetic level on freedom from outside standards, coercion and authority, the territory of paternalism - Liquid Liqht Remedies</t>
  </si>
  <si>
    <t>Aurigena 3 Letting go of reasoning things out rationally and learning to trust your feelings as gateway to the soul and Higher Self - Liquid Liqht Remedies</t>
  </si>
  <si>
    <t>Aurigena 4 Supports those who confuse love with subservience, taking care of that which society expects of them - Liquid Liqht Remedies</t>
  </si>
  <si>
    <t>Aurigena 5 Restructuring and healing of the nervous system through forming light energetic tissues e.g. crystalline structure of vertebrae   - Liquid Liqht Remedies</t>
  </si>
  <si>
    <t>Aurigena 6 Higher light frequencies create subtle ‘nerves’, light channels for transfer of information. Restores self confidence - Liquid Liqht Remedies</t>
  </si>
  <si>
    <t>Aurigena 7 Light information cleanses the body deeply and the energetic patterns underlying familial diseases can be broken - Liquid Liqht Remedies</t>
  </si>
  <si>
    <t>Aurigena 8 Awakening of the feminine polarity as a carrier of love in ourselves. Feeling worthiness as a human based on who you are - Liquid Liqht Remedies</t>
  </si>
  <si>
    <t>Aurigena 9 Supports someone to give form to their profession through personal development, based on love of self and then another - Liquid Liqht Remedies</t>
  </si>
  <si>
    <t>Aurigena 10 Activates the power and energy to create. You can intensely enjoy how it becomes wonderful reality.  - Liquid Liqht Remedies</t>
  </si>
  <si>
    <t>Aurigena 11 Co-creativity. Connecting to others on a spiritual level in freedom, as a sort of human internet of like-minded spirits. - Liquid Liqht Remedies</t>
  </si>
  <si>
    <t>Aurigena 12 Your own abilities and creative talents are the starting points for work, love and living with discernment between ego and Self - Liquid Liqht Remedies</t>
  </si>
  <si>
    <t>Transluca 1 Spiritual help for people who rely too much on material/ worldly ballast; grounding for those who are not fully in their bodies - Liquid Liqht Remedies</t>
  </si>
  <si>
    <t>Transluca 2 Helping others lovingly, without a sense of duty or obligation. Cleansing if you are stuck in previous lives. Gives joy  - Liquid Liqht Remedies</t>
  </si>
  <si>
    <t>Transluca 3 Confronts the clown, who wears a mask for fear of feeling.  Can give love to family and Mother Earth without feeling trapped - Liquid Liqht Remedies</t>
  </si>
  <si>
    <t>Transluca 4 Dissolves pain of incarnation and guilt about previous lives. Gives peace in realization that they were just learning experiences - Liquid Liqht Remedies</t>
  </si>
  <si>
    <t>Transluca 5 Nothing in the third dimension can claim to be ultimate truth. Peace of mind and oneness with the higher dimensions. - Liquid Liqht Remedies</t>
  </si>
  <si>
    <t>Transluca 6 Letting go of fear without anxiety. Not withdrawing again. Remembering our hidden knowledge through the right brain - Liquid Liqht Remedies</t>
  </si>
  <si>
    <t>Transluca 7 Letting go of reasoning things out and its inherent ambivalence. No stone is left unturned. Then you can speak from the heart - Liquid Liqht Remedies</t>
  </si>
  <si>
    <t>Transluca 8 Stopping your consumerist behaviour, becoming selective through listening to your heart. Knowing you know what you know   - Liquid Liqht Remedies</t>
  </si>
  <si>
    <t>Transluca 9 Totally standing up for your thing. Giving freely with pleasure in the here and now without persuasion or measure of results - Liquid Liqht Remedies</t>
  </si>
  <si>
    <t>Transluca 10 Allowing yourself to be so talented that you go beyond earthly boundaries and let go your fear of your former misuse of power  - Liquid Liqht Remedies</t>
  </si>
  <si>
    <t>Transluca 11 The eleventh position in the Kabbalah:Daath. Cosmic Sun and recognition of inner knowingness. I AM LIGHT in Light in light - Liquid Liqht Remedies</t>
  </si>
  <si>
    <t>Transluca 12 Absolute stillness and fierce activity Your actions are totally in service to the absolute One and the whole. ‘E.T. comes home’ - Liquid Liqht Remedies</t>
  </si>
  <si>
    <t>EL-ELOHA 1 Supports one to be consciously present here, in the body and the cosmic state of beingness. You start to feel at home on earth - Liquid Liqht Remedies</t>
  </si>
  <si>
    <t>EL-ELOHA 2 Dare to be empty and then dare to trust the impulses you are given as a game with, and in, God and you as a cosmic being - Liquid Liqht Remedies</t>
  </si>
  <si>
    <t>EL-ELOHA 3 Release from caring about others i.e. your need to make everything alright for them. You realise that you just have to be there - Liquid Liqht Remedies</t>
  </si>
  <si>
    <t>EL-ELOHA 4 Assists respecting the Divine in each person, whoever he or she may be. Each is touched by your light and dares to look within - Liquid Liqht Remedies</t>
  </si>
  <si>
    <t>EL-ELOHA 5 Insight into the relationship between the soul and the goal of life’s lessons. Your intuition fits perfectly with the Divine Plan - Liquid Liqht Remedies</t>
  </si>
  <si>
    <t>EL-ELOHA 6 Connected with your spiritual wings, you are an angel, fully embedded in Light, Love and Oneness. Protects from astral entities - Liquid Liqht Remedies</t>
  </si>
  <si>
    <t>EL-ELOHA 7 You realise that you create your choices and you take full responsibility for them. Your Plan can do no damage to another  - Liquid Liqht Remedies</t>
  </si>
  <si>
    <t>EL-ELOHA 8 Don’t condemn yourself if you fail or hate, but see it as your learning process within the Divine Plan to choose in freedom for love  - Liquid Liqht Remedies</t>
  </si>
  <si>
    <t>EL-ELOHA 9 Provides intense experiences of perceiving your own light transparency. Realising you are a creator brings positive changes  - Liquid Liqht Remedies</t>
  </si>
  <si>
    <t>EL-ELOHA 10 Realise that your (our) consciousness influences other planets and vice versa. Work consciously together with the Masters - Liquid Liqht Remedies</t>
  </si>
  <si>
    <t>EL-ELOHA 11 Helps you to 100% accept what you have done to others and what they have done to you. Mastery of the power of thought - Liquid Liqht Remedies</t>
  </si>
  <si>
    <t>EL-ELOHA 12 Joyful conscious knowledge of what fear/bondage versus freedom are. Grounding in your Light Body, free and multidimensional - Liquid Liqht Remedies</t>
  </si>
  <si>
    <t>CHRYSTAEL 1 Creates inner space for grounding. Generates great love for the physical body through bringing light right down into the bones  - Liquid Liqht Remedies</t>
  </si>
  <si>
    <t>CHRYSTAEL 2 Brings you in touch with yourself, feelings of safety, lightness and pleasure. Removes over-sensitivity to stimuli from outside - Liquid Liqht Remedies</t>
  </si>
  <si>
    <t>CHRYSTAEL 3 Cutting loose from the karmic ties of family and religious systems. What counts are your pure quality of being and your life goal - Liquid Liqht Remedies</t>
  </si>
  <si>
    <t>CHRYSTAEL 4 Your love as source of power for the earth. Supple, rounded and benevolent (Mary) energy. Learning/ experiencing through joy - Liquid Liqht Remedies</t>
  </si>
  <si>
    <t>CHRYSTAEL 5 Establishes you in the authority of your own Divine energy. Dare to be the pioneer you are, letting go of fear of being different - Liquid Liqht Remedies</t>
  </si>
  <si>
    <t>CHRYSTAEL 6 Integrate the energy of your own Divine being so that this is part of you for ever. Provides peace, trust and detachment - Liquid Liqht Remedies</t>
  </si>
  <si>
    <t>CHRYSTAEL 7 Sets people free from the collective field associated with culture and religion. The foundation is your Self in your central channel - Liquid Liqht Remedies</t>
  </si>
  <si>
    <t>CHRYSTAEL 8 Flexible activation of the I Am that I Am. Old imprints involving rigid disciplines and ancient initiatory rites are cleared - Liquid Liqht Remedies</t>
  </si>
  <si>
    <t>CHRYSTAEL 9 Restores regenerative capacity; activates androgynous encodings in body and brain. Light information from other galaxies - Liquid Liqht Remedies</t>
  </si>
  <si>
    <t>CHRYSTAEL 10 Connection to the matrix of the seventeen chakras. Your consciousness has influence on the earth’s morphogenetic field - Liquid Liqht Remedies</t>
  </si>
  <si>
    <t>CHRYSTAEL 11 Restores the positive strength of words and healing through words, and protects children from impure use of words by adults - Liquid Liqht Remedies</t>
  </si>
  <si>
    <t>CHRYSTAEL 12 I feel indescribable love in myself, for myself and for the whole of creation. I am going to radiate this love. I Am the all  - Liquid Liqht Remedies</t>
  </si>
  <si>
    <t>Alchemama 1 Releases emotions locked up in the pelvis. Restructures the reptile brain, survival energy is transformed to feelings of unity - Liquid Liqht Remedies</t>
  </si>
  <si>
    <t>Alchemama 2 Connects solar plexus and hara. Cleanses the throat and connection with the thymus, so you can speak from the heart - Liquid Liqht Remedies</t>
  </si>
  <si>
    <t>Alchemama 3 Activates the feminine intuitive wisdom, helps you take full ownership of the information that is revealed to you  - Liquid Liqht Remedies</t>
  </si>
  <si>
    <t>Alchemama 4 Brain stem, heart and uterus become interconnected with each other. The whole body becomes one unified field of heart energy - Liquid Liqht Remedies</t>
  </si>
  <si>
    <t>Alchemama 5 Provides both men and women with a direct experience of what feminine power is, pure creative life force. Centers the body - Liquid Liqht Remedies</t>
  </si>
  <si>
    <t>Alchemama 6 Restores the feminine to its primal form; the sexual energy is restored to its rightful place of honour. Restores kundalini energy - Liquid Liqht Remedies</t>
  </si>
  <si>
    <t>Alchemama 7 Brings the I Am presence into the central channel, extending it to galactic consciousness. Puts your Messiah complex behind you - Liquid Liqht Remedies</t>
  </si>
  <si>
    <t>Alchemama 8 Enables experiencing the complete spectrum of feminine energy: loving, nurturing, encompassing -now present in each chakra - Liquid Liqht Remedies</t>
  </si>
  <si>
    <t>Alchemama 9 The body becomes better oxygenated, all the cells are renewed, charged up and revitalized. Cellular awareness is activated - Liquid Liqht Remedies</t>
  </si>
  <si>
    <t>Alchemama 10 Makes you completely visible and transparent in all your emotions, including the emotions that you would rather not show - Liquid Liqht Remedies</t>
  </si>
  <si>
    <t>Alchemama 11 Strengthens individuality yet at the same time makes you part of the whole. This individuality is a heart-centered quality  - Liquid Liqht Remedies</t>
  </si>
  <si>
    <t>Alchemama 12 Brings balance between individuals and community, individuals and God. The divine aspect is deeply grounded in the physical  - Liquid Liqht Remedies</t>
  </si>
  <si>
    <t>Alchemama 13 You realize that you need creativity for everything. Interact like dolphins playing, then rules and structures are less necessary - Liquid Liqht Remedies</t>
  </si>
  <si>
    <t>Alchemama 14 Helps us feel emotions purely and uncouples feelings from all the accumulated emotions stored in our bodies over many lifetimes   - Liquid Liqht Remedies</t>
  </si>
  <si>
    <t>Alchemama 15 Clears thinking and deeply fixed beliefs, confirmed through repetition during many lifetimes. Offers joy, a fresh new reality - Liquid Liqht Remedies</t>
  </si>
  <si>
    <t>Alchemama 16 Quietens down the nervous system. It adopts to the tempo of the soul instead of the mind: things happen at the right moment - Liquid Liqht Remedies</t>
  </si>
  <si>
    <t>Alchemama 17 Hearing through the pores of your skin, talking with your eyes, hearing is feeling, our consciousness is being stretched! - Liquid Liqht Remedies</t>
  </si>
  <si>
    <t>Alchemama 18 We know now good and evil from inside ourselves and we gain respect for everything that is alive in a more conscious manner - Liquid Liqht Remedies</t>
  </si>
  <si>
    <t>Alchemama 19 Helps us to experience both ‘ourselves in a larger context’ as well as going deeper into the body.Activates full consciousness - Liquid Liqht Remedies</t>
  </si>
  <si>
    <t>Alchemama 20 Our heart provides the way out of duality, to be unconditional towards others, including their incapacities and inabilities - Liquid Liqht Remedies</t>
  </si>
  <si>
    <t>Alchemama 21 Fifth dimensional energy. Work happens effortlessly and is inspiring. Higher dimensional thinking and clear focus. Lightness - Liquid Liqht Remedies</t>
  </si>
  <si>
    <t>Alchemama 22 Brings you in touch with your inner child in a special way and hence your children. You feel a deep joy, love and simplicity - Liquid Liqht Remedies</t>
  </si>
  <si>
    <t>Alchemama 23 The ego forms a crystalline bedding for the indwelling principle. From there fundamental co-operation is made possible - Liquid Liqht Remedies</t>
  </si>
  <si>
    <t>Alchemama 24 All experiences of being human become integrated and give a person a unique nature and maturity, an omni-concept of mind - Liquid Liqht Remedies</t>
  </si>
  <si>
    <t>Guna ADDICT 1? Symptoms related to the abuse of:Nicotine, Alchol, Coffee, Sugar, Narcotics &amp; Chocolate</t>
  </si>
  <si>
    <t>Guna ADDICT 2? Stress &amp; nicotine withdrawl</t>
  </si>
  <si>
    <t>GunaALLERGY-PREV? Releif of allergies due to: Grass, sunflower &amp; nettle families</t>
  </si>
  <si>
    <t>Guna ALLERGY-TREAT? Sneezing, runny nose, itchy &amp; watery eyes, skin rashes &amp; hives due to allergies</t>
  </si>
  <si>
    <t>Guna ANTI AGE FACETM Unbalanced lifestyle, minor skin injuries &amp; tired and swollen eyes</t>
  </si>
  <si>
    <t>Guna ANTI AGE SKINTM Stress, unbalance lifestyle &amp; pollution</t>
  </si>
  <si>
    <t>Guna ANTI AGE STRESSTM Stress management, restlessness &amp; insomnia</t>
  </si>
  <si>
    <t>Guna ANTI AGE VEINTM Vein circulation disorders, swelling legs &amp; cold feet</t>
  </si>
  <si>
    <t>Guna ARTHRO? Arthrosis, Arthritis, muscle pain &amp; articular discomfort</t>
  </si>
  <si>
    <t>Guna BOWEL? Constipation, abdominal bloating &amp; bowel erregularity</t>
  </si>
  <si>
    <t>Guna CELL? Loss of memory, forgetfulness &amp; symptoms due to aging</t>
  </si>
  <si>
    <t>Guna CITOMIXTM Cold sores and feverish conditions, inflammation, viral infection &amp; skin disorders</t>
  </si>
  <si>
    <t>Guna DERMO? Itching due to skin injection &amp; skin rashes</t>
  </si>
  <si>
    <t>Guna DIGEST? Dyspepsia, indegestion &amp; bowel irregularity</t>
  </si>
  <si>
    <t>Guna DIUR? Water retention, swelling &amp; urinary discomfort</t>
  </si>
  <si>
    <t>Guna DIZZY? Imbalance disorders, motion sickness, light headed, dizziness &amp; vertigo</t>
  </si>
  <si>
    <t>Guna EUBIOFLORTM Intestinal dysbiosis, digestive disorders &amp; yeast infection</t>
  </si>
  <si>
    <t>Guna FEM? Functional disorders of the menstrual cycle, menopausal syndrome, mood disorders &amp; osteoporosis</t>
  </si>
  <si>
    <t>Guna FLAM? Headache, fever &amp; muscle aches</t>
  </si>
  <si>
    <t>Guna FLU? Symptoms due to cold &amp; flu, chills, fever, bady aches &amp; fatigue</t>
  </si>
  <si>
    <t>Guna HEMORRHOIDS? Hemorrhoidal pain, discomfort, itching &amp; burning</t>
  </si>
  <si>
    <t>Guna KIDNEY? Frequent urination, burning bladder &amp; baggy eyes</t>
  </si>
  <si>
    <t>Guna LIVER? Constpation, allergy &amp; chemical sensitivities, weight loss &amp; alcohol-related conditions</t>
  </si>
  <si>
    <t>Guna LYMPHO? Post surgery recovery, tonsillitis, childhood illnesses &amp; tender lymph nodes</t>
  </si>
  <si>
    <t>Guna MALE? sexual disorders, andropause &amp; mood disorders</t>
  </si>
  <si>
    <t>Guna MATRIX? Chronic inflammation, allergy &amp; aging</t>
  </si>
  <si>
    <t>Guna MOOD? Mood swings, hot flashes &amp; anxiety</t>
  </si>
  <si>
    <t>Guna MYCOXTM Chronic yeast infection, gastrointestinal symptoms, bacterial balance after antibiotics &amp; skin rashes</t>
  </si>
  <si>
    <t>Guna OMEOSPORTTM Fatigue, Sports training, muscle cramps &amp; soreness</t>
  </si>
  <si>
    <t>Guna OSTEOBIOSTM Bone fractures, slow healing bone fractures &amp; bone pain</t>
  </si>
  <si>
    <t>Guna PMS? Menstrual headaches, mood swings, pain &amp; sore back</t>
  </si>
  <si>
    <t>Guna REACT? Flu, tonsillitis</t>
  </si>
  <si>
    <t>Guna RERIO? Weakness in debilitative sickness</t>
  </si>
  <si>
    <t>Guna RHINO NOSE SPRAY? Hay fever, allergic rhinitis, sneezing, watery eyes &amp; runny nose</t>
  </si>
  <si>
    <t>Guna SINUS NOSE SPRAY? Sinusitis, sinus infections, sinus headaches &amp; post nasal drip</t>
  </si>
  <si>
    <t>Guna SLEEP? Insomnia, restless sleep &amp; exhaustion</t>
  </si>
  <si>
    <t>Guna STOMACH? Heartburn, hyperacidity, abdominal discomfort after eating</t>
  </si>
  <si>
    <t>Guna THROAT SPRAY? Sore throat, hoarseness, sensitive teeth, gingivitis &amp; stomalitis</t>
  </si>
  <si>
    <t>Guna TONSILS? Tonsillitis, infalmmed tonsils, loss of voice &amp; sore throat</t>
  </si>
  <si>
    <t>Guna TRAUMA? Injuries, fractues, post-traumatic swelling, arthrosis &amp; aching muscles</t>
  </si>
  <si>
    <t>Guna VIRUS? Intestinal illness, respiratory illnees, croup-like syndrome &amp; cold sores and pain</t>
  </si>
  <si>
    <t>Guna TF CANDIDA? Minor itching, burning, swelling &amp; discomfort</t>
  </si>
  <si>
    <t>Guna TF HERPES? Herpes sores, stinging pain &amp; cold sores</t>
  </si>
  <si>
    <t>Guna TF PAPILLOMA? Papilloma infection</t>
  </si>
  <si>
    <t>Guna pain HANDFOOT? Acute and chronic pain of different origins affecting the hands and feet</t>
  </si>
  <si>
    <t>Guna pain HIP? Acute and chronic pain of different origins affecting the hip and knee</t>
  </si>
  <si>
    <t>Guna pain ISCHIAL? Acute and chronic pain of different origins affecting the sciatic nerve</t>
  </si>
  <si>
    <t>Guna painLUMBAR? Acute and chronic pain of different origins affecting the lumbosacral area of the spine</t>
  </si>
  <si>
    <t>Guna pain MUSCLE? Acute and chronic pain of different origins affecting the muscles</t>
  </si>
  <si>
    <t>Guna Pain NECK? Acute and chronic pain of different origins affecting the neck</t>
  </si>
  <si>
    <t>Guna pain NEURAL? Acute and chronic pain of different origins affecting the peripheral nerves</t>
  </si>
  <si>
    <t>Guna pain POLYARTHRITIS? Acute and chronic pain of different origins affecting the joints</t>
  </si>
  <si>
    <t>Guna pain SHOULDER? Acute and chronic pain of different origins affecting the shoulder</t>
  </si>
  <si>
    <t>Guna pain THORACIC? Acute and chronic pain of different origins affecting the posterior area of the spinal column</t>
  </si>
  <si>
    <t>Guna aesthetic COLLAGEN For face &amp; neck wrinkles, skin tone improvement, anti aging affect &amp; stimulation of connective tissue metabolism</t>
  </si>
  <si>
    <t>Guna aesthetic MADE? For face &amp; neck wrinkles, skin tone improvement, anti aging affect &amp; stimulation of connective tissue metabolism</t>
  </si>
  <si>
    <t>Guna aesthetic OMEOFORMULATM 1 ADIPOSITY Total body adiposity &amp; localised adiposity</t>
  </si>
  <si>
    <t>Guna aesthetic OMEOFORMULATM 2 CELLULITE Cellulite</t>
  </si>
  <si>
    <t>Guna aesthetic OMEOFORMULATM 3 TISSUE TONE Skin slackening, tissue revitalisation &amp; firming of the gluteus muscles</t>
  </si>
  <si>
    <t>Guna aesthetic OMEOFORMULATM 4 BREAST 	Breast tissue revitalisation and firming</t>
  </si>
  <si>
    <t xml:space="preserve">Heavy Metal Miasm, 30x,200x,1m, Use one dose per week for 4 doses, making sure that the kidneys, lungs and bowels are functioning well.	</t>
  </si>
  <si>
    <t xml:space="preserve">Petrochemical Miasm, 30x,200x,1m, Use one dose per week for 4 doses, making sure that the kidneys, lungs and bowels are functioning well.	</t>
  </si>
  <si>
    <t xml:space="preserve">Radiation Miasm, 200x,1m, Use one dose per week for 4 doses, making sure that the kidneys, lungs and bowels are functioning well.	</t>
  </si>
  <si>
    <t>Celtic Sea Salts are a prime condiment that stimulates salivation, helps to balance and replenishes all of the body's electrolytes.</t>
  </si>
  <si>
    <t xml:space="preserve">Squalene iP6 Fatty acid Omega2 that brings O2 into the cel   www.fyto-life.nl  </t>
  </si>
  <si>
    <t>Pathara-Ma 1: It opens the complete hara-line and activates resourcefulness and independence. www.healingarts.nl</t>
  </si>
  <si>
    <t>Pathara-Ma 2: The creative power of the hara is restored within me.  www.healingarts.nl</t>
  </si>
  <si>
    <t>Pathara-Ma 3:The personality becomes one with the heart and I trust the flow of life.  www.healingarts.nl</t>
  </si>
  <si>
    <t>Pathara-Ma 4: I follow my heart and that gives me inner tranquility and feeling knowingness.  www.healingarts.nl</t>
  </si>
  <si>
    <t>Pathara-Ma 5: I listen to my body and inner voice and speak my truth.  www.healingarts.nl</t>
  </si>
  <si>
    <t>Pathara-Ma 6: My heart and feelings become the central director all my deeds.  www.healingarts.nl</t>
  </si>
  <si>
    <t>Pathara-Ma 7: I honour my humanity and learn to use my power to directly create and manifest.  www.healingarts.nl</t>
  </si>
  <si>
    <t>Pathara-Ma 8: Through my feeling awareness I can connect with who we are as well as all living beings around us.  www.healingarts.nl</t>
  </si>
  <si>
    <t>Pathara-Ma 9: There’s always me. I am continuously connected to my feelings and I nurture myself.  www.healingarts.nl</t>
  </si>
  <si>
    <t>Pathara-Ma 10: I know why I am here and I give it form.  www.healingarts.nl</t>
  </si>
  <si>
    <t>Pathara-Ma 11: My stellar consciousness is glad and I direct my intention towards realising my deepest desires.  www.healingarts.nl</t>
  </si>
  <si>
    <t>Pathara-Ma 12: I say Yes to myself and Yes to the world. I am on my way.  www.healingarts.nl</t>
  </si>
  <si>
    <t>Pathara-Ma 13:  am grounded, I am in the NOW, everything within me flows. I Am one with myself and experience oneness with everything around me.  www.healingarts.nl</t>
  </si>
  <si>
    <t>Pathara-Ma 14: I feel and realise that I experience the cosmic light right into my cells. Oneness with everything around me, on earth and in the cosmos is a fully experienced truth for me.  www.healingarts.nl</t>
  </si>
  <si>
    <t>Pathara-Ma 15: I am peace, within me is stillness, I am myself. Within me vibrates a delicate energy that touches my heart, feeds my life energy. I Am peace.  www.healingarts.nl</t>
  </si>
  <si>
    <t>Pathara-Ma 16: I feel and experience the creative fire from my first and second chakra. I enjoy, I flow, my heart is my source. I am a creative human being.  www.healingarts.nl</t>
  </si>
  <si>
    <t>Pathara-Ma 17:  speak my truth freely and in love. I see how everything in the cosmos hangs together and my frequency is there AND here. I am a pivot for change.  www.healingarts.nl</t>
  </si>
  <si>
    <t>Pathara-Ma 18:  I dare to think freely, innovatively and independently and to express myself. I am the motor of the new consciousness.  www.healingarts.nl</t>
  </si>
  <si>
    <t>Pathara-Ma 19: I liberate myself from rules and regulations and create a new world based on crystal clear feeling thinking.  www.healingarts.nl</t>
  </si>
  <si>
    <t>Pathara-Ma 20: I accept that I am love. I accept that my body, my thinking, my feeling are a manifestation of my creating Self.  www.healingarts.nl</t>
  </si>
  <si>
    <t>Pathara-Ma 21:  I lay claim to the Law of Forgiveness and give my imperfect creations from the present and the past back to the cosmos and create perfection out of all embracing love.  www.healingarts.nl</t>
  </si>
  <si>
    <t>Pathara-Ma 22:  I Am my body, I enjoy my body and honour my body as the highest form of  creation and from the I Am I use my creative powers for myself and all around me.  www.healingarts.nl</t>
  </si>
  <si>
    <t>Pathara-Ma 23: I Am my body, I accept that I create my body down to the last cell. I perceive that my free will and Divine Will coincide and serve one goal.  www.healingarts.nl</t>
  </si>
  <si>
    <t>Pathara-Ma 24:  I enjoy life, I honour life. I create in harmony with the whole through my transparent inner fire and I take my own space.  www.healingarts.nl</t>
  </si>
  <si>
    <t>Living Grail 1: It invites you to totally occupy your own body.  www.healingarts.nl</t>
  </si>
  <si>
    <t>Living Grail 2: It deepens heart consciousness. Our multidimensional self is born again here on earth through the heart connection.  www.healingarts.nl</t>
  </si>
  <si>
    <t>Living Grail 3: I Am vibrating in unity and love and happy as a child, full of wonder.  www.healingarts.nl</t>
  </si>
  <si>
    <t>Living Grail 4: It helps the heart mature to a state of being where it is always open and flowing.  www.healingarts.nl</t>
  </si>
  <si>
    <t>Living Grail 5: Truth of the heart liberates and gives freedom.  www.healingarts.nl</t>
  </si>
  <si>
    <t>Living Grail 6: I stand firm and anchored in the earth. Powerful. Body and spirit are one.  www.healingarts.nl</t>
  </si>
  <si>
    <t>Living Grail 7: I come home to earth through my multidimensional self and I draw on the light force in my cells.  www.healingarts.nl</t>
  </si>
  <si>
    <t>Living Grail 8: It repairs the signal conductance in our nervous systems so that we gain more access to the higher information in our cells.  www.healingarts.nl</t>
  </si>
  <si>
    <t>Living Grail 9: It cleanses my mental field through its fire power and gives my words creative force.  www.healingarts.nl</t>
  </si>
  <si>
    <t>Living Grail 10: The unity between the two halves of the brain is restored. Feeling and thinking can be completely synchronized once again.  www.healingarts.nl</t>
  </si>
  <si>
    <t>Living Grail 11: From quietude I weave my contribution of light to a new world and feel myself embedded in the grail energy of mother earth.  www.healingarts.nl</t>
  </si>
  <si>
    <t>Living Grail 12: I am everything and everything is in me. The love vibration and pleasure of the cosmos and the earth all vibrate in my cells.  www.healingarts.nl</t>
  </si>
  <si>
    <t xml:space="preserve">Groundingsrescue Spray: Grounds  your energy and physical system by connecting the Higher Self to Mother Earth.  www.healingarts.nl </t>
  </si>
  <si>
    <t>I Am One Love Spray: Gives space to the heartenergy and grounds it here on earth, helps you feel one with yourself and the ones around you.  www.healingarts.nl</t>
  </si>
  <si>
    <t>Rainbow Freqeuncies Spray: Sustains you to stand for your truth, inner feeling and inner knowing and verbalise this. This goes beyond the intellectual mind.  www.healingarts.nl</t>
  </si>
  <si>
    <t>Living Arc 1: I am myself, in my centre and in my foundation: quietly, without thought or form. I am.  www.healingarts.nl</t>
  </si>
  <si>
    <t>Living Arc 2: I Am the path to unity. I deal with everything in which I am still in duality with love and from my truth.  www.healingarts.nl</t>
  </si>
  <si>
    <t>Living Arc 3: I centre myself in my tube of light. The pineal gland is the central objective director of all my bodily processes.  www.healingarts.nl</t>
  </si>
  <si>
    <t>Living Arc 4: I stand in my love. I am surrendered to myself. I recognise and acknowledge the power of my words.  www.healingarts.nl</t>
  </si>
  <si>
    <t>Living Arc 5: I speak the living word, I speak from my heart. And so I touch others in their Being.  www.healingarts.nl</t>
  </si>
  <si>
    <t>Living Arc 6: I experience and understand my multidimensionality. I have awareness of the subtle creative power of my (higher) thinking.  www.healingarts.nl</t>
  </si>
  <si>
    <t>Living Arc 7: I acknowledge the golden energy of my higher Self, my creative power, my dragon force.  www.healingarts.nl</t>
  </si>
  <si>
    <t>Living Arc 8: I am grounded in my body and vibrate in all dimensions. Thus I help to create the new earth. What a joy!  www.healingarts.nl</t>
  </si>
  <si>
    <t>Living Arc 9: I take full responsibility for who I am. From now on I live my mastery on earth.  www.healingarts.nl</t>
  </si>
  <si>
    <t>Living Arc 10: I completely fulfil my agreement and take on my self chosen task. I take on my deepest (primal) fear and clear it.  www.healingarts.nl</t>
  </si>
  <si>
    <t>Living Arc 11: I experience my new feeling and thinking. I stand unwavering in my I Am and take action.  www.healingarts.nl</t>
  </si>
  <si>
    <t>Living Arc 12: I am deeply in my body. I am happy and I am on the new path. I am myself in all freedom.  www.healingarts.nl</t>
  </si>
  <si>
    <t>Living Thirteen 1: It is my birthright to fully ground my heart energy and multi-dimensionality in my base chakra. I am Creator become human.  www.healingarts.nl</t>
  </si>
  <si>
    <t>Living Thirteen 2: I experience the self- fulfilment of being myself. My love is a gift to the greater whole. I choose this freely and willingly.  www.healingarts.nl</t>
  </si>
  <si>
    <t>Living Thirteen 3: I embrace my Inner Child with its light from the stars and with my soul that now flows deeply through my whole body.  www.healingarts.nl</t>
  </si>
  <si>
    <t>Living Thirteen 4: I am now the Creator of my life and the greatness of my love field, my body and my reality.  www.healingarts.nl</t>
  </si>
  <si>
    <t>Living Thirteen 5: I see myself in the greater vision - I am of equal value to other beings and co-create with them. I speak my truth clearly and with an open mind.  www.healingarts.nl</t>
  </si>
  <si>
    <t>Living Thirteen 6: My feeling and perception are grounded in my heart and in my body. This generates new objectivity so I can respond to everything in and around me.  www.healingarts.nl</t>
  </si>
  <si>
    <t>Living Thirteen 7: I feel safe within myself, grounded in my base chakra and carried by the earth’s nurturing field of consciousness. I am all embracing love.  www.healingarts.nl</t>
  </si>
  <si>
    <t>Living Thirteen 8: I am connected with the Source, the field of oneness and give my unique contribution to the whole.  www.healingarts.nl</t>
  </si>
  <si>
    <t>Living Thirteen 9: All the duality in my surroundings mirrors my inner world and I can unify it within myself.  www.healingarts.nl</t>
  </si>
  <si>
    <t>Living Thirteen 10: I embrace my own process of being human, as well as that of others. My Being, my body, my cellular structures, my grounding, everything in me is a multiple dimensional field of love.  www.healingarts.nl</t>
  </si>
  <si>
    <t>Living Thirteen 11: I am silent, I am peace - at Home within myself and in the universe.  www.healingarts.nl</t>
  </si>
  <si>
    <t>Living Thirteen 12: I Am. We Are. We Are the All.  www.healingarts.nl</t>
  </si>
  <si>
    <t>Life Force: This spray strengthens your body consciousness as well as your intention to have self-healing ability and re-write old programmes.  www.healingarts.nl</t>
  </si>
  <si>
    <t>New Earth: This spray supports the process of bringing the new light frequencies right down into matter in co-creation with other (light) beings.  www.healingarts.nl</t>
  </si>
  <si>
    <t>Radiation Care: This spray strengthens the power of your own light as a natural containment and protection against penetrating energies and all forms of radiation.  www.healingarts.nl</t>
  </si>
  <si>
    <t>Goddess Frequencies: Strengthens your connection with the Goddess so that you are your radiant self through feeling and Being and you can give form to your life in freedom.  www.healingarts.nl</t>
  </si>
  <si>
    <t xml:space="preserve">Regenaplex Nr.1a remedy for  blood / anemia, weakness, exhaustion, loss of appetite / for hematopoiesis, restorative </t>
  </si>
  <si>
    <t xml:space="preserve">Regenaplex Nr.1b remedy / general weakness, for regeneration of the lymphatic system, restorative (especially for children) </t>
  </si>
  <si>
    <t>Regenaplex Nr.1c remedy for nerves/ nervousness, neurasthenia, restlessness, weakness of memory</t>
  </si>
  <si>
    <t>Regenaplex Nr.1d remedy for nerves / nervousness, neurasthenia, restlessness</t>
  </si>
  <si>
    <t>Regenaplex Nr.1e remedy for nerves / nervousness of mother and child</t>
  </si>
  <si>
    <t>Regenaplex Nr.2  remedy / chronic cough,  lungs- and bronchial catarrh</t>
  </si>
  <si>
    <t xml:space="preserve">Regenaplex Nr.2a remedy for  lungs / chronic bronchitis / cold in the chest </t>
  </si>
  <si>
    <t xml:space="preserve">Regenaplex Nr.3  remedy for head / all inflammations and injuries of head, influenza, headache, sinusitis, prophylaxis of  meningitis and encephalitis </t>
  </si>
  <si>
    <t>Regenaplex Nr. 3a remedy for head / meningitis,  headache, lyme disease, febrile convulsions</t>
  </si>
  <si>
    <t>Regenaplex Nr. 3b remedy for head / encephalitis,  headache,  lyme disease,  febrile convulsions</t>
  </si>
  <si>
    <t>Regenaplex Nr. 3c remedy for head / clonic spasms at childage, febrile convulsions</t>
  </si>
  <si>
    <t>Regenaplex Nr. 4 remedy  for  lungs / acute bronchitis, cough</t>
  </si>
  <si>
    <t xml:space="preserve">Regenaplex Nr. 5 remedy for  lungs / pneumonia, cough, pleuritis, asthma / hepatitis </t>
  </si>
  <si>
    <t xml:space="preserve">Regenaplex Nr. 6 remedy  for lymphatic system / detoxication  / disorder of the metabolism, all inflammations / disease of spleen </t>
  </si>
  <si>
    <t>Regenaplex Nr. 7 remedy  for heart and  blood circulation /  anomalies of blood circulation / blood pressure problems (high or low), heart problems / hardened arteries,beginning sclerosis of heart and arteries</t>
  </si>
  <si>
    <t>Regenaplex Nr. 7a remedy for heart / angina pectoris, myocardial infarction with circulatory disturbance</t>
  </si>
  <si>
    <t>Regenaplex Nr. 7b remedy for heart / angina pectoris, myocardial infarction with circulatory disturbance</t>
  </si>
  <si>
    <t>Regenaplex Nr. 7c remedy for heart / angina pectoris, myocardial infarction with circulatory disturbance</t>
  </si>
  <si>
    <t>Regenaplex Nr. 8 remedy  for heart / all types of heart trouble (rheumatic, sclerotic), coronary occlusion, arrhythmia</t>
  </si>
  <si>
    <t>Regenaplex Nr. 9a remedy for heart / endocarditis, pericarditis, pleuritis, rheumatic fever</t>
  </si>
  <si>
    <t>Regenaplex Nr. 9b remedy for heart / pericarditis</t>
  </si>
  <si>
    <t>Regenaplex Nr. 10a remedy for heart / inflammatory process in heart muscle, with pain, cyanosis /, myocarditis, pericarditis, tachycardia</t>
  </si>
  <si>
    <t>Regenaplex Nr. 10b remedy for heart / myocarditis, cyanosis</t>
  </si>
  <si>
    <t>Regenaplex Nr. 10c remedy for heart / dilation of heart</t>
  </si>
  <si>
    <t>Regenaplex Nr. 11a remedy for heart / carditis, myocarditis, irregularity of pulse, arrythmia / edema - diuretic</t>
  </si>
  <si>
    <t>Regenaplex Nr. 12 remedy  for heart / cardialgia, mentally caused heart spasms / travel sickness</t>
  </si>
  <si>
    <t>Regenaplex Nr. 13 remedy  for heart / heart and circulatory troubles, supports cardiovascular circulation / weather-sensitivity</t>
  </si>
  <si>
    <t>Regenaplex Nr. 14N remedy for heart / myocarditis, endocarditis, aneurysm, aortitis, vessel calcification</t>
  </si>
  <si>
    <t>Regenaplex Nr. 16 remedy  for heart / heart problems, circulation trouble / irregularity of pulse / detoxication of heart</t>
  </si>
  <si>
    <t>Regenaplex Nr. 17 remedy for heart / insufficiency / edema</t>
  </si>
  <si>
    <t>Regenaplex Nr. 18 remedy for blood  vessels / cellular- and ateriosclerosis</t>
  </si>
  <si>
    <t>Regenaplex Nr. 18a remedy for blood vessels / cellular- and ateriosclerosis</t>
  </si>
  <si>
    <t>Regenaplex Nr. 19 Remedy for heart /  heart and circulatory disturbance / cardialgia, headache by weather-sensitivity / regeneration of capillary blood vessels / rheumatism</t>
  </si>
  <si>
    <t>Regenaplex Nr. 20a remedy  for throat / sore throat, laryngitis, hoarseness, beginning change of vocal cords / for speakers, singers</t>
  </si>
  <si>
    <t>Regenaplex Nr. 20b remedy  for throat / sore throat, dryness of the mucous membranes, hoarseness of singers and speakers</t>
  </si>
  <si>
    <t>Regenaplex Nr. 21a remedy for joints, muscles, spine / rheumatic processes, gout, lumbago</t>
  </si>
  <si>
    <t>Regenaplex Nr. 21b remedy for joints, muscles, spine / inflammatory processes,  chronic polyarthritis</t>
  </si>
  <si>
    <t>Regenaplex Nr. 21c remedy for joints / inflammatory processes in articulations, spine, acute rheumatic processes, lumbar pain, muscle rheumatism</t>
  </si>
  <si>
    <t>Regenaplex Nr. 21d remedy for cell-detoxication / joints, muscles, spine /, rheumatic disorders</t>
  </si>
  <si>
    <t>Regenaplex Nr. 21e remedy for cell-detoxication / joints, muscles, spine / rheumatic disorders</t>
  </si>
  <si>
    <t>Regenaplex Nr. 22aN remedy  for articulations / arthritis, arthrosis, gout</t>
  </si>
  <si>
    <t>Regenaplex Nr. 23a remedy for deep detoxication of blood and lymph / chronic diseases / metabolic disorder, inherited damages, gangrene</t>
  </si>
  <si>
    <t>Regenaplex Nr. 23b remedy for deep detoxication of blood and genital organs (inherited or acquired) / damages caused by badly healed veneral diseases / injury by medicaments, vaccination, toxins</t>
  </si>
  <si>
    <t xml:space="preserve">Regenaplex Nr. 23c remedy  for deep detoxication and  regeneration of blood, all diseases and injuries of blood, coagulation defect </t>
  </si>
  <si>
    <t xml:space="preserve">Regenaplex Nr. 23e remedy  for blood / anemia, weakness, restorative, ?homeopathic vitamin” </t>
  </si>
  <si>
    <t>Regenaplex Nr. 24a remedy for  lungs / asthma, apnoea / thyroid trouble</t>
  </si>
  <si>
    <t>Regenaplex Nr. 24b remedy for  lungs / asthma bronchiale with mucus</t>
  </si>
  <si>
    <t>Regenaplex Nr. 24c remedy for  lungs / asthma bronchiale</t>
  </si>
  <si>
    <t>Regenaplex Nr. 24d remedy for  lungs / asthma, apnoea / degenerative pulmonary disease</t>
  </si>
  <si>
    <t>Regenaplex Nr. 25a remedy for hemorrhoids, bleeding</t>
  </si>
  <si>
    <t>Regenaplex Nr. 25b remedy  for blood vessels / hemorrhoids</t>
  </si>
  <si>
    <t>Regenaplex Nr. 25c remedy for haemorrhoids / regeneration of the total genital system</t>
  </si>
  <si>
    <t>Regenaplex Nr. 26a remedy for detoxication of blood and lymphtic system / purulent inflammations / focal infection / rash, allergic reactions, ulcerations</t>
  </si>
  <si>
    <t>Regenaplex Nr. 26b remedy for detoxication and regeneration of cells, chronic diseases, hardening, cicatrization and necrosis / spasm of blood vessels, arteriosclerosis / maxillary sinusitis / focus at tooth root, varicose ulcer</t>
  </si>
  <si>
    <t>Regenaplex Nr. 26c remedy for detoxication of nerv cells, blood, lymphatic system / septic processes, inflammation / pruritus /  support of peripheral circulation,  herpes zoster, paresis</t>
  </si>
  <si>
    <t>Regenaplex Nr. 26d remedy for blood, lymphatic system, skin / furuncle, impetigo, eczema</t>
  </si>
  <si>
    <t>Regenaplex Nr. 26f remedy for varicose veins / ulcus cruris, gangrene</t>
  </si>
  <si>
    <t>Regenaplex Nr. 27a remedy for detoxication / trobles during menopause, heat congestion, general unease with sleeping problems / gangrene processes / ulcus cruris</t>
  </si>
  <si>
    <t>Regenaplex Nr. 27b remedy for detoxication of bowels accompanied by bad headache (typhus)</t>
  </si>
  <si>
    <t>Regenaplex Nr. 27c/I remedy for psyche / depression, organic cause</t>
  </si>
  <si>
    <t xml:space="preserve">Regenaplex Nr. 27c/II remedy for psyche / melancholia, depression, mental cause </t>
  </si>
  <si>
    <t>Regenaplex Nr. 27d remedy for psyche / mood disorder, hypochondrium</t>
  </si>
  <si>
    <t>Regenaplex Nr. 27f/I remedy for psyche / hysteria by genital disorder</t>
  </si>
  <si>
    <t>Regenaplex Nr. 27f/II remedy for psyche / hysteria by genital irritation</t>
  </si>
  <si>
    <t>Regenaplex Nr. 28a remedy for mouth / stomatitis ulcerosa, periodontosis, aphthae</t>
  </si>
  <si>
    <t>Regenaplex Nr. 28b remedy for mouth / stomatitis ulcerosa, gingivitis, aphthae / herpes simplex</t>
  </si>
  <si>
    <t>Regenaplex Nr. 28d remedy for teeth, bones / caries, osteodystrophie</t>
  </si>
  <si>
    <t>Regenaplex Nr. 28k remedy for mouth / stomatitis</t>
  </si>
  <si>
    <t>Regenaplex Nr. 29 remedy for lumbar spine and pelvis / lumbago, sciatica / menstrual spasm, circulatory disorder</t>
  </si>
  <si>
    <t>Regenaplex Nr. 30a remedy for  lungs / pertussis</t>
  </si>
  <si>
    <t>Regenaplex Nr. 30b remedy for  lungs / pertussis with vomiting, cough with mucus</t>
  </si>
  <si>
    <t>Regenaplex Nr. 31a remedy for blood vessels / varicose veins</t>
  </si>
  <si>
    <t>Regenaplex Nr. 31b remedy for blood vessels / varicose veins (inflammatory process)</t>
  </si>
  <si>
    <t xml:space="preserve">Regenaplex Nr. 31c remedy for spasms / legs, spasms general </t>
  </si>
  <si>
    <t>Regenaplex Nr. 31d remedy  for varicose veins (after operation)</t>
  </si>
  <si>
    <t>Regenaplex Nr. 32a vulnerary remedy, deep wounds with a large surface, decubitus</t>
  </si>
  <si>
    <t>Regenaplex Nr. 33/1 Remedy for pancreas / acute and chronic pancreatitis, pancreas failure</t>
  </si>
  <si>
    <t xml:space="preserve">Regenaplex Nr. 33/2 Remedy for pancreas / pancreas and duodenum spasms and congestions </t>
  </si>
  <si>
    <t>Regenaplex Nr. 33/3 Remedy for pancreas / protection for pancreas, liver, bowels, kidneys, diabetes melitus, to follow-up acidose</t>
  </si>
  <si>
    <t xml:space="preserve">Regenaplex Nr. 33/4 remedy for pancreas / pancreatitis / acute, painful inflammatory processes </t>
  </si>
  <si>
    <t>Regenaplex Nr. 33/5 Remedy for pancreas / infection, abdominal spasm / impairment of vision, weakness of eyes / risk of diabetes, prevents development of acetone</t>
  </si>
  <si>
    <t>Regenaplex Nr. 33/za remedy for pancreas / acute diabetes, reduction of insulin secretion</t>
  </si>
  <si>
    <t>Regenaplex Nr. 33/zb remedy for pancreas / hypoglycaemia, tiredness, weakness</t>
  </si>
  <si>
    <t>Regenaplex Nr. 33/zc remedy for pancreas, kidneys / diabetes melitus (very thirsty) and renalis</t>
  </si>
  <si>
    <t>Regenaplex Nr. 33/zd remedy for pancreas / diabetes insipidus</t>
  </si>
  <si>
    <t>Regenaplex Nr. 34a remedy for blood / bleeding, also after operation</t>
  </si>
  <si>
    <t>Regenaplex Nr. 34b remedy for blood, kidneys / renal hemorrhage</t>
  </si>
  <si>
    <t>Regenaplex Nr. 34c remedy  for blood/ genital bleeding</t>
  </si>
  <si>
    <t>Regenaplex Nr. 35a remedy  for liver / icterus</t>
  </si>
  <si>
    <t>Regenaplex Nr. 35b remedy  for liver / hepatitis A</t>
  </si>
  <si>
    <t>Regenaplex Nr. 35c remedy  for liver / infection of liver and  infection and gall, gall bladder congestion / spams  / light flees</t>
  </si>
  <si>
    <t>Regenaplex Nr. 35d remedy for liver, gall/ cholestasis, increases the function of the gall, icterus, hepatitis</t>
  </si>
  <si>
    <t>Regenaplex Nr. 35e remedy for liver / hepatitis, aftercare</t>
  </si>
  <si>
    <t>Regenaplex Nr. 35f remedy for liver / liver cirrhose, -adhesions, -scars, -swellings</t>
  </si>
  <si>
    <t>Regenaplex Nr. 36a remedy for detoxication oft cells, blood, lymphatic system / focal infection, dental cysts, granuloma / suppuration of teeth, paranasal sinus, ears</t>
  </si>
  <si>
    <t>Regenaplex Nr. 36b remedy for detoxication oft cells, blood, lymphatic system / focal infection, dental cysts, granuloma / suppuration of teeth, paranasal sinus, ears</t>
  </si>
  <si>
    <t>Regenaplex Nr. 36c remedy for detoxication oft cells, blood, lymphatic system / focal infection, dental cysts, granuloma / suppuration of teeth, paranasal sinus, ears</t>
  </si>
  <si>
    <t>Regenaplex Nr. 36d remedy for paranasal sinus/ maxillary sinusitis, focal infection</t>
  </si>
  <si>
    <t>Regenaplex Nr. 37a remedy for skin / acne vulgaris, skin impurities</t>
  </si>
  <si>
    <t>Regenaplex Nr. 38a remedy for  lungs / bronchial  cough</t>
  </si>
  <si>
    <t>Regenaplex Nr. 38b remedy for  lungs / cough from the  lungs (dry), tracheal cough</t>
  </si>
  <si>
    <t>Regenaplex Nr. 38c remedy for lungs / cough: from tickling in larynx during measles, from infection of larynx, during bronchial asthma</t>
  </si>
  <si>
    <t>Regenaplex Nr. 38e remedy for lungs / cough with viscous mucus</t>
  </si>
  <si>
    <t>Regenaplex Nr. 39a remedy for regeneration of cells and glands / cellular and gland disturbance, bad circulation,  disease of milt  / regulation of thyroid function</t>
  </si>
  <si>
    <t>Regenaplex Nr. 39b remedy for regeneration of cells and glands / sclerosis of glands, hardening, calcification, gland adhesions / lung- uterus- mammary carcinoma</t>
  </si>
  <si>
    <t>Regenaplex Nr. 39c remedy for glands, mamma / lumps of mammary glands</t>
  </si>
  <si>
    <t>Regenaplex Nr. 39d remedy for mamma / mastitis</t>
  </si>
  <si>
    <t>Regenaplex Nr. 40a remedy for throat / diphtheria</t>
  </si>
  <si>
    <t>Regenaplex Nr. 40b remedy for nose / diphtheria of nose wirh bleeding</t>
  </si>
  <si>
    <t>Regenaplex Nr. 41a fever remedy / all acute processes, children's diseases, pneumonia, scarlet fever</t>
  </si>
  <si>
    <t>Regenaplex Nr. 41f fever remedy / remittent fever and malaria</t>
  </si>
  <si>
    <t>Regenaplex Nr. 42 remedy / chronic infection of the lung, influenzal infect, bronchitis, asthma</t>
  </si>
  <si>
    <t>Regenaplex Nr. 43 remedy for genital / menstrual colic, dysmenorrhea / disturbance of circulation</t>
  </si>
  <si>
    <t>Regenaplex Nr. 43b remedy for genital / dysmenorrhea, menstrual spasms, amenorrhoea, great pain and delayed menorrhoea, adnexal or uterus sclerosis</t>
  </si>
  <si>
    <t>Regenaplex Nr. 43d remedy for genital / hypermenorrhea</t>
  </si>
  <si>
    <t>Regenaplex Nr. 44a remedy for lungs / pleuritis (sicca and exsudativa)</t>
  </si>
  <si>
    <t>Regenaplex Nr. 44b remedy for lungs / pleuritis (sicca and exsudativa)</t>
  </si>
  <si>
    <t>Regenaplex Nr. 44c remedy for lungs / pleuritis (sicca and exsudativa)</t>
  </si>
  <si>
    <t>Regenaplex Nr. 44d remedy for lungs / pleuritis (sicca and exsudativa)</t>
  </si>
  <si>
    <t>Regenaplex Nr. 45a remedy for tonsils / angina, tonsillitis, scarlatina / focal infection</t>
  </si>
  <si>
    <t>Regenaplex Nr. 45b remedy for tonsils / angina, chronic tonsillitis</t>
  </si>
  <si>
    <t>Regenaplex Nr. 47aN remedy  for skin and general reaction / scrofulosis, skin diseases, lichen, allergies, eczema, cradle cap, psoriasis / remedy for stimulation of reaction</t>
  </si>
  <si>
    <t>Regenaplex Nr. 47bN remedy  for skin and general reaction / scrofulosis, skin diseases, lichen, allergies, eczema, cradle cap, psoriasis / remedy for stimulation of reaction</t>
  </si>
  <si>
    <t>Regenaplex Nr. 47cN remedy  for skin and general reaction / psoriasis, eczema, skin allergies, lupus, syphilitic skin diseases</t>
  </si>
  <si>
    <t>Regenaplex Nr. 48a remedy for appendix / appendicitis, blood and lymphatic detoxication, focal infection</t>
  </si>
  <si>
    <t>Regenaplex Nr. 48b remedy for detoxication / sepsis, cyanosis</t>
  </si>
  <si>
    <t>Regenaplex Nr. 49a remedy for genital organs / all diseases oft genital organs / prostata, testes, bladder, uterus, adnexes, ovary</t>
  </si>
  <si>
    <t>Regenaplex Nr. 49b remedy for genital organs / all diseases oft genital organs – specially chronic (prostata, uterus, adnexes / cicatrization, adhesions (also after operations)</t>
  </si>
  <si>
    <t>Regenaplex Nr. 49c remedy for genital organs / chronic diseases oft genital organs / inflammation of prostata, uterus, adnexes / hypertrophic prostata</t>
  </si>
  <si>
    <t>Regenaplex Nr. 49d remedy for genital organs / inflammation oft genital organs / prostatitis, endometritis, adnexitis</t>
  </si>
  <si>
    <t>Regenaplex Nr. 49e remedy for genital organs / prostatitis, hypertrophic prostata, discharge/fluor vaginalis</t>
  </si>
  <si>
    <t>Regenaplex Nr. 49f* remedy for genital organs / uterine carcinoma</t>
  </si>
  <si>
    <t>Regenaplex Nr. 50a remedy for kidneys / all kidney troubles / all kinds of inflammations</t>
  </si>
  <si>
    <t>Regenaplex Nr. 50b,c remedy for kidneys / nephritis kidneys, kidney proteins, suppuration, albuminuria / diminished blood cells</t>
  </si>
  <si>
    <t>Regenaplex Nr. 50d remedy for kidneys /  pyelonephritis / urinary tract infection</t>
  </si>
  <si>
    <t>Regenaplex Nr. 50e remedy for kidneys / uremia, diabetic uremia</t>
  </si>
  <si>
    <t>Regenaplex Nr. 51a remedy for kidneys / cleaning of tubules / nephrosclerosis, renal gravel, bladder- and gallstone, nephrolithiasis / hypertonia</t>
  </si>
  <si>
    <t>Regenaplex Nr. 51b remedy for kidneys / regeneration of cells / kidney stones / hypertonia</t>
  </si>
  <si>
    <t>Regenaplex Nr. 51c remedy for kidneys / chronic diseases of kidneys / all chronic diseases / kidney stones / hypertonia / regeneration of blood vessels</t>
  </si>
  <si>
    <t>Regenaplex Nr. 51dN remedy for kidneys / chronic diseases of kidneys / kidney stones / kidney- bladder- and gall stones, other mineral deposits / hypertonia</t>
  </si>
  <si>
    <t>Regenaplex Nr. 51e remedy for kidneys / chronic diseases of kidneys / kidney stones / kidney- bladder- and gall stones, other mineral deposits / hypertonia, sclerosis</t>
  </si>
  <si>
    <t>Regenaplex Nr. 51f N remedy for kidneys / chronic illness concerning kidneys</t>
  </si>
  <si>
    <t>Regenaplex Nr. 52a remedy for tendons / tendovaginitis</t>
  </si>
  <si>
    <t>Regenaplex Nr. 52b remedy for tendons / stenosing tendosynovitis</t>
  </si>
  <si>
    <t>Regenaplex Nr. 53a remedy for bowels / enterospasms, obstipation, ileus / intestinal infections</t>
  </si>
  <si>
    <t>Regenaplex Nr. 53b remedy for bowels / enterospasm, obstipation, ileus, intestinal inflammation</t>
  </si>
  <si>
    <t xml:space="preserve">Regenaplex Nr. 53c remedy for bowels / enterospasm / peritonitis </t>
  </si>
  <si>
    <t>Regenaplex Nr. 53h remedy for bowels / anal prolapse</t>
  </si>
  <si>
    <t>Regenaplex Nr. 54a remedy for bowels / for normal intestinal movement, bowel movement, intestine deformation</t>
  </si>
  <si>
    <t>Regenaplex Nr. 54b remedy for bowels / regeneration of intestinal wall, villi and glands /  chronic indigestion / regeneration of intestinal lymphatic system</t>
  </si>
  <si>
    <t>Regenaplex Nr. 54c remedy for bowels / dry mucous membrane, general pathogenic intestinal flora</t>
  </si>
  <si>
    <t xml:space="preserve">Regenaplex Nr. 55 remedy for cells and detoxication / general anti-sclerotic remedy, activation of the cellular metabolism / acid elimination </t>
  </si>
  <si>
    <t>Regenaplex Nr. 56a remedy for bowels / degeneration of small intestine, paralysed, missing of nutrition resorption, malnutrition, anemia</t>
  </si>
  <si>
    <t>Regenaplex Nr. 56b remedy for bowels / degeneration of small intestine, paralysed, missing of nutrition resorption, malnutrition, anemia</t>
  </si>
  <si>
    <t>Regenaplex Nr. 57a remedy for bowels / intestinal gland sclerotic, missing or reduced intestinal juice, bad digestion / regeneration of glands</t>
  </si>
  <si>
    <t>Regenaplex Nr. 57b remedy for bowel / sclerotic intestine, anemia, indigestion / anemia / regeneration of glands</t>
  </si>
  <si>
    <t>Regenaplex Nr. 58a remedy for lymph nodes / induration / reduced immundeficiency</t>
  </si>
  <si>
    <t>Regenaplex Nr. 59a remedy for bowel / bleeding of the bowel, enterocele, anal fissure, diverticulum / bowel carcinoma</t>
  </si>
  <si>
    <t>Regenaplex Nr. 59b remedy for bowel / bleeding of the bowel, enterocele, anal fissure / bowel carcinoma</t>
  </si>
  <si>
    <t>Regenaplex Nr. 60a remedy for nerves / insomnia</t>
  </si>
  <si>
    <t>Regenaplex Nr. 60b remedy for nerves / insomnia caused by inflammation of hypophysis cerebri (bad dreams)</t>
  </si>
  <si>
    <t>Regenaplex Nr. 60c remedy for nerves / insomnia (in the morning)</t>
  </si>
  <si>
    <t>Regenaplex Nr. 61a remedy for thyroid / hyperthreosis, goiter, normalisation of the thyroid</t>
  </si>
  <si>
    <t>Regenaplex Nr. 61b remedy for  thyroid / goiter (for packs)</t>
  </si>
  <si>
    <t>Regenaplex Nr. 61c remedy  for  thyroid  / hyperthyroidism, heart revigoration</t>
  </si>
  <si>
    <t xml:space="preserve">Regenaplex Nr. 62a remedy for bowels / alle kinds of bowel infection, diarrhea , abdominal influenza and typhoid / fever </t>
  </si>
  <si>
    <t>Regenaplex Nr. 62b remedy for bowels / infection of the bowel, (bulbous stool, stinking), hepatopathy</t>
  </si>
  <si>
    <t>Regenaplex Nr. 62d remedy for bowels / cellular bowel detoxication, peritonitis, enterospasm / regeneration of bowel lymphatic system</t>
  </si>
  <si>
    <t>Regenaplex Nr. 63a Remedy for skin an mucous membranes  / mycosis (mouth, bowels, skin)</t>
  </si>
  <si>
    <t>Regenaplex Nr. 63b remedy  for hair and nails / support growth of fingernails, toenails and hair</t>
  </si>
  <si>
    <t>Regenaplex Nr. 63d remedy for fingers and skin / panaris</t>
  </si>
  <si>
    <t>Regenaplex Nr. 64a remedy for stomach / inflammation of stomach an duodenum, stomac catarrh, gastritis, intoxication by food / vomiting, morning sickness</t>
  </si>
  <si>
    <t>Regenaplex Nr. 64b Remedy for  stomach / regeneration of stomach, duodeum, lymph/  morning sickness</t>
  </si>
  <si>
    <t xml:space="preserve">Regenaplex Nr. 64c remedy  for stomach / bowel / antispasmodic , gastric spasm, intestinal colic </t>
  </si>
  <si>
    <t>Regenaplex Nr. 64d remedy  for stomach / mucosal inflammation of bowel, duodenum /  gastric and duodenal ulcer / colitis</t>
  </si>
  <si>
    <t>Regenaplex Nr. 64g remedy  for stomach / heartburn</t>
  </si>
  <si>
    <t>Regenaplex Nr. 64i remedy  for stomach / singultus</t>
  </si>
  <si>
    <t>Regenaplex Nr. 65a remedy  for bowel /  enteritis, stomach and bowel inflammation and infection, diarrhoea</t>
  </si>
  <si>
    <t>Regenaplex Nr. 65b remedy  for bowel /  enteritis, stomach and bowel inflammation and infection, diarrhoea</t>
  </si>
  <si>
    <t>Regenaplex Nr. 65c remedy  for bowel /  enteritis, stomach and bowel inflammation and infection, diarrhoea</t>
  </si>
  <si>
    <t>Regenaplex Nr. 67 remedy  for neck / stiffness of neck,  swollen lymph nodes of neck, cervical syndrome with headaches / weak connective tissue</t>
  </si>
  <si>
    <t>Regenaplex Nr. 68a remedy  for stomach / chronic stomach problems, vomiting,  gastric  ulcer, stenosis of pylorus, stomach carcinoma,</t>
  </si>
  <si>
    <t>Regenaplex Nr. 68b remedy  for stomach, bowel / gastric, duodenal,  intestinal ulcer</t>
  </si>
  <si>
    <t>Regenaplex Nr. 69 remedy  for stomach / gastric acid neutralisation</t>
  </si>
  <si>
    <t>Regenaplex Nr. 70a remedy  for ears / earache, otitis media</t>
  </si>
  <si>
    <t>Regenaplex Nr. 70b remedy  for ears / otitis externa, furuncular otitis</t>
  </si>
  <si>
    <t xml:space="preserve">Regenaplex Nr. 70c remedy  for ears / deafness </t>
  </si>
  <si>
    <t>Regenaplex Nr. 70h remedy  for ears / tinnitus by inflammation</t>
  </si>
  <si>
    <t>Regenaplex Nr. 71a remedy  for paranasal sinuses, nose / sinusitis, rhinitis</t>
  </si>
  <si>
    <t>Regenaplex Nr. 71b remedy  for paranasal sinuses, nose / sinusitis, middle ear infection</t>
  </si>
  <si>
    <t>Regenaplex Nr. 71c remedy  for nose / nose polyp</t>
  </si>
  <si>
    <t>Regenaplex Nr. 71d remedy for nose/ ulcer, abscess of the nose</t>
  </si>
  <si>
    <t>Regenaplex Nr. 72a remedy  for throat, paranasal sinusses  / inflammation of  pharynx, Eustachian tube, hoarseness, upper airways</t>
  </si>
  <si>
    <t xml:space="preserve">Regenaplex Nr. 73aN remedy for bones / all troubles with bone und spine, spondylitis, rachitis / regeneration of skin, bones, blood, nerve cells, </t>
  </si>
  <si>
    <t>Regenaplex Nr. 73c remedy  for bones, spine / osteoporosis</t>
  </si>
  <si>
    <t>Regenaplex Nr. 73d remedy  for bones, spine / spinal softening, osteomalacia, development of callus</t>
  </si>
  <si>
    <t>Regenaplex Nr. 74 remedy  for nerves / paresis, paralysis, numbness of limbs,  weakness of connective tissue</t>
  </si>
  <si>
    <t xml:space="preserve">Regenaplex Nr. 74a Remedy for nerves / paresis, paralysis, vasomotor paresis of CNS, MS </t>
  </si>
  <si>
    <t>Regenaplex Nr. 74b remedy  for nerves / facial palsy</t>
  </si>
  <si>
    <t>Regenaplex Nr. 74c remedy  for nerves / illness caused by vaccination, paresis, paralysis,</t>
  </si>
  <si>
    <t>Regenaplex Nr. 74d Remedy for nerves / paresis, paralysis (by polio, inflammations, cicatrizing, adhesions)</t>
  </si>
  <si>
    <t>Regenaplex Nr. 74f Remedy for nerves / paresis, paralysis  (apoplectic stroke)</t>
  </si>
  <si>
    <t>Regenaplex Nr. 74k Remedy  / vocal cord paresis, paralysis</t>
  </si>
  <si>
    <t>Regenaplex Nr. 74m remedy  for throat / pharyngospasm</t>
  </si>
  <si>
    <t>Regenaplex Nr. 75a remedy  for glands / parotitis</t>
  </si>
  <si>
    <t>Regenaplex Nr. 75c remedy  for mouth / stimulating salivation</t>
  </si>
  <si>
    <t>Regenaplex Nr. 76a remedy  for eyes / ophtalmitis,  infection affecting cerebral membrane with bad headache, corneal infection, meningitis prophylactic</t>
  </si>
  <si>
    <t>Regenaplex Nr. 77a remedy  for eyes / conjunctivitis, iritis</t>
  </si>
  <si>
    <t>Regenaplex Nr. 78a remedy  for eyes / ablatio retinae</t>
  </si>
  <si>
    <t>Regenaplex Nr. 78c remedy  for eyes / impaired vision caused by sclerosis, also cataract</t>
  </si>
  <si>
    <t>Regenaplex Nr. 78c/l remedy  for eyes / support of eyes</t>
  </si>
  <si>
    <t>Regenaplex Nr. 78d remedy  for eyes / amblyopia (cell diminuition)</t>
  </si>
  <si>
    <t>Regenaplex Nr. 79 remedy  for liver / all kinds of liver troubles / indigestion</t>
  </si>
  <si>
    <t>Regenaplex Nr. 80aN remedy for liver / cholelithiasis, hardening of the liver / anticholesteremic</t>
  </si>
  <si>
    <t>Regenaplex Nr. 80b Remedy for liver / bilious attack (cholelithiasis)</t>
  </si>
  <si>
    <t>Regenaplex Nr. 81aN remedy  for liver / cholangitis, cholecystitis /  light feces</t>
  </si>
  <si>
    <t xml:space="preserve">Regenaplex Nr. 82a remedy for genital system/ all kinds of inflammation and infection  in the genital systems / </t>
  </si>
  <si>
    <t>Regenaplex Nr. 82b remedy for genital system / all kinds of inflammation and infection  in the genital systems / after abortion, erasion</t>
  </si>
  <si>
    <t>Regenaplex Nr. 84b remedy  for feet / pain of the soles</t>
  </si>
  <si>
    <t>Regenaplex Nr. 84c remedy  for feet / stinking sweat of feet</t>
  </si>
  <si>
    <t>Regenaplex Nr. 85 remedy  for eyes / infection of eyes accompanied by light-sensitivity</t>
  </si>
  <si>
    <t>Regenaplex Nr. 86a remedy for bladder / cystitis, prostatitis, urinary tract infection</t>
  </si>
  <si>
    <t>Regenaplex Nr. 86b remedy  for bladder / chronic cystitis, bladder stones, bladder carcinoma /  prostatic troubles / myogelosis</t>
  </si>
  <si>
    <t>Regenaplex Nr. 86c remedy  for bladder / chronic cystitis / activation of cells</t>
  </si>
  <si>
    <t>Regenaplex Nr. 87a remedy for head and ears / headache and earache by infection or sclerosis</t>
  </si>
  <si>
    <t>Regenaplex Nr. 88a remedy  for bladder / weakness of bladder, enuresis nocturna</t>
  </si>
  <si>
    <t>Regenaplex Nr. 88bN remedy  for bladder / weakness of bladder, enuresis nocturna,  scclerosis of sphincter</t>
  </si>
  <si>
    <t>Regenaplex Nr. 89a remedy  for  cell  regeneration and activation / chronic diseases, cicatrization or necrosis after operation or accident / connective tissue</t>
  </si>
  <si>
    <t>Regenaplex Nr. 89b remedy  for  cell  regeneration and activation  / cicatrization,  burn trauma, fracture, activation of circulation</t>
  </si>
  <si>
    <t>Regenaplex Nr. 90 remedy for head, brain / cerebral circulation / apoplexy prophylactic, congestion without headache</t>
  </si>
  <si>
    <t>Regenaplex Nr. 91 remedy for head, brain / cerebral circulation / apoplexy, risk of apoplectic stroke, vertigo, bad headache</t>
  </si>
  <si>
    <t>Regenaplex Nr. 91b remedy for head, , brain  / vertigo due to cerebral congestion related to epilepsy</t>
  </si>
  <si>
    <t>Regenaplex Nr. 91d remedy  for head, brain / vertigo caused by ischemia</t>
  </si>
  <si>
    <t>Regenaplex Nr. 92a remedy for head, brain / epilepsy, mental development at childhood (stressed with school)</t>
  </si>
  <si>
    <t>Regenaplex Nr. 92b remedy for head, brain / epilepsy , too much sexual desire</t>
  </si>
  <si>
    <t>Regenaplex Nr. 93a remedy for hair, bones / calcification of skullcap, baldness</t>
  </si>
  <si>
    <t>Regenaplex Nr. 93b remedy for hair, bones / calcification of articulations /  calcification of skullcap, baldness</t>
  </si>
  <si>
    <t>Regenaplex Nr. 94a remedy for head / headache, also related to menorrhoea</t>
  </si>
  <si>
    <t>Regenaplex Nr. 94b remedy  for head / migraine</t>
  </si>
  <si>
    <t>Regenaplex Nr. 94c remedy  for head / migraine, right forehead</t>
  </si>
  <si>
    <t>Regenaplex Nr. 94d remedy  for head / migraine, left forehead</t>
  </si>
  <si>
    <t>Regenaplex Nr. 95 remedy for genital system, head, psyche / adnexitis / vertigo, sleep disorder, under psychological strain, depression</t>
  </si>
  <si>
    <t>Regenaplex Nr. 95a remedy for all kinds of inflammation</t>
  </si>
  <si>
    <t>Regenaplex Nr. 97a remedy  for allergy / hay fever and similar allergies, rhinitis allergica, biological "antihistamine"</t>
  </si>
  <si>
    <t>Regenaplex Nr. 98a remedy for skin / german measles, chickenpox, genital pruritus (vulvitis), urticaria</t>
  </si>
  <si>
    <t>Regenaplex Nr. 98b remedy  for skin, blood / erysipelas, sepsis</t>
  </si>
  <si>
    <t>Regenaplex Nr. 98c remedy  for skin, nerves / herpes zoster</t>
  </si>
  <si>
    <t>Regenaplex Nr. 99a remedy  for head, brain / cerebral sclerosis, circulatory disorder, vertigo</t>
  </si>
  <si>
    <t xml:space="preserve">Regenaplex Nr. 99b remedy for head, brain / cerebral- and arteriosclerosis, circulatory disorder, congestion </t>
  </si>
  <si>
    <t>Regenaplex Nr. 100/1 remedy for cell metabolism / regeneration, activation, cell respiration, regulating pH-value /  pains</t>
  </si>
  <si>
    <t>Regenaplex Nr. 100/3 remedy for cell metabolism / metabolic disorder, circulatory disorder, x-ray related damages (also prophylactic), solar radiation related damages / jet-lag</t>
  </si>
  <si>
    <t>Regenaplex Nr. 105 remedy  for blood, detoxication / gout- or rheumatism related processes, uric acid solving remedy</t>
  </si>
  <si>
    <t>Regenaplex Nr. 108a remedy  for bones, spine / pain in the back, spinal pain, spondylarthrosis, spondylitis, arthrosis of hip / bone-carcinoma</t>
  </si>
  <si>
    <t xml:space="preserve">Regenaplex Nr. 108bN remedy  for bones, spine / periostitis, neuritis, arthrosis </t>
  </si>
  <si>
    <t>Regenaplex Nr. 108c remedy  for bones / fractures, Sudeck‘s syndrome</t>
  </si>
  <si>
    <t>Regenaplex Nr. 109 remedy  for glands, cells / regeneration of hypophysis, epiphysis and gonads, menopause / weakness of memory</t>
  </si>
  <si>
    <t>Regenaplex Nr. 109a remedy for nerves / school related stress, exam nerves</t>
  </si>
  <si>
    <t>Regenaplex Nr. 111a remedy for genital system / all troubles  with genital system, sclerosis, adhesions, polyps, cysts</t>
  </si>
  <si>
    <t>Regenaplex Nr. 111b remedy for genital system / rigidification of adenoids, tissues, blood vessels, adhesions, excrescences, especially in genital system</t>
  </si>
  <si>
    <t>Regenaplex Nr. 111c remedy for genital system / genital paresis with radiation in limbs</t>
  </si>
  <si>
    <t>Regenaplex Nr. 112 remedy  for brain / weakness of memory, colloidal debris in brain, risk of apoplexis</t>
  </si>
  <si>
    <t xml:space="preserve">Regenaplex Nr. 114 remedy  for eyes / all kinds of inflammation of the eyes  </t>
  </si>
  <si>
    <t>Regenaplex Nr. 115a remedy  for tonsils, kidneys / scarlet with heamaturia</t>
  </si>
  <si>
    <t>Regenaplex Nr. 115b remedy  for tonsils, kidneys / scarlet with nephritis</t>
  </si>
  <si>
    <t>Regenaplex Nr. 115c remedy for tonsils, nerves / scarlet after neuritis</t>
  </si>
  <si>
    <t>Regenaplex Nr. 116a remedy for bowels / intestinal worms, parasites, amebic infection, mycosis</t>
  </si>
  <si>
    <t>Regenaplex Nr. 116b remedy  for bowels / intestinal worms, parasites, amebic infection, mycosis</t>
  </si>
  <si>
    <t>Regenaplex Nr. 117a remedy for eyes / hordeolum sty, chalazion, blepharadenitis</t>
  </si>
  <si>
    <t>Regenaplex Nr. 118 remedy for detoxication / sepsis, carbon momoxide poisoning</t>
  </si>
  <si>
    <t>Regenaplex Nr. 118a remedy for detoxication / arsenic poisening</t>
  </si>
  <si>
    <t>Regenaplex Nr. 118b remedy for detoxication / heavy metal poisoning, acute and chronic</t>
  </si>
  <si>
    <t>Regenaplex Nr. 118c remedy for detoxication / mercury poisening, acute and chronic</t>
  </si>
  <si>
    <t>Regenaplex Nr. 121a remedy for lungs / pulmonary tuberculosis, pulmonary abscess, weakness of pulmonary tissue, catarrh of lungs</t>
  </si>
  <si>
    <t>Regenaplex Nr. 121b remedy for lungs / pulmonary tuberculosis, pulmonary abscess, weakness of pulmonary tissue</t>
  </si>
  <si>
    <t>Regenaplex Nr. 121e remedy for lungs / pulmonary edema</t>
  </si>
  <si>
    <t>Regenaplex Nr. 122 remedy for lungs, cells / break-up of pulmonary tissue, general cell reinvigoration / sedimentation reaction too quick</t>
  </si>
  <si>
    <t>Regenaplex Nr. 125a remedy  for carcinoma / tumor of glands / carcinoma</t>
  </si>
  <si>
    <t>Regenaplex Nr. 126a remedy  for nerves / spasms, tetanoid infections</t>
  </si>
  <si>
    <t>Regenaplex Nr. 126b remedy  for nerves / infections with spasms</t>
  </si>
  <si>
    <t>Regenaplex Nr. 130a remedy  for nerves / trigeminy neuralgia, analgesic</t>
  </si>
  <si>
    <t>Regenaplex Nr. 139a remedy for nerves, brain / Parkinson's disease</t>
  </si>
  <si>
    <t>Regenaplex Nr. 141a remedy for skin / warts, condyloma</t>
  </si>
  <si>
    <t>Regenaplex Nr. 142c remedy  for mamma / inflamation of nipples</t>
  </si>
  <si>
    <t>Regenaplex Nr. 143a remedy  for genital system / gonorrhea, venereal diseases</t>
  </si>
  <si>
    <t>Regenaplex Nr. 143b remedy  for genital system / gonorrhea, chronic</t>
  </si>
  <si>
    <t>Regenaplex Nr. 143c remedy for genital system / urethritis / gonorrhea</t>
  </si>
  <si>
    <t>Regenaplex Nr. 143d Remedy for bladder  / incontinence (cystitis)</t>
  </si>
  <si>
    <t>Regenaplex Nr. 144a remedy  for kidneys, liver / ascites</t>
  </si>
  <si>
    <t>Regenaplex Nr. 144b remedy  for kidneys / diuretic (lungs)</t>
  </si>
  <si>
    <t>Regenaplex Nr. 144c remedy for bowel, liver / ascites with ulceration</t>
  </si>
  <si>
    <t>Regenaplex Nr. 145a remedy for genital system / discharge</t>
  </si>
  <si>
    <t>Regenaplex Nr. 147a remedy for genital system / tedious labor</t>
  </si>
  <si>
    <t>Regenaplex Nr. 147b remedy for genital system / premature labor</t>
  </si>
  <si>
    <t>Regenaplex Nr. 147 remedy for genital system / inefficent contractions</t>
  </si>
  <si>
    <t>Regenaplex Nr. 147e remedy for genital system / uterine contractions</t>
  </si>
  <si>
    <t>Regenaplex Nr. 148a remedy for genital system / ailments during menopause</t>
  </si>
  <si>
    <t>Regenaplex Nr. 148b remedy for genital system / bleeding in menopause</t>
  </si>
  <si>
    <t>Regenaplex Nr. 150 remedy for virus infection</t>
  </si>
  <si>
    <t>Regenaplex Nr. 154a remedy for genital system / syphilis (chancre)</t>
  </si>
  <si>
    <t>Regenaplex Nr. 154 remedy for genital system / syphilis  (ulcerations)</t>
  </si>
  <si>
    <t>Regenaplex Nr. 155a remedy for connective tissue / umbilical hernia</t>
  </si>
  <si>
    <t>Regenaplex Nr. 157b remedy  for skin / chilblains</t>
  </si>
  <si>
    <t>Regenaplex Nr. 157c remedy  for skin / chilblains</t>
  </si>
  <si>
    <t xml:space="preserve">Regenaplex Nr. 161a remedy skin and connective tissue  / adhesions (also after operations), proliferations, warts, polypes, fissures </t>
  </si>
  <si>
    <t>Regenaplex Nr. 161b remedy skin and connective tissue  / adhesions (also after operations),</t>
  </si>
  <si>
    <t>Regenaplex Nr. 161c remedy skin and connective tissue  / adhesions (also after operations),</t>
  </si>
  <si>
    <t>Regenaplex Nr. 165a,b remedy for nerves / multiple sclerosis</t>
  </si>
  <si>
    <t>Regenaplex Nr. 180a remedy for carcinoma</t>
  </si>
  <si>
    <t>Regenaplex Nr. 182a remedy for carcinoma of tongue</t>
  </si>
  <si>
    <t>Regenaplex Nr. 200a remedy for heart, blood vessels /  myocardial infarction /  disturbence of blood flow</t>
  </si>
  <si>
    <t>Regenaplex Nr. 200b remedy  for heart / myocardial infarction ( aftercare)</t>
  </si>
  <si>
    <t>Regenaplex Nr. 202 remedy for lymphatic system / adenomegaly, chronic swelling  of lymph nodes / regeneration of glands and cells /  tumors of glands / parotitis</t>
  </si>
  <si>
    <t>Regenaplex Nr. 202a remedy for lymphatic system / acute inflammation of lymph nodes, adenomegaly</t>
  </si>
  <si>
    <t>Regenaplex Nr. 203 Remedy for nerves / pain, regeneration of  nerve cells / paresis, paralysis / herpes zoster / improvement of circulation</t>
  </si>
  <si>
    <t>Regenaplex Nr. 203c remedy for nerves / nerve injury, irritation</t>
  </si>
  <si>
    <t>Regenaplex Nr. 204a remedy for teeth an bones / dentition, malformation of jaw,</t>
  </si>
  <si>
    <t>Regenaplex Nr. 211a remedy portal vein / detoxication of portal vein / liver disease / hemorrhoids</t>
  </si>
  <si>
    <t>Regenaplex Nr. 212a remedy for vertigo / motion sickness</t>
  </si>
  <si>
    <t>Regenaplex Nr. 213b remedy  for psyche /  weaning of tobacco</t>
  </si>
  <si>
    <t>Regenaplex Nr. 214 remedy for psyche / weaning oft alcohol</t>
  </si>
  <si>
    <t>Regenaplex Nr. 215 remedy for ears / otitis media</t>
  </si>
  <si>
    <t xml:space="preserve">Regenaplex Nr. 302a remedy  for genital organs/ difficult accouchement </t>
  </si>
  <si>
    <t>Regenaplex Nr. 302d remedy  for genital organs  / uterus after accouchement</t>
  </si>
  <si>
    <t>Regenaplex Nr. 302e remedy for support of lactorrhea</t>
  </si>
  <si>
    <t>Regenaplex Nr. 302f remedy for detachment of the placenta</t>
  </si>
  <si>
    <t xml:space="preserve">Regenaplex Nr. 506a remedy for circulation / disturbence of blood flow / varocosis, phlebitis </t>
  </si>
  <si>
    <t>Regenaplex Nr. 506b Remedy for circulation / thrombophlebtis / uveitis</t>
  </si>
  <si>
    <t>Regenaplex Nr. 506c remedy  for circulation / disturbence of blood flow / thrombosis</t>
  </si>
  <si>
    <t>Regenaplex Nr. 506d remedy  for circulation / prophylaxis to embolism</t>
  </si>
  <si>
    <t xml:space="preserve">Regenaplex Nr. 506fN remedy for circulation / disturbance of blood flow, improvement of capillary circulation, growth of capillary vessels </t>
  </si>
  <si>
    <t>Regenaplex Nr. 507 remedy / chronic disease of blood and mucous membranes / sepsis / leukemia / pruritus</t>
  </si>
  <si>
    <t>Regenaplex Nr. 508a remedy  for skin / measles</t>
  </si>
  <si>
    <t>Regenaplex Nr. 510a remedy for detoxation / blood and lymphatic system (especially liver, stomach, bowel) / all kinds of intoxication / bites or stings of insects</t>
  </si>
  <si>
    <t>Regenaplex Nr. 511a remedy for eyes / cataract</t>
  </si>
  <si>
    <t>Regenaplex Nr. 511b remedy for eyes /  glaukoma</t>
  </si>
  <si>
    <t>Regenaplex Nr. 512 remedy for lymphatic system / stitches in the side / inflammations in the lymphatic system</t>
  </si>
  <si>
    <t>Skin-Fluid G remedy  for skin / eczemas, allergies, mycosis, acne, milk crust, scab, sunburn</t>
  </si>
  <si>
    <t>Skin-Fluid W remedy for skin / wounds, injuries, burn /  allergies, pruritus, bites or stings of insects</t>
  </si>
  <si>
    <t>NEW VISTAS OF HUNGARY CONSCIOUSNESS FEEL GOOD FACTORS  (Collection of all feel good hormones, homeopathics, vitamins and herbs)</t>
  </si>
  <si>
    <t>NEW VISTAS OF HUNGARY CONSCIOUSNESS | Memory and Mental Acuity stimulation formula</t>
  </si>
  <si>
    <t>Inflammation</t>
  </si>
  <si>
    <t>Toxicity</t>
  </si>
  <si>
    <t>Circulation</t>
  </si>
  <si>
    <t>Respiratory</t>
  </si>
  <si>
    <t>Liver</t>
  </si>
  <si>
    <t>Kidney</t>
  </si>
  <si>
    <t>Parathyroid</t>
  </si>
  <si>
    <t>Pineal</t>
  </si>
  <si>
    <t>Pituitary</t>
  </si>
  <si>
    <t>Thyroid</t>
  </si>
  <si>
    <t>Bacteria</t>
  </si>
  <si>
    <t>Fungus</t>
  </si>
  <si>
    <t>Thymus</t>
  </si>
  <si>
    <t>Virus</t>
  </si>
  <si>
    <t>Bone</t>
  </si>
  <si>
    <t>过敏</t>
  </si>
  <si>
    <t>血压</t>
  </si>
  <si>
    <t>心脏</t>
  </si>
  <si>
    <t>胆汁</t>
  </si>
  <si>
    <t>结肠</t>
  </si>
  <si>
    <t>肝</t>
  </si>
  <si>
    <t>胃</t>
  </si>
  <si>
    <t>溃疡</t>
  </si>
  <si>
    <t>巴哈花精</t>
  </si>
  <si>
    <t>肾上腺</t>
  </si>
  <si>
    <t>下丘脑</t>
  </si>
  <si>
    <t>垂体</t>
  </si>
  <si>
    <t>松果体</t>
  </si>
  <si>
    <t>甲状腺</t>
  </si>
  <si>
    <t>甲状旁腺</t>
  </si>
  <si>
    <t>眼</t>
  </si>
  <si>
    <t>细菌</t>
  </si>
  <si>
    <t>血液</t>
  </si>
  <si>
    <t>淋巴</t>
  </si>
  <si>
    <t>脾脏</t>
  </si>
  <si>
    <t>胸腺</t>
  </si>
  <si>
    <t>病毒</t>
  </si>
  <si>
    <t>肌肉</t>
  </si>
  <si>
    <t>骨骼</t>
  </si>
  <si>
    <t>韧带</t>
  </si>
  <si>
    <t>关节</t>
  </si>
  <si>
    <t>维生素</t>
  </si>
  <si>
    <t>哮喘</t>
  </si>
  <si>
    <t>气管</t>
  </si>
  <si>
    <t>膀胱</t>
  </si>
  <si>
    <t>肾脏</t>
  </si>
  <si>
    <t>肾结石</t>
  </si>
  <si>
    <t>尿酸</t>
  </si>
  <si>
    <t>Volt,         normal=80 to 100, below 50 chronic, reflects adrenal function and will power</t>
  </si>
  <si>
    <t>Amper,        normal=80 to 100, below 50 chronic, reflects brain function serotonin, and life force</t>
  </si>
  <si>
    <t>Resistance,   normal=80 to 100, below 50 chronic, reflects ease of flow of energy through the body</t>
  </si>
  <si>
    <t>Hydration,    normal=80 to 100, below 50 chronic, reflects ease of water flow and water amount, thirst</t>
  </si>
  <si>
    <t>Oxidation,    normal=80 to 100, below 50 chronic, reflects ease of flow of oxygen, and oxygenation</t>
  </si>
  <si>
    <t>Proton Pressure, ph    65 to 70 norm  above alkaline, below acid</t>
  </si>
  <si>
    <t>Electron Pressure, eh</t>
  </si>
  <si>
    <t>Reactance Speed Index, below 15 ideal, below 40 norm, above 100 diseased</t>
  </si>
  <si>
    <t>Emotion Report</t>
  </si>
  <si>
    <t>Rejection</t>
  </si>
  <si>
    <t>Agression</t>
  </si>
  <si>
    <t>Anger</t>
  </si>
  <si>
    <t>Anxiety</t>
  </si>
  <si>
    <t>Awareness</t>
  </si>
  <si>
    <t>Sadness</t>
  </si>
  <si>
    <t>Guilt</t>
  </si>
  <si>
    <t>Autistic</t>
  </si>
  <si>
    <t>Denial</t>
  </si>
  <si>
    <t>Careless</t>
  </si>
  <si>
    <t>Delusion</t>
  </si>
  <si>
    <t>Depression</t>
  </si>
  <si>
    <t>Power</t>
  </si>
  <si>
    <t>Self Doubt</t>
  </si>
  <si>
    <t>Fear</t>
  </si>
  <si>
    <t>Confusion</t>
  </si>
  <si>
    <t>Hesitation</t>
  </si>
  <si>
    <t>Jealosy</t>
  </si>
  <si>
    <t>Joy</t>
  </si>
  <si>
    <t>Lust</t>
  </si>
  <si>
    <t>Greed</t>
  </si>
  <si>
    <t>ESP</t>
  </si>
  <si>
    <t>Psychic Pain</t>
  </si>
  <si>
    <t>Passivity</t>
  </si>
  <si>
    <t>Projection</t>
  </si>
  <si>
    <t>Rationalization</t>
  </si>
  <si>
    <t>Reckless</t>
  </si>
  <si>
    <t>Worry</t>
  </si>
  <si>
    <t>Abandoned</t>
  </si>
  <si>
    <t>Embaressed</t>
  </si>
  <si>
    <t>Betrayal</t>
  </si>
  <si>
    <t>Misunderstood</t>
  </si>
  <si>
    <t>Curiosity</t>
  </si>
  <si>
    <t>Awe</t>
  </si>
  <si>
    <t>Religous Conflict</t>
  </si>
  <si>
    <t>Identity Conflict</t>
  </si>
  <si>
    <t>Resistance To Change</t>
  </si>
  <si>
    <t>Nervous</t>
  </si>
  <si>
    <t>Laughter</t>
  </si>
  <si>
    <t>Enthusiasm</t>
  </si>
  <si>
    <t>Vaniety</t>
  </si>
  <si>
    <t>Bargaining</t>
  </si>
  <si>
    <t>Courage</t>
  </si>
  <si>
    <t>Shame</t>
  </si>
  <si>
    <t>Monotony</t>
  </si>
  <si>
    <t>Need to change</t>
  </si>
  <si>
    <t>Observant</t>
  </si>
  <si>
    <t>Antagonism</t>
  </si>
  <si>
    <t>Sensuality</t>
  </si>
  <si>
    <t>Spirituality</t>
  </si>
  <si>
    <t>Sexuality</t>
  </si>
  <si>
    <t>Addictive</t>
  </si>
  <si>
    <t>Judgemental</t>
  </si>
  <si>
    <t>Apathy</t>
  </si>
  <si>
    <t>Ecstasy</t>
  </si>
  <si>
    <t>Inadequacy</t>
  </si>
  <si>
    <t>Desire for things to be different</t>
  </si>
  <si>
    <t>Perfectionistic</t>
  </si>
  <si>
    <t>Dominating</t>
  </si>
  <si>
    <t>Submissive</t>
  </si>
  <si>
    <t>Pride</t>
  </si>
  <si>
    <t>Resentment</t>
  </si>
  <si>
    <t>Shock</t>
  </si>
  <si>
    <t>Unaware</t>
  </si>
  <si>
    <t>Obsessive</t>
  </si>
  <si>
    <t>Compulsive</t>
  </si>
  <si>
    <t>Manic uncontrollable</t>
  </si>
  <si>
    <t>Impulsive</t>
  </si>
  <si>
    <t>Steadfast Loyal</t>
  </si>
  <si>
    <t>Easily Distracted</t>
  </si>
  <si>
    <t>Focus mind</t>
  </si>
  <si>
    <t>UnRealistic</t>
  </si>
  <si>
    <t>Frustration</t>
  </si>
  <si>
    <t xml:space="preserve"> = Vitamin A family</t>
  </si>
  <si>
    <t xml:space="preserve"> = Vitamin B complex family</t>
  </si>
  <si>
    <t xml:space="preserve"> = Vitamin G complex family</t>
  </si>
  <si>
    <t xml:space="preserve"> = Vitamin C family</t>
  </si>
  <si>
    <t xml:space="preserve"> = Vitamin D family</t>
  </si>
  <si>
    <t xml:space="preserve"> = Vitamin E family</t>
  </si>
  <si>
    <t xml:space="preserve"> = Vitamin K family</t>
  </si>
  <si>
    <t xml:space="preserve"> = Vitamin U family (co Q)</t>
  </si>
  <si>
    <t>Digestion/ Absorbstion:</t>
  </si>
  <si>
    <t xml:space="preserve"> = Carbohydrate Digestion</t>
  </si>
  <si>
    <t xml:space="preserve"> = Fat Digestion</t>
  </si>
  <si>
    <t xml:space="preserve"> = General Digestion</t>
  </si>
  <si>
    <t>B Vitamins:</t>
  </si>
  <si>
    <t xml:space="preserve"> = B2 Riboflavin,(inflamation of skin,eyes, and nerves, depression, dementia)</t>
  </si>
  <si>
    <t xml:space="preserve"> = B4 Niacinamide,(digestion, dementia, skin irritation, diarrhea,irritable bowel)</t>
  </si>
  <si>
    <t xml:space="preserve"> = B7 Folic acid,(digestive disease,anemia,energy,hormone function,moody)</t>
  </si>
  <si>
    <t xml:space="preserve"> = B8 Coenzyme A dir,(energy managment,adrenal thyroid and pituitary function)</t>
  </si>
  <si>
    <t xml:space="preserve"> = B10 Biotin Vitamin H,(mental and muscle problems, chronic fatique)</t>
  </si>
  <si>
    <t xml:space="preserve"> = B11 Inositol,(master moleclue of carbon regulation and liver function)</t>
  </si>
  <si>
    <t xml:space="preserve"> = B13 Choline,(digestion,stomach function,gall bladder function,depression)</t>
  </si>
  <si>
    <t xml:space="preserve"> = B15 Pangamic acid,(oxygenation disease,itching,liver function,lungs)</t>
  </si>
  <si>
    <t xml:space="preserve"> = B16 Oxythiamine,(oxygenation energy regulation)</t>
  </si>
  <si>
    <t xml:space="preserve"> = B17 Laetrile,(degeneration regulation of oxygenation)</t>
  </si>
  <si>
    <t xml:space="preserve"> = B20 Carnitine,(oxygenation, heart muscle, energy regulation in muscles)</t>
  </si>
  <si>
    <t>Tissue Salts:</t>
  </si>
  <si>
    <t xml:space="preserve"> = Calc Flour  for bone and teeth, esp enamel, Indic Flabby tissue, vericose veins,</t>
  </si>
  <si>
    <t xml:space="preserve"> = Calc Phos,  horny or skeletal system, Indic: anemia,scrofluous,bones weak,</t>
  </si>
  <si>
    <t xml:space="preserve"> = Ferrum Phos, blood +muscle, Indic: anemia, easy flush, inflamations, congestion</t>
  </si>
  <si>
    <t xml:space="preserve"> = Kali Mur,  mucous, lymph, lungs Indic: Whitish tongue, &lt; heat &gt; fatty foods, movement</t>
  </si>
  <si>
    <t xml:space="preserve"> = Kalti Phos, CNS,Autonomic nerves,Indic:Depression, mental fatique,nervous exhaustion</t>
  </si>
  <si>
    <t xml:space="preserve"> = Kali Sulph, epidermis, epithelium,  Indic: Slow disease,Thick yellow mucous, Broncitis</t>
  </si>
  <si>
    <t xml:space="preserve"> = Mag PhosAntispasms, analgesic,Indic: pains intolerable,mostly Rt.side, weak muscles</t>
  </si>
  <si>
    <t xml:space="preserve"> = Nat Mur, Body fluids and tissues, Promotes digestion, Indic: Headaches,eye inflam,</t>
  </si>
  <si>
    <t xml:space="preserve"> = Nat Sulph, digestive liver perioteneum Indic: Accumulate fluid,Liver gall blad, uric acid,</t>
  </si>
  <si>
    <t xml:space="preserve"> = Nat Phos, muscles nerves brain Indic Hyperacidity, Gout, Joints, arthritis, cystitis</t>
  </si>
  <si>
    <t xml:space="preserve"> = Silcea, Connective tissue, bone, lymph, Indic: immature body or mind, brittle bones</t>
  </si>
  <si>
    <t xml:space="preserve"> = Calc Sulph, tissue integrity, Indic: any ulcers, pimples pustles, purulent disch,&gt;wet.</t>
  </si>
  <si>
    <t>VITAMIN E</t>
  </si>
  <si>
    <t>VITAMIN K</t>
  </si>
  <si>
    <t>VITAMIN C COMPONENTS</t>
  </si>
  <si>
    <t>VITAMIN D</t>
  </si>
  <si>
    <t>VITAMIN A</t>
  </si>
  <si>
    <t>Overall Enzymes:</t>
  </si>
  <si>
    <t xml:space="preserve"> = oxidation reduction enzymes</t>
  </si>
  <si>
    <t>Special Report Nutrition</t>
  </si>
  <si>
    <t xml:space="preserve"> = Animal Protein conversion</t>
  </si>
  <si>
    <t xml:space="preserve"> = Mono-Saccarides</t>
  </si>
  <si>
    <t xml:space="preserve"> = Fructose -Levulose</t>
  </si>
  <si>
    <t xml:space="preserve"> = Michelle balance</t>
  </si>
  <si>
    <t xml:space="preserve"> = Phospholipids</t>
  </si>
  <si>
    <t xml:space="preserve"> = Mouth</t>
  </si>
  <si>
    <t xml:space="preserve"> = Duodenum</t>
  </si>
  <si>
    <t xml:space="preserve"> = Ileum</t>
  </si>
  <si>
    <t xml:space="preserve"> = Colon</t>
  </si>
  <si>
    <t xml:space="preserve"> = Testosterone</t>
  </si>
  <si>
    <t xml:space="preserve"> = Cortisol</t>
  </si>
  <si>
    <t xml:space="preserve"> = Aldosterone</t>
  </si>
  <si>
    <t>Risks Report</t>
  </si>
  <si>
    <t>Allery Meridian(過敏經)</t>
    <phoneticPr fontId="10" type="noConversion"/>
  </si>
  <si>
    <r>
      <t>Agression(</t>
    </r>
    <r>
      <rPr>
        <sz val="14"/>
        <rFont val="MingLiU"/>
        <family val="3"/>
        <charset val="136"/>
      </rPr>
      <t>攻击</t>
    </r>
    <r>
      <rPr>
        <sz val="14"/>
        <rFont val="DFKai-SB"/>
        <family val="2"/>
      </rPr>
      <t>)</t>
    </r>
  </si>
  <si>
    <t>Sex:</t>
    <phoneticPr fontId="10" type="noConversion"/>
  </si>
  <si>
    <t>Bladder Meridian(膀胱經)</t>
    <phoneticPr fontId="10" type="noConversion"/>
  </si>
  <si>
    <r>
      <t>Anger(</t>
    </r>
    <r>
      <rPr>
        <sz val="14"/>
        <rFont val="MingLiU"/>
        <family val="3"/>
        <charset val="136"/>
      </rPr>
      <t>忿怒</t>
    </r>
    <r>
      <rPr>
        <sz val="14"/>
        <rFont val="DFKai-SB"/>
        <family val="2"/>
      </rPr>
      <t>)</t>
    </r>
  </si>
  <si>
    <t>Volt,</t>
    <phoneticPr fontId="10" type="noConversion"/>
  </si>
  <si>
    <t>Volt,反应力</t>
    <phoneticPr fontId="10" type="noConversion"/>
  </si>
  <si>
    <t>Circulation Meridian(循環經)</t>
    <phoneticPr fontId="10" type="noConversion"/>
  </si>
  <si>
    <r>
      <t>Anxiety(</t>
    </r>
    <r>
      <rPr>
        <sz val="14"/>
        <rFont val="MingLiU"/>
        <family val="3"/>
        <charset val="136"/>
      </rPr>
      <t>焦虑</t>
    </r>
    <r>
      <rPr>
        <sz val="14"/>
        <rFont val="DFKai-SB"/>
        <family val="2"/>
      </rPr>
      <t>)</t>
    </r>
  </si>
  <si>
    <t>Amper,</t>
    <phoneticPr fontId="10" type="noConversion"/>
  </si>
  <si>
    <t>Amper,脑力</t>
    <phoneticPr fontId="10" type="noConversion"/>
  </si>
  <si>
    <t>Conception Vessel (任脈)</t>
    <phoneticPr fontId="10" type="noConversion"/>
  </si>
  <si>
    <r>
      <t>Autistic(</t>
    </r>
    <r>
      <rPr>
        <sz val="14"/>
        <rFont val="MingLiU"/>
        <family val="3"/>
        <charset val="136"/>
      </rPr>
      <t>孤独</t>
    </r>
    <r>
      <rPr>
        <sz val="14"/>
        <rFont val="DFKai-SB"/>
        <family val="2"/>
      </rPr>
      <t>)</t>
    </r>
  </si>
  <si>
    <t>Resistance,</t>
    <phoneticPr fontId="10" type="noConversion"/>
  </si>
  <si>
    <t>Resistance,能量</t>
  </si>
  <si>
    <t>Connective Tissue Meridian(結締組織經)</t>
    <phoneticPr fontId="10" type="noConversion"/>
  </si>
  <si>
    <r>
      <t>Awareness(</t>
    </r>
    <r>
      <rPr>
        <sz val="14"/>
        <rFont val="MingLiU"/>
        <family val="3"/>
        <charset val="136"/>
      </rPr>
      <t>识别</t>
    </r>
    <r>
      <rPr>
        <sz val="14"/>
        <rFont val="DFKai-SB"/>
        <family val="2"/>
      </rPr>
      <t>)_</t>
    </r>
  </si>
  <si>
    <t>Hydration,</t>
    <phoneticPr fontId="10" type="noConversion"/>
  </si>
  <si>
    <t>Hydration,  水份</t>
  </si>
  <si>
    <t>Fatty Degeneration Meridian(脂肪退化經)</t>
    <phoneticPr fontId="10" type="noConversion"/>
  </si>
  <si>
    <r>
      <t>Sadness(</t>
    </r>
    <r>
      <rPr>
        <sz val="14"/>
        <rFont val="MingLiU"/>
        <family val="3"/>
        <charset val="136"/>
      </rPr>
      <t>悲伤</t>
    </r>
    <r>
      <rPr>
        <sz val="14"/>
        <rFont val="DFKai-SB"/>
        <family val="2"/>
      </rPr>
      <t>)</t>
    </r>
  </si>
  <si>
    <t>Oxidation,</t>
    <phoneticPr fontId="10" type="noConversion"/>
  </si>
  <si>
    <t>Oxidation, 氧气</t>
    <phoneticPr fontId="10" type="noConversion"/>
  </si>
  <si>
    <t>Fibrous Meridian(纖維經)</t>
    <phoneticPr fontId="10" type="noConversion"/>
  </si>
  <si>
    <r>
      <t>Careless(</t>
    </r>
    <r>
      <rPr>
        <sz val="14"/>
        <rFont val="MingLiU"/>
        <family val="3"/>
        <charset val="136"/>
      </rPr>
      <t>不关心</t>
    </r>
    <r>
      <rPr>
        <sz val="14"/>
        <rFont val="DFKai-SB"/>
        <family val="2"/>
      </rPr>
      <t>)</t>
    </r>
  </si>
  <si>
    <t>Proton Pressure, ph</t>
    <phoneticPr fontId="10" type="noConversion"/>
  </si>
  <si>
    <t>Proton Pressure, ph 质子压力</t>
    <phoneticPr fontId="10" type="noConversion"/>
  </si>
  <si>
    <t>Gall Bladder Meridian(膽經)</t>
    <phoneticPr fontId="10" type="noConversion"/>
  </si>
  <si>
    <r>
      <t>Confusion(</t>
    </r>
    <r>
      <rPr>
        <sz val="14"/>
        <rFont val="MingLiU"/>
        <family val="3"/>
        <charset val="136"/>
      </rPr>
      <t>混乱</t>
    </r>
    <r>
      <rPr>
        <sz val="14"/>
        <rFont val="DFKai-SB"/>
        <family val="2"/>
      </rPr>
      <t>)</t>
    </r>
  </si>
  <si>
    <t>Electron Pressure, eh电子压力</t>
    <phoneticPr fontId="10" type="noConversion"/>
  </si>
  <si>
    <t>Governor Vessel(督脈)</t>
    <phoneticPr fontId="10" type="noConversion"/>
  </si>
  <si>
    <r>
      <t>Delusion(</t>
    </r>
    <r>
      <rPr>
        <sz val="14"/>
        <rFont val="MingLiU"/>
        <family val="3"/>
        <charset val="136"/>
      </rPr>
      <t>消沉</t>
    </r>
    <r>
      <rPr>
        <sz val="14"/>
        <rFont val="DFKai-SB"/>
        <family val="2"/>
      </rPr>
      <t>)</t>
    </r>
  </si>
  <si>
    <t>Heart Meridian(心經)</t>
    <phoneticPr fontId="10" type="noConversion"/>
  </si>
  <si>
    <r>
      <t>Depression(</t>
    </r>
    <r>
      <rPr>
        <sz val="14"/>
        <rFont val="MingLiU"/>
        <family val="3"/>
        <charset val="136"/>
      </rPr>
      <t>抑郁</t>
    </r>
    <r>
      <rPr>
        <sz val="14"/>
        <rFont val="DFKai-SB"/>
        <family val="2"/>
      </rPr>
      <t>)</t>
    </r>
  </si>
  <si>
    <t>Kidney Meridian(腎經)</t>
    <phoneticPr fontId="10" type="noConversion"/>
  </si>
  <si>
    <r>
      <t>Fear(</t>
    </r>
    <r>
      <rPr>
        <sz val="14"/>
        <rFont val="MingLiU"/>
        <family val="3"/>
        <charset val="136"/>
      </rPr>
      <t>恐惧</t>
    </r>
    <r>
      <rPr>
        <sz val="14"/>
        <rFont val="DFKai-SB"/>
        <family val="2"/>
      </rPr>
      <t>)</t>
    </r>
  </si>
  <si>
    <t>Large Intestine Meridian(大腸經)</t>
    <phoneticPr fontId="10" type="noConversion"/>
  </si>
  <si>
    <r>
      <t>Greed(</t>
    </r>
    <r>
      <rPr>
        <sz val="14"/>
        <rFont val="MingLiU"/>
        <family val="3"/>
        <charset val="136"/>
      </rPr>
      <t>贪欲</t>
    </r>
    <r>
      <rPr>
        <sz val="14"/>
        <rFont val="DFKai-SB"/>
        <family val="2"/>
      </rPr>
      <t>)</t>
    </r>
  </si>
  <si>
    <t>Liver Meridian(肝經)</t>
    <phoneticPr fontId="10" type="noConversion"/>
  </si>
  <si>
    <r>
      <t>Hesitation(</t>
    </r>
    <r>
      <rPr>
        <sz val="14"/>
        <rFont val="MingLiU"/>
        <family val="3"/>
        <charset val="136"/>
      </rPr>
      <t>踌躇</t>
    </r>
    <r>
      <rPr>
        <sz val="14"/>
        <rFont val="DFKai-SB"/>
        <family val="2"/>
      </rPr>
      <t>)</t>
    </r>
  </si>
  <si>
    <t>Inflammation (炎症)</t>
  </si>
  <si>
    <t>Lung Meridian(肺经)</t>
    <phoneticPr fontId="10" type="noConversion"/>
  </si>
  <si>
    <r>
      <t>Jealousy(</t>
    </r>
    <r>
      <rPr>
        <sz val="14"/>
        <rFont val="MingLiU"/>
        <family val="3"/>
        <charset val="136"/>
      </rPr>
      <t>羡慕</t>
    </r>
    <r>
      <rPr>
        <sz val="14"/>
        <rFont val="DFKai-SB"/>
        <family val="2"/>
      </rPr>
      <t>)</t>
    </r>
  </si>
  <si>
    <t>Cancer</t>
  </si>
  <si>
    <t>Lymph Meridian (淋巴经)</t>
    <phoneticPr fontId="10" type="noConversion"/>
  </si>
  <si>
    <r>
      <t>Joy(</t>
    </r>
    <r>
      <rPr>
        <sz val="14"/>
        <rFont val="MingLiU"/>
        <family val="3"/>
        <charset val="136"/>
      </rPr>
      <t>欢喜</t>
    </r>
    <r>
      <rPr>
        <sz val="14"/>
        <rFont val="DFKai-SB"/>
        <family val="2"/>
      </rPr>
      <t>)</t>
    </r>
  </si>
  <si>
    <t>Stress</t>
  </si>
  <si>
    <t>Neurological Meridian(神經經)</t>
    <phoneticPr fontId="10" type="noConversion"/>
  </si>
  <si>
    <r>
      <t>Lust(</t>
    </r>
    <r>
      <rPr>
        <sz val="14"/>
        <rFont val="MingLiU"/>
        <family val="3"/>
        <charset val="136"/>
      </rPr>
      <t>欲望</t>
    </r>
    <r>
      <rPr>
        <sz val="14"/>
        <rFont val="DFKai-SB"/>
        <family val="2"/>
      </rPr>
      <t>)</t>
    </r>
  </si>
  <si>
    <t>Hypoadrenia</t>
  </si>
  <si>
    <t>Pancreas Meridian(胰經)</t>
    <phoneticPr fontId="10" type="noConversion"/>
  </si>
  <si>
    <r>
      <t>Passivity(</t>
    </r>
    <r>
      <rPr>
        <sz val="14"/>
        <rFont val="MingLiU"/>
        <family val="3"/>
        <charset val="136"/>
      </rPr>
      <t>被动</t>
    </r>
    <r>
      <rPr>
        <sz val="14"/>
        <rFont val="DFKai-SB"/>
        <family val="2"/>
      </rPr>
      <t>)</t>
    </r>
  </si>
  <si>
    <t>Emotional</t>
  </si>
  <si>
    <t>Emotional (情感)</t>
  </si>
  <si>
    <t>Skin Meridian(皮膚經)</t>
    <phoneticPr fontId="10" type="noConversion"/>
  </si>
  <si>
    <r>
      <t>Power(</t>
    </r>
    <r>
      <rPr>
        <sz val="14"/>
        <rFont val="MingLiU"/>
        <family val="3"/>
        <charset val="136"/>
      </rPr>
      <t>力量</t>
    </r>
    <r>
      <rPr>
        <sz val="14"/>
        <rFont val="DFKai-SB"/>
        <family val="2"/>
      </rPr>
      <t>)</t>
    </r>
  </si>
  <si>
    <t>Infection</t>
  </si>
  <si>
    <t>Infection (感染)</t>
  </si>
  <si>
    <t>Small Intestine Meridian(小腸經)</t>
    <phoneticPr fontId="10" type="noConversion"/>
  </si>
  <si>
    <r>
      <t>Projection(</t>
    </r>
    <r>
      <rPr>
        <sz val="14"/>
        <rFont val="MingLiU"/>
        <family val="3"/>
        <charset val="136"/>
      </rPr>
      <t>投射</t>
    </r>
    <r>
      <rPr>
        <sz val="14"/>
        <rFont val="DFKai-SB"/>
        <family val="2"/>
      </rPr>
      <t>)</t>
    </r>
  </si>
  <si>
    <t>Toxicity (毒性)</t>
  </si>
  <si>
    <t>Spleen Meridian(脾經)</t>
    <phoneticPr fontId="10" type="noConversion"/>
  </si>
  <si>
    <r>
      <t>Rationalization(</t>
    </r>
    <r>
      <rPr>
        <sz val="14"/>
        <rFont val="MingLiU"/>
        <family val="3"/>
        <charset val="136"/>
      </rPr>
      <t>合理化</t>
    </r>
    <r>
      <rPr>
        <sz val="14"/>
        <rFont val="DFKai-SB"/>
        <family val="2"/>
      </rPr>
      <t>)</t>
    </r>
  </si>
  <si>
    <t>Trauma</t>
  </si>
  <si>
    <r>
      <t>Trauma (精神</t>
    </r>
    <r>
      <rPr>
        <sz val="14"/>
        <rFont val="宋体"/>
        <family val="3"/>
        <charset val="134"/>
      </rPr>
      <t>创伤</t>
    </r>
    <r>
      <rPr>
        <sz val="14"/>
        <rFont val="DFKai-SB"/>
        <family val="2"/>
      </rPr>
      <t>)</t>
    </r>
  </si>
  <si>
    <t>Stomach Meridian(胃經)</t>
    <phoneticPr fontId="10" type="noConversion"/>
  </si>
  <si>
    <r>
      <t>Reckless(</t>
    </r>
    <r>
      <rPr>
        <sz val="14"/>
        <rFont val="MingLiU"/>
        <family val="3"/>
        <charset val="136"/>
      </rPr>
      <t>卤莽</t>
    </r>
    <r>
      <rPr>
        <sz val="14"/>
        <rFont val="DFKai-SB"/>
        <family val="2"/>
      </rPr>
      <t>)</t>
    </r>
  </si>
  <si>
    <t>Inherited</t>
  </si>
  <si>
    <t>TripWarm Meridian(三焦經)</t>
    <phoneticPr fontId="10" type="noConversion"/>
  </si>
  <si>
    <r>
      <t>Worry(</t>
    </r>
    <r>
      <rPr>
        <sz val="14"/>
        <rFont val="MingLiU"/>
        <family val="3"/>
        <charset val="136"/>
      </rPr>
      <t>烦恼</t>
    </r>
    <r>
      <rPr>
        <sz val="14"/>
        <rFont val="DFKai-SB"/>
        <family val="2"/>
      </rPr>
      <t>)</t>
    </r>
  </si>
  <si>
    <t>Vit.Def Or Excess</t>
  </si>
  <si>
    <t>Cardiovascular</t>
  </si>
  <si>
    <t>Cardiovascular (心血管)</t>
  </si>
  <si>
    <t>Hormonal</t>
  </si>
  <si>
    <r>
      <rPr>
        <b/>
        <sz val="14"/>
        <rFont val="宋体"/>
        <family val="3"/>
        <charset val="134"/>
      </rPr>
      <t>The Corpus Callosum(胼胝体):</t>
    </r>
    <r>
      <rPr>
        <sz val="12"/>
        <color theme="1"/>
        <rFont val="宋体"/>
        <family val="2"/>
        <scheme val="minor"/>
      </rPr>
      <t xml:space="preserve"> </t>
    </r>
    <r>
      <rPr>
        <sz val="12"/>
        <rFont val="华文楷体"/>
        <family val="3"/>
        <charset val="134"/>
      </rPr>
      <t>胼胝连接着大脑的两个半球。大脑半球对身体的控制是交叉性的，就是说左半脑控制身体的右侧，而右侧大脑控制的是身体的左侧。如果胼胝体出现功能异常，就会表现为交流困难、创造力减弱、分析能力下降、甚至有可能造成半身偏瘫，例如比尔氏瘫痪等。</t>
    </r>
  </si>
  <si>
    <t>Lymphatic</t>
  </si>
  <si>
    <t>Lymphatic (淋巴)</t>
  </si>
  <si>
    <t>The Parietal Lobes(顶叶): 顶叶主要是处理除了触觉意外的各种感官感觉。这个区域的功能不良会出现计算困难、运动不协调，乐器弹奏、绘画、安全驾驶、操纵装卸机械和其他运动功能的身体协作不良。</t>
    <phoneticPr fontId="10" type="noConversion"/>
  </si>
  <si>
    <t>The Temporal Lobes(颞叶): 颞叶主要负责处理听觉和语言，和大脑的情感和长期记忆有关。如果颞叶功能障碍，将会表现出如社交恐惧症、性取向异常、成瘾倾向等性格上的扭曲和改变。</t>
    <phoneticPr fontId="10" type="noConversion"/>
  </si>
  <si>
    <t>The Occipital Lobes (枕叶): 顶叶是视觉中心，主要负责形成视觉图像，比如光线、动作、形式、形状、深度以及颜色等。阅读、写作方面的障碍，例如诵读困难、色盲等症状主要都是由于顶叶的功能减弱有关。顶叶的遗传性疾病最严重时可能造成幻觉和其他精神问题。</t>
    <phoneticPr fontId="10" type="noConversion"/>
  </si>
  <si>
    <t>Digestive</t>
  </si>
  <si>
    <t>Digestive (消化)</t>
  </si>
  <si>
    <t>The Frontal Lobe (额叶): 额叶是精神活动主要的场所。额叶的功能异常会导致ADD、ADHD、诵读困难和学习困难。</t>
    <phoneticPr fontId="10" type="noConversion"/>
  </si>
  <si>
    <t>Connective Tissue</t>
    <phoneticPr fontId="10" type="noConversion"/>
  </si>
  <si>
    <t>The reticular formation (网状结构): 网状结构主要负责身体的最基本的功能，例如从睡眠中清醒、注意力、心反射、知觉和睡眠。如果网状结构功能出现异常，会出现心悸、心律不齐、失眠、和注意力不集中等问题。</t>
    <phoneticPr fontId="10" type="noConversion"/>
  </si>
  <si>
    <r>
      <t xml:space="preserve">The </t>
    </r>
    <r>
      <rPr>
        <sz val="12"/>
        <rFont val="Times New Roman"/>
        <family val="1"/>
      </rPr>
      <t>limbic system(</t>
    </r>
    <r>
      <rPr>
        <sz val="12"/>
        <color theme="1"/>
        <rFont val="宋体"/>
        <family val="2"/>
        <scheme val="minor"/>
      </rPr>
      <t>大脑边缘系统</t>
    </r>
    <r>
      <rPr>
        <sz val="12"/>
        <rFont val="Times New Roman"/>
        <family val="1"/>
      </rPr>
      <t xml:space="preserve">): </t>
    </r>
    <r>
      <rPr>
        <sz val="12"/>
        <color theme="1"/>
        <rFont val="宋体"/>
        <family val="2"/>
        <scheme val="minor"/>
      </rPr>
      <t>大脑边缘系统包括海马体、杏仁外侧核、和大脑皮层。受内分泌系统和自主神经的共同作用，与大脑中主管性唤起的愉悦中枢密切连系。大脑边缘系统功能障碍将出现抑郁、失眠、慢性疲劳、性行为异常等问题。</t>
    </r>
  </si>
  <si>
    <t>Water Acid Alk</t>
  </si>
  <si>
    <t>Cingulate Gyrus (扣带回): 扣带回的功能几乎和整个的边缘系统功能相当。主要处理情绪、学习和记忆。这方面的功能不良会引起社会行为障碍，包括兴奋性过高和学习障碍。</t>
    <phoneticPr fontId="10" type="noConversion"/>
  </si>
  <si>
    <t>Blood</t>
    <phoneticPr fontId="10" type="noConversion"/>
  </si>
  <si>
    <t>Blood (血液)</t>
  </si>
  <si>
    <t>Attention Deficit Disorder (注意力缺陷障碍): 额叶活性降低，注意力分散，额叶血供减少。ADHA症状包括粗心大意、机能亢进、任性，易冲动等。（压力造成的肾上腺素释放不良也会引起行为异常。）得了ADHD的孩子，一般都表现为自尊心比较差，在学校里的人际关系和学习成绩均不理想等。</t>
    <phoneticPr fontId="10" type="noConversion"/>
  </si>
  <si>
    <t>Environmental</t>
  </si>
  <si>
    <t>Ultra high frequency (超高频) : 研究表明，在日常生活中接触手机、微波炉等物品时，如果接触过久，人体就无法处理这些物品产生的热量。这也是为什么随着生活得日益现代化而出现的越来越多的脑瘤、中风、严重学习障碍等问题的原因。</t>
    <phoneticPr fontId="10" type="noConversion"/>
  </si>
  <si>
    <t>Allergy</t>
  </si>
  <si>
    <t>Emotional Risk</t>
  </si>
  <si>
    <r>
      <t>Addiction   Pattern   (</t>
    </r>
    <r>
      <rPr>
        <sz val="11"/>
        <color rgb="FFFF0000"/>
        <rFont val="宋体"/>
        <family val="3"/>
        <charset val="134"/>
      </rPr>
      <t>上瘾波形模式——容易对事物沉迷</t>
    </r>
    <r>
      <rPr>
        <sz val="11"/>
        <color rgb="FFFF0000"/>
        <rFont val="Calibri"/>
        <family val="2"/>
      </rPr>
      <t>)</t>
    </r>
  </si>
  <si>
    <t>Circulation (循环)</t>
    <phoneticPr fontId="10" type="noConversion"/>
  </si>
  <si>
    <r>
      <t xml:space="preserve">Agression   Pattern   ( </t>
    </r>
    <r>
      <rPr>
        <sz val="11"/>
        <color rgb="FFFF0000"/>
        <rFont val="宋体"/>
        <family val="3"/>
        <charset val="134"/>
      </rPr>
      <t>攻击波形模式</t>
    </r>
    <r>
      <rPr>
        <sz val="11"/>
        <color rgb="FFFF0000"/>
        <rFont val="Calibri"/>
        <family val="2"/>
      </rPr>
      <t xml:space="preserve"> </t>
    </r>
    <r>
      <rPr>
        <sz val="11"/>
        <color rgb="FFFF0000"/>
        <rFont val="宋体"/>
        <family val="3"/>
        <charset val="134"/>
      </rPr>
      <t>——容易对他人产生敌对暴躁情绪</t>
    </r>
    <r>
      <rPr>
        <sz val="11"/>
        <color rgb="FFFF0000"/>
        <rFont val="Calibri"/>
        <family val="2"/>
      </rPr>
      <t xml:space="preserve">)                   </t>
    </r>
  </si>
  <si>
    <t>Immune System</t>
  </si>
  <si>
    <r>
      <t xml:space="preserve">Depression   Pattern   ( </t>
    </r>
    <r>
      <rPr>
        <sz val="11"/>
        <color rgb="FFFF0000"/>
        <rFont val="宋体"/>
        <family val="3"/>
        <charset val="134"/>
      </rPr>
      <t>消沉波形模式——</t>
    </r>
    <r>
      <rPr>
        <sz val="11"/>
        <color rgb="FFFF0000"/>
        <rFont val="Calibri"/>
        <family val="2"/>
      </rPr>
      <t xml:space="preserve"> </t>
    </r>
    <r>
      <rPr>
        <sz val="11"/>
        <color rgb="FFFF0000"/>
        <rFont val="宋体"/>
        <family val="3"/>
        <charset val="134"/>
      </rPr>
      <t>容易产生消极的态度或情绪</t>
    </r>
    <r>
      <rPr>
        <sz val="11"/>
        <color rgb="FFFF0000"/>
        <rFont val="Calibri"/>
        <family val="2"/>
      </rPr>
      <t xml:space="preserve"> )</t>
    </r>
  </si>
  <si>
    <t>Radiation</t>
  </si>
  <si>
    <r>
      <t xml:space="preserve">Fear         Pattern        ( </t>
    </r>
    <r>
      <rPr>
        <sz val="11"/>
        <color rgb="FFFF0000"/>
        <rFont val="宋体"/>
        <family val="3"/>
        <charset val="134"/>
      </rPr>
      <t>恐惧波形模式——容易产生恐惧害怕的情绪</t>
    </r>
    <r>
      <rPr>
        <sz val="11"/>
        <color rgb="FFFF0000"/>
        <rFont val="Calibri"/>
        <family val="2"/>
      </rPr>
      <t>)</t>
    </r>
  </si>
  <si>
    <r>
      <t xml:space="preserve">Inability   to   Focus   ( </t>
    </r>
    <r>
      <rPr>
        <sz val="11"/>
        <color rgb="FFFF0000"/>
        <rFont val="宋体"/>
        <family val="3"/>
        <charset val="134"/>
      </rPr>
      <t>无法专注波形模式——注意力容易分散</t>
    </r>
    <r>
      <rPr>
        <sz val="11"/>
        <color rgb="FFFF0000"/>
        <rFont val="Calibri"/>
        <family val="2"/>
      </rPr>
      <t>)</t>
    </r>
  </si>
  <si>
    <t>Fungus (真菌)</t>
  </si>
  <si>
    <r>
      <t xml:space="preserve">Manic   Pattern     ( </t>
    </r>
    <r>
      <rPr>
        <sz val="11"/>
        <color rgb="FFFF0000"/>
        <rFont val="宋体"/>
        <family val="3"/>
        <charset val="134"/>
      </rPr>
      <t>狂躁波形模式——容易产生烦躁易怒等情绪</t>
    </r>
    <r>
      <rPr>
        <sz val="11"/>
        <color rgb="FFFF0000"/>
        <rFont val="Calibri"/>
        <family val="2"/>
      </rPr>
      <t>)</t>
    </r>
  </si>
  <si>
    <t>Virus (病毒)</t>
  </si>
  <si>
    <r>
      <t xml:space="preserve">Obsessive   Pattern   ( </t>
    </r>
    <r>
      <rPr>
        <sz val="11"/>
        <color rgb="FFFF0000"/>
        <rFont val="宋体"/>
        <family val="3"/>
        <charset val="134"/>
      </rPr>
      <t>强迫性波形模式——容易强迫自己去做某事</t>
    </r>
    <r>
      <rPr>
        <sz val="11"/>
        <color rgb="FFFF0000"/>
        <rFont val="Calibri"/>
        <family val="2"/>
      </rPr>
      <t>)</t>
    </r>
  </si>
  <si>
    <t>Parasites</t>
  </si>
  <si>
    <t>Parasites (寄生生物)</t>
  </si>
  <si>
    <r>
      <t xml:space="preserve">Past    Truma   Pattern   ( </t>
    </r>
    <r>
      <rPr>
        <sz val="11"/>
        <color rgb="FFFF0000"/>
        <rFont val="宋体"/>
        <family val="3"/>
        <charset val="134"/>
      </rPr>
      <t>过往创伤波形模式——容易受到过去不良情绪的影响</t>
    </r>
    <r>
      <rPr>
        <sz val="11"/>
        <color rgb="FFFF0000"/>
        <rFont val="Calibri"/>
        <family val="2"/>
      </rPr>
      <t>)</t>
    </r>
  </si>
  <si>
    <t>Ameoba</t>
  </si>
  <si>
    <r>
      <t>Possible Emotional Superimposition   (</t>
    </r>
    <r>
      <rPr>
        <sz val="11"/>
        <color rgb="FFFF0000"/>
        <rFont val="宋体"/>
        <family val="3"/>
        <charset val="134"/>
      </rPr>
      <t>情绪叠加波形模式——表现为性格情绪多样化</t>
    </r>
    <r>
      <rPr>
        <sz val="11"/>
        <color rgb="FFFF0000"/>
        <rFont val="Calibri"/>
        <family val="2"/>
      </rPr>
      <t>)</t>
    </r>
  </si>
  <si>
    <t>Food Poisoning</t>
  </si>
  <si>
    <t>Food Poisoning (食物毒素)</t>
  </si>
  <si>
    <r>
      <t xml:space="preserve">Sadness Pattern   ( </t>
    </r>
    <r>
      <rPr>
        <sz val="11"/>
        <color rgb="FFFF0000"/>
        <rFont val="宋体"/>
        <family val="3"/>
        <charset val="134"/>
      </rPr>
      <t>悲伤波形模式——容易产生悲伤、痛苦的情绪</t>
    </r>
    <r>
      <rPr>
        <sz val="11"/>
        <color rgb="FFFF0000"/>
        <rFont val="Calibri"/>
        <family val="2"/>
      </rPr>
      <t>)</t>
    </r>
  </si>
  <si>
    <t>Sugar Regulation</t>
    <phoneticPr fontId="10" type="noConversion"/>
  </si>
  <si>
    <r>
      <t xml:space="preserve">Vitamin Deficiency Pattern   ( </t>
    </r>
    <r>
      <rPr>
        <sz val="11"/>
        <color rgb="FFFF0000"/>
        <rFont val="宋体"/>
        <family val="3"/>
        <charset val="134"/>
      </rPr>
      <t>维生素缺乏波形模式——在维生素的吸收方面存在障碍</t>
    </r>
    <r>
      <rPr>
        <sz val="11"/>
        <color rgb="FFFF0000"/>
        <rFont val="Calibri"/>
        <family val="2"/>
      </rPr>
      <t>)</t>
    </r>
  </si>
  <si>
    <t>Neurological</t>
  </si>
  <si>
    <t>Neurological (神经)</t>
    <phoneticPr fontId="10" type="noConversion"/>
  </si>
  <si>
    <r>
      <t>Worry  Pattern   (</t>
    </r>
    <r>
      <rPr>
        <sz val="11"/>
        <color rgb="FFFF0000"/>
        <rFont val="宋体"/>
        <family val="3"/>
        <charset val="134"/>
      </rPr>
      <t>忧虑波形模式——容易产生担心焦虑的情绪</t>
    </r>
    <r>
      <rPr>
        <sz val="11"/>
        <color rgb="FFFF0000"/>
        <rFont val="Calibri"/>
        <family val="2"/>
      </rPr>
      <t>)</t>
    </r>
  </si>
  <si>
    <t>Sensory</t>
  </si>
  <si>
    <t>Sensory (知觉)</t>
    <phoneticPr fontId="10" type="noConversion"/>
  </si>
  <si>
    <t>目前無明顯異常反應</t>
    <phoneticPr fontId="10" type="noConversion"/>
  </si>
  <si>
    <t>Cholesterol</t>
  </si>
  <si>
    <t>Cholesterol (胆固醇)</t>
    <phoneticPr fontId="10" type="noConversion"/>
  </si>
  <si>
    <t>维他命Ａ: 鱼肝油、鳗鱼、牛奶、乳类制品、肝脏、菠菜、小麦草、蛋、黄色或绿色水果和蔬菜、胡萝卜</t>
  </si>
  <si>
    <t>Respiratory (呼吸)</t>
  </si>
  <si>
    <t>维他命B1(硫胺): 啤酒酵母、花生、小麦胚芽、米糠、大豆、蛋黄、肝脏、猪肉、鳗鱼、奶酪。</t>
  </si>
  <si>
    <t>Oxidation</t>
  </si>
  <si>
    <t>Oxidation (氧化)</t>
  </si>
  <si>
    <t>维他命B2(核黄素): 未经精制的榖类、杏仁、鳗鱼、卷心菜、肝脏、内脏、牛奶、鲭鱼。</t>
  </si>
  <si>
    <t>Hydration</t>
  </si>
  <si>
    <t>Hydration (水合作用)</t>
  </si>
  <si>
    <t>维他命B3(烟酸): 啤酒酵母、肝脏、未经精制的榖类、蛋、肉、鱼、豆类、绿色的蔬菜。</t>
  </si>
  <si>
    <t>Cognition</t>
  </si>
  <si>
    <r>
      <t>Cognition (</t>
    </r>
    <r>
      <rPr>
        <sz val="14"/>
        <rFont val="MingLiU"/>
        <family val="3"/>
        <charset val="136"/>
      </rPr>
      <t>认知</t>
    </r>
    <r>
      <rPr>
        <sz val="14"/>
        <rFont val="DFKai-SB"/>
        <family val="2"/>
      </rPr>
      <t>)</t>
    </r>
  </si>
  <si>
    <t>维他命B5(泛酸): 肝脏、未经精制的榖类、牛奶、蛋、鲑鱼、鳕鱼、肉、鱼、豆类。</t>
  </si>
  <si>
    <t>Emotion Report (情感报告)</t>
    <phoneticPr fontId="10" type="noConversion"/>
  </si>
  <si>
    <t>维他命B6(吡哆醇): 啤酒酵母、肝脏、未经精制的榖类、肉、鱼、豆类、蜜糖、玉蜀黍、菠菜、香蕉。</t>
  </si>
  <si>
    <t>Frustration (挫折,失败)</t>
    <phoneticPr fontId="10" type="noConversion"/>
  </si>
  <si>
    <t>维他命B7(叶酸): 绿叶蔬菜、荚豆类、肝脏、芦笋、绿花菜、菇类、柑橘、香蕉、哈密瓜。</t>
  </si>
  <si>
    <t>Betrayal (背叛;密告;泄密,辜负)</t>
    <phoneticPr fontId="10" type="noConversion"/>
  </si>
  <si>
    <t>维他命B12(氰钴胺): 奶酪、奶粉、乳制品、肝脏、内脏、肉、蛋、鱼贝类。</t>
  </si>
  <si>
    <t>维生素Ｈ(生物素): 未经精制的榖类、啤酒酵母、蛋黄、荚豆类、大豆、牛肝、西红柿。</t>
  </si>
  <si>
    <t>维他命C(抗坏血酸): 各式水果、蔬菜、豌豆、柳橙、草莓、蕃茄、蕃薯、奇异果。</t>
  </si>
  <si>
    <t>维他命Ｄ: 蛋、鱼肝油、肝脏、奶油、牛奶、鱼。植物油、常接触阳光、可从皮肤制造</t>
  </si>
  <si>
    <t>维他命Ｅ(生育酚): 肝脏、绿色黄色的蔬菜、南瓜、芝麻、小麦胚芽、蛋、大豆、核果、植物油</t>
  </si>
  <si>
    <t>钙(Calcium): 乳制品、大豆、沙丁鱼、鲑鱼、花生、胡桃、豆类、绿色叶菜</t>
  </si>
  <si>
    <t>钾(Potassium): 柑橘类、水芹、绿色叶菜、薄荷叶、向日葵的种子、香蕉、马铃薯</t>
  </si>
  <si>
    <t>氯(Chlorine): 盐、全麦面粉、橄榄、酵母玉米油等</t>
  </si>
  <si>
    <t>钠(Sodium): 盐、甲壳类、胡萝卜、甜菜、朝鲜蓟、干燥牛肉、脑、肾脏、熏咸肉</t>
  </si>
  <si>
    <t>镁(Magnesium): 无花果、柠檬、葡萄柚、玉米、核果类、各类种子、深绿色蔬菜、苹果</t>
  </si>
  <si>
    <t>铁(Iron): 肝脏、生蛤、瘦肉、卵黄、牡蛎、核果类、豆类、芦荀、糖蜜、燕麦</t>
  </si>
  <si>
    <t>硫(Sulphur): 瘦牛肉、豆类、鱼、卵、高丽菜。</t>
  </si>
  <si>
    <t>Psychic Pain (精神痛苦)</t>
  </si>
  <si>
    <t>锰(Manganese): 核果类、绿色叶菜、豌豆、甜菜、卵黄、未精制谷类的加工品。</t>
  </si>
  <si>
    <t>铬(Chrominum): 肉、甲壳类、鸡肉、玉米油、蛤类、啤酒酵母。</t>
  </si>
  <si>
    <t>Unaware (未觉察到的)</t>
    <phoneticPr fontId="10" type="noConversion"/>
  </si>
  <si>
    <t>锌(Zinc): 牛、羊、猪腰肉、小麦胚芽、啤酒酵母、南瓜子、脱脂奶粉、芥末粉。</t>
  </si>
  <si>
    <t>Focus mind (集中注意)</t>
  </si>
  <si>
    <t>硒(Selenium): 小麦胚芽、子麦糠、鲔鱼、洋葱、蕃茄、绿色花菜。</t>
  </si>
  <si>
    <t>碘(Iodine): 海带和其它的海藻类、丰富碘质的土壤所生产的蔬菜、洋葱、鱼贝类。</t>
  </si>
  <si>
    <t>Denial (拒绝相信,否认)</t>
    <phoneticPr fontId="10" type="noConversion"/>
  </si>
  <si>
    <t>磷(Phosphorous): 鱼、家禽类、牛肉、未精制榖类、卵、核果类、各类种子。</t>
  </si>
  <si>
    <t>硼(Boron): 葡萄干、干梅、花生、青菜水果、豆类。</t>
  </si>
  <si>
    <t>钼(Molybdenum): 深绿色叶菜、未精制榖类、荚豆类。</t>
  </si>
  <si>
    <t>Sensuality (感性)</t>
  </si>
  <si>
    <t>硅(Silicon): 牛乳和乳制品、高丽菜、生菜、芦笋、青椒与糙米。</t>
  </si>
  <si>
    <t>钴(Cobalt): 无花果、甘篮、甜菜叶、肉类、肾脏、肝、牛奶、牡蛎、蛤类。</t>
  </si>
  <si>
    <t>Nervous (神经质,神经紧张)</t>
    <phoneticPr fontId="10" type="noConversion"/>
  </si>
  <si>
    <t>锗(Germanium): 蒜头、香菇、人参、西伯利亚人参、绿茶和芦荟等。</t>
  </si>
  <si>
    <t>Shock (震撼,震惊,震动)</t>
    <phoneticPr fontId="10" type="noConversion"/>
  </si>
  <si>
    <t>锡(Tin): 鱼及海产类。</t>
  </si>
  <si>
    <t>Manic uncontrollable (狂躁无法控制的,易怒不易控制)</t>
    <phoneticPr fontId="10" type="noConversion"/>
  </si>
  <si>
    <t>钒(Vanadium): 鱼、大豆、玉米、橄榄油、亚麻油、花生等。</t>
  </si>
  <si>
    <t>Delusion (妄想,错觉)</t>
    <phoneticPr fontId="10" type="noConversion"/>
  </si>
  <si>
    <t>辅酶Q10 : 牛肉、豆油、沙丁鱼、鲭鱼和花生</t>
    <phoneticPr fontId="10" type="noConversion"/>
  </si>
  <si>
    <t>Easily Distracted (容易分散,心烦意乱)</t>
    <phoneticPr fontId="10" type="noConversion"/>
  </si>
  <si>
    <t>必须脂肪酸 (EFA): 深海鱼油、亚麻子油或有叶绿素的蔬菜，某些坚果(如核桃)</t>
    <phoneticPr fontId="10" type="noConversion"/>
  </si>
  <si>
    <t>Vaniety (自负;虚荣,过于自信)</t>
    <phoneticPr fontId="10" type="noConversion"/>
  </si>
  <si>
    <t>Observant (观察力敏锐的)</t>
    <phoneticPr fontId="10" type="noConversion"/>
  </si>
  <si>
    <t>Obsessive (使人着迷的;困扰人的,过分关心的)</t>
    <phoneticPr fontId="10" type="noConversion"/>
  </si>
  <si>
    <t>Passivity (被动;无抵抗;顺从,顺从做事被动)</t>
    <phoneticPr fontId="10" type="noConversion"/>
  </si>
  <si>
    <t>Ecstasy (狂喜;出神;入迷)</t>
    <phoneticPr fontId="10" type="noConversion"/>
  </si>
  <si>
    <t>Inadequacy (不完全;不充分,力不从心)</t>
    <phoneticPr fontId="10" type="noConversion"/>
  </si>
  <si>
    <t>Jealosy (妒忌;猜忌,羡慕)</t>
    <phoneticPr fontId="10" type="noConversion"/>
  </si>
  <si>
    <t>Enthusiasm (热心,热情,热忱)</t>
    <phoneticPr fontId="10" type="noConversion"/>
  </si>
  <si>
    <t>Misunderstood (被误解的)</t>
    <phoneticPr fontId="10" type="noConversion"/>
  </si>
  <si>
    <t>Depression (沮丧,意气消沉)</t>
    <phoneticPr fontId="10" type="noConversion"/>
  </si>
  <si>
    <t>Awe (敬畏;畏怯)</t>
  </si>
  <si>
    <t>Reckless (不在乎的;鲁莽的,不顾后果的,满不在乎大大咧咧)</t>
    <phoneticPr fontId="10" type="noConversion"/>
  </si>
  <si>
    <t>Projection (预测,推测;估计)</t>
    <phoneticPr fontId="10" type="noConversion"/>
  </si>
  <si>
    <t>Shame (羞辱,耻辱,羞愧)</t>
    <phoneticPr fontId="10" type="noConversion"/>
  </si>
  <si>
    <t>Monotony (单调;无变化,千篇一律)</t>
    <phoneticPr fontId="10" type="noConversion"/>
  </si>
  <si>
    <t>Spirituality (精神上的事情;灵性)</t>
    <phoneticPr fontId="10" type="noConversion"/>
  </si>
  <si>
    <t>Impulsive (冲动的;易冲动的,易冲动的)</t>
    <phoneticPr fontId="10" type="noConversion"/>
  </si>
  <si>
    <r>
      <t xml:space="preserve">Allergy </t>
    </r>
    <r>
      <rPr>
        <sz val="11"/>
        <color rgb="FFFF0000"/>
        <rFont val="PMingLiU"/>
        <family val="1"/>
      </rPr>
      <t>（过敏问题）</t>
    </r>
  </si>
  <si>
    <t>Rationalization (合理化;理性化)</t>
  </si>
  <si>
    <r>
      <t>Heredity</t>
    </r>
    <r>
      <rPr>
        <sz val="11"/>
        <color rgb="FFFF0000"/>
        <rFont val="PMingLiU"/>
        <family val="1"/>
      </rPr>
      <t>（</t>
    </r>
    <r>
      <rPr>
        <sz val="11"/>
        <color rgb="FFFF0000"/>
        <rFont val="Calibri"/>
        <family val="2"/>
      </rPr>
      <t xml:space="preserve"> </t>
    </r>
    <r>
      <rPr>
        <sz val="11"/>
        <color rgb="FFFF0000"/>
        <rFont val="PMingLiU"/>
        <family val="1"/>
      </rPr>
      <t>遗传因素）</t>
    </r>
  </si>
  <si>
    <t>Awareness (察觉;觉悟;意识)</t>
    <phoneticPr fontId="10" type="noConversion"/>
  </si>
  <si>
    <r>
      <t>Injury    (</t>
    </r>
    <r>
      <rPr>
        <sz val="11"/>
        <color rgb="FFFF0000"/>
        <rFont val="PMingLiU"/>
        <family val="1"/>
      </rPr>
      <t>生理性损伤</t>
    </r>
    <r>
      <rPr>
        <sz val="11"/>
        <color rgb="FFFF0000"/>
        <rFont val="Calibri"/>
        <family val="2"/>
      </rPr>
      <t>)</t>
    </r>
  </si>
  <si>
    <t>Joy (欢乐,高兴)</t>
    <phoneticPr fontId="10" type="noConversion"/>
  </si>
  <si>
    <r>
      <t xml:space="preserve">Trauma </t>
    </r>
    <r>
      <rPr>
        <sz val="11"/>
        <color rgb="FFFF0000"/>
        <rFont val="PMingLiU"/>
        <family val="1"/>
      </rPr>
      <t>（心灵深处的创伤</t>
    </r>
    <r>
      <rPr>
        <sz val="11"/>
        <color rgb="FFFF0000"/>
        <rFont val="Calibri"/>
        <family val="2"/>
      </rPr>
      <t xml:space="preserve"> </t>
    </r>
    <r>
      <rPr>
        <sz val="11"/>
        <color rgb="FFFF0000"/>
        <rFont val="PMingLiU"/>
        <family val="1"/>
      </rPr>
      <t>）</t>
    </r>
  </si>
  <si>
    <t>Identity Conflict (身分冲突,身份差别,地位悬殊)</t>
    <phoneticPr fontId="10" type="noConversion"/>
  </si>
  <si>
    <r>
      <t>Lack   of   awareness   (</t>
    </r>
    <r>
      <rPr>
        <sz val="11"/>
        <color rgb="FFFF0000"/>
        <rFont val="PMingLiU"/>
        <family val="1"/>
      </rPr>
      <t>对自身的健康缺乏认识</t>
    </r>
    <r>
      <rPr>
        <sz val="11"/>
        <color rgb="FFFF0000"/>
        <rFont val="Calibri"/>
        <family val="2"/>
      </rPr>
      <t xml:space="preserve">) </t>
    </r>
  </si>
  <si>
    <t>Submissive (服从的;柔顺的,顺从)</t>
    <phoneticPr fontId="10" type="noConversion"/>
  </si>
  <si>
    <r>
      <t xml:space="preserve">Mental Factors </t>
    </r>
    <r>
      <rPr>
        <sz val="11"/>
        <color rgb="FFFF0000"/>
        <rFont val="PMingLiU"/>
        <family val="1"/>
      </rPr>
      <t>（精神情绪因素）</t>
    </r>
  </si>
  <si>
    <t>Careless (粗心的,疏忽的;草率的)</t>
  </si>
  <si>
    <r>
      <t xml:space="preserve">Pathogens </t>
    </r>
    <r>
      <rPr>
        <sz val="11"/>
        <color rgb="FFFF0000"/>
        <rFont val="PMingLiU"/>
        <family val="1"/>
      </rPr>
      <t>（病原体的危害）</t>
    </r>
  </si>
  <si>
    <t>ESP (extrasensory perception 超感知觉,有第六感觉)</t>
    <phoneticPr fontId="10" type="noConversion"/>
  </si>
  <si>
    <r>
      <t xml:space="preserve">Perverse Energy </t>
    </r>
    <r>
      <rPr>
        <sz val="11"/>
        <color rgb="FFFF0000"/>
        <rFont val="PMingLiU"/>
        <family val="1"/>
      </rPr>
      <t>（电磁波、辐射等影响）</t>
    </r>
  </si>
  <si>
    <t>Laughter (笑;笑声)</t>
    <phoneticPr fontId="10" type="noConversion"/>
  </si>
  <si>
    <r>
      <t>Stress</t>
    </r>
    <r>
      <rPr>
        <sz val="11"/>
        <color rgb="FFFF0000"/>
        <rFont val="PMingLiU"/>
        <family val="1"/>
      </rPr>
      <t>（压力）</t>
    </r>
  </si>
  <si>
    <t>Hopeless despair</t>
    <phoneticPr fontId="10" type="noConversion"/>
  </si>
  <si>
    <t>Hopeless despair (绝望,丧失信心)</t>
    <phoneticPr fontId="10" type="noConversion"/>
  </si>
  <si>
    <r>
      <t>Toxins</t>
    </r>
    <r>
      <rPr>
        <sz val="11"/>
        <color rgb="FFFF0000"/>
        <rFont val="PMingLiU"/>
        <family val="1"/>
      </rPr>
      <t>（</t>
    </r>
    <r>
      <rPr>
        <sz val="11"/>
        <color rgb="FFFF0000"/>
        <rFont val="Calibri"/>
        <family val="2"/>
      </rPr>
      <t xml:space="preserve"> </t>
    </r>
    <r>
      <rPr>
        <sz val="11"/>
        <color rgb="FFFF0000"/>
        <rFont val="PMingLiU"/>
        <family val="1"/>
      </rPr>
      <t>毒素）</t>
    </r>
  </si>
  <si>
    <t>Curiosity (好奇心)</t>
  </si>
  <si>
    <r>
      <t>Unconscious Resistance to change</t>
    </r>
    <r>
      <rPr>
        <sz val="11"/>
        <color rgb="FFFF0000"/>
        <rFont val="PMingLiU"/>
        <family val="1"/>
      </rPr>
      <t>（在潜意识里拒绝改变）</t>
    </r>
  </si>
  <si>
    <t>Perfectionistic (追求完美)</t>
  </si>
  <si>
    <r>
      <t xml:space="preserve">Allersode   Treatment   </t>
    </r>
    <r>
      <rPr>
        <sz val="11"/>
        <rFont val="PMingLiU"/>
        <family val="1"/>
      </rPr>
      <t>脱敏治疗</t>
    </r>
  </si>
  <si>
    <r>
      <t xml:space="preserve">Acupuncture  Therapy   </t>
    </r>
    <r>
      <rPr>
        <sz val="11"/>
        <rFont val="PMingLiU"/>
        <family val="1"/>
      </rPr>
      <t>针灸治疗</t>
    </r>
    <r>
      <rPr>
        <sz val="11"/>
        <rFont val="Calibri"/>
        <family val="2"/>
      </rPr>
      <t xml:space="preserve"> </t>
    </r>
  </si>
  <si>
    <r>
      <t xml:space="preserve">Control  Diet   </t>
    </r>
    <r>
      <rPr>
        <sz val="11"/>
        <rFont val="PMingLiU"/>
        <family val="1"/>
      </rPr>
      <t>控制饮食</t>
    </r>
  </si>
  <si>
    <r>
      <t xml:space="preserve">Auto Focusing Energy Medicine   </t>
    </r>
    <r>
      <rPr>
        <sz val="11"/>
        <rFont val="PMingLiU"/>
        <family val="1"/>
      </rPr>
      <t>能量医学相关疗法</t>
    </r>
  </si>
  <si>
    <r>
      <t xml:space="preserve">Deal with Mental Factors &amp; Imponderables   </t>
    </r>
    <r>
      <rPr>
        <sz val="11"/>
        <rFont val="PMingLiU"/>
        <family val="1"/>
      </rPr>
      <t>处理好与情绪相关的问题</t>
    </r>
  </si>
  <si>
    <r>
      <t xml:space="preserve">Detoxification of Bowel and Liver   </t>
    </r>
    <r>
      <rPr>
        <sz val="11"/>
        <rFont val="PMingLiU"/>
        <family val="1"/>
      </rPr>
      <t>对肝脏和肠道进行排毒治疗</t>
    </r>
  </si>
  <si>
    <t>Need to change (需要改变)</t>
    <phoneticPr fontId="10" type="noConversion"/>
  </si>
  <si>
    <r>
      <t xml:space="preserve">Develop Mental Healing Skills   </t>
    </r>
    <r>
      <rPr>
        <sz val="11"/>
        <rFont val="PMingLiU"/>
        <family val="1"/>
      </rPr>
      <t>适当地运用心理及精神疗法</t>
    </r>
  </si>
  <si>
    <r>
      <t xml:space="preserve">Exercise   </t>
    </r>
    <r>
      <rPr>
        <sz val="11"/>
        <rFont val="PMingLiU"/>
        <family val="1"/>
      </rPr>
      <t>合理增加运动量</t>
    </r>
  </si>
  <si>
    <r>
      <t xml:space="preserve">Cardiovascular Exercise   </t>
    </r>
    <r>
      <rPr>
        <sz val="11"/>
        <rFont val="PMingLiU"/>
        <family val="1"/>
      </rPr>
      <t>增强循环功能的运动</t>
    </r>
  </si>
  <si>
    <t>Pride (自豪,得意)</t>
  </si>
  <si>
    <r>
      <t xml:space="preserve">Yoga   </t>
    </r>
    <r>
      <rPr>
        <sz val="11"/>
        <rFont val="PMingLiU"/>
        <family val="1"/>
      </rPr>
      <t>瑜伽</t>
    </r>
  </si>
  <si>
    <r>
      <t xml:space="preserve">Explore Self    </t>
    </r>
    <r>
      <rPr>
        <sz val="11"/>
        <rFont val="PMingLiU"/>
        <family val="1"/>
      </rPr>
      <t>注重自我发展</t>
    </r>
  </si>
  <si>
    <r>
      <t xml:space="preserve">Herbal Therapy </t>
    </r>
    <r>
      <rPr>
        <sz val="11"/>
        <rFont val="PMingLiU"/>
        <family val="1"/>
      </rPr>
      <t>在专业医师的指导下使用中草药进行治疗</t>
    </r>
  </si>
  <si>
    <r>
      <t xml:space="preserve">Homeopathy   </t>
    </r>
    <r>
      <rPr>
        <sz val="11"/>
        <rFont val="PMingLiU"/>
        <family val="1"/>
      </rPr>
      <t>运用生物仪器进行顺势疗法（能量医学的一部分）</t>
    </r>
  </si>
  <si>
    <r>
      <t xml:space="preserve">Increase  Awareness  &amp; or Education   </t>
    </r>
    <r>
      <rPr>
        <sz val="11"/>
        <rFont val="PMingLiU"/>
        <family val="1"/>
      </rPr>
      <t>增进自我健康相关知识的了解</t>
    </r>
  </si>
  <si>
    <r>
      <t xml:space="preserve">Mineral  Oligo  Therapy   </t>
    </r>
    <r>
      <rPr>
        <sz val="11"/>
        <rFont val="PMingLiU"/>
        <family val="1"/>
      </rPr>
      <t>（科学补充微量元素</t>
    </r>
  </si>
  <si>
    <t>）</t>
  </si>
  <si>
    <t>Embaressed (窘的,尴尬的)</t>
  </si>
  <si>
    <r>
      <t>Nutritional Therapy   (</t>
    </r>
    <r>
      <rPr>
        <sz val="11"/>
        <rFont val="PMingLiU"/>
        <family val="1"/>
      </rPr>
      <t>科学补充营养元素</t>
    </r>
    <r>
      <rPr>
        <sz val="11"/>
        <rFont val="Calibri"/>
        <family val="2"/>
      </rPr>
      <t>)</t>
    </r>
  </si>
  <si>
    <r>
      <t>Posture &amp; Adjustment Therapy   (</t>
    </r>
    <r>
      <rPr>
        <sz val="11"/>
        <rFont val="PMingLiU"/>
        <family val="1"/>
      </rPr>
      <t>矫形治疗</t>
    </r>
    <r>
      <rPr>
        <sz val="11"/>
        <rFont val="Calibri"/>
        <family val="2"/>
      </rPr>
      <t>)</t>
    </r>
  </si>
  <si>
    <t>Organ Chart</t>
  </si>
  <si>
    <t>Organ Chart (內臟器官报告)</t>
  </si>
  <si>
    <r>
      <t>Sarcodal   Therapy :  (</t>
    </r>
    <r>
      <rPr>
        <sz val="11"/>
        <color rgb="FF0070C0"/>
        <rFont val="PMingLiU"/>
        <family val="1"/>
      </rPr>
      <t>生物平衡疗法</t>
    </r>
    <r>
      <rPr>
        <sz val="11"/>
        <color rgb="FF0070C0"/>
        <rFont val="Calibri"/>
        <family val="2"/>
      </rPr>
      <t>)</t>
    </r>
  </si>
  <si>
    <t>Crown Chackra</t>
  </si>
  <si>
    <t>Crown (頂輪)</t>
  </si>
  <si>
    <r>
      <t xml:space="preserve">Treat   Bowel  flora   </t>
    </r>
    <r>
      <rPr>
        <sz val="11"/>
        <rFont val="PMingLiU"/>
        <family val="1"/>
      </rPr>
      <t>（处理好肠道菌群失调的问题）</t>
    </r>
  </si>
  <si>
    <t>Brow Chackra</t>
  </si>
  <si>
    <t>Brow (眉心輪)</t>
  </si>
  <si>
    <r>
      <t xml:space="preserve">Vitamin   Therapy   </t>
    </r>
    <r>
      <rPr>
        <sz val="11"/>
        <rFont val="PMingLiU"/>
        <family val="1"/>
      </rPr>
      <t>（科学补充维生素）</t>
    </r>
  </si>
  <si>
    <t>Throat Chackra</t>
  </si>
  <si>
    <t>Throat (喉輪)</t>
  </si>
  <si>
    <r>
      <t xml:space="preserve"> Isode    or    Zenobiotic    Detoxification  </t>
    </r>
    <r>
      <rPr>
        <sz val="11"/>
        <rFont val="PMingLiU"/>
        <family val="1"/>
      </rPr>
      <t>（</t>
    </r>
    <r>
      <rPr>
        <sz val="11"/>
        <rFont val="Calibri"/>
        <family val="2"/>
      </rPr>
      <t xml:space="preserve"> </t>
    </r>
    <r>
      <rPr>
        <sz val="11"/>
        <rFont val="PMingLiU"/>
        <family val="1"/>
      </rPr>
      <t>清除病原体和异生物毒素）</t>
    </r>
  </si>
  <si>
    <t>Heart  Chackra</t>
  </si>
  <si>
    <t>Heart (心輪)</t>
  </si>
  <si>
    <r>
      <t>Stress  Reduction</t>
    </r>
    <r>
      <rPr>
        <sz val="11"/>
        <rFont val="PMingLiU"/>
        <family val="1"/>
      </rPr>
      <t>（</t>
    </r>
    <r>
      <rPr>
        <sz val="11"/>
        <rFont val="Calibri"/>
        <family val="2"/>
      </rPr>
      <t xml:space="preserve"> </t>
    </r>
    <r>
      <rPr>
        <sz val="11"/>
        <rFont val="PMingLiU"/>
        <family val="1"/>
      </rPr>
      <t>减轻压力）</t>
    </r>
  </si>
  <si>
    <t>Stomach Chackra</t>
  </si>
  <si>
    <t>Stomach (太陽輪)</t>
  </si>
  <si>
    <t>Spleen Chackra</t>
  </si>
  <si>
    <t>Spleen (臍輪)</t>
  </si>
  <si>
    <t>Base Chackra</t>
  </si>
  <si>
    <t>Base (海底輪)</t>
  </si>
  <si>
    <t>Brain   Endocrine</t>
  </si>
  <si>
    <t>Brain   Endocrine 脑内分泌</t>
  </si>
  <si>
    <t>Hypothalamus</t>
  </si>
  <si>
    <t>Hypothalamus 下丘脑</t>
  </si>
  <si>
    <t>Pituitary 垂体</t>
  </si>
  <si>
    <t>Pineal 松果体</t>
  </si>
  <si>
    <t>Thyroid 甲状腺</t>
  </si>
  <si>
    <t>Parathyroid 甲状旁腺</t>
  </si>
  <si>
    <t>Thymus 胸腺</t>
  </si>
  <si>
    <t>Heart  Endocrine</t>
  </si>
  <si>
    <t>Heart  Endocrine 心脏内分泌</t>
  </si>
  <si>
    <t>Lung  Endocrine</t>
  </si>
  <si>
    <t>Lung  Endocrine 龙内分泌</t>
  </si>
  <si>
    <t>Stomach  Endocrine</t>
  </si>
  <si>
    <t>Stomach  Endocrine 胃内分泌</t>
  </si>
  <si>
    <t>Pancreas  Endocrine</t>
  </si>
  <si>
    <t>Pancreas  Endocrine 胰腺内分泌</t>
  </si>
  <si>
    <t>Gall Bladder   Endo</t>
  </si>
  <si>
    <t>Gall Bladder   Endo 胆内分泌</t>
  </si>
  <si>
    <t>Liver  Endocrine</t>
  </si>
  <si>
    <t>Liver  Endocrine 肝内分泌</t>
  </si>
  <si>
    <t>Allergy (过敏)</t>
  </si>
  <si>
    <t>Spleen  Endocrine</t>
  </si>
  <si>
    <t>Spleen  Endocrine 脾内分泌</t>
  </si>
  <si>
    <t>Ameoba (阿米巴虫)</t>
  </si>
  <si>
    <t>Kidney  Endocrine</t>
  </si>
  <si>
    <t>Kidney  Endocrine 肾脏内分泌</t>
  </si>
  <si>
    <t>Bacteria (细菌)</t>
  </si>
  <si>
    <t>Adrenal  Endocrine</t>
  </si>
  <si>
    <t>Adrenal  Endocrine 肾上腺内分泌</t>
  </si>
  <si>
    <t>Gonads</t>
  </si>
  <si>
    <t>Gonads 性腺</t>
  </si>
  <si>
    <t>Bone (骨头)</t>
  </si>
  <si>
    <t>Immune Sarcodes</t>
  </si>
  <si>
    <t>Immune Sarcodes 免疫Sarcodes</t>
  </si>
  <si>
    <t>Cancer (肿瘤)</t>
  </si>
  <si>
    <t>Emotion immune</t>
  </si>
  <si>
    <t>Emotion immune 情感免疫</t>
  </si>
  <si>
    <t>Cardiovascular (心血管)</t>
    <phoneticPr fontId="10" type="noConversion"/>
  </si>
  <si>
    <t>Brain  immune</t>
  </si>
  <si>
    <t>Brain  immune 脑免疫</t>
  </si>
  <si>
    <t>Cholesterol (胆固醇)</t>
  </si>
  <si>
    <t>Hypothalamus Immune</t>
  </si>
  <si>
    <t>Hypothalamus Immune 下丘脑免疫</t>
  </si>
  <si>
    <t>Adenoids</t>
  </si>
  <si>
    <t>Adenoids 腺樣體</t>
  </si>
  <si>
    <t>Cognition (认知)</t>
    <phoneticPr fontId="10" type="noConversion"/>
  </si>
  <si>
    <t>Tonsils</t>
  </si>
  <si>
    <t>Tonsils 扁桃体</t>
  </si>
  <si>
    <t>Connective Tissue (结缔组织)</t>
  </si>
  <si>
    <t>Thymus immune</t>
  </si>
  <si>
    <t>Thymus immune 胸腺免疫</t>
  </si>
  <si>
    <t>Bone Marrow</t>
  </si>
  <si>
    <t>Bone Marrow 骨髓</t>
  </si>
  <si>
    <t>Liver  Immune</t>
  </si>
  <si>
    <t>Liver  Immune 肝脏免疫</t>
  </si>
  <si>
    <t>Emotional Risk (情感风险)</t>
  </si>
  <si>
    <t>Spleen  Immune</t>
  </si>
  <si>
    <t>Spleen  Immune 脾脏免疫</t>
  </si>
  <si>
    <t>Environmental (环境)</t>
  </si>
  <si>
    <t>Appendix  Immune</t>
  </si>
  <si>
    <t>Appendix  Immune 闌尾免疫</t>
  </si>
  <si>
    <t>Digestive/Alimentary</t>
  </si>
  <si>
    <t>Digestive/Alimentary 消化系统/消化道</t>
  </si>
  <si>
    <t>Brain to digestion</t>
  </si>
  <si>
    <t>Brain to digestion 大脑有關消化</t>
  </si>
  <si>
    <t>Hormonal (荷尔蒙)</t>
  </si>
  <si>
    <t>Foods</t>
  </si>
  <si>
    <t>Foods 食品</t>
  </si>
  <si>
    <t>Oral</t>
  </si>
  <si>
    <t>Oral 口腔</t>
  </si>
  <si>
    <t>Hypoadrenia (低肾上腺)</t>
  </si>
  <si>
    <t>Autonomic Nerval Sys</t>
  </si>
  <si>
    <t>Autonomic Nerval Sys 自主神經系統</t>
  </si>
  <si>
    <t>Immune System (免疫系统)</t>
  </si>
  <si>
    <t>Stomach to digestion</t>
  </si>
  <si>
    <t>Stomach to digestion 胃的消化</t>
  </si>
  <si>
    <t>Small Intestine</t>
  </si>
  <si>
    <t>Small Intestine 小肠</t>
  </si>
  <si>
    <t>Illeocecal Valve</t>
  </si>
  <si>
    <t>Illeocecal Valve 回盲瓣</t>
  </si>
  <si>
    <t>Inherited (遗传)</t>
  </si>
  <si>
    <t>Pancreas to digest</t>
  </si>
  <si>
    <t>Pancreas to digest 胰腺消化</t>
  </si>
  <si>
    <t>Kidney (肾脏)</t>
  </si>
  <si>
    <t>Liver  to digestion</t>
  </si>
  <si>
    <t>Liver  to digestion 肝脏消化</t>
  </si>
  <si>
    <t>Liver (肝脏)</t>
  </si>
  <si>
    <t>Large Intestine</t>
  </si>
  <si>
    <t>Large Intestine 大肠</t>
  </si>
  <si>
    <t>Solar Plexus</t>
  </si>
  <si>
    <t>Solar Plexus 太阳神经丛</t>
  </si>
  <si>
    <t>Salvia Glands</t>
  </si>
  <si>
    <t>Salvia Glands 唾液腺</t>
  </si>
  <si>
    <t>Gall Bladder</t>
  </si>
  <si>
    <t>Gall Bladder 胆</t>
  </si>
  <si>
    <t>Chackra to Endocrine</t>
  </si>
  <si>
    <t>Chackra to Endocrine Chackra的内分泌</t>
  </si>
  <si>
    <t>Radiation (辐射)</t>
  </si>
  <si>
    <t>Digestive to all</t>
  </si>
  <si>
    <t>Digestive to all 消化所有</t>
  </si>
  <si>
    <t>Special Report Nutrition (专题报告营养)</t>
  </si>
  <si>
    <t>Stress (压力)</t>
  </si>
  <si>
    <t>Sugar Regulation (血糖调节)</t>
  </si>
  <si>
    <t>Trauma (精神创伤)</t>
  </si>
  <si>
    <t>Vit.Def Or Excess (维生素不足或剩余)</t>
  </si>
  <si>
    <t>Water Acid Alk (水的酸碱)</t>
  </si>
  <si>
    <t>Fructose -Levulose (果糖，左旋糖)</t>
  </si>
  <si>
    <t>Maltose, starch (麦芽糖，淀粉)</t>
  </si>
  <si>
    <t>Di Glceride, Acetyl Transferase(二酰甘油，乙酰转移酶 )</t>
    <phoneticPr fontId="10" type="noConversion"/>
  </si>
  <si>
    <t>Phospholipids (磷脂酶)</t>
    <phoneticPr fontId="10" type="noConversion"/>
  </si>
  <si>
    <t>Monoglyceride (甘油一酸酯)</t>
    <phoneticPr fontId="10" type="noConversion"/>
  </si>
  <si>
    <t>Adenoids(腺样体)</t>
  </si>
  <si>
    <t>Adrenal(肾上腺)</t>
  </si>
  <si>
    <r>
      <t>Fatty Acid , coA ligase (</t>
    </r>
    <r>
      <rPr>
        <sz val="14"/>
        <rFont val="MingLiU"/>
        <family val="3"/>
        <charset val="136"/>
      </rPr>
      <t>脂肪酸，</t>
    </r>
    <r>
      <rPr>
        <sz val="14"/>
        <rFont val="DFKai-SB"/>
        <family val="2"/>
      </rPr>
      <t xml:space="preserve"> </t>
    </r>
    <r>
      <rPr>
        <sz val="14"/>
        <rFont val="MingLiU"/>
        <family val="3"/>
        <charset val="136"/>
      </rPr>
      <t>辅酶</t>
    </r>
    <r>
      <rPr>
        <sz val="14"/>
        <rFont val="DFKai-SB"/>
        <family val="2"/>
      </rPr>
      <t>A</t>
    </r>
    <r>
      <rPr>
        <sz val="14"/>
        <rFont val="MingLiU"/>
        <family val="3"/>
        <charset val="136"/>
      </rPr>
      <t>连接酶</t>
    </r>
    <r>
      <rPr>
        <sz val="14"/>
        <rFont val="DFKai-SB"/>
        <family val="2"/>
      </rPr>
      <t>)</t>
    </r>
  </si>
  <si>
    <t>Appendix(闌尾)</t>
  </si>
  <si>
    <t>triglycerides (甘油三酸酯)</t>
    <phoneticPr fontId="10" type="noConversion"/>
  </si>
  <si>
    <t>Bladder(膀胱)</t>
  </si>
  <si>
    <t>Mouth (嘴)</t>
    <phoneticPr fontId="10" type="noConversion"/>
  </si>
  <si>
    <t>Bone Marrow(骨髓)</t>
  </si>
  <si>
    <t>Stomach (胃)</t>
    <phoneticPr fontId="10" type="noConversion"/>
  </si>
  <si>
    <t>Bowel(肠道)</t>
    <phoneticPr fontId="10" type="noConversion"/>
  </si>
  <si>
    <t>Brain(脑)</t>
  </si>
  <si>
    <t>Breast(乳房)</t>
  </si>
  <si>
    <t>Ileum (回肠)</t>
    <phoneticPr fontId="10" type="noConversion"/>
  </si>
  <si>
    <t>Cervix(子宫颈)</t>
  </si>
  <si>
    <t>Colon(结肠)</t>
  </si>
  <si>
    <t>Duodenum(十二指肠)</t>
  </si>
  <si>
    <t xml:space="preserve"> = Oxidation-Reduction,Energy</t>
  </si>
  <si>
    <t>Gallbladder(胆)</t>
  </si>
  <si>
    <t xml:space="preserve"> = Hydrolyzing ,Digestion</t>
  </si>
  <si>
    <t>Gonads(性腺)</t>
  </si>
  <si>
    <t>Heart (心)</t>
  </si>
  <si>
    <t xml:space="preserve"> = De-Carboxylase,Breathing</t>
  </si>
  <si>
    <t>Hypothalamus(下丘脑)</t>
  </si>
  <si>
    <t xml:space="preserve"> = Mutase-Isomers,transmutation</t>
  </si>
  <si>
    <t>Ileocecal(回盲瓣)</t>
  </si>
  <si>
    <t>Ileum(回肠)</t>
  </si>
  <si>
    <t>Intestine (肠道)</t>
    <phoneticPr fontId="10" type="noConversion"/>
  </si>
  <si>
    <t>Jejunum(空肠)</t>
  </si>
  <si>
    <t>Kidney(肾)</t>
  </si>
  <si>
    <t>Large Intestine(大肠)</t>
  </si>
  <si>
    <t>Liver(肝)</t>
  </si>
  <si>
    <t>Lung(肺)</t>
  </si>
  <si>
    <t>Lymph(淋巴)</t>
  </si>
  <si>
    <t>Oral(口腔)</t>
  </si>
  <si>
    <t>Ovaries(卵巢)</t>
  </si>
  <si>
    <t>Pancreas(胰腺)</t>
  </si>
  <si>
    <t>Parathyroid(甲状旁腺)</t>
  </si>
  <si>
    <t>Pineal(松果体)</t>
  </si>
  <si>
    <t>Pituitary(脑下垂体)</t>
  </si>
  <si>
    <t>Sex hormones collective (性激素)</t>
    <phoneticPr fontId="10" type="noConversion"/>
  </si>
  <si>
    <t>Prostate(前列腺)</t>
  </si>
  <si>
    <t>Sinuses(鼻窦)</t>
  </si>
  <si>
    <t>Small Intestine(小肠)</t>
  </si>
  <si>
    <t>Spleen(脾)</t>
  </si>
  <si>
    <t>Stomach(胃)</t>
  </si>
  <si>
    <t>AMINO ACID REPORT</t>
  </si>
  <si>
    <r>
      <t>AMINO ACID REPORT (</t>
    </r>
    <r>
      <rPr>
        <b/>
        <sz val="14"/>
        <color indexed="10"/>
        <rFont val="MingLiU"/>
        <family val="3"/>
        <charset val="136"/>
      </rPr>
      <t>氨基酸报告</t>
    </r>
    <r>
      <rPr>
        <b/>
        <sz val="14"/>
        <color indexed="10"/>
        <rFont val="DFKai-SB"/>
        <family val="1"/>
      </rPr>
      <t>)</t>
    </r>
  </si>
  <si>
    <t>Thymus(胸腺)</t>
  </si>
  <si>
    <t>Thyroid(甲状腺)</t>
  </si>
  <si>
    <t xml:space="preserve"> = Alanine, (kidney and nerves )</t>
  </si>
  <si>
    <t>Tonsil(扁桃体)</t>
  </si>
  <si>
    <t>Uterus(子宫)</t>
  </si>
  <si>
    <t xml:space="preserve"> = Cysteine, (kidney utilization )</t>
  </si>
  <si>
    <t>Vagina(阴道)</t>
  </si>
  <si>
    <t xml:space="preserve"> = Isoleucine, (emotional control, nerves)</t>
  </si>
  <si>
    <t xml:space="preserve"> = Serine, (carbohydrate energy conversion)</t>
  </si>
  <si>
    <t xml:space="preserve"> = Tryptophan, (serotonin and relaxation)</t>
  </si>
  <si>
    <t>Histidine,  (组氨酸，(反炎症，反过敏))</t>
    <phoneticPr fontId="10" type="noConversion"/>
  </si>
  <si>
    <t xml:space="preserve"> = Methionine, (liver and oxygenation)</t>
  </si>
  <si>
    <r>
      <t>Methionine,  (</t>
    </r>
    <r>
      <rPr>
        <sz val="14"/>
        <rFont val="MingLiU"/>
        <family val="3"/>
        <charset val="136"/>
      </rPr>
      <t>蛋氨酸，</t>
    </r>
    <r>
      <rPr>
        <sz val="14"/>
        <rFont val="DFKai-SB"/>
        <family val="2"/>
      </rPr>
      <t xml:space="preserve"> (</t>
    </r>
    <r>
      <rPr>
        <sz val="14"/>
        <rFont val="MingLiU"/>
        <family val="3"/>
        <charset val="136"/>
      </rPr>
      <t>肝脏和氧化</t>
    </r>
    <r>
      <rPr>
        <sz val="14"/>
        <rFont val="DFKai-SB"/>
        <family val="2"/>
      </rPr>
      <t>))</t>
    </r>
  </si>
  <si>
    <t xml:space="preserve"> = Lysine, (anti herpes lesion, nerves)</t>
  </si>
  <si>
    <t xml:space="preserve"> = Valine, (for regulation of blood cells)</t>
  </si>
  <si>
    <t xml:space="preserve"> = Proline,(sulphur disorders)</t>
  </si>
  <si>
    <t xml:space="preserve"> = Glutaminic Acid (supplies energy to brain)</t>
  </si>
  <si>
    <r>
      <t>Aspartic Acid, (</t>
    </r>
    <r>
      <rPr>
        <sz val="14"/>
        <rFont val="MingLiU"/>
        <family val="3"/>
        <charset val="136"/>
      </rPr>
      <t>天门冬氨酸，</t>
    </r>
    <r>
      <rPr>
        <sz val="14"/>
        <rFont val="DFKai-SB"/>
        <family val="2"/>
      </rPr>
      <t xml:space="preserve"> (</t>
    </r>
    <r>
      <rPr>
        <sz val="14"/>
        <rFont val="MingLiU"/>
        <family val="3"/>
        <charset val="136"/>
      </rPr>
      <t>代糖，神经系统的破坏</t>
    </r>
    <r>
      <rPr>
        <sz val="14"/>
        <rFont val="DFKai-SB"/>
        <family val="2"/>
      </rPr>
      <t>))</t>
    </r>
  </si>
  <si>
    <r>
      <t>Adenosine, (</t>
    </r>
    <r>
      <rPr>
        <sz val="14"/>
        <rFont val="MingLiU"/>
        <family val="3"/>
        <charset val="136"/>
      </rPr>
      <t>腺苷，</t>
    </r>
    <r>
      <rPr>
        <sz val="14"/>
        <rFont val="DFKai-SB"/>
        <family val="2"/>
      </rPr>
      <t xml:space="preserve"> (</t>
    </r>
    <r>
      <rPr>
        <sz val="14"/>
        <rFont val="MingLiU"/>
        <family val="3"/>
        <charset val="136"/>
      </rPr>
      <t>循环，能量</t>
    </r>
    <r>
      <rPr>
        <sz val="14"/>
        <rFont val="DFKai-SB"/>
        <family val="2"/>
      </rPr>
      <t>))</t>
    </r>
  </si>
  <si>
    <t xml:space="preserve"> = Adenine,(for DNA RNA function)</t>
  </si>
  <si>
    <t xml:space="preserve"> =  Tryptophan,(mood control, energy, healing, sleep)</t>
  </si>
  <si>
    <t>GABA (γ-氨基丁酸(思考控制))</t>
    <phoneticPr fontId="10" type="noConversion"/>
  </si>
  <si>
    <t>NUTRITIONAL REPORT</t>
  </si>
  <si>
    <t>Vitamin A family (维生素A群)</t>
    <phoneticPr fontId="0" type="noConversion"/>
  </si>
  <si>
    <t>Vitamin B complex family (维生素B群)</t>
    <phoneticPr fontId="0" type="noConversion"/>
  </si>
  <si>
    <t>Vitamin G complex family (维生素G群)</t>
    <phoneticPr fontId="0" type="noConversion"/>
  </si>
  <si>
    <t>Vitamin C family (维生素C群)</t>
    <phoneticPr fontId="0" type="noConversion"/>
  </si>
  <si>
    <t>Vitamin D family (维生素D群)</t>
    <phoneticPr fontId="0" type="noConversion"/>
  </si>
  <si>
    <t>Vitamin E family (维生素E群)</t>
    <phoneticPr fontId="0" type="noConversion"/>
  </si>
  <si>
    <t>Vitamin F (fatty acids) (维生素F (脂肪酸))</t>
    <phoneticPr fontId="0" type="noConversion"/>
  </si>
  <si>
    <t>Vitamin K family (维生素K群)</t>
    <phoneticPr fontId="0" type="noConversion"/>
  </si>
  <si>
    <t>Vitamin U family (co Q) (维生素U群 (輔酵素Q))</t>
    <phoneticPr fontId="0" type="noConversion"/>
  </si>
  <si>
    <t>Digestion/ Absorbstion (消化/吸收):</t>
    <phoneticPr fontId="0" type="noConversion"/>
  </si>
  <si>
    <t>Protein Digestion (蛋白质消化)</t>
    <phoneticPr fontId="0" type="noConversion"/>
  </si>
  <si>
    <t>Carbohydrate Digestion (碳水化合物消化)</t>
    <phoneticPr fontId="0" type="noConversion"/>
  </si>
  <si>
    <t>Fat Digestion (脂肪消化)</t>
    <phoneticPr fontId="0" type="noConversion"/>
  </si>
  <si>
    <t>General Digestion (一般消化)</t>
    <phoneticPr fontId="0" type="noConversion"/>
  </si>
  <si>
    <t>B Vitamins (B维生素):</t>
    <phoneticPr fontId="0" type="noConversion"/>
  </si>
  <si>
    <t>B1，硫胺， (神经问题、脚气病、心肌、浮肿，能量)</t>
    <phoneticPr fontId="0" type="noConversion"/>
  </si>
  <si>
    <t>B2，核黄素， (皮肤的炎症、眼睛和神经、消沉，老年痴呆)</t>
    <phoneticPr fontId="0" type="noConversion"/>
  </si>
  <si>
    <t>B3，烟酸， (鳞状皮炎白色，神经系统疾病，老年痴呆，狂放)</t>
    <phoneticPr fontId="0" type="noConversion"/>
  </si>
  <si>
    <t>B4， 烟碱酸， (消化、老年痴呆、皮肤过敏、腹泻，过敏性肠胃)</t>
    <phoneticPr fontId="0" type="noConversion"/>
  </si>
  <si>
    <t>B5，泛酸， (协调、肾上腺作用、能量，未聚焦的想法)</t>
    <phoneticPr fontId="0" type="noConversion"/>
  </si>
  <si>
    <t>B6，吡哚素， (抽风贫血症，火爆，记不住梦)</t>
    <phoneticPr fontId="0" type="noConversion"/>
  </si>
  <si>
    <t>B7，叶酸， (消化系统症状、贫血症、能量，激素作用，喜怒无常)</t>
    <phoneticPr fontId="0" type="noConversion"/>
  </si>
  <si>
    <t>B8， (能量消耗监控、肾上腺甲状腺和脑下垂体的作用)</t>
    <phoneticPr fontId="0" type="noConversion"/>
  </si>
  <si>
    <t>B9，對胺安息香酸 (、失去神經元作用能量、消沉)</t>
    <phoneticPr fontId="0" type="noConversion"/>
  </si>
  <si>
    <t>B10，生物素，维生素H， (精神和肌肉问题，慢性疲勞)</t>
    <phoneticPr fontId="0" type="noConversion"/>
  </si>
  <si>
    <t>B11，肌醇， (碳調節和肝功能主要因子)</t>
    <phoneticPr fontId="0" type="noConversion"/>
  </si>
  <si>
    <t>B12，腺苷鈷胺， (恶性贫血、白细胞作用，免疫)</t>
    <phoneticPr fontId="0" type="noConversion"/>
  </si>
  <si>
    <t>B13，胆碱， (消化、胃作用、胆囊作用，消沉)</t>
    <phoneticPr fontId="0" type="noConversion"/>
  </si>
  <si>
    <t>B14，甜菜碱， (消化和肝脏壓力的神经)</t>
    <phoneticPr fontId="0" type="noConversion"/>
  </si>
  <si>
    <t>B15，泛配子酸， (氧化疾病，发痒，肝功能，肺)</t>
    <phoneticPr fontId="0" type="noConversion"/>
  </si>
  <si>
    <t>B16，氧基硫胺， (氧化能源管理)</t>
    <phoneticPr fontId="0" type="noConversion"/>
  </si>
  <si>
    <t>B17，苦杏仁素， (氧化調節的退化)</t>
    <phoneticPr fontId="0" type="noConversion"/>
  </si>
  <si>
    <t>B18，FAD， (氧化，能源管理，眼睛功用)</t>
    <phoneticPr fontId="0" type="noConversion"/>
  </si>
  <si>
    <t>B19，黃素單核苷酸， (免疫、氧化，能量)</t>
    <phoneticPr fontId="0" type="noConversion"/>
  </si>
  <si>
    <t>B20，肉毒碱， (氧化、心肌，在肌肉的能源管理)</t>
    <phoneticPr fontId="0" type="noConversion"/>
  </si>
  <si>
    <t>Tissue Salts (组织盐):</t>
    <phoneticPr fontId="0" type="noConversion"/>
  </si>
  <si>
    <t>FATTY ACIDS (脂肪酸):</t>
    <phoneticPr fontId="0" type="noConversion"/>
  </si>
  <si>
    <t>Low carbon chains (低碳链)</t>
    <phoneticPr fontId="0" type="noConversion"/>
  </si>
  <si>
    <t>Midrange carbon chains (中碳链)</t>
    <phoneticPr fontId="0" type="noConversion"/>
  </si>
  <si>
    <t>Aracadonic related chains (花生四烯酸關連链)</t>
    <phoneticPr fontId="0" type="noConversion"/>
  </si>
  <si>
    <t>Mylein Chains (髓鞘链)</t>
    <phoneticPr fontId="0" type="noConversion"/>
  </si>
  <si>
    <t>Nutritional deficiency all (营养缺乏)</t>
    <phoneticPr fontId="0" type="noConversion"/>
  </si>
  <si>
    <t>High carbon chains (高碳链)</t>
    <phoneticPr fontId="0" type="noConversion"/>
  </si>
  <si>
    <t>Enzymatic related (酶相关)</t>
    <phoneticPr fontId="0" type="noConversion"/>
  </si>
  <si>
    <t>VITAMIN E (维生素E)</t>
    <phoneticPr fontId="0" type="noConversion"/>
  </si>
  <si>
    <t>vitamin E1 (维生素E1)</t>
    <phoneticPr fontId="0" type="noConversion"/>
  </si>
  <si>
    <t>vitamin E2 (维生素E2)</t>
    <phoneticPr fontId="0" type="noConversion"/>
  </si>
  <si>
    <t>vitamin E3 (维生素E3)</t>
    <phoneticPr fontId="0" type="noConversion"/>
  </si>
  <si>
    <t>VITAMIN K (维生素K)</t>
    <phoneticPr fontId="0" type="noConversion"/>
  </si>
  <si>
    <t>vitamin K1 (维生素K1)</t>
    <phoneticPr fontId="0" type="noConversion"/>
  </si>
  <si>
    <t>vitamin K3 (维生素K3)</t>
    <phoneticPr fontId="0" type="noConversion"/>
  </si>
  <si>
    <t>vitamin K all (维生素K, 全部)</t>
    <phoneticPr fontId="0" type="noConversion"/>
  </si>
  <si>
    <t>VITAMIN U /ubiquinone (维生素U/泛昆)</t>
    <phoneticPr fontId="0" type="noConversion"/>
  </si>
  <si>
    <t>coQ6 (輔酶Q6)</t>
    <phoneticPr fontId="0" type="noConversion"/>
  </si>
  <si>
    <t>coQ7 (輔酶Q7)</t>
    <phoneticPr fontId="0" type="noConversion"/>
  </si>
  <si>
    <t>coQ8 (輔酶Q8)</t>
    <phoneticPr fontId="0" type="noConversion"/>
  </si>
  <si>
    <t>coQ9 (輔酶Q9)</t>
    <phoneticPr fontId="0" type="noConversion"/>
  </si>
  <si>
    <t>coQ10 (輔酶Q10)</t>
    <phoneticPr fontId="0" type="noConversion"/>
  </si>
  <si>
    <t>coQ all (輔酶Q 全部)</t>
    <phoneticPr fontId="0" type="noConversion"/>
  </si>
  <si>
    <t>ubiquinone cycle (泛昆循環)</t>
    <phoneticPr fontId="0" type="noConversion"/>
  </si>
  <si>
    <t>VITAMIN C COMPONENTS (维生素C组分)</t>
    <phoneticPr fontId="0" type="noConversion"/>
  </si>
  <si>
    <t>bioflavenoids (生物黃酮類物)</t>
    <phoneticPr fontId="0" type="noConversion"/>
  </si>
  <si>
    <t>rutin (芸香素)</t>
    <phoneticPr fontId="0" type="noConversion"/>
  </si>
  <si>
    <t>hesparic acid ()</t>
    <phoneticPr fontId="0" type="noConversion"/>
  </si>
  <si>
    <t>tyrosine (酪氨酸)</t>
    <phoneticPr fontId="0" type="noConversion"/>
  </si>
  <si>
    <t>tyrosinase (酪氨酸酶)</t>
    <phoneticPr fontId="0" type="noConversion"/>
  </si>
  <si>
    <t>vitamin C ase (维生素C酶)</t>
    <phoneticPr fontId="0" type="noConversion"/>
  </si>
  <si>
    <t>ascorbic acid (抗坏血酸)</t>
    <phoneticPr fontId="0" type="noConversion"/>
  </si>
  <si>
    <t>VITAMIN D (维生素D)</t>
    <phoneticPr fontId="0" type="noConversion"/>
  </si>
  <si>
    <t>vitamin D1 (维生素D1)</t>
    <phoneticPr fontId="0" type="noConversion"/>
  </si>
  <si>
    <t>vitamin D2 (维生素D2)</t>
    <phoneticPr fontId="0" type="noConversion"/>
  </si>
  <si>
    <t>vitamin D3 (维生素D3)</t>
    <phoneticPr fontId="0" type="noConversion"/>
  </si>
  <si>
    <t>vitamin D4 (维生素D4)</t>
    <phoneticPr fontId="0" type="noConversion"/>
  </si>
  <si>
    <t>VITAMIN A (维生素A)</t>
    <phoneticPr fontId="0" type="noConversion"/>
  </si>
  <si>
    <t>beta carotene (β -胡萝卜素)</t>
    <phoneticPr fontId="0" type="noConversion"/>
  </si>
  <si>
    <t>fish oil (鱼油)</t>
    <phoneticPr fontId="0" type="noConversion"/>
  </si>
  <si>
    <t>retinol (维生素A,A醇, 視黃醇)</t>
    <phoneticPr fontId="0" type="noConversion"/>
  </si>
  <si>
    <t>A precursors (A前体)</t>
    <phoneticPr fontId="0" type="noConversion"/>
  </si>
  <si>
    <t>cartilage vitamin A (软骨维生素A)</t>
    <phoneticPr fontId="0" type="noConversion"/>
  </si>
  <si>
    <t>Overall Enzymes (整体酵素):</t>
    <phoneticPr fontId="0" type="noConversion"/>
  </si>
  <si>
    <t>oxidation reduction enzymes (氧化还原酶)</t>
    <phoneticPr fontId="0" type="noConversion"/>
  </si>
  <si>
    <t>hydrolyzing digestion enzymes (水解消化酶)</t>
    <phoneticPr fontId="0" type="noConversion"/>
  </si>
  <si>
    <t>phosphorylation thinking enzymes (磷酸化思考的酵素)</t>
    <phoneticPr fontId="0" type="noConversion"/>
  </si>
  <si>
    <t>decarboxxylase breathing enzymes (脫羧酶呼吸的酵素)</t>
    <phoneticPr fontId="0" type="noConversion"/>
  </si>
  <si>
    <t>hydrolase water regulation enzymes (水解酶水調節酵素)</t>
    <phoneticPr fontId="0" type="noConversion"/>
  </si>
  <si>
    <t>DNA rgulation enzymes (脱氧核糖核酸調節酵素)</t>
    <phoneticPr fontId="0" type="noConversion"/>
  </si>
  <si>
    <t>mutase isomers transmutation enzymes (變位酶异构体变形酵素)</t>
    <phoneticPr fontId="0" type="noConversion"/>
  </si>
  <si>
    <t>Name:</t>
    <phoneticPr fontId="10" type="noConversion"/>
  </si>
  <si>
    <t>Date:</t>
    <phoneticPr fontId="10" type="noConversion"/>
  </si>
  <si>
    <t>MRF</t>
    <phoneticPr fontId="0" type="noConversion"/>
  </si>
  <si>
    <t>RSI</t>
    <phoneticPr fontId="0" type="noConversion"/>
  </si>
  <si>
    <t>Phase angle</t>
    <phoneticPr fontId="0" type="noConversion"/>
  </si>
  <si>
    <t>Abandoned (被放弃的;被遗弃的,孤独)</t>
    <phoneticPr fontId="10" type="noConversion"/>
  </si>
  <si>
    <t>Confusion (困惑;慌乱,困惑迷茫)</t>
    <phoneticPr fontId="10" type="noConversion"/>
  </si>
  <si>
    <t>Autistic (自我中心的,孤僻的,自我)</t>
    <phoneticPr fontId="10" type="noConversion"/>
  </si>
  <si>
    <t>Apathy (无兴趣,冷淡;漠不关心,不感兴趣)</t>
    <phoneticPr fontId="10" type="noConversion"/>
  </si>
  <si>
    <t>Steadfast Loyal (坚定不移的忠诚的)</t>
    <phoneticPr fontId="10" type="noConversion"/>
  </si>
  <si>
    <t>Greed (贪心，贪婪,渴望)</t>
    <phoneticPr fontId="10" type="noConversion"/>
  </si>
  <si>
    <t>Compulsive (强迫性,禁不住)</t>
    <phoneticPr fontId="10" type="noConversion"/>
  </si>
  <si>
    <t>Lust (色欲,贪欲,强烈欲望)</t>
    <phoneticPr fontId="10" type="noConversion"/>
  </si>
  <si>
    <t>Religous Conflict (信仰冲突/有较强的价值观/隔阂代沟)</t>
    <phoneticPr fontId="10" type="noConversion"/>
  </si>
  <si>
    <t>Hesitation (犹豫)</t>
    <phoneticPr fontId="10" type="noConversion"/>
  </si>
  <si>
    <t>Sadness (悲哀,悲伤)</t>
    <phoneticPr fontId="10" type="noConversion"/>
  </si>
  <si>
    <t>Bargaining (协商)</t>
    <phoneticPr fontId="10" type="noConversion"/>
  </si>
  <si>
    <t>UnRealistic (不真实的,不切实际)</t>
    <phoneticPr fontId="10" type="noConversion"/>
  </si>
  <si>
    <t>Addictive (沉溺于,着迷于)</t>
    <phoneticPr fontId="10" type="noConversion"/>
  </si>
  <si>
    <t>Resentment (怨恨,埋怨)</t>
    <phoneticPr fontId="10" type="noConversion"/>
  </si>
  <si>
    <t>Anger (愤怒)</t>
    <phoneticPr fontId="10" type="noConversion"/>
  </si>
  <si>
    <t>Self Doubt (缺少自信,否定自我)</t>
    <phoneticPr fontId="10" type="noConversion"/>
  </si>
  <si>
    <t>Desire for things to be different (希望事情有所改变,追求创新)</t>
    <phoneticPr fontId="10" type="noConversion"/>
  </si>
  <si>
    <t>Dominating (专横的,好于拿主意替别人做主)</t>
    <phoneticPr fontId="10" type="noConversion"/>
  </si>
  <si>
    <t>Agression (侵略;侵犯,侵入)</t>
    <phoneticPr fontId="10" type="noConversion"/>
  </si>
  <si>
    <t>Guilt (内疚)</t>
    <phoneticPr fontId="10" type="noConversion"/>
  </si>
  <si>
    <t>Antagonism (对抗;敌对,对立;敌意)</t>
    <phoneticPr fontId="10" type="noConversion"/>
  </si>
  <si>
    <t>Worry (担心,发愁)</t>
    <phoneticPr fontId="10" type="noConversion"/>
  </si>
  <si>
    <t>Judgemental (判断;断定;认为)</t>
    <phoneticPr fontId="10" type="noConversion"/>
  </si>
  <si>
    <t>Resistance To Change (对变动的抵抗,拒绝改变保守)</t>
    <phoneticPr fontId="10" type="noConversion"/>
  </si>
  <si>
    <t>Rejection (拒绝;退回;剔除)</t>
    <phoneticPr fontId="10" type="noConversion"/>
  </si>
  <si>
    <t>Anxiety (焦虑,挂念,渴望)</t>
    <phoneticPr fontId="10" type="noConversion"/>
  </si>
  <si>
    <t>Power (操纵权力,充满力量)</t>
    <phoneticPr fontId="10" type="noConversion"/>
  </si>
  <si>
    <t>Fear (害怕,恐惧)</t>
    <phoneticPr fontId="10" type="noConversion"/>
  </si>
  <si>
    <t>Sexuality (性欲,性能力,渴望异性)</t>
    <phoneticPr fontId="10" type="noConversion"/>
  </si>
  <si>
    <t>Courage (胆量,勇气,英勇)</t>
    <phoneticPr fontId="10" type="noConversion"/>
  </si>
  <si>
    <t>Basic Peptides, trypsin, duodenum (基本的肽，胰蛋白，十二指肠)</t>
    <phoneticPr fontId="10" type="noConversion"/>
  </si>
  <si>
    <t>Aromatic Peptides, chymotrypsin, jejunum (芳香肽，糜胆白酶，空肠)</t>
    <phoneticPr fontId="10" type="noConversion"/>
  </si>
  <si>
    <t>Aliphatic Peptides, elastase (脂肪族肽，弹性蛋白酶)</t>
    <phoneticPr fontId="10" type="noConversion"/>
  </si>
  <si>
    <t>Di-8-Tri-Peptides, (Di-8-Tri-Peptides,)</t>
    <phoneticPr fontId="10" type="noConversion"/>
  </si>
  <si>
    <t>Tetra-Peptides, jejunum (四肽，空肠)</t>
    <phoneticPr fontId="10" type="noConversion"/>
  </si>
  <si>
    <t>Ubiquinone cycle (泛醌周期)</t>
    <phoneticPr fontId="10" type="noConversion"/>
  </si>
  <si>
    <t>Di-Saccarides, sodium deficiency (双醣，钠缺乏)</t>
    <phoneticPr fontId="10" type="noConversion"/>
  </si>
  <si>
    <t>Mono-Saccarides (单醣)</t>
    <phoneticPr fontId="10" type="noConversion"/>
  </si>
  <si>
    <t>Glucose Galactose (葡萄糖半乳糖)</t>
    <phoneticPr fontId="10" type="noConversion"/>
  </si>
  <si>
    <t>Lactose type (乳糖类型)</t>
    <phoneticPr fontId="10" type="noConversion"/>
  </si>
  <si>
    <t>Sucrose, isomaltose type (蔗糖，异麦芽糖)</t>
    <phoneticPr fontId="10" type="noConversion"/>
  </si>
  <si>
    <t>Michelle balance (米歇尔平衡)</t>
    <phoneticPr fontId="10" type="noConversion"/>
  </si>
  <si>
    <t>Duodenum (十二指肠)</t>
    <phoneticPr fontId="10" type="noConversion"/>
  </si>
  <si>
    <t>Jejunum (空肠)</t>
    <phoneticPr fontId="10" type="noConversion"/>
  </si>
  <si>
    <t>Colon ( 结肠)</t>
    <phoneticPr fontId="10" type="noConversion"/>
  </si>
  <si>
    <t>Bowel flora (肠道益生菌)</t>
    <phoneticPr fontId="10" type="noConversion"/>
  </si>
  <si>
    <t>Oxidation-Reduction,Energy (氧化-还原，能量)</t>
    <phoneticPr fontId="10" type="noConversion"/>
  </si>
  <si>
    <t>Hydrolyzing ,Digestion (水解，消化)</t>
    <phoneticPr fontId="10" type="noConversion"/>
  </si>
  <si>
    <t>Phosphorylating,Thinking (磷酸化，思考)</t>
    <phoneticPr fontId="10" type="noConversion"/>
  </si>
  <si>
    <t>De-Carboxylase,Breathing (脱羧酶，呼吸)</t>
    <phoneticPr fontId="10" type="noConversion"/>
  </si>
  <si>
    <t>Mutase-Isomers,transmutation (变位酶异构体，变形)</t>
    <phoneticPr fontId="10" type="noConversion"/>
  </si>
  <si>
    <t>Hydrolases, Water regulation (水解，水调节)</t>
    <phoneticPr fontId="10" type="noConversion"/>
  </si>
  <si>
    <t>DNA regulation,cell division (脱氧核糖核酸调节，细胞分裂)</t>
    <phoneticPr fontId="10" type="noConversion"/>
  </si>
  <si>
    <t>Estrogen (雌激素)</t>
    <phoneticPr fontId="10" type="noConversion"/>
  </si>
  <si>
    <t>Progestrone (黄体素,黄体酮)</t>
    <phoneticPr fontId="10" type="noConversion"/>
  </si>
  <si>
    <t>Adrenalin (肾上腺素)</t>
    <phoneticPr fontId="10" type="noConversion"/>
  </si>
  <si>
    <t>Growth Hormone (生长激素)</t>
    <phoneticPr fontId="10" type="noConversion"/>
  </si>
  <si>
    <t>Testosterone (睾甾酮)</t>
    <phoneticPr fontId="10" type="noConversion"/>
  </si>
  <si>
    <t>Folicule Stimulating Hormone (卵泡刺激素)</t>
    <phoneticPr fontId="10" type="noConversion"/>
  </si>
  <si>
    <t>Leutinizing Hormone (促黄体生成素)</t>
    <phoneticPr fontId="10" type="noConversion"/>
  </si>
  <si>
    <t>Pineal Pituitary Hypothalamus (松果体下丘脑-垂体)</t>
    <phoneticPr fontId="10" type="noConversion"/>
  </si>
  <si>
    <t>Oxytocin (催产素)</t>
    <phoneticPr fontId="10" type="noConversion"/>
  </si>
  <si>
    <t>Cortisol (皮质醇)</t>
    <phoneticPr fontId="10" type="noConversion"/>
  </si>
  <si>
    <t>Aldosterone (醛甾酮)</t>
    <phoneticPr fontId="10" type="noConversion"/>
  </si>
  <si>
    <t>Corticotropin Releasing factor (促肾上腺皮质激素释放因子)</t>
    <phoneticPr fontId="10" type="noConversion"/>
  </si>
  <si>
    <t>ACTH (促肾上腺皮质激素)</t>
    <phoneticPr fontId="10" type="noConversion"/>
  </si>
  <si>
    <t>Phenylalanine, (苯基丙氨酸， (痛苦控制，神经))</t>
    <phoneticPr fontId="10" type="noConversion"/>
  </si>
  <si>
    <t>Alanine, (丙氨酸， (肾脏和神经))</t>
    <phoneticPr fontId="10" type="noConversion"/>
  </si>
  <si>
    <t>Asparatine, (天门冬酰胺， (代用糖，神经系统的破坏))</t>
    <phoneticPr fontId="10" type="noConversion"/>
  </si>
  <si>
    <t>Cysteine, (kidney utilization ) (半胱氨酸， (肾脏运用))</t>
    <phoneticPr fontId="10" type="noConversion"/>
  </si>
  <si>
    <t>Leucine,  (亮氨酸， (心情控制，情感))</t>
    <phoneticPr fontId="10" type="noConversion"/>
  </si>
  <si>
    <t>Isoleucine, (异亮氨酸， (情感控制，神经))</t>
    <phoneticPr fontId="10" type="noConversion"/>
  </si>
  <si>
    <t>Serine,  (丝氨酸， (碳水化合物能量转换))</t>
    <phoneticPr fontId="10" type="noConversion"/>
  </si>
  <si>
    <t>Tryptophan,  (色氨酸， (5-羟色胺和放松))</t>
    <phoneticPr fontId="10" type="noConversion"/>
  </si>
  <si>
    <t>Lysine,  (赖氨酸， (反疱疹损害，神经))</t>
    <phoneticPr fontId="10" type="noConversion"/>
  </si>
  <si>
    <t>Threonine,  (苏氨酸， (荷尔蒙和产生能量))</t>
    <phoneticPr fontId="10" type="noConversion"/>
  </si>
  <si>
    <t>Tyrosine,  (酪氨酸， (甲状腺、肾上腺作用))</t>
    <phoneticPr fontId="10" type="noConversion"/>
  </si>
  <si>
    <t>Valine,  (缬氨酸， (为血细胞的调节))</t>
    <phoneticPr fontId="10" type="noConversion"/>
  </si>
  <si>
    <t>Glutamine,  (谷氨酰胺， (对脑子的供应能量))</t>
    <phoneticPr fontId="10" type="noConversion"/>
  </si>
  <si>
    <t>Proline, (脯氨酸， (硫失衡))</t>
    <phoneticPr fontId="10" type="noConversion"/>
  </si>
  <si>
    <t>Arginine ,  (精氨酸， (神经和皮肤))</t>
    <phoneticPr fontId="10" type="noConversion"/>
  </si>
  <si>
    <t>Glutaminic Acid  (谷氨酸(对脑子的供应能量))</t>
    <phoneticPr fontId="10" type="noConversion"/>
  </si>
  <si>
    <t>Uracil , (尿嘧啶， (为核糖核酸作用))</t>
    <phoneticPr fontId="10" type="noConversion"/>
  </si>
  <si>
    <t>Adenine, (腺嘌呤， (为脱氧核糖核酸核糖核酸作用))</t>
    <phoneticPr fontId="10" type="noConversion"/>
  </si>
  <si>
    <t>Guanine, (鸟嘌呤， (为脱氧核糖核酸核糖核酸作用))</t>
    <phoneticPr fontId="10" type="noConversion"/>
  </si>
  <si>
    <t>Cytosine, (胞嘧啶， (为脱氧核糖核酸核糖核酸作用))</t>
    <phoneticPr fontId="10" type="noConversion"/>
  </si>
  <si>
    <t>Thymine, (胸腺嘧啶， (为脱氧核糖核酸核糖核酸作用))</t>
    <phoneticPr fontId="10" type="noConversion"/>
  </si>
  <si>
    <t>Tryptophan, (色氨酸， (心情控制，能量，愈合，睡眠))</t>
    <phoneticPr fontId="10" type="noConversion"/>
  </si>
  <si>
    <t>Taurine (牛磺酸(能量))</t>
    <phoneticPr fontId="10" type="noConversion"/>
  </si>
  <si>
    <t>Citruline (瓜氨酸 (思考))</t>
    <phoneticPr fontId="10" type="noConversion"/>
  </si>
  <si>
    <t>迷走神经</t>
  </si>
  <si>
    <t>咽喉</t>
  </si>
  <si>
    <t>血糖</t>
  </si>
  <si>
    <t>钙</t>
  </si>
  <si>
    <t>钾</t>
  </si>
  <si>
    <t>钴</t>
  </si>
  <si>
    <t>美容,美发毒素</t>
  </si>
  <si>
    <t>杀虫剂</t>
  </si>
  <si>
    <t>乳糖</t>
  </si>
  <si>
    <t>蔗糖</t>
  </si>
  <si>
    <t>芥末</t>
  </si>
  <si>
    <t>薄荷</t>
  </si>
  <si>
    <t>体力指数</t>
  </si>
  <si>
    <t>Risks Report (风险报告)</t>
  </si>
  <si>
    <t>压力</t>
  </si>
  <si>
    <t>精神创伤</t>
  </si>
  <si>
    <t>遗传</t>
  </si>
  <si>
    <t>环境</t>
  </si>
  <si>
    <t>Circulation (循环)</t>
  </si>
  <si>
    <t>免疫系统</t>
  </si>
  <si>
    <t>辐射</t>
  </si>
  <si>
    <t>寄生生物</t>
  </si>
  <si>
    <t>阿米巴虫</t>
  </si>
  <si>
    <t>食物毒素</t>
  </si>
  <si>
    <t>Neurological (神经)</t>
  </si>
  <si>
    <t>Sensory (知觉)</t>
  </si>
  <si>
    <t>知觉</t>
  </si>
  <si>
    <t>胆固醇</t>
  </si>
  <si>
    <t>氧化</t>
  </si>
  <si>
    <t>认知</t>
  </si>
  <si>
    <t>口腔</t>
  </si>
  <si>
    <t>果糖</t>
  </si>
  <si>
    <t>麦芽糖</t>
  </si>
  <si>
    <t>葡萄糖</t>
  </si>
  <si>
    <t>甘油三酯</t>
  </si>
  <si>
    <t>胰腺酶</t>
  </si>
  <si>
    <t>淀粉酶</t>
  </si>
  <si>
    <t>蛋白酶</t>
  </si>
  <si>
    <t>雌激素</t>
  </si>
  <si>
    <t>黄体酮</t>
  </si>
  <si>
    <t>睾酮</t>
  </si>
  <si>
    <t>胰岛素</t>
  </si>
  <si>
    <t>皮质醇</t>
  </si>
  <si>
    <t>二磷酸果糖酶</t>
  </si>
  <si>
    <t>转氨酶</t>
  </si>
  <si>
    <t>胆红素</t>
  </si>
  <si>
    <t>血容量</t>
  </si>
  <si>
    <t>血浆铜蓝蛋白</t>
  </si>
  <si>
    <t>肌酸磷酸激酶</t>
  </si>
  <si>
    <t>肌酐</t>
  </si>
  <si>
    <t>乳酸盐</t>
  </si>
  <si>
    <t>乳酸脱氢酶</t>
  </si>
  <si>
    <t>渗透压</t>
  </si>
  <si>
    <t>血氧饱和度</t>
  </si>
  <si>
    <t>碱性磷酸酶</t>
  </si>
  <si>
    <t>白蛋白</t>
  </si>
  <si>
    <t>球蛋白</t>
  </si>
  <si>
    <t>丙酮酸</t>
  </si>
  <si>
    <t>尿素氮</t>
  </si>
  <si>
    <t>XQ</t>
  </si>
  <si>
    <t>颈椎C1</t>
  </si>
  <si>
    <t>颈椎C2</t>
  </si>
  <si>
    <t>颈椎C3</t>
  </si>
  <si>
    <t>颈椎C4</t>
  </si>
  <si>
    <t>颈椎C5</t>
  </si>
  <si>
    <t>颈椎C6</t>
  </si>
  <si>
    <t>颈椎C7</t>
  </si>
  <si>
    <t>胸椎T1</t>
  </si>
  <si>
    <t>胸椎T2</t>
  </si>
  <si>
    <t>胸椎T3</t>
  </si>
  <si>
    <t>胸椎T4</t>
  </si>
  <si>
    <t>胸椎T5</t>
  </si>
  <si>
    <t>胸椎T6</t>
  </si>
  <si>
    <t>胸椎T7</t>
  </si>
  <si>
    <t>胸椎T8</t>
  </si>
  <si>
    <t>胸椎T9</t>
  </si>
  <si>
    <t>胸椎T10</t>
  </si>
  <si>
    <t>胸椎T11</t>
  </si>
  <si>
    <t>胸椎T12</t>
  </si>
  <si>
    <t>腰椎L1</t>
  </si>
  <si>
    <t>腰椎L2</t>
  </si>
  <si>
    <t>腰椎L3</t>
  </si>
  <si>
    <t>腰椎L4</t>
  </si>
  <si>
    <t>腰椎L5</t>
  </si>
  <si>
    <t>骶骨</t>
  </si>
  <si>
    <t>椎间盘</t>
  </si>
  <si>
    <t>耳</t>
  </si>
  <si>
    <t>鼻</t>
  </si>
  <si>
    <t>女贞子</t>
  </si>
  <si>
    <t>养血安神片</t>
  </si>
  <si>
    <t>六味地黄丸</t>
  </si>
  <si>
    <t>玄参</t>
  </si>
  <si>
    <t>麦门冬</t>
  </si>
  <si>
    <t>足少阳胆经</t>
  </si>
  <si>
    <t>足厥阴肝经</t>
  </si>
  <si>
    <t>手太阴肺经</t>
  </si>
  <si>
    <t>手阳明大肠经</t>
  </si>
  <si>
    <t>足阳明胃经</t>
  </si>
  <si>
    <t>足太阴脾经</t>
  </si>
  <si>
    <t>手少阴心经</t>
  </si>
  <si>
    <t>手太阳小肠经</t>
  </si>
  <si>
    <t>足太阳膀胱经</t>
  </si>
  <si>
    <t>足少阴肾经</t>
  </si>
  <si>
    <t>手厥阴心包经</t>
  </si>
  <si>
    <t>手少阳三焦经</t>
  </si>
  <si>
    <t>海底轮</t>
  </si>
  <si>
    <t>脐轮</t>
  </si>
  <si>
    <t>太阳轮</t>
  </si>
  <si>
    <t>心轮</t>
  </si>
  <si>
    <t>喉轮</t>
  </si>
  <si>
    <t>眉心轮</t>
  </si>
  <si>
    <t>顶轮</t>
  </si>
  <si>
    <t>龙芽草</t>
  </si>
  <si>
    <t>白杨</t>
  </si>
  <si>
    <t>山毛榉</t>
  </si>
  <si>
    <t>矢车菊</t>
  </si>
  <si>
    <t>水蕨</t>
  </si>
  <si>
    <t>樱桃李</t>
  </si>
  <si>
    <t>栗苞</t>
  </si>
  <si>
    <t>菊苣</t>
  </si>
  <si>
    <t>野苹果</t>
  </si>
  <si>
    <t>龙胆</t>
  </si>
  <si>
    <t>荆豆</t>
  </si>
  <si>
    <t>石楠</t>
  </si>
  <si>
    <t>冬青</t>
  </si>
  <si>
    <t>凤仙花</t>
  </si>
  <si>
    <t>落叶松</t>
  </si>
  <si>
    <t>沟酸浆</t>
  </si>
  <si>
    <t>橡树</t>
  </si>
  <si>
    <t>松树</t>
  </si>
  <si>
    <t>红栗</t>
  </si>
  <si>
    <t>岩水</t>
  </si>
  <si>
    <t>圣心百合</t>
  </si>
  <si>
    <t>甜栗</t>
  </si>
  <si>
    <t>马鞭草</t>
  </si>
  <si>
    <t>葡萄</t>
  </si>
  <si>
    <t>胡桃</t>
  </si>
  <si>
    <t>水堇</t>
  </si>
  <si>
    <t>野燕麦</t>
  </si>
  <si>
    <t>野蔷薇</t>
  </si>
  <si>
    <t>杨柳</t>
  </si>
  <si>
    <t>挫折,失败</t>
  </si>
  <si>
    <t>背叛;辜负</t>
  </si>
  <si>
    <t>被遗弃的</t>
  </si>
  <si>
    <t>困惑迷茫</t>
  </si>
  <si>
    <t>自我中心的</t>
  </si>
  <si>
    <t>漠不关心</t>
  </si>
  <si>
    <t>坚定不移的</t>
  </si>
  <si>
    <t>渴望</t>
  </si>
  <si>
    <t>强迫性</t>
  </si>
  <si>
    <t>强烈欲望</t>
  </si>
  <si>
    <t>隔阂代沟</t>
  </si>
  <si>
    <t>犹豫</t>
  </si>
  <si>
    <t>悲伤</t>
  </si>
  <si>
    <t>精神痛苦</t>
  </si>
  <si>
    <t>协商</t>
  </si>
  <si>
    <t>未觉察</t>
  </si>
  <si>
    <t>集中注意</t>
  </si>
  <si>
    <t>不切实际</t>
  </si>
  <si>
    <t>拒绝相信</t>
  </si>
  <si>
    <t>沉溺于</t>
  </si>
  <si>
    <t>埋怨</t>
  </si>
  <si>
    <t>感性</t>
  </si>
  <si>
    <t>愤怒</t>
  </si>
  <si>
    <t>神经紧张</t>
  </si>
  <si>
    <t>震惊</t>
  </si>
  <si>
    <t>易怒不易控制</t>
  </si>
  <si>
    <t>妄想</t>
  </si>
  <si>
    <t>心烦意乱</t>
  </si>
  <si>
    <t>自负</t>
  </si>
  <si>
    <t>观察力敏锐</t>
  </si>
  <si>
    <t>被动</t>
  </si>
  <si>
    <t>出神</t>
  </si>
  <si>
    <t>力不从心</t>
  </si>
  <si>
    <t>羡慕</t>
  </si>
  <si>
    <t>热忱</t>
  </si>
  <si>
    <t>被误解的</t>
  </si>
  <si>
    <t>沮丧</t>
  </si>
  <si>
    <t>敬畏</t>
  </si>
  <si>
    <t>不顾后果的</t>
  </si>
  <si>
    <t>预测</t>
  </si>
  <si>
    <t>羞愧</t>
  </si>
  <si>
    <t>单调</t>
  </si>
  <si>
    <t>易冲动的</t>
  </si>
  <si>
    <t>合理化</t>
  </si>
  <si>
    <t>察觉</t>
  </si>
  <si>
    <t>高兴</t>
  </si>
  <si>
    <t>身分冲突</t>
  </si>
  <si>
    <t>柔顺的</t>
  </si>
  <si>
    <t>草率的</t>
  </si>
  <si>
    <t>超感知觉</t>
  </si>
  <si>
    <t>大笑</t>
  </si>
  <si>
    <t>绝望</t>
  </si>
  <si>
    <t>好奇心</t>
  </si>
  <si>
    <t>缺少自信</t>
  </si>
  <si>
    <t>追求完美</t>
  </si>
  <si>
    <t>希望事情有所改变</t>
  </si>
  <si>
    <t>专横的</t>
  </si>
  <si>
    <t>侵略</t>
  </si>
  <si>
    <t>内疚</t>
  </si>
  <si>
    <t>对立</t>
  </si>
  <si>
    <t>发愁</t>
  </si>
  <si>
    <t>需要改变</t>
  </si>
  <si>
    <t>判断</t>
  </si>
  <si>
    <t>拒绝改变</t>
  </si>
  <si>
    <t>自豪</t>
  </si>
  <si>
    <t>拒绝</t>
  </si>
  <si>
    <t>焦虑</t>
  </si>
  <si>
    <t>权力</t>
  </si>
  <si>
    <t>恐惧</t>
  </si>
  <si>
    <t>渴望异性</t>
  </si>
  <si>
    <t>尴尬的</t>
  </si>
  <si>
    <t>胆量</t>
  </si>
  <si>
    <t>小木通</t>
  </si>
  <si>
    <t>川芎</t>
  </si>
  <si>
    <t>山楂</t>
  </si>
  <si>
    <t>北美升麻</t>
  </si>
  <si>
    <t>知 母</t>
  </si>
  <si>
    <t>野山药</t>
  </si>
  <si>
    <t>白芍药</t>
  </si>
  <si>
    <t>木通</t>
  </si>
  <si>
    <t>泽泻</t>
  </si>
  <si>
    <t>远志</t>
  </si>
  <si>
    <t>翻白草</t>
  </si>
  <si>
    <t>枸杞子</t>
  </si>
  <si>
    <t>黄蘖</t>
  </si>
  <si>
    <t>白芷</t>
  </si>
  <si>
    <t>苍术</t>
  </si>
  <si>
    <t>山药</t>
  </si>
  <si>
    <t>柴胡</t>
  </si>
  <si>
    <t>山茱萸</t>
  </si>
  <si>
    <t>甘草</t>
  </si>
  <si>
    <t>石斛</t>
  </si>
  <si>
    <t>龙胆草</t>
  </si>
  <si>
    <t>郁金</t>
  </si>
  <si>
    <t>党参</t>
  </si>
  <si>
    <t>茯苓</t>
  </si>
  <si>
    <t>七叶胆</t>
  </si>
  <si>
    <t>五加皮</t>
  </si>
  <si>
    <t>藿香</t>
  </si>
  <si>
    <t>砂仁</t>
  </si>
  <si>
    <t>穿心莲</t>
  </si>
  <si>
    <t>杏仁</t>
  </si>
  <si>
    <t>沉香</t>
  </si>
  <si>
    <t>马兜铃</t>
  </si>
  <si>
    <t>细辛</t>
  </si>
  <si>
    <t>紫菀</t>
  </si>
  <si>
    <t>沙苑子</t>
  </si>
  <si>
    <t>冬瓜子</t>
  </si>
  <si>
    <t>柏子仁</t>
  </si>
  <si>
    <t>冰片</t>
  </si>
  <si>
    <t>楮实子</t>
  </si>
  <si>
    <t>红花</t>
  </si>
  <si>
    <t>儿茶</t>
  </si>
  <si>
    <t>鸡内金</t>
  </si>
  <si>
    <t>菊花</t>
  </si>
  <si>
    <t>狗脊</t>
  </si>
  <si>
    <t>肉苁蓉</t>
  </si>
  <si>
    <t>枳实</t>
  </si>
  <si>
    <t>青皮</t>
  </si>
  <si>
    <t>蛇床子</t>
  </si>
  <si>
    <t>黄连</t>
  </si>
  <si>
    <t>冬虫夏草</t>
  </si>
  <si>
    <t>延胡索</t>
  </si>
  <si>
    <t>菟丝子</t>
  </si>
  <si>
    <t>川牛膝</t>
  </si>
  <si>
    <t>香附子</t>
  </si>
  <si>
    <t>瞿麦</t>
  </si>
  <si>
    <t>续断</t>
  </si>
  <si>
    <t>白扁豆</t>
  </si>
  <si>
    <t>血竭</t>
  </si>
  <si>
    <t>八月札</t>
  </si>
  <si>
    <t>麻黄</t>
  </si>
  <si>
    <t>淫羊藿</t>
  </si>
  <si>
    <t>杜仲</t>
  </si>
  <si>
    <t>芡实</t>
  </si>
  <si>
    <t>吴茱萸 -</t>
  </si>
  <si>
    <t>夜交藤</t>
  </si>
  <si>
    <t>乳香</t>
  </si>
  <si>
    <t>川贝母</t>
  </si>
  <si>
    <t>天麻</t>
  </si>
  <si>
    <t>北沙参</t>
  </si>
  <si>
    <t>石膏</t>
  </si>
  <si>
    <t>板蓝根</t>
  </si>
  <si>
    <t>大青叶</t>
  </si>
  <si>
    <t>红枣</t>
  </si>
  <si>
    <t>秦艽</t>
  </si>
  <si>
    <t>百合</t>
  </si>
  <si>
    <t>乌药</t>
  </si>
  <si>
    <t>路路通</t>
  </si>
  <si>
    <t>龙眼肉</t>
  </si>
  <si>
    <t>金银花</t>
  </si>
  <si>
    <t>桑寄生</t>
  </si>
  <si>
    <t>莲子</t>
  </si>
  <si>
    <t>金钱草</t>
  </si>
  <si>
    <t>厚朴</t>
  </si>
  <si>
    <t>麦芽</t>
  </si>
  <si>
    <t>神曲</t>
  </si>
  <si>
    <t>川楝子</t>
  </si>
  <si>
    <t>鸡血藤</t>
  </si>
  <si>
    <t>巴戟天</t>
  </si>
  <si>
    <t>牡丹皮</t>
  </si>
  <si>
    <t>桑白皮</t>
  </si>
  <si>
    <t>诃子</t>
  </si>
  <si>
    <t>羌活</t>
  </si>
  <si>
    <t>牡蛎</t>
  </si>
  <si>
    <t>西洋参</t>
  </si>
  <si>
    <t>败酱草</t>
  </si>
  <si>
    <t>桃仁</t>
  </si>
  <si>
    <t>车前子</t>
  </si>
  <si>
    <t>龟板</t>
  </si>
  <si>
    <t>桔梗</t>
  </si>
  <si>
    <t>猪苓</t>
  </si>
  <si>
    <t>夏枯草</t>
  </si>
  <si>
    <t>补骨脂</t>
  </si>
  <si>
    <t>葛根</t>
  </si>
  <si>
    <t>使君子</t>
  </si>
  <si>
    <t>覆盆子</t>
  </si>
  <si>
    <t>赤芍药</t>
  </si>
  <si>
    <t>大黄</t>
  </si>
  <si>
    <t>金樱子</t>
  </si>
  <si>
    <t>丹参</t>
  </si>
  <si>
    <t>檀香</t>
  </si>
  <si>
    <t>海蒿子</t>
  </si>
  <si>
    <t>木香</t>
  </si>
  <si>
    <t>防风</t>
  </si>
  <si>
    <t>三棱</t>
  </si>
  <si>
    <t>篙本</t>
  </si>
  <si>
    <t>橘红</t>
  </si>
  <si>
    <t>当归尾</t>
  </si>
  <si>
    <t>蒲公英</t>
  </si>
  <si>
    <t>通草</t>
  </si>
  <si>
    <t>三七</t>
  </si>
  <si>
    <t>鳖甲</t>
  </si>
  <si>
    <t>王不留行</t>
  </si>
  <si>
    <t>肉桂</t>
  </si>
  <si>
    <t>蔓荆子</t>
  </si>
  <si>
    <t>安神补心丸</t>
  </si>
  <si>
    <t>逍遥丸</t>
  </si>
  <si>
    <t>龙胆泻肝丸</t>
  </si>
  <si>
    <t>心叶牛青胆</t>
  </si>
  <si>
    <t>大补阴丸</t>
  </si>
  <si>
    <t>当归片</t>
  </si>
  <si>
    <t>生田七片</t>
  </si>
  <si>
    <t>杞菊地黄丸</t>
  </si>
  <si>
    <t>健脾丸</t>
  </si>
  <si>
    <t>金匮肾气丸</t>
  </si>
  <si>
    <t>香砂养胃丸</t>
  </si>
  <si>
    <t>十全大补丸</t>
  </si>
  <si>
    <t>明目地黄丸</t>
  </si>
  <si>
    <t>补中益气丸</t>
  </si>
  <si>
    <t>补肾强身片</t>
  </si>
  <si>
    <t>复方公英片</t>
  </si>
  <si>
    <t>左归丸</t>
  </si>
  <si>
    <t>右归丸</t>
  </si>
  <si>
    <t>保和丸</t>
  </si>
  <si>
    <t>首乌片</t>
  </si>
  <si>
    <t>复方穿心莲片</t>
  </si>
  <si>
    <t>鼻敏感丸</t>
  </si>
  <si>
    <t>平喘片</t>
  </si>
  <si>
    <t>湿毒清胶囊</t>
  </si>
  <si>
    <t>乌鸡白凤丸</t>
  </si>
  <si>
    <t>元胡止痛片</t>
  </si>
  <si>
    <t>天麻袪风补片</t>
  </si>
  <si>
    <t>健脑灵</t>
  </si>
  <si>
    <t>三黄片</t>
  </si>
  <si>
    <t>附子理中汤</t>
  </si>
  <si>
    <t>复方丹参片</t>
  </si>
  <si>
    <t>清热解毒液</t>
  </si>
  <si>
    <t>冬凌草片</t>
  </si>
  <si>
    <t>益寿调脂片</t>
  </si>
  <si>
    <t>银黄口服液</t>
  </si>
  <si>
    <t>冠心苏合丸</t>
  </si>
  <si>
    <t>当归丸</t>
  </si>
  <si>
    <t>香砂六君丸</t>
  </si>
  <si>
    <t>归脾丸</t>
  </si>
  <si>
    <t>知柏地黄片</t>
  </si>
  <si>
    <t>复方青黛丸</t>
  </si>
  <si>
    <t>清热灵</t>
  </si>
  <si>
    <t>养胃颗粒</t>
  </si>
  <si>
    <t>八正散</t>
  </si>
  <si>
    <t>当归四逆汤</t>
  </si>
  <si>
    <t>蠲痹汤</t>
  </si>
  <si>
    <t>桃核承气汤</t>
  </si>
  <si>
    <t>天麻钩藤饮</t>
  </si>
  <si>
    <t>清肺汤</t>
  </si>
  <si>
    <t>桂皮汤</t>
  </si>
  <si>
    <t>天王补心丹</t>
  </si>
  <si>
    <t>四物汤</t>
  </si>
  <si>
    <t>当归芍药散</t>
  </si>
  <si>
    <t>乌金丸</t>
  </si>
  <si>
    <t>炙甘草汤</t>
  </si>
  <si>
    <t>小青龙汤</t>
  </si>
  <si>
    <t>血府逐瘀汤</t>
  </si>
  <si>
    <t>四君子汤</t>
  </si>
  <si>
    <t>小柴胡汤</t>
  </si>
  <si>
    <t>藿香正气散</t>
  </si>
  <si>
    <t>四逆散</t>
  </si>
  <si>
    <t>五苓散</t>
  </si>
  <si>
    <t>润肠丸</t>
  </si>
  <si>
    <t>黄连解毒汤</t>
  </si>
  <si>
    <t>五味消毒饮</t>
  </si>
  <si>
    <t>柴胡加龙骨牡蛎汤</t>
  </si>
  <si>
    <t>镇肝熄风汤</t>
  </si>
  <si>
    <t>止嗽散</t>
  </si>
  <si>
    <t>寿胎丸</t>
  </si>
  <si>
    <t>半夏泻心汤</t>
  </si>
  <si>
    <t>菟丝子丸</t>
  </si>
  <si>
    <t>参附汤</t>
  </si>
  <si>
    <t>九味羌活汤</t>
  </si>
  <si>
    <t>越鞠散</t>
  </si>
  <si>
    <t>痛泻要方</t>
  </si>
  <si>
    <t>消风散</t>
  </si>
  <si>
    <t>三痹汤</t>
  </si>
  <si>
    <t>辛芩冲剂</t>
  </si>
  <si>
    <t>苍耳散</t>
  </si>
  <si>
    <t>二仙汤</t>
  </si>
  <si>
    <t>托里消毒饮</t>
  </si>
  <si>
    <t>逍遥散</t>
  </si>
  <si>
    <t>桑菊饮</t>
  </si>
  <si>
    <t>生脉散</t>
  </si>
  <si>
    <t>玉屏风散</t>
  </si>
  <si>
    <t>茵陈蒿汤</t>
  </si>
  <si>
    <t>增液汤</t>
  </si>
  <si>
    <t>消瘰丸</t>
  </si>
  <si>
    <t>三子养亲汤</t>
  </si>
  <si>
    <t>治头疮一方</t>
  </si>
  <si>
    <t>抗毒散</t>
  </si>
  <si>
    <t>鼠尾草</t>
  </si>
  <si>
    <t>黄蓍草</t>
  </si>
  <si>
    <t>百日草</t>
  </si>
  <si>
    <t>芦荟</t>
  </si>
  <si>
    <t>孤挺花</t>
  </si>
  <si>
    <t>曼陀罗</t>
  </si>
  <si>
    <t>杏</t>
  </si>
  <si>
    <t>白桦</t>
  </si>
  <si>
    <t>琉璃苣</t>
  </si>
  <si>
    <t>金盏花</t>
  </si>
  <si>
    <t>月桂</t>
  </si>
  <si>
    <t>罂粟</t>
  </si>
  <si>
    <t>玫瑰</t>
  </si>
  <si>
    <t>香柏</t>
  </si>
  <si>
    <t>龙舌兰</t>
  </si>
  <si>
    <t>德国甘菊</t>
  </si>
  <si>
    <t>铁线莲</t>
  </si>
  <si>
    <t>野生蔷薇</t>
  </si>
  <si>
    <t>榆树</t>
  </si>
  <si>
    <t>桉树</t>
  </si>
  <si>
    <t>小米草</t>
  </si>
  <si>
    <t>无花果</t>
  </si>
  <si>
    <t>勿忘草</t>
  </si>
  <si>
    <t>栀子</t>
  </si>
  <si>
    <t>黄花</t>
  </si>
  <si>
    <t>白毛崀</t>
  </si>
  <si>
    <t>葡萄柚</t>
  </si>
  <si>
    <t>蛇麻花</t>
  </si>
  <si>
    <t>茉莉</t>
  </si>
  <si>
    <t>熏衣草</t>
  </si>
  <si>
    <t>肉豆蔻</t>
  </si>
  <si>
    <t>橙子</t>
  </si>
  <si>
    <t>西番莲</t>
  </si>
  <si>
    <t>石榴</t>
  </si>
  <si>
    <t>迷迭香</t>
  </si>
  <si>
    <t>仙人掌</t>
  </si>
  <si>
    <t>含羞草</t>
  </si>
  <si>
    <t>金鱼草</t>
  </si>
  <si>
    <t>艾菊</t>
  </si>
  <si>
    <t>香草</t>
  </si>
  <si>
    <t>金缕梅</t>
  </si>
  <si>
    <t>白蓍草</t>
  </si>
  <si>
    <t>兰花</t>
  </si>
  <si>
    <t>栎树</t>
  </si>
  <si>
    <t>风铃草</t>
  </si>
  <si>
    <t>晚樱草</t>
  </si>
  <si>
    <t>鸢尾</t>
  </si>
  <si>
    <t>紫罗兰</t>
  </si>
  <si>
    <t>紫藤</t>
  </si>
  <si>
    <t>野樱草</t>
  </si>
  <si>
    <t>狗舌草</t>
  </si>
  <si>
    <t>雏菊</t>
  </si>
  <si>
    <t>向日葵</t>
  </si>
  <si>
    <t>麝香草</t>
  </si>
  <si>
    <t>郁金香</t>
  </si>
  <si>
    <t>睡莲</t>
  </si>
  <si>
    <t>天竺葵</t>
  </si>
  <si>
    <t>香槐</t>
  </si>
  <si>
    <t>海芋百合</t>
  </si>
  <si>
    <t>茶树</t>
  </si>
  <si>
    <t>鳄梨</t>
  </si>
  <si>
    <t>忍冬</t>
  </si>
  <si>
    <t>万年青</t>
  </si>
  <si>
    <t>大波斯菊</t>
  </si>
  <si>
    <t>月见草</t>
  </si>
  <si>
    <t>凤凰木</t>
  </si>
  <si>
    <t>木棉花</t>
  </si>
  <si>
    <t>芙蓉</t>
  </si>
  <si>
    <t>总蛋白</t>
  </si>
  <si>
    <t>虎杖</t>
  </si>
  <si>
    <t>Major Resonant Frequency of the Patient/Client,below 1000=risk degener, above 10,000=nervous energy</t>
    <phoneticPr fontId="39" type="noConversion"/>
  </si>
  <si>
    <t xml:space="preserve"> = Basic Peptides, trypsin, duodenum</t>
  </si>
  <si>
    <t xml:space="preserve"> = Aromatic Peptides, chymotrypsin, jejunum</t>
  </si>
  <si>
    <t xml:space="preserve"> = Di-Saccarides, sodium deficiency</t>
  </si>
  <si>
    <t xml:space="preserve"> = Phosphorylating,Thinking</t>
  </si>
  <si>
    <t xml:space="preserve"> = Hydrolases, Water regulation </t>
  </si>
  <si>
    <t xml:space="preserve"> = DNA regulation,cell division </t>
  </si>
  <si>
    <t xml:space="preserve"> = Estrogen </t>
  </si>
  <si>
    <t xml:space="preserve"> = Progestrone </t>
  </si>
  <si>
    <t xml:space="preserve"> = Adrenalin </t>
  </si>
  <si>
    <t xml:space="preserve"> = Growth Hormone </t>
  </si>
  <si>
    <t xml:space="preserve"> = Folicule Stimulating Hormone</t>
  </si>
  <si>
    <t xml:space="preserve"> = Leutinizing Hormone </t>
  </si>
  <si>
    <t xml:space="preserve"> = Pineal Pituitary Hypothalamus </t>
  </si>
  <si>
    <t xml:space="preserve"> = Oxytocin </t>
  </si>
  <si>
    <t xml:space="preserve"> = Dopamine </t>
  </si>
  <si>
    <t xml:space="preserve"> = Serotonin </t>
  </si>
  <si>
    <t xml:space="preserve"> = Sex hormones collective </t>
  </si>
  <si>
    <t xml:space="preserve"> = Corticotropin Releasing factor </t>
  </si>
  <si>
    <t xml:space="preserve"> = ACTH </t>
  </si>
  <si>
    <t xml:space="preserve"> = Phenylalanine, (pain control,nerves) </t>
  </si>
  <si>
    <t xml:space="preserve"> = Asparatine,(nutrasweet, nerval destruction) </t>
  </si>
  <si>
    <t xml:space="preserve"> = Leucine, (mood control, emotions)  </t>
  </si>
  <si>
    <t xml:space="preserve"> = Histidine, (antiinflammation, antiallergy) </t>
  </si>
  <si>
    <t xml:space="preserve"> = Threonine, (hormonal and energy production) </t>
  </si>
  <si>
    <t xml:space="preserve"> = Tyrosine, (thyroid,pit and adrenal function) </t>
  </si>
  <si>
    <t xml:space="preserve"> = Glutamine, (supplies energy to brain) </t>
  </si>
  <si>
    <t xml:space="preserve"> = Arginine, (nerves and skin)</t>
  </si>
  <si>
    <t xml:space="preserve"> = Aspartic Acid,(nutrasweet, nerval destruction) </t>
  </si>
  <si>
    <t xml:space="preserve"> = Adenosine,(circulation, energy) </t>
  </si>
  <si>
    <t xml:space="preserve"> = Uracil,(for RNA function)</t>
  </si>
  <si>
    <t xml:space="preserve"> = Guanine,(for DNA RNA function) </t>
  </si>
  <si>
    <t xml:space="preserve"> = Cytosine,(for DNA RNA function) </t>
  </si>
  <si>
    <t xml:space="preserve"> = Thymine,(for DNA RNA function) </t>
  </si>
  <si>
    <t xml:space="preserve"> = Taurine(energy) </t>
  </si>
  <si>
    <t xml:space="preserve"> = Citruline(thinking) </t>
  </si>
  <si>
    <t xml:space="preserve"> = GABA(thought control)</t>
  </si>
  <si>
    <t xml:space="preserve"> = Vitamin F (fatty acids)</t>
  </si>
  <si>
    <t xml:space="preserve"> = Protein Digestion</t>
  </si>
  <si>
    <t xml:space="preserve"> = B1 Thiamine,(nerve problems,Beriberi,heart muscle,edema, energy)</t>
  </si>
  <si>
    <t xml:space="preserve"> = B3 Niacin,(Pelagra,scaly dermatitis white, nerval disease, dementia, wild)</t>
  </si>
  <si>
    <t xml:space="preserve"> = B5 Pantothenic acid,(coordination,adrenal function,energy,unfocused thought)</t>
  </si>
  <si>
    <t xml:space="preserve"> = B6 Pyridoxine,(convulsions anemia,irritability,cannot remember dreams)</t>
  </si>
  <si>
    <t xml:space="preserve"> = B9 PABA,(skin,energy,loss of motor neuorn function,depression)</t>
  </si>
  <si>
    <t xml:space="preserve"> = B12 Dibencozide,(pernicious anemia,white blood cell function,immunity)</t>
  </si>
  <si>
    <t xml:space="preserve"> = B14 Betaine,(nerves of digestion and liver depression)</t>
  </si>
  <si>
    <t xml:space="preserve"> = B18 FAD,(oxygenation,energy regulation eye function)</t>
  </si>
  <si>
    <t xml:space="preserve"> = B19 Flavin Mononucleotide,(immunity, oxygenation,energy)</t>
  </si>
  <si>
    <t xml:space="preserve"> = Nat Mur, Body fluids and tissues, Promotes digestion, Indic: Headaches,eye inflam,  </t>
  </si>
  <si>
    <t xml:space="preserve"> = Nat Sulph, digestive liver perioteneum Indic: Accumulate fluid,Liver gall blad, uric acid, </t>
  </si>
  <si>
    <t>FATTY ACIDS:</t>
  </si>
  <si>
    <t xml:space="preserve"> = Low carbon chains  </t>
  </si>
  <si>
    <t xml:space="preserve"> = Midrange carbon chains  </t>
  </si>
  <si>
    <t xml:space="preserve"> = Aracadonic related chains  </t>
  </si>
  <si>
    <t xml:space="preserve"> = Mylein Chains  </t>
  </si>
  <si>
    <t xml:space="preserve"> = Nutritional deficiency all  </t>
  </si>
  <si>
    <t xml:space="preserve"> = High carbon chains  </t>
  </si>
  <si>
    <t xml:space="preserve"> = Enzymatic related  </t>
  </si>
  <si>
    <t xml:space="preserve"> = vitamin E1  </t>
  </si>
  <si>
    <t xml:space="preserve"> = vitamin E2  </t>
  </si>
  <si>
    <t xml:space="preserve"> = vitamin E3  </t>
  </si>
  <si>
    <t xml:space="preserve"> = vitamin K1  </t>
  </si>
  <si>
    <t xml:space="preserve"> = vitamin K3  </t>
  </si>
  <si>
    <t xml:space="preserve"> = vitamin K all  </t>
  </si>
  <si>
    <t>VITAMIN U /ubiquinone</t>
  </si>
  <si>
    <t xml:space="preserve"> = coQ6  </t>
  </si>
  <si>
    <t xml:space="preserve"> = coQ7  </t>
  </si>
  <si>
    <t xml:space="preserve"> = coQ8  </t>
  </si>
  <si>
    <t xml:space="preserve"> = coQ9  </t>
  </si>
  <si>
    <t xml:space="preserve"> = coQ10  </t>
  </si>
  <si>
    <t xml:space="preserve"> = coQ all  </t>
  </si>
  <si>
    <t xml:space="preserve"> = ubiquinone cycle  </t>
  </si>
  <si>
    <t xml:space="preserve"> = bioflavonoids  </t>
  </si>
  <si>
    <t xml:space="preserve"> = rutin  </t>
  </si>
  <si>
    <t xml:space="preserve"> = hesparic acid  </t>
  </si>
  <si>
    <t xml:space="preserve"> = tyrosine  </t>
  </si>
  <si>
    <t xml:space="preserve"> = tyrosinase  </t>
  </si>
  <si>
    <t xml:space="preserve"> = vitamin C ase  </t>
  </si>
  <si>
    <t xml:space="preserve"> = ascorbic acid  </t>
  </si>
  <si>
    <t xml:space="preserve"> = vitamin D1 </t>
  </si>
  <si>
    <t xml:space="preserve"> = vitamin D2 </t>
  </si>
  <si>
    <t xml:space="preserve"> = vitamin D3 </t>
  </si>
  <si>
    <t xml:space="preserve"> = vitamin D4 </t>
  </si>
  <si>
    <t xml:space="preserve"> = beta carotene </t>
  </si>
  <si>
    <t xml:space="preserve"> = fish oil </t>
  </si>
  <si>
    <t xml:space="preserve"> = retinol </t>
  </si>
  <si>
    <t xml:space="preserve"> = A precursors </t>
  </si>
  <si>
    <t xml:space="preserve"> = cartilage vitamin A </t>
  </si>
  <si>
    <t xml:space="preserve"> hydrolyzing digestion enzymes </t>
  </si>
  <si>
    <t xml:space="preserve"> = phosphorylation thinking enzymes </t>
  </si>
  <si>
    <t xml:space="preserve"> = decarboxxylase breathing enzymes </t>
  </si>
  <si>
    <t xml:space="preserve"> = hydrolase water regulation enzymes </t>
  </si>
  <si>
    <t xml:space="preserve"> = DNA regulation enzymes </t>
  </si>
  <si>
    <t xml:space="preserve"> = mutase isomers transmutation enzymes </t>
  </si>
  <si>
    <t xml:space="preserve"> = 50 hz</t>
  </si>
  <si>
    <t xml:space="preserve"> = 60 hz</t>
  </si>
  <si>
    <t xml:space="preserve"> = Power tools</t>
  </si>
  <si>
    <t xml:space="preserve"> = Giga hz range</t>
  </si>
  <si>
    <t xml:space="preserve"> = Xray</t>
  </si>
  <si>
    <t xml:space="preserve"> =  Mobile Telephone Radiation</t>
  </si>
  <si>
    <t xml:space="preserve"> =  Color TV</t>
  </si>
  <si>
    <t xml:space="preserve"> = Computer terminal</t>
  </si>
  <si>
    <t xml:space="preserve"> = Geopathic stress</t>
  </si>
  <si>
    <t>Interpersonal Stress</t>
  </si>
  <si>
    <t>Job or school Stress</t>
  </si>
  <si>
    <t>Stress from Sickness</t>
  </si>
  <si>
    <t>Desire Stress</t>
  </si>
  <si>
    <t>Struggle with self</t>
  </si>
  <si>
    <t>Family Stress</t>
  </si>
  <si>
    <t>Heredity</t>
  </si>
  <si>
    <t>Lack of Awareness</t>
  </si>
  <si>
    <t>Mental Factors</t>
  </si>
  <si>
    <t>Pathogens</t>
  </si>
  <si>
    <t>Deficiency of Nutrients</t>
  </si>
  <si>
    <t>Excess Nutrients</t>
  </si>
  <si>
    <t>Perverse Energy</t>
  </si>
  <si>
    <t>Allopathy</t>
  </si>
  <si>
    <t>Karma</t>
  </si>
  <si>
    <t>Over Intellectualization</t>
  </si>
  <si>
    <t xml:space="preserve"> </t>
  </si>
  <si>
    <t>ACHILLEA MILLEFOLIUM -- 伤口愈合，提示未痊愈的创伤。 \</t>
  </si>
  <si>
    <t>ACHYRANTHES -- 使用方式与乌头相似的墨西哥药物，但范围更为广泛，风湿，伤寒，发热。 @ \ ]</t>
  </si>
  <si>
    <t>ACIDOPHILUS - COLOSTRUM -- 肠道（结肠、肠）菌丛稳定剂。 \ ]</t>
  </si>
  <si>
    <t>ACONITUM CARMICHAELI -- 精神上和肉体上的痛苦、发热、酸性解毒剂，改善功能。 \ ]</t>
  </si>
  <si>
    <t>ACORUS CALAMUS Acorus     菖蒲属
-- 利胃，提示胃部疾病。 \</t>
  </si>
  <si>
    <t>ADIANTUM -- 用于肺部不适的除痰剂或是缺氧。 \</t>
  </si>
  <si>
    <t>红豆|消炎药，优质食物。对A型和B型血者有益，其他血型应当避免。</t>
  </si>
  <si>
    <t>ARUM MACULATUM -- 有益于咽喉，喉炎，喉痛，黏膜发炎。 \ ]</t>
  </si>
  <si>
    <t>AESCULUS HIPPO -- 七叶树，马栗，肠道（结肠，肠）、痔疮和心静脉问题。 \ ]</t>
  </si>
  <si>
    <t>AFRICUM FLOWER -- 解毒剂，身体系统滋养品，情绪上无法意识到过往创伤。 \</t>
  </si>
  <si>
    <t>ALARIA ESCULENTA -- 含有钙元素和微量矿物质。 \</t>
  </si>
  <si>
    <t>ALCHEMILLA VULGARIS -- 用于乳房问题的斗篷草。 \</t>
  </si>
  <si>
    <t>AGRIMONIA -- 肾脏疼痛，消化不良，月经不调。 \</t>
  </si>
  <si>
    <t>AKEBIA -- 利肝，不明疼痛。 \ ]</t>
  </si>
  <si>
    <t>ALETRIS -- 利尿，提示肾脏或是膀胱（尿道）问题，含有黄体酮，提示经前综合症(PMS)。 \ ]</t>
  </si>
  <si>
    <t>葱、大蒜--对肠内（肠道，结肠，肠）黏膜产生蠕动作用，purative 血管扩张，优质食物。 对各种血型均有益。</t>
  </si>
  <si>
    <t>ALTHAEA -- 蜀葵植物，用于膀胱、喉咙和支气管（肺部）发炎。 \ ]</t>
  </si>
  <si>
    <t>ALOE VERA LIPOQUINONES -- 刺激淋巴和循环，建立恒定性，优质食物。 \ ]</t>
  </si>
  <si>
    <t>ANTHEMIS -- 罗马甘菊，〉感冒，胃部，鼻炎。 \</t>
  </si>
  <si>
    <t>AMARYLLIS -- 红色，干燥，狂躁不安，神经痛，癫痫症，颤搐。 \</t>
  </si>
  <si>
    <t>ANEMONE -- 情绪变动，敏感，易哭，悲伤，黏液。 \</t>
  </si>
  <si>
    <t>ANGELICA -- 供给人体所需维生素，提示营养不良，优质食物。 \</t>
  </si>
  <si>
    <t>ANTENNARIA -- 围角片。利胆剂（肝脏），提示胆囊疾病，能延年益寿和预防未老先衰。\ ]</t>
  </si>
  <si>
    <t>AGARICUS -- 蘑菇，用于大脑疲惫，皮肤不适，优质食物。 \</t>
  </si>
  <si>
    <t>APIUM GRAVEOLENS -- 肾结石，解毒系统虚弱。 \ ]</t>
  </si>
  <si>
    <t>ALOE SOCOTRINA -- 在大量服药之后建立恒定性，刺激门脉循环和淋巴，优质食物。 \ ]</t>
  </si>
  <si>
    <t>ANGELICA ARCHANGELICA --提示营养不良，身体虚弱。 \</t>
  </si>
  <si>
    <t>ARCTIUM LAPPA -- 牛蒡，清肝，抗癌，清肠（肠道，结肠，肠）。 \ ]</t>
  </si>
  <si>
    <t>ARNICA MONTANA -- 损伤，耳鸣，化脓感染，中风，脑充血。 \ ]</t>
  </si>
  <si>
    <t>ARGEMONE -- 出血，凝血剂，提示血液问题。 \</t>
  </si>
  <si>
    <t>ARTEMISIA ABSINTHIUM -- 癫痫症，青春期少女使用的药物。 \</t>
  </si>
  <si>
    <t>ARTEMISIA VULGARIS -- 癫痫症，抽搐，青春期少女使用的药物，失眠。 \ ]</t>
  </si>
  <si>
    <t>ARTEMISIA DRACUNCULUS -- 青春期少女使用的药物，抽搐，失眠。 \ ]</t>
  </si>
  <si>
    <t>朝鲜蓟--用于消除新想法带来的恐惧。对A、O型血有益，其他血型避免。</t>
  </si>
  <si>
    <t>ARMENICAE SEMEN  -- 杏，有着Laetril（维生素B17）的抗癌功效，呵护皮肤，清洁组织。 \ ]</t>
  </si>
  <si>
    <t>ASCLEPIAS TUBEROSA -- 胸膜炎根（蝴蝶草），支气管炎和胸膜炎（肺），胸肌。 \ ]</t>
  </si>
  <si>
    <t>酪梨-- 血凝素，用于增加血液浓度，富含脂肪酶有益于脂肪消化，每个月服用两次，优质食物。 对A型血中性，其他血型应避免。</t>
  </si>
  <si>
    <t>ARCTOSTAPHYLOS -- 对肾和泌尿系统起作用。 \ ]</t>
  </si>
  <si>
    <t>MALABSORPTION SYNDROME -- 饮食良好也无法吸收营养。 \</t>
  </si>
  <si>
    <t>ASTRAGALUS RADIX -- 疯草，对动物的影响就如鸦片对人的影响。 \ ]</t>
  </si>
  <si>
    <t>AVENA SATIVA -- 燕麦，为脑部和神经提供营养，可用于（治疗）精疲力竭，上瘾，酗酒。 \ $</t>
  </si>
  <si>
    <t>ASTRAGALUS - OXYTROPIS LAMBERITA -- 疯草，对动物的影响就如鸦片对人的影响。 \ ]</t>
  </si>
  <si>
    <t>BAPTISIA TINCTORIA -- 板蓝根。肠（肠道，结肠，肠）血毒症，免疫刺激剂，接种（疫苗）。 \ ]</t>
  </si>
  <si>
    <t>JACARANDA -- 巴西木，肾虚（膀胱，尿道），氧化和水合，用于梅毒和须疮瘴毒。 \ ]</t>
  </si>
  <si>
    <t>BERBERIS VULGARIS 柏 -- 症状迅速改变，肝，保肝药，风湿药物。 \ ]</t>
  </si>
  <si>
    <t>B COMPLEX -- 维生素B，痴呆，沮丧，痢疾（肠道，结肠，肠），皮肤炎（皮肤），提示concern。 \ ]</t>
  </si>
  <si>
    <t>BAROSMA BETULINA -- 用于生殖泌尿系统（肾脏，膀胱，尿道），前列腺，卵巢。 \ ]</t>
  </si>
  <si>
    <t>BRYONIA ALBA -- Wild Hops，肌肉疼痛，干燥，易怒，口干，&gt;动作，&lt; 休息。 \ ]</t>
  </si>
  <si>
    <t>BETULA ALBA -- 桦树皮，用于肾结石，利尿，镇静，收敛剂。 \ ]</t>
  </si>
  <si>
    <t>花粉--为前列腺提供营养和加强氧化。</t>
  </si>
  <si>
    <t>BORAGO OFFICINALIS -- 琉璃苣，用于经前综合症（PMS），发汗剂（增加出汗），解热，肺病，惊厥剂。 \ ]</t>
  </si>
  <si>
    <t>BRASSICA HIRTA -- 芥菜，emotional purity，皮肤上的抗毒素，有助于消化，过氧化物酶，优质食物。 \</t>
  </si>
  <si>
    <t>BRASSICA NIGRA - Black mustard -- 舄药，影响过氧化物酶，刺激胃液，有助于消化。 \ ]</t>
  </si>
  <si>
    <t>BETA VULGARIS -- 用于治疗慢性黏膜炎（鼻）和肺结核（TB），肺结核患者，防止未老先衰。 \ ]</t>
  </si>
  <si>
    <t>BRASSICA LERACCA -- 芥菜，用于花粉热，上呼吸道疾病（鼻炎）（鼻，咽喉，气管，支气管，肺），喉炎（咽喉），天花。 \ ]</t>
  </si>
  <si>
    <t>CINNAMOMUM LOUREIR -- 用于治疗癌症疼痛，出血，痢疾（肠道，结肠，肠），肠胃气胀（风/气），优质食物。 \ ]</t>
  </si>
  <si>
    <t>CALENDULA OFFICINALIS -- 金盏花，治疗伤口，手冷，丹毒（皮肤）。 \ @ ]</t>
  </si>
  <si>
    <t>CACTUS GRANDIFLORUS -- 对括约肌起作用，收缩协助心脏循环。\</t>
  </si>
  <si>
    <t>CARDUUS MARIANUS -- 肝脏和门脉系统（静脉，毛细管），静脉曲张，酒精中毒，哮喘（肺）。 \ ]</t>
  </si>
  <si>
    <t>CHAMOMILLA --洋甘菊 好动的孩子，敏感，易怒，口干，燥热，麻木，过度疼痛。 \</t>
  </si>
  <si>
    <t>CALAMUS -- 止痛药和镇静剂，用于神经衰竭。 \</t>
  </si>
  <si>
    <t>LOBELIA SIPHILITICA -- 抗烟草（尼古丁吸食）能量哮喘除痰剂肺部心智睡眠，瘾发，偏头痛晕眩 植物/自主神经系统，脑神经 10 迷走神经 \ ]</t>
  </si>
  <si>
    <t>CAPSELLA BURSA PASTORIS -- 荠菜，止血剂，抗尿酸剂，蛋白尿（肾，膀胱，尿道）。 \ ]</t>
  </si>
  <si>
    <t>CALIFORNIA POPPY -- 金英花，很好的睡眠（失眠）药物，刺激循环，呼吸（肺）。 \ ]</t>
  </si>
  <si>
    <t>CAPSICUM FRUTESCENS -- 红辣椒，purative，用于虚弱，伤风，肥胖，迟缓。 \ ]</t>
  </si>
  <si>
    <t>CARDUUS BENEDICTUS -- 对眼睛和挛缩症状有强烈作用。 \</t>
  </si>
  <si>
    <t>CARDAMON -- 刺激消化，抗寄生虫，与霉运的情感联系，必须清除。 \ * ]</t>
  </si>
  <si>
    <t>CRATAEGUS OXYACANTHA -- 山楂，心脏滋养品，对心肌起作用。 \</t>
  </si>
  <si>
    <t>COLOSTRUM -- 母亲产后的初次泌乳，用于肠道（结肠，肠）菌丛。 \ ]</t>
  </si>
  <si>
    <t>MUSTARD SEED OIL -- Thiosinaminum- Rhodalini，芥籽油提取物用于消除瘢痕瘤。 \</t>
  </si>
  <si>
    <t>CALCIUM ASCORBATE -- 维生素C的矿物形式，用于酸型。 \</t>
  </si>
  <si>
    <t>CARBO VEGETABILIS -- 阻止瓦解衰变，纠正氧化，用于迟缓，懒惰，肥胖。 \</t>
  </si>
  <si>
    <t>CARBO POWDER -- 解毒剂，从肠道（结肠，肠）移除毒素，优质食物。 \ ]</t>
  </si>
  <si>
    <t>CARTHAMI FLOS -- 红花，轻泻药（肠道，结肠，肠），发汗剂（增加排汗/发汗），麻疹，皮肤疾病。 \ # ]</t>
  </si>
  <si>
    <t>CHOKE CHERRIES 樱桃 -- 用于治疗咳嗽，支气管炎，心脏虚弱，&gt; 夜晚，&gt; 躺下。 \ ]</t>
  </si>
  <si>
    <t>CUCURBITA - SQUASH -- 南瓜子，用于背痛（脊椎），泌尿（肾，膀胱，尿道）问题。 \ ]</t>
  </si>
  <si>
    <t>CASSIA ANGUSTIFOLIA -- 桂皮，沙枣。刺激肠道（结肠，肠），当胀风（气）时使用，抑制氮增加。 \ ]</t>
  </si>
  <si>
    <t>CAULOPHYLLUM THALICTROIDES -- 女性药物，补器官，小关节，FNG。 \ ^ ]</t>
  </si>
  <si>
    <t>CATNIP - Cataria Nepeta -- 薄荷。用于治疗腹痛（肠道，结肠，肠），神经性头痛，胃痛，小孩哭吵。 \ ]</t>
  </si>
  <si>
    <t>CHINCHONA OFFICINALIS -- 天门冬、龙须菜。用于治疗头痛，月经（月经来潮），肝，脾，冷漠。 \ ]</t>
  </si>
  <si>
    <t>CEDRUS SPP. - CEDAR CHIPS -- 用作抗寄生虫和解毒剂。 \ * ]</t>
  </si>
  <si>
    <t>CETRARIA ISLANDICA -- 慢性痢疾（肠道，结肠，肠），咳血，黏膜炎（鼻）。 \ ]</t>
  </si>
  <si>
    <t>CHAPARRAL -- 灌木丛。用于治疗慢性痢疾（肠道，结肠，肠），liver tender，大便黏稠。 \ ]</t>
  </si>
  <si>
    <t>CHEBULAR FRUCTUS -- 东方草本，用于能量和激素（荷尔蒙）调节，情绪成长迟缓。 \ ]</t>
  </si>
  <si>
    <t>CHIA SEEDS - GUALENGLAN -- 情绪成长受挫，提供氨基酸，优质食物。 \</t>
  </si>
  <si>
    <t>CHELIDONIUM MAJUS -- 肝药，天气变化使病情恶化，感觉沉重。 \</t>
  </si>
  <si>
    <t>CARYOPHYLLUS AROMATICUS - Cloves -- 丁香。清洁组织，止痛，抗寄生虫的泻药，催情剂。 \ *]</t>
  </si>
  <si>
    <t>菊苣--烟草缓和剂（尼古丁，烟草），利尿剂（肾，膀胱，尿道，输尿管），利脾，胆囊，胃炎（胃）。对A型和O型血者有益。</t>
  </si>
  <si>
    <t>CHRIST CONSCIOUSNESS (NV) -- Gold frankincense，myrhh，稳定认识力（大脑）。 \ ]</t>
  </si>
  <si>
    <t>CHRYSANTHEMUM LEUCANTHEMUM -- 抗寄生虫的泻药。喉咙痛，发烧，流感，静脉曲张，artheriosclerosis，多余的热量，循环</t>
  </si>
  <si>
    <t>CHRYSANTHEMUM PARTHENIUM -- 抗寄生虫的舄药。 \ * ]</t>
  </si>
  <si>
    <t>CIMICIFUGA RACEMOSA -- 大脑，脊椎，肌肉系统起作用，电击疼痛。 \ $ ]</t>
  </si>
  <si>
    <t>CINA -- 年蒿。用于治疗肠内（肠道，结肠，肠）寄生虫和发炎疼痛，小孩乖戾，饥饿，易怒，敏感。 \ * ]</t>
  </si>
  <si>
    <t>CLEMATIDIS RADIX -- 用于治疗风湿，淋巴，淋巴结核，梅毒和须疮瘴毒。 \ @ ]</t>
  </si>
  <si>
    <t>CLEMATIDIS ERECTA -- 用于治疗风湿，淋巴，淋巴结核，梅毒和须疮瘴毒。 \ @ ]</t>
  </si>
  <si>
    <t>CIRSIUM ARVENSE -- 用于治疗出血，肿胀，情感过度，太多感情需要解决。 \</t>
  </si>
  <si>
    <t>CUCUMIS SATIVUS -- 黄瓜，从身体释放水分，利尿剂（肾，膀胱，尿道），轻舄药（肠道，结肠，肠轻舄剂）。 \ ]</t>
  </si>
  <si>
    <t>COCOA -- 刺激消化，用于治疗维生素C毒性，优质食物。 \</t>
  </si>
  <si>
    <t>COIX -- 利脾，恋母情结。 \</t>
  </si>
  <si>
    <t>CORNSILK 玉米雌穗花丝- 有效治疗肾病和泌尿（膀胱，尿道）疾病。 \ ]</t>
  </si>
  <si>
    <t>COCCULUS INDICUS -- 用于半身的症状，过于浪漫，传播。 \</t>
  </si>
  <si>
    <t>CODONOPSIS PILOSULA -- 人参身体滋补品的替代品。 \</t>
  </si>
  <si>
    <t>CORIANDRUM SATIVUM coriandrum     芜荽, 胡荽
-- 消化刺激物，肝药。 \</t>
  </si>
  <si>
    <t>COLLINSONIA CANADENSIS -- 门静脉骨盆的静脉充血，静脉曲张。 \</t>
  </si>
  <si>
    <t>COMMIPHORA MYRRHA -- 用于净化的情绪药物。 \</t>
  </si>
  <si>
    <t>CONVOLVULUS ARVENSIS -- 旋花，空心菜。心脏的（心脏）条件，利尿剂（肾，膀胱，尿道），轻泻剂（肠道，结肠，肠）。 \ ]</t>
  </si>
  <si>
    <t>CONVALLARIA MAJALIS -- 心脏药物，增加流入大脑的血液，扩张动脉。 \</t>
  </si>
  <si>
    <t>CYTISUS SCOPARIUS -- 利尿剂（肾，膀胱，尿道），催吐剂（引发呕吐），情绪受挫和悔恨。 \ ]</t>
  </si>
  <si>
    <t>COPTIDIS RHIMOMA -- 用于发热，皮肤疼痛，情绪紧张和过于怒气。 \</t>
  </si>
  <si>
    <t>CARYDALIS FORMOSA -- 用于能量和情绪稳定性，分离导致的紧张，焦虑。 \</t>
  </si>
  <si>
    <t>MALUS PUMILA -- 山楂子，用于自主神经系统（ANS）的类胆碱（乙酰胆碱类）刺激。 \ $ ]</t>
  </si>
  <si>
    <t>CREAM OF TARTAR -- 用于高血压，提示肾（膀胱，尿道）堵塞。 \ ]</t>
  </si>
  <si>
    <t>CURCUMA LONGA -- 东印度竹芋，用于镇痛（减轻黏膜疼痛），肠道（结肠，肠）病，康复期的滋养品。 \ ]</t>
  </si>
  <si>
    <t>CYPERI RHIMOMA -- 月经困难（月经疼痛），女性问题，无法接受女性的自我特质。 \ ]</t>
  </si>
  <si>
    <t>CYRUTA -- 荞麦, 用于治疗胆固醇过高，血液毒性，优质食物。 \</t>
  </si>
  <si>
    <t>CEANOTHUS AMERICANUS -- 用于脾，左边，肝，贫血，减少血液凝块。 \ ]</t>
  </si>
  <si>
    <t>DAMIANA LEAF -- 高质量性生活和能量的刺激物，可以确认隐藏的信心和自尊缺乏。 \</t>
  </si>
  <si>
    <t>DAUCUS CAROTA胡萝卜-- 用于胃和肠 (肠道,结肠)，驱风剂（缓解来自消化道的气/风/肠胃气胀），驱虫剂。 \ * ]</t>
  </si>
  <si>
    <t>DESMODII HERBA -- 减轻焦虑和压力的药物，对往事所产生恐惧的情感联系－瘴毒。 \</t>
  </si>
  <si>
    <t>DIABATINA -- 治疗糖尿病的墨西哥草药，稳定血糖（胰腺）。 \ ]</t>
  </si>
  <si>
    <t>DIGITALIS PURPUREA 洋地黄-- 心脏药物，扩张心脏血管，虚弱。 \ ]</t>
  </si>
  <si>
    <t>DIOSCOREA VILLOSA -- 野山药，用于治疗疼痛和胆石，疝气和肠胃气胀/气/风（肠道，结肠， 肠），消化不良。 \ ]</t>
  </si>
  <si>
    <t>DU-HUA -- 用于刺激性系统，心智和精神的东方草本。 \</t>
  </si>
  <si>
    <t>DRAGON BONE -- 适用于老年人的东方草本，包括对年老和未来产生恐惧的情绪问题。 \ ]</t>
  </si>
  <si>
    <t>DONG QUEI -- 用于女性疾病（女性问题）或是刺激生殖系统。 \ ]</t>
  </si>
  <si>
    <t>DONKEY TAIL -- 肝和肌肉药物，抵抗改变/成长的顽固情绪。 \ ]</t>
  </si>
  <si>
    <t>DULCAMARA -- 用于皮肤，消化，腺，膜，伤寒，情绪低沉。 \</t>
  </si>
  <si>
    <t>EQUISETUM ARVENSE -- 马尾。自然柳叶刀，用于膀胱（肾，尿道），排尿困难，黏液似的。 \ ]</t>
  </si>
  <si>
    <t>ERYSIPELAS MEDIA -- 培养炼球菌，提示对细菌敏感。 \ @ ]</t>
  </si>
  <si>
    <t>EUPATORIUM PURPUREUM -- 蛋白尿（肾），糖尿病（胰腺），前列腺炎，阳萎（前列腺），不育。 \ ]</t>
  </si>
  <si>
    <t>EUPHRASIA OFFICINALIS -- 小米草，用于眼睛，伤寒和流感症状，〉傍晚。 \ # ]</t>
  </si>
  <si>
    <t>EUPATORIUM PERFOLIATUM -- 贯叶泽兰，兰草，胃（肠道，结肠，肠），肝的（肝），所有瘴毒。 \ ]</t>
  </si>
  <si>
    <t>EGG WHITE POWDER -- 富含铝（肾），补充蛋白质并提升免疫力的优质食物，手术前使用。 \ ]</t>
  </si>
  <si>
    <t>ELETTARIA CARDAMOMUM -- Purative用于呕吐，脚气病，喜欢在晚上游荡。 \ ]</t>
  </si>
  <si>
    <t>ECHINOPSIS RADIX -- 开始溃疡并感觉疼痛，自尊的情绪泄漏。 \</t>
  </si>
  <si>
    <t>ERIODICTYON CALIFORNICUM -- 山达草，用来治疗哮喘和氧化疾病（肺）。 \ ]</t>
  </si>
  <si>
    <t>EUGENIA CARYOPHYLLATA -- 用于痤疮（皮肤），恶心，对事情抱有美好幻想但随之感觉沮丧。 \ @ ]</t>
  </si>
  <si>
    <t>EUCALYPTUS GLOBULUS --桉树 防腐和purative，除痰（肺），发汗剂（促进排汗），用于治疗充血。 \ ]</t>
  </si>
  <si>
    <t>ECHINACEA PURPUREA -- 纠正血液疾病，用于自身免疫感染，狼疮（皮肤），毒性。 \ ]</t>
  </si>
  <si>
    <t>FERULA ASAFOETIDA -- 用于胃食管反流（食道），消化痉挛，歇斯底里忧郁症，梅毒瘴毒。 \ ]</t>
  </si>
  <si>
    <t>FOENICULUM VULGARE 茴香-- 利胃。 \</t>
  </si>
  <si>
    <t>FORSYTHIA FRUCTUS -- 用于发热，头疼，工作焦虑带来的情绪紧张。 \ ]</t>
  </si>
  <si>
    <t>FUCUS VESICULOSUS -- 海藻富含碘，用于肥胖，甲状腺，消化。 \</t>
  </si>
  <si>
    <t>FRANKINCENSE TEARS -- 净化心灵的情感药物。 \</t>
  </si>
  <si>
    <t>FAGOPYRUM ESCULENTUM -- 荞麦，作用于皮肤，热激性皮炎（痕痒），刺鼻的排泄物。 \ ]</t>
  </si>
  <si>
    <t>GARDENIA -- 刺激排毒和清除寄生虫。 \ * ]</t>
  </si>
  <si>
    <t>GENTIANAE SCABRAE RADIX -龙胆- 治胃，如补品般刺激食欲。 \</t>
  </si>
  <si>
    <t>GAULTHERIA PROCUMBENS -- 鹿蹄草，炎性风湿病（肌肉，关节，纤维组织），坐骨神经痛（神经卡压，下背，髋，臀），头疼，所有疼痛。 \ @ ]</t>
  </si>
  <si>
    <t>GALIUM SPP -- 一种作用于泌尿系统（肾，膀胱，尿道）的利尿剂，用于治疗结石。 \ ]</t>
  </si>
  <si>
    <t>GUAR GUM -- 高效降低胆固醇的纤维素，情感问题造成生活危机。 \</t>
  </si>
  <si>
    <t>GELSEMIUM SEMPERVIRENS -- 用于神经麻痹，晕眩，情感冷漠（大脑），迟缓。 \ ]</t>
  </si>
  <si>
    <t>GIGARTINA PAPILLATE -- 海带，含有氨基酸和微量矿物质。 \</t>
  </si>
  <si>
    <t>GINKGO BILOBA -- 对记忆力非常有好处，消除精神疲乏，加强集中力（大脑）。 \ ]</t>
  </si>
  <si>
    <t>GLYCYRRHIZA GLABRA -- 稳定血糖（胰腺），女性问题和药物依赖。 \ ]</t>
  </si>
  <si>
    <t>GOTA KOLA -- 印度圆叶，能量草本，可作补品，用于发热和肠道（结肠，肠）疾病，刺激。 \ ]</t>
  </si>
  <si>
    <t>GENTIANA LUTEA龙胆 -- 补胃，增强食欲，&gt;动作，&lt; 户外。 \</t>
  </si>
  <si>
    <t>GRINDELIA -- 用于心肺（心脏），催吐剂（引发呕吐），哮喘（肺），烧伤，脓包（皮肤），带状疱疹。 \ # ]</t>
  </si>
  <si>
    <t>GERANIUM MACULATUM - 天竺葵
用于呕吐性头痛，大出血，夏天疾病，溃疡恶臭，呕吐。 \</t>
  </si>
  <si>
    <t>HAWAIIAN LILY --  情感释放过度，或是被另一更微不足道的情感释放阻塞。 \</t>
  </si>
  <si>
    <t>HAMAMELIS VIRGINIANA -- 金缕梅，用于静脉充血，曲张（静脉），痔疮（肠道，结肠，肠）。 \ ]</t>
  </si>
  <si>
    <t>HEPATICA TRILOBA -- 地钱，声嘶和黏膜炎（鼻），喉咙沙哑，喉炎（咽喉）。 \ ]</t>
  </si>
  <si>
    <t>HELIANTHUS ANNUUS -- 向日葵，间歇热，脾药，&gt; 发热，左膝疼痛。 \</t>
  </si>
  <si>
    <t>HYDRASTIS CANADENSIS -- 白毛茛，用于黏膜机能障碍，细菌感染。 \ @ ]</t>
  </si>
  <si>
    <t>HEDEOMA PULEGIOIDES -- 薄荷，女性疾病/症状/问题，神经紧张，尿液中有赤色结石（肾，膀胱，尿道）。 \ ]</t>
  </si>
  <si>
    <t>HORDEUM VULGARE -- 大麦，有助于消化，镇痛（减轻黏膜疼痛），软化组织，优质食物。 \ ]</t>
  </si>
  <si>
    <t>HOMINIS PLACENTA -- 人的胎盘，痤疮（皮肤）药物，阳萎，体弱。 \ @ ]</t>
  </si>
  <si>
    <t>HOUTTUYNIAE HERBU -- 有助于解毒，肿胀。 \</t>
  </si>
  <si>
    <t>HYDROCOTYLE -- 雷公根，印度薄荷，用于间质性炎症，细胞增殖。 \ ]</t>
  </si>
  <si>
    <t>HUMULUS LUPULUS -- 啤酒花，镇静剂，催情剂（激发性欲），修复神经，优质食物。 \ $ ]</t>
  </si>
  <si>
    <t>HYOSCYAMUS -- 天仙子，用于神经系统，就像一些恶魔力量或是实体影响。 \ $ ]</t>
  </si>
  <si>
    <t>HYPERICUM PERFORATUM -- 金丝桃，可用于受损神经，手指，脚趾，下巴。 \ $ ]</t>
  </si>
  <si>
    <t>HYDRANGEA ROOT -- 八仙花。用于治疗尿结石，肾结石（膀胱，尿道），前列腺炎（前列腺），辐射照射。 \ ]</t>
  </si>
  <si>
    <t>HAEMATITUM  -- 赤铁矿，用于平滑肌，增强消化力，治疗流鼻血，哮喘（肺），呕吐。 \ ]</t>
  </si>
  <si>
    <t>HYDRANGEA ARBORESCENS -- 用于治疗肾结石（膀胱，尿道），前列腺炎（前列腺），辐射照射。 \ ]</t>
  </si>
  <si>
    <t>IRIS VERSICOLOR -- 用于甲状腺，胰腺，唾液，肠内黏膜（肠道，结肠），增加胆汁（肝）。 \ ]</t>
  </si>
  <si>
    <t>IRIS FLORENTINA -- 用于甲状腺，胰腺，唾液，肠内机能障碍（肠道，结肠，肠），增加胆汁（肝）。 \ ]</t>
  </si>
  <si>
    <t>ILEX PARAGUARIENSIS -- 间歇热，眼睛症状，冬天更佳。 \</t>
  </si>
  <si>
    <t>IMPERATAE RHIMOMA -- 膀胱药物（肾，尿道），出血。 \ ]</t>
  </si>
  <si>
    <t>JUGLANS NIGRA -- 黑胡桃，用于寄生虫，皮肤出疹，困惑性头痛，月经（月经来潮）提前。 \ * ]</t>
  </si>
  <si>
    <t>JASMINUM OFFICINAL -- 隐藏的情绪障碍，优质食物。 \</t>
  </si>
  <si>
    <t>JALAPENO 墨西哥辣椒-- 富含维生素C，经常提示胃部疾病，优质食物。 \</t>
  </si>
  <si>
    <t>JUNIPERUS COMMUNIS -- 肾结石，慢性肾盂炎，肾宝，浮肿（水肿），优质食物。\ ]</t>
  </si>
  <si>
    <t>KALI BITARTRATE -- 退烧，失忆（大脑），食物加入剂敏感。 \ ]</t>
  </si>
  <si>
    <t>KALI MURIATICUM -- 用于治疗亚急性炎症和fibrousness，舌头灰白。 \ ]</t>
  </si>
  <si>
    <t>KALI LATIFOLIA -- 收敛剂（收缩黏膜），镇静剂，情感停滞，懒惰。 \ ]</t>
  </si>
  <si>
    <t>KOREAN PANAX -- 人参，用于消除疲劳，精神衰弱（大脑），滋补身体系统，优质食物。 \ ]</t>
  </si>
  <si>
    <t>莴苣--用于治疗睪丸激素过剩和败顶的药物，优质食物。</t>
  </si>
  <si>
    <t>LYCOPODIUM CLAVATUM -- 用于肝，消化，泌尿障碍（肾，膀胱，尿道），营养不良，&gt; 右边。 \ ]</t>
  </si>
  <si>
    <t>LECITHIN -- 有助于降低胆固醇，增强记忆力，集中力（大脑），肺结核（TB）瘴毒，优质食物。 \ @ ]</t>
  </si>
  <si>
    <t>LAVANDULA OFFICINALIS -- 隐藏的情感障碍，难以清除。 \</t>
  </si>
  <si>
    <t>LICORICE - GLYCYRRHIZAE RADIX -- 如雌激素般，有利于女性系统，伤寒和流感，优质食物。 \ # ]</t>
  </si>
  <si>
    <t>LONICERA FLOS -- 忍冬。痉挛，肾，膀胱，蛋白尿（肝），不规则瞳孔缩小，眼疾，梅毒。 \ ]</t>
  </si>
  <si>
    <t>LAMINARIA -- 海藻，大蔓草，可助减肥，用于排出寄生虫，与海有情感联系。 \ * ]</t>
  </si>
  <si>
    <t>LENTILS -- 对过敏性反应和感染调节提供调理素，优质食物。 \</t>
  </si>
  <si>
    <t>LEPIDII SEMEN -- 建立感染性免疫耐受性，刺激呼吸系统（肺部）。 \ ]</t>
  </si>
  <si>
    <t>LEONURUS CARDIACA -- 益母草，影响骨盆器官，减少痉挛发作，神经，用于治疗无月经症（无月经）。 \ ]</t>
  </si>
  <si>
    <t>LONGA CURCUMA -- 竹芋，有助于消化，对处于康复期的患者有益，滋养品。 \ ]</t>
  </si>
  <si>
    <t>LEMON GRASS -- 肾（膀胱，尿道）解毒剂，有助于情感释放，优质食物。 \ ]</t>
  </si>
  <si>
    <t>LYGODII SPORA -- 用于泌尿障碍（肾，膀胱，尿道），紧张情绪无法得以释放。 \ ]</t>
  </si>
  <si>
    <t>LOBELIA CARDINALIS 半边莲。-- 抗烟草（尼古丁吸食）能量 哮喘 祛痰 肺部 心智 睡眠，瘾发，偏头痛性晕眩，植物/自主神经系统，脑神经 10 迷走神经 \ ]</t>
  </si>
  <si>
    <t>LOBELIA INFLATA -- 抗烟草（尼古丁吸食）能量 哮喘 祛痰 肺部 心智 睡眠，瘾发，偏头痛性晕眩，植物/自主神经系统，脑神经 10 迷走神经 \ ]</t>
  </si>
  <si>
    <t>LYCOPERSICUM ESCULENTUM -- 西红柿，风湿和流行性感冒，身体疼痛，充血性头痛。 \ @ # ]</t>
  </si>
  <si>
    <t>ENDOXINOL -- 用于治疗细菌感染和虚弱的免疫系统。 \ @ ]</t>
  </si>
  <si>
    <t>MAHONIA REPENS -- 顾虑的情感释放，困难，否认问题。 \</t>
  </si>
  <si>
    <t>MAGNOLIA FLOWER -- 用于治疗风湿症和心脏的损伤，僵硬, 疼痛，&gt; 沮丧，早上。 \ @ ]</t>
  </si>
  <si>
    <t>MENTHA PIPERITA 薄荷-- 刺激冷觉, 肺和皮肤，用于治疗肿胀，气/风/肠胃气胀（肠道，结肠，肠），疼痛，优质食物。 \ ]</t>
  </si>
  <si>
    <t>MENTHA HERBA -- 刺激冷觉, 肺，皮肤，用于治疗肿胀，气/风/肠胃气胀（肠道，结肠，肠），疼痛。 \ ]</t>
  </si>
  <si>
    <t>MARANTA ARUNDINACEA -- 镇痛剂（缓和黏膜疼痛），接受问题导致的情绪障碍，否认问题。 \ ]</t>
  </si>
  <si>
    <t>MEDICAGO SATIVA苜蓿属 -- 须疮瘴毒药物，肺出血。 \ ]</t>
  </si>
  <si>
    <t>MAGNOLIGE OFFICIN -- 木兰，风湿，心脏的损伤，身体僵硬, 疼痛，脾和心痛。 \ @ ]</t>
  </si>
  <si>
    <t>MENTA PULEGIUM --  刺激肺，皮肤，消化，清除其它药物，优质食物。 \</t>
  </si>
  <si>
    <t>MELIAE TOOSENDAN FRUCTUS -- 体重减轻，能量，因情绪无法看到问题所在。 \</t>
  </si>
  <si>
    <t>MARRUBIUM VULGARE -- 苦薄荷，黏膜刺激物，伤寒和流感，肝，肝损伤。 \ # ]</t>
  </si>
  <si>
    <t>MENYANTHES TRIFOLIATA -- 用于治疗间歇性头痛，腹冷，颤搐，烦躁。 \ ]</t>
  </si>
  <si>
    <t>MENTHA SPICATA 麦冬-- 刺激肺，皮肤，消化，清除其它药物。 \</t>
  </si>
  <si>
    <t>LAC CANINUM -- 狗奶，缓解过敏，风湿。 \ @ ]</t>
  </si>
  <si>
    <t>MORI FOLIUM 欧洲夏至草。-- 利肺和肝，无法感受情感和释放怒火。 \</t>
  </si>
  <si>
    <t>MORUS BARK -- 浆果，用于治疗过敏，能量体重减轻。 \ ]</t>
  </si>
  <si>
    <t>MYROXYLON BALSAMUM -- 秘鲁香树脂，有效治疗支气管（肺）黏膜炎（鼻）。 \ ]</t>
  </si>
  <si>
    <t>MILLEFOLIUM -- 西洋蓍草，治疗出血，血液鲜红，疝气，Fall，overlifting，优质食物。 \ ]</t>
  </si>
  <si>
    <t>MYRICA CERIFERA -- 野梅属，作用于肝，黄疸，黏膜，忧郁的，优质食物。 \ ]</t>
  </si>
  <si>
    <t>MYRTUS COMMUNIS -- 桃金娘，杀菌剂，胸口疼痛，神经镇静剂，黏膜刺激物。 \ $ ]</t>
  </si>
  <si>
    <t>MALVA ROTUNDIFOLIA -- 圆叶锦葵，有助消化，强效镇痛剂，黏膜问题。 \</t>
  </si>
  <si>
    <t>MYRISTIC SEB -- 杀菌剂，皮肤，发炎，外伤感染，手指甲专用。 \ ]</t>
  </si>
  <si>
    <t>MOUNTAIN TUNDRA FLORA -- 有助建立耐寒性。 \</t>
  </si>
  <si>
    <t>NUX MOSCHATA -- 肉豆蔻，用于治疗晕厥，心脏衰竭，厥冷，昏睡。 \</t>
  </si>
  <si>
    <t>NAGARI, MAGNESIUM, CHLORIDA -- 肝药，用于治疗便秘（肠道，结肠，肠）。 \ ]</t>
  </si>
  <si>
    <t>NEPETA CATARIA (CATNIP) -- Breaks up cold hysteria, 精神疾病对身体的情绪投射。 \</t>
  </si>
  <si>
    <t>NUX VOMICA -- 现代生活药物，压力，成瘾倾向，生活无节制。 \</t>
  </si>
  <si>
    <t>NICOTINUM TABACUM -- 控制烟草中尼古丁的吸食欲望或清除其毒性。 \ ]</t>
  </si>
  <si>
    <t>NASTURTIUM OFFICINAL -- 坏血病（坏血病），结肠（肠道，肠）便秘，催情剂（激发性欲），解毒剂 烟草尼古丁吸食。 \ ]</t>
  </si>
  <si>
    <t>OENOTHERA BIENNIS -- 夜来香，收敛剂（收缩黏膜），杀虫药，用于治疗经前综合症（PMS），补品。 \ * ]</t>
  </si>
  <si>
    <t>OCIMUM BASILICUM -- 罗勒，肾病，膀胱，（尿道）尿酸，right side acid。 \ ]</t>
  </si>
  <si>
    <t>LAC FELINE -- 猫奶，治疗恐光症，眼睛症状，睫状神经痛。神经紊乱，眼睛障碍 \ $ ]</t>
  </si>
  <si>
    <t>ORYZYA SATIVA 苜蓿-- 有助于消化，利胃 \</t>
  </si>
  <si>
    <t>CARNOSINE -- 氨基酸，提示肌肉RNA机能不良。 \</t>
  </si>
  <si>
    <t>OSTRAEA TESTA -- 用于治疗酸过剩，失眠（失眠），因情绪而失去控制力和责任心。 \ ]</t>
  </si>
  <si>
    <t>OLDENLANDIAE -- 用于解毒，肿胀，对生活中缓冲物的情绪需求。 \</t>
  </si>
  <si>
    <t>PAEONIA OFFICINALIS -- 芍药，有利于治疗直肠和肛门症状（肠道，结肠，肠），缓解溃疡和疼痛。 \ ]</t>
  </si>
  <si>
    <t>欧洲防风草--震颠性谵妄，错觉或幻影，对色拉中的牛奶乳糖不耐受。优质食物，对所有血型均有益。</t>
  </si>
  <si>
    <t>PANICUM MILIACEUM -- 蛋白质的新陈代谢虚弱。 \</t>
  </si>
  <si>
    <t>PAU D'ARCO -- 以其抗真菌性着称的南美草本。 \ ^ ]</t>
  </si>
  <si>
    <t>PERSEA AMERICANA -- 鳄梨，以往压力的情绪释放，脂肪增多。 \</t>
  </si>
  <si>
    <t>PROPHYRA -- 紫菜，海洋植物，肝药，提示缺乏氨基酸，缺硫。 \</t>
  </si>
  <si>
    <t>POLYGONATUM MULTIFLORUM -- 黄精，用于治疗糖尿病（胰腺），缓解压力，女人/女性弊病/问题/疾病。 \ ]</t>
  </si>
  <si>
    <t>PODOPHYLLUM PELTATUM -- 影响小肠，结肠和直肠（肠道），刺鼻的粪便，肝。 \ ]</t>
  </si>
  <si>
    <t>PINELLIA TUBER -- 有助于清除体内过多的粘液，肺。 \</t>
  </si>
  <si>
    <t>PEPSIN -- 用于治疗消化不良，及蛋白质新陈代谢。 \</t>
  </si>
  <si>
    <t>PASSIFLORA INCARNATA -- 西番莲，镇痉药剂，用于治疗痉挛。 \</t>
  </si>
  <si>
    <t>PORIA -- 东方草本，因对消化力和心脏的功效而闻名。 \ ]</t>
  </si>
  <si>
    <t>PHELLODENDRIA CORDEX -- 治疗呼吸（肺）问题的药物，肺结核（TB）瘴毒。 \ @ ]</t>
  </si>
  <si>
    <t>PLATYCODI RADIX -- 桔梗的根，利喉，促使脓汁流出。 \</t>
  </si>
  <si>
    <t>PHARBITIDIS SEMEN -- 牵牛花子，刺激成长创伤的情感释放，驱虫剂。 \ * ]</t>
  </si>
  <si>
    <t>PULSATILLAE RADIX -- 适用于敏感的女性，谈话时易哭泣，青春期始发的疾病。 \</t>
  </si>
  <si>
    <t>PETROSELINUM SATIVUM -- 欧芹，利肾（膀胱，尿道），提供许多营养，优质食物。 \ ]</t>
  </si>
  <si>
    <t>PHYTOLACCA -- 美洲商陆，腺体药物，用于消除疼痛，瘦弱（体重减轻），体弱。 \ ]</t>
  </si>
  <si>
    <t>POLGONATI RHIZOMA (黃精)-- 窦，黏膜，情感上无法接受或认可爱情。 \</t>
  </si>
  <si>
    <t>PISUM SATIVUM -- 豌豆，利肾（膀胱，尿道），刺激胸腺T细胞的生长。 \ ]</t>
  </si>
  <si>
    <t>PAULLINIA -- Guarana，富含咖啡因，用于治疗呕吐性头痛，唤醒药。 \</t>
  </si>
  <si>
    <t>POGOSTEMON CABLIN -- 镇静剂，情绪紧张，担忧，深思。\ ]</t>
  </si>
  <si>
    <t>POPULUS CANDICANS -- 乳香，用于治疗感冒，喉炎（咽喉），声嘶和咳嗽（肺）。 \ ]</t>
  </si>
  <si>
    <t>POTENTILLA RECTA -- 直立委陵菜，收敛剂（收缩黏膜），English sarsparilla，用于治疗痢疾（肠道，结肠，肠）。 \ ]</t>
  </si>
  <si>
    <t>PRUNUS LAUROCERASUS -- 美洲稠李，用于治疗咳嗽，肺。 \ ]</t>
  </si>
  <si>
    <t>PRUNELLA VULGARIS -- 洋槐花，镇痛剂（减轻黏膜疼痛），适用于损伤，情感上的依赖。 \</t>
  </si>
  <si>
    <t>PRUNUS SPINOSA -- 黑刺李，specific head，泌尿（肾，膀胱，尿道），神经痛，水肿（浮肿）。 \ $ ]</t>
  </si>
  <si>
    <t>PYRETHRUM FLOWERS -- (No. 92 CHRYSANTHEMUM PARTHENIUM) \ * ]</t>
  </si>
  <si>
    <t>POPULUS TREMULOIDES -- 白杨，适用于老年人，可用于治疗胃弱（消化不良），膀胱（肾，尿道），黏膜炎（鼻）。 \ ]</t>
  </si>
  <si>
    <t>PTERIS HERBA -- 欧洲蕨，凤尾蕨，用于制作低糖饮料和治疗溃疡的蜂蜜酒，优质食物。 \</t>
  </si>
  <si>
    <t>PURPLE LAPACHO -- 有抗真菌内容的草本。 \ ^ ]</t>
  </si>
  <si>
    <t>PUMEX -- 除痰剂，泌尿障碍（肾，膀胱，尿道），情绪问题，无法看到问题所在。 \ ]</t>
  </si>
  <si>
    <t>QUERCUS ROBUR -- 脾药，解毒剂酒精。 \</t>
  </si>
  <si>
    <t>QUERCUS, GLANDIUM SPIRITUS -- 蒸馏的橡树果, 脾药，解毒剂酒精。 \</t>
  </si>
  <si>
    <t>QUERCUS ALBA -- 白橡，脾药，过度担忧和深思。 \</t>
  </si>
  <si>
    <t>QUISQUALIS FRUCTUS -- 增强体质，脾，情感上依赖于担忧样式。 \</t>
  </si>
  <si>
    <t>RHAMNUS PURSHIANA -- 用于肌肉和风湿疼痛。 \ @ ]</t>
  </si>
  <si>
    <t>RHAMNUS FRANGULA -- 用于肌肉和风湿疼痛。 \ @ ]</t>
  </si>
  <si>
    <t>RAUWOLFIA SERPENTINA -- 用于治疗高血压和心肌症的药物。 \ ]</t>
  </si>
  <si>
    <t>RHEI RHIZOMA -- 大黄，舄药（肠道，结肠，肠的排泄），有利于结肠的平滑肌，排出热量，降低血压。 \ ]</t>
  </si>
  <si>
    <t>RUTA GRAVEOLENS -- 芸香，适用于骨膜，软骨，眼睛，子宫，瘀伤，胸腔疼痛。 \</t>
  </si>
  <si>
    <t>RIBES ARTERIOSCLEROSIS -- 利尿剂（肾，膀胱，尿道），体重减轻，情感上需要更多地思考生活，优质食物。 \ ]</t>
  </si>
  <si>
    <t>RIBE'S NIGRUM -- 黑醋栗，利尿（肾，膀胱，尿道），退烧，对低人一等感到恐惧，优质食物。 \ ]</t>
  </si>
  <si>
    <t>RAPHANUS SATIVA -- 黑萝卜，肝，脾痛，女性性欲过强，气/风/肠胃气胀（肠道，结肠，肠），悲伤。 \ ]</t>
  </si>
  <si>
    <t>RHUS AROMATICA -- 芬香漆，泌尿（肾脏的）疾病（肾，膀胱，尿道），糖尿病（胰腺）。 \ ]</t>
  </si>
  <si>
    <t>RHODODENDRON CHRYSANTHEMUM -- 风湿和痛风（关节尿酸/尿酸盐的积累）。 \ @ ]</t>
  </si>
  <si>
    <t>RUMEX CRISPUS -- 游走性痛，&gt; cold air，淋巴腺肿大，&gt; evening。 \</t>
  </si>
  <si>
    <t>黑莓--婴儿痢疾（肠道，结肠，肠），拉稀，色彩如泥土，孩童时期未痊愈的疾病，优质食物。 \ ]</t>
  </si>
  <si>
    <t>RHODYMENIA PALMATA -- 掌状红皮藻，海洋蔬菜，适用于缺氨基酸，体重减轻，提示缺镁。 \</t>
  </si>
  <si>
    <t>悬钩子，覆盆子--阳萎，泌尿（肾脏的）疾病（肾，膀胱，尿道），遗尿（尿床），可治疗痢疾（肠道，结肠，肠），收敛剂，创伤，退烧药。</t>
  </si>
  <si>
    <t>RUBIA TINCTORIA -- 茜草，过度愤怒，冲动控制能力，有助于治疗泌尿（肾脏的）疾病（肾，膀胱，尿道），消耗热。 \ ]</t>
  </si>
  <si>
    <t>RNA-DNA --提示 新陈代谢紊乱，与过往的内疚和恐惧瘴毒有情感联系。 \</t>
  </si>
  <si>
    <t>ROSMARINUS OFFICINALIS -- 用于治疗循环障碍，优质食物。 \</t>
  </si>
  <si>
    <t>ROSE HIPS -- 提供丰富的维生素C，治疗伤风和流感的药物，优质食物。 \ # ]</t>
  </si>
  <si>
    <t>REHMANNIA (RAW) -- 适用于身体散发酸味，粪便有酸味的小孩。 \</t>
  </si>
  <si>
    <t>SCUTELLARIA BARBATA HERBA -- 黄芩，神经镇静剂，恐惧，痉挛，混乱（大脑）。 \ ]</t>
  </si>
  <si>
    <t>SCUTELLARIA LATERIFLORA -- 黄芩，神经刺激物，恐惧，痉挛，混乱（大脑）。 \ ]</t>
  </si>
  <si>
    <t>SANGUISORBAE RADI -- Burnet-bloodwort root，清热，促进康复，烧伤，湿疹（皮肤），止吐药（减轻呕吐）。 \ ]</t>
  </si>
  <si>
    <t>SALVIA OFFICINALIS -- 鼠尾草，控制发汗，有利于改善皮肤虚弱循环LP。 \</t>
  </si>
  <si>
    <t>SALVIAE MILTORRHIZA -- 鼠尾草，人格障碍或是posession。 \</t>
  </si>
  <si>
    <t>SOLANUM DULCAMARA -- 茄属，用于治疗会导致颠狂的麦角中毒（真菌），破伤风性（肌肉僵硬）痉挛。 \ ^ ]</t>
  </si>
  <si>
    <t>SAPONARIA OFFICINALIS -- 皂根，治疗感冒，流感，喉咙痛。 \ # ]</t>
  </si>
  <si>
    <t>SARGASSUM -- 海草，甲状腺肿（甲状腺）疾病，对窒息的恐惧，优质食物。 \ ]</t>
  </si>
  <si>
    <t>SCROPHULARIA NODOSA --  睪丸，乳房，或是淋巴肿胀，可能存在的肺结核（TB）瘴毒。 \ @ ]</t>
  </si>
  <si>
    <t>SALVIA LYRATA --  鼠尾草，肺结核（TB）瘴毒，促进循环，滋养皮肤，优质食物。 \ @ ]</t>
  </si>
  <si>
    <t>SAW, PALMETTO -- 用于治疗易怒和泌尿生殖器的（肾脏的）疾病（肾，膀胱，尿道），增加营养，优质食物。 \ ]</t>
  </si>
  <si>
    <t>SENECIO -- 千里光，舄药驱虫剂，虐待情结的情感释放。 \ * ]</t>
  </si>
  <si>
    <t>SIBERIAN GINSENG -- 能量和氧化草本，与对刺激物的需求有情感联系。 \</t>
  </si>
  <si>
    <t>菠菜--提示缺铁和钙过量，渴望帮助他人，优质食物。对O型和B型血有益。</t>
  </si>
  <si>
    <t>SMILAX ORNATA -- 喉咙药，感情的表现受情绪阻碍。 \</t>
  </si>
  <si>
    <t>SOLIDAGO CANADENSIS -- 泌尿（肾脏的）疾病（肾，膀胱，尿道），花粉热，背痛。 \ $ ]</t>
  </si>
  <si>
    <t>SCHIZONEPETAE HERBA -- 用于消除内心隐藏的恐惧和情感障碍。 \</t>
  </si>
  <si>
    <t>SOPHORAE FLOS -- 用于治疗循环疾病，需要更深入地分析情感。 \ ]</t>
  </si>
  <si>
    <t>SPIRULINA -- 海洋植物，营养丰富，有夸大妄想的倾向。 \</t>
  </si>
  <si>
    <t>SOLIDAGO ODORA -- 泌尿（肾脏的）疾病（肾，膀胱，尿道），花粉热，背痛。 \ $ ]</t>
  </si>
  <si>
    <t>STELLARIA MEDIA -- 繁缕，治疗食欲不佳，瘀滞，充血，呆滞。 \</t>
  </si>
  <si>
    <t>SPIGELIA MARILANDICA -- 石竹根，用于治疗心包炎，心脏病，眼睛，神经系统。 \</t>
  </si>
  <si>
    <t>SODIUM ALGINATE -- 防辐射，提示辐射照射。 \</t>
  </si>
  <si>
    <t>STAPHISAGRIA -- 用于治疗神经易激性，治疗愤怒导致的不适，性行为产生的罪恶感过度。 \ ]</t>
  </si>
  <si>
    <t>STACHYS OFFICINALIS -- 驱肠虫剂，补药，神经镇定剂，除痰剂。 \ $ * ]</t>
  </si>
  <si>
    <t>SOLANUM -- 风湿病，流行性感冒，颠狂，麦角中毒，delerium，晕眩，恶梦，优质食物。 \ @ * ^  ]</t>
  </si>
  <si>
    <t>ZIRCONIUM -- 生活中的膺品导致的情感问题。 \</t>
  </si>
  <si>
    <t>SUMAC -- 泌尿（肾脏的）疾病（肾，膀胱，尿道），膀胱炎，年老失禁，糖尿病（胰腺）。 \</t>
  </si>
  <si>
    <t>SALIX ALBA -- 白柳，用于疼痛，情绪悲伤。 \</t>
  </si>
  <si>
    <t>甜莴苣-- 富含纤维以及是钠的优质补给品，用于消除沮丧，优质食物。</t>
  </si>
  <si>
    <t>STEMONAE RADIX -- 减轻咳嗽（肺），杀虫药，对人生的思考过多。 \ * ]</t>
  </si>
  <si>
    <t>SYMPHYTUM OFFICINALIS -- 骨药，溃疡药，有助于伤口愈合。 \</t>
  </si>
  <si>
    <t>SUMBULUS MOSCHATUS -- 用于癔病和神经症状，麻痹，动脉硬化。 \</t>
  </si>
  <si>
    <t>SYZYGIUM JAMBOLANUM -- 稳定血糖，糖尿病处方（胰腺），降低尿糖，弱效。 \</t>
  </si>
  <si>
    <t>SPONGIA TOSTA -- 呼吸道阻塞，咳嗽（肺），腺肿胀，肺结核（TB）瘴毒。 \ @ ]</t>
  </si>
  <si>
    <t>SOLANUM TUBEROSUM -- 风湿病，躁狂，眩晕，噩梦，流行性感冒。 \ @ # ]</t>
  </si>
  <si>
    <t>TANACETUM VULGARE -- 艾菊，紧张疲惫，感觉生不如死，沉重呆滞困惑。 \ ]</t>
  </si>
  <si>
    <t>TANG-KUEI -- 东方草本，泌尿（肾脏的）疾病（肾，膀胱，尿道），便秘（肠道，结肠，肠）。 \ ]</t>
  </si>
  <si>
    <t>EMOTIONS -- 情绪产生过度焦虑，情感缺乏导致迟钝。 \</t>
  </si>
  <si>
    <t>TREE ALLERGENS -- 显示出可能的过敏反应或是毒性敏感度。 \</t>
  </si>
  <si>
    <t>TARAXACUM OFFICINALE -- 蒲公英，用于膀胱癌，解毒，胃痛。 \</t>
  </si>
  <si>
    <t>TRAGOPOGONTRAGOPOGON      婆罗门参 -- 凝血，疼痛，多点接受、少点担忧。 \ ]</t>
  </si>
  <si>
    <t>TEUCRIUM MARUM VERUM -- 猫百里香，神经镇静剂的active powers，头脑混乱。 \ $ ]</t>
  </si>
  <si>
    <t>TORREYAE SEMEN (GRANDIS) -- 可以杀死所有寄生虫的东方草本。 \ * ]</t>
  </si>
  <si>
    <t>CHOLESTEROL -- Cholesterolinum，显示高胆固醇的可能性。 \</t>
  </si>
  <si>
    <t>TURNERA DIFFUSA -- 达米阿那，治疗性无能和神经衰弱症的药物。 \ ]</t>
  </si>
  <si>
    <t>TRIFOLIUM PRATENSE -- 红三叶草生产唾液淀粉酶（唾液中的淀粉酶），治疗腮腺炎（腮腺被细菌感染），落颈疲劳。 \ # ]</t>
  </si>
  <si>
    <t>TRITICUM -- 泌尿（肾脏的）疾病药物（肾，膀胱，尿道），膀胱过敏，膀胱炎，须疮瘴毒。 \ ]</t>
  </si>
  <si>
    <t>TRICHOSANTHES (SEED) -- 强效除痰剂，情感上无法释放过去的冲突。 \ ]</t>
  </si>
  <si>
    <t>THYMUS VULGARIS -- 儿童和老年人的呼吸道感染（肺）。 \ ]</t>
  </si>
  <si>
    <t>THUJA OCCIDENTALIS -- 作用于皮肤，血液，大脑，肾，消化力，静脉血过多。 \</t>
  </si>
  <si>
    <t>TRIOSTEUM PERFOLIATUM -- Fever root，治疗胆病（肝）的药物，痢疾痛，腹痛（肠道，结肠，肠）。 \ ]</t>
  </si>
  <si>
    <t>TRICHOSANTHIS RADIX -- 天花粉，咳嗽（肺），咳带浓痰，导致流产，情感悲伤。 \ ]</t>
  </si>
  <si>
    <t>ULMUS FULVA -- 赤榆皮，手脚麻木，渐痛，刺痛。 \ ]</t>
  </si>
  <si>
    <t>UNDARIA PINNATIFIDA WAKAME -- 海洋蔬菜，用于减轻重量和补充能量。 \</t>
  </si>
  <si>
    <t>URTICA DIOICA荨麻 -- 用于黏膜分泌物，脾，痛风，刺激排泄。 \</t>
  </si>
  <si>
    <t>UVA URSI -- 用于治疗泌尿（肾脏的）疾病（肾，膀胱，尿道），膀胱炎，肾盂炎，发绀（肺），肾结石。 \ ]</t>
  </si>
  <si>
    <t>VACCINUM MACROCARPON -- 越橘，保持肠内（肠道，结肠，肠）清洁，预防再感染。 \ ]</t>
  </si>
  <si>
    <t>VISCUM ALBUM -- 槲寄生，降低血压，扩张血管，有助于治疗癌症。 \</t>
  </si>
  <si>
    <t>VIBURNUM OPULUS -- 蔓越莓，痉挛，泌尿（肾脏的）疾病（肾，膀胱，尿道），预防流产。 \ ]</t>
  </si>
  <si>
    <t>VERBASCUM THAPSUS -- 毛蕊花，作用于脑神经5（三叉神经），用于耳朵感染，脸部。 ] \</t>
  </si>
  <si>
    <t>VERMI-FUGE -- 用于清除肠内（肠道，结肠，肠）寄生虫，蠕虫。 \ * ]</t>
  </si>
  <si>
    <t>VANILLA PLANIFOLIA -- 皮肤排泄物像牛奶，毒橡树，刺激大脑和效能力，优质食物。 \ ]</t>
  </si>
  <si>
    <t>VERBENA OFFICINALIS -- 用于皮肤和神经系统，沮丧，瘀伤，精疲力竭。 \ ]</t>
  </si>
  <si>
    <t>VITA MARA -- 一种远古海床植物，含有浓缩矿物质。 \</t>
  </si>
  <si>
    <t>VINCA SPP. 长春花-- 皮肤药物，湿疹，痔疮（肠道，结肠，肠），癌症，白喉（细菌，棒状杆菌，白喉）影响心脏和神经系统。 \ @ ]</t>
  </si>
  <si>
    <t>VIOLA HERBA -- 堇菜，耳朵专用，还可用于蛇咬和蜂蜇，右边，&gt; cool air。 \ ]</t>
  </si>
  <si>
    <t>XANTHOXYLUM AMERICANUM -- 花椒，神经专用，黏膜。 \ $ ]</t>
  </si>
  <si>
    <t>XEROPHYLLUM TENAX -- 用于湿疹（皮肤），毒橡树，早期伤寒症（细菌，沙门氏菌），&gt; cold water，evening. \ @ ]</t>
  </si>
  <si>
    <t>YERBE SANTA -- 印度人用其治疗哮喘，增加氧含量（肺）。\ ]</t>
  </si>
  <si>
    <t>YUCA木薯 -- 美国印第安草本，能够辨识哮喘（肺），皮肤疾病或是寄生虫。 \ * ]</t>
  </si>
  <si>
    <t>YOHIMBE -- 一种在非洲用于性刺激的草本。 \</t>
  </si>
  <si>
    <t>ZINGIBER OFFICIN -- 姜，有助于消化，晨吐，呼吸（肺），肾功能衰竭，优质食物。 \ ]</t>
  </si>
  <si>
    <t>ZEA MAYS -- 用于愤怒或是妄想症等情绪障碍。 \</t>
  </si>
  <si>
    <t>ZIZYPHUS VULGARIS -- 枣，易怒，心脏，营养品，用于治疗发热，镇痛剂。 \ ]</t>
  </si>
  <si>
    <t>VALERIANA OFFICINALI -- 驰缓药，癔病，敏感，情绪化。 \</t>
  </si>
  <si>
    <t>MUCOUS DISSOLVER -- 治疗黏液过多的组合药物。 \</t>
  </si>
  <si>
    <t>PLANTAGO -- 解毒，用于耳痛，牙痛，泌尿（肾脏的）疾病（肾，膀胱，尿道），遗尿（尿床），刺痛，沮丧。 \ ]</t>
  </si>
  <si>
    <t>DL-ALANINE -- 用于肾功能和蛋白质新陈代谢的氨基酸。</t>
  </si>
  <si>
    <t>L-ASPARTIC ACID -- 一种非必需的氨基酸，胰腺作用的副产物，提示胰腺疾病。 ]</t>
  </si>
  <si>
    <t>APIS MELLIFICA -- 减轻组织浮肿（水肿），刺痛，红色，压抑。 \ ]</t>
  </si>
  <si>
    <t>FLEX-ABILITY (SHUJIN, CHIH) -- 增强柔韧性的草本。 \</t>
  </si>
  <si>
    <t>APIOL (4X) -- 用于脱敏的苯酚化合物。</t>
  </si>
  <si>
    <t>ACETALDEHYDE (4X) -- 醋酸生产中产生的苯酚，可用于体重减轻或肠（肠道，结肠）排毒。 ]</t>
  </si>
  <si>
    <t>L-ARGININE -- 用于皮肤和结缔组织的氨基酸，疱疹恶化。 # ]</t>
  </si>
  <si>
    <t>BUTYRICUM ACIDUM -- 对食品加入剂敏感，与对友谊的虚假感觉有情感联系。</t>
  </si>
  <si>
    <t>ARGININE, ORNITHINE, LYSINE -- 氨基酸组合物，用于减肥，但会使垂体病情恶化。</t>
  </si>
  <si>
    <t>BIOTIN, VITAMIN H -- 能量维生素，提示缺乏或是毒性，缺乏安全感的情绪药物。</t>
  </si>
  <si>
    <t>BENZOTHIAZOLE -- 芳香族刺激物，它更强的药效有利于改善与窦有关的过敏性反应。</t>
  </si>
  <si>
    <t>BROMELAIN 菠萝蛋白酶-- 能消除关节和肠（肠道，结肠）的炎症。 ]</t>
  </si>
  <si>
    <t>BUTYLATED HYDROXYTOLUENE (BHT) -- 用作食物中的防腐剂，可能会引起过敏。</t>
  </si>
  <si>
    <t>BORICUM ACIDUM -- 强效地抗真菌，purative，固执和obstinancy的情感联系。 ^ ]</t>
  </si>
  <si>
    <t>CALCIUM ASCORBATE -- 人工合成的维生素C。</t>
  </si>
  <si>
    <t>CAFFEIC ACID (4X) -- 苯酚，适用于紧张忧虑时马上脸红的人。</t>
  </si>
  <si>
    <t>CONIFERYL ALCOHOL (4X) -- 木醇，对眼睛和神经有毒。 $ ]</t>
  </si>
  <si>
    <t>CAPROIC ACID -- 抗真菌，苯酚，脂肪酸，用于制造香精。 ^ ]</t>
  </si>
  <si>
    <t>L-CARNITINE (VITAMIN B20) -- 用于心脏和所有肌肉新陈代谢的能量维生素。</t>
  </si>
  <si>
    <t>CHOLINE -- 苯酚，自主神经系统的（副交感神经系统）的营养品，帕金森病，记忆力（大脑）。 ]</t>
  </si>
  <si>
    <t>CINNAMIC ACID -- 从生活中不断的苦痛中辨识牙痛或是情绪敏感。</t>
  </si>
  <si>
    <t>L-CYSTEINE -- 氨基酸提示肾功能障碍或是学习困难。</t>
  </si>
  <si>
    <t>CYTOSINE -- DNA复制的所需的氨基酸，提示bad cross cultural link in past ancestors。</t>
  </si>
  <si>
    <t>COFFEE -- 可以提示失眠，忧虑，易怒，神经过敏。</t>
  </si>
  <si>
    <t>COENZYME Q10 -- 辅酶Q。会让人上瘾的能量营养品。 ]</t>
  </si>
  <si>
    <t>CREATINE -- 肌氨酸。肌肉能量循环的一部分，在病人的尿液中含量过剩，泌尿（肾脏的）疾病（肾，膀胱，尿道）。 ]</t>
  </si>
  <si>
    <t>COUMADIN -- 适用于循环问题的苯酚，哮喘（肺），疲乏，关节炎。 @ ]</t>
  </si>
  <si>
    <t>NN DIMETHYLGLYCINE --提示 疲乏和沮丧。</t>
  </si>
  <si>
    <t>D-XYLOSE -- 用于测试消化吸收，提示碳水化合物的吸收问题。</t>
  </si>
  <si>
    <t>DAY LILLY (N. 108, CONVALLARIA MAJALIS) -- 用于刺激血液流入头部（大脑）。 \ ]</t>
  </si>
  <si>
    <t>L-DOPA -- 激素用于精神（大脑）和肌肉稳定性。 ]</t>
  </si>
  <si>
    <t>DECANOIC ACID -- 苯酚用于治疗酒精中毒和敏感性。</t>
  </si>
  <si>
    <t>FOLIC ACID -- 常见的神经所需营养不足，怀孕时不足。 $ ]</t>
  </si>
  <si>
    <t>FORMICUM ACIDUM -- 疗毒药，用于关节炎，痛风，风湿。 @ ]</t>
  </si>
  <si>
    <t>GLYCINE -- 动物蛋白中的氨基酸，提示糖肌肉障碍。</t>
  </si>
  <si>
    <t>GALLIC ACID 4X -- 发酵产生的针状晶体混合物可以id未确诊的疼痛。</t>
  </si>
  <si>
    <t>GABA -- 大脑神经传递素镇定和控制大脑中的electrical fires。</t>
  </si>
  <si>
    <t>L-GLUTAMIC ACID -- 提供大脑二次能源，会产生刺激反应，苯酚。</t>
  </si>
  <si>
    <t>HYDROCHLORIC ACID -- 盐酸。胃或是血液问题，口和肛门（肠道，结肠，肠）受疾病侵袭，脓毒性的。 ]</t>
  </si>
  <si>
    <t>INOSITOL (VITAMIN B11) -- 肌糖。利肝的维生素，其碳元素上有均等且位置相对称的质子，滋补品。</t>
  </si>
  <si>
    <t>IODIUM -- 碘用于快速新陈代谢，体重减轻，饥饿，口渴，肺结核（TB）瘴毒，矿物质。 ]</t>
  </si>
  <si>
    <t>INDOLE --吲哚。异常肠道（结肠，肠）菌丛的附带产物，能改善失调，苯酚。 ]</t>
  </si>
  <si>
    <t>ISOTONIC PLASMA -- 碱性海水化合物含有各种矿物质，矿物质。 ]</t>
  </si>
  <si>
    <t>L-LEUCINE -- 一种必需的一元羧氨基酸，大部分来自牛奶，提示奶制品敏感。</t>
  </si>
  <si>
    <t>L-KETOGLUTARIC ACID -- 辨识出肾脏毒性，泌尿（肾脏的）疾病（肾，膀胱，尿道）。 ]</t>
  </si>
  <si>
    <t>LIQUID CALCIUM -液体钙- 可以id胃部问题或是矿物失调，矿物质。</t>
  </si>
  <si>
    <t>LACTICUM ACIDUM -- 苯酚用于肌肉疲劳和疼痛。</t>
  </si>
  <si>
    <t>MALIC ACID -苹果酸- 存在于苹果种子中，用于溶解胆石（胆囊，肝），苯酚。 ]</t>
  </si>
  <si>
    <t>MALVIN -- 苯酚存在于许多食物中，用于治疗神经系统疾病，哮喘（肺），关节炎。 $ @ ]</t>
  </si>
  <si>
    <t>MENADIONE --提示 维生素K缺乏，与缺少自我宽恕之心有情感联系。 ]</t>
  </si>
  <si>
    <t>L-METHIONINE -- 氧化和肝功能必需的氨基酸。</t>
  </si>
  <si>
    <t>NICOTINIC ACID -- 用于循环和神经的维生素。 $ ]</t>
  </si>
  <si>
    <t>NIACIN -- 循环维生素也用于神经，可以id细动脉堵塞。 $ ]</t>
  </si>
  <si>
    <t>NIACINAMIDE -- 维生素用于循环能量，新陈代谢。</t>
  </si>
  <si>
    <t>L-LYSINE -- 氨基酸，抗疱疹病毒，利神经。 # ]</t>
  </si>
  <si>
    <t>L-ORNITHINE -- 存在于鸟类尿液中的罕有氨基酸，提示情感联系问题。</t>
  </si>
  <si>
    <t>OCTOPAMINE -- 用于体重减轻和肾上腺功能减退的肾上腺刺激物。</t>
  </si>
  <si>
    <t>OCTACOSANOL -- 辨识脂肪酸缺乏，某些蜡的组成成分，情绪停滞。 ]</t>
  </si>
  <si>
    <t>OXALIC ACID -- 可能有肾结石泌尿（肾脏的）疾病（肾，膀胱，尿道），或是是痛风，与抑制性疼痛有情感联系。 ]</t>
  </si>
  <si>
    <t>OCTANOIC ACID -- 用于合成药物，提示药原性或是医原性疾病。</t>
  </si>
  <si>
    <t>DL2-PHENYLGLYCINE -- 用于染料制造，提示化学不平衡。</t>
  </si>
  <si>
    <t>L-PHENYLALANINE -- 用于控制疼痛的氨基酸。</t>
  </si>
  <si>
    <t>PANCREATIN -- 能够id出酶不足或是胰腺疾病。</t>
  </si>
  <si>
    <t>PAPAIN -- 木瓜中含量高，抗炎，能够id出可能没有症状的炎症。</t>
  </si>
  <si>
    <t>PHYTIC ACID -- 存在于谷物种子的酸，阻止钙质吸收但吸收金属毒素。</t>
  </si>
  <si>
    <t>PROGESTERONE -- 雌激素与经前综合症（PMS）有联系。 ]</t>
  </si>
  <si>
    <t>PHENETHYLAMINE HCL -- 合成的轻舄剂（肠道，结肠，肠），与约束情绪有情感联系。 ]</t>
  </si>
  <si>
    <t>PIPERINE -- 苯酚用于关节炎，消化问题和过敏反应。 @ ]</t>
  </si>
  <si>
    <t>PYRROLE -- 苯酚影响卟啉对精神分裂症，酗酒者，神经病患者的功用。 ]</t>
  </si>
  <si>
    <t>PITC -- 苯酚用于消化过敏或消化不良。</t>
  </si>
  <si>
    <t>PHENYLISOTHIOCYANATE -- 苯酚提示癌症或是免疫系统极度虚弱。</t>
  </si>
  <si>
    <t>PHENETHYL- 2 METHYLBUTYRATE -- 用于合成化学药品产业，提示化学药品的毒性。</t>
  </si>
  <si>
    <t>PYRIDINE --pyridine  n.吡啶(治喘病用)
提示蛋白质新陈代谢问题，痛风或是肾功能不良，泌尿（肾脏的）疾病（肾，膀胱，尿道）。 ]</t>
  </si>
  <si>
    <t>PHOSPHATYDYL CHOLINE -- 蛋黄素，适用于记忆力（大脑）和自主神经系统的（副交感神经系统）障碍。 ]</t>
  </si>
  <si>
    <t>PHLORIDZIN -- 苯酚配糖来自梨，苹果，李的根部，提示化学元素不平衡。</t>
  </si>
  <si>
    <t>QUERCETIN -- 槲皮(黄)素，刺激ATP phase，用于慢性疲劳。</t>
  </si>
  <si>
    <t>RUTIN -- 紫槲皮甙,芦丁,芸香甙,维生素P，富含维生素C，用于刺激免疫系统。</t>
  </si>
  <si>
    <t>SUCCINIC ACID -- 琥珀酸,丁二酸,用于化学制品和香水，提示化学药品过敏反应。</t>
  </si>
  <si>
    <t>SALSOLINOL -- 猪毛菜酚, 用于抗高血压药物，提示化学不平衡。</t>
  </si>
  <si>
    <t>STEARIC ACID -- 硬脂酸, 辨识无精打采，疲乏，体质虚弱，用于洗涤用品，苯酚。 ]</t>
  </si>
  <si>
    <t>L-SERINE -- 许多肾脏相关化合物的氨基酸前体。</t>
  </si>
  <si>
    <t>TRYPTOPHAN -- 色氨酸, 许多大脑稳定激素的氨基酸前体。</t>
  </si>
  <si>
    <t>TYRAMINE --酥胺,酪胺,3-对羟苯基乙胺，用于治疗偏头痛，牛奶过敏，酪氨酸功能障碍。</t>
  </si>
  <si>
    <t>TYROSINE --酪氨酸, 氨基酸用于能量和刺激甲状腺。</t>
  </si>
  <si>
    <t>L-THREONINE -- L-苏氨酸, 成长必需的氨基酸，与情感成长缺乏有情感联系。</t>
  </si>
  <si>
    <t>TRYPSIN --胰蛋白酶, 提示 酵素异常引起的胰腺疾病。</t>
  </si>
  <si>
    <t>TAURINE -- 牛磺酸, 用于提供能量的氨基酸，情感固执，任性行为。 ]</t>
  </si>
  <si>
    <t>L-VALINE -- 缬氨酸, 镰刀状红细胞贫血症中的氨基酸缺乏，影响红细胞的完整性。</t>
  </si>
  <si>
    <t>URIC ACID -- 尿酸, 用于治疗痛风的苯酚，关节疼痛和肾功能衰竭，泌尿（肾脏的）疾病（肾，膀胱，尿道）。 ]</t>
  </si>
  <si>
    <t>XANTHINE -- 黄嘌呤, 血液和尿液中存在的化合物，提示牛奶毒性或是肝不耐受。</t>
  </si>
  <si>
    <t>POAST POST INSECTICIDE -- 杀虫剂, 指明毒物暴露或是对毒物敏感度。</t>
  </si>
  <si>
    <t>ROUND UP INSECTICIDE OR HERBICIDE -- 杀虫剂,农药, 除莠剂,除草剂, 神经，肾上腺有剧毒，抑制所有激素生成。 $ ]</t>
  </si>
  <si>
    <t>NEUTRA FUEL CONTITIONER --燃料, 提示环境毒性。</t>
  </si>
  <si>
    <t>LASSO INSECTICIDE -- 杀虫剂毒性，毒物暴露或毒物敏感度。</t>
  </si>
  <si>
    <t>CONQUEST EXTRAZINE --  杀虫剂，指明毒物暴露或是对毒物敏感度。</t>
  </si>
  <si>
    <t>MOLYBDENUM METALLICUM -- 用于机油制造，能够id毒性或def.，使甲状腺机能减退，矿物质。</t>
  </si>
  <si>
    <t>汽油--提示环境毒性，与现代社会冲突有情感联系。</t>
  </si>
  <si>
    <t>WE SOIL-WETTING AGENT -- 敏感性或毒性暴露。</t>
  </si>
  <si>
    <t>BUCTREL -- 工业和农业的毒素，提示工业毒性。</t>
  </si>
  <si>
    <t>ATTREX ATRAZINE -- 工业毒素，对其敏感性或毒性暴露。生物战争。</t>
  </si>
  <si>
    <t>SYPHILIS FORMULA -- 梅毒药方, 用于刺激对梅毒的免疫性。生物战争 ]</t>
  </si>
  <si>
    <t>CELLULITE脂肪团。通常由于肠道（结肠，肠）毒性增加或是重吸收产生的毒性脂肪细胞的堆积。 ]</t>
  </si>
  <si>
    <t>SODIUM CHLORIDE (NAT MUR) -- 氯化钠,食盐, 作用于血液，黏膜，消化力，肝和脾，治疗恶疾（消耗性疾病）和疟疾（颤抖）。 ]</t>
  </si>
  <si>
    <t>NAD -- 去甲肾上腺素, 能量和代谢程序中的一部分，提示维生素B缺乏或慢性疲劳。 ]</t>
  </si>
  <si>
    <t>SODIUM NITRATE --硝酸钠, 提示肾功能障碍，泌尿（肾脏的）疾病（肾，膀胱，尿道），和硝酸盐过剩，矿物质。 ]</t>
  </si>
  <si>
    <t>SODIUM SULFATE --硫酸钠,芒硝, 提示肝功能障碍和血液毒性，沮丧，音乐使之悲伤流泪 &gt; morning. ]</t>
  </si>
  <si>
    <t>NATRUM BORACICUM -- 方硼酸钠, 虚弱疲劳，解毒剂，治疗热衰竭。</t>
  </si>
  <si>
    <t>NAPHTOL -- 萘酚, 使肾，肝虚弱的毒素，情感静止，既恐惧又愤怒，虚弱。 ]</t>
  </si>
  <si>
    <t>天然气-- 对天然气或环境污染的副产物过敏。</t>
  </si>
  <si>
    <t>NATURAL SUGARS -- 指明对天然糖而不是加工糖的需要。</t>
  </si>
  <si>
    <t>SODIUM BICARBONATE --碳酸氢钠, 提示胰腺中Ph异常或是重碳酸盐缺乏，矿物质。</t>
  </si>
  <si>
    <t>NEUROTENSIN -- 神经降压素, 控制血压和肌张力，指明压力。</t>
  </si>
  <si>
    <t>NATRUM BISULPHITESbisulphites     【机】 亚硫酸氢盐
 食物加入剂敏感，会导致哮喘（肺）或是神经痛。 ]</t>
  </si>
  <si>
    <t>NATRUM CHOLINE --提示自主神经系统（副交感神经系统）障碍，矿物质。 ]</t>
  </si>
  <si>
    <t>MYELOPEROXIDASE (MPO) -- 在脾脏中产生，用于防御真菌，破坏H2O2。 ^ ]</t>
  </si>
  <si>
    <t>MOTHER OF PEARL -- 与母性本能和父性本能有情感问题。</t>
  </si>
  <si>
    <t>MONOSODIUM GLUTAMATE --  对食物加入剂敏感，会损坏神经，导致疼痛。</t>
  </si>
  <si>
    <t>MELATONIN -- 松果体产生的褪黑激素，radian reg，苯酚。</t>
  </si>
  <si>
    <t>MANGANESE -- 锰, 神经、认识、言语和结缔组织所需的金属元素，提示缺乏或过剩，矿物质。 ]</t>
  </si>
  <si>
    <t>麦芽--过敏，与安全感缺乏有情感联系，麦芽汁比较有效。</t>
  </si>
  <si>
    <t>MAGNESIUM PHOSPHATE -- 与痉挛减少、肌肉张力和神经应激性有关，矿物质。 ]</t>
  </si>
  <si>
    <t>MAGNESIUM SUPHURICUM -- 肝药，提示钠过剩和动脉阻塞，矿物质。</t>
  </si>
  <si>
    <t>MAGNESIUM CHLORIDE -- 氯化镁。用于吸收湿气，有轻舄剂（肠道，结肠，肠）效用和脱水（用于促泻（肠道，结肠，肠）和脱水），矿物质。 ]</t>
  </si>
  <si>
    <t>MAGNESIUM METALLICUM --提示神经和认识疾病，矿物质。</t>
  </si>
  <si>
    <t>MAGNESIUM ASPARTATE -- 提示食物加入剂敏感性，矿物质。</t>
  </si>
  <si>
    <t>THYMINE RIBOSIDE --提示维生素B缺乏或是碳水化合物调节疾病（regulation disease）。。</t>
  </si>
  <si>
    <t>THYMOPOIETIN --胸腺生成素[免疫调节剂], 提示血液系统免疫性问题。</t>
  </si>
  <si>
    <t>TARTRAZINE -- 柠檬黄, 食物加入剂造成高度敏感性，苯酚。</t>
  </si>
  <si>
    <t>TKR -- 杀虫剂和工业使用的工业毒素。</t>
  </si>
  <si>
    <t>YCMB -- 农业和工业使用的工业毒素。</t>
  </si>
  <si>
    <t>TKP -- 工业毒素，提示肝功能障碍，好谈论自己的情感，过于健谈的。</t>
  </si>
  <si>
    <t>GE -- 金属和乙烯基产业中的工业毒素。</t>
  </si>
  <si>
    <t>SODIUM BICARB --提示丙胺酸失调和/或胰腺疾病，矿物质。</t>
  </si>
  <si>
    <t>DISODIUM PHOSPHATE 磷酸氢二钠--提示胃和体重增加异常，矿物质。</t>
  </si>
  <si>
    <t>URANIUM -- 辐射暴露和情感停滞，矿物质。生物战争</t>
  </si>
  <si>
    <t>ACETAMINOPHEN -- 对乙酰氨基酚,阿斯匹林类，合成化学药品。</t>
  </si>
  <si>
    <t>ALBUMEN --白蛋白, 提示蛋白质缺乏或过剩，与缺乏有关联的缺乏，与过剩有关联的易怒。</t>
  </si>
  <si>
    <t>SALICYLIC ACID -- 柳酸, 阿斯匹林，阿斯匹林毒性，提示皮肤毒性。</t>
  </si>
  <si>
    <t>PROTEASE -- 蛋白酶, 蛋白质，所有酶（enzymes all），提示胰腺或是系统酶缺乏或发炎。</t>
  </si>
  <si>
    <t>PHOSPATASE -- 磷酸酶, 用于磷酸催化作用的酶，可以id肾石。</t>
  </si>
  <si>
    <t>PSEUDOMONAS -- 假单胞菌(属),假单胞菌属, 侵袭眼睛和肾上腺的细菌。 @ ]</t>
  </si>
  <si>
    <t>PYRUVATE KINASE --丙酮酸激酶, 提示维生素B缺乏，用于能量管理，苯酚。</t>
  </si>
  <si>
    <t>PALMITIC ACID -- 棕榈油，存于棕榈树的浓油，提示油脂问题。</t>
  </si>
  <si>
    <t>PYROGALLOL -- 焦棓酚,连苯三酚, 促成methylglobinuria, 溶血，肾（膀胱，尿道）或是肝功能紊乱。 ]</t>
  </si>
  <si>
    <t>PHOSPHORUS -- 磷。脂肪变性，骨病，害怕费心思，痢疾（肠道，结肠，肠），胸口沉重，矿物质。 ]</t>
  </si>
  <si>
    <t>PYRIDOXAL  -- 维生素b6, 显示维生素B6缺乏或过剩，缺乏时无梦，过度时会做生动的恶梦。 ]</t>
  </si>
  <si>
    <t>PYRIDOXAMINE -- 显示缺乏维生素B6，与缺乏dream work有情感联系。.</t>
  </si>
  <si>
    <t>POTASSIUM CARBONATE --碳酸钾, 提示缺钾和胰腺疾病。 ]</t>
  </si>
  <si>
    <t>PLACENTA -- 胎盘, 显示可能存在的激素过剩导致激素失调。</t>
  </si>
  <si>
    <t>PHYTASE -- 植酸酶,肌醇六磷酸酶, 将感光酸水解成为纤维醇和磷酸的谷类酶。</t>
  </si>
  <si>
    <t>ONCOVIN SOLUTION -- 硫酸长春醛碱，实验室分析时使用。</t>
  </si>
  <si>
    <t>橄榄油--某些情况下用来减少胆固醇。各种血型适宜服用。</t>
  </si>
  <si>
    <t>OROTIC ACID -- 维生素B13,乳清酸（脂肪酸，6-羧基尿嘧啶）嘧啶核苷酸的前体。</t>
  </si>
  <si>
    <t>NITRICUM ACIDUM -- 肾（膀胱，尿道）刺痛，也是治疗皮肤刺痛的药物。 ]</t>
  </si>
  <si>
    <t>NADP -- 和能量有关联，提示疲乏，和动机有关的情感问题。</t>
  </si>
  <si>
    <t>NONANCIC ACID -- 庚酸乙酯，壬酸，工业毒素。</t>
  </si>
  <si>
    <t>METHIONINE 蛋氨酸-- 用于解肝毒和所有氧化作用的氨基酸，苯酚。</t>
  </si>
  <si>
    <t>NEURAMINIDASE -- 流行性感冒粒子（influenza particles）上的酶，增强形式可以预防流行性感冒，提示流感耐受性。 # ]</t>
  </si>
  <si>
    <t>NICKEL METALICUM -- 辨识骨骼或是结缔组织问题，矿物质。</t>
  </si>
  <si>
    <t>NARINGENIN -- 糖的利用提示柑桔属过敏，与缺少关爱之间有情感联系。</t>
  </si>
  <si>
    <t>MYRISTIC ACID -- 肉豆蔻酸,十四酸, 免疫调节所需要的脂肪酸，苯酚。</t>
  </si>
  <si>
    <t>MYOSIN --肌球蛋白, 提示疲弱肌肉或其它肌肉疾病，可能存在肌肉紧张。</t>
  </si>
  <si>
    <t>MONOAMINE OXIDASE -- 抑制沮丧所需的酶，用30x治疗沮丧。</t>
  </si>
  <si>
    <t>MANGANESE -- 神经和激素系统所需，引发舌头问题，矿物质。</t>
  </si>
  <si>
    <t>MAGNESIUM METALLICAM -- 矿物质，与肾结石相关的缺乏，肾上腺功能减退过度。 ]</t>
  </si>
  <si>
    <t>MONOAMMONIUM TARTRATE -- 食物加入剂敏感，用于烘焙粉。</t>
  </si>
  <si>
    <t>METHYLGUANIDINE -- 甲基胍, 用于DNA复制，和过去行为形式（瘴毒）有情感联系。 ]</t>
  </si>
  <si>
    <t>MELANIN -- 黑(色)素, 皮色素，可以id黑素瘤或是松果腺（大脑）疾病。 ]</t>
  </si>
  <si>
    <t>MIMOSA TENUIFLORA -- 含羞草，风湿药，膝盖僵硬，踝肿胀，腿颤抖。 @ ]</t>
  </si>
  <si>
    <t>MANNOSE -- 己醛醣，某些植物中的聚糖，影响肾（膀胱，尿道）。 ]</t>
  </si>
  <si>
    <t>MANNAN -- 甘露聚糖，与怀疑有关的情感问题，优质食物。</t>
  </si>
  <si>
    <t>MALTOSE -- 麦芽二糖被麦芽糖酶分解为葡萄糖，提示糖疾病。</t>
  </si>
  <si>
    <t>MAGNESIUM PHOSPHORICA -- 组织盐类用于治疗抽筋，抽搐，神经紧张的病人，tired lanquid疲劳。</t>
  </si>
  <si>
    <t>MUCIN --粘蛋白, 提示黏液过多或是缺碘，与不安全感有情感联系。</t>
  </si>
  <si>
    <t>LIPOIC ACID -- 神经和组织中的脂肪酸，脱羧酶，提示神经问题和肾上腺。</t>
  </si>
  <si>
    <t>LITHIUM -- 锂, 若面临情感障碍时，很可能会感到不满。</t>
  </si>
  <si>
    <t>LINOLEIC ACID -- 亚麻仁油酸,亚麻子油中的必需脂肪酸，如缺乏，在感觉冷时会颤抖。 ]</t>
  </si>
  <si>
    <t>LITHIUM CARBONICUM -- 情绪火药箱，不要点燃导火线。</t>
  </si>
  <si>
    <t>LACTOSE -- 乳糖，经常出现在乳糖不耐受中。</t>
  </si>
  <si>
    <t>LINALOOL -- 芳樟醇,沉香醇,一种用于调味品和油中的萜烃，能够id食物加入剂的敏感性。</t>
  </si>
  <si>
    <t>KIDNEY DETOX --提示肾（膀胱，尿道）中毒，与恐惧有情感联系。 ]</t>
  </si>
  <si>
    <t>KAEMPFEROL -- 山奈酚, 类黄酮用作抑制植物生长的酵素辅助因子，除草剂。</t>
  </si>
  <si>
    <t>INOSINE -- 肌苷酸, 肌肉产物中的化合物，提示肌肉疾病。</t>
  </si>
  <si>
    <t>ISOLEUCINE -- 异亮氨酸,必需的氨基酸，提示蛋白质疾病。</t>
  </si>
  <si>
    <t>INVERTASE --蔗糖酶, 提示糖分失调（胰腺），与生活中的过度甜蜜有情感联系。 ]</t>
  </si>
  <si>
    <t>HYDROXYSTEROID DEHYDROGENASE -- 羟化类固醇脱氢酶, 用于控制类固醇过剩的酵素(酶)。</t>
  </si>
  <si>
    <t>MANOELIC ACID --提示糖分失调（胰腺），与失控的欲望有情感联系，苯酚。 ]</t>
  </si>
  <si>
    <t>HEPTADECANOIC ACID -- 脂肪酸饱和，十七酸，提示人造黄油毒性。</t>
  </si>
  <si>
    <t>HYALURONIDASE -- 玻璃酸酶,结缔组织中的多糖，细胞中的扩散因子，与过敏反应有关。</t>
  </si>
  <si>
    <t>HEPAR MAGNESIUM -- 对许多东西敏感并出现痉挛。</t>
  </si>
  <si>
    <t>HEADACHE FORMULA 有助于缓解头痛。</t>
  </si>
  <si>
    <t>HISTIDINE -- 组氨酸, 氨基酸，提示过敏或是炎症，能够id类固醇滥用。</t>
  </si>
  <si>
    <t>GELATIN -- 明胶,动物胶,辨识虚弱的蛋白质代谢，明胶毒性或是过敏反应，情绪抵抗。</t>
  </si>
  <si>
    <t>GLUTAMINE -- 谷氨酰胺, 大脑能量的第二来源，用于消除大脑疲劳。</t>
  </si>
  <si>
    <t>GLUCOSE --葡萄糖, 提示糖分调节（胰腺）失调。 ]</t>
  </si>
  <si>
    <t>GERANIUM --天竺葵, 提示能量问题或是情感依赖。</t>
  </si>
  <si>
    <t>GLUTATHIONE -- 谷光苷肽, 呼吸（肺）相关的，能够id氧转移疾病（氧化物减少程序）或是眼睛障碍，辅酶。 ]</t>
  </si>
  <si>
    <t>GLUCURONIDASE -- 葡糖苷酸酶,与过敏反应相关，糖尿病（胰腺），神经痛。 ]</t>
  </si>
  <si>
    <t>GALACTOSE -- 半乳糖, 一些水果中存在的糖分，酷似维生素C的化学形式，但不能取代维生素C。</t>
  </si>
  <si>
    <t>B-GALACTOSIDASE -- B单奶糖苷酶, 用于半乳糖的酶，提示维生素C疾病。</t>
  </si>
  <si>
    <t>GLUCONIC ACID -- 葡糖酸,葡萄糖酸, 葡萄糖中的晶体酸，用于清除金属元素。</t>
  </si>
  <si>
    <t>GLUTAMIC DEHYDROGENASE -- 谷氨酸脱氢酶, 用于谷氨酰胺套用的酵素，能够指出许多神经疾病。 $ ]</t>
  </si>
  <si>
    <t>FLUORIC ACID -- 氟氢酸, 蚀刻玻璃，工业毒素，会出现在带氟的自来水中。</t>
  </si>
  <si>
    <t>FRUCTOSE -- 果糖, 果糖刺激激素产生，延缓衰老。</t>
  </si>
  <si>
    <t>ERUCIC ACID -- 芥酸,神经和肾上腺功能所需的脂肪酸。 $ ]</t>
  </si>
  <si>
    <t>ENTEROKINASE -- 肠激酶, 十二指肠（肠道，结肠，肠）黏膜中的激素，刺激胰腺更好地消化蛋白质。 ]</t>
  </si>
  <si>
    <t>ELEIDIN -- 角母蛋白, 在表皮皮层嗜酸物质明显，提示皮肤过早老化。</t>
  </si>
  <si>
    <t>ELAVIL -- 阿米替林, 抗抑郁症药, 用于控制情绪的合成药物。</t>
  </si>
  <si>
    <t>ETHOXYQUIN -- 乙氧喹[抗氧化剂], 动物饲料的防腐剂，对宠物的负面影响比对人类要大，削弱肾，肝，头发。 ]</t>
  </si>
  <si>
    <t>ERGOSTEROL -- 麦角甾醇,麦角固醇, 组织中的固醇，阳光照射下会转变成维生素D2。</t>
  </si>
  <si>
    <t>ELASTIN -- 弹性硬蛋白, 皮肤中的蛋白复合物，用于保持弹性，提示皮肤老化。</t>
  </si>
  <si>
    <t>ELASTASE -- 弹性蛋白的酶，由此调节弹性，提示皮肤老化和酶缺乏。 ]</t>
  </si>
  <si>
    <t>ELAIDIC ACID -- 反油酸,反十八碳烯-9-酸, 组织中的脂肪酸，用于大脑中的神经调节，提示新陈代谢，苯酚。</t>
  </si>
  <si>
    <t>BOVINE GLANDULARS --提示腺形成和调节的系统疾病。</t>
  </si>
  <si>
    <t>D-XYLOSE -- D-木糖，非发酵戊糖，人类无法消化，苯酚。</t>
  </si>
  <si>
    <t>DRAMAMINE -- 晕动病药丸，提示神经毒性暴露，没有暴露(no exposure)前庭（耳朵）功能障碍。 ]</t>
  </si>
  <si>
    <t>DEOXYRIBONUCLEIC ACID - DNA --脱氧核糖核酸, 提示遗传上的DNA障碍，或是DNA改变，辐射，化学制品。</t>
  </si>
  <si>
    <t>DOPAMINE B HYDROXYLASE -- 多巴胺,3-羟酪胺, 用于多巴胺调节的酶，提示情绪上失去控制。</t>
  </si>
  <si>
    <t>DL-METHIONINE S-METHYLSULFONIUM-VITAMIN U -- 辅酶Q（辅酶COQ10），提示氧化紊乱，情绪窒息。 ]</t>
  </si>
  <si>
    <t>DIBENCOZIDE-VITAMIN B12 --辅酶B12,钴酰胺, 提示恶性贫血风险。</t>
  </si>
  <si>
    <t>DIATOMITE --提示无法维持一个连贯一致的能量场。</t>
  </si>
  <si>
    <t>颈部的病质药，和所有组织的原生质，颈部或颈椎骨疾病，神经失调。 $ ]</t>
  </si>
  <si>
    <t>CONNECTIVE TISSUE -- 结缔组织, 结缔组织的原生质，提示缺陷。</t>
  </si>
  <si>
    <t>COUGH DROPS -- 止咳糖, 减少咳嗽的合成药物，提示以前或现在的支气管炎（肺），如果是以前的，清除相关影响。 ]</t>
  </si>
  <si>
    <t>CURARE - POISON -- 用于治疗肌肉僵硬（手足抽搐）和麻痹的顺势疗法。 ]</t>
  </si>
  <si>
    <t>COCARBOXYLASE -- 分解食物所需要的酶，提示消化道中的腐败物。</t>
  </si>
  <si>
    <t>COBALT --提示 一些贫血症或是维生素B12缺乏。 ]</t>
  </si>
  <si>
    <t>CHROMIUM PICOLINATE 铬-- 有利于血糖管理（胰腺），肌肉调节。 ]</t>
  </si>
  <si>
    <t>ADDEX (NV) -- 食物中食品加入剂和杀虫剂的解毒药。</t>
  </si>
  <si>
    <t>ALGIN (NV) -- 辐射的解毒药，可以指示出辐射暴露或是辐射防御薄弱。</t>
  </si>
  <si>
    <t>AMALGAM (NV) -- 牙齿汞合金（水银）填充物的解毒药。 ]</t>
  </si>
  <si>
    <t>AMEBEX (NV) -- 变形虫的合成药物，用于治疗硅肺病或是其它肺毒。 * ]</t>
  </si>
  <si>
    <t>ASBESTOX (NV) -- 石棉的解毒药，用于硅肺病或是其它肺毒。</t>
  </si>
  <si>
    <t>BAC (NV) -- 细菌性免疫刺激的合成药物。 @ ]</t>
  </si>
  <si>
    <t>BEAUTOX (NV) -- 合成药物，用于美容院毒素，头发定型剂，除臭剂等等，敏感。</t>
  </si>
  <si>
    <t>CHEMEX (NV) -- 合成化学药品的解毒药。</t>
  </si>
  <si>
    <t>CHLOROX (NV) -- 水中的氯和氟以及氯氟溶剂的解毒药。</t>
  </si>
  <si>
    <t>ENVIROX (NV) -- 环境污染物的解毒药。</t>
  </si>
  <si>
    <t>FNG (NV) -- 真菌免疫刺激的合成配方。 ^ ]</t>
  </si>
  <si>
    <t>INDUSTRIOX (NV) -- 工业污染物的解毒药，用于溶剂。</t>
  </si>
  <si>
    <t>METAB (NV) -- 消除新陈代谢的（新陈代谢）障碍的合成药。 ]</t>
  </si>
  <si>
    <t>METEX (NV) -- 用于重金属毒性药物。</t>
  </si>
  <si>
    <t>OPSIN I (NV) -- 有助于降低对各种食物的过敏反应。 ]</t>
  </si>
  <si>
    <t>OPSIN II (NV) -- 有助于降低对各种吸入性过敏原的过敏反应。 ]</t>
  </si>
  <si>
    <t>VERMEX (NV)哌嗪 -- 肠（肠道，结肠，肠）寄生虫，蠕虫的解毒药。 * ]</t>
  </si>
  <si>
    <t>VIR (NV) -- 病毒感染和预防的合成药物。 # ]</t>
  </si>
  <si>
    <t>ABDOMINAL PAIN (NV) -腹痛- 用于治疗胃疼痛的合成药物。</t>
  </si>
  <si>
    <t>ACNE (NV) -- 用于治疗痤疮的合成药物。 @ ]</t>
  </si>
  <si>
    <t>ALO LIQUID (NV) -- 利于减肥的合成药，与抗肥胖激素脑垂体前叶刺激(anterior pituitary stimulation of anti fat hormones)一起作用。 ]</t>
  </si>
  <si>
    <t>ANGINA (NV) -- 合成药物，用于治疗各种原因引起的胸口疼痛，主要是心脏（心）衰竭。 ]</t>
  </si>
  <si>
    <t>ANTI-DIARRHEA (NV) -- 治疗痢疾（肠道，结肠，肠）的合成药，治疗直肠横襞(Valve of Houston), 矿物质缺乏。 ]</t>
  </si>
  <si>
    <t>ANTI-HIVES (NV) -- 用于治疗皮肤过敏或麻疹的合成药。</t>
  </si>
  <si>
    <t>ANTI-INFLAMMATION (NV) -- 合成药物，用于治疗各种炎症，哮喘（肺），窦炎，关节等。 ]</t>
  </si>
  <si>
    <t>ANTI-ITCH (NV) -- 治疗各种疥疮的合成药，利肝，压迫敏感的神经线，以及氧化。</t>
  </si>
  <si>
    <t>ANTI-SCAR (NV) -- 清除中毒伤痕的合成药物。</t>
  </si>
  <si>
    <t>ANTI-SMOKING I (NV) -- 合成药物，开始戒烟时使用，含有尼古丁，所以服用1个月。 ]</t>
  </si>
  <si>
    <t>ANTI-SMOKING II (NV) -- 合成药物，用于治疗戒烟之后的影响，不含尼古丁，所以该药是安全的。 ]</t>
  </si>
  <si>
    <t>ANTI-STRESS (NV) -- 治疗压力过大的合成药，将压力影响改善15％到20％。</t>
  </si>
  <si>
    <t>ASTHMA (NV) -- 合成药物，用于治疗哮喘（肺），炎症，钙缺乏，情感敏感。 ]</t>
  </si>
  <si>
    <t>BARLEY GREEN (NV) -- 过酸型(over acid types)或能量的合成药, 优质食品。</t>
  </si>
  <si>
    <t>BED WETTING (NV) -- 合成药物，用于治疗遗尿(肾，膀胱，尿管，尿道)，治疗甲状腺和括约肌调节。 ]</t>
  </si>
  <si>
    <t>BIOTIN (NV) -- 合成药物，用于消除疲乏，与过度压力、延时压力有情感联系。</t>
  </si>
  <si>
    <t>BLOOD CLENZ (NV) -- 合成药物，用于清洁血液，治疗皮肤或是头发问题。</t>
  </si>
  <si>
    <t>CATARACT (NV) -- 治疗白内障的合成药物。眼睛障碍 ]</t>
  </si>
  <si>
    <t>CIRCULATION (NV) -- 合成药物，治疗循环（心脏）疾病，血液回流会带来痛苦。 ]</t>
  </si>
  <si>
    <t>CONVALLARIA (NV) -- 合成药物，分解大脑中的干硬字段(dried and crusty areas),治疗中风. ]</t>
  </si>
  <si>
    <t>COUGH SYRUP (NV) -- 合成药物，用于治疗咳嗽（肺） ].</t>
  </si>
  <si>
    <t>DEGEX (NV) -- 合成药物，用于治疗变性疾病，预防癌症，服用时要清洁口腔。</t>
  </si>
  <si>
    <t>DIGESTIVE ENZYME (NV) -- 合成药物，用于稳定消化器官，提示消化不良。</t>
  </si>
  <si>
    <t>DNA INSULIN (NV) -- 用于治疗糖尿病（胰腺），可以将胰岛素的功效改善15％到20％。 ]</t>
  </si>
  <si>
    <t>EPILEPSY (NV) -- 合成药物，用于治疗癫痫症或神经或肌肉颤搐。</t>
  </si>
  <si>
    <t>EPSTEIN BARR VIRUS (NV) -- 合成药物，用于治疗人类疱疹病毒第四型(EBV)，细胞放大，慢性疲劳，肝衰竭，鼻咽癌，伯基特淋巴瘤。 # ]</t>
  </si>
  <si>
    <t>ESSENTIAL FATTY AC提示(NV) -- 脂肪酸合成药物，调节机能不良，提示新陈代谢疾病，优质食物。</t>
  </si>
  <si>
    <t>FACIAL PAIN (NV) -- 合成药物，用于治疗脸部疼痛，贝氏麻痹(bell's palsy)，眼下部位（眼睛），三叉神经，等。 ]</t>
  </si>
  <si>
    <t>FEM PRO (NV) -- 合成药物，用于治疗各种女性问题，年轻人或是老年人使用，稳定系统。</t>
  </si>
  <si>
    <t>FLEX (NV) -- 合成药物，用于加强关节和肌肉的柔韧性。</t>
  </si>
  <si>
    <t>FLU SYMPTON I (NV) RESPIRATORY FLU -- 合成药物，用于治疗呼吸（肺）流感症状。 @ # ]</t>
  </si>
  <si>
    <t>FLU SYMPTON II (NV) INTESTINAL FLU SYMPTOMS -- 合成药物，用于治疗肠（肠道，结肠，肠），流感症状。 @ # ]</t>
  </si>
  <si>
    <t>GEOPATHIC STRESS (NV) -- 用于环境病理压力(geopathic stress)副作用的治疗，用于解决所处方位问题（placement problem）。</t>
  </si>
  <si>
    <t>H-CLENZ (NV) -- 肠道（结肠，肠）病质药的合成药物，用于便秘或任何肠道疾病。 ]</t>
  </si>
  <si>
    <t>HEADACHE (NV) -- 治疗不同起因的头痛的合成药物。</t>
  </si>
  <si>
    <t>HEMORRHO提示(NV) -- 痔疮（肠道，结肠，肠）的合成药物。 ]</t>
  </si>
  <si>
    <t>HI-ENERGY GINSENG (NV) -- 普遍补品（universal tonic）和能量的合成药物。</t>
  </si>
  <si>
    <t>HRPZ (NV) -- 合成药，用于治疗病毒疱疹，单纯疱疹，生殖器疱疹，带状疱疹，或是隐性感染。 # ]</t>
  </si>
  <si>
    <t>HYGLY (NV) -- 血糖过低或任何血糖调节（胰腺）的合成药物。 ]</t>
  </si>
  <si>
    <t>HYPERTHYROID (NV) -- 甲状腺功能亢进疾病的合成药物，与硒和维生素E一起使用。</t>
  </si>
  <si>
    <t>HYPOTONIA (NV) -- 用于低血压的合成药物。</t>
  </si>
  <si>
    <t>IMMUNE STIM (NV) -- 用于治疗免疫低下或是过度活跃的合成药物，稳定网状内皮组织系统。 ]</t>
  </si>
  <si>
    <t>INJURY (NV) -- 用于治疗精神上或身体上的任何创伤的合成药物，让有机体恢复正常，清晰。</t>
  </si>
  <si>
    <t>INSOMNIA (NV) -- 治疗失眠症（失眠）的合成药物，提示神经过敏或是睡眠障碍。 ]</t>
  </si>
  <si>
    <t>IRREGULAR PULSE (NV) -- 治疗心律失常或任何心跳不规则的合成药。</t>
  </si>
  <si>
    <t>LARGE JOINT PAIN (NV) -- 治疗任何起因造成的大关节疼痛的合成药物。]</t>
  </si>
  <si>
    <t>SMALL JOINT PAIN (NV) -- 治疗大关节疼痛的合成药物。 ]</t>
  </si>
  <si>
    <t>KIDNEY STONE (NV) -- 结石的合成药物，与10盎司1/3 苹果汁，1/3柠檬汁，1/3杜松茶一起使用。 ]</t>
  </si>
  <si>
    <t>LEARNING DISABILITY (NV) -- 治疗任何学习障碍或是注意力或记忆力（大脑）虚弱的合成药物。 ]</t>
  </si>
  <si>
    <t>LOW BACK PAIN I (NV) -- 治疗体内器官引起的腰痛的合成药物。 $ ]</t>
  </si>
  <si>
    <t>LOW BACK PAIN II (NV) -- 合成药物，治疗因器官结构，脊骨或是神经，造成的腰痛。N sarcode $ ]</t>
  </si>
  <si>
    <t>MEMORY (NV) -- 任何记忆力（大脑）障碍的合成药物，刺激氧，加强注意力。 ]</t>
  </si>
  <si>
    <t>MENO (NV) -- 治疗更年期内分泌失调症状的合成药物，例如热潮红。 ]</t>
  </si>
  <si>
    <t>MICROFLORA (NV) -- 用于稳定肠道（结肠，肠）菌丛的合成药物，使用至直肠气/风/肠胃气胀消退为止。 ]</t>
  </si>
  <si>
    <t>PAIN FORMULA (NV) -- 合成药物，用于消除一般疼痛。</t>
  </si>
  <si>
    <t>PAIN FORMULA I (NV) -- 合成药物，用于消除通过抚摸可减轻的疼痛。</t>
  </si>
  <si>
    <t>PAIN FORMULA II (NV) -- 合成药物，用于消除通过抚摸可减轻的疼痛。</t>
  </si>
  <si>
    <t>PAIN FORMULA III (NV) -- 合成药物，用于消除通过运动可减轻的疼痛。</t>
  </si>
  <si>
    <t>PAIN FORMULA IV (NV) -- 合成药物，用于消除不通过运动可减轻的疼痛。</t>
  </si>
  <si>
    <t>PLEURISY (NV) -- 肋膜炎合成药物，用于消除呼吸疼痛，肺部障碍。 ]</t>
  </si>
  <si>
    <t>PMS (NV) -- 合成药物，用于消除经前紧张，经痛或是易怒。</t>
  </si>
  <si>
    <t>POISON IVY (NV) -- 合成药物，用于治疗毒常春藤暴露。</t>
  </si>
  <si>
    <t>POLYPS &amp; ADHESIONS (NV) -- 合成药物，用于治疗息肉和粘连。</t>
  </si>
  <si>
    <t>PRO-CARE (NV) -- 用于清除GH3-GH7毒性或用药过量，有普鲁卡因和抗衰老的作用。</t>
  </si>
  <si>
    <t>PROSTATE (NV) -- 合成药物，用于治疗前列腺炎（前列腺），减少压力，利肝。 ]</t>
  </si>
  <si>
    <t>PROTEINURIA (NV) -- 合成药物，用于治疗蛋白尿症，利肾。</t>
  </si>
  <si>
    <t>PSORA (NV) -- 合成药物，用于治疗牛皮癣瘴毒。</t>
  </si>
  <si>
    <t>RELAX (NV) -- 合成药物，有助于患者放松（减压器），天然的安定药，使用后不要驾驶。 ]</t>
  </si>
  <si>
    <t>RHEUMATIC PAIN I (NV) -- 用于消除通过加热可减轻的疼痛，主要是肌肉或创伤的疼痛。</t>
  </si>
  <si>
    <t>RHEUMATIC PAIN II (NV) -- 用于消除通过降温可减轻的疼痛，主要是发炎疼痛。 ]</t>
  </si>
  <si>
    <t>RIB CAGE PAIN (NV) -- 合成药物，用于治疗肋间神经痛。N Isode ]</t>
  </si>
  <si>
    <t>SCIATIC (NV) -- 合成药物，用于治疗坐骨神经痛，避免烟草（吸食尼古丁），调整背部。N Isode $ ]</t>
  </si>
  <si>
    <t>SEXUAL STIMULATION (NV) -- 合成药物，用于两性的性刺激。</t>
  </si>
  <si>
    <t>SINUSITIS (NV) -- 合成药物，用于治疗窦障碍。</t>
  </si>
  <si>
    <t>ALGAE AQUA SCOURCE -- 营养补充。</t>
  </si>
  <si>
    <t>STOMACH ENZYME (NV) -胃部酶合成药物，用于治疗溃疡或是任何胃病。</t>
  </si>
  <si>
    <t>SUBSTANCE ABUSE (NV) -- 合成药物，用于治疗对任何药物上瘾，详述该药物，以达到最佳治疗效果。</t>
  </si>
  <si>
    <t>SYCOSIS (NV) -- 合成药物，用于治疗须疮瘴毒。</t>
  </si>
  <si>
    <t>SYPHILLNUM (NV) -- 合成药物，用于治疗梅毒瘴毒。 ]</t>
  </si>
  <si>
    <t>ULCER (NV) -- 合成药物，用于治疗十二指肠或是幽门（肠道，结肠，肠）溃疡，每天和6盎司的卷心菜汁一同使用。 ]</t>
  </si>
  <si>
    <t>VERTIGO (NV) -- 合成药物，用于治疗眩晕。</t>
  </si>
  <si>
    <t>WEIGHT-OFF (NV) -- 合成药物，有助于减肥，用作食欲抑制剂，饥饿时使用10滴。 ]</t>
  </si>
  <si>
    <t>ADRENAL LIQUESCENCE (NV) -- 合成药物，用于治疗肾上腺功能减退或刺激肾上腺。 ]</t>
  </si>
  <si>
    <t>AMINO ACID MINERAL LIQUESCENCE (NV) -- 合成药物，供给氨基酸矿物质，素食者必不可少。</t>
  </si>
  <si>
    <t>B-COMPLEX LIQUESCENCE (NV) -- 合成药物，用于维生素B缺乏，提示缺乏。 ]</t>
  </si>
  <si>
    <t>BLOOD LIQUESCENCE (NV) -- 合成药物，用于治疗各种贫血症。</t>
  </si>
  <si>
    <t>BONE LIQUESCENCE (NV) -- 合成药物，可以为骨骼提供钙以及纠正骨骼疾病。 ]</t>
  </si>
  <si>
    <t>BRAIN LIQUESCENCE (NV) -- 合成药物，用于给大脑提供营养，提示维生素B缺乏。</t>
  </si>
  <si>
    <t>CONNECTIVE TISSUE LIQUESCENCE (NV) -- 合成药物，用于治疗结缔组织疾病，有助于修复组织。</t>
  </si>
  <si>
    <t>DEGEX LIQUESCENCE (NV) -- 自然化学疗法合成药物，仅用于慢性癌症或是疾病变性。</t>
  </si>
  <si>
    <t>DIGESTIVE ENZYME LIQUESCENCE (NV) -- 合成药物，用于稳定消化系统。</t>
  </si>
  <si>
    <t>FATTY ACID LIQUESCENCE (NV) -- 合成药物，补充最主要的慢性营养缺乏。 ]</t>
  </si>
  <si>
    <t>FEMALE LIQUESCENCE (NV) -- 合成药物，用于女性疾病，提供雌性激素，尝试作为激素替代治疗（HRT）。 ]</t>
  </si>
  <si>
    <t>HEART LIQUESCENCE (NV) -- 合成药物，用于降低梗塞形成风险和促进心脏循环。</t>
  </si>
  <si>
    <t>HERBAL DIURETIC LIQUESCENCE (NV) -- 合成药物，用于治疗高血压（肾，膀胱，尿道）。 ]</t>
  </si>
  <si>
    <t>HERBAL LIQUID BEE POLLEN LIQUESCENCE (NV) -- 合成药物，用于增强氧化。</t>
  </si>
  <si>
    <t>KIDNEY LIQUESCENCE (NV) -- 合成药物，用于治疗各种肾（膀胱，尿道）功能障碍。 ]</t>
  </si>
  <si>
    <t>LIBIDO LIQUESCENCE (NV) -- 合成药物，用于治疗性冷淡。</t>
  </si>
  <si>
    <t>LIVER LIQUESCENCE (NV) -- 合成药物，用于治疗各种肝病。</t>
  </si>
  <si>
    <t>LUNG LIQUESCENCE (NV) -- 合成药物，用于治疗肺病。</t>
  </si>
  <si>
    <t>LYMPH LIQUESCENCE (NV) -- Strong herbal remedy to spin and cleanse lymph. ]强草药旋转和清洗淋巴结。 ]</t>
  </si>
  <si>
    <t>MUCOUS DISSOLVER (NV) -- 合成药物，用于分解过多黏液。 ]</t>
  </si>
  <si>
    <t>PITUITARY LIQUESCENCE (NV) -- 合成药物，用于治疗垂体（大脑）虚弱。 ]</t>
  </si>
  <si>
    <t>SEROTONIN-DOPAMINE (NV) -- 合成药物，用于给系统提供激素，治疗沮丧，等。</t>
  </si>
  <si>
    <t>SHARK CARTILAGE LIQUESCENCE (NV) -- 合成药物，用于治疗和预防癌症。</t>
  </si>
  <si>
    <t>SKIN LIQUESCENCE (NV) -- 合成药物，用于治疗皮肤疾病。</t>
  </si>
  <si>
    <t>SPLEEN LIQUESCENCE (NV) -- 合成药物，用于治疗脾疾病，有助于防御真菌。 ^ ]</t>
  </si>
  <si>
    <t>THYMUS LIQUESCENCE (NV) -- 合成药物，用于刺激胸腺和免疫功能。</t>
  </si>
  <si>
    <t>THYROID LIQUESCENCE (NV) -- 合成药物，用于刺激甲状腺功能，不适用于甲状腺机能亢进患者。</t>
  </si>
  <si>
    <t>VITAMIN C LIQUESCENCE (NV) -- 合成药物，维生素C的天然补充来源。</t>
  </si>
  <si>
    <t>BONE GLANDULAR (NV) -- 含原生质的合成药物，用于稳定骨骼功能。</t>
  </si>
  <si>
    <t>BONE MARROW (NV) -- 原生质药物，用于修复骨髓。</t>
  </si>
  <si>
    <t>CEREBELLUM, RETICULAR, MEDULLA (NV) -- 治疗大脑对身体调节的障碍（brain regulatory disorders of body）。</t>
  </si>
  <si>
    <t>EAR (NV) -- 耳朵。原生质药物，用于清洁和重建此字段的组织，用于变性疾病和炎症。 ]</t>
  </si>
  <si>
    <t>EYE (NV) -- 眼睛。原生质药物，用于清洁和重建此字段组织。</t>
  </si>
  <si>
    <t>FRONTAL LOBE (NV) -- 大脑额叶。原生质，用于情绪和认知控制。</t>
  </si>
  <si>
    <t>GALLBLADDER, BEAR (NV) -胆囊癌，|原生质，进行清洗和重建组织的补救措施。</t>
  </si>
  <si>
    <t>HEART, LUNG (NV) -- 心，肺。原生质药物，用于清洁和重建此区域组织。</t>
  </si>
  <si>
    <t>HEMOGLOBIN (NV) --血红蛋白。 原生质药物，用于治疗贫血和疲劳血。</t>
  </si>
  <si>
    <t>KIDNEY, OVARIAN, ADRENAL (NV) -- 肾脏，卵巢，肾上腺。原生质药物，用于清洁和重建此字段组织（膀胱，尿道）（卵巢）。 ]</t>
  </si>
  <si>
    <t>KIDNEY, PROSTATE, ADRENAL (NV) --肾脏，前列腺，肾上腺。 原生质药物，用于清洁和重建此字段组织（膀胱，尿道）。</t>
  </si>
  <si>
    <t>LIMBIC SYSTEM (NV) -- 大脑边缘系统。原生质药物，用于情感控制和稳定。</t>
  </si>
  <si>
    <t>LIVER, GALLBLADDER (NV) -- 肝，胆。原生质药物，用于清洁和重建此范围内的组织。</t>
  </si>
  <si>
    <t>LYMPH, SPLEEN, MAMMARY (NV) -- 淋巴，脾脏，乳房。原生质药物，用于清洁和重建此字段组织。 ]</t>
  </si>
  <si>
    <t>MAJOR NERVES (NV) -- 主要神经。合成药物，用于治疗各种神经疾病，提示神经系统被累及。 N Isode $ ]</t>
  </si>
  <si>
    <t>MUSCLE, LIGAMENT, CARTILAGE (NV) -- 肌肉，韧带，软骨。原生质药, 用于清洁和重建此字段组织。</t>
  </si>
  <si>
    <t>OCCIPITAL LOBE (NV) --枕叶。 合成原生质，用于稳定大脑视觉区皮质(眼睛)。 ]</t>
  </si>
  <si>
    <t>ORCHIC TESTIS / TESTES (NV) -- 睾丸。原生质药物，用于清洁和重建此字段组织。 ]</t>
  </si>
  <si>
    <t>PANCREAS, STOMACH (NV) -- 胰腺，胃。原生质药物，用于清洁和重建此字段组织。</t>
  </si>
  <si>
    <t>PARIETAL LOBE (NV) -- 顶叶。大脑中涉及运动方面的部分，提示对疼痛处理不善。</t>
  </si>
  <si>
    <t>PINEAL, PITUITARY, HYPOTHALAMUS (NV) -- 松果体，脑垂体，下丘脑。原生质药物，用于清洁和重建此字段组织（大脑）。 ]</t>
  </si>
  <si>
    <t>SINUSES (NV) --鼻窦。 原生质药物，用于清洁和重建此字段组织。</t>
  </si>
  <si>
    <t>SKIN &amp; MUCOUS MEMBRANE (NV) -- 皮肤和粘膜。原生质药物，用于清洁和复原此范围的组织。</t>
  </si>
  <si>
    <t>SMALL &amp; LARGE INTESTINE (NV) -- 小肠和大肠。原生质药物，用于清洁和复原此范围的组织（肠道，结肠）。 ]</t>
  </si>
  <si>
    <t>TEMPORAL LOBE (NV) -- 颞叶。原生质药物，用于稳定听觉，言语和记忆力大脑功能。</t>
  </si>
  <si>
    <t>THYROID, THYMUS, PARATHYROID (NV) -- 甲状腺，胸腺，甲状旁腺。原生质药物，用于清洁和重建此范围的组织。</t>
  </si>
  <si>
    <t>TMJ (NV) -- 颞下颌关节综合征。原生质药物，用于颞下颌关节或下巴关节。 ]</t>
  </si>
  <si>
    <t>TONSILS, ADENOIDS, APPENDIX (NV) -- 扁桃体，腺样肿，阑尾。原生质药物，用于清洁和复原此范围的组织。</t>
  </si>
  <si>
    <t>CERVICAL (NV) -- 子宫颈。原生质药物，用于清洁和复原此范围的组织。VERTEBRATE Isode $ ]</t>
  </si>
  <si>
    <t>CRANIAL SACRAL (NV) -- 颅骶。原生质药物，用于清洁和复原此范围的组织。VERTEBRATE Isode $ ]</t>
  </si>
  <si>
    <t>LUMBAR (NV) -- 腰。原生质药物，用于清洁和复原此范围的组织。VERTEBRATE Isode $ ]</t>
  </si>
  <si>
    <t>THORACIC (NV) -- 胸。原生质药物，用于清洁和复原此范围的组织。VERTEBRATE Isode $ ]</t>
  </si>
  <si>
    <t>A-Z FORMULA -- 多种维生素补充。</t>
  </si>
  <si>
    <t>A-Z LIQUID FORMULA -- 合成药物，必需维生素的一个自然来源。</t>
  </si>
  <si>
    <t>VITAMIN B-1 THIAMINE -- 缺乏会导致疲乏，记忆力（大脑）差，愤怒，厌食，睡眠不安，便秘（肠道，结肠，肠）。 ]</t>
  </si>
  <si>
    <t>VITAMIN B-2 RIBOFLAVIN -- 生长障，虚弱，唇裂（cheliosis），舌炎，皮肤萎缩，白内障（眼睛障碍），贫血。 ]</t>
  </si>
  <si>
    <t>VITAMIN B-6 PYRIDOXINE -- 缺乏时会无梦，记忆力（大脑）差，贫血，肠道炎，神经炎（神经），恶心作呕，嘴巴疼痛。 ]</t>
  </si>
  <si>
    <t>DEGEX (NV) -- 合成药物，用于治疗变性疾病，用于预防癌症，服用前要清洁口腔。</t>
  </si>
  <si>
    <t>CHELATED IRON -- 能够id缺乏或溶血性贫血风险，矿物质。</t>
  </si>
  <si>
    <t>CHELATED ZINC -- 缺乏会削弱免疫系统和性欲，矿物质。</t>
  </si>
  <si>
    <t>CRYSTALLIZED CELL SALTS -- 提供所有的矿物质，平衡矿物质功能，提示矿物质失调。</t>
  </si>
  <si>
    <t>E-Z ABSORBABLE CALCIUM -- 乳酸钙补充钙元素，进餐时服用，矿物质。</t>
  </si>
  <si>
    <t>VITAMIN B9 FOLIC ACID -- 烹饪时加入酸，如醋，会破坏叶酸，贫血。 ]</t>
  </si>
  <si>
    <t>VITAMIN B PABA B COMPLEX -- 能够id阳光暴晒过度，或是处于最初状态的皮肤疾病。 ]</t>
  </si>
  <si>
    <t>VITAMIN B5 PANTOTHENIC ACID -- 肾上腺补给，缺乏会导致肾上腺功能减退。 ]</t>
  </si>
  <si>
    <t>POTASSIUM COMPLEX -- 缺乏会导致虚弱疲劳，矿物质。</t>
  </si>
  <si>
    <t>VITAMIN B3 NIACIN -- 缺乏会引发糙皮病，胃肠（肠道，结肠，肠）障碍，精神（大脑）障碍。 ]</t>
  </si>
  <si>
    <t>VITAMIN B3 NIACINAMIDE -- 缺乏会导致精神和胃肠（肠道，结肠，肠）障碍。 ]</t>
  </si>
  <si>
    <t>SELENIUM -- 缺乏会导致脱发，癌症，神经炎（神经），出血，毒性，白发，矿物质。 ]</t>
  </si>
  <si>
    <t>VITAMIN A (BETA CAROTENE) -- 活性较低但毒性也较低的形式，或维生素A的前体。 ]</t>
  </si>
  <si>
    <t>VITAMIN A (FISH OIL) -- 缺乏会导致生长迟缓，感染倾向，皮肤干燥，夜盲症（眼睛）。 ]</t>
  </si>
  <si>
    <t>VITAMIN C -- 缺乏会导致免疫力降低，关节疼痛，牙齿问题，出血。</t>
  </si>
  <si>
    <t>VITAMIN E -- 缺乏会导致红细胞破裂，性欲减退，皮肤干燥。</t>
  </si>
  <si>
    <t>ANTI ACID FORMULA -防酸配方- 能够id过剩的胃酸，压力，或是胃酸过多。 ]</t>
  </si>
  <si>
    <t>ANTI-HISTAMINE BRAIN TABLET -- 苜蓿和欧芹组合，作为抗组织胺剂并起到大脑补品效用。 ]</t>
  </si>
  <si>
    <t>DIGESTIVE GLANDULAR, CARBOHYDRATES -- 提供淀粉酶和其它碳水化合物酶。 ]</t>
  </si>
  <si>
    <t>DIGESTIVE GLANDULAR, GENERAL -- 消化腺。 抗炎症酶和癌症治疗，睡前空腹使用。 ]</t>
  </si>
  <si>
    <t>DIGESTIVE GLANDULAR, FAT -- 消化腺。用于胆汁（肝）供给，以及脂肪的消化和调节。 ]</t>
  </si>
  <si>
    <t>DIGESTIVE GLANDULAR, PROTEIN -- S提供蛋白酶，用于蛋白质消化，能够id蛋白质代谢疾病。 ]</t>
  </si>
  <si>
    <t>ESSENTIAL LIPOID FACTORS -- 大蒜油用于解毒，循环（心脏），哮喘（肺）。 ]</t>
  </si>
  <si>
    <t>L-GLUTAMINE-GLUTAMIC ACID -- 谷氨酰胺,大脑能量的第二来源，过量会导致易怒。</t>
  </si>
  <si>
    <t>H.E.P.A. -- 用于解肝毒的药物，包含脱水肝（dessicated liver），提示肝毒性。</t>
  </si>
  <si>
    <t>HERBAL LAXATIVE -- 缓泻药,轻泻药,分子式中含钾，用于治疗便秘（肠道，结肠，肠）。 ]</t>
  </si>
  <si>
    <t>LIPOTROPIC FACTORS -- 抗脂(肪)肝因素,促脂因素,氨基酸和维生素，用于维持肝功能。</t>
  </si>
  <si>
    <t>OBESEX -- 脱氧麻黄碱,用于减肥的药片，含有钾，海带，维生素B6，和苹果醋。 ]</t>
  </si>
  <si>
    <t>OSTEO GLANDULAR -- 提供骨骼营养成分。</t>
  </si>
  <si>
    <t>PAPAYA ENZYME -- 显示蛋白质消化障碍，优质食物。</t>
  </si>
  <si>
    <t>PHOSPHATYDL CHOLINE -- 维持大脑功能和稳定胆碱能的卵磷脂。</t>
  </si>
  <si>
    <t>SMOKERS VITAMIN -- 吸烟者维生素，用于由抽烟而导致衰竭的尼古丁抽吸者。 ]</t>
  </si>
  <si>
    <t>SPORT FORMULA -- 为训练中或想保持体形的运动员提供营养。 ]</t>
  </si>
  <si>
    <t>STRESS FORMULA -- 补充被压力耗尽的营养。</t>
  </si>
  <si>
    <t>L-TRYPTOPHAN -- (色氨酸)肉和鱼的必需氨基酸，有助于生长发育，血清素的前体。 ]</t>
  </si>
  <si>
    <t>安哥拉山兔--与对性思想的恐惧有关。</t>
  </si>
  <si>
    <t>苹果-- 和不贞想法或是对这类想法的恐惧有情感联系，优质食物。对各种血型均有益。</t>
  </si>
  <si>
    <t>BANANA（香蕉） -- 提示颞下颌关节（TMJ）障碍或是紧张，优质食物。对O型血中性，其他血型尽量避免。</t>
  </si>
  <si>
    <t>黄豆,大豆-- 对硫型和过敏及免疫敏感类病人是优质食物。</t>
  </si>
  <si>
    <t>白桦,桦木混合物--提示过敏反应或敏感，是治疗深层伤痛的情感药物。</t>
  </si>
  <si>
    <t>啤酒酵母--提示过敏反应，是需要外用镇静剂的病人的情感药物。</t>
  </si>
  <si>
    <t>西兰花-- 优质食物，可用于降低癌症风险和系统虚弱。各种血型都适合食用，可用于排毒。</t>
  </si>
  <si>
    <t>CABBAGE （卷心菜,洋白菜）-- 优质食物，对肠道有益。治疗肠内（肠道，结肠，肠）溃疡，富含维生素K，帮助愈合。O型血应避免，A型血中性，蔬菜汁对B和AB血型的人有益。</t>
  </si>
  <si>
    <t>胡萝卜-- 降低癌症风险的极佳食物，治疗长期懊悔的情感药物，优质食物。</t>
  </si>
  <si>
    <t>猫-- 过敏或敏感，不愿意独立，爱逞强。</t>
  </si>
  <si>
    <t>牛-- 过敏或敏感，对杀生有恐惧。</t>
  </si>
  <si>
    <t>菜花-- 治疗变性（癌症）疾病，肠，胃的优质食物，用于意识的情感药物。B型和AB型血型者有益，O型血者应避免。</t>
  </si>
  <si>
    <t>芹菜 -- 优质食物，可用于减肥，消化，消除挫折感。对A型血者有益。</t>
  </si>
  <si>
    <t>奶酪,干酪-- 治疗钙失调的优质食物，可提示蛋白质疾病，消除愤怒的情感药物。</t>
  </si>
  <si>
    <t>干酪混合物-- 过敏或敏感，与对传统感到愤怒有情感联系。</t>
  </si>
  <si>
    <t>鸡肉-- 过敏或敏感，因心理作用而产生的搔痒，优质食物。</t>
  </si>
  <si>
    <t>巧克力-- 过敏或敏感，刺激各种女性疾病，爱情受挫。对各种血型均为中型。</t>
  </si>
  <si>
    <t>咖啡-- 提示神经疾病压力和失眠。对A型B型AB型血型者有益。</t>
  </si>
  <si>
    <t>玉米,谷物-- 过敏或敏感，过度可能导致痴呆（大脑）和异常想法，优质食物。 对A型血者中性，其他的血型者避免。</t>
  </si>
  <si>
    <t>棉花种子-- 过敏或敏感，劣质油，治疗自我破坏倾向的药物。各种血型都应避免。</t>
  </si>
  <si>
    <t>棉花木材-- 对花粉过敏或是对其中的化学物敏感，用于治疗夸大妄想症。</t>
  </si>
  <si>
    <t>黄瓜-- 过敏或敏感，治疗性挫败的情感药物，优质食物。对B型和AB型血型者有益。</t>
  </si>
  <si>
    <t>DOCK SORREL红褐色 --  对这种草的花粉过敏或敏感，治疗恐惧的情绪药物。</t>
  </si>
  <si>
    <t>狗-- 对狗的皮屑过敏或敏感。</t>
  </si>
  <si>
    <t>室内粉尘,尘埃-- 过敏或敏感。</t>
  </si>
  <si>
    <t>床垫粉尘-- 过敏或敏感。</t>
  </si>
  <si>
    <t>地毯灰尘-- 过敏或敏感。</t>
  </si>
  <si>
    <t>室内装修粉尘-- 过敏或敏感。</t>
  </si>
  <si>
    <t>橡树, 橡木-- 对花粉过敏或敏感，和残忍有情感联系。</t>
  </si>
  <si>
    <t>鸡蛋蛋清 -- 过敏或敏感，提示蛋白缺乏，治疗内疚的情感药物。对各种血型中性。</t>
  </si>
  <si>
    <t>榆树-- 过敏或敏感，用于治疗感情变幻无常的情感药物。</t>
  </si>
  <si>
    <t>亚麻种子-- 过敏或敏感，可以指明脂肪酸缺乏，有效缓解害怕疼痛心理。对A型和O型血者有益。</t>
  </si>
  <si>
    <t>鸡鸭鹅毛-- 过敏或敏感，提示病毒或流感防御虚弱。</t>
  </si>
  <si>
    <t>大蒜-- 治疗感染，循环，心脏，哮喘（肺），静脉曲张，头疼，血压的优质食物，优质食物。 对所有血型者有益。</t>
  </si>
  <si>
    <t>玉米粉尘-- 过敏或敏感，提示神经问题或神经虚弱。如果是B型血者，请搜索玉米，再进行具体解释。</t>
  </si>
  <si>
    <t>小麦粉尘-- 过敏或敏感，提示结肠肠内（肠道，肠）敏感。如果是B型血者，请搜索小麦，再进行具体解释。</t>
  </si>
  <si>
    <t>紫花苜蓿-- 过敏或敏感，提示营养缺乏或是垂体（大脑）疾病，优质食物。</t>
  </si>
  <si>
    <t>金钱草 -- 用于治疗过敏或敏感，可提示肾和膀胱（尿道）疾病。</t>
  </si>
  <si>
    <t>蓝色肯塔基草-- 对花粉过敏或敏感。</t>
  </si>
  <si>
    <t>羊茅草-- 对花粉过敏或敏感。</t>
  </si>
  <si>
    <t>果树-- 对花粉过敏或敏感。</t>
  </si>
  <si>
    <t>黑麦-- 对花粉过敏或敏感。</t>
  </si>
  <si>
    <t>红三叶草-- 对花粉过敏或敏感，用于精神（大脑）疾病的情感药物。</t>
  </si>
  <si>
    <t>RED TOP -- 对花粉过敏或敏感。</t>
  </si>
  <si>
    <t>情人草 -- 对花粉过敏或敏感。</t>
  </si>
  <si>
    <t>梯牧草-- 缓解对花粉的过敏或敏感症状，消除疑虑的情感药物。</t>
  </si>
  <si>
    <t>青椒-- 过敏或敏感，补充维生素C缺乏的优质食物，可以消除焦虑的情感药物。 对O型血中性，其他血型避免。</t>
  </si>
  <si>
    <t>山胡桃树, 山胡桃木-- 对花粉过敏或敏感，缓解丧失信心的情感药物。</t>
  </si>
  <si>
    <t>马-- 对动物皮屑过敏或敏感，对性行为有恐惧。</t>
  </si>
  <si>
    <t>杜松乔木-- 优质食物，利肾，泌尿道（膀胱，尿道）被累及，提示肾结石或是结石。</t>
  </si>
  <si>
    <t>木棉花-- 用于填充动物玩具或救生工具的填充料，敏感或过敏。</t>
  </si>
  <si>
    <t>海藻、碘 -- 缓解过敏造成的皮肤红点，避开鱼和碘盐，优质食物，可提示甲状腺及体重问题，可用于排毒或防辐射。</t>
  </si>
  <si>
    <t>柠檬-- 过敏或敏感，提示酸失调，失恋的情感药物，优质食物。对A型AB型B型血者有益。</t>
  </si>
  <si>
    <t>莴苣-- 过敏或敏感，提示睪丸激素过剩，性功能障碍的情感药物，优质食物。 对O型及A型血者有益。</t>
  </si>
  <si>
    <t>枫树-- 对花粉过敏或敏感，与个人成长停滞有关。</t>
  </si>
  <si>
    <t>牛奶-- 过敏或敏感，提示酶类不耐受，优质食物。O型血者应当避免，A型不应经常食用，B型和AB应当避免全奶。</t>
  </si>
  <si>
    <t>霉菌混合物-- 过敏或敏感，提示深部真菌。</t>
  </si>
  <si>
    <t>桑椹-- 对花粉过敏或敏感，用于抗性的情绪药物，优质食物。</t>
  </si>
  <si>
    <t>蘑菇-- 过敏或敏感，工作压力的情绪药物，优质食物。各种血型均应避免香菇，其他菇类的为中性。</t>
  </si>
  <si>
    <t>杏仁-- 过敏或敏感，提示变性，富含维生素B17（苦杏仁苷，苦杏仁素），优质食物。对所有血型中性。</t>
  </si>
  <si>
    <t>巴西果仁-- 过敏或敏感，用于消除素食沮丧的情感药物，优质食物。</t>
  </si>
  <si>
    <t>腰果-- 过敏或敏感，提示脂肪组织过剩，优质食物。</t>
  </si>
  <si>
    <t>椰子果仁--治疗过敏或敏感，治疗对社会落后不满的情感药物，优质食物。各种血型都尽量避免。</t>
  </si>
  <si>
    <t>英国胡桃-- 过敏或敏感，提示寄生虫/寄生蠕虫或是钙疾病，愤怒，优质食物。</t>
  </si>
  <si>
    <t>花生果仁-- 过敏或敏感，作为食物能够预防心脏病，优质食物。O型血应避免，有益于其他血型。</t>
  </si>
  <si>
    <t>美洲山核桃-- 过敏或敏感，为过往心碎的情感药物，优质食物。</t>
  </si>
  <si>
    <t>洋葱-- 过敏或敏感，优质食物，为硫型（sulphur types）提供硫元素，优质食物。对A型O型者有益。</t>
  </si>
  <si>
    <t>柑橘--提示肾上腺和能量管理问题，优质食物。各种血型尽量避免。</t>
  </si>
  <si>
    <t>青霉菌-- 过敏或敏感，存在于过期或者发霉的食物上，优质食物。</t>
  </si>
  <si>
    <t>青霉菌-- 过敏或敏感，存在于过期食物或者奶酪上，优质食物。</t>
  </si>
  <si>
    <t>青霉菌-- 过敏或敏感，出现在过期食物或一些奶酪上面，优质食物。</t>
  </si>
  <si>
    <t>松树叶茶-- 对松树过敏，作用于黏膜，用于治疗咳嗽（肺），优质食物。</t>
  </si>
  <si>
    <t>夏日花粉-- 过敏，对与爱人之间矛盾释放的情感需求。</t>
  </si>
  <si>
    <t>夏日花粉-- 过敏或敏感，春天的花粉。</t>
  </si>
  <si>
    <t>海扇芒刺花粉-- 过敏或敏感，春天或夏天的花粉。</t>
  </si>
  <si>
    <t>雏菊花粉-- 过敏或敏感，春天或夏天的花粉。</t>
  </si>
  <si>
    <t>蒲公英花粉-- 可用于清肾（膀胱，尿道）。</t>
  </si>
  <si>
    <t>蜂蜜-- 过敏或敏感。</t>
  </si>
  <si>
    <t>沼泽地的一种花粉-- 过敏或敏感。 ]</t>
  </si>
  <si>
    <t>艾蒿花粉-- 过敏或敏感。</t>
  </si>
  <si>
    <t>马铃薯,过敏或敏感，提示血糖过低或是糖失调（胰腺），优质食物。A型O型血者应避免。</t>
  </si>
  <si>
    <t>红色肉类--过敏或敏感，或是只是因为饮食规定原因需要避开这种食物。A型血应避免。</t>
  </si>
  <si>
    <t>稻米--对纤维组织，肿胀，肾（膀胱，尿道）有益。富含维生素B6的优质食物，对不详事物感到恐惧的情感药物，优质食物。对所有血型都有益。</t>
  </si>
  <si>
    <t>SAGE -- 鼠尾草，用于清除身体毒素的优质食物，释放心理沉迷的优质食物。</t>
  </si>
  <si>
    <t>鲑鱼，对大脑和心智有利的优质食物，精神紧张（压力）的情感药物。对A型或者O型者血有益。</t>
  </si>
  <si>
    <t>鳞屑--家庭中的人体皮屑过多，过敏会导致不育。</t>
  </si>
  <si>
    <t>芝麻--滋养身体细胞的优质食物，抵抗/思想封闭的情感药物。 A型和AB型者应避免，其他血型者为中性。</t>
  </si>
  <si>
    <t>绵羊毛--过敏或敏感，缺乏安全感，将自己深藏起来。</t>
  </si>
  <si>
    <t>蛤--过敏或敏感，情感上对性生活有不安全感，优质食物。对O型血为中性，其他血型应当避免。</t>
  </si>
  <si>
    <t>贝壳类、 螃蟹--过敏或敏感，情感上不受控制的情绪摇摆不定。只对O型血为中性，其他血型均应避免。</t>
  </si>
  <si>
    <t>牡蛎--过敏或敏感，情感上对性生活有不安全感，优质食物。对O型血为中性，其他血型应当避免。</t>
  </si>
  <si>
    <t>海扇贝--过敏或敏感，富含尿酸，会导致痛风或使之恶化，优质食物。A型血应避免。</t>
  </si>
  <si>
    <t>虾--过敏或敏感，提示痛风或是碘，优质食物。对O型血者中性，其他血型者避免。</t>
  </si>
  <si>
    <t>黄豆--过敏或敏感，贪婪的情感药物，优质食物。对A型B型AB型者有益，O型血不宜过食。</t>
  </si>
  <si>
    <t>菠菜--过敏或敏感，富含草酸盐，会导致痛风或是肾结石（膀胱，尿道），优质食物。对O型和A型者有益。</t>
  </si>
  <si>
    <t>草莓--提示青少年时未解决的问题，优质食物。O型血者应避免。</t>
  </si>
  <si>
    <t>烟草--过敏或敏感，抽烟，尼古丁，提示肺部和身体细胞中的毒素堆积，成瘾性。</t>
  </si>
  <si>
    <t xml:space="preserve"> 西红柿--过敏或敏感，对小肠（肠道，结肠）产生压力，引发低血糖症，优质食物。A型血者应避免。</t>
  </si>
  <si>
    <t>西方栎树混合物--过敏或敏感，自身对双亲或是双亲之一的恐惧。</t>
  </si>
  <si>
    <t>AMEBA FUGE (DR) -- 阿米巴驱除剂(DR)，合成药物，变形虫，可以id关节和肝脏中的变形虫。 * ]</t>
  </si>
  <si>
    <t>ASBESTOS (DR) -- 石棉(DR)，合成药物，用于解除石棉中的毒素。</t>
  </si>
  <si>
    <t>BACTERIA FUGE (DR) -- 细菌驱除剂(DR)，合成药物，用于细菌免疫刺激。 @ ]</t>
  </si>
  <si>
    <t>COSMETIC MATERIALS (DR) -- 化妆品材料(DR)，合成药物，用于解除存在于头发和指甲中的美容产品化学物毒素。</t>
  </si>
  <si>
    <t>DENTAL MATERIALS (DR) -- 牙科材料(DR)，合成药物，用于解除牙齿汞合金水银填充物的毒素和所有牙齿毒素。 ]</t>
  </si>
  <si>
    <t>ENVIROMENTAL POLLUTANTS (DR) -- 环境污染(DR)，合成药物，用于环境解毒或敏感。</t>
  </si>
  <si>
    <t>FOOD ADDITIVES (DR) -- 食物添加剂(DR)，合成药物，用于治疗对食物加入剂敏感，有助于解毒。</t>
  </si>
  <si>
    <t>FUNGI-FUGE (DR) -- 真菌驱除剂(DR)，合成药物，用于治疗真菌免疫刺激。 ^</t>
  </si>
  <si>
    <t>HALOGENS (DR) -- 卤素(DR)，合成药物，用于氯，氟和卤素毒素或是对溶剂的敏感。</t>
  </si>
  <si>
    <t>INDUSTRIAL POLLUTANTS (DR) -- 工业污染(DR)，合成药物，有助于解除工业污染物的毒素。</t>
  </si>
  <si>
    <t>INSECTICIDES (DR) -- 杀虫剂(DR)，合成药物，有助于解除杀虫剂的毒素。</t>
  </si>
  <si>
    <t>METALS (DR) --金属材料(DR)， 合成药物，有助于解除金属元素的毒素。</t>
  </si>
  <si>
    <t>RADIATION (DR) -- 辐射(DR)，合成药物，有助于解除辐射放射的毒素。</t>
  </si>
  <si>
    <t>SYNTHETIC CHEMICALS (DR) -- 合成化学药物(DR)，合成药物，有助于解除合成医药品的毒素。</t>
  </si>
  <si>
    <t>VERMI-FUGE (DR) (356 VERMI-FUGE) -- 驱肠虫药(DR)，合成药物，有助于清除肠内的（肠道，结肠，肠）寄生虫，蠕虫。 * ]</t>
  </si>
  <si>
    <t>VIRAL-FUGE (DR) -- 病毒驱除剂(DR)，合成药物，有助于治疗病毒传染病。 # ]</t>
  </si>
  <si>
    <t>ADRENO LIQUITROPHIC (DR) -- 合成药物，用于治疗肾上腺虚弱。</t>
  </si>
  <si>
    <t>AMINO LIQUITROPHIC (DR) -- 合成药物，补充氨基酸，用于吸收不良者或素食者。</t>
  </si>
  <si>
    <t>ARTHRO LIQUITROPHIC (DR) -- 合成药物，用于修复结缔组织，关节疲劳或扭伤（关节炎）。 ]</t>
  </si>
  <si>
    <t>B LIQUITROPHIC (DR) -- 合成药物，补充B族维生素，精神抑郁，糙皮病。 ]</t>
  </si>
  <si>
    <t>C LIQUITROPHIC (DR) -- 合成药物，补充维生素C，抗感染。</t>
  </si>
  <si>
    <t>CARDIO LIQUITROPHIC (DR) --合成药物，有助于心脏修复，降低梗塞形成风险。</t>
  </si>
  <si>
    <t>DERMA LIQUITROPHIC (DR) -- 合成草药，用于治疗皮肤疾病。</t>
  </si>
  <si>
    <t>FEM LIQUITROPHIC (DR) -- 合成药物，有助于平衡女性系统。</t>
  </si>
  <si>
    <t>G LIQUITROPHIC (DR) -- 合成药物，补充B族维生素，大脑修复，痴呆，记性差。 ]</t>
  </si>
  <si>
    <t>GLUCO LIQUITROPHIC (DR) -- 合成药物，补充B族维生素，大脑修复，痴呆，记性差。 ]</t>
  </si>
  <si>
    <t>HEMO LIQUITROPHIC (DR) -- 合成药物，有助于血液（血色素）细胞修复，贫血。 ]</t>
  </si>
  <si>
    <t>HEMO-A LIQUITROPHIC (DR) -- 合成药物，有助于血液（血色素）自体免疫障碍。 ]</t>
  </si>
  <si>
    <t>HEPATO LIQUITROPHIC (DR) -- 合成药物，有助于肝脏修复和毒性。</t>
  </si>
  <si>
    <t>LIBIDO LIQUITROPHIC (DR) -- 合成药物，有助于治疗性冷淡和性无能。 ]</t>
  </si>
  <si>
    <t>LIENO LIQUITROPHIC (DR) -- 合成药物，有助于修复脾。</t>
  </si>
  <si>
    <t>LIPID LIQUITROPHIC (DR) -- 合成药物，有助于治疗脂肪酸缺乏。</t>
  </si>
  <si>
    <t>LYMPHO LIQUITROPHIC (DR) -- 合成药物，有助于修复和清洁淋巴。 ]</t>
  </si>
  <si>
    <t>NEO LIQUITROPHIC -- 自然化学疗法的合成草本配方，仅用于治疗慢性变性（癌症）。 ]</t>
  </si>
  <si>
    <t>NEPHRO LIQUITROPHIC (DR) -- 功效很强但是温和的肾药，治疗各种肾（膀胱，尿道）疾病。 ]</t>
  </si>
  <si>
    <t>OSTEO LIQUITROPHIC (DR) -- 合成药物，有助于骨骼修复，伤风和流感。 #]</t>
  </si>
  <si>
    <t>OXY LIQUITROPHIC (DR) -- 合成药物，用于氧化并有助于加强活力。</t>
  </si>
  <si>
    <t>PITUI LIQUITROPHIC (DR) -- 合成药物，有助于垂体（大脑）修复和解毒。 ]</t>
  </si>
  <si>
    <t>PROPEPSIA LIQUITROPHIC (DR) -- 合成药物，刺激和平衡消化酶的释放。</t>
  </si>
  <si>
    <t>PULMO LIQUITROPHIC (DR) -- 合成药物，有助于肺修复。</t>
  </si>
  <si>
    <t>SEROTO LIQUITROPHIC (DR) -- 合成药物，用于治疗帕金森症，抑郁（血清素）。 ]</t>
  </si>
  <si>
    <t>THYMO LIQUITROPHIC (DR) -- 合成药物，有助于胸腺修复。</t>
  </si>
  <si>
    <t>THYRO LIQUITROPHIC (DR) -- 合成药物，有助于甲状腺修复。</t>
  </si>
  <si>
    <t>ARRHYTH-I (DR) -- 合成药物，用于治疗心跳不规则或心律失常。</t>
  </si>
  <si>
    <t>ARTHRO-1 (DR) -- 合成药物，用于治疗结缔组织疾病（关节炎）。 ]</t>
  </si>
  <si>
    <t>CEPHALO-LD (DR) -- 合成药物，用于治疗学习障碍，头脑清醒（大脑）。 ]</t>
  </si>
  <si>
    <t>CEPHALO-M (DR) -- 合成药物，刺激血液流向大脑，记忆。</t>
  </si>
  <si>
    <t>CEPHALO-SD (DR) -- 合成药物，增强记忆力，脑力。</t>
  </si>
  <si>
    <t>CO-Q (DR) -- 合成药物，用于补充缺失的Co-Q（辅酶）。 ]</t>
  </si>
  <si>
    <t>COUGH SYRUP (DR) -- 合成药物，用于治疗咳嗽（肺）。 ]</t>
  </si>
  <si>
    <t>DERMA-A (DR) -- 皮肤。可治疗粉刺，脓包，黑头，粟粒疹的合成药物。 @ ]</t>
  </si>
  <si>
    <t>DERMA-I (DR) -- 皮肤。可治疗发痒的合成药物。 ]</t>
  </si>
  <si>
    <t>ENTERO-B (DR) -- 合成药物，用于治疗肠道（结肠，肠）菌丛失调。 ]</t>
  </si>
  <si>
    <t>ENTERO-C (DR) -- 结肠，肠。合成药物，治疗便秘，憩室炎，大肠炎和其它肠道疾病。 ]</t>
  </si>
  <si>
    <t>EU-STRESS (DR) -- 合成药物，有助于减压。</t>
  </si>
  <si>
    <t>FEM-B (DR) -- 合成药物，有助于平衡女性器官。</t>
  </si>
  <si>
    <t>FEM-M (DR) -- 合成药物，有助于减轻女性更年期疾病。 ]</t>
  </si>
  <si>
    <t>FEM-PMS (DR) -- 合成药物，可治疗女性经前症候群（PMS），经痛，易怒和沮丧。 ]</t>
  </si>
  <si>
    <t>GASTRO-I (DR) -- 合成药物，可治疗胃壁溃疡。</t>
  </si>
  <si>
    <t>GLUCO-H (DR) -- 葡萄糖，血糖。合成药物，有助于治疗低血糖症。 ]</t>
  </si>
  <si>
    <t>GLUCO-I (DR) -- 葡萄糖，血糖。合成药物，用于血糖调节，有患糖尿病（胰腺）的遗传倾向。 ]</t>
  </si>
  <si>
    <t>HEMO-L (DR) -- 合成药物，用于治疗白细胞（淋巴细胞）障碍。 ]</t>
  </si>
  <si>
    <t>HYPERTHYRO-1 (DR) -- 合成药物，用于治疗甲状腺功能亢进，对碘敏感。</t>
  </si>
  <si>
    <t>HYPERTONIA-2 (DR) -- 合成药物，用于治疗高血压。</t>
  </si>
  <si>
    <t>HYPOTONIA-1 (DR) -- 合成药物，用于治疗低血压。</t>
  </si>
  <si>
    <t>IMMUNOPOIE (DR) -- 合成药物，有助于刺激免疫系统。</t>
  </si>
  <si>
    <t>INFLU-F (DR) -- 合成药物，用于治疗流感和发热症状。 # ]</t>
  </si>
  <si>
    <t>INFLU-1 (DR) -- 合成药物，用于治疗肠内（肠道，结肠，肠）流感症状。 # ]</t>
  </si>
  <si>
    <t>ME-1 (DR) -- 合成药物，疱疹EB病毒（EBV），细胞扩大，慢性疲劳，肝脏虚弱，鼻咽癌，伯基特淋巴瘤。 ] #</t>
  </si>
  <si>
    <t>METABOLIC-1 (DR) -- 合成药物，用于治疗新陈代谢和染色体疾病。</t>
  </si>
  <si>
    <t>MRNA (DR) -- 合成药物，有助于重组信使RNA用于细胞间调节。</t>
  </si>
  <si>
    <t>MUCOUSLYSIS (DR) -- 合成药物，用于分解黏液。</t>
  </si>
  <si>
    <t>NASO-I (DR) -- 合成药物，用于治疗窦炎和鼻炎（鼻），能够id窦或是垂体（大脑）疾病。 ]</t>
  </si>
  <si>
    <t>NEO-P (DR) -- 合成的顺势疗法，用于癌症治疗和预防。</t>
  </si>
  <si>
    <t>NEURO-R (DR) -- 合成药物，用于减轻压力和神经过度刺激。 $ ]</t>
  </si>
  <si>
    <t>PROSTA-I (DR) --  合成药物，用于治疗前列腺炎或是其它任何前列腺病症。</t>
  </si>
  <si>
    <t>PULMO-A (DR) -- 合成药物，用于治疗哮喘（肺）疾病。 ]</t>
  </si>
  <si>
    <t>PURATIVE (DR) -- 合成药物，有助于清除体内的微生物。</t>
  </si>
  <si>
    <t>RADON -- 镭的放射性衰变产生的化学元素。</t>
  </si>
  <si>
    <t>REN-P (DR) -- 合成药物，尿蛋白（肾，膀胱，尿管，尿道）过剩，酶失调。 ]</t>
  </si>
  <si>
    <t>RENLAPIS (DR) -- 合成药物，用于治疗肾脏疼痛和泌尿结石（膀胱，尿管，尿道）。 ]</t>
  </si>
  <si>
    <t>SARCOESIS (DR) -- 肺。合成药物，用于治疗炎症和肿胀。 ]</t>
  </si>
  <si>
    <t>SHARK CARTILAGE (DR) -- 肺。合成药物，用于治疗炎症和肿胀。</t>
  </si>
  <si>
    <t>THRACEPHALIC (DR) -- 合成药物，用于中风或是大脑损伤之后的大脑循环。</t>
  </si>
  <si>
    <t>THRACIRCULO (DR) -- 合成药物，用于促进循环，消除循环障碍。</t>
  </si>
  <si>
    <t>BEAR GALLBLADDER (DR) -- 用于组织重建和排毒的原生质药物。</t>
  </si>
  <si>
    <t>VENA-H (DR) -- 合成药物，用于治疗直肠（肠道，结肠，肠）疾病。 ]</t>
  </si>
  <si>
    <t>VIR-H (DR) -- 合成药物，用于治疗疱疹和唇疱疹，带状疱疹，生殖器疱疹，EB病毒（EBV），细胞巨化病毒（CMV） # ]</t>
  </si>
  <si>
    <t>ANIMAL HAIR (DR) -- 口服的抗原化合物，用于对动物皮毛敏感。</t>
  </si>
  <si>
    <t>DAIRY (DR) -- 口服的抗原化合物，用于对奶制品敏感。</t>
  </si>
  <si>
    <t>GRAIN (DR) -- 口服的抗原化合物，用于对谷物敏感。</t>
  </si>
  <si>
    <t>MOLD/HOUSE DUST (DR) -- 口服的抗原化合物，用于对真菌和家尘敏感。 ^ ]</t>
  </si>
  <si>
    <t>OLFACTORY SENSITIVITY (DR) -- 口服的抗原化合物，用于对气味敏感（鼻子）。 ]</t>
  </si>
  <si>
    <t>POLLEN (DR) -- 口服的抗原化合物，用于对花粉敏感。</t>
  </si>
  <si>
    <t>SULFITE SENSITIVITY (DR) -- 口服的抗原化合物，用于对亚硫酸盐敏感。</t>
  </si>
  <si>
    <t>ABDOMINAL ANODYNE (DR) --  合成药物，用于治疗腹部疼痛，抽筋，pre-appendicitis（阑尾）。  ]</t>
  </si>
  <si>
    <t>ANODYNE-ACD (DR) -- 合成药物，用于治疗与酸性条件有关的疼痛。</t>
  </si>
  <si>
    <t>ANODYNE-ALK (DR) -- 合成药物，用于治疗与碱性环境有关的疼痛。</t>
  </si>
  <si>
    <t>ANODYNE-AUTOX (DR) -- 合成药物，用于治疗与自制毒素有关的疼痛。</t>
  </si>
  <si>
    <t>ANODYNE-C (DR) -- 合成药物，用于治疗冰冷可以减轻的疼痛。</t>
  </si>
  <si>
    <t>ANODYNE-ELC (DR) -- 合成药物，用于治疗因暴露于能量场而导致的疼痛，微波，等。</t>
  </si>
  <si>
    <t>ANODYNE-G (DR) -- 合成药物，用于治疗一般疼痛。</t>
  </si>
  <si>
    <t>ANODYNE-H (DR) -- 合成药物，用于治疗因受热可减轻的疼痛。</t>
  </si>
  <si>
    <t>ANODYNE-M (DR) -- 合成药物，用于治疗通过运动可减轻的疼痛。</t>
  </si>
  <si>
    <t>ANODYNE-NM (DR) -- 合成药物，用于治疗通过不运动可减轻的疼痛。</t>
  </si>
  <si>
    <t>ANODYNE-T (DR) -- 合成药物，用于治疗通过触摸可减轻的疼痛。</t>
  </si>
  <si>
    <t>ANODYNE-NT (DR) -- 合成药物，用于治疗因没触摸可减轻的疼痛。</t>
  </si>
  <si>
    <t>CEPHALO ANODYNE (DR) -- 合成药物，用于治疗头痛，眼眶下的（眼睛），偏头痛，太阳穴头痛（大脑）。 ]</t>
  </si>
  <si>
    <t>FACIAL ANODYNE (DR) -- 合成药物，用于治疗面部疼痛，治疗贝氏瘫痪，面部神经疼痛。 D Nosode $ ]</t>
  </si>
  <si>
    <t>INTERCOSTO ANODYNE (DR) -- 合成药物，用于治疗肋骨神经疼痛，胸腔疼痛。 $ ]</t>
  </si>
  <si>
    <t>LARGE JOINT ANODYNE (DR) -- 合成药物，用于治疗膝盖，肩膀，手肘，下背的大关节疼痛。 $ ]</t>
  </si>
  <si>
    <t>LUMBO ANODYNE (DR) -- 合成药物，用于治疗下背疼痛。 $ ]</t>
  </si>
  <si>
    <t>SCIATIC ANODYNE (DR) 合成药物，用于治疗坐骨神经和下背疼痛。 $ ]</t>
  </si>
  <si>
    <t>SMALL JOINT ANODYNE (DR) -- 合成药物，用于治疗手指和脚趾的小关节疼痛。 $ ]</t>
  </si>
  <si>
    <t>THORACIC ANODYNE (DR) -- 合成药物，用于治疗急性的胸腔疼痛。</t>
  </si>
  <si>
    <t>TRAUMATIC-I (DR) -- 合成药物，有助于重建细胞组织，损伤。</t>
  </si>
  <si>
    <t>BONE &amp; BONE MARROW (DR) -- 原生质药物，用于重建组织和解毒。</t>
  </si>
  <si>
    <t>BRAIN (DR) -- 原生质药物，用于重建组织和解毒。</t>
  </si>
  <si>
    <t>CERVICAL (DR) -- 原生质药物，用于重建组织和解毒。 N sarcode $ ]</t>
  </si>
  <si>
    <t>CRANIAL SACRAL (DR) -- 原生质药物，用于重建组织和解毒。 N sarcode $ ]</t>
  </si>
  <si>
    <t>EAR (DR) -- 原生质药物，用于重建组织和解毒。</t>
  </si>
  <si>
    <t>EYE (DR) -- 原生质药物，用于重建组织和解毒。</t>
  </si>
  <si>
    <t>HEART, LUNG (DR) -- 原生质药物，用于重建组织和解毒。</t>
  </si>
  <si>
    <t>KIDNEY, OVARIAN, ADRENAL (DR) -- 膀胱，尿道，输尿管。原生质药物，用于重建组织和解毒。 ]</t>
  </si>
  <si>
    <t>KIDNEY, PROSTATE, ADRENAL (DR) -- 膀胱，尿道，输尿管。原生质药物，用于重建组织和解毒。 ]</t>
  </si>
  <si>
    <t>LIVER, GALLBLADDER (DR) -- 原生质药物，用于重建组织和解毒。 ]</t>
  </si>
  <si>
    <t>LUMBAR (DR) -- 原生质药物，用于重建组织和解毒。 $ ]</t>
  </si>
  <si>
    <t>LYMPH, SPLEEN, MAMMARY (DR) -- 乳房。原生质药物，用于重建组织和解毒。 ]</t>
  </si>
  <si>
    <t>MAJOR NERVES (DR) -- 原生质药物，用于重建组织和解毒。 $ ]</t>
  </si>
  <si>
    <t>MUSCLE, LIGAMENT, CARTILAGE (DR) -- 原生质药物，用于重建组织和解毒。 $ ]</t>
  </si>
  <si>
    <t>ORCHIC (DR) -- 原生质药物，用于睪丸，睪丸组织重建和解毒。 ]</t>
  </si>
  <si>
    <t>PANCREAS, STOMACH (DR) -- 原生质药物，用于重建组织和解毒。</t>
  </si>
  <si>
    <t>PINEAL, PITUITARY, HYPOTHALAMUS (DR) -- 大脑。原生质药物，用于大脑组织重建和解毒。 ]</t>
  </si>
  <si>
    <t>SINUSES (DR) -- 原生质药物，用于重建组织和解毒。</t>
  </si>
  <si>
    <t>SKIN &amp; MUCOUS MEMBRANE (DR) -- 原生质药物，用于重建组织和解毒。</t>
  </si>
  <si>
    <t>SMALL &amp; LARGE INTESTINE (DR) -- 原生质药物，用于肠道，结肠，肠组织重建和解毒。 ]</t>
  </si>
  <si>
    <t>THORACIC (DR) -- 原生质药物，用于重建组织和解毒。</t>
  </si>
  <si>
    <t>THYROID, THYMUS, PARATHYROID (DR) -- 原生质药物，用于重建组织和解毒。</t>
  </si>
  <si>
    <t>TMJ (DR) -- 颞下颌关节。原生质药物，用于重建组织和解毒。 D Nosode ]</t>
  </si>
  <si>
    <t>TONSILS, ADENOIDS, APPENDIX (DR) -- 原生质药物，用于重建组织和解毒。</t>
  </si>
  <si>
    <t>ANTIHELMINTHIC (DR) -- 东方合成药物，用于肠内的（肠道，结肠，肠）寄生虫和蠕虫。 \ * ]</t>
  </si>
  <si>
    <t>ANTI-ASTHMATIC (DR) -- 哮喘。东方合成药物，调节肺部能量，寒战和发烧。 \ ]</t>
  </si>
  <si>
    <t>ANTI-PHLOGISTIC (DR) -- 东方合成药物，用于治疗黏液过多、肠胃气胀、感冒、湿气，益气。 \</t>
  </si>
  <si>
    <t>ANTI-PYRETIC (DR) -- 东方合成药物，用于退烧，从外部排除毒热，风，风寒。 \</t>
  </si>
  <si>
    <t>ANTI-RHEUMATIC (DR) -- 东方合成药物，用于治疗风湿疼痛，刺激血液流动。 \ @ ]</t>
  </si>
  <si>
    <t>BLOOD (DR) -- 东方和成药物，补血，恢复体力。 \</t>
  </si>
  <si>
    <t>CARMINATIVE (DR) -- 东方合成药物，用于消除气/风/肠胃气胀和食物积滞。 \ ]</t>
  </si>
  <si>
    <t>DIGESTIVE STIMULATOR (DR) -- 东方合成药物，健胃，脾，肺，心脏。 \</t>
  </si>
  <si>
    <t>EXPECTORANT (DR) -- 东方合成药物，清除肺部黏液，清除肺热。 \</t>
  </si>
  <si>
    <t>FEMALE (DR) -- 东方合成药物，调节月经不调，恢复血液活力。 \</t>
  </si>
  <si>
    <t>HEPATIC (DR) -- 东方的合成药物，从肝脏中移除停滞的能量，重建肝脏中的气。 \</t>
  </si>
  <si>
    <t>HYPERTENSIVE (DR) -- 东方的合成药物，减少肝热，平衡阳气过胜。 \</t>
  </si>
  <si>
    <t>LAXATIVE (DR) -- 东方的合成药物，减轻由于缺乏脾流动引起的便秘（肠道，结肠，肠）。 \ ]</t>
  </si>
  <si>
    <t>MENTAL (DR) -- 东方的合成药物，强壮肾经，衰老（大脑），年老。 \ ]</t>
  </si>
  <si>
    <t>SEDATIVE (DR) -- 东方的合成药物，滋养肝血，疲乏，失眠症（失眠）。 \ ]</t>
  </si>
  <si>
    <t>BONE (DR) -- 东方的合成药物，用于治疗变性的骨骼疾病。 \</t>
  </si>
  <si>
    <t>COLD &amp; FLU (DR) -- 东方的合成药物，治疗感冒，流感。 \ # ]</t>
  </si>
  <si>
    <t>ESOPHAGUS (DR) -- 东方的合成药物，用于治疗变性的食道疾病。 \</t>
  </si>
  <si>
    <t>KIDNEY (DR) -- 东方的合成药物，用于治疗变性的肾（膀胱，尿道，尿管）疾病。 \ ]</t>
  </si>
  <si>
    <t>LARGE INTESTINE (DR) -- 东方的合成药物，用于治疗变性的大肠（肠道，结肠）疾病。 \ ]</t>
  </si>
  <si>
    <t>LIVER (DR) -- 东方的合成药物，用于治疗变性的肝病。 \</t>
  </si>
  <si>
    <t>LUNG (DR) -- 东方的合成药物，用于治疗变性的肺病。 \</t>
  </si>
  <si>
    <t>LYMPH (DR) -- 东方的合成药物，用于治疗变性的淋巴疾病。 \</t>
  </si>
  <si>
    <t>PREVENTATIVE (DR) -- 东方的合成药物，用于滋补和改善免疫系统。 \</t>
  </si>
  <si>
    <t>STOMACH (DR) -- 东方的合成药物，用于治疗变性的胃病。 \</t>
  </si>
  <si>
    <t>UTERINE (DR) -- 东方的合成药物，用于治疗变性的子宫疾病。 \ ]</t>
  </si>
  <si>
    <t>MIASM-ALLER (DR) -- 合成药物，用于因毒气过敏造成的遗传性紊乱- 过敏瘴毒。 ]</t>
  </si>
  <si>
    <t>MIASM-CAN (DR) -- 合成药物，用于因变性（癌症）疾病造成的遗传性紊乱 - 癌瘴毒。 ]</t>
  </si>
  <si>
    <t>MIASM-CF (DR) -- 合成药物，用于因慢性疲劳，精疲力竭造成的遗传性紊乱 - 慢性疲劳瘴毒。 # ]</t>
  </si>
  <si>
    <t>MIASM-CHOL (DR) -- 合成药物，用于因霍乱，肠内（肠道，结肠，肠）障碍造成的遗传性紊乱 - 霍乱瘴毒。 @ ]</t>
  </si>
  <si>
    <t>MIASM-FNG (DR) -- 合成药物，用于因真菌，酵母敏感造成的遗传性紊乱- 真菌瘴毒。 ^ ]</t>
  </si>
  <si>
    <t>MIASM-LEP (DR) -- 合成药物，用于因麻风病，皮肤疾病造成的遗传性紊乱 - 麻风病瘴毒。 @ ]</t>
  </si>
  <si>
    <t>MIASM-MEN (DR) -- 合成药物，用于精神上未解决的对先人的担忧 - 精神因素瘴毒。 ]</t>
  </si>
  <si>
    <t>MIASM-MZL (DR) -- 合成药物，用于因麻疹，皮炎造成的遗传性紊乱 - 麻疹瘴毒。 @ #^* ]</t>
  </si>
  <si>
    <t>MIASM-PSO (DR) -- 合成药物，用于因牛皮癣，皮肤病造成的遗传性紊乱 - 牛皮癣瘴毒。 ]</t>
  </si>
  <si>
    <t>MIASM-SYC (DR) -- 合成药物，用于因须疮，皮肤病造成的遗传性紊乱 - 须疮瘴毒。 ]</t>
  </si>
  <si>
    <t>MIASM-SYP (DR) -- 合成药物，用于因梅毒，皮肤和性疾病造成的遗传性紊乱 - 梅毒瘴毒。 @ ]</t>
  </si>
  <si>
    <t>MIASM-TB (DR) -- 合成药物，用于因肺结核（TB）造成的遗传性紊乱 - 肺结核瘴毒。  @ ]</t>
  </si>
  <si>
    <t>MIASM-TET (DR) -- 合成药物，用于颞下颌关节（TMJ）疾病的遗传性紊乱，破伤风 - 破伤风瘴毒。  D nosode @ ]</t>
  </si>
  <si>
    <t>MIASM-VAC (DR) -- 合成药物，用于因疫苗造成的遗传性紊乱 - 接种疫苗瘴毒 @ # ^* ]</t>
  </si>
  <si>
    <t>MIASM-VIR (DR) -- 合成药物，用于因病毒敏感造成的遗传性紊乱。 # ]</t>
  </si>
  <si>
    <t>PSY-ADJ (DR) -- 用于适应障碍或是无法适应新环境或是生长。</t>
  </si>
  <si>
    <t>PSY-ANX (DR) -- 用于焦虑袭击，在袭击期间用稳定呼吸（肺），meditate love with formula。 ]</t>
  </si>
  <si>
    <t>PSY-DELR (DR) -- 用于delurium，无法控制的行为和思想，没有逻辑。</t>
  </si>
  <si>
    <t>PSY-DEM (DR) -- 用于或是无法控制的异常思想（大脑）。 ]</t>
  </si>
  <si>
    <t>PSY-DEP (DR) -- 用于一般的沮丧，治疗胆囊，自我愤怒，近来失去的心理强化刺激。 ]</t>
  </si>
  <si>
    <t>PSY-DEP-EX (DR) -- 用于性格外向者的沮丧药物。</t>
  </si>
  <si>
    <t>PSY-DEP-IN (DR) -- 用于性格内向者的沮丧药物。 ]</t>
  </si>
  <si>
    <t>PSY-DIS (DR) -- 用于将自身和问题分离的游离性格（disassociative personalities）。</t>
  </si>
  <si>
    <t>PSY-HYS (DR) -- 用于癔病，或是当病人将情感问题投射到某个身体器官。</t>
  </si>
  <si>
    <t>PSY-MANIA (DR) -- 用于狂躁的病人，他们无法控制欲望且无法看到今日所作所为的后果。</t>
  </si>
  <si>
    <t>PSY-MOOD (DR) -- 用于无法控制情绪的病人。</t>
  </si>
  <si>
    <t>PSY-PER (DR) -- 用于人格障碍，病人丧失自身人格。</t>
  </si>
  <si>
    <t>PSY-SCHZ (DR) -- 用于精神分裂症，病人把自己和外界一切事物分离。</t>
  </si>
  <si>
    <t>PSY-SEX (DR) -- 用于存在有性别确认和依从的性别认同问题的病人。</t>
  </si>
  <si>
    <t>ADDIC 1 (DR) -- 用于一般的上瘾问题，用于成瘾个性。</t>
  </si>
  <si>
    <t>SMOKING DEHABITUATE 1 (DR) -- 用于系统刺激，有助于减少烟草尼古丁吸食，在前3至4周使用。 ]</t>
  </si>
  <si>
    <t>SMOKING DEHABITUATE 2 (DR) -- 用于系统刺激，有助于减少烟草尼古丁吸食，在抽烟后使用。 ]</t>
  </si>
  <si>
    <t>阿斯巴甜--人造甜味剂，提示对食物添加剂敏感，对神经，眼睛有害。</t>
  </si>
  <si>
    <t>TAPAZOL -- （甲巯基咪唑）抗甲腺药剂，提示医原性问题或是甲状腺过度。</t>
  </si>
  <si>
    <t>TEGRITOL -- 合成药物，可以id医原性疾病。</t>
  </si>
  <si>
    <t>TELLURIUM METALLICUM -- 元素，健忘（大脑）和疏忽，皮肤出疹，满嘴蒜味，肝痛。生物战 ]</t>
  </si>
  <si>
    <t>THIAMINE MONOPHOSPHATE -- 维生素B1的合成形式，可以显示毒性。</t>
  </si>
  <si>
    <t>TETRAHYDROOXAZIN -- 毒素，大多数和肾（膀胱，尿道，输尿管）障碍有关。 ]</t>
  </si>
  <si>
    <t>THIONYL-CHLOR-FLOUR -- 工业中使用的化学物。</t>
  </si>
  <si>
    <t>TRIMETHYLAMINE -- 工业中使用的化学物，提示毒物暴露。</t>
  </si>
  <si>
    <t>TETRAHYDRONAPHTHALENE -- 工业清洁中使用的化学物，提示毒物暴露。</t>
  </si>
  <si>
    <t>TETRACHLOROSILANE -- 杀虫剂中使用的化学物，提示毒物暴露。</t>
  </si>
  <si>
    <t>TETRATHYLIURAM SULFIDE - TOXIC -- 用于神经毒气中的化学物，用于工业，提示毒物暴露。生物战</t>
  </si>
  <si>
    <t>TETRAHYDROFURAN -- 工业中使用的化学物。</t>
  </si>
  <si>
    <t>THIOSEMICARBAXONE -- 工业中使用的化学物。</t>
  </si>
  <si>
    <t>THIOXANE -- 杀虫剂中的化学物，提示毒物暴露。生物战</t>
  </si>
  <si>
    <t>TETRAETHYL PYROPHOSPHATE -- 用于工业和军火和炸药中的化学物。生物战</t>
  </si>
  <si>
    <t>SKATOL -- 由于肠道中毒而出现于肠道（结肠，肠）中的化学物，造成难闻气味，苯酚。 ]</t>
  </si>
  <si>
    <t>SODIUM NITROPUSSIDE 12X -- 用于工业染料和塑料的化学物，提示毒物暴露。</t>
  </si>
  <si>
    <t>STEROID DEHYDROGENASE 12X -- 分解体内类固醇的酶，提示类固醇失效。</t>
  </si>
  <si>
    <t>STYROFOAM -- 用于包装和储藏的化学物，提示毒物暴露。</t>
  </si>
  <si>
    <t>SULPHURIC ACIDUM --提示 毒物暴露或是酸的新陈代谢，刺痛。</t>
  </si>
  <si>
    <t>STATICAL -- 工业中使用的化学物。</t>
  </si>
  <si>
    <t>STREETEX -- 工业中使用的化学物，用作杀虫剂和医药。</t>
  </si>
  <si>
    <t>STANNUM -- 牙科和工业领域中使用的化学物，提示毒物暴露，矿物质。 D nosode ]</t>
  </si>
  <si>
    <t>SODIUM BICARBONATE -- 可以id酸新陈代谢或是胰腺疾病，矿物质。</t>
  </si>
  <si>
    <t>SILICA --提示 骨骼和结缔组织障碍，分泌黏液过度，系统虚弱，矿物质。 ]</t>
  </si>
  <si>
    <t>SILICON IMPLANT MATERIAL -- 用于乳房和其它的植入，提示毒物暴露。</t>
  </si>
  <si>
    <t>SODIUM SACCHARIN -- 用于合成甜味剂，提示毒物暴露或过敏。</t>
  </si>
  <si>
    <t>人精液-- 可以指明过敏导致的女性不育，提示男性产精、生育力问题。</t>
  </si>
  <si>
    <t>SCOTCHBROOM -- 草本，用于治疗心跳虚弱和不规则的强心剂，提示心脏或血液疾病。 \</t>
  </si>
  <si>
    <t>SEA WEED --提示 碘毒性或缺乏，提示营养缺乏，非特异性。 ]</t>
  </si>
  <si>
    <t>SELENIUM METALLICUM -- 可以id激素或变性疾病，矿物质。</t>
  </si>
  <si>
    <t>SALICYLATES -- 用于工业以及止痛药。</t>
  </si>
  <si>
    <t>ROYAL JELLY -- 蜂窝的产物，补品中的极品，可以id缺氧。 \ ]</t>
  </si>
  <si>
    <t>RENNIN -- 肾激素，调节血压，提示压力障碍。</t>
  </si>
  <si>
    <t>RIBONUCLEASE -- 用于RNA调节的酶，提示RNA障碍。</t>
  </si>
  <si>
    <t>MERCURIUS NITRICUS -- 工业中使用，提示水银毒性，矿物质。</t>
  </si>
  <si>
    <t>MERCURIUS SULPHURICUS -- 工业中使用，提示水银毒性，矿物质。</t>
  </si>
  <si>
    <t>MERCURIUS CHLORIDE -- 工业中使用，提示水银毒性，矿物质。</t>
  </si>
  <si>
    <t>MERCURIUS SOL -- 医药中使用，能够id医原性疾病或是水银毒性，矿物质。</t>
  </si>
  <si>
    <t>MERCURIUS DULCIS -- 工业中使用，提示水银毒性，矿物质。</t>
  </si>
  <si>
    <t>MERCURIUS BROMATUS (12X) -- 医药中使用，提示水银毒性，矿物质。</t>
  </si>
  <si>
    <t>MERCURIUS IODATUS (12X) --提示 水银毒素，喉咙疾病，腺肿胀，右边，乳腺（乳房）肿胀，矿物质。 ]</t>
  </si>
  <si>
    <t>MOTOR NERVE EFFECTOR --提示 运动神经疾病，可能为髓鞘硬化。 $ ]</t>
  </si>
  <si>
    <t>METHYLETHYLKETONE -- 可以id氧化疾病，化学物暴露，治疗大脑疲乏的情感药物。</t>
  </si>
  <si>
    <t>MERCHLOROETHAMINE HYDRO -- 工业中使用的化学物，提示毒物暴露。</t>
  </si>
  <si>
    <t>LYSOZYME -- 用于免疫和新陈代谢的酶，提示新陈代谢或免疫疾病。</t>
  </si>
  <si>
    <t>LEGUME PLANTS --提示 需要吃更多豆类或需要硫磺。 ]</t>
  </si>
  <si>
    <t>LACHNANTHES (Red root) -- 影响肌肉和官能神经系统，反应过度，谵妄和明亮的眼睛。 \ $ ]</t>
  </si>
  <si>
    <t>LEUCINE DEHYDROGENASE -- 调节亮氨酸的酶，提示新陈代谢疾病。</t>
  </si>
  <si>
    <t>LEUCINE ENKEPHALIN -- 一种疼痛调节激素，提示疼痛调节疾病。</t>
  </si>
  <si>
    <t>LINSEED -- 指明脂肪酸毒性或是缺乏，缺乏/虚弱，过度/肿胀。 ]</t>
  </si>
  <si>
    <t>LECITHINASE A, B, C, D -- 分解卵磷脂以方便利用的酶。 ]</t>
  </si>
  <si>
    <t>LIPOTROPIC FACTORS -- 用于肝代谢的维生素和氨基酸。</t>
  </si>
  <si>
    <t>LEAD -- 系统虚弱，头痛，疲乏，脸色苍白，毒性暴露。</t>
  </si>
  <si>
    <t>LAC DEFLORATUM -- 牛奶变异，用于不同疾病的顺势疗法治疗。</t>
  </si>
  <si>
    <t>KALI IODATUM -- 分解黏液，作用于腺和淋巴，悲伤和焦虑，眼睛疲劳。 ]</t>
  </si>
  <si>
    <t>KALI MURIATICUM (POTASSIUM CHLORIDE) -- 用于眼睛，耳朵和喉咙，腺肿，矿物质。 ]</t>
  </si>
  <si>
    <t>KALI CARBONATE -- 黏膜干燥，黏性疼痛，眼睛上方的囊，背部虚弱，矿物质。 ]</t>
  </si>
  <si>
    <t>KALI BICHROMICUM -- 作用于黏膜和子宫，消除充血，破坏，矿物质。</t>
  </si>
  <si>
    <t>KALI ACETICUM -- 作用于能量系统提示疲乏，减轻由于营养不良造成的压力和疲劳。</t>
  </si>
  <si>
    <t>KALI BROMATUM -- 作用于神经， 开始作用于周边神经的麻痹，然后作用于大脑（头脑）的陶醉, 矿物质。 ]</t>
  </si>
  <si>
    <t>KEMPTIDE -- 工业使用的化学物，提示毒性暴露，用于治疗情感迷向的药物。</t>
  </si>
  <si>
    <t>INTERLEUKIN -- 免疫系统调节器，提示免疫功能障碍。</t>
  </si>
  <si>
    <t>ISOPROPYL BUTYRATE --提示食物加入剂毒性，使多动症变复杂（complicates hyperactivity）。</t>
  </si>
  <si>
    <t>ISOOCTANE -- 用于汽油中，提示环境毒性。</t>
  </si>
  <si>
    <t>ISOPRENE -- 在许多任务业品中使用，例如塑料，聚乙烯基薄膜等，提示毒性暴露。</t>
  </si>
  <si>
    <t>ISOMALTOSE -- 食物加入剂中使用的化学物，提示毒性，治疗缺乏信心或是心神不定的药物。</t>
  </si>
  <si>
    <t>ISOPROPYL TIGLATE -- 食物加入剂，提示毒性暴露。</t>
  </si>
  <si>
    <t>IMIPRAMINE -- 合成的化学药物，提示化学医原性影响。</t>
  </si>
  <si>
    <t>PYROGENIUM (PORK) -- 可以id导致酶促反应中发生功能障碍的旧暴露（old exposure）。</t>
  </si>
  <si>
    <t>PYROGENIUM (DEER) -- 以前或是现在的腐烂野生食物，提示无法接受生活中的野蛮。 ]</t>
  </si>
  <si>
    <t>PYROTEX -- 化学制品提示毒性，情感药物，用于治疗固执，心肠硬，愤怒，憎恨。</t>
  </si>
  <si>
    <t>PYRUVATE OXIDASE -- 维生素B利用中使用的酶提示调节障碍。</t>
  </si>
  <si>
    <t>PROTEUS -- 革兰阴性好氧细菌感染提示内脏中的蛋白质分解和细菌腐败。 ]</t>
  </si>
  <si>
    <t>POTASSIUM BITARTRATE -- 用于食物加入剂提示毒性暴露。</t>
  </si>
  <si>
    <t>POTASSIUM -- 肌肉，消化，能量和思维（大脑）所需要的矿物质营养品提示缺乏或过剩。 ]</t>
  </si>
  <si>
    <t>PREDNISONE -- 合成的类固醇，经常用于哮喘（肺）提示毒性暴露。 ]</t>
  </si>
  <si>
    <t>茶叶 -- 过敏或提示不顾他人而妄自尊大的情绪问题。</t>
  </si>
  <si>
    <t>COLCHICUM (MEADOW SAFFRON) -- 易怒的，对诸事不满，其它人的行为使脑袋压力加重。 \</t>
  </si>
  <si>
    <t>PTELEA TRIFOLIATA (WATER ASH) -- 作用于黏液和消化，讨厌脑力工作，混乱，健忘（大脑）。 \ ]</t>
  </si>
  <si>
    <t>PHOSPHYLATED CHOLINE -- 卵磷脂提示胆碱缺乏，自主神经系统（副交感神经系统）障碍或是记忆力（大脑）问题。 ]</t>
  </si>
  <si>
    <t>AMMONIUM MURIATICUM -- 增加尿素（肾，膀胱，尿管，尿道）排泄，用于治疗腺分泌过度，黄点可见。 ]</t>
  </si>
  <si>
    <t>ACALYPHA INDICA -- 作用于呼吸器官（肺），早晨吐血，晚上凝血。 ]</t>
  </si>
  <si>
    <t>VIBURNUM OPULUS - CRANBERRY TREE -- 作用于女性生殖系统，易怒沮丧，无法进行脑力工作（大脑）。 \ ]</t>
  </si>
  <si>
    <t>PLUMBUM SULF. -- （硫化铅）提示有毒的血或是体内腺，怀疑是陈旧的油漆。</t>
  </si>
  <si>
    <t>PLUTONIUM --提示辐射暴露或情绪上无法面对死亡，使用褐藻酸。生物战争</t>
  </si>
  <si>
    <t>PORPHYRIN -- 肝产物，当不稳定时会导致眼睛轻微敏感（卟啉症，畏光，光过敏症），苯酚。眼睛障碍 ]</t>
  </si>
  <si>
    <t>POLYPEPTIDE -- 产生蛋白质和激素的化合物类别提示系统新陈代谢的机能障碍。 ]</t>
  </si>
  <si>
    <t>PECTINASE -- 用于分解食物中的胶质的酶提示水果不耐受性。</t>
  </si>
  <si>
    <t>PERTHANE -- 和DDT有关提示DDT毒性，使用Addex N. 601 ]</t>
  </si>
  <si>
    <t>PERBENZOIC ACID -- 有机的过氧化物酶，用作防腐剂提示毒性暴露敏感，苯酚。</t>
  </si>
  <si>
    <t>PENTASOL -- （合成酒精）指出敏感性或是毒物暴露不会过敏。</t>
  </si>
  <si>
    <t>PHENYLETHYLBARBITIRIC ACID -- （发光氨）工业和医药中的合成化学物，有毒的或是敏感的。</t>
  </si>
  <si>
    <t>PROENKEPHALIN -- 对疼痛或是情绪的大脑调节中的一部分提示调节障碍。 ]</t>
  </si>
  <si>
    <t>PHENYLPROPANOLAMINE HCL -- 盐酸。用于医药和工业中，指出毒性和敏感性。 ]</t>
  </si>
  <si>
    <t>PHOSPHOGLYCERIC PHOSPHOKINASE -- 工业和医药中使用的合成化学物提示毒物暴露。</t>
  </si>
  <si>
    <t>PHENOTHIOXIN -- 工业和医药中使用的合成化学物提示毒物暴露和敏感性。</t>
  </si>
  <si>
    <t>PHOSGENE -- 非常刺鼻的神经毒素，用于化学战和工业。生物战争 ]</t>
  </si>
  <si>
    <t>PHENYLALANINE -- 氨基酸提示疼痛控制。</t>
  </si>
  <si>
    <t>DDT -- 杀虫剂，提示细胞的DDT过度或是敏感。</t>
  </si>
  <si>
    <t>MELILOTUS -- （草木樨），作用于神经系统，不耐烦，不满意，搜寻故障，疏忽。 \</t>
  </si>
  <si>
    <t>PHOSPHOPTHANOLAMINE -- 工业中用于油漆和塑料并在医药中也使用的化学物提示毒性。</t>
  </si>
  <si>
    <t>CHLORAMPHENICOL -- 合成的抗生素或是用委内瑞拉炼霉菌制造提示毒性。 @ ]</t>
  </si>
  <si>
    <t>CHOLESTEROL --提示 胆固醇疾病，过度或是调节，可以id性激素功能失常或神经障碍。 $ ]</t>
  </si>
  <si>
    <t>CHEMICAL DETOX --提示 全面的来源不明的化学毒性。</t>
  </si>
  <si>
    <t>CHONDODENDRON TORMENTOSUM -- （利尿药，ice vine）膀胱（肾，输尿管，尿道）的收敛剂，补品提示结石，须疮瘴毒药物。 ]</t>
  </si>
  <si>
    <t>CELLULOSE -- 植物中主要的多糖，传输水分提示纤维不耐性，肠内的（肠道，结肠，肠）腐败。 ]</t>
  </si>
  <si>
    <t>CESIUM -- 辐射暴露和表达上的情绪控制问题。</t>
  </si>
  <si>
    <t>CAULOPHYLLUM -- （类叶草）作用于女性系统的肌肉，子宫头痛（uterine headaches），男性提示小关节疼痛。</t>
  </si>
  <si>
    <t>COMFREY PEPSIN 紫草 胃蛋白酶-- 用于骨骼，胃，或是损伤修复。</t>
  </si>
  <si>
    <t>CAPRYLIC ACID --提示 真菌相关问题，消化问题或是脾脏虚弱。 ^ ]</t>
  </si>
  <si>
    <t>CHOLINE -- 乙酰胆碱的键（key），自主神经系统（副交感神经系统）的主要激素。 $ ]</t>
  </si>
  <si>
    <t>BISMUTHUM OXIDATUM -- 辨识导致溃疡的胃感染，矿物质。</t>
  </si>
  <si>
    <t>BARIUM CARBONATE -- 碳酸钡，沮丧，与体内的醋母（mother）相冲突，营养不良，变性的矿物质。</t>
  </si>
  <si>
    <t>BENZOIC ACID -- 药物防腐剂，食品加入剂，工业，苯酚。</t>
  </si>
  <si>
    <t>ADENOSINE -- DNA的核苷提示高胆固醇或浓血。</t>
  </si>
  <si>
    <t>ATROPINUM -- 阿托品是颠茄的主要成份，苯酚。</t>
  </si>
  <si>
    <t>ATROPINE SULFATE -- 颠茄中阿托品的另一种形式。 ]</t>
  </si>
  <si>
    <t>ASCORBATE OXIDASE -- 用于维生素C新陈代谢的酶提示维生素C调节障碍或过剩。 ]</t>
  </si>
  <si>
    <t>ACID PHOSPHATASE --提示血液酸性磷酸酶水平问题提示骨，肝和或肾（膀胱，尿道，输尿管）疾病。 ]</t>
  </si>
  <si>
    <t>ANTI-PAIN HORMONE -- 用于疼痛调节的激素酶提示痛阈的耐受性不规则。 ]</t>
  </si>
  <si>
    <t>ANTIMONITE -- （生锑的天然形式）作用于肠内的（肠道，结肠，肠）黏膜，皮肤，儿童谵妄，烦躁的，易怒的。 ]</t>
  </si>
  <si>
    <t>ANDROSTENEDIONE -- 肾上腺皮质（大脑）产生的3种男性激素提示肾上腺功能障碍。 ]</t>
  </si>
  <si>
    <t>AMYLASE -- 在消化道里释放的碳水化合物酶。</t>
  </si>
  <si>
    <t>ALKALINE PAIN CONDITIONS -- 碱度很可能会使病人病情恶化。</t>
  </si>
  <si>
    <t>AMMONIUM PHOSPHORICUM -- 用于治疗关节扭曲的关节炎疾病。 @ ]</t>
  </si>
  <si>
    <t>ACETYLCHOLINE CHLORIDE -- 自主神经系统（副交感神经系统）的主要激素提示系统功能障碍。 ]</t>
  </si>
  <si>
    <t>AMALGAM DETOX II --提示 牙齿植入物或水银汞合金填充物的毒性反应。 ]</t>
  </si>
  <si>
    <t>STRAMONIUM (THORN APPLE) -- 作用于官能活度增加和功能反常，反胃，精神错乱。 \</t>
  </si>
  <si>
    <t>ATROPA BELLADONNA -- 红色，干燥，因神经问题而发狂，充血。</t>
  </si>
  <si>
    <t>AMINO ACID OXIDASE -- 用于氨基酸中脱羧作用的酶提示氨基酸调节功能障碍。 ]</t>
  </si>
  <si>
    <t>TEUCRIUM MARUM VERUM -- （猫百里香）作用于肠道黏膜（结肠，肠），对唱歌有不可抗拒的欲望，呆滞和晕眩，红色。 ]</t>
  </si>
  <si>
    <t>ADENINE --提示 循环障碍，有助于清洁动脉并且是DNA代谢的必需品。</t>
  </si>
  <si>
    <t>COCARBOXYLASE -- 用于代谢调节的酶提示腐败和变性。 ]</t>
  </si>
  <si>
    <t>AMYGDALA AMARA -- （杏仁）可以id变性，大脑疲乏，错觉，不能控制怒火。</t>
  </si>
  <si>
    <t>APIS MELLIFICA -- （蜜蜂）用于治疗肾和炎症，水肿（浮肿），事故多发。 ]</t>
  </si>
  <si>
    <t>ARABINOSE -- 橡胶植物中的一种戊糖提示情感上顽强的生活方式。</t>
  </si>
  <si>
    <t>ACID PAIN -- 用于因酸转变(acid shift)而使疼痛恶化的处方，使用重碳酸盐。 ]</t>
  </si>
  <si>
    <t>ACIDUM MURATICUM -- （盐酸）刺痛和灼热的感觉，针痛。 ]</t>
  </si>
  <si>
    <t>ACETYLESTERASE -- 用于调节自主神经系统（副交感神经系统）的酶，可以id杀虫剂暴露或化学物。 ]</t>
  </si>
  <si>
    <t>PARIS QUADRIFOLIA -- （真爱）作用于神经系统，谈话躁狂，愚蠢，无聊，眩晕的，头脑迟钝（大脑）。 \ ]</t>
  </si>
  <si>
    <t>RHUS TOX -- （毒葛）极度衰弱，坐时感觉酸痛，不安宁的，改变姿势，伤心，害怕。</t>
  </si>
  <si>
    <t>PAREIRA BRAVA -- （Tormentosum）作用于肾，膀胱，（尿道，输尿管）促进排尿，阴茎疼痛。 \ ]</t>
  </si>
  <si>
    <t>QUININE SULFATE -- Ideas群众心理，转喜为哀，耳鸣(耳朵)，晚上出汗，发烧。 ]</t>
  </si>
  <si>
    <t>RAWOLFIA -- 作用于血压交感神经。 \ $ ]</t>
  </si>
  <si>
    <t>SUCROSE -- 糖，显示糖的渴求或调节的问题。</t>
  </si>
  <si>
    <t>SULPHUR -- 草木犀浆，作用于神经节的神经，影响静脉毛细管系统，说明植物性/自主神经系统，脑神经 10 迷走神经－迷走神经的 － 迷走神经。 $ ]</t>
  </si>
  <si>
    <t>SILVER -- 作用于软骨，泌尿生殖（肾，膀胱，尿管，尿道），骨骼，韧带，愉快，健谈，眩晕，矿物质。 ]</t>
  </si>
  <si>
    <t>SILVER IODIDE -- 影响整个系统的营养，为毒性暴露重设时钟（reset clock）。</t>
  </si>
  <si>
    <t>SULF IODIUM -- 影响皮肤黏膜和内部器官，对扁桃体和淋巴有利，矿物质。 ]</t>
  </si>
  <si>
    <t>SODIUM ALGINATE -- 辐射暴露和情感上无法控制能量，矿物质。</t>
  </si>
  <si>
    <t>SELENIUM -- 作用于男性器官和咽喉，阳萎，疲惫，感觉迟钝/大脑疲乏，矿物质。</t>
  </si>
  <si>
    <t>SOMATOTROPIN -- 生长激素和作用提示生长缺陷或是垂体机能障碍。</t>
  </si>
  <si>
    <t>SYNADENIUM GRANTII RUBRA -- 情感上无法面对将来。</t>
  </si>
  <si>
    <t>SQUILLA MARITIMA SEPIA -- 来自墨鱼的墨，情绪保护或是防御。</t>
  </si>
  <si>
    <t>SQUALENE squalene     .(角)鲨烯,三十碳六烯
-- 存在于鲨鱼肝油中，有助于合成固醇和激素提示激素虚弱。</t>
  </si>
  <si>
    <t>SODIUM PHOS (NAT PHOS) -- 用于酸性疾病， 消化不良，痢疾（肠道，结肠，肠），肠道蠕虫，舌头酸黄。 * ]</t>
  </si>
  <si>
    <t>THIOCTIC ACID -- 来自于谷物，用于加工副产品提示谷物的消化不耐受性，苯酚。</t>
  </si>
  <si>
    <t>NERVONIC ACID -- 脂肪酸，覆写于神经或是髓鞘。 $ ]</t>
  </si>
  <si>
    <t>METHIONINE METHYL -- 氧化药物，治疗肝内的有机氧损耗。</t>
  </si>
  <si>
    <t>TYROSINASE -- 用于酪氨酸调节的酶提示甲状腺疾病或是沮丧。</t>
  </si>
  <si>
    <t>TRYPTAMINE -- 用于食品加入剂，能够id对红酒和红肉的不耐受性。</t>
  </si>
  <si>
    <t>TANNIC ACID -- 用于工业，医药，食品提示未老先衰，口炎性腹舄，不满，苯酚。</t>
  </si>
  <si>
    <t>TRYPTOPHANASE -- 调节色氨酸的酶提示睡眠疾病和血清素调节。</t>
  </si>
  <si>
    <t>THIAMINE -- 维生素B1提示碳水化合物代谢疾病，与沮丧和疲乏有情感联系。 ]</t>
  </si>
  <si>
    <t>MAGNESIUM METALLICUM --提示缺乏，如果结石形成，背痛，肌肉痉挛，过度导致疲乏，矿物质。 ]</t>
  </si>
  <si>
    <t>VANADYL SULFATE -- 有时有毒，用于肝和能量。</t>
  </si>
  <si>
    <t>VANILLIN --提示过往的懊悔情感问题，处理自我宽恕和其它。</t>
  </si>
  <si>
    <t>XANTAC -- 商业性胃药，影响脑神经 10 迷走神经 - Pnemuogastric - Pneumatic,在胃里面，溃疡。  $ ]</t>
  </si>
  <si>
    <t>MIMOSA TENUIFLORA POIR -- 用于敏感过度的病人，风湿病，膝盖和脚踝问题。 @ ]</t>
  </si>
  <si>
    <t>XANTHINE -- 作为乳制品的副产品存在于动物中提示奶制品不耐性。</t>
  </si>
  <si>
    <t>D-XYLOSE -- 不能够吸收营养，特别是碳水化合物。</t>
  </si>
  <si>
    <t>ZINCUM METALLICUM -- 晚上脚抽筋，性冷淡或是免疫力缺乏，神经疼痛，如果过度会导致前列腺炎。 N isode ]</t>
  </si>
  <si>
    <t>ZINC -- 用于晚上脚抽筋，性冷淡或是免疫力缺乏，神经疼痛，如果过度会导致前列腺炎。 ]</t>
  </si>
  <si>
    <t>TREE SAP -- 水合作用和渗透作用差提示需要更湿的水。</t>
  </si>
  <si>
    <t>TRI-BORON -- 神经功能差和对死亡的想法（死的愿望），暴露于汽油中，矿物质。 N isode $ ]</t>
  </si>
  <si>
    <t>DISODIUM PHOSPHATE -- 磷酸盐。用于消除胆石（胆囊，肝），体重减少，肠内的（肠道，结肠）清洁，轻舄剂。 ]</t>
  </si>
  <si>
    <t>ENVIROX -- 用于环境污染，毒性暴露提示对环境毒药的不耐性。 ]</t>
  </si>
  <si>
    <t>GOCD INSECTICIDE -- 杀虫剂种类提示杀虫剂问题，酶的破坏，酶促反应不清。 ]</t>
  </si>
  <si>
    <t>DEXTROMETHORPHAN -- 用于咳嗽（肺）糖浆中的合成化学物。 ]</t>
  </si>
  <si>
    <t>TAURINE -- 与能量相关的氨基酸，也用于对恐慌袭击的情感控制。</t>
  </si>
  <si>
    <t>CALCIUM CARBONATE --提示新陈代谢缓慢，无生气，矿物质不均衡，大脑疲乏，矿物质。</t>
  </si>
  <si>
    <t>L-GLUTAMIC ACID -- 大脑能量的第二供给，过度兴奋提示血液大脑障碍机能不良。</t>
  </si>
  <si>
    <t>IRIS VERSICOLOR -- 作用于腺体和腺管，刺激肝脏胆汁，胰腺，呕吐性头痛，无精打采，焦虑。</t>
  </si>
  <si>
    <t>SENECA OFFICINALIS -远志、天门冬。- 草本，用于肠内的(肠道，结肠，肠)和肝的清洁。 \ ]</t>
  </si>
  <si>
    <t>CAUSTICUM -- 慢性风湿病，关节炎，和麻痹症，肌肉中的撕痛和拉痛。 @ # ^ ]</t>
  </si>
  <si>
    <t>QUASSIA AMARA -- 情感上不能够接受或是表达爱。 \</t>
  </si>
  <si>
    <t>ANACARDIUM ORIENTALE -- 作用于感官，镇静剂，神经衰弱，名字记忆，心不在焉（大脑）。 ]</t>
  </si>
  <si>
    <t>COLOCYNTHIS -- 对天气变化敏感，通常是寒冷，神经痛，急躁的。</t>
  </si>
  <si>
    <t>CANTHARIS -- 芫菁，泌尿（肾，膀胱，输尿管，尿道）灼热感，性欲强，炎症严重，狂乱的，精神错乱。 ]</t>
  </si>
  <si>
    <t>NUX VOMICA -- 渴望吃辛辣食物，容易沉溺，压力过度，急躁的，恶毒的。 \ ]</t>
  </si>
  <si>
    <t>ABROTANUM -- （Southernmood）有效的药物，用于下肢，消瘦（消瘦-营养失调），压抑性痛风的后遗症。 \ ]</t>
  </si>
  <si>
    <t>COCCUS CACTI -- 作用于肾（膀胱，输尿管，尿道），消化力，喉，忧虑，急躁的，烦躁的。 ]</t>
  </si>
  <si>
    <t>ARSENICUM ALBUM -- 作用于所有组织和器官，疲惫，燥动，晚上恶化，急躁的。 ]</t>
  </si>
  <si>
    <t>BOVISTA (Puff ball) -- 用于皮肤出疹和湿疹，影响循环，对口吃的小孩有说明。</t>
  </si>
  <si>
    <t>WYETHIA HELENOID -- 利喉，喉炎（喉），花粉热，痔疮（肠道，结肠，肠），发痒。 ]</t>
  </si>
  <si>
    <t>HYOSCYAMUS NIGER (HENBANE) -- 影响神经，纠正沉迷和恶魔精神（diabolical spirit）影响。 N isode</t>
  </si>
  <si>
    <t>PILOSELLA (Hawkweed, mouse ear) -- 腺体刺激物，用于损伤，有助于组织当中的钙元素修复。 ]</t>
  </si>
  <si>
    <t>VIOLA ODORATA  -- （紫罗兰）对耳朵问题和软组织有特效作用。</t>
  </si>
  <si>
    <t>ASAFOETIDA - ASAFETIDA -- 大茴香植物中有恶臭的树胶脂。胃返流，肠胃气胀/气/风，胃收缩并逆蠕动（肠道，结肠，肠），止痉挛的药。 ]</t>
  </si>
  <si>
    <t>SEPIA -- 用于躲避责任或是把责备推卸给他人的病人的情感问题。</t>
  </si>
  <si>
    <t>PROPYL BUTYRATE -- 食物加入剂用作防腐剂会造成激素停滞和虚弱。</t>
  </si>
  <si>
    <t>PROPYL ALDEHYDE --  用于工业中的化学品提示毒性暴露。</t>
  </si>
  <si>
    <t>PENTACHLOROETHANE -- 毒素作用，肾（膀胱，输尿管，尿道），肝或皮肤，用于肺和焦虑失调的药物。 ] ]</t>
  </si>
  <si>
    <t>PERTHANE -- 用于杀虫剂，化学制品，在环境毒物里提示毒性暴露。 ]</t>
  </si>
  <si>
    <t>PARATHIONE -- 杀虫剂，产生胆碱作用提示没有修复的毒性暴露。</t>
  </si>
  <si>
    <t>PARATHIONE HYDROLASE -- 用于分解杀虫剂的酶提示没有处理的毒性暴露。</t>
  </si>
  <si>
    <t>PANGAMATE -- （维生素B15）提示氧化问题，甲基供体促进循环。</t>
  </si>
  <si>
    <t>PALMITELAIDIC ACID -- 脂肪酸饱和的棕榈油变体提示脂肪酸缺乏或是毒性暴露。 ]</t>
  </si>
  <si>
    <t>PALLADIUM -- 金属元素，用于头顶疼痛，神经失调，情感上害怕疼痛。 N isode $ ]</t>
  </si>
  <si>
    <t>油性笔-- 过敏或敏感，提示对公众演说的恐惧。</t>
  </si>
  <si>
    <t>OXALIC ACID -- 肾结石（膀胱，输尿管，尿道），痛风，蛋白质代谢的营养障碍。 ]</t>
  </si>
  <si>
    <t>ORTHO NOVUM -- 合成肥料，可以id毒性或是敏感。</t>
  </si>
  <si>
    <t>OCTANOIC ACID -- 羊脂酸提示真菌风险，腺的失调，治疗大脑疲乏和迷向的药物。 ^ ]</t>
  </si>
  <si>
    <t>NERVE CRANIAL 1 (OLFACTORY) -- 影响嗅觉和味觉和顺势疗法的吸收，清除。 ]</t>
  </si>
  <si>
    <t>AMYL NITROSUM -- 使大脑快速地血管舒张，感觉到某些事情会发生。</t>
  </si>
  <si>
    <t>OROTIC ACID -- （细菌的增长因子）嘧啶前体提示细菌，苯酚。 @ ]</t>
  </si>
  <si>
    <t>DEGEX LIQUESCENCE (NV) -- 自然化学疗法的合成药，仅用于慢性的癌症或是变性。</t>
  </si>
  <si>
    <t>GAMBOGE - CAMBOGIA -- 作用于肠（肠道，结肠），畏光以及眼睛的严重灼热，早晨眩晕。 ]</t>
  </si>
  <si>
    <t>OCTACHLORO-CAMPHENE -- 用于工业，提示毒性暴露或是敏感，用Addex N. 601 或是 Industriox N. 612。 ]</t>
  </si>
  <si>
    <t>OCTAMETHYL PYROPHOS -- 用于工业提示毒性暴露或是敏感，用Addex N. 601 或是 Industriox N. 612。 ]</t>
  </si>
  <si>
    <t>OXYQUINOLINE SULPHATE -- 工业毒素，使用Industriox N. 612 两个星期，和大量水一起使用。 ]</t>
  </si>
  <si>
    <t>HYDROXYLAMINE -- 有机物合成的还原剂提示毒性暴露或是敏感，用Chemx N. 608。 ]</t>
  </si>
  <si>
    <t>HYDROFLUORICUM ACID -- 作用于植物性/自主神经系统，脑神经 10 迷走神经-Pnemuogastric – 气体的，组织修复，罕有的思想乐观，无所畏惧。 $ ]</t>
  </si>
  <si>
    <t>HCL -- 盐酸-自然存在于胃中，情绪上无法忍受生活的刺激。</t>
  </si>
  <si>
    <t>蜂蜜--提示免疫系统疾病，情绪上把生活看得太过甜密。</t>
  </si>
  <si>
    <t>GROWTH HORMONE RELEASING FACTOR -- 害怕成长。</t>
  </si>
  <si>
    <t>JABORANDI -- 作用于唾液和汗水，排汗，脸红，排汗过度长达一小时。 \ ]</t>
  </si>
  <si>
    <t>GLUTATHIONE REDUCTASE -- 能量和眼睛功能必需的酶提示眼睛或是能量疾病。</t>
  </si>
  <si>
    <t>GLUCOSE-6-PHOSPHATASE -- 酶。能量生成中克雷布斯循环的一部分提示能量酶促反应（pathway）问题。 ]</t>
  </si>
  <si>
    <t>GLYCERINE -- 以自然剂量（in raw doses）刺激粘膜，用8x+缓和疼痛提示对化学药品的不耐性。 ]</t>
  </si>
  <si>
    <t>GLUTAMIC DECARBOXYLASE -- 酶。大脑能量系统的一部分提示大脑能量功能障碍。 ]</t>
  </si>
  <si>
    <t>GLUTAMIC DEHYDROGENASE -- 酶。大脑能量系统的一部分提示能量调节系统。 ]</t>
  </si>
  <si>
    <t>GLUCONIC ACID -- 工业上用于清洁提示毒性或是敏感，苯酚。</t>
  </si>
  <si>
    <t>GYPSUM -石膏- 作用于呼吸（肺）系统，治疗疲乏和呼吸问题。 ]</t>
  </si>
  <si>
    <t>GLUCAGON -- .胰高血糖素,胰增血糖素
葡萄糖的储存形式，大部分位于肝有些位于肌肉，需要的时候转化成为葡萄糖。</t>
  </si>
  <si>
    <t>FRUCTOSE DEHYDROGENASE -- 酶，用于使果糖准备好转化提示水果不耐性或是缺乏。 ]</t>
  </si>
  <si>
    <t>FUTH BONE -- 头颅骨，负责回声接收（耳朵）提示情感无反应性，调整。 ]</t>
  </si>
  <si>
    <t>OENANTHE CROCATA -- 布袋莲，作用于神经和延髓（大脑），治疗癫痫发作和扁虱。 ] N isode $</t>
  </si>
  <si>
    <t>FERRUM / FERROUS PHOSPORICUM -- 组织盐，用于发烧，发炎，头痛，感冒，少汗，矿物质。 ]</t>
  </si>
  <si>
    <t>FERRUM / FERROUS ARSENICUM -- 治疗由于贫血导致的疲乏，血液中毒，血液感染，矿物质。 ]</t>
  </si>
  <si>
    <t>FERRUM / FERROUS IODATUM -- 用于慢性疾病和虚弱系统，药物用于治疗虚弱，张力缺乏（缺少肌肉张力），肾炎（肾），矿物质。 ]</t>
  </si>
  <si>
    <t>FERRUM / FERROUS METALLICUM -- 贫血并受风寒，呕吐，脸红，口渴，感冒，未消化食物，矿物质。 ]</t>
  </si>
  <si>
    <t>FERRUM / FERROUS GLUCONATE -- 螯合铁补充品提示贫血或是铁缺乏，矿物质。 ]</t>
  </si>
  <si>
    <t>ACACIA (ROBINA) -- 有效的舄剂特性，镇痛剂（缓和或是减少疼痛的药剂），保护伤口。 \</t>
  </si>
  <si>
    <t>PYROGENIUM (FISH) -- 此患者过去食用的变质的或是被感染的鱼，怀疑是寿司。 ]</t>
  </si>
  <si>
    <t>FERRUM / FERROUS MURIATICUM -- 硫酸亚铁。神经毒药，用于神经痛和肝障碍，矿物质。 ] N isode $</t>
  </si>
  <si>
    <t>FERREDOXIN -- 血液中的铁化合物种类提示贫血症和疲乏。</t>
  </si>
  <si>
    <t>FERRUM / FERROUS SULPHURICUM -- 肝药，血液解毒和系统重建者（systemic rebuilder）。 ]</t>
  </si>
  <si>
    <t>FD&amp;C RED -- 食物色素加入剂提示敏感或是毒性暴露。</t>
  </si>
  <si>
    <t>FD&amp;C YELLOW (1X) -- 食物色素提示食物加入剂的敏感。</t>
  </si>
  <si>
    <t>FD&amp;C BLUE -- 食物色素和加入剂提示敏感或是毒性。</t>
  </si>
  <si>
    <t>HYDROGEN PEROXIDE --提示癌症风险和白细胞功能障碍。</t>
  </si>
  <si>
    <t>ACETONE POWDER --提示反应风险或是敏感，肝和肾（膀胱，输尿管，尿道）药物，治疗焦虑恐惧的药物。 ]</t>
  </si>
  <si>
    <t>ACER CAMPESTRE -- 枫木提示过敏或是敏感，与成长问题有情感联系，沮丧。</t>
  </si>
  <si>
    <t>AFLATOXINS -- 高毒性化合物，可以id过敏或是治疗过敏疾病，苯酚。</t>
  </si>
  <si>
    <t>ANGIOTENSIN II -- 与肌肉紧张和血压有联系的激素。 ]</t>
  </si>
  <si>
    <t>ANTI-REPRODUCTIVE TRIPEPTIDE -- 与繁殖相关的激素。</t>
  </si>
  <si>
    <t>ANGIOTENSIN III -- 激素，用于血压和情感控制，治疗愤怒，憎恨和血压。</t>
  </si>
  <si>
    <t>ARACHIDONIC ACID -- 肾上腺常用的必需脂肪酸提示肾上腺功能减退。</t>
  </si>
  <si>
    <t>ATP-DIBARIUM SALT --提示能量障碍或是钡毒素，与母亲冲突有情感联系。</t>
  </si>
  <si>
    <t>ATP-CALCIUM SALT --提示能量障碍，和过去未愈的紧张狂欢有情感联系。</t>
  </si>
  <si>
    <t>ALUMINUM METALLICUM -- 作用于肠内（肠道，结肠，肠）的肌肉麻痹，干燥，牢骚，害怕邪恶，矿物质。 ]</t>
  </si>
  <si>
    <t>AURUM CHLORIDE NATRUM -- 影响骨骼以及窦和眼睛的腺，厌恶生活，宗教狂，受挫。 ]</t>
  </si>
  <si>
    <t>AGAR -- 用于培养细菌和微生物提示微生物生长。 @ # ^ ]</t>
  </si>
  <si>
    <t>ASPARAGINASE -- 酶。提示白内障眼睛障碍，或是nutra sweet的毒性，神经问题。 $ ]</t>
  </si>
  <si>
    <t>ANABASINE -- 用于治疗酒精中毒，使患者接触酒精时感觉恶心。</t>
  </si>
  <si>
    <t>ACETYLBUTYROLACTONE -- 用于工业和化妆品，用Beautox N.607。 ]</t>
  </si>
  <si>
    <t>ABRIN -- 毒性蛋白，如果吞食或是进入伤口毒性非常厉害提示毒性暴露。</t>
  </si>
  <si>
    <t>ARBENOBENZENE -- 用于工业和化妆品，用Beautox N.607。 ]</t>
  </si>
  <si>
    <t>ANTIMONY TRIETHYL -- 用于工业和化妆品提示皮肤疾病毒性，用Beautox N.607。 ]</t>
  </si>
  <si>
    <t>AMYLENE -- 石油浓缩剂，用于工业和化妆品提示毒性，用Beautox N.607－Envirox N. 1276 或是 N. 610, 苯酚。  ]</t>
  </si>
  <si>
    <t>AMMONIATED CHEMICALS -- 用于炸药，工业，化妆品，药物，影响蛋白质代谢，用Industriox N. 612。 ]</t>
  </si>
  <si>
    <t>ALLYL CHEMICALS -- 用于香水和合成大蒜油提示毒性，苯酚。</t>
  </si>
  <si>
    <t>ANTHRACOSIS -- 肺部的碳，作为煤，灰尘，烟，或是污染提示肺疾病或是危险。 ]</t>
  </si>
  <si>
    <t>AUROUS CYANIDE -- 用于工业和化妆品，影响头部和肾（膀胱，输尿管，尿道）的结缔组织，用 Beautox N. 607。 ]</t>
  </si>
  <si>
    <t>ALLOXANTIN -- 毒素，影响肝，肾（膀胱，输尿管，尿道）提示有毒系统，过敏或是组胺失调，过去的自我创伤（ego trauma），苯酚。 ]</t>
  </si>
  <si>
    <t>ADIPIC ACID -- 用于尼龙制造提示毒性暴露或是尼龙摄取，用Industriox N. 612。 ]</t>
  </si>
  <si>
    <t>AMMONIUM CYANIDE -- 用于化妆品和药物，影响肾（膀胱，输尿管，尿道）和胰腺的蛋白质代谢。 ]</t>
  </si>
  <si>
    <t>AGENT ORANGE -- 强效的除草剂，影响肝，肾（膀胱，输尿管，尿道），神经和系统提示毒性暴露。  ]</t>
  </si>
  <si>
    <t>BUTYLATED HYDROXYTOULENE (BHT) -- 食物加入剂提示未愈的毒性暴露，治疗抑郁的情感药物，苯酚。 ]</t>
  </si>
  <si>
    <t>BEAUVERCIN -- 用于化妆品和工业，影响对自我和他人的认识，用Beautox N. 607。 ] ]</t>
  </si>
  <si>
    <t>AESCULUS GLABRA -- 作用于大肠（结肠，肠），痔疮，静脉曲张，背痛。 $ ]</t>
  </si>
  <si>
    <t>婴幼儿奶粉-- 合成化学制品提示毒性或是过敏。</t>
  </si>
  <si>
    <t>BARIUM OXALATE --提示对钡的毒性，与为母不当的感觉有情感联系。</t>
  </si>
  <si>
    <t>BANTI'S DISEASE -SYNDROME -- 脾肿大和充血（脾肿大）并贫血，白血球减少症，肝硬化。 ]</t>
  </si>
  <si>
    <t>BARIUM NITRATE -- 对钡（氧化钡）的毒性，和母亲有情感联系。</t>
  </si>
  <si>
    <t>BENZENE CHEMICALS -- 用于工业，化妆品和药物中，影响肾，肺，皮肤，神经提示毒性。 $ ]</t>
  </si>
  <si>
    <t>BARYTA MURIATICA  -- 用于衰老或是矮小的器官问题，感觉像个坏母亲。</t>
  </si>
  <si>
    <t>BITHIONOL -- 用于杀菌剂的化学品，用于治疗结肠（肠道，肠），卤化双酚，用Chemex N. 608，缩微程序。 ]</t>
  </si>
  <si>
    <t>BENZEDRINE -- 合成刺激物提示毒性或是过敏。</t>
  </si>
  <si>
    <t>DILANTIN -- 用于控制癫痫发作的药物，镇静剂药物对所有主要的神经都起反应提示神经失调。 N isode $ ]</t>
  </si>
  <si>
    <t>DMSA MERCURY -- 用于螯出水银的化学物提示水银毒性，可以导致水银中毒。</t>
  </si>
  <si>
    <t>2.4.D -- 润滑剂的合成形式，在N. 612中的工业毒素提示关节疾病。 ]</t>
  </si>
  <si>
    <t>DIAZEPAM -- 地西泮,地西潘, 合成化学药物，镇静剂和抗应激（抗神经病）。</t>
  </si>
  <si>
    <t>DICHLORO CHEMICALS -- 用于油漆，化妆品，药物，工业影响神经和组织，用Industriox N. 612。 ]</t>
  </si>
  <si>
    <t>DIMETHYL CHEMICALS -- 用于化妆品，药物，杀虫剂，油漆，塑料，用Industriox N. 612。 ]</t>
  </si>
  <si>
    <t>DIMETHYLBERYLIIUM -- 铍的形式提示以往未愈的毒性暴露，情感上害怕失去。</t>
  </si>
  <si>
    <t>ETHER -- 乙醚, 工业中用于油漆，化妆品等提示毒性暴露，情感上无法处理疼痛。</t>
  </si>
  <si>
    <t>ENDORPHINS-L -- 过度疼痛，无法处理情感或是身体疼痛。</t>
  </si>
  <si>
    <t>ESTERS -- 酯类, 用于食物加入剂和色素的化学品聚积提示毒性，苯酚。</t>
  </si>
  <si>
    <t>ESTRADIOLTBENZOATE -- 与雌性激素相关的合成化学品种类提示未愈的毒性反应。</t>
  </si>
  <si>
    <t>ETHYLENE OXIDE -- 环氧乙烷, 在医院中用于清洁和杀菌的毒性化学品提示毒性暴露。</t>
  </si>
  <si>
    <t>EPHEDRINE -- 麻黄碱,盐酸麻黄素, 类似肾上腺素的化学制品，体育竞技中停用提示肾上腺功能减退。</t>
  </si>
  <si>
    <t>ESTRONE -- 雌酮, 女性激素提示女性疾病，苯酚。</t>
  </si>
  <si>
    <t>ERUSTCATOR -- 用于溶解铁锈的化学物提示未愈的毒性暴露。</t>
  </si>
  <si>
    <t>ETHYL ISOTHIOCYANATE -- 异硫氰酸乙烷酯, 杀虫剂和工业中使用的化学物，用Addex N.601。 ]</t>
  </si>
  <si>
    <t>ETHYLIODINE -- 药品，杀虫剂和化妆品中使用提示毒性，用Industriox N. 612。 ]</t>
  </si>
  <si>
    <t>ETHYL TRICHLOROSILANE -- 药品，杀虫剂和化妆品中使用提示毒性，用Industriox N. 612, Envirox N. 1276 或是 N. 610, Beautox N. 607 ]</t>
  </si>
  <si>
    <t>ETHYL MERCAPTAN -- 乙硫醇, 芳香化学品，使RNA解开，达到总量时重组RNA6x+。</t>
  </si>
  <si>
    <t>CARBONIC ANHYDRASE -- 碳酸酐酶，用于氧化和酸缓冲剂提示酸或是氧疾病。</t>
  </si>
  <si>
    <t>LECITHINASE -- 卵磷脂酶，调节大脑卵磷脂提示大脑中神经胶质细胞障碍。</t>
  </si>
  <si>
    <t>COLLAGENASE -- 胶原酶,胶原蛋白酶，调节胶原质提示皮肤过早衰老。</t>
  </si>
  <si>
    <t>DNA LIGASE --DNA连接酶,多(聚)脱氧核糖核苷酸合酶，调节DNA利用提示代谢疾病或衰老。</t>
  </si>
  <si>
    <t>ERYTHROPOIETIN -- 促红细胞生成素，用于红细胞生成提示贫血。</t>
  </si>
  <si>
    <t>ATPASE (ADENOSINE TRIPHOSPHATE) -- 三磷酸腺苷酶，调节ATP分子能量提示能量机能不良。 ]</t>
  </si>
  <si>
    <t>GLUCOSIDASE -- 糖苷酶，用于糖代谢提示糖调节疾病例如血糖过低等。</t>
  </si>
  <si>
    <t>PEROXIDASE -- 过氧(化)物酶,过氧物酶，用于过氧化物调节，富含于梨子和山葵中提示癌症风险。</t>
  </si>
  <si>
    <t>GLYCOGEN -- 糖原, 肌肉和肝脏中储存的能量，需要时肝糖转化为葡萄糖。 ]</t>
  </si>
  <si>
    <t>HISTAMINASE -- 组胺酶, 用于组胺调节的酶提示脸红过度和组胺增加。</t>
  </si>
  <si>
    <t>LIPOXIDASE -- 脂肪氧化酶,用于脂质氧化的酶提示脂质疾病或缺乏氧化物。</t>
  </si>
  <si>
    <t>SUCRASE -- 蔗糖酶, 用于糖的酶，指示血糖问题，白内障眼睛障碍，或是肌肉问题。 ]</t>
  </si>
  <si>
    <t>MYOKINASE -- 肌激酶, 肌肉运动相关的酶提示肌肉疾病或是肌肉疼痛。</t>
  </si>
  <si>
    <t>L-ASPARTIC ACID -- 用于nutrasweet生产，可导致头痛或是神经疾病。 $ ]</t>
  </si>
  <si>
    <t>HISTIDASE --组氨酸酶，用于消炎提示情况不明显时的炎症隐性或是肝病。</t>
  </si>
  <si>
    <t>HYDROXYPYRUVATE REDUCTASE -- 羟基丙酮酸还原酶, 碳水化合物利用中相关的酶提示维生素B功能不良或缺乏。 ]</t>
  </si>
  <si>
    <t>SECRETIN -- 肠促胰液素, 消化酶的集合提示思想障碍，消化的或是发炎的。</t>
  </si>
  <si>
    <t>GLUCOSE DEHYDROGENASE -- 葡萄糖脱氢酶, 糖代谢相关的酶提示糖调节疾病。</t>
  </si>
  <si>
    <t>MYLEOPEROXIDASE -- 在脾中产生的用于真菌防御的酶，辨认真菌感染。 ^ ]</t>
  </si>
  <si>
    <t>ADENOSINE-5-DIPHOSPHATE - ADP -- 阿糖腺苷, ATP的前体提示能量疾病或是维生素缺乏 ]</t>
  </si>
  <si>
    <t>CATALASE -- 过氧化氢酶，用于调节自由基提示自由基过多或是癌症风险。</t>
  </si>
  <si>
    <t>DNA ASE -- 脱氧核糖核酸酶，用于DNA调节提示新陈代谢疾病。</t>
  </si>
  <si>
    <t>CHOLESTEROL OXIDASE -- 胆固醇氧化酶，用于将胆固醇转化成激素提示胆固醇疾病。</t>
  </si>
  <si>
    <t>GLUCOKINASE -- 葡萄糖激酶，用于葡萄糖调节提示糖类调节疾病。</t>
  </si>
  <si>
    <t>STILLINGEA -- 草乌臼，Queen's delight，用于治疗长骨中的梅毒，骨炎（骨骼炎症）， &gt; night, &gt; damp. ]</t>
  </si>
  <si>
    <t>COENZYME A DEHYDROGENASE -- 用于辅酶A的调节提示肾上腺功能减退或大脑疲乏。 ]</t>
  </si>
  <si>
    <t>GRATIOLA -- 玄参科赤治草，用于喷舄型腹舄（肠道，结肠，肠），冷腹，矿物质缺乏导致疲劳，自我愤怒。 ]</t>
  </si>
  <si>
    <t>GABASE -- 酶，用于调节GABA，它是大脑的电稳定器（electrical stabilizer）。</t>
  </si>
  <si>
    <t>VANILLYLMANDELIC ACID DEHYDROGENASE -- 香草扁桃酸, 无法控制沮丧或是快乐。</t>
  </si>
  <si>
    <t>FISH OIL-A2 -- 可以id过度的胆固醇或甘油三酸脂，也提示阻塞的动脉。 ]</t>
  </si>
  <si>
    <t>VITAMIN B 17 VITAMIN LAETRILE -- 可以id氧缺乏，变性的风险。 ]</t>
  </si>
  <si>
    <t>THYROXINE -- 甲状腺激素，负责管理新陈代谢或是重量。</t>
  </si>
  <si>
    <t>PARATHYROID HORMONE -- 甲状旁腺素, 激素，从骨头或是细胞中移除钙提示钙疾病。</t>
  </si>
  <si>
    <t>LEUTINIZING RELEASING HORMONE -- 促黄体生成素, 无法控制女性特征或是行为。</t>
  </si>
  <si>
    <t>LEUTINIZING HORMONE -- 黄体化激素, 不可以控制女性特征或是行为。</t>
  </si>
  <si>
    <t>VITAMIN B14 BETAINE -- 胃调节器，可以id压力对胃的影响，溃疡或是神经炎（神经发炎）。 $ ]</t>
  </si>
  <si>
    <t>VITAMIN B13 CHOLINE -- 肝调节器和类胆碱功能的调节器。</t>
  </si>
  <si>
    <t>VITAMIN B8 COENZYME A -- 能量系统的关键组成部分，不要服用过量但是可以补充。</t>
  </si>
  <si>
    <t>NERVE GROWTH FACTOR -- 神经生长因子, 存在于蛇毒液中的神经生长激素提示神经疾病。 N sarcode $ ]</t>
  </si>
  <si>
    <t>VITAMIN D3 ERGOCALCIFEROL -- 麦角钙化醇, 用于调节钙提示阳光照射或是营养的缺乏。 ]</t>
  </si>
  <si>
    <t>VITAMIN D2 CHOLECALCIFEROL -- 用于钙的内在调节提示阳光照射缺乏。 ]</t>
  </si>
  <si>
    <t>VITAMIN D1 -- 用于钙的内在调节提示阳光照射缺乏。 ]</t>
  </si>
  <si>
    <t>KETOSTERO提示-- 用于自主炎症控制的肾类固醇，显示肾上腺的和肾疾病。</t>
  </si>
  <si>
    <t>TESTOSTERONE -- 睾(甾)酮,睾丸素, 男性激素提示缺乏或是过多，治疗肝。 ]</t>
  </si>
  <si>
    <t>VITAMIN B16 OXYTHIAMINE HCL -- 氧化的B1，用于氧化控制。</t>
  </si>
  <si>
    <t>VITAMIN B19 FLAVIN MONONUCLEOTIDE -- 维生素B用于氧化提示虚弱的氧化。 ]</t>
  </si>
  <si>
    <t>VITAMIN B18 FAD -- 用于大脑氧化提示大脑的弱氧。</t>
  </si>
  <si>
    <t>VITAMIN B20 CARNITINE -- 用于心肌和其它横纹肌的氧化。</t>
  </si>
  <si>
    <t>ANTIDIURETIC HORMONE -- 血管升压素,存在于垂体前叶，控制身体矿物质和水份。肾，膀胱，输尿管，尿道。 ]</t>
  </si>
  <si>
    <t>POTASSIUM NITRATE -- 硝酸钾, 用作防腐剂并用于减弱性欲提示暴露，矿物质。</t>
  </si>
  <si>
    <t>GLUTAMINE -- 谷氨酰胺, 用于食品加入剂和给大脑提供能量提示缺乏或血脑机能障碍。 ]</t>
  </si>
  <si>
    <t>天然糖-- 合成甜料，对神经产生压力，提示不耐受或过敏。</t>
  </si>
  <si>
    <t>PANTOTHENIC ACID-B5 -- 泛酸, 能量和代谢中关键的维生素。</t>
  </si>
  <si>
    <t>PANGAMIC ACID-B15 -- 甲基供体，对氧化很重要。</t>
  </si>
  <si>
    <t>JABORANDI -- 毛果芸香叶, 汗液过多，排汗，脸红，血糖过低或是肝脏失调导致发汗。 \</t>
  </si>
  <si>
    <t>AMELOPSIS QUIN -- 情感上无法表达内在感情。 \</t>
  </si>
  <si>
    <t>STROPHANTHUS HISP --  毒毛旋花子, 情感上或是身体上未老先衰。</t>
  </si>
  <si>
    <t>SAMBUCUS CANADENSIS -- 接骨木, 咖啡豆种类，刺激T细胞，情感上控制过度。</t>
  </si>
  <si>
    <t>PTELEA TRIFOLIATA -- （水灰, 榆橘）消化不良，肝肺充血，精神混乱，健忘的。</t>
  </si>
  <si>
    <t>WARFARIN -- 华法林,苄酮香豆素钠，用于稀释血液，怀疑是胆固醇和血液问题。</t>
  </si>
  <si>
    <t>ZANTAC -- 善得胃&lt;抗溃疡病药&gt;常用的药物用于阻止胃生产HCL提示不耐性或是毒性影响。</t>
  </si>
  <si>
    <t>DEGEX and DEGEX LIQ. -- 可以id癌症风险，或是变性的组织，确定诊断。</t>
  </si>
  <si>
    <t>XENOPSIN -- 爪蟾降压肽, 外来的起调理作用的化合物提示不适当的调理作用，苯酚，使用豆类。</t>
  </si>
  <si>
    <t>XYLENE -- 二甲苯, 油/酶蒸馏得来的化合物，用于高辛烷气体，溶剂，聚酯树脂。</t>
  </si>
  <si>
    <t>DIETHYLSTILBESTEROL -- 己烯雌酚, 50年代使用的雌激素合成形式，使美国女性和儿童致癌。</t>
  </si>
  <si>
    <t>STIBIUM -- 酒石酸锑，烦躁的，易怒的，舌头发白，发怒的，生气的，悲伤的，自言自语。</t>
  </si>
  <si>
    <t>ZINC -- 锌, 神经补品，肌肉颤搐，〉酒，鸡皮疙瘩，皮肤官能敏感。</t>
  </si>
  <si>
    <t>ZINC CHLORIDE -- 氯化锌, 忘记今天的成就，沮丧的，愠怒的，容易生气， &gt; work.</t>
  </si>
  <si>
    <t>BLACK SPIDER VENOM -- 蜘蛛毒,降低的凝结物（Lowered coagulation），肌肉紧张，胸腔是疼痛和病症的中心。</t>
  </si>
  <si>
    <t>ACANTHOSIS ANTARCTICUS VENOM DEATH ADDER -- 棘皮症, 治疗恐惧死亡和自我的无意识思想的药物。</t>
  </si>
  <si>
    <t>AGKISTRODON PISCIVORUS LEUKOSTOMA VENOM COTTONMOUTH WATER MOCCASIN -- 蝮蛇, 用于动脉阻塞。</t>
  </si>
  <si>
    <t>AGKISTRODON RHODOSTOMA VENOM MALAYAN PIT VIPER -- 用于循环中的血栓症的药物。</t>
  </si>
  <si>
    <t>BOTHROPS ALTERNATA VENOM URUTU -- 用于治疗血液毒性，淋巴充血。</t>
  </si>
  <si>
    <t>BUFO ARENARUM VENOM COLORADO RIVER TOAD -- 癫痫症，阳萎，惊恐，月经，淋巴。</t>
  </si>
  <si>
    <t>BUTHUS TAMULUS VENOM SCORPION -- 用于肌肉机能不良和神经疲乏的药物。</t>
  </si>
  <si>
    <t>MICRURUS FULVIUS VENOM CORAL SNAKE -- 用于缺乏神经作用中或是生长的神经药物。</t>
  </si>
  <si>
    <t>CROTALUS HORRIDUS VENOM RATTLE SNAKE -- 心跳和呼吸加速，血液破坏，黄热病。</t>
  </si>
  <si>
    <t>CROTALUS SCUTULATUS VENOM RATTLE SNAKE -- 砂眼，疫苗的负面影响，破伤风，百日咳（肺）。 ]</t>
  </si>
  <si>
    <t>DIADEMA ANTILLARUM VENOM SEA URCHIN -- 皮肤斑点发炎的药物。</t>
  </si>
  <si>
    <t>ECHIS CARINATUS VENOM SAW SCALED VIPER -- 用于循环和淋巴虚弱的药物，幽闭恐怖症。</t>
  </si>
  <si>
    <t>NOTECHIS SCUTATUS VENOM TIGER SNAKE -- 恐惧药物，用于治疗隐藏和已知恐惧的。</t>
  </si>
  <si>
    <t>PSEUDECHIS AUSTRALIS VENOM BLACK SNAKE -- 神经和循环药物，用于治疗胆小和畏惧。</t>
  </si>
  <si>
    <t>NAJA NAJA VENOM COBRA -- 哮喘（肺），心绞痛（心脏），痉挛的黄疸（肝），心包炎变性。 ]</t>
  </si>
  <si>
    <t>OPHIOPHAGUS HANNAH VENOM KING COBRA -- 组织衰退和变性，用Degex。</t>
  </si>
  <si>
    <t>LACTRODECTUS MACTANS VENOM BLACK WIDOW -- 身体各处剧痛且无法减轻，神经发炎。</t>
  </si>
  <si>
    <t>DENDROSPIS POLYLEPIS VENOM BLACK MAMBA -- 神经退化，神经和免疫系统的组织衰退。</t>
  </si>
  <si>
    <t>NAJA NIGRICOLLIS CRAWSHAWII VENOM SPITTING COBRA -- 神经痛，自毁性精神失常，伤心的，严肃的，垂头丧气。</t>
  </si>
  <si>
    <t>SCORPION VENOM -- 组织的分解，神经发炎，麻痹，情感停滞。</t>
  </si>
  <si>
    <t>ENHYDRINA SCHISTOSA VENOM SEA SNAKE -- 影响血液和神经，外伤导致功能不规律。</t>
  </si>
  <si>
    <t>LACHESIS MUTUS VENOM BUSHMASTER -- 皮肤青紫，血液分解，组织变性，随时间消失（lost in time），荒谬的。</t>
  </si>
  <si>
    <t>BUNGARUS FASCIATUS VENOM KRAIT SNAKE -- 愈加严重的虚弱和病情恶化，麻木的。</t>
  </si>
  <si>
    <t>黄蜂毒液--局部组织膨胀和刺痛，提示局部无菌性感染。</t>
  </si>
  <si>
    <t>烟曲病--提示深部真菌或免疫系统较弱。</t>
  </si>
  <si>
    <t>黄曲病--提示深部真菌或免疫系统较弱。</t>
  </si>
  <si>
    <t>灰绿曲霉--提示深部真菌或免疫系统较弱。</t>
  </si>
  <si>
    <t>曲霉--提示深部真菌或免疫系统较弱。</t>
  </si>
  <si>
    <t>黑曲霉素--提示深部真菌或免疫系统较弱。</t>
  </si>
  <si>
    <t>苹果--粗粮，胆囊，肝，肠（肠道，结肠），容易受诱惑。对于各种血型均中性，O型血者应避免苹果汁。</t>
  </si>
  <si>
    <t>APPLE JUICE -- 苹果汁，胆囊，肝，肠（肠道，结肠），对诱惑的情绪易感性。 ]</t>
  </si>
  <si>
    <t>苹果种子--含有丙二酸，用来溶解胆固醇和胆石。</t>
  </si>
  <si>
    <t>动物上皮细胞--可以辨识被伤害或是留下的冲突恐惧。</t>
  </si>
  <si>
    <t>五香粉--提示敏感性或毒性反应，对刺激的情感恐惧。B型和AB型者避免，对其他血型中性。</t>
  </si>
  <si>
    <t>安哥拉山羊&amp;毛海织物纤维--提示害怕被伤害和抛弃。</t>
  </si>
  <si>
    <t>蚁毒--含有苹果酸，提示皮肤发炎或是发痒。</t>
  </si>
  <si>
    <t>马皮 --提示害怕被伤害和抛弃。</t>
  </si>
  <si>
    <t>牛皮 --提示害怕被伤害和抛弃</t>
  </si>
  <si>
    <t>狗皮,--提示被伤害或被伤害后造成的恐惧。</t>
  </si>
  <si>
    <t>猫皮--提示害怕被伤害和抛弃</t>
  </si>
  <si>
    <t>朝鲜蓟--过敏反应或是敏感，对自我探索的情感恐惧。对A型血和O型血有益，其他血型应避免。</t>
  </si>
  <si>
    <t>芦笋--过敏反应，前列腺增大，膀胱炎，膀胱颈部黏膜炎。</t>
  </si>
  <si>
    <t>紫花苜蓿--过敏敏感或是毒性反应，避开并降低敏感性。对B型AB型血者有益，O型血者避免。</t>
  </si>
  <si>
    <t>沥青;柏油--过敏反应，环境毒性，肝和肾中毒。</t>
  </si>
  <si>
    <t>白腊树 --提示关于宽恕的情感问题。</t>
  </si>
  <si>
    <t>大茴香--过敏，情感过度甜蜜，不现实的梦想。B型AB型者应避免。</t>
  </si>
  <si>
    <t>鳄梨 ( 牛油果 )--过敏或过于情绪化或者坚守过去的价值观。对A型血中性，其他血型者避免。</t>
  </si>
  <si>
    <t>白杨--对起因不明的茫然恐惧，焦虑，忧虑。</t>
  </si>
  <si>
    <t>甜菜头 --过敏, 防衰老的食物,提示过早衰老。对B型AB型血者有益</t>
  </si>
  <si>
    <t>大麦--碱性食物，用于酸过多，有助于消化，镇痛剂，软化组织。</t>
  </si>
  <si>
    <t>黑海龟豆--凝血素，用于治疗凝血疾病，使血液变浓。</t>
  </si>
  <si>
    <t>杂交草莓--新陈代谢缓慢，肾虚弱，大脑疲乏，治疗心理混乱的药物。</t>
  </si>
  <si>
    <t>黑胡椒--富含铬和硒，提示糖失调，低血糖症。</t>
  </si>
  <si>
    <t>啤酒酵母--含有丰富维生素B。</t>
  </si>
  <si>
    <t>面包酵母--含有丰富维生素B。</t>
  </si>
  <si>
    <t>啤酒--恶心，宿醉头痛，整天昏昏欲睡，尿道灼痛，脉搏缓慢，出汗。A型血者避免，其他血型者中性。</t>
  </si>
  <si>
    <t>香蕉--可能对此过敏 , 反映有颚骨咬合不正而引致的不适症状。对O型血者中性，其他血型者避免。</t>
  </si>
  <si>
    <t>豆类--对过敏和免疫敏感患者有益。</t>
  </si>
  <si>
    <t>眉豆--有助于刺激免疫系统。对A型和O型血有益，B型和AB型应避免。</t>
  </si>
  <si>
    <t>椰菜--富含粗粮和纤维，妄自尊大的情绪药物。O型血应避免，其他血型者应避免。</t>
  </si>
  <si>
    <t>西兰花--可以抗癌，抗辐射，增强系统功能。各种血型有益。</t>
  </si>
  <si>
    <t>黑莓--小儿腹泻，稀便的和粘土色彩的大便，肝恶化者可食用。</t>
  </si>
  <si>
    <t>硼砂--恐惧向下运动, 腺障碍,流涎症, 呕吐, 绞痛（肠道，结肠，肠），蛋白尿，精神错乱，癫痫症。</t>
  </si>
  <si>
    <t>桦树--不宽容的,吹毛求疵,没长性的, 爱评论别人。</t>
  </si>
  <si>
    <t>牛肉--过敏敏感或是毒性反应，避开并降低敏感性。</t>
  </si>
  <si>
    <t>奶酪--奶制品敏感, 和愤怒情绪有关。O型和A型血者应避免。</t>
  </si>
  <si>
    <t>巧克力--刺激一切女性疾病, 爱情挫折。</t>
  </si>
  <si>
    <t>泥土 , 黏土--过敏敏感或是毒性反应，避免接触，并注意脱敏治疗。</t>
  </si>
  <si>
    <t>粉笔尘-- 过敏敏感或是毒性反应，避免并降低敏感性。</t>
  </si>
  <si>
    <t>角豆树--,过敏敏感或是敏感，虚弱的情感依附,可以解除肌肉疲惫的药物。对O型血有益。</t>
  </si>
  <si>
    <t>鸡肉--因情感原因而搔抓, 对贫穷和失败感到恐惧。B型和AB型血者应当避免。</t>
  </si>
  <si>
    <t>棉花子--很多食物中的劣质油, 治疗自我毁灭的药物。</t>
  </si>
  <si>
    <t>卷心菜--治疗溃疡和皮肤损害和烧伤的药物。</t>
  </si>
  <si>
    <t>鳕鱼 --过敏或敏感，提示过多的胆固醇或是甘油三酸酯。</t>
  </si>
  <si>
    <t>黄瓜--治疗性功能受挫。</t>
  </si>
  <si>
    <t>棉花木--反映心理上倾向追求丰富之物欲需求。</t>
  </si>
  <si>
    <t>小红苺--反映人生或生活失去方向或基础而受情绪困扰。对A型血有益。</t>
  </si>
  <si>
    <t>哈密瓜--过敏或是敏感, 害怕丢脸或是公开演讲。对O型和A型血者应避免，其他血型者中性。</t>
  </si>
  <si>
    <t>玉米--过多会导致痴呆或是产生异常想法。</t>
  </si>
  <si>
    <t>猫毛--过敏敏感或是毒性反应，注意避免接触和脱敏。</t>
  </si>
  <si>
    <t>咖啡--导致神经疾病压力和失眠，哮喘（肺）等问题。O型血应当避免，对其他血型者有益。</t>
  </si>
  <si>
    <t>芹菜--提示肥胖症和食物中缺少纤维。对A型血者有益。</t>
  </si>
  <si>
    <t>菜花--可以预防退化性疾病 ,肠胃功能的健康食物,反映自负的性格。对B型和AB型血者有益，O型血应避免，A型血中性。</t>
  </si>
  <si>
    <t>胡萝卜--抗癌的极佳食物，治疗长期遗憾的情绪药物。对A型血者有益，其他血型者中性。</t>
  </si>
  <si>
    <t>柏木--对花粉过敏或敏感，用于神经的情绪药物，咖啡饮用过多。</t>
  </si>
  <si>
    <t>红褐色的阔叶野草--对这种草花粉过敏或敏感，对于恐惧心理的治疗。</t>
  </si>
  <si>
    <t>毛皮地毯尘埃--房间内人皮屑过多，引起的过敏，会导致不育。</t>
  </si>
  <si>
    <t>DUST MIX - MATTRESS -- 床褥之尘埃 ,人体皮肤占家尘的50％，过敏会导致不育。</t>
  </si>
  <si>
    <t>房间灰尘-- 人体皮肤占家尘的50％，过敏会导致不育。</t>
  </si>
  <si>
    <t>室内装修灰尘--房间内人皮屑过多，引起的过敏，会导致不育。</t>
  </si>
  <si>
    <t>枣--过敏或敏感, 治疗人工糖造成的血糖问题。对所有血型者中性。</t>
  </si>
  <si>
    <t>莳萝种子--过敏或敏感, 治疗生活态度问题的药物。</t>
  </si>
  <si>
    <t>榆木--偶尔感觉有缺陷，由于追求完美而导致的筋疲力尽。</t>
  </si>
  <si>
    <t>茄子--过敏或敏感, 治疗自我扩张，狂妄的药物。</t>
  </si>
  <si>
    <t>东方橡树--对花粉敏感，和心肠硬有情感联系。</t>
  </si>
  <si>
    <t>鸡蛋白--提示蛋白缺乏，消除内疚的情绪药物。对B型和AB型者有益，其他血型中性。</t>
  </si>
  <si>
    <t>无花果--提示失去父母的担忧。优质食物。对所有血型有益。</t>
  </si>
  <si>
    <t>榛子--过敏或敏感，用于修复友谊的药物，对心脏病的恐惧。对各种血型中性。</t>
  </si>
  <si>
    <t>花粉--过敏敏感或是毒性反应，避免接触，注意脱敏。</t>
  </si>
  <si>
    <t>鸡毛--过敏敏感或是毒性反应，避免接触，注意脱敏。</t>
  </si>
  <si>
    <t>鹅毛--过敏敏感或是毒性反应，避免接触，注意脱敏。</t>
  </si>
  <si>
    <t>鸭毛--过敏敏感或是毒性反应，避免接触，注意脱敏。</t>
  </si>
  <si>
    <t>绿橄榄--过敏或敏感, 轻度催情剂, 消除情感疲乏的药物，对各种血型均为中性。</t>
  </si>
  <si>
    <t>青椒--对治疗维生素C缺乏有利,消除焦虑的情绪药物。对O型血者中性，其他血型者避免。</t>
  </si>
  <si>
    <t>小麦面粉粉尘-- 过敏敏感或是毒性反应，避免接触，注意脱敏。</t>
  </si>
  <si>
    <t>玉米粉(粟米粉)--过敏敏感或是毒性反应，避免接触，注意脱敏。</t>
  </si>
  <si>
    <t>大蒜--用于治疗感染, 循环，心脏,哮喘（肺）, 曲张 (静脉), 头疼, 血压等问题。优良食物。所有血型适宜。</t>
  </si>
  <si>
    <t>RED TOP  -- 本草植物 ,过敏敏感或是毒性反应，避免接触，注意脱敏。</t>
  </si>
  <si>
    <t>红三叶草--过敏敏感或是毒性反应，注意避免接触并脱敏。</t>
  </si>
  <si>
    <t>GOLDEN ROD  -- 本草植物 ,过敏敏感或是毒性反应，避免接触，注意脱敏。</t>
  </si>
  <si>
    <t>KENTUCKY BLUE  -- 本草植物 ,过敏敏感或是毒性反应，避免接触，注意脱敏。</t>
  </si>
  <si>
    <t>SWEET VERNAL  -- 本草植物 ,过敏敏感或是毒性反应，避免接触，注意脱敏。</t>
  </si>
  <si>
    <t>牧草--本草植物 ,过敏敏感或是毒性反应，避免接触，注意脱敏。</t>
  </si>
  <si>
    <t>PERENNIAL RYE  -- 本草植物 ,过敏敏感或是毒性反应，避免接触，注意脱敏。</t>
  </si>
  <si>
    <t>GRASS, ORCHARD  -- 本草植物,过敏敏感或是毒性反应，避开并降低敏感性。</t>
  </si>
  <si>
    <t>梯牧草-- 本草植物 ,过敏敏感或是毒性反应，避免接触，注意脱敏。</t>
  </si>
  <si>
    <t>杂草--本草植物 ,过敏敏感或是毒性反应，避免接触，注意脱敏。</t>
  </si>
  <si>
    <t>胶水--提示因为明胶敏感造成的口炎性腹泻，或是对谷类或花生过敏。O型血者避免。</t>
  </si>
  <si>
    <t>动物明胶--过敏或敏感，提示蛋白质失调。各种血型均应避免。</t>
  </si>
  <si>
    <t>粉燕麦--过敏敏感或是毒性反应，避免接触，注意脱敏。</t>
  </si>
  <si>
    <t>大麦粉--过敏敏感或是毒性反应，避免接触，注意脱敏。</t>
  </si>
  <si>
    <t>红白葡萄--提示血液毒性。优质食物。对B型和AB型者有益，其他血型者中性。</t>
  </si>
  <si>
    <t>鹰嘴豆--对过敏和免疫敏感的患者有益。</t>
  </si>
  <si>
    <t>北方大豆--过敏和敏感。O型血者不宜多食，对其他血型者中性。</t>
  </si>
  <si>
    <t>山核桃--对花粉过敏，用于失望的情绪药物。</t>
  </si>
  <si>
    <t>蜂蜜--过敏或敏感，破坏肠道（结肠，肠）菌丛，婴儿不适用。</t>
  </si>
  <si>
    <t>火腿--过敏或敏感，提示寄生虫接触。各种血型应避免。</t>
  </si>
  <si>
    <t>香蜜瓜--过敏或敏感。O型血者和A型血者应避免。</t>
  </si>
  <si>
    <t>杜松--提示肾结石（膀胱，尿道）或是感染。</t>
  </si>
  <si>
    <t>奇异果--过敏或是敏感，用于治疗影响眼睛的症状的情感联系。对B和AB型血者有益。</t>
  </si>
  <si>
    <t>菜豆--能够辨识免疫虚弱或是过敏，刺激T细胞（胸腺）生成。各种血型者均应避免。</t>
  </si>
  <si>
    <t>KELP IODINE  -- 海带碘，通常伴有皮肤小红点，勿食鱼和碘盐。</t>
  </si>
  <si>
    <t>莴苣--敏感性提示睪丸激素过剩，用于性障碍的情绪药物。对O型和A型者有益，其他血型者中性。</t>
  </si>
  <si>
    <t>柠檬--过敏或敏感，可提示酸碱pH不平衡，对O型血者中性，对其他血型者有益。</t>
  </si>
  <si>
    <t>酸橙--指出柑橘属敏感，用于老年人脾气暴躁的药物。对各种血型者均为中型。</t>
  </si>
  <si>
    <t>羽扇豆--对过敏和免疫敏感病人有利。</t>
  </si>
  <si>
    <t>扁豆--为免疫系统提供活性物质。O型血者需避免，对A型血者有益，B型和AB型血者中性。</t>
  </si>
  <si>
    <t>韭菜--用于治疗消化紊乱。对O型和A型血者有益。</t>
  </si>
  <si>
    <t>奶类制品--敏感型提示肝蛋白酶的不耐受性。O型血者应避免，A型血者不宜多食，B型和AB型者应当避免全奶。</t>
  </si>
  <si>
    <t>利马豆--对过敏和免疫敏感病人有利。</t>
  </si>
  <si>
    <t>乳胶--过敏或敏感，提示毒性反应。</t>
  </si>
  <si>
    <t>木兰花--利肾，尿路（膀胱，尿道）被累及，提示肾结石。</t>
  </si>
  <si>
    <t>蚊子--传播过敏原，提示曾接触过某种过敏原物质。</t>
  </si>
  <si>
    <t>小米--过敏或敏感，碱性谷物。对B型和AB型血型者有益，O型者不宜多食。</t>
  </si>
  <si>
    <t xml:space="preserve"> 霉菌--敏感，提示深部真菌，真菌过敏，人性的拒绝。</t>
  </si>
  <si>
    <t>芥末--用于花粉热，鼻炎，咽喉炎，鼻子干燥，小痘，上唇发汗。 A型血者适宜。</t>
  </si>
  <si>
    <t>蘑菇--用于缓解职业压力的情绪的药物。对各血型中性，应当避免香菇。</t>
  </si>
  <si>
    <t>枫树--对花粉敏感，与个人成长停滞有情感联系。</t>
  </si>
  <si>
    <t>肉类--如果过敏，敏感，需要避免食用。</t>
  </si>
  <si>
    <t>桑树--对花粉敏感，心理上常保护自己 , 对别人有戒心或抗拒感。</t>
  </si>
  <si>
    <t>腰果--敏感，能够辨识脂肪组织过剩。A型和B型血者应避免。</t>
  </si>
  <si>
    <t>椰子--可能对此过敏 , 情绪可能偏向愤世嫉俗。各种血型均应避免。</t>
  </si>
  <si>
    <t>胡桃果仁--过敏或敏感，因过去而心碎的情绪药物。</t>
  </si>
  <si>
    <t>花生--一种能够预防心脏病的食物。O型血者应避免，其他血型者有益。</t>
  </si>
  <si>
    <t>杏仁--过敏或敏感。</t>
  </si>
  <si>
    <t>肉豆蔻之核仁--反映因梦境太多而受情绪困扰。O型血者应避免。</t>
  </si>
  <si>
    <t>白云豆--反映免疫力弱，含有刺激T细胞（胸腺）的植物凝血素。对B型和AB型者有益，其他血型者避免。</t>
  </si>
  <si>
    <t>油桃--过敏或敏感。对所有血型中性。</t>
  </si>
  <si>
    <t>巴西果仁--过敏或敏感。O型和A型者应避免，其他血型者中性。</t>
  </si>
  <si>
    <t>英国胡桃--对花粉敏感, 可能会缺乏怜悯心。对各血型除了A型有益。</t>
  </si>
  <si>
    <t>亚麻子--能够指出脂肪酸缺乏，恐惧疼痛的情绪药物。对A型者有益。</t>
  </si>
  <si>
    <t>菠菜--富含草酸盐，会引发痛风或肾结石，或使之恶化。对O型和A型者有益。</t>
  </si>
  <si>
    <t>奶酪--有利于改善钙失调，提示蛋白质疾病，愤怒的情绪药物。</t>
  </si>
  <si>
    <t>橙--柑橘属过敏，提示肾上腺和能量管理问题。各种血型者均应避免。</t>
  </si>
  <si>
    <t>橄榄油--提示脂肪酸缺乏，胆固醇过剩，因母亲造成的情感问题。各种血型者均有益。</t>
  </si>
  <si>
    <t>黑橄榄--提示性功能障碍或是性冷淡。各种血型均应避免。</t>
  </si>
  <si>
    <t>蚝--敏感，提示细胞发育障碍，未老先衰，体重增加，懒惰。各种血型者均应避免。</t>
  </si>
  <si>
    <t>洋葱--有利于为硫型（sulphur types）提供硫。对A型和O型血者有益。</t>
  </si>
  <si>
    <t xml:space="preserve"> 产黄青霉菌,--提示深部真菌或霉菌造成的免疫系统弱。</t>
  </si>
  <si>
    <t>青霉菌--提示深部真菌或是真菌免疫系统较弱。</t>
  </si>
  <si>
    <t>沙门柏干酪青霉菌--提示深部真菌或是真菌免疫系统较弱。</t>
  </si>
  <si>
    <t>南瓜子油--敏感显示细胞发育障碍，未老先衰。对O型和A型血者有益，其他血型者应避免。</t>
  </si>
  <si>
    <t>红色柿子椒--身体或是头部的一边疼痛，身体发热或发冷。对各种血型者均为中性。</t>
  </si>
  <si>
    <t>PEAR  -- 梨子,过敏或敏感。</t>
  </si>
  <si>
    <t>紫苑--过敏敏感或是毒性反应，避免接触，注意脱敏。。</t>
  </si>
  <si>
    <t>花粉热-- 过敏敏感或是毒性反应，避免接触并注意脱敏治疗。</t>
  </si>
  <si>
    <t>蒲公英花粉--过敏敏感或是毒性反应，避免接触，注意脱敏。</t>
  </si>
  <si>
    <t>雏菊花粉--过敏敏感或是毒性反应，注意避免接触并脱敏。</t>
  </si>
  <si>
    <t>忍冬, 金银花花粉-- 沉浸于过去，怀旧，思乡病。</t>
  </si>
  <si>
    <t>藜属--过敏敏感或是毒性反应，避免接触，注意脱敏。</t>
  </si>
  <si>
    <t>麦芽汁 -- 过敏敏感或是毒性反应，避免接触，注意脱敏。</t>
  </si>
  <si>
    <t>苋属--过敏敏感或是毒性反应，避免接触，注意脱敏。</t>
  </si>
  <si>
    <t>苍耳--持续的多余想法，精神争论。</t>
  </si>
  <si>
    <t>欧洲防风草 ,过敏或敏感，金钱挫折的情绪药物。各种血型者有益。</t>
  </si>
  <si>
    <t>黑白斑豆--用于刺激免疫系统，压力的情绪药物。各种血型有益。</t>
  </si>
  <si>
    <t>马铃薯--提示低血糖症或是糖失调。O型和A型者需避免。</t>
  </si>
  <si>
    <t>豌豆--提示过敏或是免疫功能弱，提供纤维素，对不详食物恐惧的药物。对各种血型者中性。</t>
  </si>
  <si>
    <t>洋李 , 梅子--提示过敏或是肠内（肠道，结肠，肠）虚弱，治疗便秘的药物，情感抑制。对A型血的人有益，其他血型的人中型。</t>
  </si>
  <si>
    <t>聚氨酯--一种化学物质,过敏敏感或是毒性反应，避免接触，注意脱敏。</t>
  </si>
  <si>
    <t>松树--对松树过敏，作用于黏膜，用于咳嗽（肺部）。</t>
  </si>
  <si>
    <t>菠萝--提示过敏或小肠（肠道，结肠）虚弱。对各种血型者有益。</t>
  </si>
  <si>
    <t>葛根--提示过敏或小肠（肠道，结肠）功能弱。</t>
  </si>
  <si>
    <t>杏仁--能够辨识过敏或是B17缺乏，有助于改善小孩的消化不良。对A型血有益，其他血型中性。</t>
  </si>
  <si>
    <t>豌豆荚--对还有过敏和免疫敏感病人有益。对各种血型都为中性。</t>
  </si>
  <si>
    <t>荷兰芹 ( 欧芹 )--用于肾，补充多种营养。对A型血者为中性，其他血型者中性。</t>
  </si>
  <si>
    <t>温柏树--敏感显示细胞发育障碍，未老先衰。</t>
  </si>
  <si>
    <t>藜麦--敏感显示细胞发育障碍，未老先衰。O型血可能有益，对其他血型者中性。</t>
  </si>
  <si>
    <t>辣椒粉--提示过敏或系统虚弱和慢性疲乏，维生素C缺乏，钾缺乏。对各种血型均中性。</t>
  </si>
  <si>
    <t xml:space="preserve"> 南瓜--可能对此过敏。提示肠道寄生虫 , 前列腺炎 , 性生活兴趣减退。O型和A型者有益，B型和AB型者避免食用种子。</t>
  </si>
  <si>
    <t xml:space="preserve"> 红椒 -- 可能对此过敏。但可改善虚弱 , 发冷 , 因肥胖而行动缓慢。对O型血者有益，其他血型者应避免。</t>
  </si>
  <si>
    <t>蛤蜊 ( 蚬 )--可能对此过敏。反映对性爱或异性没有安全感。除了O型以外者，均应避免。</t>
  </si>
  <si>
    <t>扇贝--可能对此过敏。因含丰富尿酸 , 可能会引致痛风。A型血者应避免，其他血型者中性。</t>
  </si>
  <si>
    <t>蟹肉--情感上对性有不安全感，霍乱，肠绞痛，中风，皮肤。对O型血者中性，其他血型者应避免。</t>
  </si>
  <si>
    <t>虾--敏感或过敏，提示痛风或是碘缺乏。对O型血者中性，其他血型者应避免。</t>
  </si>
  <si>
    <t>稻米--可能对此过敏。改善纤维素 , 肿胀 , 肾虚 , 含维生素 B6, 可能有无名恐惧，对不详事物恐惧的情绪药物。对A型血者中性，其他血型者应避免。</t>
  </si>
  <si>
    <t>裸麦--可能对此过敏。反映有细胞生长障碍 , 早衰老现象。O型血者不宜多吃，对其他血型者有益。</t>
  </si>
  <si>
    <t>鼠尾草碎--香辛料,有利于清除身体毒素，释放着迷的情绪药物。</t>
  </si>
  <si>
    <t>鲑鱼 ( 三文鱼 )--对大脑和思想有利，精神压力的情绪药物。对O型和A型者有益。</t>
  </si>
  <si>
    <t>青葱--有利于为硫型（sulphur types）提供硫。对各种血型者中性。</t>
  </si>
  <si>
    <t>麻油--有利于滋养身体细胞，可以用于治疗思想闭塞。对O型血者中性，其他血型者应避免。</t>
  </si>
  <si>
    <t>糖--这种过敏是隐伏的，当入侵器官时会激发欲望，会上瘾的。</t>
  </si>
  <si>
    <t>STRAWBERRY  -- 草莓，过敏或敏感，富含草酸盐，会引发或加重痛风或肾结石。</t>
  </si>
  <si>
    <t>葵花子-- 敏感显示细胞发育障碍，未老先衰。B型和AB型者应当避免，其他血型者为中性。</t>
  </si>
  <si>
    <t>羊毛--过敏敏感或是毒性反应，避免接触，注意脱敏。</t>
  </si>
  <si>
    <t>大豆--有刺激T细胞的植物凝血素，提示免疫缺乏。对A、B、和AB血型者有益。</t>
  </si>
  <si>
    <t>芝麻--过敏或情绪上无法解决过往的冲突并进入未来。B型和AB型应避免，对其他血型者中性。</t>
  </si>
  <si>
    <t>蜘蛛网--凝结降低，肌肉紧绷，胸腔是疼痛和症状。</t>
  </si>
  <si>
    <t>过热的植物油脂--敏感显示细胞发育障碍，未老先衰。</t>
  </si>
  <si>
    <t>瑞士唐蒿苣--有利于为盐酸钠型提供钠。对A型和O型者有益。</t>
  </si>
  <si>
    <t>西红柿--敏感，小肠上坚硬，会刺激低血糖症。A型血者应避免。</t>
  </si>
  <si>
    <t>甘蓝--贪婪和金钱挫折的情绪药物。对O型和A型者有益。</t>
  </si>
  <si>
    <t>百里香--清除身体毒素，释放着迷的情绪药物。对各种血型者中性。</t>
  </si>
  <si>
    <t>烟草--可能对此过敏。反映肺部及身体细胞受污染。</t>
  </si>
  <si>
    <t>大叶灌木--过敏敏感或是毒性反应，避免接触，注意脱敏。</t>
  </si>
  <si>
    <t>灌木--过敏敏感或是毒性反应，避免接触，注意脱敏。</t>
  </si>
  <si>
    <t>醋--过敏或辨识乙酰胆碱缺乏或自主神经系统（副交感神经系统）虚弱。各种血型者都应当避免。</t>
  </si>
  <si>
    <t>蔬菜油--敏感显示细胞生长功能障碍，过早衰老。</t>
  </si>
  <si>
    <t>小麦--过敏敏感或是毒性反应，避免接触，注意脱敏。A型和O型血者应当避免，对其他血型有益。</t>
  </si>
  <si>
    <t>杂草--过敏敏感或是毒性反应，避免接触，注意脱敏。</t>
  </si>
  <si>
    <t>野山药--辨识激素失调，通过神经系统作用于脐，说错事物的名称。</t>
  </si>
  <si>
    <t>意大利瓜--过敏或指示潜在的寄生虫，治疗肝消化不良的药物。 对各种血型均为中性。</t>
  </si>
  <si>
    <t>ALLERGY MERIDIAN -- 过敏经络 , 这个穴位经络能量流通可能受阻</t>
  </si>
  <si>
    <t>STOMACH MERIDIAN -- 胃经络 , 这个穴位经络能量流通可能受阻</t>
  </si>
  <si>
    <t>SMALL INTESTINE MERIDIAN -- （肠道，结肠，肠）小肠经络 , 这个穴位经络能量流通可能受阻</t>
  </si>
  <si>
    <t>P.E.D. MERIDIAN - Degeneration -- 退化经络 , 这个穴位经络能量流通可能受阻。</t>
  </si>
  <si>
    <t>SPLEEN MERDIAN -- 脾经络 , 这个穴位经络能量流通可能受阻</t>
  </si>
  <si>
    <t>SKIN MERIDIAN -- 皮肤经络 , 这个穴位经络能量流通可能受阻。</t>
  </si>
  <si>
    <t>PANCREAS MERIDIAN -- 胰经络 , 这个穴位经络能量流通可能受阻</t>
  </si>
  <si>
    <t>NERVE MERIDIAN -- 神经经络 , 这个穴位经络能量流通可能受阻</t>
  </si>
  <si>
    <t>LYMPH MERIDIAN -- 淋巴经络 , 这个穴位经络能量流通可能受阻</t>
  </si>
  <si>
    <t>LUNG MERIDIAN -- 肺经络 , 这个穴位经络能量流通可能受阻</t>
  </si>
  <si>
    <t>LARGE INTESTINE MERIDIAN -- （肠道，结肠，肠）大肠经络 , 这个穴位经络能量流通可能受阻。</t>
  </si>
  <si>
    <t>LIVER MERIDIAN -- 肝经络 , 这个穴位经络能量流通可能受阻</t>
  </si>
  <si>
    <t>KIDNEY MERIDIAN -- 肾经络 , 这个穴位经络能量流通可能受阻</t>
  </si>
  <si>
    <t>HORMONAL MERIDIAN -- 三焦经络 , 这个穴位经络能量流通可能受阻</t>
  </si>
  <si>
    <t>HEART MERIDIAN -- 心经络 , 这个穴位经络能量流通可能受阻。</t>
  </si>
  <si>
    <t>GALLBLADDER MERIDIAN -- 胆经络 , 这个穴位经络能量流通可能受阻。</t>
  </si>
  <si>
    <t>FIBROUS MERIDIAN -- 纤维经络 , 这个穴位经络能量流通可能受阻</t>
  </si>
  <si>
    <t>FATTY ACID MERIDIAN -- 脂肪经络 , 这个穴位经络能量流通可能受阻</t>
  </si>
  <si>
    <t>CIRCULATION MERIDIAN -- 循环经络 , 这个穴位经络能量流通可能受阻</t>
  </si>
  <si>
    <t>C.A.D. MERIDIAN (Joint or cartilage degeneration) -- (关节或软骨退化)</t>
  </si>
  <si>
    <t>BLADDER MERIDAN -- 膀胱经络 , 这个穴位经络能量流通可能受阻。</t>
  </si>
  <si>
    <t>第五轮：喉轮 -- 相对的颜色为蓝色，当闭锁时，较容易产生咽喉的发炎、感冒、头痛、肌肉酸痛等，而且很容易声哑，无法太长时间持续说话，有时还会产生说话上的困难或甚至口吃。在心理方面，喉轮与沟通、表达能力有关。</t>
  </si>
  <si>
    <t>第二轮：脐轮 -- 颜色为橙色，和人的情绪、情感、直觉及性生活有关。功能失调时，内分泌会失衡，人会变得较为依赖、占有欲强，或甚至冷漠而不易接近，会厌恶他人的身体碰触或是对性爱的排斥感。也会引起上一些与体液有关的症状，</t>
  </si>
  <si>
    <t>第三轮：太阳轮 -- 颜色为黄色，和自我意识，理性面及意志力有关。功能失衡时，会自我意识过度扩张、权威感、贪婪；或是相反的，退缩、自卑与无力感。负面的情感会扩大，而理性与逻辑性会减小，迷惑与不安全感便会不断的增加。</t>
  </si>
  <si>
    <t>第一轮：海底轮 -- 颜色为红色，象征着人存在于真实世界的一切感受，例如：物质、肉体、体力与欲望。海底轮失衡时，人对身体漠不关心、气血循环差、贫血、血压过低、生存意愿薄弱，甚至身体上还会有自律神经失衡的毛病。</t>
  </si>
  <si>
    <t>第四轮：心轮 -- 相对的颜色为绿色，和人的同理心、爱和慈悲有关。功能失调时，会让人产生对他人的不信任感，并且感受不到他人的感觉，对周遭事物的感受力也较为麻木。容易产生心悸、心率不整、紧张、高血压、血液和肺部的疾病。</t>
  </si>
  <si>
    <t>第六轮：眉心轮 -- 相对的颜色为靛色，不能正常运作时，人很容易产生坏习惯，例如：酗酒、吸毒，有时甚至会产生视力以及听力的问题。与身体的内分泌系统有很深的关系。在心理方面，眉心轮与知识、智能以及领导力有关。</t>
  </si>
  <si>
    <t>第七轮：顶轮 -- 相对的颜色为紫色，与眉心轮共同主导松果体的运作，它能分泌出许多微量的荷尔蒙，且足以影响身体所有器官。和人的灵感、生存使命、大智慧，领导力相关。当顶轮闭锁时，会让人产生沮丧、妄想以及精神衰弱的问题。</t>
  </si>
  <si>
    <t>BIOLOGICAL AGE 10 -- 生物龄10, 生物学年龄反应因上皮组织目前状态不同而异。</t>
  </si>
  <si>
    <t>BIOLOGICAL AGE 20 -- 生物龄20, 生物学年龄反应因上皮组织目前状态不同而异。</t>
  </si>
  <si>
    <t>BIOLOGICAL AGE 30 -- 生物龄30, 生物学年龄反应因上皮组织目前状态不同而异。</t>
  </si>
  <si>
    <t>BIOLOGICAL AGE 40 -- 生物龄40, 生物学年龄反应因上皮组织目前状态不同而异。</t>
  </si>
  <si>
    <t>BIOLOGICAL AGE 50 -- 生物龄50, 生物学年龄反应因上皮组织目前状态不同而异。</t>
  </si>
  <si>
    <t>BIOLOGICAL AGE 60 -- 生物龄60, 生物学年龄反应因上皮组织目前状态不同而异。</t>
  </si>
  <si>
    <t>BIOLOGICAL AGE 70 -- 生物龄70, 生物学年龄反应因上皮组织目前状态不同而异。</t>
  </si>
  <si>
    <t>BIOLOGICAL AGE 80 -- 生物龄80, 生物学年龄反应因上皮组织目前状态不同而异。</t>
  </si>
  <si>
    <t>BIOLOGICAL AGE 90 -- 生物龄90, 生物学年龄反应因上皮组织目前状态不同而异。</t>
  </si>
  <si>
    <t>BIOLOGICAL AGE 100 -- 生物龄100, 生物学年龄反应因上皮组织目前状态不同而异。</t>
  </si>
  <si>
    <t>ADNEXITIS -- 子宫附属应用程序（子宫）发炎，真菌或是细菌的女性感染，可以是隐蔽的。 @^ ]</t>
  </si>
  <si>
    <t>ACROCHORDON -- 软垂疣, 表皮和真皮组织的小赘生物，大部分是良性的，痣。</t>
  </si>
  <si>
    <t>ANTHRACNUM - ANTHRAX -- 炭疽热, 脾脱疽, 接触动物而导致的细菌性感染，肺部结缔组织，淋巴， @ ]</t>
  </si>
  <si>
    <t>ANGINA PLANT VINCENT -- 心绞痛草药，用于治疗咽痛和胸痛，情绪悲哀。</t>
  </si>
  <si>
    <t>ALLERGY MALUS - Bad Allergy -- 苹果, 辨识已知或不明的严重过敏。</t>
  </si>
  <si>
    <t>AMEBA -- 阿米巴,变形虫, 辨识关节，肝，口，肠（肠道，结肠，肠）中变形虫暴露或感染。 D Nosode * ]</t>
  </si>
  <si>
    <t>AMEBA HEPAR ABCESS IN LIVER OR JOINTS -- 变形虫 * ]</t>
  </si>
  <si>
    <t>AEROBACTER -- 肠杆菌科中的好氧性革兰氏阴性杆菌。 @ ]</t>
  </si>
  <si>
    <t>ASTHMA -- 哮喘, 支气管树发炎妨碍肺部气体释放。</t>
  </si>
  <si>
    <t>ACUTE BACTERIAL OSTITIS OF JAW -- 颚被细菌感染，会造成二次感染，颞下颌关节（TMJ）被累及。 D Nosode @  ]</t>
  </si>
  <si>
    <t>ANACARDIUM -- 削弱神经系统，造成两种意志间的内在矛盾，失忆，幻听，发誓。 ]</t>
  </si>
  <si>
    <t>ARTERIOSCLEROSIS -- 血管硬化,动脉硬化, 动脉和静脉被钙胆固醇或其它物质阻塞。</t>
  </si>
  <si>
    <t>ACIDOPHILUS -- 嗜酸菌制剂, 肠道（结肠，肠）菌丛细菌，可以辨识菌丛失调，优质食物。 @ ]</t>
  </si>
  <si>
    <t>ANCYLOSTOMA TUBAEFORME -- 蠕虫，可以辨识肠内（肠道，结肠，肠）不同种类或不同来源的寄生虫。 * ]</t>
  </si>
  <si>
    <t>ANOPHELES MOSQUITO VENOM -- 疟蚊, 辨识因维生素B造成的易感性或皮肤毒性。 * ]</t>
  </si>
  <si>
    <t>ANTHRAX -- 炭疽热, 脾脱疽, 接触动物带来的细菌，会造成肺部，淋巴和揭底组织疾病，清除。生物战 @</t>
  </si>
  <si>
    <t>ASCARIDIA GALLI -- 鸡蛔虫, 蠕虫，可以辨识肠内（肠道，结肠，肠）不同种类或不同来源的寄生虫。 * ]</t>
  </si>
  <si>
    <t>ADRENOGENITAL SYNDROME -- 肾上腺性性腺综合征, 男性激素过剩，来自于药物治疗或肾上腺疾病，男性特征发育中。</t>
  </si>
  <si>
    <t>PREMATURE AGING SYNDROME -- 过早老化, 来自于毒性或是脱水。</t>
  </si>
  <si>
    <t>ASCAROPS STRONGYLINA -- 圆形旋翼线虫, 蠕虫，可以辨识肠内（肠道，结肠，肠）不同种类或不同来源的寄生虫。 * ]</t>
  </si>
  <si>
    <t>ADDISON'S DISEASE -- 阿狄森(氏)综合征, 肾上腺皮质功能减退，感染破坏肾上腺皮质，皮肤变黑，疲劳。</t>
  </si>
  <si>
    <t>ADRENAL DISEASE HYPOFUNCTION -- 肾上腺机能减退疾病, 疲劳，站立时晕眩，沮丧，无法集中精神。</t>
  </si>
  <si>
    <t>ANEURISM -- 动脉瘤, 血管膨胀可能是隐秘的，用循环治疗。</t>
  </si>
  <si>
    <t>ARTHRITIS -- 关节炎, 可能是风湿症的（感染发炎）或是骨头（干槽症）种类。</t>
  </si>
  <si>
    <t>ASCARIS LUMBRICOIDES -- 蛔虫, 蛲虫类，可以辨识肠内（肠道，结肠，肠）不同种类或不同来源的寄生虫。 * ]</t>
  </si>
  <si>
    <t>ALZHEIMER'S DISESASE -- 额叶和枕叶（大脑）萎缩所造成的过早衰老，大多是40-60岁的女性。 ]</t>
  </si>
  <si>
    <t>APOPHALLUS DONICUS -- 缺茎吸虫属,蠕虫，可以辨识肠内（肠道，结肠，肠）不同种类或不同来源的寄生虫。 * ]</t>
  </si>
  <si>
    <t>AMIDOSTROMUM ANSERIS -- 可以辨识肠内（肠道，结肠，肠）不同种类或不同来源的寄生虫。 * ]</t>
  </si>
  <si>
    <t>AMENORRHEA (NO MENSES) -- 闭经,经闭,无月经, 通常是来自于对女性特征的否认或是激素失调（Progestex）。</t>
  </si>
  <si>
    <t>ANOPLOCEPHALA MAGNA (10X) -- 大裸头绦虫, 会影响大脑的寄生虫。 *</t>
  </si>
  <si>
    <t>AMEBA GINGIVITIS -- 齿龈中的变形虫感染。D nosode * ]</t>
  </si>
  <si>
    <t>ADRENOMA -- 肾上腺增大，可能是癌症的，紧张时双手通常发热。</t>
  </si>
  <si>
    <t>ANCYLOSTOMA CANIUM WORM PARASITE -- 钩口线虫, 可以辨识肠内（肠道，结肠，肠）不同种类或不同来源的寄生虫。* ]</t>
  </si>
  <si>
    <t>ANGIOSTRONGYLUS VASORUM WORM -- 可以辨识肠内（肠道，结肠，肠）不同种类或不同来源的寄生虫。 * ]</t>
  </si>
  <si>
    <t>PIN WORM IN DUODENUM -- 可以辨识肠内（肠道，结肠，肠）不同种类或不同来源的寄生虫。 * ]</t>
  </si>
  <si>
    <t>ANGIOSTRONGYLUS CANTONENSIS WORM PARASITE -- 广州圆线虫, 可以辨识肠内（肠道，结肠，肠）不同种类或不同来源的寄生虫。 * ]</t>
  </si>
  <si>
    <t>AMEBA HEPAR ABS. -- 肝脏阿米巴或是关节中的变形虫感染，用Amebex治疗。 * ]</t>
  </si>
  <si>
    <t>BRONCHIECTASIS -- 支气管扩张症, 支气管树（肺）的感染状况。 ]</t>
  </si>
  <si>
    <t>BACTEROIDES -- 拟杆菌, 肠道（结肠，肠）中的厌氧性细胞，侵袭静脉组织。 @ ]</t>
  </si>
  <si>
    <t>BOTULINUM (FOOD POISENING) -- 可以辨识在暴露多年后是否影响已经被完全清除。 @</t>
  </si>
  <si>
    <t>BLADDER BILHARZIOSIS -- 血吸虫病, 膀胱的感染状况，用Vermex治疗。 *</t>
  </si>
  <si>
    <t>BRUCELLA ABORTUS -- 与布鲁氏菌奶牛疾病相关，会引发人类肝脏问题。 @</t>
  </si>
  <si>
    <t>BULIMIA (10X) -- 食欲过盛,善饥, 食后呕吐排出。</t>
  </si>
  <si>
    <t>BUERGER'S DISEASE --伯格(氏)病:血栓闭塞性脉管炎, 腿部循环障碍，疼痛并发黑。</t>
  </si>
  <si>
    <t>BLASTOMYCES 1-4 --子囊酵母菌,芽生菌
 玉米上的真菌，如果在肠道（结肠，肠）中繁殖会造成痴呆。 ^ ]</t>
  </si>
  <si>
    <t>BONE CARCINOMA -- 骨癌，可以辨识DNA的风险或趋向。</t>
  </si>
  <si>
    <t>BLADDER POLYP -- 可以辨识膀胱中组织发育的风险或趋向。</t>
  </si>
  <si>
    <t>BASAL GANGLIA DISEASE -- 有多种原因会影响基底神经节。</t>
  </si>
  <si>
    <t>BARTONELLOSIS -- 怀疑存在于肌痛性脑脊髓炎（ME）或是慢性疲劳。 @</t>
  </si>
  <si>
    <t>BADIAGA -- 池塘中的原生动物，用于神经痛，像被鞭打般的一般疼痛，鼻炎，腺肿，头皮屑。 * ]</t>
  </si>
  <si>
    <t>CANNABIS -- 漂白亚麻纤维（大麻纤维），刺激泌尿黏膜，眩晕，悲哀，鼻子干燥，总是失望，恶梦。</t>
  </si>
  <si>
    <t>BLADDER INFLAMATION (cystitis) -- 膀胱炎, 辨识膀胱或是尿路（肾，尿道，尿管）中毒或感染。 ]</t>
  </si>
  <si>
    <t>CARIES TOOTH DECAY BACTERIA  -- 龋,骨疡,骨疽, 在酸性状态并含糖的情况下会大量繁殖。D Nosode @</t>
  </si>
  <si>
    <t>ADRENAL - Sarcode &amp; nosode combo -- 肾上腺, 辨识腺体功能问题，虚弱或机能亢进。</t>
  </si>
  <si>
    <t>ADENO提示-- 辨识免疫虚弱或是敏感，如果切除则能量失调必须纠正。</t>
  </si>
  <si>
    <t>ANTERIOR, PITUITARY -- 大脑。控制身体的水分和脂肪，辨识口渴或是矿物质问题。 ]</t>
  </si>
  <si>
    <t>BROWN FAT -- 褐色脂肪, 辨识代谢调节失调，导致肥胖的可能原因。</t>
  </si>
  <si>
    <t>BONE MARROW -- 所有血细胞形成的地方，辨识血液或是免疫问题。</t>
  </si>
  <si>
    <t>BONE MEAL -- 辨识虚弱或是脆弱的骨头，只能是耳朵的细骨或是大骨。</t>
  </si>
  <si>
    <t>BILE -- 胆汁。乳化小肠中的消化程序，肝脏中生成，胆囊中储存，大肠中（肠道，结肠）恢复。 ]</t>
  </si>
  <si>
    <t>谷物--高度过敏性化合物，提示不耐受，过敏或口炎性腹泻。O型血者应避免接触</t>
  </si>
  <si>
    <t>HEART - Sarcode &amp;nosode combo -- 辨识一些心脏问题。</t>
  </si>
  <si>
    <t>GALLBLADDER BEAR -- 治疗胆囊疾病的强效药。 ]</t>
  </si>
  <si>
    <t>HEMOGLOBIN -- 可以辨识贫血或是血液疾病。</t>
  </si>
  <si>
    <t>KIDNEY - Sarcode &amp; nosode combo -- 辨识肾脏问题。</t>
  </si>
  <si>
    <t>LUNG - Sarcode &amp; nosode combo -- 辨识肺部问题。</t>
  </si>
  <si>
    <t>LYMPH - Sarcode &amp; nosode combo -- 辨识淋巴问题。 D Nosode</t>
  </si>
  <si>
    <t>MYOCARDIAL -- 辨识心肌问题。</t>
  </si>
  <si>
    <t>MAMMARY -- 辨识乳房或是淋巴引流的一些障碍。</t>
  </si>
  <si>
    <t>CARTILAGE - Sarcode &amp; nosode combo -- 辨识软骨问题。 D Nosode</t>
  </si>
  <si>
    <t>LIGAMENT（结带, 纽带, 韧带） - Sarcode &amp; nosode combo -- 辨识问题。 D Nosode</t>
  </si>
  <si>
    <t>LIVER（肝脏） - Sarcode &amp; nosode combo -- 辨识问题。</t>
  </si>
  <si>
    <t>BRAIN （脑）- Sarcode &amp; nosode combo -- 辨识问题。</t>
  </si>
  <si>
    <t>THYMUS（胸腺） - Sarcode &amp; nosode combo -- 辨识问题。</t>
  </si>
  <si>
    <t>SPLEEN（脾） - Sarcode &amp; nosode combo -- 辨识问题。</t>
  </si>
  <si>
    <t>BLADDER（膀胱） - Sarcode &amp; nosode combo -- 辨识问题。</t>
  </si>
  <si>
    <t>OVARIAN（卵巢） - Sarcode &amp; nosode combo -- 辨识问题。</t>
  </si>
  <si>
    <t>SINUSES（窦,窦房结） - Sarcode &amp; nosode combo -- 辨识问题。</t>
  </si>
  <si>
    <t>TENDON（腱） - Sarcode &amp; nosode combo -- 辨识问题。</t>
  </si>
  <si>
    <t>PARATHYROID（甲状旁腺） - Sarcode &amp; nosode combo -- 辨识问题。</t>
  </si>
  <si>
    <t>TONSIL （扁桃体）- Sarcode &amp; nosode combo -- 辨识问题。 D Nosode.</t>
  </si>
  <si>
    <t>THYROID（甲状腺, 甲状软骨） - Sarcode &amp; nosode combo -- 辨识问题。</t>
  </si>
  <si>
    <t>PROSTATE（前列腺） - Sarcode &amp; nosode combo -- 辨识问题。</t>
  </si>
  <si>
    <t>PITUITARY（垂体后叶素） - Sarcode &amp; nosode combo -- 辨识问题。</t>
  </si>
  <si>
    <t>PAROTID（腮腺） - Sarcode &amp; nosode combo -- 辨识问题。</t>
  </si>
  <si>
    <t>PEPSIN（胃液素, 酸蛋白酶） -- 胃部中有助消化的分泌物，仅与盐酸共存时起作用，辨识消化问题。</t>
  </si>
  <si>
    <t>UTERUS（子宫） - Sarcode &amp; nosode combo -- 辨识问题。</t>
  </si>
  <si>
    <t>SUPRARENAL CORTEX （肾上腺皮质）-- 肾上腺的原生质部分，辨识炎症和肾上腺虚弱。</t>
  </si>
  <si>
    <t>TRACHEA（气管） - Sarcode &amp; nosode combo -- 辨识问题，气管辨识感染或损伤。</t>
  </si>
  <si>
    <t>NERVE CRANIAL 10 VAGUS - PNEUMOGASTRIC - PNEUMATIC（肺迷走神经） -- 最大的身体神经，影响消化，心脏，内脏，来自骨髓（大脑），提供自主神经纤维，感觉纤维，运动纤维。 $ ]</t>
  </si>
  <si>
    <t>HYPOTHALAMUS（丘脑下部,下丘脑） -- 身体的主要调温器，可以调节身体和情感需要，辨识变性，原生质。</t>
  </si>
  <si>
    <t>SHARK CARTILAGE （鲨鱼软骨）-- 可以辨识癌症风险或免疫虚弱。</t>
  </si>
  <si>
    <t>CANDIDA STELLA（念珠菌星） -- 可以辨识深部真菌或真菌免疫虚弱。 ^</t>
  </si>
  <si>
    <t>CANDIDA LAURENTI -- 可以辨识深部真菌或真菌免疫虚弱。 ^</t>
  </si>
  <si>
    <t>CANDIDA KRUSEI（克鲁斯氏念珠菌） -- 可以辨识深部真菌或真菌免疫虚弱。 ^</t>
  </si>
  <si>
    <t>CANDIDA LUSITANI -- 可以辨识深部真菌或真菌免疫虚弱。 ^</t>
  </si>
  <si>
    <t>CANDIDA LIPYTI -- 可以辨识深部真菌或真菌免疫虚弱。 ^</t>
  </si>
  <si>
    <t>CANDIDA PSEUDOTROPICALIS（假热带念珠菌） -- 可以辨识深部真菌或真菌免疫虚弱。 ^</t>
  </si>
  <si>
    <t>CANDIDA PARAPSIL -- 可以辨识深部真菌或真菌免疫虚弱。 ^</t>
  </si>
  <si>
    <t>CANDIDA TAMATA -- 可以辨识深部真菌或真菌免疫虚弱。 ^</t>
  </si>
  <si>
    <t>CANDIDA RUGOSA（皱褶念珠菌） -- 假丝酵母的顽固形式，治疗通常缓慢且费力。 ^</t>
  </si>
  <si>
    <t>CANDIDA UTILIS -- 可以辨识深部真菌或真菌免疫虚弱。 ^</t>
  </si>
  <si>
    <t>CYTOMEGALOVIRUS (CMV) -- 疱疹病毒，慢性疲劳，细胞增大，形成嗜曙红细胞包涵体；受损免疫功能的机会感染，使用EB病毒（EBV）药物。 # ]</t>
  </si>
  <si>
    <t>CHLAMYDIA TRACHOMATIS -- 性传播立克次氏体感染，会造成女性不育，使用FNG。 ^</t>
  </si>
  <si>
    <t>CYSTITIS EPITHELIA -- 膀胱虚弱，感染与否。</t>
  </si>
  <si>
    <t>CHRONIC CYSTITIS &amp; ENDOMETRIOSIS -- 膀胱（肾，尿道）发炎和子宫内膜发育，Rx压力，下丘脑。 ]</t>
  </si>
  <si>
    <t>CATARACTA BRUNESCENS -- 血液流动障碍和眼睛铜代谢（如果铜），灰色（如果锌）。</t>
  </si>
  <si>
    <t>CATARACT COMPLICATE -- 因不同原因所引起，毒性，感染，损伤。眼睛障碍。 ]</t>
  </si>
  <si>
    <t>CATARACT SENILIS -- 年老或是过早衰老引起的白内障，可以辨识风险。眼睛障碍。 ]</t>
  </si>
  <si>
    <t>BREAST CARCINOMA -- 乳房癌症或变性。</t>
  </si>
  <si>
    <t>COLOR BLINDNESS -- 染色体缺陷影响眼睛视网膜和视锥细胞，与阿滋海默症相关。眼睛障碍 ]</t>
  </si>
  <si>
    <t>CARDIAC ARRHYTHMIA -- 心律不整。</t>
  </si>
  <si>
    <t>CARCINOSIN -- 辨识癌症风险，消化不良，胃肠气胀，乳痛，腺体硬化，风险或趋向。</t>
  </si>
  <si>
    <t>CIRRHOSIS肝硬化 -- 肝病使指甲发白，肝痛或肝颤。</t>
  </si>
  <si>
    <t>CONJUNCTIVITIS -- 眼睑发炎，治疗风险或趋向，怀疑是立克次氏体，假单胞菌。D Nosode Eye disorders ]</t>
  </si>
  <si>
    <t>COXSACKIE -- 氯病毒，首先使皮肤硬肿，随后侵犯心脏。 D Nosode #</t>
  </si>
  <si>
    <t>CORYNEBACTERIUM ANAEROBES -- 眼睛感染风险，或已感染，需要清除。D Nosode Eye disorders ]</t>
  </si>
  <si>
    <t>CRYPTOCOCCUS -- 真菌，可以辨识深部真菌或真菌免疫虚弱。 ^</t>
  </si>
  <si>
    <t>CAPILLARIA FELIS-CATI -- 蠕虫，可以辨识肠内（肠道，结肠，肠）不同种类或不同来源的寄生虫。 * ]</t>
  </si>
  <si>
    <t>CARDIAC TAMPONADE -- 心脏疾病，心脏流体过多或压力过大，心包肿胀。 ]</t>
  </si>
  <si>
    <t>CHILOMASTIX MESNILI -- Chilomastix     唇鞭毛虫属。
 蠕虫，可以辨识肠内（肠道，结肠，肠）不同种类或不同来源的寄生虫。 * ]</t>
  </si>
  <si>
    <t>LUNG CARCINOMA -- 肺癌风险，停止吸烟。</t>
  </si>
  <si>
    <t>CATATROPIS VERRUCOSA -- Turning worm，可以辨识肠内（肠道，结肠，肠）不同种类或不同来源的寄生虫。 * ]</t>
  </si>
  <si>
    <t>CYSTICAULUS OCREATUS -- 膀胱蠕虫，可以辨识肠内（肠道，结肠，肠）不同种类或不同来源的寄生虫。 * ]</t>
  </si>
  <si>
    <t>CAPILLARIA OBSIGNATA -- 菲律宾蠕虫，可以辨识肠内（肠道，结肠，肠）不同种类或不同来源的寄生虫。 * ]</t>
  </si>
  <si>
    <t>CAPILLARIA BREVIPES -- 来自菲律宾的蠕虫，可以辨识肠内（肠道，结肠，肠）不同种类或不同来源的寄生虫。 * ]</t>
  </si>
  <si>
    <t>CAPILLARIA PUTORII -- 菲律宾蠕虫，可以辨识肠内（肠道，结肠，肠）不同种类或不同来源的寄生虫。 * ]</t>
  </si>
  <si>
    <t>CYST TENOSYOVIAL -- 腱或关节中的囊肿，会由变形虫引发，或是辨识滑液疾病。 * ]</t>
  </si>
  <si>
    <t>CEREBRAL ISCHEMIA / ISCHEMIC STROKE -- 大脑。脑血管意外（CVA）。脑梗死风险。 ]</t>
  </si>
  <si>
    <t>LYMPHOMA -- 淋巴变性或是癌症。</t>
  </si>
  <si>
    <t>COMBO CRYPTOCOCCUS 1-5 -- 系统中的真菌，主要是结肠，导致疲劳，沮丧，使用FNG。 ^</t>
  </si>
  <si>
    <t>MORNING AFTER PILL -- 可以辨识过度愧疚。</t>
  </si>
  <si>
    <t>DYSENTERY -- 严重腹舄（肠道，结肠，肠），通常是贾第虫或是变形虫引起的。 * ]</t>
  </si>
  <si>
    <t>DIPHTHERINUM -- 用于肺部的粘膜炎，腺肿趋向，膜厚且黑，鼻出血，鼻漏。 @ ]</t>
  </si>
  <si>
    <t>DENTAL SACK -- 辨识牙齿疾病。D Nosode</t>
  </si>
  <si>
    <t>DIOCTRPHYMA RENALE -- Dog round worm，可以辨识肠内（肠道，结肠，肠）不同种类或不同来源的寄生虫。 * ]</t>
  </si>
  <si>
    <t>DIABETES INSIPIDUS -- 多尿，烦渴，后叶加压素（抗利尿激素）不足，垂体（大脑）疾病。 ]</t>
  </si>
  <si>
    <t>DYSMENORRHEA -- 月经不调，大多是因为子宫内膜异位引起的，使用Progestex一个月。 ]</t>
  </si>
  <si>
    <t>DIROFILARIA IMMITIS -- 心脏蠕虫，可以辨识肠内（肠道，结肠，肠）不同种类或不同来源的寄生虫。 * ]</t>
  </si>
  <si>
    <t>DAVAINEA PROGLOTTINA -- 蠕虫，可以辨识肠内（肠道，结肠，肠）不同种类或不同来源的寄生虫。 * ]</t>
  </si>
  <si>
    <t>DICTYOCALUS FILARIA -- 心脏蠕虫，可以辨识肠内（肠道，结肠，肠）不同种类或不同来源的寄生虫。* ]</t>
  </si>
  <si>
    <t>DELAFONDIA VULGARIS -- 蠕虫，可以辨识肠内（肠道，结肠，肠）不同种类或不同来源的寄生虫。 * ]</t>
  </si>
  <si>
    <t>DICROCOELIUM LANCEATUM -- 蠕虫，可以辨识肠内（肠道，结肠，肠）不同种类或不同来源的寄生虫。 * ]</t>
  </si>
  <si>
    <t>ENTEROCOCCINUM -- 细菌感染，可能会导致胃溃疡。 @</t>
  </si>
  <si>
    <t>ENDOMETRIOSIS -- 子宫内膜组织发育位置异常，因压力或下丘脑障碍引起。</t>
  </si>
  <si>
    <t>EAR SCLEROSIS -- 纤维组织发育中的组织硬化，或钙化。</t>
  </si>
  <si>
    <t>EPSTEIN BARR -- 疱疹EB病毒（EBV），细胞增大，慢性疲乏，肝虚，鼻咽癌，伯基特氏淋巴瘤。 ] #</t>
  </si>
  <si>
    <t>E. COLI -- 大肠杆菌，细菌感染，需要结肠吸收B12，辨识排泄物暴露。 @</t>
  </si>
  <si>
    <t>ENCEPHALITIS -- 起因不明的大脑感染，可能是蚊子携带的寄生虫。 # *</t>
  </si>
  <si>
    <t>ELEPHANTIASIS -- 蚊子携带的寄生虫感染，影响淋巴和右腿增大。 *</t>
  </si>
  <si>
    <t>ENCEPHALOMALACIA -- 大脑和肌肉疾病，造成组织软化，虚弱，神经系统退化病变（例如，疯雏症），愈加严重。 $ ]</t>
  </si>
  <si>
    <t>EPIDERMOPHYTON -- 皮肤真菌，辨识皮肤真菌风险或存在。 ^ ]</t>
  </si>
  <si>
    <t>ECHINOCOCCUS GRANULOSIS -- 寄生虫（绦虫），可以辨识肠内（肠道，结肠，肠）不同种类或不同来源的寄生虫。 * ]</t>
  </si>
  <si>
    <t>ECHINOSTOMA REVOLUTUM -- 绦虫，可以辨识肠内（肠道，结肠，肠）不同种类或不同来源的寄生虫。 * ]</t>
  </si>
  <si>
    <t>ELATERIUM -- 喷瓜，作用于黏膜，导致watery flow，肠道（结肠，肠）疼痛，坐骨神经痛。 ]</t>
  </si>
  <si>
    <t>ENTEROBIUS VERMICULARIS -- 蠕虫，线虫感染，使肠（肠道，结肠）直肠发痒，阴道（晚上阴道发痒）。 * ]</t>
  </si>
  <si>
    <t>ECHINOSTOMA -- 绦虫，可以辨识肠内（肠道，结肠，肠）不同种类或不同来源的寄生虫。 * ]</t>
  </si>
  <si>
    <t>ELECTRIC OPTHALMIA - PHOTOPHTHALMIA -- 眼睛（光过敏症，畏光）对电和光敏感。 D Nosode Eye disorders ]</t>
  </si>
  <si>
    <t>ERYTHROBLASTOSIS -- 胎儿血液中的Erthroblasts（有核红细胞），黄疸，贫血，脾，肝，水肿（浮肿）。].</t>
  </si>
  <si>
    <t>EARACHE INFECTED -- 可能是目前或过去的，没有得到恰当的清除。 D Nosode</t>
  </si>
  <si>
    <t>ENTOAMOEBA -- 变形虫感染，通常是在口腔里。 D Nosode * ]</t>
  </si>
  <si>
    <t>ENTOAMOEBA HISTOLYTICA -- 变形虫感染，通常是在口腔，肝或是关节，使用Amebex，牙齿病质药。 * ]</t>
  </si>
  <si>
    <t>EMBOLISM -- 外来物使血管阻塞，通常是血凝块，蛇毒6x治疗。</t>
  </si>
  <si>
    <t>ENTAMOEBA COLI -- 接触劣质水导致肠（肠道，结肠）受变形虫感染，使用Amebex。 D Nosode @ * ]</t>
  </si>
  <si>
    <t>ECLAMPSIA -子痫惊厥
 在怀孕－产后的第20周间发生昏迷或突发性痉挛，肾，肝，胎盘。</t>
  </si>
  <si>
    <t>FOOT &amp; MOUTH DISEASE -- 病毒性动物疫病，会促使人类发热，流涎症，口足长小泡。 #</t>
  </si>
  <si>
    <t>FUNGAS FLORA -- 辨识肠道内（结肠，肠），皮肤，或是口腔中的真菌失调，菌丛。 D Nosode ^ ]</t>
  </si>
  <si>
    <t>PREMATURE AGING VIRUS -- #</t>
  </si>
  <si>
    <t>FLU 89' -- #</t>
  </si>
  <si>
    <t>FLU 90' -- #</t>
  </si>
  <si>
    <t>FASCIOLA HEPATICA -- 肝吸虫，可以辨识肠内（肠道，结肠，肠）不同种类或不同来源的寄生虫。 * ]</t>
  </si>
  <si>
    <t>FLUKES - BLOOD -- 感染血液的寄生虫，可以辨识肠内（肠道，结肠，肠）不同种类或不同来源的寄生虫。 * ]</t>
  </si>
  <si>
    <t>FELINE LEUKEMIA VACCINE -- 疫苗，会产生人体血液毒性，对猫暴露。</t>
  </si>
  <si>
    <t>GINGIVITIS -- 齿龈和口腔疾病。 D Nosode @</t>
  </si>
  <si>
    <t>GIARDIA -- 来自劣质水的鞭毛寄生虫，首先造成痢疾（肠道，结肠，肠），之后侵袭肝脏。 * ]</t>
  </si>
  <si>
    <t>GANGRANE -- 通常由于循环堵塞或毒性导致器官或细胞坏死。 D Nosode @</t>
  </si>
  <si>
    <t>GONOCOCCINUM -- 阴茎排出的黄色黏液，尿流缓慢，前盆腔炎，心脏，关节，口腔。 @</t>
  </si>
  <si>
    <t>GARTNER BACTERIA -- 厨房或浴室的排水沟中常见的细菌，辨识过度暴露和免疫虚弱。 @</t>
  </si>
  <si>
    <t>GLOMERULONEPHRITIS -- 血管球性肾炎。肾病，例如狼疮，肾感染，引发高血压，蛋白尿，疼痛。</t>
  </si>
  <si>
    <t>GRADENIGO SYNDROME -- 渗出性中耳炎，伴有颞痛，神经麻痹，腕掌骨隧道。 $ ]</t>
  </si>
  <si>
    <t>GRAPHOSPASM OR GRAPHOPHOBIA -- 书写痉挛或害怕书写，对书写的情感堵塞。 ]</t>
  </si>
  <si>
    <t>VAPCH-GRIPPE -- 流行性感冒#</t>
  </si>
  <si>
    <t>V-GRIPPE ALL -- 流行性感冒#</t>
  </si>
  <si>
    <t>VA2 GRIPPE - FLU VIRUS ALL -- 流行性感冒#</t>
  </si>
  <si>
    <t>V2 GRIPPE -- 流行性感冒#</t>
  </si>
  <si>
    <t>VA2L GRIPPE -- 流行性感冒#</t>
  </si>
  <si>
    <t>V3 GRIPPE -- 流行性感冒#</t>
  </si>
  <si>
    <t>V4 GRIPPE -- 流行性感冒#</t>
  </si>
  <si>
    <t>V5 GRIPPE -- 流行性感冒#</t>
  </si>
  <si>
    <t>V75 GRIPPE --流行性感冒 #</t>
  </si>
  <si>
    <t>V76 GRIPPE -- 流行性感冒#</t>
  </si>
  <si>
    <t>HERPES ZOSTER -- D Nosode 带状疱疹#</t>
  </si>
  <si>
    <t>HERPES SIMPLEX -- D Nosode 单纯性疱疹#</t>
  </si>
  <si>
    <t>HERPES PROGENITALIS -- D Nosode 生殖器疱疹 #</t>
  </si>
  <si>
    <t>HEPATITIS -- Liver inflamation. ] 肝炎 #</t>
  </si>
  <si>
    <t>HAEMOPHILUS INFLUENZA -- D Nosode 嗜血杆菌流行性感冒。 #</t>
  </si>
  <si>
    <t>HEMORROID -- #</t>
  </si>
  <si>
    <t>HEPATITIS A -- Liver D Nosode ] 甲型肝炎#</t>
  </si>
  <si>
    <t>HEPATITIS B -- Liver D Nosode ] 乙型肝炎#</t>
  </si>
  <si>
    <t>HEPATITIS C -- Liver D Nosode ] 丙型肝炎#</t>
  </si>
  <si>
    <t>HABITUATION DISORDER -- 生活方式习惯的问题。 D Nosode</t>
  </si>
  <si>
    <t>HAEMOSPORIDIA -- 生存于红细胞的孢子虫类，可通过蚊子传染。 * ]</t>
  </si>
  <si>
    <t>HEMIPLEGIA DISEASE -- 半身瘫痪，大多是由脑袋受损或是阻塞性中风所致。 $ ]</t>
  </si>
  <si>
    <t>HYMENOLEPIS DIMINUTA -- 矮小的蠕虫（Dwarf worm），存在于鸟类和啮齿动物中，长1英吋，能终生与寄主共存。 *</t>
  </si>
  <si>
    <t>HEART FAILURE -- 许多原因造成心脏血液循环完全停止，检查所有。</t>
  </si>
  <si>
    <t>HIP DISLOCATION LESION -- 过往的创伤或易感性。</t>
  </si>
  <si>
    <t>HYPERTHYROID -- 甲状腺毒性疾病或是代谢紊乱，甲状腺素红色过度，发热，突眼。</t>
  </si>
  <si>
    <t>HERNIATED DISC -- 腰椎间盘突出，风险或是病史。</t>
  </si>
  <si>
    <t>HYPOVOLEMIC SHOCK -- 血液过少造成休克，可以辨识低血容量的风险。</t>
  </si>
  <si>
    <t>HYPOTHYROID -- 甲状腺功能虚弱，身体发冷，脂肪堆积，足部起茧，耳聋，忧郁。</t>
  </si>
  <si>
    <t>HYMENOLEPIS NANA -- 矮小绦虫，存在于鸟类，啮齿动物和宠物中，能终生与寄主共存，长1英吋。 *</t>
  </si>
  <si>
    <t>HISTOPLASMOSIS 1 -- 真菌，可以辨识深部真菌或真菌免疫虚弱。 ^</t>
  </si>
  <si>
    <t>HISTOPLASMOSIS 2 -- 真菌，可以辨识深部真菌或真菌免疫虚弱。 ^</t>
  </si>
  <si>
    <t>HISTOPLASMOSIS 3 -- 真菌，可以辨识深部真菌或真菌免疫虚弱。 ^</t>
  </si>
  <si>
    <t>HISTOPLASMOSIS 4 -- 真菌，可以辨识深部真菌或真菌免疫虚弱。 ^</t>
  </si>
  <si>
    <t>HISTOPLASMOSIS 5 -- 真菌，可以辨识深部真菌或真菌免疫虚弱。 ^</t>
  </si>
  <si>
    <t>HORSE PLASMA -- 辨识血液疾病，或血液，或对疫苗敏感。</t>
  </si>
  <si>
    <t>HAMAMELIS -- 金缕梅，收敛剂，作用于静脉，治疗静脉曲张，动脉瘤。</t>
  </si>
  <si>
    <t>HYDATIGERA TAENIAEFORMIS -- 绦虫，可以辨识肠内（肠道，结肠，肠）不同种类或不同来源的寄生虫。 * ]</t>
  </si>
  <si>
    <t>INFECTIOUS MONONUCLEOSIS -- 疱疹EB病毒（EBV），细胞增大，慢性疲乏，肝虚，鼻咽癌，伯基特氏淋巴瘤。 ] #</t>
  </si>
  <si>
    <t>INFLUENCINUM -- 集合的流行性感冒病毒，辨识敏感或无法清除以往病毒。 #</t>
  </si>
  <si>
    <t>INFECTIOSIS -- 不明的传染性感染，感染来源或性质尚不清楚。</t>
  </si>
  <si>
    <t>INFLUENCINUM VESICULOSUM -- 以流行性感冒泡囊为顺势疗法，用于消除流感类症状。</t>
  </si>
  <si>
    <t>INTRACRANIAL PRESSURE -- 由于肿胀或脑脊液流动约束，辨识失调。 ]</t>
  </si>
  <si>
    <t>NERVE SPINAL LUMBAR (ILIOINGUINAL) DISORDER -- 是腹肌的补给品，大腿皮肤，腹股沟，从下背髂区，辨识疾病或忧虑。N sarcode $ ]</t>
  </si>
  <si>
    <t>IATROGENIC DRUG CAUSE COMBO -- 药物治疗中人工合成化学药品造成的疾病。</t>
  </si>
  <si>
    <t>KLEBSIELLA PNEUMONIA -- 肺或肾的细菌感染，风险或以往感染。 @</t>
  </si>
  <si>
    <t>KIDNEY PAPILLOMA -- 良性上皮性肿瘤或发育，会造成堵塞，使用息肉和粘连。</t>
  </si>
  <si>
    <t>KIDNEY CYST -- 肾中的囊肿或发育，堵塞并妨碍功能。</t>
  </si>
  <si>
    <t>KIDNEY INFLAMED -- 因毒素，感染，创伤，酒精或其它原因造成的肾炎。</t>
  </si>
  <si>
    <t>KIDNEY STONE -- 肾结石，在内部形成，镁缺乏，来自不同形式的钙</t>
  </si>
  <si>
    <t>KLYNEFELTER SYNDROME -- 先天性睪丸内分泌衰竭，长腿，智力低下。</t>
  </si>
  <si>
    <t>LUPUS ERYTHEMATOSIS -- 胶原质疾病，影响颈部，脸部，手臂的皮肤，对阳光敏感，愈加严重的。</t>
  </si>
  <si>
    <t>LEPTOSPIROSIS -- 钩端螺旋体感染的后果，来自日本的spirocyte，发烧，发痒。 #</t>
  </si>
  <si>
    <t>LEGIONELLA -- 肺和主要器官的立克次氏体或细菌感染，咳嗽，肺炎，胃肠疾病。 @ # * ^</t>
  </si>
  <si>
    <t>TOURETTE'S SYNDROME -- 大声刺耳的噪音，触摸会激发暴力行为或使自己的想法脱口而出。</t>
  </si>
  <si>
    <t>LEUKEMIA, MYLOBLASIC + MYELOGENIC -- 骨髓中granulcytes生长过度，由于辐射暴露。</t>
  </si>
  <si>
    <t>LUPUS -- 自身免疫疾病，对太阳敏感，皮肤溃疡，疹斑。</t>
  </si>
  <si>
    <t>LAMBLIA INTESTINALIS (Giardia) -- 肠（肠道，结肠）内有鞭毛的细菌，引发痢疾。 @ * ]</t>
  </si>
  <si>
    <t>LISTERIA -- 一种人畜共有的soil saprocyte细菌，引发脑膜炎和流产， &gt; adults. @</t>
  </si>
  <si>
    <t>LYMPHOGRANULOMA VENEREUM -- 腹股沟淋巴肉芽肿。传染性性病，由革兰氏阴性细菌砂眼衣原体引起，疱疹状，疼痛淋巴肿胀。 @ ]</t>
  </si>
  <si>
    <t>LYMPHOBLASTOMA -- 淋巴细胞组成的瘤。</t>
  </si>
  <si>
    <t>LYMPHOLEUKEMIA -- 淋巴中白细胞过多。</t>
  </si>
  <si>
    <t>LYMPHOCYTE -- 任何与白细胞功能相关的障碍。</t>
  </si>
  <si>
    <t>WBC WEAKNESS AND DEFICIENCY -- 免疫中白细胞的功能障碍或缺乏。</t>
  </si>
  <si>
    <t>MONILLIA ALBICANS -- 白色念珠菌的形成。感染，使用FNG。 ^ ]</t>
  </si>
  <si>
    <t>MALARIA -- 红细胞中的原生动物，来自于蚊子叮咬，影响神经和消化力，发烧感冒，出汗。 * ]</t>
  </si>
  <si>
    <t>MORBILLINUM -- 麻疹顺势疗法，发烧，身体不适，鼻塞，全身出疹，易患多发性硬化（MS）。 # ]</t>
  </si>
  <si>
    <t>MEDORRHINUM -- Suspressed淋病，女性盆腔炎（PID），扁桃腺增大，鼻塞，疲乏。 @ ]</t>
  </si>
  <si>
    <t>MYCOPLASMA PNEUMONIE -- 立克次氏体的军团病形式，最有可能影响肺部。 @ ^</t>
  </si>
  <si>
    <t>MEASLES, MUMPS, RUBELLA -- 疫苗敏感或是以往毒性，治疗疫苗疾病的药物。 #</t>
  </si>
  <si>
    <t>MUCOR MYCOSIS -- 真菌感染，暴发性的，风险或趋向。 ^</t>
  </si>
  <si>
    <t>MYCOSIS FUNGOIDES -- 可以辨识深部真菌或真菌免疫虚弱。 ^</t>
  </si>
  <si>
    <t>MENINGOCOCCINUM -- 会导致终身的慢性刺痛性头痛直至治愈。 @</t>
  </si>
  <si>
    <t>MULTIPLE SCLEROSIS -- （多发性硬化）神经脱髓鞘，有时候自身免疫。 ]</t>
  </si>
  <si>
    <t>MASTITIS -- 由于血液中的肥大细胞过多而影响该部位导致皮肤变红。</t>
  </si>
  <si>
    <t>MAMMA FIBROMATOSIS -- 纤维囊肿或是乳房或肌肉风险。</t>
  </si>
  <si>
    <t>MULTICEPS GAIGERI -- 绦虫，可以辨识肠内（肠道，结肠，肠）不同种类或不同来源的寄生虫。 * ]</t>
  </si>
  <si>
    <t>MULTICEPS SMYTHI -- 绦虫，可以辨识肠内（肠道，结肠，肠）不同种类或不同来源的寄生虫。 * ]</t>
  </si>
  <si>
    <t>MELANOMA -- 皮肤癌或是肝癌风险，会产生黑色素，通常是阳光暴露过多所致。</t>
  </si>
  <si>
    <t>ECHO VIRUS -- 病毒导致痢疾（肠道，结肠，肠），主要侵犯肝，肺，肠。 # ]</t>
  </si>
  <si>
    <t>MESOCESTOIDES LINEATUS -- 蠕虫，可以辨识肠内（肠道，结肠，肠）不同种类或不同来源的寄生虫。 * ]</t>
  </si>
  <si>
    <t>MESOSTEPHANUS SP -- 蠕虫，可以辨识肠内（肠道，结肠，肠）不同种类或不同来源的寄生虫。 * ]</t>
  </si>
  <si>
    <t>MARSHALLAGIA MARSHALLI -- 蠕虫，可以辨识肠内（肠道，结肠，肠）不同种类或不同来源的寄生虫。 * ]</t>
  </si>
  <si>
    <t>MEMORY DISORDER -- 无法充分发挥潜能记忆（大脑），可以辨识缺氧。 ]</t>
  </si>
  <si>
    <t>MOOD SWING DISORDERS -- 无法控制心情和想法，通常是沮丧，妄想，愤怒。</t>
  </si>
  <si>
    <t>GEOGRAPHICAL DISEASE -- 由于环境病理压力（geopathic stress）或在地理字段中产生的疾病。</t>
  </si>
  <si>
    <t>MARFAN'S SYNDROME -- 骨骼和韧带中的结缔组织遗传疾病。</t>
  </si>
  <si>
    <t>METASTRONGYLINAE WORM -- 可以辨识肠内（肠道，结肠，肠）不同种类或不同来源的寄生虫。 * ]</t>
  </si>
  <si>
    <t>MULTICEPS SERIALIS -- 绦虫，可以辨识肠内（肠道，结肠，肠）不同种类或不同来源的寄生虫。 * ]</t>
  </si>
  <si>
    <t>MALABSORPTION SYNDROME -- 无法吸收营养，使用有助于消化的液体酶治疗。</t>
  </si>
  <si>
    <t>MULTICEPS MULTICEPS -- 绦虫，可以辨识肠内（肠道，结肠，肠）不同种类或不同来源的寄生虫。 * ]</t>
  </si>
  <si>
    <t>NEURALGIA -- 神经问题或愤怒所致疼痛。 N sarcode $ ]</t>
  </si>
  <si>
    <t>NOCARDIA -- 细菌，引起帕金森症状和疾病。 @</t>
  </si>
  <si>
    <t>NEPHROSIS -- 肾虚或变性。</t>
  </si>
  <si>
    <t>NEMATOSPIROIDES DUBIA -- 蛲虫，可以辨识肠内（肠道，结肠，肠）不同种类或不同来源的寄生虫。 * ]</t>
  </si>
  <si>
    <t>NECATOR AMERICANUS -- 蛲虫，可以辨识肠内（肠道，结肠，肠）不同种类或不同来源的寄生虫。 * ]</t>
  </si>
  <si>
    <t>NIPPOSTRONGYLUS BRASILIENSIS -- 巴西蠕虫，可以辨识肠内（肠道，结肠，肠）不同种类或不同来源的寄生虫。 * ]</t>
  </si>
  <si>
    <t>NEMATODIRUS SPATHIGER -- 蛲虫，可以辨识肠内（肠道，结肠，肠）不同种类或不同来源的寄生虫。 * ]</t>
  </si>
  <si>
    <t>OXYUREN WORM -- 可以辨识肠内（肠道，结肠，肠）不同种类或不同来源的寄生虫。 @ * ]</t>
  </si>
  <si>
    <t>OVARIAN CYSTADENOMA -- 卵巢部位（卵巢）中异常组织的发育，咖啡因（咖啡）使其恶化。 ]</t>
  </si>
  <si>
    <t>OSTEOPOROSIS -- 因缺钙所致的骨弱。</t>
  </si>
  <si>
    <t>OPISTORCHIS FELINEUS -- 猫的蠕虫，可以辨识肠内（肠道，结肠，肠）不同种类或不同来源的寄生虫。 * ]</t>
  </si>
  <si>
    <t>OLLULANUS TRICUSPIS WORM -- 可以辨识肠内（肠道，结肠，肠）不同种类或不同来源的寄生虫。 * ]</t>
  </si>
  <si>
    <t>ONCHOCERCA WORM -- 侵袭眼睛和结缔组织，通过苍蝇传播。 * ]</t>
  </si>
  <si>
    <t>PEPTOSTREPTOCOCCUS -- 细菌，溃疡最可能的起因。 @</t>
  </si>
  <si>
    <t>PULPITIS -- 牙齿或是骨头受感染。 D nosode ]</t>
  </si>
  <si>
    <t>PARKINSON'S DISEASE -- 慢性神经疾病，伴有肌肉颤动，僵化和奇特的步态。 ]</t>
  </si>
  <si>
    <t>PLEURITIS -- 胸膜（肺）感染或是发炎。 ]</t>
  </si>
  <si>
    <t>PERIODONTITIS -- 感染或创伤所致的齿龈和牙齿疾病。 @ ^ # * D nosode ]</t>
  </si>
  <si>
    <t>PSORIASIS -- 皮炎（皮肤），有暗红色的损伤，与关节炎，感染，饮食或染色体有关。 ]</t>
  </si>
  <si>
    <t>PROTEUS BACTERIA -- 细菌的变化形式，由肠道（结肠，肠）内腐烂的蛋白质分解所致。 @ ]</t>
  </si>
  <si>
    <t>PERTUSSIN -- 来自百日咳分泌物，用于间歇性咳嗽，通常是干咳，用于肺部毒性。 @ #</t>
  </si>
  <si>
    <t>PROGRESSIVE MUSCULAR DYSTROPHY -- 肌肉萎缩和变性，感染或是毒性引起的。</t>
  </si>
  <si>
    <t>POLIOMYELITIS -- 脊髓灰质发炎，病毒性疾病，伴有发烧，喉咙痛。 # $ ]</t>
  </si>
  <si>
    <t>PNEUMOCOCCINUM -- 来自肺炎球菌，肺虚，咳血或是红褐色痰。 @ ]</t>
  </si>
  <si>
    <t>POLYARTHRITIS -- 多个部位患有关节炎或是其它关节疾病，疼痛和失去柔韧性。</t>
  </si>
  <si>
    <t>PROSTATA ADENOMA -- 晚期前列腺疾病，可能变性。</t>
  </si>
  <si>
    <t>PAPILLOMA VIRUS - HUMAN -- 会引发疣和生殖癌。 #</t>
  </si>
  <si>
    <t>POLIO -- 脊髓灰质发炎，落枕，呕吐，发烧，喉痛，萎缩症。 #</t>
  </si>
  <si>
    <t>PSEUDOMONAS FLUORESCENCE -- 体内或腐肉中的细菌，辨识肠道（结肠，肠）中的腐败物，眼睛。 @ ]</t>
  </si>
  <si>
    <t>PORPHYRIA -- 肝问题导致眼睛障碍（畏光症）。 ]</t>
  </si>
  <si>
    <t>PYOGENES -- 细菌，与脓的生成和流出相关。 @</t>
  </si>
  <si>
    <t>PLANTERS WART -- 病毒性疾病，使皮肤出疹，可以辨识风险或抗性。 #</t>
  </si>
  <si>
    <t>PYOCYANEUS -- 与脓相关细菌。 @</t>
  </si>
  <si>
    <t>PARANOIA -- 对社交场合，人，似乎需要防御攻击的情况感到恐惧。</t>
  </si>
  <si>
    <t>PYLORIC VALVE DISEA 幽门阔约肌胃幽门下部问题，溃疡风险或吸收不良。</t>
  </si>
  <si>
    <t>PHOSPHOGENE -- 用于杀虫剂中的剧烈的化学物。</t>
  </si>
  <si>
    <t>PULMONARY INFARCTION AND HEMANIOMA -- 肺部的血液供给堵塞或渗漏。 ]</t>
  </si>
  <si>
    <t>PULMONARY EDEMA -- 肺部范围内的流体异常聚积，浮肿。 ]</t>
  </si>
  <si>
    <t>PITUITARY ADENOMA BASOPH -- 辨识垂体变性，风险或存在。</t>
  </si>
  <si>
    <t>PROTOSTRONGYLUS RUFESCENS WORM -- 可以辨识肠内（肠道，结肠，肠）不同种类或不同来源的寄生虫。 * ]</t>
  </si>
  <si>
    <t>PROTOSTRONGYLUS OVATUS WORM -- 可以辨识肠内（肠道，结肠，肠）不同种类或不同来源的寄生虫。 * ]</t>
  </si>
  <si>
    <t>PARVOVIRUS / LEPTOSPIRA VAC. - CANINE -- 狗的病毒，人类接触时会感染，引发头痛。 #</t>
  </si>
  <si>
    <t>Q-FEVER -- 立克次氏体发烧，头痛，发烧，身体不适，厌食（Cox Burnetti）。 @ ^</t>
  </si>
  <si>
    <t>QUINTANA - TRENCH FEVER -- 立克次氏体发烧，身体不适，每5天疼痛加剧。 @ ^</t>
  </si>
  <si>
    <t>ROCKY MOUNTAIN SPOTTED FEVER -- 立克次氏体，侵犯眼睛。 # ^ @</t>
  </si>
  <si>
    <t>RICKETTSIA -- 小于细菌而大于病毒，会引发许多疾病。 @ ^# ]</t>
  </si>
  <si>
    <t>RHINOPNEUMONITIS -- 病毒感染（肺），可能无限期地拖延，会造成窦炎。 # ]</t>
  </si>
  <si>
    <t>RUBEOLA -- 德国麻疹，如果有可能必须清除，多发性硬化症（MS）。 # ]</t>
  </si>
  <si>
    <t>ROOT GRANULOMUM TEETH -- 通常患者不知的牙病。 D nosode ]</t>
  </si>
  <si>
    <t>RENAL COLIC -- 肾脏疼痛或痉挛，可能是结石的排出所引起的，背痛，腹痛，腹股沟疼痛，大腿疼痛。</t>
  </si>
  <si>
    <t>R. MOOSERI -- 细菌感染，来自于家庭用品或正常接触，免疫虚弱。 @</t>
  </si>
  <si>
    <t>REYES SYNDROME -- 急性脑病（大脑），肝，胰腺，心脏，肾，脾，淋巴的脂肪渗透。 ]</t>
  </si>
  <si>
    <t>RAILLIETINA PARASITE -- 绦虫，在南美，主要是厄瓜多尔。 *</t>
  </si>
  <si>
    <t>STAPHYLOCOCCINUM -- 葡萄球菌（细菌）感染的顺势疗法，皮肤疾病，肺部感染，肠（肠道，结肠）受侵袭。 @ ]</t>
  </si>
  <si>
    <t>SYPHILLINUM -- 早晨彻底虚脱衰弱，风湿疼痛，出疹，白天更严重，健忘症。 @ ]</t>
  </si>
  <si>
    <t>SHIGELLA PARADYSENTERAE -- 非运动性，非乳糖发酵性细菌，存在于肠道（结肠，肠）中，造成消化障碍。 @ ]</t>
  </si>
  <si>
    <t>SWINE INFLUENCINUM -- 猪流行性感冒，可以辨识未解决的病毒免疫缺陷，用Viralfuge治疗。 #</t>
  </si>
  <si>
    <t>MORGAN BACTERIA -- 存在于厕所和水槽中的细菌。 @</t>
  </si>
  <si>
    <t>SHIGA KRUSE -- 志贺氏菌，非运动性，非乳糖发酵性细菌，存在于肠道（结肠，肠）中，造成消化障碍。 @ ]</t>
  </si>
  <si>
    <t>SHANG HAI FLU 90' -- 来自东方国家的流行性感冒，侵袭DNA。 #</t>
  </si>
  <si>
    <t>STREPTOCOCCUS COMBO -- 所有的炼球菌使用多剂量，乳杆菌的多种形式。 @ ]</t>
  </si>
  <si>
    <t>STREPTOCOCCINUM -- 辨识细菌防御的免疫缺陷，用Bacteria Fuge治疗。 @</t>
  </si>
  <si>
    <t>STREPTOCOCCINUM HAEMOLYTICUS -- 炼球菌最危险的形式，导致脓毒性咽炎，2公厘皮肤损害，发烧 @ ]</t>
  </si>
  <si>
    <t>SINUSITIS MAXILLARIS -- 原生质和病质药合成，辨识问题。</t>
  </si>
  <si>
    <t>SINUSITIS FRONTALIS -- 原生质和病质药合成，辨识问题。</t>
  </si>
  <si>
    <t>SALMONELLA -- （细菌）食物中毒的形式，能够在最初暴露之后在体内停留多年。 @ ]</t>
  </si>
  <si>
    <t>SCARLATINUM - SCARLET FEVER - SCARLATINA -- 急性，传染性，热病（发烧）炼球菌，鼻子发炎红肿，喉咙疼痛，舌红，皮疹，脉搏加快，24小时潜伏，突然发作。 @ ]</t>
  </si>
  <si>
    <t>SPONDYLOGLAND. ATROV. PARASITE -- 可以辨识肠内（肠道，结肠，肠）不同种类或不同来源的寄生虫。 * ]</t>
  </si>
  <si>
    <t>STRONGYLUS EQUINUS 可以辨识肠内（肠道，结肠，肠）不同种类或不同来源的寄生虫。 * ]</t>
  </si>
  <si>
    <t>SCHONLEIN'S DISEASE -- 过敏或导致过敏的变色或是皮肤出血，关节疼痛，医原性的。 ]</t>
  </si>
  <si>
    <t>SCHIZOID RELATED PEPTIDE -- 原生质和病质药合成，辨识问题。</t>
  </si>
  <si>
    <t>SCOPOPHILIA -- 从视觉资源，裸体，图片等取得性愉悦，情感幻想倾向。</t>
  </si>
  <si>
    <t>SYPHACIA MURIS PARASITE -- 可以辨识肠内（肠道，结肠，肠）不同种类或不同来源的寄生虫。 * ]</t>
  </si>
  <si>
    <t>SYPHACIA OBVELATA PARASITE -- 可以辨识肠内（肠道，结肠，肠）不同种类或不同来源的寄生虫。 * ]</t>
  </si>
  <si>
    <t>STEPHANURUS DENTATUS PARASITE -- 可以辨识肠内（肠道，结肠，肠）不同种类或不同来源的寄生虫。 * ]</t>
  </si>
  <si>
    <t>SCHISTOSOMA MANSONI PARASITE -- 可以辨识肠内（肠道，结肠，肠）不同种类或不同来源的寄生虫。 * ]</t>
  </si>
  <si>
    <t>SPIRILILLUM -- 革兰氏阴性细菌，水中携带，鼠咬热，存在于啮齿动物的血液中，Rx Bac。 @ ]</t>
  </si>
  <si>
    <t>SCLERODERMA - LUNG -- 结缔组织硬化，女性比男性多四倍，风险需要锻炼。</t>
  </si>
  <si>
    <t>SPRUE (12X) -- 胃壁光滑且无吸收。</t>
  </si>
  <si>
    <t>SCURVY -- 维生素C缺乏，结缔组织虚弱，齿龈出血，眼睛，免疫缺陷，疲乏，肠道（结肠，肠）不稳定。 ]</t>
  </si>
  <si>
    <t>SPONDYLOSIS DISEASE OF SPINE -- 脊椎结构分解，肺结核瘴毒嫌疑，神经的。</t>
  </si>
  <si>
    <t>SCHISTOSOMA HAEMATOBIUM WORM -- 可以辨识肠内（肠道，结肠，肠）不同种类或不同来源的寄生虫。 * ]</t>
  </si>
  <si>
    <t>STRONGYLOIDES STERCORALIS WORM -- 可以辨识肠内（肠道，结肠，肠）不同种类或不同来源的寄生虫。 * ]</t>
  </si>
  <si>
    <t>SYNGAMUS TRACHEA -- 寄生的线虫感染人畜呼吸道（肺），鸟，Rx Vermex。 * ]</t>
  </si>
  <si>
    <t>SCHISTOSOMA BOVIS WORM - CATTLE -- 可以辨识肠内（肠道，结肠，肠）不同种类或不同来源的寄生虫。 * ]</t>
  </si>
  <si>
    <t>TRICHOMONAS VAGINALIS -- 有鞭毛的原生动物寄生虫，普遍出现在手术或是怀孕后，男性中无症状。 *]</t>
  </si>
  <si>
    <t>TUBERCULINUM -- 结合菌素。通过牛奶传播，侵犯肺和肾，疲乏，麻木，前列腺炎（前列腺）， &gt; work, wants change. @ ]</t>
  </si>
  <si>
    <t>FISTULA -- 异常的管子，就像从一个空腔通往另一个的通道，出生时不完全闭合所致，创伤，感染。</t>
  </si>
  <si>
    <t>TRICHINOSIS -- 类细菌寄生虫，存在于生猪肉中，肌肉肿胀，剧痛，腹舄（肠道，结肠，肠），水肿（浮肿）。 @ * ]</t>
  </si>
  <si>
    <t>TULAREMIA -- 兔子中的细菌，治疗食物中毒，治疗害羞和胆怯的情绪药物。 @</t>
  </si>
  <si>
    <t>TONSILLOPHARYNGEAL -- 扁桃腺，咽。原生质和病质药合成，辨识问题。 ]</t>
  </si>
  <si>
    <t>TONSILLOPALATINA -- 扁桃体，腭。原生质和病质药合成，辨识问题。 ]</t>
  </si>
  <si>
    <t>TAENIA WORM -- 可以辨识肠内（肠道，结肠，肠）不同种类或不同来源的寄生虫。 * ]</t>
  </si>
  <si>
    <t>TINEA CURITIS / CURVIS -- 股癣中的真菌。 ^ ]</t>
  </si>
  <si>
    <t>TOXOPLASMOSIS -- 存于猫中的细菌，怀孕期间的问题。 @</t>
  </si>
  <si>
    <t>TYPHOIDINUM -- 沙门氏斑疹伤寒细菌，在胆囊中，通过水和牛奶传播，影响淋巴集结（小肠）。 @ ]</t>
  </si>
  <si>
    <t>TETANUS -- 细菌感染，导致肌肉麻痹，辨识肌肉疾病。 @</t>
  </si>
  <si>
    <t>TYPHUS -- 沙门氏斑疹伤寒细菌。因发烧而昏迷，疲惫，头痛，皮疹，发烧，不卫生情况下会传播，立克次氏体，prowaza。 @ # ^ ]</t>
  </si>
  <si>
    <t>THERMAL BACTERIA -- 肠道（结肠，肠）中的细菌，怀疑痴呆，辨识肠道菌丛失调和直肠气胀。 @ ]</t>
  </si>
  <si>
    <t>TOXASCARIS LEONIA WORM -- 可以辨识肠内（肠道，结肠，肠）不同种类或不同来源的寄生虫。 * ]</t>
  </si>
  <si>
    <t>YERSINA PESTIS -- 引起鼠疫的细菌，由跳蚤，昆虫携带，发烧，皮疹，疲乏，沮丧，躁狂。 @ ]</t>
  </si>
  <si>
    <t>NERVE SPINAL THORACIC -- 原生质和病质药合成，辨识问题。 N sarcode $ ]</t>
  </si>
  <si>
    <t>TREPONEMA PINTA -- 梅毒螺旋菌，会导致普通皮肤损伤，发展成为梅毒。 @</t>
  </si>
  <si>
    <t>TRICHOMONAS HOMINIS -- 可以辨识肠内（肠道，结肠，肠）不同种类或不同来源的寄生虫。 * ]</t>
  </si>
  <si>
    <t>TAENIA SAGINATUM WORM -- 可以辨识肠内（肠道，结肠，肠）不同种类或不同来源的寄生虫。 * ]</t>
  </si>
  <si>
    <t>TAENIA HELM WORM -- 可以辨识肠内（肠道，结肠，肠）不同种类或不同来源的寄生虫。 * ]</t>
  </si>
  <si>
    <t>TAENIA CRASSICEPS WORM -- 可以辨识肠内（肠道，结肠，肠）不同种类或不同来源的寄生虫。 * ]</t>
  </si>
  <si>
    <t>TAENIA SOLIUM WORM -- 可以辨识肠内（肠道，结肠，肠）不同种类或不同来源的寄生虫。 * ]</t>
  </si>
  <si>
    <t>TAENIA KRABBEI WORM -- 可以辨识肠内（肠道，结肠，肠）不同种类或不同来源的寄生虫。 * ]</t>
  </si>
  <si>
    <t>TAENIA HYDATIGENA WORM -- 可以辨识肠内（肠道，结肠，肠）不同种类或不同来源的寄生虫。 * ]</t>
  </si>
  <si>
    <t>TRICHURIS SERRATA -- 寄生虫，可以辨识肠内（肠道，结肠，肠）不同种类或不同来源的寄生虫。 * ]</t>
  </si>
  <si>
    <t>TRICHURIS VULPIS 10X -- 肠内的（肠道，结肠，肠）寄生虫，可以辨识肠内（肠道，结肠，肠）不同种类或不同来源的寄生虫。 * ]</t>
  </si>
  <si>
    <t>TRICHINELLA SPIRALIS -- 寄生虫，劣质猪肉中的蠕虫。 *</t>
  </si>
  <si>
    <t>TRICHOSTRONGYLUS AXEI WORM -- 可以辨识肠内（肠道，结肠，肠）不同种类或不同来源的寄生虫。 * ]</t>
  </si>
  <si>
    <t>THELAZIA RHODESII -- 可以辨识肠内（肠道，结肠，肠）不同种类或不同来源的寄生虫。 * ]</t>
  </si>
  <si>
    <t>TMJ TMD DYSFUNCTION -- 颞下颌关节/颚，原生质和病质药合成，辨识问题。 @ ]</t>
  </si>
  <si>
    <t>GOUT -- 尿酸，草酸和其它嘌呤副产物，刺激脚趾和手指关节，Rx肾（膀胱，输尿管，尿道），饮食，等。 ]</t>
  </si>
  <si>
    <t>URETHRA -- 男性和女性的尿管（肾，膀胱，尿道），易受感染和中毒，低级感染是无症状的。 ]</t>
  </si>
  <si>
    <t>UNCINARIA STENOCEPHALIA -- 可以辨识肠内（肠道，结肠，肠）不同种类或不同来源的寄生虫。 * ]</t>
  </si>
  <si>
    <t>URETHRITIS -- 男性或女性的尿管（肾，膀胱，尿道）发炎，由于感染或中毒，可能是无症状的。 ]</t>
  </si>
  <si>
    <t>ULCERATIVE COLITIS -- 结肠（肠道，肠）损伤导致便秘和腹舄，轮流更替食物，过敏感染。 ]</t>
  </si>
  <si>
    <t>ULCER -- 主要位于消化道中尚未痊愈的开放性损伤，维生素K缺乏，感染，毒素，过敏原因。</t>
  </si>
  <si>
    <t>URETERAL STONE -- 尿管（肾，膀胱，输尿管，尿道）中的钙化形成，男性或女性，可能因感染所致，等。 ]</t>
  </si>
  <si>
    <t>VARIOLINUM -- 来自天花的淋巴（lymph from small pox），脓包，用于带状疱疹，天花，被感染的眼睛，枕骨部疼痛，干热。 @ #</t>
  </si>
  <si>
    <t>VERRUCA -- 跖疣的一种，通常较大并有单独的blood suppy，由细菌导致。 #</t>
  </si>
  <si>
    <t>VARICELLA -- 水痘，疹，出疹急性传染性病毒疾病，阶段：斑疹，丘疹，疱，痂。# ]</t>
  </si>
  <si>
    <t>VAGINITIS -- 阴道炎，维生素B缺乏，毒性，感染，真菌，性传播疾病（STD），原生动物，肠（肠道，结肠）寄生虫。 ^ @ * ]</t>
  </si>
  <si>
    <t>VACCINIUM -- 各种疫苗不同剂量的结合，用于防止疫苗产生的副作用。 @ # ^ ]</t>
  </si>
  <si>
    <t>VISCUM ALBUM -- 槲寄生，降低血压，治疗恶化，风湿病，痛风，哮喘（肺）。 @ ]</t>
  </si>
  <si>
    <t>YELLOW FEVER -- 急性传染病， 两个发烧疗程（fever courses）, 黄疸（肝），呕吐，出血，外衣病毒，蚊子，休息。 # ]</t>
  </si>
  <si>
    <t>WILSON'S DISEASE -- 铜在肝脏中积聚并破坏肝脏。</t>
  </si>
  <si>
    <t>BACTERIA WELCH -- 产气荚膜梭菌，引发气性坏疽，辨识可能的血液感染，使用Envirox N. 1276 或 N. 610。 @ ]</t>
  </si>
  <si>
    <t>WILLIAM AMOEBA -- 变形虫的一种，侵犯眼睛，嘴巴，肝脏或关节，通过坏水传播。 * ]</t>
  </si>
  <si>
    <t>WERNICKE'S SYNDROME -- 老年症状，失去记忆（大脑）和官能作用。 ]</t>
  </si>
  <si>
    <t>WEBER CHRISTIAN DIS.10X -- 皮下脂肪瘤形成的疾病。</t>
  </si>
  <si>
    <t>WHIPPLE'S DIS.10X -- 肠（肠道，结肠，肠）无法吸收营养的障碍。 ]</t>
  </si>
  <si>
    <t>WERDNIG - HOFFMAN DISEASE -- 神经萎缩，始于脊柱，之后造成肌肉萎缩。 $ ]</t>
  </si>
  <si>
    <t>CHROMOSOME 1 P -- 癌症，甲状腺功能减退，肾上腺增生，肾（膀胱，输尿管，尿道）结石。 ]</t>
  </si>
  <si>
    <t>CHROMOSOME 2 P -- 促肾上腺皮质激素缺乏，结肠癌，男性性早熟。</t>
  </si>
  <si>
    <t>CHROMOSOME 3 P -- 肾的（肾脏，膀胱，输尿管，尿道），肺细胞癌，垂体激素缺乏，黏多糖症（MPS）。 ]</t>
  </si>
  <si>
    <t>CHROMOSOME 4 P -- 亨廷顿舞蹈病，苯丙酮尿症（PKU），黏多糖症（MPS），第四染色体短肢部分缺损。</t>
  </si>
  <si>
    <t>CHROMOSOME 5 P -- C6，7，9，脂肪酸缺乏，Laron侏儒症，黏多糖症（MPS）。</t>
  </si>
  <si>
    <t>CHROMOSOME 6 P -- 癫痫症，共济失调，对铍敏感，僵直性脊椎炎。 ]</t>
  </si>
  <si>
    <t>CHROMOSOME 7 P -- Craniosynstosis，肌病，眼睛障碍（视网膜色素变性）。 ]</t>
  </si>
  <si>
    <t>CHROMOSOME 8 P -- 高脂蛋白血，溶血性贫血，血纤维蛋白溶酶原缺乏。</t>
  </si>
  <si>
    <t>CHROMOSOME 9 P -- 卵巢癌，黑素瘤，白血病，（癌）干扰素缺乏。 ]</t>
  </si>
  <si>
    <t>CHROMOSOME 10 P -- 免疫缺陷，贫血，甲状腺癌，神经胶质细胞瘤（癌）。 ]</t>
  </si>
  <si>
    <t>CHROMOSOME 11 P -- 副甲状腺，心肌病（心脏），白血病，生殖泌尿（肾，膀胱，输尿管，尿道）障碍。 ]</t>
  </si>
  <si>
    <t>CHROMOSOME 12 P -- 直肠（结肠，肠道，肠）癌和肺癌，贫血，发作性共济失调，肌纤维颤搐。 ]</t>
  </si>
  <si>
    <t>CHROMOSOME 13 P -- 肌肉营养失调，肌肉发育的关键，限制大小和潜在力量。</t>
  </si>
  <si>
    <t>CHROMOSOME 14 P -- 白血病，淋巴瘤，（癌）嘌呤核苷缺乏。 ]</t>
  </si>
  <si>
    <t>CHROMOSOME 15 P -- Angelman症候群，球形红细胞贫血症。</t>
  </si>
  <si>
    <t>CHROMOSOME 16 P -- 结节性硬化症，眼睛障碍（白内障），多囊性肾（膀胱，输尿管，尿道），地中海热。 ]</t>
  </si>
  <si>
    <t>CHROMOSOME 17 P -- 神经病麻痹，神经纤维瘤，牙病，癌症。 $ ]</t>
  </si>
  <si>
    <t>CHROMOSOME 18 P -- 糖皮质激素缺乏，卟啉症，红细胞生成性原卟啉病，先天代谢性堆积疾病。</t>
  </si>
  <si>
    <t>CHROMOSOME 19 P -- 动脉硬化，钙失调，高胆固醇血症，偏头痛。</t>
  </si>
  <si>
    <t>CHROMOSOME 20 P -- 糖尿病，失眠，脑血管疾病，肌苷三磷酸缺乏。</t>
  </si>
  <si>
    <t>CHROMOSOME 21 P -- 白细胞粘附困难，白血病，（癌）肌萎缩侧索硬化症（ALS），脂肪酸缺乏。 ]</t>
  </si>
  <si>
    <t>CHROMOSOME 22 P -- 猫眼症候群，迪乔治症候群，alpha naga缺陷，白血病（癌）。 ]</t>
  </si>
  <si>
    <t>CHROMOSOME Y P -- 性腺发育不全，通过约束思想控制影响思想程序，异常思想。</t>
  </si>
  <si>
    <t>CHROMOSOME 1 Q -- 神经传导缓慢，狼疮，眼睛障碍（青光眼），肝糖储存，易患麻疹。$ ]</t>
  </si>
  <si>
    <t>CHROMOSOME 2 Q -- 乳糖缺乏，皮皱，乳酸中毒，眼睛障碍（白内障），维生素C和B6缺乏。 ]</t>
  </si>
  <si>
    <t>CHROMOSOME 3 Q -- 淋巴瘤（癌），血钙过多，夜盲（眼睛障碍），蔗糖不耐受。 ]</t>
  </si>
  <si>
    <t>CHROMOSOME 4 Q -- 多囊肾（膀胱，输尿管，尿道），淀粉样变性病，黏脂质症，免疫缺陷。 ]</t>
  </si>
  <si>
    <t>CHROMOSOME 5 Q -- 脊肌萎缩症，直肠（肠道，结肠，肠）癌，五音不全，惊跳症，眼睛障碍（角膜疾病）。 ]</t>
  </si>
  <si>
    <t>CHROMOSOME 6 Q -- 乳癌，arginemia，卵巢癌，冠状（心脏）动脉疾病。 ]</t>
  </si>
  <si>
    <t>CHROMOSOME 7 Q -- 主动脉瓣狭窄（心脏），红斑，囊性纤维性变病，胰蛋白酶原缺乏，黏多糖症（MPS），眼睛障碍（视网膜炎）。 ]</t>
  </si>
  <si>
    <t>CHROMOSOME 8 Q -- 外生骨疣，甲状腺肿，肾（肾，膀胱，输尿管，尿道）酸中毒，癫痫症，碳酸酐酶+维生素E缺乏。 ]</t>
  </si>
  <si>
    <t>CHROMOSOME 9 Q -- 果糖不耐受，贫血，自主（副交感神经系统）神经系统衰竭，对铅敏感，癌症。 $ ]</t>
  </si>
  <si>
    <t>CHROMOSOME 10 Q -- 脑白质营养不良，贫血，脂肪酶和维生素A缺乏，白血病（癌），慢性感染。 ]</t>
  </si>
  <si>
    <t>CHROMOSOME 11 Q -- 高甘油三酸酯，内分泌疾病，过敏，丙酮酸盐羧基缺乏，哮喘（肺），乳酸脱氢酶（LDH）。 ]</t>
  </si>
  <si>
    <t>CHROMOSOME 12 Q -- 组胺酸血症，酒精不耐受，脂肪瘤，干扰素缺乏，维生素D，酪氨酸。 ]</t>
  </si>
  <si>
    <t>CHROMOSOME 13 Q -- 白血病，肝豆状核变性，着色性干皮病，乳癌。</t>
  </si>
  <si>
    <t>CHROMOSOME 14 Q -- 甲状腺功能亢进，肌张力障碍，肺气肿（肺），阿滋海默症 ，肝糖。 ]</t>
  </si>
  <si>
    <t>CHROMOSOME 15 Q -- 酪氨酸，心肌症，马凡氏综合征，黑朦性痴呆，白血病。</t>
  </si>
  <si>
    <t>CHROMOSOME 16 Q -- 眼睛障碍（白内障），酪氨酸血症，高血压，黏多糖症（MPS），granulatomatous。 ]</t>
  </si>
  <si>
    <t>CHROMOSOME 17 Q -- 髓过氧化物酶（MPO）缺乏，肝糖储积障碍，生长激素缺乏，骨质疏松症（骨）。 ]</t>
  </si>
  <si>
    <t>CHROMOSOME 18 Q -- 易患多发性硬化，骨质溶解（骨），神经病（神经），衰老（大脑），直肠癌（肠道，结肠，肠），B细胞（骨髓）。 ]</t>
  </si>
  <si>
    <t>CHROMOSOME 19 Q -- 脂肪肉瘤，偏头痛，免疫缺陷，阿滋海默症，中风（大脑）。 ]</t>
  </si>
  <si>
    <t>CHROMOSOME 20 Q -- 癫痫症，生长激素瘤，免疫缺陷，骨营养不良（骨）。 ]</t>
  </si>
  <si>
    <t>CHROMOSOME 21 Q -- 肌萎缩侧索硬化症, 癫痫症，精神分裂症，中风（大脑），维生素B6，贫血。 ]</t>
  </si>
  <si>
    <t>CHROMOSOME 22 Q -- 脑膜瘤，帕金森症，葡萄糖和半乳糖吸收不良。 ]</t>
  </si>
  <si>
    <t>CHROMOSOME XQ -- 免疫缺陷，躁郁，糖尿病（胰腺），聋的，痛风，发育迟滞，性。 ]</t>
  </si>
  <si>
    <t>COMPSPAN RESIN -- Dental isode (复合物).</t>
  </si>
  <si>
    <t>GILUMA PART 3 -- 用于黏结复合物的黏合剂。 dental isode</t>
  </si>
  <si>
    <t>X-4 DENTIN -- dental isode</t>
  </si>
  <si>
    <t>POST-COM II -- dental isode</t>
  </si>
  <si>
    <t>SCOTCH PREP -- dental isode</t>
  </si>
  <si>
    <t>OPTEC U-BOND -- 用于黏结复合物的黏合剂。dental isode</t>
  </si>
  <si>
    <t>CONQUEST DF -- 复合物。 dental isode</t>
  </si>
  <si>
    <t>PRISMA DENTIN -- dental isode</t>
  </si>
  <si>
    <t>SCOTCH BOND II -- 用于黏结复合物的黏合剂。 dental isode</t>
  </si>
  <si>
    <t>P-10 -- dental isode</t>
  </si>
  <si>
    <t>OPTECH DENTIN -- dental isode</t>
  </si>
  <si>
    <t>PERTAC -- dental isode( composite)</t>
  </si>
  <si>
    <t>X-4 BOND -- 用于黏结复合物的黏合剂。 dental isode</t>
  </si>
  <si>
    <t>HERCULITE XR -- 复合物。 dental isode</t>
  </si>
  <si>
    <t>CONCEPT -- 复合物。 dental isode</t>
  </si>
  <si>
    <t>OCCLUSIN -- dental isode</t>
  </si>
  <si>
    <t>SILUX PLUS -- dental isode</t>
  </si>
  <si>
    <t>HELIMOLAR -- 复合物。 dental isode ]</t>
  </si>
  <si>
    <t>P-50 -- dental isode</t>
  </si>
  <si>
    <t>PROFILE -- 复合物。 dental isode</t>
  </si>
  <si>
    <t>PRISMA APH -- 复合物。 dental isode</t>
  </si>
  <si>
    <t>PRISMA U-BOND 3 -- 用于黏结复合物的黏合剂。 dental isode</t>
  </si>
  <si>
    <t>HELIOBOND -- 用于黏结复合物的黏合剂。 dental isode</t>
  </si>
  <si>
    <t>DISPERSALLOY -- 汞合金水银填充物材料。dental isode ]</t>
  </si>
  <si>
    <t>DYCAL -- 氢氧化钙基部，放于深部填充物之下。 dental isode</t>
  </si>
  <si>
    <t>HYDROXYLINE -- dental isode</t>
  </si>
  <si>
    <t>LIFE -- 氢氧化钙基部，放于深部填充物之下。 dental isode</t>
  </si>
  <si>
    <t>COPALITE -- 汞合金填充物。 dental isode</t>
  </si>
  <si>
    <t>BARRIER -- 牙质密封填充物。dental isode</t>
  </si>
  <si>
    <t>GC DENTIN CEMENT -- dental isode</t>
  </si>
  <si>
    <t>VITRA-BOND -- 用于黏结复合物的黏合剂。 dental isode</t>
  </si>
  <si>
    <t>BIO C -- dental isode</t>
  </si>
  <si>
    <t>FIRMILAX -- dental isode</t>
  </si>
  <si>
    <t>RX-IV -- dental isode</t>
  </si>
  <si>
    <t>DG-63 -- dental isode</t>
  </si>
  <si>
    <t>DEGUDENT G -- dental isode</t>
  </si>
  <si>
    <t>HP3 -- dental isode</t>
  </si>
  <si>
    <t>OLYMPIA -- 复合物。 dental isode</t>
  </si>
  <si>
    <t>WQ -- dental isode</t>
  </si>
  <si>
    <t>REXILLIUM -- dental isode</t>
  </si>
  <si>
    <t>TITANIUM -- 用于植入的金属，螺丝钉，等。 dental isode</t>
  </si>
  <si>
    <t>TITANIUM ALLOY -- 汞合金。 dental isode</t>
  </si>
  <si>
    <t>STAINLESS STEEL -- 用于安装填充物的牙钉。 dental isode</t>
  </si>
  <si>
    <t>NOBILIUM -- dental isode</t>
  </si>
  <si>
    <t>TICONIUM -- dental isode</t>
  </si>
  <si>
    <t>VITA VMK 68 -- 烤瓷冠. dental isode</t>
  </si>
  <si>
    <t>VITADUR N -- dental isode</t>
  </si>
  <si>
    <t>CERAMCO II -- dental isode</t>
  </si>
  <si>
    <t>CERAMCO G -- dental isode</t>
  </si>
  <si>
    <t>OPTEC HSP -- dental isode</t>
  </si>
  <si>
    <t>DICOR -- dental isode</t>
  </si>
  <si>
    <t>IN-CERAM -- 镶嵌/牙冠材料。dental isode</t>
  </si>
  <si>
    <t>HYDROXYAPATITE -- 牙齿组织。dental isode</t>
  </si>
  <si>
    <t>PROCELITE DUAL -- 镶嵌/牙冠材料。dental isode</t>
  </si>
  <si>
    <t>COMPSPAM OPAGUE -- 复合材料。dental isode</t>
  </si>
  <si>
    <t>FLECK'S -- dental isode</t>
  </si>
  <si>
    <t>EBA -- dental isode</t>
  </si>
  <si>
    <t>DURELON -- 暂时冠，dental isode</t>
  </si>
  <si>
    <t>KETAC-CEM -- 用于黏结牙冠/镶嵌等的黏固剂。dental isode</t>
  </si>
  <si>
    <t>AMALGAM -- 合成顺势疗法的聚集，用于解毒。dental isode</t>
  </si>
  <si>
    <t>JET ACRYLIC -- 用于为义齿等加衬。dental isode</t>
  </si>
  <si>
    <t>PROTEMP -- 暂时冠材料。dental isode</t>
  </si>
  <si>
    <t>ZOE 2200 -- 暂时填充物。dental isode</t>
  </si>
  <si>
    <t>ZONE -- dental isode</t>
  </si>
  <si>
    <t>TERM -- dental isode</t>
  </si>
  <si>
    <t>CAVIT-G -- 暂时填充物材料。dental isode</t>
  </si>
  <si>
    <t>GUTTA PERCHA -- 根管填充物材料。dental isode</t>
  </si>
  <si>
    <t>SEALAPEX -- 根管填充物材料。dental isode</t>
  </si>
  <si>
    <t>CARBOCAINE 3% -- 局部麻醉剂。dental isode</t>
  </si>
  <si>
    <t>XYLOCAINE 2% -- 局部麻醉剂。dental isode</t>
  </si>
  <si>
    <t>MARCAINE -- 局部麻醉剂。dental isode</t>
  </si>
  <si>
    <t>CITANEST PLAIN 4% -- 局部麻醉剂。dental isode</t>
  </si>
  <si>
    <t>LUCITONE 199 -- dental isode</t>
  </si>
  <si>
    <t>ASTRON 1180 -- dental isode</t>
  </si>
  <si>
    <t>TRIAD VLC -- dental isode</t>
  </si>
  <si>
    <t>NUPRO NEUTRAL -- dental isode</t>
  </si>
  <si>
    <t>GEL KAM -- 氟化物涂膜。dental isode</t>
  </si>
  <si>
    <t>PURE ALLOY -- 汞合金，dental isode</t>
  </si>
  <si>
    <t>E-2713 -- dental isode</t>
  </si>
  <si>
    <t>BIO-H -- dental isode</t>
  </si>
  <si>
    <t>JELENKO -- dental isode</t>
  </si>
  <si>
    <t>CARBOCAINE 2% -- 局部麻醉剂。dental isode</t>
  </si>
  <si>
    <t>PULPDENTAL -- 辨识牙齿疾病。</t>
  </si>
  <si>
    <t>SILUX PLUS Y -- dental isode</t>
  </si>
  <si>
    <t>FERMIT -- 暂时填充物材料。dental isode</t>
  </si>
  <si>
    <t>HERCULITE A2 1999 -- 复合物。dental isode</t>
  </si>
  <si>
    <t>PRODIGY A2 -- 复合物。dental isode</t>
  </si>
  <si>
    <t>Z100 A3 -- 复合物。dental isode</t>
  </si>
  <si>
    <t>DYRACT A2 -- 复合物。dental isode</t>
  </si>
  <si>
    <t>SILUX PLUS U -- 复合物。dental isode</t>
  </si>
  <si>
    <t>BISFIL -- dental isode</t>
  </si>
  <si>
    <t>CITANEST 4% -- 局部麻醉剂。dental isode</t>
  </si>
  <si>
    <t>A.A.C. -- 终止酒瘾。NUTRI=ARLI，瓜达拉哈拉－墨西哥</t>
  </si>
  <si>
    <t>ADAPTIC II -- dental isode</t>
  </si>
  <si>
    <t>SCOTCHBOND 1999 -- 用于黏结复合物的黏合剂。dental isode</t>
  </si>
  <si>
    <t>ALL BOND RESIN 1+2 -- 用于黏结复合物的黏合剂。dental isode</t>
  </si>
  <si>
    <t>BIACALEX 1999 -- 根管材料。dental isode</t>
  </si>
  <si>
    <t>ALL BOND - PRIME A+B -- 用于黏结复合物的黏合剂。 dental isode</t>
  </si>
  <si>
    <t>TEMP BOND -- 用于黏结复合物的黏合剂。 dental isode</t>
  </si>
  <si>
    <t>PRIME + BOND 2.1 -- 用于黏结复合物的黏合剂。 dental isode</t>
  </si>
  <si>
    <t>CARBOCAINE FORTE 3% -- 局部麻醉剂。 dental isode</t>
  </si>
  <si>
    <t>EPINEPHRINE .5% -- 局部麻醉剂。 dental isode</t>
  </si>
  <si>
    <t>HERCULITA A3 1999 -- 复合物。 dental isode</t>
  </si>
  <si>
    <t>KETAC 1999 -- 用于黏结牙冠的黏固剂等。 dental isode</t>
  </si>
  <si>
    <t>PRODIGY A3 -- 复合物。 dental isode</t>
  </si>
  <si>
    <t>VARIDINK -- dental isode</t>
  </si>
  <si>
    <t>FUJI II LIGHT -- 复合物/玻璃离聚黏固剂混合。 dental isode</t>
  </si>
  <si>
    <t>OPTI BOND SOLO -- 用于黏结复合物的黏合剂。 dental isode</t>
  </si>
  <si>
    <t>CEREC -- dental isode</t>
  </si>
  <si>
    <t>EMPRESS -- 牙冠材料。 dental isode</t>
  </si>
  <si>
    <t>VECTRIS -- 填补牙冠＋牙桥材料。 dental isode</t>
  </si>
  <si>
    <t>NADP -- 能量控制和有效减压所需的</t>
  </si>
  <si>
    <t>FLEXITE ANK -- dental isode</t>
  </si>
  <si>
    <t>TARGIS + VECTRIS -- 用于牙冠和镶嵌物。 dental isode</t>
  </si>
  <si>
    <t>EMPRESS II -- 用于牙冠和镶嵌物。 dental isode</t>
  </si>
  <si>
    <t>BISFIL 2B -- 用于黏结复合物的黏合剂。 dental isode</t>
  </si>
  <si>
    <t>BAND I -- dental isode</t>
  </si>
  <si>
    <t>AELITE FLAW A2 -- 复合物。 dental isode</t>
  </si>
  <si>
    <t>DYRACT PRIME -- 复合物和玻璃离聚物混合。 dental isode</t>
  </si>
  <si>
    <t>VITREMER -- dental isode</t>
  </si>
  <si>
    <t>HELIO MOLAR -- 复合物。 dental isode</t>
  </si>
  <si>
    <t>DYRACT A3 -- 复合物玻璃离聚物混合。 dental isode</t>
  </si>
  <si>
    <t>UNIFAST A2 -- 复合物玻璃离聚物混合。 dental isode</t>
  </si>
  <si>
    <t>SCULPIT A3 -- 复合物玻璃离聚物混合。 dental isode</t>
  </si>
  <si>
    <t>COMPOSIPOST -- dental isode</t>
  </si>
  <si>
    <t>ALL BOND C+B -- 用于黏结复合物的黏合剂。 dental isode</t>
  </si>
  <si>
    <t>WAVE A2 -- 复合物。 dental isode</t>
  </si>
  <si>
    <t>SEPTANEST N ARTICAINE HCl 4% -- 局部麻醉剂。 dental isode</t>
  </si>
  <si>
    <t>HAEMOPHILUS STREP -- 炼球菌的最危险形式，导致脓毒性咽喉炎，2公厘皮肤损伤，发烧。@</t>
  </si>
  <si>
    <t>KAWASAKI -- 淋巴结里积聚的粘液。 @</t>
  </si>
  <si>
    <t>LISTERIA -- 人畜中存在的一种soil saprocyte细菌，造成脑膜炎和早产，&gt; adult. @</t>
  </si>
  <si>
    <t>MELIODOSIS -- 假单胞菌，引起黑斑病并使皮肤变黑，脓肿，败血病，肺炎（肺），危险。 @ ]</t>
  </si>
  <si>
    <t>MYCOPLASMA PNEUMONIAE -- 军团菌，立克次氏体，会伤害肺，肝，神经。 @ ^ $ ]</t>
  </si>
  <si>
    <t>MYOBACTERIUM LEPRAE LEPROSY -- 好酸的，发作1－30年。损害较凉爽皮肤，皮肤麻木。 @ ^</t>
  </si>
  <si>
    <t>PYROGENIUM -- 变质或是劣质的食物。</t>
  </si>
  <si>
    <t>PYROGENIUM CRAB -- 变质或是劣质的食物。 @</t>
  </si>
  <si>
    <t>PYROGENIUM SHRIMP -- 变质或是劣质的小虾，是过去食物中毒的原因。 @</t>
  </si>
  <si>
    <t>PYROGENIUM TURKEY -- 变质或是劣质的食物。 @</t>
  </si>
  <si>
    <t>PYROGENIUM CHICKEN -- 变质或是劣质的食物。 @</t>
  </si>
  <si>
    <t>PYROGENIUM LOBSTER -- 变质或是劣质的食物。 @</t>
  </si>
  <si>
    <t>PYROGENIUM BEEF -- 变质或是劣质的食物。 @</t>
  </si>
  <si>
    <t>PYROGENIUM FISH -- 变质或是劣质的食物。 @</t>
  </si>
  <si>
    <t>PYROGENIUM -- 各种各样的食物中毒。 @</t>
  </si>
  <si>
    <t>YERSINA PESTIS -- 引起瘟疫的细菌，由跳蚤，昆虫携带，发烧，皮疹，疲乏，沮丧，癫狂。 @ ]</t>
  </si>
  <si>
    <t>PROPIONBACTERIUM ACNE -- 引起痤疮的主要细菌，辨识虚弱的免疫功能或过多的细菌。 @</t>
  </si>
  <si>
    <t>PYOCYANEUS -- 细菌，引起脓的生长和排放。 @</t>
  </si>
  <si>
    <t>R. MOOSERI -- 细菌感染，来自家庭物品或正常的接触，免疫虚弱。 @</t>
  </si>
  <si>
    <t>R. QUINTANA - TRENCH FEVER -- 通过体虱传播，发烧，疼痛，头痛，身体不适，胫软。 @</t>
  </si>
  <si>
    <t>RICKETTSIA PROWAZEKI -- 大于病毒而小于细菌，通过动物传播。 ^# ]</t>
  </si>
  <si>
    <t>SHIGA KRUSE -- 志贺氏菌，非运动性，非乳糖发酵性细菌，位于肠道（结肠，肠）中，引起消化疾病。 @ ]</t>
  </si>
  <si>
    <t>SPIRILLUM -- 革兰氏阴性细菌，水中携带，引发鼠咬热，存在于啮齿动物的血液中， Rx Bac. @ ]</t>
  </si>
  <si>
    <t>STAPHYLCOCCUS AUREUS -- 金色葡萄球菌,引发许多不同疾病的细菌，目前对抗生素抵抗。 @</t>
  </si>
  <si>
    <t>STAPHYL PYOGENES IMPETIGO -- 脓疱性皮炎, 造成传染性皮肤损害，大多出现在小孩身上，对抗生素抵抗。 @</t>
  </si>
  <si>
    <t>STAPHYL EPIDERMIS ACNE -- 痤疮, 粉刺,引发许多不同疾病的细菌，目前对抗生素抵抗。 @</t>
  </si>
  <si>
    <t>SYPHILIS -- 梅毒，风湿痛，出疹，在疾病出现之前会健忘。 @</t>
  </si>
  <si>
    <t>CAMPYLOBACTER -- 弯曲杆菌属,侵犯呼吸道的传染性细菌，取代失去的矿物质。 @</t>
  </si>
  <si>
    <t>ASPERGILLUS ALL -- 曲霉, 可以辨识深部真菌或真菌免疫虚弱。 ^</t>
  </si>
  <si>
    <t>BLASTOMYCOSIS 1 -- 酵母病,芽生菌病 1,在玉米上生长的真菌，会导致痴呆。 ^</t>
  </si>
  <si>
    <t>BLASTOMYCOSIS 2 -- 酵母病,芽生菌病 2,可以在玉米上或肠道（结肠，肠）中生长的真菌，会导致痴呆。 ^ ]</t>
  </si>
  <si>
    <t>BLASTOMYCOSIS 3 -- 酵母病,芽生菌病 3,可以在玉米上或肠道（结肠，肠）中生长的真菌，会导致痴呆。 ^ ]</t>
  </si>
  <si>
    <t>BLASTOMYCOSIS 4 -- 酵母病,芽生菌病 4,可以在玉米上或肠道（结肠，肠）中生长的真菌，会导致痴呆。 ^ ]</t>
  </si>
  <si>
    <t>CANDIDA ALBICANS -- 白念珠菌, 可以辨识深部真菌或真菌免疫虚弱。 ] ^</t>
  </si>
  <si>
    <t>CHLAMYDIA -- 衣菌体, 性传播的立克次氏体，造成不育和盆腔炎性疾病，使用FNG-fuge。 ^ ]</t>
  </si>
  <si>
    <t>CRYPTOCOCCUS NEOFORM 1 -- 隐球菌 1, 真菌，侵犯肺，肝，肠（肠道，结肠）。 ^ ]</t>
  </si>
  <si>
    <t>CRYPTOCOCCUS NEOFORM 2 -- 隐球菌 2,可以辨识深部真菌或真菌免疫虚弱。 ^</t>
  </si>
  <si>
    <t>CRYPTOCOCCUS NEOFORM 3 -- 隐球菌 3,可以辨识深部真菌或真菌免疫虚弱。 ^</t>
  </si>
  <si>
    <t>CRYPTOCOCCUS NEOFORM 4-5 -- 隐球菌 4-5,可以辨识深部真菌或真菌免疫虚弱。 ^</t>
  </si>
  <si>
    <t>MYCOSIS FUNDUS -- 真菌病,可以辨识深部真菌或真菌免疫虚弱。 ^</t>
  </si>
  <si>
    <t>PNEUMOCYSTIS CARNII PNEUMONIA -- 肺囊虫原生动物或肺部真菌感染，通常折磨免疫功能低下或免疫缺陷的人。 ^ *] ]</t>
  </si>
  <si>
    <t>SACROMYCOSIS 1 -- 糖酵母指明可能的过敏。 ^</t>
  </si>
  <si>
    <t>SACROMYCOSIS 2 -- 糖酵母指明可能的过敏或深部真菌感染。 ^</t>
  </si>
  <si>
    <t>SACROMYCOSIS 3 -- 糖酵母指明可能的过敏或深部真菌感染。 ^</t>
  </si>
  <si>
    <t>SACROMYCOSIS 4 -- 糖酵母指明可能的过敏或深部真菌感染。 ^</t>
  </si>
  <si>
    <t>SACROMYCOSIS 5, 6, 7, -- 糖酵母指明可能的过敏或深部真菌感染。 ^</t>
  </si>
  <si>
    <t>TINEA CURTIS -- 股癣，可以辨识深部真菌或真菌免疫虚弱。 ^</t>
  </si>
  <si>
    <t>TINEA CURVIS -- 股癣，可以辨识深部真菌或真菌免疫虚弱。 ^</t>
  </si>
  <si>
    <t>TINEA PEDIS -- 香港脚，可以辨识深部真菌或真菌免疫虚弱。 ^</t>
  </si>
  <si>
    <t>TYCOSPORON -- 皮肤真菌，可以辨识深部真菌或真菌免疫虚弱。 ^</t>
  </si>
  <si>
    <t>COCCIODOSIS -- 严重的真菌感染，可以辨识深部真菌或真菌免疫虚弱。 ^</t>
  </si>
  <si>
    <t>MOLD -- 霉菌, 可以辨识深部真菌或真菌免疫虚弱。 ^</t>
  </si>
  <si>
    <t>TRANS FATTY AC提示-- 制造业中对健康有害的脂肪酸，辨识饮食缺点。</t>
  </si>
  <si>
    <t>C 2:0, ACETIC -- 脂肪酸炼的一部分，辨识脂肪酸形成问题或饮食问题。</t>
  </si>
  <si>
    <t>C 4:0, BUTYRIC -- 脂肪酸炼的一部分，辨识脂肪酸形成问题或饮食问题。</t>
  </si>
  <si>
    <t>C 6:0, CAPROIC -- 脂肪酸炼的一部分，辨识脂肪酸形成问题或饮食问题。</t>
  </si>
  <si>
    <t>C 8:0, CAPRYLIC -- 脂肪酸炼的一部分，辨识脂肪酸形成问题或饮食问题。</t>
  </si>
  <si>
    <t>C 10:0, CAPRIC -- 脂肪酸炼的一部分，辨识脂肪酸形成问题或饮食问题。</t>
  </si>
  <si>
    <t>C 12:0, LAURIC -- 脂肪酸炼的一部分，辨识脂肪酸形成问题或饮食问题。</t>
  </si>
  <si>
    <t>C 14:0, MYRISTIC -- 脂肪酸炼的一部分，辨识脂肪酸形成问题或饮食问题。</t>
  </si>
  <si>
    <t>C 16:0, PALMITIC -- 脂肪酸炼的一部分，辨识脂肪酸形成问题或饮食问题。</t>
  </si>
  <si>
    <t>C 17:0, HEPTADECANOIC -- 脂肪酸炼的一部分，辨识脂肪酸形成问题或饮食问题。</t>
  </si>
  <si>
    <t>C 18:0, STEARIC -- 脂肪酸炼的一部分，辨识脂肪酸形成问题或饮食问题。</t>
  </si>
  <si>
    <t>C 18:1, CIS-9 OLEIC -- 脂肪酸炼的一部分，辨识脂肪酸形成问题或饮食问题。</t>
  </si>
  <si>
    <t>C 18:1, TRANS-9 ELAIDIC -- 脂肪酸炼的一部分，辨识脂肪酸形成问题或饮食问题。</t>
  </si>
  <si>
    <t>C 18:2, CIS-9, 12 LINOLEIC -- 脂肪酸炼的一部分，辨识脂肪酸形成问题或饮食问题。</t>
  </si>
  <si>
    <t>C 20:0, ARACHIDONIC -- 肾上腺所用脂肪酸，辨识肾上腺缺陷或发炎。</t>
  </si>
  <si>
    <t>C 20:1, CIS-1111-EICOSENOIC -- 脂肪酸炼的一部分，辨识脂肪酸形成问题或饮食问题。</t>
  </si>
  <si>
    <t>C 22:0, BEHENIC -- 脂肪酸炼的一部分，辨识脂肪酸形成问题或饮食问题</t>
  </si>
  <si>
    <t>C 6:0, DICAPROIN, 1, 3 - ISOMER -- 脂肪酸炼的一部分，辨识脂肪酸的问题。</t>
  </si>
  <si>
    <t>C 8:0, DICAPRYLIN, 1, 2 - 1,3 - AND MIXED ISOMERS -- 脂肪酸炼的一部分，辨识脂肪酸的问题。</t>
  </si>
  <si>
    <t>C 10:0, DICAPRIN, 1, 2 - 1, 3 - AND MIXED ISOMERS -- 脂肪酸炼的一部分，辨识脂肪酸的问题。</t>
  </si>
  <si>
    <t>C 12:0, DILAURIN, 1, 2 - 1, 3 - AND MIXED ISOMERS -- 脂肪酸炼的一部分，辨识脂肪酸的问题。</t>
  </si>
  <si>
    <t>C 14:0, DIMYRISTIN, 1, 2 - 1, 3 - AND MIXED ISOMERS -- 脂肪酸炼的一部分，辨识脂肪酸的问题。</t>
  </si>
  <si>
    <t>C 15:0, DIPENTADECANOIN, 1, 3 - ISOMER -- 脂肪酸炼的一部分，辨识脂肪酸的问题。</t>
  </si>
  <si>
    <t>C 16:0, DIPALMITIN, 1, 2 - 1, 3 - AND MIXED ISOMERS -- 脂肪酸炼的一部分，辨识脂肪酸的问题。</t>
  </si>
  <si>
    <t>C 18:0, DISTEARIN, 1, 2 - 1, 3 - AND MIXED ISOMERS -- 脂肪酸炼的一部分，辨识脂肪酸的问题</t>
  </si>
  <si>
    <t>C 18:1, CIS-9 DIOLEIN, 1, 2 - 1, 3 - AND MIXED ISOMERS -- 脂肪酸炼的一部分，辨识脂肪酸的问题。</t>
  </si>
  <si>
    <t>C 18:1, CIS-9, C2:01 - OLEOYL - 2 - ACETYL -- 脂肪酸炼的一部分，辨识脂肪酸的问题。</t>
  </si>
  <si>
    <t>C 18:1, TRANS-9 DDIELAIDIN, 1, 3 - ISOMER -- 脂肪酸炼的一部分，辨识脂肪酸的问题。</t>
  </si>
  <si>
    <t>C 18:2, CIS-9,12 DILINOLEIN, 1, 3 - ISOMER -- 脂肪酸炼的一部分，辨识脂肪酸的问题。</t>
  </si>
  <si>
    <t>C 20:0, DIARACHIDIN, 1, 3 - MIXED ISOMERS -- 脂肪酸炼的一部分，辨识脂肪酸的问题。</t>
  </si>
  <si>
    <t>C 20:1, CIS-11DI-11-EICOSENOIN AND MIXED ISOMERS -- 脂肪酸炼的一部分，辨识脂肪酸的问题。</t>
  </si>
  <si>
    <t>C 22:1, CIS-13-DIERUCIN AND MIXED ISOMERS -- 脂肪酸炼的一部分，可以辨识脱髓鞘.</t>
  </si>
  <si>
    <t>C 8:01, MONOCAPRYLOYL-RAC-GLYCEROL -- 脂肪酸炼的一部分，辨识脂肪酸的问题。</t>
  </si>
  <si>
    <t>C 10:01, MONODECANOYL-RAC-GLYCEROL -- 脂肪酸炼的一部分，辨识脂肪酸的问题。</t>
  </si>
  <si>
    <t>C 12:01, MONOLAUROYL-RAC-GLYCEROL -- 脂肪酸炼的一部分，辨识脂肪酸的问题。</t>
  </si>
  <si>
    <t>C 14:01, MONOMYRISTOYL-RAC-GLYCEROL -- 脂肪酸炼的一部分，辨识脂肪酸的问题。</t>
  </si>
  <si>
    <t>C 16:01, MONOPALMITOYL-RAC-GLYCEROL -- 脂肪酸炼的一部分，辨识脂肪酸的问题。</t>
  </si>
  <si>
    <t>C 16:1, CIS-91-MONOPALMITOLEOYL-RAC-GLYCEROL -- 脂肪酸炼的一部分 -- 辨识脂肪酸的问题。</t>
  </si>
  <si>
    <t>C 18:01, MONOSTEAROYL-RAC-GLYCEROL -- 脂肪酸炼的一部分，辨识脂肪酸的问题。</t>
  </si>
  <si>
    <t>C 18:1, CIS-91-MONOLEOYL-RAC-GLYCEROL -- 脂肪酸炼的一部分，辨识脂肪酸的问题。</t>
  </si>
  <si>
    <t>C 18:1, TRANS-9 MONOELAIDIN -- 脂肪酸炼的一部分，辨识脂肪酸的问题。</t>
  </si>
  <si>
    <t>C 18:2, CIS-9-121-MONOLINOLEOYL-RAC-GLYCEROL -- 脂肪酸炼的一部分，辨识脂肪酸的问题</t>
  </si>
  <si>
    <t>C 18:3, CIS-9, 12, 151-MONOLINOLENOYL-RAC-GLYCEROL -- 脂肪酸炼的一部分，辨识脂肪酸的问题。</t>
  </si>
  <si>
    <t>C 20:1, CIS-11-MONO-11-EICOSENOIN, 1-ISOMER -- 脂肪酸炼的一部分，辨识脂肪酸的问题。</t>
  </si>
  <si>
    <t>C 22:1, CIS-13-MONOERUCIN, 1-ISOMER -- 脂肪酸炼的一部分，辨识脂肪酸的问题。</t>
  </si>
  <si>
    <t>C 2:0, TRIACETIN -- 脂肪酸炼的一部分，辨识脂肪酸形成问题或饮食问题。</t>
  </si>
  <si>
    <t>C 4:0, TRIBUTYRIN -- 脂肪酸炼的一部分，辨识脂肪酸形成问题或饮食问题。</t>
  </si>
  <si>
    <t>C 6:0, TRICAPROIN -- 脂肪酸炼的一部分，辨识脂肪酸形成问题或饮食问题。</t>
  </si>
  <si>
    <t>C 8:0, TRICAPRYLIN -- 脂肪酸炼的一部分，辨识脂肪酸形成问题或饮食问题。</t>
  </si>
  <si>
    <t>C 9:0, TRINONANOIN -- 脂肪酸炼的一部分，辨识脂肪酸形成问题或饮食问题。</t>
  </si>
  <si>
    <t>C 10:0, TRICAPRIN -- 脂肪酸炼的一部分，辨识脂肪酸形成问题或饮食问题。</t>
  </si>
  <si>
    <t>C 12:0, TRILAURIN -- 脂肪酸炼的一部分，辨识脂肪酸形成问题或饮食问题。</t>
  </si>
  <si>
    <t>C 13:0, TRITRIDECANOIN -- 脂肪酸炼的一部分，辨识脂肪酸形成问题或饮食问题。</t>
  </si>
  <si>
    <t>C 14:0, TRIMYRISTIN -- 脂肪酸炼的一部分，辨识脂肪酸形成问题或饮食问题。</t>
  </si>
  <si>
    <t>C 14:1, CIS-9 TRIMYRISTOLEIN -- 脂肪酸炼的一部分，辨识脂肪酸的问题。</t>
  </si>
  <si>
    <t>C 15:0, TRIPENTADECANOIN -- 脂肪酸炼的一部分，辨识脂肪酸形成问题或饮食问题。</t>
  </si>
  <si>
    <t>C 16:0, TRIPALMITIN -- 脂肪酸炼的一部分，辨识脂肪酸形成问题或饮食问题。</t>
  </si>
  <si>
    <t>C 16:1, CIS-9 TRIELAIDIN -- 脂肪酸炼的一部分，辨识脂肪酸形成问题或饮食问题。</t>
  </si>
  <si>
    <t>C 17:0, TRIHEPTADECANOIN -- 脂肪酸炼的一部分，辨识脂肪酸形成问题或饮食问题。</t>
  </si>
  <si>
    <t>C 18:0, TRISTEARIN -- 脂肪酸炼的一部分，辨识脂肪酸形成问题或饮食问题。</t>
  </si>
  <si>
    <t>C 18:1, TRANS-9 TRIELAIDIN -- 脂肪酸炼的一部分，辨识脂肪酸的问题。</t>
  </si>
  <si>
    <t>C 18:1, CIS-9 TRIOLEIN -- 脂肪酸炼的一部分，辨识脂肪酸形成问题或饮食问题。</t>
  </si>
  <si>
    <t>C 18:1, CIS-6 TRIPETROSELININ -- 脂肪酸炼的一部分，辨识脂肪酸的问题。</t>
  </si>
  <si>
    <t>C 18:2, CIS-9, 12 TRILINOLELAIDIN -- 脂肪酸炼的一部分，辨识脂肪酸的问题。</t>
  </si>
  <si>
    <t>C 18:3, CIS-9, 12, 15 TRILINOLENIN -- 脂肪酸炼的一部分，辨识脂肪酸的问题。</t>
  </si>
  <si>
    <t>C 19:0, TRINONADECANOIN -- 脂肪酸炼的一部分，辨识脂肪酸形成问题或饮食问题。</t>
  </si>
  <si>
    <t>C 20:, TRIARACHIDIN -- 脂肪酸炼的一部分，辨识脂肪酸形成问题或饮食问题。</t>
  </si>
  <si>
    <t>C 20:1, CIS-5, 8, 11, 14 TRIARACHIDONIN -- 脂肪酸炼的一部分，辨识脂肪酸问题。</t>
  </si>
  <si>
    <t>C 22:0, TRIBEHENIN -- 脂肪酸炼的一部分，辨识脂肪酸形成问题或饮食问题。</t>
  </si>
  <si>
    <t>C 22:1, CIS-13 TRIERUCIN -- 脂肪酸炼的一部分，辨识脂肪酸形成问题或饮食问题。</t>
  </si>
  <si>
    <t>C 24:1, CIS-15 TRINERVONIN -- 脂肪酸炼的一部分，辨识脂肪酸问题。</t>
  </si>
  <si>
    <t>C 25 -- 脂肪酸炼的一部分，辨识脂肪酸形成问题或饮食问题。</t>
  </si>
  <si>
    <t>C 26 -- 脂肪酸炼的一部分，辨识脂肪酸形成问题或饮食问题。</t>
  </si>
  <si>
    <t>ALA - ALPHA LINOLENIC ACID -- 脂肪酸 C18:3w3.</t>
  </si>
  <si>
    <t>ARACHIDONIC ACID -- 脂肪酸 C:204w</t>
  </si>
  <si>
    <t>DGLA -- 脂肪酸 C20:3w6.</t>
  </si>
  <si>
    <t>DHA -- 脂肪酸 C22:6w.</t>
  </si>
  <si>
    <t>EPA -- 脂肪酸 C20:5w3.</t>
  </si>
  <si>
    <t>GLA -- 脂肪酸 C18:3w6.</t>
  </si>
  <si>
    <t>LA -- 脂肪酸 C18:2w6.</t>
  </si>
  <si>
    <t>FATTY ACID DEFICIENCY ALL -- 脂肪酸缺乏</t>
  </si>
  <si>
    <t>HIGH CARBON FATTY AC提示-- 脂肪酸</t>
  </si>
  <si>
    <t>LOW CARBON FATTY AC提示-- 脂肪酸。</t>
  </si>
  <si>
    <t>MYELIN CHAINS OF FATTY AC提示-- 髓脂质脂肪酸。</t>
  </si>
  <si>
    <t>ENZYMATIC RELATED FATTY AC提示-- 脂肪酸。</t>
  </si>
  <si>
    <t>NELSON FATTY ACID REMEDY -- 用于抗衰老，所有脂肪酸的唯一来源。</t>
  </si>
  <si>
    <t>ELLAGIC ACID -- 脂肪酸会使癌细胞凋亡自我毁灭，组织中的脂肪酸，和大脑中的神经调节，辨识代谢问题，苯酚。</t>
  </si>
  <si>
    <t>PINEAL HORMONES ALL -- 松果体激素,原生质。</t>
  </si>
  <si>
    <t>HYPOTHALAMIC HORMONES ALL -- 下丘脑激素 原生质。</t>
  </si>
  <si>
    <t>LUTEINIZING RELEASE HORMONE(促黄体生成素释放激素) -- 下丘脑激素，用于释放促黄体生成素。</t>
  </si>
  <si>
    <t>LUTEINIZING HORMONE(促黄体生成素) -- 促进女性特征发育，使人感觉性感</t>
  </si>
  <si>
    <t>DOPAMINE(多巴胺) -- 激素，用于启动作用并调节血压和其它激素的许多功能。</t>
  </si>
  <si>
    <t>SEROTONIN(5-羟色胺) -- 快乐激素，还调节损伤。</t>
  </si>
  <si>
    <t>ADRENOCOTROPIC HORMONE (ACTH - CORTICOTROPIN A)肾上腺皮质激素 -- 生物活性肽。</t>
  </si>
  <si>
    <t>ANGIOTENSIN(血管紧张素) I -- 生物活性肽激素，与压力和血压相关。</t>
  </si>
  <si>
    <t>ANGIOTENSIN(血管紧张素) II (HYPERTENSIN II血管紧张肽) -- 生物活性肽激素，与压力和血压相关。</t>
  </si>
  <si>
    <t>ANGIOTENSIN(血管紧张素) III -- 生物活性肽激素，与压力和血压相关。</t>
  </si>
  <si>
    <t>ANGIOTENSIN(血管紧张素) III INHIBITOR -- 生物活性肽激素，与压力和血压相关。</t>
  </si>
  <si>
    <t>ANGIOTENSIN(血管紧张素) CONVERTING ENZYME INHIBITOR血管紧张素转换酶抑制剂 -- 生物活性肽，与压力和血压相关。</t>
  </si>
  <si>
    <t>ANGIOTENSINOGEN(血管紧张素原) (FRAGMENTS 1-14) -- 生物活性肽，与压力和血压相关。</t>
  </si>
  <si>
    <t>Renin bioactive peptide肾素活性肽 -- 血管收缩素的肾激素前体，高血压下会升高。</t>
  </si>
  <si>
    <t>Bradykinin (缓激肽) -- 生物活性肽，可以辨识炎症的血浆激肽，还可以指明消化障碍。</t>
  </si>
  <si>
    <t>Bradykinin Potentiator(缓激肽增强剂) B -- 生物活性肽，产生血管舒张作用的血浆激肽。</t>
  </si>
  <si>
    <t>Bradykinin Potentiato(缓激肽增强剂)r C -- 生物活性肽，产生血管舒张作用的血浆激肽。</t>
  </si>
  <si>
    <t>a-Endorphin(内啡肽) (B-Lipotropin 61-76) -- 疼痛调节激素的一种。</t>
  </si>
  <si>
    <t>B-Lipotropin(β促脂解素) Fragments -- 指明脂肪在不适当的部位堆积。</t>
  </si>
  <si>
    <t>a-Neoendorphin(新内啡肽) -- 用于调节疼痛的激素。</t>
  </si>
  <si>
    <t>Leucine Enkephalin(亮氨酸-脑啡肽) -- 用于控制疼痛和情绪的大脑激素。</t>
  </si>
  <si>
    <t>Leucine Enkephalin-Lys(亮氨酸-脑啡肽) -- 用于控制疼痛和情绪的大脑激素。</t>
  </si>
  <si>
    <t>Enkephalinamide脑啡肽 -- 用于控制疼痛和情绪的大脑激素，辨识社交缺陷。</t>
  </si>
  <si>
    <t>METHIONINE ENKEPHALINE (Tyr-Gly-Gly-Phe-Leu-Lys)蛋氨酸脑啡肽 -- 用于控制情绪和疼痛</t>
  </si>
  <si>
    <t>PROENKEPHALIN(前阿片肽) -- 用于疼痛、神经和情绪控制的激素。</t>
  </si>
  <si>
    <t>SYNDYPHALIN-20 -- 辨识不正常的大脑情绪紊乱。</t>
  </si>
  <si>
    <t>L-Tyrosylglycylglycine酪氨酰双甘氨肽 -- 甲状腺调节肽，用于代谢和忧郁的调节。</t>
  </si>
  <si>
    <t>AMASTATIN ENZYME INHIBITOR(阿吗他定酶抑制剂) -- 炎症调节问题。</t>
  </si>
  <si>
    <t>Angiotensin-Converting Enzyme Inhibitor(血管紧张素转换酶抑制剂) -- 辨识血压或压力调节疾病。</t>
  </si>
  <si>
    <t>ANTIPAIN ENZYME INHIBITOR(抗痛酶抑制剂) -- 用于疼痛调节。</t>
  </si>
  <si>
    <t>Chymostatin Enzyme Inhibitor(糜蛋白酶抑制剂) -- 蛋白质代谢和消化问题。</t>
  </si>
  <si>
    <t>Leupeptin Enzyme Inhibitor(蛋白酶抑制剂) -- 用于免疫和白细胞生成的肽，辨识低免疫性。</t>
  </si>
  <si>
    <t>CAERULEIN(黑蛙素) -- 辨识小肠（胃，肠道，结肠）问题。 有缩胆囊素和胰泌素二者的生物活性促胃液分泌作用相当于四肽胃泌素的30倍。</t>
  </si>
  <si>
    <t>CHOLECYSTOKININ(脑肠肽胆囊收缩素) -- 刺激胆囊，辨识沮丧和胆囊疾病（肠道，结肠，肠，胃）。 胃肠肽</t>
  </si>
  <si>
    <t>GALANIN(甘丙肽) -- 治疗胃肠疾病。调节胃肠平滑肌收缩、抑制 胰岛素分泌、加强吗啡镇痛效应和参与记忆等功能，尤其在损伤组织的修复过程中发挥了重要作用</t>
  </si>
  <si>
    <t>Gastric Inhibitory Polypeptide(肠抑胃肽) -- 抑制胃酸分泌，减缓蠕动和促进胰岛素分泌。</t>
  </si>
  <si>
    <t>Gastrin(胃泌素) -- 促进胃肠道的分泌功能；增加胃肠道的运动；松弛幽门；胆道口和回盲部括约肌；促进胃及上部肠道粘膜细胞的分裂增殖；促进胰岛素和降钙素的释放。。胃溃疡、胃食道返流、十二指肠溃疡病</t>
  </si>
  <si>
    <t>GASTRIN(胃泌素) I FRAGMENTS -- 辨识胃肠疾病。（肠道，结肠，肠，胃） 胃肠肽</t>
  </si>
  <si>
    <t>GASTRIN(胃泌素) II (SULFATED) -- 辨识胃肠疾病。（肠道，结肠，肠，胃） 胃肠肽</t>
  </si>
  <si>
    <t>GASTRIN(胃泌素) RELEASING PEPTIDE -- 辨识胃肠疾病。（肠道，结肠，肠，胃） 胃肠肽</t>
  </si>
  <si>
    <t>GLUCAGON(胰高血糖素) -- 储藏在肌肉和肝脏，转变为葡萄糖取得能量。与胰岛素的作用相反，促进糖原分解，使血糖明显升高</t>
  </si>
  <si>
    <t>PANCREATIC POLYPEPTIDE(胰脏多缩氨基酸 ) -- （肠道，结肠，肠，胃） 胃肠肽</t>
  </si>
  <si>
    <t>SECRETIN(胰泌素) -- 辨识胃肠疾病。（肠道，结肠，肠，胃） 胃肠肽</t>
  </si>
  <si>
    <t>GROWTH HORMONE RELEASING FACTOR -- 促生长激素释放激素 辨识生长疾病或癌症。</t>
  </si>
  <si>
    <t>A-MELANOCYTE STIMULATING HORMONE(α-黑素细胞刺激素) -- 可以辨识松果腺或是癌症问题或风险。促进黑色素合成，使皮肤及毛发颜色加深。</t>
  </si>
  <si>
    <t>NEUROTENSIN(神经降压素) -- 影响高血压，高血糖症，胃肠运动，循环，生长。 胃肠肽</t>
  </si>
  <si>
    <t>ADRENAL PEPTIDE E(肾上腺肽) -- 辨识肾上腺问题。（肠道，结肠，肠，胃） 胃肠肽</t>
  </si>
  <si>
    <t>NEUROTENSIN(神经加压素) -- 影响高血压，高血糖症，胃肠运动，循环，生长。 胃肠肽</t>
  </si>
  <si>
    <t>PROLACTIN(催乳激素) -- 用于激素循环的垂体激素。（肠道，结肠，肠，胃） 胃肠肽</t>
  </si>
  <si>
    <t>B-CASOMORPHIN(B一酪啡肽) -- 辨识疼痛或大脑问题。 阿片肽</t>
  </si>
  <si>
    <t>DERMORPHIN (得吗啡) -- 辨识疼痛和或大脑问题。 阿片肽</t>
  </si>
  <si>
    <t>KYOTORPHIN(京都酚) -- 辨识疼痛和或大脑问题。 阿片肽</t>
  </si>
  <si>
    <t>MORLPHICEPTIN -- 辨识疼痛和或大脑问题。 阿片肽</t>
  </si>
  <si>
    <t>OXYTOCIN(催产素) -- 刺激哺乳期情感结合激素，纠正结合问题。 阿片肽</t>
  </si>
  <si>
    <t>PRESSINOIC ACID -- 辨识大脑和或神经问题。 阿片肽</t>
  </si>
  <si>
    <t>VASOPRESSIN(加压素) -- Antidiuesi, 血压调节器，刺激中枢神经系统。 阿片肽</t>
  </si>
  <si>
    <t>VASOTOCIN(加压催产素) -- 刺激催乳激素，血压，辨识垂体疾病。 阿片肽</t>
  </si>
  <si>
    <t>SOMATOSTATIN(生长抑素) -- 生长激素的一部分，辨识生长问题。 阿片肽</t>
  </si>
  <si>
    <t>SOMATOSTATIN(生长抑素) 25 -- 生长激素炼的一部分，辨识生长疾病。 阿片肽</t>
  </si>
  <si>
    <t>SOMATOSTATIN(生长抑素) 28 (Fragment 1-14) -- 辨识生长激素疾病。 阿片肽</t>
  </si>
  <si>
    <t>GROWTH HORMONE(生长激素) - HUMAN -- 但动物也会对其作出反应，辨识老化。</t>
  </si>
  <si>
    <t>CORTISOL(皮质醇) -- 中间肾上腺产生的分解代谢激素，破坏死亡和虚弱的细胞从而控制炎症。</t>
  </si>
  <si>
    <t>BEAVERICIN -- 生物活性肽，显示感官知觉的情绪问题。</t>
  </si>
  <si>
    <t>CALCITONIN(降钙素) -- 骨钙调节器，甲状腺中产生，辨识骨钙问题。</t>
  </si>
  <si>
    <t>CHOLCYSTOKININ(脑肠肽胆囊收缩素) -- 胃激素，刺激胆囊，同时控制沮丧。</t>
  </si>
  <si>
    <t>CORTICOTROPIN RELEASING FACTOR(促肾上腺皮质激素释放因子) -- 辨识肾上腺或垂体激素释放的障碍。</t>
  </si>
  <si>
    <t>Elastin Chemotactic Fragment(趋化弹力蛋白) -- 辨识结缔组织或皮肤疾病。</t>
  </si>
  <si>
    <t>Erythropoietin(促红细胞生成素) -- 生物活性肽，有助于控制贫血和血液形成。</t>
  </si>
  <si>
    <t>Glutathione(谷胱甘肽) -- 能量调节器和氧控制。</t>
  </si>
  <si>
    <t>Insulin(胰岛素 )  -- 允许葡萄糖穿透细胞膜以生成能量，辨识血糖疾病。</t>
  </si>
  <si>
    <t>Katacalcin(降钙蛋白) -- 降血钙素前体，显示骨或钙疾病。</t>
  </si>
  <si>
    <t>Neuromedin C(神经介素C) -- 大脑或脊柱激素，刺激情绪和子宫，显示情绪干扰。</t>
  </si>
  <si>
    <t>Proenkephalin(前脑啡肽) -- 用于疼痛和情绪控制的激素。</t>
  </si>
  <si>
    <t>Thymosin(胸腺素) -- 刺激白细胞，用于免疫系统对细菌和真菌的防御。 @^</t>
  </si>
  <si>
    <t>Thyrocalcitonin(降钙素) -- 骨和钙调节器，辨识甲状腺或钙疾病。</t>
  </si>
  <si>
    <t>d-Aldosterone(D-醛固酮) -- 调节矿物质主要是钠，辨识矿物质失调激素。</t>
  </si>
  <si>
    <t>DL-Thyroxine(DL-甲状腺素) -- 刺激能量和新陈代谢的主要甲状腺激素，辨识甲状腺问题。</t>
  </si>
  <si>
    <t>Enterokinase(肠激酶) -- 消化酶激素，用于消化调节。</t>
  </si>
  <si>
    <t>(+)-x-Ephedrine(麻黄碱) -- 刺激肾上腺，像肾上腺激素般起作用。</t>
  </si>
  <si>
    <t>ESTRONE(雌酮) -- 雌性激素，辨识女性问题。</t>
  </si>
  <si>
    <t>Follicle Stimulating Hormone and pituitary hormone(卵泡刺激素) -- 刺激卵巢中卵泡生长（女性）和精子生长（男性）。</t>
  </si>
  <si>
    <t>GABA (Gamma Amino Butyric Acid)(伽玛氨基丁酸) -- 大脑因素，控制大脑中的电风暴。</t>
  </si>
  <si>
    <t>IMMUNOGLOBULIN(免疫球蛋白) A -- 黏膜中的过敏控制剂，辨识过敏发作。</t>
  </si>
  <si>
    <t>IMMUNOGLOBULIN(免疫球蛋白) G -- 病毒的抗体，细菌，抗病毒，为胎儿免疫消除胎盘障碍 @ #</t>
  </si>
  <si>
    <t>INSULIN BIOTIN(胰岛素生物素) -- 辨识糖调节疾病，治疗糖尿病和低血糖症（胰腺）。</t>
  </si>
  <si>
    <t>Parathyroid Hormone(甲状旁腺激素) -- 激素，从骨中将钙移出用于血钙。</t>
  </si>
  <si>
    <t>PROGESTERONE(黄体酮) -- 在循环期第二部分期间黄体中产生的激素，刺激经期， &gt; PMS.</t>
  </si>
  <si>
    <t>Prostaglandin(前列腺素) D2 -- 辨识炎症疾病。</t>
  </si>
  <si>
    <t>PROSTAGLANDIN(前列腺素) E -- 辨识炎症疾病。</t>
  </si>
  <si>
    <t>Prostaglandin(前列腺素) F2 -- 辨识炎症疾病。</t>
  </si>
  <si>
    <t>TESTOSTERONE(睪丸酮) -- 男性激素，辨识侵犯和过敏性，男性特征。</t>
  </si>
  <si>
    <t>Thyrotropin Releasing Hormone - TSH(促甲状腺素释放激素) -- 辨识甲状腺障碍，治疗忧郁，疲劳，自杀的。</t>
  </si>
  <si>
    <t>LABYRINTH（迷路） -- 耳朵。原生质</t>
  </si>
  <si>
    <t>AURICLE OR PINNA（耳部,耳廓,翼,羽） -- 耳朵。原生质</t>
  </si>
  <si>
    <t>COCHLEA （耳蜗）-- 耳朵。原生质</t>
  </si>
  <si>
    <t>MALLEUS （锤骨）-- 耳朵。原生质</t>
  </si>
  <si>
    <t>MEATUS（管, 导管） -- 耳朵。原生质</t>
  </si>
  <si>
    <t>MEMBRANA TYMPANI（鼓膜,鼓膜） -- 耳朵。原生质</t>
  </si>
  <si>
    <t>STAPES（镫骨） -- 耳朵。原生质</t>
  </si>
  <si>
    <t>TRAGICUS（耳屏肌） -- 耳朵。原生质</t>
  </si>
  <si>
    <t>MITRAL VALVE HEART （心脏二尖瓣）-- 细菌感染，如果下垂会导致慢性疲劳。原生质 @ ]</t>
  </si>
  <si>
    <t>TRICUSPID VALVE HEART（心脏三尖瓣） -- 通常受药物影响。原生质</t>
  </si>
  <si>
    <t>PULMONARY VALVE HEART（心脏肺动脉瓣） -- 供应给肺部（肺）字段的瓣膜，辨识条件缺乏（lack of condition）,原生质 ]</t>
  </si>
  <si>
    <t>AORTIC VALVE HEART（心脏主动脉瓣） -- 为身体提供血液的瓣膜，辨识条件缺乏（lack of condition），原生质</t>
  </si>
  <si>
    <t>Anterior Chamber （前房）-- 眼睛。原生质</t>
  </si>
  <si>
    <t>Aqueous Humor （房水）-- 眼睛。原生质</t>
  </si>
  <si>
    <t>Canal for Central Artery（中央动脉管） -- 眼睛。原生质</t>
  </si>
  <si>
    <t>Canal of Petit（波替(氏)管,小带间隙） -- 眼睛。原生质</t>
  </si>
  <si>
    <t>Canal of Schlem -- 眼睛巩膜静脉窦。</t>
  </si>
  <si>
    <t>Cavity Occupied by Vitreous Humor（玻璃体液腔） -- 眼睛。原生质</t>
  </si>
  <si>
    <t>Choroid Coat （脉络膜,脉络层）-- 眼睛。原生质</t>
  </si>
  <si>
    <t>Ciliary Body（睫状体） -- 眼睛。原生质</t>
  </si>
  <si>
    <t>Ciliary Processes（睫状突） -- 眼睛。原生质</t>
  </si>
  <si>
    <t>Cones（锥,锥体） -- 眼睛。原生质</t>
  </si>
  <si>
    <t>Conjunctiva（结膜） -- 眼睛。原生质</t>
  </si>
  <si>
    <t>CORNEA（角膜） -- 眼睛。原生质</t>
  </si>
  <si>
    <t>Crystalline Lens （晶状体）-- 眼睛。原生质</t>
  </si>
  <si>
    <t>EYEL-- 眼睛。原生质</t>
  </si>
  <si>
    <t>Internal Rectus Muscle（内直肌） -- 眼睛。原生质</t>
  </si>
  <si>
    <t>Lachrymal / Lacrimal Gland （泪腺）-- 眼睛。原生质 ]</t>
  </si>
  <si>
    <t>Meibomian Glands（迈搏姆腺,睑板腺） -- 眼睛。原生质</t>
  </si>
  <si>
    <t>Nerve Sheath（神经鞘） -- 眼睛。原生质</t>
  </si>
  <si>
    <t>NERVE CRANIAL 2 (OPTIC)（颅神经） -- 眼睛。原生质N原生质 ]</t>
  </si>
  <si>
    <t>POSTERIOR CHAMBER（后房） -- 眼睛。原生质</t>
  </si>
  <si>
    <t>Puncta Lachrymalia / Lacrimal Gland（泪腺） -- 眼睛。原生质 ]</t>
  </si>
  <si>
    <t>Sclerotic Coat（巩膜） -- 眼睛。原生质</t>
  </si>
  <si>
    <t>RETINA（视网膜） -- 眼睛。原生质</t>
  </si>
  <si>
    <t>Rods（眼睛杆状细胞） -- 眼睛。原生质</t>
  </si>
  <si>
    <t>Carotid Sinus（颈动脉窦） -- 原生质</t>
  </si>
  <si>
    <t>Cavernous Sinuses（海绵窦） -- 原生质</t>
  </si>
  <si>
    <t>Circular Sinus（环状窦） -- 原生质</t>
  </si>
  <si>
    <t>Ethmoid Cells Sinuses（筛窦） -- 原生质</t>
  </si>
  <si>
    <t>Frontal Sinus （额窦）-- 原生质</t>
  </si>
  <si>
    <t>Inferior Petrosal Sinuses （次静脉窦）-- 原生质</t>
  </si>
  <si>
    <t>Lateral Sinus （横窦）-- 原生质</t>
  </si>
  <si>
    <t>Maxillary Sinus（上颌窦） -- 原生质</t>
  </si>
  <si>
    <t>NERVE CRANIAL 5 (Nasopalatine)（鼻腭的颅神经） -- 自主（副交感神经系统）和感觉神经，起端在翼腭神经节。 N sarcode ]</t>
  </si>
  <si>
    <t>NERVE CRANIAL 1 (Olfactory)（嗅觉的颅神经） -- 操控嗅觉。 N sarcode ]</t>
  </si>
  <si>
    <t>Sphenoidal Sinus（蝶窦,蝶骨室） -- 原生质</t>
  </si>
  <si>
    <t>Superior Petrosal Sinuses（高级静脉窦） -- 原生质</t>
  </si>
  <si>
    <t>Transverse Sinus （横窦,侧窦）-- 原生质</t>
  </si>
  <si>
    <t>SPINAL LUMBAR (ANTERIOR CRURAL NERVES) -- 上腿部的股神经。大腿神经异常</t>
  </si>
  <si>
    <t>CRANIAL 8 (AUDITORY - PORTIO MOLLIS) -- 听觉神经异常</t>
  </si>
  <si>
    <t>CRANIAL 7 (FACIAL, BUCCAL BRANCH) -- 供应给皮肤和脸颊黏膜。颊神经 , 乃三叉郎经之分支 , 分布在皮肤及脸颊黏膜上</t>
  </si>
  <si>
    <t>SPINAL THORACIC (CARDIAC) -- T1, T2, T3, T4, T5 心脏神经异常</t>
  </si>
  <si>
    <t>SPINAL CERVICAL -- C1, C2, C3, C4, 颈部神经。</t>
  </si>
  <si>
    <t>CRANIAL -- 头盖骨神经异常</t>
  </si>
  <si>
    <t>SPINAL CERVICAL / LUMBAR /SACRAL (DIGITAL) -- 手指神经 (C5, C6, C7, C8, T1) 和脚趾神经 (L4, L5, S1, S2, S3).指骨神经 , 分布在手指及脚指上</t>
  </si>
  <si>
    <t>CRANIAL 5 TRIGEMINAL INFERIOR ALVEOLAR (DENTAL) -- 牙齿神经异常</t>
  </si>
  <si>
    <t>SPINAL DORSOLUMBAR -- 把最后的胸（T8）神经和腰丛 (L1, L2, L3, L4)联机.腰椎神经异常</t>
  </si>
  <si>
    <t>CRANIAL 7 (FACIAL - PORTIO DURA) -- 运动神经，起于脑桥，负责表情表达。 脑神经第七对异常 , 一种运动神经 , 负责控制面部表情</t>
  </si>
  <si>
    <t>SPINAL LUMBAR (GENITO-CRURAL / FEMORAL) -- 起端在L1, L2 ，供应给生殖器和大腿。生殖器及小腿间之神经异常</t>
  </si>
  <si>
    <t>CRANIAL 9 (GLOSSO PHARYNGEAL) -- 主要为咽，舌头和腮腺配备运动神经和感觉神经。 咽喉神经异常</t>
  </si>
  <si>
    <t>CRANIAL 5 (TRIGEMINAL) -- 面部运动神经和感觉神经。三叉神经异常 , 第 5 对脑神经</t>
  </si>
  <si>
    <t>CRANIAL 12 (HYPOGLOSSAL) -- 运动神经，起端位于延髓，作用中舌头。舌下神经 , 第 12 对脑神经</t>
  </si>
  <si>
    <t>CRANIAL 4 (TROCHLEAR) -- 运动神经，起于内腔（Aqueduct of Sylvia）基底通向眼睛，辨识眼睛运动神经。 滑车神经异常 , 第 4 对脑神经</t>
  </si>
  <si>
    <t>SPINAL THORACIC (INTERCOSTAL) -- 胸腔神经，辨识胸膜炎（肺）或胸腔疼痛。肋骨神经异常</t>
  </si>
  <si>
    <t>SPINAL LUMBAR -- 腰段神经 (L1, L2, L3, L4, L5).腰椎神经异常</t>
  </si>
  <si>
    <t>SPINAL LUMBOSACRAL -- 下背神经 (L1, L2, L3, L4, L5, S1, S2, S3, S4, S5).腰椎及荐椎神经异常</t>
  </si>
  <si>
    <t>CRANIAL 9 (GLOSSOPHARYNGEAL) -- 运动和感觉神经，起端在延髓，咽，舌头。第九对脑神经异常</t>
  </si>
  <si>
    <t>NERVAL PLEXUS -- 一般而言，一个放置不明的神经丛问题。神经丛异常 , 网状组织</t>
  </si>
  <si>
    <t>CRANIAL 1 (OLFACTORY) -- 起端在嗅叶，传递气味和形状吸收 ,嗅觉神经 , 第 1 对脑神经</t>
  </si>
  <si>
    <t>CRANIAL 2 (OPTIC) -- 起端在视网膜，传递视力。视觉神经 , 脑神经第二对 , 负责光线聚焦</t>
  </si>
  <si>
    <t>SPINAL THORACIC (GREATER SPLANCHNIC) -- T5, T6, T7, T8, T9, T10. 供应给脾，胰腺，辨识神经问题。内耳神经异常 , 与脾脏有关之神经线</t>
  </si>
  <si>
    <t>SPINAL THORACIC (PULMONARY) -- T1, T2, T3, T4, T5. 供应给肺。肺神经异常</t>
  </si>
  <si>
    <t>SPINAL SACRAL -- 骶骨神经，辨识骶骨的自主神经系统（副交感神经系统）疾病。荐椎神经异常 , 可引致副交感神经失调</t>
  </si>
  <si>
    <t>SPINAL SACRAL (SCIATIC) -- 运动神经，起端在骶丛，腿后部发炎。坐骨神经异常 , 影响腿部不适</t>
  </si>
  <si>
    <t>CRANIAL 6 (ABDUCENT - ABDUCENS) -- 起端位于脑桥，眼睛运动功能。眼睛。脑神经第六对异常 (Abucens nerve), 控制眼部肌肉活动。</t>
  </si>
  <si>
    <t>CRANIAL 10 VAGUS PNEUMOGASTRIC PNEUMATIC -- 植物/自主/副交感神经系统，刺激脏腑，辨识自主神经系统失调。</t>
  </si>
  <si>
    <t>SPINAL THORACIC -- T1, T2, T3, T4, T5, T6, T7, T8, T9, T10, T11, T12. 提供脏腑的交感神经刺激。胸椎神经异常 , 影响胃肠功能之交感神经</t>
  </si>
  <si>
    <t>CRANIAL 12 HYPOGLOSSAL (THYROHYOID) -- 供应给甲状腺，可以辨识神经甲状腺疾病。</t>
  </si>
  <si>
    <t>CRANIAL 9 GLOSSOPHARYNGEAL (TYMPANIC) -- 供应给耳朵听觉，辨识听觉神经问题。鼓膜神经异常</t>
  </si>
  <si>
    <t>SPINAL CERVICAL / THORACIC BRACHIAL PLEXUS MEDIAL CORD (ULNAR) -- C8, T1. 手臂中的神经，辨识掌部隧道疼痛综合征。尺骨神经异常 , 乃手臂上的神经 , 可能有手腕痛症状</t>
  </si>
  <si>
    <t>SPINAL LUMBAR (UTERINE) -- 供应给子宫，辨识子宫的神经问题。子宫神经异常</t>
  </si>
  <si>
    <t>SPINAL LUMBAR (VAGINAL) -- 供应给阴道部位，辨识阴道神经问题。阴道神经异常</t>
  </si>
  <si>
    <t>CRANIAL 10 VAGUS PNEUMOGASTRIC PNEUMATIC -- 植物/自主/副交感神经系统；刺激脏腑，影响消化，心脏。</t>
  </si>
  <si>
    <t>CRANIAL 8 AUDITORY (VESTIBULAR BRANCH) -- 用于平衡和内耳，听觉神经的分支，辨识眩晕。内耳神经异常 , 用作身体平衡 , 是听觉神经之分支 , 表示可能有头晕症状</t>
  </si>
  <si>
    <t>Acid Phosphatase -- 酸性磷酸酯酶，辨识骨骼疾病或肾障碍。酶。 ]</t>
  </si>
  <si>
    <t>Adenosine 5'-Diphosphatase -- 5'-二磷酸腺苷，辨识能量创造疾病。酶。 ]</t>
  </si>
  <si>
    <t>Alkaline Phosphatase --碱性磷酸酶， 辨识肾或骨骼疾病。酶。 ]</t>
  </si>
  <si>
    <t>Alkaline Protease -- 蛋白酶，辨识胰腺或酶疾病。酶。 ]</t>
  </si>
  <si>
    <t>Amino Acid Decarboxylases --氨基酸脱羧酶， 辨识氨基酸调节或缺乏引发的疾病。酶。 ]</t>
  </si>
  <si>
    <t>Aminobutyric Acid Transaminase -- γ-氨基丁酸，辨识大脑或情绪疾病。酶。 ]</t>
  </si>
  <si>
    <t>Angiotensin Converting Enzyme -- 血管紧张素转化酶，辨识血压，愤怒或焦虑。</t>
  </si>
  <si>
    <t>Arginase -- 精氨酸酶，用于精氨酸酶控制的酶，辨识肾上腺和皮肤疾病。</t>
  </si>
  <si>
    <t>Ascorbate Oxidase -- 抗坏血酸氧化酶，辨识维生素C过剩或缺乏。酶。 ]</t>
  </si>
  <si>
    <t>Asparaginase -- 天冬酰胺酶，显示对nutrasweet或是食物加入剂的敏感性。酶。 ]</t>
  </si>
  <si>
    <t>ATPase --腺苷三磷酸酶， 辨识能量调节疾病。 ]</t>
  </si>
  <si>
    <t>Bile Acid Dehydrogenase --胆汁酸脱氢酶， 辨识胆囊或肝脏功能障碍。酶。 ]</t>
  </si>
  <si>
    <t>Carbonic Anhydrase -- 碳酸酐酶，辨识氧疾病或锌缺乏。酶。 ]</t>
  </si>
  <si>
    <t>CATALASE --过氧化氢酶， 辨识癌症前期或中度变性。酶。 ]</t>
  </si>
  <si>
    <t>CELLULASE --纤维素酶， 辨识细胞疾病和纤维不耐受性。酶。 ]</t>
  </si>
  <si>
    <t>Chloroperoxidase -- 氯过氧化物酶，辨识变性组织或极度炎症。酶。 ]</t>
  </si>
  <si>
    <t>Cholesterol Esterase --胆固醇酯酶， 辨识胆固醇疾病。酶。 ]</t>
  </si>
  <si>
    <t>Cholesterol Oxidase -- 胆固醇氧化酶，辨识胆固醇疾病。酶。 ]</t>
  </si>
  <si>
    <t>Choline Acetyltransferase -- 胆碱乙酰基转移酶，辨识自主（副交感神经系统）疾病。酶。 ]</t>
  </si>
  <si>
    <t>Choline Kinase --胆碱激酶， 辨识自主（副交感神经系统）疾病。酶。 ]</t>
  </si>
  <si>
    <t>Choline Oxidase -- 胆碱氧化酶，辨识自主（副交感神经系统）疾病。酶。 ]</t>
  </si>
  <si>
    <t>Cholinesterase, Acetyl -- 乙酰胆碱酯酶，乙酰，辨识杀虫剂暴露或胆固醇疾病。酶。 ]</t>
  </si>
  <si>
    <t>Cholinesterase, Butyryl --乙酰胆碱酯酶，丁酰 辨识杀虫剂暴露或胆固醇疾病。酶。 ]</t>
  </si>
  <si>
    <t>a-Chymotrypsin -- a-糜蛋白酶，辨识酶障碍。酶。 ]</t>
  </si>
  <si>
    <t>Coenzyme A Dehydrogenase -- 辅酶A脱氢酶，辨识慢性疲乏，治疗慢性疲乏。酶。 ]</t>
  </si>
  <si>
    <t>Cortisone Reductase -- 辨识类固醇毒性，治疗类固醇滥用。酶 ]</t>
  </si>
  <si>
    <t>CREATINASE -- 肌酸(脱水)酶，细胞中肌酸的酶，辨识肝脏或肾脏疾病。</t>
  </si>
  <si>
    <t>Creatine Phosphokinase -- 肌酸磷酸激酶，怀孕时增加，甲状腺功能减退时减少，肌肉的产物，辨识梗死。酶。 ]</t>
  </si>
  <si>
    <t>Creatininase -- 肌酸酐酶，用于肌酸酐调节的酶，辨识肾脏或肌肉疾病。</t>
  </si>
  <si>
    <t>Cytochrome B -- 细胞色素b，辨识氧和能量疾病。酶。 ]</t>
  </si>
  <si>
    <t>Cytochrome C Reductase -- 细胞色素c还原酶，辨识氧和能量疾病。酶。 ]</t>
  </si>
  <si>
    <t>Deoxyribonuclease I -- 脱氧核糖核酸酶I，辨识衰老或DNA疾病。酶。 ]</t>
  </si>
  <si>
    <t>Deoxyribonuclease II -- 脱氧核糖核酸酶II，辨识衰老或DNA疾病。酶。 ]</t>
  </si>
  <si>
    <t>Deoxyribonuclease (ATP Dependent) -- 脱氧核糖核酸酶（ATP依赖性）辨识衰老或DNA疾病。酶。 ]</t>
  </si>
  <si>
    <t>Deoxyribonucleic Acid Ligase -- 脱氧核糖核酸连接酶，用于调节DNA的酶。酶。 ]</t>
  </si>
  <si>
    <t>Deoxyribonucleic Acid Polymerase -- 脱氧核糖核酸聚合酶，DNA调节中的酶，辨识代谢问题。</t>
  </si>
  <si>
    <t>DNA LIGASE -- DNA连接酶，辨识DNA调节疾病或衰老。酶。 ]</t>
  </si>
  <si>
    <t>DNA POLYMERASE -- DNA多聚酶，辨识DNA调节或老年疾病。酶。 ]</t>
  </si>
  <si>
    <t>ENTEROKINASE -- 肠激酶，消化调节中的酶，辨识消化问题。</t>
  </si>
  <si>
    <t>Formaldehyde Dehydrogenase -- 甲醛脱氢酶，辨识甲醛毒性和胰腺酶疾病。</t>
  </si>
  <si>
    <t>Gabase -- 调节γ-氨基丁酸（GABA）的酶， 而γ-氨基丁酸（GABA）是用于调节大脑电功能，辨识癫痫病。</t>
  </si>
  <si>
    <t>Glutathione Peroxidase -- 谷胱甘肽过氧化物酶，能量和免疫功能中使用的酶。</t>
  </si>
  <si>
    <t>Glycogen Phosphorylase --α-1,4-聚糖,正磷酸酯葡糖基转移酶， 肌肉能量生成使用的酶，辨识疲乏。</t>
  </si>
  <si>
    <t>Glycogen Synthetase -- 糖原合成酶，辨识肝脏中的糖代谢缺陷。酶。 ]</t>
  </si>
  <si>
    <t>Histaminase -- 组胺酶，用于组胺调节的酶，辨识组胺问题。</t>
  </si>
  <si>
    <t>Histidase -- 组氨酸酶，用于组氨酸调节的酶，辨识食物或吸入性过敏。</t>
  </si>
  <si>
    <t>Hydroxypyruvate Reductase -- 羟基丙酮酸还原酶，碳水化合物代谢的酶，辨识维生素B缺乏或消化疾病。</t>
  </si>
  <si>
    <t>Lactate Oxidase -- 乳酸氧化酶，辨识肌肉或肺部（肺）疾病，治疗肌肉疼痛。酶。 ]</t>
  </si>
  <si>
    <t>Lactic Dehydrogenase -- 乳酸脱氢酶，辨识肌肉或肺部（肺）疾病，治疗肌肉疼痛。酶。 ]</t>
  </si>
  <si>
    <t>Lactoperoxidase -- 乳酸过氧化物酶，辨识前期或中度癌症或氧化疾病。酶。 ]</t>
  </si>
  <si>
    <t>Lipase -- 脂肪酶，指明胰腺生成脂肪消化酶的问题。酶。 ]</t>
  </si>
  <si>
    <t>Lipoxidase -- 脂肪氧化酶，辨识脂肪调节障碍或氧化（肺）疾病。酶。 ]</t>
  </si>
  <si>
    <t>LYSIN -- 细胞溶解酵素，一种特殊的抗体，对细胞和组织有破坏性作用，辨识退化的新陈代谢。]</t>
  </si>
  <si>
    <t>Lytic Enzymes --  分解酶,水解酶，血液和脾中使用的酶，用于破坏红细胞和毒素。</t>
  </si>
  <si>
    <t>Maltase --麦芽糖酶，用于消化麦芽并把麦芽转变成葡萄糖，辨识麦芽不耐性。</t>
  </si>
  <si>
    <t>Myosin -- 肌球蛋白，一种蛋白质，占肌肉组成的65％，负责收缩，辨识肌肉疾病。</t>
  </si>
  <si>
    <t>NADASE -- 烟酰胺腺嘌呤二核苷酸糖水解酶，用于能量调节的酶。</t>
  </si>
  <si>
    <t>Nuclease -- 核酸酶，促进核酸或核素的水解，辨识代谢疾病。</t>
  </si>
  <si>
    <t>Ornithine Decarboxylase -- 鸟氨酸脱羧酶，辨识垂体障碍。酶。 ]</t>
  </si>
  <si>
    <t>Oxalate Oxidase -- 草酸氧化酶，用于肾，结石调节和解毒的酶。酶。 ]</t>
  </si>
  <si>
    <t>Pancreatin -- 胰液素，消化酶，辨识胰腺疾病。</t>
  </si>
  <si>
    <t>Pancreozymin -- 促胰酶素,胆囊收缩素，用于消化的酶，辨识胰腺问题。</t>
  </si>
  <si>
    <t>Parathion Hydrolase -- 对硫磷水解酶，怀疑杀虫剂或毒性暴露。酶。 ]</t>
  </si>
  <si>
    <t>Penicillinase -- 青霉素酶，用于青霉素水解的酶，辨识敏感或代谢利用。</t>
  </si>
  <si>
    <t>PEPSIN -- 胃蛋白酶，胃释放物，在盐酸的存在下消化蛋白质。</t>
  </si>
  <si>
    <t>Pepsinogen -- 胃蛋白酶原，胃中有盐酸存在时活跃，用于蛋白质消化，辨识蛋白质疾病。</t>
  </si>
  <si>
    <t>Peptidase -- 肽酶，用于肽的蛋白质消化，辨识蛋白质代谢问题。</t>
  </si>
  <si>
    <t>Peroxidase -- 过氧化物酶，辨识早期癌症或氧化障碍。酶。 ]</t>
  </si>
  <si>
    <t>Phospholipase A -- 磷脂酶A，用于磷脂调节的酶，辨识磷脂问题。酶。 ]</t>
  </si>
  <si>
    <t>Phytase -- 肌醇六磷酸酶，辨识小麦或真菌过敏。酶。 ] ^</t>
  </si>
  <si>
    <t>Prostaglandin Dehydrogenase -- 前列腺素脱氢酶，辨识身体炎症，怀疑感染。酶。 ]</t>
  </si>
  <si>
    <t>Pseudocholinesterase -- 拟胆碱酯酶，肌肉控制中的酶，怀疑杀虫剂或毒性暴露。</t>
  </si>
  <si>
    <t>Pyruvate Oxidase -- 丙酮酸氧化酶，辨识维生素B缺乏。酶。 ]</t>
  </si>
  <si>
    <t>Renin -- 肾素，肾激素，辨识高血压或肾疾病。</t>
  </si>
  <si>
    <t>Rennin -- 凝乳酶，胃激素，辨识胃控制障碍。</t>
  </si>
  <si>
    <t>Sucrase -- 蔗糖酶，辨识糖障碍，眼睛障碍（白内障），或上瘾。酶。 ]</t>
  </si>
  <si>
    <t>Isoamylase -- 异淀粉酶，辨识腮腺或胰腺障碍。酶。 ]</t>
  </si>
  <si>
    <t>Isocitrate Lyase -- 异柠檬酸裂解酶，用于调节柑桔属纳入的酶，可以辨识柑桔属不耐性。</t>
  </si>
  <si>
    <t>Isomaltase -- 异麦芽糖酶，麦芽转化成葡萄糖中的酶，辨识麦芽不耐性。</t>
  </si>
  <si>
    <t>Lactate Dehydrogenase -- 乳酸脱氢酶，辨识肌肉障碍或肌肉疼痛。酶。 ]</t>
  </si>
  <si>
    <t>Lactate 2-Monooxygenase -- 乳酸2-单加氧酶，辨识肌肉障碍或肌肉疼痛。酶。 ]</t>
  </si>
  <si>
    <t>Trypsin --胰岛素， 辨识胰腺疾病或酶缺乏。</t>
  </si>
  <si>
    <t>TRYPSINOGEN -- 胰蛋白酶原，辨识胰腺或酶障碍。</t>
  </si>
  <si>
    <t>Vanilmandelic Acid Dehydrogenase -- 尿香草扁桃酸脱氢酶，辨识情绪障碍和无法控制血清素。酶。 ]</t>
  </si>
  <si>
    <t>Xanthine Oxidase --黄嘌呤氧化酶， 辨识牛奶过敏或中毒的肠道（结肠，肠）。矿物质酶。 ]</t>
  </si>
  <si>
    <t>CAR EXHAUST -- 汽车废气, 辨识对环境敏感的敏感。</t>
  </si>
  <si>
    <t>NITROUS OXIDE -- 笑气，用于大脑毒性。矿物质</t>
  </si>
  <si>
    <t>CARBON MONOXIDE -- 一氧化碳, 可以辨识慢性暴露或系统堵塞，紧急情况下会黏膜鲜红。</t>
  </si>
  <si>
    <t>CARBON DIOXIDE -- 辨识二氧化碳在组织中的累积，通过运动和呼吸控制（肺）进行治疗。矿物质 ]</t>
  </si>
  <si>
    <t>OZONE -- 臭氧, 带电氧形成一个超带电（supercharged）自由基，中毒或导致癌症/矿物质。如果吸入〜耳，阴道，直肠癌症treatement，肿瘤基因血液insufflation</t>
  </si>
  <si>
    <t>PARATHION -- 对硫磷,对硫酮,硝苯硫磷酯, 杀虫剂，辨识敏感或过去的毒性暴露。</t>
  </si>
  <si>
    <t>PARAQUAT -- 百草枯(除草剂), 用于大麻的杀虫剂，辨识过去的毒性暴露或敏感。</t>
  </si>
  <si>
    <t>SODIUM BISULFIDE -- 硫化氢钠, 在食品加入剂中用作防腐剂，辨识敏感或过去毒性。矿物质</t>
  </si>
  <si>
    <t>SULFIDES -- 硫化物, 用于食品特别是酒的储存，辨识敏感或毒性暴露，矿物质</t>
  </si>
  <si>
    <t>COBALT 钴 -- 用于金属，B12所需，可能有毒。矿物质</t>
  </si>
  <si>
    <t>SILICON 硅 -- 骨骼所需，可能肺中毒。矿物质</t>
  </si>
  <si>
    <t>CHROMIUM 铬 -- 糖代谢所需，存在于黑色食品或蔬菜，可能有毒。矿物质</t>
  </si>
  <si>
    <t>MOLYBDENUM 钼 -- 甲状腺功能所需，用于石油，牙齿治疗，等，可能有毒。</t>
  </si>
  <si>
    <t>MANGANESE 锰 -- 神经所需，缺乏导致舌头敏感，用于结缔组织。矿物质</t>
  </si>
  <si>
    <t>MAGNESIUM 镁 -- 能量和代谢所需，如果缺乏会导致痉挛或生成结石。矿物质</t>
  </si>
  <si>
    <t>HYDROGEN 氢 -- 可以辨识酸碱失调，电敏感。矿物质</t>
  </si>
  <si>
    <t>OXYGEN 氧 -- 辨识氧化障碍。矿物质</t>
  </si>
  <si>
    <t>CARBON 碳 -- 可以辨识脂肪酸或能量障碍。矿物质</t>
  </si>
  <si>
    <t>CHLORINE 氯 -- 神经传递所需，过量可有毒。矿物质</t>
  </si>
  <si>
    <t>BORON 硼 -- 微量为思维连续性所需，过量则对神经和思维有毒。矿物质</t>
  </si>
  <si>
    <t>TIN 锡 -- 微量为结缔组织所需，过量会引起皮肤疾病。矿物质</t>
  </si>
  <si>
    <t>HELIUM -- 氦，会短期阻碍氧转移。矿物质</t>
  </si>
  <si>
    <t>RADON -- 氡，地下室和水中的放射性重元素。矿物质</t>
  </si>
  <si>
    <t>CESIUM -- 铯，地下室和水中的放射性重元素。矿物质</t>
  </si>
  <si>
    <t>HAFNIUM -- 铪，重金属毒素，放射性可以在情绪上暗示自身不坚定。矿物质</t>
  </si>
  <si>
    <t>KRYPTON -- 氪，地下室和水中的放射性重元素。矿物质</t>
  </si>
  <si>
    <t>PLUTONIUM -- 钚，地下室和水中的放射性重元素。矿物质</t>
  </si>
  <si>
    <t>POLONIUM -- 钋，地下室和水中的放射性重元素。矿物质</t>
  </si>
  <si>
    <t>STRONTIUM -- 锶，地下室、水和牛奶中的放射性重元素，会造成骨衰弱。矿物质</t>
  </si>
  <si>
    <t>XENON -- 氙，霓虹灯中使用的惰性气体，有些毒性。矿物质</t>
  </si>
  <si>
    <t>NIOBIUM -- 铌，稀有重金属，辨识毒性，用于情绪困扰。矿物质</t>
  </si>
  <si>
    <t>CORONARY ISCHEMIA -- 冠状动脉缺血，辨识心脏病发作或梗死的风险。</t>
  </si>
  <si>
    <t>KIDNEY STONE OXALATE -- 肾结石，草酸盐</t>
  </si>
  <si>
    <t>KIDNEY STONE URATE -- 肾结石，尿酸盐</t>
  </si>
  <si>
    <t>KIDNEY STONE PHOSPHATE -- 肾结石，磷酸盐</t>
  </si>
  <si>
    <t>KIDNEY STONE COMBO -- 肾结石，综合</t>
  </si>
  <si>
    <t>ENDOTOXIN LPS -- 内毒素, 刺激免疫系统对抗细菌。 @</t>
  </si>
  <si>
    <t>LIPOPOLYSACARIDE ENDOTOX -- 刺激免疫系统。 @</t>
  </si>
  <si>
    <t>AGGRESSION -- 富野心,有抱负主动进取,但容易倾向侵略行为,以获取权力,财富与地位</t>
  </si>
  <si>
    <t>ANGER -- 怒,生气</t>
  </si>
  <si>
    <t>ANXIETY -- 焦虑、害怕 , 焦虑不安 , 挂念</t>
  </si>
  <si>
    <t>AUTISTIC -- 孤独症的,自我中心的,孤僻的</t>
  </si>
  <si>
    <t>AWARENESS -- 自觉意识 , 善于理解事物。</t>
  </si>
  <si>
    <t>CARELESS -- 粗心大意 , 疏忽草率 , 处事随便 , 漫不经心 , 无忧无虑。</t>
  </si>
  <si>
    <t>CONFUSION -- 专注力、记忆力 , 思想混乱 , 困惑 ,</t>
  </si>
  <si>
    <t>DELUSION -- 迷惑,欺骗,误会,错觉;妄想症</t>
  </si>
  <si>
    <t>DEPRESSION -- 沮丧,意气消沉</t>
  </si>
  <si>
    <t>FEAR -- 害怕,恐惧</t>
  </si>
  <si>
    <t>GREED -- 贪婪 , 欲望 , 欲念。这种人大多积极进取，但容易倾向唯利是图</t>
  </si>
  <si>
    <t>HESITATION -- 犹豫不决 , 两难之间 , 抉择之间</t>
  </si>
  <si>
    <t>JEALOUSY -- 妒忌 , 猜忌 , 羡慕</t>
  </si>
  <si>
    <t>JOY -- 喜乐 , 乐观 , 愉快 , 欢喜 , 有助提高免疫力</t>
  </si>
  <si>
    <t>LUST -- 欲念 , 情欲需要 , 爱情 , 恋爱 , 热恋中</t>
  </si>
  <si>
    <t>PASSIVITY -- 被动 , 顺从 , 柔顺 , 迁就</t>
  </si>
  <si>
    <t>POWER -- 具权力 , 有领导力 , 有才干 , 有权威 , 但较易倾向独裁</t>
  </si>
  <si>
    <t>PROJECTION -- 预测,推测;估计;设计,规划</t>
  </si>
  <si>
    <t>RATIONALIZATION -- 合理化;理性化</t>
  </si>
  <si>
    <t>RECKLESS -- 不注意的,不在乎的;鲁莽的,不顾后果的</t>
  </si>
  <si>
    <t>SADNESS -- 悲哀 , 悲伤 , 悲痛 , 不快</t>
  </si>
  <si>
    <t>WORRY -- 忧虑 , 担心 , 烦恼 , 苦恼 , 影响消化不良</t>
  </si>
  <si>
    <t>RIGHT SPIN -- 辨识磁和电容干扰。</t>
  </si>
  <si>
    <t>LEFT SPIN -- 辨识磁和电容干扰，把治疗磁法设定为5。</t>
  </si>
  <si>
    <t>POSITIVE MAGNETIC -- 辨识磁失衡，把治疗磁法设定为2。</t>
  </si>
  <si>
    <t>NEGATIVE MAGNETIC -- 辨识磁失衡，把治疗磁法设定为10。</t>
  </si>
  <si>
    <t>GIARDIA -- 贾第虫, 有鞭毛的原生动物居于肠内（肠道，结肠）。 *]</t>
  </si>
  <si>
    <t>LYMES 1 -- 硬蜱叮咬带来的包柔氏螺旋体菌，发炎，皮肤损害，红斑，慢性疲乏，发冷，发烧，心脏/神经疾病，关节疼痛，关节炎。 @ * ]</t>
  </si>
  <si>
    <t>LYMES 2 -- 硬蜱叮咬带来的包柔氏螺旋体菌，发炎，皮肤损害，红斑，慢性疲乏，发冷，发烧，心脏/神经疾病，关节疼痛，关节炎。 @ * ]</t>
  </si>
  <si>
    <t>ESTROGEN 1 -- 女性特征稳定所需的雌激素，在男性中辨识肝脏和前列腺风险。</t>
  </si>
  <si>
    <t>ESTROGEN 2, 3, 4 -- 女性稳定性所需的雌激素，在男性身上辨识肝和前列腺风险。</t>
  </si>
  <si>
    <t>PROGESTERONE 2 -- 黄体酮, 在排卵期后女性稳定性所需，在男性身上辨识肝和前列腺风险。</t>
  </si>
  <si>
    <t>PARATHYROID HORMONE -- 甲状旁腺素,甲状旁腺激素, 激素，通过把钙从骨骼取出来调节钙。</t>
  </si>
  <si>
    <t>NERVE GROWTH FACTOR -- 辨识神经疾病，神经生长因子存在于某些蛇毒液，可以用于治疗。</t>
  </si>
  <si>
    <t>TESTOSTERONE 1 -- 睾(甾)酮,睾丸素,睾酮,睾丸酮, 生殖力所需的男性激素，在女性身上辨识乳房子宫颈损伤风险。</t>
  </si>
  <si>
    <t>TESTOSTERONE 2 -- 睾(甾)酮,睾丸素,睾酮,睾丸酮, 生殖力所需的男性激素，在女性身上辨识乳房子宫颈损伤风险。</t>
  </si>
  <si>
    <t>KETOSTREO 提示 ALL -- 酮糖尿, 肾上腺或生殖器制造的激素，辨识激素矿物质或脂肪酸疾病。</t>
  </si>
  <si>
    <t>DIURETIC HORMONE -- 利尿激素, 用于水和矿物质调节的垂体激素。</t>
  </si>
  <si>
    <t>ANTI DIURETIC HORMONE -- 抗利尿激素, 用于水和矿物质调节的垂体激素。</t>
  </si>
  <si>
    <t>POLYNEURITIS -- 多发性神经炎</t>
  </si>
  <si>
    <t>ACROPARESTHESIA -- 肢端感觉异常, 手臂和腿部麻木刺痛。</t>
  </si>
  <si>
    <t>POLYPS -- 息肉，存在于血管器官，鼻，肠道，子宫。</t>
  </si>
  <si>
    <t>ADHESIONS -- 粘连, 两个表层的不恰当联机，存于腹部，心包膜，肠道（损伤，发炎）。</t>
  </si>
  <si>
    <t>AFFECTIVE DISORDERS -- 感情失常, 无法控制心情。</t>
  </si>
  <si>
    <t>ACUTE RESPIRATORY DISEASE - ARD -- 急性呼吸道(疾)病，低氧（肺），碱毒症，呼吸困难，白细胞增多，发烧，血压过低。 ]</t>
  </si>
  <si>
    <t>ALLERGY MALLUS - BAD ALLERGY -- 提示吸入或食物微粒上的抗体侵袭，过多肥大细胞。ALR</t>
  </si>
  <si>
    <t>ALZHEIMER-- 记忆和认知能力衰退，疾病的存在或风险。</t>
  </si>
  <si>
    <t>MENTAL DISORDERS -- 多种精神疾病的集合名词，沮丧，癫狂，神经症，精神错乱。</t>
  </si>
  <si>
    <t>MENSES DISORDERS -- 影响月经规律的疾病，导致疼痛，易怒，膨胀，等。</t>
  </si>
  <si>
    <t>MIGRAINE -- 由于大脑半球循环失调引致的头疼。</t>
  </si>
  <si>
    <t>ALS A-Lateral Sclerosis -- 一边神经脱髓鞘的疾病。</t>
  </si>
  <si>
    <t>ANEMIA -- 可导致疲乏，苍白，指甲表面突起，皮肤差，头发和氧化。</t>
  </si>
  <si>
    <t>HYPOADRENIA -- 肾上腺虚弱可导致疲乏，沮丧，睡眠障碍，低血压，等。</t>
  </si>
  <si>
    <t>HYPOTHYROID -- 甲状腺虚弱导致对冷敏感，失聪，冷漠，体重增加，等。</t>
  </si>
  <si>
    <t>ANGINA -- 心功能不全导致的胸口疼痛。</t>
  </si>
  <si>
    <t>STEATORRHEA -- 小肠无法吸收脂肪或其它营养。</t>
  </si>
  <si>
    <t>COLD AND FLU -- 对感冒和流感敏感。 #</t>
  </si>
  <si>
    <t>DIABETES -- 血糖障碍，胰岛素无法降低葡萄糖，口渴，疲乏，排尿。</t>
  </si>
  <si>
    <t>STARVATION -- 饥饿, 缺少进食或是营养吸收缺乏。</t>
  </si>
  <si>
    <t>MALABSORPTION -- 吸收不良, 系统无法吸收营养，由液化纠正。</t>
  </si>
  <si>
    <t>OVARITIS -- 女性卵巢发炎，男性雌性激素过多。</t>
  </si>
  <si>
    <t>ORGAN HYPERTROPHY -- 非特异性的器官肿胀。</t>
  </si>
  <si>
    <t>ORGAN ATROPHY -- 非特异性的器官恶化。</t>
  </si>
  <si>
    <t>GASTRIC REFLUX -- 胃部食物回流至食道，引起裂孔疝，胃灼热。</t>
  </si>
  <si>
    <t>HIATAL HERNIA食管裂孔疝| 胃膨胀至胃前端肌肉，进食后胃灼热。</t>
  </si>
  <si>
    <t>SEXUAL DESIRE DISORDER -- 如果性欲不在正常范围之内或是异常（abnormal items）。</t>
  </si>
  <si>
    <t>INJURY -- 创伤，可能是情绪的，身体的，精神上的，生态的或其它的，并需要纠正。</t>
  </si>
  <si>
    <t>LEUKEMIA -- 白细胞（白血球）的无限制生长，来自于辐射遗传，毒素，等。</t>
  </si>
  <si>
    <t>FATIQUE -- 一般理解范围外的虚弱，休息不会将其纠正。</t>
  </si>
  <si>
    <t>MOOD DISORDER -- 不能保持心情受到控制，经常是消极，不能够控制情绪波动。</t>
  </si>
  <si>
    <t>SHOCK -- 可能是身体或情绪上的损伤所造成，肾上腺枯竭，脂肪酸或维生素B和C。</t>
  </si>
  <si>
    <t>SINUSITIS -- 窦发炎，由于毒性反应，感染，损伤所致。</t>
  </si>
  <si>
    <t>GLUCONIZED HEMOGLOBIN -- 辨识糖尿病风险，摄入过多糖分。</t>
  </si>
  <si>
    <t>HAIR SPRAY -- 喷发剂, 敏感或毒性暴露。</t>
  </si>
  <si>
    <t>DEODERANT -- 除臭剂, 敏感或毒性暴露。</t>
  </si>
  <si>
    <t>PERFUME -- 香水, 敏感或毒性暴露。</t>
  </si>
  <si>
    <t>PYRIDOSTIGMINE BROMIDE -- 溴化吡啶斯的明[骨骼肌兴奋药], 药品制造中的合成化学药品，敏感或毒性。</t>
  </si>
  <si>
    <t>CAT HAIR -- 动物唾液，引发主要的毛发过敏，使不敏感</t>
  </si>
  <si>
    <t>DOG HAIR -- 动物唾液，引发主要的毛发过敏，使不敏感</t>
  </si>
  <si>
    <t>ANIMAL DANDER -- 动物毛发皮屑，引发主要的毛发过敏，使不敏感</t>
  </si>
  <si>
    <t>SCABIES -- 皮肤螨虫，会过量或对螨虫排泄物过敏。 * ]</t>
  </si>
  <si>
    <t>SKIN MITES -- 会对螨虫排泄物或叮咬过敏。 *</t>
  </si>
  <si>
    <t>BALSAM -- 许多洗发水中的化合物，会引起过敏症。</t>
  </si>
  <si>
    <t>CAMPHOR -- 樟脑, 用于呼吸（肺）障碍，有助于重新安排药物问题（reset remedy problems）. ]</t>
  </si>
  <si>
    <t>T-CELL FACTOR -- T-细胞因子, 激素，刺激T细胞。</t>
  </si>
  <si>
    <t>PROGESTEX -- 黄体酮，用于无月经（没有月经），经前综合征（PMS）。 ]</t>
  </si>
  <si>
    <t>PYROGENIUM FOOD POISONING -- 食物中毒的后效应，可能终身持续直至清除。 @ ]</t>
  </si>
  <si>
    <t>ODOR SENSITIVITY -- 用于对香水、汽油和所有味道的敏感。 ]</t>
  </si>
  <si>
    <t>CHYROSPLENIUM -- 治疗白血病的配方。</t>
  </si>
  <si>
    <t>ATP FORMULA -- 腺苷三磷酸，辨识能量问题。</t>
  </si>
  <si>
    <t>CHOLESTERINUM FORMULA -- 辨识高胆固醇。</t>
  </si>
  <si>
    <t>ALLERGY DETOX -- 用于为从过敏性反应中积聚的组胺解毒，建议按摩。</t>
  </si>
  <si>
    <t>CORPUS LUTEUM -- 每月产生的女性腺，释放黄体酮，辨识经前综合征。</t>
  </si>
  <si>
    <t>SALIVA GLANDS -- 毒性反应，会造成功能障碍，口干，必须纠正。</t>
  </si>
  <si>
    <t>AGRIMONY 龙芽草 -- 对象是那些不欲与他人分担自己烦恼的人，同时把自己的痛楚埋藏在愉快的表面，对人欢笑，背地忧愁，对于忧伤或吵架深感痛苦，往往会从药物或酒精寻求解脱。</t>
  </si>
  <si>
    <t>ASPEN 白杨 -- 针对那些经历过无名恐惧及焦虑的人，他们大都杞人忧天，而常有不安的预感。</t>
  </si>
  <si>
    <t>BEECH 山毛榉 -- 针对那些追求尽善尽美但对人、对事、极为挑剔的人，喜欢批评，对他人小小的骚扰或怪癖性格不能容忍，及反应过度。</t>
  </si>
  <si>
    <t>CENTAURY 矢车菊 -- 针对那些过分刻意取悦他人的人，他们通常意志力薄弱极容易被人支配，因此他们可能忽视了自己的利益。</t>
  </si>
  <si>
    <t>CERATO 水蕨 --针对那些对自己的判断没有信心的人，他们经常向人问意见，因此常被误导。</t>
  </si>
  <si>
    <t>CHERRY PLUM 樱桃李 -- 针对害怕自己在精神上或肉体上失去控制的人，或在危急中犯错，或可能因行动而做出一些明知不可为之事。</t>
  </si>
  <si>
    <t>CHESTNUT BUD 栗苞 -- 针对那些不能在经验中记取教训的人，他们经常重复同一方式或错误。</t>
  </si>
  <si>
    <t>CHICORY 菊苣 --针对那些过于关心他人的人，他们认为急需要去指导及控制那些亲近他们的人，他们一般都很具占有欲，时常去寻找一些事物去修改或纠正他人。</t>
  </si>
  <si>
    <t>CLEMATIS 铁线莲 -- 针对那些意图生活在梦里的人，他们不能集中精神，经常发白日梦，昏迷或神游，对于现状漫不经意。</t>
  </si>
  <si>
    <t>CRAB APPLE 海棠 --针对那些自己以为不够清洁或者有恐惧自己被污染的人，亦针对那些对自己感到羞耻或易因某些原因以为自己不够具有吸引力。</t>
  </si>
  <si>
    <t>ELM 榆树 -- 针对那些因责任过重而常感到力不从心的人。</t>
  </si>
  <si>
    <t>GENTIAN 龙胆 -- 针对那些很容易因小小挫折、障碍、拖延而泄气，可能因此怀疑自己能力的人。</t>
  </si>
  <si>
    <t>GORSE 荆豆 -- 针对那些感到绝望及无奈，面对绝小康复机会的人。</t>
  </si>
  <si>
    <t>HEATHER 石楠 -- 针对那些极需要他人陪伴或倾听他们烦恼的人，他们本身既不是好的聆听者，同时也不能孤单的自处。</t>
  </si>
  <si>
    <t>HOLLY 冬青 -- 针对那些被消极情绪困扰的人，例如妒忌、憎恨、报复使心中充满痛苦，这些人需要更多的爱。</t>
  </si>
  <si>
    <t>HONEYSUCKLE 忍冬 -- 针对那些活在过去、恋旧的人，他们时常提起以往的时光，觉得以往的一切都比现在的好。</t>
  </si>
  <si>
    <t>HORNBEAM 鹅耳枥 -- 给予那些在周末假期之后难以面对星期一的人，亦针对那些感到身心某部分需要增强的人，经常疲倦、困倦的人。</t>
  </si>
  <si>
    <t>IMPATIENS 凤仙花 -- 针对那些思想及行动敏捷的人，他们要求所有事物及解决不得拖延，他们对慢动作的人感到不耐烦，而且时常宁可单独工作。</t>
  </si>
  <si>
    <t>LARCH 落叶松 -- 针对那些虽然有才能，但缺乏自信而感到自卑的人，由于经常预测会遭到失败，所以经常拒绝全力以赴，并不为追求成功而努力。</t>
  </si>
  <si>
    <t>MIMULUS 沟酸浆 -- 针对一些已知的事物如：高处、水、黑暗、孤独等感到可怕的人，他们通常亦 会感到害羞及胆小。</t>
  </si>
  <si>
    <t>MUSTARD 芥末 -- 针对没有理由的深沉忧郁，突入而来的忧郁，或严重的忧伤，这些感受可以突然消失。</t>
  </si>
  <si>
    <t>OAK 橡树 -- 针对那些遭受逆境而仍努力不懈的人，就算患病或过劳他们也不会放弃。</t>
  </si>
  <si>
    <t>OLIVE 橄榄 --针对身心力竭，感觉精力耗尽的人，这可能是大病一场或经历一次惨痛经验后的情况。</t>
  </si>
  <si>
    <t>PINE 松树 -- 针对那些感觉到自己可以做的很好，或应该做的更好的人，他们容易自我谴责或因他人的错误责怪自己，勤奋工作，对自己极苛求而感到痛苦，他们对自己的成就感到不满足。</t>
  </si>
  <si>
    <t>RED CHESTNUT 红栗 -- 针对那些过度关怀别人或感到焦虑的人，且常常觉得他们关怀的人，会有不好的遭遇。</t>
  </si>
  <si>
    <t>ROCK ROSE 岩玫瑰 -- 针对那些经历恐慌、惊慌、歇斯底里的人，受恶梦困扰的人。</t>
  </si>
  <si>
    <t>ROCK WATER 岩水 -- 针对那些对自己纪律甚严的人，这些人往往墨守陈规，生活规律而不易改变。</t>
  </si>
  <si>
    <t>SCLERANTHUS 线球草 -- 针对那些在两种选择中作出取舍的人，一时感觉好像某个选择较好，但又不能决定，而导致精神恍惚而情绪变化极大。</t>
  </si>
  <si>
    <t>STAR OF BETHLEHEM 圣心百合 -- 针对忧愁、创伤、损失、尤以在经历创伤时或之后在精神及情绪所产生的后遗症。</t>
  </si>
  <si>
    <t>SWEET CHESTNUT 甜栗 -- 针对那些感到已到了不能再容忍的地步，在绝望的时刻，痛苦到无可忍受的地步。</t>
  </si>
  <si>
    <t>VERVAIN 马鞭草 -- 针对那些过分热心、强硬喜欢使用压力，而态度强横，霸道的人。</t>
  </si>
  <si>
    <t>VINE 葡萄 -- 针对那些意志坚强，已具有权威的人，他们的领导地位无可置疑，然而这种人的压力下降，很可能有独裁的倾向。</t>
  </si>
  <si>
    <t>WALNUT 胡桃 -- 有助于处理如青春期、更年期等过度时期的情绪问题。亦能助人破除以往的牵连而适应新的开始。例如结束一段关系、搬迁或开始一份新的工作。</t>
  </si>
  <si>
    <t>WATER VIOLET 水堇 -- 适用于温和、独立、超然脱俗及自力更生的人，他们不会干扰他人的私事，同时当生病或有麻烦时，他们宁可自己解决。</t>
  </si>
  <si>
    <t>WHITE CHESTNUT 白栗 -- 针对经常受到不悦思绪的困扰，例如精神上的争执、忧虑或被重复的思绪妨碍宁静的心境，降低集中力</t>
  </si>
  <si>
    <t>WILD OAT 野燕麦 -- 针对因未能完成自己事业目标或人生目标而感到失望的人，当自己愿望未能达成，事业前景不明朗，或对自己目前所处环境感到厌倦。</t>
  </si>
  <si>
    <t>WILD ROSE 野蔷薇 -- 针对无缘无故对事物采取放弃态度，对事物漠不关心，无意改变现状或寻找快乐的人。</t>
  </si>
  <si>
    <t>WILLOW 杨柳 -- 针对一些因经历不幸遭遇而感到愤愤不平的人，随后他们愤世嫉俗，怨恨那些他们认为犯错的人。</t>
  </si>
  <si>
    <t>RESCUE REMEDY -- 急救：结合了樱桃李、铁线莲、凤仙花、圣星百合、岩玫瑰而成，是一种用途广泛的花药。主要针对情绪低落、怯场、考试、害怕就医等情况，并可对外敷对付烧伤、虫咬、扭伤、头晕等。</t>
  </si>
  <si>
    <t>URACIL --  核糖核酸构造和利用中的主要氨基酸。</t>
  </si>
  <si>
    <t>MITOCHRONDRIA -- 细胞的能量生产因子。</t>
  </si>
  <si>
    <t>MESENGER RNA -- 负责蛋白质激素和酶功能和制造。</t>
  </si>
  <si>
    <t>RNA TRANSCRIPT -- 核糖核酸合成激素，酶，蛋白质，等等的程序，辨识功能失常。</t>
  </si>
  <si>
    <t>RNA REVERSE TRANSCRIPT -- 核糖核酸制造激素，酶，蛋白质，等等的程序，辨识功能失常。</t>
  </si>
  <si>
    <t>RNA -- 辨识酶，蛋白质，或激素失调。</t>
  </si>
  <si>
    <t>Periodontal Fibrom -- 位于牙齿下的牙囊中形成的纤维组织，损伤，病灶，感染。 D Nosode</t>
  </si>
  <si>
    <t>Periodontal Pocket -- 位于牙齿下的牙囊里形成的纤维组织，损伤，病灶，感染。 D Nosode</t>
  </si>
  <si>
    <t>PERIODONTITIS -- 牙龈感染或发炎，初期或晚期，可能是无症状的。 D Nosode</t>
  </si>
  <si>
    <t>PULPAL STONE -- 牙齿齿端的pupal纤维组织硬化。D Nosode</t>
  </si>
  <si>
    <t>RADICULAR CYST -- 在牙齿或骨骼根端形成的包囊。 D Nosode</t>
  </si>
  <si>
    <t>ROOT GRANULOMA -- 受伤或感染之后在牙齿或是骨骼中形成的纤维组织。 D Nosode</t>
  </si>
  <si>
    <t>ROOT CANAL -- 齿根腐烂的中期或晚期，可能是无症状的。 D Nosode</t>
  </si>
  <si>
    <t>ULCERATIVE GINGIVITIS -- 牙龈感染或发炎，或对合成牙齿材料的或毒性反应。 D Nosode</t>
  </si>
  <si>
    <t>GRANULOMA PURULENT -- 牙齿或骨骼的纤维组织受感染或是受损。 D Nosode</t>
  </si>
  <si>
    <t>JAW OSTITIS --  因感染，损伤，对合成牙齿材料产生毒性反应导致的颚发炎。 D Nosode</t>
  </si>
  <si>
    <t>NECROTIC GINGIVITIS -- 牙龈发炎或是感染，带有一些坏死或是衰退的组织。 D Nosode</t>
  </si>
  <si>
    <t>OSTEOSCLEROSIS OF THE JAW -- 颚骨或头盖骨中钙积聚或纤维腐烂，治疗病灶。 D Nosode</t>
  </si>
  <si>
    <t>PERIODENTAL DISEASE -- 牙齿周围的组织问题，感染，损伤，或是有毒的合成牙齿材料。 D Nosode</t>
  </si>
  <si>
    <t>PAROTIS DENTAL CALCULI -- 牙齿周围组织钙化。 D Nosode</t>
  </si>
  <si>
    <t>PARULIS - STAPH. AUX. -- 牙齿周围组织的感染。 @ D Nosode</t>
  </si>
  <si>
    <t>PARULIS - STREPTOC. MUC. -- 牙齿周围组织的感染。 @ D Nosode</t>
  </si>
  <si>
    <t>PARODONTOSE -- 牙龈的感染，毒性反应或是发炎，初期或是晚期，可能是无症状的。 @ D Nosode</t>
  </si>
  <si>
    <t>CANPROST -- 前列腺生长，利尿剂，有助于排尿，防止前列腺癌。NUTRI=ARLI，瓜达拉哈拉－墨西哥</t>
  </si>
  <si>
    <t>ADEL -- 有助于减轻体重。NUTRI=ARLI，瓜达拉哈拉－墨西哥</t>
  </si>
  <si>
    <t>ANAMU ROOT -- 天然抗生素，抵抗各器官中的各种感染程序。瓜达拉哈拉－墨西哥</t>
  </si>
  <si>
    <t>EXUDATIVE OSTITIS -- 牙齿或是颚周围骨组织的分泌感染或毒性反应。 D Nosode</t>
  </si>
  <si>
    <t>FATTY OSTITIS OF THE JAW -- 颚，牙齿或头颅组织的脂肪变性。 D Nosode</t>
  </si>
  <si>
    <t>FISTULA DENTALIS -- 牙齿部位的血流绕行，导致机能不良。 D Nosode</t>
  </si>
  <si>
    <t>FOLLICULARE CYST -- 可能是牙齿颌，或是背部肌肉。 D Nosode</t>
  </si>
  <si>
    <t>ABSCESS -- 感染性的细菌引起的脓袋和内毒素袋，可能位于牙齿，骨骼，肌肉，intersita. @ D Nosode</t>
  </si>
  <si>
    <t>GANGRANOSE PULPA -- 牙龈发炎，毒性反应，或是感染，带有一些坏死或衰退组织，有毒的。 D Nosode</t>
  </si>
  <si>
    <t>GINGIVITIS -- 牙齿或牙龈周围组织的感染，毒性反应或是发炎。 @ D Nosode</t>
  </si>
  <si>
    <t>DENTAL SACK -- 齿槽疾病，可能是无症状的。 D Nosode</t>
  </si>
  <si>
    <t>EAR SCLEROSIS -- 耳朵或耳朵周围或头颅中的组织钙化，中毒。 D Nosode</t>
  </si>
  <si>
    <t>EPULIS -- 颚骨膜中的纤维性肉瘤。 D Nosode</t>
  </si>
  <si>
    <t>GRANULOMA PURULENT -- 淋巴类上皮细胞生长，来自细菌或是损伤。 @ D Nosode ]</t>
  </si>
  <si>
    <t>JAW OSTITIS -- 颚或是与颚相连的牙齿感染，可能是初期或是晚期。 @ D Nosode</t>
  </si>
  <si>
    <t>NECROTIC GINGIVITIS -- 牙齿周围的组织钙化，带有坏死或衰退的组织。 D Nosode</t>
  </si>
  <si>
    <t>OSTEOSCLEROSIS OF THE JAW -- 颚周围的组织钙化或变性。 D Nosode</t>
  </si>
  <si>
    <t>ACUTE PULPITIS -- 由于蛀牙或是损伤导致的牙齿感染，不要咀嚼冰冻食物。 @ D Nosode</t>
  </si>
  <si>
    <t>APICAL GRANULOMA -- 牙根尖端的淋巴类上皮细胞生长。 D Nosode</t>
  </si>
  <si>
    <t>C. HAMAMELIZ -- 稳定血压并刺激循环，脚肿胀，静脉曲张，血栓。NUTRI=ARLI，瓜达拉哈拉－墨西哥</t>
  </si>
  <si>
    <t>CHRONIC BACTERIA - OSTITIS OF THE JAW --  颚周围的组织感染。 @ D Nosode ]</t>
  </si>
  <si>
    <t>CHRONIC PULPITIS -- 牙齿周围的组织感染或发炎或毒性反应。D Nosode</t>
  </si>
  <si>
    <t>CORYNEBACTERIUM -- 眼角膜上的细菌或立克次氏体，辨识初期或晚期的疾病。 D Nosode Eye disorders ]</t>
  </si>
  <si>
    <t>ANAEROB 7 -- 七种好氧牙齿细菌所带来的牙齿毒素。 D Nosode</t>
  </si>
  <si>
    <t>CYST EPITHELIAL -- 牙齿、头颅、或骨骼中的组织包囊，来自于金属、感染、或化学物的毒素。 D Nosode</t>
  </si>
  <si>
    <t>ACUTE BACTERIAL OSTITIS OF THE JAW -- 颚周围的组织感染。 @ D Nosode ]</t>
  </si>
  <si>
    <t>C.E.P.A. -- 卵巢，更年期，月经不调或疼痛，大量或不足，等。NUTRI=ARLI，瓜达拉哈拉－墨西哥</t>
  </si>
  <si>
    <t>APICAL GRANULOMA -- 位于牙齿病灶的淋巴类上皮细胞的初步生长。 D Nosode</t>
  </si>
  <si>
    <t>C.F. 13 U. --  胃溃疡，疤痕修复。NUTRI=ARLI，瓜达拉哈拉－墨西哥</t>
  </si>
  <si>
    <t>PECTIN -- 粘胶质,果胶过敏或敏感，可以辨识不耐受性。 D Nosode</t>
  </si>
  <si>
    <t>MUSCLE PAIN -- 起因不明的肌肉疼痛。 D Nosode</t>
  </si>
  <si>
    <t>OBESITY -- 肥胖症,多脂风险或敏感，过度瘦弱中可以辨识代谢疾病。</t>
  </si>
  <si>
    <t>CARTILAGE PAIN -- 起于软骨的疼痛, &gt; movement, &lt; sugar. D Nosode</t>
  </si>
  <si>
    <t>ONDINE'S CURSE -- 原发性肺泡换气不足，因对二氧化碳（肺）的反应减弱所致。 ]</t>
  </si>
  <si>
    <t>TAGAMET -- 合成药，阻碍胃酸形成，过度使用削弱营养。</t>
  </si>
  <si>
    <t>(EP) ACHOL -- 肝脏和胆囊支援，含有维生素A.</t>
  </si>
  <si>
    <t>(EP) ALKAPLEX G -- 碱性绿色蔬菜的提取物。</t>
  </si>
  <si>
    <t>(EP) ALKAZYME 1 -- 素食消化酶，含有碱性绿色蔬菜的提取物。</t>
  </si>
  <si>
    <t>(EP) ALKAZYME 2 -- 碱性绿色蔬菜的提取物，含有甜菜碱和胃蛋白酶。</t>
  </si>
  <si>
    <t>(EP) ALKAZYME 3 -- 碱性绿色蔬菜的提取物，含有消化酶。</t>
  </si>
  <si>
    <t>(EP) ALOE-DOPHILUS -- 乳酸菌，嗜酸菌和双叉乳杆菌，含有芦荟。</t>
  </si>
  <si>
    <t>(EP) BETAGEN -- 一种胆碱和肌醇补充，含有甜菜碱。</t>
  </si>
  <si>
    <t>(EP) CERAPHADE LIPO CHELATE -- 磷酸，含有乳酸钙，胆碱和肌醇。</t>
  </si>
  <si>
    <t>(EP) CHLOROPHYLL -- 叶绿素化合物。</t>
  </si>
  <si>
    <t>(EP) COLO CLEN -- 肠内清洁剂，含有膨润土，洋车前子，药草和维生素。</t>
  </si>
  <si>
    <t>(EP) COLO NORM G -- 肠内清洁剂，含有膨润土，洋车前子，药草和维生素。</t>
  </si>
  <si>
    <t>(EP) DIGESZYME V -- 素食消化酶。</t>
  </si>
  <si>
    <t>(EP) ENZY-LAX -- 植物性轻舄剂。</t>
  </si>
  <si>
    <t>(EP) ENZADOPHILUS -- 乳酸菌，嗜酸菌和双叉乳杆菌加维生素C和E。</t>
  </si>
  <si>
    <t>(EP) PANCREAS 523 -- 消化酶，含有胰液素。</t>
  </si>
  <si>
    <t>(EP) SAUREX -- 胃蛋白酶，含有甜菜碱。</t>
  </si>
  <si>
    <t>(EP) ALKAMIN -- 碱性矿物质。</t>
  </si>
  <si>
    <t>(EP) QSB BIOTIN -- 生物素和氨基酸。</t>
  </si>
  <si>
    <t>(EP) BNM -- 三价铬和维生素B。</t>
  </si>
  <si>
    <t>(EP) BONE-C-DENT -- 复合维生素和矿物质补充，含有有机钙。</t>
  </si>
  <si>
    <t>(EP) B-PLUS 复合维生素B。</t>
  </si>
  <si>
    <t>(EP) B12 + LIVER 维生素B12和肝脏浓缩物。</t>
  </si>
  <si>
    <t>(EP) CALCIUM COMPLEX -- 复合螯合钙，含有精选的维生素和矿物质。</t>
  </si>
  <si>
    <t>(EP) CALCIUM LACTATE -- 钙和镁，甜菜碱。</t>
  </si>
  <si>
    <t>(EP) CHROMIUM PICOLINATE -- 补充铬。</t>
  </si>
  <si>
    <t>(EP) EFA 521 -- 冻干的红花油。去除瘀血，疼痛，女性，闭经，dysmenorreal，腹部肿块，受伤，疼痛瓦特/肿胀</t>
  </si>
  <si>
    <t>(EP) HI G -- 烟酸，含有复合维生素B。</t>
  </si>
  <si>
    <t>(EP) LIVEC -- 复合维生素和矿物质补充。</t>
  </si>
  <si>
    <t>(EP) ORTHADREN C -- 缓冲型式维生素C。</t>
  </si>
  <si>
    <t>(EP) ORTHOFLAVIN -- 生物类黄酮。</t>
  </si>
  <si>
    <t>(EP) WHEAT GERM OIL -- 冷加工的小麦胚芽油。</t>
  </si>
  <si>
    <t>(EP) ADRENUCLEO -- 肾上腺的支援，含有A维生素C和泛酸。</t>
  </si>
  <si>
    <t>(EP) CARDI-AMINO -- 用于心脏的氨基酸复合物。</t>
  </si>
  <si>
    <t>(EP) COLLADREN -- 结缔组织支持，含有维生素C和泛酸。</t>
  </si>
  <si>
    <t>(EP) ENZIMMUNE -- 用于免疫系统的维生素，矿物质和药草。</t>
  </si>
  <si>
    <t>(EP) MNX E -- 垂体前叶，含有维生素E。</t>
  </si>
  <si>
    <t>(EP) OVAPLEX --  锌和维生素E，有牛卵巢。</t>
  </si>
  <si>
    <t>(EP) PITUAPLEX -- 垂体支援，含有维生素E，钙和镁。</t>
  </si>
  <si>
    <t>(EP) PNEUMOPLUS -- 肺部支援，含有维生素A，C，E和药草。 @ ^ ]</t>
  </si>
  <si>
    <t>(EP) PRO-T-COMPLEX -- 甲状腺支持，含碘，其它矿物质和腺提取物。</t>
  </si>
  <si>
    <t>(EP) SPLEEN E -- 维生素E和脾提取物。</t>
  </si>
  <si>
    <t>(EP) THYMYDREN -- 胸腺支援，含复合维生素，铬和腺体。</t>
  </si>
  <si>
    <t>(EP) YAKROPLEX -- 特别的肝提取物，维生素B12，铁和铬。</t>
  </si>
  <si>
    <t>(EP) ANAPLEX --  抗分解代谢的配方。</t>
  </si>
  <si>
    <t>(EP) ANTIOXZYME -- 含有抗氧化剂成分的超氧化物歧化酶。</t>
  </si>
  <si>
    <t>(EP) ENZASTATIN -- 抗真菌，含有辛酸，山梨酸钾，维生素和矿物质。 ^ ]</t>
  </si>
  <si>
    <t>(EP) MIKOPLEX -- 草本的抗真菌合成物。 ^ ]</t>
  </si>
  <si>
    <t>(EP) VASOPLEX II -- 用于心脏和循环的银杏和大蒜。</t>
  </si>
  <si>
    <t>(EP) FORMULA ABP III -- 肝和胆囊支援，含维生素A。 ]</t>
  </si>
  <si>
    <t>(EP) FORMULA ADX 133 -- 有助于治疗过敏，肝提取物，维生素A和精选的维生素B。</t>
  </si>
  <si>
    <t>(EP) FORMULA CNG 133 -- 抗充血配方，含有维生素A，泛酸（维生素B5）和矿物质。 ]</t>
  </si>
  <si>
    <t>(EP) FORMULA CPL 144 -- 循环系统支援，含有，复合B和甜菜碱。</t>
  </si>
  <si>
    <t>(EP) FORMULA DPL 155 -- 支持血糖控制机制，含有B化合物，维生素C和铬。 ]</t>
  </si>
  <si>
    <t>IMMUNOGLOBIN D -- 免疫球蛋白 D, 血清中含有少量，用作演化调节器。</t>
  </si>
  <si>
    <t>IMMUNOGLOBULIN E -- 免疫球蛋白E, 存在于呼吸器官（肺）和肠道衬里，辨识过敏反应。 ]</t>
  </si>
  <si>
    <t>IMMUNOGLOBULIN M -- 免疫球蛋白M, 在各种免疫反应的早期阶段形成，辨识对新近项目的反应。</t>
  </si>
  <si>
    <t>CORAL TREE -- 珊瑚, 含有刺激胸腺T细胞生产的外源凝集素。 ]</t>
  </si>
  <si>
    <t>JACK BEAN -- 刀豆, 含有刺激胸腺T细胞生产的外源凝集素，优质食物。 ]</t>
  </si>
  <si>
    <t>CONAPHALIUM -- 含有刺激胸腺T细胞生产的外源凝集素。 ]</t>
  </si>
  <si>
    <t>DIOSCOREA -- 野山药，通过神经系统作用于脐部，说错事物名称（言语障碍）。 ]</t>
  </si>
  <si>
    <t>VOLTAREN -- 扶他林片(含diclofenac sodium)&lt;消炎镇痛药&gt;, 治疗心脏问题的药物。</t>
  </si>
  <si>
    <t>RUMEX -- 酸模，治疗淋巴发炎，黏膜发炎，皮肤发炎，咽喉发炎，气管炎，头重，打喷嚏。</t>
  </si>
  <si>
    <t>RUBBER -- 橡胶, 敏感或毒性暴露，治疗假灵活的情绪药物。</t>
  </si>
  <si>
    <t>MICONAZOLE NITRATE -- 咪康唑硝酸盐,硝酸双氯苯咪唑(抗真菌药), 合成药物，用于杀死真菌，在足粉中。 ^ ]</t>
  </si>
  <si>
    <t>GINKGO BILOBA -- 银杏, 用于增强记忆力，治疗神经，综合补品。 ]</t>
  </si>
  <si>
    <t>PICRIC ACID -- 苦味酸,2,4,6-三硝基苯酚, 用于精神治疗和治疗大脑疲乏。苯酚</t>
  </si>
  <si>
    <t>GAMMA GLOBULIN -- γ-球蛋白,丙种球蛋白, 用于增强免疫系统。</t>
  </si>
  <si>
    <t>SUBSPACE INTERFERENCE PATTERN -- 可以辨识计算机－患者间的连结问题，再次校准。</t>
  </si>
  <si>
    <t>DUMPING SYNDROME -- 倾倒综合征, 进食后，患者的胃囊迅速倒空，&lt; lying down.</t>
  </si>
  <si>
    <t>FROHLICH'S SYNDROME -- 垂体综合征,肥胖性生殖器退化综合征, 脂肪中增加，生殖器萎缩，女性化，垂体和下丘脑损伤。</t>
  </si>
  <si>
    <t>CUSHING SYNDROME -- 皮质醇增多综合征,库欣综合征, 小孩肾上腺生殖器发育早，成年时候过于阳刚，过多的肾上腺皮质激素。</t>
  </si>
  <si>
    <t>KORSAKOFF'S SYNDROME -- 顺性与逆性遗忘及虚谈症, 酒精中毒导致精神错乱，辨识风险或目前的问题。</t>
  </si>
  <si>
    <t>TOXIC SHOCK SYNDROME -- 月经棉栓、宫内避孕器、或其它外界身体毒素所致的阴道问题。</t>
  </si>
  <si>
    <t>XANTAX -- 心情改变药物，用于治疗忧虑或沮丧。</t>
  </si>
  <si>
    <t>NELSON IMMUNE STIM REMEDY -- 用于代谢障碍。阿育吠陀（Ayurvedic）</t>
  </si>
  <si>
    <t>BELLADONNA -- 颠茄, 治疗充血，肿胀，干燥，和疯狂。</t>
  </si>
  <si>
    <t>CALC CARB -- 用于居家人的体重减轻，骨骼修复，骨骼滋补。</t>
  </si>
  <si>
    <t>NAT MUR -- 贫血，白细胞增多，痛风，间歇热，特别衰弱，肾上腺皮质功能减退症（Addison’s Disease）。</t>
  </si>
  <si>
    <t>NAT SULPH -- 肝药，hydrogenoid constitution，脊膜炎，疣，慢性痛风。</t>
  </si>
  <si>
    <t>PHOSPHOROUS -- 易出血者，生龙活虎的人，无法抑制情绪。</t>
  </si>
  <si>
    <t>COPPER -- 用于活化维生素C。</t>
  </si>
  <si>
    <t>ZINC -- 用于治疗腿部痉挛，指甲下有白色斑点，嗅觉虚弱，性冷淡。</t>
  </si>
  <si>
    <t>NELSON ADRENAL REMEDY -- 阿育吠陀（Ayurvedic）</t>
  </si>
  <si>
    <t>NELSON FUNGUS REMEDY -- 阿育吠陀（Ayurvedic） ^ ]</t>
  </si>
  <si>
    <t>NELSON BACTERIAL REMEDY -- 阿育吠陀（Ayurvedic） @ ]</t>
  </si>
  <si>
    <t>NELSON VIRAL REMEDY -- 阿育吠陀（Ayurvedic） # ]</t>
  </si>
  <si>
    <t>NELSON PARASITE REMEDY -- 阿育吠陀（Ayurvedic） * ]</t>
  </si>
  <si>
    <t>NELSON DEPRESSION REMEDY -- 阿育吠陀（Ayurvedic）</t>
  </si>
  <si>
    <t>NELSON NERVAL REMEDY -- 阿育吠陀（Ayurvedic） N sarcode $</t>
  </si>
  <si>
    <t>NELSON DIGESTIVE REMEDY -- 阿育吠陀（Ayurvedic）</t>
  </si>
  <si>
    <t>NELSON ANTI AGING REMEDY -- 阿育吠陀（Ayurvedic）</t>
  </si>
  <si>
    <t>PROZAC -- 百忧解(含fluoxetine)&lt;抗抑郁药&gt;, 合成化学药物，控制情绪并压制情感，用于消除沮丧。</t>
  </si>
  <si>
    <t>ILEO-CECAL VALVE -- 回盲瓣, 辨识小肠与大肠、结肠联机中的阻塞或紊乱。 ]</t>
  </si>
  <si>
    <t>LIFE CRYSTALS -- 可注射的液体。</t>
  </si>
  <si>
    <t>LIFE CRYSTAL ELIXER -- 口服和注射。</t>
  </si>
  <si>
    <t>X-RAY RADIATION X射线辐射</t>
  </si>
  <si>
    <t>EELF -- 极度低频，低于1赫兹。</t>
  </si>
  <si>
    <t>ELF -- 极度低频，低于10赫兹。</t>
  </si>
  <si>
    <t>GLUCOSE 葡萄糖,右旋糖</t>
  </si>
  <si>
    <t>SUCROSE 蔗糖,白糖,</t>
  </si>
  <si>
    <t>MALTOSE -- 麦芽糖，可以辨识敏感或酶不耐受性。</t>
  </si>
  <si>
    <t>PENTOSE 戊糖(类),五碳糖(类)</t>
  </si>
  <si>
    <t>GALACTOSE -- 半乳糖, 像维生素C，可以辨识肾功能障碍或维生素C调节障碍。</t>
  </si>
  <si>
    <t>LACTOSE -- 乳糖，可以指示敏感或酶不耐受性。</t>
  </si>
  <si>
    <t>FRUCTOSE - LEVULOSE -- 果糖，向相反方向循环，所以它优越于其它糖类，优质食物。</t>
  </si>
  <si>
    <t>ACID NITRICUM -- 刺激的, 刺痛，疼痛期短，易怒，刺激的。</t>
  </si>
  <si>
    <t>ACID PHOSPHORICUM --  衰弱，胃灼热，肠胃气胀，腹舄，糖尿病，佝偻病和骨膜炎症。</t>
  </si>
  <si>
    <t>ACID SORBICUM -- 维生素C。</t>
  </si>
  <si>
    <t>ADNEXITIS -- 用于女性感染，或任何酵母疾病。</t>
  </si>
  <si>
    <t>ANGINA -- 胸痛</t>
  </si>
  <si>
    <t>APPENDICITIS -- 阑尾炎, 清洁并恢复。</t>
  </si>
  <si>
    <t>ARSEN ALBUM -- 用于疲惫，恶心，过度重视细节。</t>
  </si>
  <si>
    <t>BILIRUBIN -- 胆红素, 清洁并修复肝脏。</t>
  </si>
  <si>
    <t>CADMIUM -- 呕吐，霍乱，黄热病，寒冷，胃癌，呕吐不止。</t>
  </si>
  <si>
    <t>CHLOROMYCETIN -- 反抗生素作用。</t>
  </si>
  <si>
    <t>CHOLESTERIN -- 用于胆固醇过多，或血液稳定性。</t>
  </si>
  <si>
    <t>DIAZEPAM -- 地西泮,地西潘,反对抗疗法配方。</t>
  </si>
  <si>
    <t>GLIOM -- 用于胸腔疼痛，血液缺陷，心脏虚弱，疲惫不堪，极度易怒，剧烈抽搐，循环不良，坐骨神经痛，博动痛。</t>
  </si>
  <si>
    <t>GRIPPE -- 抗流感，过去或现在。</t>
  </si>
  <si>
    <t>LYMPHANGITIS -- 淋巴管炎, 淋巴感染。</t>
  </si>
  <si>
    <t>MEDORRHINUM -- 贪婪，熬夜至凌晨2－3点，ghonnorea的不良作用。</t>
  </si>
  <si>
    <t>MERC SOL COMPN -- 矿物质，汞合金中毒，脑雾，愤怒，心情差。</t>
  </si>
  <si>
    <t>METHANOL -- 甲醇, 用于毒性暴露或是敏感。</t>
  </si>
  <si>
    <t>MYOSITIS -- 用于肌肉不适。</t>
  </si>
  <si>
    <t>NEPHRITIS -- 用于肾部不适，发炎或是感染。</t>
  </si>
  <si>
    <t>NEURALGIE -- 神经疼痛。</t>
  </si>
  <si>
    <t>OSTITIS -- 骨骼不适。</t>
  </si>
  <si>
    <t>PLUM MET COMP -- 矿物质，用于重金属解毒，一般的硬化疾病，导致瘫痪，局部神经痛，红细胞少，多发性硬化，精神沮丧。</t>
  </si>
  <si>
    <t>PROSTATA -- 用于前列腺炎。</t>
  </si>
  <si>
    <t>PYELITIS -- 肾盂炎。引起胃部疼痛。</t>
  </si>
  <si>
    <t>SALMONELLA -- 辨识食物中毒。</t>
  </si>
  <si>
    <t>SINUSITIS -- 窦炎。</t>
  </si>
  <si>
    <t>PAS TOXA -- 解毒药物。</t>
  </si>
  <si>
    <t>VARIOLA -- 水痘，系统的，在小孩中或在近期非活性暴露下，它不会从系统传递。</t>
  </si>
  <si>
    <t>ZINCUM MET -- 矿物质，腿部痉挛，不安腿，指甲下有白斑，缺乏嗅觉，缺乏性欲。</t>
  </si>
  <si>
    <t>SEPIA -- 激素的，对爱人冷漠，哭泣。</t>
  </si>
  <si>
    <t>SEDA PASC -- 普通硬化疾病，导致瘫痪，局部化神经痛，红血球少，多发性硬化症，精神抑郁。</t>
  </si>
  <si>
    <t>SECALE -- 出血，衰弱，忧虑，憔悴。</t>
  </si>
  <si>
    <t>SCROPHULARIA -- 霍奇金病，皮肤药物，乳房肿瘤，湿疹，狼疮疹，痔疮，睪丸结核。</t>
  </si>
  <si>
    <t>SANGUINARIA -- 右侧，呼吸器官（肺）药物，灼烧感，流行性感冒咳嗽。 # ]</t>
  </si>
  <si>
    <t>RUTIN -- 维生素C成份。</t>
  </si>
  <si>
    <t>RHUS TOX -- 疼痛，&lt; 寒冷潮湿, 红色发痒的皮疹，灼热。</t>
  </si>
  <si>
    <t>RANUNCULUS -- 震颠性谵妄，胸膜积水，慢性坐骨神经痛，作用于胸壁组织和皮肤。</t>
  </si>
  <si>
    <t>QUASSIA -- 补胃药，眼睛－弱视，白内障，肝和脾剧痛，硬化。</t>
  </si>
  <si>
    <t>SILICEA -- 骨骼，裂片，同化作用不良和营养缺陷，骨病，骨疽，化脓程序，瘢痕瘤生长。.</t>
  </si>
  <si>
    <t>SOLIDAGO -- 肾，肺结核引起反复感冒，布赖特氏病，花粉热，虚弱，粘膜炎。</t>
  </si>
  <si>
    <t>SPARTIUM SCOPARIUM -- 降低心脏收缩和舒张的血压、利尿剂(肾、膀胱, 尿道) 、蛋白尿、肾炎, 陈史氏呼吸(肺、肾、心, 脑), 低血压。]</t>
  </si>
  <si>
    <t>SPIGELA -- 心包炎; 对眼睛，心脏，和神经系统具有亲和力；蠕虫，害怕锋利物体 * ]</t>
  </si>
  <si>
    <t>STROPHEUPAS FORTE -- 用于稳定免疫系统。</t>
  </si>
  <si>
    <t>PAS STRONGLIFE -- 系统刺激物。</t>
  </si>
  <si>
    <t>SUMBULUS -- 癔病，神经症状，心脏（心）疾病，麻痹，震颤性精神错乱（DT）导致失眠。 ]</t>
  </si>
  <si>
    <t>SYMPHYTUM -- Knitbone，胃和十二指肠溃疡 (肠道、结肠, 肠) 、损害肌肉、腱和骨膜, 腰肌脓疡。 ]</t>
  </si>
  <si>
    <t>TESTICULUS -- 用于稳定男性系统，在女性中它辨识男性激素过量。</t>
  </si>
  <si>
    <t>THUJA -- 病理性赘疣湿疣(尖锐湿疣) 、疣状赘生物、海绵肿, 痣(血管组成的肿瘤, 例如胎记)。 ]</t>
  </si>
  <si>
    <t>THYMUS -- 胸腺, 用于稳定免疫系统。</t>
  </si>
  <si>
    <t>THYREO PASC -- 甲状腺处方。</t>
  </si>
  <si>
    <t>TUSSIFLORIN -- 系统刺激物（肺）。 ]</t>
  </si>
  <si>
    <t>VALERIANA -- 歇斯特里症, 过度敏感、痉挛，易怒，歇斯底里的空虚 , 怯懦, 幻觉。</t>
  </si>
  <si>
    <t>VESPA -- 皮肤和女性症状, 冷酷, 昏厥, 麻痹, 失明, 寒冷, 抽筋, 腋窝腺肿。</t>
  </si>
  <si>
    <t>VIBURNUM -- 疝气痛（肠道，结肠，肠），骨盆器官痉挛，防止流产。 ]</t>
  </si>
  <si>
    <t>PAS VICORDIN ELIX -- 系统刺激物。</t>
  </si>
  <si>
    <t>VIOLA TRIC -- 儿童湿疹(皮肤)，做生动的梦引起梦遗。 ]</t>
  </si>
  <si>
    <t>YERBA SANTA -- 哮喘和支气管疾病,患流行性感冒后咳嗽, 百日咳 (肺)。]</t>
  </si>
  <si>
    <t>ZINCOM -- 大脑虚弱，大脑疲乏，脑瘫，脊椎疾病，舞蹈病，欠缺活力。</t>
  </si>
  <si>
    <t>ANISAN -- 清除系统寄生虫。 * ]</t>
  </si>
  <si>
    <t>HOCURA SPONDYLOSA -- 背部病症，骨病，极度易怒，女性的天然维生素，女性病症的药物。</t>
  </si>
  <si>
    <t>LYMPHDIARAL -- 淋巴处方</t>
  </si>
  <si>
    <t>PALATOL -- 用于稳定免疫系统。</t>
  </si>
  <si>
    <t>HAMAMELIS VIRGINIANA -- 金缕梅，用于清洁皮肤，收缩。 ]</t>
  </si>
  <si>
    <t>PAS ERIGERON -- 用于稳定免疫系统。 ]</t>
  </si>
  <si>
    <t>EUCALYPTUS -- 清洁肺并起作用以重设系统。</t>
  </si>
  <si>
    <t>EUPHATORIUM ALBUMINARIA -- 糖尿病，膀胱过敏，前列腺疾病，肾脏浮肿（水肿），阳萎。 ]</t>
  </si>
  <si>
    <t>FUCUS -- 体重减轻，刺激新陈代谢。</t>
  </si>
  <si>
    <t>GALOPAS -- 利尿剂，作用于膀胱，肾，用于消除泌尿系统结石。 ]</t>
  </si>
  <si>
    <t>GELSMIUM -- 迟钝，昏昏欲睡，眩晕，发抖，瘫痪，肌肉虚弱，流行性感冒，麻疹，糙皮病，呆滞，怯场。 # ]</t>
  </si>
  <si>
    <t>GLONOIN -- 疲惫不堪，极度易怒，剧烈抽搐，循环不良，坐骨神经痛，博动痛。</t>
  </si>
  <si>
    <t>PAS HEPAR PASC -- 用于刺激肝脏。</t>
  </si>
  <si>
    <t>PAS HEPAR PASC N -- 用于刺激肝脏</t>
  </si>
  <si>
    <t>HEPAR SULPH -- 倾向于化脓，寒冷，渴望吃酸味食物，极度神经过敏，苦恼，悲伤，自杀念头。</t>
  </si>
  <si>
    <t>HEPATICUM -- 用于刺激肝脏</t>
  </si>
  <si>
    <t>HOCURA FEM -- 极度易怒，女性的天然复合维生素，女性疾病的药物。</t>
  </si>
  <si>
    <t>HYOSCAMUS -- 混乱，精神错乱，性欲过强，争吵，伤寒症，还有昏迷，中毒性胃炎。</t>
  </si>
  <si>
    <t>HYLAK -- 用于肠炎，细胞增殖，有助于解毒，肿胀。</t>
  </si>
  <si>
    <t>IRIS -- 影响甲状腺，胰腺，唾液，肠腺和胃肠黏膜。</t>
  </si>
  <si>
    <t>JABORANDI -- 发汗剂。流涎症，缩瞳症。异常排汗。突眼性甲状腺肿。战栗。腮腺炎。</t>
  </si>
  <si>
    <t>JUNIPERUS -- 肾脏卡他性炎症，水肿（浮肿）。 ]</t>
  </si>
  <si>
    <t>KAL CHLOR -- 矿物质，肾－格鲁布性肾炎，血红蛋白尿，滤泡和溃疡性口炎。</t>
  </si>
  <si>
    <t>PAS KALMIA -- 镇静剂，稳定神经疾病，矿物质平衡。</t>
  </si>
  <si>
    <t>KREOSOTUM -- 所有伤口都大量出血，坏疽，神经疼痛，婴儿出牙。</t>
  </si>
  <si>
    <t>LEDUM -- 矿物质，风湿素质，生命所需热量缺乏，有肌肉颤搐症状的破伤风。</t>
  </si>
  <si>
    <t>PAS LEPTANDRA -- 促使体重减轻，植物/自主/副交感神经系统，Nerve Cranial 10 Vagus Pneumogastric Pneumatic。 ]</t>
  </si>
  <si>
    <t>LOBELIA -- 抗烟草（尼古丁吸食）能量 哮喘 化痰剂 肺 心灵 睡眠，瘾发，偏头痛，晕眩，植物/自主神经系统，Nerve Cranial 10 Vagus \ ]</t>
  </si>
  <si>
    <t>LYCOPODIUM -- 肝药，消化，泌尿疾病，营养失调， &gt; Right</t>
  </si>
  <si>
    <t>PAS LYMPHDIARA -- 淋巴清洁。</t>
  </si>
  <si>
    <t>MAG PHOS -- 矿物质，止痉挛的药，放射性疼痛，甲状腺肿，无法清晰思考。</t>
  </si>
  <si>
    <t>MERC CYANAT --  使细胞发炎，导致坏死，败血，导致贫血，淋巴系统受感染，和所有器官，膜，腺和骨。</t>
  </si>
  <si>
    <t>MERC SOL --  使细胞发炎，导致坏死，败血，导致贫血，淋巴系统受感染，和所有器官，膜，腺和骨。</t>
  </si>
  <si>
    <t>MILLIFOLIUM -- 出鲜红血，嵌顿性疝气，天花，咳血，流鼻血。</t>
  </si>
  <si>
    <t>MYRRHA -- 所有疾病的康复药，但对皮肤疾病疗效最佳。</t>
  </si>
  <si>
    <t>MYRTILLUS -- 防腐剂，胸腔疼痛，神经镇静剂，黏膜刺激物，作用于肝脏，黄疸，悲观。</t>
  </si>
  <si>
    <t>PAS MULTIVITS -- 复合维生素。</t>
  </si>
  <si>
    <t>PAS NEUROPAS -- 神经药物。</t>
  </si>
  <si>
    <t>NUX VOMICA -- 用于生活无节制，毒性，坏脾气，A型人格。</t>
  </si>
  <si>
    <t>PETROSELINIUM -- 痔疮痕痒，灼热，尿道发痒，突然尿频尿急，淋病。</t>
  </si>
  <si>
    <t>PHASEOLUS -- 刺激肝脏，胆囊，促进排毒，全部营养的刺激物，有助于营养吸收和刺激，有助于组织再生。</t>
  </si>
  <si>
    <t>PHOSPHORUS -- 脂肪变性，骨疾，畏惧心力衰竭，腹舄，胸口沉重。矿物质 ]</t>
  </si>
  <si>
    <t>PLATINUM -- 用于中毒反应，头顶疼痛，神经障碍，对疼痛的情绪恐惧，害怕成功，害怕失去爱情或尊重。矿物质</t>
  </si>
  <si>
    <t>POPULUS -- 乳香(Balm of Gilead)，用于感冒和喉炎，嘶哑咳嗽（肺），用于系统排毒，刺激自由基对抗。 ]</t>
  </si>
  <si>
    <t>PULSATILLA -- 易变的，矛盾的，黏膜感染，不渴，暴躁，冷漠，欲哭，宗教愁绪。</t>
  </si>
  <si>
    <t>ABROTANUM -- 用于刺激虚弱的系统，刺激思维。</t>
  </si>
  <si>
    <t>ACID OXALIC -- 用于肾结石，痛风，和蛋白质过多的疾病。</t>
  </si>
  <si>
    <t>ACONITUM -- 焦虑，好动，休克，急性的，症状严重，原因：干燥，寒冷的天气。</t>
  </si>
  <si>
    <t>AESCULUS HIPPO -- 七叶树，肠道（结肠，肠）和静脉问题，出血。 ]</t>
  </si>
  <si>
    <t>ALETRIS -- 利尿剂，辨识肾或膀胱问题，含有黄体酮，辨识经前综合征。</t>
  </si>
  <si>
    <t>AMARA TROP -- 用于失恋，或是新欢，稳定思维以处理恋爱或是失恋问题。</t>
  </si>
  <si>
    <t>AMBRA -- 神经过度敏感，用于年老，麻痹，癔病的有效药物。</t>
  </si>
  <si>
    <t>AMBRA TON -- 神经过度敏感，用于年老，麻痹，癔病的有效药物。</t>
  </si>
  <si>
    <t>ANGELICA -- 女性的天然复合维生素，治疗女性疾病的药物。</t>
  </si>
  <si>
    <t>APIS -- 红肿，似蜂蜇，灼热刺痛的疾病，囊肿，没有口渴症状的患者，四处奔忙（buzzing about）.</t>
  </si>
  <si>
    <t>ARGENTUM - SILVER -- 作用于软骨，泌尿生殖器，骨骼，韧带，欢快，多话，头晕，影响整个系统的营养，为毒性暴露重设时间。矿物质</t>
  </si>
  <si>
    <t>ARNICA -- 瘀伤，意外事故，扭伤，感情受伤，有助于预防中风。</t>
  </si>
  <si>
    <t>ARSENUM JODAT -- 衰弱，疲惫，好动，灼痛，易怒，退化性变化。</t>
  </si>
  <si>
    <t>EPILEPSY WITHOUT AURA -- 梦游病，在短时间内痉挛数次发作。</t>
  </si>
  <si>
    <t>ARUM -- 非常沮丧，自杀念头，动脉硬化，高度责任感，影响骨骼，腺。矿物质</t>
  </si>
  <si>
    <t>ASPERULA -- 支气管炎和胸膜炎（肺），用于胸肌。 ]</t>
  </si>
  <si>
    <t>AVENA SATIVA -- 神经颤动，舞蹈病，帕金森病，癫痫症，性欲衰弱，吗啡上瘾。</t>
  </si>
  <si>
    <t>BELLADONNA -- 用于发红，肿胀，干燥，和疯狂。</t>
  </si>
  <si>
    <t>BERBERIS -- 肝，肝的，风湿病，泌尿（膀胱，尿道），肾发炎并有血尿症。 ]</t>
  </si>
  <si>
    <t>PAS BERBERIS TONIC -- 肝，肝的，风湿病，泌尿（膀胱，尿道），肾发炎并有血尿症。 ]</t>
  </si>
  <si>
    <t>BRACHIAPAS -- 支气管炎和胸膜炎（肺），用于胸肌，胸廓出口症候群，神经痛。 $ ]</t>
  </si>
  <si>
    <t>BRYONIA ALBA -- 干燥，疼痛&gt; 压力，黏膜干燥，易怒，口渴，身体虚弱，精神错乱，右侧。</t>
  </si>
  <si>
    <t>CACTUS -- 心脏药，心脏收缩，局部博动，出血，循环问题。</t>
  </si>
  <si>
    <t>CALC CARB --  用于居家人的体重减轻，骨骼修复，骨骼补药。</t>
  </si>
  <si>
    <t>CALC PHOS -- 贫血，骨病，排汗，scrophulosis，萎黄病，肺结核。</t>
  </si>
  <si>
    <t>CALCIVITAN -- 稳定钙代谢，矿物质代谢。</t>
  </si>
  <si>
    <t>CANTHARIS -- 药物，用于治疗膀胱，泌尿和性疾病，精神错乱，膀胱炎，灼热，刺痛，咖啡会使之恶化。</t>
  </si>
  <si>
    <t>CARBO VEG -- 用于消化，刺激消化道细胞。</t>
  </si>
  <si>
    <t>PAS CARDIACUM 1 -- 心脏药，心脏收缩，局部博动，贫血，骨疾，排汗，scrophulosis，萎黄病，肺结核。</t>
  </si>
  <si>
    <t>PAS CARDIACUM 2 -- 心脏药，心脏收缩，局部博动，贫血，骨疾，排汗，scrophulosis，萎黄病，肺结核。</t>
  </si>
  <si>
    <t>CARDUS -- 肝药，黄疸，静脉曲张，干扰糖代谢，流感。</t>
  </si>
  <si>
    <t>CETRARIA -- 体重减轻，刺激不良消化，代谢弱。</t>
  </si>
  <si>
    <t>CHAMOMILLA -- 发怒，脸颊一边红一边白。</t>
  </si>
  <si>
    <t>CHINA LIFELESS -- 必需体液的损失，刺激虚弱代谢。</t>
  </si>
  <si>
    <t>CHOLESTRENIUM -- 辨识胆固醇高或低的疾病。</t>
  </si>
  <si>
    <t>CICUTA -- 痉挛疾病，打嗝（肺），破伤风，抽搐，脖子、脊椎和头部严重向后弯曲，嚎叫，呻吟。 ]</t>
  </si>
  <si>
    <t>CIMICIFUGA -- 广泛作用于脑脊和肌肉系统，以及子宫和卵巢。 $ ]</t>
  </si>
  <si>
    <t>CISTUS --  腺体疾病，疱疹，对寒冷特别敏感，脖子腺体的恶性疾病。 # ]</t>
  </si>
  <si>
    <t>CLEMATUS -- 风湿，scrophulous患者，作用于皮肤，腺体，和睪丸，睡眠，神经痛，非常憔悴，想睡。</t>
  </si>
  <si>
    <t>COCCULUS -- 痉挛，抽搐，破伤风，悲痛，恶心，感觉空洞，空虚。</t>
  </si>
  <si>
    <t>COLCHICUM 秋水仙属-- 消化疾病，痛风，剧痛，非常疲惫，内寒虚脱。</t>
  </si>
  <si>
    <t>COLOCYNTHIS -- 剧烈的神经痛，腹部疼痛难忍，身体外孔手术后细胞痉挛（cytospasm），极度易怒。</t>
  </si>
  <si>
    <t>CONIUM -- 瘤，动脉硬化，失眠，麻痹加强，硬化（硬化症）。 ]</t>
  </si>
  <si>
    <t>CORALLIUM T -- 鼻炎，鼻出血，百日咳，痉挛的，呼吸道（肺）感染。 ]</t>
  </si>
  <si>
    <t>CORVIPAS -- 用于支气管疾病，清洁肺。</t>
  </si>
  <si>
    <t>DIOSOLRIA -- 绞痛（肠道，结肠，肠），腹部和骨盆内脏疼痛，胆石绞痛。 ]</t>
  </si>
  <si>
    <t>DROSERA -- 百日咳，呼吸疾病（肺），喉结核，腺结核。 ]</t>
  </si>
  <si>
    <t>DULCAMARA -- 痢疾（肠道，结肠，肠），皮肤，腺体和消化器官风湿疾病，潮湿寒冷时会恶化，瘫痪。 ]</t>
  </si>
  <si>
    <t>DYSBIOSAN -- 稳定肠道（结肠，肠）菌丛并刺激解毒 ]</t>
  </si>
  <si>
    <t>PLASTIC SOLVENTS -- 塑胶溶剂，苯酚</t>
  </si>
  <si>
    <t>PAINT SOLVENTS -- 油漆溶剂，苯酚</t>
  </si>
  <si>
    <t>FURNITURE STRIPING SOLVENTS -- 家具去胶溶剂，苯酚</t>
  </si>
  <si>
    <t>INDUSTRIAL SOLVENTS -- 工业溶剂，苯酚</t>
  </si>
  <si>
    <t>CONSTRUCTION SOLVENTS -- 建筑溶剂，苯酚</t>
  </si>
  <si>
    <t>BENZENE SOLVENTS -- 苯酚溶剂，苯酚</t>
  </si>
  <si>
    <t>PHOSPHOROUS SOLVENTS -- 含磷溶剂，苯酚</t>
  </si>
  <si>
    <t>ALCOLOID SOLVENTS -- 醇溶剂，苯酚</t>
  </si>
  <si>
    <t>POLYPROPYL SOLVENTS -- 聚丙烯溶剂，苯酚</t>
  </si>
  <si>
    <t>BENZOL SOLVENTS -- 苯酚溶剂，苯酚</t>
  </si>
  <si>
    <t>SULFYL SOLVENTS -- 苯酚</t>
  </si>
  <si>
    <t>AMMONIA SOLVENTS -- 氨水溶剂，苯酚</t>
  </si>
  <si>
    <t>PORPHYRIN SOLVENTS -- 卟啉溶剂，苯酚</t>
  </si>
  <si>
    <t>STEROL SOLVENTS -- 固醇溶剂，苯酚</t>
  </si>
  <si>
    <t>VINYL CHL SOLVENTS -- 乙烯氯仿溶剂，苯酚</t>
  </si>
  <si>
    <t>TOULENE SOLVENTS -- 苯酚</t>
  </si>
  <si>
    <t>TETRA CHLORIDE SOLVENTS -- 四氯化琥珀胆碱，苯酚</t>
  </si>
  <si>
    <t>DRY CLEANING SOLVENTS -- 干洗溶剂，苯酚</t>
  </si>
  <si>
    <t>CHLOROFLOR DETOX NKF -- 氯仿解毒 NKF，用于溶剂</t>
  </si>
  <si>
    <t>INTESTINAL DETOX NKF -- 肠解毒 NKF</t>
  </si>
  <si>
    <t>FOOD ALLERGIES NKF -- 食物过敏NKF</t>
  </si>
  <si>
    <t>INHALANT ALLERGIES NKF -- 吸入剂过敏NKF</t>
  </si>
  <si>
    <t>CIRCULO NKF -- 周围环境NKF</t>
  </si>
  <si>
    <t>COLD AND FLU NKF -- 感冒和流感 NKF</t>
  </si>
  <si>
    <t>CONSTIPATION NKF -- 便秘NKF</t>
  </si>
  <si>
    <t>DEFENSE NKF -- 防御 NKF</t>
  </si>
  <si>
    <t>DIARRHEA NKF -- 腹泻 NKF</t>
  </si>
  <si>
    <t>FLEXIBILITY NKF -- 适应性NKF</t>
  </si>
  <si>
    <t>HEADACHE NKF -- 头痛 NKF</t>
  </si>
  <si>
    <t>HEMORRHOID NKF -- 痔疮 NKF</t>
  </si>
  <si>
    <t>HIVES NKF -- 荨麻疹 NKF</t>
  </si>
  <si>
    <t>INJURY NKF -- 损伤 NKF</t>
  </si>
  <si>
    <t>INFLAMMATION NKF -- 炎症 NKF</t>
  </si>
  <si>
    <t>INSOMNIA NKF 失眠。 ]</t>
  </si>
  <si>
    <t>MEMORY NKF  大脑记忆。 ]</t>
  </si>
  <si>
    <t>MENOPAUSE NKF -- 绝经，更年期 NKF</t>
  </si>
  <si>
    <t>PAIN NKF -- 疼痛NKF</t>
  </si>
  <si>
    <t>POISON IVY NKF -- 野葛NKF</t>
  </si>
  <si>
    <t>SHARK CARTILAGE NKF -- 鲨鱼软骨 NKF</t>
  </si>
  <si>
    <t>SINUSITIS NKF -- 鼻窦炎 NKF</t>
  </si>
  <si>
    <t>STOMACH NKF --  胃 NKF</t>
  </si>
  <si>
    <t>STRESS NKF -- 压力 NKF</t>
  </si>
  <si>
    <t>VERTIGO NKF -- 眩晕 NKF</t>
  </si>
  <si>
    <t>DIGEST AID NKF -- 协助消化配方 NKF</t>
  </si>
  <si>
    <t>ENERGY AID NKF -- 协助能量配方NKF</t>
  </si>
  <si>
    <t>MUCOUS DISSOLVER NKF -- 粘液溶解NKF</t>
  </si>
  <si>
    <t>PMS NKF -- 月经前期综合征NKF</t>
  </si>
  <si>
    <t>RELAX NKF -- 放松NKF</t>
  </si>
  <si>
    <t>EAR DROPS NKF -- 过氧化氢脲甘油溶液NKF</t>
  </si>
  <si>
    <t>LM 1 ANTIBACTERIAL ACUTE（抗菌药，急性）@ ]</t>
  </si>
  <si>
    <t>LM 2 ANTIBACTERIAL CHRONIC （抗菌药，慢性）@ ]</t>
  </si>
  <si>
    <t>LM 3 ANTIVIRAL ACUTE（抗病毒药，急性） # ]</t>
  </si>
  <si>
    <t>LM 4 ANTIVIRAL CHRONIC（抗病毒药，慢性）  # ]</t>
  </si>
  <si>
    <t>LM 5 TEMPERATURE -- 温度</t>
  </si>
  <si>
    <t>LM 6 THROAT -- 咽喉</t>
  </si>
  <si>
    <t>LM 7 LYMPHATIC  -- 淋巴</t>
  </si>
  <si>
    <t>LM 8 IMMUNE BOOSTER -- 加强免疫</t>
  </si>
  <si>
    <t>LM 9 DETOX 1 -- 解毒1</t>
  </si>
  <si>
    <t>LM 10 DETOX 22 -- 解毒22</t>
  </si>
  <si>
    <t>LM 11 ENVIRO DETOX -- 环境解毒</t>
  </si>
  <si>
    <t>LM 12 CANDIDA念珠菌 ^ ]</t>
  </si>
  <si>
    <t>LM 13 WEAKNESS 1 -- 虚弱1</t>
  </si>
  <si>
    <t>LM 14 WEAKNESS 2 -- 虚弱2</t>
  </si>
  <si>
    <t>LM 17 BRAIN -- 大脑</t>
  </si>
  <si>
    <t>LM 18 ARTERIES -- 动脉</t>
  </si>
  <si>
    <t>LM 19 HEART -- 心脏</t>
  </si>
  <si>
    <t>LM 20 CIRCULATION -- 循环</t>
  </si>
  <si>
    <t>LM 21 NEUROLOGICAL 神经学N Sarcode $ ]</t>
  </si>
  <si>
    <t>LM 22 VIRILITY -- 生殖</t>
  </si>
  <si>
    <t>LM 23 PROSTATE -- 前列腺</t>
  </si>
  <si>
    <t>LM 24 VERTIGO -- 眩晕</t>
  </si>
  <si>
    <t>LM 25 ANTI CANCER -- 抗肿瘤</t>
  </si>
  <si>
    <t>LM 27 OLD AGE -- 老化</t>
  </si>
  <si>
    <t>LM 26 MEMORY 大脑记忆. ]</t>
  </si>
  <si>
    <t>LM 29 ALLERGIC -- 过敏</t>
  </si>
  <si>
    <t>LM 30 FOOD ALLERGIES -- 食物过敏</t>
  </si>
  <si>
    <t>LM 31 INHALED ALLERGIES -- 吸入剂过敏</t>
  </si>
  <si>
    <t>LM 32 ENVIRO ALLERGIES -- 环境过敏</t>
  </si>
  <si>
    <t>LM 33 BLOOD SUGAR -- 血糖</t>
  </si>
  <si>
    <t>LM 34 TEETH -- 牙齿</t>
  </si>
  <si>
    <t>LM 35 FILLINGS -- 皮屑</t>
  </si>
  <si>
    <t>LM 36 ECZEMA 皮肤湿疹 ]</t>
  </si>
  <si>
    <t>LM 37 PSORIASIS 皮肤银屑病 ]</t>
  </si>
  <si>
    <t>LM 38 EYES --眼睛</t>
  </si>
  <si>
    <t>LM 39 IMMUNIZATION -- 免疫接种</t>
  </si>
  <si>
    <t>LM 40 BLOOD PRESSURE -- 血压</t>
  </si>
  <si>
    <t>LM 41 ASTHMA 肺，哮喘 ]</t>
  </si>
  <si>
    <t>LM 42 BRONCHITIS 肺，支气管 ]</t>
  </si>
  <si>
    <t>LM 43 CHEST INFECTIONS -- 胸腔感染</t>
  </si>
  <si>
    <t>LM 44 FLU 流感# ]</t>
  </si>
  <si>
    <t>LM 45 COUGH  肺，咳嗽 ]</t>
  </si>
  <si>
    <t>LM 46 LUNGS -- 肺</t>
  </si>
  <si>
    <t>LM 47 ACUTE SINUSITIS -- 急性鼻窦炎</t>
  </si>
  <si>
    <t>LM 48 CHRONIC SINUSITIS -- 慢性鼻窦炎</t>
  </si>
  <si>
    <t>LM 49 HAYFEVER -- 花粉热</t>
  </si>
  <si>
    <t>LM 50 HORMONES -- 激素</t>
  </si>
  <si>
    <t>LM 51 PMS  经前综合征 月经来潮 ]</t>
  </si>
  <si>
    <t>LM 52 PERIODS 月经来潮 ]</t>
  </si>
  <si>
    <t>LM 53 OVARIES -- 卵巢</t>
  </si>
  <si>
    <t>LM 54 WOMB -- 子宫</t>
  </si>
  <si>
    <t>LM 55 INTESTINE 肠道，结肠 ]</t>
  </si>
  <si>
    <t>LM 56 STOMACH -- 胃</t>
  </si>
  <si>
    <t>LM 57 HEART BURN -- 烧心</t>
  </si>
  <si>
    <t>LM 58 FLATULENCE 肠胃胀气。肠道，结肠，肠 ]</t>
  </si>
  <si>
    <t>LM 59 COLIC绞痛，疝气。 肠道，结肠，肠 ]</t>
  </si>
  <si>
    <t>LM 60 PANCREAS -- 胰腺</t>
  </si>
  <si>
    <t>LM 61 LIVER GALLBLADDER -- 肝胆</t>
  </si>
  <si>
    <t>LM 62 ULCER -- 溃疡</t>
  </si>
  <si>
    <t>LM 63 ANXIETY -- 焦虑</t>
  </si>
  <si>
    <t>LM 64 DEPRESSION -- 抑郁</t>
  </si>
  <si>
    <t>LM 65 TRAUMATIC -- 创伤</t>
  </si>
  <si>
    <t>LM 66 IRRITABILITY -- 易怒</t>
  </si>
  <si>
    <t>LM 67 HYPER -- 高超</t>
  </si>
  <si>
    <t>LM 68 MOOD ENHANCER 1 心情强化1 ]</t>
  </si>
  <si>
    <t>LM 69 MOOD ENHANCER 2 心情强化2 ]</t>
  </si>
  <si>
    <t>LM 70 INSOMNIA 失眠 ]</t>
  </si>
  <si>
    <t>LM 71 GRIEF -- 忧愁</t>
  </si>
  <si>
    <t>LM 72 FLUIDS -- 液体</t>
  </si>
  <si>
    <t>LM 73 CYSTITIS 膀胱炎。肾，膀胱，尿道 ]</t>
  </si>
  <si>
    <t>LM 74 KIDNEYS 肾。 膀胱，尿道 ]</t>
  </si>
  <si>
    <t>LM 75 LOW BACK下腰 Isode $ ]</t>
  </si>
  <si>
    <t>LM 76 SCIATICA 坐骨神经痛 N sarcode Isode $ ]</t>
  </si>
  <si>
    <t>LM 77 BONES 骨骼Isode $ ]</t>
  </si>
  <si>
    <t>LM 78 ACUTE ARTHRITIS 急性关节炎@ ]</t>
  </si>
  <si>
    <t>LM 79 CHRONIC ARTHRITIS 慢性关节炎@ ]</t>
  </si>
  <si>
    <t>LM 80 INFLAMMATION炎症</t>
  </si>
  <si>
    <t>LM 81 PAIN 疼痛</t>
  </si>
  <si>
    <t>LM 82 INJURIES 损伤</t>
  </si>
  <si>
    <t>LM 83 RHEUMATISM 风湿 @ ]</t>
  </si>
  <si>
    <t>LM 84 NEURALGIA 神经痛</t>
  </si>
  <si>
    <t>LM 85 PILES 痔疮。肠道，结肠，肠 ]</t>
  </si>
  <si>
    <t>LM 86 MIGRAINE 偏头痛</t>
  </si>
  <si>
    <t>INFIRMARIUS CO. lowe 11 'bryonia' BRYONIA ALBA -- 黏膜干燥，易怒，口渴，体弱，精神错乱，右侧。</t>
  </si>
  <si>
    <t>MELOCITANOL -- 复合维生素</t>
  </si>
  <si>
    <t>INFIRMINZ -- 复合维生素</t>
  </si>
  <si>
    <t>AYUSHI Herbs - Amla (embilica officinalis) -- 阿育吠陀（Ayurvedic）</t>
  </si>
  <si>
    <t>AYUSHI Herbs - Young Female -- 阿育吠陀（Ayurvedic）</t>
  </si>
  <si>
    <t>AYUSHI Herbs - Tylophoro Plus -- 阿育吠陀（Ayurvedic）</t>
  </si>
  <si>
    <t>AYUSHI Herbs - Trifal -- 阿育吠陀（Ayurvedic）</t>
  </si>
  <si>
    <t>AYUSHI Herbs - Rentone -- 阿育吠陀（Ayurvedic）</t>
  </si>
  <si>
    <t>AYUSHI Herbs - Neem Plus -- 阿育吠陀（Ayurvedic）</t>
  </si>
  <si>
    <t>AYUSHI Herbs - Macuna Plus -- 阿育吠陀（Ayurvedic）</t>
  </si>
  <si>
    <t>AYUSHI Herbs - Livit-2 -- 阿育吠陀（Ayurvedic）</t>
  </si>
  <si>
    <t>AYUSHI Herbs - Livit 1 - (Phyllanthus Niruri) -- 阿育吠陀（Ayurvedic）</t>
  </si>
  <si>
    <t>AYUSHI Herbs - Gymnema Sylvestre -- 阿育吠陀（Ayurvedic）</t>
  </si>
  <si>
    <t>AYUSHI Herbs - Guggal -- 阿育吠陀（Ayurvedic）</t>
  </si>
  <si>
    <t>AYUSHI Herbs - Carditone -- 阿育吠陀（Ayurvedic）</t>
  </si>
  <si>
    <t>AYUSHI Herbs - Boswellia Serrata -- 阿育吠陀（Ayurvedic）乳香锯缘青蟹|草药〜“阿拉伯乳香”：疼痛，关节炎，炎症，哮喘，风湿，关节炎。</t>
  </si>
  <si>
    <t>AYUSHI Herbs - Bio Gymnema -- 阿育吠陀（Ayurvedic）</t>
  </si>
  <si>
    <t>AYUSHI Herbs - Ashwagandha -- 阿育吠陀（Ayurvedic）</t>
  </si>
  <si>
    <t>AYUSHI Herbs - Shatawari -- 阿育吠陀（Ayurvedic）</t>
  </si>
  <si>
    <t>AYUSHI Herbs - Pipli -- 阿育吠陀（Ayurvedic）</t>
  </si>
  <si>
    <t>HY formulas - Thin Again 体重减轻 ]</t>
  </si>
  <si>
    <t>HY formulas - Pain-Away 2020</t>
  </si>
  <si>
    <t>FLEA INFECTION OR SENSITIVITY -- 跳蚤感染敏感性*</t>
  </si>
  <si>
    <t>LICE INFECTION OR SENSITIVITY (BODY OR HAIR) -- 虱感染敏感性*</t>
  </si>
  <si>
    <t>SOCIAL INTERACTION DISORDER 社会相互作用,群居相互接触紊乱</t>
  </si>
  <si>
    <t>OVER SUSPICIOUS AND DUBIOUS PERSONALITY 过度猜疑和不确定的个性</t>
  </si>
  <si>
    <t>SUBSPACE DISRUPTION -- 如果为紫色或红色，用“电压脉冲刺激(zap)”修复</t>
  </si>
  <si>
    <t>GRIPPE 80 - 89 -- 流感病毒种类。80-89 年流行之病毒</t>
  </si>
  <si>
    <t>GRIPPE 90 - 98 -- 流感病毒种类。90-98 年流行之病毒</t>
  </si>
  <si>
    <t>AVIAN FLU 98 -- 鸟类携带的流感。 #</t>
  </si>
  <si>
    <t>FACIAL PROCERUS -- 降眉间肌, 鼻子以上的面部表情，刺激嗅觉强度。</t>
  </si>
  <si>
    <t>ORBICULARIS OCULI -- 眼轮匝肌, 面部表情，刺激视觉强度，面部肌肉之眼轮匝肌异常 , 控制视线亮度。</t>
  </si>
  <si>
    <t>FACIAL QUADRATUS LABII SUPERIORUS -- 唇方肌, 面部表情，笑肌。面部肌肉异常 , 控制笑容</t>
  </si>
  <si>
    <t>FACIAL LEVATOR ANGULI ORIS -- 提口角肌, 面部表情，笑肌。面部肌肉异常 , 控制笑容</t>
  </si>
  <si>
    <t>FACIAL ZYGOTMATICUS MAJOR -- 面部表情，笑肌。面部肌肉之颧大肌异常 , 控制笑容之肌肉</t>
  </si>
  <si>
    <t>FACIAL RISORIUS -- 面部表情，笑肌。面部肌肉异常 , 控制笑容</t>
  </si>
  <si>
    <t>FACIAL ORBICULARIS ORIS -- 面部表情。面部肌肉之口轮匝肌异常 , 环绕口唇之肌肉</t>
  </si>
  <si>
    <t>FACIAL BUCCINATOR -- 面部表情。面部肌肉之颊肌异常 , 位于脸颊位置</t>
  </si>
  <si>
    <t>FACIAL NASALIS -- 鼻肌, 涉及气味强度。面部肌肉异常 , 与嗅觉有关</t>
  </si>
  <si>
    <t>FACIAL FRONTALIS -- 额肌, 愁眉苦脸。面部肌肉之枕额肌异常 , 表达消极情绪之肌肉 , 如蹙额眉头</t>
  </si>
  <si>
    <t>FACIAL CORRUGATOR -- 皱眉肌, 愁眉苦脸或情绪消极。面部肌肉之眉肌异常 , 表达消极情绪之肌肉</t>
  </si>
  <si>
    <t>FACIAL DEPRESSOR ANGULI ORIS --降口角肌,  愁眉苦脸或情绪消极。面部肌肉异常 , 表达负面情绪</t>
  </si>
  <si>
    <t>FACIAL DEPRESSOR LABII INFERIORIS -- 下唇方肌,愁眉苦脸或情绪消极。</t>
  </si>
  <si>
    <t>FACIAL MENTALIS + PLATYSMA -- 颏肌+颈阔肌, 愁眉苦脸或思想沉思。面部肌肉之颈阔肌异常 , 表达消极情绪之肌肉</t>
  </si>
  <si>
    <t>FACIAL TEMPORALIS -- 用于咀嚼。面部肌肉之颞肌异常 , 负责嘴嚼食物</t>
  </si>
  <si>
    <t>FACIAL MASSETER -- 用于咀嚼。面部肌肉之嚼肌 ( 咬肌 ) 异常 , 负责嘴嚼食物</t>
  </si>
  <si>
    <t>MEDIAL PTERYGOID -- 用于咀嚼。面部肌肉之翼内肌异常 , 负责嘴嚼食物</t>
  </si>
  <si>
    <t>FACIAL LATERAL PTERYGOID -- 用于咀嚼。面部肌肉之翼外肌异常 , 负责嘴嚼食物</t>
  </si>
  <si>
    <t>FACIAL STERNOCLEIDOMASTOID -- 胸锁乳突肌, 用于头部作用中的主要肌肉，颈动脉、颈静脉和</t>
  </si>
  <si>
    <t>FACIAL ANTERIOR TRIANGLE OF NECK -- 胸锁乳突肌, 那里重要的神经和血管。</t>
  </si>
  <si>
    <t>FACIAL SUPRAHYOID -- 影响舌头和吞咽和唾液。面部肌肉之舌上肌异常 , 影响舌头及吞咽及唾液</t>
  </si>
  <si>
    <t>FACIAL INFRAHYOID -- 对甲状腺的神经和血液供应很重要。面部肌肉之舌下肌异常</t>
  </si>
  <si>
    <t>FACIAL POSTERIOR TRIANGLE OF THE NECK -- 颈后三角, 面部肌肉异常 ,</t>
  </si>
  <si>
    <t>BACK SERATUS -- 嵌在肋骨上的细薄肌肉，起到最后疲劳能量管道的作用。背部肌肉之锯肌异常或酸痛</t>
  </si>
  <si>
    <t>BACK SUBOCCIPITAL -- 转动寰椎，对身体姿态和方位的影响大于对力量的影响。枕骨下部之肌肉异常或酸痛</t>
  </si>
  <si>
    <t>BACK SPLENIUS (CAPITUS AND CERVICUS) -- 夹肌，牵制深部颈肌，作用中头部。</t>
  </si>
  <si>
    <t>BACK ERECTOR SPINAE - SPIN, LONGISS, ILIOCOST -- 竖脊肌, 脊椎作用中的主要原动力，肌肉痉挛的起源。</t>
  </si>
  <si>
    <t>BACK TRANSVERSOSPINALIS -- 背部肌肉之横切棘肌异常或酸痛 , 控制脊椎之转动及伸展</t>
  </si>
  <si>
    <t>BACK INTRASVERSARI INTERSPINALIS -- 小肌肉横印弯曲脊椎。</t>
  </si>
  <si>
    <t>LIGAMENT NUCHAL -- 在枕骨中，看似一张帆，抵抗头部前屈。颈背纽带异常</t>
  </si>
  <si>
    <t>TORSO TRANVERSUS ABDOMINALIS -- 胃部肌肉的最深部，与直肠（肠道，结肠，肠）连结。</t>
  </si>
  <si>
    <t>TORSO RECTUS ABDOMINALIS -- 腹直肌异常或酸痛 , 即腹肌</t>
  </si>
  <si>
    <t>TORSO INTERNAL - EXTERNAL -- 腹部外斜肌，转向90度。</t>
  </si>
  <si>
    <t>TORSO INGUINAL -- 动作和表现，控制能量，腹股沟肌肉异常 , 影响性能力 , 行动 , 多坐会减弱其功能</t>
  </si>
  <si>
    <t>MUSCLE TORSO THORACIC DIAPHRAGM -- 胸部横隔膜肌肉异常或酸痛 原生质 $</t>
  </si>
  <si>
    <t>TORSO INTERCOSTAL -- 胸腔肌肉，与内部器官调节有敏感联系。胸部肋间肌肉异常或酸痛</t>
  </si>
  <si>
    <t>DIAPHRAGM ESOPHAGUS HIATUS -- 膈肌食道裂孔疝, &lt; 酒精，烟草，压力。</t>
  </si>
  <si>
    <t>MUSCLE TORSO DIAPHRAGM AORTIC HIATUS -- 横隔膜大动脉位置之肌肉异常</t>
  </si>
  <si>
    <t>TORSO PERINEUM -- 随着年龄的增加，肌张力变弱造成遗尿。会阴部肌肉异常 , 年纪大时会较弱 , 可能引致遗尿</t>
  </si>
  <si>
    <t>MUSCLE TORSO UROGENITAL TRIANGLE -- 用于排尿（肾，膀胱，输尿管，尿道）和射精的肌肉，辨识性问题</t>
  </si>
  <si>
    <t>TORSO ANAL TRIANGLE -- 肛三角, 排便肌肉，直肠之三角肌异常 , 负责排便。</t>
  </si>
  <si>
    <t>TRAPEZIUS -- 背部斜方肌异常或酸痛</t>
  </si>
  <si>
    <t>RHOMBO提示-- 菱形肌异常或酸痛</t>
  </si>
  <si>
    <t>LEVATOR SCAPULAE -- 肩胛提肌异常或酸痛</t>
  </si>
  <si>
    <t>SERRATUS ANTERIOR -- 前锯肌异常或酸痛</t>
  </si>
  <si>
    <t>PECTORALIS MINOR -- 胸小肌异常或酸痛 , 位于靠手位置</t>
  </si>
  <si>
    <t>SUPRASPINATUS -- 网上肌异常或酸痛</t>
  </si>
  <si>
    <t>INFRASPINATUS -- 网下肌异常或酸痛</t>
  </si>
  <si>
    <t>TERES MINOR -- 背部小圆肌异常或酸痛</t>
  </si>
  <si>
    <t>SUBSCAPULARIS -- 肩胛下肌异常或酸痛</t>
  </si>
  <si>
    <t>DELTO提示-- 三角肌异常或酸痛 , 手臂肩头部位之肌肉</t>
  </si>
  <si>
    <t>PECTORALIS MAJOR -- 胸大肌异常或酸痛 , 位于靠中位置</t>
  </si>
  <si>
    <t>MAJOR -- 背部大圆肌异常或酸痛</t>
  </si>
  <si>
    <t>CORABRACHIALIS -- 喙肱肌异常或酸痛 , 手臂内侧之肌肉</t>
  </si>
  <si>
    <t>BICEPS -- 二头肌异常或酸痛 , 即手臂之老鼠仔</t>
  </si>
  <si>
    <t>TRICEPS -- 三头肌异常或酸痛 , 即手臂背面之肌肉</t>
  </si>
  <si>
    <t>FLEXOR OF HAND AND WRIST -- 手臂及手腕之屈肌异常或酸痛</t>
  </si>
  <si>
    <t>EXTENSOR OF HAND AND WRIST -- 手臂及手腕之伸肌异常或酸痛</t>
  </si>
  <si>
    <t>GRIPPING OF HAND AND WRIST -- 使手腕紧握之肌肉异常或酸痛</t>
  </si>
  <si>
    <t>GLUTEUS MAXIMUS -- 臀大肌异常或酸痛 , 臀部最多肉之部位</t>
  </si>
  <si>
    <t>GLUTEUS MEDIUS -- 臀中肌异常或酸痛</t>
  </si>
  <si>
    <t>TENSOR FASCIAE LATAE -- 阔筋膜张肌异常或酸痛</t>
  </si>
  <si>
    <t>DEEP LATERAL ROTATOR PIRIFORMIS -- 大腿之梨状肌肌异常或酸痛 , 位于臀部 , 用作旋转</t>
  </si>
  <si>
    <t>DEEP LATERAL ROTATOR OBTURATOR INTERNUS -- 大腿之闭孔内肌异常或酸痛 ,</t>
  </si>
  <si>
    <t>LATERAL ROTATORS OBTURATOR EXTERNUS -- 大腿之闭孔外肌异常或酸痛</t>
  </si>
  <si>
    <t>DEEP LATERAL ROTATORS QUADRATUS FEMORIS -- 大腿之股方肌异常或酸痛 ,</t>
  </si>
  <si>
    <t>DEEP LATERAL ROTATORS GEMELLUS SUPERIOR -- 大腿之上孖肌异常或酸痛</t>
  </si>
  <si>
    <t>LATERAL ROTATORS GEMELLUS INFERIOR -- 大腿之下孖肌异常或酸痛</t>
  </si>
  <si>
    <t>DEEP LATERAL ROTATORS ILIOTIBIAL TRACT -- 大腿外侧之髂胫束异常或酸痛 , 用作旋转</t>
  </si>
  <si>
    <t>SEMI MEMBRANOSUS IN THE POSTERIOU THIGH -- 大腿后下部位置的半膜肌异常或酸痛</t>
  </si>
  <si>
    <t>BICEPS FEMORIS IN THE POSTERIOR THIGH -- 大腿后部位置之股二头肌异常或酸痛</t>
  </si>
  <si>
    <t>SEMI TENDINOUS IN THE POSTERIOR THIGH -- 大腿后下部位置的半腱肌异常或酸痛</t>
  </si>
  <si>
    <t>KNEE JOINT FLEXORS IN THE POSTERIOR THIGH -- 大腿后部之膝盖屈肌异常或酸痛 , 心理感到难于开始某事</t>
  </si>
  <si>
    <t>LOWER LIMB PECTINEUS -- 大腿部肌肉之耻骨肌异常或酸痛</t>
  </si>
  <si>
    <t>LOWER LIMB ABDUCTOR BREVUS -- 大腿部肌肉之短收肌异常或酸痛 , 位于大腿之前内侧</t>
  </si>
  <si>
    <t>LOWER LIMB ABDUCTOR LONGUS -- 大腿部肌肉之长收肌异常或酸痛 , 位于大腿之前内侧</t>
  </si>
  <si>
    <t>LOWER LIMB ABDUCTOR MAGNUS -- 大腿部肌肉之大收肌异常或酸痛 , 位于大腿后内侧部位</t>
  </si>
  <si>
    <t>LOWER LIMB GRACILIS -- 大腿部肌肉之股薄肌异常或酸痛 , 位于大腿内侧</t>
  </si>
  <si>
    <t>LOWER LIMB SATORIUS -- 髋屈肌弱，膝关节弯曲。大腿部肌肉之缝匠肌异常或酸痛 ,</t>
  </si>
  <si>
    <t>LOWER LIMB QUADRICEPS FEMORIS EXTENSOR OF KNEE JOINT --</t>
  </si>
  <si>
    <t>LOWER LIMB RECTUS FEMORIS -- 髋屈肌。大腿部肌肉之股直肌异常或酸痛 , 一条使臀部屈曲之肌肉</t>
  </si>
  <si>
    <t>LOWER LIMB VASTUS LATERALIS -- 大腿部肌肉之股外侧肌异常或酸痛 , 位于大脾外侧</t>
  </si>
  <si>
    <t>LOWER LIMB VASTUS INTERMEDIUS -- 大腿部肌肉之股中间肌异常或酸痛 , 位于大脾中间</t>
  </si>
  <si>
    <t>LOWER LIMB VASTUS MEDIALIS -- 大腿部肌肉之股内侧肌异常或酸痛 , 位于大脾内侧</t>
  </si>
  <si>
    <t>LOWER LIMB ILIOPSOAS -- 髋屈肌。大腿部肌肉之髂腰肌异常或酸痛 , 位于小腹 , 乃一条臀部之屈肌</t>
  </si>
  <si>
    <t>LOWER LIMB TIBIALIS POST -- 小腿部肌肉之胫骨后肌异常或酸痛 , 位于小腿后之肌肉</t>
  </si>
  <si>
    <t>LOWER LIMB FLEXOR DIGITORUM LONGUS -- 小腿部肌肉之趾长屈肌异常或酸痛</t>
  </si>
  <si>
    <t>LOWER LIMB FLEXOR HALLUCIS LONGUS -- 小腿部肌肉之拇长屈肌的异常或酸痛</t>
  </si>
  <si>
    <t>LOWER LIMB POPLITEUS -- 小腿后方之肌肉 ( 腘肌 ) 异常或酸痛 , 位于膝头关节背面</t>
  </si>
  <si>
    <t>LOWER LIMB PLANTARIS -- 小腿后方之肌肉 ( 跖肌 ) 异常或酸痛 , 位于膝头关节背面</t>
  </si>
  <si>
    <t>LOWER LIMB SOLEUS -- 比目鱼肌 ( 小腿后侧面的一块扁平肌肉 ) 异常或酸痛</t>
  </si>
  <si>
    <t>LOWER LIMB GASTROCNEMIUS -- 小腿后方的腓肠肌异常或酸痛。</t>
  </si>
  <si>
    <t>LOWER LIMB FOOT -- 脚掌肌肉异常或酸痛</t>
  </si>
  <si>
    <t>LOWER LIMB GLUTEAL -- 臀大肌异常或酸痛</t>
  </si>
  <si>
    <t>LOWER LIMB ANTERIOR THIGH -- 大腿前部肌肉异常或酸痛</t>
  </si>
  <si>
    <t>LOWER LIMB MEDIAL THIGH -- 大腿中部肌肉异常或酸痛</t>
  </si>
  <si>
    <t>LOWER LIMB ANTERIOR LEG -- 小腿前部肌肉异常或酸痛</t>
  </si>
  <si>
    <t>LOWER LIMB LATERAL LEG -- 小腿侧部肌肉异常或酸痛</t>
  </si>
  <si>
    <t>LOWER LIMB POSTERIOR -- 小腿后部肌肉异常或酸痛</t>
  </si>
  <si>
    <t>MUSCLES GENERAL FLEXORS -- 一般屈肌</t>
  </si>
  <si>
    <t>MUSCLES EXTENSORS -- 一般性之伸肌异常或酸痛 , 使身体关节及四肢伸张之肌肉</t>
  </si>
  <si>
    <t>MUSCLES GENERAL ABDUCTORS -- 一般的外展肌异常或酸痛</t>
  </si>
  <si>
    <t>MUSCLES GENERAL ADDUCTORS -- 内收肌</t>
  </si>
  <si>
    <t>MUSCLES GENERAL ROTATORS -- 一般性之旋转肌异常或酸痛</t>
  </si>
  <si>
    <t>MUSCLES GENERAL SCAPULA STABILIZERS -- 一般性之肩胛肌异常或酸痛</t>
  </si>
  <si>
    <t>MUSCLES GENERAL STRIATED -- 一般性之横纹肌肌异常</t>
  </si>
  <si>
    <t>MUSCLES GENERAL UNSTRIATED -- 一般性之非横纹肌肌异常</t>
  </si>
  <si>
    <t>CRANIAL BONES OCCIPITAL -- 枕骨 $ ]</t>
  </si>
  <si>
    <t>CRANIAL BONES PARIETAL -- 头顶骨 $ ]</t>
  </si>
  <si>
    <t>CRANIAL BONES FRONTAL -- 额骨 $ ]</t>
  </si>
  <si>
    <t>CRANIAL BONES TEMPORAL -- 太阳穴的,颞的 $ ]</t>
  </si>
  <si>
    <t>CRANIAL BONES ETHMOID -- 筛骨 $ ]</t>
  </si>
  <si>
    <t>CRANIAL BONES SPHENOID -- 蝶骨 $ ]</t>
  </si>
  <si>
    <t>CRANIAL BONES FACIAL NASAL -- 鼻骨 $ ]</t>
  </si>
  <si>
    <t>CRANIAL BONES FACIAL VOMER -- 面部犁骨 $ ]</t>
  </si>
  <si>
    <t>CRANIAL BONES FACIAL LACRIMAL -- 泪骨 $ ]</t>
  </si>
  <si>
    <t>CRANIAL BONES FACIAL ZYGOMATIC -- 颧骨 $ ]</t>
  </si>
  <si>
    <t>CRANIAL BONES FACIAL PALANTINE -- 腭骨 $ ]</t>
  </si>
  <si>
    <t>CRANIAL BONES FACIAL MAXILLAR -- 上颌骨 $ ]</t>
  </si>
  <si>
    <t>CRANIAL BONES FACIAL MANDIBLE -- 下颌骨 $ ]</t>
  </si>
  <si>
    <t>CRANIAL BONES FACIAL INFERIOR NASAL CONCHA -- 下鼻甲 、外耳$ ]</t>
  </si>
  <si>
    <t>CRANIAL BONES FACIAL GLABELLA --  眉间 $ ]</t>
  </si>
  <si>
    <t>CRANIAL BONES FACIAL INTRAORBITAL FORAMEN -- 眶 $ ]</t>
  </si>
  <si>
    <t>CRANIAL BONES FACIAL FORAMEN -- 用于精神导管和神经。原生质 $ ]</t>
  </si>
  <si>
    <t>CRANIAL BONES FACIAL RAMUS -- 支骨 $ ]</t>
  </si>
  <si>
    <t>CRANIAL BONES FACIAL EXTERNAL AUDITORY MEATUS -- 外耳道 $ ]</t>
  </si>
  <si>
    <t>CRANIAL BONES FACIAL STYLOID PROCESS -- 颅骨茎突 $ ]</t>
  </si>
  <si>
    <t>CRANIAL BONES CORONAL SUTURE -- 冠状缝 $ ]</t>
  </si>
  <si>
    <t>CRANIAL BONES FACIAL TMJ -- 颞下颌关节。原生质 $ ]</t>
  </si>
  <si>
    <t>CRANIAL BONES FACIAL SAGITTAL SUTURE -- 头骨侧面，辨识沟通障碍或身体形象不佳。原生质 $ ]</t>
  </si>
  <si>
    <t>CRANIAL BONES LAMBOIDAL SUTURE -- 在后脑勺底部。原生质 $ ]</t>
  </si>
  <si>
    <t>CRANIAL BONES FACIAL MASTOID PROCESS --  咀嚼骨头，辨识不好的牙列。原生质$ ]</t>
  </si>
  <si>
    <t>CRANIAL BONES FORAMEN MAGNUM -- 枕骨大孔，大脑至脊椎的洞，甩鞭式损伤时受伤。原生质 $ ]</t>
  </si>
  <si>
    <t>CRANIAL BONES PETROUS -- 颞骨的一部分，中耳的所在。原生质 $ ]</t>
  </si>
  <si>
    <t>CRANIAL BONES CRIBIFORM -- 嗅觉神经的外表组织。原生质 $ ] $ ]</t>
  </si>
  <si>
    <t>CRANIAL BONES OVAL FORAMEN -- 用于脑神经5（Nerve Cranial 5）的一部分。原生质 $ ]</t>
  </si>
  <si>
    <t>CRANIAL BONES SELLA TURICA -- 用于垂体。原生质 $ ]</t>
  </si>
  <si>
    <t>CRANIAL BONES FORAMEN INTERNAL -- 用于颈静脉和神经。 ] $ ]</t>
  </si>
  <si>
    <t>CRANIAL BONES ATLAS CONDYLES -- 寰椎髁状突 $ ]</t>
  </si>
  <si>
    <t>C1 -- 颈椎第 1 节异常 , 链接到头部的血液供应，脑垂体，头皮，脸，大脑，内和中耳，sympthetic神经系统，眼，耳骨。可能问题 :头痛、神经过敏、失眠、头伤风、高血压</t>
  </si>
  <si>
    <t>C2 -- 颈椎第 2 节异常 ,链接眼睛，听觉神经，鼻窦，乳突骨，舌，前额，心脏视神经 可能问题 : 鼻窦问题、过敏、斜视眼、耳痛</t>
  </si>
  <si>
    <t>C3 -- 颈椎第 3 节异常 , 链接到脸颊，外耳，面孔，骨骼，牙齿，三叉神经痛三叉神经，肺。可能问题 : 神经痛、神经炎、痤疮或丘疹、湿疹。</t>
  </si>
  <si>
    <t>C5 -- 颈椎第 5 节异常 , 可能问题 : 喉炎、嘶哑、喉咙痛。链接到声带，颈腺，咽〜声音，唱歌，说，laryngytis</t>
  </si>
  <si>
    <t>C6 -- 颈椎第 6 节异常 , 可能问题 : 斜颈、上臂酸痛、扁桃腺炎。链接到颈部肌肉，肩部，扁桃体，〜hgdbs2</t>
  </si>
  <si>
    <t>C7 -- 颈椎第 7 节异常 , 可能问题 : 滑囊炎、感冒、甲状腺疾病。链接，甲状腺，肩，肘〜hgdbs2</t>
  </si>
  <si>
    <t>T1 -- 胸椎第 1 节异常 , 链接肘部下的，包括手，胳膊，手腕和手指，食管和气管，心脏〜hgdbs4可能问题 : 哮喘、咳嗽、呼吸困难、呼吸急促</t>
  </si>
  <si>
    <t>T2 -- 胸椎第 2 节异常 , 可能问题 : 心脏功能问题，冠状动脉和肺部胸腔问题</t>
  </si>
  <si>
    <t>T3 -- 胸椎第 3 节异常 , 可能问题 : 支气管炎、胸膜炎、肺炎 , 一时性窒息。链接到肺部，支气管，胸膜，胸部，乳房，心脏〜hgdbs1</t>
  </si>
  <si>
    <t>T4 -- 胸椎第 4 节异常 , 可能问题 : 胆囊问题、黄疸、带状疱疹胆囊，胆总管，心脏，肺，支气管〜（肝，肝）</t>
  </si>
  <si>
    <t>T5 -- 胸椎第 5 节异常 , 链接到肝脏，太阳神经丛，流通（普通），心脏，食道，胃〜（心血管）</t>
  </si>
  <si>
    <t>T6 -- 胸椎第 6 节异常 , 可能问题 : 神经性胃炎、消化不良、胃灼热、消化不良链接，胃癌，食道癌，腹膜，肝脏，十二指肠〜（消化，小肠）</t>
  </si>
  <si>
    <t>T7 -- 胸椎第 7 节异常 , 链接到胰腺，十二指肠，胃，肝，脾，胆囊，胆囊，腹膜〜（消化，小肠）</t>
  </si>
  <si>
    <t>T8 -- 胸椎第 8 节异常 , 链接，脾，胃，肝，胰腺，胆囊，胆囊，肾上腺皮质，小肠，幽门阀〜（消化，血糖）</t>
  </si>
  <si>
    <t>T9 -- 胸椎第 9 节异常 , 可能问题 : 〜链接，肾上腺皮质，胰腺，脾脏，胆囊，胆囊，卵巢，子宫，小肠〜（女性，生育，生殖，压力）</t>
  </si>
  <si>
    <t>T10 -- 胸椎第 10 节异常 , 可能问题 :肾疾病、动脉硬化、慢性疲劳、肾炎、肾盂炎。链接到肾脏，附录，睾丸，睾丸，卵巢，子宫，肾上腺皮质，脾，胰腺，大肠〜生育，女性，男性，血糖</t>
  </si>
  <si>
    <t>T11 -- 胸椎第 11 节异常 , 可能问题 :痤疮、丘疹、湿疹或疔疮等皮肤问题。链接到肾脏，输尿管，大肠，膀胱，肾上腺髓质，肾上腺皮质，子宫，卵巢，回盲瓣〜女性，血糖</t>
  </si>
  <si>
    <t>T12 -- 胸椎第 12 节异常 , 可能问题 :风湿、胀痛、不育某些症状。链接到小肠，淋巴循环，大肠，膀胱，子宫，肾脏，回盲瓣〜女性，消化，生殖</t>
  </si>
  <si>
    <t>L1 -- 腰椎第 1 节异常 , 可能问题 :便秘、大肠炎、痢疾、腹泻。链接到大肠，腹股沟环，子宫〜消化，生育，女性</t>
  </si>
  <si>
    <t>L2 -- 腰椎第 2 节异常 , 可能问题 :抽筋、呼吸困难、酸毒症、静脉曲张。链接腹部，大腿，膀胱〜消化，免疫，</t>
  </si>
  <si>
    <t>L3 -- 腰椎第 3 节异常 , 可能问题 :膀胱疾病，月经问题、流产。链接到性器官，子宫癌，膀胱癌，膝盖，前列腺癌，大肠〜女性，男性，生育，生殖，消化</t>
  </si>
  <si>
    <t>L4 -- 腰椎第 4 节异常 , 可能问题 :坐骨神经痛、腰痛、小便困难或尿痛。链接到前列腺，下背部的肌肉，坐骨神经〜男性，生育，生殖</t>
  </si>
  <si>
    <t>L5 -- 腰椎第 5 节异常 , 可能问题 :腿部血液循环不畅、足踝肿胀、双脚冰冷。链接到小腿，脚踝，脚，前列腺〜男性，生育，生殖</t>
  </si>
  <si>
    <t>VERTEBRAE SACRAL -- 骶骨 $ ]链接到髋骨，臀部，直肠，性器官，生殖器，膀胱，输尿管，前列腺〜生育率，生殖，女性，男性</t>
  </si>
  <si>
    <t>VERTEBRAE SACROILIAC -- 骶髂关节 $ ]</t>
  </si>
  <si>
    <t>VERTEBRAE ILLIUM -- 原生质 $ ]</t>
  </si>
  <si>
    <t>VERTEBRAE PROMONTORY -- 骶岬 $ ]</t>
  </si>
  <si>
    <t>VERTEBRAE HIP JOINT --  髋关节 $ ]</t>
  </si>
  <si>
    <t>VERTEBRAE PUBIC TUBERCLE -- 耻骨结节 $ ]</t>
  </si>
  <si>
    <t>VERTEBRAE INTERPUBIC JOINT SYMPHYSIS PUBIS -- 原生质 $ ]</t>
  </si>
  <si>
    <t>C4 -- 颈椎第 1 节异常 , 可能问题 : 花粉热、粘膜炎、听觉损失、扁桃腺肥大。颈椎的脊椎，鼻子，嘴唇，口腔，咽鼓管，粘膜链接，粘液，肺〜</t>
  </si>
  <si>
    <t>SENSES SIGHT -- 眼睛。原生质 ]</t>
  </si>
  <si>
    <t>SENSES SMELL -- 鼻子。原生质 ]</t>
  </si>
  <si>
    <t>SENSES TOUCH -- 皮肤。原生质 ]</t>
  </si>
  <si>
    <t>SENSES HEARING -- 耳朵。原生质]</t>
  </si>
  <si>
    <t>SENSES TASTE -- 舌头。原生质 ]</t>
  </si>
  <si>
    <t>SENSES EXTRA SENSORY -- 原生质 ]</t>
  </si>
  <si>
    <t>COPPER -- 体质顺势疗法。矿物质铜</t>
  </si>
  <si>
    <t>IODIUM - IODINE -- 体质顺势疗法。矿物质碘 ]</t>
  </si>
  <si>
    <t>BONES FOOT -- 足部骨骼。原生质 $ ]</t>
  </si>
  <si>
    <t>AMBROTOSE -- 用于glycoconguate合成的一种单糖混合物的营养配方。</t>
  </si>
  <si>
    <t>MUSCLE FACIAL MENTALIS -- 皱眉肌。面部肌肉异常或酸痛</t>
  </si>
  <si>
    <t>MUSCLE FACIAL PLATYSMA -- 皱眉肌。面部肌肉之颈阔肌异常或酸痛</t>
  </si>
  <si>
    <t>MUSCLE FACIAL DEPRESSOR LABII -- 皱眉肌。面部肌肉之降下唇肌异常或酸痛</t>
  </si>
  <si>
    <t>MUSCLE FACIAL DEPRESSOR ANGULI -- 皱眉肌。面部肌肉异常或酸痛</t>
  </si>
  <si>
    <t>MUSCLE FACIAL TMJ SUPERIOR LATERAL PYTEROID -- 面部肌肉之翼外上肌异常或酸痛</t>
  </si>
  <si>
    <t>MUSCLE FACIAL TMJ INFERIOR LATERAL PYTEROID -- 面部肌肉之翼外下肌异常或酸痛</t>
  </si>
  <si>
    <t>MUSCLE FACIAL TMJ SUPERFICIAL MASSETER -- 面部肌肉之外咬肌异常或酸痛</t>
  </si>
  <si>
    <t>MUSCLE FACIAL TMJ DEEP MASSETER -- 面部肌肉之内咬肌异常或酸痛</t>
  </si>
  <si>
    <t>MUSCLE FACIAL TMJ ANTERIOR TEMPORALIS -- 面部肌肉之颞前肌异常或酸痛</t>
  </si>
  <si>
    <t>MUSCLE FACIAL TMJ MEDIAL TEMPORALIS -- 面部肌肉之颞中肌异常或酸痛</t>
  </si>
  <si>
    <t>MUSCLE FACIAL TMJ POST TEMPORALIS -- 面部肌肉之颞后肌异常或酸痛</t>
  </si>
  <si>
    <t>LIGAMENT TMJ CAPSULAR -- 颞下颌关节中的关节囊纽带异常</t>
  </si>
  <si>
    <t>LIGAMENT TMJ TEMPORO MANDIBULAR -- 颞下颌关节纽带异常</t>
  </si>
  <si>
    <t>LIGAMENT TMJ COLLATERAL -- 颞下颌关节之附近纽带异常</t>
  </si>
  <si>
    <t>LIGAMENT TMJ SPHENO MANDIBULAR -- 颞下颌关节中之蝶下颌纽带异常</t>
  </si>
  <si>
    <t>LIGAMENT TMJ STYLO MANDIBULAR -- 颞下颌关节中之茎突下颌纽带异常</t>
  </si>
  <si>
    <t>LIGAMENT TMJ PERIDONTAL TOOTH LIGAMENT -- 颞下颌关节之牙周纽带异常</t>
  </si>
  <si>
    <t>SABINA -- 作用于子宫，出血，流产，剧烈博动。</t>
  </si>
  <si>
    <t>AETMUSA -- 利胆剂，辨识胆囊疾病，用于长寿或未老先衰。</t>
  </si>
  <si>
    <t>AGNUS CASTUS -- 阳痿，记忆力差，过早衰老。</t>
  </si>
  <si>
    <t>SARSAPARILLA -- 肾，肾绞痛，疖子，湿疹（皮肤），沮丧的，敏感，很好的泌尿（膀胱，尿道）药物。 ]</t>
  </si>
  <si>
    <t>TARENTULA HISPANIA --  癔病且带有萎黄病，舞蹈病，脊髓过敏性，痛经，膀胱里急后重，</t>
  </si>
  <si>
    <t>AMMONIUM BENZOICUM -- 痛风，蛋白尿，尿失禁，肾，膀胱，尿道。 ]</t>
  </si>
  <si>
    <t>BURSA PASTORIS -- Tulasp，女性药物，出血，肾结石，白带且痕痒。</t>
  </si>
  <si>
    <t>AMONIAC CARBON -- 用于治疗小关节炎和关节变形的药物。</t>
  </si>
  <si>
    <t>CALCAREA ARSENICA --  慢性疟疾，肾炎，肝肿大。 ]</t>
  </si>
  <si>
    <t>KALI ARSENICUM -- 恶性肿瘤和根深的皮肤疾病，好动，紧张和贫血痕痒。</t>
  </si>
  <si>
    <t>CONDURANGO -- 胃癌，狼疮，溃疡肿，消化疾病，癌症。</t>
  </si>
  <si>
    <t>HELLEBORUS NIGER -- 感觉抑郁，视觉，听觉和味觉。Eye Isode ]</t>
  </si>
  <si>
    <t>KALI IODATUM -- 溶解黏液，作用于腺体和淋巴，悲伤和焦虑，眼睛疲劳。 ]</t>
  </si>
  <si>
    <t>LILLIUM TIGRINUM -- 子宫和卵巢的病理现象，风湿关节炎，宗教方面的矫揉造作，恐惧，猥亵，诅咒，狂躁。 ]</t>
  </si>
  <si>
    <t>TRILLIUM PENDULUM -- 出血药物，严重衰弱并晕眩，慢性腹舄，可能流产，延龄草。</t>
  </si>
  <si>
    <t>VERATRUM ALBUM -- 崩溃，极度寒冷，忧郁，虚弱呕吐，舄清，痉挛，霍乱，愠怒冷漠且狂躁，产后狂躁。</t>
  </si>
  <si>
    <t>COMPUTER TERMINAL RADIATION -- 敏感性，过敏，以前或现在使用，可以辨识作为顺势疗法的反转图片</t>
  </si>
  <si>
    <t>SUN LIKE SKIN BRONZER -- 敏感性，过敏，以前或现在使用，可以辨识作为顺势疗法的反转图片</t>
  </si>
  <si>
    <t>BLATTA ORIENTALIS -- 哮喘，特别是伴有支气管炎（肺），脓样黏液。</t>
  </si>
  <si>
    <t>CADMIUM SULPH -- 呕吐，霍乱，黄热病，寒冷，胃癌，持续呕吐。 ]</t>
  </si>
  <si>
    <t>STRONTIA CARB -- 风湿疼痛，慢性扭伤，食道狭窄，动脉硬化，神经炎。 N Isode $ ]</t>
  </si>
  <si>
    <t>CARCINOSIN --  癌肿瘤（乳腺癌），腺体，子宫。 ]〜肿瘤基因，癌症。</t>
  </si>
  <si>
    <t>LAC CAN -- 白喉，风湿，无规律性疼痛，两侧交替，乳腺炎（乳房），严重衰弱。 @ ]</t>
  </si>
  <si>
    <t>EUPATORIUM PERFOLIATUM -- 蛋白尿，糖尿病，膀胱过敏，前列腺问题，肾脏水肿（浮肿），阳萎。 ]</t>
  </si>
  <si>
    <t>VIAGRA -- 伟哥, 男性性功能药物，反硝基（counter to nitro），造成血液快速向动脉流动，心脏风险。 ]</t>
  </si>
  <si>
    <t>DPT -- (白喉,百日咳,破伤风混合制剂),儿童接种疫苗，可以辨识毒性反应或敏感性。 ]</t>
  </si>
  <si>
    <t>BCG -- 卡介苗;疫苗。</t>
  </si>
  <si>
    <t>HIB -- 溶血性免疫体,疫苗。</t>
  </si>
  <si>
    <t>POLIO --  小儿麻痹症,疫苗。</t>
  </si>
  <si>
    <t>DPT -- 白喉,百日咳,破伤风混合制剂,儿童接种疫苗，可以辨识毒性反应或敏感性。疫苗。 ]</t>
  </si>
  <si>
    <t>MMR, MUMPS / MEASLES / RUBEOLA -- 麻疹疫苗。 ]</t>
  </si>
  <si>
    <t>TETANUS -- 破伤风疫苗。</t>
  </si>
  <si>
    <t>SMALL POX -- 天花疫苗。</t>
  </si>
  <si>
    <t>VACCINATION ALL 牛痘接种</t>
  </si>
  <si>
    <t>CHICKEN POX -- 水痘疫苗。 ]</t>
  </si>
  <si>
    <t>MEASLES -- 麻疹疫苗。 ]</t>
  </si>
  <si>
    <t>DIPTHERIA -- 白喉疫苗。 ]</t>
  </si>
  <si>
    <t>YELLOW FEVER -- 黄热病疫苗。 ]</t>
  </si>
  <si>
    <t>COCAINE -- 可卡因，敏感性，过敏，</t>
  </si>
  <si>
    <t>MARIHUANA CANABIS TOXICITY -- 北美大麻敏感性，过敏，以前或现在使用，</t>
  </si>
  <si>
    <t>Lysergic Acid Diethylamide (LSD) -- 麦角酰二乙胺[抗精神失常药]敏感性，过敏，以前或现在使用，</t>
  </si>
  <si>
    <t>HEROIN -- 海洛因, 二乙酰吗啡, 海洛因。敏感性，过敏，以前或现在使</t>
  </si>
  <si>
    <t>CRACK AMPHETAMINE -- 安非他明敏感性，过敏，以前或现在使用，</t>
  </si>
  <si>
    <t>NAZI CRACK AMPETAMINE -- 敏感性，过敏，以前或现在使用，</t>
  </si>
  <si>
    <t>DOWNERS SLEEPING PILLS -- 镇静剂敏感性，过敏，以前或现在使用，</t>
  </si>
  <si>
    <t>PEYOTE -- 墨西哥仙人球膏敏感性，过敏，以前或现在使用，</t>
  </si>
  <si>
    <t>GLUE SNIFFING -- 上瘾敏感性，过敏，以前或现在使用，</t>
  </si>
  <si>
    <t>ALOE VERA GELLY -- 芦荟, 永久生活产品（Forever Living Product）</t>
  </si>
  <si>
    <t>ALOE HEAT LOTION -- 永久生活产品（Forever Living Product）</t>
  </si>
  <si>
    <t>ALOE PROPOLIS -- 永久生活产品（Forever Living Product）</t>
  </si>
  <si>
    <t>GARCINIA PLUS -- 永久生活产品（Forever Living Product）</t>
  </si>
  <si>
    <t>LYCIUM PLUS -- 永久生活产品（Forever Living Product）</t>
  </si>
  <si>
    <t>ANABOLIC STERO提示-- 敏感性，过敏，以前或现在使用，可以辨识作为顺势疗法的反转图片（reverse picture）。</t>
  </si>
  <si>
    <t>FLU VIRUS 96 -- 96 年流行的流行性感冒病毒 , 表示有潜伏危机</t>
  </si>
  <si>
    <t>FLU VIRUS 97 -- 97 年流行的流行性感冒病毒 , 表示有潜伏危机</t>
  </si>
  <si>
    <t>FLU VIRUS 98 -- 98 年流行的流行性感冒病毒 , 表示有潜伏危机</t>
  </si>
  <si>
    <t>FLU VIRUS 99 -- 99 年流行的流行性感冒病毒 , 表示有潜伏危机</t>
  </si>
  <si>
    <t>SUNSPOT RADIATION -- 太阳的黑点,环境病理压力（Geopathic stress），指明太阳干扰能量。</t>
  </si>
  <si>
    <t>WATER CROSS -- 环境病理压力（Geopathic stress），指明水流干扰能量。</t>
  </si>
  <si>
    <t>HARTMAN CROSS -- 环境病理压力（Geopathic stress），指明致癌或变性干扰能量。</t>
  </si>
  <si>
    <t>RETRO VIRUSES -- 数百艾滋病病毒以高混合剂量积聚。 #</t>
  </si>
  <si>
    <t>CATAPHASIA -- 过于经常重复短语，有重复短语的冲动。</t>
  </si>
  <si>
    <t>DIOXIN RELATED TOXIC -- 敏感性，过敏，以前或现在使用，可以辨识作为顺势疗法的反转图片（reverse picture）。</t>
  </si>
  <si>
    <t>NONI JUICE -- 塔希提岛植物的汁液提取物。</t>
  </si>
  <si>
    <t>MOBILE TELEPHONE RADIATION -- 敏感性，过敏，以前或现在使用，可以辨识作为顺势疗法的反转图片（reverse picture）。</t>
  </si>
  <si>
    <t>WATER CROSS -- 环境病理压力（Geopathic stress），指示干扰水流的能量。</t>
  </si>
  <si>
    <t>LEY CROSS -- 环境病理压力（Geopathic stress），辨识干扰陆上线路的能量</t>
  </si>
  <si>
    <t>SZENT GEORGYI CROSS -- 环境病理压力（Geopathic stress），辨识干扰血糖的能量。</t>
  </si>
  <si>
    <t>CURRY CROSS -- 环境病理压力（Geopathic stress），辨识干扰电的能量。</t>
  </si>
  <si>
    <t>HARTMAN CROSS -- 环境病理压力（Geopathic stress），辨识导致癌症或疾病变性的能量。</t>
  </si>
  <si>
    <t>METAL SENSITIVITY -- 干扰身体能量的金属问题。</t>
  </si>
  <si>
    <t>NELSON HERBAL TONIC -- 用于肝功能障碍，代谢修复，DNA修复和抗衰老。</t>
  </si>
  <si>
    <t>LACTOSE INTOLERANCE -- 敏感性，过敏，以前或现在使用，可以辨识作为顺势疗法的反转图片（reverse picture）。</t>
  </si>
  <si>
    <t>ENZYME INTOLERANCE UNSPECIFIC 酶不耐受</t>
  </si>
  <si>
    <t>AMBER（琥珀） -- 回忆过去，使头脑清晰以增强记忆，提升善心和灵魂。</t>
  </si>
  <si>
    <t>AMETHYST（紫水晶,蓝紫色） -- 振奋精神，增强免疫力+内分泌，影响大脑右侧，清洁血液。</t>
  </si>
  <si>
    <t>AQUAMARINE（碧绿色, 海蓝宝石） -- 平静之石, 镇定神经，减少体液滞留，刺激创造力和思维清晰度。</t>
  </si>
  <si>
    <t>AGATE（玛瑙） -- 火之石，give fire to the loins，勇气＋坚韧有助于发现真相。</t>
  </si>
  <si>
    <t>ALEXANDRITE（变色石, 一种绿宝石） -- 私生子，有助于使受到创伤的身体和精神复原，喜悦，生长，爱情生活。</t>
  </si>
  <si>
    <t>AMAZONITE（天河石; 绿长石） -- 思想家，缓和免疫系统，强壮心脏和气体（auric body），有助于释放。</t>
  </si>
  <si>
    <t>ADVENTURINE -- 刺激肌肉组织＋血液，大脑之石，净化精神＋以太体，把你置于中心。</t>
  </si>
  <si>
    <t>AZURITE（石青,蓝铜矿） -- 决策者，有助于神经系统的能量循环，克服幻想。</t>
  </si>
  <si>
    <t>BLOOD STONE（血统石） -- 对血液有益，增强氧气循环，增强活力，减少压力＋贫血。</t>
  </si>
  <si>
    <t>CALCITE（方解石） -- 平衡者，利肾，胰腺，脾，减少恐惧＋压力，平衡男性＋女性。</t>
  </si>
  <si>
    <t>CARNELIAN（红玉髓, 玛瑙） -- 友谊之石，极好的治疗物，能量身心和情绪自我，社交刺激物。</t>
  </si>
  <si>
    <t>CELESTINE（天青石） -- 天堂之石，松弛心智以促使精神成长，发展创造性表达。</t>
  </si>
  <si>
    <t>CITRINE（黄水晶） -- 拥抱之石，利肾，结肠，肝脏，胆囊，消化，带来财富。</t>
  </si>
  <si>
    <t>COPPER （铜）-- 有助于血液，提供能量，有助于关节炎和结缔组织障碍，清除毒素。</t>
  </si>
  <si>
    <t>DIAMOND（钻石） -- 治疗大师，驱除消极性，净化身体＋精神，增强能量。</t>
  </si>
  <si>
    <t>DIOPTASE（绿铜矿） -- 激发平衡并增强身体和心智，有助于溃疡和血压。</t>
  </si>
  <si>
    <t>EMERALD（翡翠, 绿宝石） -- 无条件的爱，强大力量之石，有助于心脏，肝，肾，免疫系统，耐心。</t>
  </si>
  <si>
    <t>FLUORITE（荧石,氟石,紫石英） -- 聚集之石，聚集并吸收重要的营养能量，有助于牙齿和骨骼。</t>
  </si>
  <si>
    <t>GARNET（石榴石, 深红色） -- 空想家之石，在经受压力和失恋造成的性伤害后，使身体重生。</t>
  </si>
  <si>
    <t>GOLD （金；黄金）-- 增强免疫系统，净化身体，吸引正能量，使之思想开明。</t>
  </si>
  <si>
    <t>HEMATITE（赤铁矿） -- 刺激氧，脾，血液，鼓舞意志，勇气，个人吸引力，增强集中力。</t>
  </si>
  <si>
    <t>HERKIMER DIAMOND （金刚钻,钻石）-- 收获或解毒之石，增强康复，增加内视野。</t>
  </si>
  <si>
    <t>JADE（玉, 翡翠） -- 道德之石，强心肾，延长寿命＋增强生殖力，有助于治疗眼疾。</t>
  </si>
  <si>
    <t>JASPER （碧玉,墨绿色）-- 护身之石， 用于诊断和预言康复，振奋精神, 培养洞察力。</t>
  </si>
  <si>
    <t>KYANITE（ 蓝晶石），守信之石，对喉咙嗓子有治疗功用，增强歌手的创造力，等。</t>
  </si>
  <si>
    <t>LAPIS LAZULI（青金石; 天青石色） -- 夜晚之石，提高睡眠质量，强壮甲状腺＋骨骼，充实心灵。</t>
  </si>
  <si>
    <t>LEPIDOLITE（红云母,鳞云母） -- 锂的集中，消除沮丧和强迫性冲动以及释放旧伤。</t>
  </si>
  <si>
    <t>MALACHITE（孔雀石） -- 有利于胰腺，脾和循环系统，有助于良好的睡眠，想象者。</t>
  </si>
  <si>
    <t>METEORITE （陨石）-- 与宇宙能量联机。</t>
  </si>
  <si>
    <t>MOON STONE（月光石） -- 大地之石，非常女性的石头，减轻女性的疾病，激发生殖力＋养鱼。</t>
  </si>
  <si>
    <t>OBSIDIAN（黑曜石, 十胜石） -- 黑色天鹅绒是男性之石，束腰，刺激冒险和精神寻求。</t>
  </si>
  <si>
    <t>ONYX （缟玛瑙）-- 平衡男性和女性之间的冲突，强化骨髓，有助于冷漠和平静。</t>
  </si>
  <si>
    <t>OPAL （蛋白石）-- 彩虹石，刺激垂体＋松果腺，增强视力＋直觉。</t>
  </si>
  <si>
    <t>PERIDOT（橄榄石） -- Let's go stone, 抗毒素之石，清洁器官和腺体，全面补药，新机遇。</t>
  </si>
  <si>
    <t>PYRITE（黄铁矿） -- 说明消化，改善循环，对生活保持积极态度，给生活带来生气。</t>
  </si>
  <si>
    <t>QUARTZ（石英,水晶） -- 歌舞之石，对大脑有益，驱散消极情绪，带来好的想法。</t>
  </si>
  <si>
    <t>ROSE QUARTZ（玫瑰石英,水晶） -- 爱之石，轻抚内心让自己宽恕他人，释放心中积聚的怒火，怨恨，愧疚。</t>
  </si>
  <si>
    <t>RUBY（红宝石,） --  仆人的仆人，保护身心，提升力量，宁静，免疫。</t>
  </si>
  <si>
    <t>SAPPHIRE（蓝宝石; 青玉） -- 忠诚之石，利心和胃，同时刺激垂体和腺体系统。</t>
  </si>
  <si>
    <t>GYPSUM（石膏） -- 返老还童之石，对生育能力和性欲的缺失有说明，增强皮肤弹性。</t>
  </si>
  <si>
    <t>SILVER（银） -- 新开始之矿石，经常引导一个人开始新生活，把它作为向导。</t>
  </si>
  <si>
    <t>SMOKEY QUARTZ （烟熏水晶）-- 梦之石，释放以前的消极怨恨和愤怒，平衡性功能。</t>
  </si>
  <si>
    <t>SUGALITE -- 心之石，加强康复和净化，平衡大脑。</t>
  </si>
  <si>
    <t>TIGER EYE （虎睛）-- 这种石英有助于消化，激励你勇敢，使感知明朗化。</t>
  </si>
  <si>
    <t>TOPAZ （黄晶,黄玉）-- T富裕之石，antidotes二十世纪生活，让人安宁。</t>
  </si>
  <si>
    <t>TOURMALINE（电气石） -- 宝瓶座之石，把一个人和新时代相连，提供强有力的保护。</t>
  </si>
  <si>
    <t>TURQUOISE（土耳其玉, 蓝玉） --  生态之石，有助于营养的吸收和刺激，有助于组织更新。</t>
  </si>
  <si>
    <t>VARISCITE -- 发电机，正面影响DNA以促进生长和突变修复。</t>
  </si>
  <si>
    <t>ZIRCON（锆石） -- 谨慎之石，平息情绪，提供保护，有助于失眠和沮丧。</t>
  </si>
  <si>
    <t>MINERAL DEFICIENDY -- 矿物不足, 全部或未指明的。</t>
  </si>
  <si>
    <t>SYNTHETIC DESIGNER AROMATICS -- 对香水过敏。</t>
  </si>
  <si>
    <t>转基因食物--情绪或身体的敏感性。</t>
  </si>
  <si>
    <t>NEW MILLENIA FEVER -- 为接下来的一千年忧虑。</t>
  </si>
  <si>
    <t>小木通 威灵仙 -- 中草药。祛风湿，通经络：主治风寒湿痹，肢节疼痛，屈伸不利者，可治诸骨鲠咽。</t>
  </si>
  <si>
    <t>女贞子 -- 中草药。 \补肾滋阴，养肝明目。又可强心、健腰膝、滋养通便、乌须明目、镇静镇痛、消炎解热、益阴安神、清虚弱。女贞子叶可治疮、除风、散血、消肿定痛</t>
  </si>
  <si>
    <t>锯棕榈 -- 中草药。 \ 保持前列腺正常体积及其功能</t>
  </si>
  <si>
    <t>大黑根 -- 中草药。 \治疗伤口愈合</t>
  </si>
  <si>
    <t>川芎 -- 中草药。 \性味辛，性温。归肝、胆、心包经。功能活血行气、袪风止痛。</t>
  </si>
  <si>
    <t>HAWTHORNE -- 用于心脏反应迟缓的中草药。 \</t>
  </si>
  <si>
    <t>虎杖 -- 中草药。 \祛风利湿，散瘀定痛，止咳化痰。用于关节痹痛、湿热黄疸、经闭、症瘕、咳嗽痰多、水火烫伤；跌扑损伤、痈肿疮毒。</t>
  </si>
  <si>
    <t>北美升麻 -- 用于女性问题和沮丧的中草药。 舒缓风湿症引起的肿痛,帮助身心松弛,解除肌肉痉挛,减轻神经痛,镇咳,并帮助支气管放松,帮助生产过程顺利</t>
  </si>
  <si>
    <t>知 母 -- 中草药。 \清 热 泻 火 、 清 泄 肺 胃 、 退 蒸 除 热 的 功 能 。</t>
  </si>
  <si>
    <t>野山药 -- 用于女性的更年期的中草药。 \降血脂，预防心血管疾病, 缓解更年期障碍及经期不适症候群</t>
  </si>
  <si>
    <t>玄参 -- 中草药。 \清热凉血药的一种，也是滋阴降火的常用药，不仅可以解热，还有除烦止渴、润燥滑肠、利尿、消炎、利咽解毒、强心降压的作用。</t>
  </si>
  <si>
    <t>麦门冬 -- 中草药。 \养阴生津，润肺清火。用于肺燥干咳、津伤口渴、心烦失眠、内热消渴。</t>
  </si>
  <si>
    <t>WHITE PEONIA PAI SHAO YAO -- 白色芍药, 用于消化和哮喘（肺）的中草药。 \ ]</t>
  </si>
  <si>
    <t>EUPATORIUM CHINENSIS TU NYO QI --  中草药，能量和系统补品。 \</t>
  </si>
  <si>
    <t>AKEBIA QUINTANA MU TONG -- 中草药。 \ Ayurvedic</t>
  </si>
  <si>
    <t>ALISMA ZE XIE -- 用于水分滞留过度的中草药。 \</t>
  </si>
  <si>
    <t>远志 -- 爱情和性爱协调，联机心经和肾经。 \安神益智，祛痰，消肿。用于心肾不交，失眠多梦，健忘惊悸，神志恍惚，咳痰不爽，疮疡肿毒，乳房肿痛。</t>
  </si>
  <si>
    <t>翻白草 -- 中草药，补气。 \ 清热，解毒，止血，消肿。</t>
  </si>
  <si>
    <t>地黄 -- 中草药，强肾阴，防止肾衰竭。 \清热生津，凉血止血。用于热病伤阴，舌绛烦渴，发斑发疹，吐血衄血，咽喉肿痛。</t>
  </si>
  <si>
    <t>CHINESE PRAYER BEADS ABFRUCTICULOUS WALL QI GOU ZI -- 中草药\</t>
  </si>
  <si>
    <t>黄蘖 -- 中草药。 \清热解毒。用治心火亢盛之疮疡肿毒、口舌生疮。</t>
  </si>
  <si>
    <t>白芷 -- 中草药，整体营养的刺激物。 \祛风解表、止痛、消肿、排脓、燥湿止带、解蛇毒的功用。</t>
  </si>
  <si>
    <t>苍术 -- 中草药。 \治湿盛困脾，倦怠嗜卧，脘痞腹胀，食欲不振，呕吐，泄泻，痢疾，疟疾，痰饮，水肿，时气感冒，风寒湿痹，足痿，夜盲。</t>
  </si>
  <si>
    <t>山药 -- 中草药，用于女性问题，浓缩精液。 \健脾胃, 补虚赢, 益肾气, 止泻痢, 强筋骨, 化痰涎, 润皮毛, 除寒热邪气久服耳聪目明, 轻身不饥延年.</t>
  </si>
  <si>
    <t>柴胡 -- 中草药，强肝经。 \疏散风热，舒肝升阳。用于感冒发热，寒热往来，胸胁胀痛，月经不调，子宫脱垂，脱肛，疟疾。</t>
  </si>
  <si>
    <t>山茱萸 -- 中草药，强肾经和肝经，纠正早泄。 \扶助正气的要药，有补益肝肾，固涩精气的功效。用于眩晕耳鸣、腰膝酸痛、阳痿遗精、遗尿尿频、崩漏带下、大汗虚脱、内热消渴等症。</t>
  </si>
  <si>
    <t>甘草 -- 中草药，强壮经络，抵抗草药的副作用。\补脾益气，清热解毒，祛痰止咳，缓急止痛，调和药性。</t>
  </si>
  <si>
    <t>天门冬 -- 中草药养阴生津、清火润燥、袪痰止咳、利尿解热之功效、为治疗肺肾虚热之要药。</t>
  </si>
  <si>
    <t>石斛 -- 中草药，补体液和肾阴，因性生活过度所致。 \益胃生津，滋阴清热。用于阴伤津亏，口干烦渴，食少干呕，病后虚热，目暗不明</t>
  </si>
  <si>
    <t>白朮 -- 中草药，平衡食欲过大或缺乏。健脾燥湿、利水、止汗、安胎、脾虚 食少、便溏泄泻、消化不良、食少胀满、胸腹胀满</t>
  </si>
  <si>
    <t>龙胆草 -- 中草药，刺激肝脏和胆囊，促进排毒。 \清热燥湿，泻肝胆火。用于湿热黄疸，阴肿阴痒，带下，强中，湿疹瘙痒，目赤，耳聋，胁痛，口苦，惊风抽搐。</t>
  </si>
  <si>
    <t>郁金 -- 中草药，预防肝癌。 \功能行气化瘀，清心解郁，利胆退黄</t>
  </si>
  <si>
    <t>党参 -- 中草药，强脾、肺和气。 \补中，益气、生津、养血、健脾、镇静的功效</t>
  </si>
  <si>
    <t>茯苓 -- 中草药，用于胃和心脏，养阴。 \利尿、镇静、消烦燥、泻热、安胎、降血糖等作用</t>
  </si>
  <si>
    <t>咔瓦根 -- 中草药，用于调节压力。 \轻度抑郁、焦虑、亚健康心理保健，是失眠的理想食物</t>
  </si>
  <si>
    <t>VISU EYA -- 中草药，益气。 \</t>
  </si>
  <si>
    <t>藤黄果 -- 中草药，妨碍碳水化合物转化为脂肪。 \过抑制脂肪的合成，促进脂肪酸的燃烧，减少食物的摄入</t>
  </si>
  <si>
    <t>CHITOSAN -- 贝壳的贝类纤维提取物，妨碍脂肪吸收。 \</t>
  </si>
  <si>
    <t>UNA DE GATO -- 猫爪草，用于关节和炎症。 \</t>
  </si>
  <si>
    <t>PYGEUM B-SITOSTEROLS -- 用作前列腺缓和剂。</t>
  </si>
  <si>
    <t>PHOSPHATIDYL SERINE --  营养品，用于刺激记忆力。</t>
  </si>
  <si>
    <t>ESTROVE -- 从大豆中提取的天然雌性激素。</t>
  </si>
  <si>
    <t>BRIGHAM TEA -- 用于缓和过敏的草本。</t>
  </si>
  <si>
    <t>ALPHA LIPOIC ACID -- 活化剂。</t>
  </si>
  <si>
    <t>LUTEIN -- 金盏花精华，眼睛营养品。</t>
  </si>
  <si>
    <t>SEXUAL TRANSMITTED DISEASE ALL -- 可以辨识瘴毒或愧疚。</t>
  </si>
  <si>
    <t>ST. JOHN'S WORT -- 用于抗压抑的草本。阿育吠陀（Ayurvedic）</t>
  </si>
  <si>
    <t>BILBERRY -- 用于减轻体重的草本。</t>
  </si>
  <si>
    <t>GLUCOSAMINE HCL -- 用于记忆，关节疼痛和肠道衬里的复原和再生。</t>
  </si>
  <si>
    <t>DHENGEY FEVER -- 老虎携带的传染病。</t>
  </si>
  <si>
    <t>MALARIA -- 蚊子携带的传染病。 ^ ]</t>
  </si>
  <si>
    <t>VIRAL INFECTIONS ALL -- 蚊子携带的。 # ]</t>
  </si>
  <si>
    <t>LOTUS ESSENCE -- 喷雾，用于调节压力.</t>
  </si>
  <si>
    <t>EVERGREE TREE -- 香精喷雾，用于康复和净化。</t>
  </si>
  <si>
    <t>THYME ESSENCE -- 香精喷雾，用于时间管理。</t>
  </si>
  <si>
    <t>LILAC ESSENCE -- 喷雾，用于生命能量。</t>
  </si>
  <si>
    <t>DAISY -- 香精喷雾，用于集中思想。</t>
  </si>
  <si>
    <t>MAGNET EXPOSURE -- 磁性暴露过度，停止磁性治疗一个星期。不可估计的</t>
  </si>
  <si>
    <t>ELF -- 极低频。不可估计的</t>
  </si>
  <si>
    <t>EELF -- 极度低频。不可估计的</t>
  </si>
  <si>
    <t>60 CYCLE HUM -- 北美的电动工具，电吹风，等。不可估计的</t>
  </si>
  <si>
    <t>50 CYCLE HUM -- 欧洲能量工具，电吹风，等。不可估计的</t>
  </si>
  <si>
    <t>RADIO FREQUENCIES -- 不可估计的</t>
  </si>
  <si>
    <t>TV FREQUENCIES -- 不可估计的</t>
  </si>
  <si>
    <t>COSMIC RAYX -- 不可估计的</t>
  </si>
  <si>
    <t>X-RAY -- 不可估计的</t>
  </si>
  <si>
    <t>MICROWAVE RADIATION -- 不可估计的</t>
  </si>
  <si>
    <t>NEUTRINO RADIATION -- 不可估计的</t>
  </si>
  <si>
    <t>DIGITAL EXPOSURE EXCESS -- 过多接触数字电视或音乐。不可估计的</t>
  </si>
  <si>
    <t>GIGA HZ -- 不可估计的</t>
  </si>
  <si>
    <t>GAMMA RADIATION -- 不可估计的</t>
  </si>
  <si>
    <t>ALPHA BETA RADIATION -- 不可估计的</t>
  </si>
  <si>
    <t>CARTOON CYCLE EFFECTS ON BRAIN -- 不可估计的</t>
  </si>
  <si>
    <t>SCHUMAN WAVE DEFICIENCY -- 不可估计的</t>
  </si>
  <si>
    <t>COMPUTER CPU AND/OR MONITOR RADIATION EFFECTS -- 不可估计的</t>
  </si>
  <si>
    <t>TV EPILEPSY -- 来自于大脑频率。不可估计的</t>
  </si>
  <si>
    <t>EXCESS NERVOUSNESS ENERGY -- 来自于外部暴露。不可估计的</t>
  </si>
  <si>
    <t>MOBILE TELEPHONE -- 辐射和家庭物品。不可估计的</t>
  </si>
  <si>
    <t>PRION FUNGUS ATTACHED -- ^</t>
  </si>
  <si>
    <t>PRION BACTERIA ATTACHED -- @</t>
  </si>
  <si>
    <t>PRION RICKETTSIA ATTACHED -- ^</t>
  </si>
  <si>
    <t>PRION ANTIBODY ATTACHED -- ^</t>
  </si>
  <si>
    <t>PRION UNSPECIFIC -- ^</t>
  </si>
  <si>
    <t>HYDRAZINE SULFATE -- 用于癌症治疗，辨识变性疾病。</t>
  </si>
  <si>
    <t>ADERMINE VITAMIN B6 --  缺乏，包括缺乏梦的记忆，水分滞留(hold water)，易怒，恐惧，皮疹，腹舄。</t>
  </si>
  <si>
    <t>ANEURINE VITAMIN B1 --  碳水化合物代谢所需，缺乏时症状包括：皮炎（发红），腹舄，沮丧。 ]</t>
  </si>
  <si>
    <t>TRIGONELINE B-3 -- 维生素，缺乏或过量会导致思想异常和消化问题，盐酸，可能脸发红。</t>
  </si>
  <si>
    <t>ARACADONIC ACID -- 脂肪酸，用于完善肾上腺功能，辨识肾上腺问题。</t>
  </si>
  <si>
    <t>BETA CAROTENE -- 维生素A的前体，缺乏会导致夜盲，牛皮癣，免疫功能障碍，生长停滞。</t>
  </si>
  <si>
    <t>CAPROIC ACID -- 抗真菌的脂肪酸，辨识真菌生长或脂肪酸缺乏。 ^ ]</t>
  </si>
  <si>
    <t>LINOLEIC ACID -- 所有细胞壁发育必需的脂肪酸，辨识缺乏，影响所有系统。</t>
  </si>
  <si>
    <t>CONDING -- 消化不良，腹舄，大肠炎，呕吐，胃肠气胀，食欲不振，胃胀。 NUTRI=ARLI, Guadalajara - Mexico</t>
  </si>
  <si>
    <t>LIPOIC ACID -- 用于肝代谢和所有激素生长的脂肪酸，辨识缺乏。</t>
  </si>
  <si>
    <t>THIOCTIC ACID -- 肝脏和细胞发育所需的硫(sulphured)脂肪酸，辨识缺乏，使用大蒜和洋葱。</t>
  </si>
  <si>
    <t>OLEIC ACID -- 所有细胞壁必需的脂肪酸，辨识缺乏。</t>
  </si>
  <si>
    <t>LINOLENIC ACID -- 所有细胞壁必需的脂肪酸，辨识缺乏。</t>
  </si>
  <si>
    <t>BIOFLAVINO提示-- 复合维生素C的部分，富含于柑桔皮和玫瑰果中，有助于结缔组织。</t>
  </si>
  <si>
    <t>CO-ENZYME A - ACETYL CoA -- 辅酶A, 脂肪酸和所有激素的生物合成所需，辨识缺乏，系统疾病。</t>
  </si>
  <si>
    <t>CO-ENZYME Q6 - UBIQUINONE 30 -- 酶，用于能量和能量调节需要整条炼。</t>
  </si>
  <si>
    <t>CO-ENZYME Q7 - UBIQUINONE 35 -- 酶，用于能量和能量调节需要整条炼。</t>
  </si>
  <si>
    <t>CO-ENZYME Q8 - UBIQUINONE 40 -- 酶，用于能量和能量调节需要整条炼。</t>
  </si>
  <si>
    <t>CO-ENZYME Q9 - UBIQUINONE 45 -- 酶，用于能量和能量调节需要整条炼。</t>
  </si>
  <si>
    <t>CO-ENZYME Q10 - UBIQUINONE 50 -- 酶，用于能量和能量调节需要整条炼。</t>
  </si>
  <si>
    <t>UBIQUINONE ALL VITAMIN U -- 辅酶Q10,癸烯醌, 调节约能源量，辨识缺乏或调节问题。</t>
  </si>
  <si>
    <t>ORTHOQUINONE -- 邻醌, 酶，用于能量和能量调节需要整条炼。</t>
  </si>
  <si>
    <t>COLLAGEN -- 胶原, 皮肤中结缔组织的主要成分，辨识过早衰老或皮肤老化。</t>
  </si>
  <si>
    <t>CYTOCHROME -- 细胞色素, 糖分和能量调节所需的能量化合物，眼睛必需的。</t>
  </si>
  <si>
    <t>CYTOCHROME FAD -- 糖分和能量调节所需的能量化合物，眼睛必需的。</t>
  </si>
  <si>
    <t>DESTHIOBIOTIN -- 脱硫生物素, 能量所需的硫(sulphured)生物素，在现在的加工食物中很容易缺乏。</t>
  </si>
  <si>
    <t>PHYKO BIOTIN -- 能量所需的维生素H，在现在的加工食物中很容易缺乏。</t>
  </si>
  <si>
    <t>DICHLOROFOLIC ACID -- 影响肾脏，肺部能量。</t>
  </si>
  <si>
    <t>ELASTIN -- 弹性硬蛋白, 皮肤中结缔组织的主要成分，辨识过早衰老或皮肤老化。</t>
  </si>
  <si>
    <t>NAD -- 二氢尿嘧啶脱氢酶, 细胞中能量调节和传递必需酶化合物，三羧酸循环（Kreb’s cycle）的一部分。</t>
  </si>
  <si>
    <t>NADP -- 腺嘌呤二核苷酸磷酸,能量控制和有效减压所需。</t>
  </si>
  <si>
    <t>PORPHYRIN -- 卟啉, 肝排泄，如果被干扰会导致光敏感或硬化。</t>
  </si>
  <si>
    <t>ATP - ADENOSINE TRI PHOSPHATE -- 三磷腺苷, 三羧酸循环（Kreb’s cycle）的末端能量分子，辨识能量循环问题。</t>
  </si>
  <si>
    <t>PYCOCYANIN -- 含有苦杏仁苷的营养品，用于免疫系统过度与不足，癌症风险。</t>
  </si>
  <si>
    <t>ACTINOMYOSIS -- 一种真菌细菌化合物，会导致帕金森症，肌肉退化，沮丧。 @ ^</t>
  </si>
  <si>
    <t>ASCARDINUM --  蛔虫的一种，感染肠道，引发癫痫症，阑尾炎，头痛，沮丧。 *</t>
  </si>
  <si>
    <t>BARTONELOSIS -- 牛细菌，会引发一些肌痛性脑脊髓炎或慢性疲乏症状。 @</t>
  </si>
  <si>
    <t>HELICOBACTER -- 细菌，会造成溃疡或肠内（肠道，结肠，肠）疾病，例如腹舄。 @ ]</t>
  </si>
  <si>
    <t>CHOLERA -- 劣质水或海洋中的细菌，感染小肠（肠道，结肠，肠），患胆病，腹舄，电解液崩溃，发烧。 @ ]</t>
  </si>
  <si>
    <t>BIFIDUS LACTOBACILUS -- 肠内有益的细菌，辨识肠道（结肠，肠）菌丛失调。 @ ]</t>
  </si>
  <si>
    <t>CAUCAUOUS LACTOBACILUS -- 鲜为人知的有益的肠道（结肠，肠）细菌，辨识肠道菌丛失调。 @ ]</t>
  </si>
  <si>
    <t>ACIDOPHILUS LACTOBACILUS --  肠内有益的细菌，辨识肠道（结肠，肠）菌丛失调。 @ ]</t>
  </si>
  <si>
    <t>SALVARIS LACTOBACILUS -- 肠道菌丛中的细菌，用于平衡肠道（结肠，肠）菌丛。@ ]</t>
  </si>
  <si>
    <t>VULGARIS LACTOBACILUS -- 肠内有益的细菌，辨识肠道（结肠，肠）菌丛失调。@ ]</t>
  </si>
  <si>
    <t>BRUCELOSIS -- 牛细菌，与慢性疲乏症状有关。 @</t>
  </si>
  <si>
    <t>ENTEROCOCINUM -- 菌族，会感染消化道（肠道，结肠，肠）并导致溃疡和发炎。 @ ]</t>
  </si>
  <si>
    <t>GASTROENTEROCOLI -- 引发多数溃疡并导致肠内（肠道，结肠，肠）失调的细菌。 @ ]</t>
  </si>
  <si>
    <t>HAEMOPHILUS STREP -- 链球菌的最危险形式，导致炼球菌性喉炎，2公厘的皮肤损伤，发烧。@</t>
  </si>
  <si>
    <t>KAWASAKI -- 淋巴结中积聚的黏液。 @</t>
  </si>
  <si>
    <t>LISTERIA -- 一种存在人畜中的soil saprocyte细菌，导致脑膜炎和流产，&gt; adult. @</t>
  </si>
  <si>
    <t>MELIODOSIS -- 假单胞菌，细菌，导致黑斑和皮肤变黑，脓肿，败血病，肺炎（肺），危险。 @ ]</t>
  </si>
  <si>
    <t>MYCOPLASMA PNEUMONIAE -- 军团菌，立克次氏体，会伤肺，肝，神经。 @ ^</t>
  </si>
  <si>
    <t>MYOBACTERIUM LEPRAE LEPROSY -- 喜酸，发作1－30年。在较凉爽的皮肤处会有损伤，皮肤感觉缺失。 @ ^</t>
  </si>
  <si>
    <t>STACHYBOTRYS FUNGAL -- 由于使用类固醇或暴露于抗生素所致的感染。 ^</t>
  </si>
  <si>
    <t>METALLOTHIONEIN -- 金属硫蛋白, 实验室中使用的化学物，辨识毒性暴露。</t>
  </si>
  <si>
    <t>SECRETIN -- 肠促胰液素, 酶的集合用于消化。</t>
  </si>
  <si>
    <t>AFRICAN WILLOW -- 具有抗癌特性的植物，导致combrestatin。</t>
  </si>
  <si>
    <t>PREMATURE AGING -- 过早老化, 毒素或脱水所致。</t>
  </si>
  <si>
    <t>血液，ACETO ACETATE PLUS ACETONE(乙酰乙酸盐加丙酮)一种分子离子, 由乙酰乙酸衍生而来</t>
  </si>
  <si>
    <t>血液，ALDOLASE Enzyme.(二磷酸果糖酶)是对肌肉损伤的指示. 醛缩酶是一种用于分解葡萄糖，果糖，和半乳糖的酶，是细胞生成ATP (三磷酸腺苷)形式能量的过程. 醛缩酶在肌肉里浓度特别高.</t>
  </si>
  <si>
    <t>血液，AMINO TRANSFERASE(转氨酶)帮助诊断肝病，尤其是肝炎和肝硬化. 肝病可能产生以下症状如上腹部疼痛、反胃、呕吐，且有时会患黄疸. 监视肝病的康复状况或治疗状况.</t>
  </si>
  <si>
    <t>血液，AMMONIA(氨)在人体内分解有机物质期间发生很多新陈代谢作用引起的重要反应而形成该物质.</t>
  </si>
  <si>
    <t>血液，AMYLASE (淀粉酶)诊断或监视胰腺疾病. 其也可能反映出一些胃与肠的问题. 淀粉酶是一种用于帮助消化肝糖和淀粉的酶. 其主要产生于唾液腺和胰腺。当胰腺患病或发炎时，淀粉酶就会渗透到血液中.</t>
  </si>
  <si>
    <t>血液，ASCROBIC ACID(抗坏血酸,维生素C)是支持结缔组织和骨骼所必要的。作为一种还原剂和辅酶，在若干代谢途径中起作用. 维生素C被认为是一种抗氧化剂.</t>
  </si>
  <si>
    <t>血液，BILIRUBIN(胆红素 )判断某个病人是否患有肝病或胆管堵塞</t>
  </si>
  <si>
    <t>血液，VOLUME(血容量)取决于水和钠的量，为了将血容量维持在一个正常范围，肾脏会调节通过尿排出的水和钠</t>
  </si>
  <si>
    <t>血液，CALCIUM(钙)身体中钙的流动性不足会导致神经和肌肉过度兴奋. 而血液凝结、神经冲动传输、肌肉收缩和放松、正常心跳、刺激激素分泌、启动酶反应和其它作用都需要少量的钙.</t>
  </si>
  <si>
    <t>血液，CARBAMAZEPINE(氨甲酰氮草)一种抗痉挛药物，用于控制癫痫大发作和精神运动或病灶发作</t>
  </si>
  <si>
    <t>血液，CO2 CONTENT(二氧化碳含量)血液中二氧化碳的含量受到呼吸器官(肺)功能的影响.</t>
  </si>
  <si>
    <t>血液，CO(一氧化碳)用于检测由如硝化甘油等药物产生或由受一氧化碳中毒引起血液中出现异常血红蛋白衍生物的百分比.</t>
  </si>
  <si>
    <t>血液，CAROTENOIS(类胡萝卜素)类胡萝卜素的唯一知名作用是在饮食中作为维生素A的一种来源.</t>
  </si>
  <si>
    <t>血液，CERULOPLASMIN(血浆铜蓝蛋白)提示肝脏对于铜的代谢，当怀疑铜新陈代谢以及/或储存出现紊乱时，可以采取进行该测试.</t>
  </si>
  <si>
    <t>血液，CHLORIDE(氯化物)身体内主要的细胞外阴离子. 维持电子中性，作为钠的相反离子. 帮助测定容量状态、盐摄入量、低钾血的成因以及诊断肾小管性酸中毒.</t>
  </si>
  <si>
    <t>血液，CHOLESTEROL(胆固醇)测量胆固醇含量以及血清（部分血液）中甘油三酸酯含量, 用于评定心脏病风险,</t>
  </si>
  <si>
    <t>血液，CK (肌酸磷酸激酶)诊断心脏病发作 - 判断胸腔疼痛的原因 - 确定由于药物、外伤或固定引起的肌肉损害程度 - 检测早期皮肌炎和多肌炎 - 将恶性过高热与手术后感染进行区别 - 帮助发现肌肉萎缩症</t>
  </si>
  <si>
    <t>血液，CK - ISOENZYMES(肌酸磷酸激酶同工酶)由3种同工酶组成，CPK-BB主要在大脑和肺脏，CPK-MB主要在心脏，CPK-MM主要在骨骼肌中，CPK-MM通常是健康人体中几乎所有CPK酶活性的根源. 其通常会指示骨骼肌受到伤害或应力.</t>
  </si>
  <si>
    <t>血液，COPPER(铜)一种重金属微量元素，提示肝脏需进一步检查</t>
  </si>
  <si>
    <t>血液，CREATININE(肌酐)用于评估肾功能，肌酸酐是肌氨酸的一种分解产物，是肌肉的一个重要组成部分，肌酸酐完全是由身体内肾脏分泌的。</t>
  </si>
  <si>
    <t>血液，DIGOXIN(地高辛)一种强心剂葡糖苷，主要从毛花洋地黄中获得;地高辛拥有积极的影响肌肉收缩力作用及消极的慢性活性作用.其用于控制心房纤颤的心室率并控制在心房纤颤时充血性心力衰竭.</t>
  </si>
  <si>
    <t>血液，ETHANOL(乙醇)可以快速被胃肠道吸收并输送到身体各部分的液体，在酒精饮料中被用作主要成分.</t>
  </si>
  <si>
    <t>血液，GLUCOSE (葡萄糖)用于确定血液中葡萄糖含量. 用于诊断或防止糖尿病并可以监视对患有糖尿病的病人的控制.为血糖含量有一个限制范围，只有在这个范围内，大脑才能正常活动.</t>
  </si>
  <si>
    <t>血液，IRON(铁)当怀疑缺铁时进行该测试。身体内大约65%铁元素都存在于血色蛋白（在红血球中）中而大约4%存在于肌红蛋白（在骨骼肌中）中.</t>
  </si>
  <si>
    <t>血液，LACTATE(乳酸盐)在糖发酵（氧化、新陈代谢）过程中的一种普通媒介. 这种浓缩形式在身体内用于防止胃与肠发酵.</t>
  </si>
  <si>
    <t>血液，LACTIC DEHYDROGANASE (乳酸脱氢酶)是一种有助于生成能量的酶. 它存在于几乎所有身体组织中并在应对细胞受到伤害时数量会增加.含量有助于诊断心脏病发作、肺病、淋巴瘤、贫血症和肝脏疾病. 它们还有助于确定在治疗淋巴瘤过程中化疗效果如何.</t>
  </si>
  <si>
    <t>血液，LEAD(铅)成年人身体中低含量并不被认为有害，但是在婴儿和儿童身体中，铅低含量可能导致中毒，这样会引起智力或认知发展缺陷.</t>
  </si>
  <si>
    <t>血液，LIPASE(脂肪分解酶)用于评定胰腺功能. 脂肪酶是一种由胰腺分泌到小肠中的酶. 它催化甘油三酸酯分解成脂肪酸. 在胰腺的腺细胞受到伤害后，与淀粉酶一起，脂肪酶出现在血液中.</t>
  </si>
  <si>
    <t>血液，LITHIUM(锂)用于治疗躁狂抑郁性混乱.</t>
  </si>
  <si>
    <t>血液，MAGNESIUM(镁)对许多酶的活性也是必需的，尤其是与氧化磷酸化作用相关的酶. 它既是细胞内也是细胞外流体的成分并通过小便和粪便被排泄. 缺镁会导致神经系统兴奋，伴随手足抽搐、血管舒张抽搐、抖颤、沮丧和精神错乱行为.</t>
  </si>
  <si>
    <t>血液，5' - Nucleotidase(5'- 核苷酸酶)非球形红细胞溶血性贫血病人中应该怀疑该酶的缺陷.患得嘧啶-5'-核苷酸酶缺乏 -严重的铅中毒是与一种相似的综合病症相关的，这种病可能包括溶血性贫血症和显着的碱性点彩红血球.</t>
  </si>
  <si>
    <t>血液，OSMOLALITY(渗透压)溶液中渗透性粒子浓度， 随着脱水而升高，随着水合过度而降低.如果吸收了乙醇、甲醇或其它化合物，血液渗透压度会升高. 与糖尿病相似，多余的血糖会增加血液渗透压度.</t>
  </si>
  <si>
    <t>血液，OXYGEN SATURATION(血氧饱和度)如果肺病体内携带平常氧气量的红血球数量会减少，而氧饱和度可能会低于95%.如果氧饱和度长时间低于90%，可能会引起一些问题，如心力衰竭.</t>
  </si>
  <si>
    <t>血液，Pco2(二氧化碳分压)血液中二氧化碳含量.</t>
  </si>
  <si>
    <t>血液，PH(酸碱值)许多影响血液pH值的因素，包括吸收、呕吐、腹泻、肺脏功能、内分泌功能、肾功能以及尿道感染. 正常血液pH值是牢固控制在7.35与7.45之间的.</t>
  </si>
  <si>
    <t>血液，PO2(氧分压)氧浓度</t>
  </si>
  <si>
    <t>血液，PHENOBARBITAL(苯巴比妥)一种巴比妥酸衍生物，一种无选择性中枢神经系统镇静剂.</t>
  </si>
  <si>
    <t>血液，PHOSPHATASE - ACID(酸性磷酸酶)由肝脏、脾、骨髓和前列腺生成的. 例如，这种酶若在血浆中异常高的含量时，会显示出现前列腺疾病（感染、受伤或癌症）.</t>
  </si>
  <si>
    <t>血液，PHOSPHATASE - ALKALINE(碱性磷酸酶)生成于肝脏、骨以及胎盘的酶，通常存在于正在生长的骨骼和胆汁中.在受伤及正常发育如骨骼生长和怀孕过程中，碱性磷酸酶会被释放到血液中. 血液含量异常高会指示骨骼或肝脏疾病、胆管堵塞或某种恶性肿瘤.</t>
  </si>
  <si>
    <t>血液，PHOSPHORUS - INORGANIC(无机磷)一种骨骼中矿物部分的主要成分，而它在所有组织中都很丰富，在几乎所有新陈代谢过程中，它都会以某种形式存在.</t>
  </si>
  <si>
    <t>血液，POTASSIUM(钾)代谢性酸中毒 (例如，由未受控制的糖尿病引起) 或碱毒症 (例如,由过多呕吐引起) 可能会影响血钾含量.低钾含量会导致增强活性（这可能导致无规律心跳），而高含量则会导致减弱活性，任何一种情况都可能导致心博停止.</t>
  </si>
  <si>
    <t>血液，PRIMIDONE(普里米酮)含有巴比妥酸盐的抗癫痫药剂; 该药物部分通过新陈代谢作用在身体里生成镇静安眠剂</t>
  </si>
  <si>
    <t>血液，PROCAINAMIDE(普鲁卡因胺)一种普鲁卡因衍生物，其受到较少中枢神经作用.</t>
  </si>
  <si>
    <t>血液，PROTEIN - TOTAL(蛋白)血液里清蛋白和所有其它蛋白质，包括用于抵抗传染病的抗体.. 除了肝病诊断外，还可以帮助鉴别肾脏疾病、血癌、营养失调或异常身体肿胀.</t>
  </si>
  <si>
    <t>血液，PROTEIN - ALBUMIN(蛋白质-白蛋白)有助于确定某个病人是否患有肝病或肾病，或由营养不良或低蛋白质饮食引起.</t>
  </si>
  <si>
    <t>血液，PROTEIN - GLOBULIN(蛋白质-球蛋白)蛋白质是由氨基酸所组成的，同时也是所有细胞和组织的重要成分.被粗略地分成α，β和γ球蛋白. γ球蛋白类分支包括不同类型的抗体（免疫球蛋白M，G和A）</t>
  </si>
  <si>
    <t>血液，PYRUVIC - ACID(丙酮酸-酸)在碳水化合物、蛋白质和脂肪新陈代谢过程中生成的中间化合物. 当缺乏硫胺时，其氧化作用会被延缓，而它积聚在组织中，尤其是神经组织中.</t>
  </si>
  <si>
    <t>血液，QUINIDINE(奎尼定)从金鸡纳树皮中提取出来的. 该生物碱通过阻塞穿过细胞膜的钠和钾电流来抑制心肌和骨骼肌的兴奋性. 它可以延长细胞作用潜能以及减少自动性.</t>
  </si>
  <si>
    <t>血液，SALICYLATE(水杨酸盐 )水杨酸盐的正常含量值为: 100到250 mcg/ml</t>
  </si>
  <si>
    <t>血液，SODIUM(钠)血液中的钠含量是你消耗的食物和饮料中钠的数量与你肾脏排泄量之间的平衡量</t>
  </si>
  <si>
    <t>血液，SULFATE(硫酸盐)DHEA-硫酸盐血液测试测量血液中DHEA-硫酸盐的含量.</t>
  </si>
  <si>
    <t>血液，TRIGLICERIDES(甘油三酸酯)脂肪摄入量和新陈代谢的反映或作为评定冠心病风险因素的一部分而被测量.</t>
  </si>
  <si>
    <t>血液，UREA NITROGEN(尿素氮)用于评定蛋白质平衡及患有严重疾病的病人所需要的饭食蛋白质量.可以用于指示肾脏可以从血流中过滤并分泌尿素的功能.</t>
  </si>
  <si>
    <t>血液，URIC ACID(尿酸)用于评定肾结石. 没有痛风的病人可能也需要采用这种测试方法评定，因为很多没有痛风的病人的病情都可能发展成为尿酸肾结石. 尿酸是嘌呤分解代谢的最终产物.</t>
  </si>
  <si>
    <t>血液，VITAMIN A(维生素A)对视网膜的新陈代谢功能、上皮组织的生长和分化、骨骼的生长、再生以及免疫反应都起到至关重要的作用.</t>
  </si>
  <si>
    <t>血液，VITAMIN D DERIVATES(维生素D衍生物)作为肠内钙吸收、骨骼钙代谢作用以及可能的肌肉活性作用的媒介. 从鱼肝油中分离出来的，并用于治疗和预防软骨病.</t>
  </si>
  <si>
    <t>尿液，ACETONE PLUS ACETOACETATE(丙酮加乙酰乙酸)酮体的一种，在酮酸中毒期间生成</t>
  </si>
  <si>
    <t>尿液，AMYLASE Enzyme.(淀粉酶)一种有助于消化肝糖和淀粉的酶. 它主要是在胰腺和唾液腺中生成. 淀粉酶通常是由胰腺分泌的，通过胰腺管输送到小肠.</t>
  </si>
  <si>
    <t>尿液，CALCIUM(尿，钙)监视骨骼疾病或钙调节混乱（即，甲状旁腺或肾脏疾病）.尿液中钙含量也对肾结石的医学诊断起到必要的作用.</t>
  </si>
  <si>
    <t>尿液，CATECHOLAMINES(尿，儿茶酚胺)用于诊断嗜铬细胞瘤和成神经细胞瘤，以及监视他们治疗的效果. 尿液中儿茶酚胺含量在大多数成神经细胞瘤病例中都被提高.</t>
  </si>
  <si>
    <t>尿液，CHORIONIC GONADOTROPIN(尿，人类绒毛膜促性腺激素)是一种激素，也是在怀孕期间由胎盘正常生成的.女性用于帮助产生受精.男性促性腺激素刺激睾丸生成雄性激素，如睾丸激素.</t>
  </si>
  <si>
    <t>尿液，COPPER(尿，铜)一种重金属微量元素</t>
  </si>
  <si>
    <t>尿液，COPROPORPHYLIN(粪卟啉)用于诊断红血球中卟啉混乱状态. 与其它测试相结合，该测试对诊断身体失调很有用，如铅中毒和一些泌尿道失调和皮肤组织紊乱.</t>
  </si>
  <si>
    <t>尿液，CREATINE Enzyme. (尿，肌酸)存在于脊椎动物组织和小便中的氨基酸. 在肌肉组织中，肌氨酸一般作为磷酸肌酸存在. 肌氨酸在小便中作为肌氨酸酐被排泄.</t>
  </si>
  <si>
    <t>尿液，CREATININE Enzyme. (尿，肌酸酐酶)用于评定肾脏功能.肌酸酐完全是由肾脏排出身体的. 当肾脏功能正常时，血清（血液）中肌酸酐含量会保持不变且正常.</t>
  </si>
  <si>
    <t>尿液，CYSTINE OR CYSTEINE(尿、胱氨酸或者半胱氨酸)是一种氨基酸，其被用于生成蛋白质.并且容易沉淀以形成结石，胱氨酸结石可能发展成为像大鹿角形状的结石，其会充满肾腔.</t>
  </si>
  <si>
    <t>尿液，HEMOGLOBIN AND MYOGLOBIN(尿、血红蛋白和肌红蛋白)血红蛋白 -红血球中携带氧的色素.肌红蛋白 - 一种结合蛋白，其是肌肉中输送氧的色素.</t>
  </si>
  <si>
    <t>尿液，17 - HYDROXYCORTICOSTEROIDS(17-羟基皮质类固醇)一组携带羟基的皮质类固醇，他们包含了大部分身体组织使用的皮质类固醇.</t>
  </si>
  <si>
    <t>尿液，5 - HYDROXYINDOLEACETIC ACID(5-羟吲哚乙酸)是人体中5-羟色胺主要的代谢产物. 在对尿样进行化学分析时，5 HIAA被用于确定人体中5-羟色胺的含量.</t>
  </si>
  <si>
    <t>尿液，17 - KETOSTEROIDS(17-酮类固醇)通过氧化一个甲基的支链或一个亚甲基的环构架以形成一个酮，以此形成类固醇衍生物.</t>
  </si>
  <si>
    <t>尿液，LEAD(尿，铅)一种软的灰色金属，其含有有毒盐份</t>
  </si>
  <si>
    <t>尿液，PHOSPHORUS - INORGANIC(尿，磷-无机)是饮食中的一种必需元素，骨骼矿物状态的主要成分，并且在所有组织中都很丰富，在几乎所有新陈代谢过程中都以某种形式参与.</t>
  </si>
  <si>
    <t>尿液，PORPHOBILINOGEN(胆色素原)测量尿液中亚铁血红素的含量. 在红血球中发现的血红蛋白中携带氧的部分.</t>
  </si>
  <si>
    <t>尿液，PROTEIN(尿，蛋白质)蛋白质是复式有机化合物. 蛋白质的基本结构是一个氨基酸链.</t>
  </si>
  <si>
    <t>尿液，SUGAR - QUANTITATIVE GLUCOSE(尿，糖-定量葡萄糖)有生命的生物体的一种主要能量来源. 它自然地出现并在水果和植物其它部分发现</t>
  </si>
  <si>
    <t>尿液，UROBILINOGEN(尿胆素原)通过减少胆红素，在肠内形成的一种无色化合物. 部分通过粪便被排泄，而正如此它被氧化成尿胆素.</t>
  </si>
  <si>
    <t>尿液，UROPORPHYRIN(尿卟啉)卟啉最重要的功能是作为亚铁血红素成分. 亚铁血红素是由铁分子+原卟啉生成的.</t>
  </si>
  <si>
    <t>尿液，VANILLYLMANDELIC ACID (VMA)(香草苦杏仁酸)测量尿液中儿茶酚胺或儿茶酚胺代谢物含量的测试.</t>
  </si>
  <si>
    <t>MINERAL WATER ADDITIVE -- Pure Life矿泉水添加剂|纯净的生活</t>
  </si>
  <si>
    <t>New Dimensions Weight loss Garcinia, cola, carnelia uva ursi</t>
  </si>
  <si>
    <t>SEA HORSE MALE GENITAL TONIC -- Pure Life</t>
  </si>
  <si>
    <t>GOLDEN SEAL -- Pure Life</t>
  </si>
  <si>
    <t>FLANAGAN'S MICROCLUSTERS AND PHYCOTENE ENZYMATIC -- Pure Life</t>
  </si>
  <si>
    <t>BEE POLLEN -- Pure Life</t>
  </si>
  <si>
    <t>CALCIUM ASCORBATE -- Pure Life</t>
  </si>
  <si>
    <t>MICROHYDRIN -- Pure Life</t>
  </si>
  <si>
    <t>CAPRYLIC ACID -- Pure Life</t>
  </si>
  <si>
    <t>COLOSTRUM FIRST FOOD -- Pure Life</t>
  </si>
  <si>
    <t>SPIRULINA -- Pure Life</t>
  </si>
  <si>
    <t>DIOSIN -- Pure Life</t>
  </si>
  <si>
    <t>VITAMIN E -- Pure Life纯洁的人生</t>
  </si>
  <si>
    <t>TRUE LECITHIN -- Pure Life</t>
  </si>
  <si>
    <t>ALOE MANNAN -- Pure Life</t>
  </si>
  <si>
    <t>PAU D'ARCO -- Pure Life</t>
  </si>
  <si>
    <t>FORMULA 9 -- Pure Life</t>
  </si>
  <si>
    <t>EVENING PRIMROSE OIL -- Pure Life</t>
  </si>
  <si>
    <t>ECHINACEA -- Pure Life</t>
  </si>
  <si>
    <t>HIS NUCLEO PROTEIN -- Pure Life</t>
  </si>
  <si>
    <t>FOLIC ACID -- Pure Life</t>
  </si>
  <si>
    <t>GREEN GOLD SPIRULINA -- 木瓜，人参，蜂花粉。</t>
  </si>
  <si>
    <t>ADRENAL SUBSTANCE -- Pure Life纯洁的人生</t>
  </si>
  <si>
    <t>PROSTATE SUBSTANCE -- Pure Life纯洁的人生</t>
  </si>
  <si>
    <t>PANTOTHENIC ACID -- Pure Life</t>
  </si>
  <si>
    <t>EYE BRIGHT -- Pure Life</t>
  </si>
  <si>
    <t>THYMUS SUBSTANCE -- Pure Life</t>
  </si>
  <si>
    <t>NARAYANI OM 29 MACULA LUTEA (EYE) -- 为在SCIO上的复制而设计的配方。 ]</t>
  </si>
  <si>
    <t>NARAYANI 48 VITAMIN EYE MIX -- 为在SCIO上的复制而设计的配方。同源眼睛的营养支持</t>
  </si>
  <si>
    <t>NARAYANI 39 TEETH DECAY -- 为在SCIO上的复制而设计的配方。</t>
  </si>
  <si>
    <t>NARAYANI 35 WORMS -- 为在SCIO上的复制而设计的配方。 * ]</t>
  </si>
  <si>
    <t>NARAYANI 29 SUFI -- 为在SCIO上的复制而设计的配方。胃，溃疡，腹胀，消化不良，</t>
  </si>
  <si>
    <t>NARAYANI 36 WAR -- 为在SCIO上的复制而设计的配方。</t>
  </si>
  <si>
    <t>NARAYANI 42 SS PILLS -- 为在SCIO上的复制而设计的配方。</t>
  </si>
  <si>
    <t>NARAYANI 14 CRAMPS -- 为在SCIO上的复制而设计的配方。</t>
  </si>
  <si>
    <t>NARAYANI 38 BACK PAIN -- 为在SCIO上的复制而设计的配方。 腰痛$ ]</t>
  </si>
  <si>
    <t>NARAYANI 5 BRAIN TISSUES SALTS -- 脑组织无机盐|为在SCIO上的复制而设计的配方。</t>
  </si>
  <si>
    <t>NARAYANI 58 HAND RHEUMATISM -- 为在SCIO上的复制而设计的配方。 @ ]</t>
  </si>
  <si>
    <t>NARAYANI OM 19 CARDIAC AND LUNG -- 为在SCIO上的复制而设计的配方。心脏和肺|</t>
  </si>
  <si>
    <t>NARAYANI 4 BRAIN -- 为在SCIO上的复制而设计的配方。学习障碍。ADD</t>
  </si>
  <si>
    <t>NARAYANI 41 PSORIASIS -- Skin. 为在SCIO上的复制而设计的配方。 ]</t>
  </si>
  <si>
    <t>NARAYANI 18 GENERAL FLU MIX -- 为在SCIO上的复制而设计的配方。 # ]</t>
  </si>
  <si>
    <t>NARAYANI 6 CALMING -- 为在SCIO上的复制而设计的配方。</t>
  </si>
  <si>
    <t>NARAYANI 40 KNEES -- 为在SCIO上的复制而设计的配方。</t>
  </si>
  <si>
    <t>NARAYANI 10 CLIMATERIC -- 为在SCIO上的复制而设计的配方。</t>
  </si>
  <si>
    <t>NARAYANI OM 6 COLON -- 肠道，肠。为在SCIO上的复制而设计的配方。 ]结肠</t>
  </si>
  <si>
    <t>NARAYANI 8 CHEST -- 为在SCIO上的复制而设计的配方。</t>
  </si>
  <si>
    <t>NARAYANI 37 ACIDITY -- 为在SCIO上的复制而设计的配方。</t>
  </si>
  <si>
    <t>NARAYANI 45 ATOMIC RADIATION -- 为在SCIO上的复制而设计的配方。</t>
  </si>
  <si>
    <t>NARAYANI 17 EYE -- 为在SCIO上的复制而设计的配方。同源混合物工程青光眼，混浊，眼睛肌肉，黄斑变性，</t>
  </si>
  <si>
    <t>NARAYANI 3 BONE IRREGULARITIES -- 为在SCIO上的复制而设计的配方。骨损伤，变性，钙，磷平衡，吸收。 〜</t>
  </si>
  <si>
    <t>NARAYANI 34 WATER BALANCE -- 为在SCIO上的复制而设计的配方。</t>
  </si>
  <si>
    <t>NARAYANI 16 DRAWING -- 为在SCIO上的复制而设计的配方。耳，tonsiles，直肠癌，子宫癌，痈，裂隙，坏疽等</t>
  </si>
  <si>
    <t>NARAYANI 13 CONSTIPATION -- 肠道，结肠，肠。为在SCIO上的复制而设计的配方。 ]</t>
  </si>
  <si>
    <t>NARAYANI OM 5 CIRCULATION -- 为在SCIO上的复制而设计的配方。为动脉硬化有机混合物，循环不畅，腿部溃疡，静脉曲张，心脏病</t>
  </si>
  <si>
    <t>NARAYANI 44 TRIGEMINAL NEURALGIA -- Nerve Cranial 5. 为在SCIO上的复制而设计的配方。 $ ]</t>
  </si>
  <si>
    <t>NARAYANI OM 17 LIVER GALLBLADDER -- 为在SCIO上的复制而设计的配方。肝，胆、膀胱疾病</t>
  </si>
  <si>
    <t>NARAYANI BR23 SKELETAL BALANCE -- 有机/同源的骨骼，脊椎混合物，关节，肌肉，和伤害为在SCIO上的复制而设计的配方。</t>
  </si>
  <si>
    <t>NARAYANI OM 33 SPINE AND BRAIN STEM -- 为在SCIO上的复制而设计的配方。脊椎损伤有机混合物</t>
  </si>
  <si>
    <t>NARAYANI OM 7 HEART -- 为在SCIO上的复制而设计的配方。心脏补品</t>
  </si>
  <si>
    <t>NARAYANI OM 21 PARALYSIS SPASTIC -- 麻痹痉挛| 有机混合物的痉挛性瘫痪，不自主运动，没有肌肉萎缩，为在SCIO上的复制而设计的配方。</t>
  </si>
  <si>
    <t>NARAYANI OM 1 BLOOD -- ，有机贫血，aenemia，为在SCIO上的复制而设计的配方。</t>
  </si>
  <si>
    <t>NARAYANI OM 9 DIGESTIVE PSYCHOMATIC -- 为在SCIO上的复制而设计的配方。消化问题，胃炎，胰腺炎，十二指肠球部溃疡</t>
  </si>
  <si>
    <t>NARAYANI OM 12 HAIR -- 为在SCIO上的复制而设计的配方。 ]</t>
  </si>
  <si>
    <t>NARAYANI OM 8 HYPOGLYCEMIA HYPERGLYCEMIA -- 为在SCIO上的复制而设计的配方。 ]</t>
  </si>
  <si>
    <t>NARAYANI OM 4 CERVICAL -- 为在SCIO上的复制而设计的配方。 $ ]有机为颈椎，肩部，颈部的混合物，并在肩部肌肉问题，配方设计</t>
  </si>
  <si>
    <t>NARAYANI 1 AMEOBIC DYSENTERY -- 阿米巴/变形虫。为在SCIO上的复制而设计的配方。 *]</t>
  </si>
  <si>
    <t>NARAYANI 33 VITILIGO -- 为在SCIO上的复制而设计的配方。 ^ ]</t>
  </si>
  <si>
    <t>NARAYANI 23 MENSES IRREGULARITIES -- 月经来潮。为在SCIO上的复制而设计的配方。 ]</t>
  </si>
  <si>
    <t>NARAYANI 30 THROAT -- 为在SCIO上的复制而设计的配方。同源的咽喉感染的混合物，如果有发烧也使杀虫，也看到扁桃体矩阵项目4057。〜</t>
  </si>
  <si>
    <t>NARAYANI 31 TONSILS -- 为在QXCI上的复制而设计的配方 ]同源急性条件，喉咙矩阵项目4056混合使用，一旦使用稳定，长期这种混合物，公式设计的重复的QXCI]〜</t>
  </si>
  <si>
    <t>NARAYANI BR 13 ALLERGY BALANCE -- 为在SCIO上的复制而设计的配方。</t>
  </si>
  <si>
    <t>NARAYANI 46 ALLERGY 2 -- 为在SCIO上的复制而设计的配方。</t>
  </si>
  <si>
    <t>NARAYANI 43 TREMORS -- 为在SCIO上的复制而设计的配方。〜神经，肌肉，控制问题</t>
  </si>
  <si>
    <t>NARAYANI OM 18 SACRAL LUMBAR -- 为在SCIO上的复制而设计的配方。 $ ]</t>
  </si>
  <si>
    <t>NARAYANI 47 CATARACT (EYE) COMPOUND -- 为在SCIO上的复制而设计的配方。</t>
  </si>
  <si>
    <t>NARAYANI 26 SHOCK -- 为在SCIO上的复制而设计的配方。从手术，死亡，创伤时，环境的变化，导致休克的混合物。采用HGD〜肿瘤基因</t>
  </si>
  <si>
    <t>NARAYANI 24 PENMYCIN -- 为在SCIO上的复制而设计的配方。 @#^ ]</t>
  </si>
  <si>
    <t>NARAYANI 28 SLEEP -- 为在SCIO上的复制而设计的配方。</t>
  </si>
  <si>
    <t>NARAYANI OM 27 SUPPORTIVE TISSUE -- 为在SCIO上的复制而设计的配方。</t>
  </si>
  <si>
    <t>NARAYANI BR 11 KIDNEY BALANCE -- 膀胱，尿道，输尿管。为在SCIO上的复制而设计的配方。 ]</t>
  </si>
  <si>
    <t>NARAYANI BR 21 INJURY BALANCE -- 为在SCIO上的复制而设计的配方。肌肉萎缩，多发性硬化症</t>
  </si>
  <si>
    <t>NARAYANI BR 17 MALE BALANCE -- 为在SCIO上的复制而设计的配方。</t>
  </si>
  <si>
    <t>NARAYANI BR 16 FEMALE BALANCE -- 为在SCIO上的复制而设计的配方。平衡激素，内分泌同源混合物，腺体，女性，体重</t>
  </si>
  <si>
    <t>NARAYANI 59 PAIN -- 为在SCIO上的复制而设计的配方。疼痛</t>
  </si>
  <si>
    <t>NARAYANI 57 HEART PALPITATIONS -- 为在SCIO上的复制而设计的配方。心脏〜流通，肌肉</t>
  </si>
  <si>
    <t>NARAYANI 22 LIVER -- 为在SCIO上的复制而设计的配方。同源肝脏痛风，乏力，头晕，黄疸，脾。</t>
  </si>
  <si>
    <t>NARAYANI 19 HAYFEVER -- 为在SCIO上的复制而设计的配方。</t>
  </si>
  <si>
    <t>NARAYANI BR 10 FEVER AND INFECTION -- 为在SCIO上的复制而设计的配方。</t>
  </si>
  <si>
    <t>NARAYANI 54 SPASMS -- 为在SCIO上的复制而设计的配方。</t>
  </si>
  <si>
    <t>NARAYANI 25 RHEUMATISM AND ARTHRITIS -- 为在SCIO上的复制而设计的配方。 @]同源的风湿和关节炎，痛风坐骨神经痛mixutre和炎症。 〜自身免疫性疾病，骨，脊椎</t>
  </si>
  <si>
    <t>NARAYANI BR 5 HEART BALANCE -- 为在SCIO上的复制而设计的配方。</t>
  </si>
  <si>
    <t>NARAYANI BR 19 EAR BALANCE -- 为在SCIO上的复制而设计的配方。耳神经，耳聋，tinnitis，乳突感染，〜听觉，耳痛，关节，肾脏链接？</t>
  </si>
  <si>
    <t>NARAYANI BR 4 FEAR BALANCE -- 为在SCIO上的复制而设计的配方。〜恐惧影响肾脏，降低大脑压力，自主神经系统</t>
  </si>
  <si>
    <t>NARAYANI OM 28 IMMUNE SYSTEM -- 为在SCIO上的复制而设计的配方。有机混合物用在疾病的抵抗力低</t>
  </si>
  <si>
    <t>NARAYANI 32 VEINS + PILES -- 肠道，结肠，肠。为在SCIO上的复制而设计的配方。 ]</t>
  </si>
  <si>
    <t>NARAYANI 9 CHEST TISSUE SALTS -- 为在SCIO上的复制而设计的配方。</t>
  </si>
  <si>
    <t>NARAYANI 11 COLD -- 为在SCIO上的复制而设计的配方。 # ]</t>
  </si>
  <si>
    <t>NARAYANI 15 DIARRHEA -- 肠道，结肠，肠。为在SCIO上的复制而设计的配方。 ]</t>
  </si>
  <si>
    <t>NARAYANI OM 14 SMALL INTESTINES -- 肠道，结肠。为在SCIO上的复制而设计的配方。 ]</t>
  </si>
  <si>
    <t>NARAYANI OM 32 SPINE DORSAL -- 为在SCIO上的复制而设计的配方。 $ ]</t>
  </si>
  <si>
    <t>NARAYANI 27 SKIN -- 为在SCIO上的复制而设计的配方。</t>
  </si>
  <si>
    <t>NARAYANI OM 26 EYE MUSCLES -- 为在SCIO上的复制而设计的配方。</t>
  </si>
  <si>
    <t>NARAYANI 53 RIGHT SIDED PAIN -- 为在SCIO上的复制而设计的配方。</t>
  </si>
  <si>
    <t>NARAYANI BR 18 CIRCULATION BALANCE -- 为在SCIO上的复制而设计的配方。有机/可流通，动脉硬化同源的混合物，中风，配方设计</t>
  </si>
  <si>
    <t>NARAYANI OM 10 EAR -- 为在SCIO上的复制而设计的配方。</t>
  </si>
  <si>
    <t>NARAYANI 50 EPILEPSY -- 为在SCIO上的复制而设计的配方。</t>
  </si>
  <si>
    <t>NARAYANI 60 HERPES -- 为在SCIO上的复制而设计的配方。 # ]</t>
  </si>
  <si>
    <t>IMMUNIZEN UNICITY -- 专有权</t>
  </si>
  <si>
    <t>NARAYANI OM 34 PARKINSON'S -- 为在SCIO上的复制而设计的配方。</t>
  </si>
  <si>
    <t>NARAYANI OM 23 SINUS -- 为在SCIO上的复制而设计的配方。有机鼻腔粘膜，鼻窦，蝶窦，上颌窦</t>
  </si>
  <si>
    <t>NARAYANI OM 20 PARALYSIS-FLACCID -- 为在SCIO上的复制而设计的配方。</t>
  </si>
  <si>
    <t>CARDIO ESSENTIALS UNICITY -- 心脏。专利所有。 ]</t>
  </si>
  <si>
    <t>NARAYANI OM 30 CONNECTIVE TISSUE -- 为在SCIO上的复制而设计的配方。</t>
  </si>
  <si>
    <t>NARAYANI 52 LEFT SIDED PAIN -- 为在SCIO上的复制而设计的配方。</t>
  </si>
  <si>
    <t>NARAYANI BR 9 DIGESTION -- 为在SCIO上的复制而设计的配方。</t>
  </si>
  <si>
    <t>NARAYANI BR 8 CONSTIPATION BALANCE -- 肠道，结肠，肠。为在SCIO上的复制而设计的配方。 ]</t>
  </si>
  <si>
    <t>NARAYANI BR 1 ANEMIA BALANCE -- 为在SCIO上的复制而设计的配方。</t>
  </si>
  <si>
    <t>NARAYANI BR 6 HYSTERIA BALANCE -- 为在SCIO上的复制而设计的配方。</t>
  </si>
  <si>
    <t>CELLULAR ESSENTIALS UNICITY -- 专利所有</t>
  </si>
  <si>
    <t>NARAYANI MENOPAUSE -- 为在SCIO上的复制而设计的配方。</t>
  </si>
  <si>
    <t>NARAYANI 49 CHEST TONIC -- 为在SCIO上的复制而设计的配方。</t>
  </si>
  <si>
    <t>NARAYANI OM 2 RESPIRATORY -- 肺。为在SCIO上的复制而设计的配方。 ]有机的肾上腺素，组胺，肺，甲状腺，肺的混合物。]〜过敏，自身免疫性，hgdbs1</t>
  </si>
  <si>
    <t>NARAYANI BR 14 LUNG -- 为在SCIO上的复制而设计的配方。</t>
  </si>
  <si>
    <t>NARAYANI BR 7 STRESS BALANCE -- 为在SCIO上的复制而设计的配方。</t>
  </si>
  <si>
    <t>NARAYANI 51 EARACHE -- 为在SCIO上的复制而设计的配方。</t>
  </si>
  <si>
    <t>NARAYANI BR 2 BLOOD SUGAR -- 胰腺。为在SCIO上的复制而设计的配方。 ]</t>
  </si>
  <si>
    <t>NARAYANI BR 3 DEPRESSION BALANCE -- 为在SCIO上的复制而设计的配方。</t>
  </si>
  <si>
    <t>NARAYANI BR12 LIVER BALANCE -- 为在SCIO上的复制而设计的配方。</t>
  </si>
  <si>
    <t>VITAMIN C 500 -- NUTRILITE</t>
  </si>
  <si>
    <t>CO ENZ Q10 -- 辅酶Q10, COQ10, 辅酶Q。 NUTRILITE ]</t>
  </si>
  <si>
    <t>ECHINACEA WITH ASTRAGALUS -- NUTRILITE</t>
  </si>
  <si>
    <t>CHEWABLE E WITH LECITHIN -- 维生素E。NUTRILITE ]</t>
  </si>
  <si>
    <t>STRESS B -- 维生素B。NUTRILITE ]</t>
  </si>
  <si>
    <t>DOUBLE X MINERAL SUPPLEMENT -- NUTRILITE双X矿物质补充剂|纽崔莱</t>
  </si>
  <si>
    <t>SALMON OIL EXTRACT -- NUTRILITE</t>
  </si>
  <si>
    <t>PASSION FLOWER WITH CHAMOMILLE -- NUTRILITE</t>
  </si>
  <si>
    <t>PROFESSOR ALPHA CHEWABLE - MULTIVITAMIN WITH IRON -- NUTRILITE</t>
  </si>
  <si>
    <t>PROFESSO ALPHA CHEWABLE - VIT C -- 维生素C。NUTRILITE ]</t>
  </si>
  <si>
    <t>SELENIUM 硒 -- 矿物质。</t>
  </si>
  <si>
    <t>VITAMIN C PLUS -- 维生素C。 NUTRILITE ]</t>
  </si>
  <si>
    <t>SAW PALMETTO + NETTLES -- NUTRILITE</t>
  </si>
  <si>
    <t>GARLIC + LICORICE -- NUTRILITE</t>
  </si>
  <si>
    <t>SIBERIAN GINSENG + GINKO BILOBA -- NUTRILITE ]</t>
  </si>
  <si>
    <t>FE-NATE -- 铁，矿物质。NUTRILITE ]</t>
  </si>
  <si>
    <t>NATURAL SOURCE BETA CAROTENE -- 可转变成维生素A。NUTRILITE ]</t>
  </si>
  <si>
    <t>BILBERRY WITH LUTEIN -- NUTRILITE</t>
  </si>
  <si>
    <t>CALCIUM MAGNESIUM WITH TRACE MINERAL -- NUTRILITE</t>
  </si>
  <si>
    <t>PRIMROSE PLUS -- NUTRILITE</t>
  </si>
  <si>
    <t>HANDS -- 手部骨骼异常</t>
  </si>
  <si>
    <t>BONES IN GENERAL -- 一般骨骼异常</t>
  </si>
  <si>
    <t>FOOT -- 脚部骨骼异常</t>
  </si>
  <si>
    <t>LUMBAR SPINE -- 腰椎骨骼异常</t>
  </si>
  <si>
    <t>CERVICAL SPINE -- 颈椎骨骼异常</t>
  </si>
  <si>
    <t>THORACIC SPINE -- 胸椎骨骼异常</t>
  </si>
  <si>
    <t>SACRAL SPINE -- 荐骨异常</t>
  </si>
  <si>
    <t>SKULL -- 头骨异常</t>
  </si>
  <si>
    <t>JAW -- 头骨异常</t>
  </si>
  <si>
    <t>RIB CAGE -- 胸骨异常</t>
  </si>
  <si>
    <t>SHOULDER CARRIAGE -- 肩胛骨异常</t>
  </si>
  <si>
    <t>HIP AND PELVIC GIRDLE -- 髋关节及盘骨异常</t>
  </si>
  <si>
    <t>UPPER ARM - HUMERUS -- 手臂上部之肱骨</t>
  </si>
  <si>
    <t>LOWER ARM - RADIUS, ULNA -- 挠骨、尺骨。</t>
  </si>
  <si>
    <t>WRIST -- 手腕骨异常</t>
  </si>
  <si>
    <t>ANKLE -- 足部踝骨异常</t>
  </si>
  <si>
    <t>UPPER LEG - FEMUR, HIP JOINT HEAD -- 大腿上部之股骨</t>
  </si>
  <si>
    <t>LOWER LEG - TIBIA, FIBIA, PETULLA -- 大腿下部之胫骨 , 腓骨 , 膝盖骨</t>
  </si>
  <si>
    <t>FOOD INTAKE -- 辨识食物摄入问题。原生质</t>
  </si>
  <si>
    <t>ORAL -- 口腔, 辨识患者的齿状问题。原生质</t>
  </si>
  <si>
    <t>STOMACH -- 胃, 辨识胃部问题。原生质</t>
  </si>
  <si>
    <t>SMALL INTESTINE -- 小肠, 辨识小肠问题（肠道，结肠）。原生质 ]</t>
  </si>
  <si>
    <t>ILEO CECAL VALVE -- 回肠盲肠瓣, 辨识瓣膜（肠道，结肠，肠）的障碍。原生质 ]</t>
  </si>
  <si>
    <t>LARGE INTESTINE -- 大肠,（肠道，结肠，肠）原生质 ]</t>
  </si>
  <si>
    <t>LIVER -- 肝, 辨识疾病。原生质</t>
  </si>
  <si>
    <t>AUTONOMIC NERVAL SYSTEM (PARASYMPATHETIC)-- 自主神经系统(副交感神经)原生质 $ ]</t>
  </si>
  <si>
    <t>PANCREAS -- 胰腺, 原生质</t>
  </si>
  <si>
    <t>Synthetic Drug Unknown or Unspecified （不在我们的数据库之内）</t>
  </si>
  <si>
    <t>Synthetic Chemical Toxin Unknown or Unspecified  （不在我们的数据库之内）</t>
  </si>
  <si>
    <t>Beta Carotene -- 15毫克。可转变为维生素A。SHRC KABR ]</t>
  </si>
  <si>
    <t>Betaine HCL -- 350毫克 SHRC KABR ]甜菜碱盐酸盐| 可考虑使用柠檬水代替刺激胃部的甜菜碱。</t>
  </si>
  <si>
    <t>Biotin -- 1毫克维生素H。 SHRC KABR ]</t>
  </si>
  <si>
    <t>Calcium D-Glucarate -- 500 毫克 Thorne KABR ]</t>
  </si>
  <si>
    <t>我负责任</t>
  </si>
  <si>
    <t>七叶胆 -- 中草药配方，增强免疫反应并疏通情绪释放。 \功能清热解毒，补元气，生津，健脾固精安神。</t>
  </si>
  <si>
    <t>安神补心丸 -- 中草药配方，缓解压力并疏通受抑的情感融合。 \养心安神。用于心悸失眠、头晕耳鸣。</t>
  </si>
  <si>
    <t>逍遥丸 -  -- 中草药配方，促进轻松消化并疏通情绪释放。 \疏肝解郁，健脾养血。用于肝郁气滞之两胁作痛、头痛目眩、口燥咽干、神疲食少、月经不调、乳房作胀等症。</t>
  </si>
  <si>
    <t>龙胆泻肝丸 -- 中草药配方，补肝和胆囊，并疏通阻碍健康的抗拒情感。 \清肝胆，利湿热。用于肝胆湿热，头晕目赤，耳鸣耳聋，耳肿疼痛，胁痛口苦，尿赤涩痛，湿热带下。</t>
  </si>
  <si>
    <t>心叶牛青胆 -- 阿育吠陀补药，消除疲乏的补药，增强效能量，带来平静。 \镇静止痛、降血压和降心率作用</t>
  </si>
  <si>
    <t>SHILAJIT(喜来芝) -- 阿育吠陀草本，阳气过亢时可补阴，用于促进情绪平静。 \</t>
  </si>
  <si>
    <t>TRIPHALA -- 阿育吠陀草本配方，平衡三种生命能量(doshas)，疏通阻碍健康的抗拒情感。 \</t>
  </si>
  <si>
    <t>PHYLLANTUS AMARUS -- 阿育吠陀补肝药，护肝并使之重生，用于怀疑的情绪。 \</t>
  </si>
  <si>
    <t>NELSON NERVE TONIC -- 用于各种神经疼痛和发炎。 \ Ayurvedic</t>
  </si>
  <si>
    <t>ADRENAL PEPTIDE - E OPIOID PEPTIDE -- 辨识肾上腺疾病，用于情绪压抑。 \</t>
  </si>
  <si>
    <t>有机锗 (羧乙基锗倍半氧化物) -- 营养补品，保护遗传讯息不受侵袭。 \</t>
  </si>
  <si>
    <t>NELSON LIVER TONIC -- 西藏草药和阿育吠陀草药的混合，用于解肝毒，强肝。 \</t>
  </si>
  <si>
    <t>养血安神片 -- 缓解精神紧张，用于友谊的背叛。安神定志作用。用于因气血不足、心神不宁所致的入睡困难或睡后易醒、多梦、心悸、神疲乏力、脑力迟钝、注意力不集中、记忆力下降、情绪易波动等症。</t>
  </si>
  <si>
    <t>大补阴丸 -- 滋阴降火。潮热盗汗，咳嗽咯血，耳鸣遗精。</t>
  </si>
  <si>
    <t>当归片 -- 补血活血，调经止痛。用于血虚引起的面色萎黄，眩晕心悸，月经不调，痛经。</t>
  </si>
  <si>
    <t>生田七片 -- 活血、散瘀、通脉、止血、消肿、定痛、心绞痛、胆固醇过高</t>
  </si>
  <si>
    <t>六味地黄丸 -- 滋阴养肾。 \滋阴补肾。用于头晕耳鸣，腰膝酸软，遗精盗汗。</t>
  </si>
  <si>
    <t>杞菊地黄丸 -- 肝肾阴虚的各种疾病。 \肝肾阴虚而致两眼昏花、视物不明，或眼睛干涩，迎风流泪、耳鸣、腰膝酸软、舌偏红、少苔、脉细数。</t>
  </si>
  <si>
    <t>健脾丸 -- 健脾，减少食物停滞，用于肛门滞留。 \健脾开胃。用于脾胃虚弱，脘胀满，食少便溏。</t>
  </si>
  <si>
    <t>金匮肾气丸 -- 温补肾阳， 治脾肾大虚，腰重脚重，小便不利，肚腹肿胀，四肢浮肿，喘急痰盛，</t>
  </si>
  <si>
    <t>香砂养胃丸 -- 健调胃脾。 \温中和胃。用于不思饮食，胃脘满闷或泛吐酸水。</t>
  </si>
  <si>
    <t>十全大补丸 -- 养血益中。 \培补气血，治诸虚百损，头目眩晕，羸瘦不食，面色萎黄，精神倦怠，四肢乏力，气短心悸，体倦乏力，四肢不温，对放疗，化疗的毒副作用，恶性肿瘤患者增加食欲有一定功效。</t>
  </si>
  <si>
    <t>明目地黄丸 -- 明目，用于肝肾阴虚。 \虚证慢性眼病，如证见视物不清及头晕等；所谓肝开窍于目，视物不清者，源于肝虚，归经肝肾，滋补其虚</t>
  </si>
  <si>
    <t>补中益气丸 -- 脾/胃阴虚，呼吸短促（肺），虚弱。 \补中益气，升阳举陷。用于脾胃虚弱，中气下陷，体倦乏力，食少腹胀，久泻、脱肛，子宫脱垂。</t>
  </si>
  <si>
    <t>补肾强身片 --  补肾强身。用于腰酸足软，头晕耳鸣，眼花心悸。</t>
  </si>
  <si>
    <t>复方公英片 -- 减轻感冒，疏通受抑的情感融合。\清热解毒。上呼吸道感染。</t>
  </si>
  <si>
    <t>龙胆泻肝丸 -- 清肝胆，利湿热。用于肝胆湿热，头晕目赤，耳鸣耳聋，耳肿疼痛，胁痛口苦，尿赤涩痛，湿热带下。</t>
  </si>
  <si>
    <t>左归丸 -- 滋阴补肾、填精益髓，降低对困窘的精神恐惧。</t>
  </si>
  <si>
    <t>右归丸 -- 阳萎遗精、腰酸肢冷、肾上腺皮质功能减退、甲状腺功能低下</t>
  </si>
  <si>
    <t>保和丸 -- 促进消化，调胃，食积停滞，胸膈痞满，腹胀时痛，吐酸泄泻，嗳腐厌食，食疟下利，或大便不调，舌苔厚腻黄而脉滑。</t>
  </si>
  <si>
    <t>首乌片 -- 补肝，肾髓，精子活力，降低对困窘的精神恐惧。 \补肝肾，强筋骨，乌须发。用于肝肾两虚所致的头晕目花，耳鸣，腰酸肢麻，须发早白。</t>
  </si>
  <si>
    <t>复方穿心莲片 -- 清热解毒、抗菌消炎的作用。用于治疗上呼吸道感染、急性扁桃腺炎、咽喉炎、支气管炎</t>
  </si>
  <si>
    <t>黄连上清片 -- 清热通便，散风止痛。头晕目眩，暴发火眼，牙齿疼痛，口舌生疮</t>
  </si>
  <si>
    <t>鼻敏感丸 -- 急慢性鼻炎、过敏性鼻炎、鼻窦炎、咽喉炎 \</t>
  </si>
  <si>
    <t>平喘片 -- 清热化痰,止咳平喘,用于急慢性气管炎,肺气肿,咳痰多</t>
  </si>
  <si>
    <t>湿毒清胶囊 -- 养血润燥，化湿解毒，祛风止痒。 \</t>
  </si>
  <si>
    <t>乌鸡白凤丸 -- 气血亏虚引起的月经不调、崩漏带下等症 养血，止白带，</t>
  </si>
  <si>
    <t>元胡止痛片 -- 镇痛、镇静、催眠、抗溃疡、抑制胃液分泌等。用于怀疑情绪。</t>
  </si>
  <si>
    <t>天麻袪风补片 袪风除湿，舒筋活络，活血止痛,肝肾阴虚</t>
  </si>
  <si>
    <t>冬虫夏草 -- 养肝补肾、滋阴清热、益精明目,抗心律失常，促进新陈代谢，增强免疫力。</t>
  </si>
  <si>
    <t>健脑灵 -- 滋肾，镇静，安神。用于肾阳不足引起的神经衰弱、头晕、失眠、尿频 、多梦。宁神，用于神经衰弱， opens the spirit to insight.</t>
  </si>
  <si>
    <t>三黄片 -- 消炎、降火、排毒、减轻炎症和发烧，去热，降低对困窘的精神恐惧。</t>
  </si>
  <si>
    <t>附子理中汤 -- 脾胃虚寒、饮食不化、脘腹冷痛、呕吐泄泻、四肢不温</t>
  </si>
  <si>
    <t>复方丹参片  -- 活血化瘀，理气止痛。用于胸中憋闷，心绞痛。</t>
  </si>
  <si>
    <t>小儿清热解毒口服液 -- 清热邪，解毒，流行性感冒，喉咙疼痛。 \</t>
  </si>
  <si>
    <t>冬凌草片 -- 急性的，慢性扁桃腺炎，咽炎，喉炎，口腔炎。 \</t>
  </si>
  <si>
    <t>益寿调脂片 -- 健脾补肾益气，活血化痰之功效，用于原发性高脂血症的治疗，除具有降血脂、抗动脉粥样硬化</t>
  </si>
  <si>
    <t>银黄口服液 -- 清热疏风，利咽解毒。用于外感风热、肺胃热盛所致的咽干、咽痛、喉核肿大、口渴、发热；急慢性扁桃体炎、急慢性咽炎、上呼吸道感染</t>
  </si>
  <si>
    <t>BEAUTY XI SHI -- 肥胖，体重减轻，疏通情绪释放。 \</t>
  </si>
  <si>
    <t>三精双黄连口服液 -- 疏风解表，清热解毒。用于外感风热所致的感冒，症见发热，咳嗽，咽痛。肺炎，呼吸道感染（肺），咽炎，扁桃腺炎。</t>
  </si>
  <si>
    <t>冠心苏合丸 -- 理气宽胸，止痛。用于心绞痛，胸闷憋气。 \</t>
  </si>
  <si>
    <t>当归丸 -- 补血活血，调经止痛。用于血虚萎黄，月经不调，经行腹痛，养血，调经，自我情感斗争。 \</t>
  </si>
  <si>
    <t>逍遥丸 -- 肝郁、血虚、脾弱所引起的胁痛、郁证、低热、乳癖、月经不调、内眼病等。养血，疏通阻碍健康的抗拒情感。 \</t>
  </si>
  <si>
    <t>香砂六君丸 -- 胃溃疡、十二指肠溃疡。慢性胃炎、慢性肝炎、慢性胆囊炎、妊娠反应、胃下垂等症。补气，健脾，消化不良，食欲不振，腹舄。</t>
  </si>
  <si>
    <t>归脾丸 -- 用于心脾两虚，气短心悸，失眠多梦，头昏头晕，肢倦乏力，补气，健脾，养血，心脏虚弱。 \</t>
  </si>
  <si>
    <t>知柏地黄片 -- 滋阴清热。用于潮热盗汗，耳鸣遗精，口干咽燥。滋阴，发烧，夜汗，口干，喉痛，耳鸣（耳朵）。 \</t>
  </si>
  <si>
    <t>复方青黛丸 -- 清热解毒,消斑化瘀,祛风止痒。用于进行期银屑病、玫瑰糠疹、药疹等。牛皮癣（皮肤），疏通阻碍健康的抗拒情感。 \</t>
  </si>
  <si>
    <t>五加皮 -- 祛风胜湿，强筋骨。向下驱风，肝经和肾经。 \</t>
  </si>
  <si>
    <t>藿香 -- 纠正肠风（结肠，肠），用于肛门滞留 \</t>
  </si>
  <si>
    <t>砂仁 -- 健胃，理气，自我情感斗争。 \</t>
  </si>
  <si>
    <t>穿心莲 -- 抗菌消炎、抗病毒、溶栓、扩张血管、清热，用于情绪压抑。</t>
  </si>
  <si>
    <t>杏仁 -- 降气止咳，润肠通便。咳嗽气喘、胸满痰多、血虚津枯、肠燥便秘。</t>
  </si>
  <si>
    <t>沉香 -- 腹胀疼痛，气逆胸满、喘急心绞痛、积痞、胃寒呕吐、霍乱、男子精冷、恶气恶疮</t>
  </si>
  <si>
    <t>槟榔 -- 泻下消滞和行气利水功效，有治痢杀虫固齿功能，据说其花粉还是治疗胃病的良药 杀寄生虫，疏通阻碍健康的抗拒情感。</t>
  </si>
  <si>
    <t>马兜铃 -- 清肺降气，化痰止咳。治肺热咳喘，咯血，失音，痔廔肿痛</t>
  </si>
  <si>
    <t>细辛 -- 风寒感冒、头痛、咳喘、风湿痛、四肢麻木、跌伤。</t>
  </si>
  <si>
    <t>紫菀 -- 痰多喘咳，新久咳嗽，劳嗽咳血。疏通情绪释放。 \ Ayurvedic</t>
  </si>
  <si>
    <t>沙苑子 -- 肾虚阳萎，遗精早泄，尿频遗溺，腰膝酸痛，头昏目花，视力减退等。</t>
  </si>
  <si>
    <t>冬瓜子 -- 润肺，化痰，消痈，利水。疏通情绪释放。 \</t>
  </si>
  <si>
    <t>柏子仁 -- 养心安神，润肠通便。</t>
  </si>
  <si>
    <t>冰片 -- 开窍醒神，散郁火，去翳明目，消肿止痛。使头脑清晰，改善视敏度</t>
  </si>
  <si>
    <t>楮实子 -- 滋肾，清肝，明目，虚劳，目昏黑，目生翳膜，水气浮肿，喉痹。</t>
  </si>
  <si>
    <t>BUDDHA GRASS -- 用于意识刺激，用于肛门滞留。 \</t>
  </si>
  <si>
    <t>茵陈蒿 -- 传染性肝炎（有黄疸者效果佳），小便赤短，风疹，疮疥，胃炎，胃出血，感冒，清热利湿，利胆。治黄疸，胆囊炎，膀胱湿热，小便不利。</t>
  </si>
  <si>
    <t>红花 -- 活血通经，散瘀止痛。兴奋子宫、降血压作用、扩张心冠状动脉血管。</t>
  </si>
  <si>
    <t>儿茶 -- 痰热咳嗽，消渴，吐血，尿血，血痢，消化不良，牙疳，口疮，湿疹。</t>
  </si>
  <si>
    <t>鸡内金 -- 健胃消食，化积排石，固摄缩尿，增加胃液分泌量和胃肠消化能力，加快胃的排空速率</t>
  </si>
  <si>
    <t>菊花 -- 解毒散结,疏散风热,平肝明目,降血压(治高血压\冠心病)</t>
  </si>
  <si>
    <t>CIBOTIUM -- 补肝肾，强腰膝，祛风湿：用于肝肾亏虚兼有风寒湿邪所致的腰痛脊强，小便不禁，妇女白带过多。</t>
  </si>
  <si>
    <t>肉苁蓉 -- 补肾阳，益精血，润肠通便。用于阳痿,不孕,腰膝酸软，筋骨无力，肠燥便秘。</t>
  </si>
  <si>
    <t>枳实 -- 积滞内停；痞满胀痛；大便秘结；泻痢后重；结胸；胃下垂；子宫脱垂；脱肛</t>
  </si>
  <si>
    <t>陈皮 -- 理气健脾，燥湿化痰。用于胸脘胀满、食少吐泻、咳嗽多痰。</t>
  </si>
  <si>
    <t>青皮 -- 破气疏肝,清热解毒,食积气滞，脘腹痞闷。</t>
  </si>
  <si>
    <t>蛇床子 -- 补肾阳，治疗阳萎，男性不育。温肾壮阳，燥湿，祛风，杀虫。用于阳痿、宫冷、寒湿带下、湿痹腰痛；外治外阴湿疹、妇人阴痒、滴虫性阴道炎。</t>
  </si>
  <si>
    <t>黄连 -- 清热燥湿，泻火解毒。用于湿热痞满，呕吐泻痢，湿热黄疸，高热神昏，心火亢盛，心烦不眠，血热吐衄，目赤牙痛，胃热吞酸，痈肿疔疮，内热消渴等</t>
  </si>
  <si>
    <t>冬虫夏草 -- 强身延年，耐缺氧，降血脂，抗菌解毒，镇静安神，调节免疫，平喘祛痰，抗癌作用，增强心血管、血液、肝、肾功能。</t>
  </si>
  <si>
    <t>延胡索 -- 镇痛、镇静、催眠、增加冠状动脉及心肌血流量、抗溃疡、解痉。</t>
  </si>
  <si>
    <t>菟丝子 -- 滋补肝肾，固精缩尿，安胎，明目，止泻。用于阳痿遗精、尿有余沥、遗尿尿频、腰膝酸软、目昏耳鸣、肾虚、胎动不安、脾肾虚泻；外治白癜风。</t>
  </si>
  <si>
    <t>川牛膝 -- 祛风，利湿，通经，活血。风湿腰膝疼痛，脚痿筋挛，尿血，妇女经闭，关节痹痛，足痿筋挛，尿血血淋，跌扑损伤。</t>
  </si>
  <si>
    <t>香附子 -- 肝郁气滞,胸、肋、脘腹胀痛,消化不良，胸脘痞闷，寒疝腹痛，乳房胀痛，月经不调，经闭痛经。</t>
  </si>
  <si>
    <t>瞿麦 -- 利尿通淋，破血通经。小便不通、淋沥涩痛、增长经。</t>
  </si>
  <si>
    <t>续断 -- 功能补肝肾，强筋骨，续折伤，止崩漏</t>
  </si>
  <si>
    <t>白扁豆 -- 解暑袪湿、消渴、解砒霜之毒、</t>
  </si>
  <si>
    <t>血竭 -- 祛瘀定痛，止血生肌。用于跌扑折损，内伤瘀痛；外伤出血不止。</t>
  </si>
  <si>
    <t>旱莲草 -- 滋补肝肾，乌须固齿，凉血止血,肝肾不足，眩晕耳鸣，视物昏花，腰膝酸软，发白齿摇，劳淋带浊，咯血，吐血，</t>
  </si>
  <si>
    <t>八月札 -- 舒肝理气，活血止痛，除烦利尿。治肝胃气痛，胃热食呆，烦渴，亦白痢疾，腰痛，胁痛，疝气，窟经，子宫下坠。</t>
  </si>
  <si>
    <t>麻黄 -- 拟肾上腺素刺激物，发汗散寒，宣肺平喘，利水消肿。用于风寒感冒，胸闷喘咳，风水浮肿，支气管哮喘。</t>
  </si>
  <si>
    <t>淫羊藿 -- 补肾阳，补肾壮阳，强筋健骨，袪风除湿。</t>
  </si>
  <si>
    <t>杜仲 -- 补肝阳和肝能量，提高生活热情和喜悦。补肝肾，强筋骨，安胎。用于肾虚腰痛，筋骨无力，妊娠漏血，胎动不安；高血压症。</t>
  </si>
  <si>
    <t>芡实 -- 益肾、固精，补脾、止泻，祛湿、止带。用于梦遗、滑精、遗尿、尿频、脾虚久泻、白浊、带下。</t>
  </si>
  <si>
    <t>吴茱萸 -- 散寒止痛，降逆止呕，助阳止泻。用于头痛、疝痛、脚气、痛经、脘腹胀痛、呕吐吞酸、口疮。</t>
  </si>
  <si>
    <t>夜交藤 -- 养心，安神，通络，祛风。治失眠，劳伤，多汗，血虚身痛</t>
  </si>
  <si>
    <t>乳香 -- 镇痛作用，消炎防腐,心腹疼痛；风湿痹痛；经闭痛经；跌打瘀痛；痈疽肿毒；肠痈；疮溃不敛</t>
  </si>
  <si>
    <t>川贝母 -- 清热化痰止咳,润肺止咳，治疗肺有燥热之咳嗽痰少而粘之证，及阴虚燥咳劳嗽等虚证</t>
  </si>
  <si>
    <t>天麻 -- 镇痛,镇静,抗惊厥,降低血压,明目、增智，祛风，控制痉挛和颤动。</t>
  </si>
  <si>
    <t>北沙参 -- 养阴清肺，祛痰止咳,肺热燥咳，虚痨久咳，阴伤咽干、口渴。</t>
  </si>
  <si>
    <t>石膏 -- 清热泻火，解毒除烦。高热烦渴，肺热咳喘，胃热齿痛，口渴咽干，温 病发斑，腹中坚痛，心下逆气。清热下火，高烧，多汗，疏通情绪释放。</t>
  </si>
  <si>
    <t>茯苓 -- 利水渗湿，健脾宁心。用于水肿尿少，痰饮眩悸，脾虚食少，便溏泄泻，心神不宁，惊悸失眠。\</t>
  </si>
  <si>
    <t>HU ZHANG - Hu chang -- 用于湿热，疏通阻碍健康的抗拒情感。 \</t>
  </si>
  <si>
    <t>板蓝根 -- 清热解毒，凉血利咽的功效。流行性疾病，腮腺炎，用于怀疑情绪。流感、病毒感染引起的急性扁桃体炎、咽炎、流行性腮腺炎等预防和治疗作用。</t>
  </si>
  <si>
    <t>大青叶 -- 时行热病，热入营血，高热神昏、发斑，丹毒、咽喉肿痛、口疮、肿毒、疮瘫热疖。清热解毒，凉血消斑</t>
  </si>
  <si>
    <t>红枣 -- 补中益气、养血安神、缓和药性的功能</t>
  </si>
  <si>
    <t>秦艽 -- 祛风湿，清湿热，止痹痛。用于风湿痹痛、筋脉拘挛，骨节烦痛</t>
  </si>
  <si>
    <t>百合 -- 养阴清热，润肺止渴，宁心安神，治肺结核久咳、阴虚咳血、潮热肺痈、热病后余热未清、虚烦惊悸、神志恍惚、失眠多梦、脚气浮肿等症。</t>
  </si>
  <si>
    <t>乌药 -- 胸闷腹胀，胃胀腹痛，下焦虚寒，小便频数，遗尿，白浊。</t>
  </si>
  <si>
    <t>路路通 -- 祛风活络，利水通经。关节痹痛、麻木拘挛、水肿胀满、乳少经闭。</t>
  </si>
  <si>
    <t>龙眼肉 -- 补心脾，益气血。用于气血不足，心悸怔忡，健忘失眠，血虚萎黄等。</t>
  </si>
  <si>
    <t>金银花 -- 清热解毒，凉散风热。用于痈肿疔疮，喉痹，丹毒，热血毒痢，风热感冒，温病发热。解菌毒。热痛，肿胀，乳房，眼睛，用于情绪压抑。 \</t>
  </si>
  <si>
    <t>桑寄生 -- 有补肝肾，强筋骨，祛风湿，安胎，生长发齿等，增强体力。 \</t>
  </si>
  <si>
    <t>莲子 -- 养心，益肾，补脾。，止慢性痢疾，用于情绪压抑。</t>
  </si>
  <si>
    <t>金钱草 -- 清热，利尿，镇咳，消肿，解毒。，自我情感斗争。 \</t>
  </si>
  <si>
    <t>厚朴 -- 食积气滞，脘腹胀满，呕吐嗳气，便秘，降低发炎反应，很好的抗氧化剂，降低哮喘的发生，抑制忧郁的效果，治疗发炎所产生的疼痛</t>
  </si>
  <si>
    <t>麦芽 -- 消食健胃，回乳消胀。疏通受抑的情感融合。 \</t>
  </si>
  <si>
    <t>神曲 -- 六神曲，消食和胃。用于饮食积滞证。</t>
  </si>
  <si>
    <t>川楝子 -- 行气止痛，杀虫疗癣，杀寄生虫，，杀死真菌。 \ * ^</t>
  </si>
  <si>
    <t>鸡血藤 -- 养血补血，行血通脉，暖腰膝。有降血压，兴奋子宫之效。</t>
  </si>
  <si>
    <t>巴戟天 -- 补肾阳、强筋骨、祛风湿、特别用于阳萎，不育，稳定情绪。 \</t>
  </si>
  <si>
    <t>牡丹皮 -- 清热凉血，活血行瘀。疏通情绪释放。 \</t>
  </si>
  <si>
    <t>桑白皮 -- 肺热喘咳，吐血，水肿，脚气，小便不利。驱风，利尿，利关节。 \</t>
  </si>
  <si>
    <t>梅 -- 敛肺，涩肠，生津，安蛔。敛肺止咳，涩肠止舄(腹舄).</t>
  </si>
  <si>
    <t>诃子 -- 涩肠敛肺，降火利咽。久泻久痢，便血脱肛，肺虚喘咳，疏通情绪释放。</t>
  </si>
  <si>
    <t>羌活 -- 驱寒发汗，排汗（普通感冒）。散寒祛风、胜湿止痛</t>
  </si>
  <si>
    <t>牡蛎 -- 镇肝，益阴并抑制阳亢，疏通受抑的情感融合。 \</t>
  </si>
  <si>
    <t>西洋参 -- 益肺阴，清虚火，生津止渴。肺虚久嗽，失血，咽干口渴，虚热烦倦</t>
  </si>
  <si>
    <t>败酱草 -- 热解毒药 清热、解毒、消疮肿药从经络驱风湿，疏通情绪释放。 \</t>
  </si>
  <si>
    <t>桃仁 -- 刺激血液循环，润肠道，结肠，肠，镇定情绪。 \</t>
  </si>
  <si>
    <t>车前子 -- 清热，利尿清热利尿，渗湿通淋，明目，祛痰。用于情绪压抑。 \</t>
  </si>
  <si>
    <t>龟板 -- 阴血不足，腰脚酸痛，久泻久痢。养阴，抑制阳亢，益肾和骨。 \</t>
  </si>
  <si>
    <t>桔梗 -- 宣肺，利咽，祛痰，排脓。咳嗽痰多、胸闷不畅，咽喉肿痛，支气管炎</t>
  </si>
  <si>
    <t>猪苓 -- 利水渗湿。用于小便不利、水肿、泄泻、淋浊、带下。用于因缘固定。</t>
  </si>
  <si>
    <t>夏枯草 -- 清肝火（头痛），眼睛障碍（结膜炎），畏光，镇定情绪。 \</t>
  </si>
  <si>
    <t>太子参 -- 补脾，气疲，用于因缘固定。 \</t>
  </si>
  <si>
    <t>补骨脂 -- 补肾，补阳祛寒，疏通受抑的情感融合。\</t>
  </si>
  <si>
    <t>葛根 -- 升阳，促进体液，疏通情绪释放。 \</t>
  </si>
  <si>
    <t>使君子 -- 杀寄生虫（蛔虫），补脾。 \ *</t>
  </si>
  <si>
    <t>覆盆子 -- 益肾精，提升视（眼睛）敏度，镇定情绪。 \</t>
  </si>
  <si>
    <t>赤芍药 -- 清热，凉血活血，用于友谊的背叛。 \</t>
  </si>
  <si>
    <t>大黄 -- 泄热毒，纯化血液，用于便秘（肠道，结肠，肠），胆汁（肝）的分泌</t>
  </si>
  <si>
    <t>金樱子 -- 减缓遗精（不自觉的射精）白带。 \</t>
  </si>
  <si>
    <t>丹参 -- 促进血液循环，特别是胸部和心脏周围。 \</t>
  </si>
  <si>
    <t>檀香 -- 助气，镇定，解痛，冠心病。 \</t>
  </si>
  <si>
    <t>海藻海蒿子 -- 祛痰（肺），软化肿块，降低血压。 \</t>
  </si>
  <si>
    <t>木香 -- 行气止痛，健脾消食。用于肝能量滞留，怀疑情绪。 \</t>
  </si>
  <si>
    <t>酸枣仁 -- 养肝，安神，宁心，镇静，兴奋子宫，止汗，降压。 \</t>
  </si>
  <si>
    <t>防风 -- 祛风，去湿止痛，发汗，解热，抗病毒，止痒。用于情绪压抑。 \</t>
  </si>
  <si>
    <t>三棱 -- 具有破血，行气，消积，止痛的功效。镇定情绪。 \</t>
  </si>
  <si>
    <t>关防己 -- 祛风止痛。 \</t>
  </si>
  <si>
    <t>篙本 -- 用于普通感冒，怀疑情绪。 \</t>
  </si>
  <si>
    <t>橘红 -- 治风寒痰嗽，恶心，吐水，胸痛胀闷</t>
  </si>
  <si>
    <t>当归尾 -- 月经不调，经闭腹痛，血虚头痛，肠燥便难，痈疽疮疡，跌打损伤 \</t>
  </si>
  <si>
    <t>蒲公英 -- 利尿、清热解毒、消肿散结及催乳作用，</t>
  </si>
  <si>
    <t>通草 -- 清热利尿，通气下乳。用于湿温尿赤，淋病涩痛，水肿尿少，乳汁不下,清热，利尿（肾，膀胱，输尿管，尿道），自我情感斗争。</t>
  </si>
  <si>
    <t>三七 -- 止血，用于情绪压抑。止血化瘀、消肿止痛，是云南白药主要成分，</t>
  </si>
  <si>
    <t>鳖甲 -- 养阴，固阳，用于因缘固定。养阴清热，平肝熄风，软坚散结。</t>
  </si>
  <si>
    <t>银耳 -- 养胃阴，润肺，用于友谊背叛。强精、补肾、润肠、益胃、补气、和血、强心、壮身、补脑、提神、美容、肺热咳嗽、肺燥干咳、月经不调、胃炎、大便秘结等病症。提高肝脏解毒能力，保护肝脏功能，</t>
  </si>
  <si>
    <t>钩藤 -- 熄风，缓解痉挛，用于因缘固定。清热平肝，息风定惊。用于头痛眩晕，感冒夹惊，惊痫抽搐，妊娠子痫；高血压症。</t>
  </si>
  <si>
    <t>王不留行 -- 促进上半身的血液流动。 \活血通经，下乳消肿。用于乳汁不下、经闭、痛经、乳痈肿痛。</t>
  </si>
  <si>
    <t>肉桂 -- 补元阳﹐暖脾胃﹐除冷积﹐通血脉的功效。常用来治疗肢冷脉微﹐腹痛泄泻﹐腰膝冷痛﹐经闭等常见症。</t>
  </si>
  <si>
    <t>蔓荆子 -- 清热，散风。 \感冒，偏正头痛，目赤齿痛等，风热上攻所致头目诸症。老年体虚之手脚抽搐。</t>
  </si>
  <si>
    <t>苍耳子 -- 疏通鼻道特别是额窦，平静情绪。 \ 抗炎、镇痛、抗微生物、降血糖、抗氧化、抗凝血酶作用，有抑制心脏作用。</t>
  </si>
  <si>
    <t>ZEDORIA - E zhu -- 解毒purative，用于肛门滞留，用于因缘固定。 \</t>
  </si>
  <si>
    <t>(FE) BROCCOLI（花茎甘蓝） -- 稳定身心，the person won't close down.</t>
  </si>
  <si>
    <t>(FE) CAULIFLOWER（花椰菜） -- 在分娩程序稳定平衡婴儿。</t>
  </si>
  <si>
    <t>(FE) CELERY（芹菜） -- 在受压或细菌感染期间恢复系统平衡。 @ ]</t>
  </si>
  <si>
    <t>(FE) CHIVES（细香葱） -- 当内在的女性/男性动力平衡时恢复力量。</t>
  </si>
  <si>
    <t>(FE) COMFREY（紫草科植物，聚合草） -- 修复现在或以前出现的较高振动的灵魂伤害。</t>
  </si>
  <si>
    <t>(FE) CORN（玉米，谷类） -- 精神扩张时的稳定性，用于友谊背叛。</t>
  </si>
  <si>
    <t>(FE) CUCUMBER （黄瓜）--  沮丧时重新平衡，再次恢复对生活的依恋。</t>
  </si>
  <si>
    <t>(FE) DILL（莳萝） -- 协助一个人收回他让度给他人的势力均衡。</t>
  </si>
  <si>
    <t>(FE) NASTURTIUM（旱金莲） -- 在精神高度集中时恢复身体生命能量。</t>
  </si>
  <si>
    <t>(FE) OKRA（秋葵） -- 恢复看到生活和环境中正面事物的能力。</t>
  </si>
  <si>
    <t>(FE) SALVIA（洋苏草，鼠尾草） -- 在极端压力时期恢复情绪稳定。</t>
  </si>
  <si>
    <t>(FE) SNAP PEA（豌豆） -- 在恶梦之后重新平衡成人或小孩，自我情感斗争。</t>
  </si>
  <si>
    <t>(FE) SUMMER SQUASH（南瓜） -- 说明害怕面对日常事务的人恢复勇气，。</t>
  </si>
  <si>
    <t>(FE) SWEET BELL PEPER（聚磷脂雌二醇） -- 在受压时期稳定身心平衡。</t>
  </si>
  <si>
    <t>(FE) TOMATO（西红柿） -- 清除身体的感染或疾病。 @ # ^ * ]</t>
  </si>
  <si>
    <t>(FE) YELLOW YARROW（黄蓍草） -- 在脆弱时期的情感保护，为一体化行程提供援助。</t>
  </si>
  <si>
    <t>(FE) ZINNIA（百日草） -- 唤回童心，重拾童趣，健康优先的意识。</t>
  </si>
  <si>
    <t>(FE) ZUCCHINI（西葫芦） -- 在康复期协助恢复体力。</t>
  </si>
  <si>
    <t>(FE) ALLSPICE（多香果） -- 提升记忆。</t>
  </si>
  <si>
    <t>(FE) ALMOND（杏仁） -- 成熟/返老还童。</t>
  </si>
  <si>
    <t>(FE) ALLYSSUM-SWEET（甜蜜，糖果） -- 人内在的神性。</t>
  </si>
  <si>
    <t>(FE) ALOE VERA（芦荟） -- 个人的生存。</t>
  </si>
  <si>
    <t>(FE) AMARANTHUS - RED（ -- 免疫系统。</t>
  </si>
  <si>
    <t>(FE) AMARYLLIS(孤挺花） -- 第七个脉轮－顶轮。 ]</t>
  </si>
  <si>
    <t>(FE) ANGELICA(当归） -- 城市压力。</t>
  </si>
  <si>
    <t>(FE) ANGEL'S TRUMPET（曼陀罗） -- 刺激视力。</t>
  </si>
  <si>
    <t>(FE) APRICOT（杏） -- 欢乐无忧。 ]</t>
  </si>
  <si>
    <t>(FE) BANANA（香蕉） -- 男性性特征。</t>
  </si>
  <si>
    <t>(FE) BEECH（山毛榉） -- 更好的接受。</t>
  </si>
  <si>
    <t>(FE) BIRCH - FEMALE(白桦--女性） -- 人际关系。</t>
  </si>
  <si>
    <t>(FE) BIRCH - MALE(白桦--男性） -- 人际关系。</t>
  </si>
  <si>
    <t>(FE) BIRD OF PARADISE（极乐鸟） -- 自由。</t>
  </si>
  <si>
    <t>(FE) BLACK - EYED SUSAN（黑眼圈） -- 提高自尊。</t>
  </si>
  <si>
    <t>(FE) BLEEDING HEART（软心肠的，对社会问题太伤感的人） -- 平静和谐。 ]</t>
  </si>
  <si>
    <t>(FE) BO TREE -- 刺激灵量（kundalini）。</t>
  </si>
  <si>
    <t>(FE) BORAGE（琉璃苣） -- 冷静。</t>
  </si>
  <si>
    <t>(FE) CALENDULA（金盏花） -- 内心之光。</t>
  </si>
  <si>
    <t>(FE) CALIFORNIA BAY LAUREL（加利福尼亚海湾的月桂树） -- 适应性与智慧。</t>
  </si>
  <si>
    <t>(FE) CALIFORNIA POPPY（罂粟） -- 心灵，精神平衡。</t>
  </si>
  <si>
    <t>(FE) CALLA LILY（百合） -- 宽恕。</t>
  </si>
  <si>
    <t>(FE) CAROB（豆角树） -- 移情作用，小组互动。</t>
  </si>
  <si>
    <t>(FE) CASTILIAN ROSE（玫瑰） -- 权力的恰当使用。</t>
  </si>
  <si>
    <t>(FE) CEDAR（雪松，香柏） -- 净化，压力。</t>
  </si>
  <si>
    <t>(FE) CELANDINE（白屈菜） -- 交流。</t>
  </si>
  <si>
    <t>(FE) CENTURY AGAVE（龙舌兰） -- 智慧。</t>
  </si>
  <si>
    <t>(FE) CERATO(角质） -- 自力更生，降低对困窘的精神恐惧。</t>
  </si>
  <si>
    <t>(FE) CHAMOMILE GERMAN（德国甘菊) -- 和谐，更高的智慧。</t>
  </si>
  <si>
    <t>(FE) CHAPARRAL（浓密常绿阔叶灌丛） -- 可视。</t>
  </si>
  <si>
    <t>(FE) CHERVIL（香叶芹） -- 精神特性。</t>
  </si>
  <si>
    <t>(FE) CINNAMON（肉桂） -- 情感表现。</t>
  </si>
  <si>
    <t>(FE) CLEMATIS(铁线莲） -- 热情，稳定性。</t>
  </si>
  <si>
    <t>(FE) COFFEE（咖啡） -- 果断。</t>
  </si>
  <si>
    <t>(FE) COMFREY（紫草） -- 心灵感应。</t>
  </si>
  <si>
    <t>(FE) CORN SWEET（甜玉米） --  城市居民。</t>
  </si>
  <si>
    <t>(FE) COTTON（棉花） -- 精神研究。</t>
  </si>
  <si>
    <t>(FE) CRAB APPLE（山楂） -- 心理净化。</t>
  </si>
  <si>
    <t>(FE) CYCLAMEN（仙客来） -- 疏导（Channeling）。</t>
  </si>
  <si>
    <t>(FE) DANDELION(蒲公英） -- 放松，降低对困窘的精神恐惧。</t>
  </si>
  <si>
    <t>(FE) DATE PALM（椰枣树） -- 放松。</t>
  </si>
  <si>
    <t>(FE) DATURA SANGUINEA（红色曼陀罗） -- 视力。</t>
  </si>
  <si>
    <t>(FE) DOG ROSE（野生蔷薇） -- 热情。</t>
  </si>
  <si>
    <t>(FE) DOGWOOD（山茱萸） -- 新能力。</t>
  </si>
  <si>
    <t>(FE) ELM（榆树） -- 力量，自信。</t>
  </si>
  <si>
    <t>(FE) EUCALYPTUS（桉树） -- 呼吸（肺）/ 悲痛。 ]</t>
  </si>
  <si>
    <t>(FE) EYEBRIGHT（小米草） -- 心灵感知。</t>
  </si>
  <si>
    <t>(FE) FIG（无花果） -- 心理明晰，降低对困窘的精神恐惧。</t>
  </si>
  <si>
    <t>(FE) FIREWEED（杂草） -- 改变因缘。</t>
  </si>
  <si>
    <t>(FE) FLAME OF THE FOREST（森林火焰） -- 催化突破。</t>
  </si>
  <si>
    <t>(FE) FORGET-ME-NOT（勿忘草） -- 梦，降低对困窘的精神恐惧。</t>
  </si>
  <si>
    <t>(FE) FUSCHIA（暗褐菌素） -- 童年问题。</t>
  </si>
  <si>
    <t>(FE) GARDENIA（栀子） -- 怜悯。</t>
  </si>
  <si>
    <t>(FE) GARLIC（大蒜） -- 减轻焦虑。</t>
  </si>
  <si>
    <t>(FE) GINSENG（人参） -- 心理明晰。</t>
  </si>
  <si>
    <t>(FE) GOLDENROD（黄花） --  精神鼓舞。</t>
  </si>
  <si>
    <t>(FE) GOLDENSEAL（白毛崀） -- 情感创伤，降低对困窘的精神恐惧。</t>
  </si>
  <si>
    <t>(FE) GRAPEFRUIT（葡萄柚） -- 精神压力。</t>
  </si>
  <si>
    <t>(FE) GREEN ROSE（绿色玫瑰） -- 心灵平衡。</t>
  </si>
  <si>
    <t>(FE) HEATHER（欧石楠） -- 自信。</t>
  </si>
  <si>
    <t>(FE) HELICONIA（海里康） -- 灵感。</t>
  </si>
  <si>
    <t>(FE) HIBISCUS（芙蓉） -- 女性性特征。</t>
  </si>
  <si>
    <t>(FE) HOLLYHOCK（蜀葵） -- 快乐状态。</t>
  </si>
  <si>
    <t>(FE) HOPS（蛇麻花） -- 精神成长。</t>
  </si>
  <si>
    <t>(FE) JASMINE（茉莉） -- 永久原子。</t>
  </si>
  <si>
    <t>(FE) JIMSON WEED（曼陀罗） -- 刺激梦。</t>
  </si>
  <si>
    <t>(FE) JOJOBA（好好霸树） -- 按摩治疗。</t>
  </si>
  <si>
    <t>(FE) KIDNEY BEAN（四季豆，芸豆） -- 深藏的恐惧。</t>
  </si>
  <si>
    <t>(FE) KINNICK - KINNICK -- 终止关系。</t>
  </si>
  <si>
    <t>(FE) KOENIGN VAN DAENMARK -- 左脑，右脑。 ]</t>
  </si>
  <si>
    <t>(FE) LAVENDER（欧薄荷，熏衣草） -- 警惕。</t>
  </si>
  <si>
    <t>(FE) LEMON（柠檬） -- 心理作用中。</t>
  </si>
  <si>
    <t>(FE) LIMA BEAN（扁白豆） -- 基础(grounding)。</t>
  </si>
  <si>
    <t>(FE) LION'S TAIL（狮子的尾巴） -- 勇气。</t>
  </si>
  <si>
    <t>(FE) LIVE FOREVER -- 更高的指引。</t>
  </si>
  <si>
    <t>(FE) LOTUS（忘忧树） -- 情绪和谐精神和谐。 ]</t>
  </si>
  <si>
    <t>(FE) LUFFA（丝瓜） -- 净化。</t>
  </si>
  <si>
    <t>(FE) MACADAMIA -- 友谊/亲密关系。</t>
  </si>
  <si>
    <t>(FE) MANGO（芒果） --  情绪兴奋剂。</t>
  </si>
  <si>
    <t>(FE) MAPLE（枫树） -- 阴－阳。</t>
  </si>
  <si>
    <t>(FE) MILKMA提示-- 自尊。</t>
  </si>
  <si>
    <t>(FE) MORNING GLORY（牵牛花） -- 神经过敏。</t>
  </si>
  <si>
    <t>(FE) NECTARINE（油桃） -- 心理－精神平衡。</t>
  </si>
  <si>
    <t>(FE) NUTMEG（肉豆蔻） -- 往世疗法。</t>
  </si>
  <si>
    <t>(FE) OAK（橡树） -- 坚定不移。</t>
  </si>
  <si>
    <t>(FE) ONION（洋葱） --  情绪净化。</t>
  </si>
  <si>
    <t>(FE) ORANGE（柑橘，橙子） -- 心理咨询。</t>
  </si>
  <si>
    <t>(FE) ORCHID（兰花） -- 解梦。</t>
  </si>
  <si>
    <t>(FE) PANSY（三色紫罗兰） -- 直觉。</t>
  </si>
  <si>
    <t>(FE) PAPAYA（番木瓜） -- 大我（higher self）－同化。</t>
  </si>
  <si>
    <t>(FE) PASSION FLOWER（西番莲） -- 基督意识。</t>
  </si>
  <si>
    <t>(FE) PEACH（粉红色，桃子） -- 通用放大器。</t>
  </si>
  <si>
    <t>(FE) PENNYROYAL（薄荷类） -- 心灵的保护。</t>
  </si>
  <si>
    <t>(FE) PEONY（牡丹） -- 坦诚交流。</t>
  </si>
  <si>
    <t>(FE) PERILLA（紫苏） -- 身体力行的能量。</t>
  </si>
  <si>
    <t>(FE) PERIWINKLE（玫瑰红长春花） -- 更高的精神观念。</t>
  </si>
  <si>
    <t>(FE) PINE - MONTEREY（松树） -- 心灵清澈。</t>
  </si>
  <si>
    <t>(FE) PINEAPPLE（菠萝） -- 脉轮放大。</t>
  </si>
  <si>
    <t>(FE) PLUM TREE(李树） -- 灵感，新想法。</t>
  </si>
  <si>
    <t>(FE) POMEGRANATE（石榴） -- 滋养。</t>
  </si>
  <si>
    <t>(FE) POTATO（马铃薯） -- 维的探测。</t>
  </si>
  <si>
    <t>(FE) PURPLE NIGHTSHADE（紫龙葵） -- 宁静平和。</t>
  </si>
  <si>
    <t>(FE) QUINOA（昆诺阿藜） -- 灵量（Kundalini)的开启和降落。</t>
  </si>
  <si>
    <t>(FE) RASPBERRY（覆盆子） -- 自我表达。</t>
  </si>
  <si>
    <t>(FE) RED GINGER（红姜） -- 男性/女性融合。  ]</t>
  </si>
  <si>
    <t>(FE) REDWOOD（美国杉树） -- 做决定。</t>
  </si>
  <si>
    <t>(FE) ROSA BINKSIAE（玫瑰） -- 神圣智慧。</t>
  </si>
  <si>
    <t>(FE) ROSA BEGGERIANA（玫瑰） -- 增强直觉。</t>
  </si>
  <si>
    <t>(FE) ROSA CHINENSIS MUTABILIS（玫瑰） -- 创造力。</t>
  </si>
  <si>
    <t>(FE) ROSA CORILFOLIA FROEBELII（玫瑰） -- 表现(Manifestation)。</t>
  </si>
  <si>
    <t>(FE) ROSA CORYMBIFERA（玫瑰可里比芬） -- 冷静/安宁。</t>
  </si>
  <si>
    <t>(FE) ROSA DAMASCENA VERSICOLOR（变色玫瑰) -- 思想上瘾。</t>
  </si>
  <si>
    <t>(FE) ROSA GALLICA OFFICINALIS（玫瑰） -- 精神复兴。</t>
  </si>
  <si>
    <t>(FE) ROSA HARDII（玫瑰） -- 内心喜悦。</t>
  </si>
  <si>
    <t>(FE) ROSA HORRIDA（玫瑰） -- 博爱。</t>
  </si>
  <si>
    <t>(FE) ROSA MACROPHYLLA(玫瑰） -- 更伟大的爱。</t>
  </si>
  <si>
    <t>(FE) ROSA SINOWILSONII（玫瑰） -- 神听。</t>
  </si>
  <si>
    <t>(FE) ROSA WEBBIANA(玫瑰） -- 大地和天使的调和。 ]</t>
  </si>
  <si>
    <t>(FE) ROSEMARY（迷迭香） -- 内心安宁。</t>
  </si>
  <si>
    <t>(FE) SAGUARO（仙人掌） -- 自信。</t>
  </si>
  <si>
    <t>(FE) SANDALWOOD（檀香） -- 芳香疗法。</t>
  </si>
  <si>
    <t>(FE) SELF HEAL（自我愈合） -- 禁食援助。</t>
  </si>
  <si>
    <t>(FE) SENSITIVE PLANT（含羞草） -- 羞怯。</t>
  </si>
  <si>
    <t>(FE) SHASTA LILY(百合） -- 启示。</t>
  </si>
  <si>
    <t>(FE) SHOOTING STAR（流星） -- 占星意识。</t>
  </si>
  <si>
    <t>(FE) SILVERSWORD（银器) -- 精神觉醒。</t>
  </si>
  <si>
    <t>(FE) SKULLCAP（黄芩） -- 按摩/心灵治疗。</t>
  </si>
  <si>
    <t>(FE) SNAPDRAGON（金鱼草） -- 言语。</t>
  </si>
  <si>
    <t>(FE) SOLOMON'S SEAL（黄精） -- 心灵仁慈。</t>
  </si>
  <si>
    <t>(FE) SQUASH - ZUCCHINI（南瓜--西葫芦) -- 青年。</t>
  </si>
  <si>
    <t>(FE) ST. JOHN'S WORT -- 精神疗法。</t>
  </si>
  <si>
    <t>(FE) STRAWBERRY（草莓） -- 刺激视觉。</t>
  </si>
  <si>
    <t>(FE) TANSY（艾菊） -- 洞察力/ 理解。</t>
  </si>
  <si>
    <t>(FE) TREE OF LIFE -- 振奋。</t>
  </si>
  <si>
    <t>(FE) TREE TOBACCO（烟草） -- 无烟。</t>
  </si>
  <si>
    <t>(FE) VANILLA（香草） -- 平衡的体重减轻。</t>
  </si>
  <si>
    <t>(FE) WAKE ROBBIN -- 超凡魅力。</t>
  </si>
  <si>
    <t>(FE) WATERMELON（西瓜） -- 怀孕情绪。</t>
  </si>
  <si>
    <t>(FE) WINTERGREEN（冬绿树） -- 往世疗法。</t>
  </si>
  <si>
    <t>(FE) WITCH HAZEL（北美金缕梅） -- 精神治疗。</t>
  </si>
  <si>
    <t>(FE) YARROW WHITE（白蓍草） -- 心灵保护。</t>
  </si>
  <si>
    <t>(FE) YLANG YLANG -- 地之调和。</t>
  </si>
  <si>
    <t>(FE) YUCCA(丝兰） -- 转化愤怒。</t>
  </si>
  <si>
    <t>(FE) ZINNIA（百日草） -- 笑。</t>
  </si>
  <si>
    <t>(FE) AGRESSION ORCHID（兰花） -- 释放并转换位于第一脉轮—海底轮中阻塞的能量。 ]</t>
  </si>
  <si>
    <t>(FE) AMAZONAS ORCHID(兰花） -- 释放位于脊椎中阻塞的能量。 $ ]</t>
  </si>
  <si>
    <t>(FE) ANGEL ORCHID(兰花) -- 振奋并增强物理振动。</t>
  </si>
  <si>
    <t>(FE) ANGEL OF PROTECTION ORCHID(兰花） --  起到保护盾的作用。</t>
  </si>
  <si>
    <t>(FE) CHANNELING ORCHID（兰花） -- 有助于与精神世界中的向导交流。</t>
  </si>
  <si>
    <t>(FE) CHOCHOLATE ORCHID（兰花） -- 适用于那些学习如何活于喜悦中的人。</t>
  </si>
  <si>
    <t>(FE) COLOUR ORCHID（彩色兰花） -- 有助于辨识出思想是影响生活的强大力量。</t>
  </si>
  <si>
    <t>(FE) COORDINATION ORCHID（兰花） -- 有助于在物理平面上体验细胞意识。</t>
  </si>
  <si>
    <t>(FE) DEVA ORCHID（兰花） -- 使与大自然的精灵王国(Devic kingdom)的接触简单化。</t>
  </si>
  <si>
    <t>(FE) FULLHORN CATTLEYA, HORN OF PLENTY ORCHID（兰花） -- 内心的富裕感。</t>
  </si>
  <si>
    <t>(FE) FUN ORCHID（兰花） -- 提升幽默感和喜悦。</t>
  </si>
  <si>
    <t>(FE) HEART ORCHID（兰花） -- 有助于增强能量并把它转化为爱。</t>
  </si>
  <si>
    <t>(FE) HIGHER SELF ORCHID（兰花） -- 与大我相连。</t>
  </si>
  <si>
    <t>(FE) INSPIRATION ORCHID（兰花） -- 用于艺术灵感。</t>
  </si>
  <si>
    <t>(FE) LOVE ORCHID（兰花） -- 对第四脉轮－心轮有解放作用。 ]</t>
  </si>
  <si>
    <t>(FE) PAST LIFE ORCHID（兰花） -- 通向意识的新状态。</t>
  </si>
  <si>
    <t>(FE) PSYCHE ORCHID（兰花） -- 有助于发掘潜意识的深度</t>
  </si>
  <si>
    <t>(FE) SUN ORCHID（兰花） -- 稳定自我。</t>
  </si>
  <si>
    <t>(FE) VENUS ORCHID（兰花） -- 刺激女性阴廉。</t>
  </si>
  <si>
    <t>(FE) VICTORIA REGIA（维多利亚区域） -- 有助于那些即将离世的人。</t>
  </si>
  <si>
    <t>(FE) ALPINE MINT BUSH -（薄荷矮灌木）- 新生和喜悦。</t>
  </si>
  <si>
    <t>(FE) ANGELSWORD --  明确精神交流。</t>
  </si>
  <si>
    <t>(FE) BANKSIA ROBUR（栎树） -- 享受生活中的兴趣，热情〜与倦怠，压力，挫折，嗜睡、沮丧，清除消极</t>
  </si>
  <si>
    <t>(FE) BAUHINIA -- 思想开明或抗拒改变。</t>
  </si>
  <si>
    <t>(FE) BILLY GOAT PLUM（李子） -- 羞愧或性愉悦。</t>
  </si>
  <si>
    <t>(FE) BLACK EYED SUSAN（黑眼圈） -- 不耐烦。</t>
  </si>
  <si>
    <t>(FE) BLUEBELL（风铃草，风信子）） -- 开启心扉。打开心〜害怕不自信，贪婪，力量，抑制情绪，普遍的信任，快乐分享无条件的爱。信任</t>
  </si>
  <si>
    <t>(FE) BOAB（野猪） -- 放弃家庭样式获得人身自由。</t>
  </si>
  <si>
    <t>(FE) BORONIA -- 平静，创造性想象.〜迷恋的想法，消瘦，碎心，释放旧的关系/</t>
  </si>
  <si>
    <t>(FE) BOTTLEBRUSH（天花菜） -- 放手，母子感情。</t>
  </si>
  <si>
    <t>(FE) BUSH FUCHSIA（晚樱草） -- 开发直觉，可以整合讯息。</t>
  </si>
  <si>
    <t>(FE) BUSH GARDENIA（栀子） -- 恢复对他人的兴趣。</t>
  </si>
  <si>
    <t>(FE) BUSH IRIS（鸢尾） -- 超越物质平面的认识和理解。</t>
  </si>
  <si>
    <t>(FE) CROWEA（科绕魏素，2-甲氧基黄樟醚） -- 平衡个人并将其置于中心。</t>
  </si>
  <si>
    <t>(FE) DAGGER HAKEA（哈克木） -- 宽恕，情感的公开表达。</t>
  </si>
  <si>
    <t>(FE) DOG ROSE（野生蔷薇） -- 自信，勇气。</t>
  </si>
  <si>
    <t>(FE) DOG ROSE OF THE WILD FORCES（野生蔷薇） -- 出现内在和外在混乱时保持冷静和自信。平静，并在内部和外部动荡的时刻能被中心失控：歇斯底里，没有明显的原因，疼痛的恐惧
波罗尼（远东）4663 |，创造性可视化宁静〜迷恋的想法，消瘦，碎心肠</t>
  </si>
  <si>
    <t>(FE) FIVE CORNERS（五角形） -- 爱和自我接受。</t>
  </si>
  <si>
    <t>(FE) FLANNEL FLOWER（法兰绒花） -- 爱和自我接受。</t>
  </si>
  <si>
    <t>(FE) FRESHWATER MANGROVE（红树林） -- 对新经验开放。</t>
  </si>
  <si>
    <t>(FE) FRINGED VIOLET（紫罗兰） -- 移除以前和现在的悲痛。</t>
  </si>
  <si>
    <t>(FE) GREEN SPIDER ORCHID（绿蜘蛛兰花（远东）467|心灵感应沟通〜噩梦，对过去的生活恐惧，害怕看到血</t>
  </si>
  <si>
    <t>(FE) GREY SPIDER FLOWER灰色蜘蛛花（远东）4677 |信心勇气，信任〜平静。极端恐怖，外伤，危及生命的情况下，心理攻击，痛苦，绝望绝望交易，恶梦，失眠，压力</t>
  </si>
  <si>
    <t>(FE) GYMEA LILY（百合） -- 允许他人表达自我和作出贡献。</t>
  </si>
  <si>
    <t>(FE) HIBBERTIA（蛰伏） -- 自我接受和自己的良知。</t>
  </si>
  <si>
    <t>(FE) ILLAWARRA FLAME TREE（凤凰木） -- 自我认同。</t>
  </si>
  <si>
    <t>(FE) ISOPOGON -- 能够从过去的经历吸取教训。连接心脏和头部，不忘过去和无控制有关，检索遗忘的技能，衰老</t>
  </si>
  <si>
    <t>(FE)JACARANDA(紫薇树）果断。果断〜分散，多变，抖动，膀胱，大脑，思维敏捷</t>
  </si>
  <si>
    <t>(FE) KANGAROO PAW（袋鼠） -- 放松的敏感性。</t>
  </si>
  <si>
    <t>(FE) KAPOK BUSH（木棉花） 坚持不懈，乐于给予。冷漠，放弃，气馁，不愿意去应用，尝试，感觉</t>
  </si>
  <si>
    <t>(FE) LITTLE FLANNEL（法兰绒） -- 否定儿童。</t>
  </si>
  <si>
    <t>(FE) MACROCARPA（大白蓬草） -- 恢复热情。精疲力尽，疲惫不堪，老化。挖掘内心的热情，内在的力量，耐力，力量，肾上腺，能源，强度</t>
  </si>
  <si>
    <t>(FE) MINT BUSH （薄荷）-- 顺利的精神启蒙。</t>
  </si>
  <si>
    <t>(FE) MOUNTAIN DEVIL -- 无条件的爱，宽恕。</t>
  </si>
  <si>
    <t>(FE) MULLA MULLA（药布） -- 减少火气的不良作用。</t>
  </si>
  <si>
    <t>(FE) OLD MAN BANKSIA（拔克西木） -- 应付生活带来的任何问题的能力。有能力应付任何的生活带来了〜为疲倦，低能量运动的人，挫折，检查甲状腺，重量缓慢，再次在生活和热情</t>
  </si>
  <si>
    <t>(FE) PAW PAW -- 焦点和清晰。</t>
  </si>
  <si>
    <t>(FE) PEACH - FLOWERED TEA TREE（桃花，茶树） -- 平衡，为自身健康负责。</t>
  </si>
  <si>
    <t>(FE) PHILOTHECA（喜热植物） -- 接受赞扬的能力。</t>
  </si>
  <si>
    <t>(FE) RED GREVILLEA（银桦酚） -- 脱离不愉快状况的力量。</t>
  </si>
  <si>
    <t>(FE) RED HELMET ORCHID（兰花） -- 父子感情，尊重。</t>
  </si>
  <si>
    <t>(FE) RED LILY（百合） -- Grounded，成为焦点。</t>
  </si>
  <si>
    <t>(FE) RED SUVA FRANGIPANI（赤素馨花） -- 心情平静和熏陶。悲伤，震惊，悲痛，创伤破碎的心</t>
  </si>
  <si>
    <t>(FE) ROUGH BLUEBELL（风铃草） -- 怜悯，释放内心爱的振动。</t>
  </si>
  <si>
    <t>(FE) SHE OAK（栎树） -- 克服女性的失调。</t>
  </si>
  <si>
    <t>(FE) SILVER PRINCESS -- 生活目的和方向。</t>
  </si>
  <si>
    <t>(FE) SLENDER RICE FLOWER（稻谷） -- Cooperation and group harmony.</t>
  </si>
  <si>
    <t>(FE) SOUTHERN CROSS（南十字座） -- Personal power, positive attitude.</t>
  </si>
  <si>
    <t>(FE) SPINIFEX（刺状的） -- Sense of being a victim of illness.</t>
  </si>
  <si>
    <t>(FE) STURT DESERT PEA （豌豆）-- Deep hurt, sadness, emotional pain.深深的伤害，悲伤，痛苦〜RTC的情绪，心理创伤，帮助放手，触发健康的情愫，释放深抑制的悲痛</t>
  </si>
  <si>
    <t>(FE) SUNDEW（毛膏菜） -- Practical, attention to detail.</t>
  </si>
  <si>
    <t>(FE) SUNSHINE WATTLE（金合欢树） -- Optimism, hope.</t>
  </si>
  <si>
    <t>(FE) TURKEY BUSH（土耳其矮灌木） -- Inspired creativity.</t>
  </si>
  <si>
    <t>(FE) WEDDING BUSH -- Commitment to relationships and goals.</t>
  </si>
  <si>
    <t>(FE) WILD POTATO BUSH（野生马铃薯） -- Freedom to move on in life.</t>
  </si>
  <si>
    <t>(FE) WISTERIA（紫藤） -- Women who feel uncomfortable about their sexuality.</t>
  </si>
  <si>
    <t>(FE) YELLOW COWSLIP（黄花九轮草，野樱草） -- Critical, judgemental.</t>
  </si>
  <si>
    <t>(FE) ROELLA -- Pride, negative ego.</t>
  </si>
  <si>
    <t>(FE) SAUSAGE TREE（香肠） -- Yin-yang balance, integration of polarities.</t>
  </si>
  <si>
    <t>(FE) SCILLA（海葱） -- Domination, self importance, a need to be right.</t>
  </si>
  <si>
    <t>(FE) SENECIO（狗舌草） -- Fear of aging.</t>
  </si>
  <si>
    <t>(FE) SHASTA DAISY（雏菊） -- Integration of matter and spirit.</t>
  </si>
  <si>
    <t>(FE) SILVERLEAF（银箔） -- The female warrior.</t>
  </si>
  <si>
    <t>(FE) SNAPDRAGON（金鱼草） -- Misdirected sexual energy resulting in verbal aggression.</t>
  </si>
  <si>
    <t>(FE) SONDERINA（索纳明） -- Repetitive thought patterns, insomnia.</t>
  </si>
  <si>
    <t>(FE) SOUR FIG（变质的无花果） -- Emotional neediness, attention seeking.</t>
  </si>
  <si>
    <t>(FE) SPUR FLOWER（马刺花） -- Integration of knowledge.</t>
  </si>
  <si>
    <t>(FE) SQUASH（南瓜） -- Personal adversity and turmoil.</t>
  </si>
  <si>
    <t>(FE) STRELITZIA -- Indecisiveness, self doubt, lack of personal power.</t>
  </si>
  <si>
    <t>(FE) SUGAR BUSH PROTEA（龙眼） -- Repressed childhood longings.</t>
  </si>
  <si>
    <t>(FE) SUNBONNET（遮阳帽） -- Lack of self worth, personal inadequacy.</t>
  </si>
  <si>
    <t>(FE) SUNFLOWER（向日葵） -- Threatened masculine energy.</t>
  </si>
  <si>
    <t>(FE) SURING -- Over aroused passion.</t>
  </si>
  <si>
    <t>(FE) SWEETPEA（香豌豆） -- Lack of personal space, need for inner peace.</t>
  </si>
  <si>
    <t>(FE) THYME（麝香草） -- Facilitates communication with subconscious mind.</t>
  </si>
  <si>
    <t>(FE) TIGER LILY（萱草） -- Awareness of dignity and usefulness of the crone.</t>
  </si>
  <si>
    <t>(FE) TULIP MAGNOLIA（郁金香，木兰） -- Vulnerability hidden by defensiveness, dissatisfaction.</t>
  </si>
  <si>
    <t>(FE) UMSIPANE -- Excessive mental energy, perfectionism.</t>
  </si>
  <si>
    <t>(FE) VYGIE -- Manipulation and punishing of others through victim hood.</t>
  </si>
  <si>
    <t>(FE) WATER LILY（睡莲） -- Numbing of emotions, emotional repression of pain.情感麻木，压抑疼痛情绪</t>
  </si>
  <si>
    <t>(FE) WATTLE（金合欢树） -- Negative expectation, pessimism.</t>
  </si>
  <si>
    <t>(FE) WHITE GERANIUM（白色天竺葵） -- Irresponsibility.</t>
  </si>
  <si>
    <t>(FE) WILD DAGGA（野生印度大麻） -- Lack of will power, avoidance of pain.缺乏力量，避免痛苦〜hgd2人类基因组多样化，体重，成瘾</t>
  </si>
  <si>
    <t>(FE) WILD GARDENIA（野生栀子） -- Death and dying terminations.</t>
  </si>
  <si>
    <t>(FE) YELLOW PINCUSHION -- Fear of loss of control, fear of deprivation.</t>
  </si>
  <si>
    <t>(FE) YELLOWWOOD（香槐） -- Guards against abuse of authority and self importance.</t>
  </si>
  <si>
    <t>(FE) ZIMBABWE CREEPER（蔓草，葡萄枝） -- Inability to accept help, polarization in masculine energy.</t>
  </si>
  <si>
    <t>(FE) ARISTEA（磺胺-5对甲氧嘧啶） -- Attunement to nature.</t>
  </si>
  <si>
    <t>(FE) AGAPANTHUS（爱情花） -- Willingness to receive.</t>
  </si>
  <si>
    <t>(FE) ARUM LILY（海芋百合） -- Sense of individuality, personal power.</t>
  </si>
  <si>
    <t>(FE) AUSTRALIAN TEA TREE （澳大利亚茶树）-- Inability to finish what one starts, perseverance.</t>
  </si>
  <si>
    <t>(FE) AVOCADO（鳄梨） -- Releasing negativity, enhancement of intuitive and telepathic abilities.</t>
  </si>
  <si>
    <t>(FE) AZALEA（杜鹃花） -- Acceptance of responsibility.</t>
  </si>
  <si>
    <t>(FE) BAEOMETRA -- Fatigue, overwhelm.</t>
  </si>
  <si>
    <t>(FE) BASIL（矮糠） -- Misuse of sexual energy.</t>
  </si>
  <si>
    <t>(FE) BAUHINIA -- Emotional authenticity.</t>
  </si>
  <si>
    <t>(FE) BELLADONNA LILY（颠茄百合） -- Anger, rage.</t>
  </si>
  <si>
    <t>(FE) BELL GARDENIA(山栀子） -- Apathy, emotional repression.</t>
  </si>
  <si>
    <t>(FE) BLUSHING BRIDE -- Strengthens female energy, yin-yang balance.</t>
  </si>
  <si>
    <t>(FE) BORAGE（琉璃苣） -- Disheartened.灰心〜</t>
  </si>
  <si>
    <t>(FE) BUCHU(布枯） -- Helps establish emotional boundaries, auric protection.帮助建立感情的界限</t>
  </si>
  <si>
    <t>(FE) CALENDULA（金盏菊） -- Intellectual arrogance and coldness.</t>
  </si>
  <si>
    <t>(FE) CANCER BUSH（矮灌木） -- Confrontation of the shadow, inner torment.</t>
  </si>
  <si>
    <t>(FE) CAPE ALMOND（杏仁） -- Insecurity, fear of the unknown.</t>
  </si>
  <si>
    <t>(FE) CAPE HONEYSUCKLE（忍冬） -- Inflexibility, ruthlessness, arrogance.</t>
  </si>
  <si>
    <t>(FE) CHESTNUT（栗子，栗树）） -- Visualization, ability to contact spiritual realms.</t>
  </si>
  <si>
    <t>(FE) CHINKERINCHEE（万年青） -- Unethical behavior.</t>
  </si>
  <si>
    <t>(FE) CHRIST THORN（荆棘） -- Lack of self worth, self neglect.</t>
  </si>
  <si>
    <t>(FE) CLIVIA（斜坡） -- Uncontrollable thoughts of catastrophy.</t>
  </si>
  <si>
    <t>(FE) CORAL TREE(珊瑚） -- Generalized fear.</t>
  </si>
  <si>
    <t>(FE) CORN(玉米） -- Disorientation, lack of personal space.</t>
  </si>
  <si>
    <t>(FE) COSMOS（大波斯菊） --chakra.秋英（远东）4766 |思想整合，喉咙第五轮穴，</t>
  </si>
  <si>
    <t>(FE) CRAB APPLE（山楂） -- Shame, self forgiveness.</t>
  </si>
  <si>
    <t>(FE) CRASSULA（景天） -- Excessive use of the will.</t>
  </si>
  <si>
    <t>(FE) CUCUMBER（黄瓜） -- Pessimism.</t>
  </si>
  <si>
    <t>(FE) DAFFODIL（水仙花） -- Self criticism, self hatred, depression.</t>
  </si>
  <si>
    <t>(FE) DANDELION（蒲公英） -- Stress, tension.</t>
  </si>
  <si>
    <t>(FE) DISA（残疾） -- Hopelessness, despair.</t>
  </si>
  <si>
    <t>(FE) DOG ROSE（野生蔷薇） -- Inability to express deep emotions.</t>
  </si>
  <si>
    <t>(FE) DUNE CALENDULA（沙漠金盏花） -- Periods of transition and change e.g. divorce.</t>
  </si>
  <si>
    <t>(FE) ENGLISH HAWTHORNE -- Broken heartedness.心碎的，受挫的</t>
  </si>
  <si>
    <t>(FE) EVENING PRIMROSE（月见草） -- Abandonment, sexual repression.</t>
  </si>
  <si>
    <t>(FE) FELICIA -- Unhappiness, disconnectedness.</t>
  </si>
  <si>
    <t>(FE) FIG（无花果） -- Archetypal sexual shame and fear.</t>
  </si>
  <si>
    <t>(FE) FLOWERING CHERRY（樱桃） -- Gentleness, inner peace.</t>
  </si>
  <si>
    <t>(FE) FRANGIPANI（赤素馨花） -- Grief and shock of karmic origins.</t>
  </si>
  <si>
    <t>(FE) FREESIA（鸢尾） -- Overwhelmed by life itself, apathy.</t>
  </si>
  <si>
    <t>(FE) FUMARIA -- Transmutation of suffering.</t>
  </si>
  <si>
    <t>(FE) GAZANIA -- Feminine sexuality and creativity, breaking down repressive attitudes.</t>
  </si>
  <si>
    <t>(FE) GERANIUM INCANUM（天竺葵） -- Vengeful or morbid thoughts, destructive relationships.</t>
  </si>
  <si>
    <t>(FE) GIANT PROTEA（龙眼） -- Blocked or crushed creativity, lack of vitality.</t>
  </si>
  <si>
    <t>(FE) GRAPEVINE（葡萄藤） -- Self destructive or erratic or behavior patterns.</t>
  </si>
  <si>
    <t>(FE) GRASSY BELL(风铃草） -- Deep hurt, pain and fear relating to betrayal. 深伤害，痛苦和恐惧与背叛〜</t>
  </si>
  <si>
    <t>(FE) GREEN PEPPER（青椒） -- Over involvement in detail.</t>
  </si>
  <si>
    <t>(FE) GREVILLEA（银桦酚） -- Affected by criticism.</t>
  </si>
  <si>
    <t>(FE) HIBISCUS（芙蓉） -- Focusing creative abilities and energy.</t>
  </si>
  <si>
    <t>(FE) HOLLY（冬青） -- Deep pain, desire to hurt others.深深的痛苦，以至要想要伤害他人。</t>
  </si>
  <si>
    <t>(FE) HYACINTH（风信子 -- Inner stillness, spiritual connection.</t>
  </si>
  <si>
    <t>(FE) HYPERICUM（金丝桃） -- Integration of incoming spiritual energies.</t>
  </si>
  <si>
    <t>(FE) IXIA（鸢尾） -- Lack of confidence, shyness.</t>
  </si>
  <si>
    <t>(FE) JACARANDA(紫薇科） -- Escapism, indecisiveness.</t>
  </si>
  <si>
    <t>(FE) KEURTJIE -- Nurturing, parenting.</t>
  </si>
  <si>
    <t>(FE) LAVENDER（欧薄荷，熏衣草） -- Panic, hysteria.</t>
  </si>
  <si>
    <t>(FE) LEMON（柠檬） -- Disallowed anger in woman, sexual imbalance.</t>
  </si>
  <si>
    <t>(FE) LOQUAT（枇杷） -- Apathy.</t>
  </si>
  <si>
    <t>(FE) LOTUS（忘忧草） -- Alignment of chakra energy, meditation.</t>
  </si>
  <si>
    <t>(FE) MAIDENHAIR FERN（银杏，蕨类植物） -- 生活目的的指数理解力</t>
  </si>
  <si>
    <t>(FE) MANGO（芒果） -- 无法表达温暖，个人不足。</t>
  </si>
  <si>
    <t>(FE) MAPLE（枫树） -- 平衡身体和个性的问题。</t>
  </si>
  <si>
    <t>(FE) MARIGOLD（金盏花） -- 怀疑，理性思维和线性思维。</t>
  </si>
  <si>
    <t>(FE) MOCK ORANGE（山梅花） -- 男效能量的扩张。</t>
  </si>
  <si>
    <t>(FE) MORNING GLORY（牵牛花） -- 清醒与睡眠样式的不平衡。</t>
  </si>
  <si>
    <t>(FE) MOUNTAIN CABBAGE TREE（卷心菜，甘蓝） -- 避开责任与承诺。</t>
  </si>
  <si>
    <t>(FE) MOUNTAIN DAHLIA（大丽花） -- 对他人不敏感，心灵感应。</t>
  </si>
  <si>
    <t>(FE) MOUNTAIN ROSE（玫瑰） -- 深刻的或存在的疼痛，孤独感。</t>
  </si>
  <si>
    <t>(FE) NASTURTIUM（旱金莲） -- 过分强调智力。</t>
  </si>
  <si>
    <t>(FE) NICOTIANA(烟草） -- 感觉不值和情绪分离。</t>
  </si>
  <si>
    <t>(FE) ORANGE(柑橘，桔树） -- 情绪紧张。</t>
  </si>
  <si>
    <t>(FE) ORANGE PINCUSHION -- 原型的疼痛(Archetypal pain)，休克。</t>
  </si>
  <si>
    <t>(FE) ORANGE WATSONIA(寄生虫） -- 残酷，无情。</t>
  </si>
  <si>
    <t>(FE) OREGANUM -- 优雅，安逸。</t>
  </si>
  <si>
    <t>(FE) OXALIS（醋浆草） -- 自卑和自负的极端对立。</t>
  </si>
  <si>
    <t>(FE) PAINTED LADY（苎胥，蝴蝶的一种） -- 嫉妒，怨恨。</t>
  </si>
  <si>
    <t>(FE) PANSY(三色紫罗兰） -- 对批评很敏感，脸皮薄。</t>
  </si>
  <si>
    <t>(FE) PARSLEY（荷兰芹） -- 完美主义，自我批评。</t>
  </si>
  <si>
    <t>(FE) PEACH(桃树，桃子） -- 忧郁，以前创伤的影响。</t>
  </si>
  <si>
    <t>(FE) PELARGONIUM（天竺葵） -- 孤独，孤立。</t>
  </si>
  <si>
    <t>(FE) PERIWINKLE（玫瑰红长春花） -- 愤世嫉俗，第四脉轮——心轮的治疗。 ]</t>
  </si>
  <si>
    <t>(FE) PETUNIA（喇叭花） -- 灵感，想象。</t>
  </si>
  <si>
    <t>(FE) PINE（松树） -- 自我惩罚，自我谴责。</t>
  </si>
  <si>
    <t>(FE) PINK BELL HEATHER（粉色石南花） -- 自我欺骗。</t>
  </si>
  <si>
    <t>(FE) PINK WATSONIA（石竹花） -- 感觉涣散。</t>
  </si>
  <si>
    <t>(FE) PLUM（李子） -- 感觉不值。</t>
  </si>
  <si>
    <t>(FE) PLUMBAGO(石墨） -- 羞愧，对判断缺乏信任。</t>
  </si>
  <si>
    <t>(FE) POMPOM TREE（球形大丽花） -- 逃避弱点并对之恐惧。</t>
  </si>
  <si>
    <t>(FE) RED CAMELLIA（红山茶花） -- 内心幼童的震惊和畏惧。</t>
  </si>
  <si>
    <t>(FE) RED ERICA（红石南花） -- 忧郁症，羞愧。</t>
  </si>
  <si>
    <t>(FE) RED HOT POKER（红色的、热的火钳） -- 身心虐待的治疗。</t>
  </si>
  <si>
    <t>(FE) RHODODENDRON（杜鹃花） -- 刻板，武断。</t>
  </si>
  <si>
    <t>(FE) ARROYO WILLOW（柳树） -- 说明我们负责地创造生活经验。</t>
  </si>
  <si>
    <t>(FE) BEAR GRASS（青草，草地) -- 没有任何外界影响能压制我们的目标。</t>
  </si>
  <si>
    <t>(FE) BIG ROOT JATROPHA(有巨大根的麻风树 ）-- 增强安全感。</t>
  </si>
  <si>
    <t>(FE) BISBEE BEEHIVE CACTUS（仙人球） -- 性虐待或身体虐待的康复。</t>
  </si>
  <si>
    <t>(FE) BOUGAINVILLEA（九重葛） -- 感觉平和与安逸。</t>
  </si>
  <si>
    <t>(FE) BRIGHT STAR（星星） -- 它有助于通过相信人能如愿以偿来拥有健康的界限。</t>
  </si>
  <si>
    <t>(FE) BUFFALO GOURD（葫芦） -- 有助于保持一种深层的内心安宁。</t>
  </si>
  <si>
    <t>(FE) CAMPHORWEED（樟脑酰基） -- 有助于感觉踏实(grounded)并能把事物表现出来。</t>
  </si>
  <si>
    <t>(FE) CANDY BARREL CACTUS（仙人掌） -- 培养精神上和感情上的平静。</t>
  </si>
  <si>
    <t>(FE) CANE CHOLLA CACTUS（仙人掌） -- 有助于开启新视野。</t>
  </si>
  <si>
    <t>(FE) CANYON GRAPEVINE（葡萄腾） -- 有助于在支配与依赖之间寻求平衡。</t>
  </si>
  <si>
    <t>(FE) CARDON CACTUS（仙人掌） -- 释放强大的能量。</t>
  </si>
  <si>
    <t>(FE) CHAPARRAL（浓密常绿落叶灌丛） -- 释放未表现出来的东西。</t>
  </si>
  <si>
    <t>(FE) CLARET CUP HEDGEHOG CACTUS（仙人掌） -- 这是一种用于表现和沉思的极好香精。</t>
  </si>
  <si>
    <t>(FE) DESERT HOLLY（冬青） -- 有助于生活在一种以心为中心的状态 。</t>
  </si>
  <si>
    <t>(FE) DESERT MARIGOLD(金盏花） -- 有助于认清能力。</t>
  </si>
  <si>
    <t>(FE) DESERT SUMAC（漆树） -- 有助于转化孤独和孤立的痛苦。</t>
  </si>
  <si>
    <t>(FE) EPHEDRA(麻黄） -- 活化意志和先天的治疗资源。</t>
  </si>
  <si>
    <t>(FE) FAIRY DUSTER（蘑菇圈） -- 平衡在高能态和低能态之间摇摆的趋向。</t>
  </si>
  <si>
    <t>(FE) FIRE PRICKLY PEAR CACTUS（仙人球） -- 有助于分配能量。</t>
  </si>
  <si>
    <t>(FE) FISHHOOK CACTUS（仙人球） -- 激励在公开演说时的自信心。</t>
  </si>
  <si>
    <t>(FE) FOOTHILL PALOVERDE -- 有助于冷静头脑和寻求完美的自我。</t>
  </si>
  <si>
    <t>(FE) HOPTREE -- 用于那些过于容易因他人需求而分心的人。</t>
  </si>
  <si>
    <t>(FE) INDIAN RPPT -- 有助于重视简单化(value simplicity)。</t>
  </si>
  <si>
    <t>(FE) INDIAN TOBACCO（北美山梗菜） -- 用提升的深层且意义重大的感知来深入理解。</t>
  </si>
  <si>
    <t>(FE) INDIGO BUSH（靛蓝） -- 有助于把精神上实作品的理念融入日常生活。</t>
  </si>
  <si>
    <t>(FE) INMORTAL -- 对长期沮丧的治疗极佳。</t>
  </si>
  <si>
    <t>(FE) JOJOBA（好好霸树) -- 带来安逸感和安全感。</t>
  </si>
  <si>
    <t>(FE) MALA MUJER (BAD WOMAN)（甲基十一基甲酮） -- 有利于女性特质的积极表达 。</t>
  </si>
  <si>
    <t>(FE) MARIOLA -- 恢复内心体验和外在表现的一致性。</t>
  </si>
  <si>
    <t>(FE) MESQUITE（牧豆树） -- 向富裕和快乐开放自己。</t>
  </si>
  <si>
    <t>(FE) MEXICAN SHELL FLOWER(贝壳花） -- 这种香精支持积极地去面对生活。</t>
  </si>
  <si>
    <t>(FE) MEXICAN STAR(星形） -- 有助于体现强烈和独立的个性。</t>
  </si>
  <si>
    <t>(FE) MILKY NIPPLE CACTUS（仙人球） -- 给予一种属于大地和自养自治的感觉。</t>
  </si>
  <si>
    <t>(FE) MOUNTAIN MAHOGANY(桃花心木） -- 提供一种温和但坚定的动力以推向下一个发展阶段。</t>
  </si>
  <si>
    <t>(FE) OCOTILLO -- 有助于接受我们的情绪。</t>
  </si>
  <si>
    <t>(FE) ORGAN PIPE CACTUS(仙人掌） -- 说明对待世俗生活。</t>
  </si>
  <si>
    <t>(FE) PURPLE MAT（视紫质目视凝集试验） -- 有助于冒险以便对自已和他人保持真诚。</t>
  </si>
  <si>
    <t>(FE) QUEEN OF THE NIGHT CACTUS(仙人掌的大输柱） -- 有助于体验深刻理解的幸福观点。</t>
  </si>
  <si>
    <t>(FE) RAINBOW CACTUS(彩色仙人掌） -- 对沉思和回归工作(regression work)极佳。</t>
  </si>
  <si>
    <t>(FE) RATANY -- 能使人认清自己内心的真理。</t>
  </si>
  <si>
    <t>(FE) RED-ORANGE EPIPHYLLUM（红柑橘） -- 一种用于表现(manifestation)的极佳香精。</t>
  </si>
  <si>
    <t>(FE) SACRED DATURA（曼陀罗) -- 有助于放开一种熟悉的现实且不觉得受到威胁。</t>
  </si>
  <si>
    <t>(FE) SAGUARO CACTUS(仙人掌0 -- 有助于了解并相信内心的智慧与权威。</t>
  </si>
  <si>
    <t>(FE) SCORPION WEED（杂草） -- 说明克服多种恐惧。</t>
  </si>
  <si>
    <t>(FE) SENITA CACTUS（仙人掌） -- 无痛苦地开启情绪的涌流。.</t>
  </si>
  <si>
    <t>(FE) SOAPTREE YUCCA -- 激发表达意愿和意向的果断自信。</t>
  </si>
  <si>
    <t>(FE) SOW THISTLE（苦菜） -- 有助于处理受到专横人格威胁的感觉。</t>
  </si>
  <si>
    <t>(FE) SPANISH BAYONET YUCCA(丝兰） -- 是一种极佳的香精，在优柔寡断或恐惧时起说明作用。</t>
  </si>
  <si>
    <t>(FE) STAGHORN CHOLLA CACTUS(仙人掌） -- 激发先天的能力，用于自治和自我重建。</t>
  </si>
  <si>
    <t>(FE) STAR LEAF（树叶） -- 有助于做一个简朴和纯洁的自我。</t>
  </si>
  <si>
    <t>(FE) STAR PRIMOSE（已酸孕诺酮） -- 用于那些对性和精神感到困惑的人。</t>
  </si>
  <si>
    <t>(FE) STRAWBERRY CACTUS(仙人掌） -- 鼓励放手，改变不良情绪。</t>
  </si>
  <si>
    <t>(FE) SYRIAN RUE（芸香） -- 有助于了解和相信自己的真理。</t>
  </si>
  <si>
    <t>(FE) TARBUSH（美国胶粘木） -- 有助于辨识和释放在潜意识下起作用的信念。</t>
  </si>
  <si>
    <t>(FE) TEDDY BEAR CHOLLA CACTUS（仙人掌） -- 说明克服对亲密行为的深度恐惧。</t>
  </si>
  <si>
    <t>(FE) THERESA CACTUS（仙人掌） -- 培养一种强烈的自理意识。</t>
  </si>
  <si>
    <t>(FE) THISTLE（大蓟） -- 有助于认清自身的魅力。</t>
  </si>
  <si>
    <t>(FE) THURBER'S GILIA -- 有助于克服恐惧感和各种缺陷。</t>
  </si>
  <si>
    <t>(FE) VIOLET CURLS(紫罗兰） -- 有助于释放受阻的情绪。</t>
  </si>
  <si>
    <t>(FE) WHITE DESERT PRIMOSE（已酸孕诺酮） -- 加强对自己的信念。</t>
  </si>
  <si>
    <t>(FE) WHITEHORN -- 有助于更友善地对待自己，乐观。</t>
  </si>
  <si>
    <t>(FE) WOVEN SPINE PINEAPPLE CACTUS（仙人掌） -- 放松体内往昔的情绪压力。</t>
  </si>
  <si>
    <t>(FE) RELEASE CACTUS（仙人掌） -- 让身体解除旧伤带来的创伤，协助再生。</t>
  </si>
  <si>
    <t>(FE) INNER CLEANSING CACTUS（仙人掌） -- 保护头部的气场(aura)。</t>
  </si>
  <si>
    <t>(FE) AURA CLEANSING CACTUS(仙人掌） -- 用于气场和灵体的净化及再生。</t>
  </si>
  <si>
    <t>(FE) GOLDEN BARREL CACTUS（仙人掌） -- 用于保护和成为中心(being centered)。</t>
  </si>
  <si>
    <t>(FE) BEAUTY CACTUS（仙人掌） -- 发展心的自然温暖。</t>
  </si>
  <si>
    <t>(FE) INSPIRATION CACTUS（仙人掌) -- 扩大并净化理智体，刺激第六脉轮－第三眼－眉轮。 ]</t>
  </si>
  <si>
    <t>(FE) SELF-ESTEEM CACTUS（仙人掌） -- 培养怜悯心和对团体能量的认识。</t>
  </si>
  <si>
    <t>(FE) HERE AND &amp; CACTUS（仙人掌） -- 有助于接受被具体化(being incarnated)：到这里来。</t>
  </si>
  <si>
    <t>(FE) FORMATION CACTUS（仙人掌） -- 有助于清除内在的负面能量。</t>
  </si>
  <si>
    <t>(FE) BLUEBERRY CACTUS（仙人掌） -- 有助于发展自身潜能。</t>
  </si>
  <si>
    <t>(FE) JOYFUL OPUNTIA（仙人掌） -- 提供一种欢乐和解脱的感觉。</t>
  </si>
  <si>
    <t>(FE) GROUNDING OPUNTIA（仙人掌） -- 有助于找到内在的魅力,加强与地球的联系。</t>
  </si>
  <si>
    <t>(FE) LIFE FORCE CACTUS（仙人球） -- 增强生命力，有助于摆脱能量寄生虫。</t>
  </si>
  <si>
    <t>(FE) INSIDE/OUTSIDE CACTUS（仙人球） --  在一个能量水平上起作用保护皮肤并使之再生。</t>
  </si>
  <si>
    <t>(FE) WARM LOVE CACTUS（仙人球） --  加强，刺激并再生自身的生命能量。</t>
  </si>
  <si>
    <t>(FE) NOBLE HEART CACTUS（仙人球） -- 有助于开启并扩大第四脉轮－心轮，发展心的本质。 ]</t>
  </si>
  <si>
    <t>(FE) EARTH STAR CACTUS（仙人球） -- 刺激第一脉轮－海底轮－根轮，清除并释放消极情绪。 ]</t>
  </si>
  <si>
    <t>(FE) A ALI I（急性肺损伤） -- 清理第四脉轮－心轮，有助于协调关系。 ]</t>
  </si>
  <si>
    <t>(FE) AKIA -- 用于克服日常生活中受到的挫折和约束。</t>
  </si>
  <si>
    <t>(FE) AMAZON SWORDPLANT -- 在过去的治疗中，它有效地集中于情绪阻塞的起因。</t>
  </si>
  <si>
    <t>(FE) AVOCADO（鳄梨） -- 促进放松的接受，愉悦，对触摸敏感。</t>
  </si>
  <si>
    <t>(FE) AWAPUHI MELEMELE -- 说明清除隐藏在潜意识里的创伤记忆。</t>
  </si>
  <si>
    <t>(FE) BAMBOO ORCHID（兰花） -- 鼓励自立，激发对自己的信念和信任。</t>
  </si>
  <si>
    <t>(FE) CHINESE VIOLET（紫花地丁） -- 当信念不同引发敌意时修复亲密的家庭关系。</t>
  </si>
  <si>
    <t>(FE) CUP OFGOLD -- 用爱来开启(opening up)并分享内在的知识。</t>
  </si>
  <si>
    <t>(FE) HAU（血凝单位） -- 在神经紧张时起到一种镇定且平衡的作用</t>
  </si>
  <si>
    <t>(FE) HINAHINA KU KAHAKAI -- 一种能给予能量的香精，主要用于让女性恢复意志力。</t>
  </si>
  <si>
    <t>(FE) HAWAIIAN SANDALWOOD（檀香） -- 用于增强冥想，它能活跃第七脉轮——顶轮。 ]</t>
  </si>
  <si>
    <t>(FE) ILIMA（髂骨） -- 用于清除关于精神实体的根深蒂固的往世阻碍(past life blockage)。</t>
  </si>
  <si>
    <t>(FE) IMPATIENS（凤仙花） -- 用于恢复对境遇和境况的容忍与接受。</t>
  </si>
  <si>
    <t>(FE) JADE VINE（绿色藤本植物） -- 用于发展深层的以心为中心的诚挚交流。</t>
  </si>
  <si>
    <t>(FE) KAMANI -- 治疗第四脉轮——心轮的创伤和不协调。 ]</t>
  </si>
  <si>
    <t>(FE) KOA（相思树，洋槐的一种） -- 促进更深的安宁、转化和康复。</t>
  </si>
  <si>
    <t>(FE) KOU -- 刺激第六脉轮——第三只眼——眉轮，以提高感知的清晰度、医治(physic)能力和洞察能力。 ]</t>
  </si>
  <si>
    <t>(FE) KUKUI -- 激发理解和镇静，情绪上向他人开放。</t>
  </si>
  <si>
    <t>(FE) ALLAMANDA（黄蝉花） -- 这是一种用于加强和激发意志力的香精。</t>
  </si>
  <si>
    <t>(FE) CASTOR BEAN（蓖麻子） -- 一种能使人镇静的香精，用于那些焦虑和恐惧症已经根深蒂固的人。</t>
  </si>
  <si>
    <t>(FE) LEHUA（花） -- 用于女性特质的乐趣和自尊。</t>
  </si>
  <si>
    <t>(FE) MACADAMIA -- 终止破坏性样式，使人变得积极并充满爱。</t>
  </si>
  <si>
    <t>(FE) MAMAKI(毒蛇） -- 镇静并理清头脑里的繁忙事物(the busyness of one's headspace)。</t>
  </si>
  <si>
    <t>(FE) MAMANE（毒蛇） -- 阐明，为了理解神的真理，促进宗教思想。</t>
  </si>
  <si>
    <t>(FE) MARICA IRIS(虹膜） -- 加强和改善治疗程序的能力。</t>
  </si>
  <si>
    <t>(FE) MELASTOMA（褪黑激素） -- 使身体充满活力。</t>
  </si>
  <si>
    <t>(FE) MILO（高粱） -- 使生活在受限环境中的人恢复意志力和动力。</t>
  </si>
  <si>
    <t>(FE) NAIO（萘普生） -- 用于加强意志力来克服暴食成瘾。</t>
  </si>
  <si>
    <t>(FE) NANI-AHIAHI -- 用于释放在胃部形成的重型能量(heavy energy)。</t>
  </si>
  <si>
    <t>(FE) NAUPAKA-KAHAKAI -- 修复生命能量连结(vital energy link)，治疗精神消极。</t>
  </si>
  <si>
    <t>(FE) NIU / COCONUT(椰子） -- 平衡心灵中的男性－女效能量。</t>
  </si>
  <si>
    <t>(FE) NOHO MALIE / BE STILL（杆菌性乳剂，炎症） -- 用于镇静和振奋。</t>
  </si>
  <si>
    <t>(FE) NONI(舌下神经，第九对脑神经） -- 净化分娩前母亲的情绪。</t>
  </si>
  <si>
    <t>(FE) OHAI-ALI I（急性肺损伤） -- 用于心理灵活性以及消除消极的信仰样式。</t>
  </si>
  <si>
    <t>(FE) OHELO -- 消除对黑暗和孤立的深层潜意识恐惧。</t>
  </si>
  <si>
    <t>(FE) OHI-A-AI（高眼压指征） -- 当免疫系统减弱时，加强思想对其的控制。</t>
  </si>
  <si>
    <t>(FE) PAKALANA -- 清理灵体里的光纤，恢复和谐安宁。</t>
  </si>
  <si>
    <t>(FE) NIGHT BLOOMING CEREUS（夜后草，仙人掌的一种） -- 用于白天和夜间能量的平衡吸收。</t>
  </si>
  <si>
    <t>(FE) PAPALA KEPAU（罂粟碱，血管扩张药） -- 当处理金钱问题时激发整体观念，包括更高的真理。</t>
  </si>
  <si>
    <t>(FE) PAPAYA（番木瓜） -- 清除精神错乱和紧张。</t>
  </si>
  <si>
    <t>(FE) PLEOMELE FRAGRANS（肉豆蔻素） -- 用于心理积极性和消除沮丧。</t>
  </si>
  <si>
    <t>(FE) POHA（渤海） -- 消除妨碍自由学习能力的情绪障碍。</t>
  </si>
  <si>
    <t>(FE) PORT ST. JOHN'S VINE / SISSINKA（藤、蔓，藤本植物） -- 影响理智体，当被挖苦时使其软化。</t>
  </si>
  <si>
    <t>(FE) PUA-HOKU（陈腐 的场面或手法，愚笨之事） -- 与所参与组织的宗旨融洽协调。</t>
  </si>
  <si>
    <t>(FE) PUA KALA（甘蓝类蔬菜） -- 用于广纳他人意见。</t>
  </si>
  <si>
    <t>(FE) PUA-KENIKENI -- 有助于克服心理上对药物的渴望。</t>
  </si>
  <si>
    <t>(FE) PLUMERIA -- 加强意志并促使个人去实践种族和宗教传统。</t>
  </si>
  <si>
    <t>(FE) PUA-PILO（毛果芸香碱） -- 克服呆滞和自尊低的情绪。</t>
  </si>
  <si>
    <t>(FE) PUKIAWE -- 对自身和环境的关心与兴趣。</t>
  </si>
  <si>
    <t>(FE) STENOGYNE CALIMINTHOIDES -- 一种特别的香精，用于那些患分裂人格障碍的人。</t>
  </si>
  <si>
    <t>(FE) SPIDER LILY（百合） -- 克服心理消极。</t>
  </si>
  <si>
    <t>(FE) STREPTOCARPUS（棙荚草） -- 明净并治疗内心，问心无愧。</t>
  </si>
  <si>
    <t>(FE) TI（钛） -- 有助于应对身体上受压的环境。</t>
  </si>
  <si>
    <t>(FE) ULEI（乌勒因） -- 增强沟通技能。</t>
  </si>
  <si>
    <t>(FE) WATER POPPY（罂粟） -- 促进过度活跃和了无生气之间的流动性平衡。</t>
  </si>
  <si>
    <t>(FE) WILIWILI -- 激发面对主要生活问题的积极性、勇气和真诚。</t>
  </si>
  <si>
    <t>PLEO - Alb: Candida albicans 5x -- 在Pleo – Fort和Pleo - Pef.之后使用，齿龈炎，真菌病，泌尿生殖器（肾，膀胱，尿道，输尿管）。 ^ ]</t>
  </si>
  <si>
    <t>PLEO - Art A": Propionibacterium acnes 6x -- 骨关节炎，脊椎退化，颞下颌关节。@ ]"	145</t>
  </si>
  <si>
    <t>PLEO - Art U": Corynebacterium sp. 6x -- 免疫系统的刺激物。 @"</t>
  </si>
  <si>
    <t>PLEO - Ex: Candida albicans 3x and parapsilosis 3x, Penicillium roquefortii 3x -- ^</t>
  </si>
  <si>
    <t>PLEO - Fort: Penicillium roquefortii 5x -- 腺体共生（GIandular symbiosis）, 消化道真菌病。 ^</t>
  </si>
  <si>
    <t>PLEO - Lat: Bacillus cereus M. U. 345a 6x -- 发炎，风湿性肝/胆囊。 @</t>
  </si>
  <si>
    <t>PLEO - Mucedo: Mucor mucedo 5x -- 循环，代谢性疾病，心肌绞痛（心脏）。 ^]</t>
  </si>
  <si>
    <t>PLEO - Muc: Mucor racemosus 5x -- 循环障碍，静脉疾病。 @ ^</t>
  </si>
  <si>
    <t>PLEO - Nig: Aspergillus niger 5x -- 淋巴，结核性疾病，溃疡，中耳炎(耳朵)，皮肤障碍。 ^ ]</t>
  </si>
  <si>
    <t>PLEO - Not: Penicillium chrysogenum 5x -- 细菌性炎症，膀胱炎（膀胱），扁桃腺炎，窦炎。 @ ^ ]</t>
  </si>
  <si>
    <t>PLEO - Pef: Candida parapsilosis 5x -- 炎症，齿龈炎，牙周病，霉菌病，腺管。 @ ^</t>
  </si>
  <si>
    <t>PLEO - Quent: Penicillium glabrum 5x -- 病毒性感染，混合性病毒细菌，耳炎（耳），疱疹。 ^ @ # ]</t>
  </si>
  <si>
    <t>PLEO - Reb: Peyer's patches extract 4x -- 免疫刺激物，慢性肠炎，肠漏（结肠，肠）。 ]</t>
  </si>
  <si>
    <t>PLEO - Rec: Bacillus firmus SA. C. 501 6x -- 局部使用，黏膜炎。 @</t>
  </si>
  <si>
    <t>PLEO - Rub: Aspergillus ruber 5x -- 过敏，慢性呼吸疾病，肺，黏膜。 ^ ]</t>
  </si>
  <si>
    <t>PLEO - San Brucel: Brucella melitensis 6x -- 流行性感冒，痛经，莱姆氏病（蜱虱叮咬带来的螺旋菌所致）。 @ # * ]</t>
  </si>
  <si>
    <t>PLEO - San Candida: Candida albicans 6x -- 清除念珠菌的副产物(by product)。 ^ ]</t>
  </si>
  <si>
    <t>PLEO - San Coli: Escherichia coli 6x (E coli) -- 食物中毒，腹舄（肠道，结肠，肠），腺管发炎，肝，肾（膀胱，尿道，输尿管）。 @ ]</t>
  </si>
  <si>
    <t>PLEO - San Klebs: Klebsiella pneumoniae 6x -- 肺炎，支气管炎，哮喘，（肺）流行性感冒。 @ ]</t>
  </si>
  <si>
    <t>PLEO - San Myc: Mycobacterium bovis 6x -- 支气管哮喘，胸膜炎（肺），鼻炎（鼻），关节炎，痤疮。 @ ^ ]</t>
  </si>
  <si>
    <t>PLEO - San Prot: Proteus vlgaris 6x -- 胃肠炎，肠道菌丛失衡（肠道，结肠，肠），L－幽门，耳炎（眼睛障碍）。 @ ]</t>
  </si>
  <si>
    <t>PLEO - San Pseu: Pseudomonas aeruginosa 6x -- 慢性支气管炎（肺），耳炎（眼睛障碍），自身免疫，感染，皮肤的（皮肤）。 @ ]</t>
  </si>
  <si>
    <t>PLEO - San Salm: Salmonella enteriditis 6x -- 慢性胰腺炎（胰腺），胃肠炎（肠道，结肠，肠），营养不良。 @ ]</t>
  </si>
  <si>
    <t>PLEO - San Serra: Serratia marcescens 6x -- 医院感染。 @</t>
  </si>
  <si>
    <t>PLEO - San Staph: Staphylococcus aureus 6x -- 脓疱病，痤疮，毛囊病（皮肤），肾炎，泌尿生殖器（肾，膀胱，输尿管，尿道）。 @ ]</t>
  </si>
  <si>
    <t>PLEO - San Strep: Streptococcus pyogenes 6x --  脓菌，皮肤感染，心脏炎（心），多发性关节炎。 @ ]</t>
  </si>
  <si>
    <t>PLEO - San Trich: Trichophyton verrucosum 6x -- 毛发和指甲霉菌病，癣，毛癣菌病。^</t>
  </si>
  <si>
    <t>PLEO - Ut: Bacillus subtillis M. U. 345 6x -- 慢性炎症，血液排毒，在使用Pleo – Muc之后。 @ ^</t>
  </si>
  <si>
    <t>PLEO Ut S": Mycobacterium phlei F. U. 36 6x -- 肺，肺结核，发烧，免疫力虚弱。 ^ @"	73</t>
  </si>
  <si>
    <t>HELIX POMATIA, ASPERSA, (SNAILS) Lectin 血液凝集素-- 促使血液凝结，呈现血液疾病。对O型血中性，其他血型有益。</t>
  </si>
  <si>
    <t>NADH -- 烟酰胺腺嘌呤二核苷酸。存在于大多数细胞中，是新陈代谢中重要的氧化剂。营养补充物 ]</t>
  </si>
  <si>
    <t>POLIO -- 脊髓灰质炎。过去或现在的，或存在风险的敏感。 #</t>
  </si>
  <si>
    <t>COXSACKIE -- 柯萨奇病毒。一种病毒，首先会引起小肿块，随后侵袭心脏。 #</t>
  </si>
  <si>
    <t>NELSON ANTI DEGENERATION -- Nelson抗退化。自然化学疗法。阿育吠陀(Ayurvedic)</t>
  </si>
  <si>
    <t>NELSON IMMUNE STIMULATOR -- Nelson免疫刺激剂。阿育吠陀(Ayurvedic)</t>
  </si>
  <si>
    <t>VISUTEIN - UNICITY -- 独家专卖。</t>
  </si>
  <si>
    <t>NARAYANI 2 BLOOD血液 -- 为在SCIO上的复制而设计的配方。</t>
  </si>
  <si>
    <t>NARAYANI 7 CB7 -- 为在SCIO上的复制而设计的配方。</t>
  </si>
  <si>
    <t>NARAYANI 12 CB12 -- 为在SCIO上的复制而设计的配方。</t>
  </si>
  <si>
    <t>BONEMATE - UNICITY -- 独家专卖，已获专利。</t>
  </si>
  <si>
    <t>NARAYANI 20 Injury损伤 -- 为在SCIO上的复制而设计的配方。</t>
  </si>
  <si>
    <t>NARAYANI 21 KBS -- 为在SCIO上的复制而设计的配方。</t>
  </si>
  <si>
    <t>CORE PACKS - UNICITY -- 由supplementwatch.com侦测，被评为最佳。</t>
  </si>
  <si>
    <t>WOMEN'S FORMULA PLUS 女性处方- UNICITY -- 独家专卖（含calcium d-glucarate）。</t>
  </si>
  <si>
    <t>MEN'S FORMULA PLUS男性处方 - UNICITY -- 独家专卖（含calcium d-glucarate）。</t>
  </si>
  <si>
    <t>BIOSLIFE 2 - UNICITY -- 独家专利。</t>
  </si>
  <si>
    <t>PROSTATE 前列腺TLC - UNICITY -- 独家专卖。</t>
  </si>
  <si>
    <t>CM PLEX - UNICITY -- 独家专利。</t>
  </si>
  <si>
    <t>ENJUVENATE - UNICITY -- 独家专卖。</t>
  </si>
  <si>
    <t>ALL OF DR. BERMAN'S PRODUCTS - UNICITY --  BERMAN博士的所有产品。一些非常有效的化妆品。</t>
  </si>
  <si>
    <t>NATIVE LEGEND TEA - UNICITY -- 肿瘤，肝脏，脾脏，癌症。</t>
  </si>
  <si>
    <t>NARAYANI 55 Menses Pain 经痛-- 为在SCIO上的复制而设计的配方。</t>
  </si>
  <si>
    <t>NARAYANI 56 Menses Bleeding 月经出血-- 为在SCIO上的复制而设计的配方。</t>
  </si>
  <si>
    <t>PARAWAY PLUS - UNICITY -- 独家专卖，寄生虫。 * ]</t>
  </si>
  <si>
    <t>LIFALOE - UNICITY -- 独家专利。</t>
  </si>
  <si>
    <t>CONGO BLEND - UNICITY -- 独家专利，记忆。</t>
  </si>
  <si>
    <t>LIVER ESSENTIALS 肝脏精要- Unicity -- 专有的。</t>
  </si>
  <si>
    <t>ORAREX - UNICITY -- 顺势疗法牙膏，用于牙周病和牙龈炎。 D isode ]</t>
  </si>
  <si>
    <t>NARAYANI BR 15 SINUS BALANCE 鼻窦平衡-- 为在SCIO上的复制而设计的配方。</t>
  </si>
  <si>
    <t>LOVE Rx - UNICITY -- 男人和女人。</t>
  </si>
  <si>
    <t>NARAYANI BR 20 EYE BALANCE 眼睛平衡-- 为在SCIO上的复制而设计的配方。</t>
  </si>
  <si>
    <t>MEGA MINS镁 - UNICITY -- 76种电离矿物。</t>
  </si>
  <si>
    <t>PRO BIONIC - UNICITY -- 最完整最密集的益生菌配方。</t>
  </si>
  <si>
    <t>NARAYANI OM 3 BONE IRREGULARITIES 骨骼谬误-- 为在SCIO上的复制而设计的配方。</t>
  </si>
  <si>
    <t>NARAYANI OM 25 EYE AND RETINA 眼睛和视网膜-- 为在SCIO上的复制而设计的配方。</t>
  </si>
  <si>
    <t>NARAYANI OM 13 TRIGEMINAL 三叉神经-- Muscle 为在SCIO上的复制而设计的配方。 ]</t>
  </si>
  <si>
    <t>NARAYANI OM 15 KIDNEYS 肾脏-- 为在SCIO上的复制而设计的配方。</t>
  </si>
  <si>
    <t>NARAYANI OM 16 KNEES 膝盖-- 为在SCIO上的复制而设计的配方。</t>
  </si>
  <si>
    <t>PHYTO PATH - UNICITY -- 一种高度抗氧化剂配方。</t>
  </si>
  <si>
    <t>NARAYANI OM 31 Sacral and Lumbar 骶骨和腰椎-- 为在SCIO上的复制而设计的配方。 $ ]</t>
  </si>
  <si>
    <t>NARAYANI OM 22 Male Genital男性生殖 -- 为在SCIO上的复制而设计的配方。</t>
  </si>
  <si>
    <t>NARAYANI OM 24 Female Genital女性生殖 -- 为在SCIO上的复制而设计的配方。</t>
  </si>
  <si>
    <t>NARAYANI OM 11 Eye眼睛 -- 为在SCIO上的复制而设计的配方。</t>
  </si>
  <si>
    <t>CAL/MAG CHELATE - UNICITY -- 钙 / 镁螯合物，单一性。没有更好的钙。 ]</t>
  </si>
  <si>
    <t>NARAYANI OM IMMUNE SYSTEM免疫系统 -- 为在SCIO上的复制而设计的配方。</t>
  </si>
  <si>
    <t>NARAYANI OM SPINE DORSAL 背侧脊椎-- 为在SCIO上的复制而设计的配方。 $ ]</t>
  </si>
  <si>
    <t>Aconite 200C Homeopathy Japan -- 焦虑，坐立不安，休克，急性、剧烈的症状，原因：干冷的天气。</t>
  </si>
  <si>
    <t>Arnica 200C Homeopathy Japan -- 外伤，瘀伤，脓毒性疾病。</t>
  </si>
  <si>
    <t>Bellis-Perennis 200C Homeopathy Japan -- 关节和肌肉酸痛，以及疼痛和瘀伤。 ]</t>
  </si>
  <si>
    <t>Calendula 200C Homeopathy Japan -- 用于皮肤的快速痊愈。</t>
  </si>
  <si>
    <t>Carbo-Veg 200C Homeopathy Japan -- 崩溃，出血，衰弱，霍乱时的虚脱状态；伤寒症。 @ ]</t>
  </si>
  <si>
    <t>Caulophyllum 200C Homeopathy Japan -- 用于滋养子宫和诱导分娩。</t>
  </si>
  <si>
    <t>Chamomilla 200C Homeopathy Japan -- 牙齿药物（牙），牢骚躁动，不耐烦、遭责备时不能容忍。 ]</t>
  </si>
  <si>
    <t>Cimicifuga 200C Homeopathy Japan -- 作用于脑脊髓系统和肌肉系统，以及女性子宫和卵巢。 $ ]</t>
  </si>
  <si>
    <t>Gelsemium 200C Homeopathy Japan -- 迟钝，呆滞，眩晕，发抖，瘫痪，肌肉衰弱，流行性感冒，麻疹，糙皮病，无精打采，怯场。 # ]</t>
  </si>
  <si>
    <t>Hypericum 200C Homeopathy Japan -- 神经损伤，尤其是手指、脚趾和指甲的相关神经。 N sarcode $ ]</t>
  </si>
  <si>
    <t>Ipecac 200C Homeopathy Japan -- Nerve Cranial 10 Vagus Pneumogastric Pneumogastric的分支，在胸部和胃部产生痉挛性疼痛。 ]</t>
  </si>
  <si>
    <t>Kali-Carb 200C Homeopathy Japan -- 锐痛， &gt; motion.</t>
  </si>
  <si>
    <t>Kali-Phos 200C Homeopathy Japan -- 极佳的神经药物，虚弱，显着的交感神经系统紊乱。 $ ]</t>
  </si>
  <si>
    <t>Phytolacca 200C Homeopathy Japan -- 疼痛，痛苦，坐立不安，虚弱，极佳的腺体药物。</t>
  </si>
  <si>
    <t>Pulsatilla 200C Homeopathy Japan -- 易变，好争辩，黏膜受侵袭，不口渴，易怒，怕冷，易哭，宗教愁绪。</t>
  </si>
  <si>
    <t>Secale 200C Homeopathy Japan -- 贫血，寒冷，麻痹，出血，衰弱，焦虑，憔悴。 ]</t>
  </si>
  <si>
    <t>Sepia 200C Homeopathy Japan -- 厌恶自己的家庭，缺乏生命热(vital heat)，患肝结核，肝以及女性子宫疾病。 ]</t>
  </si>
  <si>
    <t>Staphisagria 200CHomeopathy Japan -- 愤怒，神经性疾病，易怒，泌尿生殖器（肾、膀胱、输尿管、尿道）以及肌肤。 ]</t>
  </si>
  <si>
    <t>Belladonna 200C Homeopathy Japan -- 发热，发红，悸动和灼热，猩红热，瞳孔放大，甲状腺肿大，不口渴，焦虑或恐惧。 @ ]</t>
  </si>
  <si>
    <t>Bryonia 200C Homeopathy Japan -- 发热，发红，悸动和灼热，猩红热，瞳孔放大，甲状腺肿大，不口渴，焦虑或恐惧。 @ ]</t>
  </si>
  <si>
    <t>Coffea 30C Homeopathy Japan -- 刺激所有器官的机能作用中。</t>
  </si>
  <si>
    <t>Cuprum 200C Homeopathy Japan -- 肠病（肠道，结肠，肠），腹部绞痛，抽搐，阵发性咳嗽（肺）。 ]</t>
  </si>
  <si>
    <t>Euphrasia 30C Homeopathy Japan -- 鼻粘膜疾病，尤其是眼粘膜和鼻粘膜。 ]</t>
  </si>
  <si>
    <t>Ferrum-Phos 30C Homeopathy Japan -- 虚弱不振，断肠草所致的麻痹（衰弱），发烧前期。</t>
  </si>
  <si>
    <t>Hyoscyamus 200C Homeopathy Japan -- 混乱，精神错乱，性欲狂，好争吵，昏迷性伤寒，中毒性胃炎（肠道，结肠，肠）。 @ ]</t>
  </si>
  <si>
    <t>Opium 200C Homeopathy Japan -- 神经系统疾病。 $ ]</t>
  </si>
  <si>
    <t>Pyrogen 30C Homeopathy Japan -- 剧毒，脓毒性疾病，尤其是分娩。 ]</t>
  </si>
  <si>
    <t>Stramonium 200C Homeopathy Japan -- 分泌和排泄受抑制，震颠性谵妄，帕金森病。</t>
  </si>
  <si>
    <t>Thuja 200C Homeopathy Japan -- 病态赘疣，湿疣（生殖器疣），疣状赘生物（心－心内膜炎），海绵肿，痣（胎记，胎块）。 ]</t>
  </si>
  <si>
    <t>Vaccininum 200C Homeopathy Japan -- 神经痛，根深蒂固的皮疹，发寒，伴随严重肠胃气胀的消化不良（肠道，结肠，肠），百日咳（肺）。 ]</t>
  </si>
  <si>
    <t>Zincum 6C Homeopathy Japan -- 脑衰弱，脑衰竭，脑瘫痪，脊椎疾病，舞蹈病，生命力不健全。 $ ]</t>
  </si>
  <si>
    <t>Lung肺脏 Homeopathy Japan</t>
  </si>
  <si>
    <t>Bone and Teeth 骨骼和牙齿Homeopathy Japan ]</t>
  </si>
  <si>
    <t>Blood 血液Homeopathy Japan</t>
  </si>
  <si>
    <t>Nerve神经 Homeopathy Japan  $ ]</t>
  </si>
  <si>
    <t>Vital Salt重要的盐 Homeopathy Japan</t>
  </si>
  <si>
    <t>Spleen脾脏 Homeopathy Japan</t>
  </si>
  <si>
    <t>Cancer 癌症Homeopathy Japan</t>
  </si>
  <si>
    <t>Brain (Hormone) 大脑（荷尔蒙）Homeopathy Japan ]</t>
  </si>
  <si>
    <t>Vein (Congestion)静脉（瘀血） Homeopathy Japan ]</t>
  </si>
  <si>
    <t>Psorinum IM Homeopathy Japan -- 衰弱，皮肤发炎，多汗，令人不悦的排泄物。</t>
  </si>
  <si>
    <t>Proteus bacteria 200C变形菌 Homeopathy Japan @ ]</t>
  </si>
  <si>
    <t>Gartner bacteria 200C Homeopathy Japan @ ]</t>
  </si>
  <si>
    <t>Nose (rhinitis, allergy)鼻子（鼻炎，过敏） Homeopathy Japan ]</t>
  </si>
  <si>
    <t>Kidney 肾脏Homeopathy Japan</t>
  </si>
  <si>
    <t>Morgan 200C Homeopathy Japan @ ]</t>
  </si>
  <si>
    <t>Bacillus 200C 细菌Homeopathy Japan @ ]</t>
  </si>
  <si>
    <t>Liver肝脏 Homeopathy Japan</t>
  </si>
  <si>
    <t>Tuberculin结核 IM Homeopathy Japan @ ]</t>
  </si>
  <si>
    <t>Carcinosin癌症 IM Homeopathy Japan Cancer ]顺势疗法日本癌症]〜肿瘤基因，癌症，nosodal miasm 高效补救nosode。</t>
  </si>
  <si>
    <t>Syphilinum梅毒 IM Homeopathy Japan @ ]</t>
  </si>
  <si>
    <t>NELSON BRAIN STIMULATOR -- Nelson 大脑刺激物。</t>
  </si>
  <si>
    <t>SEXUAL PERVERSION -- 性反常。</t>
  </si>
  <si>
    <t>MOBILE TELEPHONE RADIATION-- 车载电话辐射。</t>
  </si>
  <si>
    <t>RELIGIOUS CONFLICT -- 宗教冲突。这种无法估量的顺势疗法会因过度或受抑制起反应。</t>
  </si>
  <si>
    <t>IDENTITY CONFLICT -- 身份冲突。这种无法估量的顺势疗法会因过度或受抑制起反应。</t>
  </si>
  <si>
    <t>BALANCE FOR BRAIN RIGHT TO LEFT -- 大脑左右平衡。这种无法估量的顺势疗法会因过度或受抑制起反应。</t>
  </si>
  <si>
    <t>BALANCE FOR BRAIN FRONT TO BACK -- 大脑前后平衡。这种无法估量的顺势疗法会因过度或受抑制起反应。</t>
  </si>
  <si>
    <t>BALANCE FOR BRAIN UP TO DOWN -- 大脑上下平衡。这种无法估量的顺势疗法会因过度或受抑制起反应。]</t>
  </si>
  <si>
    <t>VANITY -- 虚荣心。这种无法估量的顺势疗法会因过度或受抑制起反应。</t>
  </si>
  <si>
    <t>ABANDONMENT -- 自暴自弃。这种无法估量的顺势疗法会因过度或受抑制起反应。</t>
  </si>
  <si>
    <t>PSYCHIC PAIN AND EMOTIONAL TENSION -- 精神痛苦和精神紧张。这种无法估量的顺势疗法会因过度或受抑制起反应。</t>
  </si>
  <si>
    <t>RESISTANCE TO CHANGE OR CURE -- 拒绝改变或治愈。这种无法估量的顺势疗法会因过度或受抑制起反应。</t>
  </si>
  <si>
    <t>A-C CARBAMIDE -- A-C尿素。Standard Process</t>
  </si>
  <si>
    <t>DESICCATED ADRENAL -- 干燥的肾上腺。Standard Process</t>
  </si>
  <si>
    <t>A-F BETAFOOD -- Standard Process</t>
  </si>
  <si>
    <t>ALBAPLEX -- 白色念珠菌。Standard Process ^ ]</t>
  </si>
  <si>
    <t>ALLERPLEX -- 过敏。Standard Process ]</t>
  </si>
  <si>
    <t>ALL ORGANIC TRACE MINERALS VITAMIN B12 -- 所有有机矿物质，维生素B12。Standard Process ]</t>
  </si>
  <si>
    <t>ANTRONEX -- Standard Process</t>
  </si>
  <si>
    <t>ARGINEX -- Standard Process</t>
  </si>
  <si>
    <t>VITAMIN B6 NIACINAMIDE -- 维生素B6，烟酰胺。Standard Process ]</t>
  </si>
  <si>
    <t>BETACOL -- Standard Process</t>
  </si>
  <si>
    <t>BETAFOOD -- Standard Process</t>
  </si>
  <si>
    <t>BLACK CURRANT SEED OIL Currant Seed Oil -- （黑色）无核小葡萄干种子油。Standard Process</t>
  </si>
  <si>
    <t>CAL-AMO -- Standard Process</t>
  </si>
  <si>
    <t>CALCIFOOD --  钙。Standard Process ]</t>
  </si>
  <si>
    <t>CALCIUM LACTATE --乳酸钙。 Standard Process</t>
  </si>
  <si>
    <t>CAL-MA PLUS -- 钙/镁。 Standard Process ]</t>
  </si>
  <si>
    <t>CALSOL -- 钙。Standard Process ]</t>
  </si>
  <si>
    <t>CARDIO PLUS -- 强心。心脏。Standard Process ]</t>
  </si>
  <si>
    <t>CARDIOTROPHIN PMG -- 促心激素PMG。心脏。 Standard Process ]</t>
  </si>
  <si>
    <t>CATALYN -- 催化。Standard Process</t>
  </si>
  <si>
    <t>CATAPLEX A -- Standard Process</t>
  </si>
  <si>
    <t>CATAPLEX A-C -- Standard Process</t>
  </si>
  <si>
    <t>CATAPLEX A-C-P -- Standard Process</t>
  </si>
  <si>
    <t>CATAPLEX B -- Standard Process</t>
  </si>
  <si>
    <t>CATAPLEX B12 -- Standard Process</t>
  </si>
  <si>
    <t>CATAPLEX C -- Standard Process</t>
  </si>
  <si>
    <t>CATAPLEX D -- Standard Process</t>
  </si>
  <si>
    <t>CATAPLEX E -- Standard Process</t>
  </si>
  <si>
    <t>CATAPLEX E2 -- Standard Process</t>
  </si>
  <si>
    <t>CATAPLEX F (Perles明胶胶囊) -- Standard Process</t>
  </si>
  <si>
    <t>CATAPLEX F (Tablets片剂) -- Standard Process</t>
  </si>
  <si>
    <t>CATAPLEX G -- Standard Process</t>
  </si>
  <si>
    <t>CATAPLEX GTF -- Standard Process</t>
  </si>
  <si>
    <t>CHEZYN -- Standard Process</t>
  </si>
  <si>
    <t>CHLOROPHILL COMPLEX -- 叶绿素合成物。Standard Process</t>
  </si>
  <si>
    <t>CHLOROPHILL COMPLEX OINTMENT -- 叶绿素合成物软膏。Standard Process</t>
  </si>
  <si>
    <t>CHOLACOL -- Standard Process</t>
  </si>
  <si>
    <t>CHOLACOL ll -- Standard Process</t>
  </si>
  <si>
    <t>CHOLINE -- 胆碱。Standard Process</t>
  </si>
  <si>
    <t>CIRCUPLEX -- 循环系统。Standard Process</t>
  </si>
  <si>
    <t>COLLAGEN C -- 胶原C。Standard Process</t>
  </si>
  <si>
    <t>COLLISONA ROOT -- Standard Process</t>
  </si>
  <si>
    <t>CONGAPLEX -- Standard Process</t>
  </si>
  <si>
    <t>CONGAPLEX (CHEWABLE) -- Standard Process</t>
  </si>
  <si>
    <t>COPPER LIVER CHELATE -- 铜肝螯合物。Standard Process</t>
  </si>
  <si>
    <t>CYROFOOD -- Standard Process</t>
  </si>
  <si>
    <t>CYRO YEAST -- Standard Process</t>
  </si>
  <si>
    <t>CYRUTA -- 荞麦。 Standard Process ]</t>
  </si>
  <si>
    <t>CYRUTA PLUS -- 荞麦。 Standard Process ]</t>
  </si>
  <si>
    <t>DERMATROPHIN PMG -- 促皮肤激素PMG。皮肤。Standard Process ]</t>
  </si>
  <si>
    <t>DIAPLEX -- 第三脑室脉络丛。Standard Process</t>
  </si>
  <si>
    <t>DISODIUM PHOSPHATE --磷酸氢二钠。 Standard Process</t>
  </si>
  <si>
    <t>DRENAMIN -- 肾上腺。 Standard Process ]</t>
  </si>
  <si>
    <t>DRENATROPHIN PMG -- 促肾上腺激素PMG。肾上腺。 Standard Process ]</t>
  </si>
  <si>
    <t>E-MANGANESE -- E-锰。Standard Process</t>
  </si>
  <si>
    <t>ECHINACEA C -- Standard Process</t>
  </si>
  <si>
    <t>EMPHAPLEX -- 肺。 Standard Process ]</t>
  </si>
  <si>
    <t>E-POISE -- Standard Process</t>
  </si>
  <si>
    <t>FEN-CHO -- Standard Process</t>
  </si>
  <si>
    <t>FEN-GRE -- Standard Process</t>
  </si>
  <si>
    <t>FERROFOOD -- 铁。 Standard Process ]</t>
  </si>
  <si>
    <t>FOLIC ACID VITAMIN B12 -- 叶酸，维生素B12。Standard Process ]</t>
  </si>
  <si>
    <t>FOR-TIL FOLIC ACID VITAMIN B12 -- 胡麻，叶酸，维生素B12。Standard Process ]</t>
  </si>
  <si>
    <t>ORGANICALLY GROWN GARLIC -- 有机生长的大蒜。Standard Process</t>
  </si>
  <si>
    <t>GASTREX -- 胃。Standard Process</t>
  </si>
  <si>
    <t>HEPATROPHIN PMG -- 促肝激素PMG。肝。 Standard Process ]</t>
  </si>
  <si>
    <t>HYPOTHALAMUS PMG -- 下丘脑PMG。Standard Process</t>
  </si>
  <si>
    <t>HYPOTHALMEX -- 下丘脑。 Standard Process ]</t>
  </si>
  <si>
    <t>IMMUPLEX -- 免疫系统。 Standard Process ]</t>
  </si>
  <si>
    <t>INOSITOL VITAMIN B -- 肌醇，维生素B。Standard Process ]</t>
  </si>
  <si>
    <t>IODOMERE -- Standard Process</t>
  </si>
  <si>
    <t>IPLEX -- Standard Process</t>
  </si>
  <si>
    <t>LACT-ENZ -- 乳酶。Standard Process</t>
  </si>
  <si>
    <t>LACTIC ACID YEAST -- 乳酸酵母。Standard Process</t>
  </si>
  <si>
    <t>LIGAPLEX l -- Standard Process</t>
  </si>
  <si>
    <t>LIGAPLEX ll -- Standard Process</t>
  </si>
  <si>
    <t>LINUM VITAMIN B6 -- 亚麻，维生素B6。Standard Process ]</t>
  </si>
  <si>
    <t>LIVAPLEX -- 肝。 Standard Process ]</t>
  </si>
  <si>
    <t>MAGNESIUM LACTATE -- 乳酸镁。Standard Process</t>
  </si>
  <si>
    <t>MAMMARY PMG -- 乳房PMG。 Standard Process ]</t>
  </si>
  <si>
    <t>MANGANESE VITAMIN B12 -- 锰，维生素B12.Standard Process ]</t>
  </si>
  <si>
    <t>MIN-CHEX -- Standard Process</t>
  </si>
  <si>
    <t>MIN-TRAN -- Standard Process</t>
  </si>
  <si>
    <t>MULTIZYME -- Standard Process</t>
  </si>
  <si>
    <t>MYO-PLUS -- 肌红蛋白-加。Standard Process</t>
  </si>
  <si>
    <t>MYOTROPHIN PMG -- 重组胰岛素样生长因子1PMG。Standard Process</t>
  </si>
  <si>
    <t>NEUROPLEX -- 神经丛。Standard Process $ ]</t>
  </si>
  <si>
    <t>NEUROTROPHIN PMG --神经营养因子PMG。 Standard Process $ ]</t>
  </si>
  <si>
    <t>NUTRIMERE -- Standard Process</t>
  </si>
  <si>
    <t>OCULOTROPHIN PMG -- 促眼睛激素PMG。眼睛。 Standard Process ]</t>
  </si>
  <si>
    <t>OKRA PEPSIN E3 --秋葵胃蛋白酶E3。 Standard Process</t>
  </si>
  <si>
    <t>ORCHEX -- 睾丸。Standard Process</t>
  </si>
  <si>
    <t>ORCHIC PMG -- 睾丸PMG。Standard Process</t>
  </si>
  <si>
    <t>ORGANIC IODINE -- 有机碘。Standard Process</t>
  </si>
  <si>
    <t>ORGANIC MINERALS -- 有机矿物质。Standard Process</t>
  </si>
  <si>
    <t>OSTARPLEX -- Standard Process</t>
  </si>
  <si>
    <t>OSTROPHIN PMG -- Standard Process</t>
  </si>
  <si>
    <t>OVATROPHIN PMG -- 促卵巢激素PMG。卵巢。 Standard Process ]</t>
  </si>
  <si>
    <t>OVEX -- 甲地孕酮-炔雌醇复合物[口服避孕药]。Standard Process</t>
  </si>
  <si>
    <t>PANCREATROPHIN PMG -- 促胰激素PMG。胰腺。 Standard Process ]</t>
  </si>
  <si>
    <t>PARAPLEX --聚酯树脂。 Standard Process</t>
  </si>
  <si>
    <t>PAROTID PMG -- 腮腺PMG。Standard Process</t>
  </si>
  <si>
    <t>PHOSFOOD LIQUID -- Standard Process</t>
  </si>
  <si>
    <t>PHYTOLYN -- Standard Process</t>
  </si>
  <si>
    <t>PITUTROPHIN PMG -- 垂体。 Standard Process ]</t>
  </si>
  <si>
    <t>PNEUMOTROPHIN PMG --促肺激素PMG。 肺。 Standard Process @ ^ ]</t>
  </si>
  <si>
    <t>PROSTATE PMG -- 前列腺PMG。Standard Process</t>
  </si>
  <si>
    <t>PROST-X -- 前列腺。 Standard Process ]</t>
  </si>
  <si>
    <t>RENAFOOD -- 肾（膀胱，尿道） Standard Process ]</t>
  </si>
  <si>
    <t>RENATROPHIN PMG -- 促肾激素PMG。肾（膀胱，尿道） Standard Process ]</t>
  </si>
  <si>
    <t>RIBONUCLEIC ACID (RNA) -- 核糖核酸（RNA）。Standard Process</t>
  </si>
  <si>
    <t>RUMAPLEX -- Standard Process</t>
  </si>
  <si>
    <t>SENAPLEX -- Standard Process</t>
  </si>
  <si>
    <t>SESAME OIL -- 芝麻油。Standard Process</t>
  </si>
  <si>
    <t>SOY BEAN LECITHIN -- 大豆卵磷脂。Standard Process</t>
  </si>
  <si>
    <t>ORGANICALLY GROWN SPANISH BLACK RADISH -- 有机生长的西班牙黑萝卜。Standard Process</t>
  </si>
  <si>
    <t>SPLEEN PMG -- 脾PMG。Standard Process</t>
  </si>
  <si>
    <t>DESICCATED SPLEEN -- 干燥的脾。Standard Process</t>
  </si>
  <si>
    <t>SP BAR BERRY -- Standard Process</t>
  </si>
  <si>
    <t>SP BAR SOY ALMOND CRUNCH -- Standard Process</t>
  </si>
  <si>
    <t>STANDARD BAR BERRY -- 普通杆浆果。Standard Process</t>
  </si>
  <si>
    <t>SUPER EFF -- 疏合物。Standard Process</t>
  </si>
  <si>
    <t>SYMPLEX F -- 疏合物F。Standard Process</t>
  </si>
  <si>
    <t>SYMPLEX M -- 疏合物M。Standard Process</t>
  </si>
  <si>
    <t>THYMEX -- 胸腺。Standard Process</t>
  </si>
  <si>
    <t>THYMUS PMG -- 胸腺PMG。Standard Process</t>
  </si>
  <si>
    <t>THYTROPHIN PMG -- 促甲状腺激素PMG。Standard Process</t>
  </si>
  <si>
    <t>USF Ointment -- 脲溶软膏。Standard Process</t>
  </si>
  <si>
    <t>UTROPHIN PMG -- Standard Process</t>
  </si>
  <si>
    <t>VASCULIN -- 血管的。 Standard Process ]</t>
  </si>
  <si>
    <t>WHEAT GERM OIL -- 麦胚芽油。Standard Process</t>
  </si>
  <si>
    <t>WHEAT GERM OIL FORTIFIED -- 加强麦胚芽油。Standard Process</t>
  </si>
  <si>
    <t>ZINC LIVER CHELATE -- 锌肝螯合物。Standard Process</t>
  </si>
  <si>
    <t>ZINC TEST -- 锌测试。Standard Process</t>
  </si>
  <si>
    <t>ZYMEX (CAPSULES胶囊) -- Standard Process</t>
  </si>
  <si>
    <t>ZYMEX (WAFERS圆片) -- Standard Process</t>
  </si>
  <si>
    <t>ZYMEX ll -- Standard Process</t>
  </si>
  <si>
    <t>ZYPAN -- Standard Process</t>
  </si>
  <si>
    <t>CELLULITE -- 脂肪团。有毒脂肪细胞的堆积，经常来自于肠道（结肠，肠），有毒集结和再吸收。 ]</t>
  </si>
  <si>
    <t>DHEA -- 脱氢表雄酮.激素前体，传说具有抗衰老功效。</t>
  </si>
  <si>
    <t>MELATONIN PINEAL HORMONE --褪黑激素，松果体激素。 在黑暗中制造，调整昼夜节律。</t>
  </si>
  <si>
    <t>INFLUENZA GRIPPE 80 to 89（流感80-89） -- #</t>
  </si>
  <si>
    <t>INFLUENZA GRIPPE（流感） 90 to 93 -- #</t>
  </si>
  <si>
    <t>INFLUENZA GRIPPE（流感） 91 to 95 -- #</t>
  </si>
  <si>
    <t>INFLUENZA GRIPPE（流感） 95 to 96 -- #</t>
  </si>
  <si>
    <t>INFLUENZA GRIPPE （流感）96 to 97 -- #</t>
  </si>
  <si>
    <t>INFLUENZA GRIPPE（流感） 98 to 99 -- #</t>
  </si>
  <si>
    <t>INFLUENZA GRIPPE ALL（所有流感） -- #</t>
  </si>
  <si>
    <t>INFLUENZA GRIPPE（流感） 20-29 -- #</t>
  </si>
  <si>
    <t>INFLUENZA GRIPPE （流感）30-39 -- #</t>
  </si>
  <si>
    <t>INFLUENZA GRIPPE（流感） 40-49 -- #</t>
  </si>
  <si>
    <t>INFLUENZA GRIPPE（流感） 50-59 -- #</t>
  </si>
  <si>
    <t>INFLUENZA GRIPPE （流感）60-69 -- #</t>
  </si>
  <si>
    <t>INFLUENZA GRIPPE （流感）70-79 -- #</t>
  </si>
  <si>
    <t>INFLUENZA GRIPPE（流感） 2000 -- #</t>
  </si>
  <si>
    <t>DENIAL -- 否认、否定、拒绝。对人对事较易采取消极态度</t>
  </si>
  <si>
    <t>OBSERVANT -- 严格遵守原则、观察力强、处事谨慎。</t>
  </si>
  <si>
    <t>MONOTONY -- 处事单调乏味、千篇一律、无新意、无变化。</t>
  </si>
  <si>
    <t>RESENTMENT -- 愤慨,忿怒,怨恨</t>
  </si>
  <si>
    <t>NERVOUSNESS -- 神经质,焦躁,胆小</t>
  </si>
  <si>
    <t>COURAGE -- 胆量、勇气、英勇。具有或需要冒险精神。</t>
  </si>
  <si>
    <t>LAUGHTER -- 喜乐、欢笑。这种人一般较积极和乐观。</t>
  </si>
  <si>
    <t>GRIEF -- 悲痛,悲伤</t>
  </si>
  <si>
    <t>ANTAGONISM -- 敌视、对抗。这种人可能利益或安全受到威胁。</t>
  </si>
  <si>
    <t>ENTHUSIASM -- 热心、热情、热忱。这种人处事较积极有目标。</t>
  </si>
  <si>
    <t>BARGAINING -- 协议、讨价还价、经谈判后使得</t>
  </si>
  <si>
    <t>SHAME -- 羞耻(心),羞愧(感)</t>
  </si>
  <si>
    <t>PREMATURE AGING FROM EMOTIONAL STRESS（因情感压力过早老化） -- 这种无法估量的顺势疗法会因过度或受抑制起反应。</t>
  </si>
  <si>
    <t>TELOMERES（端粒） -- 基因末端的DNA中防衰老的部分，用于阻止衰老。</t>
  </si>
  <si>
    <t>COLLAGEN（胶原） -- 皮肤和结缔组织的组成成分。</t>
  </si>
  <si>
    <t>PREMATURE AGING FROM SUN OR PERVERSE ENERGY（因太阳和倔强过早老化） -- 这种无法估量的顺势疗法会因过度或受抑制起反应。 ]</t>
  </si>
  <si>
    <t>EXPOSURE TO AIR CONDITIONING（空调环境下） -- 这种无法估量的顺势疗法会因过度或受抑制起反应。</t>
  </si>
  <si>
    <t>HOMEOPATHIC TOOTH PASTE（牙膏） -- 牙齿所用。 Homeopathy Japan ]</t>
  </si>
  <si>
    <t>NORADROSTENOLON-PHENOLPROION（酚磺酞） -- 类固醇样化合物，用于提高运动水平。</t>
  </si>
  <si>
    <t>MSM - METHYSULPHONYLMETHANE -- 用于治疗关节炎和其它关节疾病。</t>
  </si>
  <si>
    <t>GRIFFONIA SIMPLICIFOLIA (5-HTP) -- 血清素前体，用于控制心情。</t>
  </si>
  <si>
    <t>SUN BURN（日光灼伤） -- 皮肤暴晒的结果。</t>
  </si>
  <si>
    <t>NELSON PANGAMIN -- 来自特殊啤酒酵母的B15和其它维生素B。</t>
  </si>
  <si>
    <t>IMMUNO GLOBULIN A （免疫球蛋白A）-- 黏膜中的过敏控制体，辨识过敏侵袭。</t>
  </si>
  <si>
    <t>IMMUNO GLOBULIN G （免疫球蛋白G）-- 病毒、细菌的抗体，抗病毒，为胎儿免疫力清除胎盘屏障。 # @ ]</t>
  </si>
  <si>
    <t>IMMUNO GLOBULIN M （免疫球蛋白M）-- 抗体调节者。</t>
  </si>
  <si>
    <t>IMMUNO GLOBULIN F（免疫球蛋白F） -- 用于生长调控的抗体。</t>
  </si>
  <si>
    <t>IMMUNO GLOBULIN B （免疫球蛋白B）-- 病毒、细菌的抗体,抗病毒。 @ # ]</t>
  </si>
  <si>
    <t>IMMUNO GLOBULIN ALL （所有免疫球蛋白）-- 控制抗体的产生和调节。 ]</t>
  </si>
  <si>
    <t>VIRUS （病毒）-- 未详细说明。 # ]</t>
  </si>
  <si>
    <t>WARTS CONDOMYLOMA（疣） -- 过去或现在的， 或存在风险的 #</t>
  </si>
  <si>
    <t>HUMAN PAPILOMA ALL -- 病毒，会引发疣、某些癌症、湿疣。 #</t>
  </si>
  <si>
    <t>FAEKAL ALKALIZING -- 在肌痛性脑脊髓炎(ME)或慢性疲劳中的可疑病毒。 #</t>
  </si>
  <si>
    <t>RHINOPNEUMONIA （鼻肺炎）-- 过去、现在或存在风险的病毒性感染。 # ]</t>
  </si>
  <si>
    <t>HIV（人类免疫缺陷病毒） -- 暴露或免疫反应，或任何自身侵犯性机能障碍。 #</t>
  </si>
  <si>
    <t>HYPOTHALAMIC CONNECTION TO GALLBLADDER（下丘脑链接到胆囊） -- 会扰乱身心连结，导致消极。</t>
  </si>
  <si>
    <t>JEALOUSY OF OTHERS' ACHIVEMENTS -- 这种无法估量的顺势疗法会因过度或受抑制起反应。</t>
  </si>
  <si>
    <t>CHIN HO SU -- 一种被验证能说明治疗疟疾和原虫感染的中草药。 \ * ]</t>
  </si>
  <si>
    <t>DA HUANG（大黄） -- 一种用于肝再生和体重减少的中草药。 \</t>
  </si>
  <si>
    <t>IMMUNE TRANSFER FACTOR 1（免疫转移因子1） -- HIV1，EB病毒（EBV），巨细胞病毒（CMV），疱疹1，疱疹2，HHV 6，人/牛结核病，pnem. Carini，禽型分支杆菌，chlorospridium。 Chisolm Bio Labs@#]</t>
  </si>
  <si>
    <t>IMMUNE TRANSFER FACTOR 2 （免疫转移因子2）-- EB病毒（EBV），巨细胞病毒（CMV），HHV6，衣原体，肺炎（肺），支原体，莱姆氏病，抗原。 Chisolm Bio Labs @ # ]</t>
  </si>
  <si>
    <t>IMMUNE TRANSFER FACTOR 3（免疫转移因子3） -- 肝脏，甲型肝炎，乙型肝炎，丙型肝炎。Chisolm Bio Labs # ]</t>
  </si>
  <si>
    <t>IMMUNE TRANSFER FACTOR 4（免疫转移因子4） -- 抵抗所有小儿疫苗，小儿麻痹症，狂犬病。 Chisolm Bio Labs @ # ^ * ]</t>
  </si>
  <si>
    <t>IMMUNE TRANSFER FACTOR 5（免疫转移因子5） -- 炼球菌和葡萄球菌的多菌种，大肠杆菌(E Coli)。Chisolm Bio Labs @ ]</t>
  </si>
  <si>
    <t>IMMUNE TRANSFER FACTOR 6（免疫转移因子6） -- 疱疹1，疱疹2以及水痘带状疱疹（水痘）的多菌种。 Chisolm Bio Labs # ]</t>
  </si>
  <si>
    <t>IMMUNE TRANSFER FACTOR 7（免疫转移因子7） -- 念珠菌的多菌株。 Chisolm Bio Labs ^ ]</t>
  </si>
  <si>
    <t>THYBURSYN - TRANSFER FACTOR -- 从有机鸡肉取得的囊和胸腺提取物。 Chisolm Bio Labs</t>
  </si>
  <si>
    <t>IMMUNE SUPPORT FACTORS（免疫支持因素） -- 多价的，非特定的初乳提取物（离子分子量蛋白质）。 Chisolm Bio Labs</t>
  </si>
  <si>
    <t>BETA MAX - BETA GLUCAN 100 OR 500 MG.（β-葡聚糖100或500MG） -- 辨识虚弱的免疫系统。 Chisolm Bio Labs</t>
  </si>
  <si>
    <t>MSM IMMUNE METHYL SULFUR METHIONE （免疫甲基硫磺蛋氨酸）-- 用于关节疼痛和发烧的抗炎症硫源。 Chisolm Bio Labs ]</t>
  </si>
  <si>
    <t>PASTERELLA -- 在腐肉的病变组织中找到的一种细菌，有剧毒并极具破坏性。 @ ]</t>
  </si>
  <si>
    <t>INDONESIAN KOMONO DRAGON VENOM（印度尼西亚的蜥毒） -- 极其有害(perverse)的细菌聚集，会导致腐烂。@ ]</t>
  </si>
  <si>
    <t>ROGAINE (MINOXIDIL)（米诺地尔,长压定,敏乐啶） -- 用于脱发（秃头）和心内科疾病的合成药。 ]</t>
  </si>
  <si>
    <t>PROPECIA（非那雄胺生发剂&lt;脱发治疗药&gt;） -- 用于脱发（秃头）的合成药。 ]</t>
  </si>
  <si>
    <t>IMPONDERABLE FOR EXCESS CONTROL MANIACS（对过度控制发狂无法估量） -- 这种无法估量的顺势疗法会因过度或受抑制起反应。</t>
  </si>
  <si>
    <t>IMPONDERABLE FOR BULLYING OF OTHERS DUE TO SELF INSECURITY（对他人的威胁无安全感无法估量） -- 这种无法估量的顺势疗法会因过度或受抑制起反应。</t>
  </si>
  <si>
    <t>VASCULAR ENDOTHEIAL GROWTH FACTOR（脉管内皮状生长因子） -- 刺激新血管生长的基因。</t>
  </si>
  <si>
    <t>ANXIETY GENE（焦虑因子） -- 在不适当的时候刺激血清素引起恐惧，辨识焦虑。</t>
  </si>
  <si>
    <t>RISK TAKING GENE （危险获取因子）-- 刺激多巴胺，引发新挑战和thrill taking.</t>
  </si>
  <si>
    <t>霉,霉病-- 提示深部真菌或是真菌免疫系统较弱。</t>
  </si>
  <si>
    <t>火鸡肉--A型血者不可多食，其他血型者有益。</t>
  </si>
  <si>
    <t>红葡萄酒--少量饮用可以刺激免疫系统，女性每天2杯，男性每天3杯。对A型血者有益，其他血型者中性。嗜酒，成瘾性。</t>
  </si>
  <si>
    <t>白酒--对所有血型者均为中性。嗜酒，成瘾性。</t>
  </si>
  <si>
    <t>ANTAGONISM -- 对抗 , 敌视之态度 ( 抑制或外显 )</t>
  </si>
  <si>
    <t>SENSUALITY -- 心理上对性需求过度 ( 抑制或外显)</t>
  </si>
  <si>
    <t>SPIRITUALITY -- 创造力 ( 灵感 ), 追求心灵之满足 ( 抑制或外显)</t>
  </si>
  <si>
    <t>SEXUALITY -- 生理上对性需求过度 ( 抑制或外显 )</t>
  </si>
  <si>
    <t>ADDICTIVE -- 对某事物或嗜好有上瘾 , 癖好倾向 ( 抑制或外显 )</t>
  </si>
  <si>
    <t>JUDGMENTAL -- 对人 , 事 , 物采批判 , 论断等态度 ( 抑制或外显 ),</t>
  </si>
  <si>
    <t>APATHY -- 情感冷漠 ( 抑制或外显 )</t>
  </si>
  <si>
    <t>ECSTASY -- 情绪极度高涨 , 进入神迷境界 ( 抑制或外显 )</t>
  </si>
  <si>
    <t>INADEQUACY -- 无力感 , 力不从心 ( 抑制或外显 )</t>
  </si>
  <si>
    <t>DESIRE FOR THINGS TO BE DIFFERENT -- 渴望与别不同 ,</t>
  </si>
  <si>
    <t>PERFECTIONISTIC -- 完美主义 , 对人事物要求极高 ( 抑制或外显 )</t>
  </si>
  <si>
    <t>HOPELESS DESPAIR -- 绝望感 , 极度情绪低落 ( 抑制或外显 )</t>
  </si>
  <si>
    <t>DOMINATING -- 独裁 , 对人事物要完全操控在个人手中 ( 抑制或外显 )</t>
  </si>
  <si>
    <t>SUBMISSIVE -- 顺服 , 顺从态度 ( 抑制或外显 )</t>
  </si>
  <si>
    <t>PRIDE -- 自尊 , 自豪 , 自傲 ( 抑制或外显 )</t>
  </si>
  <si>
    <t>RESENTMENT -- 怨恨 , 愤恨 , 埋怨 ( 抑制或外显 )</t>
  </si>
  <si>
    <t>SHOCK -- 震惊 , 精神受打击 ( 抑制或外显 )</t>
  </si>
  <si>
    <t>UNAWARE -- 不自觉 , 少作自我反省 ( 抑制或外显 )。</t>
  </si>
  <si>
    <t>OBSESSIVE -- 强迫性心理 ( 抑制或外显 )</t>
  </si>
  <si>
    <t>COMPULSIVE -- 强迫性心理 , 一种强迫自己进行某种行为的心理状态 ( 抑制或外显 )</t>
  </si>
  <si>
    <t>MANIC UNCONTROLLABLE -- 无法自控的燥狂心理 ( 抑制或外显 )</t>
  </si>
  <si>
    <t>IMPULSIVE -- 冲动 , 鲁莽 ( 抑制或外显 )</t>
  </si>
  <si>
    <t>STEADFAST LOYAL -- 坚定 , 忠诚 ( 抑制或外显 )</t>
  </si>
  <si>
    <t>LUKOL -- 用于女性保健。 Ayurvedic Natural Product, the Himalaya Drug Co.</t>
  </si>
  <si>
    <t>GASEX -- 用于胃的保健。 Ayurvedic Natural Product, the Himalaya Drug Co.</t>
  </si>
  <si>
    <t>SPEMAN -- 用于男性保健。 Ayurvedic Natural Product , the Himalaya Drug Co.</t>
  </si>
  <si>
    <t>GERFORTE -- 用于一般健康。 Ayurvedic Natural Product, the Himalaya Drug Co.</t>
  </si>
  <si>
    <t>LIV. 52 DS -- 用于肝脏。 Ayurvedic Natural Product, the Himalaya Drug Co.</t>
  </si>
  <si>
    <t>CYSTONE -- 用于尿路。 Ayurvedic Natural Product, the Himalaya Drug Co.</t>
  </si>
  <si>
    <t>RUMALAYA -- 于关节。 Ayurvedic Natural Product, the Himalaya Drug Co.</t>
  </si>
  <si>
    <t>SEPTILIN -- 用于感染和过敏。 Ayurvedic Natural Product, the Himalaya Drug Co. @ # ^ * ]</t>
  </si>
  <si>
    <t>HERBOLAX -- 用于肠道（结肠，肠）。 Ayurvedic Natural Product, the Himalaya Drug Co. ]</t>
  </si>
  <si>
    <t>DIABECOM -- 用于胰腺。 Ayurvedic Natural Product, the Himalaya Drug Co.</t>
  </si>
  <si>
    <t>MENTAT -- 用于心理健康。 Ayurvedic Natural Product, the Himalaya Drug Co.</t>
  </si>
  <si>
    <t>TENTEX FORTE -- 用于男性保健。 Ayurvedic Natural Product, the Himalaya Drug Co.</t>
  </si>
  <si>
    <t>ABANA -- 用于心脏。 Ayurvedic Natural Product, the Himalaya Drug Co.</t>
  </si>
  <si>
    <t>羊奶--O型血者避免，B型和AB型者有益，对A型者中性。</t>
  </si>
  <si>
    <t>山羊奶奶酪 -- (ALR）B、AB、O型血人应当避免, 对A型血人中性</t>
  </si>
  <si>
    <t>CALCIUM 钙 -- 虚弱的骨骼，神经，肾上腺。矿物质</t>
  </si>
  <si>
    <t>POTASSIUM 钾 -- 疲劳，神经），能量，心脏。矿物质</t>
  </si>
  <si>
    <t>SODIUM 钠 -- 沮丧，神经，疲劳，消化。矿物质</t>
  </si>
  <si>
    <t>CHLORINE 氯 -- 酸碱度平衡，胃酸失调，神经。矿物质</t>
  </si>
  <si>
    <t>MAGNESIUM 镁 -- 肾上腺调节，氧能量。矿物质</t>
  </si>
  <si>
    <t>SULPHUR 硫 -- 贫血，能量，情绪，注意力不集中。矿物质</t>
  </si>
  <si>
    <t>MANGANESE 锰 -- 神经和肌肉疾病。矿物质 $</t>
  </si>
  <si>
    <t>Manganese 锰 -- 神经和肌肉疾病。矿物质 $</t>
  </si>
  <si>
    <t>ZINC 锌 -- 免疫，氧，代谢性疾病。矿物质</t>
  </si>
  <si>
    <t>SELENIUM 硒 -- 解毒，神经，能量，皮肤。矿物质</t>
  </si>
  <si>
    <t>IODINE 碘 -- 甲状腺功能，能量，新陈代谢。矿物质</t>
  </si>
  <si>
    <t>PHOSPHOROUS 磷 -- 细胞功能，能量，思想。矿物质</t>
  </si>
  <si>
    <t>BORON 硼 -- 神经调节，痴呆，消沉。矿物质</t>
  </si>
  <si>
    <t>MOLYBDENUM 钼 -- 甲状腺功能，泌乳，疲劳。矿物质</t>
  </si>
  <si>
    <t>SILICON 硅 -- 骨骼，皮肤，神经。矿物质</t>
  </si>
  <si>
    <t>COBALT 钴 -- 贫血，免疫。矿物质</t>
  </si>
  <si>
    <t>LITHIUM 锂 -- 神经，思想，能量，下丘脑功能。矿物质</t>
  </si>
  <si>
    <t>GERMANIUM 锗 -- 神经，氧化，皮肤，能量。矿物质</t>
  </si>
  <si>
    <t>ARSENIC 砷 -- 能量，神经。矿物质</t>
  </si>
  <si>
    <t>ANTIMONY 锑 -- 皮肤，解毒，肠道（结肠，肠）功能。矿物质</t>
  </si>
  <si>
    <t>TIN 锡 -- 神经，肌肉。矿物质 $</t>
  </si>
  <si>
    <t>CARBON 碳 -- 能量，生命调节。矿物质</t>
  </si>
  <si>
    <t>VANADIUM 钒 -- 肝功能，心肌。矿物质，血糖，糖尿病</t>
  </si>
  <si>
    <t>ALUMINIUM 铝 -- 神经，思想调节。矿物质</t>
  </si>
  <si>
    <t>COPPER 铜 -- 神经，能量，解毒。矿物质</t>
  </si>
  <si>
    <t>NICKEL 镍 -- 肝功能，心肌。矿物质</t>
  </si>
  <si>
    <t>GOLD 金 -- 解毒，思想调节。矿物质</t>
  </si>
  <si>
    <t>SILVER 银 -- 免疫，能量，解毒。矿物质</t>
  </si>
  <si>
    <t>TRYPTOPHAN（色氨酸） -- 心情调节，能量，康复，睡眠。氨基酸</t>
  </si>
  <si>
    <t>PHENYLALANINE（苯丙氨酸） -- 镇痛，神经。氨基酸</t>
  </si>
  <si>
    <t>ALANINE（丙胺酸）-- 肾和神经。氨基酸</t>
  </si>
  <si>
    <t>ASPARTINE -- Nutrasweet，神经破坏。氨基酸</t>
  </si>
  <si>
    <t>CYSTEINE（半胱氨酸） -- 肾脏的使用。氨基酸</t>
  </si>
  <si>
    <t>LEUCINE（亮氨酸） -- 控制心情，情绪。氨基酸</t>
  </si>
  <si>
    <t>ISOLEUCINE（异亮氨酸） -- 情绪控制，神经。氨基酸</t>
  </si>
  <si>
    <t>SERINE（丝氨酸） -- 碳水化合物能量转化。氨基酸</t>
  </si>
  <si>
    <t>TRYPTOPHAN （色氨酸）-- 血清素和驰松(relaxation)。氨基酸</t>
  </si>
  <si>
    <t>HISTIDINE（组氨酸） -- 抗炎症，抗过敏。氨基酸</t>
  </si>
  <si>
    <t>METHIONINE（甲硫丁氨酸） -- 肝脏和氧化。氨基酸</t>
  </si>
  <si>
    <t>LYSINE（赖氨酸） -- 抗疱疹感染，神经。氨基酸 # ]</t>
  </si>
  <si>
    <t>THREONINE（苏氨酸） -- 激素的和能量的产物。氨基酸</t>
  </si>
  <si>
    <t>TYROSINE（酪氨酸） -- 甲状腺，垂体和肾上腺功能。氨基酸</t>
  </si>
  <si>
    <t>VALINE（增压素,加压素） -- 血细胞的调节。氨基酸</t>
  </si>
  <si>
    <t>GLUTAMINE（谷氨酰胺） -- 为大脑供给能量。氨基酸</t>
  </si>
  <si>
    <t>PROLINE（脯氨酸） --  硫失调。氨基酸</t>
  </si>
  <si>
    <t>ARGININE（精氨酸） -- 神经和皮肤。氨基酸</t>
  </si>
  <si>
    <t>GLUTAMIC ACID （谷氨酸）-- 为大脑供给能量。氨基酸</t>
  </si>
  <si>
    <t>ASPARTIC ACID（门冬氨酸） -- Nutrasweet，神经破坏。氨基酸</t>
  </si>
  <si>
    <t>ADENOSINE （阿糖腺苷）-- 循环，能量。氨基酸</t>
  </si>
  <si>
    <t>URACIL （尿嘧啶）-- RNA作用。氨基酸</t>
  </si>
  <si>
    <t>ADENINE（腺嘌呤,氨基嘌呤） -- DNA和RNA作用。氨基酸</t>
  </si>
  <si>
    <t>GUANINE（鸟嘌呤） -- DNA和RNA作用。氨基酸</t>
  </si>
  <si>
    <t>CYTOSINE（胞嘧啶） -- DNA和RNA作用。氨基酸</t>
  </si>
  <si>
    <t>THYMINE（胸腺碱,胸腺嘧啶） -- DNA和RNA作用。氨基酸</t>
  </si>
  <si>
    <t>TAURINE （牛磺酸）-- 能量。氨基酸</t>
  </si>
  <si>
    <t>CITRULINE -- 思考。氨基酸</t>
  </si>
  <si>
    <t>GABA（γ-氨酪酸） -- 思想控制。氨基酸</t>
  </si>
  <si>
    <t>ADDICTIVE PERSONALITY FOR HOT AND SPICY FOODS（对热和辛辣的食物成瘾） -- 这种无法估量的顺势疗法会因过度或受抑制起反应。 ]</t>
  </si>
  <si>
    <t>ADDICTIVE PERSONALITY FOR SEXUAL STIMULATION（对性刺激成瘾） -- 这种无法估量的顺势疗法会因过度或受抑制起反应。</t>
  </si>
  <si>
    <t>CINNAMIC ACID（桂皮酸,苯基丙-2-烯酸） -- 苯酚</t>
  </si>
  <si>
    <t>OCTOPAMINE（鱆胺,蛸胺） -- 苯酚</t>
  </si>
  <si>
    <t>APIOL （芹菜脑）-- 苯酚</t>
  </si>
  <si>
    <t>L-DOPA（L-多巴） -- 苯酚</t>
  </si>
  <si>
    <t>DOPAMINE（多巴胺） -- 苯酚</t>
  </si>
  <si>
    <t>PHENYLISOTHIOCYANATE（异硫氰酸苯酯） -- 苯酚</t>
  </si>
  <si>
    <t>ACETALDEHYDE（乙醛,醋醛） -- 苯酚</t>
  </si>
  <si>
    <t>MALVIN（二甲花翠苷） -- 苯酚</t>
  </si>
  <si>
    <t>PIPERINE（苯哌丙烷） -- 苯酚</t>
  </si>
  <si>
    <t>MELATON（N-乙酰-5-氧基色胺） -- 苯酚</t>
  </si>
  <si>
    <t>MENADIONE（甲萘醌） -- 苯酚</t>
  </si>
  <si>
    <t>MANNAN（甘露聚糖） -- 苯酚</t>
  </si>
  <si>
    <t>CARNITINE（康胃素,卡尼丁） -- 苯酚</t>
  </si>
  <si>
    <t>ACETYLCHOLINE CHLORIDE（氯化乙酰胆碱）-- 苯酚</t>
  </si>
  <si>
    <t>CONIFEROL ALCOHOL（松柏醇） -- 苯酚</t>
  </si>
  <si>
    <t>TYRAMINE（酪胺） -- 苯酚</t>
  </si>
  <si>
    <t>CAFFEIC ACID（咖啡酸,二羟基桂皮酸） -- 苯酚</t>
  </si>
  <si>
    <t>LIOTHYRON（碘甲腺氨酸钠） -- 苯酚</t>
  </si>
  <si>
    <t>CHLOROGENIC ACID（绿原酸,氯原酸） -- 苯酚 ]</t>
  </si>
  <si>
    <t>CORTISOL（考的松,皮质醇） -- 苯酚</t>
  </si>
  <si>
    <t>ADDICTIVE PERSONALITY FOR ADRENAL STIMULATION（对肾上腺兴奋的成瘾） -- 这种无法估量的顺势疗法会因过度或受抑制起反应。</t>
  </si>
  <si>
    <t>ADDICTIVE PERSONALITY IN GENERAL（一般而言的成瘾） -- 这种无法估量的顺势疗法会因过度或受抑制起反应。</t>
  </si>
  <si>
    <t>SUTHERLANDIA -- 具有治疗作用的草本，用于退化和提高免疫力。</t>
  </si>
  <si>
    <t>ABDOMINAL PAIN -- 腹部痛</t>
  </si>
  <si>
    <t>STOMACH PAIN -- 胃痛</t>
  </si>
  <si>
    <t>NERVE CRANIAL 6 (ABDUCENS - ABDUCENT) -- 。外展神经 ( 肌肉 ) 失调 , 与第六对脑神经有关</t>
  </si>
  <si>
    <t>ABO INCOMPATIBILITY - ERYTHROBLASTOSIS FETALIS -- 婴儿成红血球增多症</t>
  </si>
  <si>
    <t>ABORTION -- 对怀孕的恐惧或情绪反应。对流产感到恐惧</t>
  </si>
  <si>
    <t>ABRUPTIO PLACENTAE -- 在这种产科并发症中，胎盘释放的促凝血物质会导致血管内凝血，消耗纤维蛋白原。 因胎盘分离而产生血管凝结</t>
  </si>
  <si>
    <t>ABSCESS -- 脓肿 , 砂眼</t>
  </si>
  <si>
    <t>ABETALIPOPROTEINEMIA - BASSEN-KORNZWEIG SYNDROME -- 低密度和超低密度脂蛋白缺乏，导致血清胆固醇和甘油三酸酯降低。</t>
  </si>
  <si>
    <t>ACANTHOCYTOSIS -- 低密度和超低密度脂蛋白缺乏。</t>
  </si>
  <si>
    <t>ACIDOSIS -- 酸毒症</t>
  </si>
  <si>
    <t>ORGANIC ACIDURA -- 饥饿：血电解质的有机酸加入物，导致酸尿。 } DEDIC ]</t>
  </si>
  <si>
    <t>ACNE VULGARIS -- 粉刺</t>
  </si>
  <si>
    <t>ACQUIRED IMMUNE DEFICIENCY SYNDROME --  AIDS后天免疫不全症候</t>
  </si>
  <si>
    <t>AGROMEGALY -- 生长激素的分泌增加，导致胰岛素抵抗，葡萄糖降低，下巴和脚增大。 生长激素分泌过剩</t>
  </si>
  <si>
    <t>ACROPARESTHESIA -- 手足麻痹。 四肢麻痹</t>
  </si>
  <si>
    <t>EXCESS ACTH --  促肾上腺皮质激素。 促肾上腺皮质激素分泌过剩 .</t>
  </si>
  <si>
    <t>BASOPHILIC ADENOMA OF THE PITUITARY -- 脑垂体嗜碱性腺瘤</t>
  </si>
  <si>
    <t>ADAIR DIGHTON SYNDROME - OSTEOGENESIS IMPERFECTA -- 骨骼脆弱，失聪。骨质生长失调 ,</t>
  </si>
  <si>
    <t>ADDICTION -- 上瘾 , 成瘾</t>
  </si>
  <si>
    <t>ADDISON'S DISEASE -- 肾上腺皮质激素分泌不足。</t>
  </si>
  <si>
    <t>ADENO提示-- 扁桃腺肥大</t>
  </si>
  <si>
    <t>ADHESION -- 黏连 , 体内纤维组织黏合在一起</t>
  </si>
  <si>
    <t>HYPOADRENIA - STRESS SYNDROME -- 肾上腺功能过低 , 表示有长期压力</t>
  </si>
  <si>
    <t>STRESS - ADRENAL DISORDERS -- 肾上腺功能失调 , 表示有长期压力</t>
  </si>
  <si>
    <t>ADRENAL TUMOR - PRIMARY ALDOSTERONISM -- 肾上腺瘤</t>
  </si>
  <si>
    <t>ADRENOGENITAL SYNDROME -- 皮质醇合成和相关糖皮质激素受阻，引发一些异性特征。肾上腺性征综合征。在成人，多见于女性，女性呈男性化，男性肌肉发达，体力过人</t>
  </si>
  <si>
    <t>ADULT /ACUTE RESPIRATORY DISTRESS SYNDROME (ARDS) -- 肺细胞受损，之后呼吸衰竭，肺水肿（水肿），流体中的蛋白水平高，血氧不足。呼吸困难综合症候</t>
  </si>
  <si>
    <t>AGGLUTININS - CHRONIC FATIQUE --  凝集素</t>
  </si>
  <si>
    <t>INFECTIOUS MONONUCLEOSIS -- 传染性单核细胞增多症</t>
  </si>
  <si>
    <t>AGING - GROWING OLD -- 老化 , 衰老现像</t>
  </si>
  <si>
    <t>AGNOGENIC MYELOID METAPLASIA -- 脾脏、肝脏和其它网状内皮组织的生血作用。化生 , 组织变形 ,骨髓纤维化</t>
  </si>
  <si>
    <t>AGOMPHIASIS - LOOSE TEETH -- 牙齿脱落</t>
  </si>
  <si>
    <t>AGRANULOCYTOSIS -- 粒性白血球缺乏症</t>
  </si>
  <si>
    <t>ALBUMINURIA - PROTEINURIA -- 蛋白尿(症)</t>
  </si>
  <si>
    <t>ALCOHOLISM -- 嗜酒 , 酒精中毒</t>
  </si>
  <si>
    <t>ALDOLASE DERMATOMYOSITIS -- 过度的肌肉炎症和肌肉坏死。 } DEDIC</t>
  </si>
  <si>
    <t>ALDOSTERONISM -- 可能生成过量的醛固酮，一种有效的盐皮质激素。高血压、低血钾性碱中毒和周期性麻痹，多饮多尿，心电图示低血钾。</t>
  </si>
  <si>
    <t>ALKALOSIS - PYLORIC OBSTRUCTION -- 流体和所有主要血电解液的流失，除重碳酸盐以外。碱毒症 , 因胃部幽门阻塞引致过多的重碳酸盐积聚</t>
  </si>
  <si>
    <t>ALLERGIC REACTIONS -- } DEDIC ]</t>
  </si>
  <si>
    <t>HYPER-IMMUNE RESPONSE -- 免疫反应过强</t>
  </si>
  <si>
    <t>ALLOPURINOL -- 别嘌呤醇 (一种治痛风药物)降尿酸药</t>
  </si>
  <si>
    <t>ALOPECIA - HAIR LOSS -- 秃头</t>
  </si>
  <si>
    <t>BALDNESS -- 光秃 , 脱发</t>
  </si>
  <si>
    <t>ALPHA-1 ANTITRYPSIN DEFICIENCY - ALVEOLAR-CAPILLARY BLOCK -- 肺部 肺泡微血管阻塞</t>
  </si>
  <si>
    <t>EMPHYSEMA -- 肺部。 肺气肿</t>
  </si>
  <si>
    <t>ALZHEIMER'S DISEASE -- 大脑。老人痴呆症倾向</t>
  </si>
  <si>
    <t>AMENORRHEA - LACK OF MENSES -- 月经缺乏。月经闭塞</t>
  </si>
  <si>
    <t>AMPULLA OF VATER - CARCINOMA OF THE HEAD OF THE PANCREAS -- 可能胰脏顶端癌化</t>
  </si>
  <si>
    <t>AMYOTROPHIC LATERAL SCLEROSIS -- ALS 肌肉萎缩性脊髓侧索硬化</t>
  </si>
  <si>
    <t>ANA TEST - LUPUS -- } DEDIC ]</t>
  </si>
  <si>
    <t>LUPUS ERYTHEMATOSUS -- 对红细胞、血小板和白细胞的循环自身抗体的呈现。红斑狼疮 , 在红血球 , 血小板 , 白血球中有自体抗体存在</t>
  </si>
  <si>
    <t>ECZEMA - ANAL ECZEMA --  皮肤。湿疹 , 近肛门位置</t>
  </si>
  <si>
    <t>ANAL FISSURES -- 肠道，结肠，肠，直肠。肛门裂开</t>
  </si>
  <si>
    <t>ANAPHYLACTOID PURPURA - HENOCH-SCHONLEIN PURPURA -- 脉管破裂和出血。因皮肤 , 或粘膜或血管出血而产生紫色斑点或紫块</t>
  </si>
  <si>
    <t>ANEMIA -- 贫血</t>
  </si>
  <si>
    <t>ANEURYSM -- 脉管肿胀和弱化。动脉瘤</t>
  </si>
  <si>
    <t>ANGELUCCI'S SYNDROME -- 极其兴奋，心悸，以及血管舒缩紊乱，眼睛障碍（春季结膜炎/粘膜炎）。 心悸 , 血管收缩 , 眼结膜炎</t>
  </si>
  <si>
    <t>ANGINA PECTORIS -- 心脏 ,心绞痛</t>
  </si>
  <si>
    <t>CHEST PAIN -- 胸腔痛</t>
  </si>
  <si>
    <t>ANKLE, SOFT TISSUES -- 踝骨软组织异常</t>
  </si>
  <si>
    <t>ANKLE SOFT TISSUE INJURIES -- 踝骨软组织受伤</t>
  </si>
  <si>
    <t>CONNECTIVE TISSUE INJURIES -- 结缔组织伤害</t>
  </si>
  <si>
    <t>SPORT INJURIES -- 运动创伤</t>
  </si>
  <si>
    <t>ANKYLOSING SPONDYLITIS -- 腰椎或其它脊椎部位僵硬且灵活性受限。 $ } DEDIC ]</t>
  </si>
  <si>
    <t>ANOREXIA - APPETITE LOSS -- 食欲减退</t>
  </si>
  <si>
    <t>ANOREXIA NERVOSA -- 神经性厌食症 --</t>
  </si>
  <si>
    <t>ANTIBIOTIC EXCESS - IATROGENIC -- 可能服用抗生素过多 --- 一种医源病</t>
  </si>
  <si>
    <t>ANTERIOR PITUITARY INSUFFICIENCY --  大脑。脑垂体前叶功能不足</t>
  </si>
  <si>
    <t>SILICOSIS - ANTHROSILICOSIS -- 硅肺病潜在危机 ---</t>
  </si>
  <si>
    <t>SARCOIDOSIS -- 肺部的“吸收不良综合症”。肉状瘤病潜在危机 ( 结节病 )--</t>
  </si>
  <si>
    <t>HEMOPHILIA - ANTIHEMOPHILIC GLOBULIN -- 无法凝血或治愈伤口。血友病潜在危机 -- 一种遗传性疾病 ,</t>
  </si>
  <si>
    <t>HEMOPHILIA A - CLASSICAL HEMOPHILIA -- 血友病潜在危机</t>
  </si>
  <si>
    <t>AORTIC PAIN - AORTALGIA -- 主动脉痉挛。 } DEDIC</t>
  </si>
  <si>
    <t>AORTIC ANEURYSM主动脉瘤 -- 心脏。通常是腹部大动脉瘤，无征兆或症状。</t>
  </si>
  <si>
    <t>AORTIC SCLEROSIS -- 心脏。 大动脉硬化</t>
  </si>
  <si>
    <t>APHONIA -- 失音症 , 无发音能力 , 因疾病 , 声带损伤或各种心理诱因 , 如歇斯底里而失去声音</t>
  </si>
  <si>
    <t>APOPLEXY 中风潜在危机 , 脑溢血脑微血管阻塞而裂开</t>
  </si>
  <si>
    <t>APPENDICITIS -- 阑尾，肠道，结肠，肠，阑尾炎 , 盲肠炎潜在危机</t>
  </si>
  <si>
    <t>ARTERIOLES DISORDERS - HEREDITARY HEMORRHAGIC TELANGIECTASIA -- 肌肉或结缔组织中的小动脉 , 微丝血管 , 小静脉等容易裂开流血</t>
  </si>
  <si>
    <t>ARTERIOLOSCLEROSIS - HARDENING OF THE ARTERIES --小 动脉硬化</t>
  </si>
  <si>
    <t>ARTHRITIC DISORDERS - ARTHRITIS 关节炎</t>
  </si>
  <si>
    <t>ASCARIASIS - ROUNDWORMS -- 蛔虫病</t>
  </si>
  <si>
    <t>ASCITES -- 腹部肿胀,腹水</t>
  </si>
  <si>
    <t>ASTHMA -- 肺,哮喘</t>
  </si>
  <si>
    <t>ASTHMATIC BRONCHITIS -- 喘息型支气管炎</t>
  </si>
  <si>
    <t>ATHLETE'S FOOT - TINEA PEDIS -- 真菌感染 香港脚 -- 一种脚癣</t>
  </si>
  <si>
    <t>NERVE CRANIAL 8 (AUDITORY) -- 辨识神经紊乱。听觉神经异常</t>
  </si>
  <si>
    <t>AURAL VERTIGO - MENIERE'S DISEASE -- 耳朵障碍 , 听觉眩晕 , 可能有听力减弱 , 晕眩 , 耳鸣等征状 , 应少吸烟及减少盐份</t>
  </si>
  <si>
    <t>AUTO ANTIBODIES DISORDER -- 免疫破坏，如红斑狼疮。 自体免疫失调</t>
  </si>
  <si>
    <t>BACTERIAL INFECTIONS -- 急性和慢性的细菌。  @ } DEDIC ]</t>
  </si>
  <si>
    <t>BACTERIUIRIA -- 淋巴组织中 ALPHA 及 GAMMA 球蛋白异常增多 , 可能与细菌感染有关</t>
  </si>
  <si>
    <t>BACTERIA INFECTION - BACTEREMIA -- BACTEREMIA 菌血症 --- 细菌感染</t>
  </si>
  <si>
    <t>BEHCET'S SYNDROME -- 眼睛中脓液积聚（葡萄膜炎），虹膜发炎（虹膜炎），（2）口腔溃疡疼痛（阿弗他性口腔炎），和（3）外生殖器上的溃疡。</t>
  </si>
  <si>
    <t>BANTI'S DISEASE - SYNDROME -- 脾脏增大和充血（脾肿大），伴有贫血症，白血球减少症，肝硬化 ] }</t>
  </si>
  <si>
    <t>BARBITURATE INTOXICATION - BARBITURATE OVERDOSE -- 巴比妥盐酸中毒</t>
  </si>
  <si>
    <t>BARBITURATES -- 巴比妥盐酸中毒 -- 一种药物 , 用作中枢神经系统之抑制剂 , 用来镇静或催眠</t>
  </si>
  <si>
    <t>EPSTEIN BARR VIRUS (EBV) - INFECTIOUS MONONUCLEOSIS -- 疱疹，细胞肿大，慢性疲劳，肝虚弱，鼻咽癌，Burkitts淋巴瘤。传染性单核细胞增多症</t>
  </si>
  <si>
    <t>BASOPHILIC STIPPLING - ACQUIRED HEMOLYTIC ANEMIA  -- 溶血性贫血的一种形式。一种后天溶血性贫血</t>
  </si>
  <si>
    <t>BASAL GANGLIA DISORDERS -- 基底神经失常，不自主运动的标记，导致过度运动（运动机能亢奋）或不足运动（运动机能减退），姿势不良。</t>
  </si>
  <si>
    <t>BENCE-JONES PROTEINS - MULTIPLE MYELOMA -- 异常的球蛋白，出现在血清中且通常会迁移到丙种球蛋白范围。多重性骨髓瘤</t>
  </si>
  <si>
    <t>PROSTATITIS - BENIGN PROSTATIC HYPERTROPHY (BPH)  -- 前列腺增大或女性体内激素失调 ] 前列腺炎 , 早期前列腺肥大</t>
  </si>
  <si>
    <t>PROSTATITIS - BENIGN PROSTATIC HYPERTROPHY (BPH) -- 前列腺增大或女性体内激素失调。</t>
  </si>
  <si>
    <t>BICEP LESION -- 二头肌受伤</t>
  </si>
  <si>
    <t>UPPER ARM DISORDERS -- 上臂异常</t>
  </si>
  <si>
    <t>BILIARY TRACT LIVER -- ]胆管异常</t>
  </si>
  <si>
    <t>BIRTH DEFECTS - CONGENITAL DISEASE -- 出生缺陷 , 先天性疾病</t>
  </si>
  <si>
    <t>GENETIC DISEASE -- 遗传性疾病</t>
  </si>
  <si>
    <t>BLOOD IMPURITIES - BLOOD POISONING -- 血液污染</t>
  </si>
  <si>
    <t>BONE SPUR -- 骨刺</t>
  </si>
  <si>
    <t>NERVE CERVICAL / THORACIC (BRACHIAL PLEXUS) -- C5, C6, C7, C8, T1. 肾丛异常</t>
  </si>
  <si>
    <t>BRAIN TUMOR -- 脑瘤</t>
  </si>
  <si>
    <t>BREAST CANCER -- 乳癌</t>
  </si>
  <si>
    <t>BRONCHITIS, ACUTE --  肺 , 急性支气管炎</t>
  </si>
  <si>
    <t>BRONCHITIS, CHRONIC --  肺 ,慢性支气管炎</t>
  </si>
  <si>
    <t>BRONCHOSPASM - ASTHMATIC BRONCHITIS --  肺 , 支气管哮喘</t>
  </si>
  <si>
    <t>BRUISE -- 瘀伤</t>
  </si>
  <si>
    <t>BUERGER'S DISEASE -- 四肢中的循环受阻。 心脏循环不良 , 血液循环不良</t>
  </si>
  <si>
    <t>BULIMIA -- 在进食后舄清、催吐以减轻体重。</t>
  </si>
  <si>
    <t>HEART BLOCK - BUNDLE BRANCH BLOCK -- 心梗</t>
  </si>
  <si>
    <t>BURKITT'S LYMPHOMA LEUKOCYTOSIS - INFECTIOUS MONONUCLEOSIS -- 淋巴球被认为是非典型的，带有卵状肾形核或分叶核，核内有粗染色炼。 淋巴白血球增多</t>
  </si>
  <si>
    <t>BURN -- 皮肤。烧伤</t>
  </si>
  <si>
    <t>BURSITIS -- 粘液囊炎，尤其是那些位于骨隆突处和肌肉或腱之间的，如肩膀、膝盖。</t>
  </si>
  <si>
    <t>CANCER -- 癌瘤潜在危机</t>
  </si>
  <si>
    <t>CANDIDA -- 真菌，念珠菌</t>
  </si>
  <si>
    <t>CAR SICKNESS -- 晕车流 , 坐车晕眩</t>
  </si>
  <si>
    <t>CARBON MONOXIDE POISONING -- 一氧化碳中毒</t>
  </si>
  <si>
    <t>CARBUNCLE -- 一种大疖子（皮肤），通常因食用猪肉所致。 红疹 , 红斑</t>
  </si>
  <si>
    <t>CARDIAC ARRHYTHMIA - IRREGULAR PULSE -- 心律不正 -- 心律失常不规则的心跳强度或节奏</t>
  </si>
  <si>
    <t>PALPITATIONS - IRREGULAR PULSE, SKIPS -- 心悸 -- 心脏急速跳动</t>
  </si>
  <si>
    <t>CARDIAC TAMPONADE -- 心肌阻塞</t>
  </si>
  <si>
    <t>CARPAL TUNNEL SYNDROME - WRIST PAIN -- 腕骨疼痛</t>
  </si>
  <si>
    <t>CATARACT -- 白内障 -- 眼球之晶状体或眼膜不透明状态 , 能引致视力损伤或失明</t>
  </si>
  <si>
    <t>CELIAC DISEASE - SPRUE -- 吸收不良或胃衬里硬化，饮用过热的饮料所致或麸质反应。口炎性腹泻</t>
  </si>
  <si>
    <t>CELIAC SPRUE - STOMACH MALABSORPTION SYNDROME -- 吸收不良或胃衬里硬化，饮用过热的饮料所致或麸质反应。口炎性腹泻</t>
  </si>
  <si>
    <t>CELLULITIS -- 蜂窝织炎 -- 一种皮下组织或相连的扩散性发炎 , 像丹毒般扩散</t>
  </si>
  <si>
    <t>CEREBELLAR DISORDERS --  小脑功能异常</t>
  </si>
  <si>
    <t>CEREBRAL DISORDERS -- 大脑功能异常</t>
  </si>
  <si>
    <t>STROKE -- 中风</t>
  </si>
  <si>
    <t>COLORECTAL CANCER -- 肠道，结肠，肠，结肠直肠癌潜在危机</t>
  </si>
  <si>
    <t>COMA -- 昏迷</t>
  </si>
  <si>
    <t>COMMON COLD -- 感冒</t>
  </si>
  <si>
    <t>CONGESTIVE HEART FAILURE LEFT VENTRICULAR -- 左心室充血功能失调</t>
  </si>
  <si>
    <t>CONGESTIVE HEART FAILURE RIGHT VENTRICULAR -- 右心室充血功能失调</t>
  </si>
  <si>
    <t>CONJUNCTIVITIS -- 结膜炎</t>
  </si>
  <si>
    <t>CONSTIPATION -- 便秘</t>
  </si>
  <si>
    <t>CONVALESCENCE RECOVERY -- 逐渐康复</t>
  </si>
  <si>
    <t>CONVULSIONS -- 抽搐</t>
  </si>
  <si>
    <t>CORTICOSPINAL TRACT DISORDERS -- 异常的反射作用，指示出一种反常或病态的状况。  不正常之神经反射</t>
  </si>
  <si>
    <t>COUGH -- 咳嗽</t>
  </si>
  <si>
    <t>CRADLE CAP OR DANDRUFF -- 头皮屑</t>
  </si>
  <si>
    <t>CRAMP - CALF MUSCLE CRAMP -- 抽筋 -- 如腹部及小腿肌肉抽筋</t>
  </si>
  <si>
    <t>MUSCLE CRAMP - MUSCLE SPASM -- 肌肉抽筋</t>
  </si>
  <si>
    <t>CROHN'S DISEASE -- 小肠（肠道，结肠，肠）发炎、出血或肿胀，真菌所致。</t>
  </si>
  <si>
    <t>CROUP LARYNGOTRACHEOBRONCHITIS -- 肺 义膜性喉炎</t>
  </si>
  <si>
    <t>CUSHING'S SYNDROME -- 肾上腺皮质分泌过多，此处糖皮质激素生成过多。</t>
  </si>
  <si>
    <t>CYSTITIS -- 膀胱炎 , 通常伴随有肾炎 , 尿道炎 , 前列腺炎等症状</t>
  </si>
  <si>
    <t>TONI-FANCONI SYNDROME - RENAL GLYCOSURIA -- 肾小管（肾，膀胱，尿道）的再吸收能力缺失。 } DEDIC ]</t>
  </si>
  <si>
    <t>DEAF-MUTISM -- 耳朵障碍 聋哑</t>
  </si>
  <si>
    <t>DEEP VEIN THROMBOPHLEBITIS -- 血栓静脉炎</t>
  </si>
  <si>
    <t>THROMBOPHLEBITIS PHLEBITIS -- 血栓静脉炎 --- 因静脉血管栓塞而引起的发炎</t>
  </si>
  <si>
    <t>DEHYDRATION -- 水，水合作用障碍，脱水</t>
  </si>
  <si>
    <t>DEMENTIA DISORDERS --  痴呆</t>
  </si>
  <si>
    <t>DENTAL ROOT -- 牙根异常</t>
  </si>
  <si>
    <t>SEASONAL AFFECTIVE DISORDER -- 冬天缺少光线导致沮丧。季节性情绪异常</t>
  </si>
  <si>
    <t>DEPRESSION -- ( 忧郁症 ), 情绪低落 , 意志消沉</t>
  </si>
  <si>
    <t>DBTS -- 糖尿病（胰腺），有助于降低血液的葡萄糖浓度。NUTRI=ARLI, Guadalajara - Mexico</t>
  </si>
  <si>
    <t>DIABETES, BRONZE - Hemochromatosis -- 一种（胰腺）代谢性疾病，以色素在身体不同器官沉积为特征。 血色沉着病</t>
  </si>
  <si>
    <t>DIABETES, ENDOCRINE -- 垂体或其它内分泌功能障碍。糖尿病潜在危机 , 可能由脑垂体或其它内分泌腺功能异常引起</t>
  </si>
  <si>
    <t>DIABETES, IATROGENIC -- 医生所致。糖尿病潜在危机 , 可能由医源病引起</t>
  </si>
  <si>
    <t>DIABETES, INSIPIDUS -- 后叶加压素缺乏导致的多尿症。 } DEDIC ]</t>
  </si>
  <si>
    <t>DIABETES, LATENT -- 尿崩症 , 排尿过多 , 因缺乏抗利尿激素 ( 脑垂体后叶加压素 ) 而引起</t>
  </si>
  <si>
    <t>DIABETES, RENAL -- 胰腺，肾，膀胱，尿道，肾性糖尿病</t>
  </si>
  <si>
    <t>DIABETES, KETOACIDOSIS -- 糖尿性酮类酸毒症 --- 有频尿 , 作呕 , 虚弱 , 腹痛 , 神志不清等症状</t>
  </si>
  <si>
    <t>KETOACIDOSIS -- 酮类酸毒症</t>
  </si>
  <si>
    <t>DIARRHEA -- 腹泻</t>
  </si>
  <si>
    <t>DIFFERENTIAL TESTS -- 鉴别诊断</t>
  </si>
  <si>
    <t>DIPHTHERIA --  白喉 ---</t>
  </si>
  <si>
    <t>DIPLOPIA -- 复视，眼睛障碍。</t>
  </si>
  <si>
    <t>DISC LESIONS -- 脊椎障碍，椎间盘损伤</t>
  </si>
  <si>
    <t>DISLOCATION OF JOINTS -- 脱臼</t>
  </si>
  <si>
    <t>DISSEMINATED INTRAVASCULAR COAGULATION -- 动脉，静脉，血管内部散布凝结物</t>
  </si>
  <si>
    <t>DIVERTICULITIS -- 憩室炎 --- 肠道阻塞引起粪便积滞和疼痛</t>
  </si>
  <si>
    <t>DORSAL SEGMENTAL LEVELS -- 脊椎障碍 $ } DEDIC ]</t>
  </si>
  <si>
    <t>DOWAGERS HUMP --  驼背</t>
  </si>
  <si>
    <t>DROWNING -- 溺死</t>
  </si>
  <si>
    <t>DWARFISM - HYPO-PHYSICAL -- 个子矮小</t>
  </si>
  <si>
    <t>PITUITARY DWARFISM -- 脑垂体矮小</t>
  </si>
  <si>
    <t>DYSENTERY -- 肠道，结肠，肠。可能是变形虫所致。痢疾</t>
  </si>
  <si>
    <t>DYSMENORRHEA -- 女性月经缺乏,月经困难 , 经痛</t>
  </si>
  <si>
    <t>DYSPEPSIA - UPSET STOMACH -- 消化不良 , 胃部不适</t>
  </si>
  <si>
    <t>DYSPROTEINEMIA - FAMILIAL IDIOPATHIC DYSPROTEINEMIA -- 因家族性遗传引致血清中的白蛋白含量缺乏</t>
  </si>
  <si>
    <t>EARACHE -- 耳朵痛</t>
  </si>
  <si>
    <t>ECTOPIC PREGNANCY -- 胎儿位置异常。子宫外孕 -- 因受精卵在子宫外 ( 如输卵管 ) 进行并随后发育</t>
  </si>
  <si>
    <t>ECZEMA - CHRONIC DERMATITIS -- 皮肤疾病。湿疹</t>
  </si>
  <si>
    <t>DERMATITIS -- 皮肤疾病。皮肤炎</t>
  </si>
  <si>
    <t>EDEMA -- 浮肿，水肿。结缔组织/浆膜腔中的水样浆液异常积聚。积水或肿胀。</t>
  </si>
  <si>
    <t>ELBOW LESIONS -- 肘损伤</t>
  </si>
  <si>
    <t>ELECTRIC OPHTHALMIA -- 眼睛障碍。看见闪光。电眼炎</t>
  </si>
  <si>
    <t>ELEPHANTIASIS -- 造成腿肿的寄生虫。象皮病</t>
  </si>
  <si>
    <t>EMBOLISM, PULMONARY -- 肺血管栓塞</t>
  </si>
  <si>
    <t>EMPHYSEMA - PULMONARY EMPHYSEMA --  肺。 肺气肿</t>
  </si>
  <si>
    <t>ENCEPHALITIS - BRAIN SWELLING / INFLAMMATION -- 脑炎</t>
  </si>
  <si>
    <t>ENDOANGIITIS OBLITERANS -- 血管内膜炎</t>
  </si>
  <si>
    <t>ENDOCARDITIS --  心脏 心内膜炎</t>
  </si>
  <si>
    <t>ENDOCRINE DISORDERS -- 内分泌失调</t>
  </si>
  <si>
    <t>ENDOMETRIOSIS -- 压力过度导致女性子宫内膜组织的过量生长。子宫内膜异位</t>
  </si>
  <si>
    <t>ENTERITIS -- 肠道，结肠，肠炎</t>
  </si>
  <si>
    <t>ENTEROCOLITIS -- 小肠结肠炎</t>
  </si>
  <si>
    <t>ENURESIS - BED WETTING -- 遗尿 -- 非自觉排尿</t>
  </si>
  <si>
    <t>EOSINOPENIA - CUSHING'S SYNDROME -- 肾上腺皮质素分泌过多</t>
  </si>
  <si>
    <t>EPIDIDYMITIS -- 附睪炎</t>
  </si>
  <si>
    <t>EPIGLOTTITIS -- } DEDIC ]</t>
  </si>
  <si>
    <t>EPISTAXIS - BLOODY NOSE -- 鼻出血</t>
  </si>
  <si>
    <t>ERYSIPELAS -- 急性，发烧并伴有皮肤和皮下组织的局部发炎和肿胀。丹毒</t>
  </si>
  <si>
    <t>EXTRAPYRAMIDAL SYSTEM DISORDERS -- } DEDIC ]</t>
  </si>
  <si>
    <t>NERVE CRANIAL 7 (FACIAL - PORTIO DURA) -- 辨识神经紊乱。颜面神经失调</t>
  </si>
  <si>
    <t>FACIAL PARALYSIS -- 面部麻痹</t>
  </si>
  <si>
    <t>FAINTING -- 昏晕</t>
  </si>
  <si>
    <t>FATIGUE - TIREDNESS -- 疲劳</t>
  </si>
  <si>
    <t>NERVE SPINAL LUMBAR (FEMORAL) -- L1, L2, L3, L4. 辨识神经紊乱 大腿神经失调</t>
  </si>
  <si>
    <t>FEVERS -- 发烧</t>
  </si>
  <si>
    <t>FIBROCYSTIC BREAST DISEASE -- 乳房纤维瘤</t>
  </si>
  <si>
    <t>FLATULENCE -- 肠胃胀气</t>
  </si>
  <si>
    <t>FLOATERS IN THE EYE -- 眼睛障碍，眼部浮肿</t>
  </si>
  <si>
    <t>FOOT LESIONS -- 足部损伤</t>
  </si>
  <si>
    <t>FOOT PAIN -- 脚痛</t>
  </si>
  <si>
    <t>FRACTURES -- 骨折</t>
  </si>
  <si>
    <t>FROSTBITE -- 冻伤</t>
  </si>
  <si>
    <t>FURUNCLE BOIL -- 疖</t>
  </si>
  <si>
    <t>FURUNCULOSIS OF THE EXTERNAL MEATUS -- 疖病 --- 经常出现疖子的一种皮肤状况</t>
  </si>
  <si>
    <t>GALLSTONES - CALCULUS -- 胆结石</t>
  </si>
  <si>
    <t>CHOLELITHIASIS -- 肝管阻塞，通常是胆结石所致。胆结石</t>
  </si>
  <si>
    <t>GASTRIC ANEMIA -- 无法吸收对血红蛋白有用的元素。胃贫血</t>
  </si>
  <si>
    <t>GASTRITIS 胃炎</t>
  </si>
  <si>
    <t>GASTRO INTESTINAL BLEEDING -- 胃出血</t>
  </si>
  <si>
    <t>GERIATRIC -- 衰老</t>
  </si>
  <si>
    <t>GERMAN MEASLES - RUBELLA -- 麻疹病毒。 德国麻疹</t>
  </si>
  <si>
    <t>GIARDIA -- } 肠道，结肠，肠中的寄生虫</t>
  </si>
  <si>
    <t>GLAUCOMA - INCREASED OCCULAR PRESSURE -- 青光眼 (绿内障)</t>
  </si>
  <si>
    <t>GLOMERULONEPHRITIS -- } 肾, 血管球性肾炎 , 肾小球发炎</t>
  </si>
  <si>
    <t>NERVE CRANIAL 9 (GLOSSOPHARYNGEAL) -- 辨识神经紊乱。 舌咽神经失调</t>
  </si>
  <si>
    <t>GOITER - ENLARGED THYROID -- 甲状腺肿大</t>
  </si>
  <si>
    <t>GOUT -- 痛风</t>
  </si>
  <si>
    <t>GRADENIGO'S SYNDROME -- 化脓性(排脓)中耳炎（耳朵障碍），伴有麻痹且颞部疼痛。</t>
  </si>
  <si>
    <t>GUILLAIN-BARRE SYNDROME - LANDRY' PARALYSIS -- 上呼吸道（肺）感染运动障碍，感观异常。 } DEDIC</t>
  </si>
  <si>
    <t>ACUTE POLYNEURITIS 传染急性多发性神经炎</t>
  </si>
  <si>
    <t>ACUTE POLYNEUROPATHY -- 急性多发性神经系统异常</t>
  </si>
  <si>
    <t>HAIR SPLITTING -- 头发开差 , 分裂</t>
  </si>
  <si>
    <t>HALITOSIS - BAD BREATH -- 口臭</t>
  </si>
  <si>
    <t>HAMMAN-RICH SYNDROME -- 肺部的吸收不良综合症。肺部营养不良</t>
  </si>
  <si>
    <t>SARCOIDOSIS - BOECK'S SARCOID -- 种疾病的慢性肉芽肿病程会造成肺泡毛细管膜增厚</t>
  </si>
  <si>
    <t>HAMSTRING TIGHTNESS -- 腿筋僵硬</t>
  </si>
  <si>
    <t>HAND-SCHULLER-CHRISTIAN DISEASE -- 血脂通常正常，但在胆道的表层和其它身体组织里有脂肪沉积，可能会有梗阻性黄疸。</t>
  </si>
  <si>
    <t>HEPATOMAS, PRIMARY -- 肝脏转移癌。早期肝细胞瘤</t>
  </si>
  <si>
    <t>HARTNUP DISEASE - ACQUIRED HEMOLYTIC ANEMIA -- 后天溶血性贫血</t>
  </si>
  <si>
    <t>HAY FEVER - ALLERGIC RHINITIS -- 花粉热 , 鼻粘膜炎</t>
  </si>
  <si>
    <t>AIR-BORNE ALLERGY -- 空气过敏</t>
  </si>
  <si>
    <t>HEADACHE -- 头痛、偏头痛 , 头痛</t>
  </si>
  <si>
    <t>HEART FAILURE -- 心力衰竭</t>
  </si>
  <si>
    <t>HEAT EXHAUSTION -- 中暑</t>
  </si>
  <si>
    <t>HEMATURIA - BLOOD IN THE URINE -- 血尿</t>
  </si>
  <si>
    <t>HEMIPLEGIA DISORDERS -- 脑运动神经中枢疾病或损伤导致的身体一侧瘫痪 ]半身麻痹</t>
  </si>
  <si>
    <t>HEMORRHO提示- PILES -- 肠道，结肠，肠，痔疮</t>
  </si>
  <si>
    <t>HEMOTHORAX -- 胸腔积血</t>
  </si>
  <si>
    <t>HEPATIC ENCEPHALOPATHY - HEPATIC COMA -- 因大脑中氨含量过高而导致的昏迷，肝脏为起源</t>
  </si>
  <si>
    <t>LIVER PROBLEMS - HEPATITIS -- 肝功能失调 , 肝炎</t>
  </si>
  <si>
    <t>LIVER INFLAMMATION -- 肝炎症</t>
  </si>
  <si>
    <t>HEPATOMAS, PRIMARY METASTATIC CARCINOMA OF THE LIVER -- 早期肝细胞瘤</t>
  </si>
  <si>
    <t>HEREDITARY SPHEROCYTOSIS -- 这种疾病以红细胞有缺陷为特征。红细胞小，呈球形，中央不发白。遗传性球状血球性贫血。</t>
  </si>
  <si>
    <t>HERNIATED DISK LUMBAR -- L1, L2, L3, L4, L5 ] 腰椎椎间盘突出</t>
  </si>
  <si>
    <t>HERPES GENITALIS -- 生殖器疱疹</t>
  </si>
  <si>
    <t>HERPES -- 疱疹</t>
  </si>
  <si>
    <t>HERPES ZOSTER -- 带状疱疹</t>
  </si>
  <si>
    <t>HIATAL HERNIA - HEARTBURN -- 胃灼热</t>
  </si>
  <si>
    <t>ESOPHAGITIS - GASTRIC REFLUX -- 食道炎 , 胃液倒流</t>
  </si>
  <si>
    <t>HICCUPS - HICCOUGH -- 打嗝</t>
  </si>
  <si>
    <t>HIP DISLOCATION -- 坐骨移位</t>
  </si>
  <si>
    <t>HIP LESIONS -- 臀部创伤</t>
  </si>
  <si>
    <t>HIVES -- 荨麻疹</t>
  </si>
  <si>
    <t>HODGKIN'S DISEASE -- 霍吉金氏病 (恶性淋巴肉牙肿)</t>
  </si>
  <si>
    <t>HORDEOLUM - CHALAZION -- 眼睑皮脂腺发炎。睑腺炎 ( 麦粒肿 )-- 眼皮之皮脂腺发炎</t>
  </si>
  <si>
    <t>HYPERGLYCEMIA - TACHYALIMENTATION HYPOGLYCEMIA -- 高血糖</t>
  </si>
  <si>
    <t>HYPERHIDROSIS - EXCESSIVE SWEATING -- 多汗</t>
  </si>
  <si>
    <t>HYPERLIPOPROTEINEMIA -- 高脂蛋白血症 ( 血脂蛋白过多 )</t>
  </si>
  <si>
    <t>HYPERPARATHYROIDISM -- 副甲状腺功能亢奋</t>
  </si>
  <si>
    <t>HYPERTENSION -- 高血压</t>
  </si>
  <si>
    <t>HYPERTHYROIDISM - GRAVES' DISEASE -- 甲状腺机能亢奋</t>
  </si>
  <si>
    <t>HYPERTHYROID -- 甲状腺机能亢奋</t>
  </si>
  <si>
    <t>HYPOADRENIA - WEAK ADRENALS -- 肾上腺功能低下</t>
  </si>
  <si>
    <t>STRESS DEPLETED ADRENALS - ADRENAL FATIGUE -- 肾上腺功能衰竭</t>
  </si>
  <si>
    <t>HYPOGAMMAGLOBULINEMIA -- 血丙型球蛋白过少</t>
  </si>
  <si>
    <t>HYPOGLYCEMIA - HYPERGLYCEMIA -- 振荡。高低血糖不稳</t>
  </si>
  <si>
    <t>TACHYALIMENTATION HYPOGLYCEMIA  被吸收的葡萄糖能迅速转移到小肠并被增量吸收，导致高血糖症 }</t>
  </si>
  <si>
    <t>HYPOKALEMIA - LOW BLOOD POTASSIUM -- 血液中钾质含量过低</t>
  </si>
  <si>
    <t>HYPONATREMIA - LOW BLOOD SODIUM -- 血液中钠质含量过低</t>
  </si>
  <si>
    <t>HYPOPARATHYROIDISM -- 副甲状腺功能减退</t>
  </si>
  <si>
    <t>HYPOPLASIA OF RED BLOOD CELLS - SICKLE CELL ANEMIA -- 镰刀状红血球细胞血症</t>
  </si>
  <si>
    <t>HYPOPROTEINEMIA - NEPHROTIC SYNDROME -- 辨识肾功能障碍 } DEDIC</t>
  </si>
  <si>
    <t>HYPOPROTHROMBINEMIA - LEUKEMIA, ACUTE -- 急性白血病</t>
  </si>
  <si>
    <t>HYPOTHYROIDISM - MYXEDEMA -- 严重的甲状腺机能减退，坚硬且无弹性的浮肿（水肿），皮肤干燥，头发干燥，精神/身体失去活力 }甲状腺机能减退</t>
  </si>
  <si>
    <t>HYPOTHYROID -- 甲状腺机能减退</t>
  </si>
  <si>
    <t>HYPOVOLEMIC SHOCK -- 血量不足。循环血量减少</t>
  </si>
  <si>
    <t>HYSTERIA -- 歇斯底里 , 不受控制的情绪表现 , 如过度兴奋 , 恐惧等</t>
  </si>
  <si>
    <t>ICTERUS PRAECOX - ERYTHROBLASTOSIS FETALIS -- 此疾病实际上是母婴间“输血反应”的结果。胎儿骨髓成红血细胞增多症</t>
  </si>
  <si>
    <t>NERVE SPINAL LUMBER 1 (ILIOINGUINAL) -- 骼与腹股沟神经失调</t>
  </si>
  <si>
    <t>IMMUNOGLOBULIN INFORMATION -- 免疫球蛋白异常</t>
  </si>
  <si>
    <t>IMPOTENCE -- 阳萎 , 性能力减退</t>
  </si>
  <si>
    <t>INCREASED INTRACRANIAL PRESSURE -- 颅骨内压力增加</t>
  </si>
  <si>
    <t>INDIGESTION -- 消化不良</t>
  </si>
  <si>
    <t>INFECTIOUS MONONUCLEOSIS -- 传染性单核白细胞增多</t>
  </si>
  <si>
    <t>INFLUENZA - FLU -- 流感</t>
  </si>
  <si>
    <t>INJURIES - ACCIDENTS -- 受伤 , 可能因意外引起</t>
  </si>
  <si>
    <t>INSOMNIA -- 失眠</t>
  </si>
  <si>
    <t>INSULIN SHOCK -- 胰岛素休克 -- 因胰岛素分泌过高引致血糖偏低而产生的症状</t>
  </si>
  <si>
    <t>NERVE SPINAL THORACIC (INTERCOSTAL) -- 神经痛－胸腔痛。胸口神经痛</t>
  </si>
  <si>
    <t>RIB PAIN -- 疼痛、手术后疼痛 , 肋骨疼痛</t>
  </si>
  <si>
    <t>INTERVERTEBRAL DISK SYNDROME -- 椎间盘异常</t>
  </si>
  <si>
    <t>INTESTINAL OBSTRUCTION - SMALL BOWEL OBSTRUCTION -- 肠道，结肠，小肠阻塞</t>
  </si>
  <si>
    <t>INTRACRANIAL PRESSURE DISORDER -- 颅骨内压力异常</t>
  </si>
  <si>
    <t>IRRITABLE BOWEL SYNDROME -- 肠道，结肠，肠胃不适</t>
  </si>
  <si>
    <t>JAUNDICE -- 肝，黄疸</t>
  </si>
  <si>
    <t>KETONEMIA - DIARRHEA -- 肠道，结肠，肠 } 酮血症 , 因大量水分及电解质流失而产生酸毒现象</t>
  </si>
  <si>
    <t>KIDNEY DYSFUNCTION - KIDNEY PROBLEMS -- 肾功能障碍</t>
  </si>
  <si>
    <t>KNEE DISORDERS -- 膝盖异常</t>
  </si>
  <si>
    <t>KYPHOSCOLIOSIS - ANKYLOSING SPONDYLITIS -- 脊柱后侧突 , 僵硬性脊椎炎</t>
  </si>
  <si>
    <t>LABOR INDUCTION -- 分娩前阵痛感应</t>
  </si>
  <si>
    <t>LACTATION, INSUFFICIENT -- 乳液分泌不足</t>
  </si>
  <si>
    <t>LARYNGITIS -- 喉咙发炎</t>
  </si>
  <si>
    <t>LEAD POISONING -- 铅中毒</t>
  </si>
  <si>
    <t>LEG LENGTH - SHORT LEG -- 短腿</t>
  </si>
  <si>
    <t>LEPROSY -- 麻疯</t>
  </si>
  <si>
    <t>LESCH-NYHAN SYNDROME - GOUT -- 痛风</t>
  </si>
  <si>
    <t>LEUKEMIA, ACUTE -- 急性白血病</t>
  </si>
  <si>
    <t>LEUKEMIA, CHRONIC -- 慢性白血病</t>
  </si>
  <si>
    <t>LEUKOPENIA -- 白血球的异常减少，通常低于5000每立方毫升。白血球减少症</t>
  </si>
  <si>
    <t>LEUKORRHEA -- 宫颈管或阴道因发炎或感染而分泌的白色或淡黄色粘液。白带 -- 由子宫颈或阴道排出的白色或黄色粘液 , 通常因感染或发炎引起</t>
  </si>
  <si>
    <t>LOW BACK SPRAIN -- 下腰部扭伤</t>
  </si>
  <si>
    <t>LOW BACK PAIN -- 疼痛、手术后疼痛 , 腰痛</t>
  </si>
  <si>
    <t>LOWER LIMB DISORDERS -- 下肢异常</t>
  </si>
  <si>
    <t>LOWER MOTOR NEURON LESION -- 下肢运动神经受伤</t>
  </si>
  <si>
    <t>LUMBAR LESIONS -- L1, L2, L3, L4, L5 $ ] 腰部受伤</t>
  </si>
  <si>
    <t>LUMBAR SEGMENTAL LEVELS -- L1, L2, L3, L4, L5 $ ] 腰椎部份结构拉平</t>
  </si>
  <si>
    <t>LUNG CANCER -- 肺癌</t>
  </si>
  <si>
    <t>LUPUS ERYTHEMATOSUS -- 红斑性狼疮</t>
  </si>
  <si>
    <t>LUPUS VULGARIS -- 寻常狼疮 -- 一种少见但严重的皮肤结桃病 , 好发于脸部</t>
  </si>
  <si>
    <t>LYMPHADENITIS -- 一般性淋巴结肿大。淋巴腺炎 , 肿胀</t>
  </si>
  <si>
    <t>MACROGLOBULINEMIA -- 大球蛋白血症</t>
  </si>
  <si>
    <t>MALABSORPTION SYNDROME -- 吸收不良</t>
  </si>
  <si>
    <t>MALARIA -- 疟疾</t>
  </si>
  <si>
    <t>MALINGERING - GOLD BRICKING -- 在一定程度上装病。诈病</t>
  </si>
  <si>
    <t>MALNUTRITION -- 营养不良</t>
  </si>
  <si>
    <t>MARFAN'S SYNDROME -- 一种关于结缔组织、骨、肌肉、韧带和骨骼结构的遗传疾病。患者比同龄人和亲属高。马方氏征状</t>
  </si>
  <si>
    <t>MASTITIS -- 乳腺炎</t>
  </si>
  <si>
    <t>MEASLES -- 麻疹</t>
  </si>
  <si>
    <t>NERVE SPINAL CERVICAL / THORACIC BRACHIAL PLEXUS (MEDIAN) -- 正中神经异常</t>
  </si>
  <si>
    <t>MELANOSIS -- 黑素瘤或雀斑，皮肤上的卵形，扁平，褐色，有色斑点，因黑色素沉积增加所致。</t>
  </si>
  <si>
    <t>MELITURIA - RENAL GLYCOSURIA -- 肾脏}肾性糖尿</t>
  </si>
  <si>
    <t>MENINGITIS -- 脑膜炎</t>
  </si>
  <si>
    <t>MENOPAUSE -- 妇科 ( 更年期 ), 更年期</t>
  </si>
  <si>
    <t>MENOPAUSAL SYNDROME -- }</t>
  </si>
  <si>
    <t>MENSTRUATION, IRREGULAR -- 月经失调</t>
  </si>
  <si>
    <t>METAL DETOXIFICATION -- 金属中毒</t>
  </si>
  <si>
    <t>MIGRAINE -- 偏头痛</t>
  </si>
  <si>
    <t>MITRAL STENOSIS -- 僧帽瓣狭窄 ( 二尖瓣狭窄 )</t>
  </si>
  <si>
    <t>MONONUCLEOSIS -- 单核细胞增多</t>
  </si>
  <si>
    <t>MORNING SICKNESS -- 孕妇晨吐 -- 孕妇怀孕初期的反应</t>
  </si>
  <si>
    <t>MULTIPLE MYELOMA -- 多发性骨髓瘤</t>
  </si>
  <si>
    <t>MULTIPLE NEURITIS -- 多发性神经炎</t>
  </si>
  <si>
    <t>MULTIPLE SCLEROSIS -- 神经元脱髓鞘。 多发性硬化症</t>
  </si>
  <si>
    <t>MUMPS -- 腮腺炎</t>
  </si>
  <si>
    <t>MUSCULAR DYSTROPHY -- 肌肉萎缩症</t>
  </si>
  <si>
    <t>NERVE SPINAL CERVICAL / THORACIC BRACHIAL PLEXUS (MUSCULOCUTANEOUS) -- 肌皮神经异常</t>
  </si>
  <si>
    <t>MYASTHENIA GRAVIS -- 胸腺障碍，导致慢性疲乏。 重症肌无力 -- 可能由胸腺异常产生慢性疲劳而引致</t>
  </si>
  <si>
    <t>MYOCARDIAL INFARCTION - HEART ATTACK -- 心肌梗死</t>
  </si>
  <si>
    <t>MYOCARDIAL ISCHEMIA -- 心肌局部缺血</t>
  </si>
  <si>
    <t>MYOCARDIAL INSUFFICIENCY - HEART FAILURE -- 心力衰竭</t>
  </si>
  <si>
    <t>CARDIAC FAILURE -- 心脏衰竭</t>
  </si>
  <si>
    <t>MYOPIA -- 近视</t>
  </si>
  <si>
    <t>ASOSINUITIS - INFLAMED SINUS -- 鼻窦炎</t>
  </si>
  <si>
    <t>NAUSEA -- 晕浪</t>
  </si>
  <si>
    <t>STIFF NECK -- 斜颈</t>
  </si>
  <si>
    <t>NEMATODIASIS -- 寄生虫感染。线虫寄生虫感染</t>
  </si>
  <si>
    <t>NEPHRITIS, CHRONIC -- 肾脏 ]慢性肾炎</t>
  </si>
  <si>
    <t>NEPHROSIS -- 肾脏 ] 肾病变</t>
  </si>
  <si>
    <t>NEPHROTIC SYNDROME -- 肾病变征候</t>
  </si>
  <si>
    <t>NERVE ROOT COMPRESSION -- 辨识神经紊乱。 N 原生质 ] $ }</t>
  </si>
  <si>
    <t>NERVOUSNESS -- , 神经紧张</t>
  </si>
  <si>
    <t>NERVOUS SYSTEM LESIONS -- 神经系统受伤</t>
  </si>
  <si>
    <t>NEURASTHENIA -- 不明确的疾病，一般在一种以虚弱感或筋疲力尽为特征的沮丧状态之后出现。 神经衰弱</t>
  </si>
  <si>
    <t>NEURODERMATITIS - NERVOUS IRRITATION OF SKIN -- 神经性皮肤炎 , 神经性皮肤炎</t>
  </si>
  <si>
    <t>CHRONIC LICHEN SIMPLEX -- 心理性的皮肤炎症，因神经紊乱所致，以痕痒为特征。</t>
  </si>
  <si>
    <t>NIGHT BLINDNESS -- 夜盲 , 在夜晚时视力减退 , 可能因缺乏维生素 A, 或遗传引起</t>
  </si>
  <si>
    <t>OBSTRUCTIVE JAUNDICE -- 肝脏,阻塞性黄疸闭</t>
  </si>
  <si>
    <t>NERVE SPINAL LUMBAR (OBTURATOR) -- L1, L2, L3, L4. 辨识神经紊乱。闭孔肌神经异常</t>
  </si>
  <si>
    <t>NERVE CRANIAL 2 (OPTIC) -- 辨识视神经炎/萎缩症。 视觉神经炎 , 视觉神经萎缩</t>
  </si>
  <si>
    <t>NERVE CRANIAL 3 (MOTOR OCULI - OCULOMOTOR) -- 辨识动眼神经的紊乱，视盘发炎，视乳头炎，坏死性乳头炎。眼球运动神经异常 , 视神经乳头炎</t>
  </si>
  <si>
    <t>NERVE CRANIAL 2 (OPTIC) -- 辨识视觉神经紊乱。 视觉神经异常</t>
  </si>
  <si>
    <t>ORAL CHELATION -- 口腔螫合作用</t>
  </si>
  <si>
    <t>OSTEITIS DEFORMANS - PAGET'S DISEASE -- 畸形性骨炎</t>
  </si>
  <si>
    <t>OSTEOARTHRITIS -- 骨关节炎</t>
  </si>
  <si>
    <t>OSTEOMALACIA -- 软骨病</t>
  </si>
  <si>
    <t>OTITIS MEDIA - GLUE EAR -- 中耳炎 ( 儿童咽鼓管堵塞 )</t>
  </si>
  <si>
    <t>OVARIAN CYST, RECURRENT -- 复发性卵巢纤维瘤</t>
  </si>
  <si>
    <t>OTITIS INTERNA - OTITIS EXTERNA -- 内耳炎或外耳炎</t>
  </si>
  <si>
    <t>OVARIAN CYST, RECURRENT -- 复发性卵巢纤维</t>
  </si>
  <si>
    <t>OVARITIS -- 卵巢炎</t>
  </si>
  <si>
    <t>OVERWEIGHT -- 超重</t>
  </si>
  <si>
    <t>PAGET'S DISEASE -- 骨骼障碍。 脊骨变形</t>
  </si>
  <si>
    <t>PAIN THRESHOLD -- 痛楚之界限 ( 阈 ) 异常</t>
  </si>
  <si>
    <t>PANCREATITIS -- 胰腺 ]胰腺炎</t>
  </si>
  <si>
    <t>PARALYSIS -- 麻痹</t>
  </si>
  <si>
    <t>PARALYSIS AGITANS -- 震颤麻痹 , 帕金森氏病</t>
  </si>
  <si>
    <t>PARAPLEGIA -- 下身麻痹</t>
  </si>
  <si>
    <t>PARKINSON'S DISEASE -- 震颤麻痹 , 帕金森氏病</t>
  </si>
  <si>
    <t>PAROTITIS - MUMPS -- 腮腺炎</t>
  </si>
  <si>
    <t>PATHOLOGIC REFLEXES -- 病态性神经反射</t>
  </si>
  <si>
    <t>PELVIC INFLAMMATORY DISEASE -- 骨盆发炎</t>
  </si>
  <si>
    <t>PELVIC LESIONS -- 骨盆受伤</t>
  </si>
  <si>
    <t>PEPTIC ULCER -- 胃溃疡</t>
  </si>
  <si>
    <t>PERICARDITIS -- 心脏 心包炎</t>
  </si>
  <si>
    <t>PERIPHERY DISTURBANCE -- 神经末梢异常</t>
  </si>
  <si>
    <t>PERITONITIS -- 腹膜炎</t>
  </si>
  <si>
    <t>NERVE SPINAL SACRAL PLEXUS SCIATIC (PERONEAL) -- 脊髓骶丛神经坐骨神经（腓）|标识神经紊乱。 ñ原生质] $）形式的坐骨神经+其他神经到达肌肉，关节和腿，膝，踝，脚，脚趾其他结构〜</t>
  </si>
  <si>
    <t>PERTUSSIS -- 排痰性咳嗽（肺部） 百日咳</t>
  </si>
  <si>
    <t>PHARYNGITIS -- 咽喉炎</t>
  </si>
  <si>
    <t>PHLEGMON -- 皮下结缔组织的急性化脓性炎症。蜂窝织炎</t>
  </si>
  <si>
    <t>PLEURAL EFFUSION -- 肋膜炎（肺）胸痛，可能会向颈部、肩膀、腹部扩散，呼吸困难，心动过速，心音移位，呼吸音减弱，嗓音缺少/减弱。</t>
  </si>
  <si>
    <t>PLEURISY -- 呼吸时疼痛，肺部。 胸膜炎</t>
  </si>
  <si>
    <t>PNEUMONIA -- 肺炎</t>
  </si>
  <si>
    <t>PNEUMOTHORAX -- 胸膜腔（肺）里面气的积聚，呼吸困难，休克，和致命性的呼吸衰竭和循环衰竭，突发的胸部剧痛，干咳。胸腔胀气 , 呼吸困难 , 休克 , 干咳</t>
  </si>
  <si>
    <t>POLYPS - ADHESIONS -- 息肉 , 粘连</t>
  </si>
  <si>
    <t>PORTAL CIRRHOSIS -- 患此病时，受损的肝细胞无法把蛋白质和碳水化合物转化成脂肪，因此血胆固醇（特别是酯）和其它的脂会减少。</t>
  </si>
  <si>
    <t>BANTI'S DISEASE - SYNDROME -- 脾增大和充血（脾肿大），伴有贫血症，leukpienia，肝硬化 ] 慢性脾性贫血</t>
  </si>
  <si>
    <t>POSTERIOR COLUMN DISORDERS -- 脊椎后柱异常</t>
  </si>
  <si>
    <t>PREMENSTRUAL SYNDROME (PMS) -- 经前综合症候群</t>
  </si>
  <si>
    <t>PROLAPSED RECTUM -- 直肠黏膜突出肛门之外（肠道，结肠，肠）。直肠下垂</t>
  </si>
  <si>
    <t>PROLAPSED STOMACH - DROPPED STOMACH -- 胃下垂</t>
  </si>
  <si>
    <t>PROLAPSED UTERUS -- 子宫下垂</t>
  </si>
  <si>
    <t>PROSTATITIS -- 前列腺 } 前列腺炎</t>
  </si>
  <si>
    <t>PROSTRATION -- 疲惫不堪 , 筋疲力尽</t>
  </si>
  <si>
    <t>PSEUDOPSEUDOHYPOPARATHYROIDISM -- 患此病时钙和磷酸盐正常，但碱性磷酸酶可能会减少。假性副甲状腺功能低下</t>
  </si>
  <si>
    <t>PSYCHOSIS -- 精神异常</t>
  </si>
  <si>
    <t>PULMONARY EDEMA -- 浮肿，水肿。肺部中液体的异常积聚 }</t>
  </si>
  <si>
    <t>PULMONARY EMBOLISM -- 肺部（肺）动脉或其支脉的栓塞 } 肺血管栓塞</t>
  </si>
  <si>
    <t>PULMONARY EMPHYSEMA -- 肺气肿|肺部情况变差，鼓胀，丧失弹性，肺泡破裂，呼吸困难，沙哑的咳嗽，损害心脏）]</t>
  </si>
  <si>
    <t>PULMONARY HYPERTENSION -- 肺部的动脉血压异常升高 } 肺血压高</t>
  </si>
  <si>
    <t>PYELITIS -- 肾盂和肾盏发炎。肾盂炎</t>
  </si>
  <si>
    <t>PYELONEPHRITIS -- 肾盂和肾盏发炎。肾盂肾炎</t>
  </si>
  <si>
    <t>NERVE SPINAL CERVICAL / THORACIC MEDIAL CORD (RADIAL) -- 放射状神经异常</t>
  </si>
  <si>
    <t>RADIATION EXPOSURE -- 暴露于辐射线</t>
  </si>
  <si>
    <t>RAYNAUD'S DISEASE -- 肢体循环缺乏, 缺少爱. 雷诺氏坏疽</t>
  </si>
  <si>
    <t>RECTAL GAS -- 肠道，结肠，肠 } 直肠臭氧</t>
  </si>
  <si>
    <t>RENAL CALCULI - RENAL COLIC -- 肾 } 肾结石</t>
  </si>
  <si>
    <t>KIDNEY STONES -- 肾石</t>
  </si>
  <si>
    <t>RETICULOENDOTHELIOSES - PROSTATIC CARCINOMA -- 前列腺。任何癌症。网状内皮系统异常 , 癌化 , 如前列腺癌</t>
  </si>
  <si>
    <t>REYE'S SYNDROME -- 感染病毒后对阿司匹林敏感，呕吐，头晕，昏迷，共济失调，电解质流失，胃肠道出血，1反射作用反应亢进，2 decortate ridgidity 3 瞳孔散大固定 4 虚弱无力。# } ]</t>
  </si>
  <si>
    <t>RHEUMATISM - MUSCLE INFLAMMATION -- 风湿病-肌肉炎症|）</t>
  </si>
  <si>
    <t>RHEUMATOID ARTHRITIS -- 风湿性关节炎</t>
  </si>
  <si>
    <t>RHINITIS - SINUSITIS -- 鼻粘膜炎</t>
  </si>
  <si>
    <t>RICKETS - RACHITIS -- 儿童所患的一种软骨病，因软骨和新生骨生长时的石灰盐积累不足所致。 软骨病 , 驼背</t>
  </si>
  <si>
    <t>ROSACEA -- 鼻子发红或身体上的其它红斑。红鼻</t>
  </si>
  <si>
    <t>PULMONARY HYPERTENSION -- 肺动脉血压异常升高} 肺血管血压升高</t>
  </si>
  <si>
    <t>NERVE SPINAL SACRAL -- 骶骨节段水平S1, S2, S3, S4, S5。荐骨部位拉平</t>
  </si>
  <si>
    <t>SACROILIAC LESIONS -- 胝骨关节受伤</t>
  </si>
  <si>
    <t>SARCOIDOSIS -- 这实际上是一种肺部的“吸收不良综合症”。肉状瘤 , 肺部</t>
  </si>
  <si>
    <t>SCARLET FEVER -- 猩红热</t>
  </si>
  <si>
    <t>SCHISTOSOMIASIS - BLOOD FLUKES -- 寄生虫* 血吸虫病</t>
  </si>
  <si>
    <t>SCHONLEIN'S DISEASE -- 一种发生在个体内（尤其是儿童）的过敏性紫癜，伴有药物过敏，血清病或过敏症。}</t>
  </si>
  <si>
    <t>NERVE SPINAL SACRAL PLEXUS (SCIATIC) -- 辨识神经紊乱。坐骨神经异常脊髓骶丛神经（坐骨神经）|其他神经到达肌肉，关节和腿，膝，踝，脚，脚趾其他结构〜</t>
  </si>
  <si>
    <t>NERVE SPINAL SACRAL PLEXUS (SCIATIC) -- 辨识神经损伤。坐骨神经受伤$）+其他神经到达肌肉，关节和腿，膝，踝，脚，脚趾其他结构〜</t>
  </si>
  <si>
    <t>SEASICKNESS - MOTION SICKNESS -- 晕船</t>
  </si>
  <si>
    <t>SECRETORY DISTURBANCE -- 内分泌失调</t>
  </si>
  <si>
    <t>SEIZURES EPILEPSY -- 癫痫</t>
  </si>
  <si>
    <t>SEQUELAE OF INFANTILE PARALYSIS - POLIO -- 小儿麻痹</t>
  </si>
  <si>
    <t>SHEEHAN'S DISEASE -- 由于垂体前叶功能部分或完全缺失而引起的内分泌缺乏综合症。脑垂体前叶分泌不足</t>
  </si>
  <si>
    <t>SHINGLES -- 带状疱疹</t>
  </si>
  <si>
    <t>SHOCK, ANAPHYLACTIC -- 过敏性休克</t>
  </si>
  <si>
    <t>SHOCK, CARDIOGENIC -- 心原性休克</t>
  </si>
  <si>
    <t>SHOCK, HYPOVOLEMIC -- 心原性休克</t>
  </si>
  <si>
    <t>SHOCK, NEUROGENIC -- 神经性休克</t>
  </si>
  <si>
    <t>SHOCK, SEPTIC -- 败血性休克</t>
  </si>
  <si>
    <t>SHOULDER DISEASES -- 太多“必须”。 肩部疾病</t>
  </si>
  <si>
    <t>SHOULDER DISLOCATION -- 太多“必须”。 肩部移位</t>
  </si>
  <si>
    <t>SHOULDER LESIONS -- 太多“必须”。 肩膀受伤</t>
  </si>
  <si>
    <t>SICKLE CELL ANEMIA -- 血红蛋白内缬氨酸替代所引起的血液障碍。镰刀状红细胞贫血</t>
  </si>
  <si>
    <t>SILICOSIS - PULMONARY EMPHYSEMA -- 肺 }硅肺病</t>
  </si>
  <si>
    <t>SIMULATED COMPLAINTS -- 假性身体不适</t>
  </si>
  <si>
    <t>SINUSITIS -- 鼻窦炎</t>
  </si>
  <si>
    <t>SOFT TISSUE LESIONS -- 软组织受伤</t>
  </si>
  <si>
    <t>SORE THROAT -- 喉咙痛</t>
  </si>
  <si>
    <t>SPERMATORRHEA -- 在没有性高潮情况下的异常频繁和不自觉的遗精。</t>
  </si>
  <si>
    <t>SPINAL CORD DISORDERS -- 脊椎异常</t>
  </si>
  <si>
    <t>SPONDYLOSIS -- 脊椎炎</t>
  </si>
  <si>
    <t>STEATORRHEA, IDIOPATHIC 脂溢, 原发的 -- 小肠中的脂肪消化缺乏，会影响对矿物质和维生素的吸收。}</t>
  </si>
  <si>
    <t>STARVATION -- 饥饿</t>
  </si>
  <si>
    <t>STEIN-LEVENTHAL SYNDROME - OVARIAN CYSTS -- 卵巢纤维瘤</t>
  </si>
  <si>
    <t>POLYCYSTIC OVARIES -- 多发性卵巢囊肿。卵巢多囊肿</t>
  </si>
  <si>
    <t>STENOSYNOVITIS - TENOSYNOVITIS -- 腱鞘发炎，crepitans 意味着在运动时会听到爆裂声。}</t>
  </si>
  <si>
    <t>TENOSYNOVITIS CREPITANS - TENOSYNOVITIS HYPERPLASIA -- 细胞增生腱鞘炎</t>
  </si>
  <si>
    <t>METACARPAL TUNNEL -- 手腕} 手腕痛 , 网球手</t>
  </si>
  <si>
    <t>STOMACH ACHE -- 胃痛</t>
  </si>
  <si>
    <t>STRABISMUS -- 斜视，光轴无法集中于同一物体的眼睛障碍，因缺乏肌肉协调性所致。</t>
  </si>
  <si>
    <t>STUTTERING -- 口吃</t>
  </si>
  <si>
    <t>SUBACUTE BACTERIAL ENDOCARDITIS 亚急性细菌心脏内膜炎</t>
  </si>
  <si>
    <t>SUBARACHNOID HEMORRHAGE -- 在破裂前，大部分动脉瘤都是无症状的，破裂之后通常会有急性剧烈头痛，至少伴有或随之会有短时间昏厥。蛛网膜下部出血</t>
  </si>
  <si>
    <t>SUBLUXATION VERTEBRAE -- 一种半脱位或是关节或其它联机处的错位。脱臼</t>
  </si>
  <si>
    <t>SUNBURN -- 过度暴晒 }晒黑</t>
  </si>
  <si>
    <t>SUN DERMATITIS -- 日晒皮肤炎</t>
  </si>
  <si>
    <t>SUNSTROKE -- 日射病 , 中暑 --- 症状包括体温升高 , 痉挛甚至昏迷</t>
  </si>
  <si>
    <t>NERVE SPINAL CERVICAL / THORACIC BRACHIAL PLEXUS (SUPRASCAPULAR) -- 上肩胛神经异常</t>
  </si>
  <si>
    <t>NERVE SYMPATHETIC NERVOUS SYSTEM -- 交感神经系统异常</t>
  </si>
  <si>
    <t>SYSTEMIC LUPUS ERYTHEMATOSUS -- 系统性红斑狼疮</t>
  </si>
  <si>
    <t>TABES -- 组织或有机体的损耗。消瘦</t>
  </si>
  <si>
    <t>TACHYALIMENTATION HYPOGLYCEMIA -- 不规则运动过速低血糖症</t>
  </si>
  <si>
    <t>TELANGIECTASIA, HEREDITARY HEMORRHAGIC -- 共济失调性毛细血管扩张，遗传性出血性疾病</t>
  </si>
  <si>
    <t>TENDONITIS, ELBOW -- 手肘腱炎</t>
  </si>
  <si>
    <t>TENOSYNOVITIS OF THE FLEXOR DIGITORUM MUSCLE -- 腱鞘发炎，crepitans 意味着在运动时会听到爆裂声。 }</t>
  </si>
  <si>
    <t>TENOSYNOVIAL CYST -- 腱肌囊肿</t>
  </si>
  <si>
    <t>TETANY - NERVOUS RIDGID MUSCLE SPASMS -- 手足抽搐</t>
  </si>
  <si>
    <t>THALASSEMIA MAJOR -- 全部血红蛋白合成有缺陷的贫血疾病，溶血导致血红蛋白减少和红细胞比容下降，同时血清胆红素上升。重型地中海贫血 ,</t>
  </si>
  <si>
    <t>THORACIC LESIONS -- 部位受伤胸椎</t>
  </si>
  <si>
    <t xml:space="preserve">THORACIC OUTLET SYNDROMES -- 胸廓出口综合症,肢有明显的痲痹，刺痛，麻木，感觉异常和软弱无力等现象 
</t>
  </si>
  <si>
    <t>THROMBOCYTOSIS - POLYCYTHEMIA VERA -- 血小板增多</t>
  </si>
  <si>
    <t>THYROTOXICOSIS - HYPERTHYROID FROM TOXIC EFFECTS -- 甲状腺毒症 , 因毒素而影响甲状腺亢奋</t>
  </si>
  <si>
    <t>NERVE SPINAL LUMBAR / SACRAL SCIATIC (TIBIAL) -- 胫骨神经异常</t>
  </si>
  <si>
    <t>DEAFNESS - RINGING IN THE EARS -- 耳朵障碍 }听觉退化 , 耳鸣</t>
  </si>
  <si>
    <t>TONSILLITIS -- 扁桃腺炎</t>
  </si>
  <si>
    <t>TOOTHACHE -- 牙痛</t>
  </si>
  <si>
    <t>TOXIC SHOCK SYNDROME -- 因不小心使用卫生巾而引致的不适</t>
  </si>
  <si>
    <t>TRANSIENT ISCHEMIC ATTACK (TIA) -- 中风。脑部供血临时插断，经常在颈动脉和椎基底动脉中出现。短暂缺血</t>
  </si>
  <si>
    <t>MINI STROKE -- 脑部供血临时插断，经常在颈动脉和椎基底动脉中出现。轻度中风</t>
  </si>
  <si>
    <t>TRICHINOSIS -- 旋毛虫病 ( 毛线虫病</t>
  </si>
  <si>
    <t>NERVE CRANIAL 5 (TRIGEMINAL) -- 辨识神经紊乱。三叉神经痛</t>
  </si>
  <si>
    <t>NERVE CRANIAL 4 (TROCHLEAR) -- 辨识神经错乱。滑车神经异常</t>
  </si>
  <si>
    <t>TUBERCULOSIS -- 肺结核</t>
  </si>
  <si>
    <t>BONE TUMORS -- 骨瘤</t>
  </si>
  <si>
    <t>BONE CANCER -- 潜在骨癌</t>
  </si>
  <si>
    <t>TURNER'S SYNDROME - ABSCENT OVARIES -- 特纳氏综合症</t>
  </si>
  <si>
    <t>TYPHOID FEVER -- 伤寒</t>
  </si>
  <si>
    <t>DUODENAL ULCER -- 十二指肠溃疡</t>
  </si>
  <si>
    <t>ULCERATIVE COLITIS -- 大肠炎</t>
  </si>
  <si>
    <t>NERVE SPINAL CERVICAL / THORACIC BRACHIAL PLEXUS MEDIAL CORD (ULNAR) -- 尺骨神经异常</t>
  </si>
  <si>
    <t>UPPER LIMB LESIONS -- 上肢受伤</t>
  </si>
  <si>
    <t>URETERAL CALCULUS 尿道结石</t>
  </si>
  <si>
    <t>URETHRITIS -- 尿道炎</t>
  </si>
  <si>
    <t>URINARY RETENTION - INCONTINENCE -- 尿潴留或尿失禁</t>
  </si>
  <si>
    <t>URINARY TRACT INFECTION - KIDNEY INFECTION -- 泌尿道感染 , 肾感染</t>
  </si>
  <si>
    <t>KIDNEY DISORDERS -- 肾功能异常</t>
  </si>
  <si>
    <t>URTICARIA -- 皮肤的脉管反应，以苍白、渐消失的疹块为特征，并伴有严重痕痒症状。 风疹 ( 荨麻疹 )-- 因皮肤血管过敏而出现红疹 , 易消散的水疱 , 痕痒</t>
  </si>
  <si>
    <t>UTERINE BLEEDING -- 子宫出血</t>
  </si>
  <si>
    <t>UROCLEPSIA -- 遗尿</t>
  </si>
  <si>
    <t>UVULAR EDEMA -- 水肿，浮肿。小脑下蚓部浆液的异常积聚 }悬壅垂水肿</t>
  </si>
  <si>
    <t>VAGINITIS -- 阴道炎</t>
  </si>
  <si>
    <t>NERVE CRANIAL 10 VAGUS PNEUMOGASTRIC PNEUMATIC -- 最大的神经，起于延髓（大脑），供给内脏，心脏自主感觉运动纤维，影响消化，迷走神经异常</t>
  </si>
  <si>
    <t>VARICOSE VEINS -- 静脉曲张</t>
  </si>
  <si>
    <t>VENEREAL DISEASE -- 性病</t>
  </si>
  <si>
    <t>VERRUCA VULGARIS - WARTS -- 疣 -- 一种因病毒感染而生长在手足部皮肤上的粗硬块</t>
  </si>
  <si>
    <t>VESTIBULAR APPARATUS - SYSTEMS -- 内耳的前庭，与终器和神经纤维一起，起到调处迷路感的作用。 前庭系统异常</t>
  </si>
  <si>
    <t>EPSTEIN BARR VIRUS (EBV) - INFECTIOUS MONONUCLEOSIS -- 疱疹，细胞增大，慢性疲乏，肝虚，鼻炎癌，Burkitts淋巴瘤。EP 病毒感染 , 可能引致单核白细胞增多症</t>
  </si>
  <si>
    <t>VITAMIN A DEFICIENCY -- 维生素 A 缺乏</t>
  </si>
  <si>
    <t>VITAMIN B1 DEFICIENCY - BERI-BERI -- 维生素 B1 缺乏 , 可引致脚气病</t>
  </si>
  <si>
    <t>VITAMIN B2 NIACIN DEFICIENCY - PELLEGRA -- 以皮炎，胃肠功能障碍，心理障碍，失忆为特征 ]维生素 B2 缺乏 , 可引致糙皮病</t>
  </si>
  <si>
    <t>VITAMIN B12 COBALAMIN - CYANOCOBALAMIN DEFICIENCY -- 钴化合物，在肝脏中出现，血液形成、神经功能和神经生长的必需成分。维生素 B12 缺乏</t>
  </si>
  <si>
    <t>VITAMIN C DEFICIENCY - SCURVY -- 维生素 C 缺乏 , 可引致坏血病</t>
  </si>
  <si>
    <t>VITAMIN D DEFICIENCY -- 维生素 D 缺乏</t>
  </si>
  <si>
    <t>VITAMIN E DEFICIENCY -- 维生素 E 缺乏</t>
  </si>
  <si>
    <t>VITAMIN K DEFICIENCY -- 维生素 K 缺乏</t>
  </si>
  <si>
    <t>VITAMIN B9 FOLIC ACID DEFICIENCY - MEGABLASTIC ANEMIA -- 叶酸缺乏 , 可引致巨红细胞性贫血</t>
  </si>
  <si>
    <t>IODINE DEFICIENCY -- HEMOLYTIC ANEMIA -- 碘质缺乏 , 可引致溶血性贫血</t>
  </si>
  <si>
    <t>IRON DEFICIENCY -- 铁质缺乏</t>
  </si>
  <si>
    <t>VITAMIN B2 NIACIN DEFICIENCY - PELLEGRA -- 以皮炎，胃肠功能障碍，心理障碍，失忆为特征，烟碱酸缺乏 ,</t>
  </si>
  <si>
    <t>VITILIGO -- 真菌引起的皮肤变色。白癫风 , 白斑病 , 一种因皮肤感染霉菌而引致皮肤变白的皮肤病</t>
  </si>
  <si>
    <t>VON GIERKE'S DISEASE - GLYCOGEN STORAGE DISEASE -- 德国病理学家吉尔克氏病 ( 糖原质病 ) 肝糖储存异常</t>
  </si>
  <si>
    <t>VON WILLEBRAND'S DISEASE - VASCULAR HEMOPHILIA -- 患此病时出血时间会延长。威兰德氏病 ( 遗传性假血友病 )</t>
  </si>
  <si>
    <t>WEBER CHRISTIAN DISEASE -- 脂肪组织的异常积聚，在皮肤上形成肿块。 }</t>
  </si>
  <si>
    <t>WERNICKE'S SYNDROME -- 常见于老年疾病或酒精中毒，以失忆、迷向和虚构症为特征。 德神经科医师沃尼凯氏征候 , 症状包括衰老</t>
  </si>
  <si>
    <t>WERNIG-HOFFMAN'S DISEASE -- 退化性神经紊乱。神经线退化</t>
  </si>
  <si>
    <t>WHIPPLE'S DISEASE - STEATORRHEA, IDIOPATHIC -- Whipple氏病-脂肪泻，特发性|过量脂肪的粪便（小肠，大肠，小肠））]</t>
  </si>
  <si>
    <t>WHOOPING COUGH -- 百日咳</t>
  </si>
  <si>
    <t>WILSON'S DISEASE - FANCONI SYNDROME -- 威尔逊氏病 : 一种遗传性肝脏对铜元素代谢功能失调的病 ,</t>
  </si>
  <si>
    <t>WORMS -- 寄生虫过多</t>
  </si>
  <si>
    <t>WRIST LESIONS -- 手腕受伤</t>
  </si>
  <si>
    <t>XANTHOMA DISSEMINATUM -- 胆固醇代谢紊乱。 黄瘤 --</t>
  </si>
  <si>
    <t>NUTRITIONAL DISTURBANCE - BAD NUTRITION -- 营养不良</t>
  </si>
  <si>
    <t>FIBROSITIS -- 纤维组织炎</t>
  </si>
  <si>
    <t>CELLULAR INJURY -- 细胞质受伤</t>
  </si>
  <si>
    <t>APOPTOSIS -- 细胞死亡的形式，单细胞从活细胞中被清除，程序性细胞死亡，由包括钙和镁依赖的定型机制(stereotyped mechanism)所致。细胞死亡过程</t>
  </si>
  <si>
    <t>NECROSIS -- 死亡组织。坏疽</t>
  </si>
  <si>
    <t>ATROPHY -- 组织死亡或器官废弃。经织或器官萎缩</t>
  </si>
  <si>
    <t>GRAVES' DISEASE -- 甲状腺障碍。爱尔兰内科医生格雷夫司氏病 : 凸眼性甲状腺肿</t>
  </si>
  <si>
    <t>HYPERPLASIA -- 增生过盛是指在一个器官或组织中细胞数的不正常增加，引起扩大。组织或器官增生变大}</t>
  </si>
  <si>
    <t>METAPLASIA -- 化生是指一种正常的成熟细胞转化为另一种成熟细胞（完全分化）或被其替代，对环境压力的生物反应，组织变形 , 正常细胞变成异类细胞</t>
  </si>
  <si>
    <t>ACUTE INFLAMMATION -- 急性发炎</t>
  </si>
  <si>
    <t>HEALING -- 复原</t>
  </si>
  <si>
    <t>WOUNDS -- 伤口 , 创伤</t>
  </si>
  <si>
    <t>CHRONIC INFLAMMATION -- 慢性发炎</t>
  </si>
  <si>
    <t>IMMUNOPATHOLOGY -- 不明确的。免疫病理学</t>
  </si>
  <si>
    <t>TISSUE TRANSPLANTATION -- 组织移植</t>
  </si>
  <si>
    <t>HASHIMOTO'S DISEASE -- 甲状腺中的两种活性(activities)障碍。日本外科医生桥本氏病 : 慢性甲状腺炎</t>
  </si>
  <si>
    <t>BREAKDOWN OF RESISTANCE TO INFECTION -- 对感染抵抗力弱</t>
  </si>
  <si>
    <t>VIRAL INFECTION -- 病毒感染</t>
  </si>
  <si>
    <t>PROTOZOA AND OR HELMINTH INFECTION -- 原生动物或寄生虫感染 (如蛔虫 ,条虫 )</t>
  </si>
  <si>
    <t>FUNGUS INFECTIONS -- 霉菌感染</t>
  </si>
  <si>
    <t>OPPORTUNISTIC INFECTIONS -- 机会感染</t>
  </si>
  <si>
    <t>IMMUNE WEAKNESS -- 免疫力弱</t>
  </si>
  <si>
    <t>GRANULOMATOUS DISEASE -- 慢性炎症，以肉芽肿为特征，它是由变形的（上皮样的）巨噬细胞的局限性积聚(circumscribed collections)组成。 }</t>
  </si>
  <si>
    <t>SYPHILIS --  螺旋体感染。梅毒 -- 一种接触性性病 , 由梅毒螺旋菌所致</t>
  </si>
  <si>
    <t>INFECTION -- 感染</t>
  </si>
  <si>
    <t>THROMBOSIS -- 血栓塞</t>
  </si>
  <si>
    <t>INFARCTION梗死-- 心脏的血流受阻。 }</t>
  </si>
  <si>
    <t>IATROGENIC DISEASE -- 医源病。 }</t>
  </si>
  <si>
    <t>TARDIVE DYSKINESIA -- 口舌疾病，过度使用治疗心理障碍的化学对抗疗法所致。 }</t>
  </si>
  <si>
    <t>VACCINATION DISEASE -- 疫苗疾病 }因接种疫苗所产生之副作用</t>
  </si>
  <si>
    <t>ALIMENTARY SYSTEM DISEASE -- 消化系统不适</t>
  </si>
  <si>
    <t>SALIVA GLANDS -- 唾液腺异常</t>
  </si>
  <si>
    <t>MOUTH DISEASE -- 口腔疾病</t>
  </si>
  <si>
    <t>SMALL INTESTINE DISEASE -- 小肠不适</t>
  </si>
  <si>
    <t>LARGE INTESTINE DISEASE -- 大肠不适</t>
  </si>
  <si>
    <t>HEPATITIS -- 肝脏炎症，甲型肝炎，乙型肝炎 # }</t>
  </si>
  <si>
    <t>CIRRHOSIS -- 肝脏中的瘢痕组织。肝硬化</t>
  </si>
  <si>
    <t>GALLBLADDER DISEASE -- 胆囊疾病</t>
  </si>
  <si>
    <t>PANCREAS DISEASE 胰脏不适</t>
  </si>
  <si>
    <t>HEART DISEASE -- 心脏病</t>
  </si>
  <si>
    <t>LUNG DISEASE -- 肺病</t>
  </si>
  <si>
    <t>TESTIS / TESTES DISEASE -- 睪丸异常</t>
  </si>
  <si>
    <t>CERVIX FEMALE DISEASE -- 子宫颈异常</t>
  </si>
  <si>
    <t>UTERUS DISEASE -- 子宫异常</t>
  </si>
  <si>
    <t>PLACENTA DISEASES -- 胎盘异常</t>
  </si>
  <si>
    <t>BREAST DISEASE -- 乳房异常</t>
  </si>
  <si>
    <t>PHAECHROMOCYTOMA -- 肾上腺肿瘤。 肾上腺瘤</t>
  </si>
  <si>
    <t>PITUITARY DISEASE -- 脑垂体异常</t>
  </si>
  <si>
    <t>PARATHYROID DISEASE -- 副甲状腺异常</t>
  </si>
  <si>
    <t>HEMOGLOBIN DISEASE -- 血色素异常</t>
  </si>
  <si>
    <t>LYMPH DISEASE -- 淋巴腺异常</t>
  </si>
  <si>
    <t>SPLEEN DISEASE 脾脏异常</t>
  </si>
  <si>
    <t>SCLERODERMA -- 皮肤硬化。硬皮病</t>
  </si>
  <si>
    <t>POLYARTERITIS NODOSA -- 结节性多动脉炎</t>
  </si>
  <si>
    <t>RHEUMATOID DISEASE -- 风湿</t>
  </si>
  <si>
    <t>BONE DISEASE -- 骨质异常</t>
  </si>
  <si>
    <t>JOINT DISEASE -- 关节异常</t>
  </si>
  <si>
    <t>MUSCLOSKELETAL DISEASE -- 肌肉骨骼异常</t>
  </si>
  <si>
    <t>OSTEOPOROSIS -- 骨质疏松</t>
  </si>
  <si>
    <t>BRAIN AND SPINAL CORD DISEASES -- 脑部及脊椎神经异常</t>
  </si>
  <si>
    <t>BICARB DEFICIENCY -- 碳酸钠缺乏</t>
  </si>
  <si>
    <t>CIRCULATION DISEASE -- 心脏循环不良 , 血液循环不良</t>
  </si>
  <si>
    <t>FLEXIBILITY DISEASE -- 伸缩性不良</t>
  </si>
  <si>
    <t>HYPOTENSION -- 血压低倾向</t>
  </si>
  <si>
    <t>THYMUS DISEASE -- 胸腺异常</t>
  </si>
  <si>
    <t>TOXICITY, GENERAL -- 体内毒素过多</t>
  </si>
  <si>
    <t>NERVE CRANIAL -- 脑神经异常</t>
  </si>
  <si>
    <t>TASTE DISORDER -- 味觉异常</t>
  </si>
  <si>
    <t>BRAIN DISEASE SYNDROMES -- 脑疾病症候</t>
  </si>
  <si>
    <t>MYOCLONUS -- 肌肉痉挛，主要是面部和头部的肌肉。肌阵挛</t>
  </si>
  <si>
    <t>REFSUM'S DISEASE -- 植烷酸贮积疾病，是一种罕见的遗传性病 , 因脂肪代谢的副产物</t>
  </si>
  <si>
    <t>MYOGLOBINURIA -- 组织受损导致尿液中肌红蛋白过量，经常由过度运动或退化性疾病或体重减轻所致。尿液肌血球素过多</t>
  </si>
  <si>
    <t>AUTISM -- 自闭症</t>
  </si>
  <si>
    <t>LEARNING DISABILITY -- 学习障碍</t>
  </si>
  <si>
    <t>PROTEINURIA -- 尿液中的蛋白质过量，导致ADD和精神疲乏，尿液起泡。</t>
  </si>
  <si>
    <t>NEUROSIS -- 精神衰弱</t>
  </si>
  <si>
    <t>BIPOLAR DEPRESSION -- 在颠狂和抑郁间摇摆。] }</t>
  </si>
  <si>
    <t>CHRONIC FATIGUE -- 慢性疲劳</t>
  </si>
  <si>
    <t>ATTENTION DEFICIT -- 专注力不足</t>
  </si>
  <si>
    <t>TMJ  TMD颞下颌关节或机能障碍。咬合不良症候</t>
  </si>
  <si>
    <t>VEGETARIAN TENDENCY -- 素食倾向</t>
  </si>
  <si>
    <t>HOMOCYSTEINE -- 动脉内衬受损的一个原因，还可能是神经性疾病中脑部受损（中风）的起因，如阿滋海默病和帕金森病。</t>
  </si>
  <si>
    <t>VITAMIN B COMPLEX -- 8种维生素B的混合物。VITAMIN</t>
  </si>
  <si>
    <t>QUERCETINASE -- 来自于植物的抗炎药。VITAMIN</t>
  </si>
  <si>
    <t>5 HYDROXY TRYPTOPHAN -- 血清素的前体，用于维持正常大脑功能。VITAMIN</t>
  </si>
  <si>
    <t>PHOSPHATIDYL CHOLINE -- 维持正常脑功能之所需。VITAMIN</t>
  </si>
  <si>
    <t>CALCIUM MAGNESIUM CITRAMATE -- 用于强健的骨骼，牙齿，正常的血液Ph值。VITAMIN</t>
  </si>
  <si>
    <t>BORON PICOLINATE -- 骨骼强度所需。 VITAMIN</t>
  </si>
  <si>
    <t>OSCAPS PLUS -- 强健骨骼所需的营养品。VITAMIN</t>
  </si>
  <si>
    <t>NIASAFE -- 维生素B3烟酰胺，能量基本成分。VITAMIN ]</t>
  </si>
  <si>
    <t>FOLOCAL -- 维生素B9叶酸，用于使高半胱氨酸新陈代谢，预防先天性缺陷。VITAMIN ]</t>
  </si>
  <si>
    <t>METHCOBALAMINE -- 大脑和神经组织必需的甲基化维生素B12钴胺素。VITAMIN ]</t>
  </si>
  <si>
    <t>PLANTIZYME -- 来自于植物的消化酶。VITAMIN</t>
  </si>
  <si>
    <t>GLUCOSAMINE SULFATE -- 强壮的腱和关节。VITAMIN</t>
  </si>
  <si>
    <t>BASIC PHYGEN HERBAL -- 用于前列腺健康。VITAMIN</t>
  </si>
  <si>
    <t>COPPER PICOLINATE -- 用于激素和红细胞。VITAMIN</t>
  </si>
  <si>
    <t>BETA CAROTENE -- 维生素A的蔬菜来源，皮肤问题，生长阻滞。VITAMIN</t>
  </si>
  <si>
    <t>METHYL GUARD -- 健康动脉的营养品。VITAMIN</t>
  </si>
  <si>
    <t>MEMORATIVE -- 记忆力和心理敏锐。VITAMIN</t>
  </si>
  <si>
    <t>ULTRA CHROM -- 用于代谢葡萄糖的吡啶甲酸铬。VITAMIN</t>
  </si>
  <si>
    <t>TAURINE 牛磺酸-- 富含于心脏和眼视网膜内的氨基酸。VITAMIN ]</t>
  </si>
  <si>
    <t>VANOXYL -- 用于葡萄糖代谢的钒。VITAMIN</t>
  </si>
  <si>
    <t>IODINE-TYROSINE -- 甲状腺素的基本成分。VITAMIN</t>
  </si>
  <si>
    <t>VACCINUM (BILBERRY) -- 用于健康的眼睛。VITAMIN</t>
  </si>
  <si>
    <t>MANGANESE PICOLINATE -- 共济失调，肌肉衰弱，失聪。VITAMIN</t>
  </si>
  <si>
    <t>CYSTEPLUS -- N-乙酰半胱氨酸，谷胱甘肽的前体。VITAMIN</t>
  </si>
  <si>
    <t>LIPOTREPEIN -- 用于肝脏解毒。VITAMIN</t>
  </si>
  <si>
    <t>GLUTAMINE -- 用于健康的内脏。VITAMIN</t>
  </si>
  <si>
    <t>O.P.C. (GRAPE SEED) -- 自由基清除剂，抗氧化剂。VITAMIN</t>
  </si>
  <si>
    <t>COBANAMIDE -- 维生素B12钴胺素的代谢物。VITAMIN ]</t>
  </si>
  <si>
    <t>BROMELAIN -- 甲基的来源，蛋白水解酶。VITAMIN ]</t>
  </si>
  <si>
    <t>MOLYBDENUM PICOLINATE -- 用于解去酒精和乙醛。VITAMIN</t>
  </si>
  <si>
    <t>POTASSIUM ASPARTATE -- 缺乏与心律失常的联合（Lack association with arrythmias），沮丧。VITAMIN</t>
  </si>
  <si>
    <t>CAPTOMER -- 通过螯合去除水银。VITAMIN</t>
  </si>
  <si>
    <t>TYROSINE -- 甲状腺素里的氨基酸。VITAMIN</t>
  </si>
  <si>
    <t>LYSINE赖氨酸 -- 用于病毒感染的氨基。VITAMIN # ]</t>
  </si>
  <si>
    <t>CYSTEINE -- 硫氨基酸VITAMIN</t>
  </si>
  <si>
    <t xml:space="preserve">HISTIDINEn.组氨酸,组织氨基酸
</t>
  </si>
  <si>
    <t>SULFUR (MSM) -- 能在身体每个细胞中找到，用于力气。VITAMIN</t>
  </si>
  <si>
    <t>VITAMIN B2 RIBOFLAVIN  -- 眼睛问题，皮炎，脱发。VITAMIN ]</t>
  </si>
  <si>
    <t>VITAMIN B1 THIAMIN -- 影响心情和认知功能。VITAMIN ]</t>
  </si>
  <si>
    <t>VITAMIN B5 PANTOTHENIC ACID -- 抗压，支持肾上腺，睡眠，肌肉。VITAMIN ]</t>
  </si>
  <si>
    <t>ZINC PICOLINATE -- 酶所需，用于皮肤，记忆力，前列腺，眼睛。VITAMIN</t>
  </si>
  <si>
    <t>UREA CREATINE -- 肝和肺退化。VITAMIN</t>
  </si>
  <si>
    <t>SELENIUM -- 甲状腺素转化为T3时所必需的，谷胱甘肽。VITAMIN</t>
  </si>
  <si>
    <t>PHOSPHATIDYLSERINE -- 增强脑功能。VITAMIN</t>
  </si>
  <si>
    <t>ALPHA LIPOIC ACID -- 抗氧化剂，解毒剂。VITAMIN</t>
  </si>
  <si>
    <t>CHLORELLA -- 富含营养的藻类。VITAMIN</t>
  </si>
  <si>
    <t>VITAMIN B6 PYRIDOXAL 5 PHOSPHATE (P5P)  -- 动脉里用于解毒的高半胱氨酸活性形式，大脑（中风）。VITAMIN ]</t>
  </si>
  <si>
    <t>ASCORBYL PALMITATE -- 脂溶性维生素C。VITAMIN</t>
  </si>
  <si>
    <t>COLOSTRUM -初乳- 免疫刺激物。VITAMIN</t>
  </si>
  <si>
    <t>NUTRACEUTICS PRODUCT -- Proestron, 激素功能。VITAMIN</t>
  </si>
  <si>
    <t>BYE-LORI -- 用于溃疡和胃炎（肠道，结肠，肠）。VITAMIN ]</t>
  </si>
  <si>
    <t>DHEA     : 脱氢表雄酮。-- 激素。VITAMIN</t>
  </si>
  <si>
    <t>SHARDUNIKHA -- 给糖尿病患者的胰腺支援。 VITAMIN</t>
  </si>
  <si>
    <t>CESIUM -- 使身体碱化。VITAMIN</t>
  </si>
  <si>
    <t>WOBENZYNE N -- 用于炎症的酶。VITAMIN</t>
  </si>
  <si>
    <t>LITHINAZE -- 改善心理机能（大脑）/ VITAMIN ]</t>
  </si>
  <si>
    <t>PHYTOPHARMICA -- 用于心理平静的贯叶连翘，卡法胡椒，缬草。VITAMIN</t>
  </si>
  <si>
    <t>INTECTOSTAT -- 用于感染的橄榄叶提取物。VITAMIN @#^* ]</t>
  </si>
  <si>
    <t>BIOTICS RESEARCH -- A.D.P. 牛至油，抗真菌。 VITAMIN ^ ]</t>
  </si>
  <si>
    <t>GLA -- 欧米加6脂肪酸，女性问题。VITAMIN</t>
  </si>
  <si>
    <t>VITAMINS A AND D -- 钙吸收。 VITAMIN</t>
  </si>
  <si>
    <t>ZINC EASE -- 用于喉咙痛的吸入物。VITAMIN</t>
  </si>
  <si>
    <t>PABA -- 消沉，腺障碍，疲乏。 VITAMIN</t>
  </si>
  <si>
    <t>INOSITOL -- 健康的皮肤和头发，平衡胆固醇。 VITAMIN</t>
  </si>
  <si>
    <t>EYE-RITE -- 用于眼健康的营养品。VITAMIN</t>
  </si>
  <si>
    <t>DHA -- 用于脑功能和眼功能的脂肪酸。VITAMIN</t>
  </si>
  <si>
    <t>CoQ10 -- 辅酶Q。能量，脑功能。 VITAMIN ]</t>
  </si>
  <si>
    <t>SUPER K -- 钙输送至骨骼，清除动脉钙 。VITAMIN</t>
  </si>
  <si>
    <t>L-CARNTINE -- 能量和新陈代谢所需, 把长炼脂肪酸带进线粒体，用于能量转换。VITAMIN</t>
  </si>
  <si>
    <t>N ACETYL CYSTEINE -- 细胞能量。 VITAMIN</t>
  </si>
  <si>
    <t>ULTRA CLA -- 脂肪酸，有助于体重减轻。 VITAMIN</t>
  </si>
  <si>
    <t>DL CARNITINE -- 氨基酸，心血管功能。VITAMIN</t>
  </si>
  <si>
    <t>CHONDROITINE SULFATE -- 止痛，促进软骨块。VITAMIN ]</t>
  </si>
  <si>
    <t>TONUS -- 用于抵抗压力紧张。VITAMIN</t>
  </si>
  <si>
    <t>EXAM --  Mg, K, B6, DL肉碱, ATP, 用于注意力集中，智力（大脑）。 VITAMIN ]</t>
  </si>
  <si>
    <t>ANTI- RADICALAIRE -- 抗氧化剂，抗衰老，（维生素E, C, PP, Zn)。 VITAMIN</t>
  </si>
  <si>
    <t>COEUR -- 刺激心律 (K, Mg, Se2, DL肉碱). VITAMIN ]</t>
  </si>
  <si>
    <t>CALCIUM OROTATE -- 复钙, 抗炎症。 MINERAL</t>
  </si>
  <si>
    <t>CHROME OROTATE -- 调节血液里的葡萄糖，胰腺。MINERAL</t>
  </si>
  <si>
    <t>COPPER OROTATE -- 免疫系统的抗感染，固定FE（铁）。 MINERAL @#^* ]</t>
  </si>
  <si>
    <t>COPPER AND MANGANESE OROTATE -- 抗炎症，抗关节疼痛。 MINERAL</t>
  </si>
  <si>
    <t>LITHIUM OROTATE -- 保护神经系统。 MINERAL</t>
  </si>
  <si>
    <t>MAGNESIUM OROTATE 镁 -- 心律的调节剂，神经涌入(nervous influx)，解痉。 MINERAL ]</t>
  </si>
  <si>
    <t>POTASSIUM 钾-- 解痉,心律（心脏）调节剂。 MINERAL ]</t>
  </si>
  <si>
    <t>ZINC OROTATE -- 抗自由基，干预蛋白质的合成。 (ADN, ARN). MINERAL</t>
  </si>
  <si>
    <t>ORGANIC SELENIUM &amp; VITAMIN E -- 预防癌症，主要的抗自由基。 MINERAL</t>
  </si>
  <si>
    <t>MAGNESIUM AND POTASSIUM OROTATE -- 镁和钾。抗解痉，心律的调节剂。 MINERAL ]</t>
  </si>
  <si>
    <t>EAP-Ca&amp;2-ETHANOL AMINO PHOSPHATE &amp; VITAMIN -- 主要的复钙。MINERAL</t>
  </si>
  <si>
    <t>EAP-Ca-Mg-K&amp;EAP COMPLEX -- 抗过敏，治疗硬化症，斑块。MINERAL ]</t>
  </si>
  <si>
    <t>FERRUM ORORATE -- 贫血，ferriprive (铁). MINERAL ]</t>
  </si>
  <si>
    <t>SQUALENE -- 抗胆固醇, DHEA的前体。 VITAMIN</t>
  </si>
  <si>
    <t>VITAMIN E PEARLS -- 天然抗氧化剂。</t>
  </si>
  <si>
    <t>PARA AMINO BENZOIQUE ACID (PABA) -- 抗氧化剂，用于维生素B9叶酸的合成。 VITAMIN ]</t>
  </si>
  <si>
    <t>AMIODARONE amiodarone     胺碘达隆
-- 减缓心率，治疗危险异常的心律。ALO</t>
  </si>
  <si>
    <t>ANDROGENS 雄性激素-- 男性激素，治疗各种疾病，子宫内膜异位。ALO @#^* ]</t>
  </si>
  <si>
    <t>ANGIOTENSIN 血管紧缩素-- 治疗高血压，充血性心力衰竭，糖尿病（胰腺）。 ALO ]</t>
  </si>
  <si>
    <t>ANTAC提示(Ca, Al, Mg) -- 减轻胃灼热，由胃酸引起的症状。ALO</t>
  </si>
  <si>
    <t>ANTIDRENERGICS -- 治疗高血压，前列腺增大。ALO</t>
  </si>
  <si>
    <t>ANTI COAGULANTS 抗凝剂-- 血液稀释剂，心律不齐，凝血障碍。 ALO</t>
  </si>
  <si>
    <t>ANTI CONVULSANTS -- 预防癫痫症的突然发作。 ALO</t>
  </si>
  <si>
    <t>ANTI FUNGALS -- 杀灭酵母菌，真菌类，治疗皮肤、指甲感染。 ALO ^ ]</t>
  </si>
  <si>
    <t>ANTI HISTAMINES -- 减轻普通的过敏症状，抑制过敏反应。 ALO</t>
  </si>
  <si>
    <t>ANTI PSYCHOTICS -- 治疗幻觉，心理障碍（大脑）。ALO ]</t>
  </si>
  <si>
    <t>ANTIVIRALS -- 抑制病毒生长，治疗病毒性感染。ALO # ]</t>
  </si>
  <si>
    <t>APPETITE SUPPRESSANTS (PHENYLPROPANOLAMINE, PHENTERMINE) -- 降低食欲。 ALO</t>
  </si>
  <si>
    <t>BARBITURATES -- 预防突然发作，有助睡眠，有可能上瘾。 ALO</t>
  </si>
  <si>
    <t>BENZODIAZEPINES -- 镇静剂，减少焦虑，改善睡眠。 ALO</t>
  </si>
  <si>
    <t>BETA BLOCKER -- 治疗血压，松弛心肌，心率。ALO</t>
  </si>
  <si>
    <t>BETA AGONISTS -- 例如哮喘，肺气肿（肺）。ALO ]</t>
  </si>
  <si>
    <t>BISPHOSPHONATES【医】二膦酸盐(结构为一个原子连接两个磷酸盐分子) 治疗骨质疏松症，强壮单薄的骨骼。ALO</t>
  </si>
  <si>
    <t>BUPROPION -- 抗抑郁剂，有助于戒烟 。ALO</t>
  </si>
  <si>
    <t>BUSPIRONE -- 缓解焦虑。ALO</t>
  </si>
  <si>
    <t>CALCIUM CHANNEL BLOCKERS -- 治疗高血压，心绞痛（心脏）。ALO ]</t>
  </si>
  <si>
    <t>CALCIUM SUPPLEMENTS -- 强壮骨骼，增加体内钙含量。ALO</t>
  </si>
  <si>
    <t>CEPHALOSPORINS --先锋霉素族抗菌素
-- 治疗皮肤、耳朵、窦、喉咙、肺部的细菌感染。 ALO @ ]</t>
  </si>
  <si>
    <t>CHOLESTEROL - LOWERING AGENTS -- 胆固醇降低因子。治疗高胆固醇，预防心脏病发作。ALO</t>
  </si>
  <si>
    <t>CISAPRIDE-----------
【医】西沙比利,普瑞博斯,优尼比利[胃肠动力药]-- 胃肠（肠道，结肠）的消化收缩。ALO ]</t>
  </si>
  <si>
    <t>CLONIDINEn.氯压定,可乐宁,可乐亭(一种降压药)-- 降低血压。ALO</t>
  </si>
  <si>
    <t>ORAL CONTRACEPTIVES口服避孕药 -- 避孕的激素。 ALO</t>
  </si>
  <si>
    <t>CORTICOSTERO提示-- 治疗各种各样疾病。 ALO</t>
  </si>
  <si>
    <t>CYCLOSPORINEn.环孢霉素-- 抑制免疫系统，预防移植产生排异反应。 ALO</t>
  </si>
  <si>
    <t>DICYCLOMINE 双环-- 治疗肠易激综合症（结肠，肠）。ALO ]</t>
  </si>
  <si>
    <t>DIGOXIN地高辛 -- 治疗心律异常，充血性心脏的心跳力度。ALO</t>
  </si>
  <si>
    <t>DORZOLAMIDE -- 治疗眼睛障碍（青光眼） 。 ALO ]</t>
  </si>
  <si>
    <t>EPINEPHRINE -- 治疗有生命危险的过敏反应。ALO</t>
  </si>
  <si>
    <t>ERGOT ALKALO麦角碱，提示-- 用于偏头痛的疼痛。ALO</t>
  </si>
  <si>
    <t>ESTROGENS 雌激素类-- 用于强壮骨骼的激素，降低心脏病发作的风险 。ALO</t>
  </si>
  <si>
    <t>GEMFIBROZIL -- 胆固醇，甘油三酸酯水平。ALO</t>
  </si>
  <si>
    <t>HISTAMIINE BLOCKERS -- 治疗溃疡,胃炎,酸返流, 胃酸的产生。ALO</t>
  </si>
  <si>
    <t>INSULIN 胰岛素-- 降低血糖至正常水平。 ALO</t>
  </si>
  <si>
    <t>IODINATED CONTRAST MEDIUM -- 用于X光研究，能与某些药物互相作用。ALO</t>
  </si>
  <si>
    <t>IRON SUPPLEMENTS -- 治疗贫血症，体内铁含量不足。 ALO</t>
  </si>
  <si>
    <t>LOOP DIURETICS -- 利尿剂。治疗充血性心力衰竭和水分滞留（水肿，浮肿）（肾，膀胱，输尿管，尿道）。ALO ]</t>
  </si>
  <si>
    <t>MACROLIDES -- 抗生素，治疗许多常见的细菌感染。ALO @ ]</t>
  </si>
  <si>
    <t>MEPERIDINE 杜冷丁-- 麻醉性止痛药。 ALO</t>
  </si>
  <si>
    <t>METFORMIN -metformin   --
n.甲福明二甲双胍(抗糖尿病药、降血糖药 降低糖尿病患者（胰腺）的血糖。 ALO ]</t>
  </si>
  <si>
    <t>METHOTREXATE methotrexate   
n.甲氨蝶呤,氨甲蝶呤,氨甲叶酸(一种抗肿瘤药)
治疗由免疫系统引起的疾病，某些种类的癌症。 ALO</t>
  </si>
  <si>
    <t>METHYLPHENIDATE -- 治疗沮丧，稳定情绪。ALO</t>
  </si>
  <si>
    <t>METRONIDAZOLE -- 治疗多种常见的感染。ALO</t>
  </si>
  <si>
    <t>MONO AMINE (MAOIs) -- 抗抑郁剂，治疗沮丧。 ALO</t>
  </si>
  <si>
    <t>MUSCLE RELAXANT -- 减轻因使用过度或受伤引起的肌肉痉挛。ALO</t>
  </si>
  <si>
    <t>NARCOTIC ANALGESICS -- 治疗疼痛，可能会上瘾。 ALO ]</t>
  </si>
  <si>
    <t>NEFAZODONE -- 抗抑郁剂，治疗沮丧。 ALO</t>
  </si>
  <si>
    <t>ACETAZOLAMINE -- 青光眼（眼睛障碍），利尿（肾）运动。ALO ]</t>
  </si>
  <si>
    <t>ACETYLSALICYLIC ACID -- 止痛，抗炎，退热。ALO</t>
  </si>
  <si>
    <t>ACYCLOVIR阿昔洛韦 -- 单纯疱疹1和2，EB病毒(EBV), 细胞增大，慢性疲劳，肝脏虚弱，鼻咽癌，Burkitts淋巴瘤。 ALO # ]</t>
  </si>
  <si>
    <t>ALBENZADOLE -- 驱虫（寄生虫）。ALO * ]</t>
  </si>
  <si>
    <t>ALLOPURINOLn.别嘌呤醇(治痛风药)
- 促尿酸尿。ALO</t>
  </si>
  <si>
    <t>ALUMINIUM HYDROXYDE -- 抗酸 。 ALO</t>
  </si>
  <si>
    <t>AMILORIDE -- ALO</t>
  </si>
  <si>
    <t>AMINOPHYLLINE 氨茶碱-- 慢性和急性支气管痉挛（肺）。 ALO ]</t>
  </si>
  <si>
    <t>AMINOTRIPTYLLINE -- 抗抑郁剂 。 ALO</t>
  </si>
  <si>
    <t>AMOXCILLIN -- 杀菌。ALO @ ]</t>
  </si>
  <si>
    <t>AMPHOTERICIN B -- 严重的系统性真菌感染。ALO @ ]</t>
  </si>
  <si>
    <t>COVIRE -- 完全鼻塞。NUTRI=ARLI, Guadalajara - Mexico # ]</t>
  </si>
  <si>
    <t>F-1 -- 维生素增补，立即取代失去的生命能量，手术后，有利于老年人。 NUTRI=ARLI, Guadalajara - Mexico</t>
  </si>
  <si>
    <t>ALBANDAZOLE -- 驱虫（寄生虫）。ALO * ]</t>
  </si>
  <si>
    <t>ALUMINIUM HYDROXYDE -- 抗酸剂。ALO</t>
  </si>
  <si>
    <t>AMILORIDE 阿米洛利;氨氯吡脒
- 利尿（肾）。ALO ]</t>
  </si>
  <si>
    <t>AMINOPHYLLINE n.氨茶碱-- 慢性和急性支气管痉挛（肺）。ALO ]</t>
  </si>
  <si>
    <t>AMINOTRIPTYLLINE -- -- 抗抑郁剂 。ALO</t>
  </si>
  <si>
    <t>AMPHOTERICIN B -- 严重的系统性真菌感染。 ALO @ ]</t>
  </si>
  <si>
    <t>AMPICILLIN -- 杀菌。ALO @ ]</t>
  </si>
  <si>
    <t>ARTEMETHER -- 脑型疟疾(大脑). ALO * ]</t>
  </si>
  <si>
    <t>ASPARAGINASE n.天(门)冬酰胺酶
- 充当抗肿瘤剂的酶。 ALO ]</t>
  </si>
  <si>
    <t>ATENOLOL -- 亲水性β-受体阻滞药。ALO</t>
  </si>
  <si>
    <t>ATROPINE -- 抗蕈毒碱。ALO</t>
  </si>
  <si>
    <t>AZATHIOPRINE n.(硝基)咪唑硫嘌呤(一种免疫抑制剂)
- 免疫抑制剂，抗肿瘤剂。ALO ]</t>
  </si>
  <si>
    <t>BACITRACIN -- 用于局部治疗的抗生素。 ALO</t>
  </si>
  <si>
    <t>BARIUM SULFATE --  X光造影剂（胃肠）（肠道，结肠，肠）。ALO ]</t>
  </si>
  <si>
    <t>BECLOMETASONE -- 糖皮质激素。 ALO</t>
  </si>
  <si>
    <t>BEZATHINE BENZYLPENICILLIN -- 抗菌作用 。ALO @ # ^  * ]</t>
  </si>
  <si>
    <t>BENZNIDAZOLE -- 抗原虫活性。 ALO * ]</t>
  </si>
  <si>
    <t>BENZOYL PEROXYDE -- 促成脱皮。ALO</t>
  </si>
  <si>
    <t>BENZYLPENICILLIN -- 杀菌作用。 ALO @ ]</t>
  </si>
  <si>
    <t>BETAMETHASONE -- 糖皮质激素。 ALO</t>
  </si>
  <si>
    <t>BIPERIDEN -- 抗蕈毒碱剂。ALO</t>
  </si>
  <si>
    <t>BLEOMYCINn.博来霉素,争光霉素 -- 抗肿瘤药,抗生素。ALO ]</t>
  </si>
  <si>
    <t>BUPIVACAIN -- 硬膜外麻醉，全身麻醉。 ALO</t>
  </si>
  <si>
    <t>CALAMINE -- 对皮肤有收敛作用。ALO</t>
  </si>
  <si>
    <t>CALCIUM FOLINATE -- 叶酸 (维生素 B9) 拮抗药的解毒药。 ALO ]</t>
  </si>
  <si>
    <t>CALCIUM GLUCONATE -- 缺钙状态 。ALO</t>
  </si>
  <si>
    <t>CAPTOPRIL -- 抑制血管紧张素转化的酶。ALO</t>
  </si>
  <si>
    <t>CARBAMAZEPINE -- 抗癫痫药。 ALO</t>
  </si>
  <si>
    <t>CARBIDOPA -- 左旋多巴的外周脱羧酶抑制剂，治疗帕金森病。ALO</t>
  </si>
  <si>
    <t>CEFTAZIDINE -- 杀菌作用。 ALO @ ]</t>
  </si>
  <si>
    <t>CEFTRIXONE -- 头孢菌素, 抗生素。 ALO</t>
  </si>
  <si>
    <t>CHARCOAL ACTIVATED -- 吸收毒物和药物。 ALO</t>
  </si>
  <si>
    <t>CHLORAL HYDRATE -- 催眠和镇静。 ALO</t>
  </si>
  <si>
    <t>CHLORAMPHENICOL -- 抗菌物。 ALO @#^* ]</t>
  </si>
  <si>
    <t>CHLORHEXIDINE -- Bisbiguanide消毒药。 ALO</t>
  </si>
  <si>
    <t>CHLORINE -- 迅速有效且简单的杀毒作用。 ALO @ ]</t>
  </si>
  <si>
    <t>CHLORMETHINE氮芥- 抗肿瘤药。 ALO ]</t>
  </si>
  <si>
    <t>CHLOROQUINE 
n.氯喹(疟疾的特效药的一种)
- 血液的杀裂值体药，疟原虫活性。ALO * ]</t>
  </si>
  <si>
    <t>CHLOROXYLENOL -- 皮肤消毒剂。ALO</t>
  </si>
  <si>
    <t>CHLORPHENAMINE -- ] 抗组胺剂的作用和使用。 ALO</t>
  </si>
  <si>
    <t>CHLORPROMAZINE -- 中枢神经系统的镇静作用, 多巴胺抑制剂. ALO ]</t>
  </si>
  <si>
    <t>CICLOSPORIN【医】环孢素
- 强效的免疫抑制剂。 ALO</t>
  </si>
  <si>
    <t>CIMETIDINE n.甲氰咪胍,甲腈咪胍,甲腈咪胺(一种抗消化性溃疡药)
-- 十二指肠(结肠) 溃疡和胃溃疡。 ALO ]</t>
  </si>
  <si>
    <t>CIPROFLOXACIN -- 抗菌剂。ALO @#^* ]</t>
  </si>
  <si>
    <t>CISPLATIN -顺铂- 抗肿瘤剂。 ALO ]</t>
  </si>
  <si>
    <t>CLINDAMYCIN -- 抗微生物活性。ALO @#^* ]</t>
  </si>
  <si>
    <t>CLOFAZIMINE -- 抗麻风药。 ALO</t>
  </si>
  <si>
    <t>IPECACUANHA -- 引起呕吐。ALO</t>
  </si>
  <si>
    <t>KETAMINE -- 抗生素。 ALO</t>
  </si>
  <si>
    <t>LIDOCAINE 利多卡因-- 止痛药。ALO</t>
  </si>
  <si>
    <t>LITHIUM CARBONATE -- 抗抑郁剂, 精神病患者。 ALO</t>
  </si>
  <si>
    <t>MEASLES VACCINE -- 麻疹病毒。 ALO #]</t>
  </si>
  <si>
    <t>MICONAZALE -- 抗真菌。ALO ^ ]</t>
  </si>
  <si>
    <t>MORPHINE吗啡 -- 止痛药。ALO</t>
  </si>
  <si>
    <t>NAXOLONE (NARCAN) -- 用于药物, 阻塞内啡肽, 用药过量的影响，安慰剂反应。ALO</t>
  </si>
  <si>
    <t>NITROUS OXIDE -- 笑气。 ALO</t>
  </si>
  <si>
    <t>NYSTATIN -- 抗真菌。ALO ^ ]</t>
  </si>
  <si>
    <t>ORAL REHYDRATATION SALTS -- 用于葡萄糖电解质溶液。ALO</t>
  </si>
  <si>
    <t>OXYTOCIN -- 融合激素。 ALO</t>
  </si>
  <si>
    <t>PARACETAMOL n.扑热息痛-- 止痛药。 ALO</t>
  </si>
  <si>
    <t>PHENOBARBITAL -- 抗发作。 ALO</t>
  </si>
  <si>
    <t>DIGOXIN 地高辛-- 心脏药。 ALO</t>
  </si>
  <si>
    <t>DIPHTHERIA ANTITOXIN -- 抗毒素。ALO @ ]</t>
  </si>
  <si>
    <t>DIPHTHERIA - PERTUSSIS - TETANUS (DPT) VACCINE 白喉、百日咳、破伤风-- 肺，喉 ALO @ ]</t>
  </si>
  <si>
    <t>DIPHTHERIA TETANUS VACCINE -- ALO @ ]</t>
  </si>
  <si>
    <t>EPHEDRINE -- ALO</t>
  </si>
  <si>
    <t>ERGOCALCIFEROL -- ALO</t>
  </si>
  <si>
    <t>ERYTHROMYCIN -- 抗生素。 ALO ]</t>
  </si>
  <si>
    <t>ETHER -- 麻醉剂。ALO</t>
  </si>
  <si>
    <t>ETHINYLESTRADIOL -- ALO</t>
  </si>
  <si>
    <t>FACTOR IX CONCENTRATED -- 凝血因子 II, VII, IX, X, 浓缩。ALO</t>
  </si>
  <si>
    <t>HALOPERIDOL -- 抗精神病。 ALO</t>
  </si>
  <si>
    <t>HEPARIN SODIUM -- 抗凝血剂。 ALO ]</t>
  </si>
  <si>
    <t>IBUPROFENn.布洛芬,异丁苯丙酸-- 止痛药。ALO ]</t>
  </si>
  <si>
    <t>INFLUENZA VACCINE -- ALO # ]</t>
  </si>
  <si>
    <t>INSULIN INJECTION -- 可溶。糖尿病，胰腺ALO ]</t>
  </si>
  <si>
    <t>INSULIN INTERMEDIATE ACTING -- 糖尿病，胰腺 ALO  ]</t>
  </si>
  <si>
    <t>TETRACYCLINE -- 抗生素。 ALO</t>
  </si>
  <si>
    <t>TUBERCULIN -- 纯化的蛋白衍生物。 @ ALO ]</t>
  </si>
  <si>
    <t>TYPHOID VACCINE -- 细菌，伤寒沙门氏菌ALO @ ]</t>
  </si>
  <si>
    <t>VANCOMYCIN -- 来自于东方炼霉菌抗菌剂，用于对抗葡萄球菌的抗药性。抗生素。ALO @ ]</t>
  </si>
  <si>
    <t>VINCRISTINE - LEUROCRISTINE - ONCOVIN -- 化学疗法, 用于抗人类肿瘤(白血病和威尔姆氏肿瘤).ALO ]</t>
  </si>
  <si>
    <t>WARFARIN - COUMADIN -- Dupont灭鼠药, 用作抗凝血剂. ALO ]</t>
  </si>
  <si>
    <t>YELLOW FEVER - YELLOW JACK VACCINE --  特别是由蚊子传播的黄病毒。 虚脱，发烧，蛋白尿，黄疸（肝脏）出血。ALO # ]</t>
  </si>
  <si>
    <t>RABIES IMMUNOGLOBULIN -- ALO</t>
  </si>
  <si>
    <t>RABIES VACCINE -- ALO</t>
  </si>
  <si>
    <t>RESERPINE 利血平 -- 心脏用药。 ALO</t>
  </si>
  <si>
    <t>RUBELLA VACCINE -- 德国麻疹，麻疹病毒。 ALO # ]</t>
  </si>
  <si>
    <t>SALICYLIC ACID -- 阿司匹林。 ALO</t>
  </si>
  <si>
    <t>STRPTOMYCIN -- 抗生素。ALO</t>
  </si>
  <si>
    <t>SULFADOXINE &amp; PYRIMETHAMINE -- 抗生素。ALO</t>
  </si>
  <si>
    <t>SULFASALAZINE -- 抗生素。 ALO</t>
  </si>
  <si>
    <t>NITRATES硝酸盐类 -- 缓解心绞痛，心脏病发作。ALO</t>
  </si>
  <si>
    <t>NITROFURANTOIN 
n.呋喃妥英,呋喃咀啶(一种治尿路感染药)- 抗生素，治疗尿路（肾，膀胱，尿道）感染。ALO ]</t>
  </si>
  <si>
    <t>NONSTEROIDALnonsteroidal   adj.非甾类化合物的，非类固醇的
- 不会上瘾的止痛药，用于肌肉疼痛，关节炎，头痛。 ALO @ ]</t>
  </si>
  <si>
    <t>OPIO提示-- 鸦片剂，麻醉性止痛药。ALO</t>
  </si>
  <si>
    <t>PENICILLINn.青霉素,盘尼西林-- 抗生素，治疗皮肤、耳朵、窦、喉、肺的细菌感染。ALO @ ]</t>
  </si>
  <si>
    <t>PENTOXIFYLLINE--【化】 己酮可可碱- 缓解引起疼痛的脚抽筋。 ALO</t>
  </si>
  <si>
    <t>POTASSIUM SPARING DIURETICS -- 肾，膀胱，输尿管，尿道。治疗流体积聚，高血压。ALO ]</t>
  </si>
  <si>
    <t>POTASSIUM SUPPLEMENTS -- 用于低血钾浓度者。ALO</t>
  </si>
  <si>
    <t>PROGESTINS -- 激素，一般用于保护子宫衬里。ALO</t>
  </si>
  <si>
    <t>PROPAFENONE PROPAFENONE     普罗帕酮
治疗有潜在危险的异常心律。ALO</t>
  </si>
  <si>
    <t>PROPOXYPHENE -- 止痛药。ALO</t>
  </si>
  <si>
    <t>PROTEASE INHIBITORS -- 杀死一些病毒， HIV。 ALO  Enzyme. # ]</t>
  </si>
  <si>
    <t>PROTOM PUMP INHIBITORS -- 治疗溃疡，胃炎（胃），酸返流 。ALO ]</t>
  </si>
  <si>
    <t>QUINIDINE -- n.奎纳定，治疗有潜在危险的异常心律。 ALO</t>
  </si>
  <si>
    <t>QUINOLONES -- 抗生素，治疗多种细菌感染 。ALO @ ]</t>
  </si>
  <si>
    <t>RIFAMYCIN -- 抗生素，治疗细菌感染 。ALO @ ]</t>
  </si>
  <si>
    <t>SALICYLATES -水杨酸类药物- 治疗许多疾病，包括关节炎、心脏病、中风（脑）。ALO @ ]</t>
  </si>
  <si>
    <t>SELECTIVE SEROTONIN -- 抗抑郁剂，提升激素血清素。 ALO</t>
  </si>
  <si>
    <t>SULFA ANTIBIOTICS -- 治疗多种细菌感染 。 ALO @ ]</t>
  </si>
  <si>
    <t>SULFONYLUREASSULFONYLUREAS  降低血压，糖尿病患者（胰腺）使用 。ALO ]</t>
  </si>
  <si>
    <t>SUMATRIPTAN -- 缓解偏头痛疼痛 。ALO</t>
  </si>
  <si>
    <t>THYROID HORMONE -- 治疗甲状腺激素含量低。ALO</t>
  </si>
  <si>
    <t>TAMOXIFEN -- 治疗乳癌并降低复发风险。ALO</t>
  </si>
  <si>
    <t>TETRACYCLINES -- 抗生素，治疗常见的细菌感染 。 ALO @ ]</t>
  </si>
  <si>
    <t>THEOPHYLLINE -- 改善患肺部疾病（如肺气肿或哮喘）时的呼吸。ALO</t>
  </si>
  <si>
    <t>THIAZIDE DIURETICS -- 肾，膀胱，输尿管，尿道。治疗水分滞留（水肿，浮肿）和高血压 。 ALO ]</t>
  </si>
  <si>
    <t>THYROID FUNCTION INHIBITORS -- 治疗甲状腺机能亢进（甲状腺激素含量高）。ALO ]</t>
  </si>
  <si>
    <t>THYROID HORMONE -- 治疗甲状腺激素含量低 。ALO</t>
  </si>
  <si>
    <t>TRAMADOL -- 有效且不会上瘾的止痛剂。ALO</t>
  </si>
  <si>
    <t>TRICYCLIN ANTI DEPRESSANTS -- 治疗沮丧和慢性疼痛。ALO</t>
  </si>
  <si>
    <t>VITAMIN E -- 减少几种慢性疾病的威胁。ALO</t>
  </si>
  <si>
    <t>ZINC -- 矿物质增补。ALO</t>
  </si>
  <si>
    <t>ZOLPIDEM -- 镇静剂，改善睡眠。 ALO</t>
  </si>
  <si>
    <t>ANTIOXIDANTE -- 抗氧化剂。 EuroNatur</t>
  </si>
  <si>
    <t>ARTROCARTIL -- 用于风湿病。 EuroNatur</t>
  </si>
  <si>
    <t>COENZYME Q-10 (COQ10) -- 辅酶Q。 强心剂（心脏）。 EuroNatur ]</t>
  </si>
  <si>
    <t>COLESPLEX -- 高胆固醇。 EuroNatur</t>
  </si>
  <si>
    <t>DIGESPLEX -- 助消化，驱风。 EruoNatur</t>
  </si>
  <si>
    <t>GERMANIUM -- 免疫，治疗风湿病。 EuroNatur @ ]</t>
  </si>
  <si>
    <t>HEPAPLEX -- 肝脏，作用于肝脏的。 EuroNatur ]</t>
  </si>
  <si>
    <t>INMUNITAT -- 抗感染。 EuroNatur</t>
  </si>
  <si>
    <t>JALEAKIND -- 滋补剂，促进食欲。EuroNatur</t>
  </si>
  <si>
    <t>LAXAPLEX -- 轻舄剂，肠梗塞（肠道，结肠，肠）。EuroNatur ]</t>
  </si>
  <si>
    <t>MEMOCIR -- 循环，记忆力（脑部）。EuroNatur ]</t>
  </si>
  <si>
    <t>MENOPLEX -- 更年期。 EuroNatur</t>
  </si>
  <si>
    <t>MOD -- 防御。 EuroNatur ]</t>
  </si>
  <si>
    <t>NEUROCOMPLEX -- 沮丧，动脉高血压，失眠。EuroNatur ]</t>
  </si>
  <si>
    <t>OBESPLEX -- 用于体重过重的人，高血压。EuroNatur ]</t>
  </si>
  <si>
    <t>OMEGAPLEX -- 循环，激素。EuroNatur</t>
  </si>
  <si>
    <t>PRIMULNAT -- 循环，激素和皮肤。 EuroNatur</t>
  </si>
  <si>
    <t>RENALPLEX -- 肾，膀胱，尿道，输尿管，利尿，抗痉挛 。EuroNatur ]</t>
  </si>
  <si>
    <t>RES -- 多维生素, 再生的、基本的维生素。 EuroNatur</t>
  </si>
  <si>
    <t>SEDAPLEX -- 感应器(Inductor), 私家轿车(sedan). EuroNatur</t>
  </si>
  <si>
    <t>OROCAL -- 抗炎，复钙，肌肉组织，高血压，动脉。 EuroNatur ]</t>
  </si>
  <si>
    <t>OROFER -- 用于免疫系统，贫血症。 EuroNatur</t>
  </si>
  <si>
    <t>OROLIT -- 用于神经系统，过度亢奋。EuroNatur</t>
  </si>
  <si>
    <t>OROMAG -- 矿化，抗炎，保护脉管系统。EuroNatur ]</t>
  </si>
  <si>
    <t>OROPLEX -- 用于心律（心脏），肌肉组织。EuroNatur ]</t>
  </si>
  <si>
    <t>OROZINC -- 调节免疫系统和代谢中的脂肪酸。EuroNatur</t>
  </si>
  <si>
    <t>VITAMIN B9 FOLIC ACID -- Natureplant - Ortomolecular Vitamin ]维生素B9叶酸</t>
  </si>
  <si>
    <t>ACIDOFILUS -- Natureplant - Ortomolecular Vitamin</t>
  </si>
  <si>
    <t>ACNE AIDE -- Natureplant - Ortomolecular Vitamin痤疮</t>
  </si>
  <si>
    <t>ALOE VERA -- Natureplant - Ortomolecular Vitamin芦荟</t>
  </si>
  <si>
    <t>BETA CAROTENE -- Natureplant - Ortomolecular Vitamin ]胡萝卜素</t>
  </si>
  <si>
    <t>BRITE EYES -- Natureplant - Ortomolecular Vitamin光亮眼睛</t>
  </si>
  <si>
    <t>BROMELAIN -- 酶。 Natureplant - Ortomolecular Vitamin ]</t>
  </si>
  <si>
    <t>BRONCHIAL AIDE -- 肺部，支气管。 Natureplant - Ortomolecular Vitamin</t>
  </si>
  <si>
    <t>CALCIUM ASCORBATE -- Natureplant - Ortomolecular Vitamin钙和抗坏血酸盐</t>
  </si>
  <si>
    <t>CAL-BOR -- 钙固定。 Natureplant - Ortomolecular Vitamin</t>
  </si>
  <si>
    <t>CAL-MAG-ZINC HCL -- 钙，镁，锌，盐酸。 Natureplant - Ortomolecular Vitamin ]</t>
  </si>
  <si>
    <t>CALMA B + C -- 维生素。 Natureplant - Ortomolecular Vitamin</t>
  </si>
  <si>
    <t>CHLORELLA -- Natureplant - Ortomolecular Vitamin</t>
  </si>
  <si>
    <t>CHONDROITIN &amp; GLUCOSAMINE SULFATE -- Natureplant - Ortomolecular Vitamin软骨素和氨基葡萄糖</t>
  </si>
  <si>
    <t>CHROMIUM PICOLINATE -- Natureplant - Ortomolecular Vitamin ]吡啶羧酸铬</t>
  </si>
  <si>
    <t>SHARK CARTILAGE -- Natureplant - Ortomolecular VitaminVitamin维生素〜肿瘤基因</t>
  </si>
  <si>
    <t>DHEA -- Natureplant - Ortomolecular Vitamin脱氢表雄酮|</t>
  </si>
  <si>
    <t>DIET AID - 6 -- Natureplant - Ortomolecular Vitamin</t>
  </si>
  <si>
    <t>DLPA DL -- 苯基丙氨酸。Natureplant - Ortomolecular Vitamin</t>
  </si>
  <si>
    <t>DIURETIC -- 肾，膀胱，尿道，输尿管。 Natureplant - Ortomolecular Vitamin ]</t>
  </si>
  <si>
    <t>DOLOMINE &amp; HCL -- 钙，镁，盐酸甜菜碱。 Natureplant - Ortomolecular Vitamin ]</t>
  </si>
  <si>
    <t>EVENING PRIMROSE -- Natureplant - Ortomolecular Vitamin</t>
  </si>
  <si>
    <t>FIGURE TONE -- 用于减轻体重。Natureplant - Ortomolecular Vitamin</t>
  </si>
  <si>
    <t>F.O.S. -- Fructo oli sacardios. Natureplant - Ortomolecular Vitamin</t>
  </si>
  <si>
    <t>GARLIC &amp; PARSLEY -- Natureplant - Ortomolecular Vitamin</t>
  </si>
  <si>
    <t>GERMANIUM + SUMA -- G-132 75 mg. Natureplant - Ortomolecular Vitamin</t>
  </si>
  <si>
    <t>GLUCOSAMINE SULFATE 500 mg. -- Natureplant - Ortomolecular Vitamin</t>
  </si>
  <si>
    <t>HAIR FACTORS MEGA -- 掉发。 Natureplant - Ortomolecular Vitamin</t>
  </si>
  <si>
    <t>IMMUNE PROTECTORS WITH ANTI OXIDANTS -- Natureplant - Ortomolecular Vitamin免疫保护器与抗氧化剂| Natureplant - Ortomolecular维生素〜肿瘤基因</t>
  </si>
  <si>
    <t>INOSITOL PURE POWDER 60 grs. -- Natureplant - Ortomolecular Vitamin肌醇纯粉60</t>
  </si>
  <si>
    <t>L-CARNITINE 250 mg. -- Natureplant - Ortomolecular VitaminL -肉碱250毫克</t>
  </si>
  <si>
    <t>L-GLUTAMINE 500 mg. -- Natureplant - Ortomolecular VitaminL -谷氨酰胺500毫克</t>
  </si>
  <si>
    <t>LACTASE ENZIME 50 mg. + Ca 27 mg. -- Natureplant - Ortomolecular Vitamin乳糖酶酶50毫克</t>
  </si>
  <si>
    <t>LACTOSPORE + ACID PHOSPHATE -- Natureplant - Ortomolecular Vitamin</t>
  </si>
  <si>
    <t>LECITIN TRIPLE ACTION -- 卵磷脂。 Natureplant - Ortomolecular Vitamin</t>
  </si>
  <si>
    <t>LIVER AID -- Natureplant - Ortomolecular Vitamin</t>
  </si>
  <si>
    <t>MEGAMINO COMPLEX AMINO ACID + VITAMIN B -- Natureplant - Ortomolecular Vitamin</t>
  </si>
  <si>
    <t>MEGAPLAN -- 复合维生素＋矿物。 Natureplant - Ortomolecular Vitamin</t>
  </si>
  <si>
    <t>MIND &amp; BODY BOOSTER -- Natureplant - Ortomolecular Vitamin</t>
  </si>
  <si>
    <t>MULTI COMPLETE -- 酶消化。 Natureplant - Ortomolecular Vitamin</t>
  </si>
  <si>
    <t>ORGANIC MINERALS -- 全部有机矿物。 Natureplant - Ortomolecular Vitamin</t>
  </si>
  <si>
    <t>OPC + 85 ANTI OXIDANT COMPLEX -- Natureplant - Ortomolecular Vitamin维生素〜肿瘤基因</t>
  </si>
  <si>
    <t>PANCREATIN ACTIVITY 2000 mg. -- Natureplant - Ortomolecular Vitamin</t>
  </si>
  <si>
    <t>PLEASURE AID -- 阳萎。 Natureplant - Ortomolecular Vitamin</t>
  </si>
  <si>
    <t>PMS AID -- 经前综合征。Natureplant - Ortomolecular Vitamin ]</t>
  </si>
  <si>
    <t>PRENATAL AID -- Natureplant - Ortomolecular Vitamin胎儿期援助</t>
  </si>
  <si>
    <t>PROSTATE AID -- Natureplant - Ortomolecular Vitamin前列腺援助</t>
  </si>
  <si>
    <t>COENZYME Q-10 (COQ10) 20 mg. -- 辅酶Q。 Natureplant - Ortomolecular Vitamin ]</t>
  </si>
  <si>
    <t>RUTIN 500 mg. -- Natureplant - Ortomolecular Vitamin芸香苷</t>
  </si>
  <si>
    <t>SOD 2100 UNITS -- Natureplant - Ortomolecular Vitamin</t>
  </si>
  <si>
    <t>SILYMARIN -- 牛奶蓟。 肝脏。多种提取物。 Natureplant - Ortomolecular Vitamin ]</t>
  </si>
  <si>
    <t>SYSTEM CLEANSER -- 清洁肠道 (结肠，肠)。 Natureplant - Ortomolecular Vitamin ]</t>
  </si>
  <si>
    <t>SUPER FAT BURNER -- 用于肥胖。Natureplant - Ortomolecular Vitamin</t>
  </si>
  <si>
    <t>TAMACAL -- 镇静药。 Natureplant - Ortomolecular Vitamin</t>
  </si>
  <si>
    <t>UNA DE GATO -- 刺激免疫系统。Natureplant - Ortomolecular Vitamin</t>
  </si>
  <si>
    <t>ULTRA EPA -- 海洋脂肪酸。Natureplant - Ortomolecular Vitamin</t>
  </si>
  <si>
    <t>VANADYL SULFATE 10 mg. -- Natureplant - Ortomolecular Vitamin</t>
  </si>
  <si>
    <t>VITAMIN B6 PYRIDOXINE 50 mg. -- Natureplant - Ortomolecular Vitamin ]</t>
  </si>
  <si>
    <t>VITAMIN B6 PYRIDOXINE 100 mg. -- Natureplant - Ortomolecular Vitamin ]</t>
  </si>
  <si>
    <t>VITAMIN B12 COBALAMIN 500 mg. -- Natureplant - Ortomolecular Vitamin ]</t>
  </si>
  <si>
    <t>VITAMIN B12 COBALAMIN 1000 -- Natureplant - Ortomolecular Vitamin ]</t>
  </si>
  <si>
    <t>VITAMIN C COMPLEX + BIOFLAVIN -- Natureplant - Ortomolecular Vitamin</t>
  </si>
  <si>
    <t>VITAMIN C -- 双黄酮(Biflavonoids)。 Natureplant - Ortomolecular Vitamin</t>
  </si>
  <si>
    <t>ROSE PETALS -- 维生素C。 Natureplant - Ortomolecular Vitamin</t>
  </si>
  <si>
    <t>VITAMIN E, D &amp; ALPHA TOCOFEROL -- 维生素E，D和阿尔法TOCOFEROL | Natureplant - Ortomolecular维生素</t>
  </si>
  <si>
    <t>VITAMIN E 600 I.U. + SELENIUM + ZINC -- Natureplant - Ortomolecular Vitamin ]维生素E 600 I.U. +硒+锌| Natureplant - Ortomolecular维生素]</t>
  </si>
  <si>
    <t>VITAMIN F 1200 mg. -- Natureplant - Ortomolecular Vitamin1200毫克维生素E。 | Natureplant - Ortomolecular维生素</t>
  </si>
  <si>
    <t>NU-NEFARIOUS -- Natureplant - Ortomolecular Vitamin</t>
  </si>
  <si>
    <t>VARIOUS -- Natureplant - Ortomolecular Vitamin</t>
  </si>
  <si>
    <t>COLMEINA -- 胆碱+ methionina +肌醇，肝脏。 Natureplant -</t>
  </si>
  <si>
    <t>CARTIPLANT --鲨鱼软骨提取物，变性。 Natureplant Orthomolecular维生素〜肿瘤基因</t>
  </si>
  <si>
    <t>ERBASIT -- PH值固定。Natureplant - Ortomolecular Vitamin</t>
  </si>
  <si>
    <t>MAGNESIT -- 植物中的镁。 Natureplant - Ortomolecular Vitamin</t>
  </si>
  <si>
    <t>ENDOCRINOTOX 1 -- 经前综合征。 GUNA s.r.l. MILANO</t>
  </si>
  <si>
    <t>ENDOCRINOTOX 2 -- 一般的阳性再生。 GUNA s.r.l. MILANO</t>
  </si>
  <si>
    <t>ENDOCRINOTOX 3 -- 一般的阴性再生。 GUNA s.r.l. MILANO</t>
  </si>
  <si>
    <t>ENDOCRINOTOX 4 -- 左卵巢障碍，有助调节。GUNA s.r.l. MILANO</t>
  </si>
  <si>
    <t>ENDOCRINOTOX 5 -- 卵巢障碍。GUNA s.r.l. MILANO</t>
  </si>
  <si>
    <t>ENDOCRINOTOX 6 -- 垂体异常。 GUNA s.r.l. MILANO</t>
  </si>
  <si>
    <t>ENDOCRINOTOX 7 -- 性腺的男性内分泌型。GUNA s.r.l. MILANO</t>
  </si>
  <si>
    <t>ENDOCRINOTOX 8 -- 性腺的女性内分泌型。GUNA s.r.l .MILANO</t>
  </si>
  <si>
    <t>ENDOCRINOTOX 9 -- 肾上腺功能减退，有助于刺激。 GUNA s.r.l. MILANO ]</t>
  </si>
  <si>
    <t>ENDOCRINOTOX 10 -- 甲状腺机能亢进代谢，有助于调节。 GUNA s.r.l. MILANO</t>
  </si>
  <si>
    <t>ENDOCRINOTOX 11 -- 甲状腺机能亢进代谢，有助于调节。GUNA s.r.l. MILANO</t>
  </si>
  <si>
    <t>ENDOCRINOTOX 12 -- 月经周期短，有助于刺激。GUNA s.r.l. MILANO</t>
  </si>
  <si>
    <t>ENDOCRINOTOX 13 -- 月经周期量多(Abundant menstrual cycle)，有助于调节。GUNA s.r.l .MILANO</t>
  </si>
  <si>
    <t>ENDOCRINOTOX 14 -- 月经周期不规律，有助于调节。GUNA s.r.l .MILANO</t>
  </si>
  <si>
    <t>ENDOCRINOTOX 15 -- 月经周期短或缺乏。 GUNA s.r.l. MILANO</t>
  </si>
  <si>
    <t>ENDOCRINOTOX 16 -- 更年期开始。 GUNA s.r.l. M ILANO</t>
  </si>
  <si>
    <t>ENDOCRINOTOX 17 -- 更年期的高度障碍。 GUNA s.r.l. MILANO</t>
  </si>
  <si>
    <t>ENDOCRINOTOX 18 -- 经痛，有助于缓解。GUNA s.r.l. MILANO</t>
  </si>
  <si>
    <t>ENDOCRINOTOX 19 -- 子宫障碍，有助于调节。GUNA s.r.l MILANO</t>
  </si>
  <si>
    <t>ENDOCRINOTOX 20 -- 乳房障碍。GUNA s.r.l. MILANO</t>
  </si>
  <si>
    <t>ENDOCRINOTOX 21 -- 前列腺障碍，有助于调节。GUNA s.r.l. MILANO</t>
  </si>
  <si>
    <t>ENDOCRINOTOX 22 -- 产后障碍。GUNA s.r.l. MILANO</t>
  </si>
  <si>
    <t>ENDOCRINOTOX 23 -- 酶再生。GUNA s.r.l .MILANO</t>
  </si>
  <si>
    <t>ENDOCRINOTOX 24 -- 婴儿的神经免疫调节。 GUNA s.r.l. MILANO</t>
  </si>
  <si>
    <t>ENDOCRINOTOX 25 -- 压力引起的神经免疫障碍。GUNA s.r.l. MILANO</t>
  </si>
  <si>
    <t>ENDOCRINOTOX 26 -- 副甲状腺功能障碍。 GUNA s.r.l. MILANO</t>
  </si>
  <si>
    <t>DETOX N.1 -- 过敏程序。GUNA s.r.l., MILANO</t>
  </si>
  <si>
    <t>DETOX N.2 -- 细菌毒素。 GUNA s.r.l., MILANO @ ]</t>
  </si>
  <si>
    <t>DETOX N.3 -- 联机毒素(Connective toxins)。 GUNA s.r.l., MILANO</t>
  </si>
  <si>
    <t>DETOX N.4 -- 细胞毒素。 GUNA s.r.l., MILANO</t>
  </si>
  <si>
    <t>DETOX N.5 -- 菌丛失调(肠道，结肠，肠),有助于调节。GUNA s.r.l., MILANO ]</t>
  </si>
  <si>
    <t>DETOX N.6 -- 能量毒素。GUNA s.r.l., MILANO</t>
  </si>
  <si>
    <t>DETOX N.7 -- 激素回馈毒素。GUNA s.r.l., MILANO</t>
  </si>
  <si>
    <t>DETOX N.8 -- 免疫系统毒素。 GUNA s.r.l., MILANO ]</t>
  </si>
  <si>
    <t>DETOX N.9 -- 肝毒素。GUNA s.r.l., MILANO</t>
  </si>
  <si>
    <t>DETOX N.10 -- 淋巴毒素。GUNA s.r.l., MILANO</t>
  </si>
  <si>
    <t>DETOX N.11 -- 金属毒素。GUNA s.r.l., MILANO</t>
  </si>
  <si>
    <t>DETOX N.12 -- 环境毒素。GUNA s.r.l., MILANO</t>
  </si>
  <si>
    <t>DETOX N.13 -- 肾，肾脏（膀胱，尿道）毒素。GUNA s.r.l., MILANO ]</t>
  </si>
  <si>
    <t>DETOX N.14 -- 一般毒素。GUNA s.r.l., MILANO</t>
  </si>
  <si>
    <t>DETOX N.15 -- 石油毒素。GUNA s.r.l., MILANO</t>
  </si>
  <si>
    <t>DETOX N.16 -- 解毒再生。GUNA s.r.l., MILANO</t>
  </si>
  <si>
    <t>DETOX N.17 -- 压力毒素。 GUNA s.r.l., MILANO</t>
  </si>
  <si>
    <t>DETOX N.18 -- 病毒毒素。 GUNA s.r.l., MILANO # ]</t>
  </si>
  <si>
    <t>ENDOTOX N.1 -- 循环的内毒素，有助于解毒。 GUNA s.r.l., MILANO</t>
  </si>
  <si>
    <t>ENDOTOX N.2 -- 结肠(肠道，肠)的内毒素。GUNA s.r.l., MILANO ]</t>
  </si>
  <si>
    <t>ENDOTOX N.3 -- 由蛋白质代谢引起的内毒性。GUNA s.r.l., MILANO ]</t>
  </si>
  <si>
    <t>ENDOTOX N.4 -- 额外的细胞液内毒素。GUNA s.r.l., MILANO</t>
  </si>
  <si>
    <t>ENDOTOX N.5 -- 关节的内毒素GUNA s.r.l., MILANO</t>
  </si>
  <si>
    <t>ENDOTOX N.6 -- 大脑的内毒素。GUNA s.r.l., MILANO</t>
  </si>
  <si>
    <t>ENDOTOX N.7 -- 由代谢亢进引起的内毒素。GUNA s.r.l., MILANO</t>
  </si>
  <si>
    <t>ENDOTOX N.8 -- 由代谢亢进毒素引起的内毒素。GUNA s.r.l., MILANO</t>
  </si>
  <si>
    <t>ENDOTOX N.9 -- 免疫系统的内毒素。 GUNA s.r.l., MILANO ] ]</t>
  </si>
  <si>
    <t>ENDOTOX N.10 -- 碳水化合物的内毒素。GUNA s.r.l., MILANO ]</t>
  </si>
  <si>
    <t>ENDOTOX N.11 -- 韧带的内毒素。 GUNA s.r.l., MILANO ]</t>
  </si>
  <si>
    <t>ENDOTOX N.12 -- 肌肉的内毒素。GUNA s.r.l., MILANO ]</t>
  </si>
  <si>
    <t>ENDOTOX N.13 -- 糖的内毒素。GUNA s.r.l., MILANO ]</t>
  </si>
  <si>
    <t>ENDOTOX N.14 -- 胸腺的内毒素。 GUNA s.r.l., MILANO ]</t>
  </si>
  <si>
    <t>ENDOTOX N.15 -- 脂肪的内毒素。GUNA s.r.l., MILANO ]</t>
  </si>
  <si>
    <t>ENDOTOX N.16 -- 盐的内毒素。 GUNA s.r.l., MILANO ]</t>
  </si>
  <si>
    <t>ENDOTOX N.17 -- 由内毒素引起的Ph障碍。GUNA s.r.l., MILANO ]</t>
  </si>
  <si>
    <t>METATOX N.1 -- 抗对烟草、酒精、糖、毒品的依赖。GUNA s.r.l., MILANO</t>
  </si>
  <si>
    <t>METATOX N.2 -- 由烟草戒断综合症引起的压力。GUNA s.r.l., MILANO ]</t>
  </si>
  <si>
    <t>METATOX N.3 -- GUNA s.r.l., MILANO</t>
  </si>
  <si>
    <t>METATOX N.4 -- 用于新陈代谢，降低食欲和减轻低血糖症。 GUNA s.r.l., MILANO ]</t>
  </si>
  <si>
    <t>6TH CHAKRA WOMEN - THIRD EYE - BROW -- 平衡脉轮。 Prof. Orsatti, Milan - Italy ]</t>
  </si>
  <si>
    <t>7TH CHAKRA WOMEN - CROWN -- 平衡脉轮。Prof. Orsatti, Milan - Italy ]</t>
  </si>
  <si>
    <t>COLESTERINUM D30 -- GUNA s.r.l., MILANO</t>
  </si>
  <si>
    <t>INSULINUM D30 -- 胰岛素 (胰腺) GUNA s.r.l., MILANO ] ]</t>
  </si>
  <si>
    <t>LIPASI D30 -- 脂肪酶 (酶) GUNA s.r.l., MILANO ]</t>
  </si>
  <si>
    <t>PROTEASI D30 -- 蛋白酶(酶) GUNA s.r.l., MILANO ]</t>
  </si>
  <si>
    <t>THYROID GLAND 4CH -- GUNA s.r.l., MILANO心情，体重，新陈代谢，</t>
  </si>
  <si>
    <t>CAUSTICUM D30 -- GUNA s.r.l., MILANO</t>
  </si>
  <si>
    <t>HISTAMINUM D30 -- GUNA s.r.l., MILANO</t>
  </si>
  <si>
    <t>HISTAMINUM D 60 -- GUNA s.r.l., MILANO</t>
  </si>
  <si>
    <t>HISTAMINUM D200 -- GUNA s.r.l., MILANO</t>
  </si>
  <si>
    <t>BDNF（脑源性神经营养(细胞诱向)因子） -- 免疫学。GUNA s.r.l., MILANO</t>
  </si>
  <si>
    <t>CNTF（亲胆碱能神经元因子） -- 免疫学。GUNA s.r.l., MILANO</t>
  </si>
  <si>
    <t>EGF （表皮生长因子）-- 免疫学。GUNA s.r.l., MILANO</t>
  </si>
  <si>
    <t>G1（自交第一代） -- 免疫学。GUNA s.r.l., MILANO</t>
  </si>
  <si>
    <t>GCSF（粒细胞集落刺激因子） -- 免疫学。GUNA s.r.l., MILANO</t>
  </si>
  <si>
    <t>IGF 1（胰岛素样生长因子） -- 免疫学。 GUNA s.r.l., MILANO</t>
  </si>
  <si>
    <t>Interferon alfa （干扰素）-- 免疫学。GUNA s.r.l., MILANO</t>
  </si>
  <si>
    <t>Interferon gamma（干扰素γ） -- 免疫学。GUNA s.r.l., MILANO</t>
  </si>
  <si>
    <t>INTERLUKIN 1 BETA -- 免疫学。 GUNA s.r.l., MILANO</t>
  </si>
  <si>
    <t>INTERLUKIN 2 BETA -- 免疫学。 GUNA s.r.l., MILANO</t>
  </si>
  <si>
    <t>INTERLUKIN 3 BETA -- 免疫学。GUNA s.r.l., MILANO</t>
  </si>
  <si>
    <t>INTERLUKIN 4 BETA -- 免疫学。 GUNA s.r.l., MILANO</t>
  </si>
  <si>
    <t>INTERLUKIN 5 BETA -- 免疫学。GUNA s.r.l., MILANO</t>
  </si>
  <si>
    <t>INTERLUKIN 6 BETA -- 免疫学。 GUNA s.r.l., MILANO</t>
  </si>
  <si>
    <t>INTERLUKIN 7 BETA -- 免疫学。GUNA s.r.l., MILANO</t>
  </si>
  <si>
    <t>INTERLUKIN 8 BETA -- 免疫学。 GUNA s.r.l., MILANO</t>
  </si>
  <si>
    <t>INTERLUKIN 9 BETA -- 免疫学。GUNA s.r.l., MILANO</t>
  </si>
  <si>
    <t>INTERLUKIN 10 BETA -- 免疫学。 GUNA s.r.l., MILANO</t>
  </si>
  <si>
    <t>INTERLUKIN 11 BETA -- 免疫学。 GUNA s.r.l., MILANO</t>
  </si>
  <si>
    <t>INTERLUKIN 12 BETA -- 免疫学。GUNA s.r.l., MILANO</t>
  </si>
  <si>
    <t>NGF（神经生长因子）免疫学。GUNA s.r.l., MILANO</t>
  </si>
  <si>
    <t>NT 3 -- 免疫学。GUNA s.r.l., MILANO</t>
  </si>
  <si>
    <t>NT 4 -- 免疫学。 GUNA s.r.l., MILANO</t>
  </si>
  <si>
    <t>PDGF（血小板来源的生长因子） -- 免疫学。GUNA s.r.l., MILANO</t>
  </si>
  <si>
    <t>TGF BETA（β-转化生长因子） -- 免疫学。 GUNA s.r.l., MILANO</t>
  </si>
  <si>
    <t>TNF（肿瘤坏死因子） -- 免疫学。 GUNA s.r.l., MILANO</t>
  </si>
  <si>
    <t>ACTH D6（促肾上腺皮质激素D6） -- 内分泌学。 GUNA s.r.l., MILANO</t>
  </si>
  <si>
    <t>ACTH D30 （促肾上腺皮质激素D30）-- 内分泌学。 GUNA s.r.l., MILANO</t>
  </si>
  <si>
    <t>B-Endorfina 4 CH（B内啡呔4染色体） -- 内分泌学。 GUNA s.r.l., MILANO</t>
  </si>
  <si>
    <t>B-Endorfina 15 CH（B内啡呔15染色体） -- 内分泌学。 GUNA s.r.l., MILANO</t>
  </si>
  <si>
    <t>B-Endorfina 30 CH（B内啡呔30染色体） -- 内分泌学。 GUNA s.r.l., MILANO</t>
  </si>
  <si>
    <t>Beta-Estradiolo D6 -- 内分泌学。 GUNA s.r.l., MILANO</t>
  </si>
  <si>
    <t>Beta-Estradiolo D30 -- 内分泌学。 GUNA s.r.l., MILANO</t>
  </si>
  <si>
    <t>Calcitonina D6 -- 内分泌学。 GUNA s.r.l., MILANO</t>
  </si>
  <si>
    <t>Calcitonina D30 -- 内分泌学。 GUNA s.r.l., MILANO</t>
  </si>
  <si>
    <t>F.S.H D6(促卵泡刺激素D6) -- 内分泌学。 GUNA s.r.l., MILANO</t>
  </si>
  <si>
    <t>F.S.H D30（促卵泡刺激素D30） -- 内分泌学。 GUNA s.r.l., MILANO</t>
  </si>
  <si>
    <t>L.H. D6（促黄体生成素D6） -- 内分泌学。 GUNA s.r.l., MILANO</t>
  </si>
  <si>
    <t>L.H. D30 （促黄体生成素D30）-- 内分泌学。 GUNA s.r.l., MILANO</t>
  </si>
  <si>
    <t>Melatonina 4CH -- 内分泌学。 GUNA s.r.l., MILANO</t>
  </si>
  <si>
    <t>Melatonina 15CH -- 内分泌学。 GUNA s.r.l., MILANO</t>
  </si>
  <si>
    <t>Melatonina 30CH -- 内分泌学。 GUNA s.r.l., MILANO</t>
  </si>
  <si>
    <t>Paratormone D6 -- 内分泌学。 GUNA s.r.l., MILANO</t>
  </si>
  <si>
    <t>Paratormone D30 -- 内分泌学。 GUNA s.r.l., MILANO</t>
  </si>
  <si>
    <t>Progesterone D6（黄体酮D6） -- 内分泌学。 GUNA s.r.l., MILANO</t>
  </si>
  <si>
    <t>Progesteron D30（黄体酮D30） -- 内分泌学。 GUNA s.r.l., MILANO</t>
  </si>
  <si>
    <t>Prolattina D6 -- 内分泌学。 GUNA s.r.l., MILANO</t>
  </si>
  <si>
    <t>Prolattina D30 -- 内分泌学。 GUNA s.r.l., MILANO</t>
  </si>
  <si>
    <t>Serotonina D6 -- 内分泌学。 GUNA s.r.l., MILANO</t>
  </si>
  <si>
    <t>Serotonina F30 -- 内分泌学。 GUNA s.r.l., MILANO</t>
  </si>
  <si>
    <t>Somatostatina 4CH（生长抑[制]素瘤4染色体） -- 内分泌学。 GUNA s.r.l., MILANO</t>
  </si>
  <si>
    <t>Somatostatina 15CH（生长抑[制]素瘤15染色体） -- 内分泌学。 GUNA s.r.l., MILANO</t>
  </si>
  <si>
    <t>Somatostatina 30CH（生长抑[制]素瘤30染色体） -- 内分泌学。 GUNA s.r.l., MILANO</t>
  </si>
  <si>
    <t>Testosterone D6（睾酮D6） -- 内分泌学。 GUNA s.r.l., MILANO</t>
  </si>
  <si>
    <t>Testosterone D30（睾酮D30） -- 内分泌学。 GUNA s.r.l., MILANO</t>
  </si>
  <si>
    <t>Tiroxina (T4) D6 -- 内分泌学。 GUNA s.r.l., MILANO</t>
  </si>
  <si>
    <t>Tiroxina (T4) D30 -- 内分泌学。 GUNA s.r.l., MILANO</t>
  </si>
  <si>
    <t>Triiodotironina (T3) D6 -- 内分泌学。 GUNA s.r.l., MILANO</t>
  </si>
  <si>
    <t>Triiodotironina (T3) D30 -- 内分泌学。 GUNA s.r.l., MILANO</t>
  </si>
  <si>
    <t>Triptofano D6 -- 内分泌学。 GUNA s.r.l., MILANO</t>
  </si>
  <si>
    <t>Triptoffano D30 -- 内分泌学。 GUNA s.r.l., MILANO</t>
  </si>
  <si>
    <t>T.S.H. D6 （促甲状腺生成素D6）-- 内分泌学。 GUNA s.r.l., MILANO</t>
  </si>
  <si>
    <t>T.S.H. D30 （促甲状腺生成素D30）-- 内分泌学。 GUNA s.r.l., MILANO</t>
  </si>
  <si>
    <t>DENTOTOX 1 -- 汞齐 I （水银）。 GUNA s.r.l., MILANO D Nosode dental isode  ]</t>
  </si>
  <si>
    <t>DENTOTOX 2 -- 汞齐 II （水银）。 GUNA s.r.l., MILANO D Nosode dental isode ]</t>
  </si>
  <si>
    <t>DENTOTOX 3 -- Pre amalgama （水银）。 GUNA s.r.l., MILANO D Nosode dental isode ]</t>
  </si>
  <si>
    <t>DENTOTOX 4 -- 牙齿排出物(Dental drainage). GUNA s.r.l., MILANO D Nosode dental isode</t>
  </si>
  <si>
    <t>DENTOTOX 5 -- 合成物。 GUNA s.r.l., MILANO D Nosode dental isode</t>
  </si>
  <si>
    <t>DENTOTOX 6 -- 瓷。 GUNA s.r.l., MILANO D Nosode dental isode</t>
  </si>
  <si>
    <t>DENTOTOX 7 -- 感觉缺失。 GUNA s.r.l., MILANO D Nosode dental isode ]</t>
  </si>
  <si>
    <t>DENTOTOX 8 -- 感染。 GUNA s.r.l., MILANO D Nosode dental isode</t>
  </si>
  <si>
    <t>DENTOTOX 9 -- 牙龈。 GUNA s.r.l., MILANO D Nosode dental isode</t>
  </si>
  <si>
    <t>DENTOTOX 10 -- 氟。 GUNA s.r.l., MILANO D Nosode dental isode ]</t>
  </si>
  <si>
    <t>DENTOTOX 11 -- 神经镇静剂。 GUNA s.r.l., MILANO D Nosode dental isode ]</t>
  </si>
  <si>
    <t>DENTOTOX 12 -- 一般的牙齿刺激物。 GUNA s.r.l., MILANO D Nosode dental isode</t>
  </si>
  <si>
    <t>DENTOTOX 13 -- 黏固粉。 GUNA s.r.l., MILANO D Nosode dental isode</t>
  </si>
  <si>
    <t>DENTOTOX 14 -- 根管。 GUNA s.r.l., MILANO D Nosode dental isode</t>
  </si>
  <si>
    <t>DENTOTOX 15 -- 手术之前。 GUNA s.r.l., MILANO D Nosode dental isode</t>
  </si>
  <si>
    <t>DENTOTOX 16 -- 手术之后。 GUNA s.r.l., MILANO D Nosode dental isode</t>
  </si>
  <si>
    <t>过敏方.1 -- 乳制品。 GUNA s.r.l., MILANO (ALR)</t>
  </si>
  <si>
    <t>过敏方.2 -- 肉类。 GUNA s.r.l., MILANO (ALR)</t>
  </si>
  <si>
    <t>过敏方.3 -- Sue（猪肉）产品。 GUNA s.r.l., MILANO (ALR) ]</t>
  </si>
  <si>
    <t>过敏方.4 -- 鸡肉。 GUNA s.r.l., MILANO (ALR) A型的不易过服。</t>
  </si>
  <si>
    <t>过敏方.5 -- 鱼肉。 GUNA s.r.l., MILANO (ALR)</t>
  </si>
  <si>
    <t>过敏方.6 -- 贝类。 GUNA s.r.l., MILANO (ALR)</t>
  </si>
  <si>
    <t>过敏方.7 -- 谷类 I. GUNA s.r.l., MILANO (ALR)</t>
  </si>
  <si>
    <t>过敏方.8 -- 谷类 II. GUNA s.r.l., MILANO (ALR)</t>
  </si>
  <si>
    <t>过敏方.9 -- 坚果。 GUNA s.r.l., MILANO (ALR)</t>
  </si>
  <si>
    <t>过敏方.10 -- 水果 I. GUNA s.r.l., MILANO (ALR)</t>
  </si>
  <si>
    <t>过敏方.11 水果 II. GUNA s.r.l., MILANO (ALR)</t>
  </si>
  <si>
    <t>过敏方.12 -- Agrumi. GUNA s.r.l., MILANO (ALR)</t>
  </si>
  <si>
    <t>过敏方.13 -- Solanacee. GUNA s.r.l., MILANO (ALR)</t>
  </si>
  <si>
    <t>过敏方.14 -- 蔬菜 I. GUNA s.r.l., MILANO (ALR)</t>
  </si>
  <si>
    <t>过敏方.15 -- 蔬菜 II. GUNA s.r.l., MILANO (ALR)</t>
  </si>
  <si>
    <t>过敏方.16 -- 蔬菜 III. GUNA s.r.l., MILANO (ALR)</t>
  </si>
  <si>
    <t>过敏方.17 -- 蔬菜 IV. GUNA s.r.l., MILANO (ALR)</t>
  </si>
  <si>
    <t>过敏方.18 -- 蔬菜 V. GUNA s.r.l., MILANO (ALR)</t>
  </si>
  <si>
    <t>过敏方.19 -- Muffe I. GUNA s.r.l., MILANO (ALR)</t>
  </si>
  <si>
    <t>过敏方.20 -- Muffe II. GUNA s.r.l., MILANO (ALR)</t>
  </si>
  <si>
    <t>过敏方.21 -- 酒精。 GUNA s.r.l., MILANO (ALR)</t>
  </si>
  <si>
    <t>过敏方22 -- 糖和/或糖果。 GUNA s.r.l., MILANO (ALR)</t>
  </si>
  <si>
    <t>过敏方.23 -- 气味。 GUNA s.r.l., MILANO (ALR) ]</t>
  </si>
  <si>
    <t>过敏方.24 -- 盐和/或种类。 GUNA s.r.l., MILANO (ALR)</t>
  </si>
  <si>
    <t>过敏方.25 -- 食物加入剂 I (conservants)。 GUNA s.r.l., MILANO (ALR)</t>
  </si>
  <si>
    <t xml:space="preserve"> ALLERGY PLEX N.26 /食物加入剂 II. GUNA s.r.l., MILANO (ALR)</t>
  </si>
  <si>
    <t>过敏方27 -- 用于治疗对食物加入剂 III （着色剂）过敏。 GUNA s.r.l., MILANO (ALR)</t>
  </si>
  <si>
    <t>过敏方.28 -- 食物加入剂 IV （化学物）。 GUNA s.r.l., MILANO (ALR)</t>
  </si>
  <si>
    <t>过敏方.29 -- 花粉和/或尘土。 GUNA s.r.l., MILANO (ALR)</t>
  </si>
  <si>
    <t>过敏方.30 -- GUNA s.r.l., MILANO (ALR)</t>
  </si>
  <si>
    <t>过敏方.31 -- 头发。 GUNA s.r.l., MILANO (ALR)</t>
  </si>
  <si>
    <t>过敏方.32 -- 羽毛。 GUNA s.r.l., MILANO (ALR)</t>
  </si>
  <si>
    <t>过敏方 N.33 --用于缓解过敏症状。</t>
  </si>
  <si>
    <t>过敏方.34 -- 烟雾。 GUNA s.r.l., MILANO (ALR)</t>
  </si>
  <si>
    <t>过敏方.35 -- 咖啡，茶。 GUNA s.r.l., MILANO (ALR)</t>
  </si>
  <si>
    <t>ALLERGY PLEX N.36 -- Unstabilize I 水晶(cristal)和/或本草疗法。 GUNA s.r.l., MILANO (ALR)</t>
  </si>
  <si>
    <t>过敏方.37 -- Unstabilize II orticary. GUNA s.r.l., MILANO (ALR)</t>
  </si>
  <si>
    <t>过敏方.38 -- Unstabilize III 昆虫。 GUNA s.r.l., MILANO (ALR) * ]</t>
  </si>
  <si>
    <t>过敏方.39 -- Unstabilize IV 内分泌。 GUNA s.r.l., MILANO (ALR)</t>
  </si>
  <si>
    <t>过敏方.40 -- Unstabilize V. GUNA s.r.l., MILANO (ALR)</t>
  </si>
  <si>
    <t>ANTI 1 -- 在身体出现炎症时刺激系统。 GUNA s.r.l., MILANO</t>
  </si>
  <si>
    <t>ANTI 2 -- 肝和胰腺的酶机能减退。 GUNA s.r.l., MILANO</t>
  </si>
  <si>
    <t>APISPLEX -- 用于眼睛障碍（结膜炎）和过敏性鼻结膜炎（鼻眼）。 GUNA s.r.l., MILANO ] ]</t>
  </si>
  <si>
    <t>BELLAPLEX -- 用于细菌性眼睛障碍（结膜炎）。 GUNA s.r.l., MILANO @ ]</t>
  </si>
  <si>
    <t>CITOMIX -- 用于刺激特异性免疫系统。 GUNA s.r.l., MILANO ]</t>
  </si>
  <si>
    <t>EUFLOR 1 -- 用于各种原因引起的肠（肠道，结肠，肠）菌丛失调。 GUNA s.r.l., MILANO ]</t>
  </si>
  <si>
    <t>EUFLOR 2 -- 用于维持对肠内（肠道，结肠，肠）菌丛失调的治疗。 GUNA s.r.l., MILANO ]</t>
  </si>
  <si>
    <t>EXTRABIOS 1 -- 用于帕金森症。 GUNA s.r.l., MILANO</t>
  </si>
  <si>
    <t>EXTRABIOS 2 -- 用于帕金森症。 GUNA s.r.l., MILANO</t>
  </si>
  <si>
    <t>G3 -- 女性激素调节。 GUNA s.r.l., MILANO</t>
  </si>
  <si>
    <t>IPER-G -- 碳氟(carbon-fluore)顺势疗法构成(homeopathic constitution )中的高血压。 GUNA s.r.l., MILANO ]</t>
  </si>
  <si>
    <t>K2 F -- 用于重新平衡女性神经内分泌功能。 GUNA s.r.l., MILANO</t>
  </si>
  <si>
    <t>K2 M -- 用于重新平衡男性神经内分泌功能。 GUNA s.r.l., MILANO</t>
  </si>
  <si>
    <t>K2 F DIA -- 有助于女性的糖尿病（胰腺）。 GUNA s.r.l., MILANO ]</t>
  </si>
  <si>
    <t>K2 M DIA -- 有助于男性的糖尿病（胰腺）。 GUNA s.r.l., MILANO ]</t>
  </si>
  <si>
    <t>M 47 -- 止痛，抗风湿，骨骼和关节。 GUNA s.r.l., MILANO ]</t>
  </si>
  <si>
    <t>MENYANTHES -- 血管充血或焦虑导致的头痛。 GUNA s.r.l., MILANO</t>
  </si>
  <si>
    <t>MICOX -- 用于真菌引起的粘液性皮肤。 GUNA s.r.l., MILANO ^ ]</t>
  </si>
  <si>
    <t>OSTEOBIOS -- 用于骨质疏松症（骨骼）。 GUNA s.r.l., MILANO ]</t>
  </si>
  <si>
    <t>PILOSELLA CMP -- 利尿（肾，膀胱，尿道）。 GUNA s.r.l., MILANO</t>
  </si>
  <si>
    <t>PROBIOS -- 用于前列腺腺瘤。 GUNA s.r.l., MILANO ]</t>
  </si>
  <si>
    <t>S 44 -- 用于因病毒/细菌所致的黏液、浆液炎症程序。 GUNA s.r.l., MILANO @#]</t>
  </si>
  <si>
    <t>SENECTUS F -- 用于女性的衰老（大脑）。 GUNA s.r.l., MILANO ]</t>
  </si>
  <si>
    <t>SENECTUS M -- 用于男性的衰老（大脑）。 GUNA s.r.l., MILANO ]</t>
  </si>
  <si>
    <t>SEPIA CMP -- 焦虑性抑郁症。 GUNA s.r.l., MILANO</t>
  </si>
  <si>
    <t>START -- Hyper adrenal couxin, 肾上腺引起的高血压。 GUNA s.r.l., MILANO</t>
  </si>
  <si>
    <t>UNCASTIM -- 免疫缺陷。 GUNA s.r.l., MILANO</t>
  </si>
  <si>
    <t>ANGINACID -- Belladonna-comp, 抗炎症滴剂。.</t>
  </si>
  <si>
    <t>AURINaurin     蔷薇色酸;玫红酸
- Aurum mur-comp., gold drops, 用于心脏神经症。 ]</t>
  </si>
  <si>
    <t>CORVOSAN -- Crataegus-comp., 心脏的滴剂。 ]</t>
  </si>
  <si>
    <t>ENTEROLINER -- Chinin. ars.-comp., 抗腹舄（肠道，结肠，肠）滴剂。 ]</t>
  </si>
  <si>
    <t>GASTRIC -- Scrophularia-comp., 用于胃的抗溃疡滴剂。</t>
  </si>
  <si>
    <t>GRIPFEKTAN -- Eucalyptus-comp., 抗流行性感冒的滴剂。 # ]</t>
  </si>
  <si>
    <t>HEPAGALEN -- Nux vomica-comp., 用于肝病和胆囊疾病的滴剂。</t>
  </si>
  <si>
    <t>TUSSIN -- Bryonia-comp., 止咳滴剂（肺）。 ]</t>
  </si>
  <si>
    <t>KLIMAKTERAN -- Sanguinaria-comp., 更年期使用的滴剂。</t>
  </si>
  <si>
    <t>LUMBAGIN -- Dulcamara-comp., 抗风湿的滴剂。.</t>
  </si>
  <si>
    <t>MULTOJODIN -- Conium-comp., 抗硬化症的滴剂。</t>
  </si>
  <si>
    <t>PROHAMORRHIN -- Hamamelis-comp., 抗支援（肠道，结肠，肠）的滴剂。 ]</t>
  </si>
  <si>
    <t>QUIETA -- Valeriana-comp., 抗神经官能症和抗失眠的滴剂。 ]</t>
  </si>
  <si>
    <t>VITAMIN C -- Citrus-comp., 神经补品。 ]</t>
  </si>
  <si>
    <t>CIMISAN -- Cimicifuga-comp., 抗偏头痛和抗神经痛的滴剂。</t>
  </si>
  <si>
    <t>COBRA-COMPOSITUM -- 使罹病组织再生。</t>
  </si>
  <si>
    <t>CYSTOPHYLIN -- Berberis-comp., 肾病和膀胱疾病的滴剂。</t>
  </si>
  <si>
    <t>EUGLANDIN M -- Orchitine-comp., 男性，刺激并调节腺体分泌。</t>
  </si>
  <si>
    <t>EUGLANDIN F -- Ovarin-comp., 女性，刺激并调节腺体分泌。</t>
  </si>
  <si>
    <t>NAJASTHEN -- Naja trip.-comp., 用于神经紊乱和心绞痛。</t>
  </si>
  <si>
    <t>NOSODERM -- Sulfur-comp., 抗湿疹滴剂。</t>
  </si>
  <si>
    <t>PLEURASIN -- Ranunculus-comp., 肋间神经痛，肺。 ]</t>
  </si>
  <si>
    <t>PROSTATAN -- Chimaphila-comp., 治疗前列腺炎（前列腺）的辅药。 ]</t>
  </si>
  <si>
    <t>REMISIN -- Ferr. iod.-comp., 排泄药物。</t>
  </si>
  <si>
    <t>RENOCALCIN -- Calcul. ren.-comp., 肾结石。</t>
  </si>
  <si>
    <t>SECALEN -- Secale-comp., 月经问题。</t>
  </si>
  <si>
    <t>THERIDON -- Theridion-comp., 晕厥的趋向。</t>
  </si>
  <si>
    <t>ATOMARE-BECKERON -- Arnica-comp., 多种功效的药膏。</t>
  </si>
  <si>
    <t>CONTRAEMIN -- China-comp., 刺激食欲和生血作用。</t>
  </si>
  <si>
    <t>ANTIHYDROSIN -- Veratrum alb.-comp., 各种起因导致的多汗。</t>
  </si>
  <si>
    <t>BUFORAN -- Bufo rana-comp., 癫痫症的体质治疗。</t>
  </si>
  <si>
    <t>CALCOSSIN -- Calc. carb.-comp., 骨病的体质治疗。</t>
  </si>
  <si>
    <t>CHADONTIN -- Staphisagria-comp., 用于牙痛。</t>
  </si>
  <si>
    <t>CHORESAN -- Agaricus-comp., 神经疾病。</t>
  </si>
  <si>
    <t>COLINTESTON -- Alumina-comp., 用于肝脏和肠（肠道，结肠）的滴剂。 ]</t>
  </si>
  <si>
    <t>DEXTRONEX -- Apium virus-comp., 用于腹部疾病（右边）的生物制剂疗法。</t>
  </si>
  <si>
    <t>SINISTRONEX -- Palladium-comp., 用于腹部疾病（左边）的生物制剂疗法。</t>
  </si>
  <si>
    <t>DIAGLUKON -- Acid. phosph.-comp., 治疗前列腺炎（前列腺）的辅药。 ]</t>
  </si>
  <si>
    <t>FORTIVIRONE -- Damiana-comp., 用于性虚弱。</t>
  </si>
  <si>
    <t>HAEMOVENIN -- Aesculus hipp.-comp., 静脉停滞，血管曲张，血管炎症。</t>
  </si>
  <si>
    <t>HERBAMINE -- Yerba Santa-comp., 支气管哮喘（肺）的体质治疗。 ]</t>
  </si>
  <si>
    <t>HYPOTONOL -- Oleander-comp., 血压过低。</t>
  </si>
  <si>
    <t>LARYNGIN -- Argent. nitr.-comp., 喉和上呼吸道的疾病。</t>
  </si>
  <si>
    <t>MANURHEUMIN -- Rhododendron-comp., 用于前臂和手的风湿病。</t>
  </si>
  <si>
    <t>NEUROGLOBIN -- Moschus-comp., 癔病症状的所有形式。</t>
  </si>
  <si>
    <t>PULMOSOL -- Acid. picrin.-comp., 肺病。</t>
  </si>
  <si>
    <t>RHINOPULSAN -- Cinnabaris-comp., 急性和慢性鼻黏膜炎（鼻子）的治疗。 ]</t>
  </si>
  <si>
    <t>SACROGYNOL -- Phytolacca-comp., 用于女性的荐骨疼痛。 $ ]</t>
  </si>
  <si>
    <t>THYREOSAN -- lodum-comp., 用于甲状腺中毒的病例。]</t>
  </si>
  <si>
    <t>VOMISAN -- Apomorphin-comp., 呕吐反胃。</t>
  </si>
  <si>
    <t>COMEDONIN -- Bromum-comp., 寻常的痤疮和粉刺。 @ ]</t>
  </si>
  <si>
    <t>IMBELION -- Kalium phosph.-comp., 大脑功能障碍。 ]</t>
  </si>
  <si>
    <t>RUTAVINE -- Calendula-comp., 促进伤口康复。</t>
  </si>
  <si>
    <t>OXYSAN -- Tanacetum vulgare-comp., 驱肠虫剂。 * ]</t>
  </si>
  <si>
    <t>SCOROSAN -- Teucrium scorodonia-comp., 肺补药，患肺病时能够增强身体防御。 ]</t>
  </si>
  <si>
    <t>VERNADON -- Scilla maritima-comp., 肾功能（肾，膀胱，尿道）的刺激物，浮肿（水肿）药物。 ]</t>
  </si>
  <si>
    <t>VESICULINE -- Fucus vesiculosus-comp., 用于肥胖。墨角vesiculosus - comp。为肥胖。〜bladderwrack，海带，碘，甲状腺，辐射，seawrack，海带，海藻胶，重量。</t>
  </si>
  <si>
    <t>PURHAEMINE -- Hepar sulfur-comp., 血液纯化剂。</t>
  </si>
  <si>
    <t>TUSSINOL -- Spongia-comp., 咳嗽糖浆（肺）。 ]</t>
  </si>
  <si>
    <t>ADRENALINE-COMPOSITUM -- 用于循环障碍。</t>
  </si>
  <si>
    <t>HELONIAS-COMPOSITUM -- 用于蛋白尿。</t>
  </si>
  <si>
    <t>ARSEN. ALBUM-COMPOSITUM -- 治疗牛皮癣（皮肤）。 ]</t>
  </si>
  <si>
    <t>IBERIS AMARA-COMPOSITUM -- 用于心脏异常。 ]</t>
  </si>
  <si>
    <t>AMMONIUM CARBON ICU M-COMPOSITUM -- 用于循环虚弱。</t>
  </si>
  <si>
    <t>CROTON TIGLIUM-COMPOSITUM -- 用于疱疹。 # ]</t>
  </si>
  <si>
    <t>ACONITUM-COMPOSITUM -- 用于神经痛。</t>
  </si>
  <si>
    <t>MAGNESIUM PHOSPHORICUM-COMPOSITUM -- 用于坐骨神经痛。 $ ]</t>
  </si>
  <si>
    <t>APIS-COMPOSITUM -- 用于胰腺。</t>
  </si>
  <si>
    <t>ACIDUM SULFURICUM-COMPOSITUM -- 用于关节。</t>
  </si>
  <si>
    <t>CAUSTICUM-COMPOSITUM -- 用于遗尿。 ]</t>
  </si>
  <si>
    <t>CUPRUM ACETICUM-COMPOSITUM -- 用于痛经（月经来潮）。 ]</t>
  </si>
  <si>
    <t>MEDORRHINUM-COMPOSITUM -- 皮肤疾病（恢复药）。</t>
  </si>
  <si>
    <t>RHUS TOX.-COMPOSITUM -- 治疗风湿病的药膏。</t>
  </si>
  <si>
    <t>TOBACUM-COMPOSITUM -- 抗烟草滴剂。 ]</t>
  </si>
  <si>
    <t>EPHEDRINUM-COMPOSITUM -- 各种起因引起的哮喘（肺）。 ]</t>
  </si>
  <si>
    <t>COCCULUS-COMPOSITUM -- 神经痛和肌痛。</t>
  </si>
  <si>
    <t>EUPHRASIA-COMPOSITUM -- 眼睛问题。</t>
  </si>
  <si>
    <t>ASPERGILLUS-COMPOSITUM -- 抗霉菌滴剂，内在和外在的真菌感染。 ^ ]</t>
  </si>
  <si>
    <t>HISTAMINUM-COMPOSITUM -- 食物过敏。</t>
  </si>
  <si>
    <t>POLLEN-COMPOSITUM -- 呼吸(肺部)过敏。 ]</t>
  </si>
  <si>
    <t>ALLIUM SATIVUM-COMPOSITUM -- 高血压（压力）。]</t>
  </si>
  <si>
    <t>OENOTHERA BIENNIS-COMPOSITUM -- 对低血糖病例的辅助治疗。 ]</t>
  </si>
  <si>
    <t>HYDRASTIS-COMPOSITUM -- 在细菌感染中刺激免疫系统。 @ ]</t>
  </si>
  <si>
    <t>CARYOPHYLLUS-COMPOSITUM -- 用于清除寄生虫的泻药，在病毒感染中刺激免疫系统。#* ]</t>
  </si>
  <si>
    <t>POLYSORBATUM-COMPOSITUM -- 脱发。</t>
  </si>
  <si>
    <t>ZINCUM-COMPOSITUM -- 增加血液中的含氧量。</t>
  </si>
  <si>
    <t>PANCREAS-COMPOSITUM -- 消化酶的刺激物。</t>
  </si>
  <si>
    <t>LYMPHOCYTES-COMPOSITUM -- 免疫系统的一般刺激物。</t>
  </si>
  <si>
    <t>ALFALFA-COMPOSITUM -- 康复期使用的紫花苜蓿补品。</t>
  </si>
  <si>
    <t>Foot and Mouth disease 2001（口蹄病） -- 侵袭人类圈养的农场动物。#</t>
  </si>
  <si>
    <t>CLOSTRIDIUM（梭菌; 梭菌属） -- 牙病中的细菌性寄生虫。D Nosode @ * ]</t>
  </si>
  <si>
    <t>MALONIC ACID （丙二酸）-- 引发癌症的化合物，并导致（肺部）呼吸ATP炼中的障碍， 避免食用包装加工食品尤其是橙汁。 ]</t>
  </si>
  <si>
    <t>THALLIUM（铊） -- 用在神经毒气和一些食品加入剂里的毒物。</t>
  </si>
  <si>
    <t>AFLATOXIN（黄曲霉毒素） -- 在一些食品加入剂里发现的毒物和一般过敏原。 ]</t>
  </si>
  <si>
    <t>HYDROCHLORIC ACID IRREGULARITY（胃酸失调） -- 不足或过量。肠道，结肠，肠。 ]</t>
  </si>
  <si>
    <t>ORTHO-PHOSPHO-TYROSINE（正-磷酸-酪氨酸） -- 与癌症相关的制剂。</t>
  </si>
  <si>
    <t>ISOPROPYL ALCOHOL （异丙醇）-- 溶剂</t>
  </si>
  <si>
    <t>PANCREATIC FLUKE PARASITE * （胰内吸虫）</t>
  </si>
  <si>
    <t>TOULENE -- 溶剂</t>
  </si>
  <si>
    <t>XYLENE（二甲苯） -- 溶剂</t>
  </si>
  <si>
    <t>HEXANE（己烷） -- 溶剂</t>
  </si>
  <si>
    <t>METHYL ETHYL KETONE甲(基)乙(基)甲酮,丁酮 -- 溶剂</t>
  </si>
  <si>
    <t>METHYLENE CHLORIDE（二氯甲烷） -- 溶剂</t>
  </si>
  <si>
    <t>FASCIOLOPSIS CERCARIA （姜片虫属尾蚴）-- 寄生虫，大多数存在于肾、膀胱和胰腺。*</t>
  </si>
  <si>
    <t>FASCIOLOPSIS （姜片虫属）-- 肠或肝脏中的寄生虫。*</t>
  </si>
  <si>
    <t>SHEEP LIVER FLUKE（绵羊肝吸虫） -- 在肾或胰腺或膀胱中 。*</t>
  </si>
  <si>
    <t>SHEEP LIVER FLUKE（绵羊肝吸虫） -- 在肝脏或肠内。*</t>
  </si>
  <si>
    <t>WOOD ALCOHOL（甲醇,木醇,木精） -- 溶剂</t>
  </si>
  <si>
    <t>PCB -- 有毒元素。</t>
  </si>
  <si>
    <t>IRIDIUM （铱）-- 有毒元素。</t>
  </si>
  <si>
    <t>ASBESTOS（石棉） -- 有毒的。</t>
  </si>
  <si>
    <t>RADON（氡） -- 在地下室发现的有放射性的有毒元素。</t>
  </si>
  <si>
    <t>SARCOCYSTIS（肉孢子虫属） -- 寄生虫。 *</t>
  </si>
  <si>
    <t>NEODYMIUM （钕）-- 有毒元素。</t>
  </si>
  <si>
    <t>MOTH BALL （蛾,蛀虫团）-- Napa.</t>
  </si>
  <si>
    <t>PATULIN （棒曲酶素）-- 苹果霉菌。^</t>
  </si>
  <si>
    <t>STYRENE（苯乙烯） -- 泡沫聚苯乙烯。]</t>
  </si>
  <si>
    <t>ZEARALENONE （玉米赤霉烯酮）-- 玉米霉菌。 ^</t>
  </si>
  <si>
    <t>FREON（氟利昂） -- 氟氯化碳（CFCs）, 有毒元素。</t>
  </si>
  <si>
    <t>ERGOT（麦角,禽距） -- 加剧肾上腺作用中的化学毒素，有毒，富含于黑面包中。]</t>
  </si>
  <si>
    <t>TARTRAZINE （柠檬黄）-- 有毒的黄色食用色素。</t>
  </si>
  <si>
    <t>IMMUNE TRANSFER FACTOR 8 -- 孤独症面板(Autism panel)， 腮腺炎，麻疹，风疹(MMR), 疫苗和病毒, EB病毒 (EBV), 细胞巨化病毒 (CMV), HHV6 和莱姆氏病。 # ]</t>
  </si>
  <si>
    <t>RECARCIN -- 细菌，浆膜、黏膜的慢性发炎，腺性疾病，霍奇金病，糖尿病，葛雷芙氏症。Sanum @ ]</t>
  </si>
  <si>
    <t>RELIVORA KOMPLEX -- 草药，抵抗抗生素，复发性感染，子宫颈，鼻子，耳朵。Sanum</t>
  </si>
  <si>
    <t>SANKOMBI -- 由真菌引起的，增殖腺炎，肿大淋巴结，用于小儿科。 Sanum ^ ]</t>
  </si>
  <si>
    <t>SANORYZAE -- 由真菌引起的，冠心病，心绞痛，偏头痛 。 Sanum ^ ]</t>
  </si>
  <si>
    <t>SANUKEHL ACNE -- 由细菌引起的, 痤疮conglobala, 风湿性关节炎。 Sanum @ ]</t>
  </si>
  <si>
    <t>SANUKEHL BRUCEL -- 由细菌引起的，痛经，间歇性发烧。 Sanum @ ]</t>
  </si>
  <si>
    <t>SANUKEHL CAND -- 由细菌引起的，口腔疾病，大肠炎，湿疹。Sanum @ ]</t>
  </si>
  <si>
    <t>SANUKEHL COLI -- 由细菌引起的，胆管炎，膀胱炎，胆囊炎，肠胃炎。Sanum @ ]</t>
  </si>
  <si>
    <t>SANUKEHL KLEBSIELLA -- 由细菌引起的，硅肺病，胸膜炎，支气管扩张（肺）， 肺炎。Sanum @ ]</t>
  </si>
  <si>
    <t>SANUKEHL MYC --  -- 由细菌引起的，支气管哮喘，胸膜炎（肺），鼻炎（鼻），关节炎，湿疹（皮肤）。Sanum @ ]</t>
  </si>
  <si>
    <t>SANUKEHL PROT -- 由细菌引起的，肠胃炎（肠道，结肠，肠），腹膜炎，疱疹 。Sanum @ # ]</t>
  </si>
  <si>
    <t>SANUKEHL PSEU -- 由细菌引起的， 感染，过敏性皮炎（皮肤）。 Sanum @ ]</t>
  </si>
  <si>
    <t>SANUKEHL SALM -- 由细菌引起的，儿童发育受损，慢性胰腺炎。Sanum @ ]</t>
  </si>
  <si>
    <t>SANUKEHL SERRA -- 由细菌引起的，粘质沙雷氏菌的医院感染。 Sanum @ ]</t>
  </si>
  <si>
    <t>SANUKEHL STAPH -- 由细菌引起的， follioulosis, 葡萄球菌感染，脓疱病。Sanum @ ]</t>
  </si>
  <si>
    <t>SANUKEHL STREP -- 由细菌引起的，秃头症（头发），湿疹（皮肤），炼球菌感染。Sanum @ ]</t>
  </si>
  <si>
    <t>SANUKEHL TRICH -- 由真菌引起的，头发、皮肤、指甲的霉菌病，癣。Sanum ^ ]</t>
  </si>
  <si>
    <t>SANUVIS -- 乳酸，刺激氧化，细胞再生，通过消除D(-)来平衡身体pH值，乳酸。Sanum</t>
  </si>
  <si>
    <t>STOLONIKEHL -- 由真菌引起的，肋间神经痛（胸腔神经）。Sanum ^ $ ]</t>
  </si>
  <si>
    <t>THYMOKEHL -- 器官，用于腰椎范围的退化程序。Sanum $ ]</t>
  </si>
  <si>
    <t>USNEABASAN -- 草药，充血性头痛。 Sanum</t>
  </si>
  <si>
    <t>USTILAKEHL -- 由真菌引起的，子宫出血，更年期，偏头痛。Sanum ^ ]</t>
  </si>
  <si>
    <t>UTILIN - BLUE -- 由细菌引起的，在慢性和亚急性疾病中促进免疫调节。Sanum @ ]</t>
  </si>
  <si>
    <t>UTILIN 'S' - RED -- 由细菌引起的，结核和副结核疾病, 狼疮，恶性肿瘤，病毒性感染。Sanum @ # ]</t>
  </si>
  <si>
    <t>VITAMIN B-COMPLEX -- 盐酸硫胺素, 神经炎，神经痛，三叉神经痛，疱疹，颈椎病。 Sanum $ ]</t>
  </si>
  <si>
    <t>ZINKOKEHL -- 葡萄糖酸锌，加强对骨骼、皮肤、糖尿病的治疗。Sanum</t>
  </si>
  <si>
    <t>MUCLKEHL ATOX -- Antichondrit serum, 支持清除使用'Mucokehl' 后的代谢和分解产物。Sanum</t>
  </si>
  <si>
    <t>NIGERSAN -- 黑曲霉（菌类），结核，副结核以及结缔组织疾病。 ^ ]</t>
  </si>
  <si>
    <t>NIGERSAN ATOX (EXCRETION) -- 黑曲霉（菌类） antichondrit serum, 用于'Nigersan' 后 (见 6871条), 有助于清除代谢和分解产物。^ ]</t>
  </si>
  <si>
    <t>NOTAKEHL -- 产黄青酶(菌类), 代替抗生素, 感染, by葡萄状球菌, 炼球菌, 像一种益生菌,耳朵.^ @ ]</t>
  </si>
  <si>
    <t>OKOUBASAN - OKOUBAKA AUBREVILLE (HERBAL) -- 食物中毒, 急性腹舄(肠道, 结肠, 肠), 食物不耐受性。 ]</t>
  </si>
  <si>
    <t>PEFRAKEHL -- 平滑假丝酵母(菌类), 生殖霉菌病, 嘴巴和身体开口部位的细菌性和病毒性疾病.^ @ #]</t>
  </si>
  <si>
    <t>PINIKEHL -- 松生拟层孔菌和毁丝霉菌(mycelio fungus), 肝脾疾病, 间歇性发烧. ^ ]</t>
  </si>
  <si>
    <t>PLEO-CHELATE -- 依地酸钠,过氧化氢, 硫酸镁, 氯化钾, 氯化钠/螯合+分泌重金属.</t>
  </si>
  <si>
    <t>QUENTAKEHL - PENICILLIUM GLABRUM (FUNGALl) -- 病毒性 / 混合性感染, 多发性硬化(MS), 梅尼埃病, 尿路感染(UTI)。 ^ # ]</t>
  </si>
  <si>
    <t>REBAS -- 派伊尔氏集合淋巴结提取物（小牛）, 器官标本, 刺激T淋巴细胞，慢性和复发性腺管炎症.</t>
  </si>
  <si>
    <t>FORMASAN -- 蚁酸, 肌肉和关节的风湿病, 湿疹(皮肤), 支气管哮喘(肺)。 ]</t>
  </si>
  <si>
    <t>FORTAKEHL - PENICILLIUM ROQUEFORTII (FUNGAL) -- 修复腺共生, 肝胆和胰腺障碍, 抗生素之后。 ^ ]</t>
  </si>
  <si>
    <t>GINKGOBAKEHL - GINKGO BILOBA (HERBALl) -- 减轻老化疾病。</t>
  </si>
  <si>
    <t>GRIFOKEHL - GRIFOLA FRONDOS (FUNGALl) -- 糖尿病, 张力亢进, 肥胖, 免疫刺激物。^ ]</t>
  </si>
  <si>
    <t>GRIFOSAN - GRIFOLA FRONDOSE MURIBUS THALLI (FUNGAL) -- 免疫刺激物, 带状疱疹, 单纯疱疹. ^ # ]</t>
  </si>
  <si>
    <t>LARIFIKEHL - LARICIFOMES OFFICINALLIS E MYCELLO (FUNGAL) -- 多处关节炎, 发烧, 肺部疾病, 消化器官发炎. ^ ]</t>
  </si>
  <si>
    <t>LATENSIS - BACILLUS CERIUS (BACTERIALl) -- 由tuberculoultravirus引起的疾病, 内分泌腺, 阿狄森氏病. @* ]</t>
  </si>
  <si>
    <t>LEPTOSNERMUSAN - LEPTOSPERMUN SCOPARIUM (HERBAL) -- 三叉神经, 神经痛, 眼睛障碍(虹膜炎, 结膜炎). ]</t>
  </si>
  <si>
    <t>LEPTUSIN - PROPIONI BACTERIUM AVIDUM (BACTERIAL) -- 骨髓中红细胞的生成, 贫血症, 循环障碍. @ ]</t>
  </si>
  <si>
    <t>MAPURIT - DL TOCOPHERYL ACETATE, MAGNESIUM OXIDE (VITAMIN AND MINERAL) -- 增强生命力，促进维生素E的吸收, 神经肌肉的, 抽筋, 心绞痛.</t>
  </si>
  <si>
    <t>MUCELOKEHL - MUCOR MUCEDO (FUNGAL) -- 精神(脑部)、情绪、神经疾病,边缘系统机能障碍，恐惧，甲状腺。^ ]</t>
  </si>
  <si>
    <t>MUCELOKEHL - MUCOR RACEMOUS (FUNGAL) -- 充血，乳汁，酸中毒, 血肿，血小板凝聚。^ ]</t>
  </si>
  <si>
    <t>GM6 LONG DAN XIE GAN TANG（龙胆泻肝汤 ）-- 清除肝胆系统的湿热，抗炎，抗菌，抗感染 。</t>
  </si>
  <si>
    <t>GM78 QING RE LING（清热灵） -- 清除气分(Qi level) 和上焦的热，清除湿热和毒热，退热，抗炎，抗生素。</t>
  </si>
  <si>
    <t>GM79 YANG WEI KE LI （养胃颗粒）-- 加强和调节消化功能，抗痉挛，增加胃黏膜的分泌物。</t>
  </si>
  <si>
    <t>GM140 BA ZHENG SAN（八正散） -- 清除膀胱的湿热，抗菌，抗炎，利尿。</t>
  </si>
  <si>
    <t>GM141 DANG GUI SI NI TANG （当归四逆汤）-- 长期手脚冰冷，经脉寒邪, 冻疮，痛经，末梢血管扩张，促进血液循环，抗生素。</t>
  </si>
  <si>
    <t>GM143 JUAN BI TANG（蠲痹汤） -- 骨关节炎，类风湿性关节炎，关节痛，痹证，滑囊炎。@ ]</t>
  </si>
  <si>
    <t>GM145 TAO HE CHENG QI TANG （桃核承气汤）-- 盆腔炎，胎盘滞留，急性下腹痛，结肠梗阻，降低血粘度，脂肪和糖，抗炎。]</t>
  </si>
  <si>
    <t>GM146 TIAN MA GOU TENG YIN （天麻钩藤饮）-- 高血压，中风，更年期综合征，梅尼埃病，癫痫症，头痛，眩晕，肝阳上亢，内风。</t>
  </si>
  <si>
    <t>GM147 QING FEI TANG （清肺汤）-- 急性上呼吸道感染（肺部），抗菌，止咳，化痰，轻舄（肠道，结肠，肠）。 ]</t>
  </si>
  <si>
    <t>GM151 GUI PI TANG(桂皮汤） -- 焦虑，失眠，出血性疾病，贫血，产后恢复，加强消化功能（尤其是对营养的吸收，补气补血，消除焦虑的镇静剂。</t>
  </si>
  <si>
    <t>GM152 TIAN WANG BU XIN DAN （天王补心丹）-- 焦虑，失眠，心悸，心律不齐，与更年期有关的情绪障碍，慢性口腔溃疡，止痛药和镇定剂，神经镇定剂，镇静剂。</t>
  </si>
  <si>
    <t>GM153 SI WU TANG （四物汤）-- 月经问题，不孕不育，皮肤和头发干燥无光泽，贫血，产后，虚弱，补血药，强壮子宫和肌肉，催奶。</t>
  </si>
  <si>
    <t>GM154 DANG GUI SHAO YAO SAN（当归芍药散） -- 伴有流体代谢问题的月经失调，怀孕期间水肿，补血药（生血），利尿（肾）。 ]</t>
  </si>
  <si>
    <t>GM155 WU JIN WAN （乌金丸）-- 月经失调，痛经，子宫内膜异位，月经不规律，通经药，调经，改善循环，止痛，消除子宫中的滞留阻塞。</t>
  </si>
  <si>
    <t>GM1156 LUI WEI DI HUANG WAN （六味地黄丸）-- 一般性肾虚和肾病，镇痛剂，退热药 ，抗炎，改善肾功能和流体代谢双向激素调节。</t>
  </si>
  <si>
    <t>GM157 ZHI GAN CAO TANG （炙甘草汤）-- 心悸，不规则脉搏，心脏病，保护心肌，抑制心律不齐，提高缺氧耐受性。</t>
  </si>
  <si>
    <t>GM160 XIAO QING LONG TANG （小青龙汤）-- 支气管炎，肺气肿，支气管哮喘，抗哮喘（肺部）和抗过敏， 改善血浆皮质醇和促皮激素。 ]</t>
  </si>
  <si>
    <t>GM161 XUE FU ZHU YU TANG （血府逐瘀汤）-- 外伤，慢性固定疼痛，慢性抑郁症，抗血小板，抗凝血，血管扩张剂。</t>
  </si>
  <si>
    <t>GM162 SI JUN ZI TANG（四君子汤） -- 提高和调节消化功能，滋补，加强免疫力和抵抗力，提高病后或手术后的恢复力，化痰，胃。</t>
  </si>
  <si>
    <t>GM163 BU ZHONG YI QI TANG （补中益气汤）-- 滋补药，消化刺激物，提升和增强变弱或脱垂的结构，刺激和保护免疫系统。</t>
  </si>
  <si>
    <t>GM166 XIAO CHAI HU TANG（小柴胡汤） -- Postivral 和少阳症, 乳腺炎，耳朵障碍，改善肝功能，降低丙氨酸氨基转移酶（AST）和天门冬氨酸氨基转移酶(ALT), 提高免疫力，说明清除残留的病原体 。</t>
  </si>
  <si>
    <t>GM167 HUO XIANG ZHENG QI （藿香正气散） -- 胃肠性感冒，急性胃肠炎，假丝酵母样症状(candida like symptoms), 抗催吐药，抗腹舄，减轻急性胃病。^ ]</t>
  </si>
  <si>
    <t>GM169 SI NI SAN （四逆散）-- 用于治疗肝脏气滞证的基本配方，镇痉药，减轻抑郁和情绪困扰，有助消化，驱风。</t>
  </si>
  <si>
    <t>GM185 WU LING SAN （五苓散）-- 全身性水肿，流体代谢问题，利尿（肾），温和的消化增强剂。 ]</t>
  </si>
  <si>
    <t>GM186 RUN CHANG WAN （润肠丸）-- 慢性结肠便秘，产后便秘，干便，缓和轻舄剂。 ]</t>
  </si>
  <si>
    <t>GM187 HUANG LIAN JIE DU TANG （黄连解毒汤）-- 全身湿热或毒热，退烧，抗炎，抗菌。</t>
  </si>
  <si>
    <t>GM188 WU WEI XIAO DU YIN （五味消毒饮）-- 局部化脓疼痛，毒热，广谱抗感染，抗炎，退热，消毒。</t>
  </si>
  <si>
    <t>GM189 CHAI HU JIA LONG GU MU LI TANG （柴胡加龙骨牡蛎汤）-- 精神或情绪紊乱，紧张，心悸，失眠，止痛，抗酸，止痉挛，镇静剂。</t>
  </si>
  <si>
    <t>GM190 ZHEN GAN XI FENG TANG（镇肝熄风汤） -- 肝阳上亢，肝风，短暂性脑缺血发作，中风发病前的疾病（大脑），防高血压，神经系统镇静剂。</t>
  </si>
  <si>
    <t>GM191 ZHI SOU SAN（止嗽散）-- 用于外感咳嗽，止咳化痰。 ]</t>
  </si>
  <si>
    <t>GM192 SHOU TAI WAN （寿胎丸）-- 习惯性流产，不孕不育，腰背痛，强壮滋养子宫。</t>
  </si>
  <si>
    <t>GM193 BAN XIA XIE XIN TANG（半夏泻心汤） -- 增强调节消化功能，滋补消化系统，消炎化痰，健胃，止吐。</t>
  </si>
  <si>
    <t>GM194 TU SI ZI WAN （菟丝子丸）-- 多尿，尿床，遗尿，尿失禁，肾，膀胱。 ]</t>
  </si>
  <si>
    <t>GM195 SHEN FU TANG （参附汤）(NORTHERN AUSTRALIA &amp; U.S.) -- 休克，心力衰竭，改善血液和微血管循环，增强心肌收缩力，改善肝功能并提高免疫力。]</t>
  </si>
  <si>
    <t>GM196 JIU WEI QIANG HUO TANG （九味羌活汤）-- 流行性感冒，风湿病，发烧，急性腰背扭伤，退热，止痛和抗炎。@ # ] $</t>
  </si>
  <si>
    <t>GM197 BAO HE WAN（保和丸） -- 食滞，消化不良，健胃并增强一般消化功能，消化剂，镇静剂，健胃剂。</t>
  </si>
  <si>
    <t>GM198 YUE JU SAN （越鞠散）-- 情绪或与压力有关的胃肠问题，胃十二指肠溃疡，胆囊炎，胆石病。</t>
  </si>
  <si>
    <t>GM199 TONG XIE YOA FANG （痛泻要方）-- 带有一种情绪因素的消化问题，结肠，肠易激综合征(肠道，结肠，肠)。 ]</t>
  </si>
  <si>
    <t>GM200 XIAO FENG SAN （消风散）-- 风热或湿痒皮肤病，抗炎，发汗，止痒。</t>
  </si>
  <si>
    <t>GM201 SAN BI TANG （三痹汤）-- 肌肉和关节疼痛，关节炎痛，止痛，抗关节炎，抗炎，增强循环。 @ ]</t>
  </si>
  <si>
    <t>GM202 XIN QIN CHONG JI（辛芩冲剂） -- 过敏性鼻炎，窦炎，花粉热，抗菌，抗炎，抗过敏，通鼻和窦。 @ ]</t>
  </si>
  <si>
    <t>GM203 CANG ER SAN （苍耳散）-- 窦阻塞，窦炎，过敏性和常年性鼻炎。 ]</t>
  </si>
  <si>
    <t>GM204 ER XIAN TANG（二仙汤） -- 更年期热证，潮热，出汗，情绪波动，调节与更年期相关的激素，垂体促性腺刺激物，抗高血压。]</t>
  </si>
  <si>
    <t>GM205 TUO LI XIAO DU YIN（托里消毒饮）-- 中耳炎，红疹，疔疮，增强代谢，增加生命能量并增强免疫力。</t>
  </si>
  <si>
    <t>GM206 XIAO YAO SAN （逍遥散）-- 月经不调，经前综合症，压力 。</t>
  </si>
  <si>
    <t>GM207 LING ZHI QI TANG -- 感染病毒性疾病之后免疫缺陷，腺热，化学疗法的辅助，提升免疫功能，包括RBC产品，防止病毒复制。 # ]</t>
  </si>
  <si>
    <t>GM208 SANG JU YIN（桑菊饮） -- 上呼吸道感染，急性支气管炎（肺部），流感，眼睛障碍（结膜炎）。 # ]</t>
  </si>
  <si>
    <t>GM260 SHENG MAI SAN （生脉散）-- 慢性呼吸道疾病（肺部）, 缓和剂，补充能量和流体。 ]</t>
  </si>
  <si>
    <t>GM261 YU PING FENG SAN（玉屏风散） -- 经常性咳嗽和感冒（肺部），免疫力低下，多汗，免疫刺激物，止汗药。 ]</t>
  </si>
  <si>
    <t>GM264 YIN CHEN HAO TANG （茵陈蒿汤）-- 肝脏——黄疸，利胆，利胆剂；利尿（肾，膀胱，尿道），轻舄（肠道，结肠，肠）。 ]</t>
  </si>
  <si>
    <t>GM266 ZENG YE TANG（增液汤） -- 产生流体，润躁通肠（结肠，肠），便秘。 ]</t>
  </si>
  <si>
    <t>GM269 XIAO LUO WAN （消瘰丸）-- 粘液型结块，肿块和节结。 ]</t>
  </si>
  <si>
    <t>GM271 SAN ZI YANG QIN TANG （三子养亲汤）-- 持续咳嗽，痰稀，肺寒，化痰，除痰剂，胃肠（肠道，结肠，肠）刺激物。 ]</t>
  </si>
  <si>
    <t>GM302 ZHI TOU CHUANG YI FANGE (治头疮一方) -- 湿疹，急性皮痒病，痤疮，表皮化脓，口腔发炎。@ ]</t>
  </si>
  <si>
    <t>GM390 KANG DU SAN （抗毒散）-- 广谱抗病毒作用，一般抗生，抗病毒和抗菌作用，退热，麻醉。 @ # ]</t>
  </si>
  <si>
    <t>GM262 ZHI SHI, BING LANG, WU YAO（枳实，槟榔，乌药） -- 便秘，腹胀，由气滞引起的腹痛，腹部手术后的麻痹性肠梗塞（肠道，结肠，肠）。 ]</t>
  </si>
  <si>
    <t>GM263 CANG ZHU, ZAO JIAO CI &amp; BAI ZHI （苍术，皂角刺，白芷）-- 鼻窦和耳朵里的粘液拥塞，有助于从未破裂的脓肿，疖子和伤口排出脓液。</t>
  </si>
  <si>
    <t>GM265 JIN QIAN CAO, JI NEI JIN &amp; HAI JIN SHA（金钱草，鸡内金，海金沙) -- 促尿，去湿热和溶解结石，与结石（肾，膀胱，尿道）有关的疼痛、肿胀或不适。 ]</t>
  </si>
  <si>
    <t>GM270 MU LI, MA HUANG GEN, FU XIAO MAI （牡蛎，麻黄根，麸小麦）-- 止汗固表。</t>
  </si>
  <si>
    <t>GM272 ZHI MU, TIAN HUA FEN &amp; SHA SHEN ( 知母，天花粉，沙参） -- 清除肺部和胃部的热和痰，促进唾液分泌，止渴，养阴。</t>
  </si>
  <si>
    <t>GM288 SHAN YAO, GE GEN &amp;MU XIANG（山药，葛根，木香） -- 健脾，调气止舄。</t>
  </si>
  <si>
    <t>GM311 CANG ZHU &amp; HOU PU （苍术，厚朴）-- 祛湿，消胀。</t>
  </si>
  <si>
    <t>GM312 ROU CONG RONG &amp; SUO YANG （肉苁蓉，锁阳）-- 脾和 / 或肝阳虚，便秘。</t>
  </si>
  <si>
    <t>GM313 QING PI &amp; XIANG FU （青皮，香附）-- 经前乳房肿胀，胀痛，肿块，乳房纤维囊性疾病，痛经，经期下腹肿胀。</t>
  </si>
  <si>
    <t>GM314 LONG GU &amp; MU LI （龙骨，牡蛎）-- 安神，平肝阳。</t>
  </si>
  <si>
    <t>GM315 YE JIAO TENG &amp; HE HUAN PI（夜交藤，合欢皮） -- 使缺乏症患者安神，抑郁，四肢麻痹且循环不良。</t>
  </si>
  <si>
    <t>GM316 ZHI MU &amp; HUANG BAI （知母，黄柏）-- 更年期潮红和发夜汗，骨蒸潮热，不明原因引起的低烧或复发性发烧，慢性尿道疼痛（膀胱炎）。</t>
  </si>
  <si>
    <t>GM317 BU GU ZHI &amp; YI ZHI REN （补骨脂，益智仁）-- 暖肾并增强其转化和处理流体的功能。</t>
  </si>
  <si>
    <t>GM318 SANG BAI PI &amp; CHEN PI（桑白皮，陈皮） -- 祛湿，利水消肿。</t>
  </si>
  <si>
    <t>GM319 HAI TONG PI &amp; QIN JIAO（海桐皮，秦艽） -- 疏风，祛湿，抗炎，抗过敏，舒缓疼痛。</t>
  </si>
  <si>
    <t>GM320 HONG TENG &amp; BAI JIANG CAO （红藤，败酱草）-- 盆腔炎和腹腔炎 (PID), 阑尾炎，憩室炎。</t>
  </si>
  <si>
    <t>GM321 LU RONG &amp; GUI BAN （鹿茸，龟板）-- 生精，滋阴壮阳，强壮冲脉和任脉。</t>
  </si>
  <si>
    <t>GM322 FU PING &amp; ZI CHAO（浮萍，紫草） -- 红肿斑丘状疹以及其它因血热所致的皮肤疾病。</t>
  </si>
  <si>
    <t>GM323 SHENG DI &amp; SHI GAO （生地，石膏）-- 清气热血热，抗炎退热。</t>
  </si>
  <si>
    <t>GM324 CHEN PI &amp; BAN XIA -- （陈皮，半夏）恶心作呕，晨吐和运动病，咳痰，急性或慢性咳嗽，伴有大量白痰。 ]</t>
  </si>
  <si>
    <t>GM325 JIU JIE CHANG PU &amp; YUAN ZHI （九节菖蒲，远志）-- 提神醒脑，化痰（肺部）。 ]</t>
  </si>
  <si>
    <t>GM327 XIANG FU &amp; SHA REN （香附，砂仁）-- 调理消化系统，善行胃肠气滞（肠道，结肠，肠），改善对油性草药的消化, 加进任何会引起消化不良的药方中 。 ]</t>
  </si>
  <si>
    <t>GM329 YAN HU SUO &amp; CHUAN LIAN ZI （延胡索，川楝子）-- 用于所有气滞和血瘀所致的疼痛。 ]</t>
  </si>
  <si>
    <t>GM331 GAN JIANG &amp; ROU GUI（干姜，肉桂） -- 温阳，散内寒。</t>
  </si>
  <si>
    <t>GM337 ZHI SHI &amp;JIE GENG --（枳实，桔梗） 腹胀和上腹胀满，可加入任何消胀的药方。</t>
  </si>
  <si>
    <t>GM339 DANG GUI &amp; HUANG QI --（当归，黄芪） 益气补血。</t>
  </si>
  <si>
    <t>GM340 TAO REN &amp;HONG HUA --（桃仁，红花） 活血化瘀。</t>
  </si>
  <si>
    <t>GM342 SAN LENG &amp; E ZHU -- （三棱，莪术）活血，有效化瘀，溶解血块。</t>
  </si>
  <si>
    <t>GM343 CANG ZHU &amp; HUANG BAI --（苍术，黄柏） 清除下身湿热。</t>
  </si>
  <si>
    <t>GM344 SHAN ZHI ZI &amp; MU DAN PI -- （山栀子，牡丹皮）热症，伴有情绪因素所致的循环性痤疮(emotional component-cyclical acne), 经前潮红，月经过多，易怒。</t>
  </si>
  <si>
    <t>GM345 SHU DI &amp; HE SHOU WU（熟地，何首乌） -- 补血，补肾阴。</t>
  </si>
  <si>
    <t>GM346 DU ZHONG &amp; XU DUAN （杜仲，续断）-- 健肾，尤其是肾气和肾阳，伴有多种病状的腰身疼痛。</t>
  </si>
  <si>
    <t>GM347 HUANG LIAN &amp; WU ZHU YU （黄连，吴茱萸）-- 胃灼热，酸返流，胃酸过多，不明饥痛。</t>
  </si>
  <si>
    <t>GM348 GAN CAO &amp; BAI SHAO （甘草，白芍）-- 镇痉药，缓和平滑肌和骨骼肌痉挛所致的疼痛。</t>
  </si>
  <si>
    <t>GM349 MAI MEN DONG &amp; TIAN MEN DONG（麦门冬，天门冬） -- 清热，养阴，润肺，止咳，退烧，增强体液免疫。</t>
  </si>
  <si>
    <t>GM350 ZHI MA HUANG &amp; XING REN （炙麻黄，杏仁）-- 宣通肺气，停止咳嗽和喘息。</t>
  </si>
  <si>
    <t>GM351 XIAN LING PI &amp; XIAN MAO（仙灵脾，仙茅） -- 温补肾阳，散风祛湿。</t>
  </si>
  <si>
    <t>GM352 TIAN NAN XING &amp; XUAN FU HUA（天南星，旋覆花） -- 化痰。</t>
  </si>
  <si>
    <t>GM355 GOU QI ZI &amp; JU HUA （枸杞子，菊花）-- 益目，养目，明目，凉肝。</t>
  </si>
  <si>
    <t>GM365 CHAI HU &amp; BAI SHAO （柴胡，白芍）-- 舒肝柔肝，治疗肝气不舒。</t>
  </si>
  <si>
    <t>GM359 KU SHEN &amp; BAI XIAN PI（苦参，白鲜皮） -- 皮肤痕痒疾病，化脓性皮肤疾病，湿疹，风疹，牛皮癣，肠内湿热导致痢疾。</t>
  </si>
  <si>
    <t>GM401 GE GEN （葛根）-- 清表，疏散风热，放松肌肉，生津，减轻腹舄，促使皮疹出齐。</t>
  </si>
  <si>
    <t>GM403 TIAN MA -- （天麻）舒肝熄风，止痛。</t>
  </si>
  <si>
    <t>GM404 CHUAN XIONG （川芎）-- 活血行气，祛风止痛。</t>
  </si>
  <si>
    <t>GM405 XI YANG SHEN （西洋参）-- 补气养阴，清虚火，生津。</t>
  </si>
  <si>
    <t>GM406 DA HUANG （大黄）-- 用于便秘和血瘀。</t>
  </si>
  <si>
    <t>GM407 TIAN QI （田七）-- 止血并去除瘀血。</t>
  </si>
  <si>
    <t>GM408 DAN SHEN （丹参）-- 活血祛瘀，清热安神。</t>
  </si>
  <si>
    <t>GM409 WU WEI ZI （五味子）-- 强壮肺脏和肾脏，止汗，安神，抑制流体泄漏。</t>
  </si>
  <si>
    <t>GM410 QING HAO （青蒿）-- 祛暑热，凉血并清除隐藏的病原体。</t>
  </si>
  <si>
    <t>GM411 HUANG LIAN （黄连）-- 清湿热，祛火，特别是上半身。</t>
  </si>
  <si>
    <t>GM412 JI XUE TENG（鸡血藤） -- 补血，通络，活血。</t>
  </si>
  <si>
    <t>GM414 YI MU CAO （益母草）-- 活血，调经，促尿。</t>
  </si>
  <si>
    <t>GM416 GOU TENG （钩藤）-- 镇定情绪，止痉挛，头昏，眩晕，降低血压。</t>
  </si>
  <si>
    <t>GM417 REN SHEN （人参）-- 大补元气，强肺健脾，益心气，安神，养阴生津。</t>
  </si>
  <si>
    <t>GM418 DANG GUI （当归）-- 补血活血，调节月经，润肠通便。]</t>
  </si>
  <si>
    <t>GM419 SHEN QU （神曲）-- 消食化滞，和胃。</t>
  </si>
  <si>
    <t>GM420 SUAN ZAO REN（酸枣仁） -- 养心，安神，止汗。</t>
  </si>
  <si>
    <t>ACTIVATOR -- 活跃目标系统/器官，增强生物功能配方的作用。</t>
  </si>
  <si>
    <t>BUILDER -- 开始/加强目标系统/器官的建造，促进重建的进行。</t>
  </si>
  <si>
    <t>BACTREX -- 对抗感染，增强生物功能配方的作用。@ ]</t>
  </si>
  <si>
    <t>FUNGDX -- 细胞清洁剂，使用生物功能配方清除真菌/病毒。^ #]</t>
  </si>
  <si>
    <t>STABILIZER -- 使新的健康细胞正常化，通过加强生物功能配方的作用再仿造(repattern)细胞。</t>
  </si>
  <si>
    <t>RESTORE -- 促使细胞组织的修复，促进康复和生物功能配方.</t>
  </si>
  <si>
    <t>B BRAIN -- 补充14种大脑所需的基本营养素，以提高集中力、记忆力和警惕性。</t>
  </si>
  <si>
    <t>C COLON -- 对结肠、大肠、肠有温和的轻舄作用，也起强健和治疗作用。]</t>
  </si>
  <si>
    <t>D DIGEST -- 提供各种酶，强化消化系统。</t>
  </si>
  <si>
    <t>S DIGEST -- 比D温和（见第7013条），只含有植物酶用于平缓、重建消化系统。</t>
  </si>
  <si>
    <t>F+ FEMALE PLUS -- 中西结合，调节激素平衡以及月经规律。</t>
  </si>
  <si>
    <t>FPMS -- 女性健康，缓解经前症状，减少出血。</t>
  </si>
  <si>
    <t>GA ADRENAL -- 通过肾上腺支持平衡人体化学，使pH正常。</t>
  </si>
  <si>
    <t>GB PITUITARY -- 松果体，修正细胞层面上的新陈代谢，有助调节食欲。</t>
  </si>
  <si>
    <t>GF THYROID -- 修正细胞层面上的新陈代谢。</t>
  </si>
  <si>
    <t>GT THYMUS --  加强身体的防护系统。</t>
  </si>
  <si>
    <t>H HEART -- 使心脏功能复原和正常化。</t>
  </si>
  <si>
    <t>HCV CARDIOVASCULAR -- 强壮血管，清除动脉斑块。</t>
  </si>
  <si>
    <t>HN HEART NERVE -- 修复全身神经系统以及心脏神经束支。 N sarcode $ ]</t>
  </si>
  <si>
    <t>I EYES -- 维护大脑视觉中心，补充营养，明目。</t>
  </si>
  <si>
    <t>K KIDNEYS -- 极大的肾脏支援，健肾。</t>
  </si>
  <si>
    <t>KS KIDNEY -- 消除身体过多水分且电解质不会流失，比K温和（见第7025条）。</t>
  </si>
  <si>
    <t>L LIVER -- 混合中西方营养，对肝和胆囊的全面滋养。</t>
  </si>
  <si>
    <t>LS LIVER S -- 有效的肝兴奋剂，螯合去除血液和肝组织的毒素。</t>
  </si>
  <si>
    <t>LX LIVER X -- 解毒，清除受压肝脏的外来副作用。</t>
  </si>
  <si>
    <t>M+ MALE -- 内分泌支持，支持男性腺体和内分泌系统。</t>
  </si>
  <si>
    <t>MPC PROSTATA CORRECTOR -- 用于抗击假丝酵母，肥大，提供前列腺支持。^ ]</t>
  </si>
  <si>
    <t>MPR PROSTATA OVATUM -- 滋养、软化且润滑前列腺，为卵巢提供营养，和F+ 或 M+一起使用(见 N. 7015 &amp; 7030)。 ]</t>
  </si>
  <si>
    <t>N3 RELAXA -- 温和的疼痛舒缓剂，有助睡眠，和GA一起使用，治疗慢性酸毒症 (见 N. 7017)。 ]</t>
  </si>
  <si>
    <t>Nc CALM -- 有助于治疗过度兴奋，含有营养性钙、有机碘和有神经镇定作用的草本，可镇定神经。</t>
  </si>
  <si>
    <t>P PANCREAS -- 修复胰腺，有助控制血糖过低。</t>
  </si>
  <si>
    <t>PS PANCREAS S -- 调节血糖，平衡胰腺。</t>
  </si>
  <si>
    <t>R LUNG -- 减少黏液积聚，有助恢复呼吸节律。</t>
  </si>
  <si>
    <t>S SPLEENS -- 西方营养学中唯一的脾脏支持配方，可产生持续效果。</t>
  </si>
  <si>
    <t>ABC PROBIOTIC COMPLEX -- 用嗜酸乳杆菌(L. Acidophilus)、双岐乳杆菌(B. Bifidum)和保加利亚乳杆菌(L. Bulgaricus)共同平衡有益菌群。</t>
  </si>
  <si>
    <t>ACP VITAMIN ACP -- 增加胶原质，增强组织完整性，加强防护系统。</t>
  </si>
  <si>
    <t>ACX VITAMIN DTX -- 全能型排毒剂，有助于中和清洁反应。</t>
  </si>
  <si>
    <t>AZV MULTI VITAMIN HERBAL CHELATION FORMULA -- 分开的胶囊，用于水溶性和油溶性的来源。</t>
  </si>
  <si>
    <t>BFO EFAs BORAGE / FLAX / FISH OIL -- 基本脂肪酸的有机来源。</t>
  </si>
  <si>
    <t>BSV VITAMIN B COMPLEX HIGH POTENCY -- 不含酵母，用辅助性草药来均衡。</t>
  </si>
  <si>
    <t>CAL CALCIUM PLUS -- 钙的十种来源，含有镁、维生素C, D, E 以及卵磷脂，用于简单的同化作用(easy assimilation)。</t>
  </si>
  <si>
    <t>CLR CHLOROPHYLLIUM BACTERIOSAT -- 用于治疗黏膜发炎。</t>
  </si>
  <si>
    <t>CTV VITAMIN C -- 维生素C的五种来源，含有维生素A、钙、钾和碘化麝香草酚。</t>
  </si>
  <si>
    <t>EZV VITAMIN E 200 I.U. -- 100% 纯天然, 可咀嚼。</t>
  </si>
  <si>
    <t>FLX FLAX OIL -- 减轻关节炎疼痛，降低胆固醇 。</t>
  </si>
  <si>
    <t>LEV LECITHIN -- 含有肌糖和胆碱50-50。</t>
  </si>
  <si>
    <t>MIN MULTI MINERAL PLUS -- 草药螯合配方，含有微量矿物质的海水基本成分，结合44种矿物。</t>
  </si>
  <si>
    <t>PRO NUTRO PROTEIN -- 增加蛋白质同化作用和能量。</t>
  </si>
  <si>
    <t>PTM POTASSIUM STABILIZER -- 使钾、镁和钠规格化。</t>
  </si>
  <si>
    <t>VAX VITAMIN ANTI OXIDANT -- 保护DNA和细胞的天然来源，改善防护系统。</t>
  </si>
  <si>
    <t>ZNC ZINC NATURAL LIQUID SOURCE -- 生殖发育，激素生成。</t>
  </si>
  <si>
    <t>AO ALOE VERA -- 用于消化和治疗的有效来源。</t>
  </si>
  <si>
    <t>EE ESSENE OIL -- 有助于chiro调整，减轻疼痛，远离眼睛和黏膜。$</t>
  </si>
  <si>
    <t>EV ELIXER VITA -- 抵抗细菌感染，增强能量，减轻过敏和感冒 。@ ]</t>
  </si>
  <si>
    <t>IA IMPERIAL ATACKER -- 修复防护系统。</t>
  </si>
  <si>
    <t>RV RENOVATOR -- 缓和并收敛皮肤。</t>
  </si>
  <si>
    <t>TR TAI RA CHI -- 有效的抗菌因子，来自于极性正确的(polarity corrected) Brazilian Pau d'Arco。</t>
  </si>
  <si>
    <t>WO CHINA HEALING WONDER OIL -- 抗感染，治疗外伤，远离眼睛和黏膜。</t>
  </si>
  <si>
    <t>XL CLEANSER -- 局部使用，只用于痤疮、皮疹、皮肤出疹，有助于清除持续感染。 @ ]</t>
  </si>
  <si>
    <t>T3 BACTREX -- 酊剂，抗感染，用于身体系统的迅速接合(engagement)，增强生物功能配方的作用。</t>
  </si>
  <si>
    <t>T4 FUNG DX -- 酊剂，促进消除真菌性或病毒性疾病，增强生物功能配方的作用。^ # ]</t>
  </si>
  <si>
    <t>TGOLD IMMUNE PLUS -- 酊剂，以美国印第安药物为基础，金印草，含有 leptotoenia。</t>
  </si>
  <si>
    <t>TVIVI VIROX -- 酊剂，抵抗病毒或葡萄球菌感染，含有leptotoenia 和Pau d'Arco。@ # ]</t>
  </si>
  <si>
    <t>X3 BACTREX -- 浓缩的草药提取物，用于需抗感染疗程的极端病例。 @ ]</t>
  </si>
  <si>
    <t>X4 FUNG DX -- 浓缩的草药提取物，用于治疗极端的真菌性或病毒性疾病。^ # ]</t>
  </si>
  <si>
    <t>XGOLD IMMUNE PLUS -- 浓缩的草药提取物，金印草里的成分，含有leptotoenia。</t>
  </si>
  <si>
    <t>XVIVI VIROX -- 草药成分的浓缩提取物形式，用于抗击病毒和葡萄球菌感染。 @ # ]</t>
  </si>
  <si>
    <t>COLD ZINC STOP -- 预防或减轻感冒症状、喉咙痛，阻止更深层感染。</t>
  </si>
  <si>
    <t>CTRC EYE DROPS -- 用于眼睛疼痛，减轻隐形眼镜佩戴者的眼睛刺激，顺势疗法的白内障因素 。</t>
  </si>
  <si>
    <t>APHA PH CONTROL -- 说明酸碱平衡正常化。</t>
  </si>
  <si>
    <t>ARTA JOINT EZ -- 减轻关节炎导致的疼痛、僵硬、和外伤。 @ ]</t>
  </si>
  <si>
    <t>ATAK IMMUNE REJUVENATOR -- 消除由ATAK 或 IA 释放的intranoidal感染，支持防护系统 。</t>
  </si>
  <si>
    <t>BLDB TONIC BLOOD BUILDER -- 清洁剂和调理剂，补充营养物、草本植物和有机铁。</t>
  </si>
  <si>
    <t>CLNZ CHELATIR -- 螯化重金属元素时进行净化解毒。</t>
  </si>
  <si>
    <t>DIJS ACIDEZE -- 控制酸消化不良、肠胃气胀，营养物，用于激发并再锻炼(retrain)消化程序。</t>
  </si>
  <si>
    <t>DSIR INTERGEN -- 说明复原上皮细胞，为胃、十二指肠、甲状腺三联体(thyroid triad)的营养物。</t>
  </si>
  <si>
    <t>GOLD IMMUNE PLUS -- 草本抗生素。</t>
  </si>
  <si>
    <t>KDIR FLUIDREN -- 温和的肾利尿剂和刺激物，说明溶解肾结石（膀胱，尿道，输尿管）。 ]</t>
  </si>
  <si>
    <t>KYRO MUSCLE / LIGAMENTS -- 强壮韧带、肌肉和组织，减轻疼痛，说明保持chiro调整。</t>
  </si>
  <si>
    <t>OXAA ORGANIZER -- 细胞深层组织的清洁剂（肝，骨，乳房）。</t>
  </si>
  <si>
    <t>OXCC CLEANSER CELL OXI CELL CREAM -- 促使深层细胞的清洁和排毒。</t>
  </si>
  <si>
    <t>OXOX ACTIVATOR CELL -- 对深层组织感染的清洁。</t>
  </si>
  <si>
    <t>SENG LYMPHOGIN -- 高效淋巴清洁剂，腺体收敛剂，解充血剂。</t>
  </si>
  <si>
    <t>VIVI VIROX -- 天然抗病毒，用于治疗流感和疱疹，也用于葡萄球菌感染，含有leptotoenia 和Pau d'Arco。 @ # ]</t>
  </si>
  <si>
    <t>VRM1 -- 用于清除大肠内的大型寄生虫，最少的治疗时间为60天，4周期，每周期15天。* ]</t>
  </si>
  <si>
    <t>VRM2 -- 用于小型寄生虫，在外部组织和血液中治疗，最少的治疗时间为60天，4周期，每周期15天。。* ]</t>
  </si>
  <si>
    <t>VRM3 -- 用于微型寄生虫，在肠道内治疗，配合3滴胶囊内的WO Oil使用 (见第7062条)。 * ]</t>
  </si>
  <si>
    <t>VRM4 -- 用于细胞寄生虫，以治疗肝和肾内的阿米巴变形虫，配合3滴WO Oil使用 (见第7062条)。* ]</t>
  </si>
  <si>
    <t>SUREFILL -- 牙齿材料，复合材料，dental isode</t>
  </si>
  <si>
    <t>DEFINITE -- 牙齿材料，复合材料，dental isode</t>
  </si>
  <si>
    <t>PERTAC -- 牙齿材料，复合材料，dental isode</t>
  </si>
  <si>
    <t>SOLITAIRE -- 牙齿材料，复合材料，dental isode</t>
  </si>
  <si>
    <t>DYRACT -- 牙齿材料，复合材料，dental isode</t>
  </si>
  <si>
    <t>TETRIC -- 牙齿材料，复合材料，dental isode</t>
  </si>
  <si>
    <t>HELIOMOLAR -- 牙齿材料，复合材料，dental isode</t>
  </si>
  <si>
    <t>3 M -- 牙齿材料，复合材料，dental isode</t>
  </si>
  <si>
    <t>CHEMFILL -- 牙齿材料，玻璃基牙齿填充物（玻璃离子），复合材料，dental isode</t>
  </si>
  <si>
    <t>AQUACHEM -- 牙齿材料，玻璃基牙齿填充物（玻璃离子），复合材料，dental isode</t>
  </si>
  <si>
    <t>FUJI IX -- 牙齿材料，复合材料的混合物，dental isode</t>
  </si>
  <si>
    <t>FUJI II -- 牙齿材料，复合材料的混合物，dental isode</t>
  </si>
  <si>
    <t>PROTEMP -- Dental Materials Temporary materials dental isode</t>
  </si>
  <si>
    <t>CLOTOSOL -- Dental Materials Temporary materials dental isode</t>
  </si>
  <si>
    <t>ZINC OXIDE EUGENOL -- Dental Materials Temporary materials dental isode</t>
  </si>
  <si>
    <t>OPTI BOND -- 牙齿材料，黏合，dental isode</t>
  </si>
  <si>
    <t>3 M BOND -- 牙齿材料，黏合，dental isode</t>
  </si>
  <si>
    <t>PRIME + BOND -- 牙齿材料，黏合，dental isode</t>
  </si>
  <si>
    <t>GUTA PERCHA -- 牙齿材料，混杂的，dental isode</t>
  </si>
  <si>
    <t>SEALPEX -- 牙齿材料，混杂的，dental isode</t>
  </si>
  <si>
    <t>TUBISEAL -- 牙齿材料，混杂的，dental isode</t>
  </si>
  <si>
    <t>TEMP BOND -- 牙齿材料，混杂的，dental isode</t>
  </si>
  <si>
    <t>ALVOGEL -- 牙齿材料，混杂的，dental isode</t>
  </si>
  <si>
    <t>BELL GLASS -- 牙齿材料，牙冠和牙桥，dental isode</t>
  </si>
  <si>
    <t>TARGIS - VECTRIS -- 牙齿材料，牙冠和牙桥，dental isode</t>
  </si>
  <si>
    <t>DENTATUS SCREWS -- 牙齿材料，dental isode</t>
  </si>
  <si>
    <t>STABILOCK PINS -- 牙齿材料，dental isode</t>
  </si>
  <si>
    <t>COBALT CHROME -- 牙齿材料，假牙材料，dental isode</t>
  </si>
  <si>
    <t>METHYL METHACRYLATE -- 牙齿材料，假牙材料，dental isode</t>
  </si>
  <si>
    <t>PINK ACRYLIC DENTURES -- 牙齿材料，假牙材料，dental isode</t>
  </si>
  <si>
    <t>CLEAR ACRYLICS DENTURES -- 牙齿材料，假牙材料，dental isode</t>
  </si>
  <si>
    <t>XYLOCAINE -- 牙齿材料，局部麻醉，dental isode</t>
  </si>
  <si>
    <t>CITANEST -- 牙齿材料，局部麻醉，dental isode</t>
  </si>
  <si>
    <t>IMU-PLUS -- 提高细胞内的谷胱甘肽，用于提高免疫力。</t>
  </si>
  <si>
    <t>VASCULAR ENDOTHEIAL GROWTH FACTOR -- 刺激新血管生长的基因。</t>
  </si>
  <si>
    <t>ANGER CONTROL -- 忿怒管理, 这种无法估量的顺势疗法会因过度或受抑制起反应。</t>
  </si>
  <si>
    <t>ADDICTIVE PERSONALITY -- 成瘾性格,这种无法估量的顺势疗法会因过度或受抑制起反应。</t>
  </si>
  <si>
    <t>CENTRAL INCISOR UPPER LEFT -- 牙齿 -- 左上中央门牙异常门齿左上|牙齿原生质：9，链接：左肾脏，膀胱，子宫，前列腺直肠，肛门/松果腺/左膝关节后，骶尾部联合，后脚踝〜RTC的，自我生存恐惧</t>
  </si>
  <si>
    <t>CENTRAL INCISOR LOWER LEFT -- 牙齿 -- 左下中央门牙异常牙齿原生质：24，链接：左肾脏，膀胱，子宫，前列腺直肠，肛门/肾上腺/左：后膝盖，骶尾部联合，后脚踝〜RTC的，愤怒，脾气</t>
  </si>
  <si>
    <t>CENTRAL INCISOR UPPER RIGHT -- 牙齿 -- 右上中央门牙异常门齿右上|牙齿原生质：8，链接：右边肾脏，膀胱，子宫，前列腺，直肠，肛门/松果腺右：后膝盖，骶尾部联合，后脚踝〜不敬，时钟</t>
  </si>
  <si>
    <t>CENTRAL INCISOR LOWER RIGHT -- 牙齿 -- 右下中央门牙异常牙齿原生质：25，链接：右边肾脏，膀胱，子宫，前列腺，直肠，肛门/肾上腺/右：后膝盖，骶尾部联合，后脚踝〜不敬</t>
  </si>
  <si>
    <t>Lateral Incisor upper left 牙齿 -- 左上侧门牙异常侧切牙左上|牙齿原生质：10，链接：左肾，gladder的，子宫癌，前列腺，直肠，肛门/松果腺/左：后膝盖，骶尾部联合，后脚踝〜骄傲，时钟，镇压</t>
  </si>
  <si>
    <t>LATERAL INCISOR LOWER LEFT -- 牙齿 -- 左下侧门牙异常牙齿原生质] 23链接：左侧肾脏，膀胱，子宫，前列腺，直肠，肛门/肾上腺/左：后膝盖，骶尾部联合，后脚踝〜</t>
  </si>
  <si>
    <t>LATERAL INCISOR UPPER RIGHT -- 牙齿 -- 右上侧门牙异常侧切牙右上|牙齿原生质：7，右边肾脏，膀胱，子宫，前列腺，直肠，肛门/松果腺/右：后膝盖，骶尾部联合，后脚踝〜混乱，冷漠，固执</t>
  </si>
  <si>
    <t>LATERAL INCISOR LOWER RIGHT -- 牙齿 -- 右下侧门牙异常牙齿原生质：26，链接：右边肾脏，膀胱，子宫，前列腺，直肠，肛门/肾上腺/右：后膝盖，骶尾部联合，后脚踝〜</t>
  </si>
  <si>
    <t>CANINE UPPER LEFT -- 牙齿 -- 左上犬齿异常。11，链接：左肝方，胆道的垂体中间叶/左：后膝关节，髋关节，踝关节外侧〜愤怒，遗憾，悲伤，不满</t>
  </si>
  <si>
    <t>CANINE LOWER LEFT -- 牙齿 -- 左下犬齿异常。22，链接：左肝方，胆道/卵巢，睾丸/左：后膝盖，臀部，侧ankl〜不满，混乱，缺乏接受，过分轴承</t>
  </si>
  <si>
    <t>CANINE UPPER RIGHT -- 牙齿 -- 右上犬齿异常6日至：右侧肝脏，胆囊，胆管的右侧/垂体中间叶/右：后膝关节，髋关节，踝关节外侧〜愤怒，遗憾，排斥，家庭</t>
  </si>
  <si>
    <t>CANINE LOWER RIGHT -- 牙齿 -- 右下犬齿异常。27，右边的肝脏，胆囊，胆管右侧/卵巢，睾丸/右：后膝关节，踝关节外侧〜愤怒，遗憾的是，排斥，家庭，悲伤，判断</t>
  </si>
  <si>
    <t>1st BICUSPID UPPER LEFT -- 牙齿 -- 第一左上二尖齿异常第一二叶左上|牙齿原生质：12日至：左肺左侧大肠癌/垂体后/左：肩，肘，手（径向），脚，大脚趾〜悲痛，控制，单调，抑郁症，怨恨</t>
  </si>
  <si>
    <t>1st BICUSPID LOWER LEFT -- 牙齿 -- 第一左下二尖齿异常第一二叶左下角|牙齿原生质：21，链接，左肺，左侧大肠癌/卵巢，睾丸/左：左乳房，肩，肘，手（径向），脚，大脚趾〜愤怒，不满，遗憾</t>
  </si>
  <si>
    <t>1st BICUSPID UPPER RIGHT -- 牙齿 -- 第一右上二尖齿异常第一二叶右上|牙齿原生质：5，链接：右肺，右侧大肠癌/后垂体/右：肩，肘，手（径向），脚，大脚趾〜悲痛，谴责，不接受</t>
  </si>
  <si>
    <t>1st BICUSPID LOWER RIGHT -- 牙齿 -- 第一二叶右下角|牙齿原生质：28：右肺癌，大肠癌/卵巢，睾丸右侧/右：右乳房，肩，肘，手（径向），脚大到〜判断，遗憾的是，不安全，爱出风头</t>
  </si>
  <si>
    <t>2nd BICUSPID UPPER LEFT -- 牙齿 -- 第二左上二尖齿异常第二二叶左上|牙齿原生质：13，链接：左肺，左侧大肠方/胸腺/左：左乳房，肩，肘，手（径向），脚，大脚趾〜恐惧、不接受</t>
  </si>
  <si>
    <t>2nd BICUSPID LOWER LEFT -- 牙齿 -- 第二二叶左下角|牙齿原生质：20日至：左侧肺，脾，左侧大肠/左：左乳房，肩，肘，手（径向），脚，大脚趾〜谴责，激动，不安情绪冲突</t>
  </si>
  <si>
    <t>2nd BICUSPID UPPER RIGHT -- 牙齿 -- 第二二叶右上|牙齿原生质：4，为：右肺癌，大肠癌的右侧/胸腺/右：右乳房，肩，肘，手（径向），脚，大脚趾〜单调，不原谅，不愿分享</t>
  </si>
  <si>
    <t>2nd BICUSPID -- 牙齿 -- 第二二叶右下角|牙齿原生质：29，链接：右肺，右侧大肠癌/右：右乳房，肩，肘，手（径向）脚，大脚趾〜控制，报复，操纵性，实时时钟，原谅</t>
  </si>
  <si>
    <t>1st MOLAR UPPER LEFT -- 牙齿 -- 第一左上臼齿异常脾，胃左侧，食管/甲状腺/左：左乳房，颞下颌关节，髋关节前+膝，踝关节内侧〜自豪，拒绝，遗憾的是，搅拌，自我谴责</t>
  </si>
  <si>
    <t>1st MOLAR LOWER LEFT -- 牙齿 -- 第一磨牙左下角|牙齿原生质：19，链接：脾，左边的胃癌，食道癌，肺癌方面，LG电子。小肠/左：颞下颌关节，髋关节前+膝，踝关节内侧〜爱疼痛，控制，怨恨，批判的</t>
  </si>
  <si>
    <t>1st MOLAR UPPER RIGHT -- 牙齿 -- 第一右上臼齿异常.3至：胰腺，胃，食道，肝右侧/甲状腺/右：右乳房，颞下颌关节，髋关节前+膝，踝关节内侧〜愤怒，RTC和自豪感，不敬</t>
  </si>
  <si>
    <t>1st MOLAR LOWER RIGHT -- 牙齿 -- 第一右下臼齿异常.30，链接：胰腺，胃，幽门，食管右侧/右：颞下颌关节，髋关节前+膝，踝关节内侧〜反社会，悲观，悲伤，对未来的恐惧</t>
  </si>
  <si>
    <t>2nd MOLAR UPPER LEFT -- 牙齿 -- 第二左上臼齿异常.15，链接：脾，胃左侧，食管/甲状旁腺/左：左乳房，颞下颌关节，髋关节前+膝，踝关节内侧〜对立，缺乏自我的爱</t>
  </si>
  <si>
    <t>2nd MOLAR LOWER LEFT -- 牙齿 -- 第二左下臼齿异常18，链接：脾，胃左侧，食管/左：颞下颌关节，髋关节前+膝，踝关节内侧〜愤怒，悲伤，操纵，以自我为中心</t>
  </si>
  <si>
    <t>2nd MOLAR UPPER RIGHT -- 牙齿 -- 第二右上臼齿异常链接：胰腺，胃右侧，食管/甲状旁腺/右：右乳房，颞下颌关节，髋关节前+膝，踝关节内侧〜抑郁，内疚，判断</t>
  </si>
  <si>
    <t>2nd MOLAR LOWER RIGHT -- 牙齿 -- 第二右下臼齿异常31，链接：胰腺，胃，幽门右侧，食道，右：颞下颌关节，髋关节前+膝，踝关节内侧〜抑郁，内疚，接受，缺乏负</t>
  </si>
  <si>
    <t>3rd MOLAR UPPER LEFT -- 牙齿 -- 第三左上臼齿异常16日至：左心衰，左：十二指肠，空肠，回肠（小肠）垂体前叶/左：肩，肘，手（乌尔内尔）司联合，脚，脚趾〜不满，拒绝</t>
  </si>
  <si>
    <t>3rd MOLAR LOWER LEFT -- 牙齿 -- 第三左下臼齿异常链接：左心衰，左空肠侧，回肠（小肠）左：肩，肘，手（乌尔内尔），司联合，脚，脚趾〜抑郁，内疚，遗憾</t>
  </si>
  <si>
    <t>3rd MOLAR UPPER RIGHT -- 牙齿 -- 第三右上臼齿异常链接：右心，右十二指肠，回肠末端（小肠）/垂体前叶/右：肩，肘，手（尺），司联合，脚，脚趾〜</t>
  </si>
  <si>
    <t>3rd MOLAR LOWER RIGHT -- 牙齿 -- 第三右下臼齿异常链接：右心，末端回肠，回肠，盲肠，右：肩，肘，手（尺）司联合，脚，脚趾〜不满，逃避，家庭问题</t>
  </si>
  <si>
    <t>WISDOM TOOTH UPPER LEFT -- 牙齿 -- 左上智慧齿异常.牙齿原生质：16日至：左心衰，左侧十二指肠空肠回肠端（小肠）垂体前叶/左：肩，肘，手（乌尔内尔），司联合，脚，脚趾〜拒绝，林业科学研究</t>
  </si>
  <si>
    <t>WISDOM TOOTH LOWER LEFT -- 牙齿 -- 左下智慧齿异常.链接：左心衰，左空肠侧，回肠（小肠部分）/左：肩，肘，手（乌尔内尔），司联合，脚，脚趾〜抑郁，内疚，遗憾</t>
  </si>
  <si>
    <t>WISDOM TOOTH UPPER RIGHT -- 牙齿 -- 右上智慧齿异常1，链接：右心，右十二指肠，回肠末端（小肠）/垂体前叶/右：肩，肘，手（尺），司联合，脚，脚趾〜</t>
  </si>
  <si>
    <t>WISDOM TOOTH LOWER RIGHT -- 牙齿 -- 右下智慧齿异常链接：右心，末端回肠，回肠，盲肠，右：肩，肘，手（尺）司联合，脚，脚趾〜家庭问题，不满，逃避</t>
  </si>
  <si>
    <t>LOWER JAW -- 下颚异常 Lower Jaw</t>
  </si>
  <si>
    <t>UPPER JAW -- 上颚异常 Upper jaw</t>
  </si>
  <si>
    <t>DENTAL NERVES UPPER LEFT -- 左上牙齿神经异常</t>
  </si>
  <si>
    <t>DENTAL NERVES LOWER LEFT -- 左下牙齿神经异常</t>
  </si>
  <si>
    <t>DENTAL NERVES UPPER RIGHT -- 右上牙齿神经异常</t>
  </si>
  <si>
    <t>DENTAL NERVES LOWER RIGHT -- 右上牙齿神经异常</t>
  </si>
  <si>
    <t>BLOOD CIRCULATION UPPER LEFT -- 左上牙齿血管循环异常</t>
  </si>
  <si>
    <t>BLOOD CIRCULATION LOWER LEFT -- 左下牙齿血管循环异常</t>
  </si>
  <si>
    <t>BLOOD CIRCULATION UPPER RIGHT -- 右上牙齿血管循环异常</t>
  </si>
  <si>
    <t>BLOOD CIRCULATION LOWER RIGHT -- 右下牙齿血管循环异常</t>
  </si>
  <si>
    <t>PULP UNSPECIFIED -- 不知名之牙髓异常</t>
  </si>
  <si>
    <t>DENTIN UNSPECIFIED -- 不知名之牙质异常</t>
  </si>
  <si>
    <t>ENAMEL UNSPECIFIED -- 不知名之法郎质异常</t>
  </si>
  <si>
    <t>GUMS UPPER LEFT UNSPECIFIED -- 左上方不知名之牙龈异常</t>
  </si>
  <si>
    <t>GUMS LOWER LEFT UNSPECIFIED -- 左下方不知名之牙龈异常</t>
  </si>
  <si>
    <t>GUMS UPPER RIGHT UNSPECIFIED -- 右上方不知名之牙龈异常</t>
  </si>
  <si>
    <t>GUMS LOWER RIGHT UNSPECIFIED -- 右下方不知名之牙龈异常</t>
  </si>
  <si>
    <t>COPPER-AURUM-SILVER -- 铜-金银-Labcatal oligo</t>
  </si>
  <si>
    <t>ALUMINIUM --铝, Labcatal oligo</t>
  </si>
  <si>
    <t>COPPER --铜, Labcatal oligo</t>
  </si>
  <si>
    <t>BISMUTH --铋, Labcatal oligo</t>
  </si>
  <si>
    <t>FLORINE -- Labcatal oligo</t>
  </si>
  <si>
    <t>LITHIUM -- 锂,Labcatal oligo</t>
  </si>
  <si>
    <t>COBALT -- 钴,Labcatal oligo</t>
  </si>
  <si>
    <t>MAGNESIUM -- 镁, Labcatal oligo</t>
  </si>
  <si>
    <t>MANGANESE -- 锰, Labcatal oligo</t>
  </si>
  <si>
    <t>ZINC-NICHEL-COBALT -- 锌-镍-钴 Labcatal oligo</t>
  </si>
  <si>
    <t>ZINC-COPPER -- 锌-铜, Labcatal oligo</t>
  </si>
  <si>
    <t>MANGANESE-COPPER -- 锰-铜,Labcatal oligo</t>
  </si>
  <si>
    <t>MANGANESE-COBALT -- 锰-钴,Labcatal oligo</t>
  </si>
  <si>
    <t>MANGANESE-COPPER-COBALT --锰-铜-钴, Labcatal oligo</t>
  </si>
  <si>
    <t>PHOSPHOROUS -- 磷,Labcatal oligo</t>
  </si>
  <si>
    <t>ZINC -- 锌,Labcatal oligo</t>
  </si>
  <si>
    <t>POTASSIUM -- 钾,Labcatal oligo</t>
  </si>
  <si>
    <t>SULFUR --硫, Labcatal oligo</t>
  </si>
  <si>
    <t>NICHEL-COBALT -- 镍-钴, Labcatal oligo</t>
  </si>
  <si>
    <t>NELSON ANGING 2 REMEDY -- 控制钙和protomorphogen的积累。阿育吠陀(Ayurvedic)</t>
  </si>
  <si>
    <t>720 GENERAL SEDATE -- 消除沮丧，使镇静并滋养肺阴、肾阴、脾阴和肝阴，清热。Systemic Formulas \ Dragon Rising Chinese 5 Elements Products</t>
  </si>
  <si>
    <t>725 GENERAL TONIFY -- 产生脉搏, 补阳，滋养肺脾肾肝，活血。Systemic Formulas \ Dragon Rising Chinese 5 Elements Products</t>
  </si>
  <si>
    <t>730 ENERGY SEDATE -- 清热，抗压配方，用于喉咙、皮肤、淋巴和眼睛健康，祛火，养阴。Systemic Formulas \ Dragon Rising Chinese 5 Elements Products</t>
  </si>
  <si>
    <t>735 ENERGY TONIC -- 滋补喉咙、皮肤、淋巴和眼睛，润肺，养胃阴，平肝。Systemic Formulas \ Dragon Rising Chinese 5 Elements Products</t>
  </si>
  <si>
    <t>740 EARTH SEDATE -- 清除拥塞，抗压配方，用于胃、消化和拥塞，滋阴。Systemic Formulas \ Dragon Rising Chinese 5 Elements Products</t>
  </si>
  <si>
    <t>745 EARTH TONIFY -- 温中补气，强健脾肾和消化系统，升阳。Systemic Formulas \ Dragon Rising Chinese 5 Elements Products</t>
  </si>
  <si>
    <t>750 FIRE SEDATE -- 安神，减轻心脏、肾脏和神经系统的压力，破坏心肾交互作用。Systemic Formulas \ Dragon Rising Chinese 5 Elements Products</t>
  </si>
  <si>
    <t>755 FIRE TONIFY -- 养心，增强血液循环，益心气，温心阳。Systemic Formulas \ Dragon Rising Chinese 5 Elements Products</t>
  </si>
  <si>
    <t>760 METAL SEDATE -- 宣肺，呼吸平和，清理平静喉咙和呼吸功能。Systemic Formulas \ Dragon Rising Chinese 5 Elements Products</t>
  </si>
  <si>
    <t>765 METAL TONIFY -- 改善虚弱瘦弱，强壮肺、脾和喉咙，滋阴润肺。Systemic Formulas \ Dragon Rising Chinese 5 Elements Products</t>
  </si>
  <si>
    <t>770 WATER SEDATE -- 祛湿，减轻肾脏、脾脏和消化系统的压力，温肾。Systemic Formulas \ Dragon Rising Chinese 5 Elements Products</t>
  </si>
  <si>
    <t>775 WATER TONIFY -- 强壮骨骼，养肾、脾、消化系统和结缔组织。Systemic Formulas \ Dragon Rising Chinese 5 Elements Products</t>
  </si>
  <si>
    <t>780 WOOD SEDATE -- 促进协调，平镇肝脏、血液、脾脏和消化，凉血，镇肝阳。Systemic Formulas \ Dragon Rising Chinese 5 Elements Products</t>
  </si>
  <si>
    <t>785 WOOD TONIFY -- 补血，增强对过敏的抵抗，养肝，养肾阴，抑阳。Systemic Formulas \ Dragon Rising Chinese 5 Elements Products</t>
  </si>
  <si>
    <t>NELSON INTESTINAL AND DIGESTION REMEDY -- 阿育吠陀(Ayurvedic)</t>
  </si>
  <si>
    <t>NELSON KIDNEY REMEDY -- 阿育吠陀(Ayurvedic)</t>
  </si>
  <si>
    <t>NELSON LIVER REMEDY -- 阿育吠陀(Ayurvedic)</t>
  </si>
  <si>
    <t>NELSON SKIN REMEDY -- 阿育吠陀(Ayurvedic)</t>
  </si>
  <si>
    <t>NELSON LUNG REMEDY -- 阿育吠陀(Ayurvedic)</t>
  </si>
  <si>
    <t>NELSON FEMALE REMEDY -- 阿育吠陀(Ayurvedic)</t>
  </si>
  <si>
    <t>NELSON MALE REMEDY -- 阿育吠陀(Ayurvedic)</t>
  </si>
  <si>
    <t>NELSON HEART &amp; CARDIOVASCULAR REMEDY -- 阿育吠陀(Ayurvedic)</t>
  </si>
  <si>
    <t>ZARGANICK -- 完成一项艰苦漫长的工程后情绪释放的作用，对完工感到满意，这种无法估量的顺势疗法会因过度或受抑制起反应。</t>
  </si>
  <si>
    <t>CLEARFIL SE BOND -- 复合的自酸蚀粘接剂。 Dental isode</t>
  </si>
  <si>
    <t>NELSON OXYGEN STIMULATOR -- 阿育吠陀(Ayurvedic)配方，用于刺激氧，用于记忆，运动和所有疾病，维生素B15, 对氧化起重要作用的甲基供体。</t>
  </si>
  <si>
    <t>NELSON STEM CELL STIMULATOR -- 更新成人的干细胞制造，用于逆转衰老。</t>
  </si>
  <si>
    <t>NARAYANI 61 Acne 200x</t>
  </si>
  <si>
    <t>NARAYANI 62 Allergy200x皮肤过敏条件的混合物，鼻腔粘膜membraines，胸部，〜过敏，自身免疫性，hgdbs1</t>
  </si>
  <si>
    <t>NARAYANI 63 Back up 30c免疫系统，腺体，骨骼，〜</t>
  </si>
  <si>
    <t>NARAYANI 64 Bad Temper mix 30c肝脏和情绪，〜愤怒，沮丧，对立，</t>
  </si>
  <si>
    <t>NARAYANI 65 Bedwetting 30c同源 膀胱和失禁，遗尿，肾合剂〜</t>
  </si>
  <si>
    <t>NARAYANI 66 Bilharzia 30c〜消化影响纳拉亚尼66血吸虫病1分：同源的肾，肝，肠混合条件</t>
  </si>
  <si>
    <t>NARAYANI 67 Calcium Mix 1M</t>
  </si>
  <si>
    <t>NARAYANI 68 eye disorders (cataract) compound B 50m ]</t>
  </si>
  <si>
    <t>NARAYANI 69 CB 8 200x</t>
  </si>
  <si>
    <t>NARAYANI 70 CB9 200x同源为弱者和chesty类型长期治疗的混合物，〜肺，呼吸，</t>
  </si>
  <si>
    <t>NARAYANI 71 CCA 30c同源的胸部，咳嗽，哮喘混合物〜肺癌，呼吸系统</t>
  </si>
  <si>
    <t>NARAYANI 72 Cleansing Mix 6x</t>
  </si>
  <si>
    <t>NARAYANI 73 Croup Mix 30x同源混合物〜胸部和支气管肺，hgdbs</t>
  </si>
  <si>
    <t>NARAYANI 74 DB Mix 6x同源糖尿病和胰腺问题的混合物，〜血糖</t>
  </si>
  <si>
    <t>NARAYANI 75 Debility 200x血液和肾上腺，混合〜压力，贫血</t>
  </si>
  <si>
    <t>NARAYANI 76 Dyspnea 30c  lung]同源混合物的胸部和肺部，呼吸急促，〜hgdbs1</t>
  </si>
  <si>
    <t>NARAYANI 77 Ear nerve mix 200x</t>
  </si>
  <si>
    <t>NARAYANI 78 Epilepsy B 30c</t>
  </si>
  <si>
    <t>NARAYANI 79 Flu Pack 10 M # ]</t>
  </si>
  <si>
    <t>NARAYANI 80 Gastro Mix 200x 肠道，结肠，肠 ]</t>
  </si>
  <si>
    <t>NARAYANI 81 Glandular Fever Mix 50m</t>
  </si>
  <si>
    <t>NARAYANI 82 Gout Mix 30c2痛风混、30：同源的尿酸，肾，关节痛〜</t>
  </si>
  <si>
    <t>NARAYANI 83 Grief Mix cm</t>
  </si>
  <si>
    <t>NARAYANI V84 Hair Tonic 6x</t>
  </si>
  <si>
    <t>NARAYANI 85 Headache-Blood Pressure 1m头痛，血压分：同源与血压和流通问题头痛的混合物〜心血管，流通，</t>
  </si>
  <si>
    <t>NARAYANI 86 Immunity cm免疫缺陷疾病使用的混合物〜</t>
  </si>
  <si>
    <t>NARAYANI 87 Measles Mix 50m</t>
  </si>
  <si>
    <t>NARAYANI 88 Meniere's Mix 50m</t>
  </si>
  <si>
    <t>NARAYANI 89Mouth and Gums Mix 30c</t>
  </si>
  <si>
    <t>NARAYANI 90 Nutrition 50m</t>
  </si>
  <si>
    <t>NARAYANI 91 Paramedic Rescue 50m</t>
  </si>
  <si>
    <t>NARAYANI 92 Post Nasal Drip 30c鼻窦和鼻腔粘膜同源混合物〜鼻子，hgdbs1</t>
  </si>
  <si>
    <t>NARAYANI 93 Prostate Mix 30c所有前列腺问题的混合物，肿瘤基因的男性</t>
  </si>
  <si>
    <t>NARAYANI 94 Pterigeum Mix 50m</t>
  </si>
  <si>
    <t>NARAYANI 95 Rescue Plus cm</t>
  </si>
  <si>
    <t>NARAYANI 96 Scar Tissue 6x/1x</t>
  </si>
  <si>
    <t>NARAYANI 97 Sciatica Mix 10m同源到脚的大腿腰背痛的混合物〜神经，脊柱，关节</t>
  </si>
  <si>
    <t>NARAYANI 98 Shingles 200x</t>
  </si>
  <si>
    <t>NARAYANI 99 Sinus 1x/6x</t>
  </si>
  <si>
    <t>NARAYANI 100 Skin 4 30c</t>
  </si>
  <si>
    <t>NARAYANI 101 Skin H 30c</t>
  </si>
  <si>
    <t>NARAYANI 102 Skin Itch 30c</t>
  </si>
  <si>
    <t>NARAYANI 103 Stings and Bites 10m</t>
  </si>
  <si>
    <t>NARAYANI 104 TOPS 50m</t>
  </si>
  <si>
    <t>NARAYANI 105 Viscum Album Compound 12x-8x同源合剂对癌症，肿瘤和极端条件下使用慢性病〜肿瘤基因</t>
  </si>
  <si>
    <t>NARAYANI 106 Viscum Album Compound female. 8x同源混合物对大多数恶性肿瘤除用于呼吸道和皮肤〜肿瘤基因</t>
  </si>
  <si>
    <t>NARAYANI 107 Viscum Album Compound male 12x同源混合物对大多数恶性肿瘤除用于呼吸道和皮肤〜肿瘤基因</t>
  </si>
  <si>
    <t>NARAYANI 108 Viscum Album Compound M/F 30c</t>
  </si>
  <si>
    <t>NARAYANI 109 Vision 50m</t>
  </si>
  <si>
    <t>NARAYANI 110 Caisse 3x大多数恶性肿瘤和免疫增强用〜肿瘤基因</t>
  </si>
  <si>
    <t>NARAYANI 111 Portal Clearance 3x</t>
  </si>
  <si>
    <t>NARAYANI 112 S.O.S. 3x同源为败血症的混合物，精神和情感〜</t>
  </si>
  <si>
    <t>NARAYANI 113 Inflammation 30c炎症-30：同源急性炎症的混合物〜疼痛，过敏症</t>
  </si>
  <si>
    <t>NARAYANI 114 Elimination 6x</t>
  </si>
  <si>
    <t>NARAYANI 115 Venereal Mix 200x</t>
  </si>
  <si>
    <t>NARAYANI 116 Malaria extra Strength 200x</t>
  </si>
  <si>
    <t>NARAYANI 117 Anti Smoking 30x</t>
  </si>
  <si>
    <t>NARAYANI SPECIAL 1 Remove superimposition 200x</t>
  </si>
  <si>
    <t>NARAYANI SPECIAL 2 Divine protection 10m</t>
  </si>
  <si>
    <t>NARAYANI SPECIAL 3 Soul Cleansing 10m</t>
  </si>
  <si>
    <t>NARAYANI SPECIAL 4 Stabilizing 50m</t>
  </si>
  <si>
    <t>NARAYANI SPECIAL 5 Peace and Love alignment 50m</t>
  </si>
  <si>
    <t>NARAYANI SPECIAL 6 Stress 200x</t>
  </si>
  <si>
    <t>NARAYANI SPECIAL 7 Meditation 50m</t>
  </si>
  <si>
    <t>NARAYANI SPECIAL 8 insomnia 200x</t>
  </si>
  <si>
    <t>NARAYANI SPECIAL 9 Lack of Confidence 50m</t>
  </si>
  <si>
    <t>NARAYANI SPECIAL 10 Spiritual Upliftment 1M</t>
  </si>
  <si>
    <t>NARAYANI SPECIAL 11 Blood Pressure 200x同源稳定血压的混合物〜循环，心血管</t>
  </si>
  <si>
    <t>NARAYANI SPECIAL 12 Brain and Paralysis 50m〜神经，控制（完美主义：完美主义导致拖延”）</t>
  </si>
  <si>
    <t>NARAYANI SPECIAL 13 Cancer 3x同源的癌症各级混合物〜肿瘤基因</t>
  </si>
  <si>
    <t>NARAYANI SPECIAL 14 Chemical poisons 200x</t>
  </si>
  <si>
    <t>NARAYANI SPECIAL 15 Circulation 3x 循环系统问题</t>
  </si>
  <si>
    <t>NARAYANI SPECIAL 16 Cleansing 30x</t>
  </si>
  <si>
    <t>NARAYANI SPECIAL 17 Diabetes 30x同源混合使用非常小心asithis迅速降低血糖，有病人或客户密切监测血糖〜胰腺，糖尿病</t>
  </si>
  <si>
    <t>NARAYANI SPECIAL 18 Digestion 30x</t>
  </si>
  <si>
    <t>NARAYANI SPECIAL 19 Ears 30x</t>
  </si>
  <si>
    <t>NARAYANI SPECIAL 20 Eyes 30x</t>
  </si>
  <si>
    <t>ADHS -- 肾上腺支援。 BIOTICS E.N.B.</t>
  </si>
  <si>
    <t>A.D.P. -- 牛至油，用于抵抗细菌，真菌和寄生虫。BIOTICS E.N.B. @ ^ * ]</t>
  </si>
  <si>
    <t>AMINO SPORT -- 24种氨基酸化合物。 BIOTICS E.N.B.</t>
  </si>
  <si>
    <t>ARGIZYME -- 解毒时支援肝肾。 BIOTICS E.N.B.</t>
  </si>
  <si>
    <t>B6 PHOSPHATE -- 维生素B6的辅酶形式。BIOTICS E.N.B.</t>
  </si>
  <si>
    <t>B12 2000 MCG -- 含锭中的维生素B12 。 BIOTICS E.N.B.</t>
  </si>
  <si>
    <t>BETA CAROTENE -- 维生素A前体，重要的抗氧化剂。BIOTICS E.N.B.</t>
  </si>
  <si>
    <t>BETA PLUS -- 胆汁分泌不足时为胆囊提供支持。BIOTICS E.N.B.</t>
  </si>
  <si>
    <t>BETA TCP -- 胆汁过于粘稠时为胆囊提供支持。BIOTICS E.N.B.</t>
  </si>
  <si>
    <t>BIO 3 BG --  B化合物，含有高剂量维生素B1。 BIOTICS E.N.B.</t>
  </si>
  <si>
    <t>BIO 6 PLUS -- 有助消化的三种消化酶（淀粉酶，脂肪酶，蛋白酶）。BIOTICS E.N.B.</t>
  </si>
  <si>
    <t>BIO AE MULSION -- 维生素A和E的乳状液。 BIOTICS E.N.B.</t>
  </si>
  <si>
    <t>BIO B 100 -- B化合物，有活性形式的维生素B1, B2和B6。BIOTICS E.N.B.</t>
  </si>
  <si>
    <t>BIO B COMPLEX -- 高剂量的B化合物。BIOTICS E.N.B.</t>
  </si>
  <si>
    <t>BIO B+C -- B化合物，加入有维生素C，glandulai，肝，作用于肝，胰腺脂肪酶，赖氨酸。 BIOTICS E.N.B. ]</t>
  </si>
  <si>
    <t>BIO C PLUS 500 MG -- 维生素C (500 mg)，混合了抗坏血酸盐和柑橘柠檬生物类黄酮，非酸性。BIOTICS E.N.B.</t>
  </si>
  <si>
    <t>BIO C PLUS 1000 MG -- 维生素 C (1000 mg), 抗坏血酸盐和柑橘柠檬生物类黄酮，非酸性。 BIOTICS E.N.B.</t>
  </si>
  <si>
    <t>BIO CARDIOZYME FORTE -- 为心脏功能提供支持。 BIOTICS E.N.B.</t>
  </si>
  <si>
    <t>BIO CMP (CA-MG-K) -- 三种矿物质的化合物，用于肌肉痉挛和经痛。BIOTICS E.N.B.</t>
  </si>
  <si>
    <t>BIO D MULSION (VITAMIN D) -- 液体维生素D的天然乳化状。BIOTICS E.N.B.</t>
  </si>
  <si>
    <t>BIO E MULSION FORTE -- 液体乳化状的维生素E。BIOTICS E.N.B.</t>
  </si>
  <si>
    <t>BIO GLYCOSIME FORTE -- 广谱升糖产品。BIOTICS E.N.B.</t>
  </si>
  <si>
    <t>BIO IMMUNOZYME FORTE -- 为免疫功能提供支持。BIOTICS E.N.B.</t>
  </si>
  <si>
    <t>BIO MULTI PLUS -- 复合维生素和矿物质配方。BIOTICS E.N.B.</t>
  </si>
  <si>
    <t>BIO MULTI PL.FE/CU VRIJ -- 复合维生素和矿物配方，不含铁和铜。BIOTICS E.N.B.</t>
  </si>
  <si>
    <t>BIOPROTECT -- 抗氧化剂支援。BIOTICS E.N.B.</t>
  </si>
  <si>
    <t>BIO SOY FLAVONES -- 补充大豆异黄酮，用于经前综合症。 BIOTICS E.N.B.</t>
  </si>
  <si>
    <t>BIOCTASOL FORTE -- 二十八烷醇, 用于肌肉和神经组织导致的耗氧量增加。BIOTICS E.N.B.</t>
  </si>
  <si>
    <t>BIO ACIDOPHILIUS FOS -- 嗜酸乳酸杆菌 (DDS-1 株), 用于支援肠道（结肠，肠）菌群。BIOTICS E.N.B. ]</t>
  </si>
  <si>
    <t>BLACK CURR.SEED OIL -- γ-亚麻酸的来源，每份40mg。 BIOTICS E.N.B.</t>
  </si>
  <si>
    <t>BROMELAIN PLUS -- 无乳糖菠萝蛋白酶，用于治疗炎症和婴儿消化问题。BIOTICS E.N.B.</t>
  </si>
  <si>
    <t>CAPRICIN -- Caprilyc acid，防止假丝酵母和其它酵母菌增殖，防止真菌生长过度。 BIOTICS E.N.B. ^ ]</t>
  </si>
  <si>
    <t>CA ZYME -- 柠檬酸钙，当镁钙合用禁忌时使用。BIOTICS E.N.B.</t>
  </si>
  <si>
    <t>CA/MG ZYME -- 柠檬酸钙和门冬氨酸镁，钙镁比例为5：1。 BIOTICS E.N.B.</t>
  </si>
  <si>
    <t>CA/MG PLUS -- 钙、镁和猪的副甲状腺组织。BIOTICS E.N.B.</t>
  </si>
  <si>
    <t>CHLOROCAPS -- 叶绿素和维生素K的来源。BIOTICS E.N.B.</t>
  </si>
  <si>
    <t>"CHONDRO PLUS -- 硫酸软骨素，用于韧带、椎间盘和软骨的锰和维生素B12。 BIOTICS E.N.B.	"</t>
  </si>
  <si>
    <t>CHONDROITINE SULPHATE -- 纯化的硫酸软骨素，为韧带、椎间盘和软骨提供支持。BIOTICS E.N.B. ]</t>
  </si>
  <si>
    <t>CHROME PICOLINATE -- 吡啶甲酸铬，用于减肥、健身、血糖。 BIOTICS E.N.B.</t>
  </si>
  <si>
    <t>COLON PLUS -- 不同的草本纤维，有助于使肠道菌群和肠道功能正常化。 BIOTICS E.N.B. ]</t>
  </si>
  <si>
    <t>COQ ZYME FORTE 10MG -- 乳化的辅酶Q10 (10mg) (辅酶Q), 用于供氧量增加。BIOTICS E.N.B. ]</t>
  </si>
  <si>
    <t>COQ ZYME 30-30MG -- 乳化的辅酶 Q10 (30mg) (辅酶Q) ，用于供氧量增加。BIOTICS E.N.B. ]</t>
  </si>
  <si>
    <t>CR ZYME GTF SANS LEVURE -- 来自于蔬菜栽培的铬(GTF)。BIOTICS E.N.B.</t>
  </si>
  <si>
    <t>CU ZYME -- 蔬菜栽培基地(vegetable culture base)中的铜（葡萄糖酸盐，门冬氨酸盐）。 BIOTICS E.N.B.</t>
  </si>
  <si>
    <t>CYTOZYME AD -- 新生牛的肾上腺。BIOTICS E.N.B.</t>
  </si>
  <si>
    <t>CYTOZYME B -- 新生牛的大脑，含有松果腺、垂体和带有脑组织的下丘脑。 BIOTICS E.N.B.</t>
  </si>
  <si>
    <t>CYTOZYME F -- 每片中含有为女性腺功能提供的广谱支持。BIOTICS E.N.B.</t>
  </si>
  <si>
    <t>CYTOZYME H -- 新生牛的心脏。 BIOTICS E.N.B.</t>
  </si>
  <si>
    <t>CYTOZYME KD -- 新生牛的肾脏。 BIOTICS E.N.B.</t>
  </si>
  <si>
    <t>CYTOZYME LV -- 不含毒素的初生牛肝脏。 BIOTICS E.N.B.</t>
  </si>
  <si>
    <t>CYTOZYME M -- 每片中含有为男性腺功能提供的广谱支持。BIOTICS E.N.B.</t>
  </si>
  <si>
    <t>CYTOZYME O -- 未加工的成年猪卵巢组织。BIOTICS E.N.B.</t>
  </si>
  <si>
    <t>CYTOZYME ORCHIC -- 未加工的成年牛睪丸组织。BIOTICS E.N.B.</t>
  </si>
  <si>
    <t>CYTIZYME PAN -- 新生牛的胰腺。 BIOTICS E.N.B.</t>
  </si>
  <si>
    <t>CYTOZYME PT/HPT -- 初生牛的垂体和下丘脑。 BIOTICS E.N.B.</t>
  </si>
  <si>
    <t>CYTOZYME SP -- 初生牛的脾脏。BIOTICS E.N.B.</t>
  </si>
  <si>
    <t>CYTOZYME THY -- 初生牛的胸腺。 BIOTICS E.N.B.</t>
  </si>
  <si>
    <t>CYTOZYME TRACHEA -- 浓缩的初生牛气管，用于关节炎疾病和自由基。BIOTICS E.N.B.</t>
  </si>
  <si>
    <t>DISMUZYME PLUS 5000 -- 三种酶（超氧化物歧化酶，谷胱甘肽过氧化物酶, 过氧化氢酶)。 BIOTICS E.N.B.</t>
  </si>
  <si>
    <t>EMULSION 200 I.U. -- 蒴果中的维生素E乳状液。BIOTICS E.N.B.</t>
  </si>
  <si>
    <t>EQUI FEM -- 维生素、矿物质和腺成分的来源，支持女性内分泌。 BIOTICS E.N.B.</t>
  </si>
  <si>
    <t>FE ZYME -- 铁、铜、锌和维生素B12的来源，以抗坏血酸为基本成分，起促进作用。 BIOTICS E.N.B.</t>
  </si>
  <si>
    <t>FOLIC ACID -- 800 mcg 含维生素B12的叶酸。 BIOTICS E.N.B.</t>
  </si>
  <si>
    <t>GAMMANOL FORTE -- 伽玛-谷维素，增加肌肉量或预防肌肉疼痛。 BIOTICS E.N.B.</t>
  </si>
  <si>
    <t>GARLIC PLUS -- 大蒜浓缩物，以维生素C和叶绿素为基本成分，降低胆固醇＋免疫力。 BIOTICS E.N.B.</t>
  </si>
  <si>
    <t>GASTRAZYME -- 维生素U和其它营养素的来源，治疗胃炎和胃溃疡。 BIOTICS E.N.B.</t>
  </si>
  <si>
    <t>GINGKO 24% -- 银杏(24%) ，用于治疗血管机能不全，健忘和自由基问题。BIOTICS E.N.B.</t>
  </si>
  <si>
    <t>GLUCOBALANCE -- 维生素和矿物质的化合物，用于治疗胰岛素依赖型+非胰岛素糖尿病。 BIOTICS E.N.B.</t>
  </si>
  <si>
    <t>GLUCO-SYN-AMINE -- 烟酸、维生素B6、泛酸、锰、葡糖胺、甲基磺酰甲烷(MSM)和无水硅酸的化合物，用于关节。 BIOTICS E.N.B.</t>
  </si>
  <si>
    <t>GSH-PLUS -- 谷胱甘肽，含有氨基乙酸和半胱氨酸。BIOTICS E.N.B.</t>
  </si>
  <si>
    <t>GTA -- 猪的甲状腺组织，不含甲状腺素，用于治疗原发性甲状腺机能减退。 BIOTICS E.N.B.</t>
  </si>
  <si>
    <t>HCL PLUS -- 盐酸甜菜碱、谷氨酸、氯化铵、胃蛋白酶和维生素B6的来源。 BIOTICS E.N.B.</t>
  </si>
  <si>
    <t>HISTOPLEX -- 草药、硼和二甲基甘氨酸的混合物，此产品有广谱抗组胺剂效能。 BIOTICS E.N.B.</t>
  </si>
  <si>
    <t>HYDROZYME -- 与 HCL PLUS相同，但含有额外的胰液素。用于治疗胃肠问题 。BIOTICS E.N.B.</t>
  </si>
  <si>
    <t>IMMUNO gG -- 牛初乳，含240 mg免疫球蛋白G。 BIOTICS E.N.B.</t>
  </si>
  <si>
    <t>INOSITOL -- 大米（无麸质）中的纤维醇。BIOTICS E.N.B.</t>
  </si>
  <si>
    <t>INTENZYME FORTE -- 动植物酶的来源（富含胰岛素和胰凝乳蛋白酶）。BIOTICS E.N.B.</t>
  </si>
  <si>
    <t>IPS -- 肠通透性支持，促进发育，解毒和肠黏膜的修复。BIOTICS E.N.B.</t>
  </si>
  <si>
    <t>K ZYME -- 有机来源的钾和葡萄糖酸钾 。BIOTICS E.N.B.</t>
  </si>
  <si>
    <t>L- ARGININE -- 左旋精氨酸 (每片700 mg)。 BIOTICS E.N.B.</t>
  </si>
  <si>
    <t>L-CARNITINE -- 左旋肉碱 (300 mg)，提高细胞内的能量产生。 BIOTICS E.N.B.</t>
  </si>
  <si>
    <t>L-GLUTAMINE -- 左旋谷氨酸(500 mg), 治疗酒精中毒、嗜糖、阳痿、疲乏和胃炎。 BIOTICS E.N.B.</t>
  </si>
  <si>
    <t>L-HISTIDINE -- 左旋组氨酸(600 mg), 治疗风湿关节炎、贫血、高血压，清除铜。 BIOTICS E.N.B.</t>
  </si>
  <si>
    <t>L-LYSINE -- 左旋赖氨酸 (500 mg), 治疗疱疹和唇疱疹，组织修复和削弱的钙代谢。BIOTICS E.N.B.</t>
  </si>
  <si>
    <t>L-FENYLALALINE -- 左旋苯基丙氨酸(600 mg), 治疗抑郁症和酒精中毒。 BIOTICS E.N.B.</t>
  </si>
  <si>
    <t>L-TYROSINE -- 左酸酪氨酸(500 mg), 用于消除焦虑、沮丧、酒精中毒以及甲状腺、肾上腺或垂体机能减退。BIOTICS E.N.B.</t>
  </si>
  <si>
    <t>LACTOZYME -- 乳酸菌，用于肠道（结肠，肠）菌群的复原。BIOTICS E.N.B. @ ]</t>
  </si>
  <si>
    <t>LIPIDPLEX -- 脂肪阻隔剂，针对摄入的脂肪、与植物栽培相结合的镁(magnesium combined with vegetable culture)。BIOTICS E.N.B.</t>
  </si>
  <si>
    <t>LIVO GUARD -- 阿育吠陀(Ayurvedic)草药，含牛奶蓟和微量矿物质，用于肝脏问题。BIOTICS E.N.B.</t>
  </si>
  <si>
    <t>LI ZYME -- 有机形式的锂，来自于蔬菜栽培 (50 mcg)。 BIOTICS E.N.B.</t>
  </si>
  <si>
    <t>LI ZYME FORTE -- 有机形式的锂，来自于蔬菜栽培 (150 mcg). BIOTICS E.N.B.</t>
  </si>
  <si>
    <t>MACA -- 秘鲁人参根，茸鹿鹿角，用于睪丸激素增加、性欲和能量增强。BIOTICS E.N.B.</t>
  </si>
  <si>
    <t>MCS -- 代谢性清理支持，用于平衡肝内第二阶段解毒途径的补充物。BIOTICS E.N.B.</t>
  </si>
  <si>
    <t>MEDA-STIM -- 为甲状腺功能提供支持。BIOTICS E.N.B.</t>
  </si>
  <si>
    <t>METHIONINE -- 蛋氨酸，左旋赖氨酸和左旋半胱氨酸。 BIOTICS E.N.B.</t>
  </si>
  <si>
    <t>MG ZYME -- 有机化合镁的来源 (100 mg)。 BIOTICS E.N.B.</t>
  </si>
  <si>
    <t>MN ZYME -- 锰 (4 mg)，韧带、椎间盘损伤时使用，用于全身免疫支持和周期性发烧。BIOTICS E.N.B.</t>
  </si>
  <si>
    <t>MN ZYME FORTE -- 锰 (25 mg), 韧带、椎间盘损伤时使用，用于全身免疫支持和周期性发烧。BIOTICS E.N.B.</t>
  </si>
  <si>
    <t>MO ZYME -- 钼(50 mcg) ，来自于蔬菜栽培。 BIOTICS E.N.B.</t>
  </si>
  <si>
    <t>MULTI GLAND -- 广谱产品，包含对器官和腺的支持。BIOTICS E.N.B.</t>
  </si>
  <si>
    <t>MULTI MINS -- 多种矿物质配方，包含有机化合的巨量和微量矿物质和盐酸。BIOTICS E.N.B.</t>
  </si>
  <si>
    <t>MULTI MINS FE/CU VRIJ -- 多种矿物质，没有铁和铜。BIOTICS E.N.B.</t>
  </si>
  <si>
    <t>NUCLEZYME FORTE -- RNA和DNA的来源。这种产品用于衰弱，衰老，失忆和大脑创伤。 BIOTICS E.N.B.</t>
  </si>
  <si>
    <t>OPTIC PLUS -- 支持眼睛的产品，含有猪的眼腺+增效维生素，矿物质+草药。BIOTICS E.N.B.</t>
  </si>
  <si>
    <t>ORGANIK 15 -- 有机合成甲基供体和受体，此产品增强此功能(enhances)。 BIOTICS E.N.B.</t>
  </si>
  <si>
    <t>OSTEO B PLUS -- 有助于骨骼生长和修复。BIOTICS E.N.B.</t>
  </si>
  <si>
    <t>PALMETTO PLUS -- 棕榈、锌和其它配合剂，用于前列腺保健。BIOTICS E.N.B.</t>
  </si>
  <si>
    <t>LIQUID IODINE -- 液态碘（每滴中含有75mcg碘化钾），用于甲状腺问题。BIOTICS E.N.B.</t>
  </si>
  <si>
    <t>P.M.T. -- 不含器官腺体的equi-fem (Organ glandular-free form of equi-fem)。 BIOTICS E.N.B.</t>
  </si>
  <si>
    <t>PNEUMAZYME -- 新生牛肺组织和其它已知的支持肺功能的因素。BIOTICS E.N.B.</t>
  </si>
  <si>
    <t>PORPHYRAZYME -- 生物活性蔬菜栽培，为移除重金属和动脉硬化对系统的困扰而设计。BIOTICS E.N.B.</t>
  </si>
  <si>
    <t>RB ZYME -- 铷(100 mg), 用于老年人的认知问题，短期失忆。BIOTICS E.N.B.</t>
  </si>
  <si>
    <t>RENALS PLUS -- 维生素、矿物质和草药，用于支持肾功能，有助于生殖泌尿系统。BIOTICS E.N.B.</t>
  </si>
  <si>
    <t>SE ZYME -- 有机结合的硒(25 mcg)，用于免疫问题。 BIOTICS E.N.B.</t>
  </si>
  <si>
    <t>SE ZYME FORTE -- 有机结合的硒(100 mcg) 用于免疫问题BIOTICS E.N.B.</t>
  </si>
  <si>
    <t>SHIITAKE -- 香菇, 增强免疫力，或用于任何自由基疾病。BIOTICS E.N.B.</t>
  </si>
  <si>
    <t>STAMINA CAPS -- 左旋肉碱，辅酶Q10, bioctasol 和高剂量的B族维生素，用于增强体质。 BIOTICS E.N.B.</t>
  </si>
  <si>
    <t>SUPER PHOSPHOZYME -- 磷酸肌醇酯的来源，用于循环减少和盐酸过多。BIOTICS E.N.B.</t>
  </si>
  <si>
    <t>TAURINE -- 牛磺酸(500 mg)，用于心脏机能不良，胆囊机能不良，动脉硬化症。BIOTICS E.N.B.</t>
  </si>
  <si>
    <t>THYROTABS -- 为甲状腺和垂体功能提供支持。 BIOTICS E.N.B.</t>
  </si>
  <si>
    <t>VHP -- 缬草、蛇麻草和西番莲的化合物，极佳的镇定剂。BIOTICS E.N.B.</t>
  </si>
  <si>
    <t>V ZYME -- 蔬菜栽培中自然出现的钒(20 mg)。 BIOTICS E.N.B.</t>
  </si>
  <si>
    <t>ZN ZYME -- 有机结合的锌 (15 mg)，用于免疫缺陷，失去味觉和嗅觉。BIOTICS E.N.B.</t>
  </si>
  <si>
    <t>ZN ZYME FORTE -- 有机结合的锌(25 mg) ，用于免疫缺陷，失去味觉。BIOTICS E.N.B.</t>
  </si>
  <si>
    <t>GAMOCTAPRO -- 高质量的大豆分离蛋白，含有支炼氨基酸、卵磷脂、谷维素、二十八烷醇和菠萝蛋白酶。BIOTICS E.N.B.</t>
  </si>
  <si>
    <t>IAG -- 落叶松阿拉伯半乳聚糖，用于优化免疫功能，提高自然杀伤细胞的水平。BIOTICS E.N.B.</t>
  </si>
  <si>
    <t>BIO CARDIO PAK -- 心脏血管功能的长期支持。BIOTICS E.N.B.</t>
  </si>
  <si>
    <t>BIO MUSCULOSKELETAL PAK -- 为肌与骨骼的功能提供广谱支持。BIOTICS E.N.B.</t>
  </si>
  <si>
    <t>BIO PERFORMANCE PAK -- 为运动员和参加剧烈运动的人提供一般支持。BIOTICS E.N.B.</t>
  </si>
  <si>
    <t>BIOMEGA 3 -- 天然的海洋脂质浓缩物(1000 mg)，一种提供EPA和DHA的天然来源。BIOTICS E.N.B.</t>
  </si>
  <si>
    <t>FLAX SEED OIL -- 受到认证的有机冷榨亚麻籽油(每胶囊中含有1000 mg)。 BIOTICS E.N.B.</t>
  </si>
  <si>
    <t>NUTRICLEAR -- 生物活性，为腺管的排毒而设计的低变应原性洁净配方。BIOTICS E.N.B.</t>
  </si>
  <si>
    <t>PHOSPHATIDYLCHOLINE -- Phospatydil胆碱和phospatydil肌醇。 BIOTICS E.N.B.</t>
  </si>
  <si>
    <t>MULTI PLUS LIQUIDE -- 复合维生素液剂。. BIOTICS E.N.B.</t>
  </si>
  <si>
    <t>NERVE GROWTH FACTOR 1 -- 激素，刺激神经的重建。NEW VISTAS OF HUNGARY</t>
  </si>
  <si>
    <t>NERVE GROWTH FACTOR 2 -- 激素，刺激神经的重建。 NEW VISTAS OF HUNGARY</t>
  </si>
  <si>
    <t>NERVE GROWTH FACTOR 3 -- 激素，刺激神经的重建。 NEW VISTAS OF HUNGARY</t>
  </si>
  <si>
    <t>NERVE GROWTH FACTOR 4 -- 激素，刺激神经的重建。 NEW VISTAS OF HUNGARY</t>
  </si>
  <si>
    <t>AC-Q -- 用于开启经脉，促经循环，风湿，下体受伤，纤维肌痛，关节炎。Health Concerns</t>
  </si>
  <si>
    <t>ADRENOSEN -- 补气壮阳，恢复能量，健康，精神敏锐，支持肾上腺、垂体和胸腺。Health Concerns</t>
  </si>
  <si>
    <t>AKEBIA MOIST HEAT -- 清除下焦中的毒素，用于湿热且心阴不足，泌尿感染。Health Concerns</t>
  </si>
  <si>
    <t>AQUILARIA 22 -- 用于清除中央阻塞(congestion at the center)，慢性肠道感染和便秘。Health Concerns</t>
  </si>
  <si>
    <t>ARTESTATIN -- 用于促进消化，清除中央阻塞(congestion at the center)，急性肠道感染。Health Concerns</t>
  </si>
  <si>
    <t>ASPIRATION -- 消除因受挫或情绪受抑导致的沮丧或易怒，便秘，上腹疼痛。Health Concerns</t>
  </si>
  <si>
    <t>ASTRA 8 -- 补气，增强能量，夜汗，肾上腺缺陷，肌肉疼痛，无法集中精神。Health Concerns</t>
  </si>
  <si>
    <t>ASTRA 18 DIET -- 助消化，消除充血和肿胀，消气滞，化痰，减肥。Health Concerns</t>
  </si>
  <si>
    <t>ASTRA C -- 加强卫气，用于治疗外风侵袭和风寒，预防和抗击感冒、发烧、过敏。 Health Concerns</t>
  </si>
  <si>
    <t>ASTRA DIET TEA -- 补气行气，养胃健脾，降低食欲，促进减肥。Health Concerns</t>
  </si>
  <si>
    <t>ASTRA ESSENCE -- 补气，补阳，补精，补血，滋阴，加强免疫系统，均衡血糖。Health Concerns</t>
  </si>
  <si>
    <t>ASTRA GARLIC -- 补气补血，用于打通经脉促进循环，治疗动脉硬化症，杀寄生虫。Health Concerns * ]</t>
  </si>
  <si>
    <t>ASTRA ISATIS -- 用于治疗外风侵袭、慢性病毒感染、慢性疲劳、情绪不安、疱疹、艾滋病病毒、肝炎。Health Concerns  # ]</t>
  </si>
  <si>
    <t>BACKBONE -- 用于肾阳虚、腰背痛、阳痿早泄、听力或视力（眼睛）损伤。Health Concerns ]</t>
  </si>
  <si>
    <t>BOV CART (Bovine Cartilage) -- 用于关节疼痛、关节炎、伤口康复、脊椎炎、椎间盘、颞下颌关节（TMJ）退化。 Health Concerns $ ]</t>
  </si>
  <si>
    <t>BUPLEURUM ENTANGLED QI -- 用于肝气停滞、清热排毒、化痰（肺）、乳房肿块、抑郁症。Health Concerns ]</t>
  </si>
  <si>
    <t>CALM SPIRIT -- 用于安神（精神）、湿热且心阴虚、压力、愤怒、焦虑、抑郁。Health Concerns</t>
  </si>
  <si>
    <t>CHANNEL FLOW -- 用于通经脉/循环，由血瘀所致的经痛、腹痛和慢性疼痛。Health Concerns</t>
  </si>
  <si>
    <t>CHYZYME (With digestive enzymes) -- 祛脾湿，说明食物消化，消胀。 Health Concerns</t>
  </si>
  <si>
    <t>Cir-Q -- 用于打通经脉、促进循环，清除心脏、大脑、腹上部和腹部阻塞。Health Concerns</t>
  </si>
  <si>
    <t>CLEAR AIR -- 降肺气，用于咳嗽、急性或慢性支气管炎，有痰、哮喘、咳嗽、呼吸困难（肺）。Health Concerns ]</t>
  </si>
  <si>
    <t>CLEAR HEAT -- 补肾精，祛毒热、HIV、肝炎、病毒病、慢性疲劳综合症、热痛。Health Concerns # ]</t>
  </si>
  <si>
    <t>CLEAR PHLEGM -清痰- 清胆囊内热，用于痰、多痰、肺气肿（肺）、过度活跃、 ADD。 Health Concerns ]</t>
  </si>
  <si>
    <t>CLEARING -- 用于湿热且心阳虚、慢性阴道炎、慢性膀胱感染、口腔疼痛。Health Concerns</t>
  </si>
  <si>
    <t>COLD AWAY -- 清风热，止咳化痰，用于风寒和流感（肺）、扁桃腺炎、喉咙痛、发烧、胸闷。Health Concerns ]</t>
  </si>
  <si>
    <t>COLOSTROPLEX (Bovine Colostrum) -- 恢复胃肠功能（肠道，结肠，肠），增强免疫力，减轻食物不耐受性，抵抗念珠菌（真菌）。 Health Concerns ^ ]</t>
  </si>
  <si>
    <t>COPTIS PURGE FIRE -- 用于毒热、急性炎症、喉咙痛、疱疹发作、肝火、皮肤出疹。Health Concerns</t>
  </si>
  <si>
    <t>CORDYCEPS PS -- 补肾阳肺阴，增强卫气，加强对疾病的抵抗力和免疫力。Health Concerns</t>
  </si>
  <si>
    <t>CORDYSENG -- 补肺健脾，养胃健肾，增强免疫功能，用于疲劳和术后康复。 Health Concerns</t>
  </si>
  <si>
    <t>CORIOLUS PS -- 祛湿化痰，清热消炎，抗肿瘤作用活化杀伤性T-细胞。Health Concerns</t>
  </si>
  <si>
    <t>CRAMPBARK PLUS -- 产后、分娩后、手术后、经痛时使用，减轻痉挛，舒缓疼痛。Health Concerns</t>
  </si>
  <si>
    <t>DRAIN DAMPNESS -- 祛湿，潴留，利尿（肾，膀胱，尿道）发汗（促进出汗），浮肿（水肿），前列腺增大。Health Concerns ]</t>
  </si>
  <si>
    <t>EASE 2 -- 用于风侵袭，风寒和肝气滞，颈、背、肩和胃肠紧张或疼痛。 Health Concerns</t>
  </si>
  <si>
    <t>EASE PLUS -- 用于肝气滞，安神，治失眠、神经过敏、戒毒、偏头痛、胃酸过多和溃疡。 Health Concerns</t>
  </si>
  <si>
    <t>ECLIPTEX -- 补肾，滋肝阴，补血；护肝，以防受环境和药物的毒害。Health Concerns</t>
  </si>
  <si>
    <t>EIGHT TREASURES -- 补气，养血行血，用于疲劳、面色痿黄、月经不调。Health Concerns</t>
  </si>
  <si>
    <t>ENHANCE -- 益气、补阳、生精，养血滋阴，慢性病毒感染，HIV，疱疹，（慢性疲劳综合症/慢性疲劳及免疫障碍综合症）CFS/CFIDS。 Health Concerns # ]</t>
  </si>
  <si>
    <t>ESCAPE RESTRAINT -- 行气活血，燥湿，清热，酸返流，溃疡和胃炎，腹胀。 Health Concerns</t>
  </si>
  <si>
    <t>ESSENCE CHAMBER -- 清除下焦的湿热，用于带有泌尿功能障碍的良性前列腺肥大。Health Concerns</t>
  </si>
  <si>
    <t>FERTILE GARDEN -- 补肾肝阴，用于肝气滞，三、四十岁女性不孕。 Health Concerns</t>
  </si>
  <si>
    <t>FLAVONEX -- 补气、阳精，补血滋阴，促进循环，用于衰老，心血管退化。 Health Concerns</t>
  </si>
  <si>
    <t>FORMULA H -- 清热祛湿，化血瘀，止血止痛，治痔疮和直肠出血。 Health Concerns</t>
  </si>
  <si>
    <t>FULL FORCE WITH ASTRAGALUS -- 补气，增强努力争取高成就所需的能量和耐力。 Health Concerns</t>
  </si>
  <si>
    <t>GASTRODIA RELIEVE WIND -- 用于肝阴虚，肝阳上亢，内风，高血压，耳鸣，颤动。Health Concerns</t>
  </si>
  <si>
    <t>GB-6 -- 消肝气滞，清除肝脏和胆囊内湿热，腹痛（肠道，结肠，肠）或发炎；预防结石。Health Concerns ]</t>
  </si>
  <si>
    <t>GLENTLE SENNA -- 清实热，用于促进消化，清除中央阻塞(congestion at the center)， 急性便秘。 Health Concerns</t>
  </si>
  <si>
    <t>GINSENG GECLO -- 益气补阳，用于慢性哮喘、会产生黄痰/绿痰且呼吸困难（肺）的支气管炎。 Health Concerns ]</t>
  </si>
  <si>
    <t>GRIFFONEX 5-HTP -- 用于抑郁症、失眠、头痛、 纤维肌痛、经前综合征和易饥症， 减少对含糖食物的渴望。Health Concerns</t>
  </si>
  <si>
    <t>HEAD-Q -- 用于外风侵袭、风寒，疏通循环；用于头痛、颞下颌关节(TMJ)、上背僵硬。 Health Concerns</t>
  </si>
  <si>
    <t>HEPATOPLEX 1 -- 益气、补肾、健脾、补血，减少肝酶，用于肝炎，尤其是丙型肝炎。Health Concerns # ]</t>
  </si>
  <si>
    <t>HEPATOPLEX 2 -- 活血，促进循环，清湿热，用于伴有硬化和纤维化的慢性肝炎感染。 Health Concerns ]</t>
  </si>
  <si>
    <t>HEAVENLY WATER -- 用于清除中央阻塞(congestion at the center)、肝气滞、经前综合征、腹胀。Health Concerns</t>
  </si>
  <si>
    <t>ISATIS COOLING -- 板蓝根。用于湿热心阴虚、溃疡性结肠炎、节段性回肠炎、白带、前列腺炎。Health Concerns</t>
  </si>
  <si>
    <t>ISATIS GOLD -- 用于外风侵袭、风热、有痰、细菌性和病毒性感染、感冒、流感、支气管炎（肺）。 Health Concerns @ # ]</t>
  </si>
  <si>
    <t>JIN QIAN CAO STONE -- 活血，促进循环，解毒消炎，用于尿结石和肾结石。Health Concerns</t>
  </si>
  <si>
    <t>KAVA SENG -- 滋养津液，减压，消除焦虑、愤怒、沮丧和泌尿生殖道疼痛（肾、膀胱、输尿管、尿道）。Health Concerns ]</t>
  </si>
  <si>
    <t>LICORICE 25 -- 补气药，镇痉药，排毒，止痛；炎症，类固醇停药, 慢性疲劳综合症(CFS)。Health Concerns</t>
  </si>
  <si>
    <t>LILY BULB FORMULA -- 补肺，滋阴，止咳，止干咳，呼吸困难（肺），喉咙或鼻子。 Health Concerns ]</t>
  </si>
  <si>
    <t>LONGEVITABS -- 补脏腑之气，活血，补充日常作用中所需的能量。 Health Concerns</t>
  </si>
  <si>
    <t>MARROW PLUS -- 益气补血，消除化疗 / 放疗所致的骨髓抑制作用。Health Concerns</t>
  </si>
  <si>
    <t>MATERNAL HERBAL -- 补肝阴肾阳，补血益气，安神，促进女性生育。 Health Concerns</t>
  </si>
  <si>
    <t>MILK THISTLE 80 -- 用于肝障碍、肝炎、肝硬化、胆结石、牛皮癣和血糖不均衡。Health Concerns</t>
  </si>
  <si>
    <t>MINOR BLUE DRAGON -- 用于风寒、感冒且身体疼痛、过敏、哮喘（肺）、水滞和水肿。 Health Concerns ]</t>
  </si>
  <si>
    <t>MOBILITY 2 -- 用于风湿痹症、炎性疼痛、关节炎、痛风、坐骨神经痛、腰痛。Health Concerns</t>
  </si>
  <si>
    <t>MOBILITY 3 -- 用于风湿痹症、冷痛、关节炎和天气冷湿时会恶化的肌肉疼痛。Health Concerns</t>
  </si>
  <si>
    <t>NASAL TABS (Pueraria Nasal) -- 用于窦阻塞、黄色浓稠的涕液、打鼾、窦阻塞所致的耳痛。Health Concerns</t>
  </si>
  <si>
    <t>NINE FLAVOUR TEA -- 滋阴，用于阴虚热、慢性喉咙痛、夜汗、干燥、阳萎。 Health Concerns</t>
  </si>
  <si>
    <t>OSTEO HERBAL -- 补气，壮骨，活血，用于预防和治疗骨质疏松症。Health Concerns</t>
  </si>
  <si>
    <t>PHELLOSTATIN -- 补脾/胃气，清洁结肠，用于肠道念珠菌病及其并发症。Health Concerns ^ ]</t>
  </si>
  <si>
    <t>POSTPARTUM -- 补脾气，补血生精，用于分娩等所致的疲乏和痛经。 Health Concerns</t>
  </si>
  <si>
    <t>POWER MUSHROOMS -- 益气补阴，提高免疫功能和能量，抗肿瘤作用，有助治疗多发性硬化症(MS)和狼疮。 Health Concerns</t>
  </si>
  <si>
    <t>QUIET DIGESTION -- 清除脾湿，调理胃部，胃不适，伴有腹舄（肠道，结肠，肠）的肠道流感。Health Concerns # ]</t>
  </si>
  <si>
    <t>RAISE QI -- 补脾，祛湿，用于四肢无力，畏寒，胃下垂，子宫下垂或直肠脱垂（肠道，结肠，肠）。 Health Concerns ]</t>
  </si>
  <si>
    <t>REGENERATION -- 协调阴阳，清癌毒，增强免疫系统，减轻疼痛，抗肿瘤。 Health Concerns</t>
  </si>
  <si>
    <t>REHMANNIA 8 -- 补肾气，补阴阳，用于背痛、阳痿/早泄、眼睛障碍（青光眼）、水肿（浮肿）。Health Concerns ]</t>
  </si>
  <si>
    <t>RESINALL E TABS -- 用于通经脉、促循环，用于带胀痛的损伤，止血。. Health Concerns</t>
  </si>
  <si>
    <t>RESINALL K -- 用于通经脉、促循环，用于带胀痛的损伤，和局部皮肤疾病。 Health Concerns</t>
  </si>
  <si>
    <t>SAME -- 用于抑郁症（包括产后抑郁症），骨关节炎，纤维肌痛，肝病，与年龄有关的记忆力下降。Health Concerns</t>
  </si>
  <si>
    <t>SCHIZANDRA DREAMS -- 补心安神，治疗失眠症、焦虑侵袭，胃酸过多。Health Concerns</t>
  </si>
  <si>
    <t>SEA Q (Sea Cucumber) -- 补肝肾、益精，用于能量不足，关节炎或阳痿。 Health Concerns</t>
  </si>
  <si>
    <t>SHEN-GEM -- 益气养血，用于安神，治疗失眠症、神经过敏、脸色苍白、食欲不振。Health Concerns</t>
  </si>
  <si>
    <t>SHEN LING -- 补脾，祛湿，稀便，食欲不振，肿胀，肌肉衰弱，厌食， ADD。 Health Concerns</t>
  </si>
  <si>
    <t>SHU GAN -- 消除肝气滞，助消化，用于食物过敏，酸返流，肿胀，厌食，易饥症。 Health Concerns</t>
  </si>
  <si>
    <t>SIX GENTLEMEN -- 用于脾湿 / 脾气虚，疲乏，肿胀，反胃，四肢无力，食欲不振 。Health Concerns</t>
  </si>
  <si>
    <t>SKIN BALANCE -- 清肝热，清血，止痒和皮肤感染，牛皮癣，湿疹，麻疹。 Health Concerns</t>
  </si>
  <si>
    <t>SOURCE QI -- 补脾，益胃气，收敛津液，用于虚冷慢性腹舄，即是仿制品氏病。 Health Concernss</t>
  </si>
  <si>
    <t>SPZM -- 补血，活润筋腱，肌肉痉挛（抽动），抽筋，三叉神经痛，腕关节疼痛。 Health Concerns</t>
  </si>
  <si>
    <t>ST. JOHN'S SENG -- 说明脾脏控制血液，安神，治疗抑郁症、健忘症、心悸、神经病。Health Concerns</t>
  </si>
  <si>
    <t>ST. JOHN'S WORT -- 清热，沮丧，季节性情感障碍 (SAD), 慢性疲劳综合症, 纤维肌痛，疱疹，单核细胞增多症(mono)。Health Concerns</t>
  </si>
  <si>
    <t>STOMACH TABS -- 消气滞和食物积滞，慢性胃炎和消化障碍，肠胃气胀。 Health Concerns</t>
  </si>
  <si>
    <t>TREMELLA AND AMERICAN GINSENG -- 滋阴益气，补血生精，用于干咳（肺），增强免疫力。 Health Concerns ]</t>
  </si>
  <si>
    <t>THREE IMMORTALS -- 益气，壮阳，滋阴，补血，用于阴虚热，更年期缺陷，潮热。 Health Concerns</t>
  </si>
  <si>
    <t>UNLOCKING -- 用于湿热且心阴虚，宫颈非典型增生，卵巢囊肿，原发性免疫缺陷病(PID)，子宫内膜异位。 Health Concerns</t>
  </si>
  <si>
    <t>VAGISTATIN -- 清毒热，消除阴道湿热，阴道菌群失调，宫颈非典型增生，人乳头瘤病毒(HPV)，念珠菌病。Health Concerns ^ ]</t>
  </si>
  <si>
    <t>Virility Tabs / 补肾阳，生精；促进男性生育能力，提高效能力、精子数和精子活力。Health Concerns</t>
  </si>
  <si>
    <t>WOMAN'S BALANCE -- 疏通肝气阻塞，益肝血滋阴，用于 经前综合征(PMS), 肠道易激综合征(IBS), 痉挛及轻度抑郁。Health Concerns</t>
  </si>
  <si>
    <t>XANTHIUM RELIEVE SURFACE -- 清表面风热，用于窦过敏、痰饮、皮炎、鼻炎。Health Concerns</t>
  </si>
  <si>
    <t>YIN CHAO JIN -- 用于外风侵袭、风热、感冒、喉咙痛、流感、咳嗽（肺）、身体疼痛、皮痒。 Health Concerns  # ]</t>
  </si>
  <si>
    <t>POCONEOL N.2 -- 用于失眠、神经过敏。Dolisos, S.A. ]</t>
  </si>
  <si>
    <t>POCONEOL N.5 -- 用于循环。Dolisos, S.A.</t>
  </si>
  <si>
    <t>POCONEOL N.7 -- 用于肝、胆囊。 Dolisos, S.A.</t>
  </si>
  <si>
    <t>POCONEOL N.8 -- 风湿炎症。Dolisos, S.A.</t>
  </si>
  <si>
    <t>POCONEOL N.9 -- 呼吸道（肺）粘膜炎。 Dolisos, S.A. ]</t>
  </si>
  <si>
    <t>POCONEOL N.12 -- 慢性胃炎（肠道，结肠，肠）。 Dolisos, S.A.</t>
  </si>
  <si>
    <t>POCONEOL N.16 -- 用于哮喘（肺），干咳。Dolisos, S.A. ]</t>
  </si>
  <si>
    <t>POCONEOL N.20 -- 用于痉挛，利尿（肾，膀胱，尿道）。Dolisos, S.A. ]</t>
  </si>
  <si>
    <t>POCONEOL N.25 -- 抗心绞痛（心脏）。 Dolisos, S.A. ]</t>
  </si>
  <si>
    <t>POCONEOL N.43 -- 抗抑郁症。 Dolisos, S.A.</t>
  </si>
  <si>
    <t>POCONEOL N.48 -- 抗流感，流行性感冒。Dolisos, S.A. # ]</t>
  </si>
  <si>
    <t>POCONEOL N.67 -- 泌尿器官的，利尿（肾，膀胱，尿道）。Dolisos, S.A. ]</t>
  </si>
  <si>
    <t>POCONEOL N.69 -- 用于神经系统，抗压力。Dolisos, S.A.</t>
  </si>
  <si>
    <t>AGNUS CASTUS -- 激素失调的女性。 BIOTICS E.N.B.</t>
  </si>
  <si>
    <t>ALLERPOL -- 草药过敏。 BIOTICS E.N.B.</t>
  </si>
  <si>
    <t>ALOE SILVER GEL -- 芦荟和colloida ，用于皮肤病和烧伤。 BIOTICS E.N.B.</t>
  </si>
  <si>
    <t>ALUINWORTEL -- 草药的，内出血。 BIOTICS E.N.B.</t>
  </si>
  <si>
    <t>AMORIN -- 女性用的草药复方制剂(herbal complex)。BIOTICS E.N.B.</t>
  </si>
  <si>
    <t>CONCENTRAT -- 加强的AMORIN，女性用的。BIOTICS E.N.B. ]</t>
  </si>
  <si>
    <t>ANTI STRESS A / 抗压的复合草本。 BIOTICS E.N.B.</t>
  </si>
  <si>
    <t>ANTI STRESS NS -- 抗压的中草药复方制剂(Chinese herbal complex)，对颈肩更有效。BIOTICS E.N.B.</t>
  </si>
  <si>
    <t>A -- 中草药复方制剂(Chinese herbal complex)，用于关节联接感染。 BIOTICS E.N.B.</t>
  </si>
  <si>
    <t>ARTHRI PIL N-S-H -- 用于治疗关节感染的中药，对颈部更有效。BIOTICS E.N.B.</t>
  </si>
  <si>
    <t>ARTI-PLUS -- 软骨素和葡糖胺，含草药。BIOTICS E.N.B. ]</t>
  </si>
  <si>
    <t>ARTISJOK -- 优化肝和胆囊功能。 BIOTICS E.N.B.</t>
  </si>
  <si>
    <t>BAMBOE -- 富含硅，用于皮肤、头发和结缔组织。BIOTICS E.N.B.</t>
  </si>
  <si>
    <t>BERK -- 功能。 BIOTICS E.N.B.</t>
  </si>
  <si>
    <t>BLAUWE BOSBES -- 保养受压的眼睛(stressed eyes)，用于膀胱和尿道（肾，尿道）。 BIOTICS E.N.B. ]</t>
  </si>
  <si>
    <t>BRANDNETEL -- 血液成分。BIOTICS E.N.B.</t>
  </si>
  <si>
    <t>CAT'S CLAW -- 用于免疫功能。BIOTICS E.N.B.</t>
  </si>
  <si>
    <t>COLLOIDAL SILVER -- 天然抗生素。BIOTICS E.N.B.</t>
  </si>
  <si>
    <t>DORMAVIT -- 草药复方制剂(herbal complex)，用于酣睡。BIOTICS E.N.B.</t>
  </si>
  <si>
    <t>DUIVELSKLAUW -- 关节。BIOTICS E.N.B.</t>
  </si>
  <si>
    <t>ECHINACEA -- 喉咙痛和肺病。BIOTICS E.N.B.</t>
  </si>
  <si>
    <t>ENGELWORTEL -- 有功能的器官系统。BIOTICS E.N.B.</t>
  </si>
  <si>
    <t>EURO-LYMPH -- 淋巴系统功能。BIOTICS E.N.B.</t>
  </si>
  <si>
    <t>EURO-VIROBAC -- 流感、感冒、发烧。BIOTICS E.N.B. # ]</t>
  </si>
  <si>
    <t>TONICUM -- 用于提高活力和能量。 BIOTICS E.N.B.</t>
  </si>
  <si>
    <t>GLUCOSAMINE -- 葡糖胺，用于关节和结缔组织。 BIOTICS E.N.B.</t>
  </si>
  <si>
    <t>HELMKRUID -- 用于皮肤和关节。BIOTICS E.N.B.</t>
  </si>
  <si>
    <t>HYPOGLYPLEX -- 多发性低血糖症(Multihypoglycemia)以及其它血糖问题（胰腺）。 BIOTICS E.N.B. ]</t>
  </si>
  <si>
    <t>IJZERTONICUM -- 铁（有机的）. BIOTICS E.N.B.</t>
  </si>
  <si>
    <t>KLAMATH BLUE-GREEN -- 蓝绿藻，身体功能 。BIOTICS E.N.B. ]</t>
  </si>
  <si>
    <t>LINDESPINT -- 用于肾。 BIOTICS E.N.B. ]</t>
  </si>
  <si>
    <t>MARC OPC -- 多酚，用于强壮血管。BIOTICS E.N.B.</t>
  </si>
  <si>
    <t>MARIADISTEL -- 用于提高肝、胆囊的功能。BIOTICS E.N.B. ]</t>
  </si>
  <si>
    <t>MSM -- 用于关节和肌肉。 BIOTICS E.N.B. ]</t>
  </si>
  <si>
    <t>MUIZEDOORN -- 强化血管。BIOTICS E.N.B.Strenghtens血管。抗生素E.N.B.</t>
  </si>
  <si>
    <t>MULTI ENZYM -- 抗氧化剂和辅助因子。BIOTICS E.N.B.</t>
  </si>
  <si>
    <t>MULTI ENZYM FORTE PLUS -- 抗氧化剂和辅助因子。BIOTICS E.N.B.</t>
  </si>
  <si>
    <t>NATURA DIGEST-PLUS -- 辅助因子，用于胃肠消化（肠道，结肠）。BIOTICS E.N.B. ]</t>
  </si>
  <si>
    <t>NATURA GINKGO -- 抗氧化剂，增强毛细管的血液流动。BIOTICS E.N.B.</t>
  </si>
  <si>
    <t>HEMORRODDINE -- 草药复方制剂(herbal complex)，治疗痔疮（肠道，结肠，肠）。BIOTICS E.N.B. ]</t>
  </si>
  <si>
    <t>NATURA ISOFLAVON -- 大豆异黄酮，天然雌激素。BIOTICS E.N.B.</t>
  </si>
  <si>
    <t>MAGNESIUM -- 液态镁。BIOTICS E.N.B.</t>
  </si>
  <si>
    <t>NATURA NEURON -- 压力和焦虑。 BIOTICS E.N.B.</t>
  </si>
  <si>
    <t>NATURA NONI -- 有效的细胞再生剂。BIOTICS E.N.B.</t>
  </si>
  <si>
    <t>NATURA PREVENT -- 解毒滴剂。BIOTICS E.N.B.</t>
  </si>
  <si>
    <t>NATURA tablets -- 草药复方制剂(herbal complex)，用于窦炎（药片）。 BIOTICS E.N.B.</t>
  </si>
  <si>
    <t>NATURA TUSS -- 肺，中药糖浆。BIOTICS E.N.B. ]</t>
  </si>
  <si>
    <t>NATURA VIRILIS -- 草药复方制剂(herbal complex)，用于阳痿和尿道感染（肾，膀胱，尿道）BIOTICS E.N.B. ]</t>
  </si>
  <si>
    <t>ONTZURINGSZOUT -- 中和身体组织的酸。 BIOTICS E.N.B. ]</t>
  </si>
  <si>
    <t>PAPAYA -- 用于消化问题和胃烧灼热。BIOTICS E.N.B.</t>
  </si>
  <si>
    <t>PROSTA S -- 前列腺。 BIOTICS E.N.B.</t>
  </si>
  <si>
    <t>PROSYMBIOFLOR -- 微生物治疗。BIOTICS E.N.B.</t>
  </si>
  <si>
    <t>RELAXINE -- Multi，用于神经系统，维生素B群。 BIOTICS E.N.B. $ ]</t>
  </si>
  <si>
    <t>RESUM -- 草本提取液和胆囊结石。BIOTICS E.N.B.</t>
  </si>
  <si>
    <t>RUGEL ZALF -- 疣（皮肤）。BIOTICS E.N.B. ]</t>
  </si>
  <si>
    <t>SEDAMIN -- 天然镇定剂。BIOTICS E.N.B.</t>
  </si>
  <si>
    <t>CARTILAGE -- 用于关节和软骨问题，预防新血管形成。BIOTICS E.N.B. ]</t>
  </si>
  <si>
    <t>SITOSTERIN -- Bs 前列腺提取物。BIOTICS E.N.B.</t>
  </si>
  <si>
    <t>SPORKENHOUT -- 草本轻舄剂（肠道，结肠，肠），微生物治疗。BIOTICS E.N.B. ]</t>
  </si>
  <si>
    <t>SYMBIOFLOR -- 微生物治疗。BIOTICS E.N.B.</t>
  </si>
  <si>
    <t>SYMBIOLACT A -- 嗜酸乳酸杆菌，用于十二指肠（肠道，结肠，肠）。 BIOTICS E.N.B. ]</t>
  </si>
  <si>
    <t>SYMBIO COMPOSITUM -- 嗜酸乳酸杆菌，干酪乳杆菌， Bifidobacterium bifidumen Streptococcus lactis，用于整个肠道（十二指肠，结肠） 。BIOTICS E.N.B. @ ]</t>
  </si>
  <si>
    <t>Bowel Flora Balance -- 嗜酸乳酸杆菌，干酪乳杆菌， Bifidobacterium bifidumen Streptococcus lactis，用于整个肠道（十二指肠，结肠） 。BIOTICS E.N.B. @ ]</t>
  </si>
  <si>
    <t>TRANSMENO -- 草药复方制剂(herbal complex)，用于更年期（无月经）。 BIOTICS E.N.B. ]</t>
  </si>
  <si>
    <t>VIT AE ZALF -- 用于健康皮肤。 BIOTICS E.N.B.</t>
  </si>
  <si>
    <t>TONICUM -- 增强生命力的万能药。BIOTICS E.N.B.</t>
  </si>
  <si>
    <t>WEEGBREE -- 呼吸道（肺）。 BIOTICS E.N.B. ]</t>
  </si>
  <si>
    <t>NELSON OXYGEN STIMULATOR -- 阿育吠陀配方，用于促进供氧（肺）、记忆力（脑）、运动以及所有疾病，潘氨酸－维生素B15，对供氧很重要的甲基供体。NEW VISTAS OF HUNGARY ]</t>
  </si>
  <si>
    <t>NELSON STEM CELL STIMULATOR -- 用于更新成年人干细胞制造，抗衰老。 NEW VISTAS OF HUNGARY</t>
  </si>
  <si>
    <t>ENDOXINOL -- 全面免疫刺激物，用于细菌性疾病。 NEW VISTAS OF HUNGARY @ ]</t>
  </si>
  <si>
    <t>SYPHINOL -- 免疫刺激物，用于性传播疾病 (STDs)。 NEW VISTAS OF HUNGARY ]</t>
  </si>
  <si>
    <t>FATTY ACID LIQUESCENCE -- 所有必需的重要脂肪酸来源。NEW VISTAS OF HUNGARY</t>
  </si>
  <si>
    <t>FUNGI FUGE -- 消除真菌。 NEW VISTAS OF HUNGARY ^ ]</t>
  </si>
  <si>
    <t>AMEOBA FUGE -- 防御阿米巴变形虫。 NEW VISTAS OF HUNGARY * ]</t>
  </si>
  <si>
    <t>BACTERIA FUGE -- 防御细菌。NEW VISTAS OF HUNGARY @ ]</t>
  </si>
  <si>
    <t>VIRAL FUGE -- 防御真菌。NEW VISTAS OF HUNGARY # ]</t>
  </si>
  <si>
    <t>VERMI FUGE -- 寄生虫清除剂。NEW VISTAS OF HUNGARY * ]</t>
  </si>
  <si>
    <t>DEGEX -- 用于变性疾病。 NEW VISTAS OF HUNGARY</t>
  </si>
  <si>
    <t>NERVE GROWTH FACTOR ALL -- 所有神经生长因子 NEW VISTAS OF HUNGARY</t>
  </si>
  <si>
    <t>LIBIDINOL -- 性刺激。 NEW VISTAS OF HUNGARY</t>
  </si>
  <si>
    <t>CRIMEAN CONGO HEMORRHAGIC FEVER -- 来自于牛身上的扁虱，损坏动脉和静脉，可见于阿富汗难民身上。 # ]</t>
  </si>
  <si>
    <t>ANTHRAX -- 生物战</t>
  </si>
  <si>
    <t>MISCELLANEOUS VIRUS -- 生物战# ]</t>
  </si>
  <si>
    <t>BOTULINUM -- 生物战</t>
  </si>
  <si>
    <t>MISCELLANEOUS BACTERIA -- 生物战@ ]</t>
  </si>
  <si>
    <t>MISCELLANEOUS RICKETTSIA -- 生物战 @ ]</t>
  </si>
  <si>
    <t>TOXIC -- 生物战</t>
  </si>
  <si>
    <t>PSYCHOACTIVE LSD, ETC. -- 生物战</t>
  </si>
  <si>
    <t>PREGNEMOLONE -- 记忆（大脑）激素。 ]</t>
  </si>
  <si>
    <t>PRION -- 生物战@ # ^ ]</t>
  </si>
  <si>
    <t>DGS1 Honey Concentrate -- 精油。. DGS Natural P. Inc.</t>
  </si>
  <si>
    <t>COLLOIDAL SILVER, SILICA &amp; GOLD -- 刺激并增强T细胞活性，空斑形成微生物，candiditis。 Etherium Technology Inc. ^ ]</t>
  </si>
  <si>
    <t>DGS-22 CREAM -- 舒缓护肤，用于轻微烧伤，预防皮肤刺激。DGS Natural P.Inc. ]</t>
  </si>
  <si>
    <t>D-LENOLATE -- 橄榄叶的Sterio异构体提取物。East Park Research ]</t>
  </si>
  <si>
    <t>L-72 -- 用于刺激神经系统。Lehning Laboratoires $ ]</t>
  </si>
  <si>
    <t>DEGEX LIQUESCENSE -- 用于变性疾病的草药化学疗法(Herbal Chemotherapy)。NEW VISTAS OF HUNGARY</t>
  </si>
  <si>
    <t>FORTE 'C' -- 强心(Empowers the heart)。 NUTRI=ARLI, Guadalajara - Mexico</t>
  </si>
  <si>
    <t>H.T. -- 调节高血压。 NUTRI=ARLI, Guadalajara - Mexico ]</t>
  </si>
  <si>
    <t>ANTHRAX - BACILLUS ANTHRACIS -- 细菌，肺、淋巴、结缔组织。Biological Warfare Variations @ ]</t>
  </si>
  <si>
    <t>ANTHRAX - BACILLUS ANTHRACIS -- 细菌空气接种疫苗(Bacteria Air vaccination)，影响肺部、皮肤组织。Biological Warfare Variations @ ]</t>
  </si>
  <si>
    <t>MAD COW DISEASE REMEDY - BOVINE SPONGIFORM ENCEPALOPATHY (BSE) -- 朊病毒Biological Warfare Variations ]</t>
  </si>
  <si>
    <t>COW BACTERIA -- 治疗慢性疲劳的药物。 Biological Warfare Variations @ ]</t>
  </si>
  <si>
    <t>COW MYCOBACTERIA -- 治疗哮喘、支气管（肺）药物。Biological Warfare Variations @ ]</t>
  </si>
  <si>
    <t>COW TOXIN -- 肝药。Biological Warfare Variations</t>
  </si>
  <si>
    <t>DDT PESTICIDE -- 喷雾药剂。Biological Warfare Variations</t>
  </si>
  <si>
    <t>ENCEPHALITIS -- 肠道内寄生虫（肠道，结肠，肠），蚊叮，同时导致大脑和脊髓发炎/水肿。 Biological Warfare Variations @ # ^ * $ ]</t>
  </si>
  <si>
    <t>ETHYLENE -- 氧化物药物。Biological Warfare Variations</t>
  </si>
  <si>
    <t>FOOT AND MOUTH DISEASE REMEDY -- Biological Warfare Variations # ]</t>
  </si>
  <si>
    <t>FOOT AND MOUTH DISEASE VACCINATION REMEDY -- Biological Warfare Variations # ]</t>
  </si>
  <si>
    <t>HEPATITIS A -- 甲型肝炎, 病毒药物，肝脏。Biological Warfare Variations # ]</t>
  </si>
  <si>
    <t>HEPATITIS B -- 乙型肝炎病毒, 病毒药物，肝脏。Biological Warfare Variations # ]</t>
  </si>
  <si>
    <t>HEPATITIS C -- 丙型肝炎, 病毒药物，肝脏。 Biological Warfare Variations #]</t>
  </si>
  <si>
    <t>HEPATITIS D -- 病毒药物，肝脏。 Biological Warfare Variations # ]</t>
  </si>
  <si>
    <t>LYMES -- 细菌，蜱虱叮咬带来的包柔氏螺旋体菌，发炎，皮肤损伤，红斑，慢性疲劳，发冷，发烧，心脏 / 神经药物。Biological Warfare Variations @ * ]</t>
  </si>
  <si>
    <t>LYMES 1 -- 细菌，蜱虱叮咬带来的包柔氏螺旋体菌，发炎，皮肤损伤，红斑，慢性疲劳，发冷，发烧，心脏 / 神经药物。 Biological Warfare Variations @ * ]</t>
  </si>
  <si>
    <t>LYMES 2 -- 细菌，蜱虱叮咬带来的包柔氏螺旋体菌，发炎，皮肤损伤，红斑，慢性疲劳，发冷，发烧，心脏 / 神经药物。 Biological Warfare Variations @ * ]</t>
  </si>
  <si>
    <t>MALARIA -- 用于神经、消化、发冷的药物。 Biological Warfare Variations * ]</t>
  </si>
  <si>
    <t>MONONUCLEOSIS -- 单核细胞增多症, 药物，疱疹病毒，肝。Biological Warfare Variations # ]</t>
  </si>
  <si>
    <t>LYMES 3 -- 细菌，蜱虱叮咬带来的包柔氏螺旋体菌，发炎，皮肤损伤，红斑，慢性疲劳，发冷，发烧，心脏 / 神经药物。Biological Warfare Variations @* ]</t>
  </si>
  <si>
    <t>MOSQUITO BITE REMEDY -- Biological Warfare Variations * ]</t>
  </si>
  <si>
    <t>MOSQUITO VENOM REMEDY -- Biological Warfare Variations * ]</t>
  </si>
  <si>
    <t>PERTUSSIN - WHOOPING COUGH -- 细菌，百日咳杆菌。利肺，干咳（哮咳的起因）。Biological Warfare Variations @ ]</t>
  </si>
  <si>
    <t>PRION -- 立克次氏体菌药物。Biological Warfare Variations ^ ]</t>
  </si>
  <si>
    <t>PRION --  真菌药物。 Biological Warfare Variations ^ ]</t>
  </si>
  <si>
    <t>ROCKY MOUNTAIN SPOTTED FEVER -- 立克次氏体菌药物，侵袭眼睛。 Biological Warfare Variations @ * ]</t>
  </si>
  <si>
    <t>SMALL POX VACCINATION -- 痘病毒。 Biological Warfare Variations # ]</t>
  </si>
  <si>
    <t>SODIUM NITRO PRUSSIDE TOXIN -- Biological Warfare Variations</t>
  </si>
  <si>
    <t>STREP REMEDY -- 细菌 Biological Warfare Variations @ ]</t>
  </si>
  <si>
    <t>SWINE FLU REMEDY -- 猪流感病毒 Biological Warfare Variations # ]</t>
  </si>
  <si>
    <t>TYPHOID REMEDY -- 细菌，伤寒沙门菌。 Biological Warfare Variations @ ]</t>
  </si>
  <si>
    <t>AFLATOXIN  -- 黄曲霉毒素, 致癌的真菌毒素，尤其是贮藏的农作物（花生）。Biological Warfare Variations @ ]</t>
  </si>
  <si>
    <t>AMYLO LIQUIFACIENS -- Biological Warfare Variations</t>
  </si>
  <si>
    <t>ARGENTINA VIRUS -- 导致出血。Biological Warfare Variations # ]</t>
  </si>
  <si>
    <t>BACILLUS GLOBIGII -- 杆菌细菌 Biological Warfare Variations @ ]</t>
  </si>
  <si>
    <t>BACILLUS NIGER SUBTILIS -- 芽胞杆菌属细菌Biological Warfare Variations @ ]</t>
  </si>
  <si>
    <t>BLISTER AGENTS -- 糜烂性毒剂,起疱剂, Biological Warfare Variations</t>
  </si>
  <si>
    <t>BOLIVIAN VIRUS -- 玻利维亚病毒, 导致出血。 Biological Warfare Variations # ]</t>
  </si>
  <si>
    <t>BUBONIC PLAGUE - YERSINIA PESTIS -- 腺鼠疫,腹股沟淋巴结鼠疫, 细菌Biological Warfare Variations @ ]</t>
  </si>
  <si>
    <t>BOTULISM - CLOSTRIDIUM BOTULINIM -- 肉毒杆菌中毒, 细菌，侵袭神经。 Biological Warfare Variations @ ]</t>
  </si>
  <si>
    <t>CAMEL POX VIRUS -- 驼骆痘病毒, Biological Warfare Variations # ]</t>
  </si>
  <si>
    <t>CHIKUNGUNYA VIRUS -- 基孔肯尼亚病毒, Biological Warfare Variations # ]</t>
  </si>
  <si>
    <t>CLOSTRIDIUM PERFRINGENS -- 产气荚膜梭菌, 细菌，气性坏疽。 Biological Warfare Variations @ ]</t>
  </si>
  <si>
    <t>CHOLERA -- 霍乱弧菌。细菌 Biological Warfare Variations @ ]</t>
  </si>
  <si>
    <t>CONE SHELL TOXIN MOLLUSC -- Biological Warfare Variations # ]</t>
  </si>
  <si>
    <t>DENGUE FEVER VIRUS -- 登革热病毒, Biological Warfare Variations # ]</t>
  </si>
  <si>
    <t>DIPHTHERIA -- 白喉杆菌。细菌。影响心脏和中枢神经系统(CNS)。Biological Warfare Variations @ ]</t>
  </si>
  <si>
    <t>EASTERN EQUINE ENCEPHALITIS - EQUINE ENCEPHALOMYELITIS -- 虫媒病毒，同时导致大脑和脊髓发炎 /水肿。Biological Warfare Variations # $ ]</t>
  </si>
  <si>
    <t>E COLI - ESCHERICHIA COLI -- 大肠杆菌, Biological Warfare Variations @ ]</t>
  </si>
  <si>
    <t>EBOLA VIRUS -- 埃博拉病毒,依波拉病毒, Biological Warfare Variations # ]</t>
  </si>
  <si>
    <t>ENCEPHALITIS -- 脑炎/脑水肿。 Biological Warfare Variations @ # ^ * $ ]</t>
  </si>
  <si>
    <t>VENEZUELAN EQUINE ENCEPHALITIS -- 委内瑞拉马脑炎, 虫媒病毒，同时导致大脑和脊髓发炎/水肿。 Biological Warfare Variations # $ ]</t>
  </si>
  <si>
    <t>ENTEROBACTER CLOACAE -- 阴沟肠杆菌, 细菌。肠道，结肠，肠Biological Warfare Variations @ ]</t>
  </si>
  <si>
    <t>ENZYME RESTRICTOR DNA SNIPPER -- Biological Warfare Variations</t>
  </si>
  <si>
    <t>GLANDERS SEPTICEMIA -- 细菌。鼻疽假单胞菌。 Biological Warfare Variations @ ]</t>
  </si>
  <si>
    <t>INFLUENZA VIRUS -- 流感病毒, Biological Warfare Variations # ]</t>
  </si>
  <si>
    <t>JAPANESE B ENCEPHALITIS -- 日本乙型脑炎, 由蚊子传播的黄热病毒，同时导致大脑和脊髓发炎/水肿。Biological Warfare Variations # * $ ]</t>
  </si>
  <si>
    <t>KOREAN HEMORRHAGIC FEVER - EPIDEMIC HEMORRHAGIC FEVER  -- 朝鲜出血热, 汉塔病毒。导致出血。Biological Warfare Variations # ]</t>
  </si>
  <si>
    <t>LASSA FEVER VIRUS -- 拉沙热病毒, Biological Warfare Variations # ]</t>
  </si>
  <si>
    <t>MACHUPO VIRUS -- 马丘坡病毒:玻利维亚出血热病原体, Biological Warfare Variations # ]</t>
  </si>
  <si>
    <t>MAARBURG VIRUS -- 与埃博拉病毒同属一系。Biological Warfare Variations # ]</t>
  </si>
  <si>
    <t>MELIOIDOSIS -- 细菌，类鼻疽杆菌。 Biological Warfare Variations @ ]</t>
  </si>
  <si>
    <t>MENINGITIS -- 柯萨奇病毒或血友病流感细菌(bacteria Hemophilous influenzae)。Biological Warfare Variations @ # ]</t>
  </si>
  <si>
    <t>MOLD TOXINS -- 霉菌, Biological Warfare Variations ^ ]</t>
  </si>
  <si>
    <t>MONKEY POX VIRUS -- 猴正痘病毒,猴痘病毒, Biological Warfare Variations # ]</t>
  </si>
  <si>
    <t>MYCO TOXINS TRICHO CINES -- Biological Warfare Variations</t>
  </si>
  <si>
    <t>NERVE GAS -- 神经瓦斯, Biological Warfare Variations</t>
  </si>
  <si>
    <t>PNEUMONIC PLAGUE - PASTEURELLA PESTIS -- 致命病毒（肺）Biological Warfare Variations @ ]</t>
  </si>
  <si>
    <t>PSEUDOMONAS AERUGINOSA -- 细菌Biological Warfare Variations @ ]</t>
  </si>
  <si>
    <t>PSEUDOMONAS FLUORESCENS -- 细菌Biological Warfare Variations @ ]</t>
  </si>
  <si>
    <t>PSITTACOSIS -- 鹦鹉热衣原体。引起腹舄（肠道，结肠，肠）或肺炎（肺）Biological Warfare Variations @ ]</t>
  </si>
  <si>
    <t>Q FEVER -- 立克次氏体细菌，贝氏柯克斯体，高烧，肌痛， Biological Warfare Variations @ ]</t>
  </si>
  <si>
    <t>RICIN -- 蓖麻子油渣里的有毒蛋白质。Biological Warfare Variations ]</t>
  </si>
  <si>
    <t>RIFT VALLEY VIRUS -- Biological Warfare Variations # ]</t>
  </si>
  <si>
    <t>ROTA VIRUS -- Biological Warfare Variations # ]</t>
  </si>
  <si>
    <t>RUSSIAN SPRING / SUMMER ENCEPHALITIS -- 欧洲和亚洲的蜱媒病毒，同时导致大脑和脊髓发炎/水肿。Biological Warfare Variations # * $ ]</t>
  </si>
  <si>
    <t>SALMONELLA -- 细菌。 Biological Warfare Variations @ ]</t>
  </si>
  <si>
    <t>SARIN - GB -- 剧毒的化学战剂，有效的胆碱脂酶抑制剂。Biological Warfare Variations</t>
  </si>
  <si>
    <t>SAXITOXIN -- 有效力的非蛋白质神经毒素。赤潮藻类。沟藻。Biological Warfare Variations</t>
  </si>
  <si>
    <t>SCARLET FEVER -- 溶血菌——化脓性炼球菌。 Biological Warfare Variations @ ]</t>
  </si>
  <si>
    <t>SERRATIA MARSCENS -- Biological Warfare Variations</t>
  </si>
  <si>
    <t>SHIGELLOSIS --志贺(氏)菌病,  Biological Warfare Variations</t>
  </si>
  <si>
    <t>SOMAN -- 胆碱酯酶抑制剂, Biological Warfare Variations</t>
  </si>
  <si>
    <t>STAPH ENTERO TOXIN B (AUREUS) -- 金色葡萄球菌肠毒素 Biological Warfare Variations</t>
  </si>
  <si>
    <t>SUDAN VIRUS -- 导致出血。Biological Warfare Variations # ]</t>
  </si>
  <si>
    <t>TABUN -- 塔崩(神经性毒剂),塔崩,二甲氨基氰磷酸乙酯, Biological Warfare Variations</t>
  </si>
  <si>
    <t>TULAREMIA - FRANCISELLA TULARENSIS -- 土拉菌病,兔热病, Biological Warfare Variations</t>
  </si>
  <si>
    <t>T2 MYCO TOXINS -- Biological Warfare Variations</t>
  </si>
  <si>
    <t>VENEZUELAN EQUINE ENCEPHALITIS (VEE) -- 委内瑞拉马脑炎, 虫媒病毒，同时导致大脑和脊髓发炎/水肿。 Biological Warfare Variations  $ # ]</t>
  </si>
  <si>
    <t>VX -- 片刻便能侵袭神经。 Biological Warfare Variations</t>
  </si>
  <si>
    <t>WESTERN EQUINE ENCEPHALITIS (WEE) -- 西方马脑炎, 虫媒病毒，同时引起脑炎和脊椎炎 / 脑水肿。 Biological Warfare Variations # $ ]</t>
  </si>
  <si>
    <t>YELLOW FEVER VIRUS -- 黄热病病毒, Biological Warfare Variations # ]</t>
  </si>
  <si>
    <t>ZAIRE VIRUS -- 流行性霍乱, 导致出血。Biological Warfare Variations # ]</t>
  </si>
  <si>
    <t>ZINC CADMIUM SULFIDE -- 硫化镉, Biological Warfare Variations</t>
  </si>
  <si>
    <t>LYMES 4 -- 细菌，包柔氏螺旋体菌，来自蜱虱叮咬，发炎，皮肤损伤，红斑，慢性疲劳，发冷，发烧，心脏 / 神经药物。。Biological Warfare Variations @* ]</t>
  </si>
  <si>
    <t>CIPRO CIPROXIL -- 用于炭疽热的抗生素，能辨识滥用，引起皮疹，肺炎，胃病。 Biological Warfare @#^ ]</t>
  </si>
  <si>
    <t>VAPOR TRAIL - CHEM TRAIL -- 气雾剂疫苗(aerosol vaccinations)或生物战实验的化学痕迹。Biological Warfare ]</t>
  </si>
  <si>
    <t>DOXYCYLCINE HYDRAATE -- 用于炭疽热的抗生素，能辨识滥用。Biological Warfare @#^]</t>
  </si>
  <si>
    <t>MISCELANEOUS SYNTHETIC ANTIBIOTICS -- 滥用会导致健康问题。Biological Warfare @#^]</t>
  </si>
  <si>
    <t xml:space="preserve"> 细菌和酵母的混合物 -- 用于制酒业，会导致过敏。</t>
  </si>
  <si>
    <t>食品质腐剂--用于葡萄酒业和酒精工业，会导致过敏或中毒。 ]</t>
  </si>
  <si>
    <t xml:space="preserve"> 酵母菌--用于啤酒业或酒精工业，会引起过敏。</t>
  </si>
  <si>
    <t>重亚硫酸盐--会引起过敏或使中毒加深。</t>
  </si>
  <si>
    <t>HIV -- 人类免疫缺陷病毒, Biological Warfare</t>
  </si>
  <si>
    <t>PARANOIA -- 妄想狂, Biological Warfare</t>
  </si>
  <si>
    <t>NERVE GROWTH FORMULA -- 神经生长药方,NEW VISTAS OF HUNGARY</t>
  </si>
  <si>
    <t>EAR AND SKIN CLEANSE -- 局部使用。 NEW VISTAS OF HUNGARY ]</t>
  </si>
  <si>
    <t>XYLITOL -- 无糖口香糖，降低斑块形成的风险。</t>
  </si>
  <si>
    <t>ADICTION RELEASE -- 由南美亚马逊草药改良而来，用于看到往世的一切(all of past life)，释放瘾发的欲望。NEW VISTAS OF HUNGARY</t>
  </si>
  <si>
    <t>ELLAGIC ACID FORMULA -- 来自红树莓 ＋graviola (亚马逊热带雨林生长的一种植物)＋绿茶＋硒＋维生素，用于健康和抗癌。</t>
  </si>
  <si>
    <t>SEA SILVER FORMULA -- 来自芦荟和海洋生物的Phyto silver。 Foundational Health</t>
  </si>
  <si>
    <t>COFFEE COMPLEX -- 高血压，高眼压。NETSMANN-Arzneimittel焦虑，紧张，失眠等</t>
  </si>
  <si>
    <t>CONVALLARIA SPEZ. -- 心循环。NETSMANN-Arzneimittel</t>
  </si>
  <si>
    <t>CLEMATIS F -- 刺激循环。 NETSMANN-Arzneimittel</t>
  </si>
  <si>
    <t>CRATAEGUS -- 心绞痛。NETSMANN-Arzneimittel</t>
  </si>
  <si>
    <t>ADONIS -- 心动过速。NETSMANN-Arzneimittel</t>
  </si>
  <si>
    <t>SPIRAEA -- 期外收缩。 NETSMANN-Arzneimittel</t>
  </si>
  <si>
    <t>KALMIA -- 发绀（肺）NETSMANN-Arzneimittel ]</t>
  </si>
  <si>
    <t>SPIGELIA -- 情绪因素引起的心脏衰弱。心脏刺激。 NETSMANN-Arzneimittel</t>
  </si>
  <si>
    <t>VISCUM METASTASIS -- NETSMANN-Arzneimittel</t>
  </si>
  <si>
    <t>HAMAMELIS -- 静脉曲张，静脉障碍，血尿症。NETSMANN-Arzneimittel</t>
  </si>
  <si>
    <t>HYPERICUM F -- 不作用中所致的循环障碍，生活呆板单调。NETSMANN-Arzneimittel</t>
  </si>
  <si>
    <t>SEPIA TABLETS -- 更年期。NETSMANN-Arzneimittel</t>
  </si>
  <si>
    <t>GELSEMIUM -- 循环系统痉挛。NETSMANN-Arzneimittel</t>
  </si>
  <si>
    <t>XANTHOXYLON -- 痉挛(spasmodic)。 NETSMANN-Arzneimittel</t>
  </si>
  <si>
    <t>ERGOTINUM TABLEST -- 动脉硬化。NETSMANN-Arzneimittel</t>
  </si>
  <si>
    <t>RETINUE SPEZ. -- 静脉循环问题。NETSMANN-Arzneimittel</t>
  </si>
  <si>
    <t>STRONTIUM F -- 甲状腺所致的循环问题，循环障碍。NETSMANN-Arzneimittel</t>
  </si>
  <si>
    <t>VISCUM DRAGEES S -- 高张力(hyper tone)，动脉硬化。NETSMANN-Arzneimittel</t>
  </si>
  <si>
    <t>COCCULUS / DIZZINESS -- NETSMANN-Arzneimittel</t>
  </si>
  <si>
    <t>AESCULUS SPEZ. -- 动脉循环问题。 NETSMANN-Arzneimittel</t>
  </si>
  <si>
    <t>LYCOPUS S -- NETSMANN-Arzneimittel</t>
  </si>
  <si>
    <t>CACTUS SPEZ仙人掌. -- 心脏和循环支援，张力减退。 NETSMANN-Arzneimittel ]</t>
  </si>
  <si>
    <t>HERZ-TONICUM -- 循环虚弱。NETSMANN-Arzneimittel</t>
  </si>
  <si>
    <t>CHAMOMILLA -- 腹部痉挛。NETSMANN-Arzneimittel</t>
  </si>
  <si>
    <t>COLCHICUM -- 下腹痛。NETSMANN-Arzneimittel</t>
  </si>
  <si>
    <t>COLOCYNTHIS -- 上腹痛。NETSMANN-Arzneimittel</t>
  </si>
  <si>
    <t>MERCURIUS SUBL. CORR. -- 腹舄（肠道，结肠，肠），里急后重。NETSMANN-Arzneimittel ]</t>
  </si>
  <si>
    <t>ACIDUM NITRICUM -- 溃疡，昆虫叮咬。 NETSMANN-Arzneimittel ]</t>
  </si>
  <si>
    <t>BAPTISIA -- 发烧。NETSMANN-Arzneimittel</t>
  </si>
  <si>
    <t>ABSINTHIUM SPEZ. -- 排便，肿胀。NETSMANN-Arzneimittel ]</t>
  </si>
  <si>
    <t>CALAMUS CALMATIVE -- 用于消化系统。NETSMANN-Arzneimittel</t>
  </si>
  <si>
    <t>BISMUTUM TABLET -- 胃绞痛，胃紧张。NETSMANN-Arzneimittel</t>
  </si>
  <si>
    <t>NATRIUM TABLETS -- 慢性疲劳，健胃药。NETSMANN-Arzneimittel</t>
  </si>
  <si>
    <t>MORMORDICA -- 消化不良。NETSMANN-Arzneimittel</t>
  </si>
  <si>
    <t>APOMORPHIUM -- 反胃，反射作用。NETSMANN-Arzneimittel</t>
  </si>
  <si>
    <t>FERRUM TABLETS -- 慢性疲劳，健胃药。NETSMANN-Arzneimittel</t>
  </si>
  <si>
    <t>COLLINSONIA -- 大肠（肠道，结肠）便秘。NETSMANN-Arzneimittel ]</t>
  </si>
  <si>
    <t>RATANHIA -- 大肠炎（肠道，结肠，肠）。NETSMANN-Arzneimittel ]</t>
  </si>
  <si>
    <t>PlLUMBUM -- 肠绞痛（肠道，结肠，肠）。NETSMANN-Arzneimittel ]</t>
  </si>
  <si>
    <t>ARSENICUM ALBUM -- 肠道感染（肠道，结肠，肠）。NETSMANN-Arzneimittel ]</t>
  </si>
  <si>
    <t>DIOSCOREA -- 胃肠气胀（肠道，结肠，肠）。NETSMANN-Arzneimittel ]</t>
  </si>
  <si>
    <t>MAGEN-TONICUM -- 消化力减弱。NETSMANN-Arzneimittel</t>
  </si>
  <si>
    <t>NEMACYNAR -- 消化不良。NETSMANN-Arzneimittel</t>
  </si>
  <si>
    <t>HYOSCYAMUS -- 神经性焦虑。NETSMANN-Arzneimittel</t>
  </si>
  <si>
    <t>ANACARDIUM -- 神经性疲乏。NETSMANN-Arzneimittel</t>
  </si>
  <si>
    <t>ACIDUM PHOS. -- 神经衰弱症。 NETSMANN-Arzneimittel</t>
  </si>
  <si>
    <t>PLATINA TABLETS -- 焦虑，情绪变化。NETSMANN-Arzneimittel</t>
  </si>
  <si>
    <t>LILIUM F -- 慢性疲劳，尤其是女性。NETSMANN-Arzneimittel</t>
  </si>
  <si>
    <t>CUPRUM TABLETS -- 痉挛，绞痛（肠道，结肠，肠）。 NETSMANN-Arzneimittel ]</t>
  </si>
  <si>
    <t>MEZEREUM -- 神经痛。NETSMANN-Arzneimittel</t>
  </si>
  <si>
    <t>IGNATIA -- 癔病，坐立不安。NETSMANN-Arzneimittel</t>
  </si>
  <si>
    <t>SABADILLA -- 神经器官官能障碍，忧郁症。NETSMANN-Arzneimittel</t>
  </si>
  <si>
    <t>LOBELIA -- 抗烟（抽尼古丁），能量，哮喘，化痰（肺），精神，睡眠，上瘾，偏头痛，眩晕，植物/自主神经系统，脑神经10(Nerve Cranial 10)。NETSMANN-Arzneimittel</t>
  </si>
  <si>
    <t>AGARICUS -- 颤抖。NETSMANN-Arzneimittel</t>
  </si>
  <si>
    <t>CYCLAMEN -- 右侧疼痛。 NETSMANN-Arzneimittel</t>
  </si>
  <si>
    <t>VERBASCUM -- 左侧疼痛。NETSMANN-Arzneimittel</t>
  </si>
  <si>
    <t>AVENA SATIVA SPEZ. -- 镇痛。NETSMANN-Arzneimittel</t>
  </si>
  <si>
    <t>KALIUM PHOS. TABLETS -- 神经衰弱症。NETSMANN-Arzneimittel</t>
  </si>
  <si>
    <t>ZINCUM CYAN. TABLETS -- 中央痉挛(Central spasms)。NETSMANN-Arzneimittel</t>
  </si>
  <si>
    <t>ALUMINIA TABLETS -- NETSMANN-Arzneimittel</t>
  </si>
  <si>
    <t>FRAUEN TONIKUM -- 慢性疲劳。NETSMANN-Arzneimittel</t>
  </si>
  <si>
    <t>NERVEN TONIKUM -- 过度虚弱。NETSMANN-Arzneimittel</t>
  </si>
  <si>
    <t>NERVEN TONIKUM B -- 神经过敏。NETSMANN-Arzneimittel</t>
  </si>
  <si>
    <t>NEMAGRAN -- 偏头痛。NETSMANN-Arzneimittel ]</t>
  </si>
  <si>
    <t>ZENTRAGRESS -- 疼痛。 NETSMANN-Arzneimittel</t>
  </si>
  <si>
    <t>STIBIUM TABLETS -- 化痰，老年支气管炎（肺）。 NETSMANN-Arzneimittel ]</t>
  </si>
  <si>
    <t>BELLADONNA -- 感染，发炎。 NETSMANN-Arzneimittel</t>
  </si>
  <si>
    <t>AGNUS CASTUS -- 淋巴引流阻滞。NETSMANN-Arzneimittel</t>
  </si>
  <si>
    <t>MERCURIUS SOLUB. TABLETS -- 淋巴管炎。NETSMANN-Arzneimittel</t>
  </si>
  <si>
    <t>MERCURIUS CYAN. -- 支气管上部(upper bronches)发炎（肺），咽痛。NETSMANN-Arzneimittel ]</t>
  </si>
  <si>
    <t>SAMBUCUS -- 反复发烧。 NETSMANN-Arzneimittel</t>
  </si>
  <si>
    <t>EUPATORUIM -- NETSMANN-Arzneimittel</t>
  </si>
  <si>
    <t>MALVA -- 刺激再吸收。NETSMANN-Arzneimittel</t>
  </si>
  <si>
    <t>P. GRAMA CHINA -- 说明减轻尿痛（肾，膀胱，尿道），有助治疗失禁。 NUTRI=ARLI, Guadalajara - Mexico ]</t>
  </si>
  <si>
    <t>TUSSILAGO款冬花 -- 肺。 NETSMANN-Arzneimittel ]</t>
  </si>
  <si>
    <t>BRYONIA -- 咳嗽（肺）。NETSMANN-Arzneimittel ]</t>
  </si>
  <si>
    <t>PROMAT -- 说明不孕的女性怀孕。NUTRI=ARLI, Guadalajara - Mexico</t>
  </si>
  <si>
    <t>AMISUM NISUM -- 严重咳嗽（肺）。NETSMANN-Arzneimittel ]</t>
  </si>
  <si>
    <t>IPECACUANHA 吐根-- 慢性咳嗽（肺），疲惫。NETSMANN-Arzneimittel ]</t>
  </si>
  <si>
    <t>DROSERA drosera   n.茅膏菜属植物(能捕捉昆虫)- 咳嗽(肺) 疼痛，气喘。NETSMANN-Arzneimittel ]</t>
  </si>
  <si>
    <t>YERBA SANTA -- NETSMANN-Arzneimittel</t>
  </si>
  <si>
    <t>ARUM TRIPH TABLETS -- 慢性咳嗽（肺），气喘。NETSMANN-Arzneimittel ]</t>
  </si>
  <si>
    <t>PULMONARIA SPEZ. -- 支气管炎（肺）。 NETSMANN-Arzneimittel ]</t>
  </si>
  <si>
    <t>ECHINACEA TABLETS SPEZ. -- 稳定免疫系统。NETSMANN-Arzneimittel ]</t>
  </si>
  <si>
    <t>LUPULINUM -- 慢性黏膜炎。NETSMANN-Arzneimittel</t>
  </si>
  <si>
    <t>LUFFA TABLETS SPEZ. 丝瓜-- 窦炎。 NETSMANN-Arzneimittel</t>
  </si>
  <si>
    <t>RINON -- 肾，利尿，结石，抗炎。NUTRI=ARLI, Guadalajara - Mexico</t>
  </si>
  <si>
    <t>ARALIA SPEZ -- 花粉热，过敏。 NETSMANN-Arzneimittel</t>
  </si>
  <si>
    <t>CEPA -- 黏膜炎。 NETSMANN-Arzneimittel</t>
  </si>
  <si>
    <t>SEGREBI -- 充血，发炎，黄疸，肾和胰腺疾病。NUTRI=ARLI, Guadalajara – Mexico</t>
  </si>
  <si>
    <t>T.F. -- 止伤寒。 NUTRI=ARLI, Guadalajara - Mexico</t>
  </si>
  <si>
    <t>CALCAREA CARB. TABLETS -- 过敏。NETSMANN-Arzneimittel</t>
  </si>
  <si>
    <t>PHYTOLACCA -- 毛细血管痉挛，神经痛综合症状。 NETSMANN-Arzneimittel</t>
  </si>
  <si>
    <t>RUTA CHROM. -- 风湿病。 NETSMANN-Arzneimittel</t>
  </si>
  <si>
    <t>EUPHORBIUM -- 急性风湿病。NETSMANN-Arzneimittel</t>
  </si>
  <si>
    <t>DULCAMARA -- 风湿性肿胀。 NETSMANN-Arzneimittel</t>
  </si>
  <si>
    <t>LEDUM -- 关节风湿病。 NETSMANN-Arzneimittel</t>
  </si>
  <si>
    <t>BERBERIS -- NETSMANN-Arzneimittel</t>
  </si>
  <si>
    <t>URTICA -- 关节病。NETSMANN-Arzneimittel</t>
  </si>
  <si>
    <t>TUCAN -- 抗击肿瘤，刺激免疫系统。NUTRI=ARLI, Guadalajara - Mexico  ]</t>
  </si>
  <si>
    <t>RUBUZ SPEZ -- 胰腺病。NETSMANN-Arzneimittel</t>
  </si>
  <si>
    <t>TARAXACUM 蒲公英 -- 肝－肾综合症。NETSMANN-Arzneimittel</t>
  </si>
  <si>
    <t>ECHINACEA -- 脓毒病。NETSMANN-Arzneimittel</t>
  </si>
  <si>
    <t>ANTIMON CRUD. -- 脂肪肝。NETSMANN-Arzneimittel</t>
  </si>
  <si>
    <t>GRINDELIA -- 肝，肝－脾综合症。NETSMANN-Arzneimittel ]</t>
  </si>
  <si>
    <t>CHELIDONIUM -- 胆管炎，黄疸。NETSMANN-Arzneimittel</t>
  </si>
  <si>
    <t>CHOLESTERINUM -- 胆石病，胆石。 NETSMANN-Arzneimittel ]</t>
  </si>
  <si>
    <t>FEL TAURI TABLETS -- 胆石病，胆石。 NETSMANN-Arzneimittel ]</t>
  </si>
  <si>
    <t>DOLICHOS -- 肝，肝病，黄疸。NETSMANN-Arzneimittel ]</t>
  </si>
  <si>
    <t>LAPTANDRA -- 受损的肝细胞。Damaged liver cells. NETSMANN-Arzneimittel</t>
  </si>
  <si>
    <t>LIVER HEPATICA SPEZ. -- 肝病。NETSMANN-Arzneimittel ]</t>
  </si>
  <si>
    <t>SCOLOPENDRIUM SPEZ. -- 过敏。 NETSMANN-Arzneimittel</t>
  </si>
  <si>
    <t>LEBER TONIKUM -- 肝－胆囊机能不良。 NETSMANN-Arzneimittel</t>
  </si>
  <si>
    <t>RHUS TOX. -- 带状疱疹。NETSMANN-Arzneimittel</t>
  </si>
  <si>
    <t>APIS -- NETSMANN-Arzneimittel</t>
  </si>
  <si>
    <t>MYRISTICA -- 脓肿。 NETSMANN-Arzneimittel</t>
  </si>
  <si>
    <t>CIMICIFUGA -- small bassin的炎症变化NETSMANN-Arzneimittel</t>
  </si>
  <si>
    <t>HYDRASTIS -- 水吸收。 NETSMANN-Arzneimittel</t>
  </si>
  <si>
    <t>1ST CHAKRA MEN - ROOT - BASE -- 平衡脉轮。Prof. Orsatti, Milan - Italy ]</t>
  </si>
  <si>
    <t>2ND CHAKRA MEN - SACRAL - SPLEEN -- 平衡脉轮。 Prof. Orsatti, Milan - Italy ]</t>
  </si>
  <si>
    <t>AURUM -- 萎缩，缺陷。NETSMANN-Arzneimittel</t>
  </si>
  <si>
    <t>HEPAR SULF. TABLETS -- 脓汁，脓肿。 NETSMANN-Arzneimittel</t>
  </si>
  <si>
    <t>AQUA SILIC -- 伤口康复不佳。 NETSMANN-Arzneimittel</t>
  </si>
  <si>
    <t>SPONGIA -- 甲状腺肿。NETSMANN-Arzneimittel</t>
  </si>
  <si>
    <t>ACIDUM HYDROFL -- 伤口恢复延迟。 NETSMANN-Arzneimittel</t>
  </si>
  <si>
    <t>ARSENUM SULF. -- 脓毒病。 NETSMANN-Arzneimittel</t>
  </si>
  <si>
    <t>CISTUS CANAD. -- 搔痒症。NETSMANN-Arzneimittel</t>
  </si>
  <si>
    <t>SCABIOSA -- 皮肤潮湿。NETSMANN-Arzneimittel</t>
  </si>
  <si>
    <t>CEDRON -- 解离症。 NETSMANN-Arzneimittel</t>
  </si>
  <si>
    <t>3RD CHAKRA MEN - SOLAR PLEXUS - PLEXUS SOLARIS - STOMACH -- 平衡脉轮。 Prof. Orsatti, Milan - Italy ]</t>
  </si>
  <si>
    <t>PRURITIS -- 神经所致。NETSMANN-Arzneimittel</t>
  </si>
  <si>
    <t>GRPHITES TABLETS -- 慢性湿疹。NETSMANN-Arzneimittel</t>
  </si>
  <si>
    <t>CALENDULA -- 改善皮肤新陈代谢。NETSMANN-Arzneimittel</t>
  </si>
  <si>
    <t>EUPHRASIA -- 眼睛障碍（结膜炎）。NETSMANN-Arzneimittel</t>
  </si>
  <si>
    <t>SABAL SERRUL -- 前列腺炎。NETSMANN-Arzneimittel</t>
  </si>
  <si>
    <t>PAREIRA -- 膀胱炎。NETSMANN-Arzneimittel</t>
  </si>
  <si>
    <t>LACHESIS -- 脓毒病，静脉炎。 NETSMANN-Arzneimittel</t>
  </si>
  <si>
    <t>EQUISETUM -- NETSMANN-Arzneimittel</t>
  </si>
  <si>
    <t>UVA URSI -- 活化肾功能Activation of kidney function. NETSMANN-Arzneimittel</t>
  </si>
  <si>
    <t>4TH CHAKRA MEN - HEART -- 平衡脉轮。Prof. Orsatti, Milan - Italy ]</t>
  </si>
  <si>
    <t>NATRIUM MUR. -- 膀胱衰弱。NETSMANN-Arzneimittel</t>
  </si>
  <si>
    <t>HYSSOPUS -- 膀胱发炎。 NETSMANN-Arzneimittel</t>
  </si>
  <si>
    <t>MYRTILLUS -- Hamaturie, 胰腺疾病。NETSMANN-Arzneimittel</t>
  </si>
  <si>
    <t>SOLIDADO S -- 尿道感染。NETSMANN-Arzneimittel</t>
  </si>
  <si>
    <t>JUNIPERUS -- Renal odeme. NETSMANN-Arzneimittel</t>
  </si>
  <si>
    <t>BUCCO SPEZ. -- 膀胱疾病。NETSMANN-Arzneimittel</t>
  </si>
  <si>
    <t>TRILLIUM SPEZ. -- 出血。 NETSMANN-Arzneimittel</t>
  </si>
  <si>
    <t>NIEREN TONIKUM -- 肾功能障碍。NETSMANN-Arzneimittel</t>
  </si>
  <si>
    <t>LYMPHDIARAL BASISTROPF. -- 淋巴免疫系统。PASCOE NATURMEDIZIN</t>
  </si>
  <si>
    <t>TONSILLOPAS TROPF. -- 淋巴免疫系统。PASCOE NATURMEDIZIN</t>
  </si>
  <si>
    <t>LYMPHDIARAL-INJECTOPAS -- 淋巴免疫系统。PASCOE NATURMEDIZIN</t>
  </si>
  <si>
    <t>LYMPHDIARAL DRAINAGEABLE -- 淋巴引流，免疫系统。PASCOE NATURMEDIZIN</t>
  </si>
  <si>
    <t>ACIDUM OXALICUM SPL. N -- 淋巴免疫系统。PASCOE NATURMEDIZIN</t>
  </si>
  <si>
    <t>ARSENUM JODATUM SPL. -- 淋巴免疫系统。PASCOE NATURMEDIZIN</t>
  </si>
  <si>
    <t>CALCIUM CARBONICUM SPL. -- 淋巴免疫系统。PASCOE NATURMEDIZIN</t>
  </si>
  <si>
    <t>HEPAR SULFURIS SPL. -- 淋巴免疫系统。 PASCOE NATURMEDIZIN</t>
  </si>
  <si>
    <t>MERCURIUS CYANATUS SPL. -- 淋巴免疫系统。PASCOE NATURMEDIZIN</t>
  </si>
  <si>
    <t>MERCURIUS SOLUBILIS SPL. -- 淋巴免疫系统。PASCOE NATURMEDIZIN</t>
  </si>
  <si>
    <t>SCROPHULARIA SPL. -- 淋巴免疫系统。PASCOE NATURMEDIZIN</t>
  </si>
  <si>
    <t>LYMPHDIARAL AKTIV TABLETS -- 淋巴免疫系统。PASCOE NATURMEDIZIN</t>
  </si>
  <si>
    <t>GRIPPS TROPF. -- 淋巴免疫系统。 PASCOE NATURMEDIZIN</t>
  </si>
  <si>
    <t>PASCALLERG TABLETS -- 淋巴免疫系统。PASCOE NATURMEDIZIN</t>
  </si>
  <si>
    <t>PASCOLEUCYN TROPF. -- 淋巴免疫系统。PASCOE NATURMEDIZIN</t>
  </si>
  <si>
    <t>PASCOTOX MONO TABLETS -- 淋巴免疫系统。PASCOE NATURMEDIZIN</t>
  </si>
  <si>
    <t>PASCOTOX TROPF. -- 免疫系统，过敏，感染。PASCOE NATURMEDIZIN</t>
  </si>
  <si>
    <t>PASCOTOX TABL. N. -- 免疫系统，过敏，感染。 PASCOE NATURMEDIZIN</t>
  </si>
  <si>
    <t>PUMPEROL -- 免疫系统，过敏，感染。 PASCOE NATURMEDIZIN</t>
  </si>
  <si>
    <t>TONSILLOPAS GURGELLOSUNG -- 免疫系统，过敏，感染。 PASCOE NATURMEDIZIN</t>
  </si>
  <si>
    <t>TONSILLOPAS TROPF. -- 免疫系统，过敏，感染。 PASCOE NATURMEDIZIN</t>
  </si>
  <si>
    <t>PALATOL DESTILLAT. -- 免疫系统，过敏，感染。 PASCOE NATURMEDIZIN</t>
  </si>
  <si>
    <t>PALATOL SALBE N. -- 免疫系统，过敏，感染。 PASCOE NATURMEDIZIN</t>
  </si>
  <si>
    <t>ALLERGIE-INJECTOPAS -- 免疫系统，过敏，感染。 PASCOE NATURMEDIZIN</t>
  </si>
  <si>
    <t>INFECT 1-INJECTOPAS -- 免疫系统，过敏，感染。 PASCOE NATURMEDIZIN</t>
  </si>
  <si>
    <t>INFECT 2-INJECTOPAS -- 免疫系统，过敏，感染。 PASCOE NATURMEDIZIN</t>
  </si>
  <si>
    <t>PASCOTOX FORTE-INFECTOPAS -- 免疫系统，过敏，感染。 PASCOE NATURMEDIZIN</t>
  </si>
  <si>
    <t>BELLADONNA SPL. N. -- 免疫系统，过敏，感染。 PASCOE NATURMEDIZIN</t>
  </si>
  <si>
    <t>BRYONIA SPL. -- 免疫系统，过敏，感染。 PASCOE NATURMEDIZIN</t>
  </si>
  <si>
    <t>EUPATORIUM SPL. -- 免疫系统，过敏，感染。 PASCOE NATURMEDIZIN</t>
  </si>
  <si>
    <t>JABORANDI SPL. -- 免疫系统，过敏，感染。 PASCOE NATURMEDIZIN</t>
  </si>
  <si>
    <t>KALIUM CHLORATUM I SPL. -- 免疫系统，过敏，感染。 PASCOE NATURMEDIZIN</t>
  </si>
  <si>
    <t>BRONCHOPAS TROPF. -- 呼吸道（肺）。PASCOE NATURMEDIZIN ]</t>
  </si>
  <si>
    <t>IPECACUANHA COMP. N TROPF. -- 呼吸道（肺）。 PASCOE NATURMEDIZIN ]</t>
  </si>
  <si>
    <t>SINUPAS N TROPF. -- 呼吸道（肺）。 PASCOE NATURMEDIZIN ]</t>
  </si>
  <si>
    <t>TUSSIFLORIN FORTE TROPF. -- 呼吸道（肺）。 PASCOE NATURMEDIZIN ]</t>
  </si>
  <si>
    <t>TUSSIFLORIN HUSTENSAFT -- 呼吸道（肺）。 PASCOE NATURMEDIZIN ]</t>
  </si>
  <si>
    <t>TUSSIFLORIN HUSTENTROPF -- 呼吸道（肺）。 PASCOE NATURMEDIZIN ]</t>
  </si>
  <si>
    <t>TUSSIFLORIN HUSSTENSTILLER -- 呼吸道（肺）。 PASCOE NATURMEDIZIN ]</t>
  </si>
  <si>
    <t>ASTHMA-INJECTOPAS -- 呼吸道（肺）。 PASCOE NATURMEDIZIN ]</t>
  </si>
  <si>
    <t>BRONCHO-INJECTOPAS -- 呼吸道（肺）。 PASCOE NATURMEDIZIN ]</t>
  </si>
  <si>
    <t>AARUM SPL. N. -- 呼吸道（肺）。 PASCOE NATURMEDIZIN ]</t>
  </si>
  <si>
    <t>CETRARIA SPL. -- 呼吸道（肺）。 PASCOE NATURMEDIZIN ]</t>
  </si>
  <si>
    <t>CORALLIUM SPL. -- 呼吸道（肺）。 PASCOE NATURMEDIZIN ]</t>
  </si>
  <si>
    <t>DROSERA SPL. -- 呼吸道（肺）。 PASCOE NATURMEDIZIN ]</t>
  </si>
  <si>
    <t>HYSOSCYAMUS SPL. N. -- 呼吸道（肺）。 PASCOE NATURMEDIZIN ]</t>
  </si>
  <si>
    <t>PHOSPHORUS SPL. -- 呼吸道（肺）。 PASCOE NATURMEDIZIN ]</t>
  </si>
  <si>
    <t>RAUNCULUS SPL. -- 呼吸道（肺）。 PASCOE NATURMEDIZIN ]</t>
  </si>
  <si>
    <t>YERBA SANTE SPL.巴拉圭茶。 呼吸道（肺）。 PASCOE NATURMEDIZIN ]</t>
  </si>
  <si>
    <t>ALLYA TABLET -- 呼吸道（肺）。 PASCOE NATURMEDIZIN ]</t>
  </si>
  <si>
    <t>Arthritis-W-Tabl.-Pascoe. -- 呼吸道（肺）。 PASCOE NATURMEDIZIN ]</t>
  </si>
  <si>
    <t>Arthropas K Tabl. -- 呼吸道（肺）。 PASCOE NATURMEDIZIN ]</t>
  </si>
  <si>
    <t>RHEUMA-PASC LIQUID -- 呼吸道（肺）。 PASCOE NATURMEDIZIN ]</t>
  </si>
  <si>
    <t>Rheuma-Pasc Tropf. -- 呼吸道（肺）。 PASCOE NATURMEDIZIN ]</t>
  </si>
  <si>
    <t>Rheuma-Pasc Tabl -- 呼吸道（肺）。 PASCOE NATURMEDIZIN ]</t>
  </si>
  <si>
    <t>Allya extern Salbe -- 呼吸道（肺）。 PASCOE NATURMEDIZIN ]</t>
  </si>
  <si>
    <t>Allya Cpl.-Injektopas -- 呼吸道（肺）。 PASCOE NATURMEDIZIN ]</t>
  </si>
  <si>
    <t>G 1-Injektopas -- 呼吸道（肺）。 PASCOE NATURMEDIZIN ]</t>
  </si>
  <si>
    <t>G 2-Injektopas -- 呼吸道（肺）。 PASCOE NATURMEDIZIN ]</t>
  </si>
  <si>
    <t>Gnaphalium-Injektopas -- 呼吸道（肺）。 PASCOE NATURMEDIZIN ]</t>
  </si>
  <si>
    <t>Rheuma-Pasc Inj, Isg. -- 呼吸道（肺）。 PASCOE NATURMEDIZIN ]</t>
  </si>
  <si>
    <t>Spondylose-Injektopas -- 呼吸道（肺），肾病，前列腺。PASCOE NATURMEDIZIN ]</t>
  </si>
  <si>
    <t>Acidum oxalicum Spl. -- 呼吸道（肺），肾病，前列腺。 PASCOE NATURMEDIZIN ]</t>
  </si>
  <si>
    <t>Berberis Spl. -- 呼吸道（肺），肾病，前列腺。 PASCOE NATURMEDIZIN ]</t>
  </si>
  <si>
    <t>Colchicum Spl. -- 呼吸道（肺），肾病，前列腺。PASCOE NATURMEDIZIN ]</t>
  </si>
  <si>
    <t>Dioscorea Spl. -- 呼吸道（肺），肾病，前列腺。 PASCOE NATURMEDIZIN ]</t>
  </si>
  <si>
    <t>Ledum Spl -- 呼吸道（肺），肾病，前列腺。 PASCOE NATURMEDIZIN ]</t>
  </si>
  <si>
    <t>SILICEA SPL. -- 呼吸道（肺），肾病，前列腺。 PASCOE NATURMEDIZIN ]</t>
  </si>
  <si>
    <t>Symphytum Spl. -- 呼吸道（肺），肾病，前列腺。 PASCOE NATURMEDIZIN ]</t>
  </si>
  <si>
    <t>Nephro-Pasc Pulver -- 呼吸道（肺），肾病，前列腺。 PASCOE NATURMEDIZIN ]</t>
  </si>
  <si>
    <t>Pasconier Tropf. -- 呼吸道（肺），肾病，前列腺。 PASCOE NATURMEDIZIN ]</t>
  </si>
  <si>
    <t>Pascorenal Tropf. -- 呼吸道（肺），肾病，前列腺。 PASCOE NATURMEDIZIN ]</t>
  </si>
  <si>
    <t>Pascosabal Tropf. -- 呼吸道（肺），肾病，前列腺。 PASCOE NATURMEDIZIN ]</t>
  </si>
  <si>
    <t>Prostapas Tropf. -- 呼吸道（肺），肾病，前列腺。 PASCOE NATURMEDIZIN ]</t>
  </si>
  <si>
    <t>Juniperus Komplex-Injektopas -- 呼吸道（肺），肾病，前列腺。 PASCOE NATURMEDIZIN ]</t>
  </si>
  <si>
    <t>5TH CHAKRA MEN - THROAT -- 平衡脉轮。Prof. Orsatti, Milan - Italy ]</t>
  </si>
  <si>
    <t>NEPHRO-INJEKTOPAS -- 肾病，前列腺，内分泌系统。PASCOE NATURMEDIZIN ]</t>
  </si>
  <si>
    <t>6TH CHAKRA MEN - THIRD EYE - BROW -- 平衡脉轮。Prof. Orsatti, Milan - Italy ]</t>
  </si>
  <si>
    <t>Clematis Spl. -- 肾病，前列腺，内分泌系统。PASCOE NATURMEDIZIN</t>
  </si>
  <si>
    <t>Juniperus Spl. -- 肾病，前列腺，内分泌系统。 PASCOE NATURMEDIZIN</t>
  </si>
  <si>
    <t>Populus Spl. -- 肾病，前列腺，内分泌系统。 PASCOE NATURMEDIZIN</t>
  </si>
  <si>
    <t>SOLIDAGO SPL. -- 肾病，前列腺，内分泌系统。PASCOE NATURMEDIZIN</t>
  </si>
  <si>
    <t>Dysmopas F Tropf. -- 肾病，前列腺，内分泌系统。 PASCOE NATURMEDIZIN</t>
  </si>
  <si>
    <t>Pascofemin Liquidum -- 肾病，前列腺，内分泌系统。 PASCOE NATURMEDIZIN</t>
  </si>
  <si>
    <t>Pascofemin Tropf. -- 肾病，前列腺，内分泌系统。 PASCOE NATURMEDIZIN</t>
  </si>
  <si>
    <t>Thyreo-Pasc Tabl. -- 肾病，前列腺，内分泌系统。 PASCOE NATURMEDIZIN</t>
  </si>
  <si>
    <t>Calycast-Injektopas -- 肾病，前列腺，内分泌系统。 PASCOE NATURMEDIZIN</t>
  </si>
  <si>
    <t>PASCOFEMIN-INJEKTOPAS -- 肾病，前列腺，内分泌系统。PASCOE NATURMEDIZIN</t>
  </si>
  <si>
    <t>THYREO-INJEKTOPAS -- 肾病，前列腺，内分泌系统。 PASCOE</t>
  </si>
  <si>
    <t>ALETRIS SPL -- 肾病，前列腺，内分泌系统。 PASCOE NATURMEDIZIN</t>
  </si>
  <si>
    <t>APIS SPL. -- 肾病，前列腺，内分泌系统。 PASCOE NATURMEDIZIN</t>
  </si>
  <si>
    <t>SPENGLERSAN KOLLOID A</t>
  </si>
  <si>
    <t>SPENGLERSAN KOLLOID D</t>
  </si>
  <si>
    <t>SPENGLERSAN KOLLOID Dx</t>
  </si>
  <si>
    <t>SPENGLERSAN KOLLOID E</t>
  </si>
  <si>
    <t>SPENGLERSAN KOLLOID G</t>
  </si>
  <si>
    <t>SPENGLERSAN KOLLOID K</t>
  </si>
  <si>
    <t>SPENGLERSAN KOLLOID M</t>
  </si>
  <si>
    <t>SPENGLERSAN KOLLOID Om</t>
  </si>
  <si>
    <t>SPENGLERSAN KOLLOID R</t>
  </si>
  <si>
    <t>SPENGLERSAN KOLLOID T</t>
  </si>
  <si>
    <t>Nr.10 Matrigen I akt.</t>
  </si>
  <si>
    <t>Nr.12 Ophthalmik 眼 ]</t>
  </si>
  <si>
    <t>Nr.15 Pulmonik N 肺 ]</t>
  </si>
  <si>
    <t>Nr.16 Renalin 肾，膀胱，尿道 ]</t>
  </si>
  <si>
    <t>Nr.17 Sanguisol 血液]</t>
  </si>
  <si>
    <t>Nr.18 Splenetik 脾 ]</t>
  </si>
  <si>
    <t>Angiopas Tropf. -- 心悸。PASCOE NATURMEDIZIN</t>
  </si>
  <si>
    <t>Corvipas Flussigkeit -- 心悸。 PASCOE NATURMEDIZIN</t>
  </si>
  <si>
    <t>Crataepas 100 Tropf. -- 心悸。 PASCOE NATURMEDIZIN</t>
  </si>
  <si>
    <t>Crataepas 100 Tabl. -- 心悸。 PASCOE NATURMEDIZIN</t>
  </si>
  <si>
    <t>Crataepas plus Tropf. -- 心悸。 PASCOE NATURMEDIZIN</t>
  </si>
  <si>
    <t>Hypercoran Tropf. -- 心悸。 PASCOE NATURMEDIZIN</t>
  </si>
  <si>
    <t>Pasgensin Drag. -- 心悸。 PASCOE NATURMEDIZIN</t>
  </si>
  <si>
    <t>Pectapas Tropf. -- 心悸。 PASCOE NATURMEDIZIN</t>
  </si>
  <si>
    <t>Rytmopasc Tropf. -- 心悸。 PASCOE NATURMEDIZIN</t>
  </si>
  <si>
    <t>Stropheupas forte Tropf. -- 心悸。 PASCOE NATURMEDIZIN</t>
  </si>
  <si>
    <t>Vicordin novo Goldtrpf. -- 心悸。 PASCOE NATURMEDIZIN</t>
  </si>
  <si>
    <t>Viscoparas Duo Goldtrpf. -- 心悸。 PASCOE NATURMEDIZIN</t>
  </si>
  <si>
    <t>Angio 1-Injektopas -- 心悸。 PASCOE NATURMEDIZIN</t>
  </si>
  <si>
    <t>Angio 2-Injektopas -- 心悸。 PASCOE NATURMEDIZIN</t>
  </si>
  <si>
    <t>Cor-Injektopas N -- 心悸。 PASCOE NATURMEDIZIN</t>
  </si>
  <si>
    <t>Cor forte-Injektopas -- 心悸。 PASCOE NATURMEDIZIN</t>
  </si>
  <si>
    <t>Ambra Spl. -- 心悸。 PASCOE NATURMEDIZIN</t>
  </si>
  <si>
    <t>Arnica Spl. -- 心悸。 PASCOE NATURMEDIZIN</t>
  </si>
  <si>
    <t>Cactus Spl. -- 心悸。 PASCOE NATURMEDIZIN</t>
  </si>
  <si>
    <t>Kalmia Spl. -- 心悸。 PASCOE NATURMEDIZIN</t>
  </si>
  <si>
    <t>Spartium Spl. -- 心悸。 PASCOE NATURMEDIZIN</t>
  </si>
  <si>
    <t>Spigelia Spl. -- 心悸。 PASCOE NATURMEDIZIN</t>
  </si>
  <si>
    <t>Brachiapas Tropf. -- 心悸。 PASCOE NATURMEDIZIN</t>
  </si>
  <si>
    <t>Pascovenol novo Drag -- 心悸。 PASCOE NATURMEDIZIN</t>
  </si>
  <si>
    <t>Pascovenol novo Tropf -- 心悸。 PASCOE NATURMEDIZIN</t>
  </si>
  <si>
    <t>Venopas Tropf -- 心悸。 PASCOE NATURMEDIZIN</t>
  </si>
  <si>
    <t>Anisan akut Salbe -- 心悸。 PASCOE NATURMEDIZIN</t>
  </si>
  <si>
    <t>Anisan akut Zapfchen -- 心悸。 PASCOE NATURMEDIZIN</t>
  </si>
  <si>
    <t>Apoplexie-Injektopas -- 胃，肠（肠道，结肠）。 PASCOE NATURMEDIZIN ]</t>
  </si>
  <si>
    <t>Brachiapas forte-Injektopas -- 胃，肠（肠道，结肠）。PASCOE NATURMEDIZIN ]</t>
  </si>
  <si>
    <t>Brachiapas mite-Injektopas -- 胃，肠（肠道，结肠）。PASCOE NATURMEDIZIN ]</t>
  </si>
  <si>
    <t>Spasmo-Injektopas -- 胃，肠（肠道，结肠）。PASCOE NATURMEDIZIN ]</t>
  </si>
  <si>
    <t>Veno N-Injektopas -- 胃，肠（肠道，结肠）。PASCOE NATURMEDIZIN ]</t>
  </si>
  <si>
    <t>AESCULUS SPL. -- 胃，肠（肠道，结肠）。 PASCOE NATURMEDIZIN ]</t>
  </si>
  <si>
    <t>7TH CHAKRA MEN - CROWN -- 平衡脉轮。Prof. Orsatti, Milan - Italy ]</t>
  </si>
  <si>
    <t>Secale cornutum Spl. -- 胃，肠（肠道，结肠）。PASCOE NATURMEDIZIN ]</t>
  </si>
  <si>
    <t>Amara-Tropfen-Pascoe -- 胃，肠（肠道，结肠）。PASCOE NATURMEDIZIN ]</t>
  </si>
  <si>
    <t>Carminativum-Pascoe -- 胃，肠（肠道，结肠）。PASCOE NATURMEDIZIN ]</t>
  </si>
  <si>
    <t>Gastro-Pasc Tropf. -- 胃，肠（肠道，结肠）。PASCOE NATURMEDIZIN ]</t>
  </si>
  <si>
    <t>Legapas comp Tropf. -- 胃，肠（肠道，结肠）。PASCOE NATURMEDIZIN ]</t>
  </si>
  <si>
    <t>Legapas mono Tabl. -- 胃，肠（肠道，结肠）。PASCOE NATURMEDIZIN ]</t>
  </si>
  <si>
    <t>Legapas mono Tropf. -- 胃，肠（肠道，结肠）。PASCOE NATURMEDIZIN ]</t>
  </si>
  <si>
    <t>Markalakt Pulver -- 胃，肠（肠道，结肠）。PASCOE NATURMEDIZIN ]</t>
  </si>
  <si>
    <t>Ozovit Pulver -- 胃，肠（肠道，结肠）。PASCOE NATURMEDIZIN ]</t>
  </si>
  <si>
    <t>Pascoletten N Drag. -- 胃，肠（肠道，结肠）。PASCOE NATURMEDIZIN ]</t>
  </si>
  <si>
    <t>Pascomag Pulver -- 胃，肠（肠道，结肠）。PASCOE NATURMEDIZIN ]</t>
  </si>
  <si>
    <t>Pascomucil Pulver -- 胃，肠（肠道，结肠）。PASCOE NATURMEDIZIN ]</t>
  </si>
  <si>
    <t>Pascovegeton 100 Tropf. -- 胃，肠（肠道，结肠）。PASCOE NATURMEDIZIN ]</t>
  </si>
  <si>
    <t>Ulcu-Pasc Tropf. -- 胃，肠（肠道，结肠）。PASCOE NATURMEDIZIN ]</t>
  </si>
  <si>
    <t>Ulcu-Pasc Tabl. -- 胃，肠（肠道，结肠）。PASCOE NATURMEDIZIN ]</t>
  </si>
  <si>
    <t>Obatri-Injektopas -- 胃，肠（肠道，结肠）。PASCOE NATURMEDIZIN ]</t>
  </si>
  <si>
    <t>Ulcus-Injektopas -- 胃，肠（肠道，结肠）。PASCOE NATURMEDIZIN ]</t>
  </si>
  <si>
    <t>Abrotanum Spl. -- 胃，肠（肠道，结肠）。PASCOE NATURMEDIZIN ]</t>
  </si>
  <si>
    <t>Angelica Spl. -- 胃，肠（肠道，结肠）。PASCOE NATURMEDIZIN ]</t>
  </si>
  <si>
    <t>Apomorphinum Spl. -- 胃，肠（肠道，结肠）。PASCOE NATURMEDIZIN ]</t>
  </si>
  <si>
    <t>Argentum nitricum Spl. -- 胃，肠（肠道，结肠）。PASCOE NATURMEDIZIN ]</t>
  </si>
  <si>
    <t>Artemisia Spl. -- 胃，肠（肠道，结肠）。PASCOE NATURMEDIZIN ]</t>
  </si>
  <si>
    <t>Carbo Spl. -- 胃，肠（肠道，结肠）。PASCOE NATURMEDIZIN ]</t>
  </si>
  <si>
    <t>Chamomilla Spl. -- 胃，肠（肠道，结肠），胰腺，肝，胆囊。 PASCOE NATURMEDIZIN ]</t>
  </si>
  <si>
    <t>China Spl. -- 胃，肠（肠道，结肠），胰腺，肝，胆囊。PASCOE NATURMEDIZIN ]</t>
  </si>
  <si>
    <t>Nux vomica Spl. -- 胃，肠（肠道，结肠），胰腺，肝，胆囊。 PASCOE NATURMEDIZIN ]</t>
  </si>
  <si>
    <t>Thymus Spl. -- 胃，肠（肠道，结肠），胰腺，肝，胆囊。PASCOE NATURMEDIZIN ]</t>
  </si>
  <si>
    <t>Pascopankreat novo Tabl. -- 胃，肠（肠道，结肠），胰腺，肝，胆囊。 PASCOE NATURMEDIZIN ]</t>
  </si>
  <si>
    <t>Pascopankreat novo Tropf. -- 胃，肠（肠道，结肠），胰腺，肝，胆囊。PASCOE NATURMEDIZIN ]</t>
  </si>
  <si>
    <t>Pascopankreat S Tropf. -- 胃，肠（肠道，结肠），胰腺，肝，胆囊。PASCOE NATURMEDIZIN ]</t>
  </si>
  <si>
    <t>Myrtillus Spl. -- 胃，肠（肠道，结肠），胰腺，肝，胆囊。PASCOE NATURMEDIZIN ]</t>
  </si>
  <si>
    <t>Phaseolus Spl. -- 胃，肠（肠道，结肠），胰腺，肝，胆囊。PASCOE NATURMEDIZIN ]</t>
  </si>
  <si>
    <t>Gallopas novo Tabl. -- 胃，肠（肠道，结肠），胰腺，肝，胆囊。PASCOE NATURMEDIZIN ]</t>
  </si>
  <si>
    <t>Gallopas Tropf. -- 胃，肠（肠道，结肠），胰腺，肝，胆囊。PASCOE NATURMEDIZIN ]</t>
  </si>
  <si>
    <t>Hepar-Pasc 100 Tabl. -- 胃，肠（肠道，结肠），胰腺，肝，胆囊。PASCOE NATURMEDIZIN ]</t>
  </si>
  <si>
    <t>Hepar-Pasc Duo Tabl. -- 胃，肠（肠道，结肠），胰腺，肝，胆囊。PASCOE NATURMEDIZIN ]</t>
  </si>
  <si>
    <t>Hepaticum-Pascoe novo Tabl. -- 肝，胆囊。PASCOE NATURMEDIZIN</t>
  </si>
  <si>
    <t>Pascobilin novo Tabl. -- 肝，胆囊。 PASCOE NATURMEDIZIN</t>
  </si>
  <si>
    <t>Pascohepan novo Trpf. -- 肝，胆囊。 PASCOE NATURMEDIZIN</t>
  </si>
  <si>
    <t>Cholo 1-Injektopas -- 肝，胆囊。 PASCOE NATURMEDIZIN</t>
  </si>
  <si>
    <t>Cholo 2-Injektopas -- 肝，胆囊。 PASCOE NATURMEDIZIN</t>
  </si>
  <si>
    <t>Hepar I-Injektopas -- 肝，胆囊。 PASCOE NATURMEDIZIN</t>
  </si>
  <si>
    <t>Hepar II-Injektopas -- 肝，胆囊。 PASCOE NATURMEDIZIN</t>
  </si>
  <si>
    <t>Carduus marianus Spl. -- 肝，胆囊。 PASCOE NATURMEDIZIN</t>
  </si>
  <si>
    <t>Cholesterin Spl. -- 肝，胆囊。 PASCOE NATURMEDIZIN</t>
  </si>
  <si>
    <t>Colocynthis Spl. -- 肝，胆囊。 PASCOE NATURMEDIZIN</t>
  </si>
  <si>
    <t>Leptandra Spl. -- 肝，胆囊。 PASCOE NATURMEDIZIN</t>
  </si>
  <si>
    <t>Lycopodium Spl. -- 肝，胆囊。 PASCOE NATURMEDIZIN</t>
  </si>
  <si>
    <t>Quassia Spl. Tabl. -- 肝，胆囊。 PASCOE NATURMEDIZIN</t>
  </si>
  <si>
    <t>Quassia Spl. Tropf. -- 肝，胆囊。 PASCOE NATURMEDIZIN</t>
  </si>
  <si>
    <t>Asperula Spl. -- 内分泌系统。PASCOE NATURMEDIZIN</t>
  </si>
  <si>
    <t>Cimicifuga Spl. -- 内分泌系统。 PASCOE NATURMEDIZIN</t>
  </si>
  <si>
    <t>Erigeron Spl. -- 内分泌系统。 PASCOE NATURMEDIZIN</t>
  </si>
  <si>
    <t>Fucus Spl. -- 内分泌系统。 PASCOE NATURMEDIZIN</t>
  </si>
  <si>
    <t>Kreosotum Spl. -- 内分泌系统。 PASCOE NATURMEDIZIN</t>
  </si>
  <si>
    <t>Magnesium phosph. I Spl. -- 内分泌系统。 PASCOE NATURMEDIZIN</t>
  </si>
  <si>
    <t>Magnesium phosph.II Spl. -- 内分泌系统。 PASCOE NATURMEDIZIN</t>
  </si>
  <si>
    <t>Millefolium Spl. -- 内分泌系统。 PASCOE NATURMEDIZIN</t>
  </si>
  <si>
    <t>Platinum Spl. -- 内分泌系统。 PASCOE NATURMEDIZIN</t>
  </si>
  <si>
    <t>Pulsatilla Spl. -- 内分泌系统。 PASCOE NATURMEDIZIN</t>
  </si>
  <si>
    <t>Sanguinaria Spl. -- 内分泌系统。 PASCOE NATURMEDIZIN</t>
  </si>
  <si>
    <t>Sepia Spl. -- 内分泌系统。 PASCOE NATURMEDIZIN</t>
  </si>
  <si>
    <t>Testiculus Spl. -- 内分泌系统。 PASCOE NATURMEDIZIN</t>
  </si>
  <si>
    <t>Vespa Spl. -- 内分泌系统。 PASCOE NATURMEDIZIN</t>
  </si>
  <si>
    <t>Viburnum Spl. -- 内分泌系统。 PASCOE NATURMEDIZIN</t>
  </si>
  <si>
    <t>Neurapas balance -- 神经，心灵，睡眠，疼痛，偏头痛，眩晕。 PASCOE NATURMEDIZIN</t>
  </si>
  <si>
    <t>Pascolibrin Tropf. -- 神经，心灵，睡眠，疼痛，偏头痛，眩晕。 PASCOE NATURMEDIZIN</t>
  </si>
  <si>
    <t>Pasconal Nerventropf. -- 神经，心灵，睡眠，疼痛，偏头痛，眩晕。 PASCOE NATURMEDIZIN</t>
  </si>
  <si>
    <t>Pasconal forte -- 神经，心灵，睡眠，疼痛，偏头痛，眩晕。 PASCOE NATURMEDIZIN</t>
  </si>
  <si>
    <t>Pascosedon Tabl. -- 神经，心灵，睡眠，疼痛，偏头痛，眩晕。 PASCOE NATURMEDIZIN</t>
  </si>
  <si>
    <t>Pascosedon Tropf. -- 神经，心灵，睡眠，疼痛，偏头痛，眩晕。 PASCOE NATURMEDIZIN</t>
  </si>
  <si>
    <t>Sedativa-Injektopas -- 神经，心灵，睡眠，疼痛，偏头痛，眩晕。 PASCOE NATURMEDIZIN</t>
  </si>
  <si>
    <t>Avena sativa Spl. -- 神经，心灵，睡眠，疼痛，偏头痛，眩晕。 PASCOE NATURMEDIZIN</t>
  </si>
  <si>
    <t>Calcium phosph. Spl. -- 神经，心灵，睡眠，疼痛，偏头痛，眩晕。 PASCOE NATURMEDIZIN</t>
  </si>
  <si>
    <t>Cicuta Spl. -- 神经，心灵，睡眠，疼痛，偏头痛，眩晕。 PASCOE NATURMEDIZIN</t>
  </si>
  <si>
    <t>Gelsemium Spl -- 神经，心灵，睡眠，疼痛，偏头痛，眩晕。 PASCOE NATURMEDIZIN</t>
  </si>
  <si>
    <t>Lobelia Spl. -- 抗烟草（尼古丁吸食），能量，哮喘，化痰（肺），心灵，睡眠，瘾，偏头痛，眩晕，植物/自主神经系统，Nerve Cranial 10 Vagus PASCOE NATURMEDIZIN</t>
  </si>
  <si>
    <t>Sumbulus Spl -- 神经，精神，睡眠，疼痛，偏头痛，眩晕。PASCOE NATURMEDIZIN</t>
  </si>
  <si>
    <t>Valeriana Spl. -- 神经，心灵，睡眠，疼痛，偏头痛，眩晕。 PASCOE NATURMEDIZIN</t>
  </si>
  <si>
    <t>Zincum Spl. -- 神经，心灵，睡眠，疼痛，偏头痛，眩晕。 PASCOE NATURMEDIZIN</t>
  </si>
  <si>
    <t>Kolipas Tropf. -- 神经，心灵，睡眠，疼痛，偏头痛，眩晕。 PASCOE NATURMEDIZIN</t>
  </si>
  <si>
    <t>Pascodolor Tropf. -- 疼痛，偏头痛，眩晕。PASCOE NATURMEDIZIN</t>
  </si>
  <si>
    <t>Vertigopas Tropf. -- 疼痛，偏头痛，眩晕。 PASCOE NATURMEDIZIN</t>
  </si>
  <si>
    <t>Pumperol -- 疼痛，偏头痛，眩晕。 PASCOE NATURMEDIZIN</t>
  </si>
  <si>
    <t>Dolo-Injektopas -- 疼痛，偏头痛，眩晕。 PASCOE NATURMEDIZIN</t>
  </si>
  <si>
    <t>Gnaphalium-Injektopas -- 疼痛，偏头痛，眩晕。 PASCOE NATURMEDIZIN</t>
  </si>
  <si>
    <t>Mepivacain 1%-Injektopas -- 疼痛，偏头痛，眩晕。 PASCOE NATURMEDIZIN</t>
  </si>
  <si>
    <t>Neuralgie-Injektopas -- 疼痛，偏头痛，眩晕。 PASCOE NATURMEDIZIN</t>
  </si>
  <si>
    <t>Neurovit-Injektopas -- 疼痛，偏头痛，眩晕。 PASCOE NATURMEDIZIN</t>
  </si>
  <si>
    <t>Pasconeural-Injektopas -- 疼痛，偏头痛，眩晕。 PASCOE NATURMEDIZIN</t>
  </si>
  <si>
    <t>Procain 1%-Injektopas -- 疼痛，偏头痛，眩晕。 PASCOE NATURMEDIZIN</t>
  </si>
  <si>
    <t>Vitamin B-Komples-Injektopas N -- 疼痛，偏头痛，眩晕。 PASCOE NATURMEDIZIN</t>
  </si>
  <si>
    <t>Aconitum Spl. -- 疼痛，偏头痛，眩晕。 PASCOE NATURMEDIZIN</t>
  </si>
  <si>
    <t>Cocculus Spl. -- 疼痛，偏头痛，眩晕。 PASCOE NATURMEDIZIN</t>
  </si>
  <si>
    <t>Dulcamara Spl -- 疼痛，偏头痛，眩晕。 PASCOE NATURMEDIZIN</t>
  </si>
  <si>
    <t>Glonoinum Spl. -- 疼痛，偏头痛，眩晕。 PASCOE NATURMEDIZIN</t>
  </si>
  <si>
    <t>Iris Spl. -- 疼痛，偏头痛，眩晕。 PASCOE NATURMEDIZIN</t>
  </si>
  <si>
    <t>Cistus Spl. -- PASCOE NATURMEDIZIN</t>
  </si>
  <si>
    <t>Rhus toxicodendron Spl. -- PASCOE NATURMEDIZIN</t>
  </si>
  <si>
    <t>Sulfur Spl. -- PASCOE NATURMEDIZIN</t>
  </si>
  <si>
    <t>Viola tricolor Spl. -- PASCOE NATURMEDIZIN</t>
  </si>
  <si>
    <t>Sronglife Tropf. -- PASCOE NATURMEDIZIN</t>
  </si>
  <si>
    <t>Stropheupas forte Tropf. -- PASCOE NATURMEDIZIN</t>
  </si>
  <si>
    <t>Lymphdiaral-Injekotpas -- PASCOE NATURMEDIZIN</t>
  </si>
  <si>
    <t>Stronglife-Injektopas -- PASCOE NATURMEDIZIN</t>
  </si>
  <si>
    <t>Viscum Cpl.-Injektopas -- PASCOE NATURMEDIZIN</t>
  </si>
  <si>
    <t>Conium Spl. -- PASCOE NATURMEDIZIN</t>
  </si>
  <si>
    <t>Thuja Spl. -- PASCOE NATURMEDIZIN</t>
  </si>
  <si>
    <t>Calcivitan-Pascoe Tabl. -- 维生素，矿物质。 PASCOE NATURMEDIZIN</t>
  </si>
  <si>
    <t>Multivitamin Drag. Pascose -- 维生素，矿物质。 PASCOE NATURMEDIZIN</t>
  </si>
  <si>
    <t>Pascossan Pulver. -- 维生素，矿物质。 PASCOE NATURMEDIZIN</t>
  </si>
  <si>
    <t>Pascossan Tabl. -- 维生素，矿物质。 PASCOE NATURMEDIZIN</t>
  </si>
  <si>
    <t>Vitace-Pascose Tabl. -- 维生素，矿物质。 PASCOE NATURMEDIZIN</t>
  </si>
  <si>
    <t>Vitamin C 100-Pascose Tabl. -- 维生素，矿物质。 PASCOE NATURMEDIZIN</t>
  </si>
  <si>
    <t>Adenovit-Injektopas -- 维生素，矿物质。 PASCOE NATURMEDIZIN</t>
  </si>
  <si>
    <t>Anabol-Injektopas -- 维生素，矿物质。 PASCOE NATURMEDIZIN</t>
  </si>
  <si>
    <t>Calycast-Injektopas -- 维生素，矿物质。 PASCOE NATURMEDIZIN</t>
  </si>
  <si>
    <t>Folsaure-Injektopas 5mg. -- 维生素，矿物质。 PASCOE NATURMEDIZIN</t>
  </si>
  <si>
    <t>Ginseng-Cpl.-Injektopas -- 维生素，矿物质。 PASCOE NATURMEDIZIN</t>
  </si>
  <si>
    <t>Neurovit-Injektopas. -- 维生素，矿物质。 PASCOE NATURMEDIZIN</t>
  </si>
  <si>
    <t>Redox I-Injektopas N. -- 维生素，矿物质。 PASCOE NATURMEDIZIN</t>
  </si>
  <si>
    <t>Redox II-Injektopas N. -- 维生素，矿物质。 PASCOE NATURMEDIZIN</t>
  </si>
  <si>
    <t>Vitamin B1-Injektopas 25mg. -- 维生素，矿物质。 PASCOE NATURMEDIZIN</t>
  </si>
  <si>
    <t>Vitamin B1-Injektopas 100mg. -- 维生素，矿物质。 PASCOE NATURMEDIZIN</t>
  </si>
  <si>
    <t>1ST CHAKRA WOMEN - ROOT - BASE  -- 平衡脉轮。Prof. Orsatti, Milan - Italy ]</t>
  </si>
  <si>
    <t>Vitamin B2-Injektopas 20mg. -- 维生素，矿物质。 PASCOE NATURMEDIZIN</t>
  </si>
  <si>
    <t>Vitamin B12-Injektopas 100 mg. -- 维生素，矿物质。 PASCOE NATURMEDIZIN</t>
  </si>
  <si>
    <t>Vitamin B12-Injektopas 1000 mg. -- 维生素，矿物质。PASCOE NATURMEDIZIN</t>
  </si>
  <si>
    <t>Vitamin B12-Dep.-Injektopas 1500 mg. -- 维生素，矿物质。PASCOE NATURMEDIZIN</t>
  </si>
  <si>
    <t>Vitamin B-Komplex-Injektopas N -- 维生素，矿物质。PASCOE NATURMEDIZIN</t>
  </si>
  <si>
    <t>Vitamin C-Injektopas 300 mg. -- 维生素，矿物质。PASCOE NATURMEDIZIN</t>
  </si>
  <si>
    <t>麦当劳、温迪、汉堡王等快餐店的汉堡包等快餐。</t>
  </si>
  <si>
    <t>快餐--含饱和脂肪的炸薯条.</t>
  </si>
  <si>
    <t>快餐 -- 炸豆泥。</t>
  </si>
  <si>
    <t>快餐-- 奶昔。</t>
  </si>
  <si>
    <t>含咖啡因的软饮料 -- 可口可乐、百事可乐、维珍可乐等。</t>
  </si>
  <si>
    <t>使用代乳的快餐食品</t>
  </si>
  <si>
    <t>使用代糖的快餐食品</t>
  </si>
  <si>
    <t>快餐食物 -- 麦当劳、温迪、汉堡王等快餐店的鸡。</t>
  </si>
  <si>
    <t>快餐食物  --  麦当劳、温迪、汉堡王等快餐店的鱼。</t>
  </si>
  <si>
    <t>快餐食物 -- 麦当劳、温迪、汉堡王等快餐店的苹果甜点。</t>
  </si>
  <si>
    <t>使用反式脂肪酸的快餐或者家庭用油烧制的菜肴。</t>
  </si>
  <si>
    <t>精制的白面 -- 用于制作快餐店或家庭食用的白面包。</t>
  </si>
  <si>
    <t>精制的白糖-- 快餐店或家庭使用。</t>
  </si>
  <si>
    <t>油炸食物-- 含有家庭或快餐店使用的饱和油脂。</t>
  </si>
  <si>
    <t>BITTERSTERN KRAUTERBITTER -- 草药产品，用于安定、消化、吸收、pH以及生命力，止脱发，局部用于耳朵感染、肌肉疼痛、瘙痒。</t>
  </si>
  <si>
    <t>MAGNESIUM TAURATE -- 螯合镁的形式</t>
  </si>
  <si>
    <t>CHLAMYDIA PNEUMONIAE -- 性传播的立克次氏体，导致不育、盆腔炎(PID)、呼吸窘迫 。 @ ]</t>
  </si>
  <si>
    <t>MAGNESIUM CITRATE 可以辨识缺乏或食物加入剂过敏。</t>
  </si>
  <si>
    <t>NARAYANI SPECIAL 21 FEMALE -- 所有女性系统疾病/ Narayani S. mixture</t>
  </si>
  <si>
    <t>NARAYANI SPECIAL 22 FLU -- 用于神经和流行性感冒/ Narayani S. mixture</t>
  </si>
  <si>
    <t>NARAYANI SPECIAL 23 GASTRO -- 所有胃病/ Narayani S. mixture</t>
  </si>
  <si>
    <t>NARAYANI SPECIAL 24 GLANDULAR -- 所有腺病 / Narayani S. mixture所有的淋巴结，腺体问题，内分泌</t>
  </si>
  <si>
    <t>NARAYANI SPECIAL 25 HAIR TONIC -- 头发疾病 / Narayani S. mixture</t>
  </si>
  <si>
    <t>NARAYANI SPECIAL 26 IMMUNITY -- 所有低免疫力的患者/ Narayani S. mixture艾滋病毒，艾滋病，癌症，性病，免疫力低下的所有性病病人/〜肿瘤基因</t>
  </si>
  <si>
    <t>NARAYANI SPECIAL 27 INFECTION -- 所有发烧和感染/ Narayani S. mixture</t>
  </si>
  <si>
    <t>NARAYANI SPECIAL 28 INJURY -肌肉，韧带，骨骼，结缔组织，神经，肌肉，韧带，骨头，软骨等伤害混合物〜运动</t>
  </si>
  <si>
    <t>NARAYANI SPECIAL 29 KIDNEY -- 所有肾、膀胱和津液疾病/ Narayani S. mixture</t>
  </si>
  <si>
    <t>NARAYANI SPECIAL 30 LIFE (AIDS) -- 所有艾滋和HIV的起因/ Narayani S. mixture</t>
  </si>
  <si>
    <t>NARAYANI SPECIAL 31 LUNG AND CHEST -- 所有肺、胸和支气管疾病/ Narayani S. mixture</t>
  </si>
  <si>
    <t>NARAYANI SPECIAL 32 MALE -- 男性生殖器官、性欲低、不育/ Narayani S. mixture</t>
  </si>
  <si>
    <t>NARAYANI SPECIAL 33 PAIN -- 体内的任何部位/ Narayani S. mixture</t>
  </si>
  <si>
    <t>NARAYANI SPECIAL 34 RHEUM.&amp; ARTHR. -- 所有风湿性和关节炎疾病/ Narayani S. mixture</t>
  </si>
  <si>
    <t>NARAYANI SPECIAL 35 SINUS -- 所有窦病/ Narayani S. mixture</t>
  </si>
  <si>
    <t>NARAYANI SPECIAL 36 SKELETAL -- 所有骨骼和脊椎疾病，骨骼的退化性疾病/ Narayani</t>
  </si>
  <si>
    <t>NARAYANI SPECIAL 37 SLEEP -- 所有睡眠问题/ Narayani S. mixture</t>
  </si>
  <si>
    <t>NARAYANI SPECIAL 38 TEETH -- 所有牙齿问题/ Narayani S. mixture</t>
  </si>
  <si>
    <t>NARAYANI SPECIAL 39 TENSION -- 所有种类的紧张、情绪、压力/ Narayani S. mixture</t>
  </si>
  <si>
    <t>NARAYANI SPECIAL 40 TROAT -- 所有喉咙、扁桃腺疾病/ Narayani S. mixture</t>
  </si>
  <si>
    <t>NARAYANI SPECIAL 41 UPLIFT -- 用于衰弱无力/ Narayani S. mixture</t>
  </si>
  <si>
    <t>WARRIOR -- 膳食补充剂。 Amazon Herb Co.</t>
  </si>
  <si>
    <t>2ND CHAKRA WOMEN - SACRAL - SPLEEN -- 平衡脉轮。Prof. Orsatti, Milan - Italy ]</t>
  </si>
  <si>
    <t>GRAVIZON -- 膳食补充剂。 Amazon Herb Co.</t>
  </si>
  <si>
    <t>3RD CHAKRA WOMEN - SOLAR PLEXUS - PLEXUS SOLARIS - STOMACH -- 平衡脉轮。 Prof. Orsatti, Milan - Italy ]</t>
  </si>
  <si>
    <t>UNA DE GATO Honey vinegar -- 膳食补充剂。 Amazon Herb Co.</t>
  </si>
  <si>
    <t>ARCOZON -- 膳食补充剂。 Amazon Herb Co.</t>
  </si>
  <si>
    <t>ILLUMINATION -- 膳食补充剂。 Amazon Herb Co.</t>
  </si>
  <si>
    <t>CALMAZON -- 膳食补充剂。 Amazon Herb Co.</t>
  </si>
  <si>
    <t>STEVIA -- 膳食补充剂。 Amazon Herb Co.天然甜味剂，草本，可以帮助纠正不平衡血糖，糖尿病。安全，有益和有效的</t>
  </si>
  <si>
    <t>KAVAZON -- 膳食补充剂。 Amazon Herb Co.</t>
  </si>
  <si>
    <t>LUNAZON -- 膳食补充剂。 Amazon Herb Co.</t>
  </si>
  <si>
    <t>METABAZON -- 膳食补充剂。 Amazon Herb Co.</t>
  </si>
  <si>
    <t>RECOVAZON -- 膳食补充剂。 Amazon Herb Co.</t>
  </si>
  <si>
    <t>ENVIROZON -- 膳食补充剂。 Amazon Herb Co.</t>
  </si>
  <si>
    <t>TREASURE TEA Shipibo -- 膳食补充剂。 Amazon Herb Co.</t>
  </si>
  <si>
    <t>SUMACAZON -- 膳食补充剂。 Amazon Herb Co.</t>
  </si>
  <si>
    <t>DIGESTAZON PLUS -- 膳食补充剂。 Amazon Herb Co.</t>
  </si>
  <si>
    <t>AQUAZON -- 膳食补充剂。 Amazon Herb Co.</t>
  </si>
  <si>
    <t>胚乳--食物提取物</t>
  </si>
  <si>
    <t>杏仁--食物提取物，对O型血有益，对其他血型者中性。</t>
  </si>
  <si>
    <t>红苹果--对所有血型者中性。</t>
  </si>
  <si>
    <t>杏--食物提取物，富含钾，对A型血者有益，对其他血型者中性。</t>
  </si>
  <si>
    <t>芦笋--食物提取物</t>
  </si>
  <si>
    <t>茄子--食物提取物，O型和B型者应避免，其他血型者有益。</t>
  </si>
  <si>
    <t>鳄梨--食物提取物，对A型血者中性，其他血型者应避免。</t>
  </si>
  <si>
    <t>香蕉--食物提取物，富含钾。出O型血者以外，都应当避免。</t>
  </si>
  <si>
    <t>大麦--食物提取物，O型血者应少吃。</t>
  </si>
  <si>
    <t>BEAN KIDNEY -- 白芸豆。食品提取物（ALR）所有血型都避免</t>
  </si>
  <si>
    <t>红花菜豆--食物提取物，O型血者应少吃，A型者有益。</t>
  </si>
  <si>
    <t>蚕豆, 扁豆, 菜豆--食物提取物。</t>
  </si>
  <si>
    <t>Beansprout -- 豆芽</t>
  </si>
  <si>
    <t>牛肉--食物提取物，仅对O型血有益，其他血型应避免。</t>
  </si>
  <si>
    <t xml:space="preserve"> 甜菜糖--食物提取物</t>
  </si>
  <si>
    <t>黑穗醋栗--食物提取物</t>
  </si>
  <si>
    <t>巴西果--食物提取物，各种血型均应避免。</t>
  </si>
  <si>
    <t>荞麦--食物提取物，对A型血者有益。</t>
  </si>
  <si>
    <t>甘蓝科植物（西兰花、卷心菜、菜花）食物提取物</t>
  </si>
  <si>
    <t>蔗糖--食物提取物</t>
  </si>
  <si>
    <t>胡萝卜--食物提取物，对A型血者有益，对其他血型者中性。胡萝卜汁对B型和A型血者有益。</t>
  </si>
  <si>
    <t>面筋--食物提取物，A型和O型者应当避免。</t>
  </si>
  <si>
    <t>腰果--食物提取物，O型和A型者应当避免。</t>
  </si>
  <si>
    <t>芹菜--食物提取物。</t>
  </si>
  <si>
    <t>切达干酪--食物提取物，O型和A型者应当避免。</t>
  </si>
  <si>
    <t>鸡--食物提取物，B型和AB型者应当避免。</t>
  </si>
  <si>
    <t>鹰嘴豆--食物提取物。</t>
  </si>
  <si>
    <t>辣椒--食物提取物</t>
  </si>
  <si>
    <t>巧克力（可可豆）--食物提取物，对所有血型均为中性，对反应性有刺激作用。</t>
  </si>
  <si>
    <t xml:space="preserve"> 椰子--食物提取物，所有血型者均应避免。</t>
  </si>
  <si>
    <t>鳕鱼--(ALR)对所有血型有益。</t>
  </si>
  <si>
    <t>咖啡--食物提取物，O型血者应当避免，其他血型者有益。</t>
  </si>
  <si>
    <t>玉米--食物提取物，对A型血者中性，其他血型者应当避免。</t>
  </si>
  <si>
    <t>小胡瓜--食物提取物。</t>
  </si>
  <si>
    <t>牛乳--食物提取物，O型血者应避免，A型者应少食用，B型和AB型者应当避免全奶。</t>
  </si>
  <si>
    <t>黄瓜--食物提取物。</t>
  </si>
  <si>
    <t>咖喱粉--食物提取物,对A型为中性，其他血型有益。</t>
  </si>
  <si>
    <t>椰枣--食物提取物，对各种血型均为中性。</t>
  </si>
  <si>
    <t xml:space="preserve"> 鸭--食物提取物，对O型血者中性，其他血型者均应避免。</t>
  </si>
  <si>
    <t>蛋清--食物提取物，对AB血型者有益，对其他血型者中性。</t>
  </si>
  <si>
    <t>蛋黄--食物提取物，对AB血型者有益，对其他血型者中性。</t>
  </si>
  <si>
    <t>大蒜--食物提取物，对各种血型者均有益。</t>
  </si>
  <si>
    <t>明胶--食物提取物，除了O型血者外均应避免。</t>
  </si>
  <si>
    <t>山羊乳--食物提取物，对O型血中性，其他血型者均有益。</t>
  </si>
  <si>
    <t>葡萄--食物提取物，对B型和AB型血者有益，其他血型者中性。</t>
  </si>
  <si>
    <t>葡萄柚--食物提取物，对A型血有益，对其他血型者中性。</t>
  </si>
  <si>
    <t xml:space="preserve"> 黑线鳕--食物提取物，对O型血者中性，其他血型者均应避免。</t>
  </si>
  <si>
    <t>榛子--食物提取物。</t>
  </si>
  <si>
    <t>鲱鱼--食物提取物。</t>
  </si>
  <si>
    <t>蜂蜜--食物提取物，各种血型均为中性。</t>
  </si>
  <si>
    <t xml:space="preserve"> 啤酒花--食物提取物，对O型血者有益。</t>
  </si>
  <si>
    <t>猕猴桃--食物提取物，对B和AB型者有益，其他血型者中性。</t>
  </si>
  <si>
    <t xml:space="preserve"> 羔羊--食物提取物，A型血者应避免，对其他血型者有益。</t>
  </si>
  <si>
    <t xml:space="preserve"> 韭菜--食物提取物，对O型和A型者有益，其他血型者中性。</t>
  </si>
  <si>
    <t>柠檬--食物提取物，对O型血中性，其他血型者有益。</t>
  </si>
  <si>
    <t xml:space="preserve"> 小扁豆--食物提取物，O型血者应当避免，其他血型者有益。</t>
  </si>
  <si>
    <t>生菜--食物提取物，对所有血型者中性。</t>
  </si>
  <si>
    <t>酸橙--食物提取物，对所有血型者中性。</t>
  </si>
  <si>
    <t>马驳鱼--食物提取物，对所有血型者均有益。</t>
  </si>
  <si>
    <t>麦芽--食物提取物。</t>
  </si>
  <si>
    <t>甜瓜--食物提取物。</t>
  </si>
  <si>
    <t xml:space="preserve"> 小米--食物提取物，对A型血者中性，其他血型者有益。</t>
  </si>
  <si>
    <t>薄荷--食物提取物，对所有血性者都为中性。</t>
  </si>
  <si>
    <t xml:space="preserve"> 蘑菇--食物提取物。</t>
  </si>
  <si>
    <t>芥菜--食物提取物，对A型血有益，对其他血型者中性。</t>
  </si>
  <si>
    <t xml:space="preserve"> 燕麦--食物提取物，A型血者应避免，其他血型者均为中性。</t>
  </si>
  <si>
    <t xml:space="preserve"> 橄榄--食物提取物，所有血型者均应避免。</t>
  </si>
  <si>
    <t xml:space="preserve"> 洋葱--食物提取物，对A型血者有益，其他血型者中性。</t>
  </si>
  <si>
    <t xml:space="preserve"> 橙--食物提取物，所有血型都应避免。</t>
  </si>
  <si>
    <t>辣椒红--食物提取物，对所有血型均为中性。</t>
  </si>
  <si>
    <t>帕马森干酪--食物提取物，所有血型这均应避免。</t>
  </si>
  <si>
    <t>洋芫荽--食物提取物，对A型为中性，其他血型者有益。</t>
  </si>
  <si>
    <t>欧防风--食物提取物，对所有血型均有益。</t>
  </si>
  <si>
    <t>豌豆--食物提取物，所有血型均中性。</t>
  </si>
  <si>
    <t xml:space="preserve"> 桃--食物提取物，所有血型均中性。</t>
  </si>
  <si>
    <t>花生--食物提取物，O型血者应避免，其他血型者都有益。</t>
  </si>
  <si>
    <t xml:space="preserve"> 梨--对所有血型均中性。</t>
  </si>
  <si>
    <t>胡椒--所有血性均应避免。</t>
  </si>
  <si>
    <t xml:space="preserve"> 青椒--对O型血者中性，其他血型者应避免。</t>
  </si>
  <si>
    <t>菠萝--对所有血型者有益。</t>
  </si>
  <si>
    <t xml:space="preserve"> 比目鱼</t>
  </si>
  <si>
    <t>PLUM -- 李子、梅子，对各种血型都有益。</t>
  </si>
  <si>
    <t xml:space="preserve"> 猪肉--所有血型者均应避免。</t>
  </si>
  <si>
    <t>马铃薯--O型和A型血者应避免，其他血型者中性。</t>
  </si>
  <si>
    <t>对虾--提示对贝壳类食物过敏。</t>
  </si>
  <si>
    <t>QUINOA -- 藜麦食品提取物（ALR）〜业务优化科技，没有的明胶粮食</t>
  </si>
  <si>
    <t>油菜子油--食物提取物。</t>
  </si>
  <si>
    <t>树莓,覆盆子--食物提取物，对各种血型者均为中性。</t>
  </si>
  <si>
    <t>大黄--食物提取物，各种血型者均应避免。</t>
  </si>
  <si>
    <t>大米--食物提取物，对各种血型者有益。</t>
  </si>
  <si>
    <t xml:space="preserve"> 黑麦--食物提取物，对各种血型有益，O型者不宜过食。</t>
  </si>
  <si>
    <t>红花--食物提取物。</t>
  </si>
  <si>
    <t xml:space="preserve"> 三文鱼--食物提取物，各种血型者均有益。</t>
  </si>
  <si>
    <t xml:space="preserve"> 芝麻--食物提取物，B型和AB型者应避免，对其他血型中性。</t>
  </si>
  <si>
    <t>羊奶--食物提取物。</t>
  </si>
  <si>
    <t>贝类--对O型血中性，其他血型者应当避免。</t>
  </si>
  <si>
    <t>大豆----食物提取物。对A、B、和AB血型者有益。</t>
  </si>
  <si>
    <t>香料----食物提取物。</t>
  </si>
  <si>
    <t>菠菜--对O型和A型者有益，其他血型者中性。</t>
  </si>
  <si>
    <t>草莓--O型者应避免，对其他血型者中性。</t>
  </si>
  <si>
    <t>向日葵--B型和AB型应避免，其他血型者中性。</t>
  </si>
  <si>
    <t>白薯--A型血者需避免，对其他血型者均有益。</t>
  </si>
  <si>
    <t>珍珠粉--对A型血者中性，O型血者不宜过服，其他血型者避免。</t>
  </si>
  <si>
    <t>茶--各种血型均应避免。</t>
  </si>
  <si>
    <t>蕃茄--A型血者应避免，对其他血型者中性。</t>
  </si>
  <si>
    <t>鳟鱼--对各种血型者均有益。</t>
  </si>
  <si>
    <t>金枪鱼--对A型血中性，其他血型者有益。</t>
  </si>
  <si>
    <t>火鸡--对O型血者中性，其他血型者有益。</t>
  </si>
  <si>
    <t>芜菁甘蓝--对O型和A型者有益，其他血型者中性。</t>
  </si>
  <si>
    <t>香草--O型血者应避免，其他血型者中性。</t>
  </si>
  <si>
    <t>胡桃--对A型血者中性，对其他血型均有益。</t>
  </si>
  <si>
    <t>乳浆--O型和A型血者应避免，其他血型者中性。</t>
  </si>
  <si>
    <t>面包酵母菌--食物提取物</t>
  </si>
  <si>
    <t>YEAST BREWERS -- 酿酒酵母真菌。食物提取物  ^]酵母58; |真菌。食品提取物（ALR）^]〜啤酒，在B族维生素丰富，自然铬的良好来源，硒，不传播的肠道。</t>
  </si>
  <si>
    <t>酵母混合-- 食物提取物</t>
  </si>
  <si>
    <t>烟草赤星病菌半知菌-- 食物提取物</t>
  </si>
  <si>
    <t>黄曲霉菌 真菌-- 食物提取物</t>
  </si>
  <si>
    <t>白色念珠菌-- 霉菌提取物 ^</t>
  </si>
  <si>
    <t>顶头孢霉菌-- 霉菌提取物 ^</t>
  </si>
  <si>
    <t>枝孢属-- 霉菌提取物 ^</t>
  </si>
  <si>
    <t>镰刀菌-- 霉菌提取物 ^</t>
  </si>
  <si>
    <t>MOULD MIX-AB -- 霉菌提取物 ^</t>
  </si>
  <si>
    <t>MOULD MIX-AS -- 霉菌提取物 ^</t>
  </si>
  <si>
    <t>青霉菌-- 霉菌提取物 ^</t>
  </si>
  <si>
    <t>抛孢酵母-- 霉菌提取物 ^</t>
  </si>
  <si>
    <t>发癣菌属-- 霉菌提取物 ^</t>
  </si>
  <si>
    <t>羊群-- 尘埃提取物</t>
  </si>
  <si>
    <t>干草--尘埃提取物</t>
  </si>
  <si>
    <t>螨-- 尘埃提取物 *</t>
  </si>
  <si>
    <t>秸杆尘土-- 尘埃提取物</t>
  </si>
  <si>
    <t>猫毛皮</t>
  </si>
  <si>
    <t>牛毛皮</t>
  </si>
  <si>
    <t>狗毛皮</t>
  </si>
  <si>
    <t>羽毛</t>
  </si>
  <si>
    <t>天竺鼠</t>
  </si>
  <si>
    <t>仓鼠</t>
  </si>
  <si>
    <t>马毛</t>
  </si>
  <si>
    <t>人发</t>
  </si>
  <si>
    <t>老鼠毛皮</t>
  </si>
  <si>
    <t>兔子毛皮</t>
  </si>
  <si>
    <t>鼠毛皮</t>
  </si>
  <si>
    <t>绵羊的羊毛</t>
  </si>
  <si>
    <t>灰</t>
  </si>
  <si>
    <t xml:space="preserve"> 山毛榉</t>
  </si>
  <si>
    <t>白桦树--花粉提取物</t>
  </si>
  <si>
    <t xml:space="preserve"> 黄水仙-- 花粉提取物</t>
  </si>
  <si>
    <t>大丽花-- 花粉提取物</t>
  </si>
  <si>
    <t>蒲公英--花粉提取物</t>
  </si>
  <si>
    <t>接骨木--花粉提取物</t>
  </si>
  <si>
    <t>榆树--花粉提取物</t>
  </si>
  <si>
    <t>多汁[多肉]植物,(尤指)藜 --花粉提取物</t>
  </si>
  <si>
    <t>大竺葵-- 花粉提取物</t>
  </si>
  <si>
    <t>花麒麟草-- 花粉提取物</t>
  </si>
  <si>
    <t>草混合-- 花粉提取物</t>
  </si>
  <si>
    <t>山楂树 --花粉提取物</t>
  </si>
  <si>
    <t>榛树-- 花粉提取物</t>
  </si>
  <si>
    <t>石南花-- 花粉提取物</t>
  </si>
  <si>
    <t>金链花-- 花粉提取物</t>
  </si>
  <si>
    <t>菩提树 花粉提取物</t>
  </si>
  <si>
    <t>延命菊 雏菊-- 花粉提取物</t>
  </si>
  <si>
    <t>紫苑花-- 花粉提取物</t>
  </si>
  <si>
    <t>艾蒿-- 花粉提取物</t>
  </si>
  <si>
    <t>荨麻-- 花粉提取物</t>
  </si>
  <si>
    <t>橡树-- 花粉提取物</t>
  </si>
  <si>
    <t>南欧黑松-- 花粉提取物</t>
  </si>
  <si>
    <t>欧洲赤松木-- 花粉提取物</t>
  </si>
  <si>
    <t>悬铃木-- 花粉提取物</t>
  </si>
  <si>
    <t>车前草-- 花粉提取物</t>
  </si>
  <si>
    <t>杨属树木,白杨-- 花粉提取物</t>
  </si>
  <si>
    <t>水蜡树; --花粉提取物</t>
  </si>
  <si>
    <t>油菜-- 花粉提取物</t>
  </si>
  <si>
    <t>蔷薇花,玫瑰花-- 花粉提取物</t>
  </si>
  <si>
    <t>树状灌木-- 花粉提取物</t>
  </si>
  <si>
    <t>杂草,野草,矮树;灌木 --花粉提取物</t>
  </si>
  <si>
    <t>柳树 --花粉提取物</t>
  </si>
  <si>
    <t>乔木;树状灌木;--花粉提取物</t>
  </si>
  <si>
    <t>BUTANE -- 化学毒素提取物</t>
  </si>
  <si>
    <t>CHLORINE -- 化学毒素提取物</t>
  </si>
  <si>
    <t>CIGARETTE SOMOKE -- 烟草尼古丁。 化学毒素提取物 ]</t>
  </si>
  <si>
    <t>CIGARRETE TOBACCO -- 尼古丁，吸烟。 化学毒素提取物 ]</t>
  </si>
  <si>
    <t>DIESEL FUMES -- 化学毒素提取物</t>
  </si>
  <si>
    <t>ETHANOL -- 化学毒素提取物</t>
  </si>
  <si>
    <t>FORMALDEHYDE -- 化学毒素提取物</t>
  </si>
  <si>
    <t>GAS (NORTH SEA) FUMES -- 化学毒素提取物</t>
  </si>
  <si>
    <t>MSG Monosodium Glutamate -- 化学毒素提取物</t>
  </si>
  <si>
    <t>NEWS PRINT -- 化学毒素提取物</t>
  </si>
  <si>
    <t>PERFUME MIX -- 化学毒素提取物</t>
  </si>
  <si>
    <t>PETROL FUMES -- 化学毒素提取物</t>
  </si>
  <si>
    <t>BENZYL ALCOHOL (0.9%)  -- 化学毒素提取物</t>
  </si>
  <si>
    <t>GLYCERINE (50%) -- 化学毒素提取物</t>
  </si>
  <si>
    <t>PHENOL (0.4%) -- 化学毒素提取物</t>
  </si>
  <si>
    <t>INFLUENZA EXTRACT # ]</t>
  </si>
  <si>
    <t>Nystatin anti-candida -- 对抗疗法药物提取物 ^ ]</t>
  </si>
  <si>
    <t>4TH CHAKRA WOMEN - HEART -- 平衡脉轮。Prof. Orsatti, Milan - Italy ]</t>
  </si>
  <si>
    <t>5TH CHAKRA WOMEN - THROAT -- 平衡脉轮。 Prof. Orsatti, Milan - Italy ]</t>
  </si>
  <si>
    <t>OPTIBOND SOLO PLUS -- 牙科材料 dental isode</t>
  </si>
  <si>
    <t>ALERTE FLU -- 牙科材料 dental isode</t>
  </si>
  <si>
    <t>ESTHET-X -- 牙科材料 dental isode</t>
  </si>
  <si>
    <t>DIAMOND CROWN -- 牙科材料 dental isode</t>
  </si>
  <si>
    <t>COREPASTE -- 牙科材料 dental isode</t>
  </si>
  <si>
    <t>TOTAL BOND -- 牙科材料 dental isode</t>
  </si>
  <si>
    <t>EPIC -- 牙科材料 dental isode</t>
  </si>
  <si>
    <t>SEPTOCAINE (LOCAL ANESTHETIC) -- 牙科材料 dental isode</t>
  </si>
  <si>
    <t>Vidya Lung balance -- 使肺正常并平衡其经脉。</t>
  </si>
  <si>
    <t>Vidya Lung yin -- 使肺正常，加强肺经脉的阴。</t>
  </si>
  <si>
    <t>Vidya Lung yang -- 使肺正常，加强肺经脉的阳。</t>
  </si>
  <si>
    <t>Vidya Large Intestine Balance -- 使大肠（肠道，结肠）正常，平衡其经脉。 ]</t>
  </si>
  <si>
    <t>Vidya Large Intestine -- 使大肠的阴（肠道，结肠）正常，加强大肠经脉的阴 ]</t>
  </si>
  <si>
    <t>Vidya Large Intestine -- 使大肠的阳（肠道，结肠）正常，加强大肠经脉的阳。 ]</t>
  </si>
  <si>
    <t>Vidya Stomach balance -- 使胃正常，并平衡其经脉。</t>
  </si>
  <si>
    <t>Vidya Stomach yin -- 使胃正常，加强胃经脉的阴。</t>
  </si>
  <si>
    <t>Vidya Stomach yang -- 使胃正化，加强胃经脉的阳。</t>
  </si>
  <si>
    <t>Vidya Spleen balance -- 使脾正常，并平衡其经脉。</t>
  </si>
  <si>
    <t>Vidya Spleen yin -- 使脾正常，加强脾经脉的阴。</t>
  </si>
  <si>
    <t>Vidya Spleen yang -- 使脾正常，加强脾经脉的阳。</t>
  </si>
  <si>
    <t>Vidya Heart balance -- 使心脏正常，并平衡其经脉。</t>
  </si>
  <si>
    <t>Vidya Heart yin -- 使心脏正常，加强心经脉的阴。</t>
  </si>
  <si>
    <t>Vidya Heart yang -- 使心脏正常，加强心经脉的阳。</t>
  </si>
  <si>
    <t>Vidya Small Intestine Balance -- 使小肠（肠道，结肠）正常，并平衡其经脉。 ]</t>
  </si>
  <si>
    <t>Vidya Small Intestine yin -- 使小肠（肠道，结肠）正常，加强小肠经脉的阴。 ]</t>
  </si>
  <si>
    <t>Vidya Small Intestine yang -- 使小肠（肠道，结肠）正常，加强小肠经脉的阳。]</t>
  </si>
  <si>
    <t>Vidya Bladder balance -- 使膀胱正常，并平衡其经脉。</t>
  </si>
  <si>
    <t>Vidya Bladder yin -- 使膀胱正常，加强膀胱经脉的阴。</t>
  </si>
  <si>
    <t>Vidya Bladder yang -- 使膀胱正常，加强膀胱经脉的阳。</t>
  </si>
  <si>
    <t>Vidya Kidney balance -- 使肾正常，并平衡其经脉。</t>
  </si>
  <si>
    <t>Vidya Kidney yin -- 使肾正常，加强肾经脉的阴。</t>
  </si>
  <si>
    <t>Vidya Kidney yang -- 使肾正常，加强肾经脉的阳。</t>
  </si>
  <si>
    <t>Vidya Pericardium balance -- 使心包正常，并平衡及其经脉。</t>
  </si>
  <si>
    <t>Vidya Pericardium yin -- 使心包正常，加强心包经脉的阴。</t>
  </si>
  <si>
    <t>Vidya Pericardium yang -- 使心包正常，加强心包经脉的阳。</t>
  </si>
  <si>
    <t>Vidya Triple heater balance -- 使三焦正常，并平衡其经脉。</t>
  </si>
  <si>
    <t>Vidya Triple heater yin -- 使三焦正常，加强三焦经脉的阴。</t>
  </si>
  <si>
    <t>Vidya Triple heater yang -- 使三焦经正常，加强三焦经脉的阳。</t>
  </si>
  <si>
    <t>Vidya Gallbladder balance -- 使胆囊正常，并平衡其经脉。]</t>
  </si>
  <si>
    <t>Vidya Gallbladder yin -- 使胆囊正常，加强胆囊经脉的阴。</t>
  </si>
  <si>
    <t>Vidya Gallbladder yang -- 使胆囊正常，加强胆囊经脉的阳。</t>
  </si>
  <si>
    <t>Vidya Liver balance -- 使肝正常，并平衡其经脉。</t>
  </si>
  <si>
    <t>Vidya Liver yin -- 使肝正常，加强肝经脉的阴。</t>
  </si>
  <si>
    <t>Vidya Liver yang -- 使肝正常，加强肝经脉的阳。</t>
  </si>
  <si>
    <t>VIVRAMED CH -- 对肝郁的能量治疗</t>
  </si>
  <si>
    <t>VIVRAMED TA -- 对胰腺激素炼脑下垂体（脑）的能量治疗。]</t>
  </si>
  <si>
    <t>VIVRAMED SA -- 对肾和各种风湿病的能量治疗。@ ]</t>
  </si>
  <si>
    <t>VIVRAMED CI -- 对黏膜、面部神经痛的能量治疗。</t>
  </si>
  <si>
    <t>VIVRAMED GA -- 对前列腺－尿道的能量治疗。</t>
  </si>
  <si>
    <t>VIVRAMED LA -- 对女性腺系统更年期的能量治疗。</t>
  </si>
  <si>
    <t>VIVRAMED NU -- 对胃郁的能量治疗。</t>
  </si>
  <si>
    <t>VIVRAMED EC -- 对炎症、免疫力低下的能量治疗。</t>
  </si>
  <si>
    <t>VIVRAMED DU -- 对风湿病、神经、肌肉、结缔组织的能量治疗。@ ]</t>
  </si>
  <si>
    <t>VIVRAMED AE -- 对静脉问题、静脉水肿（浮肿）的能量治疗。 ]</t>
  </si>
  <si>
    <t>VIVRAMED CO -- 对体液不调(dyscrasy) 和退行性变的能量治疗</t>
  </si>
  <si>
    <t>VIVRAMED VA -- 对焦虑不安、神经过敏，尤其是带有中毒(intoxication)的能量治疗，。</t>
  </si>
  <si>
    <t>VIVRAMED SP -- 对心脏的能量治疗，尤其是电导性(electrical conductibility)。 ]</t>
  </si>
  <si>
    <t>VIVRAMED BE -- 对中毒(intoxication)、病毒病、霉菌病deblocating agent的能量治疗. ^# ]</t>
  </si>
  <si>
    <t>VIVRAMED BU -- 对霉菌病的能量治疗，清除霉菌毒素。^ ]</t>
  </si>
  <si>
    <t>VIVRAMED CA -- 对原发性骨质疏松（骨骼）、龋齿的能量治疗。 ]</t>
  </si>
  <si>
    <t>VIVRAMED CR -- 对病毒感染的能量治疗。# ]</t>
  </si>
  <si>
    <t>VIVRAMED DR -- 对病毒感染，尤其带有霉菌病的病毒感染的能量治疗。#^ ]</t>
  </si>
  <si>
    <t>VIVRAMED EL -- 对病毒感染，尤其是多病毒感染的能量治疗。# ]</t>
  </si>
  <si>
    <t>VIVRAMED MG -- 对疲惫和生命力损耗的能量治疗。</t>
  </si>
  <si>
    <t>VIVRAMED SU -- 对中毒deblocating agent的能量治疗。</t>
  </si>
  <si>
    <t>VIVRAMED TH -- 用于净化肿大的淋巴、淋巴神经节(lymphoid ganglions)。</t>
  </si>
  <si>
    <t>VIVRAMED ME -- 用于补牙用银汞合金中毒(intoxication)的能量治疗。]</t>
  </si>
  <si>
    <t>No 1 CONSTITUTION -- 用于酸毒症儿童患者的能量治疗</t>
  </si>
  <si>
    <t>No 2 CONSTITUTION -- 用于酸毒症成人患者的能量治疗</t>
  </si>
  <si>
    <t>No 3 CONSTITUTION -- 用于淋巴体质儿童的能量治疗</t>
  </si>
  <si>
    <t>No 4 CONSTITUTION -- 用于淋巴体质成人的能量治疗</t>
  </si>
  <si>
    <t>No 5 CONSTITUTION -- 用于风湿性体质的能量治疗@ ]</t>
  </si>
  <si>
    <t>No 6 CONSTITUTION -- 用于淋巴风湿性体质的能量治疗，刺激淋巴系统@ ]</t>
  </si>
  <si>
    <t>No 7 CONSTITUTION -- 用于风湿性酸性体质、虚弱免疫系统的能量治疗@ ]</t>
  </si>
  <si>
    <t>No 8 CONSTITUTION -- 用于关节炎体质、虚弱的免疫系统的能量治疗@]</t>
  </si>
  <si>
    <t>No 9 CONSTITUTION -- 用于对Neutrogena敏感的体质、植物性(Nerve Cranial 10 Vagus)神经功能失调(dystony)的能量治疗]</t>
  </si>
  <si>
    <t>No 10 CONSTITUTION -- 对健壮体质浆膜敏感性的能量治疗</t>
  </si>
  <si>
    <t>No 11 CONSTITUTION -- 对血源性体质、慢性肝压力的能量治疗]</t>
  </si>
  <si>
    <t>No 12 CONSTITUTION -- 对lipaemic病理素质的能量治疗</t>
  </si>
  <si>
    <t>No 13 CONSTITUTION -- 对植物性痉挛素质的能量治疗</t>
  </si>
  <si>
    <t>No 14 CONSTITUTION -- 对急性窦炎的能量治疗</t>
  </si>
  <si>
    <t>No 15 CONSTITUTION -- 对慢性窦炎的能量治疗</t>
  </si>
  <si>
    <t>No 16 CONSTITUTION -- 对急性扁桃腺炎的能量治疗</t>
  </si>
  <si>
    <t>No 17 CONSTITUTION -- 对慢性扁桃腺炎的能量治疗</t>
  </si>
  <si>
    <t>No 18 CONSTITUTION -- 对急性和慢性耳朵感染的能量治疗</t>
  </si>
  <si>
    <t>No 19 CONSTITUTION -- 对颅神经5三叉神经痛的能量治疗]</t>
  </si>
  <si>
    <t>No 20 CONSTITUTION -- 对皮炎1: 慢性和急性湿疹、脂溢性皮炎（皮肤）的能量治疗]</t>
  </si>
  <si>
    <t>No 21 CONSTITUTION -- 对皮炎1: 慢性湿疹、 psoaris、瘙痒（皮肤）的能量治疗]</t>
  </si>
  <si>
    <t>No 22 CONSTITUTION -- 对激素机能障碍：过敏、皮炎、渗出（皮肤）的能量治疗 ]</t>
  </si>
  <si>
    <t>No 23 CONSTITUTION -- 用于激素机能障碍：脑下垂体（脑）、生殖腺机能障碍的能量治疗]</t>
  </si>
  <si>
    <t>No 24 CONSTITUTION -- 用于激素机能障碍：脑下垂体（脑）、肾上腺机能障碍的能量治疗]</t>
  </si>
  <si>
    <t>No 25 CONSTITUTION -- 用于基础变更(modification of ground)的能量治疗；调节间质</t>
  </si>
  <si>
    <t>No 26 CONSTITUTION -- 对抑郁的能量治疗</t>
  </si>
  <si>
    <t>No 27 CONSTITUTION -- 对空气传播花粉疾病的能量治疗</t>
  </si>
  <si>
    <t>No 28 CONSTITUTION -- 对自身免疫性疾病、过敏性疾病的能量治疗</t>
  </si>
  <si>
    <t>No 29 CONSTITUTION -- 对肾枯竭(kidney draining off)(1)的能量治疗</t>
  </si>
  <si>
    <t>No 30 CONSTITUTION -- 对肾枯竭(kidney draining off)(2)的能量治疗: 只在N. 29 (8557) 效果不令人满意时使用 ]</t>
  </si>
  <si>
    <t>No 31 CONSTITUTION -- 能量治疗肝枯竭和肝虚弱</t>
  </si>
  <si>
    <t>No 32 CONSTITUTION -- 对神经过敏和焦虑不安的能量治疗</t>
  </si>
  <si>
    <t>VIBRAMED CI + CONSTITUTION No 15 -- 对慢性窦炎的能量治疗。</t>
  </si>
  <si>
    <t>VIDYA PR BAL. + VIDYA ST BAL. -- 对高血压（压力）的能量治疗]</t>
  </si>
  <si>
    <t>VIBRAMED GA + VIBRAMED CO -- 对前列腺肿瘤的能量治疗。 ]</t>
  </si>
  <si>
    <t>VIBRAMED GA + VIBRAMED SA -- 对良性前列腺肥大的能量治疗。]</t>
  </si>
  <si>
    <t>VIBRAMED AE + VIBRAMED SP -- 对心肌虚弱的能量治疗。</t>
  </si>
  <si>
    <t>VIBRAMED MG + VIBRAMED TH -- 对疲惫和失去活力的能量治疗。</t>
  </si>
  <si>
    <t>VIBRAMED VA + CONSTITUTION No 32 -- 对多动综合症的能量治疗。</t>
  </si>
  <si>
    <t>GINGKO BILOBA 50 -- 改善循环，提高氧输送，记忆力（脑）障碍。 ]</t>
  </si>
  <si>
    <t>LING ZHI SPOR POWDER 150 mg. -- 鳕鱼。增强癌症免疫，糖尿病（胰腺），哮喘（肺）过敏 ]</t>
  </si>
  <si>
    <t>BILBERRY EXTRACT -- 改善血液循环、夜视，预防眼睛发炎。</t>
  </si>
  <si>
    <t>JOHANNESORT 300 mg. -- Total extral, 贯叶连翘。 ]</t>
  </si>
  <si>
    <t>IMMUNO PRO 300 mg. -- 前列腺问题，清肝，shitake sznarascollimus. ]</t>
  </si>
  <si>
    <t>CATUABA -- 激素失调，抑制病毒，经前综合症(PMS) 月经，疲乏，刺激垂体（脑）和甲状腺。 # ]</t>
  </si>
  <si>
    <t>PFAFFIA PANICULATA 500 mg. -- 用于糖尿病（胰腺），放松，能量，抑郁，抗炎 。 ]</t>
  </si>
  <si>
    <t>INFLAMAGEN 350 mg -- 用于哮喘（肺），肠（肠道，结肠，肠）。 ]</t>
  </si>
  <si>
    <t>ASCOOPHYLLUM NODOSUM -- 减少重金属，矿物支持。</t>
  </si>
  <si>
    <t>MARIATISTEL (silymarin 80%, maskrosrot 100mg.) 300 mg. -- 肝，胆囊。 ]</t>
  </si>
  <si>
    <t>IMMUNO FORTE -- 增强免疫。</t>
  </si>
  <si>
    <t>IPE ROXO -- 抗寄生虫作用。 * ]</t>
  </si>
  <si>
    <t>STEVIA -- 甜菊，代糖。</t>
  </si>
  <si>
    <t>ALKYROL -- 鲨鱼肝油，增强免疫。</t>
  </si>
  <si>
    <t>CYCLOBUTANONES -- 化合物，来自于带有游离辐射的刺激性食物，会导致基因和细胞破坏。 ]</t>
  </si>
  <si>
    <t>BLOOD FEVER VIRUS -- 引起一种吸血欲望(vampire desire for blood)，伴有畏光（眼障碍）、多疑症、内疚、疼痛减轻带来的强大力量(extra strength)、精神错乱。 # ]</t>
  </si>
  <si>
    <t>ANGR-RLS / FLOWER ESSENCES SAMPLE SET / APEX ENERGETICS -- 忍住愤怒，伤心往世，容易被触怒，易激动，羞辱。</t>
  </si>
  <si>
    <t>ANGR-FLX / FLOWER ESSENCES SAMPLE SET / APEX ENERGETICS -- 愤怒，挫败，固执，顽固，不耐烦，无情，苛刻。</t>
  </si>
  <si>
    <t>FR-RLS / FLOWER ESSENCES SAMPLE SET / APEX ENERGETICS -- 恐慌，惊骇，担忧，强迫，坐立不安，发抖战栗。</t>
  </si>
  <si>
    <t>FR-TRST / FLOWER ESSENCES SAMPLE SET / APEX ENERGETICS -- 畏惧，过往的感情伤害，分离，排斥。</t>
  </si>
  <si>
    <t>SLFSTM / FLOWER ESSENCES SAMPLE SET / APEX ENERGETICS -- 自尊低下，自信心低，容易受控，自卑胆小。</t>
  </si>
  <si>
    <t>EXPSSN / FLOWER ESSENCES SAMPLE SET / APEX ENERGETICS -- 无法表达自我，忧惧，怯场，心理阻隔。</t>
  </si>
  <si>
    <t>LVJY / FLOWER ESSENCES SAMPLE SET / APEX ENERGETICS -- 情绪冲击，未摆脱的悲痛，生活热情不足，寻求博爱。</t>
  </si>
  <si>
    <t>FRGV / FLOWER ESSENCES SAMPLE SET / APEX ENERGETICS -- 不易宽恕，容易被触怒，自责，不能接受爱情。</t>
  </si>
  <si>
    <t>LTGO / FLOWER ESSENCES SAMPLE SET / APEX ENERGETICS -- 苦恼，固执消极的想法，顽固，妒忌，猜疑，自私，不安。</t>
  </si>
  <si>
    <t>WRMLV / FLOWER ESSENCES SAMPLE SET / APEX ENERGETICS -- 痛苦的情感依恋，心痛，渴望逃离。</t>
  </si>
  <si>
    <t>CAREHRTPSTVTY / FLOWER ESSENCES SAMPLE SET / APEX ENERGETICS -- 感觉疏离，对所爱的人冷漠，害羞。</t>
  </si>
  <si>
    <t>PSTVTY / FLOWER ESSENCES SAMPLE SET / APEX ENERGETICS -- 绝望，过于敏感，一直对烦恼念念不忘。</t>
  </si>
  <si>
    <t>FRST-RSC / FLOWER ESSENCES SAMPLE SET / APEX ENERGETICS -- 对出血、瘀伤、休克、扭伤、发烧等伤害的情绪。</t>
  </si>
  <si>
    <t>INCDNT-RLS / FLOWER ESSENCES SAMPLE SET / APEX ENERGETICS -- 对过往受伤事件、创伤、严重伤害的情绪。</t>
  </si>
  <si>
    <t>MND-MMRY / FLOWER ESSENCES SAMPLE SET / APEX ENERGETICS -- 说明面对过去的困难－虐待，悲痛，震惊，恐惧，信心。</t>
  </si>
  <si>
    <t>CLR-MND / FLOWER ESSENCES SAMPLE SET / APEX ENERGETICS -- 不明晰(lack of clarity)，无价值，自卑，不明晰/缺乏目标，个性。</t>
  </si>
  <si>
    <t>FS-MND / FLOWER ESSENCES SAMPLE SET / APEX ENERGETICS -- 混乱，理解力差，精神疲劳，集中力差。</t>
  </si>
  <si>
    <t>RLXTN / FLOWER ESSENCES SAMPLE SET / APEX ENERGETICS -- 疲惫，神经能量，焦虑，过于敏感，呆板，精神错乱。</t>
  </si>
  <si>
    <t>STRNG-MND / FLOWER ESSENCES SAMPLE SET / APEX ENERGETICS -- 伤心，泄气，绝望，无情，内在压力。</t>
  </si>
  <si>
    <t>VTLTY / FLOWER ESSENCES SAMPLE SET / APEX ENERGETICS -- 内心疲劳，长期奋斗，忧伤，缺乏活力，焦虑。</t>
  </si>
  <si>
    <t>PRTCT / FLOWER ESSENCES SAMPLE SET / APEX ENERGETICS -- 精力缺失，疲劳疲惫，无活力，力不从心，过度敏感。</t>
  </si>
  <si>
    <t>SOMATICA / FLOWER ESSENCES SAMPLE SET / APEX ENERGETICS -- 恐惧，情绪压抑，内心压力，做白日梦，了无生气。</t>
  </si>
  <si>
    <t>NU-DRCTN / FLOWER ESSENCES SAMPLE SET / APEX ENERGETICS -- 感觉受困，害怕改变。</t>
  </si>
  <si>
    <t>ADPTTN / FLOWER ESSENCES SAMPLE SET / APEX ENERGETICS -- 不知哪里适合自己，适应能力差，苦恼不安。</t>
  </si>
  <si>
    <t>LF-CHNGS / FLOWER ESSENCES SAMPLE SET / APEX ENERGETICS --  沮丧，经常吹毛求疵，闷闷不乐，气馁。</t>
  </si>
  <si>
    <t>PRSVR / FLOWER ESSENCES SAMPLE SET / APEX ENERGETICS -- 做事情三分钟热度－缺乏兴趣/精力将它完成，筋疲力尽。</t>
  </si>
  <si>
    <t>MVON / FLOWER ESSENCES SAMPLE SET / APEX ENERGETICS -- 忧伤，失望，失败，内心抑制的极度愤怒，过去的创伤/虐待。</t>
  </si>
  <si>
    <t>HRMNY / FLOWER ESSENCES SAMPLE SET / APEX ENERGETICS -- 打击，忧伤，失望，忧郁，多疑，不安。</t>
  </si>
  <si>
    <t>ACHIV / FLOWER ESSENCES SAMPLE SET / APEX ENERGETICS -- 贪食，不能辨识未解决的问题并改变它们。</t>
  </si>
  <si>
    <t>FEMFLWR / FLOWER ESSENCES SAMPLE SET / APEX ENERGETICS -- 女性特征表现不足，不接受自己的女性外貌。</t>
  </si>
  <si>
    <t>D-1 DRAINAGE COMPLEX / DRAINAGE THERAPY D-PLEX &amp; HERBALS / FUTUREPLEX -- 全面的引流支持，主要器官。</t>
  </si>
  <si>
    <t>D-2 DEGESTIVE DRAINAGE / DRAINAGE THERAPY D-PLEX &amp; HERBALS / FUTUREPLEX -- 刺激/支援消化器官的引流。</t>
  </si>
  <si>
    <t>D-3 LVR-DRN / DRAINAGE THERAPY D-PLEX &amp; HERBALS / FUTUREPLEX -- 刺激/支援肝脏引流。</t>
  </si>
  <si>
    <t>D-4 BL-DRN / DRAINAGE THERAPY D-PLEX &amp; HERBALS / FUTUREPLEX -- 刺激/支援胆囊引流。</t>
  </si>
  <si>
    <t>D-5 KDNY-DRN / DRAINAGE THERAPY D-PLEX &amp; HERBALS / FUTUREPLEX -- 刺激/支援肾脏引流。</t>
  </si>
  <si>
    <t>D-6 BLDR-DRN / DRAINAGE THERAPY D-PLEX &amp; HERBALS / FUTUREPLEX -- 刺激/支援膀胱引流。</t>
  </si>
  <si>
    <t>D-7 LMPH-DRN / DRAINAGE THERAPY D-PLEX &amp; HERBALS / FUTUREPLEX -- 刺激/支援淋巴引流。</t>
  </si>
  <si>
    <t>D-8 LNG-DRN / DRAINAGE THERAPY D-PLEX &amp; HERBALS / FUTUREPLEX -- 刺激/支援肺脏引流。</t>
  </si>
  <si>
    <t>D-9 SNS-DRN / DRAINAGE THERAPY D-PLEX &amp; HERBALS / FUTUREPLEX -- 刺激/支援窦引流。</t>
  </si>
  <si>
    <t>D-10 SKN-DRN / DRAINAGE THERAPY D-PLEX &amp; HERBALS / FUTUREPLEX -- 刺激/支援皮肤引流。</t>
  </si>
  <si>
    <t>D-11 VNS-DRN / DRAINAGE THERAPY D-PLEX &amp; HERBALS / FUTUREPLEX -- 刺激/支援静脉引流。</t>
  </si>
  <si>
    <t>D-12 HMO-DRN / DRAINAGE THERAPY D-PLEX &amp; HERBALS / FUTUREPLEX -- 刺激/支援循环/血液引流。</t>
  </si>
  <si>
    <t>H-1 LIV-MAX / DRAINAGE THERAPY D-PLEX &amp; HERBALS / FUTUREPLEX -- 刺激/支援有力的肝脏引流(strong liver drainage)。</t>
  </si>
  <si>
    <t>H-2 KDN-MAX / DRAINAGE THERAPY D-PLEX &amp; HERBALS / FUTUREPLEX -- 刺激/支援有力的肾脏引流(strong kidney drainage)。</t>
  </si>
  <si>
    <t>H-3 LMHP-MAX / DRAINAGE THERAPY D-PLEX &amp; HERBALS / FUTUREPLEX -- 刺激/支持有力的淋巴引流(strong lymph drainage)，尤其是上部。</t>
  </si>
  <si>
    <t>E-1 FIRE-HRT / ELEMENT THERAPY E-PLEX / FUTUREPLEX -- 支持/平衡火元素经络、器官、情绪。</t>
  </si>
  <si>
    <t>E-2 EARTH-STM / ELEMENT THERAPY E-PLEX / FUTUREPLEX -- 支持/平衡土元素经络、器官、情绪。</t>
  </si>
  <si>
    <t>E-3 MTL-LNG / ELEMENT THERAPY E-PLEX / FUTUREPLEX -- 支持/平衡金元素经络、器官、情绪。</t>
  </si>
  <si>
    <t>E-4 WTR-KDY / ELEMENT THERAPY E-PLEX / FUTUREPLEX -- 支持/平衡水元素经络、器官、情绪。</t>
  </si>
  <si>
    <t>E-5 WD-LVR / ELEMENT THERAPY E-PLEX / FUTUREPLEX -- 支持/平衡木元素经络、器官、情绪。</t>
  </si>
  <si>
    <t>E-6 TYPE-B BALANCE / ELEMENT THERAPY E-PLEX / FUTUREPLEX -- 平衡经络：新陈代谢缓慢，B－型，倾向于疲劳、自主（副交感神经系统）神经系统受控。 ]</t>
  </si>
  <si>
    <t>E-7 TYPE-A BALANCE / ELEMENT THERAPY E-PLEX / FUTUREPLEX -- 平衡经络：高代谢，A－型，过于活跃，交感神经支配。</t>
  </si>
  <si>
    <t>E-8 BIOCLOCK REGULATOR / ELEMENT THERAPY E-PLEX / FUTUREPLEX -- 平衡囊泡阻塞(vesicular congestion)和控制心脏(heart governated)的经络，飞行时差反应，内分泌压力。</t>
  </si>
  <si>
    <t>N-1 PROTOMER / NOSODE THERAPY N-PLEX / FUTUREPLEX -- 深层汞排毒，肾经，肾上腺支援。</t>
  </si>
  <si>
    <t>N-2 PETROCHEM / NOSODE THERAPY N-PLEX / FUTUREPLEX -- 深层排除石化毒素，环境/城市毒素。</t>
  </si>
  <si>
    <t>N-3 EXCHEM / NOSODE THERAPY N-PLEX / FUTUREPLEX -- 深层排除杀虫剂/化学毒素，有利于素食者</t>
  </si>
  <si>
    <t>N-4 RAD-TOX / NOSODE THERAPY N-PLEX / FUTUREPLEX -- 辐射，环境病理压力(geopathic stress)，电磁暴露。 ]</t>
  </si>
  <si>
    <t>N-5 LYMPHOTOX / NOSODE THERAPY N-PLEX / FUTUREPLEX -- 深层排毒：淋巴、过敏、关节炎、炎症。</t>
  </si>
  <si>
    <t>N-6 PROTOGEN / NOSODE THERAPY N-PLEX / FUTUREPLEX -- 深层排毒：长期虚弱，易生病，感染。</t>
  </si>
  <si>
    <t>N-7 CYTOSTAT ANTITOX / NOSODE THERAPY N-PLEX / FUTUREPLEX -- 深层排除细胞毒素：细胞受损/受压，化学疗法，贫血，疲劳。</t>
  </si>
  <si>
    <t>N-8 MIASMATOX / NOSODE THERAPY N-PLEX / FUTUREPLEX -- 深层排毒：遗传/后天的瘴病。</t>
  </si>
  <si>
    <t>N-9 BACTEROTOX / NOSODE THERAPY N-PLEX / FUTUREPLEX -- 急性排毒：细菌，病毒，接种疫苗，感冒，感染。@ # ]</t>
  </si>
  <si>
    <t>N-10 PARAKLENZ / NOSODE THERAPY N-PLEX / FUTUREPLEX -- 深层排毒：寄生虫疾病。 * ]</t>
  </si>
  <si>
    <t>N-11 Ac-pH / NOSODE THERAPY N-PLEX / FUTUREPLEX -- 深层排毒，慢性胃酸过多，酸结晶，神经紧张，关节疼痛。</t>
  </si>
  <si>
    <t>N-12 IMMUNOSODE / NOSODE THERAPY N-PLEX / FUTUREPLEX -- 急性排毒：感冒，流感，肺部，上呼吸道，喉咙痛，扁桃腺。 # ]</t>
  </si>
  <si>
    <t>W-1 METATOX / METABOLIC THERAPY W-PLEX / FUTUREPLEX -- 支援食欲抑制，代谢弱。</t>
  </si>
  <si>
    <t>W-2 METECLNZ / METABOLIC THERAPY W-PLEX / FUTUREPLEX --  支援水分滞留减少，新陈代谢，疲劳。</t>
  </si>
  <si>
    <t>W-3 CRAVEX / METABOLIC THERAPY W-PLEX / FUTUREPLEX -- 消除贪食、物质(substance)、强迫性冲动(compulsions)症状。</t>
  </si>
  <si>
    <t>W-4 NEUROCALM / METABOLIC THERAPY W-PLEX / FUTUREPLEX -- 减少会引发欲望/物质滥用的压力/焦虑。</t>
  </si>
  <si>
    <t>A-1 CELLULAR RECHARGE / ANTITOX PROGRAM A-PLEX / FUTUREPLEX -- 排毒前，引流前/引流时，细胞准备，细胞充电(recharge)。</t>
  </si>
  <si>
    <t>A-2 GENTLEDRAINAGE / ANTITOX PROGRAM A-PLEX / FUTUREPLEX -- 引流中排毒前的第一步，敏感/过敏病例，温和支援。</t>
  </si>
  <si>
    <t>A-3 ULTRA ANTITOX / ANTITOX PROGRAM A-PLEX / FUTUREPLEX -- 排毒的第一步：净化器官，用A2准备，接着用A4。</t>
  </si>
  <si>
    <t>A-4 DEEP ANITOX / ANTITOX PROGRAM A-PLEX / FUTUREPLEX -- 排毒第二步：深层内脏排毒，菌群平衡，用A3做准备，接着A5。</t>
  </si>
  <si>
    <t>A-5 HEAVY ANTITOX / ANTITOX PROGRAM A-PLEX / FUTUREPLEX -- 如果口中/体内有金属则不能使用，排毒第三步：重金属。</t>
  </si>
  <si>
    <t>A-6 REVITALIZATION / ANTITOX PROGRAM A-PLEX / FUTUREPLEX -- 器官活力重建，补充，排毒前/排毒后。</t>
  </si>
  <si>
    <t>A-7 PROTOTOX / ANTITOX PROGRAM A-PLEX / FUTUREPLEX -- 排毒/疾病开始，支持deffences和淋巴。</t>
  </si>
  <si>
    <t>A-8 MALE BALANCE / ANTITOX PROGRAM A-PLEX / FUTUREPLEX -- 排毒开始：男效能量平衡/支持停止。</t>
  </si>
  <si>
    <t>A-9 FEMALE BALANCE / ANTITOX PROGRAM A-PLEX / FUTUREPLEX -- 排毒开始：女效能量平衡/支持停止。</t>
  </si>
  <si>
    <t>A-10 MAINTENANCE / ANTITOX PROGRAM A-PLEX / FUTUREPLEX -- 排毒系统/细胞平衡之后，长期温和引流。</t>
  </si>
  <si>
    <t>A-11 ENVIROPROTECT / ANTITOX PROGRAM A-PLEX / FUTUREPLEX -- 排毒，对环境/城市毒素的脱敏作用，长期保护。</t>
  </si>
  <si>
    <t>A-12 DTX-KIDNEY / ANTITOX PROGRAM A-PLEX / FUTUREPLEX -- 刺激自然肾脏排毒。</t>
  </si>
  <si>
    <t>A-13 DTX-LIVER / ANTITOX PROGRAM A-PLEX / FUTUREPLEX -- 刺激自然肝脏排毒。</t>
  </si>
  <si>
    <t>A-14 DTX-LYMPH / ANTITOX PROGRAM A-PLEX / FUTUREPLEX -- 刺激自然淋巴排毒。</t>
  </si>
  <si>
    <t>B-1 ACUTE RESCUE / BIOSYNERFORMS B-PLEX / FUTURE PLEX -- 抗炎，缓和作用，外伤，发痒，肿胀，镇定。</t>
  </si>
  <si>
    <t>B-2 ADRENAL PEP / BIOSYNERFORMS B-PLEX / FUTURE PLEX -- 肾上腺刺激/支持，压力，过敏，疲劳。</t>
  </si>
  <si>
    <t>B-3 SINUS RELIEF / BIOSYNERFORMS B-PLEX / FUTURE PLEX -- 窦、鼻塞，感染，过敏。</t>
  </si>
  <si>
    <t>B-4 DIGESTION / BIOSYNERFORMS B-PLEX / FUTURE PLEX -- 一般消化不良，肠胃气胀，轻微的胃不适。</t>
  </si>
  <si>
    <t>B-5 GLUCO BALANCE / BIOSYNERFORMS B-PLEX / FUTURE PLEX -- 胰腺功能减退/亢进，能量波动，乳糖不耐受。</t>
  </si>
  <si>
    <t>B-6 STRESS RESISTANCE / BIOSYNERFORMS B-PLEX / FUTURE PLEX -- 镇定自主神经系统(autonomics)，身体/情绪压力，胃烧灼痛，焦虑。</t>
  </si>
  <si>
    <t>B-7 DPRSN ANTITOX/BIOSYNERFORMS B-PLEX/FUTURE PLEX 低活力，忧伤，绝望，忧郁，慢性疲劳</t>
  </si>
  <si>
    <t>B-8 MUCOUS MEMBRANES / BIOSYNERFORMS B-PLEX / FUTURE PLEX -- 黏膜发炎，窦，齿龈，结肠（肠道，肠），呼吸（肺）。 ]</t>
  </si>
  <si>
    <t>B-9 ACUTE VIROTOX / BIOSYNERFORMS B-PLEX / FUTURE PLEX -- 流感，感冒，发烧，疼痛，易怒。 # ]</t>
  </si>
  <si>
    <t>B-10 POST VIROTOX / BIOSYNERFORMS B-PLEX / FUTURE PLEX -- 慢性或病毒感染后疲劳，康复缓慢，压力。# ]</t>
  </si>
  <si>
    <t>B-11 INJUROTOX / BIOSYNERFORMS B-PLEX / FUTURE PLEX -- 软组织，骨组织，外伤，运动过度，术后康复。</t>
  </si>
  <si>
    <t>B-12 MIGRATOX / BIOSYNERFORMS B-PLEX / FUTURE PLEX -- 头痛，压力，潮热，经前综合症(PMS), 过量饮酒。 ]</t>
  </si>
  <si>
    <t>B-13 CELL SALT COMPLEX / BIOSYNERFORMS B-PLEX / FUTURE PLEX -- 主要的细胞营养物，疲劳，虚弱，易怒，疲惫。</t>
  </si>
  <si>
    <t>B-14 BRONCHOTOX / BIOSYNERFORMS B-PLEX / FUTURE PLEX -- 咳嗽，呼吸过敏，呼吸困难，轻微哮喘（肺）。 ]</t>
  </si>
  <si>
    <t>B-15 FEBRIOTOX / BIOSYNERFORMS B-PLEX / FUTURE PLEX -- 发烧，发炎，流感，感冒，窦炎。 # ]</t>
  </si>
  <si>
    <t>B-16 TONSIOPLEX / BIOSYNERFORMS B-PLEX / FUTURE PLEX -- 喉咙疼痛，扁桃体肿大，淋巴阻塞，喉咙收缩。</t>
  </si>
  <si>
    <t>B-17 VESICAPLEX / BIOSYNERFORMS B-PLEX / FUTURE PLEX -- 尿路（肾，尿道）发炎/轻微不适，神经性膀胱。 ]</t>
  </si>
  <si>
    <t>B-18 OTICOPLEX / BIOSYNERFORMS B-PLEX / FUTURE PLEX -- 耳部发炎，耳鸣，发烧，小孩感冒。</t>
  </si>
  <si>
    <t>C-1 PROSTATE CAUSAL CHAIN / CAUSAL CHAIN THERAPY C-PLEX / FUTURE PLEX -- 慢性前列腺疾病，男性&gt;40, 能量停滞。 ]</t>
  </si>
  <si>
    <t>C-2 FIBROZOLVE / CAUSAL CHAIN THERAPY C-PLEX / FUTURE PLEX -- 女性/男性器官支持，囊肿，纤维变性，疤痕，经前综合症。</t>
  </si>
  <si>
    <t>C-3 CELL METABOLISM/CAUSAL CHAIN THERAPY C-PLEX/FUTURE PLEX 细胞再生，特别是当急性/慢性治疗进展延缓的时候</t>
  </si>
  <si>
    <t>C-4 ARTHRO MUSCOTOX / CAUSAL CHAIN THERAPY C-PLEX / FUTURE PLEX -- 关节/肌肉疼痛，关节炎，损伤，过度使用，扭伤，运动员。</t>
  </si>
  <si>
    <t>C-5 HOMEOCHELATION / CAUSAL CHAIN THERAPY C-PLEX / FUTURE PLEX -- 心经和组织支持，年龄&gt;40。</t>
  </si>
  <si>
    <t>C-6 SPLEEN BLOOD ACTIVATOR/CAUSAL CHAIN THERAPY C-PLEX/FUTURE PLEX 脾经和功能支持，急性/慢性</t>
  </si>
  <si>
    <t>C-7 STRONG LIGAMENTS AND JOINTS / CAUSAL CHAIN THERAPY C-PLEX / FUTURE PLEX -- 关节/韧带，僵硬，创伤，疼痛，扭伤。</t>
  </si>
  <si>
    <t>C-8 CALCIUM METABOLISM / CAUSAL CHAIN THERAPY C-PLEX / FUTURE PLEX -- 钙吸收代谢不良，骨质改变。</t>
  </si>
  <si>
    <t>COLON TERRAIN T-11 / TERRAIN MAX KIT / APEX ENERGETICS结肠的T 18 /最大区域/尖端能量学</t>
  </si>
  <si>
    <t>KIDNEY TERRAIN T-12 / TERRAIN MAX KIT / APEX ENERGETICS肾的T 18 /最大区域/尖端能量学</t>
  </si>
  <si>
    <t>BLADDER TERRAIN T-13 / TERRAIN MAX KIT / APEX ENERGETICS膀胱的T 18 /最大区域/尖端能量学</t>
  </si>
  <si>
    <t>ADRENAL TERRAIN T-14 / TERRAIN MAX KIT / APEX ENERGETICS肾上腺的T 18 /最大区域/尖端能量学</t>
  </si>
  <si>
    <t>BRAIN TERRAIN T-17 / TERRAIN MAX KIT / APEX ENERGETICS脑的T 18 /最大区域/尖端能量学</t>
  </si>
  <si>
    <t>BLOOD TERRAIN T-18 / TERRAIN MAX KIT / APEX ENERGETICS血的T 18 /最大区域/尖端能量学</t>
  </si>
  <si>
    <t>Z-1 ATP-Zyme / TERRAINZYME NUTRITIONALS / APEX ENERGETICS ATP -- 生产，疲劳，细胞/氧化应激，慢性疾病。</t>
  </si>
  <si>
    <t>Z-2 Oxi-Zyme / TERRAINZYME NUTRITIONALS / APEX ENERGETICS -- 抗氧化剂，氧化应激，排毒，压力。</t>
  </si>
  <si>
    <t>Z-3 Zinc-Zyme / TERRAINZYME NUTRITIONALS / APEX ENERGETICS -- 补充锌，感染，男性功能，慢性皮肤问题。</t>
  </si>
  <si>
    <t>Z-4 C-Pro-Zyme / TERRAINZYME NUTRITIONALS / APEX ENERGETICS -- 缓冲的维生素C 1 克，肾上腺压力，感染，伤口 。</t>
  </si>
  <si>
    <t>Z-5 Adreno-Zyme / TERRAINZYME NUTRITIONALS / APEX ENERGETICS -- 肾上腺衰竭，慢性疾病，激素不平衡。</t>
  </si>
  <si>
    <t>Z-6 Cotico-Zyme / TERRAINZYME NUTRITIONALS / APEX ENERGETICS -- 肾上腺压力，短期能量支持，恢复活力。</t>
  </si>
  <si>
    <t>Z-7 Alka -Zyme / TERRAINZYME NUTRITIONALS / APEX ENERGETICS --  pH控制/平衡，必需矿物质，地形管理(terrain management)。</t>
  </si>
  <si>
    <t>Z-8 Cal -Zyme / TERRAINZYME NUTRITIONALS / APEX ENERGETICS -- 钙补充，平均血红蛋白浓度(MCHC)。</t>
  </si>
  <si>
    <t>Z-9 Mineral-Zyme / TERRAINZYME NUTRITIONALS / APEX ENERGETICS -- 主要矿物质，大量&amp;微量。</t>
  </si>
  <si>
    <t>Z-10 Master-Zyme / TERRAINZYME NUTRITIONALS / APEX ENERGETIS -- 激素平衡，下丘脑，垂体，肾上腺，压力管理。</t>
  </si>
  <si>
    <t>Z-11 MG/K-Zyme / TERRAINZYME NUTRITIONALS / APEX ENERGETICS -- 补充镁/钾 ，能量，力量，肌肉疲劳，神经肌肉的 。</t>
  </si>
  <si>
    <t>Z-12 LGS-Zyme / TERRAINZYME NUTRITIONALS / APEX ENERGETICS -- 益生菌（芽胞乳杆菌），菌群失调，肠漏（肠道，结肠，肠）。 ]</t>
  </si>
  <si>
    <t>Z-13 Myco-Zyme / TERRAINZYME NUTRITIONALS / APEX ENERGETICS -- 肠道酵母菌生长过度，寄生虫，抗菌，菌群失调。 ^ * ]</t>
  </si>
  <si>
    <t>Z-14 Thyro-Zyme / TERRAINZYME NUTRITIONALS / APEX ENERGETICS -- 甲状腺支援，营养/腺体支援。</t>
  </si>
  <si>
    <t>Z-15 Puro-Zyme / TERRAINZYME NUTRITIONALS / APEX ENERGETICS -- 有效的混合酶，排毒，抗氧化，菌群失调，过敏。</t>
  </si>
  <si>
    <t>Z-16 Immu-Zyme / TERRAINZYME NUTRITIONALS / APEX ENERGETICS -- 初乳，橄榄叶提取物，免疫支援，抗菌。</t>
  </si>
  <si>
    <t>Z-17 LiquaZinc / TERRAINZYME NUTRITIONALS / APEX ENERGETICS -- 液态锌，味觉测试，锌不足，免疫力。</t>
  </si>
  <si>
    <t>Z-18 LipoProZyme / TERRAINZYME NUTRITIONALS / APEX ENERGETICS -- 胆固醇/脂肪的消化能力差，脂质代谢支援。</t>
  </si>
  <si>
    <t>Z-19 ProteoZyme / TERRAINZYME NUTRITIONALS / APEX ENERGETICS -- 蛋白质消化不良，高浓度蛋白酶，排毒，过敏。</t>
  </si>
  <si>
    <t>Z-20 GlucoProZyme / TERRAINZYME NUTRITIONALS / APEX ENERGETICS -- 食用糖代谢，过敏，肥胖。</t>
  </si>
  <si>
    <t>Z-21 CarboProZyme / TERRAINZYME NUTRITIONALS / APEX ENERGETICS -- 碳代谢，高碳饮食，肥胖，过敏。</t>
  </si>
  <si>
    <t>Z-22 Super Digest Zyme / TERRAINZYME NUTRITIONALS / APEX ENERGETICS -- 植物消化酶，胃酸问题，菌群失调。</t>
  </si>
  <si>
    <t>Z-23 Stress Zyme / TERRAINZYME NUTRITIONALS / APEX ENERGETICS -- 紧张，焦虑，压力，失眠，缬草， 5-HTP。</t>
  </si>
  <si>
    <t>Z-24 Super-B Zyme / TERRAINZYME NUTRITIONALS / APEX ENERGETICS -- 维生素B群，活力，能量，喜怒无常，反应迟钝 。</t>
  </si>
  <si>
    <t>Z-25 Methoxy Zyme / TERRAINZYME NUTRITIONALS / APEX ENERGETICS -- 抗炎，抗氧化剂，维生素C /bioflavs, 过敏，排毒， 受伤。</t>
  </si>
  <si>
    <t>Z-26 Hcl-Pro Zyme / TERRAINZYME NUTRITIONALS / APEX ENERGETICS -- 盐酸甜菜碱, 胃蛋白酶，盐酸浓度低, 蛋白质消化，过敏，疲劳。</t>
  </si>
  <si>
    <t>Z-27 Fem- Zyme / TERRAINZYME NUTRITIONALS / APEX ENERGETICS -- 主要为较年轻女性提供营养支持，情绪，激素，月经。</t>
  </si>
  <si>
    <t>Z-28 Fem Zme Plus / TERRAINZYME NUTRITIONALS / APEX ENERGETICS -- 主要为更年期前/后提供营养，激素，情绪，能量。</t>
  </si>
  <si>
    <t>Z-29 Male Zyme / TERRAINZYME NUTRITIONALS / APEX ENERGETICS -- 主要为较年轻男性提供营养支持，男性的功能障碍。</t>
  </si>
  <si>
    <t>Z-30 Male Zyme Plus / TERRAINZYME NUTRITIONALS / APEX ENERGETICS -- 主要为更年期前/后提供营养，激素，情绪，能量。</t>
  </si>
  <si>
    <t>SARS - Severe Acute Respiratory Syndrome -- 2003年暴发的呼吸（肺）病毒性肺炎，对抗生素有抵抗力，空气传播的。 # ]</t>
  </si>
  <si>
    <t>DHEA (K-18) -- 膳食补充，舌下的。APEX ENERGETICS</t>
  </si>
  <si>
    <t>PREGNENOLONE (K-19) -- 膳食补充，舌下的。 APEX ENERGETICS</t>
  </si>
  <si>
    <t>PROGESTERONE (K-20) -- 膳食补充，舌下的。 APEX ENERGETICS</t>
  </si>
  <si>
    <t>GLYSEN (K-1) -- 用于糖代谢支援，复合维生素，矿物质和草本膳食补充。APEX ENERGETICS</t>
  </si>
  <si>
    <t>ADAPTOCRINE (K-2) -- 用于肾上腺支援，维生素和草本膳食补充。 APEX ENERGETICS</t>
  </si>
  <si>
    <t>OPTICRINE (K-3) -- 用于内分泌支援，矿物质和草本膳食补充。APEX ENERGETICS</t>
  </si>
  <si>
    <t>PROGESTAID (K-4) -- 用于内分泌支援，复合维生素，草本和酶膳食补充。APEX ENERGETICS</t>
  </si>
  <si>
    <t>ESTROVITE (K-5) -- 用于雌激素代谢支援，复合维生素，矿物质和草本膳食补充。APEX ENERGETICS</t>
  </si>
  <si>
    <t>PROSTA-DHT(K-6) -- 用于前列腺支援，氨基酸和草本膳食支援。APEX ENERGETICS</t>
  </si>
  <si>
    <t>THYRO-CNV (K-9) -- 用于甲状腺支援，氨基酸，维生素和矿物质膳食补充。 APEX ENERGETICS</t>
  </si>
  <si>
    <t>METACRYN DX (K-10) -- 用于肝脏支援，维生素，矿物质，氨基酸和草本膳食补充。 APEX ENERGETICS</t>
  </si>
  <si>
    <t>BILEMIN (K-11) -- 用于胆囊支援，维生素，氨基酸和草本膳食补充。 APEX ENERGETICS</t>
  </si>
  <si>
    <t>THYROXAL (K-12) -- 用于甲状腺支援，复合维生素，矿物质和草本膳食补充。APEX ENERGETICS</t>
  </si>
  <si>
    <t>PROGLYCO-SP (K-13) -- 用于糖代谢支援，复合维生素，矿物质和腺的膳食补充。 APEX ENERGETICS</t>
  </si>
  <si>
    <t>METHYL-SP (K-14) -- 用于肝脏支持，复合维生素和辅助因子膳食补充。 APEX ENERGETICS</t>
  </si>
  <si>
    <t>ADRENASTIM (K-15) -- 滋养乳霜，氨基酸， DHEA &amp; 草本。APEX ENERGETICS</t>
  </si>
  <si>
    <t>ADRENACALM (K-16) -- 平衡乳霜，草本和复合维生素。APEX ENERGETICS</t>
  </si>
  <si>
    <t>TESTANEX (K-17) -- 平衡乳霜，5,7-二羟黄酮和生物类黄酮。APEX ENERGETICS</t>
  </si>
  <si>
    <t>NEW VISTAS OF HUNGARY CONSCIOUSNESS -- 记忆力和心理敏锐度的刺激配方</t>
  </si>
  <si>
    <t>NEW VISTAS OF HUNGARY ADDICTION Rx -- 从南美亚马孙草本改良而来，用see all of past life和药方上瘾 (and Rx Addiction)。</t>
  </si>
  <si>
    <t>SODIUM FLURACEATE -- 阻碍三羧酸循环(Kreb's cycle)，引起慢性疲劳，也会由糖尿病、病毒或小孩发烧的药物治疗不当所致。# } ]</t>
  </si>
  <si>
    <t>MISCELLANEOUS ENZYME POISONS SUCH AS CYANIDE ON CYTOCHROME OXIDASE -- 破坏三羧酸循环(Kreb's cycle)的细胞流动(cellular flow)。 } ]</t>
  </si>
  <si>
    <t>INAPPROPRIATE PARACETAMOL - ACETAMINOPHEN EXPOSURE -- 产生肝坏疽，会引起胰岛B细胞坏疽，导致糖尿病或糖调节疾病。}</t>
  </si>
  <si>
    <t>TOXIC ALLOXAN EXPOSURE -- 引起胰岛B细胞坏疽。 }</t>
  </si>
  <si>
    <t>EXCESS PRODUCTION OF TOXINS, EXOTOXINS AND ENDOTOXINS - LIPO POLY SACCHARIDE -- 来自不明感染源， 由不正当的免疫抑制所致的LPS级联。}</t>
  </si>
  <si>
    <t>UNKNOWN INFECTIOUS AGENT COMPETITION FOR ESSENTIAL NUTRIENTS -- 破坏细胞代谢。</t>
  </si>
  <si>
    <t>PROVOCATION OF AN INFLAMMATORY CELL OR IMMUNE RESPONSE BY UNKNOWN INFECTIOUS AGENT -- 由不正当免疫反应所致的炎症级联。}</t>
  </si>
  <si>
    <t>AUTO IMMUNE DISEASES UNDEFINED (不在我们的数据库内) -- }</t>
  </si>
  <si>
    <t>CHANGE IN CHROMOSOME MAKE UP -- 数量改变－非整倍，后天原因所致，辐射，毒素，化学物，精神打击。 }</t>
  </si>
  <si>
    <t>CHANGE IN CHROMOSOME MAKE UP -- 结构改变，引起染色体缺失或易位，后天原因所致，辐射，毒素，化学物，精神打击。}</t>
  </si>
  <si>
    <t>CHANGE IN GENETIC CODE -- 遗传的，如天生代谢障碍，例如地中海贫血症。 }</t>
  </si>
  <si>
    <t>REDUCED SYNTHESIS OF PHOSPHOLIPID &amp; PROTEIN -- 减少会导致脂肪球形成的脂肪分散，从细胞中以脂蛋白形式dim.释放脂肪，导致过量脂肪积聚＋慢性疲劳。}</t>
  </si>
  <si>
    <t>EXCESSIVE ENTRY OF FFAs + TRIGLYCERIDES INTO CELL -- 由于糖尿病，充血性心力衰竭，严重贫血，营养不良＋消瘦， 局部缺血，例如冠状动脉功能不全，感染。 }</t>
  </si>
  <si>
    <t>LYSOSOMAL RUPTURE -- 被认为会造成某些细胞损伤，例如在吞噬二氧化硅(silica)或毒素后使肺泡巨噬细胞受损。 }</t>
  </si>
  <si>
    <t>POMPE GLYCOGEN - TYPE 11 -- 贮积病，溶酶体超载，会导致毒素、自体毒素或其它细胞碎片的沉积。}</t>
  </si>
  <si>
    <t>LYSOSOMAL OVERLOADING -- 许多代谢程序，依靠溶酶体酶水解中间体，当某种特定的水解酶缺失时，溶酶体会膨胀＋失去活性。}</t>
  </si>
  <si>
    <t>PROTEIN DEPOSITION DISEASE -- 在肾病综合征或其它蛋白质沉积征时肾小管细胞中形成玻璃样沉积物。}</t>
  </si>
  <si>
    <t>LIPID DEPOSITION DISEASE -- 戈谢病（糖基化神经酰胺），进入细胞的糖调节化合物沉积。 }</t>
  </si>
  <si>
    <t>LIPID DEPOSITION DISEASE -- 尼曼-匹克病(鞘磷脂), 进入髓磷脂的不当脂肪酸（反式脂肪酸）沉积，有缺陷的髓磷脂呈现为脱髓鞘。}</t>
  </si>
  <si>
    <t>LIPID DEPOSITION DISEASE -- 泰伊-萨克斯病(神经节苷脂), 进入髓磷脂的不当脂肪酸（反式脂肪酸）沉积，有缺陷的髓磷脂呈现为脱髓鞘。}</t>
  </si>
  <si>
    <t>MUCOPOLYSACCHARIDE DEPOSITION DISEASE -- 第Ⅰ型粘多糖增多综合征(脂质软骨营养障碍), 会在含有食物加入剂毒素的情况下过度运动而致。}</t>
  </si>
  <si>
    <t>CYSTINE DEPOSITION DISEASE -- 胱氨酸病，因肾的排毒不当所致，通常源自食物加入剂或医药品。 }</t>
  </si>
  <si>
    <t>IMPAIRED METABOLISM OF FAT -- 减少脂肪酸(FFA)氧化，并增加转化为甘油三酸酯，脂肪沉积疾病。}</t>
  </si>
  <si>
    <t>IMPAIRED METABOLISM OF FAT -- 脂肪沉积，减少磷脂＋蛋白质的合成，减少脂肪分散，使之形成脂肪球，或使细胞脂蛋白中释放的脂肪减少。}</t>
  </si>
  <si>
    <t>INJURY TO CELL MEMBRANES AND MITOCHONDRIA -- 微生物(microbii)的丧失，质膜的病灶膨胀(focal expansions)。 }</t>
  </si>
  <si>
    <t>INJURY TO CELL MEMBRANES AND MITOCHONDRIA -- 质膜的内包形成空泡—内吞泡形成。 }</t>
  </si>
  <si>
    <t>INJURY TO CELL MEMBRANES AND MITOCHONDRIA -- 粗面内质网(RER)的破坏和核糖体丧失，导致细胞质嗜碱性丧失。}</t>
  </si>
  <si>
    <t>INJURY TO CELL MEMBRANES AND MITOCHONDRIA -- 线粒体膨胀，嵴丧失。 }</t>
  </si>
  <si>
    <t>CLOUDY SWELLING - INTRACELLULAR EDEMA -- 水肿。因膨胀的液囊中或内质网状组织和线粒体的扁囊中水状液体积聚所致。 } ]</t>
  </si>
  <si>
    <t>CLOUDY SWELLING - INTRACELLULAR EDEMA -- 水肿。由于缺氧、线粒体或其酶促途径受损导致氧化磷酸化降低。 } ]</t>
  </si>
  <si>
    <t>DEPOSITION DISEASE -- 乳酸盐和丙酮酸盐积聚，大分子的净分解（细胞内水肿，浮肿）。 } ]</t>
  </si>
  <si>
    <t>CELLULAR NUCLEAR INJURY -- 来自辐射，病毒，毒素，肝糖的异常积聚，片层体等，异常的DNA依赖性RNA合成会产生恶性细胞。 }</t>
  </si>
  <si>
    <t>CELLULAR NUCLEAR INJURY -- DNA的隐性受损可能会导致突变或恶性细胞的生长。}</t>
  </si>
  <si>
    <t>MUCUS CASCADE - EXCESS MUCUS -- 源自营养失调以及免疫反应异常，对抗疗法治疗可能是起因。}</t>
  </si>
  <si>
    <t>DEPOSITION DISEASE -- 由于营养失调以及细胞受损所致的钙积聚。 }</t>
  </si>
  <si>
    <t>DEPOSITION DISEASE -- 衰老细胞的耗损色素(wear-and-tear pigment)中的脂褐素积聚，见于“永久”组织，如心肌，其纤维会随年龄增长显现出日益增多的色素沉淀。}</t>
  </si>
  <si>
    <t>DEPOSITION DISEASE -- “褐色萎缩”，随年龄增长或使用某种药物时(如苯巴比通)也可见于肝细胞、肝斑、以前的药物治疗不当。}</t>
  </si>
  <si>
    <t>DEPOSITION DISEASE -- 脂褐素积聚，如肝细胞坏死和脂质氧化后的肝蜡样色素，以前的药物治疗不当。}</t>
  </si>
  <si>
    <t>DEPOSITION DISEASE -- 患杜宾－约翰逊综合征时肝细胞的脂褐素积聚，以前的药物治疗不当。}</t>
  </si>
  <si>
    <t>DEPOSITION DISEASE -- “褐色肠”（结肠，肠）综合征中的脂褐素积聚，平滑肌细胞色素沉淀，伴随有不同程度的营养吸收不良。} ]</t>
  </si>
  <si>
    <t>DISTURBANCE OF INTRACELLULAR CALCIUM HOMEOSTASIS -- 受损线粒体中的氧化磷酸化作用终止，依赖ATP的泵受破坏，因此更多钙离子和钠离子进入细胞。}</t>
  </si>
  <si>
    <t>DISTURBANCE OF INTRACELLULAR HOMEOSTASIS -- 细胞核功能紊乱， DNA依赖性的RNA合成减少。}</t>
  </si>
  <si>
    <t>DISTURBANCE OF INTRACELLULAR HOMEOSTASIS -- 持续的无氧糖酵解，导致pH值下降，促使水解酶从受损的溶酶体中逸出并加速自我分解。}</t>
  </si>
  <si>
    <t>APOPTOSIS -- 细胞死亡，从活组织中清除单细胞，细胞核内染色质浓缩，细胞核分裂，细胞溶质收缩，胞质细胞器过剩。 }</t>
  </si>
  <si>
    <t>SLIGHT CELLULAR NECROSIS -- 源自射线疗法和化学疗法，使用的剂量要比造成明显坏死(frank necrosis)的剂量少，以前的药物治疗不当。}</t>
  </si>
  <si>
    <t>SLIGHT CELLULAR NECROSIS -- 源自受细胞毒性的T－淋巴细胞攻击所致细胞死亡，以前的药物治疗不当。}</t>
  </si>
  <si>
    <t>SLIGHT CELLULAR NECROSIS -- 由于病毒感染，即感染肝脏，病毒性肝炎，黄热病，以前的药物治疗不当。} # ]</t>
  </si>
  <si>
    <t>SLIGHT CELLULAR NECROSIS -- 源自萎缩症，可能是生理上的（萎缩），也可能是病理上的，以前的药物治疗不当。}</t>
  </si>
  <si>
    <t>COAGULATIVE CELLULAR NECROSIS -- 受保护的结构，如肾梗塞、梅毒瘤，或受破坏的结构，如肺结核的干酪样坏死。 } ]</t>
  </si>
  <si>
    <t>CELL DEATH - COLLIQUATIVE CELLULAR NECROSIS -- 坏死和液化，如脑梗塞，以前的药物治疗不当。 }</t>
  </si>
  <si>
    <t>FAT NECROSIS OF CELLS -- 源自外伤，从脂肪细胞中的脂质释放会引起慢性发炎和巨细胞反应，见于皮下脂肪或乳房。}</t>
  </si>
  <si>
    <t>FAT NECROSIS OF CELLS -- 源自酶功能障碍，与急性胰腺炎并发，以前的药物治疗不当。 }</t>
  </si>
  <si>
    <t>FIBRINOID NECROSIS -- 胶原质的嗜曙红细胞deg.，如类风湿结节，或结节性多动脉炎，血纤维沉积，平滑肌坏死，抗原－抗体沉积。}</t>
  </si>
  <si>
    <t>ATROPHY AUTO IMMUNE -- 例如先天爱迪生氏病的肾上腺萎缩、恶性贫血中的胃壁细胞萎缩。 }</t>
  </si>
  <si>
    <t>ATROPHY -- 由于流动循环停止或受阻所致的局部骨质疏松症和肌肉萎缩，例如salavia管受阻导致萎缩 }</t>
  </si>
  <si>
    <t>ATROPHY -- 由于局部出血，例如脑萎缩动脉硬化症，侵蚀骨头的大动脉瘤，导致表层颅骨萎缩的脑膜瘤，导致肾实质萎缩的肾盂积水。}</t>
  </si>
  <si>
    <t>ATROPHY -- 源自激素变化，例如雌激素戒断(w/drawal) 后的子宫内膜萎缩，肝硬化时的睪丸萎缩，雌激素治疗，垂体机能减退，衰老，吸收不良，恶疾。} ]</t>
  </si>
  <si>
    <t>ATROPHY -- 源于神经性神经阻塞，神经供给丧失之后的肌肉萎缩， 普通饥饿，严重营养失调，发烧时持续增加的异化作用，在严重创伤之后出现，等。}</t>
  </si>
  <si>
    <t>HYPERTROPHY -- 心肌左室，高血压，主动脉瓣疾病，二尖瓣关闭不全（脱垂），高产状态，例如严重贫血症，高碳酸血症，甲状腺毒症。}</t>
  </si>
  <si>
    <t>HYPERTROPHY - Tissue Swelling -- 肥大和增生。心肌右室，慢性肺病，肺心病，二尖瓣狭窄，次于左心室衰竭，肺或三尖瓣瓣膜病变。}</t>
  </si>
  <si>
    <t>HYPERTROPHY - Tissue swelling -- 骨骼肌肉作用中过度，以前或现在的且尚未痊愈，以前药物治疗疼痛时治疗不当。}</t>
  </si>
  <si>
    <t>HYPERTROPHY - Tissue swelling -- 平滑肌，子宫－怀孕或手术未愈，疝气未愈，支援肌肉扭伤未愈。}</t>
  </si>
  <si>
    <t>HYPERTROPHY - Tissue swelling -- 平滑肌，动脉－高血压（动脉内侧肥厚），静脉或动脉，由药物治疗不当所致，如万艾可、血压药、抗炎药。 }</t>
  </si>
  <si>
    <t>HYPERTROPHY - Tissue swell. -- 平滑肌，消化道（通常在受阻后），首先会有食道痉挛，然后会导致癌症/结肠痉挛，肥大性幽门狭窄，便秘。} ]</t>
  </si>
  <si>
    <t>HYPERTROPHY - Tissue swelling -- 平滑肌膀胱（排尿受阻），前列腺增大，尿道，道状结构，严重包茎，先天膀胱颈阻塞， 按捺住强烈的欲望(resisting urge)。 }</t>
  </si>
  <si>
    <t>HYPERPLASIA - swelling of specialised cells -- 肾上腺皮质，促肾上腺皮质激素(ACTH)管理，垂体嗜碱细胞腺瘤，皮质酮毒性，皮质酮滥用，合成类固醇，破坏健康的流动。 }</t>
  </si>
  <si>
    <t>HYPERPLASIA - swelling of specialised cells -- 副甲状腺原发性（先天的）增生，次于慢性肾衰竭，用于退烧，钙拮抗剂，止舄，抗炎。}</t>
  </si>
  <si>
    <t>HYPERPLASIA - swelling of specialised cells -- 甲状腺－原发性甲状腺毒症（格雷夫斯病），和母亲之间或与母亲有关的未解决的情绪压力，能量损耗和/或体重增加。}</t>
  </si>
  <si>
    <t>HYPERPLASIA - swelling of specialised cells -- 垂体，嗜酸细胞增生是导致肢端肥大症的偶因，嗜碱细胞增生－库兴氏综合征，类固醇使用历史。 }</t>
  </si>
  <si>
    <t>HYPERPLASIA - swelling of specialised cells -- 胰岛，增生可见于患糖尿病母亲的婴儿，用于治疗发烧，钙拮抗剂，止舄，抗炎。}</t>
  </si>
  <si>
    <t>HYPERPLASIA - swelling of specialised cells -- 乳房囊性疾病时的乳房－生理妊娠以及泌乳－疾病，用于治疗发烧，钙拮抗剂，抗炎。}</t>
  </si>
  <si>
    <t>HYPERPLASIA - swelling of specialised cells -- 子宫内膜囊性增生是对过量的雌激素刺激所作的反应，子宫内膜异位，压力所致的前列腺增生，下视丘释放过度。 } ]</t>
  </si>
  <si>
    <t>HYPERPLASIA - swelling of specialised cells -- 前列腺－良性结节增生，子宫内膜囊性增生，由未处理的压力所致。 }</t>
  </si>
  <si>
    <t>HYPERPLASIA - swelling of specialised cells -- 皮肤棘细胞增生（棘皮症），牛皮癣，慢性皮炎，黑棘皮症，病毒性疣，真菌，细菌，免疫抑制。 } @ # ^</t>
  </si>
  <si>
    <t>HYPERPLASIA - swelling of specialised cells -- 假上皮瘤样增生-慢性炎症 &amp;肉芽组织, 角化棘皮瘤, 表层皮肤肿瘤 (例如：颗粒细胞肌母细胞瘤。} ]</t>
  </si>
  <si>
    <t>HYPERPLASIA - swelling of specialised cells -- 骨髓，增生，一般见于溶血状态、组织缺氧或缺乏氧流动或转换所致的对红血球需求增加之处。}</t>
  </si>
  <si>
    <t>METAPLASIA -- 用不同的细胞类型转化或代替一种细胞类型，上皮纤毛组织，在慢性支气管炎（肺）、吸烟者、鼻窦、或维生素A缺乏症的气管/支气管内。 } ]</t>
  </si>
  <si>
    <t>METAPLASIA -- 用不同的细胞类型转化或代替一种细胞类型，老年时的子宫内膜，胆石病时的膀胱，年老和雌激素治疗时的前列腺。} ]</t>
  </si>
  <si>
    <t>METAPLASIA -- 用不同的细胞类型转化或代替一种细胞类型，宫颈内黏膜和与宫颈糜烂相关的腺，没时间治愈的骨应力，导致转化。}</t>
  </si>
  <si>
    <t>METAPLASIA -- 用不同的细胞类型转化或代替一种细胞类型，肾盂有结石或肾结石疼痛，膀胱有慢性膀胱炎或血吸虫病（蠕虫）。}</t>
  </si>
  <si>
    <t>METAPLASIA -- 用不同的细胞类型转化或代替一种细胞类型，未愈/胸膜间皮（肺）； 蠕虫、食物中毒、细菌、真菌所致的腹膜疾病。 } * @ ^ ]</t>
  </si>
  <si>
    <t>METAPLASIA -- 用不同的细胞类型转化或代替一种细胞类型，“粉红细胞”大汗腺化生，见于乳房囊性疾病、以前慢性胃炎所致的胃黏膜肠上皮化生。 }</t>
  </si>
  <si>
    <t>METAPLASIA -- 用不同的细胞类型转化或代替一种细胞类型，结缔组织疤痕，异常钙化，纤维化，钙拮抗剂，止舄，抗炎。}</t>
  </si>
  <si>
    <t>METAPLASIA -- 用不同的细胞类型转化或代替一种细胞类型，骨髓纤维化，肝脾的髓外造血作用，如骨髓纤维变性时。}</t>
  </si>
  <si>
    <t>PREMATURE CELLULAR AGING -- 以前的药物治疗不当，衰老导致由诱变物质、辐射、病毒性感染、自由基所造成的DNA受损，没有由D NA充分修复。 } # ]</t>
  </si>
  <si>
    <t>PREMATURE CELLULAR AGING -- 以前的药物治疗不当，在转录程序中的“错误成灾”衰退。}</t>
  </si>
  <si>
    <t>ACUTE CELL INFLAM. -- 带血管活组织的受损反应，upset of healing cascade，药物的治疗不当，津液＋细胞渗出物的形成，微血管循环的变化。}</t>
  </si>
  <si>
    <t>TISSUE DESTRUCTION -- 失去血液供应－缺血性坏死，例如心肌梗塞、炎性因子(inflame. agents)，脓肿的毒性作用，放疗，外科手术，事故，对致病因子的反应。 }</t>
  </si>
  <si>
    <t>REPEATED LIVER INJURY -- 酗酒、慢性肝炎、毒品、医药品等，网状蛋白结构崩溃，间叶细胞的胶原质，再生，硬化，结疤。 }</t>
  </si>
  <si>
    <t>CHRONIC INFLAMMATION -- 嗜中性粒细胞功能异常所致，抗炎药，尤其是皮质甾类，血液供应不足，一般营养不良。 }</t>
  </si>
  <si>
    <t>CHRONIC INFLAMMATION -- 药物对以下情况有抵抗作用：噬菌作用和/或细胞内破坏、肺结核、沙门氏菌病、普鲁氏菌病，病毒性或不明制剂@ # ]</t>
  </si>
  <si>
    <t>CHRONIC INFLAMMATION -- 自身免疫性疾病，例如：扩散性淋巴细胞性甲状腺炎（桥本病）、自体免疫、萎缩性胃炎、肾上腺萎缩等</t>
  </si>
  <si>
    <t>CHRONIC INFLAMMATION -- 对改变的自体抗原的反应，例如对橡胶、镍的接触性皮炎，慢性骨髓炎&amp;肾盂肾炎、普鲁氏菌病、肺结核(TB)、胆囊炎、麻疯病、瘟疫。 }</t>
  </si>
  <si>
    <t>IMMUNE PATHOLOGY -- 体液防御免疫球蛋白的形成，含有(possess)抗体样分子的特定敏感(sensitised)小淋巴球的产生，不正常免疫反应，过敏。}</t>
  </si>
  <si>
    <t>HYPERSENSITIVITY -- 1) 速发型－过敏超敏性, 2) 细胞毒超敏反应, 3) 复合物介导的超敏反应, 4) 细胞介导－延迟, 5) 刺激反应。 }</t>
  </si>
  <si>
    <t>IMMUNE DEFICIENCY -- 先天伴性的，异常丙种球蛋白血症，威-奥氏综合征，共济失调毛细血管扩张，胸腺缺陷，慢性皮肤粘膜念珠菌病，呼吸道（肺）感染。} ^]</t>
  </si>
  <si>
    <t>DELAYED REACTIONS TO INJURY AND INFLAMMATION -- 提高氧消耗＋体温，增加脂肪酸流动、蛋白质分解代谢以及肌肉氨基酸的糖质新生。}</t>
  </si>
  <si>
    <t>DELAYED REACTIONS TO INJURY AND INFLAMMATION -- 增加生成生长激素、甲状腺激素、胰岛素，它能刺激葡萄糖的摄取以及肝糖、脂肪和蛋白质合成、情绪压力。</t>
  </si>
  <si>
    <t>DISTURBANCE OF WATER BALANCE -- Dec. 摄入&amp;Incloss, 缺乏抗利尿激素(ADH) – 糖尿病，高钙血症，低钾血症，水重吸收失败，细胞脱水，可能会导致血压过低＋眩晕。}</t>
  </si>
  <si>
    <t>NEW VISTAS OF HUNGARY CONSCIOUSNESS -- 记忆和精神敏度(Mental Acuity)的刺激配方。</t>
  </si>
  <si>
    <t>GM Food type 6 转基因食品指dystrucural exposure 或敏感性</t>
  </si>
  <si>
    <t>NEW VISTAS OF HUNGARY 肠内寄生虫配方* ]</t>
  </si>
  <si>
    <t>NEW VISTAS OF HUNGARY SUSHI 用于寿司源寄生虫的配方* ]</t>
  </si>
  <si>
    <t>来自于猪的毒素--各种血型均应避免。</t>
  </si>
  <si>
    <t>Bird Flue 禽类和传染性病毒疾病# ]</t>
  </si>
  <si>
    <t>GM Food type1 转基因食品指明1 dystrucural exposure 或敏感性</t>
  </si>
  <si>
    <t>GM Food  type 2转基因食品指明2 dystrucural exposure 或敏感性</t>
  </si>
  <si>
    <t>GM Food  type 3 转基因食品指明3 dystrucural exposure 或敏感性</t>
  </si>
  <si>
    <t>GM Food type 4  转基因食品指明4 dystrucural exposure 或敏感性</t>
  </si>
  <si>
    <t>GM Food type 5 转基因食品指明5 dystrucural exposure 或敏感性</t>
  </si>
  <si>
    <t>恢复精力（自然能量）/维生素和矿物质的混合物，以天然冻干杏为主要成分，慢性感染，其它疾病/ Biocare UK</t>
  </si>
  <si>
    <t>Vyta-myn Complex（特殊的压力配方）/微包衣的维生素和矿物质补充，尤其用于压力支持/ Biocare UK</t>
  </si>
  <si>
    <t>维生素A（棕榈酸）微胶粒化的Bio-A/非常适用于吸收不良者/ Biocare UK</t>
  </si>
  <si>
    <t>β-胡萝卜素 （微胶粒化天然来源）/ 维生素A前体，含有天然β-胡萝卜素和维生素E（D-α-生育酚）/ Biocare UK</t>
  </si>
  <si>
    <t>维生素 B1/硫胺// Biocare UK</t>
  </si>
  <si>
    <t>维生素 B2/核黄素/ / Biocare UK</t>
  </si>
  <si>
    <t>维生素 B3/烟酸酰胺/ / Biocare UK</t>
  </si>
  <si>
    <t>维生素 B5/泛酸镁/ / Biocare UK</t>
  </si>
  <si>
    <t>维生素 B12 (时释性/卵磷脂、辅酶B12、 维生素 B12 含有羟钴胺素// Biocare UK</t>
  </si>
  <si>
    <t xml:space="preserve">	复合维生素B/ 活性酶＋镁/ / Biocare UK</t>
  </si>
  <si>
    <t>复合维生素B (不含维生素B12 和叶酸)/ 带三种镁型(magnesium forms)的活性酶/ Biocare UK</t>
  </si>
  <si>
    <t>吡哆醛-5-磷酸(P-5-P)/ 维生素B6的一种生物活性形式，伴有β-胡萝卜素和柠檬酸锌/Biocare UK</t>
  </si>
  <si>
    <t>维生素 C (抗坏血酸镁) 散剂/ 维生素 C的缓冲低酸形式/ / Biocare UK</t>
  </si>
  <si>
    <t>维生素 C (抗坏血酸镁)/ 越桔非柑橘类flabono提示/ Biocare UK</t>
  </si>
  <si>
    <t>维生素C 作为抗坏血酸钾/ 非柑橘类，维生素 C的低过敏型/ Biocare UK</t>
  </si>
  <si>
    <t>维生素 E/卵磷脂，天然生育酚，三烯生育酚/ Biocare UK</t>
  </si>
  <si>
    <t>微胶粒化维生素 E / D-α-生育酚, 低聚果糖, 维生素E的天然来源/ Biocare UK</t>
  </si>
  <si>
    <t>Olgard (叶酸和维生素B12) /羟钴胺素B12 活性形式和辅酶 B12/ Biocare UK</t>
  </si>
  <si>
    <t>维生素 C作为混合抗坏血酸盐/ 以天然水果提取物里的镁、钾、钙、锌和锰为基本，提供高生物可利用的矿物escalbates / Biocare UK</t>
  </si>
  <si>
    <t>辅酶 Q10/ 微胶粒化高吸收型的vitasorb，含维生素E和柠檬苦素/ Biocare UK</t>
  </si>
  <si>
    <t>维生素A/ 微胶粒化高吸收型的vitasorb，作为维生素A棕榈酸酯/ Biocare UK ]</t>
  </si>
  <si>
    <t>B族维生素片/ 微胶粒化高吸收型的vitasorb / Biocare UK</t>
  </si>
  <si>
    <t>维生素 B6/ 微胶粒化高吸收型的vitasorb，作为盐酸吡哆醇/ Biocare UK</t>
  </si>
  <si>
    <t>维生素 B12/ 微胶粒化高吸收型的vitasorb，作为羟钴胺素/ Boicare UK</t>
  </si>
  <si>
    <t>维生素C/ 微胶粒化高吸收型的vitasorb，作为抗坏血酸(维生素C)/ Biocare UK</t>
  </si>
  <si>
    <t>维生素D/ 微胶粒化高吸收型的vitasorb，作为维生素 D3/ Biocare UK</t>
  </si>
  <si>
    <t>维生素 E / 微胶粒化高吸收型的vitasorb，作为D-α-生育酚/ Biocare UK</t>
  </si>
  <si>
    <t>复合维生素 / 微胶粒化高吸收型的vitasorb / Biocare UK</t>
  </si>
  <si>
    <t>Calcidophilus/ 不含牛奶的(milk free)有机钙生物活性形式/ Biocare UK</t>
  </si>
  <si>
    <t>Calcium EAP2/乙醇胺磷酸酯，提高钙吸收不良者的吸收/ Biocare UK</t>
  </si>
  <si>
    <t>葡萄糖酸铜/ Biocare UK</t>
  </si>
  <si>
    <t>氯化镁/丁烯二酸盐，以水溶性有机酸为形式说明促进矿物质吸收/Biocare UK</t>
  </si>
  <si>
    <t>镁 EAP2/乙胺磷酸酯，用于镁补充剂的高吸收性和敏感性/ Biocare UK</t>
  </si>
  <si>
    <t>苹果酸镁/ 天然蔬果的形式/ Biocare UK</t>
  </si>
  <si>
    <t>牛磺酸镁/ Biocare UK</t>
  </si>
  <si>
    <t>Phophatityl 丝氨酸前体/磷酸丝氨酸镁和磷酸丝氨酸钙，作为phosphatityl胆碱的活性前体/ Biocare UK</t>
  </si>
  <si>
    <t>Osteoplex / 带酶的柠檬酸镁和柠檬酸钙，硼，维生素A&amp;D/ 用于骨骼/ Biocare UK</t>
  </si>
  <si>
    <t>抗坏血酸镁，提高吸收率/ Biocare UK</t>
  </si>
  <si>
    <t>Iron EAP2/乙醇胺磷酸酯，用于高吸收性和铁敏感性/ Biocare UK</t>
  </si>
  <si>
    <t>铁复合物/抗坏血酸盐 苹果酸盐/ Biocare UK</t>
  </si>
  <si>
    <t>维生素 C缓冲抗坏血酸矿物质复合物，含镁、钙、钾和锌/ Biocare UK</t>
  </si>
  <si>
    <t>矿物复合体/ EAP2，含镁、锌、锰、硅、铜、malidinon、铬、硒，用于高吸收性和矿物补充剂的敏感性/ Biocare UK</t>
  </si>
  <si>
    <t>柠檬酸钾/ Biocare UK</t>
  </si>
  <si>
    <t>有机硒 / L-硒代蛋氨酸，高吸收性、不含酵母菌/ Biocare UK</t>
  </si>
  <si>
    <t>硒复合物 /( L-硒代蛋氨酸和亚硒酸钠) 维生素 B2 (核黄素) and B6 (吡哆醇)/ Biocare UK</t>
  </si>
  <si>
    <t>蛋氨酸锌/ 提供高吸收性/ Biocare UK</t>
  </si>
  <si>
    <t>抗坏血酸锌/ Biocare UK</t>
  </si>
  <si>
    <t>柠檬酸锌/ Biocare UK</t>
  </si>
  <si>
    <t>液态nutrisorb形式的烟酸铬/ Biocare UK</t>
  </si>
  <si>
    <t>抗坏血酸铁/ 高吸收性的nutrisorb 形式/ Biocare UK</t>
  </si>
  <si>
    <t>抗坏血酸锰/高吸收性的nutrisorb 形式/ Biocare UK</t>
  </si>
  <si>
    <t>钼/ 抗坏血酸盐，高吸收性的nutrisorb 形式/ Biocare UK</t>
  </si>
  <si>
    <t>硒/ 亚硒酸盐高吸收性的nutrisorb形式/ Biocare UK</t>
  </si>
  <si>
    <t>具有高吸收性的nutrisob液态铬、硒、meliptinum、铁和镁等微量矿物质/ Biocare UK</t>
  </si>
  <si>
    <t>高吸收性的nutrisorb液态抗坏血酸锌/ Biocare UK</t>
  </si>
  <si>
    <t>γ-亚麻酸(GLA)/ 必需脂肪酸，微胶粒化用于优化吸收/ Biocare UK</t>
  </si>
  <si>
    <t>月见草油/ Omega 6必需脂肪酸是高吸收性的微胶粒化形式/ Biocare UK</t>
  </si>
  <si>
    <t>鳕鱼肝油/ 必需脂肪酸，含有Omega3, EPA and DHA,微胶粒化用于优化吸收/ Biocare UK</t>
  </si>
  <si>
    <t>Omega 3/ 微胶粒化的必需脂肪酸，用于优化吸收/ Biocare UK</t>
  </si>
  <si>
    <t>Omegaplex/ 高吸收性的微胶粒化型的必需脂肪酸，含有Omega3、Omega6/ Biocare UK</t>
  </si>
  <si>
    <t>琉璃苣油/ GLA-γ-亚麻酸（脂肪酸）或omega 6 必需脂肪酸(EFA)/ Biocare UK</t>
  </si>
  <si>
    <t>辅酶Q10/ 高吸收性的微细胞形式补体/ Biocare UK</t>
  </si>
  <si>
    <t>亚麻油和γ-亚麻酸(GLA)/ 高吸收性微细胞型的Omega6必需脂肪酸/ Biocare UK</t>
  </si>
  <si>
    <t>月见草油，含有γ-亚麻酸(GLA)、Omega6必需脂肪酸/ Biocare UK</t>
  </si>
  <si>
    <t>乳状的γ-亚麻酸必需脂肪酸，用于高吸收/ Biocare UK</t>
  </si>
  <si>
    <t>高吸收性的乳状卵磷脂，脂肪酸/ Biocare UK</t>
  </si>
  <si>
    <t>亚麻油，含有Omega3和Omega6脂肪酸/ Biocare UK</t>
  </si>
  <si>
    <t>鱼油和辅酶Q10/ Omega3脂肪酸/ Biocare UK</t>
  </si>
  <si>
    <t>Liptone intensive / 含有共轭亚油酸(CLA)、L-carnotine、羧基柠檬酸钾(HCA) ，用于脂肪代谢/ Biocare UK</t>
  </si>
  <si>
    <t>Lipotone maintenance/ 含有共轭亚油酸(CLA)，用于脂肪流失和体重维持/ Biocare UK</t>
  </si>
  <si>
    <t>Mega EPA/ 浓缩鱼油，含有Omega3脂肪酸，EPA和DHA/ Biocare UK</t>
  </si>
  <si>
    <t>Mega GLA complex/ 含有γ-亚麻酸(GLA)， Omega6 必需脂肪酸/ Biocare UK</t>
  </si>
  <si>
    <t>南瓜籽油/ 含有Omega6和Omega9必需脂肪酸/ Biocare UK</t>
  </si>
  <si>
    <t>鲑鱼油 / 含有Omega3 必需脂肪酸/ Biocare UK</t>
  </si>
  <si>
    <t>Soya lecithin colleen cursor/ 必需脂肪酸和乳化作用/ Biocare UK</t>
  </si>
  <si>
    <t>高吸收性微细胞形式的角鲨烯/ 蔬菜来源(vegetable source origin), 增强白细胞免疫/ Biocare UK ]</t>
  </si>
  <si>
    <t>果寡糖(FOS)底物中的嗜酸乳杆菌/Biocare UK @ ]</t>
  </si>
  <si>
    <t>嗜酸乳杆菌和B菌 / 双歧益生菌/ Biocare UK @ ]</t>
  </si>
  <si>
    <t>婴儿双岐杆菌/磷酸盐的益生菌，尤其适用于婴儿菌群发展/ Biocare UK @]</t>
  </si>
  <si>
    <t>两歧双歧杆菌益生菌/尤其适用于婴儿 / Biocare UK @]</t>
  </si>
  <si>
    <t>保加利亚乳杆菌益生菌/ Biocare UK @]</t>
  </si>
  <si>
    <t>Replete/ 磷酸盐中含有嗜酸乳杆菌，保加利亚乳杆菌，B菌，双歧益生菌，用于强化微生物取代/ Biocare UK @ ]</t>
  </si>
  <si>
    <t>蒿属植物复合物/ 包含青蒿/ Biocare UK * ]</t>
  </si>
  <si>
    <t>(黄花蒿) 牛膝草大茴香，金印草，紫锥菊balerium甘草/用于胃肠（肠道，结肠，肠）/ Biocare UK ]</t>
  </si>
  <si>
    <t>碳酸氢钠和碳酸氢钾醇化复合物(alcoholising complex)/有助于小肠胰腺酶活性 / Biocare UK</t>
  </si>
  <si>
    <t>Biocydon葡萄柚籽粹取物/ 用于抗寄生虫、抗细菌、抗真菌/ Biocare UK @^* ]</t>
  </si>
  <si>
    <t>丁酸复合物/ 含丁酸钙和丁酸镁，用于GI（肠道，结肠，肠）康复/ Biocare UK ]</t>
  </si>
  <si>
    <t>抑念珠菌素/ (念珠菌) 含保哥果、大蒜、小檗、金印草和水飞蓟/ Biocare UK ^ ]</t>
  </si>
  <si>
    <t>结肠（肠道，肠）保养/ 含有车前子、胃蛋白酶、金印草、鼠李/ Biocare UK  ]</t>
  </si>
  <si>
    <t>结肠防护（肠道，肠）/有大蒜、辛酸镁、丁酸镁/ Biocare UK ]</t>
  </si>
  <si>
    <t>Enteroguard 肠内（肠道，结肠，肠）调理/ 抗坏血酸镁、L-glutermine、Nag、 锌、维生素，用于胃肠道支援/ Biocare UK ]</t>
  </si>
  <si>
    <t>肠联机器/ 含维生素U、锌、抗坏血酸镁 ，用于胃肠道（肠道，结肠，肠）健康/ Biocare UK ]</t>
  </si>
  <si>
    <t>Eradacidin/含青蒿、小檗、葡萄柚籽萃取物，用于寄生行为/ Biocare UK * ]</t>
  </si>
  <si>
    <t>低聚果糖/消化道内（肠道，结肠，肠）菌群生长支援/ Biocare UK ]</t>
  </si>
  <si>
    <t>Gastroplex 草药组合/红榆、药属葵、伽马米谷醇，用于胃肠（肠道，结肠，肠）黏膜支援/ Biocare UK ]</t>
  </si>
  <si>
    <t>盐酸和胃蛋白酶/胃酸 / Biocare UK</t>
  </si>
  <si>
    <t>Immunoguard 肠内（肠道，结肠，肠）免疫复合物/ 含immunoglobulant浓缩果寡糖(FOS) 、γ-亚麻酸(GLA)、维生素E、抗坏血酸钾、柠檬酸锌、保加利亚乳杆菌/ Biocare UK ]</t>
  </si>
  <si>
    <t>Mycropryl 辛酸，强度适用于儿童/ Biocare UK</t>
  </si>
  <si>
    <t>Mycropryl 400中强度辛酸/ Biocare UK</t>
  </si>
  <si>
    <t>Mycropryl 680高强度辛酸/ Biocare UK</t>
  </si>
  <si>
    <t>牛至复合物，含丁香、蒿属植物 (蒿草) 以及生姜提取物，用于念珠菌和酵母问题/ Biocare UK ^ ]</t>
  </si>
  <si>
    <t>Oxypro 超氧化钠铁，用于酵母、念珠菌，局部使用、口服或阴道使用/ Biocare UK ^ ]</t>
  </si>
  <si>
    <t>Permatrol渗透性复合物，含L-谷氨酰胺、NAG、γ-谷维素，用于肠修复/ Biocare UK ]</t>
  </si>
  <si>
    <t>Tanicidin含炭、橄榄油、丹宁酸、维生素E、 碘化钾，用于肠胃气胀（肠道，结肠，肠）/ Biocare UK ]</t>
  </si>
  <si>
    <t>白柳化合物，含甘草、金印草、葡萄柚籽萃取物和紫锥菊，用于肠易激综合征 (IBS) (肠道，结肠，肠)/ Biocare UK ]</t>
  </si>
  <si>
    <t>Muccolyte 含钾C、氯化钾、橘皮苷、淀粉酶、木瓜蛋白酶，用于粘液生产过量/ Biocare UK ]</t>
  </si>
  <si>
    <t>Pancogest羔羊胰腺消化酶/ Biocare UK</t>
  </si>
  <si>
    <t>Carbozyme消化酶，用于淀粉酶和纤维素酶/ Biocare UK</t>
  </si>
  <si>
    <t>Digestaid 消化酶复合物，含蛋白酶、菠萝蛋白酶、木瓜蛋白酶、脂肪酶和淀粉酶/ Biocare UK ]</t>
  </si>
  <si>
    <t>Glutenase 谷类消化复合物，含麸质蛋白酶、纤维素酶、淀粉酶和嗜酸乳杆菌/ Biocare UK ]</t>
  </si>
  <si>
    <t>乳糖酶，乳糖消化酶/ Biocare UK</t>
  </si>
  <si>
    <t>Lipozyme脂肪消化酶，脂肪酶/ Biocare UK</t>
  </si>
  <si>
    <t>Polyzyme Forte广谱酶复合物，含蛋白酶、淀粉酶、菠萝蛋白酶、脂肪酶、纤维素/ Biocare UK ]</t>
  </si>
  <si>
    <t>Prolactazyme Forte 乳消化酶复合物，含蔬菜源凝乳酶、乳糖酶、菠萝蛋白酶、木瓜蛋白酶、脂肪酶/ Biocare UK ]</t>
  </si>
  <si>
    <t>Spectrumzyne 含蛋白酶、木瓜蛋白酶、菠萝蛋白酶、glutenase/ Biocare UK</t>
  </si>
  <si>
    <t>AD206肾上腺支援Y2001/ Biocare UK</t>
  </si>
  <si>
    <t>Antenatal forte 妊娠配方/ Biocare UK</t>
  </si>
  <si>
    <t>ASC Plus 用于男性生育支援/ Biocare UK</t>
  </si>
  <si>
    <t>菠萝蛋白酶，含辅酶Q10 ，用于心血管和循环系统/ Biocare UK ]</t>
  </si>
  <si>
    <t>Cholesterase 用于控制血脂平衡/ Biocare UK</t>
  </si>
  <si>
    <t>Colleginase 为胶原质形成和保持提供支持/ Biocare UK</t>
  </si>
  <si>
    <t>CT241 结合了软骨素、硅、硼＋，提供组织支持/ Biocare UK</t>
  </si>
  <si>
    <t>紫锥花复合物，用于免疫支援/ Biocare UK</t>
  </si>
  <si>
    <t>眼保健，眼睛营养支援，含有生物类黄酮和抗氧化剂/ Biocare UK</t>
  </si>
  <si>
    <t>Femme forte 1 ，用于绝经期和月经期的女性支持/ Biocare UK</t>
  </si>
  <si>
    <t>Femme forte 2 胶囊，用于绝经期和月经期的女性支持/ Biocare UK</t>
  </si>
  <si>
    <t>头发与指甲复合营养支援/ Biocare UK</t>
  </si>
  <si>
    <t>HEP194 肝支援，含胆碱、肌醇、牛奶蓟、脂肪酶、elmapholinium和生物素Y2001/ Biocare UK ]</t>
  </si>
  <si>
    <t>Hepaguard forte 肝支援，含胆碱、肌醇、牛奶蓟、脂肪酶、蛋氨酸、牛磺酸、α-硫辛酸、绿茶提取物和生物素/ Biocare UK</t>
  </si>
  <si>
    <t>Histazyme 营养支持，用于花粉环境负荷(pollen environmental load)/ Biocare UK</t>
  </si>
  <si>
    <t>Ligazyme Plus韧带和骨骼支援 / Biocare UK</t>
  </si>
  <si>
    <t>Liver 243肝支援，含白屈菜、流苏树、蒲公英和朝鲜蓟Y2001/ Biocare UK</t>
  </si>
  <si>
    <t>Male Forte 前列腺和男性生殖健康/ Biocare UK</t>
  </si>
  <si>
    <t>NEF 242 肾支援，含紫花苜蓿、欧芹、马尾草、芹菜籽/ Biocare UK</t>
  </si>
  <si>
    <t>NT188 神经系统支持，含gluttate acid、 magnesium aserphate、西番莲、葡萄糖酸钙、酶和维生素B / Biocare UK</t>
  </si>
  <si>
    <t>Oxy-B15 含辅酶Q10、人参和精选维生素/ Biocare UK ]</t>
  </si>
  <si>
    <t>前列腺复合物，用于前列腺支援，含锯叶棕、L-甘氨酸、L-丙氨酸、抗坏血酸锌、西红柿红素/ Biocare UK</t>
  </si>
  <si>
    <t>PT08 垂体支援，草药、营养物和酶的化合物，支援脑垂体/ Biocare UK</t>
  </si>
  <si>
    <t>回想记忆（脑）支持，适用于学生、老人和活跃紧张的生活方式/ Biocare UK ]</t>
  </si>
  <si>
    <t>Sucroguard 血糖支援，抗坏血酸镁－苹果酸镁－延胡索酸镁，泛酸盐(B5), B1, B2, B6和烟酸铬/ Biocare UK ]</t>
  </si>
  <si>
    <t>TH207 甲状腺支援，草药、营养物和酶的化合物/ Biocare UK</t>
  </si>
  <si>
    <t>Thymax NZ 胸腺支援，用于胸腺/ Biocare UK</t>
  </si>
  <si>
    <t>Cellguard Forte 抗氧化剂营养物/ Biocare UK</t>
  </si>
  <si>
    <t>Lycopene plus 含天然混合胡萝卜素、抗氧化剂、用于吸收和生物有效性的微细胞形式/ Biocare UK</t>
  </si>
  <si>
    <t>Nutriguard Plus 抗氧化剂，含α-硫辛酸、西红柿红素、维生素A, C, E和硒/ Biocare UK ]</t>
  </si>
  <si>
    <t>Oxyplex 麦芽浓缩，抗氧化剂，酶支援/ Biocare UK</t>
  </si>
  <si>
    <t>Quercetin生物类黄酮，含白三烯缔合 (association)、菠萝蛋白消化酶、抗氧化剂/ Biocare UK</t>
  </si>
  <si>
    <t>Resveretol Plus 高效抗氧化剂，含樱桃、葡萄籽、、anthocyanadins、越桔、绿茶提取物/ Biocare UK</t>
  </si>
  <si>
    <t>甜菜根提取物，含天然铁和微量矿物质、抗氧化剂，用于神经、内分泌和肝支援/ Biocare UK</t>
  </si>
  <si>
    <t>乳香酸复合物，抗氧化剂含乳香酸、姜黄、越桔提取物和生姜/ Biocare UK</t>
  </si>
  <si>
    <t>芹菜籽提取物，用于肝肾（膀胱、尿道、输尿管）活性/ Biocare UK ]</t>
  </si>
  <si>
    <t>Citriamx Forte (藤黄果)富含氢基柠檬酸，有助于葡萄糖生成、脂肪燃烧率/ Biocare UK ]</t>
  </si>
  <si>
    <t>浓缩蔓越橘，含维生素C和嗜酸乳杆菌，治疗膀胱炎/ Biocare UK</t>
  </si>
  <si>
    <t>Cranberry plus 含维生素C和嗜酸乳杆菌，治疗膀胱炎（膀胱、尿道、输尿管/ Biocare UK ]</t>
  </si>
  <si>
    <t>紫锥花高效液态提取物，用于免疫支援、传染性疾病/ Biocare UK @#^*]</t>
  </si>
  <si>
    <t>大蒜，含生物素，用于酵母、真菌、念珠菌、细菌活性/ Biocare UK @^ ]</t>
  </si>
  <si>
    <t>Ginger forte 含维生素E、银杏、山葵、大蒜、七叶树/ Biocare UK ]</t>
  </si>
  <si>
    <t>Ginkgo biloba Plus 含越桔和抗坏血酸钾，控制炎症/ Biocare UK ]</t>
  </si>
  <si>
    <t>异黄酮（骨）化合物，含发酵大豆、维生素B6 和维生素 E, 抗氧化剂/ Biocare UK ]</t>
  </si>
  <si>
    <t>(水飞蓟素) 牛奶蓟复合物，用于肝支援，姜黄、朝鲜蓟和黑萝卜/ Biocare UK ]</t>
  </si>
  <si>
    <t>复合植物固醇,天然植物类固醇，含啤酒花、芹菜籽、紫花苜蓿、甘草根和大黄/ Biocare UK ]</t>
  </si>
  <si>
    <t>Procydin proanthocyanadis 天然抗氧化剂，含黑樱桃、黑莓、蓝莓提取物和芹菜籽/ Biocare UK</t>
  </si>
  <si>
    <t>锯叶棕，用于生殖泌尿道（肾、膀胱、尿道、输尿管）失调/ Biocare UK ]</t>
  </si>
  <si>
    <t>Sea Plasma Phyto-plankton，含广谱营养物和高生物有效性/ Biocare UK</t>
  </si>
  <si>
    <t>Aminoplex含硫氨基酸, L-蛋氨酸、 L-半胱氨酸、L-胱氨酸、L-赖氨酸、 硅石/ Biocare UK</t>
  </si>
  <si>
    <t>生物半胱氨酸，氨基酸 , 葡萄糖耐量因子(GTF )成分/ Biocare UK</t>
  </si>
  <si>
    <t>广谱氨基酸，含7种必需氨基酸，总共17种/ Biocare UK</t>
  </si>
  <si>
    <t>氨基葡萄糖盐酸盐, N-乙酰半胱氨酸(NAC)的氯化形式，用于结缔组织支持/ Biocare UK ]</t>
  </si>
  <si>
    <t>MSM (甲基磺酰甲烷 ) 含氨基葡萄糖盐酸盐、维生素B6/ Biocare UK ]</t>
  </si>
  <si>
    <t>N-乙酰葡糖胺，用于黏膜和结缔组织生长/ Biocare UK</t>
  </si>
  <si>
    <t>磷脂酰丝氨酸，磷脂，用于神经、脑部和肾上腺功能/ Biocare UK</t>
  </si>
  <si>
    <t>还原型谷胱甘肽, 生物活性形式，用于视力和谷胱甘肽过氧化物形成/ Biocare UK ]</t>
  </si>
  <si>
    <t>Cardiasalt不含钠，可用于替代低钠饮食/ Biocare UK</t>
  </si>
  <si>
    <t>Vita salt, 低盐替代品，富含维生素/矿物质/ Biocare UK</t>
  </si>
  <si>
    <t>Nutri milk CLA-80 用于营养支援/ Biocare UK</t>
  </si>
  <si>
    <t>Cervagyn 阴道乳膏，含嗜酸乳杆菌产生的乳酸，用于鹅口疮/念珠菌等。/ Biocare UK ^ ]</t>
  </si>
  <si>
    <t>Cyclo Ox2 含有熊果酸、α-香树脂醇Oxy 2炎性通路抑制剂。/ Biocare UK</t>
  </si>
  <si>
    <t>Biomer 螯合化合物，含有MSM、琥珀酸镁、NAC，用于支援排毒/ Biocare UK ]</t>
  </si>
  <si>
    <t xml:space="preserve">	Yeast guard 阴道益生菌，含有嗜酸乳杆菌、大蒜、用于鹅口疮/念珠菌/ Biocare UK ^ ]</t>
  </si>
  <si>
    <t>Sekebal (www.sekebal.com) 抗真菌，抗寄生虫，增强新陈代谢，用于注意缺乏症(ADD)，注意力缺乏性过动症(ADHD)，诵读困难，孤独症等。对儿童有说明@ # ^ * ]</t>
  </si>
  <si>
    <t>SIRIANANGAI ANDOGRAPHIS PANICULATA 用于去毒、发烧，虫咬、蛇蝎等咬伤 -- Sri Ramana Maharshi Natural Spagyric Remedies made for Duplication</t>
  </si>
  <si>
    <t>NEEM AZADIRACHTA INDICA 用于all-rounder，皮肤疾病，胃溃疡 -- Sri Ramana Maharshi Natural Spagyric Remedies made for Duplication</t>
  </si>
  <si>
    <t>BAMBOO BAMBUSA ARUNDANACEA 关节病, 骨质疏松症, 骨头疼痛，关节疼痛 -- Sri Ramana Maharshi Natural Spagyric Remedies made for Duplication</t>
  </si>
  <si>
    <t>VALLARAI CENTELLA ASIATICA Geriatricum（心脏）, 健忘，“明晰视野(clears the view)”，血液净化，教育问题(school-problems) -- Sri Ramana Maharshi Natural Spagyric Remedies made for Duplication</t>
  </si>
  <si>
    <t>THULASI OCIMUM TENUIFLORUM 感冒，咳嗽，支气管炎-- Sri Ramana Maharshi Natural Spagyric Remedies made for Duplication</t>
  </si>
  <si>
    <t>KEEZHANELLI PHYLLANTHUS AMARUS 解毒，黄疸，肝脏，开胃物，免疫系统，reconvalenc -- Sri Ramana Maharshi Natural Spagyric Remedies made for Duplication</t>
  </si>
  <si>
    <t>AMLA PHYLLANTHUS EMBLICA 肠，“细胞补品”，身体虚弱，贫血，心脏补品 -- Sri Ramana Maharshi Natural Spagyric Remedies made for Duplication</t>
  </si>
  <si>
    <t>MARUTHAM TERMINALIA ARJUNA 高血压，“心脏补品”，骨头疼痛-- Sri Ramana Maharshi Natural Spagyric Remedies made for Duplication</t>
  </si>
  <si>
    <t>TANRIKKAI TERMINALIA BELLIRICIA 眩晕，咳嗽，循环，多涎，不育-- Sri Ramana Maharshi Natural Spagyric Remedies made for Duplication</t>
  </si>
  <si>
    <t xml:space="preserve">	KADUKKAI TERMINALIA CHEBULA Geriatricum（心脏），健忘，“神经补品”胃炎，骨头疼痛，腹舄 -- Sri Ramana Maharshi Natural Spagyric Remedies made for Duplication</t>
  </si>
  <si>
    <t>ASWAGANDA WITHANIA SOMNIFERA 神经衰弱症，失眠，additive with councer, 性刺激 -- Sri Ramana Maharshi Natural Spagyric Remedies made for Duplication</t>
  </si>
  <si>
    <t>RAMANA MIXTURE MIXTURE OF 12 HERBS 糖尿病 -- Sri Ramana Maharshi Natural Spagyric Remedies made for Duplication</t>
  </si>
  <si>
    <t>PUNAIKKALI MUCUNA PRURIENS “神经补药”，阿滋海默症，精神病 -- Sri Ramana Maharshi Natural Spagyric Remedies made for Duplication</t>
  </si>
  <si>
    <t>GUNGILIUM BOSWELLIA SERRATA 关节炎，风湿疾病，自体过敏疾病，如溃疡性结肠炎，Morbus Crohn，脑瘤 "phythotherapeutic 肾上腺皮质类脂醇" -- Sri Ramana</t>
  </si>
  <si>
    <t>ADATHODA ADATHODA VASICA 咳嗽，感冒 -- Sri Ramana Maharshi Natural Spagyric Remedies made for Duplication</t>
  </si>
  <si>
    <t>SOTHU KATTHALAI ALOE VERA “皮肤疾病” Antacidum -- Sri Ramana Maharshi Natural Spagyric Remedies made for Duplication</t>
  </si>
  <si>
    <t>ARUGAMPUL CYNODAN DACTYLON "Geriatricum", 健忘，循环 -- Sri Ramana Maharshi Natural Spagyric Remedies made for Duplication</t>
  </si>
  <si>
    <t>ATHI FICUS RACEMOSA 胃肠道溃疡，还包括口腔溃疡，降低其它药物的副作用-- Sri Ramana Maharshi Natural Spagyric Remedies made for Duplication</t>
  </si>
  <si>
    <t>SEMBARUTHI HIBISCUS ROSA SINENSIS “心脏补品”，作用于腺体，白带 -- Sri Ramana Maharshi Natural Spagyric Remedies made for Duplication</t>
  </si>
  <si>
    <t>KARISALANKANNI ECLIPTA ALBA 阴道感染，贫血 -- Sri Ramana Maharshi Natural Spagyric Remedies made for Duplication</t>
  </si>
  <si>
    <t>KARPOORAVALLI COLEUS AROMATICUS 儿童感冒 -- Sri Ramana Maharshi Natural Spagyric Remedies made for Duplication</t>
  </si>
  <si>
    <t>THULASI OCIMUM TENUIFLORUM 感冒，咳嗽，支气管炎 -- Sri Ramana Maharshi Natural Spagyric Remedies made for Duplication</t>
  </si>
  <si>
    <t>PANCHADEEPAKINI MIXTURE OF 5 HERBS 消化不良，胃部问题，感冒，咳嗽 -- Sri Ramana Maharshi Natural Spagyric Remedies made for Duplication</t>
  </si>
  <si>
    <t>THRIPALA MIXTURE OF 3 HERBS “全身滋补”，癌症加入剂(additive with cancer), 调节消化，健忘-- Sri Ramana Maharshi Natural Spagyric Remedies made for Duplication"	32</t>
  </si>
  <si>
    <t>THOODHUVELAI SOLANUM TRILOBATUM 咳嗽，发烧 -- Sri Ramana Maharshi Natural Spagyric Remedies made for Duplication</t>
  </si>
  <si>
    <t>NELLIKAI, AMLA PHYLLANTHUS EMBLICA 肠，“细胞补品”，身体虚弱，贫血，心脏补品 -- Sri Ramana Maharshi Natural Spagyric Remedies made for Duplication"	10</t>
  </si>
  <si>
    <t>SIRUKURINJAN GYMNEMA SYLVESTRE 糖尿病，胰腺，开胃物 -- Sri Ramana Maharshi Natural Spagyric Remedies made for Duplicatio</t>
  </si>
  <si>
    <t>VILVAM AEGLE MARMELOS 糖尿病，胰腺 -- Sri Ramana Maharshi Natural Spagyric Remedies made for Duplicatio</t>
  </si>
  <si>
    <t>DEGEX (NV) -- 组合药物，用于变性疾病，用于预防癌症，清洁口腔后使用.</t>
  </si>
  <si>
    <t>NELSON ANGING 2 REMEDY -- 控制钙和protomorphogen 堆积。 Ayurvedic</t>
  </si>
  <si>
    <t>DEGEX LIQUESCENCE (NV) -- 自然化学疗法的组合药物，仅用于确认的癌症或癌症恶化。</t>
  </si>
  <si>
    <t>NEO LIQUITROPHIC -- 自然化学疗法的组合草药混合，仅用于慢性变性（癌症）。 ]</t>
  </si>
  <si>
    <t>STR-C (Stress Relief Chinese) / 静心体，情绪，Reduce Fine / Sunshine Tool Works</t>
  </si>
  <si>
    <t>STR-J (Stress J) / 焦虑，疼痛，痉挛/ Sunshine Tool Works</t>
  </si>
  <si>
    <t>AL-C-Chinese / 哮喘，过敏-Acatre 呼吸-减少金属/ Sunshine Tool Works</t>
  </si>
  <si>
    <t>ALJ Vegltabs / 呼吸－窦－过敏/ Sunshine Tool Works</t>
  </si>
  <si>
    <t>BRN-AV (Ayurvedic Bronchial Formula) /细支气管，肺，窦，喉咙 / Sunshine Tool Works</t>
  </si>
  <si>
    <t>Fenugreek &amp; Thyme /解充血药，除痰剂 / Sunshine Tool Works</t>
  </si>
  <si>
    <t>Four / 过敏，除痰剂，支气管扩张剂/ Sunshine Tool Works</t>
  </si>
  <si>
    <t>LH / 解充血草药，咳嗽 / Sunshine Tool Works</t>
  </si>
  <si>
    <t>LH-C (Lung Support, Chinese) / 慢性呼吸－免疫－感染/ Sunshine Tool Works</t>
  </si>
  <si>
    <t>Marshmallow &amp; Pepsin / 小肠解毒－清洁绒毛/ Sunshine Tool Works</t>
  </si>
  <si>
    <t>SN-X Vegitabs (Sinus Support) /解充血药，除痰剂，收敛剂/ Sunshine Tool Works</t>
  </si>
  <si>
    <t>BON-C (Bone-Skin Poultice) /膏状药，骨折，软骨受损/ Sunshine Tool Works</t>
  </si>
  <si>
    <t>CA Herbal / 钙，镇静剂，血压/ Sunshine Tool Works</t>
  </si>
  <si>
    <t>Calcium-Magnesium / 骨，头发，指甲，皮肤，心肌/ Sunshine Tool Works</t>
  </si>
  <si>
    <t>Glucosamine Sulfate / 促进软骨生长疼痛/ Sunshine Tool Works</t>
  </si>
  <si>
    <t>HSN-W Vegitabs / 头发，皮肤，指甲/ Sunshine Tool Works</t>
  </si>
  <si>
    <t>IF-C (Chinese) / 发炎，发热，疼痛，紧张/ Sunshine Tool Works</t>
  </si>
  <si>
    <t>JNT-A Vegitabs (Joint Support) / 疼痛，发炎，肿胀，解毒/ Sunshine Tool Works</t>
  </si>
  <si>
    <t>JNT-AV (Ayurvedic Joint Health) / 关节疼痛，发炎，毒素/ Sunshine Tool Works</t>
  </si>
  <si>
    <t>SKL Formula (Skeletal Strenght) / 骨，肌肉，韧带，腱/ Sunshine Tool Works</t>
  </si>
  <si>
    <t>Yucca / 发炎，关节受阻，溶解/ Sunshine Tool Works</t>
  </si>
  <si>
    <t>Chickweed Vegitabs / 乳化脂肪－抗炎－纤维/ Sunshine Tool Works</t>
  </si>
  <si>
    <t>Cranberry, Buchu Combination / 尿路感染－loco背痛/ Sunshine Tool Works</t>
  </si>
  <si>
    <t>Drandelion / 肝，肾，胆汁产生，胆固醇/ Sunshine Tool Works</t>
  </si>
  <si>
    <t>FCS II / 停止子宫过量出血，激素/ Sunshine Tool Works</t>
  </si>
  <si>
    <t>Hydrangea / 肾+膀胱结石－利尿剂/ Sunshine Tool Works</t>
  </si>
  <si>
    <t>JP-X / 男性－任何生殖泌尿感染/ Sunshine Tool Works</t>
  </si>
  <si>
    <t>K (Kidney Activator) /巩固＋增强泌尿系统/ Sunshine Tool Works</t>
  </si>
  <si>
    <t>K-C (Chinese) / 草药制的利尿剂/ Sunshine Tool Works</t>
  </si>
  <si>
    <t>KB-C / 使骨、结缔组织、性器官得到新生 / Sunshine Tool Works</t>
  </si>
  <si>
    <t>P-X / 泌尿系统滋补前列腺/ Sunshine Tool Works</t>
  </si>
  <si>
    <t>URY Vegitabs / 泌尿系统/ Sunshine Tool Works</t>
  </si>
  <si>
    <t>AS w, Gymnema / 控制食欲 / Sunshine Tool Works</t>
  </si>
  <si>
    <t>Chinese Thermo-Chi / 体重减轻 / Sunshine Tool Works</t>
  </si>
  <si>
    <t>Fasting Plus / 净化内脏(Internal Cleansing)，肝解毒/ Sunshine Tool Works</t>
  </si>
  <si>
    <t>Garcinia Combination / 体重调节，血糖/ Sunshine Tool Works</t>
  </si>
  <si>
    <t>SF Vegitabs / 解毒，体重减轻，净化血液/ Sunshine Tool Works</t>
  </si>
  <si>
    <t>Kudzu, St. John's Wort / 酒精成瘾，沮丧，失眠/ Sunshine Tool Works</t>
  </si>
  <si>
    <t>Lymphomax / 支持淋巴，系统/ Sunshine Tool Works</t>
  </si>
  <si>
    <t>Multiple Vitamins &amp; Minerals / 复合维生素+矿物质－以蔬菜为基本(Vegetable Base) / Sunshine Tool Works</t>
  </si>
  <si>
    <t>Pau D'Arco / 血液净化，真菌，寄生虫/ Sunshine Tool Works</t>
  </si>
  <si>
    <t>Grapine with Protectors / 静脉曲张，循环/ Sunshine Tool Works</t>
  </si>
  <si>
    <t>SC Formula / 体重减轻，解毒/ Sunshine Tool Works</t>
  </si>
  <si>
    <t>SUMA Combination / 全面生机＋活力（用于万物）/ Sunshine Tool Works</t>
  </si>
  <si>
    <t>Super Supplemental Vit. &amp; Min. / 复合的，以蔬菜粉为基本/ Sunshine Tool Works</t>
  </si>
  <si>
    <t>THIM-J / 抗氧化剂，免疫刺激/ Sunshine Tool Works</t>
  </si>
  <si>
    <t>Una de Gato (Cats Claw) / 免疫，肠，结构/ Sunshine Tool Works</t>
  </si>
  <si>
    <t>VS-C Vegitabs / 病毒，细菌，血液，CES / Sunshine Tool Works</t>
  </si>
  <si>
    <t>Artemesia Combination / 肠道寄生虫清除剂/ Sunshine Tool Works</t>
  </si>
  <si>
    <t>Black Walnut / 头部寄生虫，碘，甲状腺/ Sunshine Tool Works</t>
  </si>
  <si>
    <t>Bowel Bulld (Bowel Detox) / 肠道清洁＋解毒/ Sunshine Tool Works</t>
  </si>
  <si>
    <t>Cascara Sagrada Vegitabs / 天然轻舄剂/ Sunshine Tool Works</t>
  </si>
  <si>
    <t>Chinese Para Cleanse /寄生虫清除/ Sunshine Tool Works</t>
  </si>
  <si>
    <t>Chinese Tiao He Cleanse / 草药清洁剂/ Sunshine Tool Works</t>
  </si>
  <si>
    <t>CLT-X / 肠道支援，结肠炎/ Sunshine Tool Works</t>
  </si>
  <si>
    <t>Elecampane Combination / 寄生虫/ Sunshine Tool Works</t>
  </si>
  <si>
    <t>Herbal Pumpkin /寄生虫，前列腺/ Sunshine Tool Works</t>
  </si>
  <si>
    <t>LB-X / 轻舄剂，收敛固脱(Tone prolapsed), 腹舄 / Sunshine Tool Works</t>
  </si>
  <si>
    <t>LBS II Vegitabs / 大肠刺激物－清洁/ Sunshine Tool Works</t>
  </si>
  <si>
    <t>Psyllium Hulls / 散装缓舄剂，吸收毒素/ Sunshine Tool Works</t>
  </si>
  <si>
    <t>Senna Combination / 轻舄剂－胆汁流－蠕动/ Sunshine Tool Works</t>
  </si>
  <si>
    <t>Slippery Elm / 抗炎－肠道－消化/ Sunshine Tool Works</t>
  </si>
  <si>
    <t>Special Formula # 1 Vegitabs / 减少，抑制囊肿、纤维瘤, 肿瘤 / Sunshine Tool Works</t>
  </si>
  <si>
    <t>UC3-J (Intestind soothe) / 减轻胃肠道发炎/ Sunshine Tool Works</t>
  </si>
  <si>
    <t>AD-C (Mood Elevator) / 中国天然抗抑郁剂/ Sunshine Tool Works</t>
  </si>
  <si>
    <t>APS II w, White Willow Bark / 止痛剂，疼痛/ Sunshine Tool Works</t>
  </si>
  <si>
    <t>B, B-Complex Capsules / 神经系统，压力/ Sunshine Tool Works</t>
  </si>
  <si>
    <t>Eight Vegitabs (Nerve Eight) / 压力、疼痛、发炎、痉挛/ Sunshine Tool Works</t>
  </si>
  <si>
    <t>EW / 黏膜发炎，眼睛/ Sunshine Tool Works</t>
  </si>
  <si>
    <t>Feverfew / 偏头痛、发炎、关节炎/ Sunshine Tool Works</t>
  </si>
  <si>
    <t>GGC / 持久力，免疫力，长寿/ Sunshine Tool Works</t>
  </si>
  <si>
    <t>Gota Kola / 脑，癫痫，记忆力，精神分裂症/ Sunshine Tool Works</t>
  </si>
  <si>
    <t>HVP (Iterbal Sleep) / 失眠，焦虑，过度兴奋/ Sunshine Tool Works</t>
  </si>
  <si>
    <t>Lecithin / 大脑功能－细胞，完整性 / Sunshine Tool Works</t>
  </si>
  <si>
    <t>Lobelia, St. John's Wort / 戒烟，呼吸，神经/ Sunshine Tool Works</t>
  </si>
  <si>
    <t>Nutricalm / 神经系统，压力，肾上腺/ Sunshine Tool Works</t>
  </si>
  <si>
    <t>Pantothenic Acid / 压力－肾上腺－代谢，能量/ Sunshine Tool Works</t>
  </si>
  <si>
    <t>RE-X (Nerve Control) / 神经，放松肌肉痉挛，疼痛/ Sunshine Tool Works</t>
  </si>
  <si>
    <t>Spirulina / 高蛋白，必需脂肪酸(EFA'S), 高营养－全部 / Sunshine Tool Works</t>
  </si>
  <si>
    <t>Super Algae / 优质营养素，全部－免疫－肝/ Sunshine Tool Works</t>
  </si>
  <si>
    <t>Dong Quai /女性激素平衡 / Sunshine Tool Works</t>
  </si>
  <si>
    <t>Evening Primrose Oll / 腺支援前列腺素 / Sunshine Tool Works</t>
  </si>
  <si>
    <t>FC w,Dong Quai (Female Comfort) / 女性激素平衡/ Sunshine Tool Works</t>
  </si>
  <si>
    <t>Fitness Plus / 全面营养，支持，运动员/ Sunshine Tool Works</t>
  </si>
  <si>
    <t>Ginsseng, Siberian (Eleuthero) / 全面平衡，能量，滋补/ Sunshine Tool Works</t>
  </si>
  <si>
    <t>HY-C / 滋阴,平衡血糖 / Sunshine Tool Works</t>
  </si>
  <si>
    <t>KC-X (Thyroid Activator) /甲状腺支援，微量矿物质 / Sunshine Tool Works</t>
  </si>
  <si>
    <t>Licorice Root / 肾上腺支援/ Sunshine Tool Works</t>
  </si>
  <si>
    <t>Master Gland Vegitabs / 内分泌腺/ Sunshine Tool Works</t>
  </si>
  <si>
    <t>Melatonin / 睡眠，能量，衰老/ Sunshine Tool Works</t>
  </si>
  <si>
    <t>Men's Formula / 前列腺支援/ Sunshine Tool Works</t>
  </si>
  <si>
    <t>Mineral Maintenance / 源自植物的微量矿物质/ Sunshine Tool Works</t>
  </si>
  <si>
    <t>Nature's Chi /能量，释放，受困的能量/ Sunshine Tool Works</t>
  </si>
  <si>
    <t>NBS-AV (Blood Sugar Formula) / 提高胰岛素敏感性，糖尿病/ Sunshine Tool Works</t>
  </si>
  <si>
    <t>NF-X / 支持女性生殖系统/ Sunshine Tool Works</t>
  </si>
  <si>
    <t>P-14 (Pro Pancreas) / 胰腺支援，微量矿物质/ Sunshine Tool Works</t>
  </si>
  <si>
    <t>PBS / 衰弱无力，糖尿病，痛风/ Sunshine Tool Works</t>
  </si>
  <si>
    <t>PS II / 前列腺发炎，肿胀，痉挛/ Sunshine Tool Works</t>
  </si>
  <si>
    <t>Red Raspberry / 子宫，女性激素平衡/ Sunshine Tool Works</t>
  </si>
  <si>
    <t>Target P-14 / 胰腺，肾上腺，螯合矿物质/ Sunshine Tool Works</t>
  </si>
  <si>
    <t>Target TS II /甲状腺功能减退, 促甲状腺激素释放激素(TRH), 下丘脑/ Sunshine Tool Works</t>
  </si>
  <si>
    <t>Three (Herbal Trace Minerals) / 源自植物的微量矿物质/ Sunshine Tool Works</t>
  </si>
  <si>
    <t>TS II w,Hops / 甲状腺，代谢，排毒/ Sunshine Tool Works</t>
  </si>
  <si>
    <t>Wild Yam, Chasle Tree / 女性激素，月经期，更年期/ Sunshine Tool Works</t>
  </si>
  <si>
    <t>X-A / 所有男性问题, 降低血压/ Sunshine Tool Works</t>
  </si>
  <si>
    <t>A&amp;D /传染性结膜炎,夜盲，骨，丧失/ Sunshine Tool Works</t>
  </si>
  <si>
    <t>Antioxidant Arsenal w, Grapine / 抗氧化剂，自由基，免疫/ Sunshine Tool Works</t>
  </si>
  <si>
    <t>Barley Green / 天然食品(whole food)，免疫，肝脏，炎症/ Sunshine Tool Works</t>
  </si>
  <si>
    <t>Black Currant Oil / 必需脂肪酸(EFA), 前列腺素， Certisol, 压力/ Sunshine Tool Works</t>
  </si>
  <si>
    <t>Caprylimune /念珠菌病，免疫/ Sunshine Tool Works</t>
  </si>
  <si>
    <t>C Vitamin w, Citrus Biofl / 毛细管，瘀伤，抗氧化剂/ Sunshine Tool Works</t>
  </si>
  <si>
    <t>CC-A Vegitabs / 一般感冒，发烧，充血/ Sunshine Tool Works</t>
  </si>
  <si>
    <t>Children's Chewable Vitamin (Herbasaurs) / 用于小孩的复合维生素、矿物质/ Sunshine Tool Works</t>
  </si>
  <si>
    <t>Chinese Defense Shield /免疫，循环，淋巴，皮肤/ Sunshine Tool Works</t>
  </si>
  <si>
    <t>Defense Maintenance / 免疫，自由基/ Sunshine Tool 〜肿瘤基因</t>
  </si>
  <si>
    <t>E-Tea / Essiac茶，肿瘤，癌症/ Sunshine Tool Works</t>
  </si>
  <si>
    <t>Elderberry Plus / 季节变化，免疫，呼吸/ Sunshine Tool Works</t>
  </si>
  <si>
    <t>Echinacea Purpurea / 免疫，支气管炎，伤风，流感/ Sunshine Tool Works</t>
  </si>
  <si>
    <t>Enviro Detox / 所有解毒系统，去毒/ Sunshine Tool Works</t>
  </si>
  <si>
    <t>Eyebright /眼睛感染 / Sunshine Tool Works</t>
  </si>
  <si>
    <t>Garlic / 感染，肠道，寄生虫/ Sunshine Tool Works</t>
  </si>
  <si>
    <t>Germanium Combination / 去除金属毒素，水银，镉，铅/ Sunshine Tool Works</t>
  </si>
  <si>
    <t>Golden Seal / 天然抗生素，降低血糖浓度/ Sunshine Tool Works</t>
  </si>
  <si>
    <t>HIGS II / 感染，不含金印草(Golden Seal)，淋巴/ Sunshine Tool Works</t>
  </si>
  <si>
    <t>IGS II Vegitabs / 免疫，感染，淋巴/ Sunshine Tool Works</t>
  </si>
  <si>
    <t>IMM-C /免疫，疲劳，压力，外伤 / Sunshine Tool Works</t>
  </si>
  <si>
    <t>IN-X / 抗细菌，抗病毒/ Sunshine Tool Works</t>
  </si>
  <si>
    <t>BP-C (Blood Build) / 助消化，神经紧张，肝脏/ Sunshine Tool Works</t>
  </si>
  <si>
    <t>BP-X / 血液净化，循环，肾/ Sunshine Tool Works</t>
  </si>
  <si>
    <t>Butcher's Broom / 循环，血块/ Sunshine Tool Works</t>
  </si>
  <si>
    <t>Chromium GTF / 平衡血糖/ Sunshine Tool Works</t>
  </si>
  <si>
    <t>Co-Q10 Plus / 循环，线粒体/ Sunshine Tool Works</t>
  </si>
  <si>
    <t>Energ-V Vegitabs / 能量，压力，腺体，循环/ Sunshine Tool Works</t>
  </si>
  <si>
    <t>GC-X /循环，排泄，免疫/ Sunshine Tool Works</t>
  </si>
  <si>
    <t>Gingko &amp;Hawlhorn Combination / 银杏和山楂。循环，心脏/ Sunshine Tool Works</t>
  </si>
  <si>
    <t>Guggul Lippid /胆固醇，Triglycericles / Sunshine Tool Works避免，体重因素，免疫因素</t>
  </si>
  <si>
    <t>Hawthorn Berries /心肌 / Sunshine Tool Works</t>
  </si>
  <si>
    <t>HS II / 循环 / Sunshine Tool Works</t>
  </si>
  <si>
    <t>HS-C (Nervous Fatigue) / 火元素，心脏，压力/ Sunshine Tool Works</t>
  </si>
  <si>
    <t>I-X /草本铁元素 / Sunshine Tool Works</t>
  </si>
  <si>
    <t>Iron, Chelated /螯合铁/ Sunshine Tool Works</t>
  </si>
  <si>
    <t>LIV-J / 肝，脾，消化力/ Sunshine Tool Works</t>
  </si>
  <si>
    <t>Mega-Chel / 天然螯合作用/ Sunshine Tool Works</t>
  </si>
  <si>
    <t>Flax Seed Oil / 必需脂肪酸Omega3, 循环，免疫/ Sunshine Tool Works</t>
  </si>
  <si>
    <t>Red Clover / 血液净化，皮肤/ Sunshine Tool Works</t>
  </si>
  <si>
    <t>SKN-AV / 阿育吠陀皮肤解毒 / Sunshine Tool Works</t>
  </si>
  <si>
    <t>While Oak Bark /收敛剂，痔疮，Verns / Sunshine Tool Works</t>
  </si>
  <si>
    <t>AG-C (Anti Gas) / 减少土元素，消化＋解毒/ Sunshine Tool Works</t>
  </si>
  <si>
    <t>AG-X /肠道，消化，反胃 / Sunshine Tool Works</t>
  </si>
  <si>
    <t>Bifidaphilus- Flora Force / 友好菌群, 免疫支援/ Sunshine Tool Works</t>
  </si>
  <si>
    <t>BLG-X (Liver Cleanse) / 解毒养肝/ Sunshine Tool Works</t>
  </si>
  <si>
    <t>Capsicum &amp; Garlic w, Parsley / 使血压正常－免疫/ Sunshine Tool Works</t>
  </si>
  <si>
    <t>Charcoal (activated) / 食物中毒－消化道的毒素/ Sunshine Tool Works</t>
  </si>
  <si>
    <t>Digestizyme / 同化作用，分解纤维/ Sunshine Tool Works</t>
  </si>
  <si>
    <t>Food Enzymes / 消化， Assiclation / Sunshine Tool Works</t>
  </si>
  <si>
    <t>HY-A /血糖过低，肾上腺，肝脏，胰腺/ Sunshine Tool Works 血糖</t>
  </si>
  <si>
    <t>Lactase Plus /说明消化奶制品 / Sunshine Tool Works</t>
  </si>
  <si>
    <t>Leguzyme /说明消化－豆类 / Sunshine Tool Works</t>
  </si>
  <si>
    <t>LIV-A Vegitabs (Liver Cleanse) / 肝，胆囊，充血，发炎/ Sunshine Tool Works</t>
  </si>
  <si>
    <t>LIV-C Vegitabs (Liver Balance) /平衡木元素，肝脏，压力 / Sunshine Tool Works</t>
  </si>
  <si>
    <t>LIV-Guard (Milk Thistle Combo) / 肝脏支援/ Sunshine Tool Works</t>
  </si>
  <si>
    <t>PDA Comb.-HCL / 盐酸, 蛋白质消化/ Sunshine Tool Works</t>
  </si>
  <si>
    <t>Potassium Combination / 草本钾，微量矿物质/ Sunshine Tool Works</t>
  </si>
  <si>
    <t>Proactazyme / 素食制的酶(vegetarian enzymes) / Sunshine Tool Works</t>
  </si>
  <si>
    <t>Safflowers / 消化力，痛风/ Sunshine Tool Works</t>
  </si>
  <si>
    <t>U / 溃疡，助消化 / Sunshine Tool Works</t>
  </si>
  <si>
    <t>UC-C (Spleen Activator) /脾，消化，免疫/ Sunshine Tool Works</t>
  </si>
  <si>
    <t>Alfalfa 苜蓿/ 垂体，矿物质，维生素/ Sunshine Tool Works</t>
  </si>
  <si>
    <t>Black Cohosh / 作用如雌激素/ Sunshine Tool Works</t>
  </si>
  <si>
    <t>C-X / 更年期－激素平衡/ Sunshine Tool Works</t>
  </si>
  <si>
    <t>Damiana / 激素－效能量/ Sunshine Tool Works女性，男性，hgdre</t>
  </si>
  <si>
    <t>NEW VISTAS OF HUNGARY STEM CELL 刺激物</t>
  </si>
  <si>
    <t>NEW VISTAS OF HUNGARY CONSCIOUSNESS -- 记忆力和精神敏锐力刺激配方</t>
  </si>
  <si>
    <t>NEW VISTAS OF HUNGARY CONSCIOUSNESS FEEL GOOD FACTORS (所有使人感觉良好的激素集合，顺势疗法，维生素和草药)</t>
  </si>
  <si>
    <t>使情绪失控的EB病毒和传播性病毒疾病1 # ]</t>
  </si>
  <si>
    <t>使情绪失控的EB病毒和传播性病毒疾病2 # ]</t>
  </si>
  <si>
    <t>使情绪失控的EB病毒和传播性病毒疾病3 # ]</t>
  </si>
  <si>
    <t>使情绪失控的EB病毒和传播性病毒疾病4 # ]</t>
  </si>
  <si>
    <t>使情绪失控的EB病毒和传播性病毒疾病5 # ]</t>
  </si>
  <si>
    <t>禽流感 禽类，传播性病毒疾病11-24 # ]</t>
  </si>
  <si>
    <t>禽流感 禽类，传播性病毒疾病3-10 # ]</t>
  </si>
  <si>
    <t>起糖调节作用的瘦素</t>
  </si>
  <si>
    <t>NEW VISTAS OF HUNGARY CONSCIOUSNESS -- 记忆力和精神敏锐性刺激配方</t>
  </si>
  <si>
    <t>Nelson Lung Fungus spore 2006真菌孢子</t>
  </si>
  <si>
    <t>Tularemia  Rabbit disease can be caught by immune compromised humans</t>
  </si>
  <si>
    <t>Breast Implants general乳房植入物一般，〜通常是硅，可身份证毒性</t>
  </si>
  <si>
    <t>Waiora  Natural Cellular Defense</t>
  </si>
  <si>
    <t>Zeolight  Detox Heavy metals and all toxic minerals排毒所有的重金属及有毒矿物</t>
  </si>
  <si>
    <t>Unrequited LOVE -- 无报答的爱</t>
  </si>
  <si>
    <t>Rejection -- 拒绝;退回;剔除;摒弃,厌弃,废弃排斥反应|本无法估量的顺势反应的过量或压抑。神经情意结（NEC）的$情感]〜痛〜hgdre</t>
  </si>
  <si>
    <t>Abandonment -- 放弃;遗弃</t>
  </si>
  <si>
    <t>Bargaining -- 协议</t>
  </si>
  <si>
    <t>Denial -- 拒绝;无法估量的顺势反应的过量或压抑。神经情意结（NEC）的$情感]〜肿瘤基因癌症，损失阶段</t>
  </si>
  <si>
    <t>Acceptance -- 接受;领受;相信;承认</t>
  </si>
  <si>
    <t>Enthusiasm -- 热心,热情,热忱</t>
  </si>
  <si>
    <t>Alka-Life / Ionized H2O, Potassium+sodium Minerals hydroxide form, Restores Alkalinity, may mean a acid alaline imbalances, Alkalizes the blood -- HZ碱生命/电离水，矿物质钾+氢钠的形式，恢复碱度，可能意味着酸alaline不平衡，Alkalizes血液-赫兹</t>
  </si>
  <si>
    <t>Immune Cleanse / oregano oil, bay leaf oil, lemon grass oil, / anti-pathogen -- HZ免疫净化/牛至油，月桂叶油，柠檬草油，/抗病原体-赫兹</t>
  </si>
  <si>
    <t>Co-enzyme CoQ 10 / Carnitene Vitamin E / for energy regulation  -- HZ辅酶辅酶10 / Carnitene维生素E /能源调节-赫兹</t>
  </si>
  <si>
    <t>GUILT -- 内疚</t>
  </si>
  <si>
    <t>SELF DOUBT -- 缺少自信</t>
  </si>
  <si>
    <t>ESP -- 超感知觉</t>
  </si>
  <si>
    <t>EMBARESSED -- 窘的,尴尬的</t>
  </si>
  <si>
    <t>BEYTRAYAL -- 背叛;密告;泄密</t>
  </si>
  <si>
    <t>MISUNDERSTOOD -- 被误解的</t>
  </si>
  <si>
    <t>CURIOSITY -- 好奇心</t>
  </si>
  <si>
    <t>AWE -- 敬畏;畏怯</t>
  </si>
  <si>
    <t>NEED TO CHANGE -- 需要改变</t>
  </si>
  <si>
    <t>EASILY DISTRACTED -- 容易地分散的</t>
  </si>
  <si>
    <t>FOCUS MIND -- 集中注意</t>
  </si>
  <si>
    <t>UNREALISTIC -- 不切实际的</t>
  </si>
  <si>
    <t>FRUSTRATION -- 挫折,失败,挫败</t>
  </si>
  <si>
    <t>NEOSIF 1/ Regulation of the adrenals,调理肾上腺 OTI /Omeo Tossicologici Italia</t>
  </si>
  <si>
    <t>NEOSIF 3/ Regulation of allergic desease,调理过敏 OTI /Omeo Tossicologici Italia</t>
  </si>
  <si>
    <t>NEOSIF 5/ Regulation of bronchial tone, 调理支气管OTI /Omeo Tossicologici Italia</t>
  </si>
  <si>
    <t>NEOSIF 7/ Regulation of the prostate function,调理前列腺功能 OTI /Omeo Tossicologici Italia</t>
  </si>
  <si>
    <t>NEOSIF 9/ Regulation of the stomach,调理胃部 OTI /Omeo Tossicologici Italia</t>
  </si>
  <si>
    <t>NEOSIF 10/ Regulation of the gastroenteric meteorism, 调理胃肠胀气OTI /Omeo Tossicologici Italia</t>
  </si>
  <si>
    <t>NEOSIF 11/ Regulation of the nervous tension,调理神经紧张 OTI /Omeo Tossicologici Italia</t>
  </si>
  <si>
    <t>NEOSIF 12/ Regulation of the hepatic protection functions,调理肝脏的防御功能 OTI /Omeo Tossicologici Italia</t>
  </si>
  <si>
    <t>NEOSIF 14/ Regulation of the fat liver,调理脂肪肝 OTI /Omeo Tossicologici Italia</t>
  </si>
  <si>
    <t>NEOSIF 17/ Regulation of the blood pressure,调理血压 OTI /Omeo Tossicologici Italia</t>
  </si>
  <si>
    <t>NEOSIF 18/ Regulation of the venous and lymphatic circulation,调理静脉和淋巴循环 OTI /Omeo Tossicologici Italia</t>
  </si>
  <si>
    <t>NEOSIF 20/ Regulation of the memory,调理记忆力 OTI /Omeo Tossicologici Italia</t>
  </si>
  <si>
    <t>NEOSIF 21/ Regulation of the physical and mental tone, 调理身体和精神的健康状态OTI /Omeo Tossicologici Italia</t>
  </si>
  <si>
    <t>NEOSIF 23/ Regulation of the mood, 调理心情OTI /Omeo Tossicologici Italia</t>
  </si>
  <si>
    <t>NEOSIF 25/ Regulation of the mood deregulation,调理情绪反常 OTI /Omeo Tossicologici Italia</t>
  </si>
  <si>
    <t>NEOSIF 27/ Regulation of the stress endurance,调理压力承受性 OTI /Omeo Tossicologici Italia</t>
  </si>
  <si>
    <t>NEOSIF 28/ Regulation of the vegetative nervous system, 调理自主神经系统OTI /Omeo Tossicologici Italia</t>
  </si>
  <si>
    <t>NEOSIF 31/ Regulation of the migraines,调理偏头痛 OTI /Omeo Tossicologici Italia</t>
  </si>
  <si>
    <t>NEOSIF 34/ Regulation of the fungus infections,调理霉菌感染 OTI /Omeo Tossicologici Italia</t>
  </si>
  <si>
    <t>NEOSIF 35/ Regulation of the pain,调理疼痛 OTI /Omeo Tossicologici Italia</t>
  </si>
  <si>
    <t>NEOSIF 38/ Regulation of the liver's drainage,调理肝脏的引流 OTI /Omeo Tossicologici Italia</t>
  </si>
  <si>
    <t>NEOSIF 39/ Regulation of the renal and hepatic drainage,调理肾脏和肝脏的引流 OTI /Omeo Tossicologici Italia</t>
  </si>
  <si>
    <t>NEOSIF 41/ Regulation of the diuresis,调理多尿 OTI /Omeo Tossicologici Italia</t>
  </si>
  <si>
    <t>NEOSIF 42/ Regulation of the urinaries infections, 调理泌尿系统感染OTI /Omeo Tossicologici Italia</t>
  </si>
  <si>
    <t>NEOSIF 44/ Regulation of the intestinal function, 调理肠道功能OTI /Omeo Tossicologici Italia</t>
  </si>
  <si>
    <t>NEOSIF 45/ Regulation of the articulations, 调理关节OTI /Omeo Tossicologici Italia</t>
  </si>
  <si>
    <t>NEOSIF 46/ Regulation and support for the cartilages, 调理软骨支持OTI /Omeo Tossicologici Italia</t>
  </si>
  <si>
    <t>NEOSIF 49/ Regulation of the skin deseases,调理皮肤疾病 OTI /Omeo Tossicologici Italia</t>
  </si>
  <si>
    <t>NEOSIF 50/ Regulation of the climacteric,调理更年期 OTI /Omeo Tossicologici Italia</t>
  </si>
  <si>
    <t>NEOSIF 51/ Regulation and support for the osteoporosis ,调理骨质疏松 OTI /Omeo Tossicologici Italia</t>
  </si>
  <si>
    <t>NEOSIF 52/ Regulation of the muscular and visceral spasmus调理肌肉和内脏痉挛, OTI /Omeo Tossicologici Italia</t>
  </si>
  <si>
    <t>NEOSIF 53/ Regulation of the microcirculation,调理微循环 OTI /Omeo Tossicologici Italia</t>
  </si>
  <si>
    <t>NEOSIF 54/ Regulation of the immune system, 调理免疫系统OTI /Omeo Tossicologici Italia</t>
  </si>
  <si>
    <t>NEOSIF 56/ Regulation of the minerals metabolism,调理矿物质代谢 OTI /Omeo Tossicologici Italia</t>
  </si>
  <si>
    <t>NEOSIF 57/ Regulation of the inflammation, 调理炎症OTI /Omeo Tossicologici Italia</t>
  </si>
  <si>
    <t>NEOSIF 58/ Regulation of the connective tissue, 调理结缔组织OTI /Omeo Tossicologici Italia</t>
  </si>
  <si>
    <t>NEOSIF 61/ Regulation of the respiratories secrections调理呼吸分泌物, OTI /Omeo Tossicologici Italia</t>
  </si>
  <si>
    <t>NEOSIF 66/ Regulation of the metabolism,调理新陈代谢 OTI /Omeo Tossicologici Italia</t>
  </si>
  <si>
    <t>NEOSIF 70/ Regulation of the infectious deseases, 调理感染性疾病OTI /Omeo Tossicologici Italia</t>
  </si>
  <si>
    <t>Pesticide 杀虫剂TSD3</t>
  </si>
  <si>
    <t>Pesticide 杀虫剂TSD2</t>
  </si>
  <si>
    <t>Pesticide 杀虫剂TSD1</t>
  </si>
  <si>
    <t>Pesticide 杀虫剂INSETTICIDI</t>
  </si>
  <si>
    <t>Pesticide 杀虫剂FUNG VII.</t>
  </si>
  <si>
    <t>Pesticide 杀虫剂FUNG IX.</t>
  </si>
  <si>
    <t>Pesticide 杀虫剂ECD1</t>
  </si>
  <si>
    <t>Pesticide 杀虫剂ECD2</t>
  </si>
  <si>
    <t>Pesticide 杀虫剂DIS IV.</t>
  </si>
  <si>
    <t>Pesticide 杀虫剂ACAR V.</t>
  </si>
  <si>
    <t>Pesticide 杀虫剂BENZ TOT</t>
  </si>
  <si>
    <t>Pesticide 杀虫剂CARB IV.</t>
  </si>
  <si>
    <t>Calosol Oil/ Jojoba, Calendula, Grapeseed, Thyme Red, Basil, Lavender,Triticum Vulgare, Frankincense, Rosemary, Cedarwood, Benzoin, Vitamin E/ HZ World Group of CoCalosol油/荷荷芭油，盏，葡萄，红百里香，罗勒，熏衣草，小麦茴香，乳香，迷迭香，雪松，安息香，维生素E /赫兹世界集团有限公司</t>
  </si>
  <si>
    <t>向日葵--治疗过敏的方剂，B型和AB型应避免，其他血型者中性。</t>
  </si>
  <si>
    <t>甘薯--治疗过敏的方剂，A型需避免，其他血型有益。</t>
  </si>
  <si>
    <t>木薯淀粉 1--顺势疗法方剂，对O型血可能有益，对A型血中性，其他血型者应避免。</t>
  </si>
  <si>
    <t>茶--治疗过敏的方剂，O型血应避免，对其他血型可能为中性或者应避免。</t>
  </si>
  <si>
    <t>西红柿--治疗过敏的方剂，A型血应避免，其他血型者中性。</t>
  </si>
  <si>
    <t>鳟鱼--治疗过敏的方剂，对各种血型均有益。</t>
  </si>
  <si>
    <t>鲔鱼--治疗过敏的方剂，对A型血中性，对其他血型者有益。</t>
  </si>
  <si>
    <t>火鸡--治疗过敏的方剂，对O型血者中性，其他血型者有益。</t>
  </si>
  <si>
    <t>萝卜--治疗过敏的方剂，对各种血型有益。</t>
  </si>
  <si>
    <t>香草--治疗过敏的方剂，O型血者应避免，其他血型者中性。</t>
  </si>
  <si>
    <t>核桃--治疗过敏的方剂，对A型血中性，其他血型者有益。</t>
  </si>
  <si>
    <t>小麦--治疗过敏的方剂，A型和O型血者应当避免，对其他血型有益。</t>
  </si>
  <si>
    <t>乳清----治疗过敏的方剂，O型和A型血应避免，其他血型者中性。</t>
  </si>
  <si>
    <t>面包酵母--治疗过敏的方剂</t>
  </si>
  <si>
    <t>BREWERS YEAST（啤酒酵母） 1/homeopathic formula for allergy/Monastery of Herbs〜啤酒，在B族维生素丰富，天然来源的铬，硒。不传播的肠道。</t>
  </si>
  <si>
    <t>酵母混合物--治疗过敏的方剂，</t>
  </si>
  <si>
    <t>支链孢属--治疗过敏的方剂，</t>
  </si>
  <si>
    <t>曲霉--治疗过敏的方剂，</t>
  </si>
  <si>
    <t>念珠菌--治疗过敏的方剂</t>
  </si>
  <si>
    <t>头孢子A.C--治疗过敏的方剂</t>
  </si>
  <si>
    <t>CLAD. CLAD --治疗过敏的方剂</t>
  </si>
  <si>
    <t>梭霉菌属混合物--治疗过敏的方剂</t>
  </si>
  <si>
    <t>霉菌混合物AB--治疗过敏的方剂</t>
  </si>
  <si>
    <t>霉菌混合物HS--治疗过敏的方剂</t>
  </si>
  <si>
    <t>青霉菌混合物--治疗过敏的方剂</t>
  </si>
  <si>
    <t>SPORO. ROSEUS--治疗过敏的方剂</t>
  </si>
  <si>
    <t>发癣菌--治疗过敏的方剂</t>
  </si>
  <si>
    <t>絮凝物--治疗过敏的方剂</t>
  </si>
  <si>
    <t>甘草灰--治疗过敏的方剂</t>
  </si>
  <si>
    <t>螨--治疗过敏的方剂</t>
  </si>
  <si>
    <t>STRAWDUST --治疗过敏的方剂</t>
  </si>
  <si>
    <t>猫皮毛--治疗过敏的方剂</t>
  </si>
  <si>
    <t>奶牛毛--治疗过敏的方剂</t>
  </si>
  <si>
    <t>狗毛--治疗过敏的方剂</t>
  </si>
  <si>
    <t>羽毛--治疗过敏的方剂</t>
  </si>
  <si>
    <t>豚鼠--治疗过敏的方剂</t>
  </si>
  <si>
    <t>地鼠毛--治疗过敏的方剂</t>
  </si>
  <si>
    <t>马毛--治疗过敏的方剂</t>
  </si>
  <si>
    <t>头发--治疗过敏的方剂</t>
  </si>
  <si>
    <t>小鼠毛--治疗过敏的方剂</t>
  </si>
  <si>
    <t>兔毛--治疗过敏的方剂</t>
  </si>
  <si>
    <t>大鼠毛--治疗过敏的方剂</t>
  </si>
  <si>
    <t>牧羊场--治疗过敏的方剂</t>
  </si>
  <si>
    <t>灰--治疗过敏的方剂</t>
  </si>
  <si>
    <t>山毛榉--治疗过敏的方剂</t>
  </si>
  <si>
    <t>白桦,桦木--治疗过敏的方剂</t>
  </si>
  <si>
    <t>水仙花--治疗过敏的方剂</t>
  </si>
  <si>
    <t>DHALIA--治疗过敏的方剂</t>
  </si>
  <si>
    <t>蒲公英--治疗过敏的方剂</t>
  </si>
  <si>
    <t>接骨木--用于治疗过敏症状。</t>
  </si>
  <si>
    <t>榆树--治疗过敏的方剂</t>
  </si>
  <si>
    <t>母鸡肉--治疗过敏的方剂</t>
  </si>
  <si>
    <t>老鹳草--治疗过敏的方剂</t>
  </si>
  <si>
    <t>金黄色杆菌--治疗过敏的方剂</t>
  </si>
  <si>
    <t>草--治疗过敏的方剂</t>
  </si>
  <si>
    <t>山楂--治疗过敏的方剂</t>
  </si>
  <si>
    <t>榛子--治疗过敏的方剂</t>
  </si>
  <si>
    <t>石南花--治疗过敏的方剂</t>
  </si>
  <si>
    <t>金链花--治疗过敏的方剂</t>
  </si>
  <si>
    <t>石灰--治疗过敏的方剂</t>
  </si>
  <si>
    <t>雏菊--治疗过敏的方剂</t>
  </si>
  <si>
    <t>米迦勒节雏菊--治疗过敏的方剂</t>
  </si>
  <si>
    <t>艾蒿--治疗过敏的方剂</t>
  </si>
  <si>
    <t>荨麻--治疗过敏的方剂</t>
  </si>
  <si>
    <t>橡树--治疗过敏的方剂</t>
  </si>
  <si>
    <t>奥地利的松树--治疗过敏的方剂</t>
  </si>
  <si>
    <t>苏格兰松树--治疗过敏的方剂</t>
  </si>
  <si>
    <t>PLANE--治疗过敏的方剂</t>
  </si>
  <si>
    <t>顺铂--治疗过敏的方剂</t>
  </si>
  <si>
    <t>白杨--治疗过敏的方剂</t>
  </si>
  <si>
    <t>水蜡树--治疗过敏的方剂</t>
  </si>
  <si>
    <t>油菜花粉--治疗过敏的方剂</t>
  </si>
  <si>
    <t>玫瑰红--治疗过敏的方剂</t>
  </si>
  <si>
    <t>树--治疗过敏的方剂</t>
  </si>
  <si>
    <t>灌木、杂草--治疗过敏的方剂</t>
  </si>
  <si>
    <t>多脓柳树--治疗过敏的方剂</t>
  </si>
  <si>
    <t>丁烷--治疗过敏的方剂，打火机中。</t>
  </si>
  <si>
    <t>氯--治疗过敏的方剂</t>
  </si>
  <si>
    <t>烟--治疗过敏的方剂</t>
  </si>
  <si>
    <t>烟草, 香烟--治疗过敏的方剂</t>
  </si>
  <si>
    <t>柴油--治疗过敏的方剂</t>
  </si>
  <si>
    <t>乙醇--治疗过敏的方剂，提示环境或者毒性物质接触。</t>
  </si>
  <si>
    <t>甲醛--治疗过敏的方剂</t>
  </si>
  <si>
    <t>汽油、瓦斯--治疗过敏的方剂</t>
  </si>
  <si>
    <t>MSG（谷氨酸钠） 3/homeopathic formula for allergy/Monastery of 毒性或不耐受。体重增加，心悸，疼痛症状</t>
  </si>
  <si>
    <t>报纸--治疗过敏的方剂，提示毒物接触。</t>
  </si>
  <si>
    <t>香精混合物--顺势疗法方剂，提示接触过毒性物质。</t>
  </si>
  <si>
    <t>汽油--治疗过敏的方剂，提示环境或者毒性物质接触</t>
  </si>
  <si>
    <t>苯甲基--治疗过敏的方剂，提示环境或者毒性物质接触</t>
  </si>
  <si>
    <t>GLYCERINE（甘油,丙三醇） 4/homeopathic formula for allergy/Monastery of Herbs顺势公式过敏（ALR）</t>
  </si>
  <si>
    <t>苯酚--治疗过敏的方剂</t>
  </si>
  <si>
    <t>INFLUENZA（流行性感冒） 6/homeopathic formula for allergy/Monastery of Herbs</t>
  </si>
  <si>
    <t>制霉素--治疗过敏的方剂，提示念珠菌问题。</t>
  </si>
  <si>
    <t>蛇麻花--治疗过敏的方剂，O型血者有益，A型血者中性，其他血型者避免。</t>
  </si>
  <si>
    <t>猕猴桃--治疗过敏的方剂,对B型和AB型有益，其他血型者中性。优质食物。</t>
  </si>
  <si>
    <t>羔羊(肉)--治疗过敏的方剂，A型血者应避免，其他血型者有益。</t>
  </si>
  <si>
    <t>韭葱--治疗过敏的方剂，O型和A型血者有益，其他血型者中性。</t>
  </si>
  <si>
    <t>柠檬--治疗过敏的方剂，对O型血者中性，其他血型者有益。</t>
  </si>
  <si>
    <t>扁豆--治疗过敏的方剂，O型血者应当避免。</t>
  </si>
  <si>
    <t>莴苣, 生菜--治疗过敏的方剂，对O型和A型者有益，其他血型者中性。</t>
  </si>
  <si>
    <t>石灰--治疗过敏的方剂，对各种血型中性。</t>
  </si>
  <si>
    <t>鲭鱼--治疗过敏的方剂，对各种血型者有益。</t>
  </si>
  <si>
    <t>麦芽--治疗过敏的方剂，</t>
  </si>
  <si>
    <t>甜瓜--顺势疗法方剂</t>
  </si>
  <si>
    <t>小米,谷子--治疗过敏的方剂，O型血者应当少食，A型血者中性，其他血型者有益。</t>
  </si>
  <si>
    <t>薄荷 1--顺势疗法方剂，对所有血型都为中性，对消化有益。</t>
  </si>
  <si>
    <t>蕈,蘑菇--治疗过敏的方剂。</t>
  </si>
  <si>
    <t>燕麦--治疗过敏的方剂，对O型血者中性，其他血型者有益。优质食物。</t>
  </si>
  <si>
    <t>黑橄榄--治疗过敏的方剂，各种血型均应避免。</t>
  </si>
  <si>
    <t>洋葱--治疗过敏的方剂，对O型和A型血者有益，其他血型者中性。</t>
  </si>
  <si>
    <t>ORANGE（柑橘） 3/homeopathic formula for allergy/Monastery of Herbs柑橘类水果/顺势公式过敏（ALR）</t>
  </si>
  <si>
    <t>红辣椒--治疗过敏的方剂，对所有血型者中性。</t>
  </si>
  <si>
    <t>脱脂干酪--治疗过敏的方剂，各种血型均应避免。</t>
  </si>
  <si>
    <t>荷兰芹--（顺势疗法草药），(ALR)对A型血中性，对其他血型均有益。</t>
  </si>
  <si>
    <t>PARNSIP 2--治疗过敏的方剂，各种血型均有益。</t>
  </si>
  <si>
    <t>豌豆--治疗过敏的方剂，对各种血型者中性。</t>
  </si>
  <si>
    <t>桃子--治疗过敏的方剂，对各种血型者中性。</t>
  </si>
  <si>
    <t>花生--治疗过敏的方剂，O型血者应避免，其他血型者有益。</t>
  </si>
  <si>
    <t>梨子--对各种血型者中性。</t>
  </si>
  <si>
    <t>黑胡椒--治疗过敏的方剂，各种血型者均应避免。</t>
  </si>
  <si>
    <t>青椒--治疗过敏的方剂，对O型者中性，其他血型者应避免。</t>
  </si>
  <si>
    <t>菠萝--治疗过敏的方剂，对O型者中性，其他血型者均有益。</t>
  </si>
  <si>
    <t>鲽--顺势疗法方剂，治疗过敏。</t>
  </si>
  <si>
    <t>李子, 梅子--顺势疗法方剂，治疗过敏。优质食物，对各种血型者均有益。</t>
  </si>
  <si>
    <t>猪肉--各种血型都应当避免。</t>
  </si>
  <si>
    <t>马铃薯--顺势疗法方剂，治疗过敏。O型和A型者应避免，其他血型者中性。</t>
  </si>
  <si>
    <t>明虾, 大虾--顺势疗法方剂，治疗过敏。</t>
  </si>
  <si>
    <t>菜籽油--顺势疗法方剂，治疗过敏。</t>
  </si>
  <si>
    <t>红莓,木莓--顺势疗法方剂，治疗过敏，对各种血型中性。</t>
  </si>
  <si>
    <t>大黄--顺势疗法方剂，治疗过敏。各种血型均应避免。</t>
  </si>
  <si>
    <t>米--顺势疗法方剂，治疗过敏。A型者中性，对其他血型者有益。</t>
  </si>
  <si>
    <t>黑麦--顺势疗法方剂，治疗过敏。O型者应少食，其他血型者有益。</t>
  </si>
  <si>
    <t>红花--顺势疗法方剂，治疗过敏。各种血型者均应避免。</t>
  </si>
  <si>
    <t>鲑鱼--顺势疗法方剂，治疗过敏。O型和A型者有益，其他血型者中性。</t>
  </si>
  <si>
    <t>芝麻顺势疗法方剂，治疗过敏。B型和AB型者应避免，对其他血型者中性。</t>
  </si>
  <si>
    <t>羊奶顺势疗法方剂，治疗过敏。</t>
  </si>
  <si>
    <t>大豆,黄豆--顺势疗法方剂，治疗过敏。O型血者应少吃，其他血型者有益。</t>
  </si>
  <si>
    <t>香料混合物--顺势疗法方剂，治疗过敏。</t>
  </si>
  <si>
    <t>SPINACH （菠菜）2/homeopathic formula for allergy/Monastery of Herbs顺势公式为过敏（ALR）〜丰富的草酸，如果有肾脏问题，要小心使用</t>
  </si>
  <si>
    <t>草莓--顺势疗法方剂，治疗过敏。O型血者应避免，其他血型者均为中性。</t>
  </si>
  <si>
    <t>白蛋白,清蛋白--顺势疗法方剂，治疗过敏。</t>
  </si>
  <si>
    <t>苦扁桃,杏仁--顺势疗法方剂，治疗过敏。O型血者有益，对其他血型者中性。</t>
  </si>
  <si>
    <t>苹果--顺势疗法方剂，治疗过敏。优质食物，对各种血型者中性。</t>
  </si>
  <si>
    <t>杏,杏树--顺势疗法方剂，治疗过敏。对A型者有益。</t>
  </si>
  <si>
    <t>芦笋--顺势疗法方剂，治疗过敏。优质食物，对各种血型均为中性。</t>
  </si>
  <si>
    <t>茄子--顺势疗法方剂，治疗过敏。O型和A型血者应避免，对其他血型者有益。</t>
  </si>
  <si>
    <t>酪梨--顺势疗法方剂，治疗过敏。对A型血者中性，其他血型者应避免。</t>
  </si>
  <si>
    <t>香蕉--顺势疗法方剂，治疗过敏。对O型血者有益，其他血型者应避免。</t>
  </si>
  <si>
    <t>大麦--顺势疗法方剂，治疗过敏。O型血者应少食，其他血型者中性。</t>
  </si>
  <si>
    <t>肾豆--顺势疗法方剂，治疗过敏。各种血型者均应避免。</t>
  </si>
  <si>
    <t>黄豆混合物--顺势疗法方剂，治疗过敏。</t>
  </si>
  <si>
    <t>红花菜豆--顺势疗法方剂，治疗过敏。O型者需少食，A型者有益，对其他血型者中性。</t>
  </si>
  <si>
    <t>豆芽--顺势疗法方剂，治疗过敏。</t>
  </si>
  <si>
    <t>牛肉--顺势疗法方剂，治疗过敏。对O型血者有益，其他血型者应避免。</t>
  </si>
  <si>
    <t>蔗糖--顺势疗法方剂，治疗过敏。</t>
  </si>
  <si>
    <t>黑醋栗--顺势疗法方剂，治疗过敏。优质食物。对各种血型者中性。</t>
  </si>
  <si>
    <t>BRAZIL NUT （巴西坚果,硬果）1/homeopathic formula for allergy/Monastery of Herbs A和O血型避免</t>
  </si>
  <si>
    <t>卷心菜混合物--顺势疗法方剂，治疗过敏。O型A</t>
  </si>
  <si>
    <t>蔗糖胡萝卜--顺势疗法方剂，治疗过敏。</t>
  </si>
  <si>
    <t>酪蛋白,酪素--顺势疗法方剂，治疗过敏。O型和A型者应当避免。</t>
  </si>
  <si>
    <t>坚果,腰果--顺势疗法方剂，治疗过敏。O型和A型应当避免，对其他血型者中性。</t>
  </si>
  <si>
    <t>芹菜--顺势疗法方剂，治疗过敏。对A型血有益。</t>
  </si>
  <si>
    <t>奶酪,干酪--顺势疗法方剂，治疗过敏。O型和A型血者应当避免，</t>
  </si>
  <si>
    <t>小鸡, 鸡肉--顺势疗法方剂，治疗过敏。B型和AB型应当避免，对O型中性，A型血者可以少量食用。</t>
  </si>
  <si>
    <t>鹰嘴豆--顺势疗法方剂，治疗过敏。各种血型均应过敏。</t>
  </si>
  <si>
    <t>干辣椒--顺势疗法方剂，治疗过敏。</t>
  </si>
  <si>
    <t>巧克力--顺势疗法方剂，治疗过敏。对各种血型者中性。</t>
  </si>
  <si>
    <t>COCONUT （椰子）1/homeopathic formula for allergy/Monastery of Herbs有利的血液量，但所有血型都要避免</t>
  </si>
  <si>
    <t>鳕鱼--顺势疗法方剂，治疗过敏。对各种血型者均有益。</t>
  </si>
  <si>
    <t>咖啡--顺势疗法方剂，治疗过敏。O型血者应当避免，对其他血型者均有益。</t>
  </si>
  <si>
    <t>玉米,谷物--顺势疗法方剂，治疗过敏。除了A型意外的血型者，均应避免。</t>
  </si>
  <si>
    <t>小西葫芦--顺势疗法方剂，治疗过敏。</t>
  </si>
  <si>
    <t>纯牛奶--顺势疗法方剂，治疗过敏。A型者应当少食，其他血型者应当避免。</t>
  </si>
  <si>
    <t>CUCUMBER （黄瓜）3/homeopathic formula for allergy/Monastery of Herbs〜所有中立，好食物，肾脏和皮肤补品。</t>
  </si>
  <si>
    <t>咖哩粉--顺势疗法方剂，治疗过敏。对O型B型AB型者有益。</t>
  </si>
  <si>
    <t>海枣--顺势疗法方剂，治疗过敏。对各种血型者均为中性。</t>
  </si>
  <si>
    <t>鸭子--顺势疗法方剂，治疗过敏。对O型者中性，其他血型者应当避免。</t>
  </si>
  <si>
    <t>蛋白,蛋清--顺势疗法方剂，治疗过敏。对AB型者有益，对其他血型者中性。</t>
  </si>
  <si>
    <t>蛋黄,卵黄--顺势疗法方剂，治疗过敏。对AB型者有益，对其他血型者中性。</t>
  </si>
  <si>
    <t>大蒜--顺势疗法方剂，治疗过敏。对各种血型者均有益。</t>
  </si>
  <si>
    <t>明胶--顺势疗法方剂，治疗过敏。对O型血者中性，其他血型者应当避免。</t>
  </si>
  <si>
    <t>羊奶--顺势疗法方剂，治疗过敏。O型血者应当避免，对B型和AB者有益，对A型者中性。</t>
  </si>
  <si>
    <t>葡萄--顺势疗法方剂，治疗过敏。对B型和AB型者有益，对其他血型者中性。</t>
  </si>
  <si>
    <t>葡萄柚；柚子--顺势疗法方剂，治疗过敏。对O型者中性，其他血型者有益。</t>
  </si>
  <si>
    <t>黑线鳕--顺势疗法方剂，治疗过敏。对O型者中性，其他血型者有益。</t>
  </si>
  <si>
    <t>榛子--顺势疗法方剂，治疗过敏。</t>
  </si>
  <si>
    <t>青鱼--顺势疗法方剂，治疗过敏。对O型血者有益，A型者应当避免，对AB型者中性。</t>
  </si>
  <si>
    <t>蜂蜜1--顺势疗法方剂，对所有血型均为中性。</t>
  </si>
  <si>
    <t>ALLERDRAIN TM S-1/homeopatic formula allergy (过敏顺势疗法配方)/APEX ENERGETICS鼻窦充血，过敏</t>
  </si>
  <si>
    <t>ALLER-TOTAL TM S-2/homeopatic formula allergy(过敏顺势疗法配方)/APEX ENERGETICS</t>
  </si>
  <si>
    <t>DAIRY-EGGS S-7--顺势疗法方剂，治疗过敏。O型和A型者应当少食，其他血型者中性。</t>
  </si>
  <si>
    <t>GRAINS S-11--顺势疗法方剂，治疗过敏。</t>
  </si>
  <si>
    <t>AIRBORNE S-12/homeopatic formula allergy(过敏顺势疗法配方)/APEX ENERGETICS</t>
  </si>
  <si>
    <t>常春藤或者橡树毒素--顺势疗法方剂</t>
  </si>
  <si>
    <t>ANIMAL DANGER S-14/homeopatic formula allergy(过敏顺势疗法配方)/APEX ENERGETICS</t>
  </si>
  <si>
    <t>YEAST/CAN TM S-15/homeopatic formula allergy(过敏顺势疗法配方)/APEX ENERGETICS</t>
  </si>
  <si>
    <t>YEAST/SGR TM S-15/homeopatic formula allergy(过敏顺势疗法配方)/APEX ENERGETICS</t>
  </si>
  <si>
    <t>TOBACCO S-18/homeopatic formula allergy(过敏顺势疗法配方)/APEX ENERGETICS</t>
  </si>
  <si>
    <t>ADDITIVES S-19--顺势疗法方剂，治疗过敏。</t>
  </si>
  <si>
    <t>ALLERMET S-22/homeopatic formula allergy(过敏顺势疗法配方)/APEX ENERGETICS</t>
  </si>
  <si>
    <t>BRONCHI R-16/homeopatic formula allergy(过敏顺势疗法配方)/APEX ENERGETICS</t>
  </si>
  <si>
    <t>BLADDER R-17/homeopatic formula allergy(过敏顺势疗法配方)/APEX ENERGETICS</t>
  </si>
  <si>
    <t>OVAGEN TM R-18/homeopatic formula allergy(过敏顺势疗法配方)/APEX ENERGETICS</t>
  </si>
  <si>
    <t>UTEROGEN TM R-19/homeopatic formula allergy(过敏顺势疗法配方)/APEX ENERGETICS</t>
  </si>
  <si>
    <t>TESTOGEN TM R-20/homeopatic formula allergy(过敏顺势疗法配方)/APEX ENERGETICS</t>
  </si>
  <si>
    <t>PROSTOGEN TM R-21/homeopatic formula allergy(过敏顺势疗法配方)/APEX ENERGETICS</t>
  </si>
  <si>
    <t>MESENCHYME R-22/homeopatic formula allergy(过敏顺势疗法配方)/APEX ENERGETICS</t>
  </si>
  <si>
    <t>INTESTINAL MUCOSA R-23/homeopatic formula allergy(过敏顺势疗法配方)/APEX ENERGETICS</t>
  </si>
  <si>
    <t>CYTEX TM R-24/homeopatic formula allergy(过敏顺势疗法配方)/APEX ENERGETICS</t>
  </si>
  <si>
    <t>EYE R-27/homeopatic formula allergy(过敏顺势疗法配方)/APEX ENERGETICS</t>
  </si>
  <si>
    <t>GH-STIM TM R-28/homeopatic formula allergy(过敏顺势疗法配方)/APEX ENERGETICS</t>
  </si>
  <si>
    <t>GH-PROMAX TM R-29/homeopatic formula allergy(过敏顺势疗法配方)/APEX ENERGETICS</t>
  </si>
  <si>
    <t>HEMOTHIN RM R-30/homeopatic formula allergy(过敏顺势疗法配方)/APEX ENERGETICS</t>
  </si>
  <si>
    <t>LIVER R-1/homeopatic formula allergy(过敏顺势疗法配方)/APEX ENERGETICS</t>
  </si>
  <si>
    <t>BIBLE R-2/homeopatic formula allergy(过敏顺势疗法配方)/APEX ENERGETICS</t>
  </si>
  <si>
    <t>PANCREAS R-3/homeopatic formula allergy(过敏顺势疗法配方)/APEX ENERGETICS</t>
  </si>
  <si>
    <t>KINDEY R-4/homeopatic formula allergy(过敏顺势疗法配方)/APEX ENERGETICS</t>
  </si>
  <si>
    <t>L. INTESTINE R-5/homeopatic formula allergy(过敏顺势疗法配方)/APEX ENERGETICS</t>
  </si>
  <si>
    <t>THYROID R-6/homeopatic formula allergy甲状腺粉(过敏顺势疗法配方)/APEX ENERGETICS</t>
  </si>
  <si>
    <t>PITUITARY R-7/homeopatic formula allergy(过敏顺势疗法配方)/APEX ENERGETICS</t>
  </si>
  <si>
    <t>LYMPH R-8/homeopatic formula allergy(过敏顺势疗法配方)/APEX ENERGETICS</t>
  </si>
  <si>
    <t>SPLEEN R-9/homeopatic formula allergy(过敏顺势疗法配方)/APEX ENERGETICS</t>
  </si>
  <si>
    <t>LUNG R-10/homeopatic formula allergy(过敏顺势疗法配方)/APEX ENERGETICS</t>
  </si>
  <si>
    <t>NEUTROVIR R-11/homeopatic formula allergy(过敏顺势疗法配方)/APEX ENERGETICS</t>
  </si>
  <si>
    <t>NEUTROCAN R-12/homeopatic formula allergy(过敏顺势疗法配方)/APEX ENERGETICS</t>
  </si>
  <si>
    <t>ADRENAKL R-13/homeopatic formula allergy(过敏顺势疗法配方)/APEX ENERGETICS</t>
  </si>
  <si>
    <t>STOMACH R-14/homeopatic formula allergy(过敏顺势疗法配方)/APEX ENERGETICS</t>
  </si>
  <si>
    <t>S. INTESTINE R-15/homeopatic formula allergy(过敏顺势疗法配方)/APEX ENERGETICS</t>
  </si>
  <si>
    <t>RENA-ZYME TM Z-31/homeopatic formula allergy(过敏顺势疗法配方)/APEX ENERGETICS</t>
  </si>
  <si>
    <t>HEPATIC-ZYME TM Z-32/homeopatic formula allergy(过敏顺势疗法配方)/APEX ENERGETICS</t>
  </si>
  <si>
    <t>HI ELECTRO-ZYME TM Z-33/homeopatic formula allergy(过敏顺势疗法配方)/APEX ENERGETICS</t>
  </si>
  <si>
    <t>LO ELECTRO-ZYME TM Z-34/homeopatic formula allergy(过敏顺势疗法配方)/APEX ENERGETICS</t>
  </si>
  <si>
    <t>SUPERCOQ10-ZYME TM Z-35/homeopatic formula allergy(过敏顺势疗法配方)/APEX ENERGETICS</t>
  </si>
  <si>
    <t>NITRA-ZYME TM Z-36/homeopatic formula allergy(过敏顺势疗法配方)/APEX ENERGETICS</t>
  </si>
  <si>
    <t>GLUCAMINO-ZYME TM Z-37/homeopatic formula allergy(过敏顺势疗法配方)/APEX ENERGETICS</t>
  </si>
  <si>
    <t>KETOAMINO-ZYME TM Z-38/homeopatic formula allergy(过敏顺势疗法配方)/APEX ENERGETICS</t>
  </si>
  <si>
    <t>CIRCU-ZYME TM Z-39/homeopatic formula allergy(过敏顺势疗法配方)/APEX ENERGETICS</t>
  </si>
  <si>
    <t>VASCUHERBS TM Z-40/homeopatic formula allergy(过敏顺势疗法配方)/APEX ENERGETICS</t>
  </si>
  <si>
    <t>CHOLEST-ZYME TM Z-41/homeopatic formula allergy(过敏顺势疗法配方)/APEX ENERGETICS</t>
  </si>
  <si>
    <t>CHOLESTHERBS TM Z-42/homeopatic formula allergy(过敏顺势疗法配方)/APEX ENERGETICS</t>
  </si>
  <si>
    <t>OSTEMEND TM Z-43/homeopatic formula allergy(过敏顺势疗法配方)/APEX ENERGETICS</t>
  </si>
  <si>
    <t>CELLESTIM TM L-2/homeopatic formula allergy(过敏顺势疗法配方)/APEX ENERGETICS</t>
  </si>
  <si>
    <t>CELLEMAX TM L-4/homeopatic formula allergy(过敏顺势疗法配方)/APEX ENERGETICS</t>
  </si>
  <si>
    <t>CATABO-MET TM G-2/homeopatic formula allergy(过敏顺势疗法配方)/APEX ENERGETICS</t>
  </si>
  <si>
    <t>TEST-MET TM G-3/homeopatic formula allergy(过敏顺势疗法配方)/APEX ENERGETICS</t>
  </si>
  <si>
    <t>OXI-MET TM G-5/homeopatic formula allergy(过敏顺势疗法配方)/APEX ENERGETICS</t>
  </si>
  <si>
    <t>ENZY-MET TM G-6/homeopatic formula allergy(过敏顺势疗法配方)/APEX ENERGETICS</t>
  </si>
  <si>
    <t>NERV-MET TM G-7/homeopatic formula allergy(过敏顺势疗法配方)/APEX ENERGETICS</t>
  </si>
  <si>
    <t>CARDI-MET TM G-9/homeopatic formula allergy(过敏顺势疗法配方)/APEX ENERGETICS</t>
  </si>
  <si>
    <t>CEREBRAL-MET TM G-10/homeopatic formula allergy(过敏顺势疗法配方)/APEX ENERGETICS</t>
  </si>
  <si>
    <t>PINEAL-MET TM G-11/homeopatic formula allergy(过敏顺势疗法配方)/APEX ENERGETICS</t>
  </si>
  <si>
    <t>ATP-MET TM G-12/homeopatic formula allergy(过敏顺势疗法配方)/APEX ENERGETICS</t>
  </si>
  <si>
    <t>PGE 1-MET TM G-13/homeopatic formula allergy(过敏顺势疗法配方)/APEX ENERGETICS</t>
  </si>
  <si>
    <t>PARASYMP-MET TM G-14/homeopatic formula allergy(过敏顺势疗法配方)/APEX ENERGETICS</t>
  </si>
  <si>
    <t>VAX-MET TM G-17/homeopatic formula allergy(过敏顺势疗法配方)/APEX ENERGETICS</t>
  </si>
  <si>
    <t>CLEARVITE TM K-21/homeopatic formula allergy(过敏顺势疗法配方)/APEX ENERGETICS</t>
  </si>
  <si>
    <t>OXICELL K-22/homeopatic formula allergy(过敏顺势疗法配方)/APEX ENERGETICS</t>
  </si>
  <si>
    <t>SUPER OXICELL TM K-23/homeopatic formula allergy(过敏顺势疗法配方)/APEX ENERGETICS</t>
  </si>
  <si>
    <t>HIST HERB AMINE 1: Histamine blocker formula no.1/Monastery of Herbs</t>
  </si>
  <si>
    <t>HIST HERB AMINE 2: Histamine blocker formula no. 2/Monastery of Herbs</t>
  </si>
  <si>
    <t>HIST HERB AMINE 3: Histamine blocker formula no. 3/Monastery of Herbs</t>
  </si>
  <si>
    <t>ANTI ALL 1: Anti-Respiratory Allergy formula no. 1, for inhalant allergies/Monastery of Herbs</t>
  </si>
  <si>
    <t>ANTI ALL 2: Anti-Respiratory Allergy formula no. 2, for inhalant allergies/Monastery of Herbs</t>
  </si>
  <si>
    <t>EVE#S FLASH BUSTER:（针对绝经期妇女或有热潮红妇女的中药） for menopause support and hot flashes/Monastery of Herbs</t>
  </si>
  <si>
    <t>CRAMP BARD:（为痛经的中药） support for menstrual cramps/Monastery of Herbs</t>
  </si>
  <si>
    <t>PROGEST F1: （天然黄体酮替代公式1）natural progesterone substitute formula no. 1/Monastery of Herbs</t>
  </si>
  <si>
    <t>PROGEST F2:（天然黄体酮替代公式2） natural progesterone substitute formula no. 2/Monastery of Herbs</t>
  </si>
  <si>
    <t>SUPER ESTRO: （天然雌激素）natural estrogen substitute/Monastery of Herbs</t>
  </si>
  <si>
    <t>HERBA FEM KLEANZ:（清理子宫内膜的药） cleans uterine lining/Monastery of Herbs</t>
  </si>
  <si>
    <t>HERBA FEM TONE:（平衡雌激素的药） builds and balances female hormones/Monastery of Herbs</t>
  </si>
  <si>
    <t>E.R.O.S.（帮助生育力的药） Tincture: fertility support/Monastery of Herbs</t>
  </si>
  <si>
    <t>BLEND 50/50 : （增强性功能的药）for enhancing sexual energy/Monastery of Herbs</t>
  </si>
  <si>
    <t>GONADO MONE: （校正男性激素的药）for male hormone correction/Monastery of Herbs</t>
  </si>
  <si>
    <t>GONADO TONE:（校正雄激素和精子计数的药） for male hormone correction and sperm count support/Monastery of Herbs</t>
  </si>
  <si>
    <t>BLEND SVA:（支持精囊器官的药） Seminal Vesicle Apparatus support/Monastery of Herbs</t>
  </si>
  <si>
    <t>GONADO CHI STIM:（刺激男性性欲的药） supports general stimulation of male sexual hormones/Monastery of Herbs</t>
  </si>
  <si>
    <t>PREGNANCY TEA:（保胎茶） supports healthy pregnancy/Monastery of Herbs</t>
  </si>
  <si>
    <t>NUTRA PREG 1:（增强宫内膜的药） strengthens endometrium/Monastery of Herbs</t>
  </si>
  <si>
    <t>NUTRA PREG 2:（保胎药） supplies minerals to fetus#s blood/Monastery of Herbs</t>
  </si>
  <si>
    <t>HERBA QUAD: （增加男女性性能力的药）supports and increases sex drive, both male and female/Monastery of Herbs</t>
  </si>
  <si>
    <t>S.W.I.X TINCTURE: （增加男女性性能力的药）supports and increases sex drive, both male and female/Monastery of Herbs</t>
  </si>
  <si>
    <t>HERBAL HNYMN:（增加男女性性强度的药） supports male and female sexual intensity/Monastery of Herbs</t>
  </si>
  <si>
    <t>BLEND U: （保养子宫的药）uterus/cervix/gonads, male/female support/Monastery of Herbs</t>
  </si>
  <si>
    <t>PROSTA CHI:（帮助前列腺的药） formula for prostate support/Monastery of Herbs</t>
  </si>
  <si>
    <t>HERBA TATE:（帮助前列腺的药） formula for prostate support/Monastery of Herbs</t>
  </si>
  <si>
    <t>HERBA TATE D:（帮助前列腺的药） formula for prostate support/Monastery of Herbs</t>
  </si>
  <si>
    <t>HERBA TATE I: （治疗前列腺炎的药）prostate infection fighter/Monastery of Herbs</t>
  </si>
  <si>
    <t>HERBA TATE V: （针对前列腺病毒感染的药）prostate virus fighter/Monastery of Herbs</t>
  </si>
  <si>
    <t>ADRENO DETOX TINCTURE: （解毒肾上腺素的药）detoxifies adrenals/Monastery of Herbs</t>
  </si>
  <si>
    <t>BLOOD DETOX:（治疗血液内毒素的药） detoxifies blood/Monastery of Herbs</t>
  </si>
  <si>
    <t>BONE DETOX: （治疗骨头内毒素的药）detoxifies bone/Monastery of Herbs</t>
  </si>
  <si>
    <t>CELL DETOX 1 (set): （治疗细胞毒素的药）supports cellular detoxification/Monastery of Herbs</t>
  </si>
  <si>
    <t>CELL DETOX 2 (set): （治疗细胞毒素的药）supports cellular detoxification/Monastery of Herbs</t>
  </si>
  <si>
    <t>CHEM DETOX: （支持化学解毒的药）supports detoxification of chemicals/Monastery of Herbs</t>
  </si>
  <si>
    <t>C.N.S DETOX TINCT: （支持中枢神经系统解毒的药）supports detoxification of the central nervous system/Monastery of Herbs</t>
  </si>
  <si>
    <t>ALUMINUM DETOX (set): （治疗铝中毒的药）supports detoxification of aluminum/Monastery of Herbs</t>
  </si>
  <si>
    <t>D.N.A. DETOX (set): （治疗DNA内毒素的药）supports detoxification of the DNA/Monastery of Herbs</t>
  </si>
  <si>
    <t>IMMUNO DETOX (set): （去除免疫系统毒素的药）supports detoxification of the immune system/Monastery of Herbs</t>
  </si>
  <si>
    <t>NEURO DETOX (set):（去除神经系统毒素的药） supports detoxification of the neurological system/Monastery of Herbs</t>
  </si>
  <si>
    <t>SPINAL CORD DETOX (set):（去除脊索毒素的药） supports detoxification of the spinal cord/Monastery of Herbs</t>
  </si>
  <si>
    <t>SMOKE OUT: （解除烟草毒素的药）supports detoxification of cigarettes/tobacco/chemicals/Monastery of Herbs</t>
  </si>
  <si>
    <t>ORGANO DETOX 1: （解除杀虫剂毒素的药）supports detoxification of pesticides/Monastery of Herbs</t>
  </si>
  <si>
    <t>ORGANO DETOX 2: （解除氯氟烃的毒素的药）supports detoxification of chlorofluorocarbons (cfc#s) /Monastery of Herbs</t>
  </si>
  <si>
    <t>HERB OXY: （杀灭癌症毒素）supports cancer detox (hoxsey formula) /Monastery of Herbs</t>
  </si>
  <si>
    <t>PATO TOX 1:（一般性祛瘀解毒） removes congestion and toxins in general/Monastery of Herbs</t>
  </si>
  <si>
    <t>PATO TOX 2: （一般性祛瘀解毒）removes congestion and toxins in general/Monastery of Herbs</t>
  </si>
  <si>
    <t>RENA DETOX:（肾清洁公式） kidney cleanse formula/Monastery of Herbs</t>
  </si>
  <si>
    <t>HEAVY METALS DETOX (set):（解除毒素镍、铅、镉、汞） supports detox of nickel, lead, cadmium, and mercury /Monastery of Herbs</t>
  </si>
  <si>
    <t>RADIO DETOX TINCTURE: （去除辐射毒素）supports radiation detox /Monastery of Herbs</t>
  </si>
  <si>
    <t>HERBA VIT)/（肠内B簇维生素）intestinal b vitamins /Monastery of Herbs</t>
  </si>
  <si>
    <t>HERBA B-PLEX)（维生素B混合物）/vitamin b complex/Monastery of Herbs</t>
  </si>
  <si>
    <t>BALANCE MIN PH(T)/（平衡酸碱值的矿物质）minerals for ph balance/Monastery of Herbs</t>
  </si>
  <si>
    <t>HERB ILCA（多种矿物质处方）/multi mineral formula/Monastery of Herbs</t>
  </si>
  <si>
    <t>HERBA VITA C（复合维生素C）/vitamin complex/Monastery of Herbs</t>
  </si>
  <si>
    <t>HERBA VITA COMPLEX（维生素混合物）/ Vitamin Blend/Monastery of Herbs</t>
  </si>
  <si>
    <t>BLEND C（生物类黄酮）/ bioflavonoids/Monastery of Herbs</t>
  </si>
  <si>
    <t>IMMUNE CHI STIM/（平衡免疫系统能量） balances Immune System Energy /Monastery of Herbs</t>
  </si>
  <si>
    <t>ANTIBODY CHI STIM（平衡抗体能量）/ balances Antibody Energy/Monastery of Herbs</t>
  </si>
  <si>
    <t>BACTO BODY GUARD/ （为感冒、流感、咽喉痛的抗菌药）Anti-microbial for colds, flu, sore throat, etc. /Monastery of Herbs</t>
  </si>
  <si>
    <t>VIRU TOX/（病毒喷砂机） Virus Blaster/Monastery of Herbs</t>
  </si>
  <si>
    <t>TC STIM/ T-（刺激辅助免疫）cell stimulation for boosting immune/Monastery of Herbs</t>
  </si>
  <si>
    <t>THW 9 (SET) （支持生活欲望）supports the Will to Live/Monastery of Herbs</t>
  </si>
  <si>
    <t>Z-OT 4P9/（免疫兴奋，HIV支持） immune stimulation, HIV support/Monastery of Herbs</t>
  </si>
  <si>
    <t>BF SENS/（知觉觉醒） sensory awareness /Monastery of Herbs</t>
  </si>
  <si>
    <t>EVE#S CARDIO A: （循环支持）tissue support for circulation/Monastery of Herbs</t>
  </si>
  <si>
    <t>CARDIO REG (T)（循环支持）: tissue support for circulation/Monastery of Herbs</t>
  </si>
  <si>
    <t>BLEND H 1/（支持心脏） heart support /Monastery of Herbs</t>
  </si>
  <si>
    <t>BLEND H 2/ （一般性血液支持）general blood support/Monastery of Herbs</t>
  </si>
  <si>
    <t>BLEND HBP 1/ （针对高血压）for high blood pressure/Monastery of Herbs</t>
  </si>
  <si>
    <t>BLEND HBP （针对高血压）2/ for high blood pressure/Monastery of Herbs</t>
  </si>
  <si>
    <t>POLY V/ （支持脾脏及红血球）spleen and red blood count support/Monastery of Herbs</t>
  </si>
  <si>
    <t>HERBA ARTERIO（为被阻滞的动脉）/ for blocked arteries/Monastery of Herbs</t>
  </si>
  <si>
    <t>BLEND HCLSS/（刺激减少过多的胃酸）stimulates under active stomach acid/Monastery of Herbs</t>
  </si>
  <si>
    <t>BLEND HCLSC/（平衡过度的胃酸）balances overactive stomach acid/Monastery of Herbs</t>
  </si>
  <si>
    <t>BLEND U 1/（治疗溃疡）ulcer support/Monastery of Herbs</t>
  </si>
  <si>
    <t>BLEND U 2（治疗溃疡）/ulcer support/Monastery of Herbs</t>
  </si>
  <si>
    <t>STOMA ENER CHI/（胃部能量刺激）Stomach energy stimulation/Monastery of Herbs</t>
  </si>
  <si>
    <t>STOMA U: / Monastery of Herbs胃，十二指肠溃疡，消化</t>
  </si>
  <si>
    <t>STOMA V: /Monastery of Herbs胃，消化</t>
  </si>
  <si>
    <t>JB UFO: （处理出血性溃疡）bleeding ulcer support/Monastery of Herbs</t>
  </si>
  <si>
    <t>PATIC 1:（清理和加强肝胆方式） cleaning and strengthening the liver and gall bladder formula 1/Monastery of Herbs</t>
  </si>
  <si>
    <t>PATIC 2: （清理和加强肝胆方式）cleaning and strengthening the liver and gall bladder formula 2/Monastery of Herbs</t>
  </si>
  <si>
    <t>PATIC 3: （清理和加强肝胆方式）cleaning and strengthening the liver and gall bladder formula 3/Monastery of Herbs</t>
  </si>
  <si>
    <t>PATIC 4:（清理和加强肝胆方式） cleaning and strengthening the liver and gall bladder formula 4/Monastery of Herbs</t>
  </si>
  <si>
    <t>PATO V: （清理门静脉瘀血）Clears portal system congestion (veins of liver) /Monastery of Herbs</t>
  </si>
  <si>
    <t>PATO CHI:（支持门静脉系统） Portal system support (veins of liver) /Monastery of Herbs</t>
  </si>
  <si>
    <t>PATIC FE:（为肝的铁剂处方） iron formula for the liver/Monastery of Herbs</t>
  </si>
  <si>
    <t>HERBA GBS:（刺激释放胆结石） stimulates release of gallstones/Monastery of Herbs</t>
  </si>
  <si>
    <t>PATO CONGEST TINC:（减缓肝门静脉系统充血） relieves congestion in portal system of liver (veins) /Monastery of Herbs</t>
  </si>
  <si>
    <t>PATO TOX 1:（减缓肝门静脉系统充血和毒性） relieves portal system congestion and toxicity formula 1 (veins of liver) /Monastery of Herbs</t>
  </si>
  <si>
    <t>PATO TOX 2:（减缓肝门静脉系统充血和毒性） relieves portal system congestion and toxicity formula 2 (veins of liver) /Monastery of Herbs</t>
  </si>
  <si>
    <t>HERBA RHOID 1: （缓解痔疮）relieves hemorrhoids, formula 1/Monastery of Herbs</t>
  </si>
  <si>
    <t>HERBA RHOID 2:（缓解痔疮） relieves hemorrhoids, formula 2/Monastery of Herbs</t>
  </si>
  <si>
    <t>ADDER 1（膀胱支持处方） bladder support formula/Monastery of Herbs</t>
  </si>
  <si>
    <t>ADDER 2:（膀胱炎的支持处方） cystitis support formula/Monastery of Herbs</t>
  </si>
  <si>
    <t>LIVER F（去除肝脏真菌感染）: formula to support fungus removal from the liver/Monastery of Herbs</t>
  </si>
  <si>
    <t>HERBA ASE:（支持胰脏消化） supports pancreatic digestion/Monastery of Herbs</t>
  </si>
  <si>
    <t>HERBA NUCTEO PAN V:（支持蛋白质消化） supports protein digestion/Monastery of Herbs</t>
  </si>
  <si>
    <t>HERBA PAN: （支持胰脏功能）supports pancreas function/Monastery of Herbs</t>
  </si>
  <si>
    <t>HERBA PAN CHI: （支持胰脏代谢功能）supports metabolic pancreas function/Monastery of Herbs</t>
  </si>
  <si>
    <t>PAN D-2:（支持低血糖）hypoglycemia support/Monastery of Herbs</t>
  </si>
  <si>
    <t>PAND V:（蛋白质消化） protein digestion/Monastery of Herbs</t>
  </si>
  <si>
    <t>BLEND JVD:（治疗青少年1型糖尿病） juvenile diabetes support for type 1 diabetes/Monastery of Herbs</t>
  </si>
  <si>
    <t>HERB OLON:（支持血糖） colon support/Monastery of Herbs</t>
  </si>
  <si>
    <t>HERB OLITIS:（帮助大肠炎） support for colitis/Monastery of Herbs</t>
  </si>
  <si>
    <t>HERB TINE LV;（帮助大肠炎） large intestine support/Monastery of Herbs</t>
  </si>
  <si>
    <t>ICVC:（便秘） constipation/for a excessively closed ileocecal valve/Monastery of Herbs</t>
  </si>
  <si>
    <t>ICVO: （腹泻）diarrhea/for an excessively open ileocecal valve/Monastery of Herbs</t>
  </si>
  <si>
    <t>TINE SV: （支持小肠）small intestine support/Monastery of Herbs</t>
  </si>
  <si>
    <t>ZYME S: （帮助食欲的酶）enzymes for stomach support/Monastery of Herbs</t>
  </si>
  <si>
    <t>ZIME SI 1: （支持小肠的霉）enzymes for small intestine support, formula 1/Monastery of Herbs</t>
  </si>
  <si>
    <t>ZIME SI 2:（支持小肠的霉） enzymes for small intestine support, formula 2/Monastery of Herbs</t>
  </si>
  <si>
    <t>ZYME SIS 1:（支持胃和小肠） stomach and small intestine support/Monastery of Herbs</t>
  </si>
  <si>
    <t>ZYME SIS 2:（帮助消化） digestive support/Monastery of Herbs</t>
  </si>
  <si>
    <t>D EAZE:（减轻腹泻） for easing diarrhea/Monastery of Herbs</t>
  </si>
  <si>
    <t>INTESTO INTEGRITY:（肠道治愈） intestinal healing/Monastery of Herbs</t>
  </si>
  <si>
    <t>HERBA KLEANZ:（肠道清洁处方） intestinal cleanse formula/Monastery of Herbs</t>
  </si>
  <si>
    <t>KLEANZ E:（温和的肠道清洁处方） gentle intestinal cleanse formula/Monastery of Herbs</t>
  </si>
  <si>
    <t>KLEANZ PURGE:（高容量肠道清洁处方） heavy duty intestinal cleanse formula/Monastery of Herbs</t>
  </si>
  <si>
    <t>KLEANZ U: （消除溃疡）cleanse for ulcers/Monastery of Herbs</t>
  </si>
  <si>
    <t>BLADDER TEA: （支持肾脏）support for kidneys/Monastery of Herbs</t>
  </si>
  <si>
    <t>HERB ADDER: （支持膀胱）for bladder support/Monastery of Herbs</t>
  </si>
  <si>
    <t>HERB ILICA 1:（钙、指甲和头发处方） calcium/hair and nails formula/Monastery of Herbs</t>
  </si>
  <si>
    <t>HERBA R:（肾脏支持） kidney/renal support/Monastery of Herbs</t>
  </si>
  <si>
    <t>BLEND RI: （支持肾脏感染）kidney infection support/Monastery of Herbs</t>
  </si>
  <si>
    <t>RENO REG TINCTURE（帮助肾调整） /kidney regulation support/Monastery of Herbs</t>
  </si>
  <si>
    <t>HERBA REN V/（肾脏支援） kidney support/Monastery of Herbs</t>
  </si>
  <si>
    <t>RENO CHI STIM/（平衡肾脏能量） balances kidney energy/Monastery of Herbs</t>
  </si>
  <si>
    <t>ADIPOSE 1/（减肥） fat blocker and weight loss/Monastery of Herbs</t>
  </si>
  <si>
    <t>ADIPOSE 2:（蜂窝织炎阻滞剂和减肥） cellulite blocker and weight loss/Monastery of Herbs</t>
  </si>
  <si>
    <t>VHERBA CELLU-LOSS: （帮助释放蜂窝织炎）support for releasing cellulite/Monastery of Herbs</t>
  </si>
  <si>
    <t>EVE#S WEIGHT LOSS/（妇女的减肥处方） weight loss formula for women/Monastery of Herbs</t>
  </si>
  <si>
    <t>RETEND W/（帮助释放水潴留） support for release of water retention/Monastery of Herbs</t>
  </si>
  <si>
    <t>FAT MET STIM/（刺激新陈代谢）metabolism stimulation/Monastery of Herbs</t>
  </si>
  <si>
    <t>EBV/formula for Epstein Barr virus/Monastery of HerbsB病毒/ EB病毒的公式/慢性疲劳/草药寺＃〜肿瘤基因</t>
  </si>
  <si>
    <t>IMN/（传染性单核细胞增多症病毒处方）/formula for Infectious Mononucleosis virus/Monastery of Herbs</t>
  </si>
  <si>
    <t>CMV（细胞巨化病毒处方）/formula for Cytomegalovirus /Monastery of Herbs</t>
  </si>
  <si>
    <t>PERI-NV （末梢神经病毒处方）/formula for Peripheral Nerve Virus/Monastery of Herbs</t>
  </si>
  <si>
    <t>CNS/ （中枢神经系统病毒处方）formula for Central Nervous System Virus /Monastery of Herbs</t>
  </si>
  <si>
    <t>PID/（盆腔病毒感染处方） formula for Pelvic Inflammatory Disease Virus/Monastery of Herbs</t>
  </si>
  <si>
    <t>TQH（甲状腺A类病毒处方）/formula for Thyroid Virus Type A /Monastery of Herbs</t>
  </si>
  <si>
    <t>QMGO/（甲状腺B类病毒处方） formula for Thyroid Virus Type B /Monastery of Herbs</t>
  </si>
  <si>
    <t>WEST NILE VIRUS（西部尼罗河病毒处方）/formula for West Nile Virus/Monastery of Herbs</t>
  </si>
  <si>
    <t>COXIE 1/（柯萨奇病毒1处方） formula for Coxsackie Virus 1 /Monastery of Herbs</t>
  </si>
  <si>
    <t>COXIE 2（柯萨奇病毒2处方）/formula for Coxsackie Virus 2 /Monastery of Herbs</t>
  </si>
  <si>
    <t>COXIE 3（柯萨奇病毒3处方）/formula for Coxsackie Virus 3 /Monastery of Herbs</t>
  </si>
  <si>
    <t>COXIE 4（柯萨奇病毒4处方）/ formula for Coxsackie Virus 4/ Monastery of Herbs</t>
  </si>
  <si>
    <t>COXIE 5（柯萨奇病毒5处方）/formula for Coxsackie Virus 5/Monastery of Herbs</t>
  </si>
  <si>
    <t>COXIE 7（柯萨奇病毒7处方）/formula for Coxsackie Virus 7/Monastery of Herbs</t>
  </si>
  <si>
    <t>POLO（脊髓灰质炎病毒处方） / formula for Polio Virus /Monastery of Herbs</t>
  </si>
  <si>
    <t>INTEST (INTESTINAL)/ formula for Intestinal Virus肠内病毒/Monastery of Herbs</t>
  </si>
  <si>
    <t>LIVER 1/ formula for Hepatitis A Virus 甲肝病毒配方/Monastery of Herbs</t>
  </si>
  <si>
    <t>LIVER 2/ formula for Hepatitis B Virus乙肝病毒配方 /Monastery of Herbs</t>
  </si>
  <si>
    <t>LIVER 3/ formula for Hepatitis C Virus丙肝病毒配方/ Monastery of Herbs</t>
  </si>
  <si>
    <t>LIVER 4/ formula for Hepatitis D Virus丁肝病毒配方/ Monastery of Herbs</t>
  </si>
  <si>
    <t>HEPAT 1/ formula no. 1 for Liver Virus肝病毒1号配方 /Monastery of Herbs</t>
  </si>
  <si>
    <t>HEPAT 2/ formula no. 2 for Liver Virus肝病毒2号配方 / Monastery of Herbs</t>
  </si>
  <si>
    <t>HEPAT 3/ formula no. 3 for Liver Virus肝病毒3号配方/Monastery of Herbs</t>
  </si>
  <si>
    <t>HEPAT 4/ formula no. 4 for Liver Virus肝病毒4号配方/Monastery of Herbs</t>
  </si>
  <si>
    <t>HEPAT 5/ formula no. 5 for Liver Virus肝病毒5号配方/Monastery of Herbs</t>
  </si>
  <si>
    <t>HPVF 6/ formula for HV-6 Herpes Virus疱疹病毒配方/Chronic Fatigue/Monastery of Herbs</t>
  </si>
  <si>
    <t>HPVS 1/ formula for Herpes Simplex Virus no. 1单纯疱疹病毒1号配方/ Monastery of Herbs</t>
  </si>
  <si>
    <t>HPVS 2/ formula for Genital Herpes Virus no. 2生殖器疱疹2号配方/Monastery of Herbs</t>
  </si>
  <si>
    <t>HPVS 4/ formula for Chicken Pox Virus水痘病毒配方 /Monastery of Herbs</t>
  </si>
  <si>
    <t>HPVS 5/ formula for unclassified Herpes Virus非典型疱疹病毒5号配方/Monastery of Herbs</t>
  </si>
  <si>
    <t>HPVS 6 /formula for unclassified Herpes Virus非典型疱疹病毒6号配方/Monastery of Herbs</t>
  </si>
  <si>
    <t>HPVX 2 /formula for unclassified Herpes Virus非典型疱疹病毒2号配方/Monastery of Herbs</t>
  </si>
  <si>
    <t>HPVX 4/ formula for unclassified Herpes Virus非典型疱疹病毒4号配方/Monastery of Herbs</t>
  </si>
  <si>
    <t>HPVZ 4/ formula for Herpes Zoster/Shingles/ Virus带状疱疹病毒4号配方/Monastery of Herbs</t>
  </si>
  <si>
    <t>W-COMMON/formula for Common Wart Virus人乳头瘤病毒配方/Monastery of Herbs</t>
  </si>
  <si>
    <t>W-PAPILOMA/ formula for Human Papiloma Virus/HPV人乳头状瘤病毒配方/Monastery of Herbs</t>
  </si>
  <si>
    <t>AURO IMM 1/ formula for Auto Immunity自主免疫1号配方/Monastery of Herbs</t>
  </si>
  <si>
    <t>LYMPH IMM 1/formula for Lymphatic Immunity淋巴免疫配方/Monastery of Herbs</t>
  </si>
  <si>
    <t>INTEST IMM /formula for Intestinal Immunity肠内免疫配方/Monastery of Herbs</t>
  </si>
  <si>
    <t>DNA IMM/formula for strengthening DNA Immunity强化DNA免疫配方/Monastery of Herbs</t>
  </si>
  <si>
    <t>AURO IMM 2/formula no. 2 for Auto Immunity自主免疫2号配方/Monastery of Herbs</t>
  </si>
  <si>
    <t>OG-CAN/ formula for balancing Onco Genes 原癌基因平衡配方-癌症/cancer /Monastery of Herbs</t>
  </si>
  <si>
    <t>OG-HEPX/formula for balancing Onco Genes 原癌基因平衡配方-肝脏/liver / Monastery of Herbs</t>
  </si>
  <si>
    <t>OG-I/ formula for balancing Onco Genes 原癌基因平衡配方-损伤/Injury /Monastery of Herbs</t>
  </si>
  <si>
    <t>OG-K /formula for balancing Onco Genes for chemicals原癌基因平衡配方-化学性 /Monastery of Herbs</t>
  </si>
  <si>
    <t>OG-L / formula for balancing Onco Genes non-specific 原癌基因平衡配方-非特异性L/Monastery of Herbs</t>
  </si>
  <si>
    <t>OG-P/formula for balancing Onco Genes non-specific 原癌基因平衡配方-非特异性P/Monastery of Herbs</t>
  </si>
  <si>
    <t>OG-S/formula for balancing Onco Genes non-specific原癌基因平衡配方-非特异性S /Monastery of Herbs</t>
  </si>
  <si>
    <t>OG-SMX/formula for balancing Onco Genes non-specific原癌基因平衡配方-非特异性SMX /Monastery of Herbs</t>
  </si>
  <si>
    <t>OG-T/ formula for balancing Onco Genes non-specific原癌基因平衡配方-非特异性T /Monastery of Herbs</t>
  </si>
  <si>
    <t>OG-U/ formula for balancing Onco Genes non-specific原癌基因平衡配方-非特异性U /Monastery of Herbs</t>
  </si>
  <si>
    <t>OG-V/ formula for balancing Onco Genes non-specific原癌基因平衡配方-非特异性V /Monastery of Herbs</t>
  </si>
  <si>
    <t>OG-W formula for balancing Onco Genes non-specific原癌基因平衡配方-非特异性W /Monastery of Herbs</t>
  </si>
  <si>
    <t>OG-X/ formula for balancing Onco Genes related to Emotions原癌基因平衡配方-情感X/Monastery of Herbs</t>
  </si>
  <si>
    <t>OG-XKS/ formula for balancing Onco Genes relating to Emotions 原癌基因平衡配方-情感XKS/Monastery of Herbs</t>
  </si>
  <si>
    <t>OG-Y/ formula for balancing Onco Genes related to Emotions原癌基因平衡配方-情感Y /Monastery of Herbs</t>
  </si>
  <si>
    <t>OG-Z/ formula for balancing Onco Genes related to Emotions原癌基因平衡配方-情感Z/Monastery of Herbs</t>
  </si>
  <si>
    <t>SHUL 1/ formula for dealing with Mental Emotional Blocks: 处理精神情绪障碍的1号配方blocked desire, #stuck at the beginning of anything#/ Monastery of Herbs</t>
  </si>
  <si>
    <t>SHUL 2/ formula for dealing with Mental Emotional Blocks:处理精神情绪障碍的2号配方 over worried, #stuck halfway#/Monastery of Herbs</t>
  </si>
  <si>
    <t>SHUL 3/formula for dealing with Mental Emotional Blocks: 处理精神情绪障碍的3号配方blocked, overburdened, mental procrastination, #stuck near the end of anything#/Monastery of Herbs</t>
  </si>
  <si>
    <t>NP-NERUO/formula for lack of concentration缺乏注意力的配方/those who make only partial progress/Monastery of Herbs</t>
  </si>
  <si>
    <t>NP-GLANDO/formula for Assimilation Harmony同化协调的配方/Monastery of Herbs</t>
  </si>
  <si>
    <t>NP-PNEUMO/formula for Grief忧愁的配方（肺主忧）/Lung /Monastery of Herbs</t>
  </si>
  <si>
    <t>NP-HEPATO/formula for Past Resentment消减过去怨恨的配方（肝主怒）</t>
  </si>
  <si>
    <t>NP-SPLEENO/formula for Fear of the Future恐惧未来的配方/Monastery of Herbs</t>
  </si>
  <si>
    <t>NP-INTESTO/formula for a Lack of Self Esteem缺乏自重的配方/Monastery of Herbs</t>
  </si>
  <si>
    <t>P-AL/parasite/formula for Ascarias Lumbercoides蛔虫病配方 /Monastery of Herbs</t>
  </si>
  <si>
    <t>P-BC 1 /parasite/formula for Balantidium Coli 结肠小袋(纤毛)虫1号配方/Monastery of Herbs</t>
  </si>
  <si>
    <t>P-BC 2 /parasite/formula for Balantidium Coli 结肠小袋(纤毛)虫2号配方/Monastery of Herbs</t>
  </si>
  <si>
    <t>P-BC 3/parasite/ formula for Balantidium Coli结肠小袋(纤毛)虫3号配方 /Monastery of Herbs</t>
  </si>
  <si>
    <t>P-BCH 1/parasite/ formula for Blastocystis Hominis人酵母菌2号配方/Monastery of Herbs</t>
  </si>
  <si>
    <t>P-BCH 2/ formula for Blastocystis Hominis人酵母菌1号配方 /Monastery of Herbs</t>
  </si>
  <si>
    <t>P-CM/parasite/ formula for Cryptosporidium隐孢子虫病 /Monastery of Herbs</t>
  </si>
  <si>
    <t>P-CMM/parasite/formula for Chilomastic Mezinelli 唇鞭毛虫属？配方/ Monastery of Herbs</t>
  </si>
  <si>
    <t>P-CS /parasite/formula for Clonorchis Sinesis支睾吸虫属？配方 / Monastery of Herbs</t>
  </si>
  <si>
    <t>P-CT/parasite/ formula for Brain/Cryptosporidium 大脑隐孢子虫病配方/Monastery of Herbs</t>
  </si>
  <si>
    <t>P-DL/parasite/ formula for Fish/ Tapeworm鱼的绦虫配方 /Monastery of Herbs</t>
  </si>
  <si>
    <t>P-DTW/parasite/ formula for Dwarf Tapeworm短小绦虫配方 /Monastery of Herbs</t>
  </si>
  <si>
    <t>P-EH/parasite/ formula for Entamoeba Histolytica内阿米巴属？配方 / Monastery of Herbs</t>
  </si>
  <si>
    <t>P-EV 1/parasite/ formula for Enterobius Vermicularis蛲虫配方 / Monastery of Herbs</t>
  </si>
  <si>
    <t>P-EV 2/ parasite/ formula for Enterobius Vermicularis 蛲虫配方/ Monastery of Herbs</t>
  </si>
  <si>
    <t>P-FW/parasite/ formula for Filaria Worm丝虫属蠕虫配方 /Monastery of Herbs</t>
  </si>
  <si>
    <t>P-GL/ formula for Giardia Lamvlia贾第虫属？配方 /Monastery of Herbs</t>
  </si>
  <si>
    <t>Thalamus sarcode 丘脑丘脑原生质，多种功能，发挥在睡眠和清醒，失眠，电生理系统，中风损坏的部分。可以产生痛苦的麻醉，情绪波动，hgdie脑〜</t>
  </si>
  <si>
    <t>Cingulate gyrus sarcode 扣带回</t>
  </si>
  <si>
    <t>Hippocampus sarcode 海马</t>
  </si>
  <si>
    <t>Corpus callosum sarcode 胼胝体</t>
  </si>
  <si>
    <t>Pons sarcode 脑桥包含了许多颅神经核，见哈默/脑扫描面板，〜肿瘤基因，采用HGD 1,2 hgdie〜</t>
  </si>
  <si>
    <t>Pineal gland sarcode 松果体</t>
  </si>
  <si>
    <t>Basal ganglia sarcode 基底神经节</t>
  </si>
  <si>
    <t>Caudate nucleus sarcode 尾状核</t>
  </si>
  <si>
    <t>Follice stimulating release hormone sarcode 滤泡释放刺激激素</t>
  </si>
  <si>
    <t>去甲肾上腺素，影响注意力, 增加心率，触发释放葡萄糖，ADD/ ADHD，抑郁〜</t>
  </si>
  <si>
    <t>Vagina sarcode 阴道</t>
  </si>
  <si>
    <t>Vulva sarcode 阴门</t>
  </si>
  <si>
    <t>Perimenopause disease 停经期前后</t>
  </si>
  <si>
    <t>Cervicitis disease 子宫颈炎</t>
  </si>
  <si>
    <t>Cancer of the cervix disease 子宫颈肿瘤疾病</t>
  </si>
  <si>
    <t>Ovarian cancer disease }卵巢癌疾病</t>
  </si>
  <si>
    <t>Uterine (endometrial) cancer disease }子宫(子宫内膜的)癌症疾病</t>
  </si>
  <si>
    <t>Uterine fibro提示disease }子宫纤维瘤疾病</t>
  </si>
  <si>
    <t>Vulvodynia (pain) disease }慢性外阴不适或疼痛(痛苦)疾病</t>
  </si>
  <si>
    <t>Uterine prolapse disease }子宫下垂疾病</t>
  </si>
  <si>
    <t>Cystocele disease }膀胱膨出症）当在咳嗽，不想要的尿液渗漏，打喷嚏，大笑，造成压力时，如分娩，重lifiging等女性</t>
  </si>
  <si>
    <t>Rectocele disease }直肠前突症）〜墙支持女性直肠阴道拉伸成凸起，大便困难，便秘，性交疼痛，直肠疼痛+出血，腰痛，女性</t>
  </si>
  <si>
    <t>Lichen Sclerosus - problem of vulva, vagina, female genitals sarcode 硬化性苔癣-外阴，阴道，原生质女性生殖器问题〜女性</t>
  </si>
  <si>
    <t>Menorrhagia (heavy, irregular, menstrual bleeding) sarcode 月经过多</t>
  </si>
  <si>
    <t>Penis sarcode (阴茎原生质)男性，hgdbs3</t>
  </si>
  <si>
    <t>Scalp sarcode (头皮原生质)</t>
  </si>
  <si>
    <t>Hair sarcode (毛发原生质)</t>
  </si>
  <si>
    <t>Skin (separate) (皮肤原生质)</t>
  </si>
  <si>
    <t>Mucus membrane (separate) sarcode (粘膜原生质)</t>
  </si>
  <si>
    <t>Duodenum sarcode (十二指肠原生质)第一及最短的小肠（市部分）连接胃空肠，含有黏液分泌，消化〜</t>
  </si>
  <si>
    <t>Jejunum sarcode (空肠原生质)</t>
  </si>
  <si>
    <t>Ileum sarcode (回肠原生质)</t>
  </si>
  <si>
    <t>Appendix sarcode (盲肠原生质)感染淋巴细胞，免疫系统〜</t>
  </si>
  <si>
    <t>Tumor necrosis factor - auto immune inflamation marker 肿瘤坏死因子[抗肿瘤药]</t>
  </si>
  <si>
    <t>Interleukin 6 - auto immune inflamation marker 白(细胞)介素 6,白细胞间素</t>
  </si>
  <si>
    <t>Interleukin 4 - auto immune inflamation marker 白(细胞)介素 4,白细胞间素</t>
  </si>
  <si>
    <t>Premenopause disease 绝经前期 ,更年期前期疾病女，减少雌激素和孕激素的生产，荷尔蒙的波动，在月经完全停止。 〜</t>
  </si>
  <si>
    <t>Estradiol hormon 雌二醇</t>
  </si>
  <si>
    <t>Estrone hormon 雌酮</t>
  </si>
  <si>
    <t>Estriol hormon ,雌三醇</t>
  </si>
  <si>
    <t>P HW 1 Hookworm Formula 1 /Monastery of Herbs * 钩虫配方 1</t>
  </si>
  <si>
    <t>P HW 2 Hookworm Formula 2 /Monastery of Herbs *钩虫配方 2</t>
  </si>
  <si>
    <t>P IF Instestinal Fluke Formula /Monastery of Herbs * 肠道吸虫</t>
  </si>
  <si>
    <t>P ISB Isospora Belli Parasite Formula /Monastery of Herbs * 贝氏等孢子球虫,大等孢子球虫</t>
  </si>
  <si>
    <t>P LF 1 Liver Fluke Formula 1 /Monastery of Herbs * 肝吸虫配方 1</t>
  </si>
  <si>
    <t>P LF 2 Liver Fluke formula 2 /Monastery of Herbs * 肝吸虫配方 2</t>
  </si>
  <si>
    <t>P LUF 1 Lung Fluke Formula /Monastery of Herbs * 肺吸虫</t>
  </si>
  <si>
    <t>P LUF 2 Lung Fluke Formula 2 /Monastery of Herbs * 肺吸虫</t>
  </si>
  <si>
    <t>P LSA Leishmanias Parasite Formula /Monastery of Herbs * 利什曼原虫</t>
  </si>
  <si>
    <t>P NC Neospora Canium Parasite Formula /Monastery of Herbs *</t>
  </si>
  <si>
    <t>P PC Pneumocystis Carinii Parasite Formula /Monastery of Herbs  卡氏肺囊虫 *</t>
  </si>
  <si>
    <t>P SJ  Schistosomiasis Parasite Formula /Monastery of Herbs 血吸虫病,裂体吸虫病 *</t>
  </si>
  <si>
    <t>P SS 1 Strongyloides Stercoralis Parasite Formula 1 /Monastery of Herbs 粪类圆线虫1 *</t>
  </si>
  <si>
    <t>P SS 2 Strongyloides Stercoralis Parastie Formula 2 /Monastery of Herbs 粪类圆线虫2*</t>
  </si>
  <si>
    <t>P SX  Non Specific STD Sexually Transmitted Disease Formula /Monastery of Herbs 性传染病 *</t>
  </si>
  <si>
    <t>P TG Toxoplasmosis Parasite Formula /Monastery of Herbs 弓形体病,弓浆虫病 *</t>
  </si>
  <si>
    <t>P TS Trichinosis Parasite Formula /Monastery of Herbs 旋毛虫病,毛线虫病 *</t>
  </si>
  <si>
    <t>P TT 1 Trichuris Trichiura Parasite Formula 1 /Monastery of Herbs 鞭虫1*</t>
  </si>
  <si>
    <t>P TT 2 Trichuris Trichiura Parasite Formula 2 /Monastery of Herbs 鞭虫2 *</t>
  </si>
  <si>
    <t>P TT 3 Trichuris Trichiura Parasite Formula 3 /Monastery of Herbs 鞭虫3*</t>
  </si>
  <si>
    <t>P TV Trichomonas Parasite Formula /Monastery of Herbs 毛滴虫属*</t>
  </si>
  <si>
    <t>P TW 1 Tapeworm Parasite Formula 1 /Monastery of Herbs 绦虫*</t>
  </si>
  <si>
    <t>P TW 2 Tapeworm Parasite Formula 2 /Monastery of Herbs 绦虫*</t>
  </si>
  <si>
    <t>P TW 3 Tapeworm Parasite Formula 3 /Monastery of Herbs 绦虫*</t>
  </si>
  <si>
    <t>P VAC Vacation Herbal Blend /Monastery of Herbs * for parasites and worms</t>
  </si>
  <si>
    <t>B ANTHRO Anthrax Bacteria Blend /Monastery of Herbs 炭疽杆菌@</t>
  </si>
  <si>
    <t>B CITRO 	Citrobacter Bacteria Formula / Monastery of Herbs 柠檬酸细菌属@</t>
  </si>
  <si>
    <t>B CLYMD Chlamydia Bacteria Formula Formula / Monastery of Herbs 衣菌体@</t>
  </si>
  <si>
    <t>B CORYNO Corynebacterium Diphtheriae Bacteria Formula / Monastery of Herbs 白喉棒状杆菌,白喉杆菌@</t>
  </si>
  <si>
    <t>B DIPLO PNEU Ciphtheriae Bacteria Formula / Monastery of Herbs @</t>
  </si>
  <si>
    <t>B Hpy H-Pylori Bacteria Formula / Monastery of Herbs @</t>
  </si>
  <si>
    <t>B INFLU Haemohilus Bacteria Formula / Monastery of Herbs 血友病, 出血不止症  @</t>
  </si>
  <si>
    <t>B LGV Lymphogranuloma Venereum Bacteria Formula / Monastery of Herbs 性病性淋巴肉芽肿,腹股沟淋巴肉芽肿 @肿瘤</t>
  </si>
  <si>
    <t>B TU Mycobacterium Tuberculosis Bacteria Formula / Monastery of Herbs 结核分支杆菌,鸟型结核杆菌 @</t>
  </si>
  <si>
    <t>B ATYP Atypical Tuberculosis Bacteria Formula / Monastery of Herbs 非典型性结核病@</t>
  </si>
  <si>
    <t>B NEISO Neisseria Bacteria Formula / Monastery of Herbs 奈瑟(氏)菌属 @</t>
  </si>
  <si>
    <t>B NGX Neisseria Gonorrhea Bacteria Formula / Monastery of Herbs 奈瑟(氏)菌属,性病尿道炎,淋病@</t>
  </si>
  <si>
    <t>B ORNI Ornithosis Bacteria Formula / Monastery of Herbs 鹦鹉热,@</t>
  </si>
  <si>
    <t>B PPLO Pleuro Pneumonia-Like Bacteria Formula / Monastery of Herbs 肺炎@</t>
  </si>
  <si>
    <t>B PROTO Proteus Bacteria Formula / Monastery of Herbs @</t>
  </si>
  <si>
    <t>B PSEUDO Pseudomonas Bacteria Formula / Monastery of Herbs 假单胞菌(属),假单胞菌属@</t>
  </si>
  <si>
    <t>B SALM Salmonella Bacteria Formula / Monastery of Herbs 沙门(氏)菌@</t>
  </si>
  <si>
    <t>B SHIG Shigella Bacteria Formula / Monastery of Herbs 志贺(氏)杆菌@</t>
  </si>
  <si>
    <t>B STPH Staphylococcus Bacteria Formula / Monastery of Herbs 葡萄球菌@</t>
  </si>
  <si>
    <t>B STRP Streptococcus Bacteria Formula / Monastery of Herbs 链球菌,链球菌属@</t>
  </si>
  <si>
    <t>B SERTO Serrato Bacteria Formula / Monastery of Herbs @</t>
  </si>
  <si>
    <t>B VC Vibro-Cholera Bacteria Formula / Monastery of Herbs 霍乱@</t>
  </si>
  <si>
    <t>B YX Plague Bacteria Formula / Monastery of Herbs 鼠疫,瘟疫@</t>
  </si>
  <si>
    <t>MP D Mycoplasma Bacteria Formula / Monastery of Herbs 支原菌@</t>
  </si>
  <si>
    <t>MP I Mycoplasma Bacteria Formula / Monastery of Herbs 支原菌@</t>
  </si>
  <si>
    <t>MP GW Mycoplasma Bacteria formula for Gulf War Syndrome / Formula / Monastery of Herbs 支原菌,海湾战争综合征@</t>
  </si>
  <si>
    <t>MP O Mycoplasma Bacteria associated with Old Injuries / Formula / Monastery of Herbs 支原菌@</t>
  </si>
  <si>
    <t>MP S Mycoplasma Bacteria Formula / Monastery of Herbs 支原菌@</t>
  </si>
  <si>
    <t>MP T  Mycoplasma Bacteria Formula / Monastery of Herbs 支原菌@</t>
  </si>
  <si>
    <t>MP X Mycoplasma Bacteria Formula / Monastery of Herbs 支原菌@</t>
  </si>
  <si>
    <t>MP Y Mycoplasma Bacteria Formula / Monastery of Herbs 支原菌@</t>
  </si>
  <si>
    <t>MP Z Mycoplasma Bacteria Formula / Monastery of Herbs 支原菌@</t>
  </si>
  <si>
    <t>RXSI Babesiosis and/or Rocky Mountain Spotted Fever, Borelia, Mycoplasma Formula / Monastery of Herbs 落矶山斑点热 @</t>
  </si>
  <si>
    <t>SPIRO L 	East Coast Lyme Formula / Monastery of Herbs @</t>
  </si>
  <si>
    <t>SPIRO LEPTO Spiro Lepto Formula / Monastery of Herbs @</t>
  </si>
  <si>
    <t>SPIRO P West Coast Lyme Formula / Monastery of Herbs @</t>
  </si>
  <si>
    <t>SPIRO T Syphillis Formula / Monastery of Herbs @</t>
  </si>
  <si>
    <t>SPIRO X Bi-Coastal Lyme Formula / Monastery of Herbs @</t>
  </si>
  <si>
    <t>F ACTINO Actinomycosis Fungus Formula / Monastery of Herbs放线菌病 ^</t>
  </si>
  <si>
    <t>F ALBA Candida Albicans Fungus Formula / Monastery of Herbs 白念珠菌^</t>
  </si>
  <si>
    <t>F ASP Aspergillis Fumigatis Fungus Formula / Monastery of Herbs 曲菌病^</t>
  </si>
  <si>
    <t>F BD Blastomycosis Fungus Formula / Monastery of Herbs 酵母病,芽生菌病^</t>
  </si>
  <si>
    <t>F CI 1 Coccidioides Immitis, Valley Fever, Fungus Formula 1 / Monastery of Herbs 粗球孢子菌,^</t>
  </si>
  <si>
    <t>F CI 2 Coccidioides Immitis, Valley Fever, Fungus Formula 2 / Monastery of Herbs 粗球孢子菌^</t>
  </si>
  <si>
    <t>F CN Cryptococcus Neoformis, Torulosis, Fungus Formula / Monastery of Herbs 隐球菌属^</t>
  </si>
  <si>
    <t>F CT Cladosporium Trichoides, Black Degeneration of the Brain, Fungus Formula / Monastery of Herbs 毛发状分支孢子菌,毛样分支着色霉菌^</t>
  </si>
  <si>
    <t>F GEO 1 Geotrichum Candidum, Fungus Formula 1 / Monastery of Herbs 念珠地丝菌,白地霉^</t>
  </si>
  <si>
    <t>F GEO 2 Geotrichum Candidum, Fungus Formula 2 / Monastery of Herbs 念珠地丝菌,白地霉 ^</t>
  </si>
  <si>
    <t>F HP Histoplasmosis, Fungus Formula / Monastery of Herbs 组织胞浆菌病^</t>
  </si>
  <si>
    <t>F HS Fungus Formula / Monastery of Herbs 真菌^</t>
  </si>
  <si>
    <t>F MIX Formula for Unclassified Skin Fungus / Monastery of Herbs ^</t>
  </si>
  <si>
    <t>F SXMH Formula for Unclassified Skin Fungus / Monastery of Herbs 皮肤真菌^</t>
  </si>
  <si>
    <t>F SS Sportichum Shanchi Skin Fungus Formula / Monastery of Herbs 皮肤真菌^</t>
  </si>
  <si>
    <t>F SZ Unclassified Fungus Formula / Monastery of Herbs 真菌^</t>
  </si>
  <si>
    <t>F THSH Thrush Mouth Fungus Formula / Monastery of Herbs ^</t>
  </si>
  <si>
    <t>Ceph Ener Chi: 激素平衡支持 / 内分泌组织 支持配方/ Monastery of Herbs</t>
  </si>
  <si>
    <t>Ceph Herba Lon: Hypothalamus + Thalamus支持 / 激素s / 内分泌组织 支持配方 / Monastery of Herbs</t>
  </si>
  <si>
    <t>Cortin C: Adrenal Cortex支持 / 激素s / 内分泌组织 支持配方 / Monastery of Herbs</t>
  </si>
  <si>
    <t>Cortin E: General 激素平衡支持 / 内分泌组织 支持配方/ Monastery of Herbs</t>
  </si>
  <si>
    <t>Cortin F: Females 激素平衡支持 / 内分泌组织 支持配方/ Monastery of Herbs</t>
  </si>
  <si>
    <t>Crotin M: Males 激素平衡 / 内分泌组织 支持配方/ Monastery of Herbs</t>
  </si>
  <si>
    <t>Cortin S: Sex Drive支持 for Both Sexes / 激素s / 内分泌组织 支持配方 / Monastery of Herbs</t>
  </si>
  <si>
    <t>Endocrine Bal:平衡内分泌 System in General / 激素s/ 内分泌组织 支持配方 / Monastery of Herbs</t>
  </si>
  <si>
    <t>Cortin PM: Post Menopausal 绝经的支持 / 激素s / endoctrine tissue 支持配方 / Monastery of Herbs</t>
  </si>
  <si>
    <t>Power HGH: Growth 激素 Tincture / 生长激素激素s / 内分泌组织 支持配方 / Monastery of Herbs</t>
  </si>
  <si>
    <t>Adreno: Adrenal支持 Tincture / 内分泌组织 支持配方/ 激素s / Monastery of Herbs</t>
  </si>
  <si>
    <t>Herb Enal: Renal System支持 (kidney + adrenal) / 内分泌组织 肾上腺支持配方/ 激素s/ Monastery of Herbs</t>
  </si>
  <si>
    <t>Enal Chi: Energy of Kidney Jing / 肾支持配方/ Monastery of Herbs</t>
  </si>
  <si>
    <t>Pineal G: Tincture for Pineal Tissue松果体的支持 / 激素s / endoctrine system 支持配方 / Monastery of Herbs</t>
  </si>
  <si>
    <t>Pitui Chi:平衡s Chi of Pituitary/垂体后叶素支持 / 激素s / endoctrine system 支持配方 / Monastery of Herbs</t>
  </si>
  <si>
    <t>Pitui M: Pituitary Medulla Tissue 垂体后叶素支持 Tincture / 激素s / endoctrine system 支持配方 / Monastery of Herbs</t>
  </si>
  <si>
    <t>Pitui L: Pituitary Cortex Tissue 垂体后叶素支持 Tincture / 激素s /内分泌 system 支持配方 / Monastery of Herbs</t>
  </si>
  <si>
    <t>Para Thyro: Parathyroid Tissue甲状旁腺支持 / 内分泌组织 支持配方 / Monastery of Herbs</t>
  </si>
  <si>
    <t>Para Thyro Chi: Parathyroid Chi甲状旁腺支持 / 内分泌组织 支持配方/ Monastery of Herbs</t>
  </si>
  <si>
    <t>SB Chi: Parathyroid Tissue 甲状旁腺支持 / 激素s / 内分泌组织 支持配方 / Monastery of Herbs</t>
  </si>
  <si>
    <t>Chi Tien 1: Parathyroid Tissue 甲状旁腺支持 / 激素s / 内分泌组织 支持配方 / Monastery of Herbs</t>
  </si>
  <si>
    <t>Chi Tien 2: Parathyroid Tissue 甲状旁腺组织支持 / 内分泌组织 支持配方 / Monastery of Herbs</t>
  </si>
  <si>
    <t>TL 1: Thymus Lymph Tissue 胸腺支持 / 激素s /内分泌 system 支持配方 / Monastery of Herbs</t>
  </si>
  <si>
    <t>TL 2: Thymus Lymph Tissue 支持配方 / 胸腺激素s /内分泌 system 支持配方/ Monastery of Herbs</t>
  </si>
  <si>
    <t>Thyro Chi:平衡s Chi Energy of Thyroid / 内分泌组织 甲状腺支持配方 / 激素s / Monastery of Herbs</t>
  </si>
  <si>
    <t>Thyro JW: Thyroid Tissue 支持配方 / 激素s /内分泌 system 支持配方 / Monastery of Herbs</t>
  </si>
  <si>
    <t>Thyro Mone: Thyroid 激素s T3 T4支持 / 内分泌组织 甲状腺支持配方 / 激素s / Monastery of Herbs</t>
  </si>
  <si>
    <t>Thyro R: Thyroid Tincture Tissue 甲状腺支持 / 激素s /内分泌 System 支持配方 / Monastery of Herbs</t>
  </si>
  <si>
    <t>Organo I: Set of Tissue 支持配方s / 激素s /内分泌 System 支持配方 / Monastery of Herbs</t>
  </si>
  <si>
    <t>Thymo Chi: Thymus Chi平衡/ 内分泌组织 胸腺支持配方/ 激素s / Monastery of Herbs</t>
  </si>
  <si>
    <t>IMP 1: Nerve Cell Virus affecting the Skin: Tissue 神经细胞,神经元支持配方 / Monastery of Herbs</t>
  </si>
  <si>
    <t>IMP 2: Nerve Cell Virus affecting the Skin: Tissue 神经细胞,支持配方 / Monastery of Herbs</t>
  </si>
  <si>
    <t>Derma Herb: Skin Enhancement Herbal Formula: Tissue 皮肤支持配方 / Monastery of Herbs</t>
  </si>
  <si>
    <t>TL1: Lymphatic Tissue 淋巴组织支持配方 / Monastery of Herbs</t>
  </si>
  <si>
    <t>TL 2: Lymphatic Tissue 淋巴组织支持配方 / Monastery of Herbs</t>
  </si>
  <si>
    <t>LY Detox 1: Lymphatic Detox / Tissue 淋巴支持配方 / Monastery of Herbs</t>
  </si>
  <si>
    <t>LY Detox 2: Lymphatic Detox / Tissue 淋巴的支持配方 / Monastery of Herbs</t>
  </si>
  <si>
    <t>Lumi Lymph: Set for Lymph Detox / Tissue 淋巴支持配方 / Monastery of Herbs</t>
  </si>
  <si>
    <t>LY Stim: Lymphatic System Stimulation / Tissue 淋巴系统支持配方 / Monastery of Herbs</t>
  </si>
  <si>
    <t>LY Chi:平衡s Chi of Lymphatic System / Tissue 淋巴系统支持配方 / Monastery of Herbs</t>
  </si>
  <si>
    <t>LY Rej: Lymphatic Rejuvenation Stimulation / Tissue 淋巴管支持配方 / Monastery of Herbs</t>
  </si>
  <si>
    <t>Bone Heal: Healing herbs for Bone / Tissue 骨组织支持配方 / Monastery of Herbs</t>
  </si>
  <si>
    <t>Liga Plex: Connective Tissue / Tissue 结缔组织支持配方 / Monastery of Herbs</t>
  </si>
  <si>
    <t>M Nutrient 1: Muscle Cramps / Tissue 肌肉痛性痉挛支持配方 / Monastery of Herbs</t>
  </si>
  <si>
    <t>M Nutrient 2: Muscle Cramps / Tissue 支持配方 / Monastery of Herbs</t>
  </si>
  <si>
    <t>Herba AR 1: Arthritis / Tissue 关节炎支持配方 / Monastery of Herbs</t>
  </si>
  <si>
    <t>Herba AR 2: Arthritis / Tissue 关节炎支持配方 / Monastery of Herbs</t>
  </si>
  <si>
    <t>Herba AR 3: Arthritis / Tissue 关节炎支持配方 / Monastery of Herbs</t>
  </si>
  <si>
    <t>Brain Rej: Rejuvenation Set for the Brain / Nervous System Tissue 神经系统支持配方 / Monastery of Herbs</t>
  </si>
  <si>
    <t>Herba CC Chi: Stimulates Chi to the Corpus Collosum / Brain / Nervous System Tissue 神经系统支持配方 / Monastery of Herbs</t>
  </si>
  <si>
    <t>Neuro Herb: Brain支持 / Nervous System Tissue 神经系统支持配方 / Monastery of Herbs</t>
  </si>
  <si>
    <t>Neuro平衡: Jet Lag / Brain / Nervous System Tissue 神经系统支持配方 / Monastery of Herbs</t>
  </si>
  <si>
    <t>Herb Ons: Pons Tissue支持 / Brain / Nervous System Tissue 神经系统支持配方 / Monastery of Herbs</t>
  </si>
  <si>
    <t>Herb Ons Chi: Stimulates Chi to the Pons / Brain / Nervous System Tissue 神经系统支持配方 / Monastery of Herbs</t>
  </si>
  <si>
    <t>Reticula AF: Brain / Nervous System Tissue 神经系统支持配方 / Monastery of Herbs</t>
  </si>
  <si>
    <t>Para Neuro: Nervous System支持 / Tissue 支持配方 / Monastery of Herbs</t>
  </si>
  <si>
    <t>Flexa Spine: Spinal Cord支持 / Brain / Spine / Nervous System Tissue 支持配方 / Monastery of Herbs</t>
  </si>
  <si>
    <t>Ridian: Meridian平衡 and Flow支持 for the Nervous System / Tissue 支持配方 / Monastery of Herbs</t>
  </si>
  <si>
    <t>Herb Aim 1:支持s All Sleep Cycles / insomnia (失眠)/ Nervous System Tissue 支持配方 / Monastery of Herbs</t>
  </si>
  <si>
    <t>Herb Aim 2:支持s All Sleep Cycles / insomnia (失眠)/ Nervous System Tissue 支持配方 / Monastery of Herbs</t>
  </si>
  <si>
    <t>Herb Aim 3:支持s All Sleep Cycles / insomnia (失眠)/ Nervous System Tissue 支持配方 / Monastery of Herbs</t>
  </si>
  <si>
    <t>Occu Herb : Eye Nutrients / Respiratory Tissue 眼睛支持配方s / Monastery of Herbs</t>
  </si>
  <si>
    <t>Herb Ear: Hearing Issues / Respiratory Tissue 听觉支持配方s / Monastery of Herbs</t>
  </si>
  <si>
    <t>Herb Inus 1: Tonsils and Adeno提示/ Respiratory Tissue 扁桃体支持配方s / Monastery of Herbs</t>
  </si>
  <si>
    <t>Herb Inus 2: Tonsils and Adeno提示/ Respiratory Tissue 扁桃体支持配方s / Monastery of Herbs</t>
  </si>
  <si>
    <t>Herb Pneu 1: 胸阻塞支持配方/呼吸系统组织支持/肺/</t>
  </si>
  <si>
    <t>Herb Pneu 2: Chest Congestion / Respiratory Tissue 胸阻塞支持配方 / Monastery of Herbs</t>
  </si>
  <si>
    <t>Herb Pneu 3: Chest Congestion / Respiratory Tissue 胸阻塞支持配方 / Monastery of Herbs</t>
  </si>
  <si>
    <t>Bronchio Herb: Bronchioles 支气管支持 / Respiratory Tissue 呼吸组织支持配方s / Monastery of Herbs</t>
  </si>
  <si>
    <t>Padma 28 - padma AG Switzerland heart, circulation, Tibetian Herbs for Energy + Health 心脏,循环,能量</t>
  </si>
  <si>
    <t>NEW VISTAS OF HUNGARY STEM CELL Stimulant 干细胞兴奋剂</t>
  </si>
  <si>
    <t>NEW VISTAS OF HUNGARY CONSCIOUSNESS -- Memory and Mental Acuity stimulation formula 记忆和精神敏度刺激</t>
  </si>
  <si>
    <t>NEW VISTAS OF HUNGARY CONSCIOUSNESS FEEL GOOD FACTORS收集的所有感觉很好激素，顺势疗法，维生素类和草药）〜抑郁，hgdie，</t>
  </si>
  <si>
    <t xml:space="preserve"> 循环系统</t>
    <phoneticPr fontId="44" type="noConversion"/>
  </si>
  <si>
    <t>呼吸系统</t>
    <phoneticPr fontId="44" type="noConversion"/>
  </si>
  <si>
    <t>消化系统</t>
    <phoneticPr fontId="44" type="noConversion"/>
  </si>
  <si>
    <t>泌尿与生殖系统</t>
    <phoneticPr fontId="44" type="noConversion"/>
  </si>
  <si>
    <t>血液系统</t>
    <phoneticPr fontId="44" type="noConversion"/>
  </si>
  <si>
    <t>内分泌系统</t>
    <phoneticPr fontId="44" type="noConversion"/>
  </si>
  <si>
    <t xml:space="preserve"> 营养与代谢</t>
    <phoneticPr fontId="44" type="noConversion"/>
  </si>
  <si>
    <t>神经系统</t>
    <phoneticPr fontId="44" type="noConversion"/>
  </si>
  <si>
    <t xml:space="preserve"> 免疫系统</t>
    <phoneticPr fontId="44" type="noConversion"/>
  </si>
  <si>
    <t>运动系统</t>
    <phoneticPr fontId="44" type="noConversion"/>
  </si>
  <si>
    <t xml:space="preserve"> 感官系统</t>
    <phoneticPr fontId="44" type="noConversion"/>
  </si>
  <si>
    <t>精神及心理</t>
  </si>
  <si>
    <t>脑部</t>
  </si>
  <si>
    <t>乳腺</t>
  </si>
  <si>
    <t>骨髓</t>
  </si>
  <si>
    <t>胰岛</t>
  </si>
  <si>
    <t>糖类</t>
  </si>
  <si>
    <t>水电解质</t>
  </si>
  <si>
    <t>29 取 8</t>
    <phoneticPr fontId="44" type="noConversion"/>
  </si>
  <si>
    <t>中枢</t>
  </si>
  <si>
    <t>周围</t>
  </si>
  <si>
    <t>46 取 25</t>
    <phoneticPr fontId="44" type="noConversion"/>
  </si>
  <si>
    <r>
      <t>免疫</t>
    </r>
    <r>
      <rPr>
        <b/>
        <sz val="10"/>
        <color theme="1"/>
        <rFont val="微软雅黑"/>
        <family val="2"/>
        <charset val="134"/>
      </rPr>
      <t>力</t>
    </r>
  </si>
  <si>
    <t>症状/感觉</t>
  </si>
  <si>
    <t>颈肩</t>
  </si>
  <si>
    <t>10 取 4</t>
    <phoneticPr fontId="44" type="noConversion"/>
  </si>
  <si>
    <t>15 取 5</t>
    <phoneticPr fontId="44" type="noConversion"/>
  </si>
  <si>
    <t>21 取 15</t>
    <phoneticPr fontId="44" type="noConversion"/>
  </si>
  <si>
    <t>皮肤</t>
  </si>
  <si>
    <t>23 取 18</t>
    <phoneticPr fontId="44" type="noConversion"/>
  </si>
  <si>
    <t>理化因素</t>
  </si>
  <si>
    <t>血生化</t>
    <phoneticPr fontId="44" type="noConversion"/>
  </si>
  <si>
    <t>三脉七轮</t>
  </si>
  <si>
    <t>心理</t>
  </si>
  <si>
    <t>情绪</t>
  </si>
  <si>
    <t>染色体短臂</t>
    <phoneticPr fontId="44" type="noConversion"/>
  </si>
  <si>
    <t>染色体长臂</t>
    <phoneticPr fontId="44" type="noConversion"/>
  </si>
  <si>
    <t>目    录</t>
    <phoneticPr fontId="44" type="noConversion"/>
  </si>
  <si>
    <t>1）</t>
    <phoneticPr fontId="44" type="noConversion"/>
  </si>
  <si>
    <t>脑缺血</t>
  </si>
  <si>
    <t>鼻窦炎</t>
  </si>
  <si>
    <t>口腔疾病</t>
  </si>
  <si>
    <t>肝脏疾病</t>
    <phoneticPr fontId="44" type="noConversion"/>
  </si>
  <si>
    <t>肾脏疾病</t>
    <phoneticPr fontId="44" type="noConversion"/>
  </si>
  <si>
    <t>乳腺疾病</t>
  </si>
  <si>
    <t>F</t>
    <phoneticPr fontId="44" type="noConversion"/>
  </si>
  <si>
    <t>白血病</t>
  </si>
  <si>
    <t>甲状腺机能亢进</t>
  </si>
  <si>
    <t>脑部疾病</t>
  </si>
  <si>
    <t>骶神经丛</t>
  </si>
  <si>
    <t>免疫系统</t>
    <phoneticPr fontId="44" type="noConversion"/>
  </si>
  <si>
    <t>发烧</t>
  </si>
  <si>
    <t>颈椎</t>
    <phoneticPr fontId="44" type="noConversion"/>
  </si>
  <si>
    <t>软骨</t>
  </si>
  <si>
    <t>结膜炎</t>
  </si>
  <si>
    <t>自闭症</t>
  </si>
  <si>
    <t>1P</t>
  </si>
  <si>
    <t>循环系统</t>
    <phoneticPr fontId="44" type="noConversion"/>
  </si>
  <si>
    <t>2）</t>
  </si>
  <si>
    <t>中风潜在风险</t>
    <phoneticPr fontId="44" type="noConversion"/>
  </si>
  <si>
    <t>鼻炎</t>
  </si>
  <si>
    <t>龋齿细菌</t>
  </si>
  <si>
    <t>肝炎</t>
  </si>
  <si>
    <t>肾小球性肾炎</t>
  </si>
  <si>
    <t>乳腺炎</t>
  </si>
  <si>
    <t>多发性骨髓瘤</t>
  </si>
  <si>
    <t>甲状腺机能减退</t>
  </si>
  <si>
    <t>胰蛋白酶</t>
  </si>
  <si>
    <t>锥体外系功能</t>
    <phoneticPr fontId="44" type="noConversion"/>
  </si>
  <si>
    <t>骶神经</t>
  </si>
  <si>
    <t>免疫球蛋白</t>
  </si>
  <si>
    <t>扁桃腺肿大</t>
  </si>
  <si>
    <t>近视</t>
  </si>
  <si>
    <t>2P</t>
  </si>
  <si>
    <t>呼吸系统</t>
    <phoneticPr fontId="44" type="noConversion"/>
  </si>
  <si>
    <t>3）</t>
  </si>
  <si>
    <t>嗅觉</t>
  </si>
  <si>
    <t>齿龈炎</t>
  </si>
  <si>
    <t>肝硬化</t>
  </si>
  <si>
    <t>慢性肾炎</t>
  </si>
  <si>
    <t>乳腺纤维瘤</t>
  </si>
  <si>
    <t>弥漫性毒性甲状腺肿</t>
  </si>
  <si>
    <t>糖尿病</t>
  </si>
  <si>
    <t>脑膜炎</t>
  </si>
  <si>
    <t>坐骨神经</t>
  </si>
  <si>
    <t>急性炎症</t>
  </si>
  <si>
    <t>扁桃腺炎</t>
  </si>
  <si>
    <t>椎间盘突出</t>
  </si>
  <si>
    <t>夜盲症</t>
  </si>
  <si>
    <t>紧张</t>
  </si>
  <si>
    <t>3P</t>
  </si>
  <si>
    <t>消化系统</t>
    <phoneticPr fontId="44" type="noConversion"/>
  </si>
  <si>
    <t>4）</t>
  </si>
  <si>
    <t>牙髓炎</t>
  </si>
  <si>
    <t>肝癌</t>
  </si>
  <si>
    <t>肾囊肿</t>
  </si>
  <si>
    <t>乳腺肿瘤</t>
  </si>
  <si>
    <t>粒细胞缺乏症</t>
  </si>
  <si>
    <t>慢性甲状腺炎</t>
  </si>
  <si>
    <t>性腺</t>
  </si>
  <si>
    <t>脑瘤</t>
  </si>
  <si>
    <t>慢性炎症</t>
  </si>
  <si>
    <t>注释：</t>
    <phoneticPr fontId="44" type="noConversion"/>
  </si>
  <si>
    <t>椎间盘病症</t>
  </si>
  <si>
    <t>玻璃体腔</t>
  </si>
  <si>
    <t>金属中毒</t>
  </si>
  <si>
    <t>睡眠</t>
  </si>
  <si>
    <t>4P</t>
  </si>
  <si>
    <t>泌尿与生殖系统</t>
    <phoneticPr fontId="44" type="noConversion"/>
  </si>
  <si>
    <t>心脏疾病</t>
    <phoneticPr fontId="44" type="noConversion"/>
  </si>
  <si>
    <t>咽喉疾病</t>
    <phoneticPr fontId="44" type="noConversion"/>
  </si>
  <si>
    <t>5）</t>
  </si>
  <si>
    <t>牙周炎</t>
  </si>
  <si>
    <t>胆</t>
  </si>
  <si>
    <t>子宫</t>
  </si>
  <si>
    <t>白细胞功能</t>
    <phoneticPr fontId="44" type="noConversion"/>
  </si>
  <si>
    <t>甲状腺肿</t>
  </si>
  <si>
    <t>荷尔蒙失调</t>
    <phoneticPr fontId="44" type="noConversion"/>
  </si>
  <si>
    <t>脑炎</t>
  </si>
  <si>
    <t>视神经</t>
  </si>
  <si>
    <t>胸椎</t>
  </si>
  <si>
    <t>13 取 4</t>
    <phoneticPr fontId="44" type="noConversion"/>
  </si>
  <si>
    <t>脊柱侧弯</t>
  </si>
  <si>
    <t>脉络膜</t>
  </si>
  <si>
    <t>铅中毒</t>
  </si>
  <si>
    <t>5'- 核苷酸酶</t>
  </si>
  <si>
    <t>失眠</t>
  </si>
  <si>
    <t>5P</t>
  </si>
  <si>
    <t>血液系统</t>
    <phoneticPr fontId="44" type="noConversion"/>
  </si>
  <si>
    <t>心律不齐</t>
  </si>
  <si>
    <t>喉炎</t>
  </si>
  <si>
    <t>6）</t>
  </si>
  <si>
    <t>牙根病</t>
    <phoneticPr fontId="44" type="noConversion"/>
  </si>
  <si>
    <t>胆道疾病</t>
    <phoneticPr fontId="44" type="noConversion"/>
  </si>
  <si>
    <t>肾盂肾炎</t>
    <phoneticPr fontId="44" type="noConversion"/>
  </si>
  <si>
    <t>子宫疾病</t>
  </si>
  <si>
    <t>基底节病变</t>
  </si>
  <si>
    <t>听神经</t>
  </si>
  <si>
    <t>胸腺功能</t>
    <phoneticPr fontId="44" type="noConversion"/>
  </si>
  <si>
    <t>睫状体</t>
  </si>
  <si>
    <t>神经衰弱</t>
  </si>
  <si>
    <t>愤恨</t>
  </si>
  <si>
    <t>6P</t>
  </si>
  <si>
    <t>内分泌系统</t>
    <phoneticPr fontId="44" type="noConversion"/>
  </si>
  <si>
    <t>心悸</t>
  </si>
  <si>
    <t>咽喉炎</t>
  </si>
  <si>
    <t>7）</t>
  </si>
  <si>
    <t>下颌关节功能</t>
    <phoneticPr fontId="44" type="noConversion"/>
  </si>
  <si>
    <t>胆结石</t>
  </si>
  <si>
    <t>肾功能失调</t>
  </si>
  <si>
    <t>子宫下垂</t>
  </si>
  <si>
    <t>过敏性紫癜</t>
  </si>
  <si>
    <t>甲状旁腺异常</t>
  </si>
  <si>
    <t>脂类</t>
  </si>
  <si>
    <t>帕金森氏病</t>
  </si>
  <si>
    <t>胸腺肽</t>
  </si>
  <si>
    <t>肌腱功能</t>
    <phoneticPr fontId="44" type="noConversion"/>
  </si>
  <si>
    <t>结膜</t>
  </si>
  <si>
    <t>体内毒素</t>
    <phoneticPr fontId="44" type="noConversion"/>
  </si>
  <si>
    <t>脑力</t>
  </si>
  <si>
    <t>投射</t>
  </si>
  <si>
    <t>7P</t>
  </si>
  <si>
    <t>营养与代谢</t>
    <phoneticPr fontId="44" type="noConversion"/>
  </si>
  <si>
    <t>会厌炎</t>
    <phoneticPr fontId="44" type="noConversion"/>
  </si>
  <si>
    <t>食管</t>
  </si>
  <si>
    <t>胰</t>
  </si>
  <si>
    <t>8）</t>
  </si>
  <si>
    <t>肾功能异常</t>
  </si>
  <si>
    <t>子宫内膜异位</t>
  </si>
  <si>
    <t>遗传性球形红细胞增多症</t>
  </si>
  <si>
    <t>硫</t>
  </si>
  <si>
    <t>细胞</t>
  </si>
  <si>
    <t>颈段脊神经</t>
  </si>
  <si>
    <t>肌腱炎</t>
  </si>
  <si>
    <t>角膜</t>
  </si>
  <si>
    <t>霉菌</t>
  </si>
  <si>
    <t>尿淀粉酶</t>
  </si>
  <si>
    <t>学习障碍</t>
  </si>
  <si>
    <t>鲁莽</t>
  </si>
  <si>
    <t>8P</t>
  </si>
  <si>
    <t>神经系统</t>
    <phoneticPr fontId="44" type="noConversion"/>
  </si>
  <si>
    <t>心肌供血不足</t>
    <phoneticPr fontId="44" type="noConversion"/>
  </si>
  <si>
    <t>食管炎</t>
  </si>
  <si>
    <t>胰腺疾病</t>
    <phoneticPr fontId="44" type="noConversion"/>
  </si>
  <si>
    <t>输尿管</t>
  </si>
  <si>
    <t>宫颈</t>
    <phoneticPr fontId="44" type="noConversion"/>
  </si>
  <si>
    <t>镰状细胞性贫血</t>
    <phoneticPr fontId="44" type="noConversion"/>
  </si>
  <si>
    <t>促黄体生成素</t>
  </si>
  <si>
    <t>14 取 6</t>
    <phoneticPr fontId="44" type="noConversion"/>
  </si>
  <si>
    <t>下运动神经元</t>
  </si>
  <si>
    <t>手及足相关脊神经</t>
  </si>
  <si>
    <t>扁桃体</t>
  </si>
  <si>
    <t>风湿病</t>
  </si>
  <si>
    <t>晶状体</t>
  </si>
  <si>
    <t>记忆失常</t>
  </si>
  <si>
    <t>9P</t>
  </si>
  <si>
    <t>心肌疾病</t>
    <phoneticPr fontId="44" type="noConversion"/>
  </si>
  <si>
    <t>气管疾病</t>
    <phoneticPr fontId="44" type="noConversion"/>
  </si>
  <si>
    <t>胰腺炎</t>
  </si>
  <si>
    <t>尿路结石</t>
    <phoneticPr fontId="44" type="noConversion"/>
  </si>
  <si>
    <t>宫颈疾病</t>
  </si>
  <si>
    <t>低凝血酶原</t>
  </si>
  <si>
    <t>下丘脑激素</t>
  </si>
  <si>
    <t>脂肪酸</t>
  </si>
  <si>
    <t>维生素A缺乏</t>
  </si>
  <si>
    <t>腰背脊神经</t>
  </si>
  <si>
    <t>淋巴疾病</t>
  </si>
  <si>
    <t>腰椎</t>
  </si>
  <si>
    <t>7 取 4</t>
    <phoneticPr fontId="44" type="noConversion"/>
  </si>
  <si>
    <t>腱鞘囊肿</t>
  </si>
  <si>
    <t>眼睑</t>
  </si>
  <si>
    <t>痴呆</t>
  </si>
  <si>
    <t>10P</t>
  </si>
  <si>
    <t>健康评估报告</t>
    <phoneticPr fontId="44" type="noConversion"/>
  </si>
  <si>
    <t>运动系统</t>
    <phoneticPr fontId="44" type="noConversion"/>
  </si>
  <si>
    <t>心绞痛</t>
  </si>
  <si>
    <t>支气管哮喘</t>
    <phoneticPr fontId="44" type="noConversion"/>
  </si>
  <si>
    <t>胃部疾病</t>
    <phoneticPr fontId="44" type="noConversion"/>
  </si>
  <si>
    <t>消化吸收功能</t>
  </si>
  <si>
    <t>附件</t>
    <phoneticPr fontId="44" type="noConversion"/>
  </si>
  <si>
    <t>急性白血病</t>
  </si>
  <si>
    <t>内分泌失调</t>
  </si>
  <si>
    <t>蛋白质</t>
  </si>
  <si>
    <t>21 取 6</t>
    <phoneticPr fontId="44" type="noConversion"/>
  </si>
  <si>
    <t>维生素B1缺乏</t>
  </si>
  <si>
    <t>小脑功能失调</t>
  </si>
  <si>
    <t>股神经</t>
  </si>
  <si>
    <t>淋巴细胞</t>
  </si>
  <si>
    <t>纤维织炎</t>
  </si>
  <si>
    <t>泪腺</t>
  </si>
  <si>
    <t>精油</t>
    <phoneticPr fontId="44" type="noConversion"/>
  </si>
  <si>
    <t>反应力</t>
  </si>
  <si>
    <t>11P</t>
  </si>
  <si>
    <t>感官系统</t>
    <phoneticPr fontId="44" type="noConversion"/>
  </si>
  <si>
    <t>主动脉硬化</t>
  </si>
  <si>
    <t>急性支气管炎</t>
  </si>
  <si>
    <t>消化不良</t>
  </si>
  <si>
    <t>膀胱息肉</t>
  </si>
  <si>
    <t>卵巢囊肿</t>
  </si>
  <si>
    <t>慢性白血病</t>
  </si>
  <si>
    <t>大脑功能异常</t>
  </si>
  <si>
    <t>舌咽神经</t>
  </si>
  <si>
    <t>淋巴瘤</t>
  </si>
  <si>
    <t>巩膜</t>
  </si>
  <si>
    <t>勇气</t>
  </si>
  <si>
    <t>12P</t>
  </si>
  <si>
    <t>微循环</t>
  </si>
  <si>
    <t>慢性支气管炎</t>
  </si>
  <si>
    <t>胃性贫血</t>
  </si>
  <si>
    <t>蛋白质消化不良</t>
    <phoneticPr fontId="44" type="noConversion"/>
  </si>
  <si>
    <t>膀胱炎</t>
  </si>
  <si>
    <t>多囊卵巢</t>
    <phoneticPr fontId="44" type="noConversion"/>
  </si>
  <si>
    <t>白血球减少症</t>
  </si>
  <si>
    <t>松果体激素</t>
  </si>
  <si>
    <t>维生素B2缺乏</t>
  </si>
  <si>
    <t>神经根压迫</t>
  </si>
  <si>
    <t>舌下神经</t>
  </si>
  <si>
    <t>淋巴腺炎</t>
  </si>
  <si>
    <t>青光眼</t>
  </si>
  <si>
    <t>尿生化</t>
    <phoneticPr fontId="44" type="noConversion"/>
  </si>
  <si>
    <t>血红蛋白</t>
  </si>
  <si>
    <t>注意力缺陷</t>
  </si>
  <si>
    <t>13P</t>
  </si>
  <si>
    <t>毛细血管扩张</t>
  </si>
  <si>
    <t>喘息性支气管炎</t>
  </si>
  <si>
    <t>小肠</t>
  </si>
  <si>
    <t>吸收不良</t>
  </si>
  <si>
    <t>前列腺</t>
  </si>
  <si>
    <t>卵巢炎</t>
  </si>
  <si>
    <t>单核细胞增多症</t>
  </si>
  <si>
    <t>神经系统损伤</t>
  </si>
  <si>
    <t>滑车神经</t>
  </si>
  <si>
    <t>脾</t>
  </si>
  <si>
    <t>结缔组织功能</t>
    <phoneticPr fontId="44" type="noConversion"/>
  </si>
  <si>
    <t>白内障</t>
  </si>
  <si>
    <t>尿钙</t>
  </si>
  <si>
    <t>糖化血红蛋白</t>
  </si>
  <si>
    <t>担忧</t>
  </si>
  <si>
    <t>14P</t>
  </si>
  <si>
    <t>肺</t>
  </si>
  <si>
    <t>小肠疾病</t>
  </si>
  <si>
    <t>肠道菌群紊乱</t>
    <phoneticPr fontId="44" type="noConversion"/>
  </si>
  <si>
    <t>M</t>
    <phoneticPr fontId="44" type="noConversion"/>
  </si>
  <si>
    <t>附件炎</t>
  </si>
  <si>
    <t>血小板增多症</t>
  </si>
  <si>
    <t>促甲状腺激素释放激素</t>
  </si>
  <si>
    <t>维生素C缺乏</t>
  </si>
  <si>
    <t>神经痛</t>
  </si>
  <si>
    <t>肋间神经</t>
  </si>
  <si>
    <t>骶尾部</t>
  </si>
  <si>
    <t>视网膜</t>
  </si>
  <si>
    <t>尿儿茶酚胺</t>
  </si>
  <si>
    <t>癔病</t>
  </si>
  <si>
    <t>15P</t>
  </si>
  <si>
    <t>血压异常</t>
    <phoneticPr fontId="44" type="noConversion"/>
  </si>
  <si>
    <t>肺部疾病</t>
    <phoneticPr fontId="44" type="noConversion"/>
  </si>
  <si>
    <t>十二指肠功能</t>
    <phoneticPr fontId="44" type="noConversion"/>
  </si>
  <si>
    <t>阴道</t>
  </si>
  <si>
    <t>血红蛋白异常</t>
  </si>
  <si>
    <t>加压素</t>
  </si>
  <si>
    <t>营养状况指数</t>
  </si>
  <si>
    <t>截瘫</t>
  </si>
  <si>
    <t>骶丛</t>
  </si>
  <si>
    <t>关节炎</t>
  </si>
  <si>
    <t>尿HCG</t>
  </si>
  <si>
    <t>16P</t>
  </si>
  <si>
    <t>外周血管</t>
  </si>
  <si>
    <t>空肠功能</t>
    <phoneticPr fontId="44" type="noConversion"/>
  </si>
  <si>
    <t>牙痛</t>
  </si>
  <si>
    <t>尿道</t>
  </si>
  <si>
    <t>阴道炎</t>
  </si>
  <si>
    <t>垂体功能</t>
    <phoneticPr fontId="44" type="noConversion"/>
  </si>
  <si>
    <t>营养不良</t>
  </si>
  <si>
    <t>皮质脊髓束异常</t>
    <phoneticPr fontId="44" type="noConversion"/>
  </si>
  <si>
    <t>腰骶部脊神经</t>
  </si>
  <si>
    <t>花粉过敏</t>
  </si>
  <si>
    <t>风湿性关节炎</t>
  </si>
  <si>
    <t>迷路</t>
  </si>
  <si>
    <t>尿蛋白</t>
  </si>
  <si>
    <t>血氧分压</t>
  </si>
  <si>
    <t>17P</t>
  </si>
  <si>
    <t>动脉硬化</t>
    <phoneticPr fontId="44" type="noConversion"/>
  </si>
  <si>
    <t>胸膜炎</t>
  </si>
  <si>
    <t>回肠功能</t>
    <phoneticPr fontId="44" type="noConversion"/>
  </si>
  <si>
    <t>肠胃胀气</t>
  </si>
  <si>
    <t>外生殖器</t>
  </si>
  <si>
    <t>贫血</t>
  </si>
  <si>
    <t>垂体瘤</t>
  </si>
  <si>
    <t>肥胖指数</t>
  </si>
  <si>
    <t>颈丛</t>
  </si>
  <si>
    <t>过敏性鼻炎</t>
  </si>
  <si>
    <t>骶髂关节损伤</t>
  </si>
  <si>
    <t>关节半脱位</t>
    <phoneticPr fontId="44" type="noConversion"/>
  </si>
  <si>
    <t>耳屏</t>
  </si>
  <si>
    <t>尿糖</t>
  </si>
  <si>
    <t>血CO含量</t>
    <phoneticPr fontId="44" type="noConversion"/>
  </si>
  <si>
    <t>18P</t>
  </si>
  <si>
    <t>血液循环不良</t>
  </si>
  <si>
    <t>肺炎</t>
  </si>
  <si>
    <t>胃痛</t>
  </si>
  <si>
    <t>生殖器疱疹</t>
  </si>
  <si>
    <t>尿崩症</t>
  </si>
  <si>
    <t>褐色脂肪</t>
  </si>
  <si>
    <t>嗅神经</t>
  </si>
  <si>
    <t>过敏反应</t>
  </si>
  <si>
    <t>上肢</t>
  </si>
  <si>
    <t>耳廓</t>
  </si>
  <si>
    <t>尿胆素原</t>
  </si>
  <si>
    <t>血CO2含量</t>
  </si>
  <si>
    <t>悲哀</t>
  </si>
  <si>
    <t>19P</t>
  </si>
  <si>
    <t>症状/感觉</t>
    <phoneticPr fontId="44" type="noConversion"/>
  </si>
  <si>
    <t>肺结核</t>
  </si>
  <si>
    <t>结肠疾病</t>
    <phoneticPr fontId="44" type="noConversion"/>
  </si>
  <si>
    <t>呃逆</t>
  </si>
  <si>
    <t>睾丸</t>
  </si>
  <si>
    <t>垂体性侏儒</t>
  </si>
  <si>
    <t>食物过敏</t>
  </si>
  <si>
    <t>上臂</t>
    <phoneticPr fontId="44" type="noConversion"/>
  </si>
  <si>
    <t>13 取 8</t>
    <phoneticPr fontId="44" type="noConversion"/>
  </si>
  <si>
    <t>耳道</t>
  </si>
  <si>
    <t>耳鸣</t>
  </si>
  <si>
    <t>血钾</t>
  </si>
  <si>
    <t>悲痛</t>
    <phoneticPr fontId="44" type="noConversion"/>
  </si>
  <si>
    <t>20P</t>
  </si>
  <si>
    <t>头痛</t>
  </si>
  <si>
    <t>憩室炎</t>
  </si>
  <si>
    <t>烧心</t>
    <phoneticPr fontId="44" type="noConversion"/>
  </si>
  <si>
    <t>胸神经</t>
  </si>
  <si>
    <t>风险</t>
    <phoneticPr fontId="44" type="noConversion"/>
  </si>
  <si>
    <t>肩胛骨</t>
  </si>
  <si>
    <t>落枕</t>
  </si>
  <si>
    <t>耳蜗</t>
  </si>
  <si>
    <t>耳聋</t>
  </si>
  <si>
    <t>血钙</t>
  </si>
  <si>
    <t>10）</t>
    <phoneticPr fontId="44" type="noConversion"/>
  </si>
  <si>
    <t>21P</t>
  </si>
  <si>
    <t>结肠炎</t>
    <phoneticPr fontId="44" type="noConversion"/>
  </si>
  <si>
    <t>腹泻</t>
  </si>
  <si>
    <t>遗尿</t>
  </si>
  <si>
    <t>面神经</t>
  </si>
  <si>
    <t>病毒感染</t>
  </si>
  <si>
    <t>上臂骨、肱骨</t>
    <phoneticPr fontId="44" type="noConversion"/>
  </si>
  <si>
    <t>腰痛</t>
  </si>
  <si>
    <t>前庭</t>
  </si>
  <si>
    <t>耳痛</t>
  </si>
  <si>
    <t>过老化征</t>
  </si>
  <si>
    <t>血铜</t>
  </si>
  <si>
    <t>22P</t>
  </si>
  <si>
    <t>姓名：</t>
    <phoneticPr fontId="44" type="noConversion"/>
  </si>
  <si>
    <t>鼻衄</t>
  </si>
  <si>
    <t>结肠癌</t>
    <phoneticPr fontId="44" type="noConversion"/>
  </si>
  <si>
    <t>便秘</t>
  </si>
  <si>
    <t>尿失禁</t>
    <phoneticPr fontId="44" type="noConversion"/>
  </si>
  <si>
    <t>肾上腺功能</t>
    <phoneticPr fontId="44" type="noConversion"/>
  </si>
  <si>
    <t>细菌感染</t>
  </si>
  <si>
    <t>下臂骨、挠骨、尺骨</t>
    <phoneticPr fontId="44" type="noConversion"/>
  </si>
  <si>
    <t>胁肋痛</t>
  </si>
  <si>
    <t>锤骨</t>
  </si>
  <si>
    <t>老化</t>
  </si>
  <si>
    <t>酒精中毒</t>
  </si>
  <si>
    <t>血铁</t>
  </si>
  <si>
    <t>咳嗽</t>
  </si>
  <si>
    <t>直肠、肛管</t>
  </si>
  <si>
    <t>脂肪泻</t>
  </si>
  <si>
    <t>蛋白尿</t>
  </si>
  <si>
    <t>肾上腺机能减退</t>
  </si>
  <si>
    <t>臂丛内侧束</t>
  </si>
  <si>
    <t>霉菌感染</t>
  </si>
  <si>
    <t>下肢</t>
  </si>
  <si>
    <t>腰扭伤</t>
  </si>
  <si>
    <t>鼓膜</t>
  </si>
  <si>
    <t>脱发</t>
  </si>
  <si>
    <t>感冒</t>
  </si>
  <si>
    <t>痔疮</t>
  </si>
  <si>
    <t>血尿</t>
  </si>
  <si>
    <t>阿狄森氏病</t>
  </si>
  <si>
    <t>机会性感染</t>
  </si>
  <si>
    <t>髋关节</t>
  </si>
  <si>
    <t>腰部损伤</t>
  </si>
  <si>
    <t>镫骨</t>
  </si>
  <si>
    <t>毛发分叉</t>
  </si>
  <si>
    <t>遗传性疾病</t>
  </si>
  <si>
    <t>肛裂</t>
  </si>
  <si>
    <t>肾上腺肿瘤</t>
  </si>
  <si>
    <t>肾</t>
  </si>
  <si>
    <t>肿瘤风险</t>
    <phoneticPr fontId="44" type="noConversion"/>
  </si>
  <si>
    <t>髋骨</t>
  </si>
  <si>
    <t>手肘损伤</t>
  </si>
  <si>
    <t>耳炎</t>
  </si>
  <si>
    <t>多汗症</t>
  </si>
  <si>
    <t>醛固酮增多症</t>
  </si>
  <si>
    <t>风湿疾病</t>
  </si>
  <si>
    <t>足骨</t>
  </si>
  <si>
    <t>手腕损伤</t>
  </si>
  <si>
    <t>中耳炎</t>
  </si>
  <si>
    <t>黑色素沉着</t>
  </si>
  <si>
    <t>柯兴氏综合征</t>
  </si>
  <si>
    <t>自体免疫性疾病</t>
  </si>
  <si>
    <t>踝骨</t>
  </si>
  <si>
    <t>肩病</t>
  </si>
  <si>
    <t>美尼尔氏病</t>
  </si>
  <si>
    <t>指端感觉异常</t>
  </si>
  <si>
    <t>循环系统</t>
  </si>
  <si>
    <t>M4332</t>
  </si>
  <si>
    <t>M1878</t>
  </si>
  <si>
    <t>M5984</t>
  </si>
  <si>
    <t>M5528</t>
  </si>
  <si>
    <t>M5590</t>
  </si>
  <si>
    <t>M5589</t>
  </si>
  <si>
    <t>M1811</t>
  </si>
  <si>
    <t>M6077</t>
  </si>
  <si>
    <t>M3984</t>
  </si>
  <si>
    <t>M5485</t>
  </si>
  <si>
    <t>M1861</t>
  </si>
  <si>
    <t>M5579</t>
  </si>
  <si>
    <t>M2869</t>
  </si>
  <si>
    <t>M5580</t>
  </si>
  <si>
    <t>M3795</t>
  </si>
  <si>
    <t>M5570</t>
  </si>
  <si>
    <t>M2766</t>
  </si>
  <si>
    <t>M5829</t>
  </si>
  <si>
    <t>M1817</t>
  </si>
  <si>
    <t>M4540</t>
  </si>
  <si>
    <t>M4780</t>
  </si>
  <si>
    <t>M5509</t>
  </si>
  <si>
    <t>M4500</t>
  </si>
  <si>
    <t>M4558</t>
  </si>
  <si>
    <t>M5526</t>
  </si>
  <si>
    <t>M4364</t>
  </si>
  <si>
    <t>M2890</t>
  </si>
  <si>
    <t>M4589</t>
  </si>
  <si>
    <t>M5969</t>
  </si>
  <si>
    <t>M4454</t>
  </si>
  <si>
    <t>M4513</t>
  </si>
  <si>
    <t>M5740</t>
  </si>
  <si>
    <t>M1134</t>
  </si>
  <si>
    <t>M6101</t>
  </si>
  <si>
    <t>M1224</t>
  </si>
  <si>
    <t>M3915</t>
  </si>
  <si>
    <t>M5503</t>
  </si>
  <si>
    <t>M5648</t>
  </si>
  <si>
    <t>M3318</t>
  </si>
  <si>
    <t>M5531</t>
  </si>
  <si>
    <t>M1761</t>
  </si>
  <si>
    <t>M5988</t>
  </si>
  <si>
    <t>M2628</t>
  </si>
  <si>
    <t>M6099</t>
  </si>
  <si>
    <t>M2775</t>
  </si>
  <si>
    <t>M2822</t>
  </si>
  <si>
    <t>M5817</t>
  </si>
  <si>
    <t>M5712</t>
  </si>
  <si>
    <t>M2784</t>
  </si>
  <si>
    <t>呼吸系统</t>
  </si>
  <si>
    <t>M4510</t>
  </si>
  <si>
    <t>M4756</t>
  </si>
  <si>
    <t>M1986</t>
  </si>
  <si>
    <t>M2840</t>
  </si>
  <si>
    <t>M5942</t>
  </si>
  <si>
    <t>M1827</t>
  </si>
  <si>
    <t>M2085</t>
  </si>
  <si>
    <t>M2086</t>
  </si>
  <si>
    <t>M4416</t>
  </si>
  <si>
    <t>M5913</t>
  </si>
  <si>
    <t>M6015</t>
  </si>
  <si>
    <t>M6016</t>
  </si>
  <si>
    <t>M3616</t>
  </si>
  <si>
    <t>M4471</t>
  </si>
  <si>
    <t>M3308</t>
  </si>
  <si>
    <t>M5674</t>
  </si>
  <si>
    <t>M2624</t>
  </si>
  <si>
    <t>M5782</t>
  </si>
  <si>
    <t>M5879</t>
  </si>
  <si>
    <t>M5944</t>
  </si>
  <si>
    <t>M5809</t>
  </si>
  <si>
    <t>M5561</t>
  </si>
  <si>
    <t>M5666</t>
  </si>
  <si>
    <t>M436</t>
  </si>
  <si>
    <t>M1199</t>
  </si>
  <si>
    <t>M3803</t>
  </si>
  <si>
    <t>M4410</t>
  </si>
  <si>
    <t>M3341</t>
  </si>
  <si>
    <t>M1838</t>
  </si>
  <si>
    <t>M4464</t>
  </si>
  <si>
    <t>M1758</t>
  </si>
  <si>
    <t>M3332</t>
  </si>
  <si>
    <t>M3933</t>
  </si>
  <si>
    <t>M5564</t>
  </si>
  <si>
    <t>M5565</t>
  </si>
  <si>
    <t>M4449</t>
  </si>
  <si>
    <t>M5566</t>
  </si>
  <si>
    <t>M5376</t>
  </si>
  <si>
    <t>M5377</t>
  </si>
  <si>
    <t>M5917</t>
  </si>
  <si>
    <t>M2638</t>
  </si>
  <si>
    <t>M6078</t>
  </si>
  <si>
    <t>M1815</t>
  </si>
  <si>
    <t>M3345</t>
  </si>
  <si>
    <t>M3340</t>
  </si>
  <si>
    <t>M5535</t>
  </si>
  <si>
    <t>M2038</t>
  </si>
  <si>
    <t>M5882</t>
  </si>
  <si>
    <t>M5883</t>
  </si>
  <si>
    <t>M5989</t>
  </si>
  <si>
    <t>M5797</t>
  </si>
  <si>
    <t>M1871</t>
  </si>
  <si>
    <t>M5667</t>
  </si>
  <si>
    <t>M3344</t>
  </si>
  <si>
    <t>M5601</t>
  </si>
  <si>
    <t>M5593</t>
  </si>
  <si>
    <t>M5765</t>
  </si>
  <si>
    <t>消化系统</t>
  </si>
  <si>
    <t>M4157</t>
  </si>
  <si>
    <t>M6070</t>
  </si>
  <si>
    <t>M1802</t>
  </si>
  <si>
    <t>M1923</t>
  </si>
  <si>
    <t>M2036</t>
  </si>
  <si>
    <t>M2039</t>
  </si>
  <si>
    <t>M5615</t>
  </si>
  <si>
    <t>M2138</t>
  </si>
  <si>
    <t>M5729</t>
  </si>
  <si>
    <t>M4158</t>
  </si>
  <si>
    <t>M5873</t>
  </si>
  <si>
    <t>M2144</t>
  </si>
  <si>
    <t>M3361</t>
  </si>
  <si>
    <t>M3890</t>
  </si>
  <si>
    <t>M5687</t>
  </si>
  <si>
    <t>M4159</t>
  </si>
  <si>
    <t>M6071</t>
  </si>
  <si>
    <t>M5994</t>
  </si>
  <si>
    <t>M5802</t>
  </si>
  <si>
    <t>M4161</t>
  </si>
  <si>
    <t>M6072</t>
  </si>
  <si>
    <t>M5636</t>
  </si>
  <si>
    <t>M2143</t>
  </si>
  <si>
    <t>M5995</t>
  </si>
  <si>
    <t>M5661</t>
  </si>
  <si>
    <t>M5591</t>
  </si>
  <si>
    <t>M3384</t>
  </si>
  <si>
    <t>M5717</t>
  </si>
  <si>
    <t>M5504</t>
  </si>
  <si>
    <t>M1821</t>
  </si>
  <si>
    <t>M4162</t>
  </si>
  <si>
    <t>M1944</t>
  </si>
  <si>
    <t>M5720</t>
  </si>
  <si>
    <t>M5721</t>
  </si>
  <si>
    <t>M6073</t>
  </si>
  <si>
    <t>M1863</t>
  </si>
  <si>
    <t>M6074</t>
  </si>
  <si>
    <t>M5886</t>
  </si>
  <si>
    <t>M5708</t>
  </si>
  <si>
    <t>M5722</t>
  </si>
  <si>
    <t>M5556</t>
  </si>
  <si>
    <t>M6075</t>
  </si>
  <si>
    <t>M5685</t>
  </si>
  <si>
    <t>M5686</t>
  </si>
  <si>
    <t>M3359</t>
  </si>
  <si>
    <t>M4164</t>
  </si>
  <si>
    <t>M6076</t>
  </si>
  <si>
    <t>M5864</t>
  </si>
  <si>
    <t>3.10</t>
  </si>
  <si>
    <t>M5763</t>
  </si>
  <si>
    <t>M5644</t>
  </si>
  <si>
    <t>M2832</t>
  </si>
  <si>
    <t>M2020</t>
  </si>
  <si>
    <t>M5982</t>
  </si>
  <si>
    <t>M5677</t>
  </si>
  <si>
    <t>M3357</t>
  </si>
  <si>
    <t>M5955</t>
  </si>
  <si>
    <t>M5730</t>
  </si>
  <si>
    <t>M3356</t>
  </si>
  <si>
    <t>M5629</t>
  </si>
  <si>
    <t>M5597</t>
  </si>
  <si>
    <t>M2828</t>
  </si>
  <si>
    <t>泌尿系统</t>
  </si>
  <si>
    <t>M1814</t>
  </si>
  <si>
    <t>M1979</t>
  </si>
  <si>
    <t>M5838</t>
  </si>
  <si>
    <t>M1928</t>
  </si>
  <si>
    <t>M5694</t>
  </si>
  <si>
    <t>M5837</t>
  </si>
  <si>
    <t>M1978</t>
  </si>
  <si>
    <t>M5907</t>
  </si>
  <si>
    <t>M5908</t>
  </si>
  <si>
    <t>M1980</t>
  </si>
  <si>
    <t>M2770</t>
  </si>
  <si>
    <t>M5901</t>
  </si>
  <si>
    <t>M5902</t>
  </si>
  <si>
    <t>M6002</t>
  </si>
  <si>
    <t>M5777</t>
  </si>
  <si>
    <t>M1796</t>
  </si>
  <si>
    <t>M1825</t>
  </si>
  <si>
    <t>M1801</t>
  </si>
  <si>
    <t>M5893</t>
  </si>
  <si>
    <t>M5552</t>
  </si>
  <si>
    <t>M1832</t>
  </si>
  <si>
    <t>前列腺炎（男）</t>
    <phoneticPr fontId="44" type="noConversion"/>
  </si>
  <si>
    <t>M2047</t>
  </si>
  <si>
    <t>前列腺肿瘤（男）</t>
    <phoneticPr fontId="44" type="noConversion"/>
  </si>
  <si>
    <t>M2142</t>
  </si>
  <si>
    <t>M5999</t>
  </si>
  <si>
    <t>M2140</t>
  </si>
  <si>
    <t>尿道炎（男）</t>
    <phoneticPr fontId="44" type="noConversion"/>
  </si>
  <si>
    <t>M6001</t>
  </si>
  <si>
    <t>尿路感染（女）</t>
    <phoneticPr fontId="44" type="noConversion"/>
  </si>
  <si>
    <t>M2145</t>
    <phoneticPr fontId="44" type="noConversion"/>
  </si>
  <si>
    <t>M5998</t>
    <phoneticPr fontId="44" type="noConversion"/>
  </si>
  <si>
    <t>M5663</t>
  </si>
  <si>
    <t>M6005</t>
  </si>
  <si>
    <t>M6112</t>
  </si>
  <si>
    <t>M5715</t>
  </si>
  <si>
    <t>生殖系统</t>
  </si>
  <si>
    <t>M1818</t>
  </si>
  <si>
    <t>M6083</t>
  </si>
  <si>
    <t>M2005</t>
  </si>
  <si>
    <t>M5807</t>
  </si>
  <si>
    <t>M2006</t>
  </si>
  <si>
    <t>M5676</t>
  </si>
  <si>
    <t>M5563</t>
  </si>
  <si>
    <t>M1859</t>
  </si>
  <si>
    <t>M6081</t>
  </si>
  <si>
    <t>M1836</t>
  </si>
  <si>
    <t>M5892</t>
  </si>
  <si>
    <t>M1894</t>
  </si>
  <si>
    <t>M5660</t>
  </si>
  <si>
    <t>子宫颈</t>
  </si>
  <si>
    <t>M6080</t>
  </si>
  <si>
    <t>M2030</t>
  </si>
  <si>
    <t>M5857</t>
  </si>
  <si>
    <t>M1826</t>
  </si>
  <si>
    <t>M5951</t>
  </si>
  <si>
    <t>M2833</t>
  </si>
  <si>
    <t>M5860</t>
  </si>
  <si>
    <t>M1750</t>
  </si>
  <si>
    <t>M2149</t>
  </si>
  <si>
    <t>M6007</t>
  </si>
  <si>
    <t>M2107</t>
  </si>
  <si>
    <t>外阴</t>
  </si>
  <si>
    <t>M5725</t>
  </si>
  <si>
    <t>M6079</t>
  </si>
  <si>
    <t>睾丸疾病（男）</t>
    <phoneticPr fontId="44" type="noConversion"/>
  </si>
  <si>
    <t>M5665</t>
  </si>
  <si>
    <t>附睾炎（男）</t>
    <phoneticPr fontId="44" type="noConversion"/>
  </si>
  <si>
    <t>M5761</t>
  </si>
  <si>
    <t>阳痿（男）</t>
    <phoneticPr fontId="44" type="noConversion"/>
  </si>
  <si>
    <t>M5945</t>
  </si>
  <si>
    <t>遗精（男）</t>
    <phoneticPr fontId="44" type="noConversion"/>
  </si>
  <si>
    <t>M6004</t>
  </si>
  <si>
    <t>崩漏（女）</t>
    <phoneticPr fontId="44" type="noConversion"/>
  </si>
  <si>
    <t>血液系统</t>
  </si>
  <si>
    <t>M1807</t>
  </si>
  <si>
    <t>M5821</t>
  </si>
  <si>
    <t>M5484</t>
  </si>
  <si>
    <t>M1994</t>
  </si>
  <si>
    <t>M5505</t>
  </si>
  <si>
    <t>M5723</t>
  </si>
  <si>
    <t>M5751</t>
  </si>
  <si>
    <t>M5753</t>
  </si>
  <si>
    <t>M5787</t>
  </si>
  <si>
    <t>M5788</t>
  </si>
  <si>
    <t>M5789</t>
  </si>
  <si>
    <t>M5819</t>
  </si>
  <si>
    <t>M5764</t>
  </si>
  <si>
    <t>M6013</t>
  </si>
  <si>
    <t>M5977</t>
  </si>
  <si>
    <t>M6087</t>
  </si>
  <si>
    <t>M5506</t>
  </si>
  <si>
    <t>M2824</t>
  </si>
  <si>
    <t>内分泌系统</t>
  </si>
  <si>
    <t>M1956</t>
  </si>
  <si>
    <t>M5978</t>
  </si>
  <si>
    <t>M5741</t>
  </si>
  <si>
    <t>M1831</t>
  </si>
  <si>
    <t>M2549</t>
  </si>
  <si>
    <t>M5755</t>
  </si>
  <si>
    <t>M5754</t>
  </si>
  <si>
    <t>M2826</t>
  </si>
  <si>
    <t>M1959</t>
  </si>
  <si>
    <t>M6044</t>
  </si>
  <si>
    <t>M6053</t>
  </si>
  <si>
    <t>M5696</t>
  </si>
  <si>
    <t>M5739</t>
  </si>
  <si>
    <t>M5750</t>
  </si>
  <si>
    <t>M6086</t>
  </si>
  <si>
    <t>M1829</t>
  </si>
  <si>
    <t>M1443</t>
  </si>
  <si>
    <t>M2558</t>
  </si>
  <si>
    <t>M1840</t>
  </si>
  <si>
    <t>M2474</t>
  </si>
  <si>
    <t>M2475</t>
  </si>
  <si>
    <t>促黄体生成素释放激素（女）</t>
    <phoneticPr fontId="44" type="noConversion"/>
  </si>
  <si>
    <t>M2473</t>
  </si>
  <si>
    <t>M2564</t>
  </si>
  <si>
    <t>M2528</t>
  </si>
  <si>
    <t>M1833</t>
  </si>
  <si>
    <t>M1805</t>
  </si>
  <si>
    <t>M6085</t>
  </si>
  <si>
    <t>M2060</t>
  </si>
  <si>
    <t>M5623</t>
  </si>
  <si>
    <t>M5641</t>
  </si>
  <si>
    <t>M2534</t>
  </si>
  <si>
    <t>M1837</t>
  </si>
  <si>
    <t>M2825</t>
  </si>
  <si>
    <t>M5474</t>
  </si>
  <si>
    <t>M5471</t>
  </si>
  <si>
    <t>M5476</t>
  </si>
  <si>
    <t>M5488</t>
  </si>
  <si>
    <t>M5607</t>
  </si>
  <si>
    <t>M2542</t>
  </si>
  <si>
    <t>M2731</t>
  </si>
  <si>
    <t>M2830</t>
  </si>
  <si>
    <t>M2552</t>
  </si>
  <si>
    <t>M2808</t>
  </si>
  <si>
    <t>M2559</t>
  </si>
  <si>
    <t>M2804</t>
  </si>
  <si>
    <t>M2563</t>
  </si>
  <si>
    <t>M1454</t>
  </si>
  <si>
    <t>M2807</t>
  </si>
  <si>
    <t>M2476</t>
  </si>
  <si>
    <t>M5659</t>
  </si>
  <si>
    <t>M5926</t>
  </si>
  <si>
    <t>M5815</t>
  </si>
  <si>
    <t>M2821</t>
  </si>
  <si>
    <t>M1887</t>
  </si>
  <si>
    <t>M5643</t>
  </si>
  <si>
    <t>月经不调（女）</t>
    <phoneticPr fontId="44" type="noConversion"/>
  </si>
  <si>
    <t>M5813</t>
  </si>
  <si>
    <t>M5814</t>
  </si>
  <si>
    <t>更年期综合症（女）</t>
  </si>
  <si>
    <t>M5498</t>
  </si>
  <si>
    <t>闭经（女）</t>
    <phoneticPr fontId="44" type="noConversion"/>
  </si>
  <si>
    <t>M5889</t>
  </si>
  <si>
    <t>经前期紧张综合征（女）</t>
    <phoneticPr fontId="44" type="noConversion"/>
  </si>
  <si>
    <t>营养与代谢</t>
  </si>
  <si>
    <t>M569</t>
  </si>
  <si>
    <t>M1204</t>
  </si>
  <si>
    <t>M3926</t>
  </si>
  <si>
    <t>M375</t>
  </si>
  <si>
    <t>M376</t>
  </si>
  <si>
    <t>M381</t>
  </si>
  <si>
    <t>M396</t>
  </si>
  <si>
    <t>M409</t>
  </si>
  <si>
    <t>M418</t>
  </si>
  <si>
    <t>M425</t>
  </si>
  <si>
    <t>M429</t>
  </si>
  <si>
    <t>M455</t>
  </si>
  <si>
    <t>M456</t>
  </si>
  <si>
    <t>M458</t>
  </si>
  <si>
    <t>M459</t>
  </si>
  <si>
    <t>M461</t>
  </si>
  <si>
    <t>M462</t>
  </si>
  <si>
    <t>M558</t>
  </si>
  <si>
    <t>M566</t>
  </si>
  <si>
    <t>M2554</t>
  </si>
  <si>
    <t>M5413</t>
  </si>
  <si>
    <t>M6191</t>
  </si>
  <si>
    <t>M3964</t>
  </si>
  <si>
    <t>M1809</t>
  </si>
  <si>
    <t>M2710</t>
  </si>
  <si>
    <t>M2653</t>
  </si>
  <si>
    <t>微量元素</t>
  </si>
  <si>
    <t>M3918</t>
  </si>
  <si>
    <t>M1176</t>
  </si>
  <si>
    <t>M5370</t>
  </si>
  <si>
    <t>M5373</t>
  </si>
  <si>
    <t>M5374</t>
  </si>
  <si>
    <t>M5375</t>
  </si>
  <si>
    <t>M5378</t>
  </si>
  <si>
    <t>M5379</t>
  </si>
  <si>
    <t>M5380</t>
  </si>
  <si>
    <t>M5381</t>
  </si>
  <si>
    <t>M5382</t>
  </si>
  <si>
    <t>M5383</t>
  </si>
  <si>
    <t>钼</t>
  </si>
  <si>
    <t>M5384</t>
  </si>
  <si>
    <t>M5385</t>
  </si>
  <si>
    <t>M5386</t>
  </si>
  <si>
    <t>M5387</t>
  </si>
  <si>
    <t>M5388</t>
  </si>
  <si>
    <t>M5389</t>
  </si>
  <si>
    <t>锑</t>
  </si>
  <si>
    <t>M5390</t>
  </si>
  <si>
    <t>M5391</t>
  </si>
  <si>
    <t>碳</t>
  </si>
  <si>
    <t>M5392</t>
  </si>
  <si>
    <t>M5393</t>
  </si>
  <si>
    <t>铝</t>
  </si>
  <si>
    <t>M5394</t>
  </si>
  <si>
    <t>M5395</t>
  </si>
  <si>
    <t>镍</t>
  </si>
  <si>
    <t>M5372</t>
  </si>
  <si>
    <t>钠</t>
  </si>
  <si>
    <t>水合</t>
    <phoneticPr fontId="44" type="noConversion"/>
  </si>
  <si>
    <t>8.10</t>
  </si>
  <si>
    <t>M2831</t>
  </si>
  <si>
    <t>M5805</t>
  </si>
  <si>
    <t>M6038</t>
  </si>
  <si>
    <t>8.11</t>
  </si>
  <si>
    <t>M6014</t>
  </si>
  <si>
    <t>M6025</t>
  </si>
  <si>
    <t>M6018</t>
  </si>
  <si>
    <t>M6019</t>
  </si>
  <si>
    <t>维生素D缺乏</t>
  </si>
  <si>
    <t>M6020</t>
  </si>
  <si>
    <t>维生素E缺乏</t>
  </si>
  <si>
    <t>M6021</t>
  </si>
  <si>
    <t>M6022</t>
  </si>
  <si>
    <t>M6023</t>
  </si>
  <si>
    <t>M6024</t>
  </si>
  <si>
    <t>新陈代谢功能</t>
  </si>
  <si>
    <t>M1806</t>
  </si>
  <si>
    <t>M5861</t>
  </si>
  <si>
    <t>M5621</t>
  </si>
  <si>
    <t>M5622</t>
  </si>
  <si>
    <t>M5624</t>
  </si>
  <si>
    <t>M5619</t>
  </si>
  <si>
    <t>M5625</t>
  </si>
  <si>
    <t>M5768</t>
  </si>
  <si>
    <t>M5738</t>
  </si>
  <si>
    <t>M5752</t>
  </si>
  <si>
    <t>M2139</t>
  </si>
  <si>
    <t>M5697</t>
  </si>
  <si>
    <t>M5613</t>
  </si>
  <si>
    <t>M5650</t>
  </si>
  <si>
    <t>M5748</t>
  </si>
  <si>
    <t>M5749</t>
  </si>
  <si>
    <t>神经系统</t>
  </si>
  <si>
    <t>M6106</t>
  </si>
  <si>
    <t>M5669</t>
  </si>
  <si>
    <t>M5812</t>
  </si>
  <si>
    <t>M5562</t>
  </si>
  <si>
    <t>M5656</t>
  </si>
  <si>
    <t>M5550</t>
  </si>
  <si>
    <t>M5866</t>
  </si>
  <si>
    <t>M5868</t>
  </si>
  <si>
    <t>臂丛神经</t>
  </si>
  <si>
    <t>M5826</t>
  </si>
  <si>
    <t>肌皮神经</t>
  </si>
  <si>
    <t>胸段脊神经（肺）</t>
  </si>
  <si>
    <t>M2123</t>
  </si>
  <si>
    <t>胸脊神经</t>
  </si>
  <si>
    <t>M4163</t>
  </si>
  <si>
    <t>副交感神经</t>
  </si>
  <si>
    <t>M5965</t>
  </si>
  <si>
    <t>交感神经系统</t>
  </si>
  <si>
    <t>M2626</t>
  </si>
  <si>
    <t>M5987</t>
  </si>
  <si>
    <t>M2621</t>
  </si>
  <si>
    <t>三叉神经</t>
  </si>
  <si>
    <t>M5877</t>
    <phoneticPr fontId="44" type="noConversion"/>
  </si>
  <si>
    <t>M5923</t>
  </si>
  <si>
    <t>M2639</t>
  </si>
  <si>
    <t>M5759</t>
  </si>
  <si>
    <t>M2635</t>
  </si>
  <si>
    <t>M2595</t>
  </si>
  <si>
    <t>M5849</t>
  </si>
  <si>
    <t>M2615</t>
  </si>
  <si>
    <t>M5538</t>
  </si>
  <si>
    <t>M2649</t>
  </si>
  <si>
    <t>M2617</t>
  </si>
  <si>
    <t>胸段脊神经（心）</t>
  </si>
  <si>
    <t>M2618</t>
  </si>
  <si>
    <t>M2620</t>
  </si>
  <si>
    <t>M2622</t>
  </si>
  <si>
    <t>M2625</t>
  </si>
  <si>
    <t>M2632</t>
  </si>
  <si>
    <t>M2644</t>
  </si>
  <si>
    <t>M5695</t>
  </si>
  <si>
    <t>M2627</t>
  </si>
  <si>
    <t>M2643</t>
  </si>
  <si>
    <t>M2630</t>
  </si>
  <si>
    <t>M2631</t>
  </si>
  <si>
    <t>M2633</t>
  </si>
  <si>
    <t>M2634</t>
  </si>
  <si>
    <t>M2636</t>
  </si>
  <si>
    <t>胸段脊神经（脾、胰）</t>
  </si>
  <si>
    <t>M2642</t>
  </si>
  <si>
    <t>M2616</t>
  </si>
  <si>
    <t>M2623</t>
  </si>
  <si>
    <t>M5670</t>
  </si>
  <si>
    <t>M2645</t>
  </si>
  <si>
    <t>M2646</t>
  </si>
  <si>
    <t>腰段脊神经（子宫）</t>
  </si>
  <si>
    <t>M2647</t>
  </si>
  <si>
    <t>腰段脊神经（阴道）</t>
  </si>
  <si>
    <t>M5850</t>
  </si>
  <si>
    <t>动眼神经</t>
  </si>
  <si>
    <t>M2648</t>
  </si>
  <si>
    <t>M6008</t>
  </si>
  <si>
    <t>M2641</t>
  </si>
  <si>
    <t>M5454</t>
  </si>
  <si>
    <t>M2640</t>
  </si>
  <si>
    <t>外展神经</t>
  </si>
  <si>
    <t>M5671</t>
  </si>
  <si>
    <t>M5500</t>
  </si>
  <si>
    <t>脊髓侧索硬化征</t>
  </si>
  <si>
    <t>M2812</t>
  </si>
  <si>
    <t>多发性神经炎</t>
  </si>
  <si>
    <t>M2004</t>
  </si>
  <si>
    <t>多发性硬化</t>
  </si>
  <si>
    <t>M6104</t>
  </si>
  <si>
    <t>颅神经</t>
  </si>
  <si>
    <t>M5794</t>
  </si>
  <si>
    <t>M5587</t>
  </si>
  <si>
    <t>M5588</t>
  </si>
  <si>
    <t>M5840</t>
  </si>
  <si>
    <t>M5842</t>
  </si>
  <si>
    <t>M2022</t>
  </si>
  <si>
    <t>M5867</t>
  </si>
  <si>
    <t>M5600</t>
  </si>
  <si>
    <t>M6059</t>
  </si>
  <si>
    <t>M5491</t>
  </si>
  <si>
    <t>M8886</t>
  </si>
  <si>
    <t>M5760</t>
  </si>
  <si>
    <t>M3018</t>
  </si>
  <si>
    <t>M6047</t>
  </si>
  <si>
    <t>M6050</t>
  </si>
  <si>
    <t>M6102</t>
  </si>
  <si>
    <t>M1823</t>
  </si>
  <si>
    <t>M2546</t>
  </si>
  <si>
    <t>M1830</t>
  </si>
  <si>
    <t>M1816</t>
  </si>
  <si>
    <t>M6088</t>
  </si>
  <si>
    <t>M1993</t>
  </si>
  <si>
    <t>M1879</t>
  </si>
  <si>
    <t>M5800</t>
  </si>
  <si>
    <t>M6803</t>
  </si>
  <si>
    <t>M5710</t>
  </si>
  <si>
    <t>M5490</t>
  </si>
  <si>
    <t>M3329</t>
  </si>
  <si>
    <t>M6055</t>
  </si>
  <si>
    <t>M5541</t>
  </si>
  <si>
    <t>M2385</t>
  </si>
  <si>
    <t>M6057</t>
  </si>
  <si>
    <t>M2001</t>
  </si>
  <si>
    <t>M6058</t>
  </si>
  <si>
    <t>M5574</t>
  </si>
  <si>
    <t>M6092</t>
  </si>
  <si>
    <t>M5540</t>
  </si>
  <si>
    <t>M5798</t>
  </si>
  <si>
    <t>M5915</t>
    <phoneticPr fontId="44" type="noConversion"/>
  </si>
  <si>
    <t>M5675</t>
  </si>
  <si>
    <t>M1804</t>
  </si>
  <si>
    <t>M5472</t>
  </si>
  <si>
    <t>M5981</t>
  </si>
  <si>
    <t>运动系统</t>
  </si>
  <si>
    <t>M4142</t>
  </si>
  <si>
    <t>M3584</t>
  </si>
  <si>
    <t>M3585</t>
  </si>
  <si>
    <t>M3586</t>
  </si>
  <si>
    <t>M3614</t>
  </si>
  <si>
    <t>M3587</t>
  </si>
  <si>
    <t>M3588</t>
  </si>
  <si>
    <t>M3589</t>
  </si>
  <si>
    <t>M4143</t>
  </si>
  <si>
    <t>M3590</t>
  </si>
  <si>
    <t>M3591</t>
  </si>
  <si>
    <t>M3592</t>
  </si>
  <si>
    <t>M3593</t>
  </si>
  <si>
    <t>M3594</t>
  </si>
  <si>
    <t>M3595</t>
  </si>
  <si>
    <t>M3596</t>
  </si>
  <si>
    <t>M3597</t>
  </si>
  <si>
    <t>M3598</t>
  </si>
  <si>
    <t>M3599</t>
  </si>
  <si>
    <t>M3600</t>
  </si>
  <si>
    <t>M3601</t>
  </si>
  <si>
    <t>M4141</t>
  </si>
  <si>
    <t>M3602</t>
  </si>
  <si>
    <t>M3603</t>
  </si>
  <si>
    <t>M3604</t>
  </si>
  <si>
    <t>M3605</t>
  </si>
  <si>
    <t>M3606</t>
  </si>
  <si>
    <t>M5724</t>
  </si>
  <si>
    <t>腰椎间盘突出</t>
  </si>
  <si>
    <t>M3607</t>
  </si>
  <si>
    <t>M4144</t>
  </si>
  <si>
    <t>骶椎</t>
  </si>
  <si>
    <t>M5918</t>
  </si>
  <si>
    <t>M3608</t>
  </si>
  <si>
    <t>M5555</t>
  </si>
  <si>
    <t>M4148</t>
  </si>
  <si>
    <t>M4150</t>
  </si>
  <si>
    <t>M4151</t>
  </si>
  <si>
    <t>M4138</t>
  </si>
  <si>
    <t>手骨</t>
  </si>
  <si>
    <t>M4152</t>
  </si>
  <si>
    <t>手腕骨</t>
    <phoneticPr fontId="44" type="noConversion"/>
  </si>
  <si>
    <t>M5582</t>
  </si>
  <si>
    <t>腕管综合征</t>
  </si>
  <si>
    <t>M3611</t>
  </si>
  <si>
    <t>M4149</t>
  </si>
  <si>
    <t>M3623</t>
  </si>
  <si>
    <t>M4140</t>
  </si>
  <si>
    <t>M4153</t>
  </si>
  <si>
    <t>M4154</t>
  </si>
  <si>
    <t>大腿</t>
  </si>
  <si>
    <t>M4155</t>
  </si>
  <si>
    <t>小腿</t>
  </si>
  <si>
    <t>M5511</t>
  </si>
  <si>
    <t>脚踝</t>
  </si>
  <si>
    <t>M5793</t>
  </si>
  <si>
    <t>下肢</t>
    <phoneticPr fontId="44" type="noConversion"/>
  </si>
  <si>
    <t>M5731</t>
  </si>
  <si>
    <t>髋脱位</t>
  </si>
  <si>
    <t>M5732</t>
  </si>
  <si>
    <t>髋关节损伤</t>
  </si>
  <si>
    <t>M5778</t>
  </si>
  <si>
    <t>膝盖</t>
    <phoneticPr fontId="44" type="noConversion"/>
  </si>
  <si>
    <t>M5679</t>
  </si>
  <si>
    <t>足部损伤</t>
  </si>
  <si>
    <t>M6009</t>
  </si>
  <si>
    <t>静脉曲张</t>
  </si>
  <si>
    <t>M1819</t>
  </si>
  <si>
    <t>M5771</t>
  </si>
  <si>
    <t>M1957</t>
  </si>
  <si>
    <t>M5779</t>
  </si>
  <si>
    <t>M4145</t>
  </si>
  <si>
    <t>头骨</t>
  </si>
  <si>
    <t>M4146</t>
  </si>
  <si>
    <t>颌骨</t>
  </si>
  <si>
    <t>M4147</t>
  </si>
  <si>
    <t>胸廓</t>
  </si>
  <si>
    <t>M4139</t>
  </si>
  <si>
    <t>骨骼异常</t>
    <phoneticPr fontId="44" type="noConversion"/>
  </si>
  <si>
    <t>M5560</t>
  </si>
  <si>
    <t>骨刺</t>
  </si>
  <si>
    <t>M5855</t>
  </si>
  <si>
    <t>软骨病</t>
  </si>
  <si>
    <t>M5914</t>
  </si>
  <si>
    <t>佝偻病</t>
  </si>
  <si>
    <t>M5990</t>
  </si>
  <si>
    <t>M5991</t>
  </si>
  <si>
    <t>骨瘤</t>
  </si>
  <si>
    <t>M6093</t>
  </si>
  <si>
    <t>骨病</t>
  </si>
  <si>
    <t>M2031</t>
  </si>
  <si>
    <t>M6096</t>
  </si>
  <si>
    <t>骨质疏松</t>
  </si>
  <si>
    <t>M1828</t>
  </si>
  <si>
    <t>M5706</t>
  </si>
  <si>
    <t>M5970</t>
  </si>
  <si>
    <t>M5911</t>
  </si>
  <si>
    <t>M5952</t>
  </si>
  <si>
    <t>M6039</t>
  </si>
  <si>
    <t>M1820</t>
  </si>
  <si>
    <t>M5532</t>
  </si>
  <si>
    <t>M5634</t>
  </si>
  <si>
    <t>M1773</t>
  </si>
  <si>
    <t>M5912</t>
  </si>
  <si>
    <t>M5960</t>
  </si>
  <si>
    <t>M2046</t>
    <phoneticPr fontId="44" type="noConversion"/>
  </si>
  <si>
    <t>多发性关节炎</t>
  </si>
  <si>
    <t>M5835</t>
  </si>
  <si>
    <t>M5792</t>
  </si>
  <si>
    <t>M5770</t>
  </si>
  <si>
    <t>M5791</t>
  </si>
  <si>
    <t>M5795</t>
  </si>
  <si>
    <t>M5651</t>
  </si>
  <si>
    <t>M6036</t>
  </si>
  <si>
    <t>M5936</t>
  </si>
  <si>
    <t>M5603</t>
  </si>
  <si>
    <t>抽筋</t>
  </si>
  <si>
    <t>M5680</t>
  </si>
  <si>
    <t>脚痛</t>
  </si>
  <si>
    <t>M2961</t>
  </si>
  <si>
    <t>软骨疼痛</t>
  </si>
  <si>
    <t>M6100</t>
  </si>
  <si>
    <t>关节活动不利</t>
    <phoneticPr fontId="44" type="noConversion"/>
  </si>
  <si>
    <t>M5514</t>
  </si>
  <si>
    <t>运动创伤</t>
  </si>
  <si>
    <t>感官系统</t>
  </si>
  <si>
    <t>M2577</t>
  </si>
  <si>
    <t>前房</t>
  </si>
  <si>
    <t>M2578</t>
  </si>
  <si>
    <t>房水</t>
  </si>
  <si>
    <t>M2579</t>
  </si>
  <si>
    <t>中央动脉</t>
  </si>
  <si>
    <t>M2582</t>
  </si>
  <si>
    <t>M2583</t>
  </si>
  <si>
    <t>M2584</t>
  </si>
  <si>
    <t>M2587</t>
  </si>
  <si>
    <t>M2588</t>
  </si>
  <si>
    <t>M2589</t>
  </si>
  <si>
    <t>M2590</t>
  </si>
  <si>
    <t>M2592</t>
  </si>
  <si>
    <t>M2598</t>
  </si>
  <si>
    <t>M2599</t>
  </si>
  <si>
    <t>M1864</t>
  </si>
  <si>
    <t>M5596</t>
  </si>
  <si>
    <t>M5678</t>
  </si>
  <si>
    <t>飞蚊症</t>
  </si>
  <si>
    <t>M5735</t>
  </si>
  <si>
    <t>麦粒肿</t>
  </si>
  <si>
    <t>M5846</t>
  </si>
  <si>
    <t>M5693</t>
  </si>
  <si>
    <t>M5583</t>
  </si>
  <si>
    <t>M5632</t>
  </si>
  <si>
    <t>M3615</t>
  </si>
  <si>
    <t>复视</t>
  </si>
  <si>
    <t>M5832</t>
  </si>
  <si>
    <t>M2565</t>
  </si>
  <si>
    <t>M2572</t>
  </si>
  <si>
    <t>M2566</t>
  </si>
  <si>
    <t>M2569</t>
  </si>
  <si>
    <t>M2567</t>
  </si>
  <si>
    <t>M6012</t>
    <phoneticPr fontId="44" type="noConversion"/>
  </si>
  <si>
    <t>M2568</t>
  </si>
  <si>
    <t>M2570</t>
  </si>
  <si>
    <t>M2571</t>
  </si>
  <si>
    <t>M1909</t>
  </si>
  <si>
    <t>M5858</t>
  </si>
  <si>
    <t>M5856</t>
  </si>
  <si>
    <t>M5539</t>
  </si>
  <si>
    <t>M2009</t>
  </si>
  <si>
    <t>M1901</t>
  </si>
  <si>
    <t>M2040</t>
  </si>
  <si>
    <t>M2048</t>
  </si>
  <si>
    <t>M5458</t>
  </si>
  <si>
    <t>M5463</t>
  </si>
  <si>
    <t>M5537</t>
  </si>
  <si>
    <t>M5668</t>
  </si>
  <si>
    <t>M5683</t>
  </si>
  <si>
    <t>M5578</t>
  </si>
  <si>
    <t>M5844</t>
  </si>
  <si>
    <t>M5602</t>
  </si>
  <si>
    <t>M5487</t>
  </si>
  <si>
    <t>M5649</t>
  </si>
  <si>
    <t>M5880</t>
  </si>
  <si>
    <t>M5586</t>
  </si>
  <si>
    <t>M5962</t>
  </si>
  <si>
    <t>M5726</t>
  </si>
  <si>
    <t>M5727</t>
  </si>
  <si>
    <t>M5930</t>
  </si>
  <si>
    <t>带状疱疹</t>
  </si>
  <si>
    <t>M5733</t>
  </si>
  <si>
    <t>M6003</t>
  </si>
  <si>
    <t>M6026</t>
  </si>
  <si>
    <t>M5682</t>
  </si>
  <si>
    <t>冻疮</t>
  </si>
  <si>
    <t>M5980</t>
  </si>
  <si>
    <t>M3618</t>
  </si>
  <si>
    <t>M5610</t>
  </si>
  <si>
    <t>M5646</t>
  </si>
  <si>
    <t>M5481</t>
  </si>
  <si>
    <t>M5494</t>
  </si>
  <si>
    <t>M5702</t>
  </si>
  <si>
    <t>M5737</t>
  </si>
  <si>
    <t>M5810</t>
  </si>
  <si>
    <t>M5466</t>
  </si>
  <si>
    <t>M6110</t>
  </si>
  <si>
    <t>M5841</t>
  </si>
  <si>
    <t>M5767</t>
  </si>
  <si>
    <t>M5843</t>
  </si>
  <si>
    <t>M6113</t>
  </si>
  <si>
    <t>M6111</t>
  </si>
  <si>
    <t>M2014</t>
  </si>
  <si>
    <t>M5614</t>
  </si>
  <si>
    <t>灵敏性</t>
  </si>
  <si>
    <t>M6116</t>
  </si>
  <si>
    <t>体力指数</t>
    <phoneticPr fontId="44" type="noConversion"/>
  </si>
  <si>
    <t>M5616</t>
  </si>
  <si>
    <t>季节性情绪波动</t>
  </si>
  <si>
    <t>M5617</t>
  </si>
  <si>
    <t>抑郁</t>
  </si>
  <si>
    <t>M2015</t>
  </si>
  <si>
    <t>情绪波动</t>
  </si>
  <si>
    <t>M2773</t>
  </si>
  <si>
    <t>攻击性</t>
  </si>
  <si>
    <t>M2776</t>
  </si>
  <si>
    <t>孤僻</t>
  </si>
  <si>
    <t>M2777</t>
  </si>
  <si>
    <t>警觉</t>
  </si>
  <si>
    <t>M2778</t>
  </si>
  <si>
    <t>淡漠</t>
  </si>
  <si>
    <t>M2779</t>
  </si>
  <si>
    <t>混淆</t>
  </si>
  <si>
    <t>M2783</t>
  </si>
  <si>
    <t>贪婪</t>
  </si>
  <si>
    <t>M2785</t>
  </si>
  <si>
    <t>嫉妒</t>
  </si>
  <si>
    <t>M2786</t>
  </si>
  <si>
    <t>快乐</t>
  </si>
  <si>
    <t>M2787</t>
  </si>
  <si>
    <t>色欲</t>
  </si>
  <si>
    <t>M2789</t>
  </si>
  <si>
    <t>力量</t>
  </si>
  <si>
    <t>M2790</t>
  </si>
  <si>
    <t>M2792</t>
  </si>
  <si>
    <t>M2793</t>
  </si>
  <si>
    <t>M2794</t>
  </si>
  <si>
    <t>M5269</t>
  </si>
  <si>
    <t>否认</t>
  </si>
  <si>
    <t>M5270</t>
  </si>
  <si>
    <t>机警</t>
  </si>
  <si>
    <t>M5272</t>
  </si>
  <si>
    <t>M5273</t>
  </si>
  <si>
    <t>神经质</t>
  </si>
  <si>
    <t>M5274</t>
  </si>
  <si>
    <t>M5276</t>
  </si>
  <si>
    <t>M5277</t>
  </si>
  <si>
    <t>敌对</t>
  </si>
  <si>
    <t>M5279</t>
  </si>
  <si>
    <t>讨价还价</t>
  </si>
  <si>
    <t>M5280</t>
  </si>
  <si>
    <t>M5516</t>
  </si>
  <si>
    <t>M5517</t>
  </si>
  <si>
    <t>食欲减退</t>
  </si>
  <si>
    <t>M2055</t>
  </si>
  <si>
    <t>偏执</t>
  </si>
  <si>
    <t>M5757</t>
  </si>
  <si>
    <t>因素</t>
    <phoneticPr fontId="44" type="noConversion"/>
  </si>
  <si>
    <t>M5904</t>
  </si>
  <si>
    <t>M5816</t>
  </si>
  <si>
    <t>M5783</t>
  </si>
  <si>
    <t>M6103</t>
  </si>
  <si>
    <t>M5575</t>
  </si>
  <si>
    <t>M1768</t>
  </si>
  <si>
    <t>M5486</t>
  </si>
  <si>
    <t>生化指标</t>
  </si>
  <si>
    <t>M3912</t>
  </si>
  <si>
    <t>M3913</t>
  </si>
  <si>
    <t>M3927</t>
  </si>
  <si>
    <t>M3936</t>
  </si>
  <si>
    <t>M3941</t>
  </si>
  <si>
    <t>M3949</t>
  </si>
  <si>
    <t>M3968</t>
  </si>
  <si>
    <t>M3954</t>
  </si>
  <si>
    <t>M3955</t>
  </si>
  <si>
    <t>M3956</t>
  </si>
  <si>
    <t>M3924</t>
  </si>
  <si>
    <t>M1813</t>
  </si>
  <si>
    <t>M2845</t>
  </si>
  <si>
    <t>M3942</t>
  </si>
  <si>
    <t>M3943</t>
  </si>
  <si>
    <t>M3946</t>
  </si>
  <si>
    <t>M3922</t>
  </si>
  <si>
    <t>M3921</t>
  </si>
  <si>
    <t>M3951</t>
  </si>
  <si>
    <t>M3919</t>
  </si>
  <si>
    <t>M3929</t>
  </si>
  <si>
    <t>M3934</t>
  </si>
  <si>
    <t>M3957</t>
  </si>
  <si>
    <t>M3935</t>
  </si>
  <si>
    <t>M3963</t>
  </si>
  <si>
    <t>M3930</t>
  </si>
  <si>
    <t>M3917</t>
  </si>
  <si>
    <t>M3969</t>
  </si>
  <si>
    <t>M3970</t>
  </si>
  <si>
    <t>M3971</t>
  </si>
  <si>
    <t>M3985</t>
  </si>
  <si>
    <t>M3986</t>
  </si>
  <si>
    <t>M2160</t>
  </si>
  <si>
    <t>M2161</t>
  </si>
  <si>
    <t>M2162</t>
  </si>
  <si>
    <t>M2163</t>
  </si>
  <si>
    <t>M2164</t>
  </si>
  <si>
    <t>M2165</t>
  </si>
  <si>
    <t>M2166</t>
  </si>
  <si>
    <t>M2167</t>
  </si>
  <si>
    <t>M2168</t>
  </si>
  <si>
    <t>M2169</t>
  </si>
  <si>
    <t>M2170</t>
  </si>
  <si>
    <t>M2171</t>
  </si>
  <si>
    <t>M2172</t>
  </si>
  <si>
    <t>M2173</t>
  </si>
  <si>
    <t>M2174</t>
  </si>
  <si>
    <t>M2175</t>
  </si>
  <si>
    <t>M2176</t>
  </si>
  <si>
    <t>M2177</t>
  </si>
  <si>
    <t>M2178</t>
  </si>
  <si>
    <t>M2179</t>
  </si>
  <si>
    <t>M2180</t>
  </si>
  <si>
    <t>M2181</t>
  </si>
  <si>
    <t>M2182</t>
  </si>
  <si>
    <t>YP</t>
    <phoneticPr fontId="44" type="noConversion"/>
  </si>
  <si>
    <t>M2183</t>
  </si>
  <si>
    <t>1Q</t>
  </si>
  <si>
    <t>M2184</t>
  </si>
  <si>
    <t>2Q</t>
  </si>
  <si>
    <t>M2185</t>
  </si>
  <si>
    <t>3Q</t>
  </si>
  <si>
    <t>M2186</t>
  </si>
  <si>
    <t>4Q</t>
  </si>
  <si>
    <t>M2187</t>
  </si>
  <si>
    <t>5Q</t>
  </si>
  <si>
    <t>M2188</t>
  </si>
  <si>
    <t>6Q</t>
  </si>
  <si>
    <t>M2189</t>
  </si>
  <si>
    <t>7Q</t>
  </si>
  <si>
    <t>M2190</t>
  </si>
  <si>
    <t>8Q</t>
  </si>
  <si>
    <t>M2191</t>
  </si>
  <si>
    <t>9Q</t>
  </si>
  <si>
    <t>M2192</t>
  </si>
  <si>
    <t>10Q</t>
  </si>
  <si>
    <t>M2193</t>
  </si>
  <si>
    <t>11Q</t>
  </si>
  <si>
    <t>M2194</t>
  </si>
  <si>
    <t>12Q</t>
  </si>
  <si>
    <t>M2195</t>
  </si>
  <si>
    <t>13Q</t>
  </si>
  <si>
    <t>M2196</t>
  </si>
  <si>
    <t>14Q</t>
  </si>
  <si>
    <t>M2197</t>
  </si>
  <si>
    <t>15Q</t>
  </si>
  <si>
    <t>M2198</t>
  </si>
  <si>
    <t>16Q</t>
  </si>
  <si>
    <t>M2199</t>
  </si>
  <si>
    <t>17Q</t>
  </si>
  <si>
    <t>M2200</t>
  </si>
  <si>
    <t>18Q</t>
  </si>
  <si>
    <t>M2201</t>
  </si>
  <si>
    <t>19Q</t>
  </si>
  <si>
    <t>M2202</t>
  </si>
  <si>
    <t>20Q</t>
  </si>
  <si>
    <t>M2203</t>
  </si>
  <si>
    <t>21Q</t>
  </si>
  <si>
    <t>M2204</t>
  </si>
  <si>
    <t>22Q</t>
  </si>
  <si>
    <t>M2205</t>
  </si>
  <si>
    <t>M5558</t>
  </si>
  <si>
    <t>中医经络</t>
  </si>
  <si>
    <t>M1727</t>
  </si>
  <si>
    <t>M1723</t>
  </si>
  <si>
    <t>M1721</t>
  </si>
  <si>
    <t>M1722</t>
  </si>
  <si>
    <t>M1713</t>
  </si>
  <si>
    <t>M1716</t>
  </si>
  <si>
    <t>M1726</t>
  </si>
  <si>
    <t>M1714</t>
  </si>
  <si>
    <t>M1732</t>
  </si>
  <si>
    <t>M1724</t>
  </si>
  <si>
    <t>M1730</t>
  </si>
  <si>
    <t>M1725</t>
  </si>
  <si>
    <t>中医体质</t>
  </si>
  <si>
    <t>中医辨证</t>
  </si>
  <si>
    <t>中医亚健康</t>
  </si>
  <si>
    <t>M3770</t>
  </si>
  <si>
    <t>M3771</t>
  </si>
  <si>
    <t>M3772</t>
  </si>
  <si>
    <t>M3773</t>
  </si>
  <si>
    <t>M3774</t>
  </si>
  <si>
    <t>M3775</t>
  </si>
  <si>
    <t>M3776</t>
  </si>
  <si>
    <t>M3777</t>
  </si>
  <si>
    <t>M3778</t>
  </si>
  <si>
    <t>M3779</t>
  </si>
  <si>
    <t>M3780</t>
  </si>
  <si>
    <t>M3781</t>
  </si>
  <si>
    <t>M3782</t>
  </si>
  <si>
    <t>M3784</t>
  </si>
  <si>
    <t>M3785</t>
  </si>
  <si>
    <t>M3786</t>
  </si>
  <si>
    <t>M3787</t>
  </si>
  <si>
    <t>M3788</t>
  </si>
  <si>
    <t>M3789</t>
  </si>
  <si>
    <t>M3790</t>
  </si>
  <si>
    <t>M3791</t>
  </si>
  <si>
    <t>M3792</t>
  </si>
  <si>
    <t>M3793</t>
  </si>
  <si>
    <t>M3794</t>
  </si>
  <si>
    <t>M3796</t>
  </si>
  <si>
    <t>M3797</t>
  </si>
  <si>
    <t>M3798</t>
  </si>
  <si>
    <t>M3799</t>
  </si>
  <si>
    <t>M3800</t>
  </si>
  <si>
    <t>M3801</t>
  </si>
  <si>
    <t>M3802</t>
  </si>
  <si>
    <t>M4303</t>
  </si>
  <si>
    <t>M4360</t>
  </si>
  <si>
    <t>M4361</t>
  </si>
  <si>
    <t>M4362</t>
  </si>
  <si>
    <t>M4363</t>
  </si>
  <si>
    <t>M4365</t>
  </si>
  <si>
    <t>M4366</t>
  </si>
  <si>
    <t>M4367</t>
  </si>
  <si>
    <t>M4368</t>
  </si>
  <si>
    <t>M4369</t>
  </si>
  <si>
    <t>M4370</t>
  </si>
  <si>
    <t>M4371</t>
  </si>
  <si>
    <t>M4372</t>
  </si>
  <si>
    <t>M4373</t>
  </si>
  <si>
    <t>M4374</t>
  </si>
  <si>
    <t>M4376</t>
  </si>
  <si>
    <t>M4377</t>
  </si>
  <si>
    <t>M4378</t>
  </si>
  <si>
    <t>M4379</t>
  </si>
  <si>
    <t>M4380</t>
  </si>
  <si>
    <t>M4381</t>
  </si>
  <si>
    <t>M4382</t>
  </si>
  <si>
    <t>M4383</t>
  </si>
  <si>
    <t>M4384</t>
  </si>
  <si>
    <t>M4385</t>
  </si>
  <si>
    <t>M4386</t>
  </si>
  <si>
    <t>M4387</t>
  </si>
  <si>
    <t>M4388</t>
  </si>
  <si>
    <t>M4389</t>
  </si>
  <si>
    <t>M4390</t>
  </si>
  <si>
    <t>M4391</t>
  </si>
  <si>
    <t>M4392</t>
  </si>
  <si>
    <t>M4393</t>
  </si>
  <si>
    <t>M4394</t>
  </si>
  <si>
    <t>M4395</t>
  </si>
  <si>
    <t>M4396</t>
  </si>
  <si>
    <t>M4397</t>
  </si>
  <si>
    <t>M4398</t>
  </si>
  <si>
    <t>M4399</t>
  </si>
  <si>
    <t>M4400</t>
  </si>
  <si>
    <t>M4401</t>
  </si>
  <si>
    <t>M4402</t>
  </si>
  <si>
    <t>M4403</t>
  </si>
  <si>
    <t>M4404</t>
  </si>
  <si>
    <t>M4405</t>
  </si>
  <si>
    <t>M4406</t>
  </si>
  <si>
    <t>M4407</t>
  </si>
  <si>
    <t>M4408</t>
  </si>
  <si>
    <t>M4409</t>
  </si>
  <si>
    <t>M4411</t>
  </si>
  <si>
    <t>M4412</t>
  </si>
  <si>
    <t>M4413</t>
  </si>
  <si>
    <t>M4414</t>
  </si>
  <si>
    <t>M4415</t>
  </si>
  <si>
    <t>M4417</t>
  </si>
  <si>
    <t>M4418</t>
  </si>
  <si>
    <t>M4419</t>
  </si>
  <si>
    <t>M4420</t>
  </si>
  <si>
    <t>M4421</t>
  </si>
  <si>
    <t>M4422</t>
  </si>
  <si>
    <t>M4423</t>
  </si>
  <si>
    <t>M4424</t>
  </si>
  <si>
    <t>M4425</t>
  </si>
  <si>
    <t>M4426</t>
  </si>
  <si>
    <t>M4427</t>
  </si>
  <si>
    <t>M4428</t>
  </si>
  <si>
    <t>M4429</t>
  </si>
  <si>
    <t>M4430</t>
  </si>
  <si>
    <t>M4431</t>
  </si>
  <si>
    <t>M4432</t>
  </si>
  <si>
    <t>M4433</t>
  </si>
  <si>
    <t>M4434</t>
  </si>
  <si>
    <t>M4435</t>
  </si>
  <si>
    <t>M4436</t>
  </si>
  <si>
    <t>M4437</t>
  </si>
  <si>
    <t>M4438</t>
  </si>
  <si>
    <t>M4439</t>
  </si>
  <si>
    <t>M4440</t>
  </si>
  <si>
    <t>M4441</t>
  </si>
  <si>
    <t>M4442</t>
  </si>
  <si>
    <t>M4444</t>
  </si>
  <si>
    <t>M4445</t>
  </si>
  <si>
    <t>M4446</t>
  </si>
  <si>
    <t>M4447</t>
  </si>
  <si>
    <t>M4448</t>
  </si>
  <si>
    <t>M4450</t>
  </si>
  <si>
    <t>M4451</t>
  </si>
  <si>
    <t>M4452</t>
  </si>
  <si>
    <t>M4453</t>
  </si>
  <si>
    <t>M4455</t>
  </si>
  <si>
    <t>M4456</t>
  </si>
  <si>
    <t>M4457</t>
  </si>
  <si>
    <t>M4458</t>
  </si>
  <si>
    <t>M4459</t>
  </si>
  <si>
    <t>M4460</t>
  </si>
  <si>
    <t>M4461</t>
  </si>
  <si>
    <t>M4462</t>
  </si>
  <si>
    <t>M4463</t>
  </si>
  <si>
    <t>M4465</t>
  </si>
  <si>
    <t>M4466</t>
  </si>
  <si>
    <t>M4467</t>
  </si>
  <si>
    <t>M4468</t>
  </si>
  <si>
    <t>M4469</t>
  </si>
  <si>
    <t>M4470</t>
  </si>
  <si>
    <t>M4472</t>
  </si>
  <si>
    <t>M4473</t>
  </si>
  <si>
    <t>苍耳子</t>
  </si>
  <si>
    <t>M4317</t>
  </si>
  <si>
    <t>M4318</t>
  </si>
  <si>
    <t>中成药</t>
    <phoneticPr fontId="44" type="noConversion"/>
  </si>
  <si>
    <t>M4304</t>
  </si>
  <si>
    <t>M4305</t>
  </si>
  <si>
    <t>M4306</t>
  </si>
  <si>
    <t>M4307</t>
  </si>
  <si>
    <t>M4315</t>
  </si>
  <si>
    <t>M4316</t>
  </si>
  <si>
    <t>M4319</t>
  </si>
  <si>
    <t>M4320</t>
  </si>
  <si>
    <t>M4321</t>
  </si>
  <si>
    <t>M4322</t>
  </si>
  <si>
    <t>M4323</t>
  </si>
  <si>
    <t>M4324</t>
  </si>
  <si>
    <t>M4325</t>
  </si>
  <si>
    <t>M4326</t>
  </si>
  <si>
    <t>M4327</t>
  </si>
  <si>
    <t>M4328</t>
  </si>
  <si>
    <t>M4330</t>
  </si>
  <si>
    <t>M4331</t>
  </si>
  <si>
    <t>M4333</t>
  </si>
  <si>
    <t>M4334</t>
  </si>
  <si>
    <t>M4335</t>
  </si>
  <si>
    <t>M4336</t>
  </si>
  <si>
    <t>M4337</t>
  </si>
  <si>
    <t>M4338</t>
  </si>
  <si>
    <t>M4339</t>
  </si>
  <si>
    <t>M4340</t>
  </si>
  <si>
    <t>M4341</t>
  </si>
  <si>
    <t>M4343</t>
  </si>
  <si>
    <t>M4344</t>
  </si>
  <si>
    <t>M4345</t>
  </si>
  <si>
    <t>M4346</t>
  </si>
  <si>
    <t>M4347</t>
  </si>
  <si>
    <t>M4348</t>
  </si>
  <si>
    <t>M4349</t>
  </si>
  <si>
    <t>M4350</t>
  </si>
  <si>
    <t>双黄连口服液</t>
  </si>
  <si>
    <t>M4353</t>
  </si>
  <si>
    <t>M4354</t>
  </si>
  <si>
    <t>M4356</t>
  </si>
  <si>
    <t>M4357</t>
  </si>
  <si>
    <t>M4358</t>
  </si>
  <si>
    <t>M4359</t>
  </si>
  <si>
    <t>M6895</t>
  </si>
  <si>
    <t>M6896</t>
  </si>
  <si>
    <t>M6897</t>
  </si>
  <si>
    <t>M6898</t>
  </si>
  <si>
    <t>M6899</t>
  </si>
  <si>
    <t>M6900</t>
  </si>
  <si>
    <t>M6901</t>
  </si>
  <si>
    <t>M6902</t>
  </si>
  <si>
    <t>M6903</t>
  </si>
  <si>
    <t>M6904</t>
  </si>
  <si>
    <t>M6905</t>
  </si>
  <si>
    <t>M6906</t>
  </si>
  <si>
    <t>M6907</t>
  </si>
  <si>
    <t>M6909</t>
  </si>
  <si>
    <t>M6910</t>
  </si>
  <si>
    <t>M6911</t>
  </si>
  <si>
    <t>M6912</t>
  </si>
  <si>
    <t>M6913</t>
  </si>
  <si>
    <t>补中益气汤</t>
  </si>
  <si>
    <t>M6914</t>
  </si>
  <si>
    <t>M6915</t>
  </si>
  <si>
    <t>M6916</t>
  </si>
  <si>
    <t>M6917</t>
  </si>
  <si>
    <t>M6918</t>
  </si>
  <si>
    <t>M6919</t>
  </si>
  <si>
    <t>M6920</t>
  </si>
  <si>
    <t>M6921</t>
  </si>
  <si>
    <t>M6922</t>
  </si>
  <si>
    <t>M6923</t>
  </si>
  <si>
    <t>M6924</t>
  </si>
  <si>
    <t>M6925</t>
  </si>
  <si>
    <t>M6926</t>
  </si>
  <si>
    <t>M6927</t>
  </si>
  <si>
    <t>M6928</t>
  </si>
  <si>
    <t>M6930</t>
  </si>
  <si>
    <t>M6931</t>
  </si>
  <si>
    <t>M6932</t>
  </si>
  <si>
    <t>M6933</t>
  </si>
  <si>
    <t>M6934</t>
  </si>
  <si>
    <t>M6935</t>
  </si>
  <si>
    <t>M6936</t>
  </si>
  <si>
    <t>M6937</t>
  </si>
  <si>
    <t>M6938</t>
  </si>
  <si>
    <t>M6940</t>
  </si>
  <si>
    <t>M6941</t>
  </si>
  <si>
    <t>M6942</t>
  </si>
  <si>
    <t>M6943</t>
  </si>
  <si>
    <t>M6944</t>
  </si>
  <si>
    <t>M6945</t>
  </si>
  <si>
    <t>M6946</t>
  </si>
  <si>
    <t>M6947</t>
  </si>
  <si>
    <t>M6948</t>
  </si>
  <si>
    <t>M1736</t>
  </si>
  <si>
    <t>M1734</t>
  </si>
  <si>
    <t>M1735</t>
  </si>
  <si>
    <t>M1737</t>
  </si>
  <si>
    <t>M1733</t>
  </si>
  <si>
    <t>M1738</t>
  </si>
  <si>
    <t>M1739</t>
  </si>
  <si>
    <t>M2867</t>
  </si>
  <si>
    <t>M2868</t>
  </si>
  <si>
    <t>M2870</t>
  </si>
  <si>
    <t>M2871</t>
  </si>
  <si>
    <t>M2872</t>
  </si>
  <si>
    <t>M2873</t>
  </si>
  <si>
    <t>M2874</t>
  </si>
  <si>
    <t>M2875</t>
  </si>
  <si>
    <t>M2876</t>
  </si>
  <si>
    <t>M2877</t>
  </si>
  <si>
    <t>M2878</t>
  </si>
  <si>
    <t>M2879</t>
  </si>
  <si>
    <t>M2880</t>
  </si>
  <si>
    <t>M2881</t>
  </si>
  <si>
    <t>M2882</t>
  </si>
  <si>
    <t>M2883</t>
  </si>
  <si>
    <t>M2884</t>
  </si>
  <si>
    <t>M2885</t>
  </si>
  <si>
    <t>M2886</t>
  </si>
  <si>
    <t>M2887</t>
  </si>
  <si>
    <t>M2888</t>
  </si>
  <si>
    <t>M2889</t>
  </si>
  <si>
    <t>M2891</t>
  </si>
  <si>
    <t>M2892</t>
  </si>
  <si>
    <t>M2893</t>
  </si>
  <si>
    <t>M2894</t>
  </si>
  <si>
    <t>M2895</t>
  </si>
  <si>
    <t>M2896</t>
  </si>
  <si>
    <t>M2897</t>
  </si>
  <si>
    <t>M2898</t>
  </si>
  <si>
    <t>M2899</t>
  </si>
  <si>
    <t>M2900</t>
  </si>
  <si>
    <t>M2901</t>
  </si>
  <si>
    <t>M2902</t>
  </si>
  <si>
    <t>M2903</t>
  </si>
  <si>
    <t>M2904</t>
  </si>
  <si>
    <t>M2905</t>
  </si>
  <si>
    <t>急用配方</t>
    <phoneticPr fontId="44" type="noConversion"/>
  </si>
  <si>
    <t>M4485</t>
  </si>
  <si>
    <t>M4490</t>
  </si>
  <si>
    <t>M4491</t>
  </si>
  <si>
    <t>M4496</t>
  </si>
  <si>
    <t>M4498</t>
  </si>
  <si>
    <t>M4501</t>
  </si>
  <si>
    <t>M4504</t>
  </si>
  <si>
    <t>M4511</t>
  </si>
  <si>
    <t>M4512</t>
  </si>
  <si>
    <t>M4516</t>
  </si>
  <si>
    <t>M4517</t>
  </si>
  <si>
    <t>M4519</t>
  </si>
  <si>
    <t>M4521</t>
  </si>
  <si>
    <t>M4525</t>
  </si>
  <si>
    <t>M4535</t>
  </si>
  <si>
    <t>M4537</t>
  </si>
  <si>
    <t>M4538</t>
  </si>
  <si>
    <t>M4539</t>
  </si>
  <si>
    <t>M4522</t>
  </si>
  <si>
    <t>M4548</t>
  </si>
  <si>
    <t>M4549</t>
  </si>
  <si>
    <t>M4550</t>
  </si>
  <si>
    <t>M4556</t>
  </si>
  <si>
    <t>M4557</t>
  </si>
  <si>
    <t>M4563</t>
  </si>
  <si>
    <t>M4576</t>
  </si>
  <si>
    <t>M4579</t>
  </si>
  <si>
    <t>M4583</t>
  </si>
  <si>
    <t>M4592</t>
  </si>
  <si>
    <t>M4515</t>
  </si>
  <si>
    <t>M4620</t>
  </si>
  <si>
    <t>M4625</t>
  </si>
  <si>
    <t>M4628</t>
  </si>
  <si>
    <t>M4632</t>
  </si>
  <si>
    <t>M4633</t>
  </si>
  <si>
    <t>M4637</t>
  </si>
  <si>
    <t>M4659</t>
  </si>
  <si>
    <t>M4663</t>
  </si>
  <si>
    <t>M4667</t>
  </si>
  <si>
    <t>M4669</t>
  </si>
  <si>
    <t>M4677</t>
  </si>
  <si>
    <t>M4689</t>
  </si>
  <si>
    <t>M4682</t>
  </si>
  <si>
    <t>M4686</t>
  </si>
  <si>
    <t>M4712</t>
  </si>
  <si>
    <t>M4713</t>
  </si>
  <si>
    <t>M4717</t>
  </si>
  <si>
    <t>M4718</t>
  </si>
  <si>
    <t>M4729</t>
  </si>
  <si>
    <t>M4731</t>
  </si>
  <si>
    <t>M4733</t>
  </si>
  <si>
    <t>M4736</t>
  </si>
  <si>
    <t>M4738</t>
  </si>
  <si>
    <t>M4742</t>
  </si>
  <si>
    <t>M4746</t>
  </si>
  <si>
    <t>M4747</t>
  </si>
  <si>
    <t>M4748</t>
  </si>
  <si>
    <t>M4761</t>
  </si>
  <si>
    <t>M4763</t>
  </si>
  <si>
    <t>M4768</t>
  </si>
  <si>
    <t>M4778</t>
  </si>
  <si>
    <t>M4792</t>
  </si>
  <si>
    <t>糖尿病肾病</t>
    <phoneticPr fontId="44" type="noConversion"/>
  </si>
  <si>
    <t>M5811</t>
  </si>
  <si>
    <t>M5626</t>
  </si>
  <si>
    <t>M2841</t>
    <phoneticPr fontId="44" type="noConversion"/>
  </si>
  <si>
    <t>M5673</t>
    <phoneticPr fontId="44" type="noConversion"/>
  </si>
  <si>
    <t>M6115</t>
    <phoneticPr fontId="44" type="noConversion"/>
  </si>
  <si>
    <t>M6929</t>
    <phoneticPr fontId="44" type="noConversion"/>
  </si>
  <si>
    <t>M6908</t>
    <phoneticPr fontId="44" type="noConversion"/>
  </si>
  <si>
    <t>M1824</t>
    <phoneticPr fontId="44" type="noConversion"/>
  </si>
  <si>
    <t>M6089</t>
    <phoneticPr fontId="44" type="noConversion"/>
  </si>
  <si>
    <t>M1803</t>
    <phoneticPr fontId="44" type="noConversion"/>
  </si>
  <si>
    <t>M1771</t>
    <phoneticPr fontId="44" type="noConversion"/>
  </si>
  <si>
    <t>M1822</t>
    <phoneticPr fontId="44" type="noConversion"/>
  </si>
  <si>
    <t>M1797</t>
    <phoneticPr fontId="44" type="noConversion"/>
  </si>
  <si>
    <t>M2629</t>
    <phoneticPr fontId="44" type="noConversion"/>
  </si>
  <si>
    <t>M2637</t>
    <phoneticPr fontId="44" type="noConversion"/>
  </si>
  <si>
    <t>M1839</t>
    <phoneticPr fontId="44" type="noConversion"/>
  </si>
  <si>
    <t>Info_R!F38</t>
  </si>
  <si>
    <t>Info_R!F204</t>
  </si>
  <si>
    <t>Info_R!F206</t>
  </si>
  <si>
    <t>Info_R!F207</t>
  </si>
  <si>
    <t>Info_R!F208</t>
  </si>
  <si>
    <t>Info_R!F209</t>
  </si>
  <si>
    <t>Info_R!F210</t>
  </si>
  <si>
    <t>Info_R!F29</t>
  </si>
  <si>
    <t>Info_R!F18</t>
  </si>
  <si>
    <t>Info_R!F26</t>
  </si>
  <si>
    <t>Info_R!F192</t>
  </si>
  <si>
    <t>Info_R!F193</t>
  </si>
  <si>
    <t>Info_R!F194</t>
  </si>
  <si>
    <t>Info_R!F195</t>
  </si>
  <si>
    <t>Info_R!F196</t>
  </si>
  <si>
    <t>Info_R!F203</t>
  </si>
  <si>
    <t>Info_R!F50</t>
  </si>
  <si>
    <t>Info_R!F202</t>
  </si>
  <si>
    <t>Info_R!F33</t>
  </si>
  <si>
    <t>Info_R!F53</t>
  </si>
  <si>
    <t>Info_R!F47</t>
  </si>
  <si>
    <t>Info_R!F39</t>
  </si>
  <si>
    <t>Info_R!F15</t>
  </si>
  <si>
    <t>Info_R!F27</t>
  </si>
  <si>
    <t>Info_R!F36</t>
  </si>
  <si>
    <t>Info_R!F20</t>
  </si>
  <si>
    <t>Info_R!F16</t>
  </si>
  <si>
    <t>Info_R!F32</t>
  </si>
  <si>
    <t>Info_R!F31</t>
  </si>
  <si>
    <t>Info_R!F17</t>
  </si>
  <si>
    <t>Info_R!F49</t>
  </si>
  <si>
    <t>Info_R!F54</t>
  </si>
  <si>
    <t>Info_R!F4</t>
  </si>
  <si>
    <t>Info_R!F19</t>
  </si>
  <si>
    <t>Info_R!F37</t>
  </si>
  <si>
    <t>Info_R!F22</t>
  </si>
  <si>
    <t>Info_R!F78</t>
  </si>
  <si>
    <t>Info_R!F82</t>
  </si>
  <si>
    <t>Info_R!F93</t>
  </si>
  <si>
    <t>Info_R!F126</t>
  </si>
  <si>
    <t>Info_R!F87</t>
  </si>
  <si>
    <t>Info_R!F101</t>
  </si>
  <si>
    <t>Info_R!F98</t>
  </si>
  <si>
    <t>Info_R!F108</t>
  </si>
  <si>
    <t>Info_R!F91</t>
  </si>
  <si>
    <t>Info_R!F56</t>
  </si>
  <si>
    <t>Info_R!F57</t>
  </si>
  <si>
    <t>Info_R!F58</t>
  </si>
  <si>
    <t>Info_R!F59</t>
  </si>
  <si>
    <t>Info_R!F60</t>
  </si>
  <si>
    <t>Info_R!F61</t>
  </si>
  <si>
    <t>Info_R!F62</t>
  </si>
  <si>
    <t>Info_R!F63</t>
  </si>
  <si>
    <t>Info_R!F64</t>
  </si>
  <si>
    <t>Info_R!F65</t>
  </si>
  <si>
    <t>Info_R!F66</t>
  </si>
  <si>
    <t>Info_R!F67</t>
  </si>
  <si>
    <t>Info_R!F68</t>
  </si>
  <si>
    <t>Info_R!F69</t>
  </si>
  <si>
    <t>Info_R!F70</t>
  </si>
  <si>
    <t>Info_R!F71</t>
  </si>
  <si>
    <t>Info_R!F72</t>
  </si>
  <si>
    <t>Info_R!F73</t>
  </si>
  <si>
    <t>Info_R!F74</t>
  </si>
  <si>
    <t>Info_R!F75</t>
  </si>
  <si>
    <t>Info_R!F76</t>
  </si>
  <si>
    <t>Info_R!F77</t>
  </si>
  <si>
    <t>Info_R!F79</t>
  </si>
  <si>
    <t>Info_R!F80</t>
  </si>
  <si>
    <t>Info_R!F81</t>
  </si>
  <si>
    <t>Info_R!F83</t>
  </si>
  <si>
    <t>Info_R!F84</t>
  </si>
  <si>
    <t>Info_R!F85</t>
  </si>
  <si>
    <t>Info_R!F86</t>
  </si>
  <si>
    <t>Info_R!F88</t>
  </si>
  <si>
    <t>Info_R!F89</t>
  </si>
  <si>
    <t>Info_R!F90</t>
  </si>
  <si>
    <t>Info_R!F92</t>
  </si>
  <si>
    <t>Info_R!F94</t>
  </si>
  <si>
    <t>Info_R!F95</t>
  </si>
  <si>
    <t>Info_R!F96</t>
  </si>
  <si>
    <t>Info_R!F97</t>
  </si>
  <si>
    <t>Info_R!F99</t>
  </si>
  <si>
    <t>Info_R!F100</t>
  </si>
  <si>
    <t>Info_R!F102</t>
  </si>
  <si>
    <t>Info_R!F103</t>
  </si>
  <si>
    <t>Info_R!F104</t>
  </si>
  <si>
    <t>Info_R!F105</t>
  </si>
  <si>
    <t>Info_R!F106</t>
  </si>
  <si>
    <t>Info_R!F107</t>
  </si>
  <si>
    <t>Info_R!F109</t>
  </si>
  <si>
    <t>Info_R!F110</t>
  </si>
  <si>
    <t>Info_R!F111</t>
  </si>
  <si>
    <t>Info_R!F112</t>
  </si>
  <si>
    <t>Info_R!F113</t>
  </si>
  <si>
    <t>Info_R!F114</t>
  </si>
  <si>
    <t>Info_R!F115</t>
  </si>
  <si>
    <t>Info_R!F116</t>
  </si>
  <si>
    <t>Info_R!F117</t>
  </si>
  <si>
    <t>Info_R!F118</t>
  </si>
  <si>
    <t>Info_R!F119</t>
  </si>
  <si>
    <t>Info_R!F120</t>
  </si>
  <si>
    <t>Info_R!F121</t>
  </si>
  <si>
    <t>Info_R!F122</t>
  </si>
  <si>
    <t>Info_R!F123</t>
  </si>
  <si>
    <t>Info_R!F124</t>
  </si>
  <si>
    <t>Info_R!F125</t>
  </si>
  <si>
    <t>Info_R!F127</t>
  </si>
  <si>
    <t>Info_R!F128</t>
  </si>
  <si>
    <t>Info_R!F129</t>
  </si>
  <si>
    <t>Info_R!F35</t>
  </si>
  <si>
    <t>Info_R!F40</t>
  </si>
  <si>
    <t>Info_R!F46</t>
  </si>
  <si>
    <t>Info_R!F52</t>
  </si>
  <si>
    <t>Info_R!F21</t>
  </si>
  <si>
    <t>Info_R!F42</t>
  </si>
  <si>
    <t>Info_R!F41</t>
  </si>
  <si>
    <t>Info_R!F43</t>
  </si>
  <si>
    <t>Info_R!F44</t>
  </si>
  <si>
    <t>M4352</t>
    <phoneticPr fontId="44" type="noConversion"/>
  </si>
  <si>
    <t>Base_Value</t>
    <phoneticPr fontId="44" type="noConversion"/>
  </si>
  <si>
    <t>Max_Value</t>
    <phoneticPr fontId="44" type="noConversion"/>
  </si>
  <si>
    <t>症状/感觉</t>
    <phoneticPr fontId="44" type="noConversion"/>
  </si>
  <si>
    <t>心悸</t>
    <phoneticPr fontId="44" type="noConversion"/>
  </si>
  <si>
    <t>血液循环不良</t>
    <phoneticPr fontId="44" type="noConversion"/>
  </si>
  <si>
    <t>外周血管</t>
    <phoneticPr fontId="44" type="noConversion"/>
  </si>
  <si>
    <t>心脏</t>
    <phoneticPr fontId="44" type="noConversion"/>
  </si>
  <si>
    <t>微循环</t>
    <phoneticPr fontId="44" type="noConversion"/>
  </si>
  <si>
    <t>血压</t>
    <phoneticPr fontId="44" type="noConversion"/>
  </si>
  <si>
    <t>Range</t>
    <phoneticPr fontId="44" type="noConversion"/>
  </si>
  <si>
    <t>1）</t>
    <phoneticPr fontId="44" type="noConversion"/>
  </si>
  <si>
    <t>2）</t>
    <phoneticPr fontId="44" type="noConversion"/>
  </si>
  <si>
    <t>3）</t>
    <phoneticPr fontId="44" type="noConversion"/>
  </si>
  <si>
    <t>3）</t>
    <phoneticPr fontId="44" type="noConversion"/>
  </si>
  <si>
    <t>4）</t>
    <phoneticPr fontId="44" type="noConversion"/>
  </si>
  <si>
    <t>2）</t>
    <phoneticPr fontId="44" type="noConversion"/>
  </si>
  <si>
    <t>3）</t>
    <phoneticPr fontId="44" type="noConversion"/>
  </si>
  <si>
    <t>4）</t>
    <phoneticPr fontId="44" type="noConversion"/>
  </si>
  <si>
    <t>5）</t>
    <phoneticPr fontId="44" type="noConversion"/>
  </si>
  <si>
    <t>2）</t>
    <phoneticPr fontId="44" type="noConversion"/>
  </si>
  <si>
    <t>3）</t>
    <phoneticPr fontId="44" type="noConversion"/>
  </si>
  <si>
    <t>4）</t>
    <phoneticPr fontId="44" type="noConversion"/>
  </si>
  <si>
    <t>5）</t>
    <phoneticPr fontId="44" type="noConversion"/>
  </si>
  <si>
    <t>6）</t>
    <phoneticPr fontId="44" type="noConversion"/>
  </si>
  <si>
    <t>鼻衄</t>
    <phoneticPr fontId="44" type="noConversion"/>
  </si>
  <si>
    <t>2）</t>
    <phoneticPr fontId="44" type="noConversion"/>
  </si>
  <si>
    <t>咳嗽</t>
    <phoneticPr fontId="44" type="noConversion"/>
  </si>
  <si>
    <t>3）</t>
    <phoneticPr fontId="44" type="noConversion"/>
  </si>
  <si>
    <t>感冒</t>
    <phoneticPr fontId="44" type="noConversion"/>
  </si>
  <si>
    <t>食管</t>
    <phoneticPr fontId="44" type="noConversion"/>
  </si>
  <si>
    <t>胆</t>
    <phoneticPr fontId="44" type="noConversion"/>
  </si>
  <si>
    <t>胰</t>
    <phoneticPr fontId="44" type="noConversion"/>
  </si>
  <si>
    <t>消化吸收功能</t>
    <phoneticPr fontId="44" type="noConversion"/>
  </si>
  <si>
    <t>症状/感觉</t>
    <phoneticPr fontId="44" type="noConversion"/>
  </si>
  <si>
    <t>小肠</t>
    <phoneticPr fontId="44" type="noConversion"/>
  </si>
  <si>
    <t>结肠</t>
    <phoneticPr fontId="44" type="noConversion"/>
  </si>
  <si>
    <t>直肠、肛管</t>
    <phoneticPr fontId="44" type="noConversion"/>
  </si>
  <si>
    <t>胃</t>
    <phoneticPr fontId="44" type="noConversion"/>
  </si>
  <si>
    <t>2）</t>
    <phoneticPr fontId="44" type="noConversion"/>
  </si>
  <si>
    <t>龋齿细菌</t>
    <phoneticPr fontId="44" type="noConversion"/>
  </si>
  <si>
    <t>3）</t>
    <phoneticPr fontId="44" type="noConversion"/>
  </si>
  <si>
    <t>4）</t>
    <phoneticPr fontId="44" type="noConversion"/>
  </si>
  <si>
    <t>5）</t>
    <phoneticPr fontId="44" type="noConversion"/>
  </si>
  <si>
    <t>6）</t>
    <phoneticPr fontId="44" type="noConversion"/>
  </si>
  <si>
    <t>7）</t>
    <phoneticPr fontId="44" type="noConversion"/>
  </si>
  <si>
    <t>下颌关节功能</t>
    <phoneticPr fontId="44" type="noConversion"/>
  </si>
  <si>
    <t>2）</t>
    <phoneticPr fontId="44" type="noConversion"/>
  </si>
  <si>
    <t>消化不良</t>
    <phoneticPr fontId="44" type="noConversion"/>
  </si>
  <si>
    <t>蛋白质消化不良</t>
    <phoneticPr fontId="44" type="noConversion"/>
  </si>
  <si>
    <t>吸收不良</t>
    <phoneticPr fontId="44" type="noConversion"/>
  </si>
  <si>
    <t>肠道菌群紊乱</t>
    <phoneticPr fontId="44" type="noConversion"/>
  </si>
  <si>
    <t>牙痛</t>
    <phoneticPr fontId="44" type="noConversion"/>
  </si>
  <si>
    <t>肠胃胀气</t>
    <phoneticPr fontId="44" type="noConversion"/>
  </si>
  <si>
    <t>胃痛</t>
    <phoneticPr fontId="44" type="noConversion"/>
  </si>
  <si>
    <t>呃逆</t>
    <phoneticPr fontId="44" type="noConversion"/>
  </si>
  <si>
    <t>烧心</t>
    <phoneticPr fontId="44" type="noConversion"/>
  </si>
  <si>
    <t>腹泻</t>
    <phoneticPr fontId="44" type="noConversion"/>
  </si>
  <si>
    <t>便秘</t>
    <phoneticPr fontId="44" type="noConversion"/>
  </si>
  <si>
    <t>8）</t>
    <phoneticPr fontId="44" type="noConversion"/>
  </si>
  <si>
    <t>脂肪泻</t>
    <phoneticPr fontId="44" type="noConversion"/>
  </si>
  <si>
    <t>十二指肠功能</t>
    <phoneticPr fontId="44" type="noConversion"/>
  </si>
  <si>
    <t>空肠功能</t>
    <phoneticPr fontId="44" type="noConversion"/>
  </si>
  <si>
    <t>回肠功能</t>
    <phoneticPr fontId="44" type="noConversion"/>
  </si>
  <si>
    <t>痔疮</t>
    <phoneticPr fontId="44" type="noConversion"/>
  </si>
  <si>
    <t>肛裂</t>
    <phoneticPr fontId="44" type="noConversion"/>
  </si>
  <si>
    <t>乳腺</t>
    <phoneticPr fontId="44" type="noConversion"/>
  </si>
  <si>
    <t>子宫</t>
    <phoneticPr fontId="44" type="noConversion"/>
  </si>
  <si>
    <t>阴道</t>
    <phoneticPr fontId="44" type="noConversion"/>
  </si>
  <si>
    <t>外生殖器</t>
    <phoneticPr fontId="44" type="noConversion"/>
  </si>
  <si>
    <t>睾丸</t>
    <phoneticPr fontId="44" type="noConversion"/>
  </si>
  <si>
    <t>症状/感觉</t>
    <phoneticPr fontId="44" type="noConversion"/>
  </si>
  <si>
    <t>肾脏</t>
    <phoneticPr fontId="44" type="noConversion"/>
  </si>
  <si>
    <t>膀胱</t>
    <phoneticPr fontId="44" type="noConversion"/>
  </si>
  <si>
    <t>前列腺</t>
    <phoneticPr fontId="44" type="noConversion"/>
  </si>
  <si>
    <t>尿道</t>
    <phoneticPr fontId="44" type="noConversion"/>
  </si>
  <si>
    <t>1）</t>
    <phoneticPr fontId="44" type="noConversion"/>
  </si>
  <si>
    <t>2）</t>
    <phoneticPr fontId="44" type="noConversion"/>
  </si>
  <si>
    <t>3）</t>
    <phoneticPr fontId="44" type="noConversion"/>
  </si>
  <si>
    <t>4）</t>
    <phoneticPr fontId="44" type="noConversion"/>
  </si>
  <si>
    <t>症状/感觉</t>
    <phoneticPr fontId="44" type="noConversion"/>
  </si>
  <si>
    <t>血液</t>
    <phoneticPr fontId="44" type="noConversion"/>
  </si>
  <si>
    <t>症状/感觉</t>
    <phoneticPr fontId="44" type="noConversion"/>
  </si>
  <si>
    <t>2）</t>
    <phoneticPr fontId="44" type="noConversion"/>
  </si>
  <si>
    <t>1）</t>
    <phoneticPr fontId="44" type="noConversion"/>
  </si>
  <si>
    <t>4）</t>
    <phoneticPr fontId="44" type="noConversion"/>
  </si>
  <si>
    <t>5）</t>
    <phoneticPr fontId="44" type="noConversion"/>
  </si>
  <si>
    <t>6）</t>
    <phoneticPr fontId="44" type="noConversion"/>
  </si>
  <si>
    <t>9）</t>
    <phoneticPr fontId="44" type="noConversion"/>
  </si>
  <si>
    <t>11）</t>
    <phoneticPr fontId="44" type="noConversion"/>
  </si>
  <si>
    <t>12）</t>
    <phoneticPr fontId="44" type="noConversion"/>
  </si>
  <si>
    <t>甲状腺</t>
    <phoneticPr fontId="44" type="noConversion"/>
  </si>
  <si>
    <t>甲状旁腺</t>
    <phoneticPr fontId="44" type="noConversion"/>
  </si>
  <si>
    <t>下丘脑</t>
    <phoneticPr fontId="44" type="noConversion"/>
  </si>
  <si>
    <t>松果体</t>
    <phoneticPr fontId="44" type="noConversion"/>
  </si>
  <si>
    <t>垂体</t>
    <phoneticPr fontId="44" type="noConversion"/>
  </si>
  <si>
    <t>肾上腺</t>
    <phoneticPr fontId="44" type="noConversion"/>
  </si>
  <si>
    <t>胰岛</t>
    <phoneticPr fontId="44" type="noConversion"/>
  </si>
  <si>
    <t>性腺</t>
    <phoneticPr fontId="44" type="noConversion"/>
  </si>
  <si>
    <t>症状/感觉</t>
    <phoneticPr fontId="44" type="noConversion"/>
  </si>
  <si>
    <t>甲状腺机能亢进</t>
    <phoneticPr fontId="44" type="noConversion"/>
  </si>
  <si>
    <t>3）</t>
    <phoneticPr fontId="44" type="noConversion"/>
  </si>
  <si>
    <t>5）</t>
    <phoneticPr fontId="44" type="noConversion"/>
  </si>
  <si>
    <t>促黄体生成素释放激素</t>
    <phoneticPr fontId="44" type="noConversion"/>
  </si>
  <si>
    <t>松果体激素</t>
    <phoneticPr fontId="44" type="noConversion"/>
  </si>
  <si>
    <t>促甲状腺激素释放激素</t>
    <phoneticPr fontId="44" type="noConversion"/>
  </si>
  <si>
    <t>加压素</t>
    <phoneticPr fontId="44" type="noConversion"/>
  </si>
  <si>
    <t>垂体功能</t>
    <phoneticPr fontId="44" type="noConversion"/>
  </si>
  <si>
    <t>垂体瘤</t>
    <phoneticPr fontId="44" type="noConversion"/>
  </si>
  <si>
    <t>尿崩症</t>
    <phoneticPr fontId="44" type="noConversion"/>
  </si>
  <si>
    <t>垂体性侏儒</t>
    <phoneticPr fontId="44" type="noConversion"/>
  </si>
  <si>
    <t>皮质醇</t>
    <phoneticPr fontId="44" type="noConversion"/>
  </si>
  <si>
    <t>6）</t>
    <phoneticPr fontId="44" type="noConversion"/>
  </si>
  <si>
    <t>胰岛素</t>
    <phoneticPr fontId="44" type="noConversion"/>
  </si>
  <si>
    <t>胰蛋白酶</t>
    <phoneticPr fontId="44" type="noConversion"/>
  </si>
  <si>
    <t>荷尔蒙失调</t>
    <phoneticPr fontId="44" type="noConversion"/>
  </si>
  <si>
    <t>雌激素</t>
    <phoneticPr fontId="44" type="noConversion"/>
  </si>
  <si>
    <t>黄体酮</t>
    <phoneticPr fontId="44" type="noConversion"/>
  </si>
  <si>
    <t>睾酮</t>
    <phoneticPr fontId="44" type="noConversion"/>
  </si>
  <si>
    <t>促黄体生成素</t>
    <phoneticPr fontId="44" type="noConversion"/>
  </si>
  <si>
    <t>经前期紧张综合征</t>
    <phoneticPr fontId="44" type="noConversion"/>
  </si>
  <si>
    <t>糖类</t>
    <phoneticPr fontId="44" type="noConversion"/>
  </si>
  <si>
    <t>脂类</t>
    <phoneticPr fontId="44" type="noConversion"/>
  </si>
  <si>
    <t>蛋白质</t>
    <phoneticPr fontId="44" type="noConversion"/>
  </si>
  <si>
    <t>水电解质</t>
    <phoneticPr fontId="44" type="noConversion"/>
  </si>
  <si>
    <t>维生素</t>
    <phoneticPr fontId="44" type="noConversion"/>
  </si>
  <si>
    <t>尿酸</t>
    <phoneticPr fontId="44" type="noConversion"/>
  </si>
  <si>
    <t>肝</t>
    <phoneticPr fontId="44" type="noConversion"/>
  </si>
  <si>
    <t>胰</t>
    <phoneticPr fontId="44" type="noConversion"/>
  </si>
  <si>
    <t>2）</t>
    <phoneticPr fontId="44" type="noConversion"/>
  </si>
  <si>
    <t>3）</t>
    <phoneticPr fontId="44" type="noConversion"/>
  </si>
  <si>
    <t>4）</t>
    <phoneticPr fontId="44" type="noConversion"/>
  </si>
  <si>
    <t>5）</t>
    <phoneticPr fontId="44" type="noConversion"/>
  </si>
  <si>
    <t>6）</t>
    <phoneticPr fontId="44" type="noConversion"/>
  </si>
  <si>
    <t>7）</t>
    <phoneticPr fontId="44" type="noConversion"/>
  </si>
  <si>
    <t>8）</t>
    <phoneticPr fontId="44" type="noConversion"/>
  </si>
  <si>
    <t>营养不良</t>
    <phoneticPr fontId="44" type="noConversion"/>
  </si>
  <si>
    <t>褐色脂肪</t>
    <phoneticPr fontId="44" type="noConversion"/>
  </si>
  <si>
    <t>肾</t>
    <phoneticPr fontId="44" type="noConversion"/>
  </si>
  <si>
    <t>症状/感觉</t>
    <phoneticPr fontId="44" type="noConversion"/>
  </si>
  <si>
    <t>肥胖指数</t>
    <phoneticPr fontId="44" type="noConversion"/>
  </si>
  <si>
    <t>营养状况指数</t>
    <phoneticPr fontId="44" type="noConversion"/>
  </si>
  <si>
    <t>中枢</t>
    <phoneticPr fontId="44" type="noConversion"/>
  </si>
  <si>
    <t>细胞</t>
    <phoneticPr fontId="44" type="noConversion"/>
  </si>
  <si>
    <t>症状/感觉</t>
    <phoneticPr fontId="44" type="noConversion"/>
  </si>
  <si>
    <t>周围</t>
    <phoneticPr fontId="44" type="noConversion"/>
  </si>
  <si>
    <t>1）</t>
    <phoneticPr fontId="44" type="noConversion"/>
  </si>
  <si>
    <t>下运动神经元</t>
    <phoneticPr fontId="44" type="noConversion"/>
  </si>
  <si>
    <t>13）</t>
    <phoneticPr fontId="44" type="noConversion"/>
  </si>
  <si>
    <t>14）</t>
    <phoneticPr fontId="44" type="noConversion"/>
  </si>
  <si>
    <t>15）</t>
    <phoneticPr fontId="44" type="noConversion"/>
  </si>
  <si>
    <t>16）</t>
    <phoneticPr fontId="44" type="noConversion"/>
  </si>
  <si>
    <t>17）</t>
    <phoneticPr fontId="44" type="noConversion"/>
  </si>
  <si>
    <t>18）</t>
    <phoneticPr fontId="44" type="noConversion"/>
  </si>
  <si>
    <t>19）</t>
    <phoneticPr fontId="44" type="noConversion"/>
  </si>
  <si>
    <t>20）</t>
    <phoneticPr fontId="44" type="noConversion"/>
  </si>
  <si>
    <t>21）</t>
    <phoneticPr fontId="44" type="noConversion"/>
  </si>
  <si>
    <t>22）</t>
    <phoneticPr fontId="44" type="noConversion"/>
  </si>
  <si>
    <t>23）</t>
    <phoneticPr fontId="44" type="noConversion"/>
  </si>
  <si>
    <t>24）</t>
    <phoneticPr fontId="44" type="noConversion"/>
  </si>
  <si>
    <t>25）</t>
    <phoneticPr fontId="44" type="noConversion"/>
  </si>
  <si>
    <r>
      <t>免疫</t>
    </r>
    <r>
      <rPr>
        <b/>
        <sz val="10"/>
        <color theme="1"/>
        <rFont val="微软雅黑"/>
        <family val="2"/>
        <charset val="134"/>
      </rPr>
      <t>力</t>
    </r>
    <phoneticPr fontId="44" type="noConversion"/>
  </si>
  <si>
    <t>胸腺</t>
    <phoneticPr fontId="44" type="noConversion"/>
  </si>
  <si>
    <t>淋巴</t>
    <phoneticPr fontId="44" type="noConversion"/>
  </si>
  <si>
    <t>脾</t>
    <phoneticPr fontId="44" type="noConversion"/>
  </si>
  <si>
    <t>过敏</t>
    <phoneticPr fontId="44" type="noConversion"/>
  </si>
  <si>
    <t>症状/感觉</t>
    <phoneticPr fontId="44" type="noConversion"/>
  </si>
  <si>
    <t>2）</t>
    <phoneticPr fontId="44" type="noConversion"/>
  </si>
  <si>
    <t>3）</t>
    <phoneticPr fontId="44" type="noConversion"/>
  </si>
  <si>
    <t>4）</t>
    <phoneticPr fontId="44" type="noConversion"/>
  </si>
  <si>
    <t>颈肩</t>
    <phoneticPr fontId="44" type="noConversion"/>
  </si>
  <si>
    <t>骨骼</t>
    <phoneticPr fontId="44" type="noConversion"/>
  </si>
  <si>
    <t>肌肉</t>
    <phoneticPr fontId="44" type="noConversion"/>
  </si>
  <si>
    <t>胸椎</t>
    <phoneticPr fontId="44" type="noConversion"/>
  </si>
  <si>
    <t>韧带</t>
    <phoneticPr fontId="44" type="noConversion"/>
  </si>
  <si>
    <t>关节</t>
    <phoneticPr fontId="44" type="noConversion"/>
  </si>
  <si>
    <t>骶尾部</t>
    <phoneticPr fontId="44" type="noConversion"/>
  </si>
  <si>
    <t>腰椎</t>
    <phoneticPr fontId="44" type="noConversion"/>
  </si>
  <si>
    <t>上肢</t>
    <phoneticPr fontId="44" type="noConversion"/>
  </si>
  <si>
    <t>症状/感觉</t>
    <phoneticPr fontId="44" type="noConversion"/>
  </si>
  <si>
    <t>下肢</t>
    <phoneticPr fontId="44" type="noConversion"/>
  </si>
  <si>
    <t>1）</t>
    <phoneticPr fontId="44" type="noConversion"/>
  </si>
  <si>
    <t>2）</t>
    <phoneticPr fontId="44" type="noConversion"/>
  </si>
  <si>
    <t>3）</t>
    <phoneticPr fontId="44" type="noConversion"/>
  </si>
  <si>
    <t>4）</t>
    <phoneticPr fontId="44" type="noConversion"/>
  </si>
  <si>
    <t>3）</t>
    <phoneticPr fontId="44" type="noConversion"/>
  </si>
  <si>
    <t>4）</t>
    <phoneticPr fontId="44" type="noConversion"/>
  </si>
  <si>
    <t>骶骨</t>
    <phoneticPr fontId="44" type="noConversion"/>
  </si>
  <si>
    <t>骶髂关节</t>
    <phoneticPr fontId="44" type="noConversion"/>
  </si>
  <si>
    <t>骶髂关节损伤</t>
    <phoneticPr fontId="44" type="noConversion"/>
  </si>
  <si>
    <t>3）</t>
    <phoneticPr fontId="44" type="noConversion"/>
  </si>
  <si>
    <t>4）</t>
    <phoneticPr fontId="44" type="noConversion"/>
  </si>
  <si>
    <t>2）</t>
    <phoneticPr fontId="44" type="noConversion"/>
  </si>
  <si>
    <t>3）</t>
    <phoneticPr fontId="44" type="noConversion"/>
  </si>
  <si>
    <t>4）</t>
    <phoneticPr fontId="44" type="noConversion"/>
  </si>
  <si>
    <t>4）</t>
    <phoneticPr fontId="44" type="noConversion"/>
  </si>
  <si>
    <t>5）</t>
    <phoneticPr fontId="44" type="noConversion"/>
  </si>
  <si>
    <t>6）</t>
    <phoneticPr fontId="44" type="noConversion"/>
  </si>
  <si>
    <t>7）</t>
    <phoneticPr fontId="44" type="noConversion"/>
  </si>
  <si>
    <t>8）</t>
    <phoneticPr fontId="44" type="noConversion"/>
  </si>
  <si>
    <t>肌腱功能</t>
    <phoneticPr fontId="44" type="noConversion"/>
  </si>
  <si>
    <t>5）</t>
    <phoneticPr fontId="44" type="noConversion"/>
  </si>
  <si>
    <t>5）</t>
    <phoneticPr fontId="44" type="noConversion"/>
  </si>
  <si>
    <t>眼</t>
    <phoneticPr fontId="44" type="noConversion"/>
  </si>
  <si>
    <t>皮肤</t>
    <phoneticPr fontId="44" type="noConversion"/>
  </si>
  <si>
    <t>耳</t>
    <phoneticPr fontId="44" type="noConversion"/>
  </si>
  <si>
    <t>症状/感觉</t>
    <phoneticPr fontId="44" type="noConversion"/>
  </si>
  <si>
    <t>10）</t>
    <phoneticPr fontId="44" type="noConversion"/>
  </si>
  <si>
    <t>6）</t>
    <phoneticPr fontId="44" type="noConversion"/>
  </si>
  <si>
    <t>理化因素</t>
    <phoneticPr fontId="44" type="noConversion"/>
  </si>
  <si>
    <t>束支传导阻滞</t>
    <phoneticPr fontId="44" type="noConversion"/>
  </si>
  <si>
    <t>肿瘤</t>
    <phoneticPr fontId="44" type="noConversion"/>
  </si>
  <si>
    <t>压力</t>
    <phoneticPr fontId="44" type="noConversion"/>
  </si>
  <si>
    <t>低肾上腺</t>
    <phoneticPr fontId="44" type="noConversion"/>
  </si>
  <si>
    <t>情感</t>
    <phoneticPr fontId="44" type="noConversion"/>
  </si>
  <si>
    <t>感染</t>
    <phoneticPr fontId="44" type="noConversion"/>
  </si>
  <si>
    <t>毒性</t>
    <phoneticPr fontId="44" type="noConversion"/>
  </si>
  <si>
    <t>精神创伤</t>
    <phoneticPr fontId="44" type="noConversion"/>
  </si>
  <si>
    <t>遗传</t>
    <phoneticPr fontId="44" type="noConversion"/>
  </si>
  <si>
    <t>荷尔蒙</t>
    <phoneticPr fontId="44" type="noConversion"/>
  </si>
  <si>
    <t>淋巴</t>
    <phoneticPr fontId="44" type="noConversion"/>
  </si>
  <si>
    <t>肝脏</t>
    <phoneticPr fontId="44" type="noConversion"/>
  </si>
  <si>
    <t>肾脏</t>
    <phoneticPr fontId="44" type="noConversion"/>
  </si>
  <si>
    <t>结缔组织</t>
    <phoneticPr fontId="44" type="noConversion"/>
  </si>
  <si>
    <t>骨头</t>
    <phoneticPr fontId="44" type="noConversion"/>
  </si>
  <si>
    <t>水的酸碱</t>
    <phoneticPr fontId="44" type="noConversion"/>
  </si>
  <si>
    <t>血液</t>
    <phoneticPr fontId="44" type="noConversion"/>
  </si>
  <si>
    <t>环境</t>
    <phoneticPr fontId="44" type="noConversion"/>
  </si>
  <si>
    <t>过敏</t>
    <phoneticPr fontId="44" type="noConversion"/>
  </si>
  <si>
    <t>情感风险</t>
    <phoneticPr fontId="44" type="noConversion"/>
  </si>
  <si>
    <t>循环</t>
    <phoneticPr fontId="44" type="noConversion"/>
  </si>
  <si>
    <t>免疫系统</t>
    <phoneticPr fontId="44" type="noConversion"/>
  </si>
  <si>
    <t>辐射</t>
    <phoneticPr fontId="44" type="noConversion"/>
  </si>
  <si>
    <t>细菌</t>
    <phoneticPr fontId="44" type="noConversion"/>
  </si>
  <si>
    <t>真菌</t>
    <phoneticPr fontId="44" type="noConversion"/>
  </si>
  <si>
    <t>病毒</t>
    <phoneticPr fontId="44" type="noConversion"/>
  </si>
  <si>
    <t>寄生生物</t>
    <phoneticPr fontId="44" type="noConversion"/>
  </si>
  <si>
    <t>阿米巴虫</t>
    <phoneticPr fontId="44" type="noConversion"/>
  </si>
  <si>
    <t>食物毒素</t>
    <phoneticPr fontId="44" type="noConversion"/>
  </si>
  <si>
    <t>血糖调节</t>
    <phoneticPr fontId="44" type="noConversion"/>
  </si>
  <si>
    <t>神经</t>
    <phoneticPr fontId="44" type="noConversion"/>
  </si>
  <si>
    <t>知觉</t>
    <phoneticPr fontId="44" type="noConversion"/>
  </si>
  <si>
    <t>胆固醇</t>
    <phoneticPr fontId="44" type="noConversion"/>
  </si>
  <si>
    <t>呼吸</t>
    <phoneticPr fontId="44" type="noConversion"/>
  </si>
  <si>
    <t>氧化</t>
    <phoneticPr fontId="44" type="noConversion"/>
  </si>
  <si>
    <t>水合作用</t>
    <phoneticPr fontId="44" type="noConversion"/>
  </si>
  <si>
    <t>认知</t>
    <phoneticPr fontId="44" type="noConversion"/>
  </si>
  <si>
    <t>炎症</t>
    <phoneticPr fontId="44" type="noConversion"/>
  </si>
  <si>
    <t>维生素不足或剩余</t>
    <phoneticPr fontId="44" type="noConversion"/>
  </si>
  <si>
    <t>心血管</t>
    <phoneticPr fontId="44" type="noConversion"/>
  </si>
  <si>
    <t>消化</t>
    <phoneticPr fontId="44" type="noConversion"/>
  </si>
  <si>
    <t>血糖调节功能低落</t>
    <phoneticPr fontId="44" type="noConversion"/>
  </si>
  <si>
    <t>荷尔蒙失衡</t>
    <phoneticPr fontId="44" type="noConversion"/>
  </si>
  <si>
    <t>淋巴功能低落</t>
    <phoneticPr fontId="44" type="noConversion"/>
  </si>
  <si>
    <t>骨骼肌肉功能偏弱</t>
    <phoneticPr fontId="44" type="noConversion"/>
  </si>
  <si>
    <t>Info_R!F189</t>
    <phoneticPr fontId="44" type="noConversion"/>
  </si>
  <si>
    <t>Stomach</t>
    <phoneticPr fontId="44" type="noConversion"/>
  </si>
  <si>
    <t>Diabetes</t>
    <phoneticPr fontId="44" type="noConversion"/>
  </si>
  <si>
    <t>Obesity</t>
    <phoneticPr fontId="44" type="noConversion"/>
  </si>
  <si>
    <t>Hypertension</t>
    <phoneticPr fontId="44" type="noConversion"/>
  </si>
  <si>
    <t>DIABETES, MELLITUS | Hyperglycemia and glycosuria, resulting from inadequate production or utilization of insulin. } DEDIC ]</t>
    <phoneticPr fontId="39" type="noConversion"/>
  </si>
  <si>
    <t>DIABETES, MELLITUS -- 高血糖和糖尿，胰岛素的生成不足或利用不充分所致。</t>
    <phoneticPr fontId="39" type="noConversion"/>
  </si>
  <si>
    <t>DIABETES, BRITTLE -- 那些极难控制的糖尿病患者被认为是患脆弱性或不稳定的糖尿病糖尿病潜在危机 ,</t>
    <phoneticPr fontId="39" type="noConversion"/>
  </si>
  <si>
    <t>DIABETES, IATROGENIC | Doctor caused. } DEDIC ]</t>
    <phoneticPr fontId="39" type="noConversion"/>
  </si>
  <si>
    <t>Cholesterol</t>
    <phoneticPr fontId="44" type="noConversion"/>
  </si>
  <si>
    <t>Triglyceride</t>
    <phoneticPr fontId="44" type="noConversion"/>
  </si>
  <si>
    <t>GallStone</t>
    <phoneticPr fontId="44" type="noConversion"/>
  </si>
  <si>
    <t>Kidney Stone</t>
    <phoneticPr fontId="44" type="noConversion"/>
  </si>
  <si>
    <t>Radiation</t>
    <phoneticPr fontId="44" type="noConversion"/>
  </si>
  <si>
    <t>Lead</t>
    <phoneticPr fontId="44" type="noConversion"/>
  </si>
  <si>
    <t>Heavy Metal</t>
    <phoneticPr fontId="44" type="noConversion"/>
  </si>
  <si>
    <t>Liver</t>
    <phoneticPr fontId="44" type="noConversion"/>
  </si>
  <si>
    <t>HEPATITIS</t>
    <phoneticPr fontId="44" type="noConversion"/>
  </si>
  <si>
    <t>体脂肪指数</t>
  </si>
  <si>
    <t>体脂肪指数</t>
    <phoneticPr fontId="44" type="noConversion"/>
  </si>
  <si>
    <t>Uric Acid</t>
    <phoneticPr fontId="44" type="noConversion"/>
  </si>
  <si>
    <t>Gout</t>
    <phoneticPr fontId="44" type="noConversion"/>
  </si>
  <si>
    <t>BRONCHIECTASIS</t>
    <phoneticPr fontId="44" type="noConversion"/>
  </si>
  <si>
    <t>Lung</t>
    <phoneticPr fontId="44" type="noConversion"/>
  </si>
  <si>
    <t>保持心情愉悦，适当地锻炼，合理的饮食，保持多种水果蔬菜，全谷物的饮食，停止吸烟或避免二手烟，规律的作息，适量补充矿物质锌、硒，铁、铜、叶酸以及维生素A、维生素B6、维生素C和维生素E</t>
  </si>
  <si>
    <t>建议您有规律地锻炼，控制血压，保持健康体重，维持情绪平稳，避免吃高热量食物，控制盐的摄入量，停止吸烟，避免饮酒过量，适量补充辅脢Q10等抗氧化物，鱼油或亚麻籽油，复合维生素B，矿物质钙，镁等</t>
  </si>
  <si>
    <t>建议您足量饮水，清淡饮食，多摄取高纤维食物，避免食用过量动物性蛋白质，戒烟、限酒，避免接触毒性物质，确保营养素均衡，适量补充抗氧化物并建议接受24小时排毒疗程</t>
  </si>
  <si>
    <t>建议您劳逸结合，适度运动，持续关注消化系统及内分泌系统功能，确保每日7小时以上的睡眠，适量补充鱼油或亚麻籽油，复合维生素B及矿物质钙，镁，钾等，并建议接受生物反馈减压疗程</t>
  </si>
  <si>
    <t>建议您饮食多样，细嚼慢咽，避免进食时过量饮水及情绪压力大，常吃坚果、豆类，注重粗细杂粮搭配，饮食要规律，切忌暴饮暴食，按照早吃饱、午吃好、晚吃少的原则，适量补充肠道益生菌及消化酵素</t>
  </si>
  <si>
    <t>建议您保持情绪平稳，保证充足睡眠，保持适度运动，多摄取高纤维食物及多种水果蔬菜，避免食用过量动物性蛋白质，停止吸烟，规律的作息，适量补充抗氧化物及矿物质锌、硒，铜、及维生素A、C、E</t>
  </si>
  <si>
    <t>建议您每餐不过饱，尽量避免吃高热量食物，保持充足睡眠，适度运动，针对家族遗传性疾病进行进一步的筛查，并建议接受SNP基因筛检</t>
  </si>
  <si>
    <t>建议您合理安排工作、生活，劳逸结合，身体，心理都要得到休闲，每天至少半小时，每周要有半天。而且进行身体素质锻炼，以提高对疲劳的耐受性，适量补充复合维生素B，并建议接受生物反馈减压疗程</t>
  </si>
  <si>
    <t>建议您首先须找出情绪压力的来源，并予以针对性的解决。通过运动，娱乐，散步等活动，使紧张的情绪放松，。适量补充矿物质钙，镁，钾及复合维生素B，并建议接受生物反馈减压疗程</t>
  </si>
  <si>
    <t>建议您首先找出何种毒素过量，并避免继续摄入，足量饮水，多摄取高纤维食物及多种水果蔬菜，规律作息，持续锻炼。并建议接受24小时排毒疗程</t>
  </si>
  <si>
    <t>建议您要有科学合理的膳食结构，饮食多样，避免偏食及过量加工食品，饮食要规律，切忌暴饮暴食，建议接受肠道排毒疗程增加消化系统吸收能力，再针对所缺乏的营养素予以补充</t>
  </si>
  <si>
    <t>建议您确保各种微量矿物质及营养素摄取充足，保持心情平稳，足够的睡眠，适当的运动，避免睡前两小时内进食高热量食物，多吃水果、蔬菜、燕麦、黑米、豆类等，少喝咖啡、酒</t>
  </si>
  <si>
    <t>建议您足量饮水，规律锻炼，建议采用温和的带氧运动，柔软操或快步走、游泳、骑脚踏车、太极拳、韵律操（舞）清淡饮食，多摄取高纤维食物，避免食用过量动物性蛋白质，并建议接受24小时排毒疗程</t>
  </si>
  <si>
    <t>建议您情绪要平稳，睡眠要足够，饮食要清淡、易消化，少油腻、辛辣或高蛋白高脂肪的食物，多吃新鲜蔬菜和水果，勿过度劳累，不饮酒不吸烟，避免伤肝药物，适量补充抗氧化物并建议接受24小时排毒疗程</t>
  </si>
  <si>
    <t>建议您若无水肿症状，建议每日饮水2400-3000ml，使每日尿量保持在2000-2400ml以上。慢性肾功能不全的患者需要限制蛋白质的摄入量，避免伤肾药物，饮食要清淡，尤其是水肿和高血压的患者</t>
  </si>
  <si>
    <t>建议您健康的饮食配上持恒的锻炼，例如每天快步走三十分钟至一小时，锻炼至肌肉微微温热，配上，也可倒退地行进以增强了大腿后肌群和腰背部肌群地力量，建议每分钟走60步~100步,每次10分钟。</t>
  </si>
  <si>
    <t>建议您规律运动，保持健康体重，充足饮水，避免高油高糖饮食，多摄取低糖，消化时间长的食物，例如豆类，杂粮和麦片都是比较理想的，适量补充维生素A、C、E、复合维生素B及矿物质锌、铬、钒、硒、镁</t>
  </si>
  <si>
    <t>建议您规律运动，充足睡眠，控制血压，多吃新鲜蔬菜、水果和高纤维食物，勿过度劳累，避免高油、高糖、高淀粉饮食及饮酒，适量补充抗氧化物，鱼油、橄榄油或亚麻籽油，并建议接受24小时排毒疗程</t>
  </si>
  <si>
    <t>中医认为:肝开窍于目、心开窍于舌、脾开窍于口、肺开窍于鼻、肾开窍于耳，建议根据功能较差的五官予以强化其对应的内脏器官，保持规律的生活、运动及饮食习惯，并建议接受生物反馈减压疗程</t>
  </si>
  <si>
    <t>子宫附件</t>
    <phoneticPr fontId="44" type="noConversion"/>
  </si>
  <si>
    <t>下丘脑功能</t>
    <phoneticPr fontId="44" type="noConversion"/>
  </si>
  <si>
    <t>执着的</t>
    <phoneticPr fontId="44" type="noConversion"/>
  </si>
  <si>
    <t>锯棕榈</t>
    <phoneticPr fontId="44" type="noConversion"/>
  </si>
  <si>
    <t>大黑根</t>
    <phoneticPr fontId="44" type="noConversion"/>
  </si>
  <si>
    <t>虎杖</t>
    <phoneticPr fontId="44" type="noConversion"/>
  </si>
  <si>
    <t>地黄</t>
    <phoneticPr fontId="44" type="noConversion"/>
  </si>
  <si>
    <t>天门冬</t>
    <phoneticPr fontId="44" type="noConversion"/>
  </si>
  <si>
    <t>白朮</t>
    <phoneticPr fontId="44" type="noConversion"/>
  </si>
  <si>
    <t>槟榔</t>
    <phoneticPr fontId="44" type="noConversion"/>
  </si>
  <si>
    <t>茵陈蒿</t>
    <phoneticPr fontId="44" type="noConversion"/>
  </si>
  <si>
    <t>陈皮</t>
    <phoneticPr fontId="44" type="noConversion"/>
  </si>
  <si>
    <t>旱莲草</t>
    <phoneticPr fontId="44" type="noConversion"/>
  </si>
  <si>
    <t>梅</t>
    <phoneticPr fontId="44" type="noConversion"/>
  </si>
  <si>
    <t>太子参</t>
    <phoneticPr fontId="44" type="noConversion"/>
  </si>
  <si>
    <t>酸枣仁</t>
    <phoneticPr fontId="44" type="noConversion"/>
  </si>
  <si>
    <t>银耳</t>
    <phoneticPr fontId="44" type="noConversion"/>
  </si>
  <si>
    <t>钩藤</t>
    <phoneticPr fontId="44" type="noConversion"/>
  </si>
  <si>
    <t>黄连上清片</t>
    <phoneticPr fontId="44" type="noConversion"/>
  </si>
  <si>
    <t>铁线莲</t>
    <phoneticPr fontId="44" type="noConversion"/>
  </si>
  <si>
    <t>榆树</t>
    <phoneticPr fontId="44" type="noConversion"/>
  </si>
  <si>
    <t>忍冬</t>
    <phoneticPr fontId="44" type="noConversion"/>
  </si>
  <si>
    <t>鹅耳枥</t>
    <phoneticPr fontId="44" type="noConversion"/>
  </si>
  <si>
    <t>橄榄</t>
    <phoneticPr fontId="44" type="noConversion"/>
  </si>
  <si>
    <t>岩蔷薇</t>
    <phoneticPr fontId="44" type="noConversion"/>
  </si>
  <si>
    <t>线球草</t>
    <phoneticPr fontId="44" type="noConversion"/>
  </si>
  <si>
    <t>白栗</t>
    <phoneticPr fontId="44" type="noConversion"/>
  </si>
  <si>
    <t>免疫系统压力较高</t>
    <phoneticPr fontId="44" type="noConversion"/>
  </si>
  <si>
    <t>心血管疾病风险较高</t>
    <phoneticPr fontId="44" type="noConversion"/>
  </si>
  <si>
    <t>呼吸系统压力较高</t>
    <phoneticPr fontId="44" type="noConversion"/>
  </si>
  <si>
    <t>血液系统压力偏高</t>
    <phoneticPr fontId="44" type="noConversion"/>
  </si>
  <si>
    <t>神经系统压力较高</t>
    <phoneticPr fontId="44" type="noConversion"/>
  </si>
  <si>
    <t>消化系统功能紊乱</t>
    <phoneticPr fontId="44" type="noConversion"/>
  </si>
  <si>
    <t>遗传性疾病风险较高</t>
    <phoneticPr fontId="44" type="noConversion"/>
  </si>
  <si>
    <t>疲劳过度</t>
    <phoneticPr fontId="44" type="noConversion"/>
  </si>
  <si>
    <t>情绪压力过大</t>
    <phoneticPr fontId="44" type="noConversion"/>
  </si>
  <si>
    <t>体内毒素过量</t>
    <phoneticPr fontId="44" type="noConversion"/>
  </si>
  <si>
    <t>营养素不足</t>
    <phoneticPr fontId="44" type="noConversion"/>
  </si>
  <si>
    <t>肝脏负荷过重</t>
    <phoneticPr fontId="44" type="noConversion"/>
  </si>
  <si>
    <t>肾脏功能较差</t>
    <phoneticPr fontId="44" type="noConversion"/>
  </si>
  <si>
    <t>环境毒素过量</t>
    <phoneticPr fontId="44" type="noConversion"/>
  </si>
  <si>
    <t>血脂肪过高</t>
    <phoneticPr fontId="44" type="noConversion"/>
  </si>
  <si>
    <t>五官功能较弱</t>
    <phoneticPr fontId="44" type="noConversion"/>
  </si>
  <si>
    <t>建议您避免吸烟，参加体育锻炼，特别是有氧运动，例如游泳，多做深呼吸或练习腹式呼吸，室外空气质量不佳时避免外出，有呼吸道过敏者须找出过敏原并避免接触，适量补充维生素A及维生素C</t>
    <phoneticPr fontId="44" type="noConversion"/>
  </si>
  <si>
    <t>建议您避免吸烟，避免吸入汽车与摩托车产生的尾气，注意各种化学喷剂、清洁剂环、境荷尔蒙及农药残留，避免不必要的阳光暴晒、紫外线照射、X光和CT检查，适量补充抗氧化物并建议接受24小时排毒疗程</t>
    <phoneticPr fontId="44" type="noConversion"/>
  </si>
  <si>
    <t>(1)</t>
    <phoneticPr fontId="44" type="noConversion"/>
  </si>
  <si>
    <t>(2)</t>
    <phoneticPr fontId="44" type="noConversion"/>
  </si>
  <si>
    <t>(3)</t>
    <phoneticPr fontId="44" type="noConversion"/>
  </si>
  <si>
    <t>尊敬的客户：   您好！</t>
    <phoneticPr fontId="44" type="noConversion"/>
  </si>
  <si>
    <t>根据检测结果，您健康风险最高的是：</t>
    <phoneticPr fontId="44" type="noConversion"/>
  </si>
  <si>
    <t>锑</t>
    <phoneticPr fontId="44" type="noConversion"/>
  </si>
  <si>
    <t>砷</t>
    <phoneticPr fontId="44" type="noConversion"/>
  </si>
  <si>
    <t>铝</t>
    <phoneticPr fontId="44" type="noConversion"/>
  </si>
  <si>
    <t>汞</t>
    <phoneticPr fontId="44" type="noConversion"/>
  </si>
  <si>
    <t>油炸食物</t>
    <phoneticPr fontId="44" type="noConversion"/>
  </si>
  <si>
    <t>转基因食物</t>
    <phoneticPr fontId="44" type="noConversion"/>
  </si>
  <si>
    <t>咖啡因</t>
    <phoneticPr fontId="44" type="noConversion"/>
  </si>
  <si>
    <t>食品添加物</t>
    <phoneticPr fontId="44" type="noConversion"/>
  </si>
  <si>
    <t>食物防腐剂</t>
    <phoneticPr fontId="44" type="noConversion"/>
  </si>
  <si>
    <t>食物色素</t>
    <phoneticPr fontId="44" type="noConversion"/>
  </si>
  <si>
    <t>食物色素</t>
    <phoneticPr fontId="44" type="noConversion"/>
  </si>
  <si>
    <t>花粉</t>
    <phoneticPr fontId="44" type="noConversion"/>
  </si>
  <si>
    <t>香水</t>
    <phoneticPr fontId="44" type="noConversion"/>
  </si>
  <si>
    <t>麈埃</t>
    <phoneticPr fontId="44" type="noConversion"/>
  </si>
  <si>
    <t>麈埃</t>
    <phoneticPr fontId="44" type="noConversion"/>
  </si>
  <si>
    <t>尘螨</t>
    <phoneticPr fontId="44" type="noConversion"/>
  </si>
  <si>
    <t>汽油、柴油</t>
    <phoneticPr fontId="44" type="noConversion"/>
  </si>
  <si>
    <t>汽油、柴油</t>
    <phoneticPr fontId="44" type="noConversion"/>
  </si>
  <si>
    <t>烟</t>
    <phoneticPr fontId="44" type="noConversion"/>
  </si>
  <si>
    <t>溶剂</t>
    <phoneticPr fontId="44" type="noConversion"/>
  </si>
  <si>
    <t>溶剂</t>
    <phoneticPr fontId="44" type="noConversion"/>
  </si>
  <si>
    <t>鸡鸭鹅毛</t>
    <phoneticPr fontId="44" type="noConversion"/>
  </si>
  <si>
    <t>鸡鸭鹅毛</t>
    <phoneticPr fontId="44" type="noConversion"/>
  </si>
  <si>
    <t>动物皮毛</t>
    <phoneticPr fontId="44" type="noConversion"/>
  </si>
  <si>
    <t>动物皮毛</t>
    <phoneticPr fontId="44" type="noConversion"/>
  </si>
  <si>
    <t>蚊</t>
    <phoneticPr fontId="44" type="noConversion"/>
  </si>
  <si>
    <t>蚊</t>
    <phoneticPr fontId="44" type="noConversion"/>
  </si>
  <si>
    <t>化妆品</t>
    <phoneticPr fontId="44" type="noConversion"/>
  </si>
  <si>
    <t>化妆品</t>
    <phoneticPr fontId="44" type="noConversion"/>
  </si>
  <si>
    <t>油墨</t>
    <phoneticPr fontId="44" type="noConversion"/>
  </si>
  <si>
    <t>油墨</t>
    <phoneticPr fontId="44" type="noConversion"/>
  </si>
  <si>
    <t>乳胶</t>
    <phoneticPr fontId="44" type="noConversion"/>
  </si>
  <si>
    <t>石棉</t>
    <phoneticPr fontId="44" type="noConversion"/>
  </si>
  <si>
    <t>防腐剂</t>
    <phoneticPr fontId="44" type="noConversion"/>
  </si>
  <si>
    <t>甜味剂</t>
    <phoneticPr fontId="44" type="noConversion"/>
  </si>
  <si>
    <t>黄曲霉毒素</t>
    <phoneticPr fontId="44" type="noConversion"/>
  </si>
  <si>
    <t>本设备检测身体对检测物的反应性来评估健康状况。反应性的值设定在0至5之间，用来评估目前身体的压力程度。本项仅做为健康筛查及风险提示,不做为诊断依据。</t>
    <phoneticPr fontId="44" type="noConversion"/>
  </si>
  <si>
    <t>日期：</t>
    <phoneticPr fontId="44" type="noConversion"/>
  </si>
  <si>
    <t>环境污染</t>
    <phoneticPr fontId="44" type="noConversion"/>
  </si>
  <si>
    <t>辐射毒素</t>
    <phoneticPr fontId="44" type="noConversion"/>
  </si>
  <si>
    <t>9）</t>
  </si>
  <si>
    <t>10）</t>
  </si>
  <si>
    <t>11）</t>
  </si>
  <si>
    <t>12）</t>
  </si>
  <si>
    <t>13）</t>
  </si>
  <si>
    <t>14）</t>
  </si>
  <si>
    <t>15）</t>
  </si>
  <si>
    <t>16）</t>
  </si>
  <si>
    <t>17）</t>
  </si>
  <si>
    <t>18）</t>
  </si>
  <si>
    <t>19）</t>
  </si>
  <si>
    <t>20）</t>
  </si>
  <si>
    <t>21）</t>
  </si>
  <si>
    <t>22）</t>
  </si>
  <si>
    <t>23）</t>
  </si>
  <si>
    <t>24）</t>
  </si>
  <si>
    <t>食品添加剂</t>
    <phoneticPr fontId="44" type="noConversion"/>
  </si>
  <si>
    <t>黄曲霉毒素</t>
    <phoneticPr fontId="44" type="noConversion"/>
  </si>
  <si>
    <t>其他食物毒素</t>
    <phoneticPr fontId="44" type="noConversion"/>
  </si>
  <si>
    <t>霉菌</t>
    <phoneticPr fontId="44" type="noConversion"/>
  </si>
  <si>
    <t>细菌</t>
    <phoneticPr fontId="44" type="noConversion"/>
  </si>
  <si>
    <t>病毒</t>
    <phoneticPr fontId="44" type="noConversion"/>
  </si>
  <si>
    <t>寄生生物</t>
    <phoneticPr fontId="44" type="noConversion"/>
  </si>
  <si>
    <t>阿米巴虫</t>
    <phoneticPr fontId="44" type="noConversion"/>
  </si>
  <si>
    <t>体内代谢毒素</t>
    <phoneticPr fontId="44" type="noConversion"/>
  </si>
  <si>
    <t>美容,美发毒素</t>
    <phoneticPr fontId="44" type="noConversion"/>
  </si>
  <si>
    <t>甲醛毒素</t>
    <phoneticPr fontId="44" type="noConversion"/>
  </si>
  <si>
    <t>石棉</t>
    <phoneticPr fontId="44" type="noConversion"/>
  </si>
  <si>
    <t>药物毒素</t>
  </si>
  <si>
    <t>代谢毒素</t>
  </si>
  <si>
    <t>环境污染</t>
  </si>
  <si>
    <t>Info_R!F188</t>
    <phoneticPr fontId="44" type="noConversion"/>
  </si>
  <si>
    <t>功能: 1、人体必需氨基酸之一。2、帮助蛋白质在机体内的消化和吸收。3、起氮平衡作用。4、参与构成酶、激素、部分维生素与胸腺、脾脏及脑下腺的调节以及代谢。食物来源:奶、蛋、肉、麦、玉米、大豆、番木瓜、梨、橄榄、椰子、各种核仁。</t>
    <phoneticPr fontId="44" type="noConversion"/>
  </si>
  <si>
    <t>异亮氨酸</t>
    <phoneticPr fontId="44" type="noConversion"/>
  </si>
  <si>
    <t>功能: 1、是组成蛋白质相当重要的成分。2、它能产生出神经传导素，如左旋多巴，多巴氨，正肾上腺素，及肾上腺素。食物来源: 乳制品、肉、鱼、小麦、燕麦。</t>
    <phoneticPr fontId="44" type="noConversion"/>
  </si>
  <si>
    <t>功能: 促进发育、增强免疫功能、提高智力、促进生长、改善营养不良、改善失眠，提高记忆力、帮助产生抗体、激素和酶，提高免疫力、增加血色素、治疗防止骨质疏松症、降低血中甘油三酯的水平。食物来源: 黑麦、米、玉米、花生粉、小麦、芝麻、燕麦等。</t>
    <phoneticPr fontId="44" type="noConversion"/>
  </si>
  <si>
    <t>赖氨酸</t>
    <phoneticPr fontId="44" type="noConversion"/>
  </si>
  <si>
    <t>功能: 1、具有解毒作用。2、预防和治疗放射性伤害。3、维持皮肤的正常代谢。4、改善炎症和过敏的皮肤症状。5、具有溶解角质的作用。6、防止衰老的功能。食物来源: 家禽，酸奶，蛋黄，红辣椒，大蒜，洋葱，花椰菜，甘蓝，燕麦和小麦胚芽。</t>
    <phoneticPr fontId="44" type="noConversion"/>
  </si>
  <si>
    <t>功能: 1、促进肾机能的改善和保护。2、抑制脂肪肝及肥胖症,活化肝功能。3、有利于心脑血压的缓解。4、促进人体内氨基酸代谢的平衡。5、调节免疫功能。食物来源: 米胚芽、米糠、发芽糙米、奶酪。</t>
    <phoneticPr fontId="44" type="noConversion"/>
  </si>
  <si>
    <t>伽玛氨基丁酸</t>
    <phoneticPr fontId="44" type="noConversion"/>
  </si>
  <si>
    <t>功能: 1、维持大脑及视觉正常功能。2、促进人体对脂肪类物质的吸收，并参与胆汁酸盐代谢。3、参与内分泌活动。4、促进人体生长激素的分泌，提高人体免疫力。食物来源: 白干酪、鱼、禽类、牛、花生、芝麻籽和滨豆。</t>
    <phoneticPr fontId="44" type="noConversion"/>
  </si>
  <si>
    <t>牛磺酸</t>
    <phoneticPr fontId="44" type="noConversion"/>
  </si>
  <si>
    <t>功能: 1、在脂肪和脂肪酸的新陈代谢及肌肉的生长中发挥着作用。2、维持健康的免疫系统。食物来源: 大豆、酿酒发酵剂、乳制品、鸡蛋、鱼、乳白蛋白、豆荚、肉、坚果、海鲜、种子、大豆、乳清和全麦。</t>
    <phoneticPr fontId="44" type="noConversion"/>
  </si>
  <si>
    <t>丝氨酸</t>
    <phoneticPr fontId="44" type="noConversion"/>
  </si>
  <si>
    <t>功能: 1、人体必需氨基酸之一。2、亮氨酸的作用包括与异亮氨酸和缬氨酸一起合作修复肌肉，控制血糖，并给身体组织提供能量。3、它还提高生长激素的产量，并帮助燃烧内脏脂肪。食物来源: 糙米，豆类，肉类，坚果，大豆粉，和全麦。</t>
    <phoneticPr fontId="44" type="noConversion"/>
  </si>
  <si>
    <t>功能: 1、促进脂肪燃烧，提高体力。2、促进脂肪代谢的功效，即促进脂肪分解，起减肥作用。4、抑制中性脂肪蓄积，从而治疗脂肪肝。食物来源: 牛肉、猪肉等瘦肉、肝、心、酵母、羊肉、鸡肉、牛奶和乳清等，鳄梨、奇异果、提子、木瓜等。</t>
    <phoneticPr fontId="44" type="noConversion"/>
  </si>
  <si>
    <t>功能: 1、调节肌肉组织内部血氨的水平，缓冲乳酸，降低这两种物质对人体细胞的不良作用。2、调节肌细胞内部蛋白质的合成与分解， 防止过度训练引起肌肉损伤。食物来源: 动物肝脏和血液中。</t>
    <phoneticPr fontId="44" type="noConversion"/>
  </si>
  <si>
    <t>功能: 1、人体必需氨基酸之一。2、促进生长，修复组织，调节血糖，并提供需要的能量。3给肌肉提供额外的能量产生葡萄糖。4、将身体需要的氮运输到各个部位。食物来源: 白干酪、鱼、禽类、牛、花生、芝麻籽和滨豆。</t>
    <phoneticPr fontId="44" type="noConversion"/>
  </si>
  <si>
    <t>功能: 1、人体必需氨基酸之一。2、重要的营养剂。3、有助于烟酸及血红素的合成。4. 促进胃液及胰液的产生。 食物来源: 小米，牛奶、香菇、葵花子、海蟹、黑芝麻、黄豆、南瓜子、肉松、油豆腐、鸡蛋、鱼片。</t>
    <phoneticPr fontId="44" type="noConversion"/>
  </si>
  <si>
    <t>功能: 1、人体必须氨基酸之一2、抗肝硬变、脂肪肝。3、保护心肌细胞线粒体4、抗抑郁症。降血压。5. 参与组成血红蛋白、组织与血清，有促进脾脏、胰脏及淋巴的功能。食物来源: 芝麻、葵花子、酵母、乳制品、叶类蔬菜等。</t>
    <phoneticPr fontId="44" type="noConversion"/>
  </si>
  <si>
    <t>蛋氨酸</t>
    <phoneticPr fontId="44" type="noConversion"/>
  </si>
  <si>
    <t>功能: 功能: 1、帮助细胞分裂。2、有助于伤口复原。3、协助氨排出，使血氨降低。4、免疫功能。5、分泌激素。食物来源: 肉类、奶酪、鱼类等都含有精氨酸。巧克力、花生、核桃含有大量精氨酸。</t>
    <phoneticPr fontId="44" type="noConversion"/>
  </si>
  <si>
    <t>功能: 是许多酶的活性中心的构成成分。食物来源: 动物血、蛋、鱼、虾、蛇肉、豆类制品、土豆、牛肉、鸡肉及牛“腰子”肉等。</t>
    <phoneticPr fontId="44" type="noConversion"/>
  </si>
  <si>
    <t>功能: 1、人体必需氨基酸之一。2、缓解人体疲劳。3、促进生长发育。4、保持人体皮肤中的水分。5、保护细胞膜。有转变某些氨基酸达到平衡的功能。 食物来源: 发酵食品（谷物制品）、鸡蛋、茼蒿、奶、花生、米、胡萝卜、叶菜类、番木瓜、苜蓿 等。</t>
    <phoneticPr fontId="44" type="noConversion"/>
  </si>
  <si>
    <t>苏氨酸</t>
    <phoneticPr fontId="44" type="noConversion"/>
  </si>
  <si>
    <t>功能: 1、人体必需氨基酸之一。2、参与消除肾及膀胱功能的损耗。 食物来源: 苯丙氨酸在大部分的食物里都可以找到。肉和奶制品中苯丙氨酸的含量尤其的高，燕麦和小麦胚芽里苯丙氨酸的含量很低。</t>
    <phoneticPr fontId="44" type="noConversion"/>
  </si>
  <si>
    <t>功能: 在中枢神经系统，尤其是在脊椎里，甘氨酸是一个抑制性神经递质。是中枢神经及前列腺必需的氨基酸，它通过供应更多的肌酸，延缓肌肉的退化。甘氨酸会刺激糖原分解因素——胰高血糖素的分泌。食物来源: 鱼类，肉类，豆类，牛奶和奶酪等高蛋白质食物。</t>
    <phoneticPr fontId="44" type="noConversion"/>
  </si>
  <si>
    <t>功能: 1、预防肾结石。2、协助葡萄糖的代谢。3、有助缓和低血糖。4、改善身体能量。食物来源:牛肉， 苦瓜，蜂蜜，猕猴桃。</t>
    <phoneticPr fontId="44" type="noConversion"/>
  </si>
  <si>
    <t>主要功能: 防止贫血、促进人体的健康、将核酸转换为尿酸的酵素之成分、帮助碳水化合物和脂肪的代谢作用、缺乏钼可能使中年以后的男人性能力下降。食物来源: 未精制榖类、糙米、小米、荞麦、豆类、绿色蔬菜、全麦。</t>
    <phoneticPr fontId="44" type="noConversion"/>
  </si>
  <si>
    <t>主要功能: 巩固牙齿、骨骼、降低血糖、控制糖尿病、预防高血压、防止血管中胆固醇的蓄积等。食物来源: 鱼、大豆、玉米、橄榄油、亚麻油、花生等。</t>
    <phoneticPr fontId="44" type="noConversion"/>
  </si>
  <si>
    <t>主要功能: 促进能量产生、防癌、预防风湿样关节炎、念珠菌、病毒感染及强化免疫系统等。食物来源: 蒜头、香菇、人参、西伯利亚人参、绿茶、芦荟、蘑菇、洋葱、全麦。</t>
    <phoneticPr fontId="44" type="noConversion"/>
  </si>
  <si>
    <t>主要功能: 构成维他命Ｂ12的一部份、红血球细胞不可缺的物质、改善贫血提升免疫。食物来源: 无花果、甘篮、甜菜叶、肉类、肾脏、肝、牛奶、牡蛎、蛤类。</t>
    <phoneticPr fontId="44" type="noConversion"/>
  </si>
  <si>
    <t>主要功能: 强壮骨骼、预防骨质疏松症、提高血清雌激素及游离钙的含量、协助脑子运作更灵活。食物来源: 葡萄干、干梅、花生、青菜水果、豆类。</t>
    <phoneticPr fontId="44" type="noConversion"/>
  </si>
  <si>
    <t>主要功能: 促进成长,帮助体内的修补、协助脂肪和淀粉的代谢作用,供给能量与活力、减少关节炎的痛苦、促进牙齿和牙床的健康。食物来源: 鱼、家禽类、牛肉、未精制榖类、卵、核果类、各类种子。</t>
    <phoneticPr fontId="44" type="noConversion"/>
  </si>
  <si>
    <t>主要功能: 助减轻体重、促进适度的成长、提高活力、提高精神上的敏捷性、促进毛发,指甲,皮肤,牙齿的健康、促进甲状腺之正常功能。食物来源: 海带和其它的海藻类、丰富碘质的土壤所生产的蔬菜、洋葱、鱼贝类。</t>
    <phoneticPr fontId="44" type="noConversion"/>
  </si>
  <si>
    <t>主要功能: 有助于治疗女性更年期的体热感、有助于头皮的防止治疗、可能预防某些癌症、与维他命E配合作为有效的抗氧化剂。食物来源: 小麦胚芽,鲔鱼,洋葱,蕃茄,绿色花菜,大豆,巴西坚果,海藻,大蒜,蘑菇,菠萝。</t>
    <phoneticPr fontId="44" type="noConversion"/>
  </si>
  <si>
    <t>主要功能: 伤口的痊愈、有助于生殖能力障碍的治疗、预防前列腺的疾病、促进成长、减少胆固醇的蓄积、抗氧化剂、促进细胞分裂、修补和成长。食物来源: 豌豆,甜菜,小麦胚芽,啤酒酵母,南瓜子,脱脂奶粉,芥末粉。</t>
    <phoneticPr fontId="44" type="noConversion"/>
  </si>
  <si>
    <t>主要功能: 解除疲劳、协助肌肉的反射作用、增进记忆力、.缓和神经过敏和烦燥不安。食物来源: 核果类、绿色叶菜、豌豆、甜菜、杏仁、蓝莓、香蕉、柑橘、卵黄、未精制谷类。</t>
    <phoneticPr fontId="44" type="noConversion"/>
  </si>
  <si>
    <t>主要功能: 帮助成长、增加抵抗力、防止疲劳、可预防和治疗,因缺铁而引起的贫血、恢复血色良好的皮肤、参与制造胶原蛋白。食物来源: 杏仁,桃子,香蕉,葡萄干,无花果,核桃,海藻,绿色蔬菜,马铃薯,瘦肉,卵黄,芦荀,燕麦。</t>
    <phoneticPr fontId="44" type="noConversion"/>
  </si>
  <si>
    <t>主要功能: 抵抗忧郁症、促进心脏、血管的健康、使牙齿更健康、防止钙质沈淀、防止肾结石、胆结石、缓和消化不良、防止噪音所造成的听力损害。食物来源:无花果、柠檬、葡萄柚、玉米、核果类、各类种子、深绿色蔬菜、苹果 。</t>
    <phoneticPr fontId="44" type="noConversion"/>
  </si>
  <si>
    <t>主要功能: 可输送氧气到脑部,来增进清晰的思考、帮助体内处理癈物、降低血压、有助于过敏症的治疗参与神经冲动的传导、肌肉收缩的作用等。食物来源: 柑橘类、水芹、绿色叶菜、薄荷叶、向日葵的种子、香蕉、马铃薯。</t>
    <phoneticPr fontId="44" type="noConversion"/>
  </si>
  <si>
    <t>主要功能: 维持强健的骨骼和健康的牙齿、维持规则性的心脏跳动、缓和失眠症、帮助铁的代谢作用、促进神经系统，特别是刺激的传达机等。食物来源: 乳制品,沙丁鱼,鲑鱼,花生,胡桃,绿色蔬菜,豆腐,大豆,,杏仁,角豆,芝麻,,四季豆,燕麦。</t>
    <phoneticPr fontId="44" type="noConversion"/>
  </si>
  <si>
    <t>缺乏症状: 许多自由基引起的及老化相关疾病都能够预防,常见的是癌症,动脉硬化,糖尿病,白内障,心血管病,老年痴呆,关节炎及免疫系统疾病等等。食物来源: 绿色蔬果、小麦胚芽、杏仁、番石榴、奇异果、木瓜、柳橙、花椰菜、青花菜、红酒、樱桃、李子。</t>
    <phoneticPr fontId="44" type="noConversion"/>
  </si>
  <si>
    <t>缺乏症状: 精子活动力差、流产、子宫疾病、不孕、智力发展迟缓、月经不适、心绞痛、肌肉变性、肝脏和肾脏的障碍、胃肠病、毛发脱落等。食物来源: 全麦,甘蓝菜,菠菜,大豆,绿色,黄色的蔬菜,南瓜,芝麻,小麦胚芽,蛋,大豆,核果,植物油。</t>
    <phoneticPr fontId="44" type="noConversion"/>
  </si>
  <si>
    <t>缺乏症状: 佝偻病、严重蛀牙、软骨病(成人骨骼软化)、骨质疏松症、骨生长不正常、骨关节炎、代谢障碍、失眠、疲劳、近视等。食物来源: 蛋、鱼肝油、肝脏、奶油、牛奶、鱼。植物油、常接触阳光、可从皮肤制造。</t>
    <phoneticPr fontId="44" type="noConversion"/>
  </si>
  <si>
    <t>缺乏症状: 坏血病、眼睛出血、牙龈发炎、出血、关节疼痛、风湿性关节炎、过度脱发、易怒、无精打采、缺乏耐力、瘀伤、免疫力低落等。食物来源: 柳橙,草莓,蕃茄,奇异果柑橘,,甜菜,菠菜,甘蓝菜,花椰菜,地瓜,木瓜。</t>
    <phoneticPr fontId="44" type="noConversion"/>
  </si>
  <si>
    <t>缺乏症状: 恶性贫血、四肢刺痛、背部疼痛、舌痛、体重变轻、虚弱、大脑受损、肌肉无力、步伐失去平衡、躁动、忧郁、皮肤苍白，心跳加速等。食物来源: 奶酪、奶粉、乳制品、海藻、香蕉、甘蓝菜、花生、肉、蛋、鱼贝类。</t>
    <phoneticPr fontId="44" type="noConversion"/>
  </si>
  <si>
    <t>缺乏症状: 湿疹、脂肪新陈代谢减弱、舌痛、没有食欲、作呕、贫血、疲乏、失眠、肌肉疼痛、抑郁、沮丧、肤色不好、四肢无力等。食物来源: 绿叶蔬菜,豆类,坚果,芦笋,绿花菜,蘑菇,菇类,柑橘,莴苣,香蕉,哈密瓜。</t>
    <phoneticPr fontId="44" type="noConversion"/>
  </si>
  <si>
    <t>缺乏症状: 血液和皮肤问题、疲劳、头痛和个性变化、晕眩、用力时心跳快、姿势性低血压(起立时低血压)、胃痛、便秘、手脚麻木和刺痛等。食物来源: 啤酒酵母,肝脏,坚果,未经精制的榖类,肉,鱼,豆类,蜜糖,玉蜀黍,菠菜,香蕉。</t>
    <phoneticPr fontId="44" type="noConversion"/>
  </si>
  <si>
    <t>缺乏症状: 皮脂溢出舌炎、嘴角开裂、手脚麻木小便呈绿色、晕眩、恶心呕吐、肾结石、神经障碍包括错乱、抽搐、浮肿、肿胀、贫血等。食物来源: 未经精制的榖类,牛奶,蛋、鲑鱼,鳕鱼,甘蓝菜,花椰菜、豌豆,地瓜,豆类。</t>
    <phoneticPr fontId="44" type="noConversion"/>
  </si>
  <si>
    <t>缺乏症状: 粗皮病、皮炎、腹泻、没有食欲，消化不良、口臭、口腔溃疡、消极、忧郁、精神分裂症、手和/或脚灼热、对阳光敏感等。食物来源: 啤酒酵母,未经精制的榖类,蛋,酪梨,枣子,无花果、豆类,绿色的蔬菜。</t>
    <phoneticPr fontId="44" type="noConversion"/>
  </si>
  <si>
    <t>缺乏症状: 唇炎、舌炎、舌痛、眼睛疲劳、灼热、搔痒、对光敏感、白内障、巩膜毛细管阻塞、毛发脱落、红血球结构受损导致贫血等。食物来源: 全麦,杏仁,鳗鱼,卷心菜,葵花籽,葡萄干,芦笋,花椰菜,绿色蔬菜,牛奶,鲭鱼。</t>
    <phoneticPr fontId="44" type="noConversion"/>
  </si>
  <si>
    <t>缺乏症状: 食欲差、肌肉萎缩、精神状态不稳定、健忘、莫名的恐惧、疲劳、失去膝盖的反射作用、神经炎、碳水化合物难消化，心悸、便秘等。食物来源: 啤酒酵母,花生,小麦胚芽,大豆,蛋黄,燕麦,芦笋,甜菜,绿色蔬菜,葡萄干,鳗鱼,奶酪。</t>
    <phoneticPr fontId="44" type="noConversion"/>
  </si>
  <si>
    <t>缺乏症状: 上呼吸道感染、尿道感染、经常感冒、窦炎、耳朵和嘴巴的脓疮、夜间视力差、干眼症、痤疮，粗糙、干燥的皮肤、对光敏感生殖困难等。食物来源: 鱼肝油、鳗鱼、牛奶、乳类制品、肝脏、甜菜、山药、菠菜、小麦草、蛋、黄色或绿色水果和蔬菜、胡萝卜。</t>
    <phoneticPr fontId="44" type="noConversion"/>
  </si>
  <si>
    <t>代谢废物如乳酸、酮酸、尿酸、自由基越积越多，以致于阻碍了细胞的正常生理功能，最终引起细胞的衰老。代谢废物和有害毒素主要通过四大排泄系统——肠道、皮肤、呼吸道和泌尿道排出。</t>
    <phoneticPr fontId="44" type="noConversion"/>
  </si>
  <si>
    <t>有机溶剂是脂溶性，必需经由肝脏代谢为水溶性的物质后，才能从肾脏排泄出去，而在长期吸入则会衍生肝肾疾病，四氯化碳(油类、橡胶、蜡、树脂、织物的干洗剂、杀虫剂)是导致化学中毒性肝炎的最主要原因。</t>
    <phoneticPr fontId="44" type="noConversion"/>
  </si>
  <si>
    <t>主要用于离合器片、刹车片以及保温、防火、隔热、防腐、隔音、绝缘等方面。一些建材、家装材料如石棉水泥、乙烯基塑料地板都能散发细小石棉纤维。石棉纤维可引致肺癌、胸膜癌、腹膜癌及肺内组织纤维化等疾病。</t>
    <phoneticPr fontId="44" type="noConversion"/>
  </si>
  <si>
    <t>如煤燃烧排出的烟气中含有一氧化碳、二氧化硫、苯芘和粉尘等；化工生产废气中含有硫化氢、氮氧化物、氟化氢、甲醛、氨等；电镀工业废水中含有重金属、酸碱、氰化物等。将影响脾脏、肝脏、免疫、呼吸、内分泌、神经系统等。</t>
    <phoneticPr fontId="44" type="noConversion"/>
  </si>
  <si>
    <t>大约有7000多种化学物质作为化妆品的原料，包括了油脂、表面活性剂(也叫乳化剂)、防腐杀菌剂、抗氧化剂、保湿剂、增黏剂、收敛剂、抗氧化助剂、漂白剂、紫外线吸收剂、色素、香料等。长久使用将影响脾脏、肝脏、免疫、内分泌、神经系统等。</t>
    <phoneticPr fontId="44" type="noConversion"/>
  </si>
  <si>
    <t>以花生和玉米污染最严重。当粮食未能及时晒干及储藏不当时，容易被黄曲霉或寄生曲霉污染而产生此类毒素。是一种毒性极强的剧毒物质.其危害性在于对人及动物肝脏组织有破坏作用,严重时,可导致肝癌甚至死亡。</t>
    <phoneticPr fontId="44" type="noConversion"/>
  </si>
  <si>
    <t>色素的毒性作用可能有过敏、腹泻，哮喘、喉头水肿、鼻炎、荨麻疹、皮肤瘙痒、神经性头痛，当摄入量过大对肾脏、肝脏产生一定伤害甚至致癌。此外，许多食用合成色素在生产过程中还可能混入砷和铅和一些有毒的中间产物。</t>
    <phoneticPr fontId="44" type="noConversion"/>
  </si>
  <si>
    <t>常见于碳酸饮料、果汁饮料、果酱、糖渍水果、蜜饯、酱菜、酱油、食醋、肉、鱼、蛋、禽类食品等，常用的有：苯甲酸、苯甲酸钠、山梨酸、山梨酸钾等等。防腐剂都被认为与癌症有关且导致人体内碘、铁、钙等物质缺乏也降低人体新陈代谢。</t>
    <phoneticPr fontId="44" type="noConversion"/>
  </si>
  <si>
    <t>电池、染料、涂料色素、玻璃、罐头、焊药以及塑料的稳定剂。食用镉污染的土地上的植物、水源也可以引起中毒。镉中毒者全身会感到剧痛，并引起肾小管病变，继而使肾功能衰竭，骨质疏松症，睾丸缩小，嗅觉消失，致癌。</t>
    <phoneticPr fontId="44" type="noConversion"/>
  </si>
  <si>
    <t>如雄黄，砒霜，毒鼠、灭螺、杀虫药。也用于保存兽皮、毛皮或木料。砷中毒早期常见消化道症状，如口及咽喉部有干、痛、烧灼、紧缩感，声嘶、恶心、呕吐、咽下困难、腹痛和腹泻等、四肢坏死及肝功能异常。肺癌、肝癌及膀胱癌的机牵大幅上升</t>
    <phoneticPr fontId="44" type="noConversion"/>
  </si>
  <si>
    <t>含锑染料、火柴头，电池，用含锑器皿盛放的酸性食物或饮料及杀虫剂。主要表现为胃肠道症状，如恶心、流涎、呕吐、腹痛、腹泻，开始排水样粘液便，以后粪便带血，并有肝、肾损害的症状。</t>
    <phoneticPr fontId="44" type="noConversion"/>
  </si>
  <si>
    <t>脱毛药中含有的硫化钡，害虫剂或杀鼠药中含有的氯化钡。钡中毒初期有恶心、呕吐、腹泻、腹痛等胃肠刺激症状。以后也可能产生麻痹，并有面部青紫，四肢发冷、出冷汗、肌肉震颤、抽搐、舌肌及咽喉麻痹而发生语言障碍。</t>
    <phoneticPr fontId="44" type="noConversion"/>
  </si>
  <si>
    <t>含铅的漆层，劣质锡器、陶器的釉质或珐琅、食物留在马口铁罐头中贮存，含铅药物如羊痫风丸、黑锡丹等。临床上有脑病变、智能障碍、高血压、痛风、慢性肾衰竭、减少精子活动性及数目、致癌。北京有百分之二十的儿童血铅浓度超标。</t>
    <phoneticPr fontId="44" type="noConversion"/>
  </si>
  <si>
    <t>主要误饮镍污染的饮水或吸入镍及其盐类的粉尘引起,镍用于制作各种镍合金器皿和材料等长期接触除有中毒机会外其癌发生的危险度增加.过敏性皮肤炎(红斑,丘疹,丘疱疹常奇痒、慢性呼吸道疾病、免疫机能异常。</t>
    <phoneticPr fontId="44" type="noConversion"/>
  </si>
  <si>
    <r>
      <rPr>
        <sz val="11"/>
        <rFont val="宋体"/>
        <family val="3"/>
        <charset val="134"/>
      </rPr>
      <t>压</t>
    </r>
    <r>
      <rPr>
        <sz val="11"/>
        <rFont val="新細明體"/>
        <family val="1"/>
        <charset val="136"/>
      </rPr>
      <t>力</t>
    </r>
    <phoneticPr fontId="44" type="noConversion"/>
  </si>
  <si>
    <t>水份</t>
    <phoneticPr fontId="44" type="noConversion"/>
  </si>
  <si>
    <t>脾脏</t>
    <phoneticPr fontId="44" type="noConversion"/>
  </si>
  <si>
    <t>胸腺</t>
    <phoneticPr fontId="44" type="noConversion"/>
  </si>
  <si>
    <t>能促进肾机能的改善和保护、抑制脂肪肝及肥胖症,活化肝功能、促进人体内氨基酸代谢的平衡、调节免疫功能。</t>
    <phoneticPr fontId="44" type="noConversion"/>
  </si>
  <si>
    <t>促进人体生长激素的分泌，提高人体免疫力，促进人体生长发育。</t>
    <phoneticPr fontId="44" type="noConversion"/>
  </si>
  <si>
    <t>人体必需氨基酸之一可帮助蛋白质在机体内的消化和吸收、起氮平衡作用、参与构成酶、激素、部分维生素与胸腺、脾脏及脑下腺的调节以及代谢。</t>
    <phoneticPr fontId="44" type="noConversion"/>
  </si>
  <si>
    <t>人体必需氨基酸之一可促进人体发育、增强免疫功能。</t>
    <phoneticPr fontId="44" type="noConversion"/>
  </si>
  <si>
    <t>在脂肪和脂肪酸的新陈代谢及肌肉的生长中发挥着作用、维持健康的免疫系统。</t>
    <phoneticPr fontId="44" type="noConversion"/>
  </si>
  <si>
    <t>是人体必须氨基酸之一，可抗肝硬变、脂肪肝及、保护心肌细胞线粒体免受损害、抗抑郁症、降血压. 参与组成血红蛋白、组织与血清，有促进脾脏、胰脏及淋巴的功能。</t>
    <phoneticPr fontId="44" type="noConversion"/>
  </si>
  <si>
    <t>精氨酸</t>
    <phoneticPr fontId="44" type="noConversion"/>
  </si>
  <si>
    <t>淀粉酶缺乏时，食物不被充分分解，大分子物质会对肠壁造成压力和刺激，反映症状有：过敏，皮肤红疹、痤疮、免疫功能低下等。</t>
    <phoneticPr fontId="44" type="noConversion"/>
  </si>
  <si>
    <t>淀粉酶</t>
    <phoneticPr fontId="44" type="noConversion"/>
  </si>
  <si>
    <t>抗氧化物</t>
    <phoneticPr fontId="44" type="noConversion"/>
  </si>
  <si>
    <t>矿物质钴</t>
    <phoneticPr fontId="44" type="noConversion"/>
  </si>
  <si>
    <t>矿物质铁</t>
    <phoneticPr fontId="44" type="noConversion"/>
  </si>
  <si>
    <t>矿物质锗</t>
    <phoneticPr fontId="44" type="noConversion"/>
  </si>
  <si>
    <t>锌是合成体内300多种酶的重要矿物质。锌具有促进骨骼和皮肤生长发育、增强大脑机能、提高学习能力、增强免疫力、防止老化、改善动脉硬化、改善味觉等诸多作用。</t>
    <phoneticPr fontId="44" type="noConversion"/>
  </si>
  <si>
    <t>矿物质锌</t>
    <phoneticPr fontId="44" type="noConversion"/>
  </si>
  <si>
    <t>若是过量的蛋白质入血液，会导致过多脂肪及自由基，并导致免疫力低下等症状。</t>
    <phoneticPr fontId="44" type="noConversion"/>
  </si>
  <si>
    <t>蛋白质转化</t>
    <phoneticPr fontId="44" type="noConversion"/>
  </si>
  <si>
    <t>麦芽糖</t>
    <phoneticPr fontId="44" type="noConversion"/>
  </si>
  <si>
    <t>乳糖</t>
    <phoneticPr fontId="44" type="noConversion"/>
  </si>
  <si>
    <t>各种压力过大时会导致皮质醇分泌不平衡，产生免疫抑制作用，造成肝脏毒素累积。</t>
    <phoneticPr fontId="44" type="noConversion"/>
  </si>
  <si>
    <r>
      <t>皮</t>
    </r>
    <r>
      <rPr>
        <sz val="11"/>
        <rFont val="宋体"/>
        <family val="3"/>
        <charset val="134"/>
      </rPr>
      <t>质</t>
    </r>
    <r>
      <rPr>
        <sz val="11"/>
        <rFont val="新細明體"/>
        <family val="1"/>
        <charset val="136"/>
      </rPr>
      <t>醇</t>
    </r>
    <phoneticPr fontId="44" type="noConversion"/>
  </si>
  <si>
    <t>可增强人体免疫力，以缓解不耐乳糖症状、过敏作用；预防感染。</t>
    <phoneticPr fontId="44" type="noConversion"/>
  </si>
  <si>
    <t>益生菌</t>
    <phoneticPr fontId="44" type="noConversion"/>
  </si>
  <si>
    <t>结肠功能紊乱会引起肠道内毒素过多，从而出现免疫力低下等症状。</t>
    <phoneticPr fontId="44" type="noConversion"/>
  </si>
  <si>
    <t>结肠</t>
    <phoneticPr fontId="44" type="noConversion"/>
  </si>
  <si>
    <t>空肠的功能障碍，提示真菌、细菌感染和食物敏感造成的各脏器压力较大，会直接导致一些疾病，也会间接的导致免疫力低下。</t>
    <phoneticPr fontId="44" type="noConversion"/>
  </si>
  <si>
    <r>
      <t>空</t>
    </r>
    <r>
      <rPr>
        <sz val="11"/>
        <rFont val="宋体"/>
        <family val="3"/>
        <charset val="134"/>
      </rPr>
      <t>肠</t>
    </r>
    <phoneticPr fontId="44" type="noConversion"/>
  </si>
  <si>
    <t>十二指肠的功能障碍可以提示真菌或者细菌感染、食物敏感等造成的各脏器压力过大，并可以直接导致很多疾病，以及免疫力低下等。</t>
    <phoneticPr fontId="44" type="noConversion"/>
  </si>
  <si>
    <r>
      <t>十二指</t>
    </r>
    <r>
      <rPr>
        <sz val="11"/>
        <rFont val="宋体"/>
        <family val="3"/>
        <charset val="134"/>
      </rPr>
      <t>肠</t>
    </r>
    <phoneticPr fontId="44" type="noConversion"/>
  </si>
  <si>
    <t>消化系统中胃部压力过大，易造成自身免疫疾病如胃和十二指肠溃疡。</t>
    <phoneticPr fontId="44" type="noConversion"/>
  </si>
  <si>
    <t>胃</t>
    <phoneticPr fontId="44" type="noConversion"/>
  </si>
  <si>
    <t>辅酶Q10</t>
    <phoneticPr fontId="44" type="noConversion"/>
  </si>
  <si>
    <t>维生素 E</t>
    <phoneticPr fontId="44" type="noConversion"/>
  </si>
  <si>
    <t>维生素 C</t>
    <phoneticPr fontId="44" type="noConversion"/>
  </si>
  <si>
    <t>维生素 B1</t>
    <phoneticPr fontId="44" type="noConversion"/>
  </si>
  <si>
    <t>维生素A</t>
    <phoneticPr fontId="44" type="noConversion"/>
  </si>
  <si>
    <t>肝脏能促使一些有毒物质的改进，再排泄体外，从而起到解毒作用。寄生在肠道内的细菌如腐败分解时，可释放出氨气。肝脏将氨转变为尿素排泄，避免了中毒。</t>
    <phoneticPr fontId="44" type="noConversion"/>
  </si>
  <si>
    <t>肺是人体吸收，储存空气能量的器官，也是身体容易累积过剩物质如脂肪、粘液的地方，一旦发生问题易产生咳嗽、肺充血、慢性支气管炎、哮喘等问题。</t>
    <phoneticPr fontId="44" type="noConversion"/>
  </si>
  <si>
    <t>良好的血液循环能传送细胞所需的营养物质和酶，并且能排除毒素，有助于稳定体温。</t>
    <phoneticPr fontId="44" type="noConversion"/>
  </si>
  <si>
    <t>是人体必需氨基酸之一、能促进人体发育、增强免疫功能、提高智力、促进生长、增进食欲、改善营养不良状况、激素和酶，提高免疫力、增加血色素。</t>
    <phoneticPr fontId="44" type="noConversion"/>
  </si>
  <si>
    <t>是人体必需氨基酸之一、有助于烟酸及血红素的合成、促进胃液及胰液的产生。</t>
    <phoneticPr fontId="44" type="noConversion"/>
  </si>
  <si>
    <t>是人体必须氨基酸之一、抗肝硬变、脂肪肝、保护心肌细胞线粒体免受损害、抗抑郁症。降血压. 参与组成血红蛋白、组织与血清，有促进脾脏、胰脏及淋巴的功能。。</t>
    <phoneticPr fontId="44" type="noConversion"/>
  </si>
  <si>
    <t>矿物质钴是构成维他命Ｂ12的一部份、红血球细胞不可缺的物质、改善贫血提升免疫。</t>
    <phoneticPr fontId="44" type="noConversion"/>
  </si>
  <si>
    <t>矿物质钼可防止贫血、促进人体的健康。</t>
    <phoneticPr fontId="44" type="noConversion"/>
  </si>
  <si>
    <t>可帮助成长、增加抵抗力、防止疲劳、可预防和治疗,因缺铁而引起的贫血、恢复血色良好的皮肤、参与制造胶原蛋白。</t>
    <phoneticPr fontId="44" type="noConversion"/>
  </si>
  <si>
    <t>维生素 C可以改善铁、钙和叶酸的利用。</t>
    <phoneticPr fontId="44" type="noConversion"/>
  </si>
  <si>
    <t>维生素 B12</t>
    <phoneticPr fontId="44" type="noConversion"/>
  </si>
  <si>
    <t>维生素 B6</t>
    <phoneticPr fontId="44" type="noConversion"/>
  </si>
  <si>
    <t>维生素 B2</t>
    <phoneticPr fontId="44" type="noConversion"/>
  </si>
  <si>
    <t>男性荷尔蒙，女性体内也有。如果水平过高将出现脱发、体毛过度生长及性欲亢进。</t>
    <phoneticPr fontId="44" type="noConversion"/>
  </si>
  <si>
    <t>睾酮</t>
    <phoneticPr fontId="44" type="noConversion"/>
  </si>
  <si>
    <t>女性激素，男性体内也有。不平衡时可能会产生脱发。</t>
    <phoneticPr fontId="44" type="noConversion"/>
  </si>
  <si>
    <t>雌激素</t>
    <phoneticPr fontId="44" type="noConversion"/>
  </si>
  <si>
    <t>矿物质锡有助于预防秃发、促进毛发生长。</t>
    <phoneticPr fontId="44" type="noConversion"/>
  </si>
  <si>
    <t>矿物质锡</t>
    <phoneticPr fontId="44" type="noConversion"/>
  </si>
  <si>
    <t>矿物质硅有助于维护健康的指甲、骨骼、皮肤及毛发。</t>
    <phoneticPr fontId="44" type="noConversion"/>
  </si>
  <si>
    <t>矿物质硒有助于头皮脱发的防止治疗。</t>
    <phoneticPr fontId="44" type="noConversion"/>
  </si>
  <si>
    <t>矿物质碘可促进毛发,指甲,皮肤,牙齿的健康。</t>
    <phoneticPr fontId="44" type="noConversion"/>
  </si>
  <si>
    <t>矿物质硫可维持毛发、皮肤、指甲等的健康。</t>
    <phoneticPr fontId="44" type="noConversion"/>
  </si>
  <si>
    <t>缺乏时易导致精子活动力差、流产、子宫疾病、不孕、智力发展迟缓、月经不适、心绞痛、肌肉变性、肝脏和肾脏的障碍、胃肠病、毛发脱落等。</t>
    <phoneticPr fontId="44" type="noConversion"/>
  </si>
  <si>
    <t>缺乏时易导致坏血病、眼睛出血、牙龈发炎、出血、关节疼痛、风湿性关节炎、过度脱发、易怒、无精打采、缺乏耐力、瘀伤、免疫力低落等。</t>
    <phoneticPr fontId="44" type="noConversion"/>
  </si>
  <si>
    <t>缺乏维生素 B2时易导致毛发脱落。。</t>
    <phoneticPr fontId="44" type="noConversion"/>
  </si>
  <si>
    <t>助减轻体重、促进适度的成长、提高活力、提高精神上的敏捷性。</t>
    <phoneticPr fontId="44" type="noConversion"/>
  </si>
  <si>
    <t>能促进人体的健康、将核酸转换为尿酸的酵素之成分、帮助碳水化合物和脂肪的代谢作用。</t>
    <phoneticPr fontId="44" type="noConversion"/>
  </si>
  <si>
    <t>能协同维他命Ｂ群作用，帮助人体的基本代谢、促进肝脏分泌胆汁。</t>
    <phoneticPr fontId="44" type="noConversion"/>
  </si>
  <si>
    <t>缺乏症状: 食欲差、肌肉萎缩、精神状态不稳定、健忘、莫名的恐惧、疲劳、失去膝盖的反射作用、神经炎、碳水化合物难消化，心悸、便秘等。</t>
    <phoneticPr fontId="44" type="noConversion"/>
  </si>
  <si>
    <t>是人体必需氨基酸之一。增强免疫功能、提高智力、促进生长、增强体质、改善失眠，提高记忆力，提高免疫力、增加血色素、帮助钙的吸收，降低血中甘油三酯的水平。</t>
    <phoneticPr fontId="44" type="noConversion"/>
  </si>
  <si>
    <t>对范围广泛的毒物具有有效的解毒作用、维持琉基酶的活性, 改善炎症和过敏的皮肤症状、具有溶解角质的作用、具有防止生物体衰老的功能。</t>
    <phoneticPr fontId="44" type="noConversion"/>
  </si>
  <si>
    <t>能促进肾机能的改善和保护、抑制脂肪肝及肥胖症,活化肝功能、有利于心脑血压的缓解、促进人体内氨基酸代谢的平衡、调节免疫功能。</t>
    <phoneticPr fontId="44" type="noConversion"/>
  </si>
  <si>
    <t>是人体必需氨基酸之一、修复肌肉，控制血糖，并给身体组织提供能量、它还提高生长激素的产量，并帮助燃烧内脏脂肪。</t>
    <phoneticPr fontId="44" type="noConversion"/>
  </si>
  <si>
    <t>能促进脂肪燃烧，起减肥作用，在体育运动中提高体力，体内肉碱不足就会使脂肪得不到充分利用。</t>
    <phoneticPr fontId="44" type="noConversion"/>
  </si>
  <si>
    <t>男性荷尔蒙，女性体内也有。男性的睾丸或女性的卵巢分泌。维持肌肉强度及质量、骨质密度及强度等作用。如果分泌水平较低将出现体重增加、骨质疏松等。</t>
    <phoneticPr fontId="44" type="noConversion"/>
  </si>
  <si>
    <t>它分泌多种激素，如生长激素、促甲状腺激素、促肾上腺皮质激素、促性腺素、黑色细胞刺激素等，控制多种对代谢、生长、发育和生殖等有重要作用激素的分泌。</t>
    <phoneticPr fontId="44" type="noConversion"/>
  </si>
  <si>
    <t>不平衡时可能会产生焦虑、抑郁、烦躁、易怒、易哭、疲乏、性欲低、骨质疏松、经前综合症、尿路感染、尿失禁、子宫肌瘤、体重增加、水潴留等。</t>
    <phoneticPr fontId="44" type="noConversion"/>
  </si>
  <si>
    <t>脂肪酶生产不足可能会出现脂肪肝、肥胖症等问题。</t>
    <phoneticPr fontId="44" type="noConversion"/>
  </si>
  <si>
    <t>蔗糖在人体消化系统内经过消化液分解成为果糖和葡萄糖，经过小肠吸收。研究认为，糖类（甜的碳水化合物）具有成瘾性，其戒断症状可以是严重的精神疾病。</t>
    <phoneticPr fontId="44" type="noConversion"/>
  </si>
  <si>
    <t>多余的葡萄糖作为肝糖原的形式储存在肝中，以肌糖原的形式储存于肌肉中，摄入过量时，会转化为甘油三酯释放致血液中或转化为皮下脂肪储存，造成肥胖。</t>
    <phoneticPr fontId="44" type="noConversion"/>
  </si>
  <si>
    <t>过量摄入果糖可能会导致甘油三酯升高和体重上升肥胖等健康问题。</t>
    <phoneticPr fontId="44" type="noConversion"/>
  </si>
  <si>
    <t>过量的蛋白质入血液，会导致过多脂肪及肥胖等症状。</t>
    <phoneticPr fontId="44" type="noConversion"/>
  </si>
  <si>
    <t>可以调节体温、血糖、水平衡、脂肪代谢、摄食习惯、睡眠、性行为、情绪、荷尔蒙（例如：肾上腺素及皮质醇）的制作，以及自主神经系统。</t>
    <phoneticPr fontId="44" type="noConversion"/>
  </si>
  <si>
    <t>压力较大会造成胸椎不适，胰腺炎，糖尿病，肾区痛，排尿异常，尿路结石, 皮肤病等。</t>
    <phoneticPr fontId="44" type="noConversion"/>
  </si>
  <si>
    <t>压力较大会造成胸椎不适，慢性胃炎，胃溃疡，腹胀，糖尿病, 性功能改变，过敏等。</t>
    <phoneticPr fontId="44" type="noConversion"/>
  </si>
  <si>
    <t>压力较大会造成胸椎不适，肝区痛，胆囊炎，胆石症，肋间痛,肝胆病、糖尿病、免疫力差。</t>
    <phoneticPr fontId="44" type="noConversion"/>
  </si>
  <si>
    <t>是人体必需氨基酸之一。2、促进身体正常生长，修复组织，调节血糖，并提供需要的能量。</t>
    <phoneticPr fontId="44" type="noConversion"/>
  </si>
  <si>
    <t>在中枢神经系统，尤其是在脊椎里，甘氨酸是一个抑制性神经递质。是中枢神经及前列腺必需的氨基酸。甘氨酸会刺激糖原分解因素——胰高血糖素的分泌。</t>
    <phoneticPr fontId="44" type="noConversion"/>
  </si>
  <si>
    <t>会提高血压、血糖水平和产生免疫抑制作用。皮质醇提高糖原分解和脂类、蛋白质的分解，促进制造肝外氨基酸和酮类，变相中和胰岛素作用。</t>
    <phoneticPr fontId="44" type="noConversion"/>
  </si>
  <si>
    <t>参与调节糖代谢，控制血糖平衡，促进细胞膜上的葡萄糖载体将葡萄糖转运入细胞，从而控制葡萄糖进入肌肉和脂肪组织。</t>
    <phoneticPr fontId="44" type="noConversion"/>
  </si>
  <si>
    <t>能预防降低血糖、控制糖尿病。</t>
    <phoneticPr fontId="44" type="noConversion"/>
  </si>
  <si>
    <t>能预防糖尿病、促进葡萄糖的代谢、帮助胰素调节血糖、降低胰素的需求。</t>
    <phoneticPr fontId="44" type="noConversion"/>
  </si>
  <si>
    <t>血液淀粉酶数值异常是常见于胰腺炎、低/高血糖和糖尿病。</t>
    <phoneticPr fontId="44" type="noConversion"/>
  </si>
  <si>
    <t>在消化、运输和处理血脂（例如甘油三酯、脂肪、油）的过程中起到关键性的作用。脂肪酶生产不足可能会出现脂肪肝、胆固醇高、心血管问题、肥胖症、糖尿病等问题。</t>
    <phoneticPr fontId="44" type="noConversion"/>
  </si>
  <si>
    <t>过量摄入可能会导致糖尿病、甘油三酯升高和体重上升等健康问题。</t>
    <phoneticPr fontId="44" type="noConversion"/>
  </si>
  <si>
    <t>蔗糖毒性与代谢不良可能直接导致很多疾病，如低血糖和高血糖甚至糖尿病。</t>
    <phoneticPr fontId="44" type="noConversion"/>
  </si>
  <si>
    <t>葡萄糖是人体可以直接利用的糖原。多余的葡萄糖作为肝糖原的形式储存在肝中。如果葡萄糖代谢不良将会造成血糖过高或者过低甚至糖尿病。</t>
    <phoneticPr fontId="44" type="noConversion"/>
  </si>
  <si>
    <t>能预防高血压、防止血管中胆固醇的蓄积等。</t>
    <phoneticPr fontId="44" type="noConversion"/>
  </si>
  <si>
    <t>能协助脂肪和淀粉的代谢作用。</t>
    <phoneticPr fontId="44" type="noConversion"/>
  </si>
  <si>
    <t>能减少胆固醇的蓄积。</t>
    <phoneticPr fontId="44" type="noConversion"/>
  </si>
  <si>
    <t>在肝脏内生成，胆囊内存储，排到十二指肠中，用于脂肪和蛋白质的代谢。</t>
    <phoneticPr fontId="44" type="noConversion"/>
  </si>
  <si>
    <t>能促进胆固醇的代谢，防止胆固醇在肝脏和血管壁上沉积。</t>
    <phoneticPr fontId="44" type="noConversion"/>
  </si>
  <si>
    <t>过多会造成动脉硬化和狭窄等问题，导致心脏病和中风。通常，糖尿病、肥胖、肾衰竭或酒精中毒，都可能导致高甘油三酯升高。</t>
    <phoneticPr fontId="44" type="noConversion"/>
  </si>
  <si>
    <t>胆固醇容易粘附动脉血管壁，形成斑块。斑块形成后会占据血管内的空间，使血管变狭窄，甚至阻断血流。胆固醇过高会增加心脏病、中风、肝功能不全、高血压等的风险。</t>
    <phoneticPr fontId="44" type="noConversion"/>
  </si>
  <si>
    <t>如果葡萄糖代谢不良将会造成血糖过高或者过低甚至糖尿病及高甘油三酯症。</t>
    <phoneticPr fontId="44" type="noConversion"/>
  </si>
  <si>
    <t>蔗糖毒性与代谢不良可能直接导致很多疾病，如低血糖和高血糖甚至糖尿病，也会引起一些疾病，例如，高甘油三酯症。</t>
    <phoneticPr fontId="44" type="noConversion"/>
  </si>
  <si>
    <t>辅酶Q分泌不足可能会导致消化不良、吸收困难，并可导致心血管疾病。</t>
    <phoneticPr fontId="44" type="noConversion"/>
  </si>
  <si>
    <t>过量的蛋白质入血液，会导致过多脂肪及自由基，并导致胆固醇过高。</t>
    <phoneticPr fontId="44" type="noConversion"/>
  </si>
  <si>
    <t>肾上腺</t>
    <phoneticPr fontId="44" type="noConversion"/>
  </si>
  <si>
    <t>蛋白酶缺乏会造成便秘、关节炎、骨质疏松症、肾问题、腰部问题、钙缺乏、焦虑、失眠、情绪波动及烦躁等问题。</t>
    <phoneticPr fontId="44" type="noConversion"/>
  </si>
  <si>
    <t>矿物质锰</t>
    <phoneticPr fontId="44" type="noConversion"/>
  </si>
  <si>
    <t>矿物质镁</t>
    <phoneticPr fontId="44" type="noConversion"/>
  </si>
  <si>
    <t>矿物质钙</t>
    <phoneticPr fontId="44" type="noConversion"/>
  </si>
  <si>
    <t>维生素C</t>
    <phoneticPr fontId="44" type="noConversion"/>
  </si>
  <si>
    <t>结肠功能紊乱会引起肠道内毒素过多，会出现疲劳、抑郁等症状。</t>
    <phoneticPr fontId="44" type="noConversion"/>
  </si>
  <si>
    <t>若身体缺水，会口渴、疲倦感及便秘。</t>
    <phoneticPr fontId="44" type="noConversion"/>
  </si>
  <si>
    <t>用于脂肪和蛋白质的代谢，分泌不足时会造成便秘、恶心。</t>
    <phoneticPr fontId="44" type="noConversion"/>
  </si>
  <si>
    <t>蛋白酶缺乏会造成便秘。</t>
    <phoneticPr fontId="44" type="noConversion"/>
  </si>
  <si>
    <t>维持肠道内正常环境，肠道内环境良好时，粪便的软硬适中，排便会较为顺利。</t>
    <phoneticPr fontId="44" type="noConversion"/>
  </si>
  <si>
    <t>结肠功能紊乱会引起肠道内毒素过多，出现便秘、胃胀气、排气、腹胀和口臭等症状。</t>
    <phoneticPr fontId="44" type="noConversion"/>
  </si>
  <si>
    <t>回盲瓣功能不良会造成口臭、腹泻/便秘、胃胀气。</t>
    <phoneticPr fontId="44" type="noConversion"/>
  </si>
  <si>
    <t>回肠</t>
    <phoneticPr fontId="44" type="noConversion"/>
  </si>
  <si>
    <t>主治肾、肺、咽喉病及经脉循行部位的其它病证。如便秘、腹泻。</t>
    <phoneticPr fontId="44" type="noConversion"/>
  </si>
  <si>
    <t>肾经</t>
    <phoneticPr fontId="44" type="noConversion"/>
  </si>
  <si>
    <t>主治头面、五官、咽喉病、热病及经脉循行部位的其它病证。如腹痛、肠鸣、泄泻、便秘。</t>
    <phoneticPr fontId="44" type="noConversion"/>
  </si>
  <si>
    <t>压力较大或病变时可能导致排便异常，腹部胀痛。</t>
    <phoneticPr fontId="44" type="noConversion"/>
  </si>
  <si>
    <t>压力较大或病变时可能导致腹胀，便秘，下腹痛凉。</t>
    <phoneticPr fontId="44" type="noConversion"/>
  </si>
  <si>
    <t>压力较大或病变时可能导致便秘。</t>
    <phoneticPr fontId="44" type="noConversion"/>
  </si>
  <si>
    <t>主要功能: 防止贫血、促进人体的健康、将核酸转换为尿酸的酵素之成分、帮助碳水化合物和脂肪的代谢作用、缺乏钼可能使中年以后的男人性能力下降。</t>
    <phoneticPr fontId="44" type="noConversion"/>
  </si>
  <si>
    <t>主要功能: 伤口的痊愈、有助于生殖能力障碍的治疗、预防前列腺的疾病、促进成长、减少胆固醇的蓄积、抗氧化剂、促进细胞分裂、修补和成长。</t>
    <phoneticPr fontId="44" type="noConversion"/>
  </si>
  <si>
    <t>缺乏症状: 精子活动力差、流产、子宫疾病、不孕、智力发展迟缓、月经不适、心绞痛、肌肉变性、肝脏和肾脏的障碍、胃肠病、毛发脱落等。</t>
    <phoneticPr fontId="44" type="noConversion"/>
  </si>
  <si>
    <t>上呼吸道感染、尿道感染、经常感冒、窦炎、耳朵和嘴巴的脓疮、夜间视力差、干眼症、痤疮，粗糙、干燥的皮肤、对光敏感生殖困难等。</t>
    <phoneticPr fontId="44" type="noConversion"/>
  </si>
  <si>
    <t>负责大脑的情欲，感觉，将兴奋及开心的信息传递。而多巴胺不足则会令人失去控制肌肉的能力。</t>
    <phoneticPr fontId="44" type="noConversion"/>
  </si>
  <si>
    <t>肾上腺疲劳的特点表现为经前期综合征、围绝经期综合征、更年期综合征、肌肉无力、性欲降低等。</t>
    <phoneticPr fontId="44" type="noConversion"/>
  </si>
  <si>
    <t>分泌不平衡时感受爱的能力下降、不易达到性高潮和易出现经前期综合征。</t>
    <phoneticPr fontId="44" type="noConversion"/>
  </si>
  <si>
    <t>男性荷尔蒙，女性体内也有。如果分泌水平较低将出现性欲减低、阳痿。如果水平过高将出现性欲亢进。</t>
    <phoneticPr fontId="44" type="noConversion"/>
  </si>
  <si>
    <t>女性激素，男性体内也有。不平衡时可能会产生情绪问题、子宫内膜异位、乳腺增生、性欲低、经前综合症、尿路感染、尿失禁、子宫肌瘤。</t>
    <phoneticPr fontId="44" type="noConversion"/>
  </si>
  <si>
    <t>压力较大时症状反映为下肢血液循环不良，下腹痛，月经不调，性功能障碍等。</t>
    <phoneticPr fontId="44" type="noConversion"/>
  </si>
  <si>
    <t>压力较大时症状反映为月经不调，膀胱子宫病，子宫肌瘤等。</t>
    <phoneticPr fontId="44" type="noConversion"/>
  </si>
  <si>
    <t>骶椎压力过大，反映长期盆腔炎，子宫炎，痛经，闭经，月经不调，不孕，前列腺炎，导致性功能下降。</t>
    <phoneticPr fontId="44" type="noConversion"/>
  </si>
  <si>
    <t>能帮助钙的吸收，治疗防止骨质疏松症。</t>
    <phoneticPr fontId="44" type="noConversion"/>
  </si>
  <si>
    <t>在脂肪和脂肪酸的新陈代谢及肌肉的生长中发挥着作用。</t>
    <phoneticPr fontId="44" type="noConversion"/>
  </si>
  <si>
    <t>调节肌细胞内部蛋白质的合成与分解， 防止肌肉损伤。</t>
    <phoneticPr fontId="44" type="noConversion"/>
  </si>
  <si>
    <t>是中枢神经及前列腺必需的氨基酸，它通过供应更多的肌酸，延缓肌肉的退化。</t>
    <phoneticPr fontId="44" type="noConversion"/>
  </si>
  <si>
    <t>韧带组织不易再生恢复，处理不当而转成慢性疾病，可能遗留功能障碍，且易再次扭伤。</t>
    <phoneticPr fontId="44" type="noConversion"/>
  </si>
  <si>
    <t>据世卫统计，60岁以上的中老年人，几乎都患有不同程度的骨关节疾病。骨关节疾病列为继心脑血管疾病、癌症、糖尿病“三大杀手”外对人体危害最广泛的问题。</t>
    <phoneticPr fontId="44" type="noConversion"/>
  </si>
  <si>
    <t>当过度疲劳，纤维撕裂或其他损伤时肌腱会发炎。如果关节的不断运动使损伤进一步发展的话，疼痛会很明显或加重。糖尿痛、关节炎和痛风等疾病均可减缓愈合。</t>
    <phoneticPr fontId="44" type="noConversion"/>
  </si>
  <si>
    <t>各类骨关节疾病的发生往往始于滑膜病变、软骨受损或是变性；服用某些抗炎类、激素类药物所造成的软骨损伤也是许多骨关节疾病的主要成因之一</t>
    <phoneticPr fontId="44" type="noConversion"/>
  </si>
  <si>
    <t>促进成长,帮助体内的修补、供给能量与活力、减少关节炎的痛苦、促进牙齿和牙床的健康。</t>
    <phoneticPr fontId="44" type="noConversion"/>
  </si>
  <si>
    <t>强壮骨骼、预防骨质疏松症、提高血清雌激素及游离钙的含量。</t>
    <phoneticPr fontId="44" type="noConversion"/>
  </si>
  <si>
    <t>使牙齿更健康、防止钙质沈淀、防止肾结石、胆结石。</t>
    <phoneticPr fontId="44" type="noConversion"/>
  </si>
  <si>
    <t>维持强健的骨骼。</t>
    <phoneticPr fontId="44" type="noConversion"/>
  </si>
  <si>
    <t>长期缺乏会造成软骨病(成人骨骼软化)、骨质疏松症、骨生长不正常、骨关节炎，导致疼痛。</t>
    <phoneticPr fontId="44" type="noConversion"/>
  </si>
  <si>
    <t>维生素D</t>
    <phoneticPr fontId="44" type="noConversion"/>
  </si>
  <si>
    <t>缺乏时会造成坏血病、眼睛出血、牙龈发炎、出血、关节疼痛、风湿性关节炎、过度脱发、易怒、无精打采、缺乏耐力、瘀伤、免疫力低落等。。</t>
    <phoneticPr fontId="44" type="noConversion"/>
  </si>
  <si>
    <t>维生素 B5</t>
    <phoneticPr fontId="44" type="noConversion"/>
  </si>
  <si>
    <t>回盲瓣功能不良会造成腰疼。</t>
    <phoneticPr fontId="44" type="noConversion"/>
  </si>
  <si>
    <t>主治头、项、目、背、腰、下肢部病证。如颈痛、背痛、腰痛、臀部痛、腰背痛、运动障碍、足小指疼痛等。</t>
    <phoneticPr fontId="44" type="noConversion"/>
  </si>
  <si>
    <t>长期压力过大或病变，造成腰部疼痛，压迫神经系统可导致下肢后侧麻痛，坐骨神经痛，小腿痛，踝痛，脚冰冷等。</t>
    <phoneticPr fontId="44" type="noConversion"/>
  </si>
  <si>
    <t>长期压力过大或病变，造成腰部疼痛，压迫神经系统可导致下肢外侧痛麻，下腰痛，膝痛，坐骨神经痛。</t>
    <phoneticPr fontId="44" type="noConversion"/>
  </si>
  <si>
    <t>长期压力过大或病变，造成腰部疼痛，压迫神经系统可导致膝内侧痛。</t>
    <phoneticPr fontId="44" type="noConversion"/>
  </si>
  <si>
    <t>长期压力过大或病变，造成腰部疼痛，压迫神经系统可导致腿部酸麻胀痛。</t>
    <phoneticPr fontId="44" type="noConversion"/>
  </si>
  <si>
    <t>长期压力过大或病变，造成腰部疼痛，压迫神经系统可导致大腿前侧痛。</t>
    <phoneticPr fontId="44" type="noConversion"/>
  </si>
  <si>
    <t>若身体缺水，会口渴、疲倦感及便秘，皮肤显得干燥易老化。</t>
    <phoneticPr fontId="44" type="noConversion"/>
  </si>
  <si>
    <t>是人体必需氨基酸之一，能缓解人体疲劳、促进生长发育、保持人体皮肤中的水分、保护细胞膜。</t>
    <phoneticPr fontId="44" type="noConversion"/>
  </si>
  <si>
    <t>对范围广泛的毒物具有有效的解毒作用、有效地预防和治疗放射性伤害、维持皮肤的正常代谢， 维持琉基酶的活性, 改善炎症和过敏的皮肤症状。</t>
    <phoneticPr fontId="44" type="noConversion"/>
  </si>
  <si>
    <t>结肠压力过大会造成肠道内毒素过多，出现黑眼圈、面色萎黄、狐臭等症状。</t>
    <phoneticPr fontId="44" type="noConversion"/>
  </si>
  <si>
    <t>有助于皮肤伤口的痊愈。</t>
    <phoneticPr fontId="44" type="noConversion"/>
  </si>
  <si>
    <t>能维持毛发、皮肤、指甲等的健康。</t>
    <phoneticPr fontId="44" type="noConversion"/>
  </si>
  <si>
    <t>缺乏时会造成粗皮病、皮炎、口腔溃疡、手和/或脚灼热、对阳光敏感等。</t>
    <phoneticPr fontId="44" type="noConversion"/>
  </si>
  <si>
    <t>缺乏时会造成唇炎、舌炎、搔痒、对光敏感、毛发脱落等皮肤症状。</t>
    <phoneticPr fontId="44" type="noConversion"/>
  </si>
  <si>
    <t>提高免疫力，尤其是皮肤，改善皮肤痤疮，粗糙，缓解皮肤干燥、对光敏感等问题。</t>
    <phoneticPr fontId="44" type="noConversion"/>
  </si>
  <si>
    <t>压力较大会造成胸椎不适，胰腺炎，糖尿病，肾区痛，排尿异常，尿路结石, 皮肤病。</t>
    <phoneticPr fontId="44" type="noConversion"/>
  </si>
  <si>
    <t>压力</t>
    <phoneticPr fontId="44" type="noConversion"/>
  </si>
  <si>
    <t>是细胞膜的重要成分，也是合成磷脂和前列腺素的原料，能促进胆固醇的代谢，防止胆固醇在肝脏和血管壁上沉积。</t>
    <phoneticPr fontId="44" type="noConversion"/>
  </si>
  <si>
    <t>甘油三酯过多会造成动脉硬化和狭窄等问题，导致心脏病和中风。通常，糖尿病、肥胖、肾衰竭或酒精中毒，都可能导致高甘油三酯升高。</t>
    <phoneticPr fontId="44" type="noConversion"/>
  </si>
  <si>
    <t>胆固醇容易粘附动脉血管壁，形成斑块，占据血管内的空间，使血管变狭窄，甚至阻断血流。胆固醇过高会增加心脏病、中风、肝功能不全、高血压等的风险。</t>
    <phoneticPr fontId="44" type="noConversion"/>
  </si>
  <si>
    <t>脂肪酶生产不足可能会出现疲劳，心血管问题、消化系统问题等慢性疾病。</t>
    <phoneticPr fontId="44" type="noConversion"/>
  </si>
  <si>
    <t>能调节神经传导、促进人体对脂肪类物质的吸收，并参与胆汁酸盐代谢、参与内分泌活动，对心血管系统有一系列独特的作用。</t>
    <phoneticPr fontId="44" type="noConversion"/>
  </si>
  <si>
    <t>可预防肾结石、协助葡萄糖的代谢、有助缓和低血糖、改善身体能量。</t>
    <phoneticPr fontId="44" type="noConversion"/>
  </si>
  <si>
    <t>可减少自由基对粒线体的伤害。尤其是心脏心肌细胞和血管的健康。</t>
    <phoneticPr fontId="44" type="noConversion"/>
  </si>
  <si>
    <t>可预防高血压、防止血管中胆固醇的蓄积等。</t>
    <phoneticPr fontId="44" type="noConversion"/>
  </si>
  <si>
    <t>可防止高血压,降低血压。</t>
    <phoneticPr fontId="44" type="noConversion"/>
  </si>
  <si>
    <t>维持规则性的心脏跳动、促进心脏、血管的健康。</t>
    <phoneticPr fontId="44" type="noConversion"/>
  </si>
  <si>
    <t>维持规则性的心脏跳动、促进神经系统，特别是刺激的传达机等。</t>
    <phoneticPr fontId="44" type="noConversion"/>
  </si>
  <si>
    <t>可输送氧气到脑部,来增进清晰的思考、帮助体内处理癈物、降低血压、有助于过敏症的治疗参与神经冲动的传导、肌肉收缩的作用等。</t>
    <phoneticPr fontId="44" type="noConversion"/>
  </si>
  <si>
    <t>矿物质钾</t>
    <phoneticPr fontId="44" type="noConversion"/>
  </si>
  <si>
    <t>长期缺乏会造成心动过速，增加患心脏病的危险。</t>
    <phoneticPr fontId="44" type="noConversion"/>
  </si>
  <si>
    <t>长期缺乏会造成晕眩、用力时心跳快、姿势性低血压(起立时低血压)。</t>
    <phoneticPr fontId="44" type="noConversion"/>
  </si>
  <si>
    <t>长期缺乏会造成循环系统症状：心律加快、全身浮肿，直至发生心力衰竭。</t>
    <phoneticPr fontId="44" type="noConversion"/>
  </si>
  <si>
    <t>主治心、胸、胃、神志病以及经脉循行部位的其它病证。如心前区疼痛、胸闷、心悸等。</t>
    <phoneticPr fontId="44" type="noConversion"/>
  </si>
  <si>
    <t>主治心脏、胸部及精神方面的疾病及经脉循行部位的其它病证。如心痛、胸部紧闷等。</t>
    <phoneticPr fontId="44" type="noConversion"/>
  </si>
  <si>
    <t>压力较大会造成胸痛，肋间痛，心慌，心悸等症状。</t>
    <phoneticPr fontId="44" type="noConversion"/>
  </si>
  <si>
    <t>压力较大会造成胸痛，冠心病（心绞痛）、心慌，心悸，乳房痛，肝胆病，低血压，贫血，气喘..等。</t>
    <phoneticPr fontId="44" type="noConversion"/>
  </si>
  <si>
    <t>压力较大会造成气喘,心慌，心悸，胸痛,胸闷，冠心病（心绞痛）。</t>
    <phoneticPr fontId="44" type="noConversion"/>
  </si>
  <si>
    <t>压力较大会造成胸闷，胸痛等症状。</t>
    <phoneticPr fontId="44" type="noConversion"/>
  </si>
  <si>
    <t>压力较大会造成胸痛，气短，胸闷，心律失常，冠心病、心绞痛等。</t>
    <phoneticPr fontId="44" type="noConversion"/>
  </si>
  <si>
    <t>压力较大会造成胸痛，心慌心悸早搏，房颤等。</t>
    <phoneticPr fontId="44" type="noConversion"/>
  </si>
  <si>
    <t>压力较大会造成心律失常（过缓或过速），血压波动，胸闷气短等。</t>
    <phoneticPr fontId="44" type="noConversion"/>
  </si>
  <si>
    <t>压力较大会造成血压波动，心律失常（过速或过缓）等。</t>
    <phoneticPr fontId="44" type="noConversion"/>
  </si>
  <si>
    <t>压力较大会造成心律异常，血压波动等。</t>
    <phoneticPr fontId="44" type="noConversion"/>
  </si>
  <si>
    <t>主治头、项、耳、目、咽喉病，热病以及经脉循行部位的其它病证。如颊肿、咽喉肿痛。</t>
    <phoneticPr fontId="44" type="noConversion"/>
  </si>
  <si>
    <t>主治胃肠病、头面、目、鼻、口、齿痛及经脉循行部位的其它病证。如鼻塞、咽喉肿痛等。</t>
    <phoneticPr fontId="44" type="noConversion"/>
  </si>
  <si>
    <t>主治喉、胸、肺等疾病及经脉循行部位的其它病证。如咽喉疼痛、喘咳等症状。</t>
    <phoneticPr fontId="44" type="noConversion"/>
  </si>
  <si>
    <r>
      <t>肺</t>
    </r>
    <r>
      <rPr>
        <sz val="11"/>
        <rFont val="宋体"/>
        <family val="3"/>
        <charset val="134"/>
      </rPr>
      <t>经</t>
    </r>
    <phoneticPr fontId="44" type="noConversion"/>
  </si>
  <si>
    <t>治侧头、耳、眼、胸胁、咽喉病、热病以及经脉循行部位的其它病证。如耳聋、耳鸣、咽喉疼痛等。</t>
    <phoneticPr fontId="44" type="noConversion"/>
  </si>
  <si>
    <t>三焦经</t>
    <phoneticPr fontId="44" type="noConversion"/>
  </si>
  <si>
    <t>主治肾、肺、咽喉病及经脉循行部位的其它病证。如咳嗽、气喘、咽干肿痛等。</t>
    <phoneticPr fontId="44" type="noConversion"/>
  </si>
  <si>
    <t>压力较大会造成咽喉痛，哮喘，胸闷气短等症状。</t>
    <phoneticPr fontId="44" type="noConversion"/>
  </si>
  <si>
    <t>压力较大会造成咳喘，咽喉痛，扁桃体肿大等症状。</t>
    <phoneticPr fontId="44" type="noConversion"/>
  </si>
  <si>
    <t>压力较大会造成喘哮，发声嘶哑等症状。</t>
    <phoneticPr fontId="44" type="noConversion"/>
  </si>
  <si>
    <t>压力较大会造成颈椎不适，咽喉部异物感，咽喉痛，恶心。</t>
    <phoneticPr fontId="44" type="noConversion"/>
  </si>
  <si>
    <t>下颌关节</t>
    <phoneticPr fontId="44" type="noConversion"/>
  </si>
  <si>
    <t>能紊乱可以导致胃肠功能紊乱，头痛，头昏，头憋胀，沉闷，头部重压感，头晕麻木，脖子后背发紧发沉，周身发紧僵硬不适，或有游走性疼痛，游走性异常感觉。</t>
    <phoneticPr fontId="44" type="noConversion"/>
  </si>
  <si>
    <t>不平衡时可能会产生焦虑、抑郁、烦躁、、疲乏、过敏、脱发、面部毛发、头痛、头晕、精神难集中、性欲低、骨质疏松。</t>
    <phoneticPr fontId="44" type="noConversion"/>
  </si>
  <si>
    <t>常见的症状是一过性眩晕、眼震、站立或行走不稳。</t>
    <phoneticPr fontId="44" type="noConversion"/>
  </si>
  <si>
    <t>脑缺血</t>
    <phoneticPr fontId="44" type="noConversion"/>
  </si>
  <si>
    <t>构成维他命Ｂ12的一部份、红血球细胞不可缺的物质、改善贫血、提升免疫。</t>
    <phoneticPr fontId="44" type="noConversion"/>
  </si>
  <si>
    <t>结肠功能紊乱会引起肠道内毒素过多，会出现腰疼、头疼等症状。</t>
    <phoneticPr fontId="44" type="noConversion"/>
  </si>
  <si>
    <t>回盲瓣功能不良会造成各种疼痛如腰疼、心前区疼痛、头痛，眩晕。</t>
    <phoneticPr fontId="44" type="noConversion"/>
  </si>
  <si>
    <t>主要影响眼、侧头、耳，如晕眩、头痛等。</t>
    <phoneticPr fontId="44" type="noConversion"/>
  </si>
  <si>
    <t>胆经</t>
    <phoneticPr fontId="44" type="noConversion"/>
  </si>
  <si>
    <t>长期压力过大引起病变，会造成偏头痛，三叉神经痛，视力障碍，耳鸣，眩晕等症状。</t>
    <phoneticPr fontId="44" type="noConversion"/>
  </si>
  <si>
    <t>长期压力过大引起病变，会造成脑供血不足，头晕，偏头痛、耳鸣，眼眶痛等症状。</t>
    <phoneticPr fontId="44" type="noConversion"/>
  </si>
  <si>
    <t>长期压力过大引起病变，会造成脑供血不足，头晕，后头痛等症状。</t>
    <phoneticPr fontId="44" type="noConversion"/>
  </si>
  <si>
    <t>淋巴</t>
    <phoneticPr fontId="44" type="noConversion"/>
  </si>
  <si>
    <t>脾脏是机体最大的细胞免疫和体液免疫的中心。</t>
    <phoneticPr fontId="44" type="noConversion"/>
  </si>
  <si>
    <t>增加抵抗力，防止疲劳、可预防和治疗,因缺铁而引起的贫血、恢复血色良好的皮肤、参与制造胶原蛋白。</t>
    <phoneticPr fontId="44" type="noConversion"/>
  </si>
  <si>
    <t>强化免疫系统，促进能量产生、防癌、预防风湿样关节炎、白色念珠菌感染、滤过性病毒感染</t>
    <phoneticPr fontId="44" type="noConversion"/>
  </si>
  <si>
    <t>增强肌体对外界环境的抗应激能力和免疫力。缺乏时会造成免疫力低下，导致坏血病、眼睛出血、牙龈发炎、出血、关节疼痛、风湿性关节炎等疾病</t>
    <phoneticPr fontId="44" type="noConversion"/>
  </si>
  <si>
    <t>可提高免疫力，尤其是皮肤黏膜的免疫力，如呼吸道黏膜。</t>
    <phoneticPr fontId="44" type="noConversion"/>
  </si>
  <si>
    <t>过量的蛋白质入血液，会导致过多脂肪及自由基，并导致免疫力低下等症状。</t>
    <phoneticPr fontId="44" type="noConversion"/>
  </si>
  <si>
    <t>麦芽糖代谢不良会造成胃胀气、肠漏综合症、念珠菌感染、淋巴循环代谢阻滞及腹部不适等。</t>
    <phoneticPr fontId="44" type="noConversion"/>
  </si>
  <si>
    <t>乳糖不耐受是造成肝脏毒素累积、小肠吸收功能障碍、淋巴循环阻滞及酸性体质的重要原因。</t>
    <phoneticPr fontId="44" type="noConversion"/>
  </si>
  <si>
    <t>各种压力过大时会导致皮质醇分泌不平衡，产生免疫抑制作用。</t>
    <phoneticPr fontId="44" type="noConversion"/>
  </si>
  <si>
    <t>T8节神经与肝胆相连接，压力较大反映出肝胆功能偏弱，免疫力较弱。</t>
    <phoneticPr fontId="44" type="noConversion"/>
  </si>
  <si>
    <t>酸性体质容易导致免疫力低下，引发感冒，易有糖尿病、高血压、痛风、甚至癌症倾向。</t>
    <phoneticPr fontId="44" type="noConversion"/>
  </si>
  <si>
    <t>酸性体质</t>
    <phoneticPr fontId="44" type="noConversion"/>
  </si>
  <si>
    <t>若身体缺水，会口渴、疲倦感。</t>
    <phoneticPr fontId="44" type="noConversion"/>
  </si>
  <si>
    <r>
      <t>甲</t>
    </r>
    <r>
      <rPr>
        <sz val="11"/>
        <rFont val="宋体"/>
        <family val="3"/>
        <charset val="134"/>
      </rPr>
      <t>状</t>
    </r>
    <r>
      <rPr>
        <sz val="11"/>
        <rFont val="新細明體"/>
        <family val="1"/>
        <charset val="136"/>
      </rPr>
      <t>腺</t>
    </r>
    <phoneticPr fontId="44" type="noConversion"/>
  </si>
  <si>
    <t>如果分泌水平较低将出现性欲减低、疲劳、肌肉退化、体重增加、骨质疏松、心血管疾病等。</t>
    <phoneticPr fontId="44" type="noConversion"/>
  </si>
  <si>
    <t>肾上腺疲劳的特点表现为口重、血糖升高、经前期综合征、更年期综合征、轻微的抑郁、乏力、肌肉无力、精神不集中、性欲降低、轻微便秘、腹泻交替等。</t>
    <phoneticPr fontId="44" type="noConversion"/>
  </si>
  <si>
    <t>人体必需氨基酸之一。可缓解人体疲劳、促进生长发育、保持人体皮肤中的水分。</t>
    <phoneticPr fontId="44" type="noConversion"/>
  </si>
  <si>
    <t>协助肌肉的反射作用、增进记忆力、缓和神经过敏和烦燥不安，缺乏时感觉无力，疲劳，精神不振。</t>
    <phoneticPr fontId="44" type="noConversion"/>
  </si>
  <si>
    <t>可输送氧气到脑部,来增进清晰的思考，参与神经冲动的传导、肌肉收缩的作用等，缺乏时身体乏力，感觉疲劳。</t>
    <phoneticPr fontId="44" type="noConversion"/>
  </si>
  <si>
    <t>维生素 B3</t>
    <phoneticPr fontId="44" type="noConversion"/>
  </si>
  <si>
    <t>缺乏维生素D会导致代谢障碍、失眠、疲劳等症状。</t>
    <phoneticPr fontId="44" type="noConversion"/>
  </si>
  <si>
    <t>缺乏维生素C会导致无精打采、疲劳、乏力等症状。</t>
    <phoneticPr fontId="44" type="noConversion"/>
  </si>
  <si>
    <t>淀粉酶缺乏症状有：过敏、抑郁、疲劳、情绪波动等。</t>
    <phoneticPr fontId="44" type="noConversion"/>
  </si>
  <si>
    <t>结肠功能紊乱会引起肠道内毒素过多，从而出现胃胀气、疲劳、抑郁等症状。</t>
    <phoneticPr fontId="44" type="noConversion"/>
  </si>
  <si>
    <t>空肠的功能障碍，提示真菌、细菌感染和食物敏感造成的各脏器压力较大，会直接导致一些疾病，也会间接的导致不明原因的疲劳症状。</t>
    <phoneticPr fontId="44" type="noConversion"/>
  </si>
  <si>
    <t>空肠</t>
    <phoneticPr fontId="44" type="noConversion"/>
  </si>
  <si>
    <t>十二指肠的功能障碍可以提示真菌或者细菌感染、食物敏感等造成的各脏器压力过大，并可以直接导致很多疾病，以及无明显诱因的疲劳等症状</t>
    <phoneticPr fontId="44" type="noConversion"/>
  </si>
  <si>
    <t>十二指肠</t>
    <phoneticPr fontId="44" type="noConversion"/>
  </si>
  <si>
    <t>调节体温、血糖、水平衡、脂肪代谢、摄食习惯、睡眠、性行为、情绪、荷尔蒙（例如：肾上腺素及皮质醇）的制作，以及自主神经系统。</t>
    <phoneticPr fontId="44" type="noConversion"/>
  </si>
  <si>
    <t>松果体是人体的“生物钟”的调控中心。昼夜周期中光照与黑暗的周期性交替就会引起褪黑激素的分泌量相应地出现昼夜周期性变化。</t>
    <phoneticPr fontId="44" type="noConversion"/>
  </si>
  <si>
    <t>松果体</t>
    <phoneticPr fontId="44" type="noConversion"/>
  </si>
  <si>
    <t>又被称为“压力荷尔蒙”，反应精神情绪状态，分泌不平衡会导致精神兴奋活跃而失眠。</t>
    <phoneticPr fontId="44" type="noConversion"/>
  </si>
  <si>
    <t>又名血清素，前体是色氨酸，是褪黑激素的前体，是维持正常睡眠的必须激素。</t>
    <phoneticPr fontId="44" type="noConversion"/>
  </si>
  <si>
    <r>
      <t>5-</t>
    </r>
    <r>
      <rPr>
        <sz val="11"/>
        <rFont val="宋体"/>
        <family val="3"/>
        <charset val="134"/>
      </rPr>
      <t>羟</t>
    </r>
    <r>
      <rPr>
        <sz val="11"/>
        <rFont val="新細明體"/>
        <family val="1"/>
        <charset val="136"/>
      </rPr>
      <t>色胺</t>
    </r>
    <phoneticPr fontId="44" type="noConversion"/>
  </si>
  <si>
    <t>人体必需氨基酸之一可促进人体发育、增强免疫功、增进食欲、改善营养不良状况、改善失眠，提高记忆力。</t>
    <phoneticPr fontId="44" type="noConversion"/>
  </si>
  <si>
    <t>矿物质镁可维持神经系统的正常兴奋性，缓解失眠症状。</t>
    <phoneticPr fontId="44" type="noConversion"/>
  </si>
  <si>
    <t>矿物质钙可维持神经系统的正常兴奋性，缓解失眠症状。</t>
    <phoneticPr fontId="44" type="noConversion"/>
  </si>
  <si>
    <t>促进矿物质钙的吸收，而钙可维持神经系统的正常兴奋性，缓解失眠症状。</t>
    <phoneticPr fontId="44" type="noConversion"/>
  </si>
  <si>
    <r>
      <rPr>
        <sz val="11"/>
        <rFont val="宋体"/>
        <family val="3"/>
        <charset val="134"/>
      </rPr>
      <t>维</t>
    </r>
    <r>
      <rPr>
        <sz val="11"/>
        <rFont val="新細明體"/>
        <family val="1"/>
        <charset val="136"/>
      </rPr>
      <t>生素D</t>
    </r>
    <phoneticPr fontId="44" type="noConversion"/>
  </si>
  <si>
    <t>缺乏会造成焦虑、失眠、情绪波动及烦躁等问题。</t>
    <phoneticPr fontId="44" type="noConversion"/>
  </si>
  <si>
    <r>
      <t>蛋白</t>
    </r>
    <r>
      <rPr>
        <sz val="11"/>
        <rFont val="宋体"/>
        <family val="3"/>
        <charset val="134"/>
      </rPr>
      <t>酶</t>
    </r>
    <phoneticPr fontId="44" type="noConversion"/>
  </si>
  <si>
    <t>主治心、胸、胃、神志病以及经脉循行部位的其它病证。如心前区疼痛、胸闷、腋部肿胀、肘臂挛急、心悸、烦躁、面热等。</t>
  </si>
  <si>
    <t>主治肾、肺、咽喉病及经脉循行部位的其它病证。如咳嗽、气喘、水肿、便秘、腹泻、气短、下肢无力、腹泻、头晕目眩、常有饥感、腰脊疼痛、咽干肿痛、心胸烦闷、惊恐等。</t>
    <phoneticPr fontId="44" type="noConversion"/>
  </si>
  <si>
    <t>主治头、项、目、背、腰、下肢部病证。如小便不通、目痛、鼻塞多涕、头痛、颈痛、背痛、腰痛、臀部痛、痔疮、腰背痛、运动障碍、眼球痛、足小指疼痛。</t>
  </si>
  <si>
    <t>主治头、项、耳、目、咽喉病，热病以及经脉循行部位的其它病证。如颊肿、咽喉肿痛、耳聋、外肩及臂外侧痛、下颚及颈部肿痛、肩臂外侧后缘疼痛。</t>
  </si>
  <si>
    <t>主治心脏、胸部及精神方面的疾病及经脉循行部位的其它病证。如咽干、口渴、上臂内侧痛、手心发热、心痛、胸部紧闷、上肢屈侧后缘疼痛、眼白发黄等。</t>
  </si>
  <si>
    <t>主治胃病、妇科、经脉循行部位的病证。如倦怠、食欲不振、消化不良、黄疸、腹胀、便溏、下痢、胃脘痛、嗳气、身重无力、下肢内侧肿胀及足大拇指运动障碍。</t>
    <phoneticPr fontId="44" type="noConversion"/>
  </si>
  <si>
    <t>主治胃肠病、头面、目、鼻、口、齿痛及经脉循行部位的其它病证。如高热出汗、鼻塞、腹泻、肠鸣、胃痛、呕吐、口渴、腹胀、水肿、咽喉肿痛、胸膝部疼痛。</t>
    <phoneticPr fontId="44" type="noConversion"/>
  </si>
  <si>
    <t>主治头面、五官、咽喉病、热病及经脉循行部位的其它病证。如腹痛、肠鸣、泄泻、便秘、痢疾、牙痛、流清涕、流鼻血、热肿等病症。</t>
  </si>
  <si>
    <t>主治喉、胸、肺等疾病及经脉循行部位的其它病证。如咽喉疼痛、气逆、心烦、胸闷胀满、喘咳、善叹息，肩背及臂内侧前缘痛等。</t>
  </si>
  <si>
    <t>主治肝病、妇科、前阴病以及经脉循行部位的其它病症。如腰痛、胸满、呃逆、遗尿、小便不利、疝气、胸部胀气、呕吐、腹泻、腰部疼痛、小腹疼痛、食欲不佳、黄疸等。</t>
    <phoneticPr fontId="44" type="noConversion"/>
  </si>
  <si>
    <t>主治眼、侧头、耳、咽喉病、神志病，热病以及经脉循行部位的其病证，如口苦、晕眩、头痛、（腋下、胸胁、臀部、下肢外侧部）疼痛等。</t>
    <phoneticPr fontId="44" type="noConversion"/>
  </si>
  <si>
    <t>压力指数</t>
  </si>
  <si>
    <t>若偏高容易感冒、疲倦、气喘、嗜睡，易有糖尿病、高血压、痛风、甚至癌症倾向。可能因压力、晚睡或过量酸性食物引起。</t>
    <phoneticPr fontId="44" type="noConversion"/>
  </si>
  <si>
    <t>氧合指数</t>
  </si>
  <si>
    <t>水分指数</t>
  </si>
  <si>
    <t>免疫力指数</t>
  </si>
  <si>
    <t>脑力指数</t>
  </si>
  <si>
    <t>体力指数</t>
    <phoneticPr fontId="44" type="noConversion"/>
  </si>
  <si>
    <t>A</t>
    <phoneticPr fontId="44" type="noConversion"/>
  </si>
  <si>
    <t>B1</t>
    <phoneticPr fontId="44" type="noConversion"/>
  </si>
  <si>
    <t>B2</t>
    <phoneticPr fontId="44" type="noConversion"/>
  </si>
  <si>
    <t>B3</t>
    <phoneticPr fontId="44" type="noConversion"/>
  </si>
  <si>
    <t>B5</t>
    <phoneticPr fontId="44" type="noConversion"/>
  </si>
  <si>
    <t>B6</t>
    <phoneticPr fontId="44" type="noConversion"/>
  </si>
  <si>
    <t>FOLIC ACID</t>
    <phoneticPr fontId="44" type="noConversion"/>
  </si>
  <si>
    <t>B12</t>
    <phoneticPr fontId="44" type="noConversion"/>
  </si>
  <si>
    <t>D</t>
    <phoneticPr fontId="44" type="noConversion"/>
  </si>
  <si>
    <t>E</t>
    <phoneticPr fontId="44" type="noConversion"/>
  </si>
  <si>
    <t>C</t>
    <phoneticPr fontId="44" type="noConversion"/>
  </si>
  <si>
    <t>Mg</t>
    <phoneticPr fontId="44" type="noConversion"/>
  </si>
  <si>
    <t>Fe</t>
    <phoneticPr fontId="44" type="noConversion"/>
  </si>
  <si>
    <t>Mn</t>
    <phoneticPr fontId="44" type="noConversion"/>
  </si>
  <si>
    <t>Cr</t>
    <phoneticPr fontId="44" type="noConversion"/>
  </si>
  <si>
    <t>Zn</t>
    <phoneticPr fontId="44" type="noConversion"/>
  </si>
  <si>
    <t>Se</t>
    <phoneticPr fontId="44" type="noConversion"/>
  </si>
  <si>
    <t>I</t>
    <phoneticPr fontId="44" type="noConversion"/>
  </si>
  <si>
    <t>P</t>
    <phoneticPr fontId="44" type="noConversion"/>
  </si>
  <si>
    <t>硼</t>
  </si>
  <si>
    <t>锗</t>
  </si>
  <si>
    <t>钒</t>
  </si>
  <si>
    <t>Q10</t>
    <phoneticPr fontId="44" type="noConversion"/>
  </si>
  <si>
    <t>抗氧化物</t>
  </si>
  <si>
    <t>锡</t>
  </si>
  <si>
    <t>辅酶Q10</t>
    <phoneticPr fontId="44" type="noConversion"/>
  </si>
  <si>
    <t>叶酸缺乏</t>
    <phoneticPr fontId="44" type="noConversion"/>
  </si>
  <si>
    <t>维生素B12缺乏</t>
    <phoneticPr fontId="44" type="noConversion"/>
  </si>
  <si>
    <t>Info_R!F5</t>
  </si>
  <si>
    <t>Info_R!F6</t>
  </si>
  <si>
    <t>Info_R!F7</t>
  </si>
  <si>
    <t>Info_R!F8</t>
  </si>
  <si>
    <t>Info_R!F9</t>
  </si>
  <si>
    <t>V</t>
    <phoneticPr fontId="44" type="noConversion"/>
  </si>
  <si>
    <t>A</t>
    <phoneticPr fontId="44" type="noConversion"/>
  </si>
  <si>
    <t>R</t>
    <phoneticPr fontId="44" type="noConversion"/>
  </si>
  <si>
    <t>H</t>
    <phoneticPr fontId="44" type="noConversion"/>
  </si>
  <si>
    <t>O</t>
    <phoneticPr fontId="44" type="noConversion"/>
  </si>
  <si>
    <t>P</t>
    <phoneticPr fontId="44" type="noConversion"/>
  </si>
  <si>
    <t>Info_R!F13</t>
    <phoneticPr fontId="44" type="noConversion"/>
  </si>
  <si>
    <t>PA</t>
    <phoneticPr fontId="44" type="noConversion"/>
  </si>
  <si>
    <t>酸碱度指数</t>
  </si>
  <si>
    <t>细胞反应指数</t>
  </si>
  <si>
    <t>颈椎第1节</t>
    <phoneticPr fontId="44" type="noConversion"/>
  </si>
  <si>
    <r>
      <rPr>
        <sz val="11"/>
        <rFont val="宋体"/>
        <family val="3"/>
        <charset val="134"/>
      </rPr>
      <t>颈</t>
    </r>
    <r>
      <rPr>
        <sz val="11"/>
        <rFont val="新細明體"/>
        <family val="1"/>
        <charset val="136"/>
      </rPr>
      <t>椎第2</t>
    </r>
    <r>
      <rPr>
        <sz val="11"/>
        <rFont val="宋体"/>
        <family val="3"/>
        <charset val="134"/>
      </rPr>
      <t>节</t>
    </r>
    <phoneticPr fontId="44" type="noConversion"/>
  </si>
  <si>
    <t>颈椎第1节</t>
    <phoneticPr fontId="44" type="noConversion"/>
  </si>
  <si>
    <r>
      <rPr>
        <sz val="11"/>
        <rFont val="宋体"/>
        <family val="3"/>
        <charset val="134"/>
      </rPr>
      <t>颈</t>
    </r>
    <r>
      <rPr>
        <sz val="11"/>
        <rFont val="新細明體"/>
        <family val="1"/>
        <charset val="136"/>
      </rPr>
      <t>椎第5</t>
    </r>
    <r>
      <rPr>
        <sz val="11"/>
        <rFont val="宋体"/>
        <family val="3"/>
        <charset val="134"/>
      </rPr>
      <t>节</t>
    </r>
    <phoneticPr fontId="44" type="noConversion"/>
  </si>
  <si>
    <r>
      <rPr>
        <sz val="11"/>
        <rFont val="宋体"/>
        <family val="3"/>
        <charset val="134"/>
      </rPr>
      <t>颈</t>
    </r>
    <r>
      <rPr>
        <sz val="11"/>
        <rFont val="新細明體"/>
        <family val="1"/>
        <charset val="136"/>
      </rPr>
      <t>椎第6</t>
    </r>
    <r>
      <rPr>
        <sz val="11"/>
        <rFont val="宋体"/>
        <family val="3"/>
        <charset val="134"/>
      </rPr>
      <t>节</t>
    </r>
    <phoneticPr fontId="44" type="noConversion"/>
  </si>
  <si>
    <r>
      <rPr>
        <sz val="11"/>
        <rFont val="宋体"/>
        <family val="3"/>
        <charset val="134"/>
      </rPr>
      <t>颈</t>
    </r>
    <r>
      <rPr>
        <sz val="11"/>
        <rFont val="新細明體"/>
        <family val="1"/>
        <charset val="136"/>
      </rPr>
      <t>椎第7</t>
    </r>
    <r>
      <rPr>
        <sz val="11"/>
        <rFont val="宋体"/>
        <family val="3"/>
        <charset val="134"/>
      </rPr>
      <t>节</t>
    </r>
    <phoneticPr fontId="44" type="noConversion"/>
  </si>
  <si>
    <t>胸椎第8节</t>
    <phoneticPr fontId="44" type="noConversion"/>
  </si>
  <si>
    <t>颈椎第2节</t>
    <phoneticPr fontId="44" type="noConversion"/>
  </si>
  <si>
    <t>颈椎第3节</t>
    <phoneticPr fontId="44" type="noConversion"/>
  </si>
  <si>
    <t>足少阳胆经</t>
    <phoneticPr fontId="44" type="noConversion"/>
  </si>
  <si>
    <t>足厥阴肝经</t>
    <phoneticPr fontId="44" type="noConversion"/>
  </si>
  <si>
    <t>手太阴肺经</t>
    <phoneticPr fontId="44" type="noConversion"/>
  </si>
  <si>
    <t>手阳明大肠经</t>
    <phoneticPr fontId="44" type="noConversion"/>
  </si>
  <si>
    <t>足阳明胃经</t>
    <phoneticPr fontId="44" type="noConversion"/>
  </si>
  <si>
    <t>足太阴脾经</t>
    <phoneticPr fontId="44" type="noConversion"/>
  </si>
  <si>
    <t>手少阴心经</t>
    <phoneticPr fontId="44" type="noConversion"/>
  </si>
  <si>
    <t>手太阳小肠经</t>
    <phoneticPr fontId="44" type="noConversion"/>
  </si>
  <si>
    <r>
      <t>酸</t>
    </r>
    <r>
      <rPr>
        <sz val="10"/>
        <rFont val="宋体"/>
        <family val="3"/>
        <charset val="134"/>
      </rPr>
      <t>碱</t>
    </r>
    <r>
      <rPr>
        <sz val="10"/>
        <rFont val="新細明體"/>
        <family val="1"/>
        <charset val="136"/>
      </rPr>
      <t>度指</t>
    </r>
    <r>
      <rPr>
        <sz val="10"/>
        <rFont val="宋体"/>
        <family val="3"/>
        <charset val="134"/>
      </rPr>
      <t>数</t>
    </r>
    <phoneticPr fontId="44" type="noConversion"/>
  </si>
  <si>
    <r>
      <rPr>
        <sz val="10"/>
        <rFont val="宋体"/>
        <family val="3"/>
        <charset val="134"/>
      </rPr>
      <t>细</t>
    </r>
    <r>
      <rPr>
        <sz val="10"/>
        <rFont val="新細明體"/>
        <family val="1"/>
        <charset val="136"/>
      </rPr>
      <t>胞反</t>
    </r>
    <r>
      <rPr>
        <sz val="10"/>
        <rFont val="宋体"/>
        <family val="3"/>
        <charset val="134"/>
      </rPr>
      <t>应指数</t>
    </r>
    <phoneticPr fontId="44" type="noConversion"/>
  </si>
  <si>
    <t>反映情绪压力，身体疼痛，咖啡因，药物，精神意识等。</t>
    <phoneticPr fontId="44" type="noConversion"/>
  </si>
  <si>
    <t>颈椎1节长期压力偏高将导致神经紊乱引起失眠</t>
    <phoneticPr fontId="44" type="noConversion"/>
  </si>
  <si>
    <t>颈椎2节长期压力偏高将导致神经功能紊乱引起失眠</t>
    <phoneticPr fontId="44" type="noConversion"/>
  </si>
  <si>
    <t>缺乏时会引起食欲差、肌肉萎缩、精神状态不稳定、健忘、莫名的恐惧、疲劳、失去膝盖的反射作用、神经炎、碳水化合物难消化，心悸、便秘等。</t>
    <phoneticPr fontId="44" type="noConversion"/>
  </si>
  <si>
    <t>缺乏时会引起粗皮病、皮炎、腹泻、没有食欲，消化不良、口臭、口腔溃疡、消极、忧郁、精神分裂症、手和/或脚灼热、对阳光敏感等。</t>
    <phoneticPr fontId="44" type="noConversion"/>
  </si>
  <si>
    <t>缺乏时会引起血液和皮肤问题、疲劳、头痛和个性变化、晕眩、用力时心跳快、姿势性低血压(起立时低血压)、胃痛、便秘、手脚麻木和刺痛等。</t>
    <phoneticPr fontId="44" type="noConversion"/>
  </si>
  <si>
    <t>叶酸</t>
    <phoneticPr fontId="44" type="noConversion"/>
  </si>
  <si>
    <t>缺乏时会引起湿疹、脂肪新陈代谢减弱、舌痛、没有食欲、作呕、贫血、疲乏、失眠、肌肉疼痛、抑郁、沮丧、肤色不好、四肢无力等。</t>
    <phoneticPr fontId="44" type="noConversion"/>
  </si>
  <si>
    <t>心理情绪压力较大时精神过于活跃，造成神经兴奋而失眠或睡眠质量差。</t>
    <phoneticPr fontId="44" type="noConversion"/>
  </si>
  <si>
    <t>长期压力偏高将导致脑供血不足，头晕，疲劳。</t>
    <phoneticPr fontId="44" type="noConversion"/>
  </si>
  <si>
    <t>缺乏时会引起唇炎、舌炎、舌痛、眼睛疲劳、灼热、搔痒、对光敏感、白内障、巩膜毛细管阻塞、毛发脱落、红血球结构受损导致贫血等。</t>
    <phoneticPr fontId="44" type="noConversion"/>
  </si>
  <si>
    <t>辅酶Q10对线粒体有启动的作用，缺乏时可能会导致消化不良、吸收困难，新陈代谢减弱、心脏无力，疲乏等症状。</t>
    <phoneticPr fontId="44" type="noConversion"/>
  </si>
  <si>
    <t>甲状腺功能低落时新陈代谢率下降、便秘、思维迟钝、行动缓慢、四肢无力、内分泌功能减退、眩晕、疲劳、肌无力等。</t>
    <phoneticPr fontId="44" type="noConversion"/>
  </si>
  <si>
    <t>能够预防许多自由基引起的提早老化问题及免疫系统疾病等。</t>
    <phoneticPr fontId="44" type="noConversion"/>
  </si>
  <si>
    <t>可帮助细胞分裂、有助于伤口复原、使血氨降低、提升免疫功能、协助分泌激素。</t>
    <phoneticPr fontId="44" type="noConversion"/>
  </si>
  <si>
    <t>是人类主要的中枢免疫器官，肾上腺皮质功能亢进、营养不良、年老、精神紧张、类固醇和细胞毒药物治疗及放射线照射等将影响其功能。</t>
    <phoneticPr fontId="44" type="noConversion"/>
  </si>
  <si>
    <t>存在于人体的各个部位，对于人体的免疫系统至关重要的作用。适当运动可促进 淋巴循环。</t>
    <phoneticPr fontId="44" type="noConversion"/>
  </si>
  <si>
    <t>若身体缺水，会口渴、疲倦感及便秘，导致免疫功能低下。</t>
    <phoneticPr fontId="44" type="noConversion"/>
  </si>
  <si>
    <t>心理情绪压力较大时容易导致免疫功能低下。</t>
    <phoneticPr fontId="44" type="noConversion"/>
  </si>
  <si>
    <t>缺乏时会引起唇炎、舌炎、舌痛、眼睛疲劳、灼热、搔痒、对光敏感、白内障、巩膜毛细管阻塞、毛发脱落、红血球结构受损导致贫血等。。</t>
    <phoneticPr fontId="44" type="noConversion"/>
  </si>
  <si>
    <t>缺乏时会引起恶性贫血、四肢刺痛、背部疼痛、舌痛、体重变轻、虚弱、大脑受损、肌肉无力、步伐失去平衡、躁动、忧郁、皮肤苍白，心跳加速等。</t>
    <phoneticPr fontId="44" type="noConversion"/>
  </si>
  <si>
    <t>心理情绪压力较大时精神过于活跃，造成神经兴奋而头痛等症状。</t>
    <phoneticPr fontId="44" type="noConversion"/>
  </si>
  <si>
    <t>下颌关节长期压力较大时容易导致头痛等症状。</t>
    <phoneticPr fontId="44" type="noConversion"/>
  </si>
  <si>
    <t>缺乏维生素A时可导致免疫力低下，尤其是皮肤黏膜的免疫力，如呼吸道黏膜。</t>
    <phoneticPr fontId="44" type="noConversion"/>
  </si>
  <si>
    <t>对于某些物质过敏可能导致慢性炎症，呼吸道及咽喉的不适。</t>
    <phoneticPr fontId="44" type="noConversion"/>
  </si>
  <si>
    <t>空气污染可能导致慢性炎症，呼吸道及咽喉的不适。</t>
    <phoneticPr fontId="44" type="noConversion"/>
  </si>
  <si>
    <t>能够预防许多自由基引起的提早老化问题及动脉硬化,糖尿病,白内障,心血管病,关节炎及免疫系统疾病等。</t>
    <phoneticPr fontId="44" type="noConversion"/>
  </si>
  <si>
    <t>心理情绪压力较大时精神过于活跃，造成神经兴奋而引起血压不稳，心率不齐，心慌，心悸，胸闷等症状。</t>
    <phoneticPr fontId="44" type="noConversion"/>
  </si>
  <si>
    <t>一种抗氧化剂，抑制自由基的产生，增加皮肤弹性，减少绉纹。</t>
    <phoneticPr fontId="44" type="noConversion"/>
  </si>
  <si>
    <t>对于某些物质过敏可能导致皮肤炎症，粗糙，脱皮等。</t>
    <phoneticPr fontId="44" type="noConversion"/>
  </si>
  <si>
    <t>空气污染可能导致肤色暗沉，粗糙。</t>
    <phoneticPr fontId="44" type="noConversion"/>
  </si>
  <si>
    <t>缺乏时会引起食欲差、肌肉萎缩、精神状态不稳定、健忘、莫名的恐惧、疲劳、失去膝盖的反射作用。</t>
    <phoneticPr fontId="44" type="noConversion"/>
  </si>
  <si>
    <t>缺乏时会引起皮脂溢出舌炎、嘴角开裂、手脚麻木疼痛感。</t>
    <phoneticPr fontId="44" type="noConversion"/>
  </si>
  <si>
    <t>缺乏时会引起恶性贫血、四肢刺痛、背部疼痛、舌痛、体重变轻、虚弱、肌肉无力等。</t>
    <phoneticPr fontId="44" type="noConversion"/>
  </si>
  <si>
    <t>压力较大时症状为下腹痛凉，子宫卵巢病等。</t>
    <phoneticPr fontId="44" type="noConversion"/>
  </si>
  <si>
    <t>甲状腺激素分泌不足时将出现出汗减少，畏冷，动作迟缓，易疲劳，智力减退，食少纳差，大便秘结，体重增加等。</t>
    <phoneticPr fontId="44" type="noConversion"/>
  </si>
  <si>
    <t>脂肪酶生产不足可能会出现疲劳，心血管问题、消化系统问题、性功能障碍等。</t>
    <phoneticPr fontId="44" type="noConversion"/>
  </si>
  <si>
    <t>胆固醇容易粘附动脉血管壁，形成斑块，占据血管内的空间，使血管变狭窄，甚至阻断血流而引起性功能障碍。胆固醇过高会增加心脏病、中风、肝功能不全、高血压等的风险。</t>
    <phoneticPr fontId="44" type="noConversion"/>
  </si>
  <si>
    <t>甘油三酯过多会造成动脉硬化和狭窄等问题，导致心脏病，中风及性功能障碍。通常，糖尿病、肥胖、肾衰竭或酒精中毒，都可能导致高甘油三酯升高。</t>
    <phoneticPr fontId="44" type="noConversion"/>
  </si>
  <si>
    <t>是细胞膜的重要成分，也是合成磷脂和前列腺素的原料，能促进胆固醇的代谢，防止胆固醇在肝脏和血管壁上沉积，以预防性功能障碍。</t>
    <phoneticPr fontId="44" type="noConversion"/>
  </si>
  <si>
    <t>心理情绪压力较大时精神过于活跃，造成神经兴奋而引起性功能障碍。</t>
    <phoneticPr fontId="44" type="noConversion"/>
  </si>
  <si>
    <t>心理情绪压力较大时精神过于活跃，造成神经兴奋而引起便秘。</t>
    <phoneticPr fontId="44" type="noConversion"/>
  </si>
  <si>
    <t>益生菌可协助降低血清胆固醇</t>
    <phoneticPr fontId="44" type="noConversion"/>
  </si>
  <si>
    <t>在脂肪和脂肪酸的新陈代谢及肌肉的生长中发挥着作用并维持健康的免疫系统。</t>
    <phoneticPr fontId="44" type="noConversion"/>
  </si>
  <si>
    <t>对于维持正常的视觉功能具有重要作用、调节神经传导、促进人体对脂肪类物质的吸收，并参与胆汁酸盐代谢。</t>
    <phoneticPr fontId="44" type="noConversion"/>
  </si>
  <si>
    <t>肝脏功能低落将影响胆固醇和甘油三酯的代谢作用。</t>
    <phoneticPr fontId="44" type="noConversion"/>
  </si>
  <si>
    <t>在酶的分解作用下淀粉被分解为麦芽糖的分子，然后又转换成可以被吸收入血液的葡萄糖。当麦芽糖代谢长期失衡将导致血糖不稳。</t>
    <phoneticPr fontId="44" type="noConversion"/>
  </si>
  <si>
    <t>肝脏功能低落将会增加人对胰岛素的不敏感度，导致血糖不稳。</t>
    <phoneticPr fontId="44" type="noConversion"/>
  </si>
  <si>
    <t>体脂肪偏高将会增加人对胰岛素的不敏感度，导致血糖不稳。</t>
    <phoneticPr fontId="44" type="noConversion"/>
  </si>
  <si>
    <t>许多毒素可破坏免疫系统，而免疫系统低下也会引起体内毒素的堆积。</t>
    <phoneticPr fontId="44" type="noConversion"/>
  </si>
  <si>
    <t>淋巴毒素过多就会导致免疫功能失调，淋巴系统的毒素主要来自于粘膜系统和血液，通过排出肠道和血液毒素可以减轻淋巴毒素。而淋巴系统低下也会引起体内毒素的堆积。</t>
    <phoneticPr fontId="44" type="noConversion"/>
  </si>
  <si>
    <t>部分经过肝脏解毒后的物质会被送入肾脏、经肾脏再过滤一次后排出体外。因此肾脏功能低下也会引起体内毒素的堆积。</t>
    <phoneticPr fontId="44" type="noConversion"/>
  </si>
  <si>
    <t>维生素A维生素是抗氧化的维生素之一，可以消除自由基引起的毒素，缺乏时可导致免疫力低下，引起体内毒素的堆积。</t>
    <phoneticPr fontId="44" type="noConversion"/>
  </si>
  <si>
    <t>缺乏时会引起食欲差、肌肉萎缩、碳水化合物难消化、便秘等引起体内毒素的堆积。</t>
    <phoneticPr fontId="44" type="noConversion"/>
  </si>
  <si>
    <t>缺乏时会引起血液和皮肤问题、疲劳、便秘等引起体内毒素的堆积。。</t>
    <phoneticPr fontId="44" type="noConversion"/>
  </si>
  <si>
    <t>缺乏时会引起湿疹、脂肪新陈代谢减弱、舌疲乏、失眠、肌肉疼痛、抑郁、沮丧等引起体内毒素的堆积。</t>
    <phoneticPr fontId="44" type="noConversion"/>
  </si>
  <si>
    <t>维生素 C是抗氧化的维生素之一，可以消除自由基引起的毒素，并改善铁、钙和叶酸的利用。</t>
    <phoneticPr fontId="44" type="noConversion"/>
  </si>
  <si>
    <t>维生素 E是抗氧化的维生素之一，可以消除自由基引起的毒素，并改善肝脏和肾脏功能的障碍、胃肠疾病、毛发脱落等。</t>
    <phoneticPr fontId="44" type="noConversion"/>
  </si>
  <si>
    <t>辅酶Q10是抗氧化的维生素之一，可以消除自由基引起的毒素，对线粒体有启动的作用，缺乏时可能会导致消化不良、吸收困难，新陈代谢减弱、心脏无力，疲乏等症状。</t>
    <phoneticPr fontId="44" type="noConversion"/>
  </si>
  <si>
    <t>乳糖不耐受是造成肝脏毒素累积、小肠吸收功能障碍、淋巴循环阻滞阻滞导致毒素堆积及酸性体质的重要原因。</t>
    <phoneticPr fontId="44" type="noConversion"/>
  </si>
  <si>
    <t>麦芽糖代谢不良会造成胃胀气、肠漏综合症、念珠菌感染、淋巴循环代谢阻滞导致毒素堆积。</t>
    <phoneticPr fontId="44" type="noConversion"/>
  </si>
  <si>
    <t>强化免疫系统，协助排毒、促进能量产生、防癌、预防风湿样关节炎、白色念珠菌感染、滤过性病毒感染</t>
    <phoneticPr fontId="44" type="noConversion"/>
  </si>
  <si>
    <t>增加抵抗力，协助排毒、防止疲劳、可预防和治疗,因缺铁而引起的贫血、恢复血色良好的皮肤、参与制造胶原蛋白。</t>
    <phoneticPr fontId="44" type="noConversion"/>
  </si>
  <si>
    <t>构成维他命Ｂ12的一部份、红血球细胞不可缺的物质、改善贫血、提升免疫、协助排毒。</t>
    <phoneticPr fontId="44" type="noConversion"/>
  </si>
  <si>
    <t>能够预防许多自由基引起的提早老化问题及免疫系统疾病并可以消除自由基引起的毒素。</t>
    <phoneticPr fontId="44" type="noConversion"/>
  </si>
  <si>
    <t>铝中毒来自使用铝制罐头食品、铝锅、铝箔纸、过量制酸剂、止泻药及含铝过高食物如海蜇、粉丝，粉皮、凉粉、劣质挂面、山楂糕、油条、桃酥等。它可能导致神经、精神方面的障碍、记忆力减退、健忘、智力下降等以及胃肠道的不适。</t>
    <phoneticPr fontId="44" type="noConversion"/>
  </si>
  <si>
    <t>血压计、美容化妆品、颜料、制药、日光灯(省电登泡)、电池、杀虫剂、补牙的银粉，深海鱼贝，工业产生的含汞废水、废气、废渣。汞中毒现象包括了生殖能力退化，消化系统损坏，损伤中枢神经系统，DNA异变，抑制T淋巴细胞和肾病变。</t>
    <phoneticPr fontId="44" type="noConversion"/>
  </si>
  <si>
    <t>当味精摄入过多时，会出现眩晕、头痛、嗜睡、肌肉痉挛症状；有人还会出现焦躁、心慌意乱；骨头酸痛、肌肉无力。还会抑制人体的下丘脑分泌促甲状腺释放激素，降低人体新陈代谢，妨碍骨骼发育，对儿童的影响尤为显着。</t>
    <phoneticPr fontId="44" type="noConversion"/>
  </si>
  <si>
    <t>我国目前合法的有近1000种食品添加剂，如疏松剂、漂白剂、着色剂、乳化剂、增稠剂、增味剂等。几乎所有的加工食品都含有食品添加剂。过量会引起过敏，如荨麻疹、哮喘以及过敏性皮炎等还可能导致内分泌紊乱甚至与癌症有关。</t>
    <phoneticPr fontId="44" type="noConversion"/>
  </si>
  <si>
    <t>过量甜味剂可能导致出生缺陷、精子减少、糖尿病、影响消化酶分泌，降低小肠的吸收能力、腹胀或腹泻情、绪性障碍、癫痫和偏头痛。肠胃的正常，发的腹胀或腹泻，甚至膀胱癌、子宫癌、卵巢癌、皮肤癌等。</t>
    <phoneticPr fontId="44" type="noConversion"/>
  </si>
  <si>
    <t>杀虫剂对人的毒副作用是一个慢性过程对人畜的影响有时要经过十年或几十年才会表现出来。可能导致神经系统的破坏,干扰人体内激素的平衡，影响男性生育力,免疫缺陷症等。具统计与杀虫剂有关的癌症患者数约癌症患者总数的20%。</t>
    <phoneticPr fontId="44" type="noConversion"/>
  </si>
  <si>
    <t>长期、过量的电磁辐射会对人体生殖系统、神经系统和免疫系统造成直接伤害，是心血管疾病、糖尿病、癌突变的主要诱因，并可直接影响未成年人的身体组织与骨骼的发育，引起视力、记忆力下降和肝脏造血功能下降，严重者可导致视网膜病变。</t>
    <phoneticPr fontId="44" type="noConversion"/>
  </si>
  <si>
    <t>药物的毒性会影响神经系统、消化系统功能。药物在肝脏中解毒并经肾脏排出，久而久之，肝、肾脏功能也受到破坏。而畜产品中激素类药物和抗生素的滥用造成药物残留对人体有很大的毒害性。</t>
    <phoneticPr fontId="44" type="noConversion"/>
  </si>
  <si>
    <t>多氯联苯用于变压器、电容器、马达、油漆、塑料、印刷油墨、塑化剂、黏着剂、润滑添加剂。会导致痤疮，皮疹，眼睑浮肿和眼分泌物增多，皮肤、黏膜、指甲色素沉着，黄疸，四肢麻木，胃肠道功能紊乱等</t>
    <phoneticPr fontId="44" type="noConversion"/>
  </si>
  <si>
    <t>维生素 D</t>
    <phoneticPr fontId="44" type="noConversion"/>
  </si>
  <si>
    <t>主要功能: 帮助成长、防止高血压,降低血压、预防糖尿病、促进葡萄糖的代谢、帮助胰素调节血糖、降低胰素的需求且改进葡萄糖容许量。食物来源:肉、甲壳类、鸡肉、玉米油、蛤类、啤酒酵母。</t>
    <phoneticPr fontId="44" type="noConversion"/>
  </si>
  <si>
    <t>功能: 1、助于蛋白质正常形成。2、缺少会造成营养不良，代谢紊乱。食物来源: 绿色蔬菜莴苣、菠菜、西红柿、胡萝卜、青菜、龙须菜、花椰菜、油菜、小白菜、扁豆、豆荚、蘑菇。草莓、樱桃、香蕉、杏、酸枣、山楂、石榴、葡萄、猕猴桃、草莓、梨、胡桃。</t>
    <phoneticPr fontId="44" type="noConversion"/>
  </si>
  <si>
    <t>颈椎第4节</t>
    <phoneticPr fontId="44" type="noConversion"/>
  </si>
  <si>
    <r>
      <t>胃</t>
    </r>
    <r>
      <rPr>
        <sz val="11"/>
        <rFont val="宋体"/>
        <family val="3"/>
        <charset val="134"/>
      </rPr>
      <t>经</t>
    </r>
    <phoneticPr fontId="44" type="noConversion"/>
  </si>
  <si>
    <t>小肠经</t>
    <phoneticPr fontId="44" type="noConversion"/>
  </si>
  <si>
    <t>维生素A</t>
    <phoneticPr fontId="44" type="noConversion"/>
  </si>
  <si>
    <t>过敏原</t>
    <phoneticPr fontId="44" type="noConversion"/>
  </si>
  <si>
    <t>空气污染</t>
    <phoneticPr fontId="44" type="noConversion"/>
  </si>
  <si>
    <t>颈椎第5节</t>
    <phoneticPr fontId="44" type="noConversion"/>
  </si>
  <si>
    <t>颈椎第6节</t>
    <phoneticPr fontId="44" type="noConversion"/>
  </si>
  <si>
    <t>颈椎第7节</t>
    <phoneticPr fontId="44" type="noConversion"/>
  </si>
  <si>
    <t>胸椎第1节</t>
    <phoneticPr fontId="44" type="noConversion"/>
  </si>
  <si>
    <t>胸椎第2节</t>
    <phoneticPr fontId="44" type="noConversion"/>
  </si>
  <si>
    <t>胸椎第3节</t>
    <phoneticPr fontId="44" type="noConversion"/>
  </si>
  <si>
    <t>胸椎第4节</t>
    <phoneticPr fontId="44" type="noConversion"/>
  </si>
  <si>
    <t>胸椎第5节</t>
    <phoneticPr fontId="44" type="noConversion"/>
  </si>
  <si>
    <t>胸椎第6节</t>
    <phoneticPr fontId="44" type="noConversion"/>
  </si>
  <si>
    <t>心经</t>
    <phoneticPr fontId="44" type="noConversion"/>
  </si>
  <si>
    <t>心包经</t>
    <phoneticPr fontId="44" type="noConversion"/>
  </si>
  <si>
    <t>维生素B1</t>
    <phoneticPr fontId="44" type="noConversion"/>
  </si>
  <si>
    <t>维生素B6</t>
    <phoneticPr fontId="44" type="noConversion"/>
  </si>
  <si>
    <t>维生素B12</t>
    <phoneticPr fontId="44" type="noConversion"/>
  </si>
  <si>
    <t>矿物质钾</t>
    <phoneticPr fontId="44" type="noConversion"/>
  </si>
  <si>
    <t>矿物质钙</t>
    <phoneticPr fontId="44" type="noConversion"/>
  </si>
  <si>
    <t>矿物质镁</t>
    <phoneticPr fontId="44" type="noConversion"/>
  </si>
  <si>
    <t>矿物质铬</t>
    <phoneticPr fontId="44" type="noConversion"/>
  </si>
  <si>
    <t>矿物质钒</t>
    <phoneticPr fontId="44" type="noConversion"/>
  </si>
  <si>
    <t>辅酶Q10</t>
    <phoneticPr fontId="44" type="noConversion"/>
  </si>
  <si>
    <t>抗氧化物</t>
    <phoneticPr fontId="44" type="noConversion"/>
  </si>
  <si>
    <t>丙胺酸</t>
    <phoneticPr fontId="44" type="noConversion"/>
  </si>
  <si>
    <t>蛋氨酸</t>
    <phoneticPr fontId="44" type="noConversion"/>
  </si>
  <si>
    <t>牛磺酸</t>
    <phoneticPr fontId="44" type="noConversion"/>
  </si>
  <si>
    <t>伽玛氨基丁酸</t>
    <phoneticPr fontId="44" type="noConversion"/>
  </si>
  <si>
    <t>脂肪酶</t>
    <phoneticPr fontId="44" type="noConversion"/>
  </si>
  <si>
    <t>胆固醇</t>
    <phoneticPr fontId="44" type="noConversion"/>
  </si>
  <si>
    <t>甘油三酯</t>
    <phoneticPr fontId="44" type="noConversion"/>
  </si>
  <si>
    <t>必需脂肪酸</t>
    <phoneticPr fontId="44" type="noConversion"/>
  </si>
  <si>
    <t>压力</t>
    <phoneticPr fontId="44" type="noConversion"/>
  </si>
  <si>
    <t>胸椎第10节</t>
    <phoneticPr fontId="44" type="noConversion"/>
  </si>
  <si>
    <t>胸椎第11节</t>
    <phoneticPr fontId="44" type="noConversion"/>
  </si>
  <si>
    <t>维生素B2</t>
    <phoneticPr fontId="44" type="noConversion"/>
  </si>
  <si>
    <t>维生素B3</t>
    <phoneticPr fontId="44" type="noConversion"/>
  </si>
  <si>
    <t>维生素 B6</t>
    <phoneticPr fontId="44" type="noConversion"/>
  </si>
  <si>
    <t>叶酸</t>
    <phoneticPr fontId="44" type="noConversion"/>
  </si>
  <si>
    <t>维生素 C</t>
    <phoneticPr fontId="44" type="noConversion"/>
  </si>
  <si>
    <t>矿物质硫</t>
    <phoneticPr fontId="44" type="noConversion"/>
  </si>
  <si>
    <t>矿物质锌</t>
    <phoneticPr fontId="44" type="noConversion"/>
  </si>
  <si>
    <t>辅酶Q10</t>
    <phoneticPr fontId="44" type="noConversion"/>
  </si>
  <si>
    <t>结肠</t>
    <phoneticPr fontId="44" type="noConversion"/>
  </si>
  <si>
    <t>半胱氨酸</t>
    <phoneticPr fontId="44" type="noConversion"/>
  </si>
  <si>
    <t>苏氨酸</t>
    <phoneticPr fontId="44" type="noConversion"/>
  </si>
  <si>
    <t>水份</t>
    <phoneticPr fontId="44" type="noConversion"/>
  </si>
  <si>
    <t>腰椎第1节</t>
    <phoneticPr fontId="44" type="noConversion"/>
  </si>
  <si>
    <t>腰椎第2节</t>
    <phoneticPr fontId="44" type="noConversion"/>
  </si>
  <si>
    <t>腰椎第3节</t>
    <phoneticPr fontId="44" type="noConversion"/>
  </si>
  <si>
    <t>腰椎第4节</t>
    <phoneticPr fontId="44" type="noConversion"/>
  </si>
  <si>
    <t>腰椎第5节</t>
    <phoneticPr fontId="44" type="noConversion"/>
  </si>
  <si>
    <t>膀胱经</t>
    <phoneticPr fontId="44" type="noConversion"/>
  </si>
  <si>
    <t>回肠</t>
    <phoneticPr fontId="44" type="noConversion"/>
  </si>
  <si>
    <t>维生素 B1</t>
    <phoneticPr fontId="44" type="noConversion"/>
  </si>
  <si>
    <t>维生素 B5</t>
    <phoneticPr fontId="44" type="noConversion"/>
  </si>
  <si>
    <t>维生素 B12</t>
    <phoneticPr fontId="44" type="noConversion"/>
  </si>
  <si>
    <t>叶酸</t>
    <phoneticPr fontId="44" type="noConversion"/>
  </si>
  <si>
    <t>维生素 C</t>
    <phoneticPr fontId="44" type="noConversion"/>
  </si>
  <si>
    <t>维生素D</t>
    <phoneticPr fontId="44" type="noConversion"/>
  </si>
  <si>
    <t>矿物质钙</t>
    <phoneticPr fontId="44" type="noConversion"/>
  </si>
  <si>
    <t>矿物质镁</t>
    <phoneticPr fontId="44" type="noConversion"/>
  </si>
  <si>
    <t>矿物质硼</t>
    <phoneticPr fontId="44" type="noConversion"/>
  </si>
  <si>
    <t>矿物质磷</t>
    <phoneticPr fontId="44" type="noConversion"/>
  </si>
  <si>
    <t>蛋白酶</t>
    <phoneticPr fontId="44" type="noConversion"/>
  </si>
  <si>
    <t>关节</t>
    <phoneticPr fontId="44" type="noConversion"/>
  </si>
  <si>
    <t>肌腱</t>
    <phoneticPr fontId="44" type="noConversion"/>
  </si>
  <si>
    <t>骨骼</t>
    <phoneticPr fontId="44" type="noConversion"/>
  </si>
  <si>
    <t>韧带</t>
    <phoneticPr fontId="44" type="noConversion"/>
  </si>
  <si>
    <t>甘氨酸</t>
    <phoneticPr fontId="44" type="noConversion"/>
  </si>
  <si>
    <t>谷氨酰胺</t>
    <phoneticPr fontId="44" type="noConversion"/>
  </si>
  <si>
    <t>丝氨酸</t>
    <phoneticPr fontId="44" type="noConversion"/>
  </si>
  <si>
    <t>赖氨酸</t>
    <phoneticPr fontId="44" type="noConversion"/>
  </si>
  <si>
    <t>骶骨</t>
    <phoneticPr fontId="44" type="noConversion"/>
  </si>
  <si>
    <t>雌激素</t>
    <phoneticPr fontId="44" type="noConversion"/>
  </si>
  <si>
    <t>睾酮</t>
    <phoneticPr fontId="44" type="noConversion"/>
  </si>
  <si>
    <t>催产素</t>
    <phoneticPr fontId="44" type="noConversion"/>
  </si>
  <si>
    <t>肾上腺素</t>
    <phoneticPr fontId="44" type="noConversion"/>
  </si>
  <si>
    <t>甲状腺激素</t>
    <phoneticPr fontId="44" type="noConversion"/>
  </si>
  <si>
    <t>维生素A</t>
    <phoneticPr fontId="44" type="noConversion"/>
  </si>
  <si>
    <t>维生素E</t>
    <phoneticPr fontId="44" type="noConversion"/>
  </si>
  <si>
    <t>矿物质锌</t>
    <phoneticPr fontId="44" type="noConversion"/>
  </si>
  <si>
    <t>矿物质钼</t>
    <phoneticPr fontId="44" type="noConversion"/>
  </si>
  <si>
    <t>脂肪酶</t>
    <phoneticPr fontId="44" type="noConversion"/>
  </si>
  <si>
    <t>胆固醇</t>
    <phoneticPr fontId="44" type="noConversion"/>
  </si>
  <si>
    <t>甘油三酯</t>
    <phoneticPr fontId="44" type="noConversion"/>
  </si>
  <si>
    <t>必需脂肪酸</t>
    <phoneticPr fontId="44" type="noConversion"/>
  </si>
  <si>
    <r>
      <rPr>
        <sz val="11"/>
        <rFont val="宋体"/>
        <family val="3"/>
        <charset val="134"/>
      </rPr>
      <t>压</t>
    </r>
    <r>
      <rPr>
        <sz val="11"/>
        <rFont val="新細明體"/>
        <family val="1"/>
        <charset val="136"/>
      </rPr>
      <t>力</t>
    </r>
    <phoneticPr fontId="44" type="noConversion"/>
  </si>
  <si>
    <t>大肠经</t>
    <phoneticPr fontId="44" type="noConversion"/>
  </si>
  <si>
    <t>肾经</t>
    <phoneticPr fontId="44" type="noConversion"/>
  </si>
  <si>
    <t>结肠</t>
    <phoneticPr fontId="44" type="noConversion"/>
  </si>
  <si>
    <t>胆汁</t>
    <phoneticPr fontId="44" type="noConversion"/>
  </si>
  <si>
    <t>甲状腺激素</t>
    <phoneticPr fontId="44" type="noConversion"/>
  </si>
  <si>
    <t>水份</t>
    <phoneticPr fontId="44" type="noConversion"/>
  </si>
  <si>
    <r>
      <rPr>
        <sz val="11"/>
        <rFont val="宋体"/>
        <family val="3"/>
        <charset val="134"/>
      </rPr>
      <t>压</t>
    </r>
    <r>
      <rPr>
        <sz val="11"/>
        <rFont val="新細明體"/>
        <family val="1"/>
        <charset val="136"/>
      </rPr>
      <t>力</t>
    </r>
    <phoneticPr fontId="44" type="noConversion"/>
  </si>
  <si>
    <t>淀粉酶</t>
    <phoneticPr fontId="44" type="noConversion"/>
  </si>
  <si>
    <t>矿物质锰</t>
    <phoneticPr fontId="44" type="noConversion"/>
  </si>
  <si>
    <t>蔗糖</t>
    <phoneticPr fontId="44" type="noConversion"/>
  </si>
  <si>
    <t>肝脏功能</t>
    <phoneticPr fontId="44" type="noConversion"/>
  </si>
  <si>
    <r>
      <t>皮</t>
    </r>
    <r>
      <rPr>
        <sz val="11"/>
        <rFont val="宋体"/>
        <family val="3"/>
        <charset val="134"/>
      </rPr>
      <t>质</t>
    </r>
    <r>
      <rPr>
        <sz val="11"/>
        <rFont val="新細明體"/>
        <family val="1"/>
        <charset val="136"/>
      </rPr>
      <t>醇</t>
    </r>
    <phoneticPr fontId="44" type="noConversion"/>
  </si>
  <si>
    <t>酪氨酸</t>
    <phoneticPr fontId="44" type="noConversion"/>
  </si>
  <si>
    <t>蛋氨酸</t>
    <phoneticPr fontId="44" type="noConversion"/>
  </si>
  <si>
    <t>益生菌</t>
    <phoneticPr fontId="44" type="noConversion"/>
  </si>
  <si>
    <t>蛋白质转化</t>
    <phoneticPr fontId="44" type="noConversion"/>
  </si>
  <si>
    <t>辅酶Q10</t>
    <phoneticPr fontId="44" type="noConversion"/>
  </si>
  <si>
    <t>果糖</t>
    <phoneticPr fontId="44" type="noConversion"/>
  </si>
  <si>
    <t>葡萄糖</t>
    <phoneticPr fontId="44" type="noConversion"/>
  </si>
  <si>
    <t>胆固醇</t>
    <phoneticPr fontId="44" type="noConversion"/>
  </si>
  <si>
    <t>甘油三酯</t>
    <phoneticPr fontId="44" type="noConversion"/>
  </si>
  <si>
    <t>必需脂肪酸</t>
    <phoneticPr fontId="44" type="noConversion"/>
  </si>
  <si>
    <t>脂肪酶</t>
    <phoneticPr fontId="44" type="noConversion"/>
  </si>
  <si>
    <t>矿物质硫</t>
    <phoneticPr fontId="44" type="noConversion"/>
  </si>
  <si>
    <t>矿物质锌</t>
    <phoneticPr fontId="44" type="noConversion"/>
  </si>
  <si>
    <t>矿物质钼</t>
    <phoneticPr fontId="44" type="noConversion"/>
  </si>
  <si>
    <r>
      <rPr>
        <sz val="11"/>
        <rFont val="宋体"/>
        <family val="3"/>
        <charset val="134"/>
      </rPr>
      <t>矿</t>
    </r>
    <r>
      <rPr>
        <sz val="11"/>
        <rFont val="新細明體"/>
        <family val="1"/>
        <charset val="136"/>
      </rPr>
      <t>物</t>
    </r>
    <r>
      <rPr>
        <sz val="11"/>
        <rFont val="宋体"/>
        <family val="3"/>
        <charset val="134"/>
      </rPr>
      <t>质钒</t>
    </r>
    <phoneticPr fontId="44" type="noConversion"/>
  </si>
  <si>
    <t>左旋肉碱</t>
    <phoneticPr fontId="44" type="noConversion"/>
  </si>
  <si>
    <t>亮氨酸</t>
    <phoneticPr fontId="44" type="noConversion"/>
  </si>
  <si>
    <t>牛磺酸</t>
    <phoneticPr fontId="44" type="noConversion"/>
  </si>
  <si>
    <t>伽玛氨基丁酸</t>
    <phoneticPr fontId="44" type="noConversion"/>
  </si>
  <si>
    <t>麦芽糖</t>
    <phoneticPr fontId="44" type="noConversion"/>
  </si>
  <si>
    <r>
      <rPr>
        <sz val="11"/>
        <rFont val="宋体"/>
        <family val="3"/>
        <charset val="134"/>
      </rPr>
      <t>矿</t>
    </r>
    <r>
      <rPr>
        <sz val="11"/>
        <rFont val="新細明體"/>
        <family val="1"/>
        <charset val="136"/>
      </rPr>
      <t>物</t>
    </r>
    <r>
      <rPr>
        <sz val="11"/>
        <rFont val="宋体"/>
        <family val="3"/>
        <charset val="134"/>
      </rPr>
      <t>质铬</t>
    </r>
    <phoneticPr fontId="44" type="noConversion"/>
  </si>
  <si>
    <t>胰岛素</t>
    <phoneticPr fontId="44" type="noConversion"/>
  </si>
  <si>
    <t>皮质醇</t>
    <phoneticPr fontId="44" type="noConversion"/>
  </si>
  <si>
    <t>缬氨酸</t>
    <phoneticPr fontId="44" type="noConversion"/>
  </si>
  <si>
    <t>下丘脑</t>
    <phoneticPr fontId="44" type="noConversion"/>
  </si>
  <si>
    <t>体脂肪</t>
    <phoneticPr fontId="44" type="noConversion"/>
  </si>
  <si>
    <r>
      <t>胸椎第8</t>
    </r>
    <r>
      <rPr>
        <sz val="11"/>
        <rFont val="宋体"/>
        <family val="3"/>
        <charset val="134"/>
      </rPr>
      <t>节</t>
    </r>
    <phoneticPr fontId="44" type="noConversion"/>
  </si>
  <si>
    <r>
      <t>胸椎第10</t>
    </r>
    <r>
      <rPr>
        <sz val="11"/>
        <rFont val="宋体"/>
        <family val="3"/>
        <charset val="134"/>
      </rPr>
      <t>节</t>
    </r>
    <phoneticPr fontId="44" type="noConversion"/>
  </si>
  <si>
    <r>
      <t>胸椎第11</t>
    </r>
    <r>
      <rPr>
        <sz val="11"/>
        <rFont val="宋体"/>
        <family val="3"/>
        <charset val="134"/>
      </rPr>
      <t>节</t>
    </r>
    <phoneticPr fontId="44" type="noConversion"/>
  </si>
  <si>
    <t>垂体</t>
    <phoneticPr fontId="44" type="noConversion"/>
  </si>
  <si>
    <t>睾酮</t>
    <phoneticPr fontId="44" type="noConversion"/>
  </si>
  <si>
    <t>半胱氨酸</t>
    <phoneticPr fontId="44" type="noConversion"/>
  </si>
  <si>
    <r>
      <rPr>
        <sz val="11"/>
        <rFont val="宋体"/>
        <family val="3"/>
        <charset val="134"/>
      </rPr>
      <t>矿</t>
    </r>
    <r>
      <rPr>
        <sz val="11"/>
        <rFont val="新細明體"/>
        <family val="1"/>
        <charset val="136"/>
      </rPr>
      <t>物</t>
    </r>
    <r>
      <rPr>
        <sz val="11"/>
        <rFont val="宋体"/>
        <family val="3"/>
        <charset val="134"/>
      </rPr>
      <t>质</t>
    </r>
    <r>
      <rPr>
        <sz val="11"/>
        <rFont val="新細明體"/>
        <family val="1"/>
        <charset val="136"/>
      </rPr>
      <t>碘</t>
    </r>
    <phoneticPr fontId="44" type="noConversion"/>
  </si>
  <si>
    <t>维生素 B2</t>
    <phoneticPr fontId="44" type="noConversion"/>
  </si>
  <si>
    <t>维生素 E</t>
    <phoneticPr fontId="44" type="noConversion"/>
  </si>
  <si>
    <t>矿物质碘</t>
    <phoneticPr fontId="44" type="noConversion"/>
  </si>
  <si>
    <t>矿物质硒</t>
    <phoneticPr fontId="44" type="noConversion"/>
  </si>
  <si>
    <t>矿物质锡</t>
    <phoneticPr fontId="44" type="noConversion"/>
  </si>
  <si>
    <t>矿物质铁</t>
    <phoneticPr fontId="44" type="noConversion"/>
  </si>
  <si>
    <t>矿物质钴</t>
    <phoneticPr fontId="44" type="noConversion"/>
  </si>
  <si>
    <t>色氨酸</t>
    <phoneticPr fontId="44" type="noConversion"/>
  </si>
  <si>
    <t>血液循环</t>
    <phoneticPr fontId="44" type="noConversion"/>
  </si>
  <si>
    <t>肺部疾病</t>
    <phoneticPr fontId="44" type="noConversion"/>
  </si>
  <si>
    <t>免疫系统</t>
    <phoneticPr fontId="44" type="noConversion"/>
  </si>
  <si>
    <t>淋巴系统</t>
    <phoneticPr fontId="44" type="noConversion"/>
  </si>
  <si>
    <t>肝的解毒</t>
    <phoneticPr fontId="44" type="noConversion"/>
  </si>
  <si>
    <t>肾脏功能</t>
    <phoneticPr fontId="44" type="noConversion"/>
  </si>
  <si>
    <t>胃</t>
    <phoneticPr fontId="44" type="noConversion"/>
  </si>
  <si>
    <r>
      <t>十二指</t>
    </r>
    <r>
      <rPr>
        <sz val="11"/>
        <rFont val="宋体"/>
        <family val="3"/>
        <charset val="134"/>
      </rPr>
      <t>肠</t>
    </r>
    <phoneticPr fontId="44" type="noConversion"/>
  </si>
  <si>
    <r>
      <t>空</t>
    </r>
    <r>
      <rPr>
        <sz val="11"/>
        <rFont val="宋体"/>
        <family val="3"/>
        <charset val="134"/>
      </rPr>
      <t>肠</t>
    </r>
    <phoneticPr fontId="44" type="noConversion"/>
  </si>
  <si>
    <t>乳糖</t>
    <phoneticPr fontId="44" type="noConversion"/>
  </si>
  <si>
    <t>矿物质锗</t>
    <phoneticPr fontId="44" type="noConversion"/>
  </si>
  <si>
    <t>抗氧化物</t>
    <phoneticPr fontId="44" type="noConversion"/>
  </si>
  <si>
    <t>精氨酸</t>
    <phoneticPr fontId="44" type="noConversion"/>
  </si>
  <si>
    <t>异亮氨酸</t>
    <phoneticPr fontId="44" type="noConversion"/>
  </si>
  <si>
    <t>胸腺</t>
    <phoneticPr fontId="44" type="noConversion"/>
  </si>
  <si>
    <t>脾脏</t>
    <phoneticPr fontId="44" type="noConversion"/>
  </si>
  <si>
    <t>重金属-铅</t>
    <phoneticPr fontId="44" type="noConversion"/>
  </si>
  <si>
    <t>重金属-铝</t>
    <phoneticPr fontId="44" type="noConversion"/>
  </si>
  <si>
    <t>重金属-钡</t>
    <phoneticPr fontId="44" type="noConversion"/>
  </si>
  <si>
    <t>重金属-锑</t>
    <phoneticPr fontId="44" type="noConversion"/>
  </si>
  <si>
    <t>重金属-砷</t>
    <phoneticPr fontId="44" type="noConversion"/>
  </si>
  <si>
    <t>重金属-镉</t>
    <phoneticPr fontId="44" type="noConversion"/>
  </si>
  <si>
    <t>重金属-汞</t>
    <phoneticPr fontId="44" type="noConversion"/>
  </si>
  <si>
    <t>防腐剂</t>
    <phoneticPr fontId="44" type="noConversion"/>
  </si>
  <si>
    <t>谷氨酸钠</t>
    <phoneticPr fontId="44" type="noConversion"/>
  </si>
  <si>
    <t>食物色素</t>
    <phoneticPr fontId="44" type="noConversion"/>
  </si>
  <si>
    <t>食品添加剂</t>
    <phoneticPr fontId="44" type="noConversion"/>
  </si>
  <si>
    <t>甜味剂</t>
    <phoneticPr fontId="44" type="noConversion"/>
  </si>
  <si>
    <r>
      <rPr>
        <sz val="11"/>
        <rFont val="宋体"/>
        <family val="3"/>
        <charset val="134"/>
      </rPr>
      <t>黄</t>
    </r>
    <r>
      <rPr>
        <sz val="11"/>
        <rFont val="新細明體"/>
        <family val="1"/>
        <charset val="136"/>
      </rPr>
      <t>曲霉毒素</t>
    </r>
    <phoneticPr fontId="44" type="noConversion"/>
  </si>
  <si>
    <r>
      <rPr>
        <sz val="11"/>
        <rFont val="宋体"/>
        <family val="3"/>
        <charset val="134"/>
      </rPr>
      <t>杀</t>
    </r>
    <r>
      <rPr>
        <sz val="11"/>
        <rFont val="新細明體"/>
        <family val="1"/>
        <charset val="136"/>
      </rPr>
      <t>虫</t>
    </r>
    <r>
      <rPr>
        <sz val="11"/>
        <rFont val="宋体"/>
        <family val="3"/>
        <charset val="134"/>
      </rPr>
      <t>剂</t>
    </r>
    <phoneticPr fontId="44" type="noConversion"/>
  </si>
  <si>
    <r>
      <t>美容,美</t>
    </r>
    <r>
      <rPr>
        <sz val="10"/>
        <rFont val="宋体"/>
        <family val="3"/>
        <charset val="134"/>
      </rPr>
      <t>发</t>
    </r>
    <r>
      <rPr>
        <sz val="10"/>
        <rFont val="新細明體"/>
        <family val="1"/>
        <charset val="136"/>
      </rPr>
      <t>毒素</t>
    </r>
    <phoneticPr fontId="44" type="noConversion"/>
  </si>
  <si>
    <t>工业,环境毒素</t>
    <phoneticPr fontId="44" type="noConversion"/>
  </si>
  <si>
    <t>石棉毒素</t>
    <phoneticPr fontId="44" type="noConversion"/>
  </si>
  <si>
    <t>药物残留毒素</t>
    <phoneticPr fontId="44" type="noConversion"/>
  </si>
  <si>
    <t>溶剂毒素</t>
    <phoneticPr fontId="44" type="noConversion"/>
  </si>
  <si>
    <t>代谢毒素</t>
    <phoneticPr fontId="44" type="noConversion"/>
  </si>
  <si>
    <t>维生素 A</t>
    <phoneticPr fontId="44" type="noConversion"/>
  </si>
  <si>
    <t>辅酶-Q10</t>
    <phoneticPr fontId="44" type="noConversion"/>
  </si>
  <si>
    <t>丙胺酸</t>
    <phoneticPr fontId="44" type="noConversion"/>
  </si>
  <si>
    <t>苯丙氨酸</t>
    <phoneticPr fontId="44" type="noConversion"/>
  </si>
  <si>
    <t>苏氨酸</t>
    <phoneticPr fontId="44" type="noConversion"/>
  </si>
  <si>
    <t>组氨酸</t>
    <phoneticPr fontId="44" type="noConversion"/>
  </si>
  <si>
    <t>天门冬氨酸</t>
    <phoneticPr fontId="44" type="noConversion"/>
  </si>
  <si>
    <r>
      <rPr>
        <sz val="11"/>
        <rFont val="宋体"/>
        <family val="3"/>
        <charset val="134"/>
      </rPr>
      <t>矿</t>
    </r>
    <r>
      <rPr>
        <sz val="11"/>
        <rFont val="新細明體"/>
        <family val="1"/>
        <charset val="136"/>
      </rPr>
      <t>物</t>
    </r>
    <r>
      <rPr>
        <sz val="11"/>
        <rFont val="宋体"/>
        <family val="3"/>
        <charset val="134"/>
      </rPr>
      <t>质锌</t>
    </r>
    <phoneticPr fontId="44" type="noConversion"/>
  </si>
  <si>
    <t>矿物质钾</t>
    <phoneticPr fontId="44" type="noConversion"/>
  </si>
  <si>
    <t>矿物质铬</t>
    <phoneticPr fontId="44" type="noConversion"/>
  </si>
  <si>
    <r>
      <rPr>
        <sz val="11"/>
        <rFont val="宋体"/>
        <family val="3"/>
        <charset val="134"/>
      </rPr>
      <t>矿</t>
    </r>
    <r>
      <rPr>
        <sz val="11"/>
        <rFont val="新細明體"/>
        <family val="1"/>
        <charset val="136"/>
      </rPr>
      <t>物</t>
    </r>
    <r>
      <rPr>
        <sz val="11"/>
        <rFont val="宋体"/>
        <family val="3"/>
        <charset val="134"/>
      </rPr>
      <t>质</t>
    </r>
    <r>
      <rPr>
        <sz val="11"/>
        <rFont val="新細明體"/>
        <family val="1"/>
        <charset val="136"/>
      </rPr>
      <t>硒</t>
    </r>
    <phoneticPr fontId="44" type="noConversion"/>
  </si>
  <si>
    <r>
      <rPr>
        <sz val="11"/>
        <rFont val="宋体"/>
        <family val="3"/>
        <charset val="134"/>
      </rPr>
      <t>矿</t>
    </r>
    <r>
      <rPr>
        <sz val="11"/>
        <rFont val="新細明體"/>
        <family val="1"/>
        <charset val="136"/>
      </rPr>
      <t>物</t>
    </r>
    <r>
      <rPr>
        <sz val="11"/>
        <rFont val="宋体"/>
        <family val="3"/>
        <charset val="134"/>
      </rPr>
      <t>质</t>
    </r>
    <r>
      <rPr>
        <sz val="11"/>
        <rFont val="新細明體"/>
        <family val="1"/>
        <charset val="136"/>
      </rPr>
      <t>磷</t>
    </r>
    <phoneticPr fontId="44" type="noConversion"/>
  </si>
  <si>
    <r>
      <rPr>
        <sz val="11"/>
        <rFont val="宋体"/>
        <family val="3"/>
        <charset val="134"/>
      </rPr>
      <t>矿</t>
    </r>
    <r>
      <rPr>
        <sz val="11"/>
        <rFont val="新細明體"/>
        <family val="1"/>
        <charset val="136"/>
      </rPr>
      <t>物</t>
    </r>
    <r>
      <rPr>
        <sz val="11"/>
        <rFont val="宋体"/>
        <family val="3"/>
        <charset val="134"/>
      </rPr>
      <t>质</t>
    </r>
    <r>
      <rPr>
        <sz val="11"/>
        <rFont val="新細明體"/>
        <family val="1"/>
        <charset val="136"/>
      </rPr>
      <t>硼</t>
    </r>
    <phoneticPr fontId="44" type="noConversion"/>
  </si>
  <si>
    <t>矿物质钒</t>
    <phoneticPr fontId="44" type="noConversion"/>
  </si>
  <si>
    <t>赖氨酸</t>
    <phoneticPr fontId="44" type="noConversion"/>
  </si>
  <si>
    <t>矿物质硫</t>
    <phoneticPr fontId="44" type="noConversion"/>
  </si>
  <si>
    <t>主要功能: 预防秃发、促进生长等。食物来源: 鱼及海产类。</t>
    <phoneticPr fontId="44" type="noConversion"/>
  </si>
  <si>
    <t>主要功能: 维持毛发、皮肤、指甲等的健康、使脑机能顺利地进行、协同维他命Ｂ群作用，帮助人体的基本代谢、促进肝脏分泌胆汁。食物来源:瘦牛肉、豆类、鱼、卵、高丽菜。</t>
    <phoneticPr fontId="44" type="noConversion"/>
  </si>
  <si>
    <r>
      <rPr>
        <sz val="11"/>
        <rFont val="宋体"/>
        <family val="3"/>
        <charset val="134"/>
      </rPr>
      <t>矿</t>
    </r>
    <r>
      <rPr>
        <sz val="11"/>
        <rFont val="新細明體"/>
        <family val="1"/>
        <charset val="136"/>
      </rPr>
      <t>物</t>
    </r>
    <r>
      <rPr>
        <sz val="11"/>
        <rFont val="宋体"/>
        <family val="3"/>
        <charset val="134"/>
      </rPr>
      <t>质</t>
    </r>
    <r>
      <rPr>
        <sz val="11"/>
        <rFont val="新細明體"/>
        <family val="1"/>
        <charset val="136"/>
      </rPr>
      <t>硅</t>
    </r>
    <phoneticPr fontId="44" type="noConversion"/>
  </si>
  <si>
    <t>矿物质硅</t>
    <phoneticPr fontId="44" type="noConversion"/>
  </si>
  <si>
    <t>主要功能: 形成骨骼及结缔组织、维护健康的指甲、皮肤及毛发，维持动脉的弹性、预防心脏血管疾病等。食物来源:牛乳和乳制品、高丽菜、生菜、芦笋、青椒与糙米。</t>
    <phoneticPr fontId="44" type="noConversion"/>
  </si>
  <si>
    <t>重金屬_鎳</t>
  </si>
  <si>
    <t>重金屬-鉛</t>
  </si>
  <si>
    <t>重金屬-钡</t>
  </si>
  <si>
    <t>重金屬-镉</t>
  </si>
  <si>
    <r>
      <rPr>
        <sz val="11"/>
        <rFont val="宋体"/>
        <family val="3"/>
        <charset val="134"/>
      </rPr>
      <t>辐</t>
    </r>
    <r>
      <rPr>
        <sz val="11"/>
        <rFont val="新細明體"/>
        <family val="1"/>
        <charset val="136"/>
      </rPr>
      <t>射毒素</t>
    </r>
    <phoneticPr fontId="44" type="noConversion"/>
  </si>
  <si>
    <t>辐射毒素</t>
  </si>
  <si>
    <r>
      <t>多氯</t>
    </r>
    <r>
      <rPr>
        <sz val="11"/>
        <rFont val="宋体"/>
        <family val="3"/>
        <charset val="134"/>
      </rPr>
      <t>联</t>
    </r>
    <r>
      <rPr>
        <sz val="11"/>
        <rFont val="新細明體"/>
        <family val="1"/>
        <charset val="136"/>
      </rPr>
      <t>苯</t>
    </r>
    <phoneticPr fontId="44" type="noConversion"/>
  </si>
  <si>
    <t>多氯联苯</t>
  </si>
  <si>
    <t>谷氨酸鈉</t>
  </si>
  <si>
    <t>脂肪酶</t>
  </si>
  <si>
    <t>脂肪酶</t>
    <phoneticPr fontId="44" type="noConversion"/>
  </si>
  <si>
    <t>M2700</t>
    <phoneticPr fontId="44" type="noConversion"/>
  </si>
  <si>
    <t>M2526</t>
    <phoneticPr fontId="44" type="noConversion"/>
  </si>
  <si>
    <t>多巴胺</t>
  </si>
  <si>
    <t>Info_R!F188</t>
    <phoneticPr fontId="44" type="noConversion"/>
  </si>
  <si>
    <r>
      <t>Animal Protein conversion (</t>
    </r>
    <r>
      <rPr>
        <sz val="14"/>
        <rFont val="宋体"/>
        <family val="3"/>
        <charset val="134"/>
      </rPr>
      <t>动</t>
    </r>
    <r>
      <rPr>
        <sz val="14"/>
        <rFont val="DFKai-SB"/>
        <family val="2"/>
      </rPr>
      <t>物蛋白的消化吸收)</t>
    </r>
    <phoneticPr fontId="10" type="noConversion"/>
  </si>
  <si>
    <r>
      <t>蛋白</t>
    </r>
    <r>
      <rPr>
        <sz val="11"/>
        <rFont val="宋体"/>
        <family val="3"/>
        <charset val="134"/>
      </rPr>
      <t>质转</t>
    </r>
    <r>
      <rPr>
        <sz val="11"/>
        <rFont val="新細明體"/>
        <family val="1"/>
        <charset val="136"/>
      </rPr>
      <t>化</t>
    </r>
    <phoneticPr fontId="44" type="noConversion"/>
  </si>
  <si>
    <t>蛋白质转化</t>
  </si>
  <si>
    <t>植物神经</t>
    <phoneticPr fontId="44" type="noConversion"/>
  </si>
  <si>
    <t>TMJ</t>
    <phoneticPr fontId="44" type="noConversion"/>
  </si>
  <si>
    <r>
      <rPr>
        <sz val="11"/>
        <rFont val="宋体"/>
        <family val="3"/>
        <charset val="134"/>
      </rPr>
      <t>肠</t>
    </r>
    <r>
      <rPr>
        <sz val="11"/>
        <rFont val="新細明體"/>
        <family val="1"/>
        <charset val="136"/>
      </rPr>
      <t>道益生菌</t>
    </r>
    <phoneticPr fontId="44" type="noConversion"/>
  </si>
  <si>
    <t>肠道益生菌</t>
  </si>
  <si>
    <t>Info_R!F210</t>
    <phoneticPr fontId="44" type="noConversion"/>
  </si>
  <si>
    <r>
      <rPr>
        <sz val="11"/>
        <rFont val="宋体"/>
        <family val="3"/>
        <charset val="134"/>
      </rPr>
      <t>肠</t>
    </r>
    <r>
      <rPr>
        <sz val="11"/>
        <rFont val="新細明體"/>
        <family val="1"/>
        <charset val="136"/>
      </rPr>
      <t>道益生菌</t>
    </r>
    <phoneticPr fontId="44" type="noConversion"/>
  </si>
  <si>
    <t>Dopamine (多巴胺)</t>
    <phoneticPr fontId="10" type="noConversion"/>
  </si>
  <si>
    <r>
      <t>Serotonin (5-</t>
    </r>
    <r>
      <rPr>
        <sz val="14"/>
        <rFont val="宋体"/>
        <family val="3"/>
        <charset val="134"/>
      </rPr>
      <t>羟</t>
    </r>
    <r>
      <rPr>
        <sz val="14"/>
        <rFont val="DFKai-SB"/>
        <family val="2"/>
      </rPr>
      <t>色胺)</t>
    </r>
    <phoneticPr fontId="10" type="noConversion"/>
  </si>
  <si>
    <t>多巴胺</t>
    <phoneticPr fontId="44" type="noConversion"/>
  </si>
  <si>
    <t>项目为风险值在2.5到3.0之间，表示需开始关注项目</t>
    <phoneticPr fontId="44" type="noConversion"/>
  </si>
  <si>
    <t>项目为风险值在3.0到4.0之间，表示需立即关注项目</t>
    <phoneticPr fontId="44" type="noConversion"/>
  </si>
  <si>
    <t>项目为风险值在4.0到5.0之间，建议尽速咨询医疗专业人士或进行详细生化检验</t>
    <phoneticPr fontId="44" type="noConversion"/>
  </si>
  <si>
    <t>过敏原与不耐受</t>
    <phoneticPr fontId="44" type="noConversion"/>
  </si>
  <si>
    <t>奶制品</t>
    <phoneticPr fontId="44" type="noConversion"/>
  </si>
  <si>
    <t>海鲜</t>
    <phoneticPr fontId="44" type="noConversion"/>
  </si>
  <si>
    <t>氧化压力</t>
    <phoneticPr fontId="44" type="noConversion"/>
  </si>
  <si>
    <t>有机溶剂毒素</t>
    <phoneticPr fontId="44" type="noConversion"/>
  </si>
  <si>
    <t>药物残留毒素</t>
    <phoneticPr fontId="44" type="noConversion"/>
  </si>
  <si>
    <t>杀虫剂残留毒素</t>
    <phoneticPr fontId="44" type="noConversion"/>
  </si>
  <si>
    <t>催产素</t>
    <phoneticPr fontId="44" type="noConversion"/>
  </si>
  <si>
    <t>心脏功能</t>
    <phoneticPr fontId="44" type="noConversion"/>
  </si>
  <si>
    <t>肺部功能</t>
    <phoneticPr fontId="44" type="noConversion"/>
  </si>
  <si>
    <t>口腔功能</t>
    <phoneticPr fontId="44" type="noConversion"/>
  </si>
  <si>
    <t>胆道功能</t>
    <phoneticPr fontId="44" type="noConversion"/>
  </si>
  <si>
    <t>胰腺功能</t>
    <phoneticPr fontId="44" type="noConversion"/>
  </si>
  <si>
    <t>小肠功能</t>
    <phoneticPr fontId="44" type="noConversion"/>
  </si>
  <si>
    <t>结肠功能</t>
    <phoneticPr fontId="44" type="noConversion"/>
  </si>
  <si>
    <t>肾脏功能</t>
    <phoneticPr fontId="44" type="noConversion"/>
  </si>
  <si>
    <t>胸腺功能</t>
    <phoneticPr fontId="44" type="noConversion"/>
  </si>
  <si>
    <t>心律不齐风险</t>
    <phoneticPr fontId="44" type="noConversion"/>
  </si>
  <si>
    <t>心肌供血不足风险</t>
    <phoneticPr fontId="44" type="noConversion"/>
  </si>
  <si>
    <t>心肌疾病风险</t>
    <phoneticPr fontId="44" type="noConversion"/>
  </si>
  <si>
    <t>心绞痛风险</t>
    <phoneticPr fontId="44" type="noConversion"/>
  </si>
  <si>
    <t>血压异常风险</t>
    <phoneticPr fontId="44" type="noConversion"/>
  </si>
  <si>
    <t>动脉硬化风险</t>
    <phoneticPr fontId="44" type="noConversion"/>
  </si>
  <si>
    <t>头痛风险</t>
    <phoneticPr fontId="44" type="noConversion"/>
  </si>
  <si>
    <t>鼻窦炎风险</t>
    <phoneticPr fontId="44" type="noConversion"/>
  </si>
  <si>
    <t>鼻炎风险</t>
    <phoneticPr fontId="44" type="noConversion"/>
  </si>
  <si>
    <t>喉炎风险</t>
    <phoneticPr fontId="44" type="noConversion"/>
  </si>
  <si>
    <t>咽喉炎风险</t>
    <phoneticPr fontId="44" type="noConversion"/>
  </si>
  <si>
    <t>会厌炎风险</t>
    <phoneticPr fontId="44" type="noConversion"/>
  </si>
  <si>
    <t>哮喘风险</t>
    <phoneticPr fontId="44" type="noConversion"/>
  </si>
  <si>
    <t>胸膜炎风险</t>
    <phoneticPr fontId="44" type="noConversion"/>
  </si>
  <si>
    <t>肺炎风险</t>
    <phoneticPr fontId="44" type="noConversion"/>
  </si>
  <si>
    <t>肺结核风险</t>
    <phoneticPr fontId="44" type="noConversion"/>
  </si>
  <si>
    <t>支气管哮喘风险</t>
    <phoneticPr fontId="44" type="noConversion"/>
  </si>
  <si>
    <t>急性支气管炎风险</t>
    <phoneticPr fontId="44" type="noConversion"/>
  </si>
  <si>
    <t>慢性支气管炎风险</t>
    <phoneticPr fontId="44" type="noConversion"/>
  </si>
  <si>
    <t>喘息性支气管炎风险</t>
    <phoneticPr fontId="44" type="noConversion"/>
  </si>
  <si>
    <t>咽喉疾病风险</t>
    <phoneticPr fontId="44" type="noConversion"/>
  </si>
  <si>
    <t>气管疾病风险</t>
    <phoneticPr fontId="44" type="noConversion"/>
  </si>
  <si>
    <t>齿龈炎风险</t>
    <phoneticPr fontId="44" type="noConversion"/>
  </si>
  <si>
    <t>牙髓炎风险</t>
    <phoneticPr fontId="44" type="noConversion"/>
  </si>
  <si>
    <t>牙周炎风险</t>
    <phoneticPr fontId="44" type="noConversion"/>
  </si>
  <si>
    <t>牙根病风险</t>
    <phoneticPr fontId="44" type="noConversion"/>
  </si>
  <si>
    <t>食管炎风险</t>
    <phoneticPr fontId="44" type="noConversion"/>
  </si>
  <si>
    <t>胃部疾病风险</t>
    <phoneticPr fontId="44" type="noConversion"/>
  </si>
  <si>
    <t>溃疡风险</t>
    <phoneticPr fontId="44" type="noConversion"/>
  </si>
  <si>
    <t>胃性贫血风险</t>
    <phoneticPr fontId="44" type="noConversion"/>
  </si>
  <si>
    <t>肝硬化风险</t>
    <phoneticPr fontId="44" type="noConversion"/>
  </si>
  <si>
    <t>胆结石风险</t>
    <phoneticPr fontId="44" type="noConversion"/>
  </si>
  <si>
    <t>胰腺炎风险</t>
    <phoneticPr fontId="44" type="noConversion"/>
  </si>
  <si>
    <t>憩室炎风险</t>
    <phoneticPr fontId="44" type="noConversion"/>
  </si>
  <si>
    <t>结肠炎风险</t>
    <phoneticPr fontId="44" type="noConversion"/>
  </si>
  <si>
    <t>慢性肾炎风险</t>
    <phoneticPr fontId="44" type="noConversion"/>
  </si>
  <si>
    <t>肾小球性肾炎风险</t>
    <phoneticPr fontId="44" type="noConversion"/>
  </si>
  <si>
    <t>肾囊肿风险</t>
    <phoneticPr fontId="44" type="noConversion"/>
  </si>
  <si>
    <t>肾结石风险</t>
    <phoneticPr fontId="44" type="noConversion"/>
  </si>
  <si>
    <t>肾盂肾炎风险</t>
    <phoneticPr fontId="44" type="noConversion"/>
  </si>
  <si>
    <t>肾功能失调风险</t>
    <phoneticPr fontId="44" type="noConversion"/>
  </si>
  <si>
    <t>肾功能异常风险</t>
    <phoneticPr fontId="44" type="noConversion"/>
  </si>
  <si>
    <t>乳腺炎风险</t>
    <phoneticPr fontId="44" type="noConversion"/>
  </si>
  <si>
    <t>乳腺纤维瘤风险</t>
    <phoneticPr fontId="44" type="noConversion"/>
  </si>
  <si>
    <t>乳腺肿瘤风险</t>
    <phoneticPr fontId="44" type="noConversion"/>
  </si>
  <si>
    <t>子宫下垂风险</t>
    <phoneticPr fontId="44" type="noConversion"/>
  </si>
  <si>
    <t>子宫内膜异位风险</t>
    <phoneticPr fontId="44" type="noConversion"/>
  </si>
  <si>
    <t>卵巢囊肿风险</t>
    <phoneticPr fontId="44" type="noConversion"/>
  </si>
  <si>
    <t>多囊卵巢风险</t>
    <phoneticPr fontId="44" type="noConversion"/>
  </si>
  <si>
    <t>卵巢炎风险</t>
    <phoneticPr fontId="44" type="noConversion"/>
  </si>
  <si>
    <t>附件炎风险</t>
    <phoneticPr fontId="44" type="noConversion"/>
  </si>
  <si>
    <t>阴道炎风险</t>
    <phoneticPr fontId="44" type="noConversion"/>
  </si>
  <si>
    <t>生殖器疱疹风险</t>
    <phoneticPr fontId="44" type="noConversion"/>
  </si>
  <si>
    <t>附睾炎风险</t>
    <phoneticPr fontId="44" type="noConversion"/>
  </si>
  <si>
    <t>阳痿风险</t>
    <phoneticPr fontId="44" type="noConversion"/>
  </si>
  <si>
    <t>遗精风险</t>
    <phoneticPr fontId="44" type="noConversion"/>
  </si>
  <si>
    <t>崩漏风险</t>
    <phoneticPr fontId="44" type="noConversion"/>
  </si>
  <si>
    <t>血尿风险</t>
    <phoneticPr fontId="44" type="noConversion"/>
  </si>
  <si>
    <t>蛋白尿风险</t>
    <phoneticPr fontId="44" type="noConversion"/>
  </si>
  <si>
    <t>尿失禁风险</t>
    <phoneticPr fontId="44" type="noConversion"/>
  </si>
  <si>
    <t>遗尿风险</t>
    <phoneticPr fontId="44" type="noConversion"/>
  </si>
  <si>
    <t>尿路结石风险</t>
    <phoneticPr fontId="44" type="noConversion"/>
  </si>
  <si>
    <t>尿路感染风险</t>
    <phoneticPr fontId="44" type="noConversion"/>
  </si>
  <si>
    <t>尿道炎风险</t>
    <phoneticPr fontId="44" type="noConversion"/>
  </si>
  <si>
    <t>前列腺肿瘤风险</t>
    <phoneticPr fontId="44" type="noConversion"/>
  </si>
  <si>
    <t>前列腺炎风险</t>
    <phoneticPr fontId="44" type="noConversion"/>
  </si>
  <si>
    <t>膀胱炎风险</t>
    <phoneticPr fontId="44" type="noConversion"/>
  </si>
  <si>
    <t>膀胱息肉风险</t>
    <phoneticPr fontId="44" type="noConversion"/>
  </si>
  <si>
    <t>粒细胞缺乏症风险</t>
    <phoneticPr fontId="44" type="noConversion"/>
  </si>
  <si>
    <t>白细胞功能风险</t>
    <phoneticPr fontId="44" type="noConversion"/>
  </si>
  <si>
    <t>过敏性紫癜风险</t>
    <phoneticPr fontId="44" type="noConversion"/>
  </si>
  <si>
    <t>镰状细胞性贫血风险</t>
    <phoneticPr fontId="44" type="noConversion"/>
  </si>
  <si>
    <t>低凝血酶原风险</t>
    <phoneticPr fontId="44" type="noConversion"/>
  </si>
  <si>
    <t>急性白血病风险</t>
    <phoneticPr fontId="44" type="noConversion"/>
  </si>
  <si>
    <t>慢性白血病风险</t>
    <phoneticPr fontId="44" type="noConversion"/>
  </si>
  <si>
    <t>白血球减少症风险</t>
    <phoneticPr fontId="44" type="noConversion"/>
  </si>
  <si>
    <t>单核细胞增多症风险</t>
    <phoneticPr fontId="44" type="noConversion"/>
  </si>
  <si>
    <t>血小板增多症风险</t>
    <phoneticPr fontId="44" type="noConversion"/>
  </si>
  <si>
    <t>血红蛋白异常风险</t>
    <phoneticPr fontId="44" type="noConversion"/>
  </si>
  <si>
    <t>贫血风险</t>
    <phoneticPr fontId="44" type="noConversion"/>
  </si>
  <si>
    <t>遗传性球形红细胞增多症风险</t>
    <phoneticPr fontId="44" type="noConversion"/>
  </si>
  <si>
    <t>甲状腺机能减退风险</t>
    <phoneticPr fontId="44" type="noConversion"/>
  </si>
  <si>
    <t>弥漫性毒性甲状腺肿风险</t>
    <phoneticPr fontId="44" type="noConversion"/>
  </si>
  <si>
    <t>慢性甲状腺炎风险</t>
    <phoneticPr fontId="44" type="noConversion"/>
  </si>
  <si>
    <t>甲状腺肿风险</t>
    <phoneticPr fontId="44" type="noConversion"/>
  </si>
  <si>
    <t>甲状旁腺异常风险</t>
    <phoneticPr fontId="44" type="noConversion"/>
  </si>
  <si>
    <t>下丘脑功能</t>
    <phoneticPr fontId="44" type="noConversion"/>
  </si>
  <si>
    <t>下丘脑激素</t>
    <phoneticPr fontId="44" type="noConversion"/>
  </si>
  <si>
    <t>更年期综合症</t>
    <phoneticPr fontId="44" type="noConversion"/>
  </si>
  <si>
    <t>血糖调节异常風險</t>
    <phoneticPr fontId="44" type="noConversion"/>
  </si>
  <si>
    <t>内分泌性糖尿病風險</t>
    <phoneticPr fontId="44" type="noConversion"/>
  </si>
  <si>
    <t>医源性糖尿病風險</t>
    <phoneticPr fontId="44" type="noConversion"/>
  </si>
  <si>
    <t>隐性糖尿病風險</t>
    <phoneticPr fontId="44" type="noConversion"/>
  </si>
  <si>
    <t>不稳定型糖尿病風險</t>
    <phoneticPr fontId="44" type="noConversion"/>
  </si>
  <si>
    <t>多糖症風險</t>
    <phoneticPr fontId="44" type="noConversion"/>
  </si>
  <si>
    <t>低血糖休克風險</t>
    <phoneticPr fontId="44" type="noConversion"/>
  </si>
  <si>
    <t>高脂血症風險</t>
    <phoneticPr fontId="44" type="noConversion"/>
  </si>
  <si>
    <t>低蛋白血症風險</t>
    <phoneticPr fontId="44" type="noConversion"/>
  </si>
  <si>
    <t>痛风風險</t>
    <phoneticPr fontId="44" type="noConversion"/>
  </si>
  <si>
    <t>脱水風險</t>
    <phoneticPr fontId="44" type="noConversion"/>
  </si>
  <si>
    <t>水肿風險</t>
    <phoneticPr fontId="44" type="noConversion"/>
  </si>
  <si>
    <t>低血钾風險</t>
    <phoneticPr fontId="44" type="noConversion"/>
  </si>
  <si>
    <t>低血钠風險</t>
    <phoneticPr fontId="44" type="noConversion"/>
  </si>
  <si>
    <t>过敏反应</t>
    <phoneticPr fontId="44" type="noConversion"/>
  </si>
  <si>
    <t>果糖代谢异常风险</t>
    <phoneticPr fontId="44" type="noConversion"/>
  </si>
  <si>
    <t>麦芽糖代谢异常风险</t>
    <phoneticPr fontId="44" type="noConversion"/>
  </si>
  <si>
    <t>葡萄糖代谢异常风险</t>
    <phoneticPr fontId="44" type="noConversion"/>
  </si>
  <si>
    <t>乳糖代谢异常风险</t>
    <phoneticPr fontId="44" type="noConversion"/>
  </si>
  <si>
    <t>蔗糖代谢异常风险</t>
    <phoneticPr fontId="44" type="noConversion"/>
  </si>
  <si>
    <t>胆固醇代谢异常风险</t>
    <phoneticPr fontId="44" type="noConversion"/>
  </si>
  <si>
    <t>必需脂肪酸不足</t>
    <phoneticPr fontId="44" type="noConversion"/>
  </si>
  <si>
    <t>中风风险</t>
    <phoneticPr fontId="44" type="noConversion"/>
  </si>
  <si>
    <t>束支传导阻滞风险</t>
    <phoneticPr fontId="44" type="noConversion"/>
  </si>
  <si>
    <t>主动脉硬化风险</t>
    <phoneticPr fontId="44" type="noConversion"/>
  </si>
  <si>
    <t>毛细血管扩张风险</t>
    <phoneticPr fontId="44" type="noConversion"/>
  </si>
  <si>
    <t>肝脏功能</t>
    <phoneticPr fontId="44" type="noConversion"/>
  </si>
  <si>
    <t>肝脏炎症风险</t>
    <phoneticPr fontId="44" type="noConversion"/>
  </si>
  <si>
    <t>砷</t>
    <phoneticPr fontId="44" type="noConversion"/>
  </si>
  <si>
    <t>礦物質钾缺乏</t>
    <phoneticPr fontId="44" type="noConversion"/>
  </si>
  <si>
    <t>礦物質钙缺乏</t>
    <phoneticPr fontId="44" type="noConversion"/>
  </si>
  <si>
    <t>礦物質镁缺乏</t>
    <phoneticPr fontId="44" type="noConversion"/>
  </si>
  <si>
    <t>氯</t>
    <phoneticPr fontId="44" type="noConversion"/>
  </si>
  <si>
    <t>礦物質硫缺乏</t>
    <phoneticPr fontId="44" type="noConversion"/>
  </si>
  <si>
    <t>礦物質锰缺乏</t>
    <phoneticPr fontId="44" type="noConversion"/>
  </si>
  <si>
    <t>礦物質锌缺乏</t>
    <phoneticPr fontId="44" type="noConversion"/>
  </si>
  <si>
    <t>礦物質硒缺乏</t>
    <phoneticPr fontId="44" type="noConversion"/>
  </si>
  <si>
    <t>礦物質碘缺乏</t>
    <phoneticPr fontId="44" type="noConversion"/>
  </si>
  <si>
    <t>礦物質磷缺乏</t>
    <phoneticPr fontId="44" type="noConversion"/>
  </si>
  <si>
    <t>礦物質硼缺乏</t>
    <phoneticPr fontId="44" type="noConversion"/>
  </si>
  <si>
    <t>礦物質钼缺乏</t>
    <phoneticPr fontId="44" type="noConversion"/>
  </si>
  <si>
    <t>礦物質硅缺乏</t>
    <phoneticPr fontId="44" type="noConversion"/>
  </si>
  <si>
    <t>礦物質钴缺乏</t>
    <phoneticPr fontId="44" type="noConversion"/>
  </si>
  <si>
    <t>礦物質锂缺乏</t>
    <phoneticPr fontId="44" type="noConversion"/>
  </si>
  <si>
    <t>礦物質锗缺乏</t>
    <phoneticPr fontId="44" type="noConversion"/>
  </si>
  <si>
    <t>礦物質锡缺乏</t>
    <phoneticPr fontId="44" type="noConversion"/>
  </si>
  <si>
    <t>礦物質钒缺乏</t>
    <phoneticPr fontId="44" type="noConversion"/>
  </si>
  <si>
    <t>礦物質铜缺乏</t>
    <phoneticPr fontId="44" type="noConversion"/>
  </si>
  <si>
    <t>礦物質铁缺乏</t>
    <phoneticPr fontId="44" type="noConversion"/>
  </si>
  <si>
    <t>CEREBRO VASCULAR ACCIDENT -- 脑血管意外损伤</t>
    <phoneticPr fontId="39" type="noConversion"/>
  </si>
  <si>
    <t>脑血管损伤</t>
    <phoneticPr fontId="44" type="noConversion"/>
  </si>
  <si>
    <t>脑部</t>
    <phoneticPr fontId="44" type="noConversion"/>
  </si>
  <si>
    <t>脑部缺血风险</t>
    <phoneticPr fontId="44" type="noConversion"/>
  </si>
  <si>
    <t>脑部血管损伤风险</t>
    <phoneticPr fontId="44" type="noConversion"/>
  </si>
  <si>
    <t>内分泌失调</t>
    <phoneticPr fontId="44" type="noConversion"/>
  </si>
  <si>
    <t>月经不调</t>
    <phoneticPr fontId="44" type="noConversion"/>
  </si>
  <si>
    <t>礦物質铬缺乏</t>
    <phoneticPr fontId="44" type="noConversion"/>
  </si>
  <si>
    <t>丙胺酸缺乏</t>
    <phoneticPr fontId="44" type="noConversion"/>
  </si>
  <si>
    <t>天门冬氨酸缺乏</t>
    <phoneticPr fontId="44" type="noConversion"/>
  </si>
  <si>
    <t>精氨酸缺乏</t>
    <phoneticPr fontId="44" type="noConversion"/>
  </si>
  <si>
    <t>半胱氨酸缺乏</t>
    <phoneticPr fontId="44" type="noConversion"/>
  </si>
  <si>
    <t>甘氨酸缺乏</t>
    <phoneticPr fontId="44" type="noConversion"/>
  </si>
  <si>
    <t>亮氨酸缺乏</t>
    <phoneticPr fontId="44" type="noConversion"/>
  </si>
  <si>
    <t>蛋氨酸缺乏</t>
    <phoneticPr fontId="44" type="noConversion"/>
  </si>
  <si>
    <t>赖氨酸缺乏</t>
    <phoneticPr fontId="44" type="noConversion"/>
  </si>
  <si>
    <t>苯丙氨酸缺乏</t>
    <phoneticPr fontId="44" type="noConversion"/>
  </si>
  <si>
    <t>丝氨酸缺乏</t>
    <phoneticPr fontId="44" type="noConversion"/>
  </si>
  <si>
    <t>色氨酸缺乏</t>
    <phoneticPr fontId="44" type="noConversion"/>
  </si>
  <si>
    <t>酪氨酸缺乏</t>
    <phoneticPr fontId="44" type="noConversion"/>
  </si>
  <si>
    <t>苏氨酸缺乏</t>
    <phoneticPr fontId="44" type="noConversion"/>
  </si>
  <si>
    <t>牛磺酸缺乏</t>
    <phoneticPr fontId="44" type="noConversion"/>
  </si>
  <si>
    <t>缬氨酸缺乏</t>
    <phoneticPr fontId="44" type="noConversion"/>
  </si>
  <si>
    <t>异亮氨酸缺乏</t>
    <phoneticPr fontId="44" type="noConversion"/>
  </si>
  <si>
    <t>组氨酸缺乏</t>
    <phoneticPr fontId="44" type="noConversion"/>
  </si>
  <si>
    <t>伽玛氨基丁酸缺乏</t>
    <phoneticPr fontId="44" type="noConversion"/>
  </si>
  <si>
    <t>谷氨酰胺缺乏</t>
    <phoneticPr fontId="44" type="noConversion"/>
  </si>
  <si>
    <t>左旋肉碱缺乏</t>
    <phoneticPr fontId="44" type="noConversion"/>
  </si>
  <si>
    <t>甘油三酯代谢异常风险</t>
    <phoneticPr fontId="44" type="noConversion"/>
  </si>
  <si>
    <t>胆汁分泌异常风险</t>
    <phoneticPr fontId="44" type="noConversion"/>
  </si>
  <si>
    <t>胰腺酶缺乏</t>
    <phoneticPr fontId="44" type="noConversion"/>
  </si>
  <si>
    <t>淀粉酶缺乏</t>
    <phoneticPr fontId="44" type="noConversion"/>
  </si>
  <si>
    <t>蛋白酶缺乏</t>
    <phoneticPr fontId="44" type="noConversion"/>
  </si>
  <si>
    <t>尿酸代谢异常风险</t>
    <phoneticPr fontId="44" type="noConversion"/>
  </si>
  <si>
    <t>糖尿病型肾病风险</t>
    <phoneticPr fontId="44" type="noConversion"/>
  </si>
  <si>
    <t>追求精神上的事物</t>
    <phoneticPr fontId="44" type="noConversion"/>
  </si>
  <si>
    <t>羞愧</t>
    <phoneticPr fontId="44" type="noConversion"/>
  </si>
  <si>
    <t>非常高兴有机会用SCIO生物反馈检测为您进行全面的身体健康检测及身体状况评估，让您对自己的身体有所了解并进行适当的健康维护。通过检测不但能了解您所测脏器的功能疾病的趋势、营养的状况，还能够了解到身体疲劳度、免疫机能及过敏状态等。同时，可用SCIO生物反馈检测做相关的调理。</t>
    <phoneticPr fontId="44" type="noConversion"/>
  </si>
  <si>
    <t>肿瘤相关指数偏高</t>
    <phoneticPr fontId="44" type="noConversion"/>
  </si>
  <si>
    <t>嗅觉异常风险</t>
    <phoneticPr fontId="44" type="noConversion"/>
  </si>
  <si>
    <t>乳腺异常风险</t>
    <phoneticPr fontId="44" type="noConversion"/>
  </si>
  <si>
    <t>子宫异常风险</t>
    <phoneticPr fontId="44" type="noConversion"/>
  </si>
  <si>
    <t>宫颈异常风险</t>
    <phoneticPr fontId="44" type="noConversion"/>
  </si>
  <si>
    <t>睾丸异常风险</t>
    <phoneticPr fontId="44" type="noConversion"/>
  </si>
  <si>
    <t>糖尿病风险</t>
    <phoneticPr fontId="44" type="noConversion"/>
  </si>
  <si>
    <t>闭经风险</t>
    <phoneticPr fontId="44" type="noConversion"/>
  </si>
  <si>
    <t>肾上腺功能异常风险</t>
    <phoneticPr fontId="44" type="noConversion"/>
  </si>
  <si>
    <t>阿狄森氏病风险</t>
    <phoneticPr fontId="44" type="noConversion"/>
  </si>
  <si>
    <t>肾上腺肿瘤风险</t>
    <phoneticPr fontId="44" type="noConversion"/>
  </si>
  <si>
    <t>醛固酮增多症风险</t>
    <phoneticPr fontId="44" type="noConversion"/>
  </si>
  <si>
    <t>柯兴氏综合征风险</t>
    <phoneticPr fontId="44" type="noConversion"/>
  </si>
  <si>
    <t>血糖调节异常风险</t>
  </si>
  <si>
    <t>内分泌性糖尿病风险</t>
  </si>
  <si>
    <t>医源性糖尿病风险</t>
  </si>
  <si>
    <t>隐性糖尿病风险</t>
  </si>
  <si>
    <t>不稳定型糖尿病风险</t>
  </si>
  <si>
    <t>多糖症风险</t>
  </si>
  <si>
    <t>脑部疾病风险</t>
    <phoneticPr fontId="44" type="noConversion"/>
  </si>
  <si>
    <t>锥体外系功能风险</t>
    <phoneticPr fontId="44" type="noConversion"/>
  </si>
  <si>
    <t>脑膜炎风险</t>
    <phoneticPr fontId="44" type="noConversion"/>
  </si>
  <si>
    <t>脑炎风险</t>
    <phoneticPr fontId="44" type="noConversion"/>
  </si>
  <si>
    <t>基底节病变风险</t>
    <phoneticPr fontId="44" type="noConversion"/>
  </si>
  <si>
    <t>帕金森氏病风险</t>
    <phoneticPr fontId="44" type="noConversion"/>
  </si>
  <si>
    <t>小脑功能失调风险</t>
    <phoneticPr fontId="44" type="noConversion"/>
  </si>
  <si>
    <t>大脑功能异常风险</t>
    <phoneticPr fontId="44" type="noConversion"/>
  </si>
  <si>
    <t>神经根压迫风险</t>
    <phoneticPr fontId="44" type="noConversion"/>
  </si>
  <si>
    <t>神经系统损伤风险</t>
    <phoneticPr fontId="44" type="noConversion"/>
  </si>
  <si>
    <t>神经痛风险</t>
    <phoneticPr fontId="44" type="noConversion"/>
  </si>
  <si>
    <t>皮质脊髓束异常风险</t>
    <phoneticPr fontId="44" type="noConversion"/>
  </si>
  <si>
    <t>发烧风险</t>
    <phoneticPr fontId="44" type="noConversion"/>
  </si>
  <si>
    <t>扁桃腺肿大风险</t>
    <phoneticPr fontId="44" type="noConversion"/>
  </si>
  <si>
    <t>扁桃腺炎风险</t>
    <phoneticPr fontId="44" type="noConversion"/>
  </si>
  <si>
    <t>花粉过敏风险</t>
    <phoneticPr fontId="44" type="noConversion"/>
  </si>
  <si>
    <t>过敏性鼻炎风险</t>
    <phoneticPr fontId="44" type="noConversion"/>
  </si>
  <si>
    <t>病毒感染风险</t>
    <phoneticPr fontId="44" type="noConversion"/>
  </si>
  <si>
    <t>细菌感染风险</t>
    <phoneticPr fontId="44" type="noConversion"/>
  </si>
  <si>
    <t>霉菌感染风险</t>
    <phoneticPr fontId="44" type="noConversion"/>
  </si>
  <si>
    <t>机会性感染风险</t>
    <phoneticPr fontId="44" type="noConversion"/>
  </si>
  <si>
    <t>风湿疾病风险</t>
    <phoneticPr fontId="44" type="noConversion"/>
  </si>
  <si>
    <t>自体免疫性疾病风险</t>
    <phoneticPr fontId="44" type="noConversion"/>
  </si>
  <si>
    <t>肌腱炎风险</t>
    <phoneticPr fontId="44" type="noConversion"/>
  </si>
  <si>
    <t>风湿病风险</t>
    <phoneticPr fontId="44" type="noConversion"/>
  </si>
  <si>
    <t>腱鞘囊肿风险</t>
    <phoneticPr fontId="44" type="noConversion"/>
  </si>
  <si>
    <t>纤维织炎风险</t>
    <phoneticPr fontId="44" type="noConversion"/>
  </si>
  <si>
    <t>关节炎风险</t>
    <phoneticPr fontId="44" type="noConversion"/>
  </si>
  <si>
    <t>关节半脱位风险</t>
    <phoneticPr fontId="44" type="noConversion"/>
  </si>
  <si>
    <t>多发性关节炎风险</t>
    <phoneticPr fontId="44" type="noConversion"/>
  </si>
  <si>
    <t>结缔组织功能</t>
    <phoneticPr fontId="44" type="noConversion"/>
  </si>
  <si>
    <t>韧带功能</t>
    <phoneticPr fontId="44" type="noConversion"/>
  </si>
  <si>
    <t>缺乏症状: 主要用于治疗心脏病（如心肌梗塞、冠心病等 ）、心律失常、窦性心动过速、早搏、高血压和癌症的辅助治疗， 急慢性病毒性肝炎、亚急性肺坏死。食物来源: 菠菜、花椰菜、坚果、肉、心脏，肝脏及肾脏和鲭鱼类、花生，小麦胚芽。</t>
    <phoneticPr fontId="44" type="noConversion"/>
  </si>
  <si>
    <t>可帮助细胞分裂、有助于伤口复原、使血氨降低、提升免疫功能、协助分泌激素。</t>
    <phoneticPr fontId="44" type="noConversion"/>
  </si>
  <si>
    <t>是人类主要的中枢免疫器官，肾上腺皮质功能亢进、营养不良、年老、精神紧张、类固醇和细胞毒药物治疗及放射线照射等将影响其功能，功能低落时将引起体内毒素的堆积。</t>
    <phoneticPr fontId="44" type="noConversion"/>
  </si>
  <si>
    <t>脾脏是机体最大的细胞免疫和体液免疫的中心，功能低落时将引起体内毒素的堆积。</t>
    <phoneticPr fontId="44" type="noConversion"/>
  </si>
  <si>
    <t>若身体缺水，会口渴、疲倦感及便秘，导致免疫功能低下，引起体内毒素的堆积。</t>
    <phoneticPr fontId="44" type="noConversion"/>
  </si>
  <si>
    <t>心理情绪压力较大时容易导致免疫功能低下，引起体内毒素的堆积。</t>
    <phoneticPr fontId="44" type="noConversion"/>
  </si>
  <si>
    <t>重金属-镍</t>
    <phoneticPr fontId="44" type="noConversion"/>
  </si>
  <si>
    <r>
      <rPr>
        <sz val="11"/>
        <rFont val="宋体"/>
        <family val="3"/>
        <charset val="134"/>
      </rPr>
      <t>颈</t>
    </r>
    <r>
      <rPr>
        <sz val="11"/>
        <rFont val="新細明體"/>
        <family val="1"/>
        <charset val="136"/>
      </rPr>
      <t>椎第1</t>
    </r>
    <r>
      <rPr>
        <sz val="11"/>
        <rFont val="宋体"/>
        <family val="3"/>
        <charset val="134"/>
      </rPr>
      <t>节</t>
    </r>
    <phoneticPr fontId="44" type="noConversion"/>
  </si>
  <si>
    <r>
      <rPr>
        <sz val="11"/>
        <rFont val="宋体"/>
        <family val="3"/>
        <charset val="134"/>
      </rPr>
      <t>颈</t>
    </r>
    <r>
      <rPr>
        <sz val="11"/>
        <rFont val="新細明體"/>
        <family val="1"/>
        <charset val="136"/>
      </rPr>
      <t>椎第3节</t>
    </r>
    <r>
      <rPr>
        <sz val="11"/>
        <rFont val="宋体"/>
        <family val="3"/>
        <charset val="134"/>
      </rPr>
      <t/>
    </r>
  </si>
  <si>
    <r>
      <rPr>
        <sz val="11"/>
        <rFont val="宋体"/>
        <family val="3"/>
        <charset val="134"/>
      </rPr>
      <t>颈</t>
    </r>
    <r>
      <rPr>
        <sz val="11"/>
        <rFont val="新細明體"/>
        <family val="1"/>
        <charset val="136"/>
      </rPr>
      <t>椎第4节</t>
    </r>
    <r>
      <rPr>
        <sz val="11"/>
        <rFont val="宋体"/>
        <family val="3"/>
        <charset val="134"/>
      </rPr>
      <t/>
    </r>
  </si>
  <si>
    <r>
      <rPr>
        <sz val="11"/>
        <rFont val="宋体"/>
        <family val="3"/>
        <charset val="134"/>
      </rPr>
      <t>颈</t>
    </r>
    <r>
      <rPr>
        <sz val="11"/>
        <rFont val="新細明體"/>
        <family val="1"/>
        <charset val="136"/>
      </rPr>
      <t>椎第5节</t>
    </r>
    <r>
      <rPr>
        <sz val="11"/>
        <rFont val="宋体"/>
        <family val="3"/>
        <charset val="134"/>
      </rPr>
      <t/>
    </r>
  </si>
  <si>
    <r>
      <rPr>
        <sz val="11"/>
        <rFont val="宋体"/>
        <family val="3"/>
        <charset val="134"/>
      </rPr>
      <t>颈</t>
    </r>
    <r>
      <rPr>
        <sz val="11"/>
        <rFont val="新細明體"/>
        <family val="1"/>
        <charset val="136"/>
      </rPr>
      <t>椎第6节</t>
    </r>
    <r>
      <rPr>
        <sz val="11"/>
        <rFont val="宋体"/>
        <family val="3"/>
        <charset val="134"/>
      </rPr>
      <t/>
    </r>
  </si>
  <si>
    <r>
      <rPr>
        <sz val="11"/>
        <rFont val="宋体"/>
        <family val="3"/>
        <charset val="134"/>
      </rPr>
      <t>颈</t>
    </r>
    <r>
      <rPr>
        <sz val="11"/>
        <rFont val="新細明體"/>
        <family val="1"/>
        <charset val="136"/>
      </rPr>
      <t>椎第7节</t>
    </r>
    <r>
      <rPr>
        <sz val="11"/>
        <rFont val="宋体"/>
        <family val="3"/>
        <charset val="134"/>
      </rPr>
      <t/>
    </r>
  </si>
  <si>
    <r>
      <rPr>
        <sz val="11"/>
        <rFont val="宋体"/>
        <family val="3"/>
        <charset val="134"/>
      </rPr>
      <t>胸</t>
    </r>
    <r>
      <rPr>
        <sz val="11"/>
        <rFont val="新細明體"/>
        <family val="1"/>
        <charset val="136"/>
      </rPr>
      <t>椎第1</t>
    </r>
    <r>
      <rPr>
        <sz val="11"/>
        <rFont val="宋体"/>
        <family val="3"/>
        <charset val="134"/>
      </rPr>
      <t>节</t>
    </r>
    <phoneticPr fontId="44" type="noConversion"/>
  </si>
  <si>
    <r>
      <rPr>
        <sz val="11"/>
        <rFont val="宋体"/>
        <family val="3"/>
        <charset val="134"/>
      </rPr>
      <t>胸</t>
    </r>
    <r>
      <rPr>
        <sz val="11"/>
        <rFont val="新細明體"/>
        <family val="1"/>
        <charset val="136"/>
      </rPr>
      <t>椎第2</t>
    </r>
    <r>
      <rPr>
        <sz val="11"/>
        <rFont val="宋体"/>
        <family val="3"/>
        <charset val="134"/>
      </rPr>
      <t>节</t>
    </r>
    <phoneticPr fontId="44" type="noConversion"/>
  </si>
  <si>
    <r>
      <rPr>
        <sz val="11"/>
        <rFont val="宋体"/>
        <family val="3"/>
        <charset val="134"/>
      </rPr>
      <t>胸</t>
    </r>
    <r>
      <rPr>
        <sz val="11"/>
        <rFont val="新細明體"/>
        <family val="1"/>
        <charset val="136"/>
      </rPr>
      <t>椎第3</t>
    </r>
    <r>
      <rPr>
        <sz val="11"/>
        <rFont val="宋体"/>
        <family val="3"/>
        <charset val="134"/>
      </rPr>
      <t>节</t>
    </r>
    <phoneticPr fontId="44" type="noConversion"/>
  </si>
  <si>
    <r>
      <rPr>
        <sz val="11"/>
        <rFont val="宋体"/>
        <family val="3"/>
        <charset val="134"/>
      </rPr>
      <t>胸</t>
    </r>
    <r>
      <rPr>
        <sz val="11"/>
        <rFont val="新細明體"/>
        <family val="1"/>
        <charset val="136"/>
      </rPr>
      <t>椎第4节</t>
    </r>
    <r>
      <rPr>
        <sz val="11"/>
        <rFont val="宋体"/>
        <family val="3"/>
        <charset val="134"/>
      </rPr>
      <t/>
    </r>
  </si>
  <si>
    <r>
      <rPr>
        <sz val="11"/>
        <rFont val="宋体"/>
        <family val="3"/>
        <charset val="134"/>
      </rPr>
      <t>胸</t>
    </r>
    <r>
      <rPr>
        <sz val="11"/>
        <rFont val="新細明體"/>
        <family val="1"/>
        <charset val="136"/>
      </rPr>
      <t>椎第5节</t>
    </r>
    <r>
      <rPr>
        <sz val="11"/>
        <rFont val="宋体"/>
        <family val="3"/>
        <charset val="134"/>
      </rPr>
      <t/>
    </r>
  </si>
  <si>
    <r>
      <rPr>
        <sz val="11"/>
        <rFont val="宋体"/>
        <family val="3"/>
        <charset val="134"/>
      </rPr>
      <t>胸</t>
    </r>
    <r>
      <rPr>
        <sz val="11"/>
        <rFont val="新細明體"/>
        <family val="1"/>
        <charset val="136"/>
      </rPr>
      <t>椎第6节</t>
    </r>
    <r>
      <rPr>
        <sz val="11"/>
        <rFont val="宋体"/>
        <family val="3"/>
        <charset val="134"/>
      </rPr>
      <t/>
    </r>
  </si>
  <si>
    <r>
      <rPr>
        <sz val="11"/>
        <rFont val="宋体"/>
        <family val="3"/>
        <charset val="134"/>
      </rPr>
      <t>胸</t>
    </r>
    <r>
      <rPr>
        <sz val="11"/>
        <rFont val="新細明體"/>
        <family val="1"/>
        <charset val="136"/>
      </rPr>
      <t>椎第7节</t>
    </r>
    <r>
      <rPr>
        <sz val="11"/>
        <rFont val="宋体"/>
        <family val="3"/>
        <charset val="134"/>
      </rPr>
      <t/>
    </r>
  </si>
  <si>
    <r>
      <rPr>
        <sz val="11"/>
        <rFont val="宋体"/>
        <family val="3"/>
        <charset val="134"/>
      </rPr>
      <t>胸</t>
    </r>
    <r>
      <rPr>
        <sz val="11"/>
        <rFont val="新細明體"/>
        <family val="1"/>
        <charset val="136"/>
      </rPr>
      <t>椎第8节</t>
    </r>
    <r>
      <rPr>
        <sz val="11"/>
        <rFont val="宋体"/>
        <family val="3"/>
        <charset val="134"/>
      </rPr>
      <t/>
    </r>
  </si>
  <si>
    <r>
      <rPr>
        <sz val="11"/>
        <rFont val="宋体"/>
        <family val="3"/>
        <charset val="134"/>
      </rPr>
      <t>胸</t>
    </r>
    <r>
      <rPr>
        <sz val="11"/>
        <rFont val="新細明體"/>
        <family val="1"/>
        <charset val="136"/>
      </rPr>
      <t>椎第9节</t>
    </r>
    <r>
      <rPr>
        <sz val="11"/>
        <rFont val="宋体"/>
        <family val="3"/>
        <charset val="134"/>
      </rPr>
      <t/>
    </r>
  </si>
  <si>
    <r>
      <rPr>
        <sz val="11"/>
        <rFont val="宋体"/>
        <family val="3"/>
        <charset val="134"/>
      </rPr>
      <t>胸</t>
    </r>
    <r>
      <rPr>
        <sz val="11"/>
        <rFont val="新細明體"/>
        <family val="1"/>
        <charset val="136"/>
      </rPr>
      <t>椎第10节</t>
    </r>
    <r>
      <rPr>
        <sz val="11"/>
        <rFont val="宋体"/>
        <family val="3"/>
        <charset val="134"/>
      </rPr>
      <t/>
    </r>
  </si>
  <si>
    <r>
      <rPr>
        <sz val="11"/>
        <rFont val="宋体"/>
        <family val="3"/>
        <charset val="134"/>
      </rPr>
      <t>胸</t>
    </r>
    <r>
      <rPr>
        <sz val="11"/>
        <rFont val="新細明體"/>
        <family val="1"/>
        <charset val="136"/>
      </rPr>
      <t>椎第11节</t>
    </r>
    <r>
      <rPr>
        <sz val="11"/>
        <rFont val="宋体"/>
        <family val="3"/>
        <charset val="134"/>
      </rPr>
      <t/>
    </r>
  </si>
  <si>
    <r>
      <rPr>
        <sz val="11"/>
        <rFont val="宋体"/>
        <family val="3"/>
        <charset val="134"/>
      </rPr>
      <t>胸</t>
    </r>
    <r>
      <rPr>
        <sz val="11"/>
        <rFont val="新細明體"/>
        <family val="1"/>
        <charset val="136"/>
      </rPr>
      <t>椎第12节</t>
    </r>
    <r>
      <rPr>
        <sz val="11"/>
        <rFont val="宋体"/>
        <family val="3"/>
        <charset val="134"/>
      </rPr>
      <t/>
    </r>
  </si>
  <si>
    <r>
      <rPr>
        <sz val="11"/>
        <rFont val="宋体"/>
        <family val="3"/>
        <charset val="134"/>
      </rPr>
      <t>腰</t>
    </r>
    <r>
      <rPr>
        <sz val="11"/>
        <rFont val="新細明體"/>
        <family val="1"/>
        <charset val="136"/>
      </rPr>
      <t>椎第1</t>
    </r>
    <r>
      <rPr>
        <sz val="11"/>
        <rFont val="宋体"/>
        <family val="3"/>
        <charset val="134"/>
      </rPr>
      <t>节</t>
    </r>
    <phoneticPr fontId="44" type="noConversion"/>
  </si>
  <si>
    <r>
      <rPr>
        <sz val="11"/>
        <rFont val="宋体"/>
        <family val="3"/>
        <charset val="134"/>
      </rPr>
      <t>腰</t>
    </r>
    <r>
      <rPr>
        <sz val="11"/>
        <rFont val="新細明體"/>
        <family val="1"/>
        <charset val="136"/>
      </rPr>
      <t>椎第2</t>
    </r>
    <r>
      <rPr>
        <sz val="11"/>
        <rFont val="宋体"/>
        <family val="3"/>
        <charset val="134"/>
      </rPr>
      <t>节</t>
    </r>
    <phoneticPr fontId="44" type="noConversion"/>
  </si>
  <si>
    <r>
      <rPr>
        <sz val="11"/>
        <rFont val="宋体"/>
        <family val="3"/>
        <charset val="134"/>
      </rPr>
      <t>腰</t>
    </r>
    <r>
      <rPr>
        <sz val="11"/>
        <rFont val="新細明體"/>
        <family val="1"/>
        <charset val="136"/>
      </rPr>
      <t>椎第3节</t>
    </r>
    <r>
      <rPr>
        <sz val="11"/>
        <rFont val="宋体"/>
        <family val="3"/>
        <charset val="134"/>
      </rPr>
      <t/>
    </r>
  </si>
  <si>
    <r>
      <rPr>
        <sz val="11"/>
        <rFont val="宋体"/>
        <family val="3"/>
        <charset val="134"/>
      </rPr>
      <t>腰</t>
    </r>
    <r>
      <rPr>
        <sz val="11"/>
        <rFont val="新細明體"/>
        <family val="1"/>
        <charset val="136"/>
      </rPr>
      <t>椎第4节</t>
    </r>
    <r>
      <rPr>
        <sz val="11"/>
        <rFont val="宋体"/>
        <family val="3"/>
        <charset val="134"/>
      </rPr>
      <t/>
    </r>
  </si>
  <si>
    <r>
      <rPr>
        <sz val="11"/>
        <rFont val="宋体"/>
        <family val="3"/>
        <charset val="134"/>
      </rPr>
      <t>腰</t>
    </r>
    <r>
      <rPr>
        <sz val="11"/>
        <rFont val="新細明體"/>
        <family val="1"/>
        <charset val="136"/>
      </rPr>
      <t>椎第5节</t>
    </r>
    <r>
      <rPr>
        <sz val="11"/>
        <rFont val="宋体"/>
        <family val="3"/>
        <charset val="134"/>
      </rPr>
      <t/>
    </r>
  </si>
  <si>
    <t>奶制品</t>
    <phoneticPr fontId="44" type="noConversion"/>
  </si>
  <si>
    <t>奶制品-牛奶</t>
    <phoneticPr fontId="44" type="noConversion"/>
  </si>
  <si>
    <t>奶制品-羊奶</t>
    <phoneticPr fontId="44" type="noConversion"/>
  </si>
  <si>
    <t>奶制品-奶酪,干酪</t>
    <phoneticPr fontId="44" type="noConversion"/>
  </si>
  <si>
    <t>奶制品-酪蛋白</t>
    <phoneticPr fontId="44" type="noConversion"/>
  </si>
  <si>
    <t>海鲜</t>
    <phoneticPr fontId="44" type="noConversion"/>
  </si>
  <si>
    <t>海鲜-蛤</t>
    <phoneticPr fontId="44" type="noConversion"/>
  </si>
  <si>
    <t>海鲜-牡蛎</t>
    <phoneticPr fontId="44" type="noConversion"/>
  </si>
  <si>
    <t>海鲜-海扇贝</t>
    <phoneticPr fontId="44" type="noConversion"/>
  </si>
  <si>
    <t>海鲜-对虾</t>
    <phoneticPr fontId="44" type="noConversion"/>
  </si>
  <si>
    <t>海鲜-明虾</t>
    <phoneticPr fontId="44" type="noConversion"/>
  </si>
  <si>
    <t>油炸食物</t>
    <phoneticPr fontId="44" type="noConversion"/>
  </si>
  <si>
    <t>油炸食物</t>
    <phoneticPr fontId="44" type="noConversion"/>
  </si>
  <si>
    <t>反式脂肪酸</t>
    <phoneticPr fontId="44" type="noConversion"/>
  </si>
  <si>
    <t>反式脂肪酸</t>
    <phoneticPr fontId="44" type="noConversion"/>
  </si>
  <si>
    <t>转基因食物</t>
    <phoneticPr fontId="44" type="noConversion"/>
  </si>
  <si>
    <r>
      <rPr>
        <sz val="11"/>
        <rFont val="宋体"/>
        <family val="3"/>
        <charset val="134"/>
      </rPr>
      <t>转</t>
    </r>
    <r>
      <rPr>
        <sz val="11"/>
        <rFont val="新細明體"/>
        <family val="1"/>
        <charset val="136"/>
      </rPr>
      <t>基因食物</t>
    </r>
    <phoneticPr fontId="44" type="noConversion"/>
  </si>
  <si>
    <t>咖啡因</t>
    <phoneticPr fontId="44" type="noConversion"/>
  </si>
  <si>
    <t>咖啡因</t>
    <phoneticPr fontId="44" type="noConversion"/>
  </si>
  <si>
    <t>食品添加物</t>
    <phoneticPr fontId="44" type="noConversion"/>
  </si>
  <si>
    <t>海鲜-虾</t>
    <phoneticPr fontId="44" type="noConversion"/>
  </si>
  <si>
    <t>海鲜-螃蟹</t>
    <phoneticPr fontId="44" type="noConversion"/>
  </si>
  <si>
    <t>海鲜-蛤蜊 ( 蚬 )</t>
    <phoneticPr fontId="44" type="noConversion"/>
  </si>
  <si>
    <t>食物防腐剂</t>
    <phoneticPr fontId="44" type="noConversion"/>
  </si>
  <si>
    <t>花粉</t>
    <phoneticPr fontId="44" type="noConversion"/>
  </si>
  <si>
    <t>花粉-肯塔基草</t>
    <phoneticPr fontId="44" type="noConversion"/>
  </si>
  <si>
    <t>花粉-茅草</t>
    <phoneticPr fontId="44" type="noConversion"/>
  </si>
  <si>
    <t>花粉-果树</t>
    <phoneticPr fontId="44" type="noConversion"/>
  </si>
  <si>
    <t>花粉-黑麦</t>
    <phoneticPr fontId="44" type="noConversion"/>
  </si>
  <si>
    <t>花粉-红三叶草</t>
    <phoneticPr fontId="44" type="noConversion"/>
  </si>
  <si>
    <t>花粉-山胡桃树</t>
    <phoneticPr fontId="44" type="noConversion"/>
  </si>
  <si>
    <t>花粉-雏菊</t>
    <phoneticPr fontId="44" type="noConversion"/>
  </si>
  <si>
    <t>花粉-蒲公英</t>
    <phoneticPr fontId="44" type="noConversion"/>
  </si>
  <si>
    <t>花粉-其他</t>
    <phoneticPr fontId="44" type="noConversion"/>
  </si>
  <si>
    <t>海鲜-其他</t>
    <phoneticPr fontId="44" type="noConversion"/>
  </si>
  <si>
    <t>香水</t>
    <phoneticPr fontId="44" type="noConversion"/>
  </si>
  <si>
    <t>香水</t>
    <phoneticPr fontId="44" type="noConversion"/>
  </si>
  <si>
    <t>尘螨</t>
    <phoneticPr fontId="44" type="noConversion"/>
  </si>
  <si>
    <t>尘螨</t>
    <phoneticPr fontId="44" type="noConversion"/>
  </si>
  <si>
    <t>汽油、柴油</t>
    <phoneticPr fontId="44" type="noConversion"/>
  </si>
  <si>
    <t>烟</t>
    <phoneticPr fontId="44" type="noConversion"/>
  </si>
  <si>
    <t>乳胶</t>
    <phoneticPr fontId="44" type="noConversion"/>
  </si>
  <si>
    <r>
      <t>乳</t>
    </r>
    <r>
      <rPr>
        <sz val="11"/>
        <rFont val="宋体"/>
        <family val="3"/>
        <charset val="134"/>
      </rPr>
      <t>胶</t>
    </r>
    <phoneticPr fontId="44" type="noConversion"/>
  </si>
  <si>
    <t>室内粉尘,尘埃-- 过敏或敏感。</t>
    <phoneticPr fontId="44" type="noConversion"/>
  </si>
  <si>
    <r>
      <t>室</t>
    </r>
    <r>
      <rPr>
        <sz val="11"/>
        <rFont val="宋体"/>
        <family val="3"/>
        <charset val="134"/>
      </rPr>
      <t>内</t>
    </r>
    <r>
      <rPr>
        <sz val="11"/>
        <rFont val="新細明體"/>
        <family val="1"/>
        <charset val="136"/>
      </rPr>
      <t>粉</t>
    </r>
    <r>
      <rPr>
        <sz val="11"/>
        <rFont val="宋体"/>
        <family val="3"/>
        <charset val="134"/>
      </rPr>
      <t>尘</t>
    </r>
    <r>
      <rPr>
        <sz val="11"/>
        <rFont val="新細明體"/>
        <family val="1"/>
        <charset val="136"/>
      </rPr>
      <t>,</t>
    </r>
    <r>
      <rPr>
        <sz val="11"/>
        <rFont val="宋体"/>
        <family val="3"/>
        <charset val="134"/>
      </rPr>
      <t>尘</t>
    </r>
    <r>
      <rPr>
        <sz val="11"/>
        <rFont val="新細明體"/>
        <family val="1"/>
        <charset val="136"/>
      </rPr>
      <t>埃</t>
    </r>
    <phoneticPr fontId="44" type="noConversion"/>
  </si>
  <si>
    <t>床垫粉尘-- 过敏或敏感。</t>
    <phoneticPr fontId="44" type="noConversion"/>
  </si>
  <si>
    <t>床垫粉尘</t>
    <phoneticPr fontId="44" type="noConversion"/>
  </si>
  <si>
    <t>地毯灰尘-- 过敏或敏感。</t>
    <phoneticPr fontId="44" type="noConversion"/>
  </si>
  <si>
    <t>地毯灰尘</t>
    <phoneticPr fontId="44" type="noConversion"/>
  </si>
  <si>
    <t>室内装修粉尘-- 过敏或敏感。</t>
    <phoneticPr fontId="44" type="noConversion"/>
  </si>
  <si>
    <t>室内装修粉尘</t>
    <phoneticPr fontId="44" type="noConversion"/>
  </si>
  <si>
    <t>玉米粉尘-- 过敏或敏感，提示神经问题或神经虚弱。如果是B型血者，请搜索玉米，再进行具体解释。</t>
    <phoneticPr fontId="44" type="noConversion"/>
  </si>
  <si>
    <t>小麦粉尘-- 过敏或敏感，提示结肠肠内（肠道，肠）敏感。如果是B型血者，请搜索小麦，再进行具体解释。</t>
    <phoneticPr fontId="44" type="noConversion"/>
  </si>
  <si>
    <t>小麦粉尘</t>
    <phoneticPr fontId="44" type="noConversion"/>
  </si>
  <si>
    <t>玉米粉(粟米粉)--过敏敏感或是毒性反应，避免接触，注意脱敏。</t>
    <phoneticPr fontId="44" type="noConversion"/>
  </si>
  <si>
    <t>玉米粉(粟米粉)</t>
    <phoneticPr fontId="44" type="noConversion"/>
  </si>
  <si>
    <t>干草--尘埃提取物</t>
    <phoneticPr fontId="44" type="noConversion"/>
  </si>
  <si>
    <t>干草尘埃</t>
    <phoneticPr fontId="44" type="noConversion"/>
  </si>
  <si>
    <t>灰--治疗过敏的方剂</t>
    <phoneticPr fontId="44" type="noConversion"/>
  </si>
  <si>
    <t>其他粉尘</t>
    <phoneticPr fontId="44" type="noConversion"/>
  </si>
  <si>
    <t>本檢測採用药监局医疗注册《国食药监械（进）字2012第2213148号》的SCIO生物反馈仪</t>
    <phoneticPr fontId="44" type="noConversion"/>
  </si>
  <si>
    <t>SCIO生物反馈检测</t>
    <phoneticPr fontId="44" type="noConversion"/>
  </si>
  <si>
    <t>反式脂肪</t>
    <phoneticPr fontId="44" type="noConversion"/>
  </si>
  <si>
    <t>肝肿瘤风险</t>
    <phoneticPr fontId="44" type="noConversion"/>
  </si>
  <si>
    <t>风湿性关节炎风险</t>
    <phoneticPr fontId="44" type="noConversion"/>
  </si>
  <si>
    <t>人乳头状瘤病毒风险</t>
    <phoneticPr fontId="44" type="noConversion"/>
  </si>
  <si>
    <t>皮肤真菌感染风险</t>
    <phoneticPr fontId="44" type="noConversion"/>
  </si>
  <si>
    <t>牛皮癣感染风险</t>
    <phoneticPr fontId="44" type="noConversion"/>
  </si>
  <si>
    <t>黑色素瘤风险</t>
    <phoneticPr fontId="44" type="noConversion"/>
  </si>
  <si>
    <t>脓肿风险</t>
    <phoneticPr fontId="44" type="noConversion"/>
  </si>
  <si>
    <t>痤疮风险</t>
    <phoneticPr fontId="44" type="noConversion"/>
  </si>
  <si>
    <t>湿疹风险</t>
    <phoneticPr fontId="44" type="noConversion"/>
  </si>
  <si>
    <t>足癣风险</t>
    <phoneticPr fontId="44" type="noConversion"/>
  </si>
  <si>
    <t>丹毒风险</t>
    <phoneticPr fontId="44" type="noConversion"/>
  </si>
  <si>
    <t>神经性皮炎风险</t>
    <phoneticPr fontId="44" type="noConversion"/>
  </si>
  <si>
    <t>脂溢性皮炎风险</t>
    <phoneticPr fontId="44" type="noConversion"/>
  </si>
  <si>
    <t>皮肌炎风险</t>
    <phoneticPr fontId="44" type="noConversion"/>
  </si>
  <si>
    <t>皮炎风险</t>
    <phoneticPr fontId="44" type="noConversion"/>
  </si>
  <si>
    <t>蜂窝织炎风险</t>
    <phoneticPr fontId="44" type="noConversion"/>
  </si>
  <si>
    <t>日光性皮炎风险</t>
    <phoneticPr fontId="44" type="noConversion"/>
  </si>
  <si>
    <t>疱疹风险</t>
    <phoneticPr fontId="44" type="noConversion"/>
  </si>
  <si>
    <t>荨麻疹风险</t>
    <phoneticPr fontId="44" type="noConversion"/>
  </si>
  <si>
    <t>白癜风风险</t>
    <phoneticPr fontId="44" type="noConversion"/>
  </si>
  <si>
    <t>疖风险</t>
    <phoneticPr fontId="44" type="noConversion"/>
  </si>
  <si>
    <t>痈风险</t>
    <phoneticPr fontId="44" type="noConversion"/>
  </si>
  <si>
    <t>重金属铅过量</t>
    <phoneticPr fontId="44" type="noConversion"/>
  </si>
  <si>
    <t>重金属锑过量</t>
    <phoneticPr fontId="44" type="noConversion"/>
  </si>
  <si>
    <t>重金属砷过量</t>
    <phoneticPr fontId="44" type="noConversion"/>
  </si>
  <si>
    <t>重金属铝过量</t>
    <phoneticPr fontId="44" type="noConversion"/>
  </si>
  <si>
    <t>重金属汞过量</t>
    <phoneticPr fontId="44" type="noConversion"/>
  </si>
  <si>
    <t>其它重金属过量</t>
    <phoneticPr fontId="44" type="noConversion"/>
  </si>
  <si>
    <t>反映消化吸收及新陈代谢能力，必需脂肪酸，维他命B12及叶酸，维他命C，矿物质钙和镁等缺乏情形。</t>
    <phoneticPr fontId="44" type="noConversion"/>
  </si>
  <si>
    <t>面神经瘫</t>
    <phoneticPr fontId="44" type="noConversion"/>
  </si>
  <si>
    <t>腰椎神经</t>
    <phoneticPr fontId="44" type="noConversion"/>
  </si>
  <si>
    <t>结肠肿瘤风险</t>
    <phoneticPr fontId="44" type="noConversion"/>
  </si>
  <si>
    <t>第一部份   疾病風險評估</t>
    <phoneticPr fontId="44" type="noConversion"/>
  </si>
  <si>
    <t>第二部份  常见亚健康症状原因筛查</t>
    <phoneticPr fontId="44" type="noConversion"/>
  </si>
  <si>
    <t>建议</t>
    <phoneticPr fontId="44" type="noConversion"/>
  </si>
  <si>
    <t>脊椎神经系统反应性检测</t>
    <phoneticPr fontId="44" type="noConversion"/>
  </si>
  <si>
    <t>常见维生素检测及食物来源</t>
    <phoneticPr fontId="44" type="noConversion"/>
  </si>
  <si>
    <t>常见矿物质检测及食物来源</t>
    <phoneticPr fontId="44" type="noConversion"/>
  </si>
  <si>
    <t>常见氨基酸检测及食物来源</t>
    <phoneticPr fontId="44" type="noConversion"/>
  </si>
  <si>
    <t>常见毒素检测及可能来源</t>
    <phoneticPr fontId="44" type="noConversion"/>
  </si>
  <si>
    <r>
      <t>基本体</t>
    </r>
    <r>
      <rPr>
        <sz val="9"/>
        <rFont val="黑体"/>
        <family val="3"/>
        <charset val="134"/>
      </rPr>
      <t>质指数</t>
    </r>
    <phoneticPr fontId="44" type="noConversion"/>
  </si>
  <si>
    <t>常见亚健康症状原因筛查</t>
    <phoneticPr fontId="44" type="noConversion"/>
  </si>
  <si>
    <t>理化因素,过敏原与不耐受</t>
  </si>
  <si>
    <t>理化因素,过敏原与不耐受</t>
    <phoneticPr fontId="44" type="noConversion"/>
  </si>
  <si>
    <t>白栗 (White Chestnut)</t>
    <phoneticPr fontId="84" type="noConversion"/>
  </si>
  <si>
    <t>水堇 (Water Violet)</t>
  </si>
  <si>
    <t>说明</t>
    <phoneticPr fontId="82" type="noConversion"/>
  </si>
  <si>
    <t>指数</t>
    <phoneticPr fontId="82" type="noConversion"/>
  </si>
  <si>
    <t>项目</t>
    <phoneticPr fontId="82" type="noConversion"/>
  </si>
  <si>
    <t>岩水 (Rock Water)</t>
    <phoneticPr fontId="84" type="noConversion"/>
  </si>
  <si>
    <t>芥末 (Mustard)</t>
    <phoneticPr fontId="84" type="noConversion"/>
  </si>
  <si>
    <t>说明</t>
    <phoneticPr fontId="82" type="noConversion"/>
  </si>
  <si>
    <t>指数</t>
    <phoneticPr fontId="82" type="noConversion"/>
  </si>
  <si>
    <t>忍冬 (Honeysuckle)</t>
    <phoneticPr fontId="84" type="noConversion"/>
  </si>
  <si>
    <t>冬青 (Holly)</t>
    <phoneticPr fontId="84" type="noConversion"/>
  </si>
  <si>
    <t>石楠 (Heather)</t>
    <phoneticPr fontId="84" type="noConversion"/>
  </si>
  <si>
    <t>菊苣 (Chicory)</t>
    <phoneticPr fontId="84" type="noConversion"/>
  </si>
  <si>
    <t>栗苞 (Chestnut Bud)</t>
    <phoneticPr fontId="84" type="noConversion"/>
  </si>
  <si>
    <t>栗苞 (Chestnut Bud)</t>
    <phoneticPr fontId="84" type="noConversion"/>
  </si>
  <si>
    <t>栗苞 (Chestnut Bud)</t>
    <phoneticPr fontId="84" type="noConversion"/>
  </si>
  <si>
    <t>水蕨 (Cerato)</t>
    <phoneticPr fontId="84" type="noConversion"/>
  </si>
  <si>
    <t>水蕨 (Cerato)</t>
    <phoneticPr fontId="84" type="noConversion"/>
  </si>
  <si>
    <t>水蕨 (Cerato)</t>
    <phoneticPr fontId="84" type="noConversion"/>
  </si>
  <si>
    <t>水蕨 (Cerato)</t>
    <phoneticPr fontId="84" type="noConversion"/>
  </si>
  <si>
    <t>水蕨 (Cerato)</t>
    <phoneticPr fontId="84" type="noConversion"/>
  </si>
  <si>
    <t>说明</t>
    <phoneticPr fontId="82" type="noConversion"/>
  </si>
  <si>
    <t>指数</t>
    <phoneticPr fontId="82" type="noConversion"/>
  </si>
  <si>
    <t>项目</t>
    <phoneticPr fontId="82" type="noConversion"/>
  </si>
  <si>
    <t>Joy(欢乐,高兴)</t>
    <phoneticPr fontId="82" type="noConversion"/>
  </si>
  <si>
    <t>Nervous(神经紧张)</t>
  </si>
  <si>
    <t>Fear(害怕,恐惧)</t>
    <phoneticPr fontId="82" type="noConversion"/>
  </si>
  <si>
    <t>Awareness(察觉;觉悟)</t>
    <phoneticPr fontId="82" type="noConversion"/>
  </si>
  <si>
    <t>Anger(愤怒，生气)</t>
    <phoneticPr fontId="82" type="noConversion"/>
  </si>
  <si>
    <t>Rationalization(合理化;理性化)</t>
  </si>
  <si>
    <t>Sensuality(感性)</t>
  </si>
  <si>
    <t>Anxiety(焦虑,挂念,渴望)</t>
    <phoneticPr fontId="82" type="noConversion"/>
  </si>
  <si>
    <t>Impulsive(冲动的;易冲动的)</t>
    <phoneticPr fontId="82" type="noConversion"/>
  </si>
  <si>
    <t>Resentment(怨恨,埋怨)</t>
  </si>
  <si>
    <t>Rejection(拒绝;退回;剔除)</t>
    <phoneticPr fontId="82" type="noConversion"/>
  </si>
  <si>
    <t>Spirituality(精神上的事情;灵性)</t>
    <phoneticPr fontId="82" type="noConversion"/>
  </si>
  <si>
    <t>Addictive(沉溺,着迷)</t>
    <phoneticPr fontId="82" type="noConversion"/>
  </si>
  <si>
    <t>Pride(自豪,得意)</t>
  </si>
  <si>
    <t>Monotony(单调;无变化)</t>
    <phoneticPr fontId="82" type="noConversion"/>
  </si>
  <si>
    <t>Denial(拒绝相信,否认)</t>
    <phoneticPr fontId="82" type="noConversion"/>
  </si>
  <si>
    <t>Shame(不好意思,羞愧)</t>
  </si>
  <si>
    <t>UnRealistic(不真实的,不切实际)</t>
    <phoneticPr fontId="82" type="noConversion"/>
  </si>
  <si>
    <t>Projection(预测,推测;估计)</t>
    <phoneticPr fontId="82" type="noConversion"/>
  </si>
  <si>
    <t>Focusmind(注意力集中)</t>
  </si>
  <si>
    <t>Reckless(不在乎;鲁莽)</t>
    <phoneticPr fontId="82" type="noConversion"/>
  </si>
  <si>
    <t>Unaware(未觉察到的，不经意的)</t>
    <phoneticPr fontId="82" type="noConversion"/>
  </si>
  <si>
    <t>Worry(担心,发愁)</t>
    <phoneticPr fontId="82" type="noConversion"/>
  </si>
  <si>
    <t>Awe(敬畏;畏怯)</t>
  </si>
  <si>
    <t>Bargaining(协商)</t>
    <phoneticPr fontId="82" type="noConversion"/>
  </si>
  <si>
    <t>Antagonism(对抗;敌对,对立;敌意)</t>
    <phoneticPr fontId="82" type="noConversion"/>
  </si>
  <si>
    <t>Depression(沮丧,意气消沉)</t>
    <phoneticPr fontId="82" type="noConversion"/>
  </si>
  <si>
    <t>PsychicPain(精神痛苦)</t>
  </si>
  <si>
    <t>Guilt(内疚)</t>
    <phoneticPr fontId="82" type="noConversion"/>
  </si>
  <si>
    <t>Misunderstood(被误解的)</t>
    <phoneticPr fontId="82" type="noConversion"/>
  </si>
  <si>
    <t>Sadness(悲哀,悲伤)</t>
    <phoneticPr fontId="82" type="noConversion"/>
  </si>
  <si>
    <t>Agression(侵略;侵犯,侵入)</t>
    <phoneticPr fontId="84" type="noConversion"/>
  </si>
  <si>
    <t>Enthusiasm(热心,热情,热忱)</t>
    <phoneticPr fontId="82" type="noConversion"/>
  </si>
  <si>
    <t>Hesitation(犹豫)</t>
    <phoneticPr fontId="82" type="noConversion"/>
  </si>
  <si>
    <t>Dominating(专横的,好于拿主意替别人做主)</t>
    <phoneticPr fontId="82" type="noConversion"/>
  </si>
  <si>
    <t>Jealosy(妒忌;猜忌,羡慕)</t>
  </si>
  <si>
    <t>Inadequacy(不充分,力不从心)</t>
    <phoneticPr fontId="82" type="noConversion"/>
  </si>
  <si>
    <t>Compulsive(强迫性)</t>
    <phoneticPr fontId="82" type="noConversion"/>
  </si>
  <si>
    <t>Passivity(被动;顺从,顺从)</t>
    <phoneticPr fontId="82" type="noConversion"/>
  </si>
  <si>
    <t>Curiosity(好奇心)</t>
  </si>
  <si>
    <t>Obsessive(使人着迷;过分关心)</t>
    <phoneticPr fontId="82" type="noConversion"/>
  </si>
  <si>
    <t>Observant(观察力敏锐的)</t>
    <phoneticPr fontId="82" type="noConversion"/>
  </si>
  <si>
    <t>Apathy(无兴趣,冷淡;漠不关心)</t>
    <phoneticPr fontId="82" type="noConversion"/>
  </si>
  <si>
    <t>Laughter(笑;笑声)</t>
    <phoneticPr fontId="82" type="noConversion"/>
  </si>
  <si>
    <t>Autistic(自我中心的,孤僻的)</t>
  </si>
  <si>
    <t>ESP(超感知觉,有第六感觉)</t>
    <phoneticPr fontId="82" type="noConversion"/>
  </si>
  <si>
    <t>Careless(粗心的,疏忽的;草率的)</t>
  </si>
  <si>
    <t>Delusion(妄想,错觉)</t>
    <phoneticPr fontId="82" type="noConversion"/>
  </si>
  <si>
    <t>Abandoned(被遗弃的,孤独)</t>
    <phoneticPr fontId="82" type="noConversion"/>
  </si>
  <si>
    <t>Betrayal(背叛,辜负)</t>
    <phoneticPr fontId="82" type="noConversion"/>
  </si>
  <si>
    <t>Shock(震撼,震惊,震动)</t>
    <phoneticPr fontId="82" type="noConversion"/>
  </si>
  <si>
    <t>Frustration(挫折,失败)</t>
    <phoneticPr fontId="82" type="noConversion"/>
  </si>
  <si>
    <t>指数</t>
    <phoneticPr fontId="82" type="noConversion"/>
  </si>
  <si>
    <t>项目</t>
    <phoneticPr fontId="82" type="noConversion"/>
  </si>
  <si>
    <t>6。情绪的检测并不是要判断和评估我们的个性，而是检视我们的情绪，理解情绪，之后消除情绪造成的对身体健康的负面影响。</t>
    <phoneticPr fontId="82" type="noConversion"/>
  </si>
  <si>
    <t>5。低于50的值提示长期的还没有解决或释放的情绪失衡或引起某个情绪反应的事件。</t>
    <phoneticPr fontId="82" type="noConversion"/>
  </si>
  <si>
    <t>4。 高于100的值提示目前或近期内影响健康的情绪压力。</t>
    <phoneticPr fontId="82" type="noConversion"/>
  </si>
  <si>
    <t>3。或提示有些强烈的情绪被我们的意识有意或无意的压抑或隐藏了下来，仍然在潜意识里造成身体的压力。</t>
    <phoneticPr fontId="82" type="noConversion"/>
  </si>
  <si>
    <t>1。我们的设备是目前最先进的生物点检测设备，对一个情绪的反应性的检测值是准确的，只是要进行适当的对该情绪的反应性的解读和理解。</t>
    <phoneticPr fontId="82" type="noConversion"/>
  </si>
  <si>
    <t>为了便于理解情绪检测的结果，首先需要了解以下的几点 :</t>
    <phoneticPr fontId="82" type="noConversion"/>
  </si>
  <si>
    <t>我们情绪的检测方法有三个途径，在这个报告内是我们的基本情绪的检测结果。这是我们设备的独特功能，由于情绪和心理名词的独特内涵，以及我们的设备是从英文的原文翻译过来的，许多情绪的字面意思并无法涵盖许多的具体情况，而且因为每个个体的生活经历和诱发某种情绪的特异性，以及每个个体对情绪的理解和感受度的不同，因而不能够单单从字面或独立的一个情绪来解读。这里只提供一个基本的参考。</t>
    <phoneticPr fontId="82" type="noConversion"/>
  </si>
  <si>
    <t>Ecstasy(出神;入迷)</t>
    <phoneticPr fontId="44" type="noConversion"/>
  </si>
  <si>
    <t>Self Doubt(缺少自信,否定自我)</t>
    <phoneticPr fontId="44" type="noConversion"/>
  </si>
  <si>
    <t>Steadfast Loyal(坚定不移的忠诚的)</t>
    <phoneticPr fontId="82" type="noConversion"/>
  </si>
  <si>
    <t>Religious Conflict(隔阂代沟)</t>
    <phoneticPr fontId="82" type="noConversion"/>
  </si>
  <si>
    <t>情绪与心理反应性检测</t>
    <phoneticPr fontId="82" type="noConversion"/>
  </si>
  <si>
    <t>情绪与心理反应性检测</t>
    <phoneticPr fontId="82" type="noConversion"/>
  </si>
  <si>
    <t>巴哈花精情绪分析</t>
    <phoneticPr fontId="82" type="noConversion"/>
  </si>
  <si>
    <t>No</t>
  </si>
  <si>
    <t>Yin Lin April 22, 2009</t>
  </si>
  <si>
    <r>
      <t>BACK SUBOCCIPITAL -- 转动寰椎，对身体姿态和方位的影响大于对力量的影响。枕骨下部之肌肉异常或酸痛</t>
    </r>
    <r>
      <rPr>
        <sz val="12"/>
        <rFont val="宋体"/>
        <family val="3"/>
        <charset val="134"/>
      </rPr>
      <t/>
    </r>
  </si>
  <si>
    <r>
      <t>TARENTULA HISPANIA --  癔病且带有萎黄病，舞蹈病，脊髓过敏性，痛经，膀胱里急后重，</t>
    </r>
    <r>
      <rPr>
        <sz val="12"/>
        <rFont val="宋体"/>
        <family val="3"/>
        <charset val="134"/>
      </rPr>
      <t/>
    </r>
  </si>
  <si>
    <t>CEREBRO VASCULAR ACCIDENT -- 脑血管意外损伤</t>
  </si>
  <si>
    <t>DIABETES, BRITTLE -- 那些极难控制的糖尿病患者被认为是患脆弱性或不稳定的糖尿病糖尿病潜在危机 ,</t>
  </si>
  <si>
    <t>DIABETES, IATROGENIC | Doctor caused. } DEDIC ]</t>
  </si>
  <si>
    <t>DIABETES, MELLITUS -- 高血糖和糖尿，胰岛素的生成不足或利用不充分所致。</t>
  </si>
  <si>
    <t>DIABETES, MELLITUS | Hyperglycemia and glycosuria, resulting from inadequate production or utilization of insulin. } DEDIC ]</t>
  </si>
  <si>
    <r>
      <t>曲霉</t>
    </r>
    <r>
      <rPr>
        <b/>
        <sz val="14"/>
        <color theme="1"/>
        <rFont val="华文楷体"/>
        <family val="3"/>
        <charset val="134"/>
      </rPr>
      <t>--治疗过敏的方剂，</t>
    </r>
  </si>
  <si>
    <t>NEW VISTAS OF HUNGARY STEM CELL Stimulant,~ regeneration.</t>
  </si>
  <si>
    <t>NEW VISTAS OF HUNGARY CONSCIOUSNESS FEEL GOOD FACTORS  (Collection of all feel good hormones, homeopathics, vitamins and herbs) ~depression,  hgdie,</t>
  </si>
  <si>
    <t>Value</t>
  </si>
  <si>
    <t>System</t>
  </si>
  <si>
    <t>Sub</t>
  </si>
  <si>
    <t>Description</t>
  </si>
  <si>
    <t>Cardio(心血管)</t>
    <phoneticPr fontId="84" type="noConversion"/>
  </si>
  <si>
    <r>
      <t>Heart(</t>
    </r>
    <r>
      <rPr>
        <b/>
        <sz val="12"/>
        <rFont val="MingLiU"/>
        <family val="3"/>
        <charset val="136"/>
      </rPr>
      <t>心</t>
    </r>
    <r>
      <rPr>
        <b/>
        <sz val="12"/>
        <rFont val="DFKai-SB"/>
        <family val="1"/>
      </rPr>
      <t>)</t>
    </r>
    <phoneticPr fontId="84" type="noConversion"/>
  </si>
  <si>
    <t>AESCULUS HIPPO -- 七叶树，马栗，肠道（结肠，肠）、痔疮和心静脉问题。 \ ]</t>
    <phoneticPr fontId="84" type="noConversion"/>
  </si>
  <si>
    <t>Cardio(心血管)</t>
    <phoneticPr fontId="84" type="noConversion"/>
  </si>
  <si>
    <r>
      <t>Heart(</t>
    </r>
    <r>
      <rPr>
        <b/>
        <sz val="12"/>
        <rFont val="MingLiU"/>
        <family val="3"/>
        <charset val="136"/>
      </rPr>
      <t>心</t>
    </r>
    <r>
      <rPr>
        <b/>
        <sz val="12"/>
        <rFont val="DFKai-SB"/>
        <family val="1"/>
      </rPr>
      <t>)</t>
    </r>
    <phoneticPr fontId="84" type="noConversion"/>
  </si>
  <si>
    <t>Cardio(心血管)</t>
    <phoneticPr fontId="84" type="noConversion"/>
  </si>
  <si>
    <r>
      <t>Heart(</t>
    </r>
    <r>
      <rPr>
        <b/>
        <sz val="12"/>
        <rFont val="MingLiU"/>
        <family val="3"/>
        <charset val="136"/>
      </rPr>
      <t>心</t>
    </r>
    <r>
      <rPr>
        <b/>
        <sz val="12"/>
        <rFont val="DFKai-SB"/>
        <family val="1"/>
      </rPr>
      <t>)</t>
    </r>
    <phoneticPr fontId="84" type="noConversion"/>
  </si>
  <si>
    <r>
      <t>Heart(</t>
    </r>
    <r>
      <rPr>
        <b/>
        <sz val="12"/>
        <rFont val="MingLiU"/>
        <family val="3"/>
        <charset val="136"/>
      </rPr>
      <t>心</t>
    </r>
    <r>
      <rPr>
        <b/>
        <sz val="12"/>
        <rFont val="DFKai-SB"/>
        <family val="1"/>
      </rPr>
      <t>)</t>
    </r>
    <phoneticPr fontId="84" type="noConversion"/>
  </si>
  <si>
    <t>Cardio(心血管)</t>
    <phoneticPr fontId="84" type="noConversion"/>
  </si>
  <si>
    <t>Cardio(心血管)</t>
    <phoneticPr fontId="84" type="noConversion"/>
  </si>
  <si>
    <r>
      <t>Heart(</t>
    </r>
    <r>
      <rPr>
        <b/>
        <sz val="12"/>
        <rFont val="MingLiU"/>
        <family val="3"/>
        <charset val="136"/>
      </rPr>
      <t>心</t>
    </r>
    <r>
      <rPr>
        <b/>
        <sz val="12"/>
        <rFont val="DFKai-SB"/>
        <family val="1"/>
      </rPr>
      <t>)</t>
    </r>
    <phoneticPr fontId="84" type="noConversion"/>
  </si>
  <si>
    <t>Cardio(心血管)</t>
    <phoneticPr fontId="84" type="noConversion"/>
  </si>
  <si>
    <r>
      <t>Heart(</t>
    </r>
    <r>
      <rPr>
        <b/>
        <sz val="12"/>
        <rFont val="MingLiU"/>
        <family val="3"/>
        <charset val="136"/>
      </rPr>
      <t>心</t>
    </r>
    <r>
      <rPr>
        <b/>
        <sz val="12"/>
        <rFont val="DFKai-SB"/>
        <family val="1"/>
      </rPr>
      <t>)</t>
    </r>
    <phoneticPr fontId="84" type="noConversion"/>
  </si>
  <si>
    <t>Cardio(心血管)</t>
    <phoneticPr fontId="84" type="noConversion"/>
  </si>
  <si>
    <r>
      <t>Heart(</t>
    </r>
    <r>
      <rPr>
        <b/>
        <sz val="12"/>
        <rFont val="MingLiU"/>
        <family val="3"/>
        <charset val="136"/>
      </rPr>
      <t>心</t>
    </r>
    <r>
      <rPr>
        <b/>
        <sz val="12"/>
        <rFont val="DFKai-SB"/>
        <family val="1"/>
      </rPr>
      <t>)</t>
    </r>
    <phoneticPr fontId="84" type="noConversion"/>
  </si>
  <si>
    <t>Cardio(心血管)</t>
    <phoneticPr fontId="84" type="noConversion"/>
  </si>
  <si>
    <r>
      <t>Heart(</t>
    </r>
    <r>
      <rPr>
        <b/>
        <sz val="12"/>
        <rFont val="MingLiU"/>
        <family val="3"/>
        <charset val="136"/>
      </rPr>
      <t>心</t>
    </r>
    <r>
      <rPr>
        <b/>
        <sz val="12"/>
        <rFont val="DFKai-SB"/>
        <family val="1"/>
      </rPr>
      <t>)</t>
    </r>
    <phoneticPr fontId="84" type="noConversion"/>
  </si>
  <si>
    <t>Cardio(心血管)</t>
    <phoneticPr fontId="84" type="noConversion"/>
  </si>
  <si>
    <r>
      <t>Heart(</t>
    </r>
    <r>
      <rPr>
        <b/>
        <sz val="12"/>
        <rFont val="MingLiU"/>
        <family val="3"/>
        <charset val="136"/>
      </rPr>
      <t>心</t>
    </r>
    <r>
      <rPr>
        <b/>
        <sz val="12"/>
        <rFont val="DFKai-SB"/>
        <family val="1"/>
      </rPr>
      <t>)</t>
    </r>
    <phoneticPr fontId="84" type="noConversion"/>
  </si>
  <si>
    <t>Cardio(心血管)</t>
    <phoneticPr fontId="84" type="noConversion"/>
  </si>
  <si>
    <r>
      <t>Heart(</t>
    </r>
    <r>
      <rPr>
        <b/>
        <sz val="12"/>
        <rFont val="MingLiU"/>
        <family val="3"/>
        <charset val="136"/>
      </rPr>
      <t>心</t>
    </r>
    <r>
      <rPr>
        <b/>
        <sz val="12"/>
        <rFont val="DFKai-SB"/>
        <family val="1"/>
      </rPr>
      <t>)</t>
    </r>
    <phoneticPr fontId="84" type="noConversion"/>
  </si>
  <si>
    <t>Cardio(心血管)</t>
    <phoneticPr fontId="84" type="noConversion"/>
  </si>
  <si>
    <r>
      <t>Heart(</t>
    </r>
    <r>
      <rPr>
        <b/>
        <sz val="12"/>
        <rFont val="MingLiU"/>
        <family val="3"/>
        <charset val="136"/>
      </rPr>
      <t>心</t>
    </r>
    <r>
      <rPr>
        <b/>
        <sz val="12"/>
        <rFont val="DFKai-SB"/>
        <family val="1"/>
      </rPr>
      <t>)</t>
    </r>
    <phoneticPr fontId="84" type="noConversion"/>
  </si>
  <si>
    <t>Cardio(心血管)</t>
    <phoneticPr fontId="84" type="noConversion"/>
  </si>
  <si>
    <r>
      <t>Heart(</t>
    </r>
    <r>
      <rPr>
        <b/>
        <sz val="12"/>
        <rFont val="MingLiU"/>
        <family val="3"/>
        <charset val="136"/>
      </rPr>
      <t>心</t>
    </r>
    <r>
      <rPr>
        <b/>
        <sz val="12"/>
        <rFont val="DFKai-SB"/>
        <family val="1"/>
      </rPr>
      <t>)</t>
    </r>
    <phoneticPr fontId="84" type="noConversion"/>
  </si>
  <si>
    <t>Cardio(心血管)</t>
    <phoneticPr fontId="84" type="noConversion"/>
  </si>
  <si>
    <r>
      <t>Heart(</t>
    </r>
    <r>
      <rPr>
        <b/>
        <sz val="12"/>
        <rFont val="MingLiU"/>
        <family val="3"/>
        <charset val="136"/>
      </rPr>
      <t>心</t>
    </r>
    <r>
      <rPr>
        <b/>
        <sz val="12"/>
        <rFont val="DFKai-SB"/>
        <family val="1"/>
      </rPr>
      <t>)</t>
    </r>
    <phoneticPr fontId="84" type="noConversion"/>
  </si>
  <si>
    <t>Cardio(心血管)</t>
    <phoneticPr fontId="84" type="noConversion"/>
  </si>
  <si>
    <r>
      <t>Heart(</t>
    </r>
    <r>
      <rPr>
        <b/>
        <sz val="12"/>
        <rFont val="MingLiU"/>
        <family val="3"/>
        <charset val="136"/>
      </rPr>
      <t>心</t>
    </r>
    <r>
      <rPr>
        <b/>
        <sz val="12"/>
        <rFont val="DFKai-SB"/>
        <family val="1"/>
      </rPr>
      <t>)</t>
    </r>
    <phoneticPr fontId="84" type="noConversion"/>
  </si>
  <si>
    <t>Cardio(心血管)</t>
    <phoneticPr fontId="84" type="noConversion"/>
  </si>
  <si>
    <r>
      <t>Heart(</t>
    </r>
    <r>
      <rPr>
        <b/>
        <sz val="12"/>
        <rFont val="MingLiU"/>
        <family val="3"/>
        <charset val="136"/>
      </rPr>
      <t>心</t>
    </r>
    <r>
      <rPr>
        <b/>
        <sz val="12"/>
        <rFont val="DFKai-SB"/>
        <family val="1"/>
      </rPr>
      <t>)</t>
    </r>
    <phoneticPr fontId="84" type="noConversion"/>
  </si>
  <si>
    <t>Cardio(心血管)</t>
    <phoneticPr fontId="84" type="noConversion"/>
  </si>
  <si>
    <r>
      <t>Heart(</t>
    </r>
    <r>
      <rPr>
        <b/>
        <sz val="12"/>
        <rFont val="MingLiU"/>
        <family val="3"/>
        <charset val="136"/>
      </rPr>
      <t>心</t>
    </r>
    <r>
      <rPr>
        <b/>
        <sz val="12"/>
        <rFont val="DFKai-SB"/>
        <family val="1"/>
      </rPr>
      <t>)</t>
    </r>
    <phoneticPr fontId="84" type="noConversion"/>
  </si>
  <si>
    <t>Cardio(心血管)</t>
    <phoneticPr fontId="84" type="noConversion"/>
  </si>
  <si>
    <r>
      <t>Heart(</t>
    </r>
    <r>
      <rPr>
        <b/>
        <sz val="12"/>
        <rFont val="MingLiU"/>
        <family val="3"/>
        <charset val="136"/>
      </rPr>
      <t>心</t>
    </r>
    <r>
      <rPr>
        <b/>
        <sz val="12"/>
        <rFont val="DFKai-SB"/>
        <family val="1"/>
      </rPr>
      <t>)</t>
    </r>
    <phoneticPr fontId="84" type="noConversion"/>
  </si>
  <si>
    <t>Cardio(心血管)</t>
    <phoneticPr fontId="84" type="noConversion"/>
  </si>
  <si>
    <r>
      <t>Heart(</t>
    </r>
    <r>
      <rPr>
        <b/>
        <sz val="12"/>
        <rFont val="MingLiU"/>
        <family val="3"/>
        <charset val="136"/>
      </rPr>
      <t>心</t>
    </r>
    <r>
      <rPr>
        <b/>
        <sz val="12"/>
        <rFont val="DFKai-SB"/>
        <family val="1"/>
      </rPr>
      <t>)</t>
    </r>
    <phoneticPr fontId="84" type="noConversion"/>
  </si>
  <si>
    <t>Cardio(心血管)</t>
    <phoneticPr fontId="84" type="noConversion"/>
  </si>
  <si>
    <r>
      <t>Heart(</t>
    </r>
    <r>
      <rPr>
        <b/>
        <sz val="12"/>
        <rFont val="MingLiU"/>
        <family val="3"/>
        <charset val="136"/>
      </rPr>
      <t>心</t>
    </r>
    <r>
      <rPr>
        <b/>
        <sz val="12"/>
        <rFont val="DFKai-SB"/>
        <family val="1"/>
      </rPr>
      <t>)</t>
    </r>
    <phoneticPr fontId="84" type="noConversion"/>
  </si>
  <si>
    <t>Cardio(心血管)</t>
    <phoneticPr fontId="84" type="noConversion"/>
  </si>
  <si>
    <r>
      <t>Heart(</t>
    </r>
    <r>
      <rPr>
        <b/>
        <sz val="12"/>
        <rFont val="MingLiU"/>
        <family val="3"/>
        <charset val="136"/>
      </rPr>
      <t>心</t>
    </r>
    <r>
      <rPr>
        <b/>
        <sz val="12"/>
        <rFont val="DFKai-SB"/>
        <family val="1"/>
      </rPr>
      <t>)</t>
    </r>
    <phoneticPr fontId="84" type="noConversion"/>
  </si>
  <si>
    <t>Cardio(心血管)</t>
    <phoneticPr fontId="84" type="noConversion"/>
  </si>
  <si>
    <r>
      <t>Heart(</t>
    </r>
    <r>
      <rPr>
        <b/>
        <sz val="12"/>
        <rFont val="MingLiU"/>
        <family val="3"/>
        <charset val="136"/>
      </rPr>
      <t>心</t>
    </r>
    <r>
      <rPr>
        <b/>
        <sz val="12"/>
        <rFont val="DFKai-SB"/>
        <family val="1"/>
      </rPr>
      <t>)</t>
    </r>
    <phoneticPr fontId="84" type="noConversion"/>
  </si>
  <si>
    <t>Cardio(心血管)</t>
    <phoneticPr fontId="84" type="noConversion"/>
  </si>
  <si>
    <r>
      <t>Heart(</t>
    </r>
    <r>
      <rPr>
        <b/>
        <sz val="12"/>
        <rFont val="MingLiU"/>
        <family val="3"/>
        <charset val="136"/>
      </rPr>
      <t>心</t>
    </r>
    <r>
      <rPr>
        <b/>
        <sz val="12"/>
        <rFont val="DFKai-SB"/>
        <family val="1"/>
      </rPr>
      <t>)</t>
    </r>
    <phoneticPr fontId="84" type="noConversion"/>
  </si>
  <si>
    <t>Cardio(心血管)</t>
    <phoneticPr fontId="84" type="noConversion"/>
  </si>
  <si>
    <r>
      <t>Heart(</t>
    </r>
    <r>
      <rPr>
        <b/>
        <sz val="12"/>
        <rFont val="MingLiU"/>
        <family val="3"/>
        <charset val="136"/>
      </rPr>
      <t>心</t>
    </r>
    <r>
      <rPr>
        <b/>
        <sz val="12"/>
        <rFont val="DFKai-SB"/>
        <family val="1"/>
      </rPr>
      <t>)</t>
    </r>
    <phoneticPr fontId="84" type="noConversion"/>
  </si>
  <si>
    <t>Cardio(心血管)</t>
    <phoneticPr fontId="84" type="noConversion"/>
  </si>
  <si>
    <r>
      <t>Heart(</t>
    </r>
    <r>
      <rPr>
        <b/>
        <sz val="12"/>
        <rFont val="MingLiU"/>
        <family val="3"/>
        <charset val="136"/>
      </rPr>
      <t>心</t>
    </r>
    <r>
      <rPr>
        <b/>
        <sz val="12"/>
        <rFont val="DFKai-SB"/>
        <family val="1"/>
      </rPr>
      <t>)</t>
    </r>
    <phoneticPr fontId="84" type="noConversion"/>
  </si>
  <si>
    <r>
      <t>B.P.(</t>
    </r>
    <r>
      <rPr>
        <b/>
        <sz val="12"/>
        <rFont val="MingLiU"/>
        <family val="3"/>
        <charset val="136"/>
      </rPr>
      <t>血压</t>
    </r>
    <r>
      <rPr>
        <b/>
        <sz val="12"/>
        <rFont val="DFKai-SB"/>
        <family val="1"/>
      </rPr>
      <t>)</t>
    </r>
    <phoneticPr fontId="84" type="noConversion"/>
  </si>
  <si>
    <t>RHEI RHIZOMA -- 大黄，舄药（肠道，结肠，肠的排泄），有利于结肠的平滑肌，排出热量，降低血压。 \ ]</t>
    <phoneticPr fontId="84" type="noConversion"/>
  </si>
  <si>
    <r>
      <t>B.P.(</t>
    </r>
    <r>
      <rPr>
        <b/>
        <sz val="12"/>
        <rFont val="MingLiU"/>
        <family val="3"/>
        <charset val="136"/>
      </rPr>
      <t>血压</t>
    </r>
    <r>
      <rPr>
        <b/>
        <sz val="12"/>
        <rFont val="DFKai-SB"/>
        <family val="1"/>
      </rPr>
      <t>)</t>
    </r>
    <phoneticPr fontId="84" type="noConversion"/>
  </si>
  <si>
    <r>
      <t>B.P.(</t>
    </r>
    <r>
      <rPr>
        <b/>
        <sz val="12"/>
        <rFont val="MingLiU"/>
        <family val="3"/>
        <charset val="136"/>
      </rPr>
      <t>血压</t>
    </r>
    <r>
      <rPr>
        <b/>
        <sz val="12"/>
        <rFont val="DFKai-SB"/>
        <family val="1"/>
      </rPr>
      <t>)</t>
    </r>
    <phoneticPr fontId="84" type="noConversion"/>
  </si>
  <si>
    <r>
      <t>B.P.(</t>
    </r>
    <r>
      <rPr>
        <b/>
        <sz val="12"/>
        <rFont val="MingLiU"/>
        <family val="3"/>
        <charset val="136"/>
      </rPr>
      <t>血压</t>
    </r>
    <r>
      <rPr>
        <b/>
        <sz val="12"/>
        <rFont val="DFKai-SB"/>
        <family val="1"/>
      </rPr>
      <t>)</t>
    </r>
    <phoneticPr fontId="84" type="noConversion"/>
  </si>
  <si>
    <r>
      <t>B.P.(</t>
    </r>
    <r>
      <rPr>
        <b/>
        <sz val="12"/>
        <rFont val="MingLiU"/>
        <family val="3"/>
        <charset val="136"/>
      </rPr>
      <t>血压</t>
    </r>
    <r>
      <rPr>
        <b/>
        <sz val="12"/>
        <rFont val="DFKai-SB"/>
        <family val="1"/>
      </rPr>
      <t>)</t>
    </r>
    <phoneticPr fontId="84" type="noConversion"/>
  </si>
  <si>
    <r>
      <t>B.P.(</t>
    </r>
    <r>
      <rPr>
        <b/>
        <sz val="12"/>
        <rFont val="MingLiU"/>
        <family val="3"/>
        <charset val="136"/>
      </rPr>
      <t>血压</t>
    </r>
    <r>
      <rPr>
        <b/>
        <sz val="12"/>
        <rFont val="DFKai-SB"/>
        <family val="1"/>
      </rPr>
      <t>)</t>
    </r>
    <phoneticPr fontId="84" type="noConversion"/>
  </si>
  <si>
    <r>
      <t>B.P.(</t>
    </r>
    <r>
      <rPr>
        <b/>
        <sz val="12"/>
        <rFont val="MingLiU"/>
        <family val="3"/>
        <charset val="136"/>
      </rPr>
      <t>血压</t>
    </r>
    <r>
      <rPr>
        <b/>
        <sz val="12"/>
        <rFont val="DFKai-SB"/>
        <family val="1"/>
      </rPr>
      <t>)</t>
    </r>
    <phoneticPr fontId="84" type="noConversion"/>
  </si>
  <si>
    <r>
      <t>B.P.(</t>
    </r>
    <r>
      <rPr>
        <b/>
        <sz val="12"/>
        <rFont val="MingLiU"/>
        <family val="3"/>
        <charset val="136"/>
      </rPr>
      <t>血压</t>
    </r>
    <r>
      <rPr>
        <b/>
        <sz val="12"/>
        <rFont val="DFKai-SB"/>
        <family val="1"/>
      </rPr>
      <t>)</t>
    </r>
    <phoneticPr fontId="84" type="noConversion"/>
  </si>
  <si>
    <r>
      <t>B.P.(</t>
    </r>
    <r>
      <rPr>
        <b/>
        <sz val="12"/>
        <rFont val="MingLiU"/>
        <family val="3"/>
        <charset val="136"/>
      </rPr>
      <t>血压</t>
    </r>
    <r>
      <rPr>
        <b/>
        <sz val="12"/>
        <rFont val="DFKai-SB"/>
        <family val="1"/>
      </rPr>
      <t>)</t>
    </r>
    <phoneticPr fontId="84" type="noConversion"/>
  </si>
  <si>
    <r>
      <t>B.P.(</t>
    </r>
    <r>
      <rPr>
        <b/>
        <sz val="12"/>
        <rFont val="MingLiU"/>
        <family val="3"/>
        <charset val="136"/>
      </rPr>
      <t>血压</t>
    </r>
    <r>
      <rPr>
        <b/>
        <sz val="12"/>
        <rFont val="DFKai-SB"/>
        <family val="1"/>
      </rPr>
      <t>)</t>
    </r>
    <phoneticPr fontId="84" type="noConversion"/>
  </si>
  <si>
    <r>
      <t>B.P.(</t>
    </r>
    <r>
      <rPr>
        <b/>
        <sz val="12"/>
        <rFont val="MingLiU"/>
        <family val="3"/>
        <charset val="136"/>
      </rPr>
      <t>血压</t>
    </r>
    <r>
      <rPr>
        <b/>
        <sz val="12"/>
        <rFont val="DFKai-SB"/>
        <family val="1"/>
      </rPr>
      <t>)</t>
    </r>
    <phoneticPr fontId="84" type="noConversion"/>
  </si>
  <si>
    <r>
      <t>B.P.(</t>
    </r>
    <r>
      <rPr>
        <b/>
        <sz val="12"/>
        <rFont val="MingLiU"/>
        <family val="3"/>
        <charset val="136"/>
      </rPr>
      <t>血压</t>
    </r>
    <r>
      <rPr>
        <b/>
        <sz val="12"/>
        <rFont val="DFKai-SB"/>
        <family val="1"/>
      </rPr>
      <t>)</t>
    </r>
    <phoneticPr fontId="84" type="noConversion"/>
  </si>
  <si>
    <r>
      <t>B.P.(</t>
    </r>
    <r>
      <rPr>
        <b/>
        <sz val="12"/>
        <rFont val="MingLiU"/>
        <family val="3"/>
        <charset val="136"/>
      </rPr>
      <t>血压</t>
    </r>
    <r>
      <rPr>
        <b/>
        <sz val="12"/>
        <rFont val="DFKai-SB"/>
        <family val="1"/>
      </rPr>
      <t>)</t>
    </r>
    <phoneticPr fontId="84" type="noConversion"/>
  </si>
  <si>
    <r>
      <t>B.P.(</t>
    </r>
    <r>
      <rPr>
        <b/>
        <sz val="12"/>
        <rFont val="MingLiU"/>
        <family val="3"/>
        <charset val="136"/>
      </rPr>
      <t>血压</t>
    </r>
    <r>
      <rPr>
        <b/>
        <sz val="12"/>
        <rFont val="DFKai-SB"/>
        <family val="1"/>
      </rPr>
      <t>)</t>
    </r>
    <phoneticPr fontId="84" type="noConversion"/>
  </si>
  <si>
    <r>
      <t>B.P.(</t>
    </r>
    <r>
      <rPr>
        <b/>
        <sz val="12"/>
        <rFont val="MingLiU"/>
        <family val="3"/>
        <charset val="136"/>
      </rPr>
      <t>血压</t>
    </r>
    <r>
      <rPr>
        <b/>
        <sz val="12"/>
        <rFont val="DFKai-SB"/>
        <family val="1"/>
      </rPr>
      <t>)</t>
    </r>
    <phoneticPr fontId="84" type="noConversion"/>
  </si>
  <si>
    <t>Cardio(心血管)</t>
    <phoneticPr fontId="84" type="noConversion"/>
  </si>
  <si>
    <r>
      <t>B.P.(</t>
    </r>
    <r>
      <rPr>
        <b/>
        <sz val="12"/>
        <rFont val="MingLiU"/>
        <family val="3"/>
        <charset val="136"/>
      </rPr>
      <t>血压</t>
    </r>
    <r>
      <rPr>
        <b/>
        <sz val="12"/>
        <rFont val="DFKai-SB"/>
        <family val="1"/>
      </rPr>
      <t>)</t>
    </r>
    <phoneticPr fontId="84" type="noConversion"/>
  </si>
  <si>
    <t>Cardio(心血管)</t>
    <phoneticPr fontId="84" type="noConversion"/>
  </si>
  <si>
    <r>
      <t>B.P.(</t>
    </r>
    <r>
      <rPr>
        <b/>
        <sz val="12"/>
        <rFont val="MingLiU"/>
        <family val="3"/>
        <charset val="136"/>
      </rPr>
      <t>血压</t>
    </r>
    <r>
      <rPr>
        <b/>
        <sz val="12"/>
        <rFont val="DFKai-SB"/>
        <family val="1"/>
      </rPr>
      <t>)</t>
    </r>
    <phoneticPr fontId="84" type="noConversion"/>
  </si>
  <si>
    <r>
      <t>Circulation(</t>
    </r>
    <r>
      <rPr>
        <b/>
        <sz val="12"/>
        <rFont val="MingLiU"/>
        <family val="3"/>
        <charset val="136"/>
      </rPr>
      <t>循环</t>
    </r>
    <r>
      <rPr>
        <b/>
        <sz val="10"/>
        <rFont val="DFKai-SB"/>
        <family val="1"/>
      </rPr>
      <t>)</t>
    </r>
    <phoneticPr fontId="84" type="noConversion"/>
  </si>
  <si>
    <t>Cardio(心血管)</t>
    <phoneticPr fontId="84" type="noConversion"/>
  </si>
  <si>
    <r>
      <t>Circulation(</t>
    </r>
    <r>
      <rPr>
        <b/>
        <sz val="12"/>
        <rFont val="MingLiU"/>
        <family val="3"/>
        <charset val="136"/>
      </rPr>
      <t>循环</t>
    </r>
    <r>
      <rPr>
        <b/>
        <sz val="10"/>
        <rFont val="DFKai-SB"/>
        <family val="1"/>
      </rPr>
      <t>)</t>
    </r>
    <phoneticPr fontId="84" type="noConversion"/>
  </si>
  <si>
    <t>CIRCULATION MERIDIAN -- 循环经络 , 这个穴位经络能量流通可能受阻</t>
    <phoneticPr fontId="84" type="noConversion"/>
  </si>
  <si>
    <r>
      <t>Circulation(</t>
    </r>
    <r>
      <rPr>
        <b/>
        <sz val="12"/>
        <rFont val="MingLiU"/>
        <family val="3"/>
        <charset val="136"/>
      </rPr>
      <t>循环</t>
    </r>
    <r>
      <rPr>
        <b/>
        <sz val="10"/>
        <rFont val="DFKai-SB"/>
        <family val="1"/>
      </rPr>
      <t>)</t>
    </r>
    <phoneticPr fontId="84" type="noConversion"/>
  </si>
  <si>
    <r>
      <t>Circulation(</t>
    </r>
    <r>
      <rPr>
        <b/>
        <sz val="12"/>
        <rFont val="MingLiU"/>
        <family val="3"/>
        <charset val="136"/>
      </rPr>
      <t>循环</t>
    </r>
    <r>
      <rPr>
        <b/>
        <sz val="10"/>
        <rFont val="DFKai-SB"/>
        <family val="1"/>
      </rPr>
      <t>)</t>
    </r>
    <phoneticPr fontId="84" type="noConversion"/>
  </si>
  <si>
    <t>Cardio(心血管)</t>
    <phoneticPr fontId="84" type="noConversion"/>
  </si>
  <si>
    <r>
      <t>Circulation(</t>
    </r>
    <r>
      <rPr>
        <b/>
        <sz val="12"/>
        <rFont val="MingLiU"/>
        <family val="3"/>
        <charset val="136"/>
      </rPr>
      <t>循环</t>
    </r>
    <r>
      <rPr>
        <b/>
        <sz val="10"/>
        <rFont val="DFKai-SB"/>
        <family val="1"/>
      </rPr>
      <t>)</t>
    </r>
    <phoneticPr fontId="84" type="noConversion"/>
  </si>
  <si>
    <t>Cardio(心血管)</t>
    <phoneticPr fontId="84" type="noConversion"/>
  </si>
  <si>
    <r>
      <t>Circulation(</t>
    </r>
    <r>
      <rPr>
        <b/>
        <sz val="12"/>
        <rFont val="MingLiU"/>
        <family val="3"/>
        <charset val="136"/>
      </rPr>
      <t>循环</t>
    </r>
    <r>
      <rPr>
        <b/>
        <sz val="10"/>
        <rFont val="DFKai-SB"/>
        <family val="1"/>
      </rPr>
      <t>)</t>
    </r>
    <phoneticPr fontId="84" type="noConversion"/>
  </si>
  <si>
    <r>
      <t>Circulation(</t>
    </r>
    <r>
      <rPr>
        <b/>
        <sz val="12"/>
        <rFont val="MingLiU"/>
        <family val="3"/>
        <charset val="136"/>
      </rPr>
      <t>循环</t>
    </r>
    <r>
      <rPr>
        <b/>
        <sz val="10"/>
        <rFont val="DFKai-SB"/>
        <family val="1"/>
      </rPr>
      <t>)</t>
    </r>
    <phoneticPr fontId="84" type="noConversion"/>
  </si>
  <si>
    <r>
      <rPr>
        <b/>
        <sz val="10"/>
        <rFont val="DFKai-SB"/>
        <family val="2"/>
      </rPr>
      <t>Sclerosis</t>
    </r>
    <r>
      <rPr>
        <b/>
        <sz val="11"/>
        <rFont val="DFKai-SB"/>
        <family val="1"/>
      </rPr>
      <t>(</t>
    </r>
    <r>
      <rPr>
        <b/>
        <sz val="11"/>
        <rFont val="MingLiU"/>
        <family val="3"/>
        <charset val="136"/>
      </rPr>
      <t>动脉硬化</t>
    </r>
    <r>
      <rPr>
        <b/>
        <sz val="11"/>
        <rFont val="DFKai-SB"/>
        <family val="1"/>
      </rPr>
      <t>)</t>
    </r>
    <phoneticPr fontId="84" type="noConversion"/>
  </si>
  <si>
    <r>
      <rPr>
        <b/>
        <sz val="10"/>
        <rFont val="DFKai-SB"/>
        <family val="2"/>
      </rPr>
      <t>Sclerosis</t>
    </r>
    <r>
      <rPr>
        <b/>
        <sz val="11"/>
        <rFont val="DFKai-SB"/>
        <family val="1"/>
      </rPr>
      <t>(</t>
    </r>
    <r>
      <rPr>
        <b/>
        <sz val="11"/>
        <rFont val="MingLiU"/>
        <family val="3"/>
        <charset val="136"/>
      </rPr>
      <t>动脉硬化</t>
    </r>
    <r>
      <rPr>
        <b/>
        <sz val="11"/>
        <rFont val="DFKai-SB"/>
        <family val="1"/>
      </rPr>
      <t>)</t>
    </r>
    <phoneticPr fontId="84" type="noConversion"/>
  </si>
  <si>
    <r>
      <rPr>
        <b/>
        <sz val="10"/>
        <rFont val="DFKai-SB"/>
        <family val="2"/>
      </rPr>
      <t>Sclerosis</t>
    </r>
    <r>
      <rPr>
        <b/>
        <sz val="11"/>
        <rFont val="DFKai-SB"/>
        <family val="1"/>
      </rPr>
      <t>(</t>
    </r>
    <r>
      <rPr>
        <b/>
        <sz val="11"/>
        <rFont val="MingLiU"/>
        <family val="3"/>
        <charset val="136"/>
      </rPr>
      <t>动脉硬化</t>
    </r>
    <r>
      <rPr>
        <b/>
        <sz val="11"/>
        <rFont val="DFKai-SB"/>
        <family val="1"/>
      </rPr>
      <t>)</t>
    </r>
    <phoneticPr fontId="84" type="noConversion"/>
  </si>
  <si>
    <t>ARTERIOLOSCLEROSIS - HARDENING OF THE ARTERIES --小 动脉硬化</t>
    <phoneticPr fontId="84" type="noConversion"/>
  </si>
  <si>
    <r>
      <t>Ischemia(</t>
    </r>
    <r>
      <rPr>
        <b/>
        <sz val="12"/>
        <rFont val="MingLiU"/>
        <family val="3"/>
        <charset val="136"/>
      </rPr>
      <t>缺血</t>
    </r>
    <r>
      <rPr>
        <b/>
        <sz val="12"/>
        <rFont val="DFKai-SB"/>
        <family val="1"/>
      </rPr>
      <t>)</t>
    </r>
    <phoneticPr fontId="84" type="noConversion"/>
  </si>
  <si>
    <r>
      <t>Ischemia(</t>
    </r>
    <r>
      <rPr>
        <b/>
        <sz val="12"/>
        <rFont val="MingLiU"/>
        <family val="3"/>
        <charset val="136"/>
      </rPr>
      <t>缺血</t>
    </r>
    <r>
      <rPr>
        <b/>
        <sz val="12"/>
        <rFont val="DFKai-SB"/>
        <family val="1"/>
      </rPr>
      <t>)</t>
    </r>
    <phoneticPr fontId="84" type="noConversion"/>
  </si>
  <si>
    <r>
      <t>Ischemia(</t>
    </r>
    <r>
      <rPr>
        <b/>
        <sz val="12"/>
        <rFont val="MingLiU"/>
        <family val="3"/>
        <charset val="136"/>
      </rPr>
      <t>缺血</t>
    </r>
    <r>
      <rPr>
        <b/>
        <sz val="12"/>
        <rFont val="DFKai-SB"/>
        <family val="1"/>
      </rPr>
      <t>)</t>
    </r>
    <phoneticPr fontId="84" type="noConversion"/>
  </si>
  <si>
    <r>
      <t>Angina(</t>
    </r>
    <r>
      <rPr>
        <b/>
        <sz val="12"/>
        <rFont val="MingLiU"/>
        <family val="3"/>
        <charset val="136"/>
      </rPr>
      <t>心绞痛</t>
    </r>
    <r>
      <rPr>
        <b/>
        <sz val="12"/>
        <rFont val="DFKai-SB"/>
        <family val="1"/>
      </rPr>
      <t>)</t>
    </r>
    <phoneticPr fontId="84" type="noConversion"/>
  </si>
  <si>
    <r>
      <t>Angina(</t>
    </r>
    <r>
      <rPr>
        <b/>
        <sz val="12"/>
        <rFont val="MingLiU"/>
        <family val="3"/>
        <charset val="136"/>
      </rPr>
      <t>心绞痛</t>
    </r>
    <r>
      <rPr>
        <b/>
        <sz val="12"/>
        <rFont val="DFKai-SB"/>
        <family val="1"/>
      </rPr>
      <t>)</t>
    </r>
    <phoneticPr fontId="84" type="noConversion"/>
  </si>
  <si>
    <r>
      <t>Angina(</t>
    </r>
    <r>
      <rPr>
        <b/>
        <sz val="12"/>
        <rFont val="MingLiU"/>
        <family val="3"/>
        <charset val="136"/>
      </rPr>
      <t>心绞痛</t>
    </r>
    <r>
      <rPr>
        <b/>
        <sz val="12"/>
        <rFont val="DFKai-SB"/>
        <family val="1"/>
      </rPr>
      <t>)</t>
    </r>
    <phoneticPr fontId="84" type="noConversion"/>
  </si>
  <si>
    <r>
      <t>Angina(</t>
    </r>
    <r>
      <rPr>
        <b/>
        <sz val="12"/>
        <rFont val="MingLiU"/>
        <family val="3"/>
        <charset val="136"/>
      </rPr>
      <t>心绞痛</t>
    </r>
    <r>
      <rPr>
        <b/>
        <sz val="12"/>
        <rFont val="DFKai-SB"/>
        <family val="1"/>
      </rPr>
      <t>)</t>
    </r>
    <phoneticPr fontId="84" type="noConversion"/>
  </si>
  <si>
    <r>
      <t>Angina(</t>
    </r>
    <r>
      <rPr>
        <b/>
        <sz val="12"/>
        <rFont val="MingLiU"/>
        <family val="3"/>
        <charset val="136"/>
      </rPr>
      <t>心绞痛</t>
    </r>
    <r>
      <rPr>
        <b/>
        <sz val="12"/>
        <rFont val="DFKai-SB"/>
        <family val="1"/>
      </rPr>
      <t>)</t>
    </r>
    <phoneticPr fontId="84" type="noConversion"/>
  </si>
  <si>
    <r>
      <t>Angina(</t>
    </r>
    <r>
      <rPr>
        <b/>
        <sz val="12"/>
        <rFont val="MingLiU"/>
        <family val="3"/>
        <charset val="136"/>
      </rPr>
      <t>心绞痛</t>
    </r>
    <r>
      <rPr>
        <b/>
        <sz val="12"/>
        <rFont val="DFKai-SB"/>
        <family val="1"/>
      </rPr>
      <t>)</t>
    </r>
    <phoneticPr fontId="84" type="noConversion"/>
  </si>
  <si>
    <r>
      <t>Angina(</t>
    </r>
    <r>
      <rPr>
        <b/>
        <sz val="12"/>
        <rFont val="MingLiU"/>
        <family val="3"/>
        <charset val="136"/>
      </rPr>
      <t>心绞痛</t>
    </r>
    <r>
      <rPr>
        <b/>
        <sz val="12"/>
        <rFont val="DFKai-SB"/>
        <family val="1"/>
      </rPr>
      <t>)</t>
    </r>
    <phoneticPr fontId="84" type="noConversion"/>
  </si>
  <si>
    <r>
      <t>Angina(</t>
    </r>
    <r>
      <rPr>
        <b/>
        <sz val="12"/>
        <rFont val="MingLiU"/>
        <family val="3"/>
        <charset val="136"/>
      </rPr>
      <t>心绞痛</t>
    </r>
    <r>
      <rPr>
        <b/>
        <sz val="12"/>
        <rFont val="DFKai-SB"/>
        <family val="1"/>
      </rPr>
      <t>)</t>
    </r>
    <phoneticPr fontId="84" type="noConversion"/>
  </si>
  <si>
    <t>Resp.(呼吸)</t>
    <phoneticPr fontId="84" type="noConversion"/>
  </si>
  <si>
    <r>
      <t>Lung(</t>
    </r>
    <r>
      <rPr>
        <b/>
        <sz val="12"/>
        <rFont val="MingLiU"/>
        <family val="3"/>
        <charset val="136"/>
      </rPr>
      <t>肺</t>
    </r>
    <r>
      <rPr>
        <b/>
        <sz val="12"/>
        <rFont val="DFKai-SB"/>
        <family val="1"/>
      </rPr>
      <t>)</t>
    </r>
    <phoneticPr fontId="84" type="noConversion"/>
  </si>
  <si>
    <t>Resp.(呼吸)</t>
    <phoneticPr fontId="84" type="noConversion"/>
  </si>
  <si>
    <r>
      <t>Lung(</t>
    </r>
    <r>
      <rPr>
        <b/>
        <sz val="12"/>
        <rFont val="MingLiU"/>
        <family val="3"/>
        <charset val="136"/>
      </rPr>
      <t>肺</t>
    </r>
    <r>
      <rPr>
        <b/>
        <sz val="12"/>
        <rFont val="DFKai-SB"/>
        <family val="1"/>
      </rPr>
      <t>)</t>
    </r>
    <phoneticPr fontId="84" type="noConversion"/>
  </si>
  <si>
    <t>Resp.(呼吸)</t>
    <phoneticPr fontId="84" type="noConversion"/>
  </si>
  <si>
    <r>
      <t>Lung(</t>
    </r>
    <r>
      <rPr>
        <b/>
        <sz val="12"/>
        <rFont val="MingLiU"/>
        <family val="3"/>
        <charset val="136"/>
      </rPr>
      <t>肺</t>
    </r>
    <r>
      <rPr>
        <b/>
        <sz val="12"/>
        <rFont val="DFKai-SB"/>
        <family val="1"/>
      </rPr>
      <t>)</t>
    </r>
    <phoneticPr fontId="84" type="noConversion"/>
  </si>
  <si>
    <t>Resp.(呼吸)</t>
    <phoneticPr fontId="84" type="noConversion"/>
  </si>
  <si>
    <r>
      <t>Lung(</t>
    </r>
    <r>
      <rPr>
        <b/>
        <sz val="12"/>
        <rFont val="MingLiU"/>
        <family val="3"/>
        <charset val="136"/>
      </rPr>
      <t>肺</t>
    </r>
    <r>
      <rPr>
        <b/>
        <sz val="12"/>
        <rFont val="DFKai-SB"/>
        <family val="1"/>
      </rPr>
      <t>)</t>
    </r>
    <phoneticPr fontId="84" type="noConversion"/>
  </si>
  <si>
    <r>
      <t>Lung(</t>
    </r>
    <r>
      <rPr>
        <b/>
        <sz val="12"/>
        <rFont val="MingLiU"/>
        <family val="3"/>
        <charset val="136"/>
      </rPr>
      <t>肺</t>
    </r>
    <r>
      <rPr>
        <b/>
        <sz val="12"/>
        <rFont val="DFKai-SB"/>
        <family val="1"/>
      </rPr>
      <t>)</t>
    </r>
    <phoneticPr fontId="84" type="noConversion"/>
  </si>
  <si>
    <t>Resp.(呼吸)</t>
    <phoneticPr fontId="84" type="noConversion"/>
  </si>
  <si>
    <r>
      <t>Lung(</t>
    </r>
    <r>
      <rPr>
        <b/>
        <sz val="12"/>
        <rFont val="MingLiU"/>
        <family val="3"/>
        <charset val="136"/>
      </rPr>
      <t>肺</t>
    </r>
    <r>
      <rPr>
        <b/>
        <sz val="12"/>
        <rFont val="DFKai-SB"/>
        <family val="1"/>
      </rPr>
      <t>)</t>
    </r>
    <phoneticPr fontId="84" type="noConversion"/>
  </si>
  <si>
    <t>Resp.(呼吸)</t>
    <phoneticPr fontId="84" type="noConversion"/>
  </si>
  <si>
    <r>
      <t>Lung(</t>
    </r>
    <r>
      <rPr>
        <b/>
        <sz val="12"/>
        <rFont val="MingLiU"/>
        <family val="3"/>
        <charset val="136"/>
      </rPr>
      <t>肺</t>
    </r>
    <r>
      <rPr>
        <b/>
        <sz val="12"/>
        <rFont val="DFKai-SB"/>
        <family val="1"/>
      </rPr>
      <t>)</t>
    </r>
    <phoneticPr fontId="84" type="noConversion"/>
  </si>
  <si>
    <t>Resp.(呼吸)</t>
    <phoneticPr fontId="84" type="noConversion"/>
  </si>
  <si>
    <r>
      <t>Lung(</t>
    </r>
    <r>
      <rPr>
        <b/>
        <sz val="12"/>
        <rFont val="MingLiU"/>
        <family val="3"/>
        <charset val="136"/>
      </rPr>
      <t>肺</t>
    </r>
    <r>
      <rPr>
        <b/>
        <sz val="12"/>
        <rFont val="DFKai-SB"/>
        <family val="1"/>
      </rPr>
      <t>)</t>
    </r>
    <phoneticPr fontId="84" type="noConversion"/>
  </si>
  <si>
    <t>Resp.(呼吸)</t>
    <phoneticPr fontId="84" type="noConversion"/>
  </si>
  <si>
    <r>
      <t>Lung(</t>
    </r>
    <r>
      <rPr>
        <b/>
        <sz val="12"/>
        <rFont val="MingLiU"/>
        <family val="3"/>
        <charset val="136"/>
      </rPr>
      <t>肺</t>
    </r>
    <r>
      <rPr>
        <b/>
        <sz val="12"/>
        <rFont val="DFKai-SB"/>
        <family val="1"/>
      </rPr>
      <t>)</t>
    </r>
    <phoneticPr fontId="84" type="noConversion"/>
  </si>
  <si>
    <t>Resp.(呼吸)</t>
    <phoneticPr fontId="84" type="noConversion"/>
  </si>
  <si>
    <r>
      <t>Lung(</t>
    </r>
    <r>
      <rPr>
        <b/>
        <sz val="12"/>
        <rFont val="MingLiU"/>
        <family val="3"/>
        <charset val="136"/>
      </rPr>
      <t>肺</t>
    </r>
    <r>
      <rPr>
        <b/>
        <sz val="12"/>
        <rFont val="DFKai-SB"/>
        <family val="1"/>
      </rPr>
      <t>)</t>
    </r>
    <phoneticPr fontId="84" type="noConversion"/>
  </si>
  <si>
    <t>Resp.(呼吸)</t>
    <phoneticPr fontId="84" type="noConversion"/>
  </si>
  <si>
    <r>
      <t>Lung(</t>
    </r>
    <r>
      <rPr>
        <b/>
        <sz val="12"/>
        <rFont val="MingLiU"/>
        <family val="3"/>
        <charset val="136"/>
      </rPr>
      <t>肺</t>
    </r>
    <r>
      <rPr>
        <b/>
        <sz val="12"/>
        <rFont val="DFKai-SB"/>
        <family val="1"/>
      </rPr>
      <t>)</t>
    </r>
    <phoneticPr fontId="84" type="noConversion"/>
  </si>
  <si>
    <t>Resp.(呼吸)</t>
    <phoneticPr fontId="84" type="noConversion"/>
  </si>
  <si>
    <r>
      <t>Lung(</t>
    </r>
    <r>
      <rPr>
        <b/>
        <sz val="12"/>
        <rFont val="MingLiU"/>
        <family val="3"/>
        <charset val="136"/>
      </rPr>
      <t>肺</t>
    </r>
    <r>
      <rPr>
        <b/>
        <sz val="12"/>
        <rFont val="DFKai-SB"/>
        <family val="1"/>
      </rPr>
      <t>)</t>
    </r>
    <phoneticPr fontId="84" type="noConversion"/>
  </si>
  <si>
    <t>Resp.(呼吸)</t>
    <phoneticPr fontId="84" type="noConversion"/>
  </si>
  <si>
    <r>
      <t>Lung(</t>
    </r>
    <r>
      <rPr>
        <b/>
        <sz val="12"/>
        <rFont val="MingLiU"/>
        <family val="3"/>
        <charset val="136"/>
      </rPr>
      <t>肺</t>
    </r>
    <r>
      <rPr>
        <b/>
        <sz val="12"/>
        <rFont val="DFKai-SB"/>
        <family val="1"/>
      </rPr>
      <t>)</t>
    </r>
    <phoneticPr fontId="84" type="noConversion"/>
  </si>
  <si>
    <t>Resp.(呼吸)</t>
    <phoneticPr fontId="84" type="noConversion"/>
  </si>
  <si>
    <r>
      <t>Lung(</t>
    </r>
    <r>
      <rPr>
        <b/>
        <sz val="12"/>
        <rFont val="MingLiU"/>
        <family val="3"/>
        <charset val="136"/>
      </rPr>
      <t>肺</t>
    </r>
    <r>
      <rPr>
        <b/>
        <sz val="12"/>
        <rFont val="DFKai-SB"/>
        <family val="1"/>
      </rPr>
      <t>)</t>
    </r>
    <phoneticPr fontId="84" type="noConversion"/>
  </si>
  <si>
    <t>Resp.(呼吸)</t>
    <phoneticPr fontId="84" type="noConversion"/>
  </si>
  <si>
    <r>
      <t>Lung(</t>
    </r>
    <r>
      <rPr>
        <b/>
        <sz val="12"/>
        <rFont val="MingLiU"/>
        <family val="3"/>
        <charset val="136"/>
      </rPr>
      <t>肺</t>
    </r>
    <r>
      <rPr>
        <b/>
        <sz val="12"/>
        <rFont val="DFKai-SB"/>
        <family val="1"/>
      </rPr>
      <t>)</t>
    </r>
    <phoneticPr fontId="84" type="noConversion"/>
  </si>
  <si>
    <t>Resp.(呼吸)</t>
    <phoneticPr fontId="84" type="noConversion"/>
  </si>
  <si>
    <r>
      <t>Lung(</t>
    </r>
    <r>
      <rPr>
        <b/>
        <sz val="12"/>
        <rFont val="MingLiU"/>
        <family val="3"/>
        <charset val="136"/>
      </rPr>
      <t>肺</t>
    </r>
    <r>
      <rPr>
        <b/>
        <sz val="12"/>
        <rFont val="DFKai-SB"/>
        <family val="1"/>
      </rPr>
      <t>)</t>
    </r>
    <phoneticPr fontId="84" type="noConversion"/>
  </si>
  <si>
    <t>Resp.(呼吸)</t>
    <phoneticPr fontId="84" type="noConversion"/>
  </si>
  <si>
    <r>
      <t>Lung(</t>
    </r>
    <r>
      <rPr>
        <b/>
        <sz val="12"/>
        <rFont val="MingLiU"/>
        <family val="3"/>
        <charset val="136"/>
      </rPr>
      <t>肺</t>
    </r>
    <r>
      <rPr>
        <b/>
        <sz val="12"/>
        <rFont val="DFKai-SB"/>
        <family val="1"/>
      </rPr>
      <t>)</t>
    </r>
    <phoneticPr fontId="84" type="noConversion"/>
  </si>
  <si>
    <t>Resp.(呼吸)</t>
    <phoneticPr fontId="84" type="noConversion"/>
  </si>
  <si>
    <r>
      <t>Lung(</t>
    </r>
    <r>
      <rPr>
        <b/>
        <sz val="12"/>
        <rFont val="MingLiU"/>
        <family val="3"/>
        <charset val="136"/>
      </rPr>
      <t>肺</t>
    </r>
    <r>
      <rPr>
        <b/>
        <sz val="12"/>
        <rFont val="DFKai-SB"/>
        <family val="1"/>
      </rPr>
      <t>)</t>
    </r>
    <phoneticPr fontId="84" type="noConversion"/>
  </si>
  <si>
    <r>
      <t>Sinuses(</t>
    </r>
    <r>
      <rPr>
        <b/>
        <sz val="12"/>
        <rFont val="MingLiU"/>
        <family val="3"/>
        <charset val="136"/>
      </rPr>
      <t>窦</t>
    </r>
    <r>
      <rPr>
        <b/>
        <sz val="12"/>
        <rFont val="DFKai-SB"/>
        <family val="1"/>
      </rPr>
      <t>)</t>
    </r>
    <phoneticPr fontId="84" type="noConversion"/>
  </si>
  <si>
    <t>POLGONATI RHIZOMA (黃精)-- 窦，黏膜，情感上无法接受或认可爱情。 \</t>
    <phoneticPr fontId="84" type="noConversion"/>
  </si>
  <si>
    <t>Resp.(呼吸)</t>
    <phoneticPr fontId="84" type="noConversion"/>
  </si>
  <si>
    <r>
      <t>Sinuses(</t>
    </r>
    <r>
      <rPr>
        <b/>
        <sz val="12"/>
        <rFont val="MingLiU"/>
        <family val="3"/>
        <charset val="136"/>
      </rPr>
      <t>窦</t>
    </r>
    <r>
      <rPr>
        <b/>
        <sz val="12"/>
        <rFont val="DFKai-SB"/>
        <family val="1"/>
      </rPr>
      <t>)</t>
    </r>
    <phoneticPr fontId="84" type="noConversion"/>
  </si>
  <si>
    <t>Resp.(呼吸)</t>
    <phoneticPr fontId="84" type="noConversion"/>
  </si>
  <si>
    <r>
      <t>Sinuses(</t>
    </r>
    <r>
      <rPr>
        <b/>
        <sz val="12"/>
        <rFont val="MingLiU"/>
        <family val="3"/>
        <charset val="136"/>
      </rPr>
      <t>窦</t>
    </r>
    <r>
      <rPr>
        <b/>
        <sz val="12"/>
        <rFont val="DFKai-SB"/>
        <family val="1"/>
      </rPr>
      <t>)</t>
    </r>
    <phoneticPr fontId="84" type="noConversion"/>
  </si>
  <si>
    <t>Resp.(呼吸)</t>
    <phoneticPr fontId="84" type="noConversion"/>
  </si>
  <si>
    <r>
      <t>Sinuses(</t>
    </r>
    <r>
      <rPr>
        <b/>
        <sz val="12"/>
        <rFont val="MingLiU"/>
        <family val="3"/>
        <charset val="136"/>
      </rPr>
      <t>窦</t>
    </r>
    <r>
      <rPr>
        <b/>
        <sz val="12"/>
        <rFont val="DFKai-SB"/>
        <family val="1"/>
      </rPr>
      <t>)</t>
    </r>
    <phoneticPr fontId="84" type="noConversion"/>
  </si>
  <si>
    <t>Resp.(呼吸)</t>
    <phoneticPr fontId="84" type="noConversion"/>
  </si>
  <si>
    <r>
      <t>Sinuses(</t>
    </r>
    <r>
      <rPr>
        <b/>
        <sz val="12"/>
        <rFont val="MingLiU"/>
        <family val="3"/>
        <charset val="136"/>
      </rPr>
      <t>窦</t>
    </r>
    <r>
      <rPr>
        <b/>
        <sz val="12"/>
        <rFont val="DFKai-SB"/>
        <family val="1"/>
      </rPr>
      <t>)</t>
    </r>
    <phoneticPr fontId="84" type="noConversion"/>
  </si>
  <si>
    <t>Resp.(呼吸)</t>
    <phoneticPr fontId="84" type="noConversion"/>
  </si>
  <si>
    <r>
      <t>Sinuses(</t>
    </r>
    <r>
      <rPr>
        <b/>
        <sz val="12"/>
        <rFont val="MingLiU"/>
        <family val="3"/>
        <charset val="136"/>
      </rPr>
      <t>窦</t>
    </r>
    <r>
      <rPr>
        <b/>
        <sz val="12"/>
        <rFont val="DFKai-SB"/>
        <family val="1"/>
      </rPr>
      <t>)</t>
    </r>
    <phoneticPr fontId="84" type="noConversion"/>
  </si>
  <si>
    <t>Digest.(消化)</t>
    <phoneticPr fontId="84" type="noConversion"/>
  </si>
  <si>
    <r>
      <t>Colon(</t>
    </r>
    <r>
      <rPr>
        <b/>
        <sz val="12"/>
        <rFont val="MingLiU"/>
        <family val="3"/>
        <charset val="136"/>
      </rPr>
      <t>结肠</t>
    </r>
    <r>
      <rPr>
        <b/>
        <sz val="12"/>
        <rFont val="DFKai-SB"/>
        <family val="1"/>
      </rPr>
      <t>)</t>
    </r>
    <phoneticPr fontId="84" type="noConversion"/>
  </si>
  <si>
    <t>Digest.(消化)</t>
    <phoneticPr fontId="84" type="noConversion"/>
  </si>
  <si>
    <r>
      <t>Colon(</t>
    </r>
    <r>
      <rPr>
        <b/>
        <sz val="12"/>
        <rFont val="MingLiU"/>
        <family val="3"/>
        <charset val="136"/>
      </rPr>
      <t>结肠</t>
    </r>
    <r>
      <rPr>
        <b/>
        <sz val="12"/>
        <rFont val="DFKai-SB"/>
        <family val="1"/>
      </rPr>
      <t>)</t>
    </r>
    <phoneticPr fontId="84" type="noConversion"/>
  </si>
  <si>
    <t>Digest.(消化)</t>
    <phoneticPr fontId="84" type="noConversion"/>
  </si>
  <si>
    <r>
      <t>Colon(</t>
    </r>
    <r>
      <rPr>
        <b/>
        <sz val="12"/>
        <rFont val="MingLiU"/>
        <family val="3"/>
        <charset val="136"/>
      </rPr>
      <t>结肠</t>
    </r>
    <r>
      <rPr>
        <b/>
        <sz val="12"/>
        <rFont val="DFKai-SB"/>
        <family val="1"/>
      </rPr>
      <t>)</t>
    </r>
    <phoneticPr fontId="84" type="noConversion"/>
  </si>
  <si>
    <t>Digest.(消化)</t>
    <phoneticPr fontId="84" type="noConversion"/>
  </si>
  <si>
    <r>
      <t>Colon(</t>
    </r>
    <r>
      <rPr>
        <b/>
        <sz val="12"/>
        <rFont val="MingLiU"/>
        <family val="3"/>
        <charset val="136"/>
      </rPr>
      <t>结肠</t>
    </r>
    <r>
      <rPr>
        <b/>
        <sz val="12"/>
        <rFont val="DFKai-SB"/>
        <family val="1"/>
      </rPr>
      <t>)</t>
    </r>
    <phoneticPr fontId="84" type="noConversion"/>
  </si>
  <si>
    <t>Digest.(消化)</t>
    <phoneticPr fontId="84" type="noConversion"/>
  </si>
  <si>
    <r>
      <t>Colon(</t>
    </r>
    <r>
      <rPr>
        <b/>
        <sz val="12"/>
        <rFont val="MingLiU"/>
        <family val="3"/>
        <charset val="136"/>
      </rPr>
      <t>结肠</t>
    </r>
    <r>
      <rPr>
        <b/>
        <sz val="12"/>
        <rFont val="DFKai-SB"/>
        <family val="1"/>
      </rPr>
      <t>)</t>
    </r>
    <phoneticPr fontId="84" type="noConversion"/>
  </si>
  <si>
    <t>Digest.(消化)</t>
    <phoneticPr fontId="84" type="noConversion"/>
  </si>
  <si>
    <r>
      <t>Colon(</t>
    </r>
    <r>
      <rPr>
        <b/>
        <sz val="12"/>
        <rFont val="MingLiU"/>
        <family val="3"/>
        <charset val="136"/>
      </rPr>
      <t>结肠</t>
    </r>
    <r>
      <rPr>
        <b/>
        <sz val="12"/>
        <rFont val="DFKai-SB"/>
        <family val="1"/>
      </rPr>
      <t>)</t>
    </r>
    <phoneticPr fontId="84" type="noConversion"/>
  </si>
  <si>
    <t>Digest.(消化)</t>
    <phoneticPr fontId="84" type="noConversion"/>
  </si>
  <si>
    <r>
      <t>Colon(</t>
    </r>
    <r>
      <rPr>
        <b/>
        <sz val="12"/>
        <rFont val="MingLiU"/>
        <family val="3"/>
        <charset val="136"/>
      </rPr>
      <t>结肠</t>
    </r>
    <r>
      <rPr>
        <b/>
        <sz val="12"/>
        <rFont val="DFKai-SB"/>
        <family val="1"/>
      </rPr>
      <t>)</t>
    </r>
    <phoneticPr fontId="84" type="noConversion"/>
  </si>
  <si>
    <t>Digest.(消化)</t>
    <phoneticPr fontId="84" type="noConversion"/>
  </si>
  <si>
    <r>
      <t>Colon(</t>
    </r>
    <r>
      <rPr>
        <b/>
        <sz val="12"/>
        <rFont val="MingLiU"/>
        <family val="3"/>
        <charset val="136"/>
      </rPr>
      <t>结肠</t>
    </r>
    <r>
      <rPr>
        <b/>
        <sz val="12"/>
        <rFont val="DFKai-SB"/>
        <family val="1"/>
      </rPr>
      <t>)</t>
    </r>
    <phoneticPr fontId="84" type="noConversion"/>
  </si>
  <si>
    <t>Digest.(消化)</t>
    <phoneticPr fontId="84" type="noConversion"/>
  </si>
  <si>
    <r>
      <t>Colon(</t>
    </r>
    <r>
      <rPr>
        <b/>
        <sz val="12"/>
        <rFont val="MingLiU"/>
        <family val="3"/>
        <charset val="136"/>
      </rPr>
      <t>结肠</t>
    </r>
    <r>
      <rPr>
        <b/>
        <sz val="12"/>
        <rFont val="DFKai-SB"/>
        <family val="1"/>
      </rPr>
      <t>)</t>
    </r>
    <phoneticPr fontId="84" type="noConversion"/>
  </si>
  <si>
    <r>
      <t>Colon(</t>
    </r>
    <r>
      <rPr>
        <b/>
        <sz val="12"/>
        <rFont val="MingLiU"/>
        <family val="3"/>
        <charset val="136"/>
      </rPr>
      <t>结肠</t>
    </r>
    <r>
      <rPr>
        <b/>
        <sz val="12"/>
        <rFont val="DFKai-SB"/>
        <family val="1"/>
      </rPr>
      <t>)</t>
    </r>
    <phoneticPr fontId="84" type="noConversion"/>
  </si>
  <si>
    <t>Digest.(消化)</t>
    <phoneticPr fontId="84" type="noConversion"/>
  </si>
  <si>
    <r>
      <t>Colon(</t>
    </r>
    <r>
      <rPr>
        <b/>
        <sz val="12"/>
        <rFont val="MingLiU"/>
        <family val="3"/>
        <charset val="136"/>
      </rPr>
      <t>结肠</t>
    </r>
    <r>
      <rPr>
        <b/>
        <sz val="12"/>
        <rFont val="DFKai-SB"/>
        <family val="1"/>
      </rPr>
      <t>)</t>
    </r>
    <phoneticPr fontId="84" type="noConversion"/>
  </si>
  <si>
    <t>Digest.(消化)</t>
    <phoneticPr fontId="84" type="noConversion"/>
  </si>
  <si>
    <r>
      <t>Colon(</t>
    </r>
    <r>
      <rPr>
        <b/>
        <sz val="12"/>
        <rFont val="MingLiU"/>
        <family val="3"/>
        <charset val="136"/>
      </rPr>
      <t>结肠</t>
    </r>
    <r>
      <rPr>
        <b/>
        <sz val="12"/>
        <rFont val="DFKai-SB"/>
        <family val="1"/>
      </rPr>
      <t>)</t>
    </r>
    <phoneticPr fontId="84" type="noConversion"/>
  </si>
  <si>
    <t>Digest.(消化)</t>
    <phoneticPr fontId="84" type="noConversion"/>
  </si>
  <si>
    <r>
      <t>Colon(</t>
    </r>
    <r>
      <rPr>
        <b/>
        <sz val="12"/>
        <rFont val="MingLiU"/>
        <family val="3"/>
        <charset val="136"/>
      </rPr>
      <t>结肠</t>
    </r>
    <r>
      <rPr>
        <b/>
        <sz val="12"/>
        <rFont val="DFKai-SB"/>
        <family val="1"/>
      </rPr>
      <t>)</t>
    </r>
    <phoneticPr fontId="84" type="noConversion"/>
  </si>
  <si>
    <t>Digest.(消化)</t>
    <phoneticPr fontId="84" type="noConversion"/>
  </si>
  <si>
    <r>
      <t>Colon(</t>
    </r>
    <r>
      <rPr>
        <b/>
        <sz val="12"/>
        <rFont val="MingLiU"/>
        <family val="3"/>
        <charset val="136"/>
      </rPr>
      <t>结肠</t>
    </r>
    <r>
      <rPr>
        <b/>
        <sz val="12"/>
        <rFont val="DFKai-SB"/>
        <family val="1"/>
      </rPr>
      <t>)</t>
    </r>
    <phoneticPr fontId="84" type="noConversion"/>
  </si>
  <si>
    <t>Digest.(消化)</t>
    <phoneticPr fontId="84" type="noConversion"/>
  </si>
  <si>
    <r>
      <t>Colon(</t>
    </r>
    <r>
      <rPr>
        <b/>
        <sz val="12"/>
        <rFont val="MingLiU"/>
        <family val="3"/>
        <charset val="136"/>
      </rPr>
      <t>结肠</t>
    </r>
    <r>
      <rPr>
        <b/>
        <sz val="12"/>
        <rFont val="DFKai-SB"/>
        <family val="1"/>
      </rPr>
      <t>)</t>
    </r>
    <phoneticPr fontId="84" type="noConversion"/>
  </si>
  <si>
    <t>Digest.(消化)</t>
    <phoneticPr fontId="84" type="noConversion"/>
  </si>
  <si>
    <r>
      <t>Colon(</t>
    </r>
    <r>
      <rPr>
        <b/>
        <sz val="12"/>
        <rFont val="MingLiU"/>
        <family val="3"/>
        <charset val="136"/>
      </rPr>
      <t>结肠</t>
    </r>
    <r>
      <rPr>
        <b/>
        <sz val="12"/>
        <rFont val="DFKai-SB"/>
        <family val="1"/>
      </rPr>
      <t>)</t>
    </r>
    <phoneticPr fontId="84" type="noConversion"/>
  </si>
  <si>
    <t>Digest.(消化)</t>
    <phoneticPr fontId="84" type="noConversion"/>
  </si>
  <si>
    <r>
      <t>Colon(</t>
    </r>
    <r>
      <rPr>
        <b/>
        <sz val="12"/>
        <rFont val="MingLiU"/>
        <family val="3"/>
        <charset val="136"/>
      </rPr>
      <t>结肠</t>
    </r>
    <r>
      <rPr>
        <b/>
        <sz val="12"/>
        <rFont val="DFKai-SB"/>
        <family val="1"/>
      </rPr>
      <t>)</t>
    </r>
    <phoneticPr fontId="84" type="noConversion"/>
  </si>
  <si>
    <t>Digest.(消化)</t>
    <phoneticPr fontId="84" type="noConversion"/>
  </si>
  <si>
    <r>
      <t>Colon(</t>
    </r>
    <r>
      <rPr>
        <b/>
        <sz val="12"/>
        <rFont val="MingLiU"/>
        <family val="3"/>
        <charset val="136"/>
      </rPr>
      <t>结肠</t>
    </r>
    <r>
      <rPr>
        <b/>
        <sz val="12"/>
        <rFont val="DFKai-SB"/>
        <family val="1"/>
      </rPr>
      <t>)</t>
    </r>
    <phoneticPr fontId="84" type="noConversion"/>
  </si>
  <si>
    <t>Digest.(消化)</t>
    <phoneticPr fontId="84" type="noConversion"/>
  </si>
  <si>
    <r>
      <t>Colon(</t>
    </r>
    <r>
      <rPr>
        <b/>
        <sz val="12"/>
        <rFont val="MingLiU"/>
        <family val="3"/>
        <charset val="136"/>
      </rPr>
      <t>结肠</t>
    </r>
    <r>
      <rPr>
        <b/>
        <sz val="12"/>
        <rFont val="DFKai-SB"/>
        <family val="1"/>
      </rPr>
      <t>)</t>
    </r>
    <phoneticPr fontId="84" type="noConversion"/>
  </si>
  <si>
    <t>Digest.(消化)</t>
    <phoneticPr fontId="84" type="noConversion"/>
  </si>
  <si>
    <r>
      <t>Colon(</t>
    </r>
    <r>
      <rPr>
        <b/>
        <sz val="12"/>
        <rFont val="MingLiU"/>
        <family val="3"/>
        <charset val="136"/>
      </rPr>
      <t>结肠</t>
    </r>
    <r>
      <rPr>
        <b/>
        <sz val="12"/>
        <rFont val="DFKai-SB"/>
        <family val="1"/>
      </rPr>
      <t>)</t>
    </r>
    <phoneticPr fontId="84" type="noConversion"/>
  </si>
  <si>
    <t>Digest.(消化)</t>
    <phoneticPr fontId="84" type="noConversion"/>
  </si>
  <si>
    <r>
      <t>Colon(</t>
    </r>
    <r>
      <rPr>
        <b/>
        <sz val="12"/>
        <rFont val="MingLiU"/>
        <family val="3"/>
        <charset val="136"/>
      </rPr>
      <t>结肠</t>
    </r>
    <r>
      <rPr>
        <b/>
        <sz val="12"/>
        <rFont val="DFKai-SB"/>
        <family val="1"/>
      </rPr>
      <t>)</t>
    </r>
    <phoneticPr fontId="84" type="noConversion"/>
  </si>
  <si>
    <t>Digest.(消化)</t>
    <phoneticPr fontId="84" type="noConversion"/>
  </si>
  <si>
    <r>
      <t>Colon(</t>
    </r>
    <r>
      <rPr>
        <b/>
        <sz val="12"/>
        <rFont val="MingLiU"/>
        <family val="3"/>
        <charset val="136"/>
      </rPr>
      <t>结肠</t>
    </r>
    <r>
      <rPr>
        <b/>
        <sz val="12"/>
        <rFont val="DFKai-SB"/>
        <family val="1"/>
      </rPr>
      <t>)</t>
    </r>
    <phoneticPr fontId="84" type="noConversion"/>
  </si>
  <si>
    <t>Digest.(消化)</t>
    <phoneticPr fontId="84" type="noConversion"/>
  </si>
  <si>
    <r>
      <t>Colon(</t>
    </r>
    <r>
      <rPr>
        <b/>
        <sz val="12"/>
        <rFont val="MingLiU"/>
        <family val="3"/>
        <charset val="136"/>
      </rPr>
      <t>结肠</t>
    </r>
    <r>
      <rPr>
        <b/>
        <sz val="12"/>
        <rFont val="DFKai-SB"/>
        <family val="1"/>
      </rPr>
      <t>)</t>
    </r>
    <phoneticPr fontId="84" type="noConversion"/>
  </si>
  <si>
    <t>Digest.(消化)</t>
    <phoneticPr fontId="84" type="noConversion"/>
  </si>
  <si>
    <r>
      <t>Colon(</t>
    </r>
    <r>
      <rPr>
        <b/>
        <sz val="12"/>
        <rFont val="MingLiU"/>
        <family val="3"/>
        <charset val="136"/>
      </rPr>
      <t>结肠</t>
    </r>
    <r>
      <rPr>
        <b/>
        <sz val="12"/>
        <rFont val="DFKai-SB"/>
        <family val="1"/>
      </rPr>
      <t>)</t>
    </r>
    <phoneticPr fontId="84" type="noConversion"/>
  </si>
  <si>
    <t>Digest.(消化)</t>
    <phoneticPr fontId="84" type="noConversion"/>
  </si>
  <si>
    <r>
      <t>Colon(</t>
    </r>
    <r>
      <rPr>
        <b/>
        <sz val="12"/>
        <rFont val="MingLiU"/>
        <family val="3"/>
        <charset val="136"/>
      </rPr>
      <t>结肠</t>
    </r>
    <r>
      <rPr>
        <b/>
        <sz val="12"/>
        <rFont val="DFKai-SB"/>
        <family val="1"/>
      </rPr>
      <t>)</t>
    </r>
    <phoneticPr fontId="84" type="noConversion"/>
  </si>
  <si>
    <t>Digest.(消化)</t>
    <phoneticPr fontId="84" type="noConversion"/>
  </si>
  <si>
    <r>
      <t>Colon(</t>
    </r>
    <r>
      <rPr>
        <b/>
        <sz val="12"/>
        <rFont val="MingLiU"/>
        <family val="3"/>
        <charset val="136"/>
      </rPr>
      <t>结肠</t>
    </r>
    <r>
      <rPr>
        <b/>
        <sz val="12"/>
        <rFont val="DFKai-SB"/>
        <family val="1"/>
      </rPr>
      <t>)</t>
    </r>
    <phoneticPr fontId="84" type="noConversion"/>
  </si>
  <si>
    <t>Digest.(消化)</t>
    <phoneticPr fontId="84" type="noConversion"/>
  </si>
  <si>
    <r>
      <t>Colon(</t>
    </r>
    <r>
      <rPr>
        <b/>
        <sz val="12"/>
        <rFont val="MingLiU"/>
        <family val="3"/>
        <charset val="136"/>
      </rPr>
      <t>结肠</t>
    </r>
    <r>
      <rPr>
        <b/>
        <sz val="12"/>
        <rFont val="DFKai-SB"/>
        <family val="1"/>
      </rPr>
      <t>)</t>
    </r>
    <phoneticPr fontId="84" type="noConversion"/>
  </si>
  <si>
    <t>Digest.(消化)</t>
    <phoneticPr fontId="84" type="noConversion"/>
  </si>
  <si>
    <r>
      <t>Colon(</t>
    </r>
    <r>
      <rPr>
        <b/>
        <sz val="12"/>
        <rFont val="MingLiU"/>
        <family val="3"/>
        <charset val="136"/>
      </rPr>
      <t>结肠</t>
    </r>
    <r>
      <rPr>
        <b/>
        <sz val="12"/>
        <rFont val="DFKai-SB"/>
        <family val="1"/>
      </rPr>
      <t>)</t>
    </r>
    <phoneticPr fontId="84" type="noConversion"/>
  </si>
  <si>
    <t>Digest.(消化)</t>
    <phoneticPr fontId="84" type="noConversion"/>
  </si>
  <si>
    <r>
      <t>Colon(</t>
    </r>
    <r>
      <rPr>
        <b/>
        <sz val="12"/>
        <rFont val="MingLiU"/>
        <family val="3"/>
        <charset val="136"/>
      </rPr>
      <t>结肠</t>
    </r>
    <r>
      <rPr>
        <b/>
        <sz val="12"/>
        <rFont val="DFKai-SB"/>
        <family val="1"/>
      </rPr>
      <t>)</t>
    </r>
    <phoneticPr fontId="84" type="noConversion"/>
  </si>
  <si>
    <t>Digest.(消化)</t>
    <phoneticPr fontId="84" type="noConversion"/>
  </si>
  <si>
    <r>
      <t>Colon(</t>
    </r>
    <r>
      <rPr>
        <b/>
        <sz val="12"/>
        <rFont val="MingLiU"/>
        <family val="3"/>
        <charset val="136"/>
      </rPr>
      <t>结肠</t>
    </r>
    <r>
      <rPr>
        <b/>
        <sz val="12"/>
        <rFont val="DFKai-SB"/>
        <family val="1"/>
      </rPr>
      <t>)</t>
    </r>
    <phoneticPr fontId="84" type="noConversion"/>
  </si>
  <si>
    <t>Digest.(消化)</t>
    <phoneticPr fontId="84" type="noConversion"/>
  </si>
  <si>
    <r>
      <t>Colon(</t>
    </r>
    <r>
      <rPr>
        <b/>
        <sz val="12"/>
        <rFont val="MingLiU"/>
        <family val="3"/>
        <charset val="136"/>
      </rPr>
      <t>结肠</t>
    </r>
    <r>
      <rPr>
        <b/>
        <sz val="12"/>
        <rFont val="DFKai-SB"/>
        <family val="1"/>
      </rPr>
      <t>)</t>
    </r>
    <phoneticPr fontId="84" type="noConversion"/>
  </si>
  <si>
    <t>Digest.(消化)</t>
    <phoneticPr fontId="84" type="noConversion"/>
  </si>
  <si>
    <r>
      <t>Colon(</t>
    </r>
    <r>
      <rPr>
        <b/>
        <sz val="12"/>
        <rFont val="MingLiU"/>
        <family val="3"/>
        <charset val="136"/>
      </rPr>
      <t>结肠</t>
    </r>
    <r>
      <rPr>
        <b/>
        <sz val="12"/>
        <rFont val="DFKai-SB"/>
        <family val="1"/>
      </rPr>
      <t>)</t>
    </r>
    <phoneticPr fontId="84" type="noConversion"/>
  </si>
  <si>
    <t>Digest.(消化)</t>
    <phoneticPr fontId="84" type="noConversion"/>
  </si>
  <si>
    <r>
      <t>Colon(</t>
    </r>
    <r>
      <rPr>
        <b/>
        <sz val="12"/>
        <rFont val="MingLiU"/>
        <family val="3"/>
        <charset val="136"/>
      </rPr>
      <t>结肠</t>
    </r>
    <r>
      <rPr>
        <b/>
        <sz val="12"/>
        <rFont val="DFKai-SB"/>
        <family val="1"/>
      </rPr>
      <t>)</t>
    </r>
    <phoneticPr fontId="84" type="noConversion"/>
  </si>
  <si>
    <t>Digest.(消化)</t>
    <phoneticPr fontId="84" type="noConversion"/>
  </si>
  <si>
    <r>
      <t>Colon(</t>
    </r>
    <r>
      <rPr>
        <b/>
        <sz val="12"/>
        <rFont val="MingLiU"/>
        <family val="3"/>
        <charset val="136"/>
      </rPr>
      <t>结肠</t>
    </r>
    <r>
      <rPr>
        <b/>
        <sz val="12"/>
        <rFont val="DFKai-SB"/>
        <family val="1"/>
      </rPr>
      <t>)</t>
    </r>
    <phoneticPr fontId="84" type="noConversion"/>
  </si>
  <si>
    <t>Digest.(消化)</t>
    <phoneticPr fontId="84" type="noConversion"/>
  </si>
  <si>
    <r>
      <t>Colon(</t>
    </r>
    <r>
      <rPr>
        <b/>
        <sz val="12"/>
        <rFont val="MingLiU"/>
        <family val="3"/>
        <charset val="136"/>
      </rPr>
      <t>结肠</t>
    </r>
    <r>
      <rPr>
        <b/>
        <sz val="12"/>
        <rFont val="DFKai-SB"/>
        <family val="1"/>
      </rPr>
      <t>)</t>
    </r>
    <phoneticPr fontId="84" type="noConversion"/>
  </si>
  <si>
    <t>Digest.(消化)</t>
    <phoneticPr fontId="84" type="noConversion"/>
  </si>
  <si>
    <r>
      <t>Colon(</t>
    </r>
    <r>
      <rPr>
        <b/>
        <sz val="12"/>
        <rFont val="MingLiU"/>
        <family val="3"/>
        <charset val="136"/>
      </rPr>
      <t>结肠</t>
    </r>
    <r>
      <rPr>
        <b/>
        <sz val="12"/>
        <rFont val="DFKai-SB"/>
        <family val="1"/>
      </rPr>
      <t>)</t>
    </r>
    <phoneticPr fontId="84" type="noConversion"/>
  </si>
  <si>
    <t>Digest.(消化)</t>
    <phoneticPr fontId="84" type="noConversion"/>
  </si>
  <si>
    <r>
      <t>Colon(</t>
    </r>
    <r>
      <rPr>
        <b/>
        <sz val="12"/>
        <rFont val="MingLiU"/>
        <family val="3"/>
        <charset val="136"/>
      </rPr>
      <t>结肠</t>
    </r>
    <r>
      <rPr>
        <b/>
        <sz val="12"/>
        <rFont val="DFKai-SB"/>
        <family val="1"/>
      </rPr>
      <t>)</t>
    </r>
    <phoneticPr fontId="84" type="noConversion"/>
  </si>
  <si>
    <t>Digest.(消化)</t>
    <phoneticPr fontId="84" type="noConversion"/>
  </si>
  <si>
    <r>
      <t>Colon(</t>
    </r>
    <r>
      <rPr>
        <b/>
        <sz val="12"/>
        <rFont val="MingLiU"/>
        <family val="3"/>
        <charset val="136"/>
      </rPr>
      <t>结肠</t>
    </r>
    <r>
      <rPr>
        <b/>
        <sz val="12"/>
        <rFont val="DFKai-SB"/>
        <family val="1"/>
      </rPr>
      <t>)</t>
    </r>
    <phoneticPr fontId="84" type="noConversion"/>
  </si>
  <si>
    <t>Digest.(消化)</t>
    <phoneticPr fontId="84" type="noConversion"/>
  </si>
  <si>
    <r>
      <t>Colon(</t>
    </r>
    <r>
      <rPr>
        <b/>
        <sz val="12"/>
        <rFont val="MingLiU"/>
        <family val="3"/>
        <charset val="136"/>
      </rPr>
      <t>结肠</t>
    </r>
    <r>
      <rPr>
        <b/>
        <sz val="12"/>
        <rFont val="DFKai-SB"/>
        <family val="1"/>
      </rPr>
      <t>)</t>
    </r>
    <phoneticPr fontId="84" type="noConversion"/>
  </si>
  <si>
    <t>Digest.(消化)</t>
    <phoneticPr fontId="84" type="noConversion"/>
  </si>
  <si>
    <r>
      <t>Colon(</t>
    </r>
    <r>
      <rPr>
        <b/>
        <sz val="12"/>
        <rFont val="MingLiU"/>
        <family val="3"/>
        <charset val="136"/>
      </rPr>
      <t>结肠</t>
    </r>
    <r>
      <rPr>
        <b/>
        <sz val="12"/>
        <rFont val="DFKai-SB"/>
        <family val="1"/>
      </rPr>
      <t>)</t>
    </r>
    <phoneticPr fontId="84" type="noConversion"/>
  </si>
  <si>
    <t>Digest.(消化)</t>
    <phoneticPr fontId="84" type="noConversion"/>
  </si>
  <si>
    <r>
      <t>Colon(</t>
    </r>
    <r>
      <rPr>
        <b/>
        <sz val="12"/>
        <rFont val="MingLiU"/>
        <family val="3"/>
        <charset val="136"/>
      </rPr>
      <t>结肠</t>
    </r>
    <r>
      <rPr>
        <b/>
        <sz val="12"/>
        <rFont val="DFKai-SB"/>
        <family val="1"/>
      </rPr>
      <t>)</t>
    </r>
    <phoneticPr fontId="84" type="noConversion"/>
  </si>
  <si>
    <t>Digest.(消化)</t>
    <phoneticPr fontId="84" type="noConversion"/>
  </si>
  <si>
    <r>
      <t>Colon(</t>
    </r>
    <r>
      <rPr>
        <b/>
        <sz val="12"/>
        <rFont val="MingLiU"/>
        <family val="3"/>
        <charset val="136"/>
      </rPr>
      <t>结肠</t>
    </r>
    <r>
      <rPr>
        <b/>
        <sz val="12"/>
        <rFont val="DFKai-SB"/>
        <family val="1"/>
      </rPr>
      <t>)</t>
    </r>
    <phoneticPr fontId="84" type="noConversion"/>
  </si>
  <si>
    <t>Digest.(消化)</t>
    <phoneticPr fontId="84" type="noConversion"/>
  </si>
  <si>
    <r>
      <t>Colon(</t>
    </r>
    <r>
      <rPr>
        <b/>
        <sz val="12"/>
        <rFont val="MingLiU"/>
        <family val="3"/>
        <charset val="136"/>
      </rPr>
      <t>结肠</t>
    </r>
    <r>
      <rPr>
        <b/>
        <sz val="12"/>
        <rFont val="DFKai-SB"/>
        <family val="1"/>
      </rPr>
      <t>)</t>
    </r>
    <phoneticPr fontId="84" type="noConversion"/>
  </si>
  <si>
    <t>Digest.(消化)</t>
    <phoneticPr fontId="84" type="noConversion"/>
  </si>
  <si>
    <r>
      <t>Colon(</t>
    </r>
    <r>
      <rPr>
        <b/>
        <sz val="12"/>
        <rFont val="MingLiU"/>
        <family val="3"/>
        <charset val="136"/>
      </rPr>
      <t>结肠</t>
    </r>
    <r>
      <rPr>
        <b/>
        <sz val="12"/>
        <rFont val="DFKai-SB"/>
        <family val="1"/>
      </rPr>
      <t>)</t>
    </r>
    <phoneticPr fontId="84" type="noConversion"/>
  </si>
  <si>
    <t>Digest.(消化)</t>
    <phoneticPr fontId="84" type="noConversion"/>
  </si>
  <si>
    <r>
      <t>Colon(</t>
    </r>
    <r>
      <rPr>
        <b/>
        <sz val="12"/>
        <rFont val="MingLiU"/>
        <family val="3"/>
        <charset val="136"/>
      </rPr>
      <t>结肠</t>
    </r>
    <r>
      <rPr>
        <b/>
        <sz val="12"/>
        <rFont val="DFKai-SB"/>
        <family val="1"/>
      </rPr>
      <t>)</t>
    </r>
    <phoneticPr fontId="84" type="noConversion"/>
  </si>
  <si>
    <t>Digest.(消化)</t>
    <phoneticPr fontId="84" type="noConversion"/>
  </si>
  <si>
    <r>
      <t>Colon(</t>
    </r>
    <r>
      <rPr>
        <b/>
        <sz val="12"/>
        <rFont val="MingLiU"/>
        <family val="3"/>
        <charset val="136"/>
      </rPr>
      <t>结肠</t>
    </r>
    <r>
      <rPr>
        <b/>
        <sz val="12"/>
        <rFont val="DFKai-SB"/>
        <family val="1"/>
      </rPr>
      <t>)</t>
    </r>
    <phoneticPr fontId="84" type="noConversion"/>
  </si>
  <si>
    <t>Digest.(消化)</t>
    <phoneticPr fontId="84" type="noConversion"/>
  </si>
  <si>
    <r>
      <t>Colon(</t>
    </r>
    <r>
      <rPr>
        <b/>
        <sz val="12"/>
        <rFont val="MingLiU"/>
        <family val="3"/>
        <charset val="136"/>
      </rPr>
      <t>结肠</t>
    </r>
    <r>
      <rPr>
        <b/>
        <sz val="12"/>
        <rFont val="DFKai-SB"/>
        <family val="1"/>
      </rPr>
      <t>)</t>
    </r>
    <phoneticPr fontId="84" type="noConversion"/>
  </si>
  <si>
    <t>Digest.(消化)</t>
    <phoneticPr fontId="84" type="noConversion"/>
  </si>
  <si>
    <r>
      <t>Colon(</t>
    </r>
    <r>
      <rPr>
        <b/>
        <sz val="12"/>
        <rFont val="MingLiU"/>
        <family val="3"/>
        <charset val="136"/>
      </rPr>
      <t>结肠</t>
    </r>
    <r>
      <rPr>
        <b/>
        <sz val="12"/>
        <rFont val="DFKai-SB"/>
        <family val="1"/>
      </rPr>
      <t>)</t>
    </r>
    <phoneticPr fontId="84" type="noConversion"/>
  </si>
  <si>
    <t>Digest.(消化)</t>
    <phoneticPr fontId="84" type="noConversion"/>
  </si>
  <si>
    <r>
      <t>Colon(</t>
    </r>
    <r>
      <rPr>
        <b/>
        <sz val="12"/>
        <rFont val="MingLiU"/>
        <family val="3"/>
        <charset val="136"/>
      </rPr>
      <t>结肠</t>
    </r>
    <r>
      <rPr>
        <b/>
        <sz val="12"/>
        <rFont val="DFKai-SB"/>
        <family val="1"/>
      </rPr>
      <t>)</t>
    </r>
    <phoneticPr fontId="84" type="noConversion"/>
  </si>
  <si>
    <t>Digest.(消化)</t>
    <phoneticPr fontId="84" type="noConversion"/>
  </si>
  <si>
    <r>
      <t>Colon(</t>
    </r>
    <r>
      <rPr>
        <b/>
        <sz val="12"/>
        <rFont val="MingLiU"/>
        <family val="3"/>
        <charset val="136"/>
      </rPr>
      <t>结肠</t>
    </r>
    <r>
      <rPr>
        <b/>
        <sz val="12"/>
        <rFont val="DFKai-SB"/>
        <family val="1"/>
      </rPr>
      <t>)</t>
    </r>
    <phoneticPr fontId="84" type="noConversion"/>
  </si>
  <si>
    <t>Digest.(消化)</t>
    <phoneticPr fontId="84" type="noConversion"/>
  </si>
  <si>
    <r>
      <t>Colon(</t>
    </r>
    <r>
      <rPr>
        <b/>
        <sz val="12"/>
        <rFont val="MingLiU"/>
        <family val="3"/>
        <charset val="136"/>
      </rPr>
      <t>结肠</t>
    </r>
    <r>
      <rPr>
        <b/>
        <sz val="12"/>
        <rFont val="DFKai-SB"/>
        <family val="1"/>
      </rPr>
      <t>)</t>
    </r>
    <phoneticPr fontId="84" type="noConversion"/>
  </si>
  <si>
    <t>Digest.(消化)</t>
    <phoneticPr fontId="84" type="noConversion"/>
  </si>
  <si>
    <r>
      <t>Colon(</t>
    </r>
    <r>
      <rPr>
        <b/>
        <sz val="12"/>
        <rFont val="MingLiU"/>
        <family val="3"/>
        <charset val="136"/>
      </rPr>
      <t>结肠</t>
    </r>
    <r>
      <rPr>
        <b/>
        <sz val="12"/>
        <rFont val="DFKai-SB"/>
        <family val="1"/>
      </rPr>
      <t>)</t>
    </r>
    <phoneticPr fontId="84" type="noConversion"/>
  </si>
  <si>
    <t>Digest.(消化)</t>
    <phoneticPr fontId="84" type="noConversion"/>
  </si>
  <si>
    <r>
      <t>Colon(</t>
    </r>
    <r>
      <rPr>
        <b/>
        <sz val="12"/>
        <rFont val="MingLiU"/>
        <family val="3"/>
        <charset val="136"/>
      </rPr>
      <t>结肠</t>
    </r>
    <r>
      <rPr>
        <b/>
        <sz val="12"/>
        <rFont val="DFKai-SB"/>
        <family val="1"/>
      </rPr>
      <t>)</t>
    </r>
    <phoneticPr fontId="84" type="noConversion"/>
  </si>
  <si>
    <t>Digest.(消化)</t>
    <phoneticPr fontId="84" type="noConversion"/>
  </si>
  <si>
    <r>
      <t>Colon(</t>
    </r>
    <r>
      <rPr>
        <b/>
        <sz val="12"/>
        <rFont val="MingLiU"/>
        <family val="3"/>
        <charset val="136"/>
      </rPr>
      <t>结肠</t>
    </r>
    <r>
      <rPr>
        <b/>
        <sz val="12"/>
        <rFont val="DFKai-SB"/>
        <family val="1"/>
      </rPr>
      <t>)</t>
    </r>
    <phoneticPr fontId="84" type="noConversion"/>
  </si>
  <si>
    <t>Digest.(消化)</t>
    <phoneticPr fontId="84" type="noConversion"/>
  </si>
  <si>
    <r>
      <t>Colon(</t>
    </r>
    <r>
      <rPr>
        <b/>
        <sz val="12"/>
        <rFont val="MingLiU"/>
        <family val="3"/>
        <charset val="136"/>
      </rPr>
      <t>结肠</t>
    </r>
    <r>
      <rPr>
        <b/>
        <sz val="12"/>
        <rFont val="DFKai-SB"/>
        <family val="1"/>
      </rPr>
      <t>)</t>
    </r>
    <phoneticPr fontId="84" type="noConversion"/>
  </si>
  <si>
    <t>Digest.(消化)</t>
    <phoneticPr fontId="84" type="noConversion"/>
  </si>
  <si>
    <r>
      <t>Colon(</t>
    </r>
    <r>
      <rPr>
        <b/>
        <sz val="12"/>
        <rFont val="MingLiU"/>
        <family val="3"/>
        <charset val="136"/>
      </rPr>
      <t>结肠</t>
    </r>
    <r>
      <rPr>
        <b/>
        <sz val="12"/>
        <rFont val="DFKai-SB"/>
        <family val="1"/>
      </rPr>
      <t>)</t>
    </r>
    <phoneticPr fontId="84" type="noConversion"/>
  </si>
  <si>
    <t>Digest.(消化)</t>
    <phoneticPr fontId="84" type="noConversion"/>
  </si>
  <si>
    <r>
      <t>Colon(</t>
    </r>
    <r>
      <rPr>
        <b/>
        <sz val="12"/>
        <rFont val="MingLiU"/>
        <family val="3"/>
        <charset val="136"/>
      </rPr>
      <t>结肠</t>
    </r>
    <r>
      <rPr>
        <b/>
        <sz val="12"/>
        <rFont val="DFKai-SB"/>
        <family val="1"/>
      </rPr>
      <t>)</t>
    </r>
    <phoneticPr fontId="84" type="noConversion"/>
  </si>
  <si>
    <t>Digest.(消化)</t>
    <phoneticPr fontId="84" type="noConversion"/>
  </si>
  <si>
    <r>
      <t>Colon(</t>
    </r>
    <r>
      <rPr>
        <b/>
        <sz val="12"/>
        <rFont val="MingLiU"/>
        <family val="3"/>
        <charset val="136"/>
      </rPr>
      <t>结肠</t>
    </r>
    <r>
      <rPr>
        <b/>
        <sz val="12"/>
        <rFont val="DFKai-SB"/>
        <family val="1"/>
      </rPr>
      <t>)</t>
    </r>
    <phoneticPr fontId="84" type="noConversion"/>
  </si>
  <si>
    <t>Digest.(消化)</t>
    <phoneticPr fontId="84" type="noConversion"/>
  </si>
  <si>
    <r>
      <t>Colon(</t>
    </r>
    <r>
      <rPr>
        <b/>
        <sz val="12"/>
        <rFont val="MingLiU"/>
        <family val="3"/>
        <charset val="136"/>
      </rPr>
      <t>结肠</t>
    </r>
    <r>
      <rPr>
        <b/>
        <sz val="12"/>
        <rFont val="DFKai-SB"/>
        <family val="1"/>
      </rPr>
      <t>)</t>
    </r>
    <phoneticPr fontId="84" type="noConversion"/>
  </si>
  <si>
    <t>Digest.(消化)</t>
    <phoneticPr fontId="84" type="noConversion"/>
  </si>
  <si>
    <r>
      <t>Colon(</t>
    </r>
    <r>
      <rPr>
        <b/>
        <sz val="12"/>
        <rFont val="MingLiU"/>
        <family val="3"/>
        <charset val="136"/>
      </rPr>
      <t>结肠</t>
    </r>
    <r>
      <rPr>
        <b/>
        <sz val="12"/>
        <rFont val="DFKai-SB"/>
        <family val="1"/>
      </rPr>
      <t>)</t>
    </r>
    <phoneticPr fontId="84" type="noConversion"/>
  </si>
  <si>
    <t>Digest.(消化)</t>
    <phoneticPr fontId="84" type="noConversion"/>
  </si>
  <si>
    <r>
      <t>Colon(</t>
    </r>
    <r>
      <rPr>
        <b/>
        <sz val="12"/>
        <rFont val="MingLiU"/>
        <family val="3"/>
        <charset val="136"/>
      </rPr>
      <t>结肠</t>
    </r>
    <r>
      <rPr>
        <b/>
        <sz val="12"/>
        <rFont val="DFKai-SB"/>
        <family val="1"/>
      </rPr>
      <t>)</t>
    </r>
    <phoneticPr fontId="84" type="noConversion"/>
  </si>
  <si>
    <t>Digest.(消化)</t>
    <phoneticPr fontId="84" type="noConversion"/>
  </si>
  <si>
    <r>
      <t>Colon(</t>
    </r>
    <r>
      <rPr>
        <b/>
        <sz val="12"/>
        <rFont val="MingLiU"/>
        <family val="3"/>
        <charset val="136"/>
      </rPr>
      <t>结肠</t>
    </r>
    <r>
      <rPr>
        <b/>
        <sz val="12"/>
        <rFont val="DFKai-SB"/>
        <family val="1"/>
      </rPr>
      <t>)</t>
    </r>
    <phoneticPr fontId="84" type="noConversion"/>
  </si>
  <si>
    <t>Digest.(消化)</t>
    <phoneticPr fontId="84" type="noConversion"/>
  </si>
  <si>
    <r>
      <t>Colon(</t>
    </r>
    <r>
      <rPr>
        <b/>
        <sz val="12"/>
        <rFont val="MingLiU"/>
        <family val="3"/>
        <charset val="136"/>
      </rPr>
      <t>结肠</t>
    </r>
    <r>
      <rPr>
        <b/>
        <sz val="12"/>
        <rFont val="DFKai-SB"/>
        <family val="1"/>
      </rPr>
      <t>)</t>
    </r>
    <phoneticPr fontId="84" type="noConversion"/>
  </si>
  <si>
    <t>Digest.(消化)</t>
    <phoneticPr fontId="84" type="noConversion"/>
  </si>
  <si>
    <r>
      <t>Colon(</t>
    </r>
    <r>
      <rPr>
        <b/>
        <sz val="12"/>
        <rFont val="MingLiU"/>
        <family val="3"/>
        <charset val="136"/>
      </rPr>
      <t>结肠</t>
    </r>
    <r>
      <rPr>
        <b/>
        <sz val="12"/>
        <rFont val="DFKai-SB"/>
        <family val="1"/>
      </rPr>
      <t>)</t>
    </r>
    <phoneticPr fontId="84" type="noConversion"/>
  </si>
  <si>
    <t>Digest.(消化)</t>
    <phoneticPr fontId="84" type="noConversion"/>
  </si>
  <si>
    <r>
      <t>Colon(</t>
    </r>
    <r>
      <rPr>
        <b/>
        <sz val="12"/>
        <rFont val="MingLiU"/>
        <family val="3"/>
        <charset val="136"/>
      </rPr>
      <t>结肠</t>
    </r>
    <r>
      <rPr>
        <b/>
        <sz val="12"/>
        <rFont val="DFKai-SB"/>
        <family val="1"/>
      </rPr>
      <t>)</t>
    </r>
    <phoneticPr fontId="84" type="noConversion"/>
  </si>
  <si>
    <t>Digest.(消化)</t>
    <phoneticPr fontId="84" type="noConversion"/>
  </si>
  <si>
    <r>
      <t>Colon(</t>
    </r>
    <r>
      <rPr>
        <b/>
        <sz val="12"/>
        <rFont val="MingLiU"/>
        <family val="3"/>
        <charset val="136"/>
      </rPr>
      <t>结肠</t>
    </r>
    <r>
      <rPr>
        <b/>
        <sz val="12"/>
        <rFont val="DFKai-SB"/>
        <family val="1"/>
      </rPr>
      <t>)</t>
    </r>
    <phoneticPr fontId="84" type="noConversion"/>
  </si>
  <si>
    <t>Digest.(消化)</t>
    <phoneticPr fontId="84" type="noConversion"/>
  </si>
  <si>
    <r>
      <t>Colon(</t>
    </r>
    <r>
      <rPr>
        <b/>
        <sz val="12"/>
        <rFont val="MingLiU"/>
        <family val="3"/>
        <charset val="136"/>
      </rPr>
      <t>结肠</t>
    </r>
    <r>
      <rPr>
        <b/>
        <sz val="12"/>
        <rFont val="DFKai-SB"/>
        <family val="1"/>
      </rPr>
      <t>)</t>
    </r>
    <phoneticPr fontId="84" type="noConversion"/>
  </si>
  <si>
    <t>Digest.(消化)</t>
    <phoneticPr fontId="84" type="noConversion"/>
  </si>
  <si>
    <r>
      <t>Colon(</t>
    </r>
    <r>
      <rPr>
        <b/>
        <sz val="12"/>
        <rFont val="MingLiU"/>
        <family val="3"/>
        <charset val="136"/>
      </rPr>
      <t>结肠</t>
    </r>
    <r>
      <rPr>
        <b/>
        <sz val="12"/>
        <rFont val="DFKai-SB"/>
        <family val="1"/>
      </rPr>
      <t>)</t>
    </r>
    <phoneticPr fontId="84" type="noConversion"/>
  </si>
  <si>
    <t>Digest.(消化)</t>
    <phoneticPr fontId="84" type="noConversion"/>
  </si>
  <si>
    <r>
      <t>Colon(</t>
    </r>
    <r>
      <rPr>
        <b/>
        <sz val="12"/>
        <rFont val="MingLiU"/>
        <family val="3"/>
        <charset val="136"/>
      </rPr>
      <t>结肠</t>
    </r>
    <r>
      <rPr>
        <b/>
        <sz val="12"/>
        <rFont val="DFKai-SB"/>
        <family val="1"/>
      </rPr>
      <t>)</t>
    </r>
    <phoneticPr fontId="84" type="noConversion"/>
  </si>
  <si>
    <t>Digest.(消化)</t>
    <phoneticPr fontId="84" type="noConversion"/>
  </si>
  <si>
    <r>
      <t>Colon(</t>
    </r>
    <r>
      <rPr>
        <b/>
        <sz val="12"/>
        <rFont val="MingLiU"/>
        <family val="3"/>
        <charset val="136"/>
      </rPr>
      <t>结肠</t>
    </r>
    <r>
      <rPr>
        <b/>
        <sz val="12"/>
        <rFont val="DFKai-SB"/>
        <family val="1"/>
      </rPr>
      <t>)</t>
    </r>
    <phoneticPr fontId="84" type="noConversion"/>
  </si>
  <si>
    <t>Digest.(消化)</t>
    <phoneticPr fontId="84" type="noConversion"/>
  </si>
  <si>
    <r>
      <t>Colon(</t>
    </r>
    <r>
      <rPr>
        <b/>
        <sz val="12"/>
        <rFont val="MingLiU"/>
        <family val="3"/>
        <charset val="136"/>
      </rPr>
      <t>结肠</t>
    </r>
    <r>
      <rPr>
        <b/>
        <sz val="12"/>
        <rFont val="DFKai-SB"/>
        <family val="1"/>
      </rPr>
      <t>)</t>
    </r>
    <phoneticPr fontId="84" type="noConversion"/>
  </si>
  <si>
    <t>Digest.(消化)</t>
    <phoneticPr fontId="84" type="noConversion"/>
  </si>
  <si>
    <r>
      <t>Colon(</t>
    </r>
    <r>
      <rPr>
        <b/>
        <sz val="12"/>
        <rFont val="MingLiU"/>
        <family val="3"/>
        <charset val="136"/>
      </rPr>
      <t>结肠</t>
    </r>
    <r>
      <rPr>
        <b/>
        <sz val="12"/>
        <rFont val="DFKai-SB"/>
        <family val="1"/>
      </rPr>
      <t>)</t>
    </r>
    <phoneticPr fontId="84" type="noConversion"/>
  </si>
  <si>
    <t>Digest.(消化)</t>
    <phoneticPr fontId="84" type="noConversion"/>
  </si>
  <si>
    <r>
      <t>Colon(</t>
    </r>
    <r>
      <rPr>
        <b/>
        <sz val="12"/>
        <rFont val="MingLiU"/>
        <family val="3"/>
        <charset val="136"/>
      </rPr>
      <t>结肠</t>
    </r>
    <r>
      <rPr>
        <b/>
        <sz val="12"/>
        <rFont val="DFKai-SB"/>
        <family val="1"/>
      </rPr>
      <t>)</t>
    </r>
    <phoneticPr fontId="84" type="noConversion"/>
  </si>
  <si>
    <t>Digest.(消化)</t>
    <phoneticPr fontId="84" type="noConversion"/>
  </si>
  <si>
    <r>
      <t>Colon(</t>
    </r>
    <r>
      <rPr>
        <b/>
        <sz val="12"/>
        <rFont val="MingLiU"/>
        <family val="3"/>
        <charset val="136"/>
      </rPr>
      <t>结肠</t>
    </r>
    <r>
      <rPr>
        <b/>
        <sz val="12"/>
        <rFont val="DFKai-SB"/>
        <family val="1"/>
      </rPr>
      <t>)</t>
    </r>
    <phoneticPr fontId="84" type="noConversion"/>
  </si>
  <si>
    <t>Digest.(消化)</t>
    <phoneticPr fontId="84" type="noConversion"/>
  </si>
  <si>
    <r>
      <t>Colon(</t>
    </r>
    <r>
      <rPr>
        <b/>
        <sz val="12"/>
        <rFont val="MingLiU"/>
        <family val="3"/>
        <charset val="136"/>
      </rPr>
      <t>结肠</t>
    </r>
    <r>
      <rPr>
        <b/>
        <sz val="12"/>
        <rFont val="DFKai-SB"/>
        <family val="1"/>
      </rPr>
      <t>)</t>
    </r>
    <phoneticPr fontId="84" type="noConversion"/>
  </si>
  <si>
    <t>Digest.(消化)</t>
    <phoneticPr fontId="84" type="noConversion"/>
  </si>
  <si>
    <r>
      <t>Colon(</t>
    </r>
    <r>
      <rPr>
        <b/>
        <sz val="12"/>
        <rFont val="MingLiU"/>
        <family val="3"/>
        <charset val="136"/>
      </rPr>
      <t>结肠</t>
    </r>
    <r>
      <rPr>
        <b/>
        <sz val="12"/>
        <rFont val="DFKai-SB"/>
        <family val="1"/>
      </rPr>
      <t>)</t>
    </r>
    <phoneticPr fontId="84" type="noConversion"/>
  </si>
  <si>
    <t>Digest.(消化)</t>
    <phoneticPr fontId="84" type="noConversion"/>
  </si>
  <si>
    <r>
      <t>Colon(</t>
    </r>
    <r>
      <rPr>
        <b/>
        <sz val="12"/>
        <rFont val="MingLiU"/>
        <family val="3"/>
        <charset val="136"/>
      </rPr>
      <t>结肠</t>
    </r>
    <r>
      <rPr>
        <b/>
        <sz val="12"/>
        <rFont val="DFKai-SB"/>
        <family val="1"/>
      </rPr>
      <t>)</t>
    </r>
    <phoneticPr fontId="84" type="noConversion"/>
  </si>
  <si>
    <r>
      <t>Stomach(</t>
    </r>
    <r>
      <rPr>
        <b/>
        <sz val="12"/>
        <rFont val="MingLiU"/>
        <family val="3"/>
        <charset val="136"/>
      </rPr>
      <t>胃</t>
    </r>
    <r>
      <rPr>
        <b/>
        <sz val="12"/>
        <rFont val="DFKai-SB"/>
        <family val="1"/>
      </rPr>
      <t>)</t>
    </r>
    <phoneticPr fontId="84" type="noConversion"/>
  </si>
  <si>
    <r>
      <t>Stomach(</t>
    </r>
    <r>
      <rPr>
        <b/>
        <sz val="12"/>
        <rFont val="MingLiU"/>
        <family val="3"/>
        <charset val="136"/>
      </rPr>
      <t>胃</t>
    </r>
    <r>
      <rPr>
        <b/>
        <sz val="12"/>
        <rFont val="DFKai-SB"/>
        <family val="1"/>
      </rPr>
      <t>)</t>
    </r>
    <phoneticPr fontId="84" type="noConversion"/>
  </si>
  <si>
    <r>
      <t>Stomach(</t>
    </r>
    <r>
      <rPr>
        <b/>
        <sz val="12"/>
        <rFont val="MingLiU"/>
        <family val="3"/>
        <charset val="136"/>
      </rPr>
      <t>胃</t>
    </r>
    <r>
      <rPr>
        <b/>
        <sz val="12"/>
        <rFont val="DFKai-SB"/>
        <family val="1"/>
      </rPr>
      <t>)</t>
    </r>
    <phoneticPr fontId="84" type="noConversion"/>
  </si>
  <si>
    <t>Digest.(消化)</t>
    <phoneticPr fontId="84" type="noConversion"/>
  </si>
  <si>
    <r>
      <t>Stomach(</t>
    </r>
    <r>
      <rPr>
        <b/>
        <sz val="12"/>
        <rFont val="MingLiU"/>
        <family val="3"/>
        <charset val="136"/>
      </rPr>
      <t>胃</t>
    </r>
    <r>
      <rPr>
        <b/>
        <sz val="12"/>
        <rFont val="DFKai-SB"/>
        <family val="1"/>
      </rPr>
      <t>)</t>
    </r>
    <phoneticPr fontId="84" type="noConversion"/>
  </si>
  <si>
    <r>
      <t>Stomach(</t>
    </r>
    <r>
      <rPr>
        <b/>
        <sz val="12"/>
        <rFont val="MingLiU"/>
        <family val="3"/>
        <charset val="136"/>
      </rPr>
      <t>胃</t>
    </r>
    <r>
      <rPr>
        <b/>
        <sz val="12"/>
        <rFont val="DFKai-SB"/>
        <family val="1"/>
      </rPr>
      <t>)</t>
    </r>
    <phoneticPr fontId="84" type="noConversion"/>
  </si>
  <si>
    <r>
      <t>Stomach(</t>
    </r>
    <r>
      <rPr>
        <b/>
        <sz val="12"/>
        <rFont val="MingLiU"/>
        <family val="3"/>
        <charset val="136"/>
      </rPr>
      <t>胃</t>
    </r>
    <r>
      <rPr>
        <b/>
        <sz val="12"/>
        <rFont val="DFKai-SB"/>
        <family val="1"/>
      </rPr>
      <t>)</t>
    </r>
    <phoneticPr fontId="84" type="noConversion"/>
  </si>
  <si>
    <r>
      <t>Stomach(</t>
    </r>
    <r>
      <rPr>
        <b/>
        <sz val="12"/>
        <rFont val="MingLiU"/>
        <family val="3"/>
        <charset val="136"/>
      </rPr>
      <t>胃</t>
    </r>
    <r>
      <rPr>
        <b/>
        <sz val="12"/>
        <rFont val="DFKai-SB"/>
        <family val="1"/>
      </rPr>
      <t>)</t>
    </r>
    <phoneticPr fontId="84" type="noConversion"/>
  </si>
  <si>
    <r>
      <t>Stomach(</t>
    </r>
    <r>
      <rPr>
        <b/>
        <sz val="12"/>
        <rFont val="MingLiU"/>
        <family val="3"/>
        <charset val="136"/>
      </rPr>
      <t>胃</t>
    </r>
    <r>
      <rPr>
        <b/>
        <sz val="12"/>
        <rFont val="DFKai-SB"/>
        <family val="1"/>
      </rPr>
      <t>)</t>
    </r>
    <phoneticPr fontId="84" type="noConversion"/>
  </si>
  <si>
    <r>
      <t>Stomach(</t>
    </r>
    <r>
      <rPr>
        <b/>
        <sz val="12"/>
        <rFont val="MingLiU"/>
        <family val="3"/>
        <charset val="136"/>
      </rPr>
      <t>胃</t>
    </r>
    <r>
      <rPr>
        <b/>
        <sz val="12"/>
        <rFont val="DFKai-SB"/>
        <family val="1"/>
      </rPr>
      <t>)</t>
    </r>
    <phoneticPr fontId="84" type="noConversion"/>
  </si>
  <si>
    <r>
      <t>Stomach(</t>
    </r>
    <r>
      <rPr>
        <b/>
        <sz val="12"/>
        <rFont val="MingLiU"/>
        <family val="3"/>
        <charset val="136"/>
      </rPr>
      <t>胃</t>
    </r>
    <r>
      <rPr>
        <b/>
        <sz val="12"/>
        <rFont val="DFKai-SB"/>
        <family val="1"/>
      </rPr>
      <t>)</t>
    </r>
    <phoneticPr fontId="84" type="noConversion"/>
  </si>
  <si>
    <r>
      <t>Stomach(</t>
    </r>
    <r>
      <rPr>
        <b/>
        <sz val="12"/>
        <rFont val="MingLiU"/>
        <family val="3"/>
        <charset val="136"/>
      </rPr>
      <t>胃</t>
    </r>
    <r>
      <rPr>
        <b/>
        <sz val="12"/>
        <rFont val="DFKai-SB"/>
        <family val="1"/>
      </rPr>
      <t>)</t>
    </r>
    <phoneticPr fontId="84" type="noConversion"/>
  </si>
  <si>
    <r>
      <t>Stomach(</t>
    </r>
    <r>
      <rPr>
        <b/>
        <sz val="12"/>
        <rFont val="MingLiU"/>
        <family val="3"/>
        <charset val="136"/>
      </rPr>
      <t>胃</t>
    </r>
    <r>
      <rPr>
        <b/>
        <sz val="12"/>
        <rFont val="DFKai-SB"/>
        <family val="1"/>
      </rPr>
      <t>)</t>
    </r>
    <phoneticPr fontId="84" type="noConversion"/>
  </si>
  <si>
    <r>
      <t>Stomach(</t>
    </r>
    <r>
      <rPr>
        <b/>
        <sz val="12"/>
        <rFont val="MingLiU"/>
        <family val="3"/>
        <charset val="136"/>
      </rPr>
      <t>胃</t>
    </r>
    <r>
      <rPr>
        <b/>
        <sz val="12"/>
        <rFont val="DFKai-SB"/>
        <family val="1"/>
      </rPr>
      <t>)</t>
    </r>
    <phoneticPr fontId="84" type="noConversion"/>
  </si>
  <si>
    <r>
      <t>Stomach(</t>
    </r>
    <r>
      <rPr>
        <b/>
        <sz val="12"/>
        <rFont val="MingLiU"/>
        <family val="3"/>
        <charset val="136"/>
      </rPr>
      <t>胃</t>
    </r>
    <r>
      <rPr>
        <b/>
        <sz val="12"/>
        <rFont val="DFKai-SB"/>
        <family val="1"/>
      </rPr>
      <t>)</t>
    </r>
    <phoneticPr fontId="84" type="noConversion"/>
  </si>
  <si>
    <r>
      <t>Stomach(</t>
    </r>
    <r>
      <rPr>
        <b/>
        <sz val="12"/>
        <rFont val="MingLiU"/>
        <family val="3"/>
        <charset val="136"/>
      </rPr>
      <t>胃</t>
    </r>
    <r>
      <rPr>
        <b/>
        <sz val="12"/>
        <rFont val="DFKai-SB"/>
        <family val="1"/>
      </rPr>
      <t>)</t>
    </r>
    <phoneticPr fontId="84" type="noConversion"/>
  </si>
  <si>
    <r>
      <t>Stomach(</t>
    </r>
    <r>
      <rPr>
        <b/>
        <sz val="12"/>
        <rFont val="MingLiU"/>
        <family val="3"/>
        <charset val="136"/>
      </rPr>
      <t>胃</t>
    </r>
    <r>
      <rPr>
        <b/>
        <sz val="12"/>
        <rFont val="DFKai-SB"/>
        <family val="1"/>
      </rPr>
      <t>)</t>
    </r>
    <phoneticPr fontId="84" type="noConversion"/>
  </si>
  <si>
    <t>Digest.(消化)</t>
    <phoneticPr fontId="84" type="noConversion"/>
  </si>
  <si>
    <r>
      <t>Stomach(</t>
    </r>
    <r>
      <rPr>
        <b/>
        <sz val="12"/>
        <rFont val="MingLiU"/>
        <family val="3"/>
        <charset val="136"/>
      </rPr>
      <t>胃</t>
    </r>
    <r>
      <rPr>
        <b/>
        <sz val="12"/>
        <rFont val="DFKai-SB"/>
        <family val="1"/>
      </rPr>
      <t>)</t>
    </r>
    <phoneticPr fontId="84" type="noConversion"/>
  </si>
  <si>
    <t>Digest.(消化)</t>
    <phoneticPr fontId="84" type="noConversion"/>
  </si>
  <si>
    <r>
      <t>Stomach(</t>
    </r>
    <r>
      <rPr>
        <b/>
        <sz val="12"/>
        <rFont val="MingLiU"/>
        <family val="3"/>
        <charset val="136"/>
      </rPr>
      <t>胃</t>
    </r>
    <r>
      <rPr>
        <b/>
        <sz val="12"/>
        <rFont val="DFKai-SB"/>
        <family val="1"/>
      </rPr>
      <t>)</t>
    </r>
    <phoneticPr fontId="84" type="noConversion"/>
  </si>
  <si>
    <t>Digest.(消化)</t>
    <phoneticPr fontId="84" type="noConversion"/>
  </si>
  <si>
    <r>
      <t>Stomach(</t>
    </r>
    <r>
      <rPr>
        <b/>
        <sz val="12"/>
        <rFont val="MingLiU"/>
        <family val="3"/>
        <charset val="136"/>
      </rPr>
      <t>胃</t>
    </r>
    <r>
      <rPr>
        <b/>
        <sz val="12"/>
        <rFont val="DFKai-SB"/>
        <family val="1"/>
      </rPr>
      <t>)</t>
    </r>
    <phoneticPr fontId="84" type="noConversion"/>
  </si>
  <si>
    <r>
      <t>Stomach(</t>
    </r>
    <r>
      <rPr>
        <b/>
        <sz val="12"/>
        <rFont val="MingLiU"/>
        <family val="3"/>
        <charset val="136"/>
      </rPr>
      <t>胃</t>
    </r>
    <r>
      <rPr>
        <b/>
        <sz val="12"/>
        <rFont val="DFKai-SB"/>
        <family val="1"/>
      </rPr>
      <t>)</t>
    </r>
    <phoneticPr fontId="84" type="noConversion"/>
  </si>
  <si>
    <t>Digest.(消化)</t>
    <phoneticPr fontId="84" type="noConversion"/>
  </si>
  <si>
    <r>
      <t>Stomach(</t>
    </r>
    <r>
      <rPr>
        <b/>
        <sz val="12"/>
        <rFont val="MingLiU"/>
        <family val="3"/>
        <charset val="136"/>
      </rPr>
      <t>胃</t>
    </r>
    <r>
      <rPr>
        <b/>
        <sz val="12"/>
        <rFont val="DFKai-SB"/>
        <family val="1"/>
      </rPr>
      <t>)</t>
    </r>
    <phoneticPr fontId="84" type="noConversion"/>
  </si>
  <si>
    <t>Digest.(消化)</t>
    <phoneticPr fontId="84" type="noConversion"/>
  </si>
  <si>
    <r>
      <t>Stomach(</t>
    </r>
    <r>
      <rPr>
        <b/>
        <sz val="12"/>
        <rFont val="MingLiU"/>
        <family val="3"/>
        <charset val="136"/>
      </rPr>
      <t>胃</t>
    </r>
    <r>
      <rPr>
        <b/>
        <sz val="12"/>
        <rFont val="DFKai-SB"/>
        <family val="1"/>
      </rPr>
      <t>)</t>
    </r>
    <phoneticPr fontId="84" type="noConversion"/>
  </si>
  <si>
    <t>Digest.(消化)</t>
    <phoneticPr fontId="84" type="noConversion"/>
  </si>
  <si>
    <r>
      <t>Stomach(</t>
    </r>
    <r>
      <rPr>
        <b/>
        <sz val="12"/>
        <rFont val="MingLiU"/>
        <family val="3"/>
        <charset val="136"/>
      </rPr>
      <t>胃</t>
    </r>
    <r>
      <rPr>
        <b/>
        <sz val="12"/>
        <rFont val="DFKai-SB"/>
        <family val="1"/>
      </rPr>
      <t>)</t>
    </r>
    <phoneticPr fontId="84" type="noConversion"/>
  </si>
  <si>
    <r>
      <t>Stomach(</t>
    </r>
    <r>
      <rPr>
        <b/>
        <sz val="12"/>
        <rFont val="MingLiU"/>
        <family val="3"/>
        <charset val="136"/>
      </rPr>
      <t>胃</t>
    </r>
    <r>
      <rPr>
        <b/>
        <sz val="12"/>
        <rFont val="DFKai-SB"/>
        <family val="1"/>
      </rPr>
      <t>)</t>
    </r>
    <phoneticPr fontId="84" type="noConversion"/>
  </si>
  <si>
    <r>
      <t>Stomach(</t>
    </r>
    <r>
      <rPr>
        <b/>
        <sz val="12"/>
        <rFont val="MingLiU"/>
        <family val="3"/>
        <charset val="136"/>
      </rPr>
      <t>胃</t>
    </r>
    <r>
      <rPr>
        <b/>
        <sz val="12"/>
        <rFont val="DFKai-SB"/>
        <family val="1"/>
      </rPr>
      <t>)</t>
    </r>
    <phoneticPr fontId="84" type="noConversion"/>
  </si>
  <si>
    <r>
      <t>Stomach(</t>
    </r>
    <r>
      <rPr>
        <b/>
        <sz val="12"/>
        <rFont val="MingLiU"/>
        <family val="3"/>
        <charset val="136"/>
      </rPr>
      <t>胃</t>
    </r>
    <r>
      <rPr>
        <b/>
        <sz val="12"/>
        <rFont val="DFKai-SB"/>
        <family val="1"/>
      </rPr>
      <t>)</t>
    </r>
    <phoneticPr fontId="84" type="noConversion"/>
  </si>
  <si>
    <r>
      <t>Stomach(</t>
    </r>
    <r>
      <rPr>
        <b/>
        <sz val="12"/>
        <rFont val="MingLiU"/>
        <family val="3"/>
        <charset val="136"/>
      </rPr>
      <t>胃</t>
    </r>
    <r>
      <rPr>
        <b/>
        <sz val="12"/>
        <rFont val="DFKai-SB"/>
        <family val="1"/>
      </rPr>
      <t>)</t>
    </r>
    <phoneticPr fontId="84" type="noConversion"/>
  </si>
  <si>
    <r>
      <t>Ulcer(</t>
    </r>
    <r>
      <rPr>
        <b/>
        <sz val="12"/>
        <rFont val="MingLiU"/>
        <family val="3"/>
        <charset val="136"/>
      </rPr>
      <t>溃疡</t>
    </r>
    <r>
      <rPr>
        <b/>
        <sz val="12"/>
        <rFont val="DFKai-SB"/>
        <family val="1"/>
      </rPr>
      <t>)</t>
    </r>
    <phoneticPr fontId="84" type="noConversion"/>
  </si>
  <si>
    <r>
      <t>Liver(</t>
    </r>
    <r>
      <rPr>
        <b/>
        <sz val="12"/>
        <rFont val="MingLiU"/>
        <family val="3"/>
        <charset val="136"/>
      </rPr>
      <t>肝</t>
    </r>
    <r>
      <rPr>
        <b/>
        <sz val="12"/>
        <rFont val="DFKai-SB"/>
        <family val="1"/>
      </rPr>
      <t>)</t>
    </r>
    <phoneticPr fontId="84" type="noConversion"/>
  </si>
  <si>
    <r>
      <t>Liver(</t>
    </r>
    <r>
      <rPr>
        <b/>
        <sz val="12"/>
        <rFont val="MingLiU"/>
        <family val="3"/>
        <charset val="136"/>
      </rPr>
      <t>肝</t>
    </r>
    <r>
      <rPr>
        <b/>
        <sz val="12"/>
        <rFont val="DFKai-SB"/>
        <family val="1"/>
      </rPr>
      <t>)</t>
    </r>
    <phoneticPr fontId="84" type="noConversion"/>
  </si>
  <si>
    <r>
      <rPr>
        <b/>
        <sz val="11"/>
        <rFont val="DFKai-SB"/>
        <family val="2"/>
      </rPr>
      <t>Gallbladder</t>
    </r>
    <r>
      <rPr>
        <b/>
        <sz val="12"/>
        <rFont val="DFKai-SB"/>
        <family val="1"/>
      </rPr>
      <t>(</t>
    </r>
    <r>
      <rPr>
        <b/>
        <sz val="12"/>
        <rFont val="MingLiU"/>
        <family val="3"/>
        <charset val="136"/>
      </rPr>
      <t>胆</t>
    </r>
    <r>
      <rPr>
        <b/>
        <sz val="12"/>
        <rFont val="DFKai-SB"/>
        <family val="1"/>
      </rPr>
      <t>)</t>
    </r>
    <phoneticPr fontId="84" type="noConversion"/>
  </si>
  <si>
    <r>
      <t>Stones(</t>
    </r>
    <r>
      <rPr>
        <b/>
        <sz val="12"/>
        <rFont val="MingLiU"/>
        <family val="3"/>
        <charset val="136"/>
      </rPr>
      <t>结石</t>
    </r>
    <r>
      <rPr>
        <b/>
        <sz val="12"/>
        <rFont val="DFKai-SB"/>
        <family val="1"/>
      </rPr>
      <t>)</t>
    </r>
    <phoneticPr fontId="84" type="noConversion"/>
  </si>
  <si>
    <t>APIUM GRAVEOLENS -- 肾结石，解毒系统虚弱。 \ ]</t>
    <phoneticPr fontId="84" type="noConversion"/>
  </si>
  <si>
    <t>Endo.(內分泌)</t>
    <phoneticPr fontId="84" type="noConversion"/>
  </si>
  <si>
    <r>
      <t>Hormones(</t>
    </r>
    <r>
      <rPr>
        <b/>
        <sz val="12"/>
        <rFont val="MingLiU"/>
        <family val="3"/>
        <charset val="136"/>
      </rPr>
      <t>激素</t>
    </r>
    <r>
      <rPr>
        <b/>
        <sz val="12"/>
        <rFont val="Times New Roman"/>
        <family val="1"/>
      </rPr>
      <t>)</t>
    </r>
    <phoneticPr fontId="84" type="noConversion"/>
  </si>
  <si>
    <t>Endo.(內分泌)</t>
    <phoneticPr fontId="84" type="noConversion"/>
  </si>
  <si>
    <r>
      <t>Hormones(</t>
    </r>
    <r>
      <rPr>
        <b/>
        <sz val="12"/>
        <rFont val="MingLiU"/>
        <family val="3"/>
        <charset val="136"/>
      </rPr>
      <t>激素</t>
    </r>
    <r>
      <rPr>
        <b/>
        <sz val="12"/>
        <rFont val="Times New Roman"/>
        <family val="1"/>
      </rPr>
      <t>)</t>
    </r>
    <phoneticPr fontId="84" type="noConversion"/>
  </si>
  <si>
    <r>
      <rPr>
        <b/>
        <sz val="11"/>
        <rFont val="DFKai-SB"/>
        <family val="1"/>
      </rPr>
      <t>Adrenal(</t>
    </r>
    <r>
      <rPr>
        <b/>
        <sz val="11"/>
        <rFont val="MingLiU"/>
        <family val="3"/>
        <charset val="136"/>
      </rPr>
      <t>肾上腺</t>
    </r>
    <r>
      <rPr>
        <b/>
        <sz val="11"/>
        <rFont val="DFKai-SB"/>
        <family val="1"/>
      </rPr>
      <t>)</t>
    </r>
    <phoneticPr fontId="84" type="noConversion"/>
  </si>
  <si>
    <r>
      <rPr>
        <b/>
        <sz val="11"/>
        <rFont val="DFKai-SB"/>
        <family val="1"/>
      </rPr>
      <t>Adrenal(</t>
    </r>
    <r>
      <rPr>
        <b/>
        <sz val="11"/>
        <rFont val="MingLiU"/>
        <family val="3"/>
        <charset val="136"/>
      </rPr>
      <t>肾上腺</t>
    </r>
    <r>
      <rPr>
        <b/>
        <sz val="11"/>
        <rFont val="DFKai-SB"/>
        <family val="1"/>
      </rPr>
      <t>)</t>
    </r>
    <phoneticPr fontId="84" type="noConversion"/>
  </si>
  <si>
    <r>
      <rPr>
        <b/>
        <sz val="11"/>
        <rFont val="DFKai-SB"/>
        <family val="1"/>
      </rPr>
      <t>Thyroid(</t>
    </r>
    <r>
      <rPr>
        <b/>
        <sz val="11"/>
        <rFont val="MingLiU"/>
        <family val="3"/>
        <charset val="136"/>
      </rPr>
      <t>甲状腺</t>
    </r>
    <r>
      <rPr>
        <b/>
        <sz val="11"/>
        <rFont val="DFKai-SB"/>
        <family val="1"/>
      </rPr>
      <t>)</t>
    </r>
    <phoneticPr fontId="84" type="noConversion"/>
  </si>
  <si>
    <t>Immune(免疫)</t>
    <phoneticPr fontId="84" type="noConversion"/>
  </si>
  <si>
    <r>
      <t>Fungus(</t>
    </r>
    <r>
      <rPr>
        <b/>
        <sz val="12"/>
        <rFont val="MingLiU"/>
        <family val="3"/>
        <charset val="136"/>
      </rPr>
      <t>真菌</t>
    </r>
    <r>
      <rPr>
        <b/>
        <sz val="12"/>
        <rFont val="DFKai-SB"/>
        <family val="1"/>
      </rPr>
      <t>)</t>
    </r>
    <phoneticPr fontId="84" type="noConversion"/>
  </si>
  <si>
    <t>Immune(免疫)</t>
    <phoneticPr fontId="84" type="noConversion"/>
  </si>
  <si>
    <r>
      <t>Fungus(</t>
    </r>
    <r>
      <rPr>
        <b/>
        <sz val="12"/>
        <rFont val="MingLiU"/>
        <family val="3"/>
        <charset val="136"/>
      </rPr>
      <t>真菌</t>
    </r>
    <r>
      <rPr>
        <b/>
        <sz val="12"/>
        <rFont val="DFKai-SB"/>
        <family val="1"/>
      </rPr>
      <t>)</t>
    </r>
    <phoneticPr fontId="84" type="noConversion"/>
  </si>
  <si>
    <t>Immune(免疫)</t>
    <phoneticPr fontId="84" type="noConversion"/>
  </si>
  <si>
    <r>
      <t>Fungus(</t>
    </r>
    <r>
      <rPr>
        <b/>
        <sz val="12"/>
        <rFont val="MingLiU"/>
        <family val="3"/>
        <charset val="136"/>
      </rPr>
      <t>真菌</t>
    </r>
    <r>
      <rPr>
        <b/>
        <sz val="12"/>
        <rFont val="DFKai-SB"/>
        <family val="1"/>
      </rPr>
      <t>)</t>
    </r>
    <phoneticPr fontId="84" type="noConversion"/>
  </si>
  <si>
    <r>
      <t>Worms(</t>
    </r>
    <r>
      <rPr>
        <b/>
        <sz val="12"/>
        <rFont val="MingLiU"/>
        <family val="3"/>
        <charset val="136"/>
      </rPr>
      <t>寄生虫</t>
    </r>
    <r>
      <rPr>
        <b/>
        <sz val="12"/>
        <rFont val="DFKai-SB"/>
        <family val="1"/>
      </rPr>
      <t>)</t>
    </r>
    <phoneticPr fontId="84" type="noConversion"/>
  </si>
  <si>
    <t>CARDAMON -- 刺激消化，抗寄生虫，与霉运的情感联系，必须清除。 \ * ]</t>
    <phoneticPr fontId="84" type="noConversion"/>
  </si>
  <si>
    <r>
      <t>Virus(</t>
    </r>
    <r>
      <rPr>
        <b/>
        <sz val="12"/>
        <rFont val="MingLiU"/>
        <family val="3"/>
        <charset val="136"/>
      </rPr>
      <t>病毒</t>
    </r>
    <r>
      <rPr>
        <b/>
        <sz val="12"/>
        <rFont val="DFKai-SB"/>
        <family val="1"/>
      </rPr>
      <t>)</t>
    </r>
    <phoneticPr fontId="84" type="noConversion"/>
  </si>
  <si>
    <t>CARTHAMI FLOS -- 红花，轻泻药（肠道，结肠，肠），发汗剂（增加排汗/发汗），麻疹，皮肤疾病。 \ # ]</t>
    <phoneticPr fontId="84" type="noConversion"/>
  </si>
  <si>
    <r>
      <rPr>
        <b/>
        <sz val="10"/>
        <rFont val="宋体"/>
        <family val="3"/>
        <charset val="134"/>
      </rPr>
      <t>Bacteria</t>
    </r>
    <r>
      <rPr>
        <b/>
        <sz val="11"/>
        <rFont val="宋体"/>
        <family val="3"/>
        <charset val="134"/>
      </rPr>
      <t>(细菌)</t>
    </r>
    <phoneticPr fontId="84" type="noConversion"/>
  </si>
  <si>
    <r>
      <t>Chrom.(</t>
    </r>
    <r>
      <rPr>
        <b/>
        <sz val="11"/>
        <rFont val="MingLiU"/>
        <family val="3"/>
        <charset val="136"/>
      </rPr>
      <t>染色体</t>
    </r>
    <r>
      <rPr>
        <b/>
        <sz val="11"/>
        <rFont val="Times New Roman"/>
        <family val="1"/>
      </rPr>
      <t>)</t>
    </r>
    <phoneticPr fontId="84" type="noConversion"/>
  </si>
  <si>
    <r>
      <t>Immune(</t>
    </r>
    <r>
      <rPr>
        <b/>
        <sz val="12"/>
        <rFont val="MingLiU"/>
        <family val="3"/>
        <charset val="136"/>
      </rPr>
      <t>免疫</t>
    </r>
    <r>
      <rPr>
        <b/>
        <sz val="12"/>
        <rFont val="DFKai-SB"/>
        <family val="1"/>
      </rPr>
      <t>)</t>
    </r>
    <phoneticPr fontId="84" type="noConversion"/>
  </si>
  <si>
    <t>BAPTISIA TINCTORIA -- 肠（肠道，结肠，肠）血毒症，免疫刺激剂，接种（疫苗）。 \ ]</t>
  </si>
  <si>
    <t>BEAN (ALL) （黄豆,大豆）-- 对硫型（sulphur types）和过敏及免疫敏感类病人是优质食物。</t>
  </si>
  <si>
    <t>HONEY -- 可以id免疫系统疾病，情绪上把生活看得太过甜密。 ]</t>
  </si>
  <si>
    <t>ASPERGILLUS FUMIGATUS (ALR) -- 烟曲霉, 可以辨识深部真菌或是真菌免疫虚弱。 ^</t>
  </si>
  <si>
    <t>ASPERGILLUS FLAVUS (ALR) -- 黄曲霉, 可以辨识深部真菌或是真菌免疫虚弱。 ^</t>
  </si>
  <si>
    <t>ASPERGILLUS GLAUCUS (ALR) -- 灰绿曲霉, 可以辨识深部真菌或是真菌免疫虚弱。 ^</t>
  </si>
  <si>
    <t>ASPERGILLUS NIDSULANS (ALR) -- 曲霉, 可以辨识深部真菌或是真菌免疫虚弱。 ^</t>
  </si>
  <si>
    <t>ASPERGILLUS NIGER (ALR) -- 黑曲霉素, 可以辨识系统菌类或是真菌免疫虚弱。 ^</t>
  </si>
  <si>
    <t>BEAN MIX  -- 豆类 ,对硫型（sulphur types），以及过敏和免疫敏感患者有益。</t>
  </si>
  <si>
    <t>BLACKEYED PEA  -- 眉豆 ,有助于刺激免疫系统。</t>
  </si>
  <si>
    <t>GARBANZO BEAN  -- 鹰嘴豆，对硫型，以及过敏和免疫敏感的患者有益。</t>
  </si>
  <si>
    <t>KIDNEY BEAN -- 菜豆 , 能够辨识免疫虚弱或是过敏，刺激T细胞（胸腺）生成。</t>
  </si>
  <si>
    <t>LUPINE SEED  -- 羽扇豆，对硫型（sulphur type），还有过敏和免疫敏感病人有利。</t>
  </si>
  <si>
    <t>LENTIL  -- 扁豆 ,为过敏性反应和免疫活性提供opsinating化合物。</t>
  </si>
  <si>
    <t>LIMA BEAN  -- 利马豆 ,对硫型（sulphur type），还有过敏和免疫敏感病人有利。</t>
  </si>
  <si>
    <t>NAVY BEANS -- 白豆 ,海军豆,反映免疫力弱，含有刺激T细胞（胸腺）的植物凝血素。</t>
  </si>
  <si>
    <t>PENICILLIUM CHRYSOGENUM  -- 产黄青霉菌, 可以辨识深部真菌或是真菌免疫虚弱。 ^</t>
  </si>
  <si>
    <t>PENICILLIUM ROGUEFORTI  -- 青霉菌, 可以辨识深部真菌或是真菌免疫虚弱。 ^</t>
  </si>
  <si>
    <t>PENICILLIUM NOTATUER  -- 可以辨识深部真菌或是真菌免疫虚弱。 ^</t>
  </si>
  <si>
    <t>PENICILLIUM DIGITATUM  -- 指状青霉菌, 可以辨识深部真菌或是真菌免疫虚弱。 ^</t>
  </si>
  <si>
    <t>PENICILLIUM CAMEMBERTI  -- 沙门柏干酪青霉菌, 可以辨识深部真菌或是真菌免疫虚弱。 ^</t>
  </si>
  <si>
    <t>PINTO BEAN  -- 黑白斑豆 , 用于刺激免疫系统，压力的情绪药物。</t>
  </si>
  <si>
    <t>PEAS  -- 豌豆 ,可以辨识过敏或是免疫虚弱，提供纤维，对不详食物恐惧的药物。</t>
  </si>
  <si>
    <t>PEA POD  -- 豌豆荚，对硫型（sulphur types），还有过敏和免疫敏感病人有益。</t>
  </si>
  <si>
    <t>SOYBEAN  -- 大豆 ( 黄豆 ),有刺激T细胞的植物凝血素，能够辨识免疫缺乏。</t>
  </si>
  <si>
    <t>NARAYANI 25 RHEUMATISM AND ARTHRITIS -- 为在SCIO上的复制而设计的配方。 @]</t>
  </si>
  <si>
    <t>NARAYANI OM 28 IMMUNE SYSTEM -- 为在SCIO上的复制而设计的配方。</t>
  </si>
  <si>
    <t>NARAYANI OM 2 RESPIRATORY -- 肺。为在SCIO上的复制而设计的配方。 ]</t>
  </si>
  <si>
    <t>Immune(免疫)</t>
    <phoneticPr fontId="84" type="noConversion"/>
  </si>
  <si>
    <r>
      <t>Immune(</t>
    </r>
    <r>
      <rPr>
        <b/>
        <sz val="12"/>
        <rFont val="MingLiU"/>
        <family val="3"/>
        <charset val="136"/>
      </rPr>
      <t>免疫</t>
    </r>
    <r>
      <rPr>
        <b/>
        <sz val="12"/>
        <rFont val="DFKai-SB"/>
        <family val="1"/>
      </rPr>
      <t>)</t>
    </r>
    <phoneticPr fontId="84" type="noConversion"/>
  </si>
  <si>
    <t>Immune(免疫)</t>
    <phoneticPr fontId="84" type="noConversion"/>
  </si>
  <si>
    <r>
      <t>Immune(</t>
    </r>
    <r>
      <rPr>
        <b/>
        <sz val="12"/>
        <rFont val="MingLiU"/>
        <family val="3"/>
        <charset val="136"/>
      </rPr>
      <t>免疫</t>
    </r>
    <r>
      <rPr>
        <b/>
        <sz val="12"/>
        <rFont val="DFKai-SB"/>
        <family val="1"/>
      </rPr>
      <t>)</t>
    </r>
    <phoneticPr fontId="84" type="noConversion"/>
  </si>
  <si>
    <r>
      <t>Immune(</t>
    </r>
    <r>
      <rPr>
        <b/>
        <sz val="12"/>
        <rFont val="MingLiU"/>
        <family val="3"/>
        <charset val="136"/>
      </rPr>
      <t>免疫</t>
    </r>
    <r>
      <rPr>
        <b/>
        <sz val="12"/>
        <rFont val="DFKai-SB"/>
        <family val="1"/>
      </rPr>
      <t>)</t>
    </r>
    <phoneticPr fontId="84" type="noConversion"/>
  </si>
  <si>
    <t>Immune(免疫)</t>
    <phoneticPr fontId="84" type="noConversion"/>
  </si>
  <si>
    <r>
      <t>Immune(</t>
    </r>
    <r>
      <rPr>
        <b/>
        <sz val="12"/>
        <rFont val="MingLiU"/>
        <family val="3"/>
        <charset val="136"/>
      </rPr>
      <t>免疫</t>
    </r>
    <r>
      <rPr>
        <b/>
        <sz val="12"/>
        <rFont val="DFKai-SB"/>
        <family val="1"/>
      </rPr>
      <t>)</t>
    </r>
    <phoneticPr fontId="84" type="noConversion"/>
  </si>
  <si>
    <t>Immune(免疫)</t>
    <phoneticPr fontId="84" type="noConversion"/>
  </si>
  <si>
    <r>
      <t>Immune(</t>
    </r>
    <r>
      <rPr>
        <b/>
        <sz val="12"/>
        <rFont val="MingLiU"/>
        <family val="3"/>
        <charset val="136"/>
      </rPr>
      <t>免疫</t>
    </r>
    <r>
      <rPr>
        <b/>
        <sz val="12"/>
        <rFont val="DFKai-SB"/>
        <family val="1"/>
      </rPr>
      <t>)</t>
    </r>
    <phoneticPr fontId="84" type="noConversion"/>
  </si>
  <si>
    <t>Immune(免疫)</t>
    <phoneticPr fontId="84" type="noConversion"/>
  </si>
  <si>
    <r>
      <t>Immune(</t>
    </r>
    <r>
      <rPr>
        <b/>
        <sz val="12"/>
        <rFont val="MingLiU"/>
        <family val="3"/>
        <charset val="136"/>
      </rPr>
      <t>免疫</t>
    </r>
    <r>
      <rPr>
        <b/>
        <sz val="12"/>
        <rFont val="DFKai-SB"/>
        <family val="1"/>
      </rPr>
      <t>)</t>
    </r>
    <phoneticPr fontId="84" type="noConversion"/>
  </si>
  <si>
    <t>Immune(免疫)</t>
    <phoneticPr fontId="84" type="noConversion"/>
  </si>
  <si>
    <r>
      <t>Immune(</t>
    </r>
    <r>
      <rPr>
        <b/>
        <sz val="12"/>
        <rFont val="MingLiU"/>
        <family val="3"/>
        <charset val="136"/>
      </rPr>
      <t>免疫</t>
    </r>
    <r>
      <rPr>
        <b/>
        <sz val="12"/>
        <rFont val="DFKai-SB"/>
        <family val="1"/>
      </rPr>
      <t>)</t>
    </r>
    <phoneticPr fontId="84" type="noConversion"/>
  </si>
  <si>
    <r>
      <t>Immune(</t>
    </r>
    <r>
      <rPr>
        <b/>
        <sz val="12"/>
        <rFont val="MingLiU"/>
        <family val="3"/>
        <charset val="136"/>
      </rPr>
      <t>免疫</t>
    </r>
    <r>
      <rPr>
        <b/>
        <sz val="12"/>
        <rFont val="DFKai-SB"/>
        <family val="1"/>
      </rPr>
      <t>)</t>
    </r>
    <phoneticPr fontId="84" type="noConversion"/>
  </si>
  <si>
    <t>MILDEW （霉,霉病）-- 可以辨识系统真菌或对真菌免疫虚弱。 ^ (ALR)</t>
  </si>
  <si>
    <t>COLOSTRUM -- 免疫刺激物。VITAMIN</t>
  </si>
  <si>
    <t>CYCLOSPORINE -- 抑制免疫系统，预防移植产生排异反应。 ALO</t>
  </si>
  <si>
    <t>METHOTREXATE -- 治疗由免疫系统引起的疾病，某些种类的癌症。 ALO</t>
  </si>
  <si>
    <t>AZATHIOPRINE -- 免疫抑制剂，抗肿瘤剂。ALO ]</t>
  </si>
  <si>
    <t>CICLOSPORIN -- 强效的免疫抑制剂。 ALO</t>
  </si>
  <si>
    <t>IMMUNE PROTECTORS WITH ANTI OXIDANTS -- Natureplant - Ortomolecular Vitamin</t>
  </si>
  <si>
    <t>CARYOPHYLLUS-COMPOSITUM -- 用于清除寄生虫的舄药，在病毒感染中刺激免疫系统。#* ]</t>
  </si>
  <si>
    <t>NARAYANI 62 Allergy200x</t>
  </si>
  <si>
    <t>NARAYANI 63 Back up 30c</t>
  </si>
  <si>
    <t>NARAYANI 86 Immunity cm</t>
  </si>
  <si>
    <t>NARAYANI 110 Caisse 3x</t>
  </si>
  <si>
    <t>IAG -- 落叶松阿拉伯半乳聚糖，用于最佳化免疫功能，提高自然杀伤细胞的水平。BIOTICS E.N.B.</t>
  </si>
  <si>
    <t>LING ZHI SPOR POWDER 150 mg. -- 增强癌症免疫，糖尿病（胰腺），哮喘（肺）过敏 ]</t>
  </si>
  <si>
    <t>Defense Maintenance / 免疫，自由基/ Sunshine Tool Works</t>
  </si>
  <si>
    <t>Immune(免疫)</t>
    <phoneticPr fontId="84" type="noConversion"/>
  </si>
  <si>
    <r>
      <t>Immune(</t>
    </r>
    <r>
      <rPr>
        <b/>
        <sz val="12"/>
        <rFont val="MingLiU"/>
        <family val="3"/>
        <charset val="136"/>
      </rPr>
      <t>免疫</t>
    </r>
    <r>
      <rPr>
        <b/>
        <sz val="12"/>
        <rFont val="DFKai-SB"/>
        <family val="1"/>
      </rPr>
      <t>)</t>
    </r>
    <phoneticPr fontId="84" type="noConversion"/>
  </si>
  <si>
    <t>Guggul Lippid /胆固醇，Triglycericles / Sunshine Tool Works</t>
  </si>
  <si>
    <t>Flax Seed Oil / 必需脂肪酸Omega35, 循环，免疫/ Sunshine Tool Works</t>
  </si>
  <si>
    <t>Flax Seed Oil / EFA's Omega 35, Circulation, Immune / Sunshine Tool Works ~BTO: beneficial,  BTA: beneficial, neutral for other b. types.</t>
  </si>
  <si>
    <t>Immune Cleanse / oregano oil, bay leaf oil, lemon grass oil, / anti-pathogen -- HZ</t>
  </si>
  <si>
    <t>Appendix sarcode (盲肠原生质)</t>
  </si>
  <si>
    <r>
      <t>Onco(</t>
    </r>
    <r>
      <rPr>
        <b/>
        <sz val="12"/>
        <rFont val="MingLiU"/>
        <family val="3"/>
        <charset val="136"/>
      </rPr>
      <t>癌</t>
    </r>
    <r>
      <rPr>
        <b/>
        <sz val="12"/>
        <rFont val="DFKai-SB"/>
        <family val="1"/>
      </rPr>
      <t>)</t>
    </r>
    <phoneticPr fontId="84" type="noConversion"/>
  </si>
  <si>
    <t>ARCTIUM LAPPA -- 牛蒡，清肝，抗癌，清肠（肠道，结肠，肠）。 \ ]</t>
    <phoneticPr fontId="84" type="noConversion"/>
  </si>
  <si>
    <t>VINCA SPP. -- 皮肤药物，湿疹，痔疮（肠道，结肠，肠），癌症，白喉（细菌，棒状杆菌，白喉）影响心脏和神经系统。 \ @ ]</t>
  </si>
  <si>
    <t>DIGESTIVE GLANDULAR, GENERAL -- 用于抗炎症酶和癌症治疗，睡前空腹使用。 ]</t>
  </si>
  <si>
    <t>NUT MIX (ALMOND) （苦扁桃,杏仁）-- 过敏或敏感，能够id变性，富含维生素B17（苦杏仁苷，苦杏仁素），优质食物。 ]</t>
  </si>
  <si>
    <t>SQUALENE -- 存在于鲨鱼肝油中，有助于合成固醇和激素提示激素虚弱。</t>
  </si>
  <si>
    <t>BROCCOLI  -- 球花甘蓝,有利于癌症风险和系统虚弱。</t>
  </si>
  <si>
    <t>APRICOT  -- 杏仁 ,能够辨识过敏或是B17缺乏，有助于改善小孩的消化不良。</t>
  </si>
  <si>
    <t>OZONE -- 臭氧, 带电氧形成一个超带电（supercharged）自由基，中毒或导致癌症/矿物质</t>
  </si>
  <si>
    <t>WILLOW 杨柳 -- 自怨自艾，愤恨，痛恨</t>
  </si>
  <si>
    <t>CARCINOSIN -- 乳癌（乳房），腺体硬化，子宫，令人不悦的分泌物。 ]</t>
  </si>
  <si>
    <t>NARAYANI 26 SHOCK -- 为在SCIO上的复制而设计的配方。</t>
  </si>
  <si>
    <t>Carcinosin癌症 IM Homeopathy Japan Cancer ]</t>
  </si>
  <si>
    <t>ASPARAGINASE -- 充当抗肿瘤剂的酶。 ALO ]</t>
  </si>
  <si>
    <t>BLEOMYCIN -- 抗肿瘤药,抗生素。ALO ]</t>
  </si>
  <si>
    <t>CHLORMETHINE -- 抗肿瘤药。 ALO ]</t>
  </si>
  <si>
    <t>CISPLATIN -- 抗肿瘤剂。 ALO ]</t>
  </si>
  <si>
    <t>SHARK CARTILAGE -- Natureplant - Ortomolecular Vitamin</t>
  </si>
  <si>
    <t>OPC + 85 ANTI OXIDANT COMPLEX -- Natureplant - Ortomolecular Vitamin</t>
  </si>
  <si>
    <t>CARTIPLANT -- 鲨鱼软骨的提取物，恶化。Natureplant - Ortomolecular Vitamin</t>
  </si>
  <si>
    <t>NARAYANI 93 Prostate Mix 30c</t>
  </si>
  <si>
    <t>NARAYANI 105 Viscum Album Compound 12x-8x</t>
  </si>
  <si>
    <t>NARAYANI 106 Viscum Album Compound female. 8x</t>
  </si>
  <si>
    <t>NARAYANI 107 Viscum Album Compound male 12x</t>
  </si>
  <si>
    <t>NARAYANI SPECIAL 13 Cancer 3x</t>
  </si>
  <si>
    <t>NARAYANI SPECIAL 26 IMMUNITY -- 所有低免疫力的患者/ Narayani S. mixture</t>
  </si>
  <si>
    <r>
      <t>Onco(</t>
    </r>
    <r>
      <rPr>
        <b/>
        <sz val="12"/>
        <rFont val="MingLiU"/>
        <family val="3"/>
        <charset val="136"/>
      </rPr>
      <t>癌</t>
    </r>
    <r>
      <rPr>
        <b/>
        <sz val="12"/>
        <rFont val="DFKai-SB"/>
        <family val="1"/>
      </rPr>
      <t>)</t>
    </r>
    <phoneticPr fontId="84" type="noConversion"/>
  </si>
  <si>
    <t>Immune(免疫)</t>
    <phoneticPr fontId="84" type="noConversion"/>
  </si>
  <si>
    <r>
      <t>Onco(</t>
    </r>
    <r>
      <rPr>
        <b/>
        <sz val="12"/>
        <rFont val="MingLiU"/>
        <family val="3"/>
        <charset val="136"/>
      </rPr>
      <t>癌</t>
    </r>
    <r>
      <rPr>
        <b/>
        <sz val="12"/>
        <rFont val="DFKai-SB"/>
        <family val="1"/>
      </rPr>
      <t>)</t>
    </r>
    <phoneticPr fontId="84" type="noConversion"/>
  </si>
  <si>
    <t>Denial -- 拒绝;拒绝承认;背弃;脱离关系</t>
  </si>
  <si>
    <t>EBV/formula for Epstein Barr virus/Monastery of Herbs</t>
  </si>
  <si>
    <t>Pons sarcode 脑桥</t>
  </si>
  <si>
    <t>Cancer of the cervix disease 子宫颈恶性肿瘤疾病</t>
  </si>
  <si>
    <t>B LGV Lymphogranuloma Venereum Bacteria Formula / Monastery of Herbs 性病性淋巴肉芽肿,腹股沟淋巴肉芽肿 @</t>
  </si>
  <si>
    <r>
      <t>Cyst(</t>
    </r>
    <r>
      <rPr>
        <b/>
        <sz val="12"/>
        <rFont val="MingLiU"/>
        <family val="3"/>
        <charset val="136"/>
      </rPr>
      <t>囊肿</t>
    </r>
    <r>
      <rPr>
        <b/>
        <sz val="12"/>
        <rFont val="DFKai-SB"/>
        <family val="1"/>
      </rPr>
      <t>)</t>
    </r>
    <phoneticPr fontId="84" type="noConversion"/>
  </si>
  <si>
    <t>CYST TENOSYOVIAL -- 腱或关节中的囊肿，会由变形虫引发，或是辨识滑液疾病。 * ]</t>
    <phoneticPr fontId="84" type="noConversion"/>
  </si>
  <si>
    <r>
      <t>Polyps(</t>
    </r>
    <r>
      <rPr>
        <b/>
        <sz val="12"/>
        <rFont val="MingLiU"/>
        <family val="3"/>
        <charset val="136"/>
      </rPr>
      <t>息肉</t>
    </r>
    <r>
      <rPr>
        <b/>
        <sz val="12"/>
        <rFont val="DFKai-SB"/>
        <family val="1"/>
      </rPr>
      <t>)</t>
    </r>
    <phoneticPr fontId="84" type="noConversion"/>
  </si>
  <si>
    <t>POLYPS &amp; ADHESIONS (NV) -- 合成药物，用于治疗息肉和粘连。</t>
    <phoneticPr fontId="84" type="noConversion"/>
  </si>
  <si>
    <t>Urinary(泌尿)</t>
    <phoneticPr fontId="84" type="noConversion"/>
  </si>
  <si>
    <r>
      <t>Kidney(</t>
    </r>
    <r>
      <rPr>
        <b/>
        <sz val="12"/>
        <rFont val="MingLiU"/>
        <family val="3"/>
        <charset val="136"/>
      </rPr>
      <t>肾</t>
    </r>
    <r>
      <rPr>
        <b/>
        <sz val="12"/>
        <rFont val="DFKai-SB"/>
        <family val="1"/>
      </rPr>
      <t>)</t>
    </r>
    <phoneticPr fontId="84" type="noConversion"/>
  </si>
  <si>
    <t>AGRIMONIA -- 肾脏疼痛，消化不良，月经不调。 \</t>
    <phoneticPr fontId="84" type="noConversion"/>
  </si>
  <si>
    <t>Urinary(泌尿)</t>
    <phoneticPr fontId="84" type="noConversion"/>
  </si>
  <si>
    <r>
      <t>Kidney(</t>
    </r>
    <r>
      <rPr>
        <b/>
        <sz val="12"/>
        <rFont val="MingLiU"/>
        <family val="3"/>
        <charset val="136"/>
      </rPr>
      <t>肾</t>
    </r>
    <r>
      <rPr>
        <b/>
        <sz val="12"/>
        <rFont val="DFKai-SB"/>
        <family val="1"/>
      </rPr>
      <t>)</t>
    </r>
    <phoneticPr fontId="84" type="noConversion"/>
  </si>
  <si>
    <r>
      <t>Uric(</t>
    </r>
    <r>
      <rPr>
        <b/>
        <sz val="14"/>
        <rFont val="MingLiU"/>
        <family val="3"/>
        <charset val="136"/>
      </rPr>
      <t>尿酸</t>
    </r>
    <r>
      <rPr>
        <b/>
        <sz val="14"/>
        <rFont val="DFKai-SB"/>
        <family val="1"/>
      </rPr>
      <t>)</t>
    </r>
    <phoneticPr fontId="84" type="noConversion"/>
  </si>
  <si>
    <t>OCIMUM BASILICUM -- 罗勒，肾病，膀胱，（尿道）尿酸，right side acid。 \ ]</t>
    <phoneticPr fontId="84" type="noConversion"/>
  </si>
  <si>
    <t>Urinary(泌尿)</t>
    <phoneticPr fontId="84" type="noConversion"/>
  </si>
  <si>
    <r>
      <t>Uric(</t>
    </r>
    <r>
      <rPr>
        <b/>
        <sz val="14"/>
        <rFont val="MingLiU"/>
        <family val="3"/>
        <charset val="136"/>
      </rPr>
      <t>尿酸</t>
    </r>
    <r>
      <rPr>
        <b/>
        <sz val="14"/>
        <rFont val="DFKai-SB"/>
        <family val="1"/>
      </rPr>
      <t>)</t>
    </r>
    <phoneticPr fontId="84" type="noConversion"/>
  </si>
  <si>
    <r>
      <t>Gout(</t>
    </r>
    <r>
      <rPr>
        <b/>
        <sz val="14"/>
        <rFont val="MingLiU"/>
        <family val="3"/>
        <charset val="136"/>
      </rPr>
      <t>痛风</t>
    </r>
    <r>
      <rPr>
        <b/>
        <sz val="14"/>
        <rFont val="DFKai-SB"/>
        <family val="1"/>
      </rPr>
      <t>)</t>
    </r>
    <phoneticPr fontId="84" type="noConversion"/>
  </si>
  <si>
    <t>RHODODENDRON CHRYSANTHEMUM -- 风湿和痛风（关节尿酸/尿酸盐的积累）。 \ @ ]</t>
    <phoneticPr fontId="84" type="noConversion"/>
  </si>
  <si>
    <r>
      <t>Bladder(</t>
    </r>
    <r>
      <rPr>
        <b/>
        <sz val="12"/>
        <rFont val="MingLiU"/>
        <family val="3"/>
        <charset val="136"/>
      </rPr>
      <t>膀胱</t>
    </r>
    <r>
      <rPr>
        <b/>
        <sz val="12"/>
        <rFont val="DFKai-SB"/>
        <family val="1"/>
      </rPr>
      <t>)</t>
    </r>
    <phoneticPr fontId="84" type="noConversion"/>
  </si>
  <si>
    <t>ALETRIS -- 利尿，提示肾脏或是膀胱（尿道）问题，含有黄体酮，提示经前综合症(PMS)。 \ ]</t>
    <phoneticPr fontId="84" type="noConversion"/>
  </si>
  <si>
    <t>Urinary(泌尿)</t>
    <phoneticPr fontId="84" type="noConversion"/>
  </si>
  <si>
    <r>
      <t>Bladder(</t>
    </r>
    <r>
      <rPr>
        <b/>
        <sz val="12"/>
        <rFont val="MingLiU"/>
        <family val="3"/>
        <charset val="136"/>
      </rPr>
      <t>膀胱</t>
    </r>
    <r>
      <rPr>
        <b/>
        <sz val="12"/>
        <rFont val="DFKai-SB"/>
        <family val="1"/>
      </rPr>
      <t>)</t>
    </r>
    <phoneticPr fontId="84" type="noConversion"/>
  </si>
  <si>
    <r>
      <t>Vagina(</t>
    </r>
    <r>
      <rPr>
        <b/>
        <sz val="12"/>
        <rFont val="MingLiU"/>
        <family val="3"/>
        <charset val="136"/>
      </rPr>
      <t>阴道</t>
    </r>
    <r>
      <rPr>
        <b/>
        <sz val="12"/>
        <rFont val="DFKai-SB"/>
        <family val="1"/>
      </rPr>
      <t>)</t>
    </r>
    <phoneticPr fontId="84" type="noConversion"/>
  </si>
  <si>
    <t>ENTEROBIUS VERMICULARIS -- 蠕虫，线虫感染，使肠（肠道，结肠）直肠发痒，阴道（晚上阴道发痒）。 * ]</t>
    <phoneticPr fontId="84" type="noConversion"/>
  </si>
  <si>
    <r>
      <t>Cervix(</t>
    </r>
    <r>
      <rPr>
        <b/>
        <sz val="12"/>
        <rFont val="MingLiU"/>
        <family val="3"/>
        <charset val="136"/>
      </rPr>
      <t>子宫颈</t>
    </r>
    <r>
      <rPr>
        <b/>
        <sz val="12"/>
        <rFont val="DFKai-SB"/>
        <family val="1"/>
      </rPr>
      <t>)</t>
    </r>
    <phoneticPr fontId="84" type="noConversion"/>
  </si>
  <si>
    <t>TESTOSTERONE 1 -- 睾(甾)酮,睾丸素,睾酮,睾丸酮, 生殖力所需的男性激素，在女性身上辨识乳房子宫颈损伤风险。</t>
    <phoneticPr fontId="84" type="noConversion"/>
  </si>
  <si>
    <r>
      <t>Uterus(</t>
    </r>
    <r>
      <rPr>
        <b/>
        <sz val="12"/>
        <rFont val="MingLiU"/>
        <family val="3"/>
        <charset val="136"/>
      </rPr>
      <t>子宫</t>
    </r>
    <r>
      <rPr>
        <b/>
        <sz val="12"/>
        <rFont val="DFKai-SB"/>
        <family val="1"/>
      </rPr>
      <t>)</t>
    </r>
    <phoneticPr fontId="84" type="noConversion"/>
  </si>
  <si>
    <t>RUTA GRAVEOLENS -- 芸香，适用于骨膜，软骨，眼睛，子宫，瘀伤，胸腔疼痛。 \</t>
    <phoneticPr fontId="84" type="noConversion"/>
  </si>
  <si>
    <r>
      <t>Penis(</t>
    </r>
    <r>
      <rPr>
        <b/>
        <sz val="12"/>
        <rFont val="MingLiU"/>
        <family val="3"/>
        <charset val="136"/>
      </rPr>
      <t>阴茎</t>
    </r>
    <r>
      <rPr>
        <b/>
        <sz val="12"/>
        <rFont val="DFKai-SB"/>
        <family val="1"/>
      </rPr>
      <t>)</t>
    </r>
    <phoneticPr fontId="84" type="noConversion"/>
  </si>
  <si>
    <t>PAREIRA BRAVA -- （Tormentosum）作用于肾，膀胱，（尿道，输尿管）促进排尿，阴茎疼痛。 \ ]</t>
    <phoneticPr fontId="84" type="noConversion"/>
  </si>
  <si>
    <r>
      <t>Prostate(</t>
    </r>
    <r>
      <rPr>
        <b/>
        <sz val="11"/>
        <rFont val="MingLiU"/>
        <family val="3"/>
        <charset val="136"/>
      </rPr>
      <t>前列腺</t>
    </r>
    <r>
      <rPr>
        <b/>
        <sz val="11"/>
        <rFont val="DFKai-SB"/>
        <family val="1"/>
      </rPr>
      <t>)</t>
    </r>
    <phoneticPr fontId="84" type="noConversion"/>
  </si>
  <si>
    <t>BAROSMA BETULINA -- 用于生殖泌尿系统（肾脏，膀胱，尿道），前列腺，卵巢。 \ ]</t>
    <phoneticPr fontId="84" type="noConversion"/>
  </si>
  <si>
    <r>
      <t>Prostate(</t>
    </r>
    <r>
      <rPr>
        <b/>
        <sz val="11"/>
        <rFont val="MingLiU"/>
        <family val="3"/>
        <charset val="136"/>
      </rPr>
      <t>前列腺</t>
    </r>
    <r>
      <rPr>
        <b/>
        <sz val="11"/>
        <rFont val="DFKai-SB"/>
        <family val="1"/>
      </rPr>
      <t>)</t>
    </r>
    <phoneticPr fontId="84" type="noConversion"/>
  </si>
  <si>
    <t>Urinary(泌尿)</t>
    <phoneticPr fontId="84" type="noConversion"/>
  </si>
  <si>
    <r>
      <t>Prostate(</t>
    </r>
    <r>
      <rPr>
        <b/>
        <sz val="11"/>
        <rFont val="MingLiU"/>
        <family val="3"/>
        <charset val="136"/>
      </rPr>
      <t>前列腺</t>
    </r>
    <r>
      <rPr>
        <b/>
        <sz val="11"/>
        <rFont val="DFKai-SB"/>
        <family val="1"/>
      </rPr>
      <t>)</t>
    </r>
    <phoneticPr fontId="84" type="noConversion"/>
  </si>
  <si>
    <t>Urinary(泌尿)</t>
    <phoneticPr fontId="84" type="noConversion"/>
  </si>
  <si>
    <r>
      <t>Prostate(</t>
    </r>
    <r>
      <rPr>
        <b/>
        <sz val="11"/>
        <rFont val="MingLiU"/>
        <family val="3"/>
        <charset val="136"/>
      </rPr>
      <t>前列腺</t>
    </r>
    <r>
      <rPr>
        <b/>
        <sz val="11"/>
        <rFont val="DFKai-SB"/>
        <family val="1"/>
      </rPr>
      <t>)</t>
    </r>
    <phoneticPr fontId="84" type="noConversion"/>
  </si>
  <si>
    <t>Urinary(泌尿)</t>
    <phoneticPr fontId="84" type="noConversion"/>
  </si>
  <si>
    <r>
      <t>Prostate(</t>
    </r>
    <r>
      <rPr>
        <b/>
        <sz val="11"/>
        <rFont val="MingLiU"/>
        <family val="3"/>
        <charset val="136"/>
      </rPr>
      <t>前列腺</t>
    </r>
    <r>
      <rPr>
        <b/>
        <sz val="11"/>
        <rFont val="DFKai-SB"/>
        <family val="1"/>
      </rPr>
      <t>)</t>
    </r>
    <phoneticPr fontId="84" type="noConversion"/>
  </si>
  <si>
    <r>
      <rPr>
        <b/>
        <sz val="12"/>
        <rFont val="LiSu"/>
        <family val="3"/>
        <charset val="134"/>
      </rPr>
      <t>Glandular</t>
    </r>
    <r>
      <rPr>
        <b/>
        <sz val="14"/>
        <rFont val="LiSu"/>
        <family val="3"/>
        <charset val="134"/>
      </rPr>
      <t>(腺體)</t>
    </r>
    <phoneticPr fontId="84" type="noConversion"/>
  </si>
  <si>
    <r>
      <t>Lymph(</t>
    </r>
    <r>
      <rPr>
        <b/>
        <sz val="12"/>
        <rFont val="MingLiU"/>
        <family val="3"/>
        <charset val="136"/>
      </rPr>
      <t>淋巴</t>
    </r>
    <r>
      <rPr>
        <b/>
        <sz val="12"/>
        <rFont val="DFKai-SB"/>
        <family val="1"/>
      </rPr>
      <t>)</t>
    </r>
    <phoneticPr fontId="84" type="noConversion"/>
  </si>
  <si>
    <t>ALOE VERA LIPOQUINONES -- 刺激淋巴和循环，建立恒定性，优质食物。 \ ]</t>
    <phoneticPr fontId="84" type="noConversion"/>
  </si>
  <si>
    <r>
      <t>Breast(</t>
    </r>
    <r>
      <rPr>
        <b/>
        <sz val="13"/>
        <rFont val="MingLiU"/>
        <family val="3"/>
        <charset val="136"/>
      </rPr>
      <t>乳房</t>
    </r>
    <r>
      <rPr>
        <b/>
        <sz val="13"/>
        <rFont val="DFKai-SB"/>
        <family val="1"/>
      </rPr>
      <t>)</t>
    </r>
    <phoneticPr fontId="84" type="noConversion"/>
  </si>
  <si>
    <t>ALCHEMILLA VULGARIS -- 用于乳房问题的斗篷草。 \</t>
    <phoneticPr fontId="84" type="noConversion"/>
  </si>
  <si>
    <r>
      <t>Throat(</t>
    </r>
    <r>
      <rPr>
        <b/>
        <sz val="12"/>
        <rFont val="MingLiU"/>
        <family val="3"/>
        <charset val="136"/>
      </rPr>
      <t>咽喉</t>
    </r>
    <r>
      <rPr>
        <b/>
        <sz val="12"/>
        <rFont val="DFKai-SB"/>
        <family val="1"/>
      </rPr>
      <t>)</t>
    </r>
    <phoneticPr fontId="84" type="noConversion"/>
  </si>
  <si>
    <t>ARUM MACULATUM -- 有益于咽喉，喉炎，喉痛，黏膜发炎。 \ ]</t>
    <phoneticPr fontId="84" type="noConversion"/>
  </si>
  <si>
    <r>
      <rPr>
        <b/>
        <sz val="13"/>
        <rFont val="LiSu"/>
        <family val="3"/>
        <charset val="134"/>
      </rPr>
      <t>Muscular</t>
    </r>
    <r>
      <rPr>
        <b/>
        <sz val="14"/>
        <rFont val="LiSu"/>
        <family val="3"/>
        <charset val="134"/>
      </rPr>
      <t>(肌肉)</t>
    </r>
    <phoneticPr fontId="84" type="noConversion"/>
  </si>
  <si>
    <r>
      <t>Muscle(</t>
    </r>
    <r>
      <rPr>
        <b/>
        <sz val="12"/>
        <rFont val="MingLiU"/>
        <family val="3"/>
        <charset val="136"/>
      </rPr>
      <t>肌肉</t>
    </r>
    <r>
      <rPr>
        <b/>
        <sz val="12"/>
        <rFont val="DFKai-SB"/>
        <family val="1"/>
      </rPr>
      <t>)</t>
    </r>
    <phoneticPr fontId="84" type="noConversion"/>
  </si>
  <si>
    <r>
      <t>Vertebrae(</t>
    </r>
    <r>
      <rPr>
        <b/>
        <sz val="10"/>
        <rFont val="MingLiU"/>
        <family val="3"/>
        <charset val="136"/>
      </rPr>
      <t>椎骨</t>
    </r>
    <r>
      <rPr>
        <b/>
        <sz val="10"/>
        <rFont val="DFKai-SB"/>
        <family val="1"/>
      </rPr>
      <t>)</t>
    </r>
    <phoneticPr fontId="84" type="noConversion"/>
  </si>
  <si>
    <r>
      <t>Bones(</t>
    </r>
    <r>
      <rPr>
        <b/>
        <sz val="12"/>
        <rFont val="MingLiU"/>
        <family val="3"/>
        <charset val="136"/>
      </rPr>
      <t>骨骼</t>
    </r>
    <r>
      <rPr>
        <b/>
        <sz val="12"/>
        <rFont val="DFKai-SB"/>
        <family val="1"/>
      </rPr>
      <t>)</t>
    </r>
    <phoneticPr fontId="84" type="noConversion"/>
  </si>
  <si>
    <r>
      <rPr>
        <b/>
        <sz val="13"/>
        <rFont val="LiSu"/>
        <family val="3"/>
        <charset val="134"/>
      </rPr>
      <t>Muscular</t>
    </r>
    <r>
      <rPr>
        <b/>
        <sz val="14"/>
        <rFont val="LiSu"/>
        <family val="3"/>
        <charset val="134"/>
      </rPr>
      <t>(肌肉)</t>
    </r>
    <phoneticPr fontId="84" type="noConversion"/>
  </si>
  <si>
    <r>
      <t>Bones(</t>
    </r>
    <r>
      <rPr>
        <b/>
        <sz val="12"/>
        <rFont val="MingLiU"/>
        <family val="3"/>
        <charset val="136"/>
      </rPr>
      <t>骨骼</t>
    </r>
    <r>
      <rPr>
        <b/>
        <sz val="12"/>
        <rFont val="DFKai-SB"/>
        <family val="1"/>
      </rPr>
      <t>)</t>
    </r>
    <phoneticPr fontId="84" type="noConversion"/>
  </si>
  <si>
    <r>
      <t>Pain(</t>
    </r>
    <r>
      <rPr>
        <b/>
        <sz val="14"/>
        <rFont val="MingLiU"/>
        <family val="3"/>
        <charset val="136"/>
      </rPr>
      <t>疼痛</t>
    </r>
    <r>
      <rPr>
        <b/>
        <sz val="14"/>
        <rFont val="DFKai-SB"/>
        <family val="1"/>
      </rPr>
      <t>)</t>
    </r>
    <phoneticPr fontId="84" type="noConversion"/>
  </si>
  <si>
    <t>AGRIMONY 龙芽草 -- 隐藏忧虑的丑角性格，他人所不知的精神折磨</t>
  </si>
  <si>
    <t>Emotions(情緒)</t>
    <phoneticPr fontId="84" type="noConversion"/>
  </si>
  <si>
    <r>
      <t>Emotions(</t>
    </r>
    <r>
      <rPr>
        <b/>
        <sz val="11"/>
        <rFont val="MingLiU"/>
        <family val="3"/>
        <charset val="136"/>
      </rPr>
      <t>情緒</t>
    </r>
    <r>
      <rPr>
        <b/>
        <sz val="11"/>
        <rFont val="DFKai-SB"/>
        <family val="1"/>
      </rPr>
      <t>)</t>
    </r>
    <phoneticPr fontId="84" type="noConversion"/>
  </si>
  <si>
    <r>
      <t>F.E.(</t>
    </r>
    <r>
      <rPr>
        <b/>
        <sz val="14"/>
        <rFont val="MingLiU"/>
        <family val="3"/>
        <charset val="136"/>
      </rPr>
      <t>花精</t>
    </r>
    <r>
      <rPr>
        <b/>
        <sz val="14"/>
        <rFont val="DFKai-SB"/>
        <family val="1"/>
      </rPr>
      <t>)</t>
    </r>
    <phoneticPr fontId="84" type="noConversion"/>
  </si>
  <si>
    <r>
      <t xml:space="preserve">ASPEN </t>
    </r>
    <r>
      <rPr>
        <sz val="14"/>
        <rFont val="华文楷体"/>
        <family val="3"/>
        <charset val="134"/>
      </rPr>
      <t>白杨 -- 针对那些经历过无名恐惧及焦虑的人，他们大都杞人忧天，而常有不安的预感。</t>
    </r>
  </si>
  <si>
    <r>
      <t xml:space="preserve">BEECH </t>
    </r>
    <r>
      <rPr>
        <sz val="14"/>
        <rFont val="华文楷体"/>
        <family val="3"/>
        <charset val="134"/>
      </rPr>
      <t>山毛榉 -- 针对那些追求尽善尽美但对人、对事、极为挑剔的人，喜欢批评，对他人小小的骚扰或怪癖性格不能容忍，及反应过度。</t>
    </r>
  </si>
  <si>
    <r>
      <t xml:space="preserve">CENTAURY </t>
    </r>
    <r>
      <rPr>
        <sz val="14"/>
        <rFont val="华文楷体"/>
        <family val="3"/>
        <charset val="134"/>
      </rPr>
      <t>矢车菊 -- 针对那些过分刻意取悦他人的人，他们通常意志力薄弱极容易被人支配，因此他们可能忽视了自己的利益。</t>
    </r>
  </si>
  <si>
    <r>
      <t xml:space="preserve">CERATO </t>
    </r>
    <r>
      <rPr>
        <sz val="14"/>
        <rFont val="华文楷体"/>
        <family val="3"/>
        <charset val="134"/>
      </rPr>
      <t>水蕨 --针对那些对自己的判断没有信心的人，他们经常向人问意见，因此常被误导。</t>
    </r>
  </si>
  <si>
    <r>
      <t xml:space="preserve">CHERRY PLUM </t>
    </r>
    <r>
      <rPr>
        <sz val="14"/>
        <rFont val="华文楷体"/>
        <family val="3"/>
        <charset val="134"/>
      </rPr>
      <t>樱桃李 -- 针对害怕自己在精神上或肉体上失去控制的人，或在危急中犯错，或可能因行动而做出一些明知不可为之事。</t>
    </r>
  </si>
  <si>
    <r>
      <t xml:space="preserve">CHESTNUT BUD </t>
    </r>
    <r>
      <rPr>
        <sz val="14"/>
        <rFont val="华文楷体"/>
        <family val="3"/>
        <charset val="134"/>
      </rPr>
      <t>栗苞 -- 针对那些不能在经验中记取教训的人，他们经常重复同一方式或错误。</t>
    </r>
  </si>
  <si>
    <r>
      <t xml:space="preserve">CHICORY </t>
    </r>
    <r>
      <rPr>
        <sz val="14"/>
        <rFont val="华文楷体"/>
        <family val="3"/>
        <charset val="134"/>
      </rPr>
      <t>菊苣 --针对那些过于关心他人的人，他们认为急需要去指导及控制那些亲近他们的人，他们一般都很具占有欲，时常去寻找一些事物去修改或纠正他人。</t>
    </r>
  </si>
  <si>
    <r>
      <t xml:space="preserve">CLEMATIS </t>
    </r>
    <r>
      <rPr>
        <sz val="14"/>
        <rFont val="华文楷体"/>
        <family val="3"/>
        <charset val="134"/>
      </rPr>
      <t>铁线莲 -- 针对那些意图生活在梦里的人，他们不能集中精神，经常发白日梦，昏迷或神游，对于现状漫不经意。</t>
    </r>
  </si>
  <si>
    <r>
      <t xml:space="preserve">CRAB APPLE </t>
    </r>
    <r>
      <rPr>
        <sz val="14"/>
        <rFont val="华文楷体"/>
        <family val="3"/>
        <charset val="134"/>
      </rPr>
      <t>海棠 --针对那些自己以为不够清洁或者有恐惧自己被污染的人，亦针对那些对自己感到羞耻或易因某些原因以为自己不够具有吸引力。</t>
    </r>
  </si>
  <si>
    <r>
      <t xml:space="preserve">ELM </t>
    </r>
    <r>
      <rPr>
        <sz val="14"/>
        <rFont val="华文楷体"/>
        <family val="3"/>
        <charset val="134"/>
      </rPr>
      <t>榆树 -- 针对那些因责任过重而常感到力不从心的人。</t>
    </r>
  </si>
  <si>
    <r>
      <t xml:space="preserve">GENTIAN </t>
    </r>
    <r>
      <rPr>
        <sz val="14"/>
        <rFont val="华文楷体"/>
        <family val="3"/>
        <charset val="134"/>
      </rPr>
      <t>龙胆 -- 针对那些很容易因小小挫折、障碍、拖延而泄气，可能因此怀疑自己能力的人。</t>
    </r>
  </si>
  <si>
    <r>
      <t xml:space="preserve">GORSE </t>
    </r>
    <r>
      <rPr>
        <sz val="14"/>
        <rFont val="华文楷体"/>
        <family val="3"/>
        <charset val="134"/>
      </rPr>
      <t>荆豆 -- 针对那些感到绝望及无奈，面对绝小康复机会的人。</t>
    </r>
  </si>
  <si>
    <r>
      <t xml:space="preserve">HEATHER </t>
    </r>
    <r>
      <rPr>
        <sz val="14"/>
        <rFont val="华文楷体"/>
        <family val="3"/>
        <charset val="134"/>
      </rPr>
      <t>石楠 -- 针对那些极需要他人陪伴或倾听他们烦恼的人，他们本身既不是好的聆听者，同时也不能孤单的自处。</t>
    </r>
  </si>
  <si>
    <r>
      <t xml:space="preserve">HOLLY </t>
    </r>
    <r>
      <rPr>
        <sz val="14"/>
        <rFont val="华文楷体"/>
        <family val="3"/>
        <charset val="134"/>
      </rPr>
      <t>冬青 -- 针对那些被消极情绪困扰的人，例如妒忌、憎恨、报复使心中充满痛苦，这些人需要更多的爱。</t>
    </r>
  </si>
  <si>
    <r>
      <t xml:space="preserve">HONEYSUCKLE </t>
    </r>
    <r>
      <rPr>
        <sz val="14"/>
        <rFont val="华文楷体"/>
        <family val="3"/>
        <charset val="134"/>
      </rPr>
      <t>忍冬 -- 针对那些活在过去、恋旧的人，他们时常提起以往的时光，觉得以往的一切都比现在的好。</t>
    </r>
  </si>
  <si>
    <r>
      <t xml:space="preserve">HORNBEAM </t>
    </r>
    <r>
      <rPr>
        <sz val="14"/>
        <rFont val="华文楷体"/>
        <family val="3"/>
        <charset val="134"/>
      </rPr>
      <t>鹅耳枥 -- 给予那些在周末假期之后难以面对星期一的人，亦针对那些感到身心某部分需要增强的人，经常疲倦、困倦的人。</t>
    </r>
  </si>
  <si>
    <r>
      <t xml:space="preserve">IMPATIENS </t>
    </r>
    <r>
      <rPr>
        <sz val="14"/>
        <rFont val="华文楷体"/>
        <family val="3"/>
        <charset val="134"/>
      </rPr>
      <t>凤仙花 -- 针对那些思想及行动敏捷的人，他们要求所有事物及解决不得拖延，他们对慢动作的人感到不耐烦，而且时常宁可单独工作。</t>
    </r>
  </si>
  <si>
    <r>
      <t xml:space="preserve">LARCH </t>
    </r>
    <r>
      <rPr>
        <sz val="14"/>
        <rFont val="华文楷体"/>
        <family val="3"/>
        <charset val="134"/>
      </rPr>
      <t>落叶松 -- 针对那些虽然有才能，但缺乏自信而感到自卑的人，由于经常预测会遭到失败，所以经常拒绝全力以赴，并不为追求成功而努力。</t>
    </r>
  </si>
  <si>
    <r>
      <t xml:space="preserve">MIMULUS </t>
    </r>
    <r>
      <rPr>
        <sz val="14"/>
        <rFont val="华文楷体"/>
        <family val="3"/>
        <charset val="134"/>
      </rPr>
      <t>沟酸浆 -- 针对一些已知的事物如：高处、水、黑暗、孤独等感到可怕的人，他们通常亦 会感到害羞及胆小。</t>
    </r>
  </si>
  <si>
    <t>Emotions(情緒)</t>
    <phoneticPr fontId="84" type="noConversion"/>
  </si>
  <si>
    <r>
      <t>F.E.(</t>
    </r>
    <r>
      <rPr>
        <b/>
        <sz val="14"/>
        <rFont val="MingLiU"/>
        <family val="3"/>
        <charset val="136"/>
      </rPr>
      <t>花精</t>
    </r>
    <r>
      <rPr>
        <b/>
        <sz val="14"/>
        <rFont val="DFKai-SB"/>
        <family val="1"/>
      </rPr>
      <t>)</t>
    </r>
    <phoneticPr fontId="84" type="noConversion"/>
  </si>
  <si>
    <t>Emotions(情緒)</t>
    <phoneticPr fontId="84" type="noConversion"/>
  </si>
  <si>
    <r>
      <t>F.E.(</t>
    </r>
    <r>
      <rPr>
        <b/>
        <sz val="14"/>
        <rFont val="MingLiU"/>
        <family val="3"/>
        <charset val="136"/>
      </rPr>
      <t>花精</t>
    </r>
    <r>
      <rPr>
        <b/>
        <sz val="14"/>
        <rFont val="DFKai-SB"/>
        <family val="1"/>
      </rPr>
      <t>)</t>
    </r>
    <phoneticPr fontId="84" type="noConversion"/>
  </si>
  <si>
    <t>Emotions(情緒)</t>
    <phoneticPr fontId="84" type="noConversion"/>
  </si>
  <si>
    <r>
      <t>F.E.(</t>
    </r>
    <r>
      <rPr>
        <b/>
        <sz val="14"/>
        <rFont val="MingLiU"/>
        <family val="3"/>
        <charset val="136"/>
      </rPr>
      <t>花精</t>
    </r>
    <r>
      <rPr>
        <b/>
        <sz val="14"/>
        <rFont val="DFKai-SB"/>
        <family val="1"/>
      </rPr>
      <t>)</t>
    </r>
    <phoneticPr fontId="84" type="noConversion"/>
  </si>
  <si>
    <t>Emotions(情緒)</t>
    <phoneticPr fontId="84" type="noConversion"/>
  </si>
  <si>
    <r>
      <t>F.E.(</t>
    </r>
    <r>
      <rPr>
        <b/>
        <sz val="14"/>
        <rFont val="MingLiU"/>
        <family val="3"/>
        <charset val="136"/>
      </rPr>
      <t>花精</t>
    </r>
    <r>
      <rPr>
        <b/>
        <sz val="14"/>
        <rFont val="DFKai-SB"/>
        <family val="1"/>
      </rPr>
      <t>)</t>
    </r>
    <phoneticPr fontId="84" type="noConversion"/>
  </si>
  <si>
    <t>Emotions(情緒)</t>
    <phoneticPr fontId="84" type="noConversion"/>
  </si>
  <si>
    <r>
      <t>F.E.(</t>
    </r>
    <r>
      <rPr>
        <b/>
        <sz val="14"/>
        <rFont val="MingLiU"/>
        <family val="3"/>
        <charset val="136"/>
      </rPr>
      <t>花精</t>
    </r>
    <r>
      <rPr>
        <b/>
        <sz val="14"/>
        <rFont val="DFKai-SB"/>
        <family val="1"/>
      </rPr>
      <t>)</t>
    </r>
    <phoneticPr fontId="84" type="noConversion"/>
  </si>
  <si>
    <t>Emotions(情緒)</t>
    <phoneticPr fontId="84" type="noConversion"/>
  </si>
  <si>
    <r>
      <t>F.E.(</t>
    </r>
    <r>
      <rPr>
        <b/>
        <sz val="14"/>
        <rFont val="MingLiU"/>
        <family val="3"/>
        <charset val="136"/>
      </rPr>
      <t>花精</t>
    </r>
    <r>
      <rPr>
        <b/>
        <sz val="14"/>
        <rFont val="DFKai-SB"/>
        <family val="1"/>
      </rPr>
      <t>)</t>
    </r>
    <phoneticPr fontId="84" type="noConversion"/>
  </si>
  <si>
    <t>Emotions(情緒)</t>
    <phoneticPr fontId="84" type="noConversion"/>
  </si>
  <si>
    <r>
      <t>F.E.(</t>
    </r>
    <r>
      <rPr>
        <b/>
        <sz val="14"/>
        <rFont val="MingLiU"/>
        <family val="3"/>
        <charset val="136"/>
      </rPr>
      <t>花精</t>
    </r>
    <r>
      <rPr>
        <b/>
        <sz val="14"/>
        <rFont val="DFKai-SB"/>
        <family val="1"/>
      </rPr>
      <t>)</t>
    </r>
    <phoneticPr fontId="84" type="noConversion"/>
  </si>
  <si>
    <t>Emotions(情緒)</t>
    <phoneticPr fontId="84" type="noConversion"/>
  </si>
  <si>
    <r>
      <t>F.E.(</t>
    </r>
    <r>
      <rPr>
        <b/>
        <sz val="14"/>
        <rFont val="MingLiU"/>
        <family val="3"/>
        <charset val="136"/>
      </rPr>
      <t>花精</t>
    </r>
    <r>
      <rPr>
        <b/>
        <sz val="14"/>
        <rFont val="DFKai-SB"/>
        <family val="1"/>
      </rPr>
      <t>)</t>
    </r>
    <phoneticPr fontId="84" type="noConversion"/>
  </si>
  <si>
    <t>Brain(腦部)</t>
    <phoneticPr fontId="84" type="noConversion"/>
  </si>
  <si>
    <r>
      <t>Brain(</t>
    </r>
    <r>
      <rPr>
        <b/>
        <sz val="12"/>
        <rFont val="MingLiU"/>
        <family val="3"/>
        <charset val="136"/>
      </rPr>
      <t>腦部</t>
    </r>
    <r>
      <rPr>
        <b/>
        <sz val="12"/>
        <rFont val="DFKai-SB"/>
        <family val="1"/>
      </rPr>
      <t>)</t>
    </r>
    <phoneticPr fontId="84" type="noConversion"/>
  </si>
  <si>
    <r>
      <rPr>
        <b/>
        <sz val="10"/>
        <rFont val="DFKai-SB"/>
        <family val="2"/>
      </rPr>
      <t>Circulation</t>
    </r>
    <r>
      <rPr>
        <b/>
        <sz val="11"/>
        <rFont val="DFKai-SB"/>
        <family val="1"/>
      </rPr>
      <t>(</t>
    </r>
    <r>
      <rPr>
        <b/>
        <sz val="11"/>
        <rFont val="MingLiU"/>
        <family val="3"/>
        <charset val="136"/>
      </rPr>
      <t>循环</t>
    </r>
    <r>
      <rPr>
        <b/>
        <sz val="11"/>
        <rFont val="DFKai-SB"/>
        <family val="1"/>
      </rPr>
      <t>)</t>
    </r>
    <phoneticPr fontId="84" type="noConversion"/>
  </si>
  <si>
    <t>CIRCULATION (NV) -- 合成药物，治疗循环（心脏）疾病，血液回流会带来痛苦。 ]</t>
    <phoneticPr fontId="84" type="noConversion"/>
  </si>
  <si>
    <r>
      <t>Cerebro(</t>
    </r>
    <r>
      <rPr>
        <b/>
        <sz val="12"/>
        <rFont val="MingLiU"/>
        <family val="3"/>
        <charset val="136"/>
      </rPr>
      <t>大脑</t>
    </r>
    <r>
      <rPr>
        <b/>
        <sz val="12"/>
        <rFont val="DFKai-SB"/>
        <family val="1"/>
      </rPr>
      <t>)</t>
    </r>
    <phoneticPr fontId="84" type="noConversion"/>
  </si>
  <si>
    <r>
      <t>Ischemia(</t>
    </r>
    <r>
      <rPr>
        <b/>
        <sz val="12"/>
        <rFont val="MingLiU"/>
        <family val="3"/>
        <charset val="136"/>
      </rPr>
      <t>缺血</t>
    </r>
    <r>
      <rPr>
        <b/>
        <sz val="12"/>
        <rFont val="DFKai-SB"/>
        <family val="1"/>
      </rPr>
      <t>)</t>
    </r>
    <phoneticPr fontId="84" type="noConversion"/>
  </si>
  <si>
    <t>MYOCARDIAL ISCHEMIA -- 心肌局部缺血</t>
    <phoneticPr fontId="84" type="noConversion"/>
  </si>
  <si>
    <r>
      <t>Stroke(</t>
    </r>
    <r>
      <rPr>
        <b/>
        <sz val="12"/>
        <rFont val="MingLiU"/>
        <family val="3"/>
        <charset val="136"/>
      </rPr>
      <t>中风</t>
    </r>
    <r>
      <rPr>
        <b/>
        <sz val="12"/>
        <rFont val="DFKai-SB"/>
        <family val="1"/>
      </rPr>
      <t>)</t>
    </r>
    <phoneticPr fontId="84" type="noConversion"/>
  </si>
  <si>
    <t>CEREBRAL ISCHEMIA / ISCHEMIC STROKE -- 大脑。脑血管意外（CVA）。脑梗死风险。 ]</t>
    <phoneticPr fontId="84" type="noConversion"/>
  </si>
  <si>
    <r>
      <t>Arterio(</t>
    </r>
    <r>
      <rPr>
        <b/>
        <sz val="12"/>
        <rFont val="MingLiU"/>
        <family val="3"/>
        <charset val="136"/>
      </rPr>
      <t>动脉</t>
    </r>
    <r>
      <rPr>
        <b/>
        <sz val="12"/>
        <rFont val="DFKai-SB"/>
        <family val="1"/>
      </rPr>
      <t>)</t>
    </r>
    <phoneticPr fontId="84" type="noConversion"/>
  </si>
  <si>
    <t>Brain(腦部)</t>
    <phoneticPr fontId="84" type="noConversion"/>
  </si>
  <si>
    <r>
      <t>Arterio(</t>
    </r>
    <r>
      <rPr>
        <b/>
        <sz val="12"/>
        <rFont val="MingLiU"/>
        <family val="3"/>
        <charset val="136"/>
      </rPr>
      <t>动脉</t>
    </r>
    <r>
      <rPr>
        <b/>
        <sz val="12"/>
        <rFont val="DFKai-SB"/>
        <family val="1"/>
      </rPr>
      <t>)</t>
    </r>
    <phoneticPr fontId="84" type="noConversion"/>
  </si>
  <si>
    <t>Brain(腦部)</t>
    <phoneticPr fontId="84" type="noConversion"/>
  </si>
  <si>
    <r>
      <t>Arterio(</t>
    </r>
    <r>
      <rPr>
        <b/>
        <sz val="12"/>
        <rFont val="MingLiU"/>
        <family val="3"/>
        <charset val="136"/>
      </rPr>
      <t>动脉</t>
    </r>
    <r>
      <rPr>
        <b/>
        <sz val="12"/>
        <rFont val="DFKai-SB"/>
        <family val="1"/>
      </rPr>
      <t>)</t>
    </r>
    <phoneticPr fontId="84" type="noConversion"/>
  </si>
  <si>
    <t>Brain(腦部)</t>
    <phoneticPr fontId="84" type="noConversion"/>
  </si>
  <si>
    <r>
      <t>Arterio(</t>
    </r>
    <r>
      <rPr>
        <b/>
        <sz val="12"/>
        <rFont val="MingLiU"/>
        <family val="3"/>
        <charset val="136"/>
      </rPr>
      <t>动脉</t>
    </r>
    <r>
      <rPr>
        <b/>
        <sz val="12"/>
        <rFont val="DFKai-SB"/>
        <family val="1"/>
      </rPr>
      <t>)</t>
    </r>
    <phoneticPr fontId="84" type="noConversion"/>
  </si>
  <si>
    <t>Blood(血液)</t>
    <phoneticPr fontId="84" type="noConversion"/>
  </si>
  <si>
    <r>
      <t>Blood(</t>
    </r>
    <r>
      <rPr>
        <b/>
        <sz val="12"/>
        <rFont val="MingLiU"/>
        <family val="3"/>
        <charset val="136"/>
      </rPr>
      <t>血液</t>
    </r>
    <r>
      <rPr>
        <b/>
        <sz val="12"/>
        <rFont val="DFKai-SB"/>
        <family val="1"/>
      </rPr>
      <t>)</t>
    </r>
    <phoneticPr fontId="84" type="noConversion"/>
  </si>
  <si>
    <t>Disease(疾病)</t>
    <phoneticPr fontId="84" type="noConversion"/>
  </si>
  <si>
    <r>
      <t>Disease(</t>
    </r>
    <r>
      <rPr>
        <b/>
        <sz val="12"/>
        <rFont val="MingLiU"/>
        <family val="3"/>
        <charset val="136"/>
      </rPr>
      <t>疾病</t>
    </r>
    <r>
      <rPr>
        <b/>
        <sz val="12"/>
        <rFont val="DFKai-SB"/>
        <family val="1"/>
      </rPr>
      <t>)</t>
    </r>
    <phoneticPr fontId="84" type="noConversion"/>
  </si>
  <si>
    <t>Nerve(神經)</t>
    <phoneticPr fontId="84" type="noConversion"/>
  </si>
  <si>
    <r>
      <t>Nerve(</t>
    </r>
    <r>
      <rPr>
        <b/>
        <sz val="12"/>
        <rFont val="MingLiU"/>
        <family val="3"/>
        <charset val="136"/>
      </rPr>
      <t>神經</t>
    </r>
    <r>
      <rPr>
        <b/>
        <sz val="12"/>
        <rFont val="DFKai-SB"/>
        <family val="1"/>
      </rPr>
      <t>)</t>
    </r>
    <phoneticPr fontId="84" type="noConversion"/>
  </si>
  <si>
    <t>Nerve(神經)</t>
    <phoneticPr fontId="84" type="noConversion"/>
  </si>
  <si>
    <r>
      <t>Nerve(</t>
    </r>
    <r>
      <rPr>
        <b/>
        <sz val="12"/>
        <rFont val="MingLiU"/>
        <family val="3"/>
        <charset val="136"/>
      </rPr>
      <t>神經</t>
    </r>
    <r>
      <rPr>
        <b/>
        <sz val="12"/>
        <rFont val="DFKai-SB"/>
        <family val="1"/>
      </rPr>
      <t>)</t>
    </r>
    <phoneticPr fontId="84" type="noConversion"/>
  </si>
  <si>
    <t>Sleep(睡眠)</t>
    <phoneticPr fontId="84" type="noConversion"/>
  </si>
  <si>
    <r>
      <t>Sleep(</t>
    </r>
    <r>
      <rPr>
        <b/>
        <sz val="12"/>
        <rFont val="MingLiU"/>
        <family val="3"/>
        <charset val="136"/>
      </rPr>
      <t>睡眠</t>
    </r>
    <r>
      <rPr>
        <b/>
        <sz val="12"/>
        <rFont val="DFKai-SB"/>
        <family val="1"/>
      </rPr>
      <t>)</t>
    </r>
    <phoneticPr fontId="84" type="noConversion"/>
  </si>
  <si>
    <r>
      <t>Insomia(</t>
    </r>
    <r>
      <rPr>
        <b/>
        <sz val="12"/>
        <rFont val="MingLiU"/>
        <family val="3"/>
        <charset val="136"/>
      </rPr>
      <t>失眠</t>
    </r>
    <r>
      <rPr>
        <b/>
        <sz val="12"/>
        <rFont val="DFKai-SB"/>
        <family val="1"/>
      </rPr>
      <t>)</t>
    </r>
    <phoneticPr fontId="84" type="noConversion"/>
  </si>
  <si>
    <t>COFFEE -- 可以提示失眠，忧虑，易怒，神经过敏。</t>
    <phoneticPr fontId="84" type="noConversion"/>
  </si>
  <si>
    <t>WHITE CHESTNUT 白栗 -- 不由自主的胡思乱想，持久的无用想法，心理出现争议</t>
  </si>
  <si>
    <t>Sleep(睡眠)</t>
    <phoneticPr fontId="84" type="noConversion"/>
  </si>
  <si>
    <r>
      <t>Insomia(</t>
    </r>
    <r>
      <rPr>
        <b/>
        <sz val="12"/>
        <rFont val="MingLiU"/>
        <family val="3"/>
        <charset val="136"/>
      </rPr>
      <t>失眠</t>
    </r>
    <r>
      <rPr>
        <b/>
        <sz val="12"/>
        <rFont val="DFKai-SB"/>
        <family val="1"/>
      </rPr>
      <t>)</t>
    </r>
    <phoneticPr fontId="84" type="noConversion"/>
  </si>
  <si>
    <t>Supplement (補充品)</t>
  </si>
  <si>
    <t>维生素A</t>
  </si>
  <si>
    <t>维生素B1</t>
  </si>
  <si>
    <t>维生素B2</t>
  </si>
  <si>
    <t>维生素B3</t>
  </si>
  <si>
    <t>维生素B5</t>
  </si>
  <si>
    <t>维生素B6</t>
  </si>
  <si>
    <t>维生素B7</t>
  </si>
  <si>
    <t>维生素B12</t>
  </si>
  <si>
    <t>维生素H</t>
  </si>
  <si>
    <t>维生素C</t>
  </si>
  <si>
    <t>维生素D</t>
  </si>
  <si>
    <t>维生素E</t>
  </si>
  <si>
    <t>Calcium-钙</t>
  </si>
  <si>
    <t>Potassium-钾</t>
  </si>
  <si>
    <t>Chlorine-氯</t>
  </si>
  <si>
    <t>Sodium-钠</t>
  </si>
  <si>
    <t>Magnesium-镁</t>
  </si>
  <si>
    <t>Iron-铁</t>
  </si>
  <si>
    <t>Sulphur-硫</t>
  </si>
  <si>
    <t>Manganese-锰</t>
  </si>
  <si>
    <t>Chronium-铬</t>
  </si>
  <si>
    <t>Zinc-锌</t>
  </si>
  <si>
    <t>Selenium-硒</t>
  </si>
  <si>
    <t>Iodium-碘</t>
  </si>
  <si>
    <t>Phosphorous-磷</t>
  </si>
  <si>
    <t>Boron-硼</t>
  </si>
  <si>
    <t>Molybdenum-钼</t>
  </si>
  <si>
    <t>Silicon-硅</t>
  </si>
  <si>
    <t>Cobalt-钴</t>
  </si>
  <si>
    <t>Germanium-锗</t>
  </si>
  <si>
    <t>Tin-锡</t>
  </si>
  <si>
    <t>Vanadium-钒</t>
  </si>
  <si>
    <t>辅酶-Q10</t>
  </si>
  <si>
    <t>消化酶</t>
  </si>
  <si>
    <t>代謝(Metabolism)</t>
  </si>
  <si>
    <t xml:space="preserve">IRIS VERSICOLOR -- 用于甲状腺，胰腺，唾液，肠内黏膜（肠道，结肠），增加胆汁（肝）。 </t>
  </si>
  <si>
    <t xml:space="preserve">POLYGONATUM MULTIFLORUM -- 黄精，用于治疗糖尿病（胰腺），缓解压力，女人/女性弊病/问题/疾病。 </t>
  </si>
  <si>
    <t>ENTEROKINASE -- 肠激酶, 十二指肠（肠道，结肠，肠）黏膜中的激素，刺激胰腺更好地消化蛋白质</t>
  </si>
  <si>
    <t xml:space="preserve">血脂 </t>
  </si>
  <si>
    <t>Allergy(過敏)</t>
    <phoneticPr fontId="84" type="noConversion"/>
  </si>
  <si>
    <t>牛奶</t>
  </si>
  <si>
    <t>羊奶</t>
  </si>
  <si>
    <t>芝士</t>
  </si>
  <si>
    <t>乳清</t>
  </si>
  <si>
    <t>菜籽油</t>
  </si>
  <si>
    <t>海鮮</t>
  </si>
  <si>
    <t>\</t>
  </si>
  <si>
    <t>代糖</t>
  </si>
  <si>
    <t>香料</t>
  </si>
  <si>
    <t>胡椒</t>
  </si>
  <si>
    <t>辣椒粉</t>
  </si>
  <si>
    <t>咖哩粉</t>
  </si>
  <si>
    <t>五香粉</t>
  </si>
  <si>
    <t>醋</t>
  </si>
  <si>
    <t>味精</t>
  </si>
  <si>
    <t>硼砂</t>
  </si>
  <si>
    <t>酵母，发粉</t>
  </si>
  <si>
    <t>果胶</t>
  </si>
  <si>
    <t>欧洲防风草</t>
  </si>
  <si>
    <t>快餐</t>
  </si>
  <si>
    <t>油炸食物</t>
  </si>
  <si>
    <t>反式脂肪酸</t>
  </si>
  <si>
    <t>含咖啡因饮料</t>
  </si>
  <si>
    <t>转基因食物</t>
  </si>
  <si>
    <t>蛋黄</t>
  </si>
  <si>
    <t>蛋白</t>
  </si>
  <si>
    <t>蛋白素, 胚乳</t>
  </si>
  <si>
    <t>荼</t>
  </si>
  <si>
    <t>咖啡</t>
  </si>
  <si>
    <t>啤酒</t>
  </si>
  <si>
    <t>红洒</t>
  </si>
  <si>
    <t>Allergy(過敏)</t>
    <phoneticPr fontId="84" type="noConversion"/>
  </si>
  <si>
    <t>白酒</t>
  </si>
  <si>
    <t>食品添加物</t>
  </si>
  <si>
    <t>Allergy(過敏)</t>
    <phoneticPr fontId="84" type="noConversion"/>
  </si>
  <si>
    <t>Allergy(過敏)</t>
    <phoneticPr fontId="84" type="noConversion"/>
  </si>
  <si>
    <t>Allergy(過敏)</t>
    <phoneticPr fontId="84" type="noConversion"/>
  </si>
  <si>
    <t>Allergy(過敏)</t>
    <phoneticPr fontId="84" type="noConversion"/>
  </si>
  <si>
    <t>Allergy(過敏)</t>
    <phoneticPr fontId="84" type="noConversion"/>
  </si>
  <si>
    <t>食物防腐剂</t>
  </si>
  <si>
    <t>动物明胶</t>
  </si>
  <si>
    <t>食物色素</t>
  </si>
  <si>
    <t>花粉</t>
  </si>
  <si>
    <t>灰樹</t>
  </si>
  <si>
    <t>香水</t>
  </si>
  <si>
    <t>麈埃</t>
  </si>
  <si>
    <t>尘螨</t>
  </si>
  <si>
    <t>粉筆麈</t>
  </si>
  <si>
    <t>天然气</t>
  </si>
  <si>
    <t>機油味</t>
  </si>
  <si>
    <t>柏油</t>
  </si>
  <si>
    <t>汽油、柴油</t>
  </si>
  <si>
    <t>烟</t>
  </si>
  <si>
    <t>Allergy(過敏)</t>
    <phoneticPr fontId="84" type="noConversion"/>
  </si>
  <si>
    <t>Allergy(過敏)</t>
    <phoneticPr fontId="84" type="noConversion"/>
  </si>
  <si>
    <t>油漆</t>
  </si>
  <si>
    <t>溶剂</t>
  </si>
  <si>
    <t>甲醛</t>
  </si>
  <si>
    <t>鸡鸭鹅毛</t>
  </si>
  <si>
    <t>动物皮毛</t>
  </si>
  <si>
    <t>猫</t>
  </si>
  <si>
    <t>狗</t>
  </si>
  <si>
    <t>蚊</t>
  </si>
  <si>
    <t>羊毛</t>
  </si>
  <si>
    <t>化妆品</t>
  </si>
  <si>
    <t>肥皂</t>
  </si>
  <si>
    <t>蚁酸</t>
  </si>
  <si>
    <t>徽菌</t>
  </si>
  <si>
    <t>真菌</t>
  </si>
  <si>
    <t>念珠菌</t>
  </si>
  <si>
    <t>青徽菌</t>
  </si>
  <si>
    <t>油墨</t>
  </si>
  <si>
    <t>树</t>
  </si>
  <si>
    <t>草</t>
  </si>
  <si>
    <t>人精液</t>
  </si>
  <si>
    <t>油性笔</t>
  </si>
  <si>
    <t>黄蜂毒液</t>
  </si>
  <si>
    <t>黏土</t>
  </si>
  <si>
    <t>乳胶</t>
  </si>
  <si>
    <t>聚氨酯</t>
  </si>
  <si>
    <t>鳞屑</t>
  </si>
  <si>
    <t>蜘蛛网</t>
  </si>
  <si>
    <t>过热油脂</t>
  </si>
  <si>
    <t>Food(食物)</t>
  </si>
  <si>
    <t>食物</t>
  </si>
  <si>
    <t>Toxin(毒素)</t>
  </si>
  <si>
    <t>重金屬-锑</t>
  </si>
  <si>
    <t>重金屬-砷</t>
  </si>
  <si>
    <t>重金屬-鋁</t>
  </si>
  <si>
    <t>ALUMINUM METALLICUM -- 作用于肠内（肠道，结肠，肠）的肌肉麻痹，干燥，牢骚，</t>
  </si>
  <si>
    <t>重金屬-铍</t>
  </si>
  <si>
    <t>重金屬-铊</t>
  </si>
  <si>
    <t>重金屬-汞</t>
  </si>
  <si>
    <t>重金屬-其他</t>
  </si>
  <si>
    <t>石棉</t>
  </si>
  <si>
    <t>食品添加剂</t>
  </si>
  <si>
    <t>KALI BITARTRATE -- ，食品添加剂敏感。 \ ]</t>
  </si>
  <si>
    <t>BUTYRICUM ACIDUM -- 对食品添加剂敏感</t>
  </si>
  <si>
    <t>NATRUM BISULPHITESbisulphites     【机】 亚硫酸氢盐
 食品添加剂敏感，会导致哮喘（肺）或是神经痛。 ]</t>
  </si>
  <si>
    <t>MONOSODIUM GLUTAMATE --  对食品添加剂敏感，会损坏神经，导致疼痛。</t>
  </si>
  <si>
    <t>MAGNESIUM ASPARTATE 天冬氨酸鎂-- 提示食品添加剂敏感性</t>
  </si>
  <si>
    <t>MONOAMMONIUM TARTRATE -- 食品添加剂敏感，用于烘焙粉。</t>
  </si>
  <si>
    <t>LINALOOL -- 芳樟醇,沉香醇,一种用于调味品和油中的萜烃，能够id食品添加剂的敏感性。</t>
  </si>
  <si>
    <t>FOOD ADDITIVES (DR) -- 食物添加剂(DR)，合成药物，用于治疗对食品添加剂敏感，有助于解毒。</t>
  </si>
  <si>
    <t>ISOPROPYL BUTYRATE --提示食品添加剂毒性，使多动症变复杂（complicates hyperactivity）。</t>
  </si>
  <si>
    <t>ISOMALTOSE -- 食品添加剂中使用的化学物，提示毒性，治疗缺乏信心或是心神不定的药物。</t>
  </si>
  <si>
    <t>ISOPROPYL TIGLATE -- 食品添加剂剂，提示毒性暴露。</t>
  </si>
  <si>
    <t>POTASSIUM BITARTRATE -- 用于食品添加剂提示毒性暴露。</t>
  </si>
  <si>
    <t>TRYPTAMINE -- 用于食品添加剂，能够id对红酒和红肉的不耐受性。</t>
  </si>
  <si>
    <t>GLUTAMINE -- 谷氨酰胺, 用于食品添加剂和给大脑提供能量提示缺乏或血脑机能障碍。 ]</t>
  </si>
  <si>
    <t>过敏方.25 -- 食品添加剂I (conservants)。 GUNA s.r.l., MILANO (ALR)</t>
  </si>
  <si>
    <t>过敏方.28 -- 食品添加剂 IV （化学物）。 GUNA s.r.l., MILANO (ALR)</t>
  </si>
  <si>
    <t>MAGNESIUM CITRATE 檸檬酸鎂, 可以辨识缺乏或食品添加剂过敏。</t>
  </si>
  <si>
    <t>MUCOPOLYSACCHARIDE DEPOSITION DISEASE -- 第Ⅰ型粘多糖增多综合征(脂质软骨营养障碍), 会在含有食品添加剂毒素的情况下过度运动而致。}</t>
  </si>
  <si>
    <t>CYSTINE DEPOSITION DISEASE -- 胱氨酸病，因肾的排毒不当所致，通常源自食品添加剂或医药品。 }</t>
  </si>
  <si>
    <t>防腐剂</t>
  </si>
  <si>
    <t>BENZOIC ACID -- 药物防腐剂，食品添加剂，工业，苯酚。</t>
  </si>
  <si>
    <t>PROPYL BUTYRATE -- 食品添加剂用作防腐剂会造成激素停滞和虚弱。</t>
  </si>
  <si>
    <t>SODIUM BISULFIDE -- 硫化氢钠, 在食品添加剂中用作防腐剂，辨识敏感或过去毒性。矿物质</t>
  </si>
  <si>
    <t>重亚硫酸盐--食品质腐剂, 会引起过敏或使中毒加深。</t>
  </si>
  <si>
    <t>甜味剂</t>
  </si>
  <si>
    <t>合成甜料，对神经产生压力，提示不耐受或过敏。</t>
  </si>
  <si>
    <t>FD&amp;C YELLOW (1X) -- 食物色素提示食品添加剂的敏感。</t>
  </si>
  <si>
    <t>FD&amp;C BLUE -- 食物色素和食品添加剂提示敏感或是毒性。</t>
  </si>
  <si>
    <t>过敏方27 -- 用于治疗对食品添加剂 III （着色剂）过敏。 GUNA s.r.l., MILANO (ALR)</t>
  </si>
  <si>
    <t>黄曲霉毒素</t>
  </si>
  <si>
    <t>谷氨酸钠</t>
  </si>
  <si>
    <t>机油--提示环境毒性，与现代社会冲突有情感联系。</t>
  </si>
  <si>
    <t>工业毒物</t>
  </si>
  <si>
    <t>輻射</t>
  </si>
  <si>
    <t>MOBILE TELEPHONE RADIATION -- 手機輻射敏感性，过敏，以前或现在使用，</t>
  </si>
  <si>
    <t>50 CYCLE HUM -- 欧洲电动工具，电吹风，等。不可估计的</t>
  </si>
  <si>
    <t>其它毒素</t>
  </si>
  <si>
    <t>SALIVA GLANDS -- 毒性反应，会造成功能障碍，口干。</t>
  </si>
  <si>
    <t>Skin(皮肤)</t>
  </si>
  <si>
    <t>Sex(性)</t>
  </si>
  <si>
    <t>性</t>
  </si>
  <si>
    <t>TCM</t>
  </si>
  <si>
    <t>中药</t>
  </si>
  <si>
    <t>隐藏忧虑，内外不平衡。习惯把忧愁隐藏起来，表面上总是装得很愉悦坚强，把心事都搁在心里，不习惯向人吐露。建议：用最真实的一面去面对他人和问题，勇敢地说出自己的想法。</t>
    <phoneticPr fontId="82" type="noConversion"/>
  </si>
  <si>
    <t>莫名的恐惧。容易紧张焦虑，却说不出理由。建议：相信自己拥有与生俱来的勇气，可以利用内在的勇气与力量，去迎接未来的挑战。确信所处的环境充满了爱和安全感。</t>
    <phoneticPr fontId="82" type="noConversion"/>
  </si>
  <si>
    <t>苛刻，吃毛求疵。对待他人严厉苛刻，缺乏包容力。习惯设立高标准，是完美主义者。建议：凡事先赞美，不批评、不判断，对自己宽容，也对别人宽容。</t>
    <phoneticPr fontId="82" type="noConversion"/>
  </si>
  <si>
    <t>意志力薄弱，易受他人影响。很难开口拒绝别人的要求，即使心里不情愿，也会答应别人，不敢造成他人的不悦。建议：尊重自己的想法感受，勇敢地跟别人说“不”，独立自主，不依赖别人。</t>
    <phoneticPr fontId="82" type="noConversion"/>
  </si>
  <si>
    <t>犹豫不决、向外寻求决定，对自己不信任，怀疑他人能力。很难自己做决定，习惯问别人的意见。对自身缺乏信心。建议：学会迅速决定事情，相信自己的直觉和决定，勇敢去实践。</t>
    <phoneticPr fontId="82" type="noConversion"/>
  </si>
  <si>
    <t>害怕失去控制，有抓狂危机。建议：经常保持平和与冷静，不用理智去压抑情绪。在愤怒不安的情境中，选择中庸平衡的应对方式。可通过文字、说话、绘画、跑步、运动和舞蹈等方式将不安焦躁宣泄出去。</t>
    <phoneticPr fontId="82" type="noConversion"/>
  </si>
  <si>
    <t>不断重蹈覆辙，未能从经验中吸取教训。建议：用心观察，发现事物的真相。学会见贤思齐，从别人身上学到好的习惯。确认过去的努力和经历是能量累积的来源。</t>
    <phoneticPr fontId="82" type="noConversion"/>
  </si>
  <si>
    <t>过度保护、自私、占有欲。喜欢给人忠告，啰唆、黏人、让人喘不过气，对旁人有强烈的情感依附。建议，发自内心，真诚无私地发自内心去帮助别人不求回报。</t>
    <phoneticPr fontId="82" type="noConversion"/>
  </si>
  <si>
    <t>幻想美好未来，容易健忘。偏向艺术性格，缺乏对现实的兴趣，虽然想着美好的未来，却不做实际的努力。</t>
    <phoneticPr fontId="82" type="noConversion"/>
  </si>
  <si>
    <t>洁癖，害怕污脏，对身体、物质、细节等太过执着。建议：全然地喜欢和接受自己的身体，喜爱自己，并温柔地善待自己。</t>
    <phoneticPr fontId="82" type="noConversion"/>
  </si>
  <si>
    <t>被责任压得喘不过气，有不足感，追求完美造成精疲力竭。建议：减低自我要求的压力，恢复奋进的斗志。不需要自己一个人独自承受责任和压力，可以获得许多帮忙和好运。</t>
    <phoneticPr fontId="82" type="noConversion"/>
  </si>
  <si>
    <t>遭遇挫折后缺乏勇气，意志消沉。建议：为了正确的目标勇往直前，永不止歇。勇敢面对挫折，充满信心，愈挫愈勇就能扭转逆境。</t>
    <phoneticPr fontId="82" type="noConversion"/>
  </si>
  <si>
    <t>不抱希望，深沉的沮丧绝望，有抑郁倾向。建议：用正向积极的新去思考，对未来充满信心，选择作一个乐观的人，并相信生命中永远有希望。</t>
    <phoneticPr fontId="82" type="noConversion"/>
  </si>
  <si>
    <t>喋喋不休、自我中心。不懂得倾听他人，喜欢被倾听而难以忍受独处和安静。建议：学会倾听别人的声音，做一个好的聆听者。适应自在愉快的独处，找到自己真正的需求。</t>
    <phoneticPr fontId="82" type="noConversion"/>
  </si>
  <si>
    <t>强烈的负面情绪，如妒忌、憎恨、愤怒、报复、猜疑等。建议：打开心扉，去体谅、宽容与接纳。为别人的成功而分享喜悦，常怀感恩之心。</t>
    <phoneticPr fontId="82" type="noConversion"/>
  </si>
  <si>
    <t>沉溺过去，怀旧，思家。深陷于对过去的怀念，对目前不感兴趣。建议：舍弃旧有回忆，活在当下，珍惜眼前的人事物。学会放下。</t>
    <phoneticPr fontId="82" type="noConversion"/>
  </si>
  <si>
    <t>星期一症候群，倦怠。易产生精神上和身体上的疲惫。建议：相信自己是强而有力的，有充足的活力，朝气蓬勃。在没有压力之下，游刃有余地做事。</t>
    <phoneticPr fontId="82" type="noConversion"/>
  </si>
  <si>
    <t>急躁，没耐性。动作很快是急性子，有时容易冲动出言不妥，又事后后悔。建议：按部就班，从容优雅地生活，学习耐心等待，与他人合作，和谐相处。</t>
    <phoneticPr fontId="82" type="noConversion"/>
  </si>
  <si>
    <t>缺乏自信心，悲观。因事先假定自己会失败，而不敢冒险尝试新事物。建议：用积极进取的方式，展现自我，对每次的改变和挑战，兴奋以待，全力以赴。</t>
    <phoneticPr fontId="82" type="noConversion"/>
  </si>
  <si>
    <t>恐惧已知的事物。此类型人通常害羞而胆小，安静，有礼貌却不善交际，常避免跟陌生人讲话。建议：凡事往好的方面着想，充满勇气和力量去行动，用轻松幽默的心情面对挑战。</t>
    <phoneticPr fontId="82" type="noConversion"/>
  </si>
  <si>
    <t>忧伤沮丧，突发性忧郁。生活平顺，却不明原因就陷入沮丧，持续数周或数月，又突然好起来。建议：时常保持平静的心，相信自己是光明和力量的源泉，纵使一时的低潮，快乐平静也会很快到来。</t>
    <phoneticPr fontId="82" type="noConversion"/>
  </si>
  <si>
    <t>埋头苦干。建议：工作时工作，休息时记得要好好休息。放弃错误的责任感和无谓的挣扎。</t>
    <phoneticPr fontId="82" type="noConversion"/>
  </si>
  <si>
    <t>过度操劳，精神疲乏。因过度尽心尽力而导致极度疲累、身心耗尽。建议：只做有用的事，不为不切实际、不可能实现的梦想瞎忙，确实分清事情的轻重缓急。</t>
    <phoneticPr fontId="82" type="noConversion"/>
  </si>
  <si>
    <t>自责、罪恶感。对于什么是错的，有罪的，有很严谨的看法因而怀抱罪恶感。建议：懂得宽恕自己，每件事但求尽心尽力，便可问心无愧。不执著不自责。</t>
    <phoneticPr fontId="82" type="noConversion"/>
  </si>
  <si>
    <t>为他人担心，过度为他人担忧。建议：为所爱的人祈福。不因为自己的担忧害怕，造成别人的负担。</t>
    <phoneticPr fontId="82" type="noConversion"/>
  </si>
  <si>
    <t>极度恐慌。建议：临危不乱，保持镇静。不惊慌，不害怕，让自己充满勇气。</t>
    <phoneticPr fontId="82" type="noConversion"/>
  </si>
  <si>
    <t>以身作则，严于律己，自我抑制。建议：顺应环境，永葆灵活弹性，善待自己，享受生活中的兴趣与欢欣。</t>
    <phoneticPr fontId="82" type="noConversion"/>
  </si>
  <si>
    <t>优柔寡断、犹豫。建议：清楚简单地做决定，确认哪一个对自己做好，清晰、有条理地把想法、不安说出来。</t>
    <phoneticPr fontId="82" type="noConversion"/>
  </si>
  <si>
    <t>惊吓、创伤后遗症。建议：找到内心真正的平静安详，相信自己的伤口已经愈合，不再伤痛。重现活力与生机。</t>
    <phoneticPr fontId="82" type="noConversion"/>
  </si>
  <si>
    <t>严重心理压力，深陷绝望。建议：寻找所有可能的协助，从黑暗中走出来，迎向光明的未来。打开心胸，面对所有的改变和成长。</t>
    <phoneticPr fontId="82" type="noConversion"/>
  </si>
  <si>
    <t>身心紧绷、过度热衷。建议：不固执某一个观念或教条而生活，可以从不同的角度去看世界，体谅别人有不同的看法。</t>
    <phoneticPr fontId="82" type="noConversion"/>
  </si>
  <si>
    <t>强势领导、掌控欲。建议：知人善任，相信他人。广纳雅言，集思广益。胸襟广阔，果决而不独断。鼓励他人成长，发挥出他们的独特潜能。</t>
    <phoneticPr fontId="82" type="noConversion"/>
  </si>
  <si>
    <t>生活转变时，对观念和影响过度敏感。建议：相信自己的内在直觉和声音，保持坚定的信念，不为环境影响所左右。从负面状况中解放自己。</t>
    <phoneticPr fontId="82" type="noConversion"/>
  </si>
  <si>
    <t>高傲、难以融入旁人。建议：将自己的思想、梦想和人生蓝图与人分享。喜欢和人们相处，建立亲密、温暖的关系。</t>
    <phoneticPr fontId="82" type="noConversion"/>
  </si>
  <si>
    <t>不由自主地胡思乱想，脑袋总是停不下来，想东想西，即使不希望这样也难以控制。建议：冷静头脑，从内心深处去透彻问题，相信自己是平和宁静，无忧无虑的。</t>
    <phoneticPr fontId="82" type="noConversion"/>
  </si>
  <si>
    <t>找不到人生的方向与目标，不确定。建议：确定自己想要的生命方向和目标，强化实现理想的意念，跟随声明目标的指引，勇往直前。</t>
    <phoneticPr fontId="82" type="noConversion"/>
  </si>
  <si>
    <t>懒惰、被动、认命。表面上看起来也许是随遇而安、听天由命，实际上却是放弃奋斗。建议：改变僵固的思维模式，重建自己的生命意义，使全身充满生命的活力，敢于冒险和追求快乐。</t>
    <phoneticPr fontId="82" type="noConversion"/>
  </si>
  <si>
    <t>自怨自艾，对自身的境遇难以接受，感到上天的不公，却不认为自己该为此负责，把责任都归咎于环境或他人。建议：当原谅自己时，同时也宽恕别人。在逆境和不幸中，学习付出最大的爱。积极创造自己的快乐新世界。</t>
    <phoneticPr fontId="82" type="noConversion"/>
  </si>
  <si>
    <t>2。一个情绪的不正常的反应性提示该情绪有过度的表达或被感受到，引起了身体的压力。</t>
    <phoneticPr fontId="82" type="noConversion"/>
  </si>
  <si>
    <r>
      <t xml:space="preserve">龙芽草  </t>
    </r>
    <r>
      <rPr>
        <sz val="8"/>
        <rFont val="微软雅黑"/>
        <family val="2"/>
        <charset val="134"/>
      </rPr>
      <t>(Agrimony)</t>
    </r>
    <phoneticPr fontId="82" type="noConversion"/>
  </si>
  <si>
    <r>
      <t xml:space="preserve">白杨 </t>
    </r>
    <r>
      <rPr>
        <sz val="8"/>
        <rFont val="微软雅黑"/>
        <family val="2"/>
        <charset val="134"/>
      </rPr>
      <t>(Aspen)</t>
    </r>
    <phoneticPr fontId="82" type="noConversion"/>
  </si>
  <si>
    <r>
      <t xml:space="preserve">山毛榉 </t>
    </r>
    <r>
      <rPr>
        <sz val="8"/>
        <rFont val="微软雅黑"/>
        <family val="2"/>
        <charset val="134"/>
      </rPr>
      <t>(Beech)</t>
    </r>
    <phoneticPr fontId="82" type="noConversion"/>
  </si>
  <si>
    <r>
      <t xml:space="preserve">矢车菊 </t>
    </r>
    <r>
      <rPr>
        <sz val="8"/>
        <rFont val="微软雅黑"/>
        <family val="2"/>
        <charset val="134"/>
      </rPr>
      <t>(Centaury)</t>
    </r>
    <phoneticPr fontId="82" type="noConversion"/>
  </si>
  <si>
    <r>
      <t xml:space="preserve">水蕨 </t>
    </r>
    <r>
      <rPr>
        <sz val="8"/>
        <rFont val="微软雅黑"/>
        <family val="2"/>
        <charset val="134"/>
      </rPr>
      <t>(Cerato)</t>
    </r>
    <phoneticPr fontId="44" type="noConversion"/>
  </si>
  <si>
    <r>
      <t xml:space="preserve">樱桃李 </t>
    </r>
    <r>
      <rPr>
        <sz val="8"/>
        <rFont val="微软雅黑"/>
        <family val="2"/>
        <charset val="134"/>
      </rPr>
      <t>(Cherry Plum)</t>
    </r>
    <phoneticPr fontId="82" type="noConversion"/>
  </si>
  <si>
    <r>
      <t xml:space="preserve">栗苞 </t>
    </r>
    <r>
      <rPr>
        <sz val="8"/>
        <rFont val="微软雅黑"/>
        <family val="2"/>
        <charset val="134"/>
      </rPr>
      <t>(Chestnut Bud)</t>
    </r>
    <phoneticPr fontId="44" type="noConversion"/>
  </si>
  <si>
    <r>
      <t xml:space="preserve">菊苣 </t>
    </r>
    <r>
      <rPr>
        <sz val="8"/>
        <rFont val="微软雅黑"/>
        <family val="2"/>
        <charset val="134"/>
      </rPr>
      <t>(Chicory)</t>
    </r>
    <phoneticPr fontId="44" type="noConversion"/>
  </si>
  <si>
    <r>
      <t xml:space="preserve">铁线莲 </t>
    </r>
    <r>
      <rPr>
        <sz val="8"/>
        <rFont val="微软雅黑"/>
        <family val="2"/>
        <charset val="134"/>
      </rPr>
      <t>(Clematis)</t>
    </r>
    <phoneticPr fontId="82" type="noConversion"/>
  </si>
  <si>
    <r>
      <t xml:space="preserve">海棠 </t>
    </r>
    <r>
      <rPr>
        <sz val="8"/>
        <rFont val="微软雅黑"/>
        <family val="2"/>
        <charset val="134"/>
      </rPr>
      <t>(Crab Apple)</t>
    </r>
    <phoneticPr fontId="82" type="noConversion"/>
  </si>
  <si>
    <r>
      <t xml:space="preserve">榆树 </t>
    </r>
    <r>
      <rPr>
        <sz val="8"/>
        <rFont val="微软雅黑"/>
        <family val="2"/>
        <charset val="134"/>
      </rPr>
      <t xml:space="preserve"> (Elm)</t>
    </r>
    <phoneticPr fontId="82" type="noConversion"/>
  </si>
  <si>
    <r>
      <t xml:space="preserve">龙胆 </t>
    </r>
    <r>
      <rPr>
        <sz val="8"/>
        <rFont val="微软雅黑"/>
        <family val="2"/>
        <charset val="134"/>
      </rPr>
      <t>(Gentian)</t>
    </r>
    <phoneticPr fontId="82" type="noConversion"/>
  </si>
  <si>
    <r>
      <t xml:space="preserve">荆豆 </t>
    </r>
    <r>
      <rPr>
        <sz val="8"/>
        <rFont val="微软雅黑"/>
        <family val="2"/>
        <charset val="134"/>
      </rPr>
      <t>(Gorse)</t>
    </r>
    <phoneticPr fontId="82" type="noConversion"/>
  </si>
  <si>
    <r>
      <t xml:space="preserve">石楠 </t>
    </r>
    <r>
      <rPr>
        <sz val="8"/>
        <rFont val="微软雅黑"/>
        <family val="2"/>
        <charset val="134"/>
      </rPr>
      <t>(Heather)</t>
    </r>
    <phoneticPr fontId="44" type="noConversion"/>
  </si>
  <si>
    <r>
      <t xml:space="preserve">冬青 </t>
    </r>
    <r>
      <rPr>
        <sz val="8"/>
        <rFont val="微软雅黑"/>
        <family val="2"/>
        <charset val="134"/>
      </rPr>
      <t>(Holly)</t>
    </r>
    <phoneticPr fontId="44" type="noConversion"/>
  </si>
  <si>
    <r>
      <t xml:space="preserve">忍冬 </t>
    </r>
    <r>
      <rPr>
        <sz val="8"/>
        <rFont val="微软雅黑"/>
        <family val="2"/>
        <charset val="134"/>
      </rPr>
      <t>(Honeysuckle)</t>
    </r>
    <phoneticPr fontId="44" type="noConversion"/>
  </si>
  <si>
    <r>
      <t xml:space="preserve">角树 </t>
    </r>
    <r>
      <rPr>
        <sz val="8"/>
        <rFont val="微软雅黑"/>
        <family val="2"/>
        <charset val="134"/>
      </rPr>
      <t>(Hornbean)</t>
    </r>
    <phoneticPr fontId="82" type="noConversion"/>
  </si>
  <si>
    <r>
      <t xml:space="preserve">凤仙花 </t>
    </r>
    <r>
      <rPr>
        <sz val="8"/>
        <rFont val="微软雅黑"/>
        <family val="2"/>
        <charset val="134"/>
      </rPr>
      <t>(Impatiens)</t>
    </r>
    <phoneticPr fontId="82" type="noConversion"/>
  </si>
  <si>
    <r>
      <t xml:space="preserve">落叶松 </t>
    </r>
    <r>
      <rPr>
        <sz val="8"/>
        <rFont val="微软雅黑"/>
        <family val="2"/>
        <charset val="134"/>
      </rPr>
      <t>(Larch)</t>
    </r>
    <phoneticPr fontId="82" type="noConversion"/>
  </si>
  <si>
    <r>
      <t xml:space="preserve">沟酸浆 </t>
    </r>
    <r>
      <rPr>
        <sz val="8"/>
        <rFont val="微软雅黑"/>
        <family val="2"/>
        <charset val="134"/>
      </rPr>
      <t>(Mimulus)</t>
    </r>
    <phoneticPr fontId="82" type="noConversion"/>
  </si>
  <si>
    <r>
      <t xml:space="preserve">芥末 </t>
    </r>
    <r>
      <rPr>
        <sz val="8"/>
        <rFont val="微软雅黑"/>
        <family val="2"/>
        <charset val="134"/>
      </rPr>
      <t>(Mustard)</t>
    </r>
    <phoneticPr fontId="44" type="noConversion"/>
  </si>
  <si>
    <r>
      <t xml:space="preserve">橡树 </t>
    </r>
    <r>
      <rPr>
        <sz val="8"/>
        <rFont val="微软雅黑"/>
        <family val="2"/>
        <charset val="134"/>
      </rPr>
      <t xml:space="preserve"> (Oak)</t>
    </r>
    <phoneticPr fontId="82" type="noConversion"/>
  </si>
  <si>
    <r>
      <t xml:space="preserve">橄榄 </t>
    </r>
    <r>
      <rPr>
        <sz val="8"/>
        <rFont val="微软雅黑"/>
        <family val="2"/>
        <charset val="134"/>
      </rPr>
      <t>(Olive)</t>
    </r>
    <phoneticPr fontId="82" type="noConversion"/>
  </si>
  <si>
    <r>
      <t>松树</t>
    </r>
    <r>
      <rPr>
        <sz val="8"/>
        <rFont val="微软雅黑"/>
        <family val="2"/>
        <charset val="134"/>
      </rPr>
      <t xml:space="preserve"> (Pine)</t>
    </r>
    <phoneticPr fontId="82" type="noConversion"/>
  </si>
  <si>
    <r>
      <t>红栗</t>
    </r>
    <r>
      <rPr>
        <sz val="8"/>
        <rFont val="微软雅黑"/>
        <family val="2"/>
        <charset val="134"/>
      </rPr>
      <t xml:space="preserve"> (Red Chestnut)</t>
    </r>
    <phoneticPr fontId="82" type="noConversion"/>
  </si>
  <si>
    <r>
      <t>岩蔷薇</t>
    </r>
    <r>
      <rPr>
        <sz val="8"/>
        <rFont val="微软雅黑"/>
        <family val="2"/>
        <charset val="134"/>
      </rPr>
      <t>(Rock Rose)</t>
    </r>
    <phoneticPr fontId="82" type="noConversion"/>
  </si>
  <si>
    <r>
      <t xml:space="preserve">岩水 </t>
    </r>
    <r>
      <rPr>
        <sz val="8"/>
        <rFont val="微软雅黑"/>
        <family val="2"/>
        <charset val="134"/>
      </rPr>
      <t>(Rock Water)</t>
    </r>
    <phoneticPr fontId="44" type="noConversion"/>
  </si>
  <si>
    <r>
      <t xml:space="preserve">线球草 </t>
    </r>
    <r>
      <rPr>
        <sz val="8"/>
        <rFont val="微软雅黑"/>
        <family val="2"/>
        <charset val="134"/>
      </rPr>
      <t>(Scleranthus)</t>
    </r>
    <phoneticPr fontId="82" type="noConversion"/>
  </si>
  <si>
    <r>
      <t xml:space="preserve">甜栗 </t>
    </r>
    <r>
      <rPr>
        <sz val="12"/>
        <color indexed="8"/>
        <rFont val="微软雅黑"/>
        <family val="2"/>
        <charset val="134"/>
      </rPr>
      <t>(Sweet Chestnut)</t>
    </r>
  </si>
  <si>
    <r>
      <t xml:space="preserve">马鞭草 </t>
    </r>
    <r>
      <rPr>
        <sz val="8"/>
        <rFont val="微软雅黑"/>
        <family val="2"/>
        <charset val="134"/>
      </rPr>
      <t>(Vervain)</t>
    </r>
    <phoneticPr fontId="82" type="noConversion"/>
  </si>
  <si>
    <r>
      <t>葡萄</t>
    </r>
    <r>
      <rPr>
        <sz val="8"/>
        <rFont val="微软雅黑"/>
        <family val="2"/>
        <charset val="134"/>
      </rPr>
      <t xml:space="preserve"> (Vine)</t>
    </r>
    <phoneticPr fontId="44" type="noConversion"/>
  </si>
  <si>
    <r>
      <t xml:space="preserve">胡桃 </t>
    </r>
    <r>
      <rPr>
        <sz val="8"/>
        <color indexed="8"/>
        <rFont val="微软雅黑"/>
        <family val="2"/>
        <charset val="134"/>
      </rPr>
      <t>(Walnut)</t>
    </r>
    <phoneticPr fontId="44" type="noConversion"/>
  </si>
  <si>
    <r>
      <t xml:space="preserve">胡桃 </t>
    </r>
    <r>
      <rPr>
        <sz val="12"/>
        <color indexed="8"/>
        <rFont val="微软雅黑"/>
        <family val="2"/>
        <charset val="134"/>
      </rPr>
      <t>(Walnut)</t>
    </r>
  </si>
  <si>
    <r>
      <t xml:space="preserve">白栗 </t>
    </r>
    <r>
      <rPr>
        <sz val="8"/>
        <rFont val="微软雅黑"/>
        <family val="2"/>
        <charset val="134"/>
      </rPr>
      <t>(White Chestnut)</t>
    </r>
    <phoneticPr fontId="44" type="noConversion"/>
  </si>
  <si>
    <r>
      <t xml:space="preserve">野燕麦 </t>
    </r>
    <r>
      <rPr>
        <sz val="8"/>
        <rFont val="微软雅黑"/>
        <family val="2"/>
        <charset val="134"/>
      </rPr>
      <t>(Wild Oat)</t>
    </r>
    <phoneticPr fontId="82" type="noConversion"/>
  </si>
  <si>
    <r>
      <t>野玫瑰</t>
    </r>
    <r>
      <rPr>
        <sz val="8"/>
        <rFont val="微软雅黑"/>
        <family val="2"/>
        <charset val="134"/>
      </rPr>
      <t xml:space="preserve"> (Wild Rose)</t>
    </r>
    <phoneticPr fontId="82" type="noConversion"/>
  </si>
  <si>
    <r>
      <t xml:space="preserve">杨柳 </t>
    </r>
    <r>
      <rPr>
        <sz val="8"/>
        <rFont val="微软雅黑"/>
        <family val="2"/>
        <charset val="134"/>
      </rPr>
      <t>(Willow)</t>
    </r>
    <phoneticPr fontId="82" type="noConversion"/>
  </si>
  <si>
    <r>
      <rPr>
        <sz val="6"/>
        <rFont val="微软雅黑"/>
        <family val="2"/>
        <charset val="134"/>
      </rPr>
      <t>Desire for things to be different</t>
    </r>
    <r>
      <rPr>
        <sz val="9"/>
        <rFont val="微软雅黑"/>
        <family val="2"/>
        <charset val="134"/>
      </rPr>
      <t>(希望事情有所改变)</t>
    </r>
    <phoneticPr fontId="82" type="noConversion"/>
  </si>
  <si>
    <r>
      <t xml:space="preserve">圣心百合 </t>
    </r>
    <r>
      <rPr>
        <sz val="6"/>
        <rFont val="微软雅黑"/>
        <family val="2"/>
        <charset val="134"/>
      </rPr>
      <t>(Star of Bethlehem)</t>
    </r>
    <phoneticPr fontId="82" type="noConversion"/>
  </si>
  <si>
    <r>
      <t>甜栗</t>
    </r>
    <r>
      <rPr>
        <sz val="6"/>
        <color indexed="8"/>
        <rFont val="微软雅黑"/>
        <family val="2"/>
        <charset val="134"/>
      </rPr>
      <t>(Sweet Chestnut)</t>
    </r>
    <phoneticPr fontId="44" type="noConversion"/>
  </si>
  <si>
    <r>
      <t xml:space="preserve">水堇 </t>
    </r>
    <r>
      <rPr>
        <sz val="6"/>
        <rFont val="微软雅黑"/>
        <family val="2"/>
        <charset val="134"/>
      </rPr>
      <t>(Water Violet)</t>
    </r>
    <phoneticPr fontId="44" type="noConversion"/>
  </si>
  <si>
    <t>Submissive(服从的;柔顺的,顺从)</t>
    <phoneticPr fontId="82" type="noConversion"/>
  </si>
  <si>
    <t>Easily Distracted(容易分散,心烦意乱)</t>
    <phoneticPr fontId="82" type="noConversion"/>
  </si>
  <si>
    <t>Vaniety(自负;自信)</t>
    <phoneticPr fontId="82" type="noConversion"/>
  </si>
  <si>
    <t>Greed(渴望)</t>
    <phoneticPr fontId="82" type="noConversion"/>
  </si>
  <si>
    <t>Lust(欲望强烈)</t>
    <phoneticPr fontId="82" type="noConversion"/>
  </si>
  <si>
    <t>Confusion(困惑;迷茫)</t>
    <phoneticPr fontId="82" type="noConversion"/>
  </si>
  <si>
    <t>Power(操纵,权力,充满力量)</t>
    <phoneticPr fontId="82" type="noConversion"/>
  </si>
  <si>
    <r>
      <rPr>
        <sz val="8"/>
        <rFont val="微软雅黑"/>
        <family val="2"/>
        <charset val="134"/>
      </rPr>
      <t>Resistance To Change</t>
    </r>
    <r>
      <rPr>
        <sz val="9"/>
        <rFont val="微软雅黑"/>
        <family val="2"/>
        <charset val="134"/>
      </rPr>
      <t>(抵抗变动的,拒绝改变,保守)</t>
    </r>
    <phoneticPr fontId="82" type="noConversion"/>
  </si>
  <si>
    <t>Judgemental(判断;断定)</t>
    <phoneticPr fontId="82" type="noConversion"/>
  </si>
  <si>
    <t>Need to change(需要改变)</t>
    <phoneticPr fontId="82" type="noConversion"/>
  </si>
  <si>
    <r>
      <rPr>
        <sz val="8"/>
        <rFont val="微软雅黑"/>
        <family val="2"/>
        <charset val="134"/>
      </rPr>
      <t>Perfectionistic</t>
    </r>
    <r>
      <rPr>
        <sz val="10"/>
        <rFont val="微软雅黑"/>
        <family val="2"/>
        <charset val="134"/>
      </rPr>
      <t>(追求完美)</t>
    </r>
    <phoneticPr fontId="44" type="noConversion"/>
  </si>
  <si>
    <t>Hopeless Despair(丧失信心)</t>
    <phoneticPr fontId="82" type="noConversion"/>
  </si>
  <si>
    <r>
      <rPr>
        <sz val="8"/>
        <rFont val="微软雅黑"/>
        <family val="2"/>
        <charset val="134"/>
      </rPr>
      <t>Manic Uncontrollable</t>
    </r>
    <r>
      <rPr>
        <sz val="10"/>
        <rFont val="微软雅黑"/>
        <family val="2"/>
        <charset val="134"/>
      </rPr>
      <t>(狂躁,易怒)</t>
    </r>
    <phoneticPr fontId="44" type="noConversion"/>
  </si>
  <si>
    <t>Identity Conflict(分身乏术)</t>
    <phoneticPr fontId="82" type="noConversion"/>
  </si>
  <si>
    <t>Embaressed(左右为难的)</t>
    <phoneticPr fontId="82" type="noConversion"/>
  </si>
  <si>
    <t>中药敏感性</t>
    <phoneticPr fontId="44" type="noConversion"/>
  </si>
  <si>
    <t>中草药</t>
    <phoneticPr fontId="44" type="noConversion"/>
  </si>
  <si>
    <t>十二经络反应性检测</t>
    <phoneticPr fontId="44" type="noConversion"/>
  </si>
  <si>
    <t>常见不耐受物质及过敏原反应性检测</t>
    <phoneticPr fontId="44" type="noConversion"/>
  </si>
  <si>
    <t>第四部份  常见中草/成药反应性检测</t>
    <phoneticPr fontId="44" type="noConversion"/>
  </si>
  <si>
    <t>灵芝益气汤 -- 感染病毒性疾病之后免疫缺陷，腺热，化学疗法的辅助，提升免疫功能，包括RBC产品，防止病毒复制。 # ]</t>
    <phoneticPr fontId="39" type="noConversion"/>
  </si>
  <si>
    <t>龙胆泻肝汤-- 清除肝胆系统的湿热，抗炎，抗菌，抗感染 。</t>
    <phoneticPr fontId="39" type="noConversion"/>
  </si>
  <si>
    <t>清热灵 -- 清除气分(Qi level) 和上焦的热，清除湿热和毒热，退热，抗炎，抗生素。</t>
    <phoneticPr fontId="39" type="noConversion"/>
  </si>
  <si>
    <t>养胃颗粒-- 加强和调节消化功能，抗痉挛，增加胃黏膜的分泌物。</t>
  </si>
  <si>
    <t>八正散 -- 清除膀胱的湿热，抗菌，抗炎，利尿。</t>
  </si>
  <si>
    <t>当归四逆汤-- 长期手脚冰冷，经脉寒邪, 冻疮，痛经，末梢血管扩张，促进血液循环，抗生素。</t>
  </si>
  <si>
    <t>蠲痹汤 -- 骨关节炎，类风湿性关节炎，关节痛，痹证，滑囊炎。@ ]</t>
  </si>
  <si>
    <t>桃核承气汤-- 盆腔炎，胎盘滞留，急性下腹痛，结肠梗阻，降低血粘度，脂肪和糖，抗炎。]</t>
  </si>
  <si>
    <t>天麻钩藤饮-- 高血压，中风，更年期综合征，梅尼埃病，癫痫症，头痛，眩晕，肝阳上亢，内风。</t>
  </si>
  <si>
    <t>清肺汤-- 急性上呼吸道感染（肺部，抗菌，止咳，化痰，轻舄（肠道，结肠，肠。 ]</t>
  </si>
  <si>
    <t>桂皮汤 -- 焦虑，失眠，出血性疾病，贫血，产后恢复，加强消化功能（尤其是对营养的吸收，补气补血，消除焦虑的镇静剂。</t>
  </si>
  <si>
    <t>天王补心丹-- 焦虑，失眠，心悸，心律不齐，与更年期有关的情绪障碍，慢性口腔溃疡，止痛药和镇定剂，神经镇定剂，镇静剂。</t>
  </si>
  <si>
    <t>四物汤-- 月经问题，不孕不育，皮肤和头发干燥无光泽，贫血，产后，虚弱，补血药，强壮子宫和肌肉，催奶。</t>
  </si>
  <si>
    <t>当归芍药散 -- 伴有流体代谢问题的月经失调，怀孕期间水肿，补血药（生血，利尿（肾。 ]</t>
  </si>
  <si>
    <t>乌金丸-- 月经失调，痛经，子宫内膜异位，月经不规律，通经药，调经，改善循环，止痛，消除子宫中的滞留阻塞。</t>
  </si>
  <si>
    <t>六味地黄丸-- 一般性肾虚和肾病，镇痛剂，退热药 ，抗炎，改善肾功能和流体代谢双向激素调节。</t>
  </si>
  <si>
    <t>炙甘草汤-- 心悸，不规则脉搏，心脏病，保护心肌，抑制心律不齐，提高缺氧耐受性。</t>
  </si>
  <si>
    <t>小青龙汤-- 支气管炎，肺气肿，支气管哮喘，抗哮喘（肺部和抗过敏， 改善血浆皮质醇和促皮激素。 ]</t>
  </si>
  <si>
    <t>血府逐瘀汤-- 外伤，慢性固定疼痛，慢性抑郁症，抗血小板，抗凝血，血管扩张剂。</t>
  </si>
  <si>
    <t>四君子汤 -- 提高和调节消化功能，滋补，加强免疫力和抵抗力，提高病后或手术后的恢复力，化痰，胃。</t>
  </si>
  <si>
    <t>补中益气汤-- 滋补药，消化刺激物，提升和增强变弱或脱垂的结构，刺激和保护免疫系统。</t>
  </si>
  <si>
    <t>小柴胡汤 -- Postivral 和少阳症, 乳腺炎，耳朵障碍，改善肝功能，降低丙氨酸氨基转移酶（AST和天门冬氨酸氨基转移酶(ALT, 提高免疫力，说明清除残留的病原体 。</t>
  </si>
  <si>
    <t>藿香正气散 -- 胃肠性感冒，急性胃肠炎，假丝酵母样症状(candida like symptoms, 抗催吐药，抗腹舄，减轻急性胃病。^ ]</t>
  </si>
  <si>
    <t>四逆散-- 用于治疗肝脏气滞证的基本配方，镇痉药，减轻抑郁和情绪困扰，有助消化，驱风。</t>
  </si>
  <si>
    <t>五苓散-- 全身性水肿，流体代谢问题，利尿（肾，温和的消化增强剂。 ]</t>
  </si>
  <si>
    <t>润肠丸-- 慢性结肠便秘，产后便秘，干便，缓和轻舄剂。 ]</t>
  </si>
  <si>
    <t>黄连解毒汤-- 全身湿热或毒热，退烧，抗炎，抗菌。</t>
  </si>
  <si>
    <t>五味消毒饮-- 局部化脓疼痛，毒热，广谱抗感染，抗炎，退热，消毒。</t>
  </si>
  <si>
    <t>柴胡加龙骨牡蛎汤-- 精神或情绪紊乱，紧张，心悸，失眠，止痛，抗酸，止痉挛，镇静剂。</t>
  </si>
  <si>
    <t>镇肝熄风汤 -- 肝阳上亢，肝风，短暂性脑缺血发作，中风发病前的疾病（大脑，防高血压，神经系统镇静剂。</t>
  </si>
  <si>
    <t>止嗽散-- 用于外感咳嗽，止咳化痰。 ]</t>
  </si>
  <si>
    <t>寿胎丸-- 习惯性流产，不孕不育，腰背痛，强壮滋养子宫。</t>
  </si>
  <si>
    <t>半夏泻心汤 -- 增强调节消化功能，滋补消化系统，消炎化痰，健胃，止吐。</t>
  </si>
  <si>
    <t>菟丝子丸-- 多尿，尿床，遗尿，尿失禁，肾，膀胱。 ]</t>
  </si>
  <si>
    <t>九味羌活汤-- 流行性感冒，风湿病，发烧，急性腰背扭伤，退热，止痛和抗炎。@ # ] $</t>
  </si>
  <si>
    <t>保和丸 -- 食滞，消化不良，健胃并增强一般消化功能，消化剂，镇静剂，健胃剂。</t>
  </si>
  <si>
    <t>越鞠散-- 情绪或与压力有关的胃肠问题，胃十二指肠溃疡，胆囊炎，胆石病。</t>
  </si>
  <si>
    <t>痛泻要方-- 带有一种情绪因素的消化问题，结肠，肠易激综合征(肠道，结肠，肠。 ]</t>
  </si>
  <si>
    <t>消风散-- 风热或湿痒皮肤病，抗炎，发汗，止痒。</t>
  </si>
  <si>
    <t>三痹汤-- 肌肉和关节疼痛，关节炎痛，止痛，抗关节炎，抗炎，增强循环。 @ ]</t>
  </si>
  <si>
    <t>辛芩冲剂 -- 过敏性鼻炎，窦炎，花粉热，抗菌，抗炎，抗过敏，通鼻和窦。 @ ]</t>
  </si>
  <si>
    <t>苍耳散-- 窦阻塞，窦炎，过敏性和常年性鼻炎。 ]</t>
  </si>
  <si>
    <t>二仙汤 -- 更年期热证，潮热，出汗，情绪波动，调节与更年期相关的激素，垂体促性腺刺激物，抗高血压。]</t>
  </si>
  <si>
    <t>托里消毒饮-- 中耳炎，红疹，疔疮，增强代谢，增加生命能量并增强免疫力。</t>
  </si>
  <si>
    <t>逍遥散-- 月经不调，经前综合症，压力 。</t>
  </si>
  <si>
    <t>桑菊饮 -- 上呼吸道感染，急性支气管炎（肺部，流感，眼睛障碍（结膜炎。 # ]</t>
  </si>
  <si>
    <t>生脉散-- 慢性呼吸道疾病（肺部, 缓和剂，补充能量和流体。 ]</t>
  </si>
  <si>
    <t>玉屏风散 -- 经常性咳嗽和感冒（肺部，免疫力低下，多汗，免疫刺激物，止汗药。 ]</t>
  </si>
  <si>
    <t>茵陈蒿汤-- 肝脏——黄疸，利胆，利胆剂；利尿（肾，膀胱，尿道，轻舄（肠道，结肠，肠。 ]</t>
  </si>
  <si>
    <t>增液汤 -- 产生流体，润躁通肠（结肠，肠，便秘。 ]</t>
  </si>
  <si>
    <t>消瘰丸-- 粘液型结块，肿块和节结。 ]</t>
  </si>
  <si>
    <t>三子养亲汤-- 持续咳嗽，痰稀，肺寒，化痰，除痰剂，胃肠（肠道，结肠，肠刺激物。 ]</t>
  </si>
  <si>
    <t>治头疮一方 -- 湿疹，急性皮痒病，痤疮，表皮化脓，口腔发炎。@ ]</t>
  </si>
  <si>
    <t>抗毒散-- 广谱抗病毒作用，一般抗生，抗病毒和抗菌作用，退热，麻醉。 @ # ]</t>
  </si>
  <si>
    <t>枳实，槟榔，乌药 -- 便秘，腹胀，由气滞引起的腹痛，腹部手术后的麻痹性肠梗塞（肠道，结肠，肠。 ]</t>
  </si>
  <si>
    <t>苍术，皂角刺，白芷-- 鼻窦和耳朵里的粘液拥塞，有助于从未破裂的脓肿，疖子和伤口排出脓液。</t>
  </si>
  <si>
    <t>金钱草，鸡内金，海金沙 -- 促尿，去湿热和溶解结石，与结石（肾，膀胱，尿道有关的疼痛、肿胀或不适。 ]</t>
  </si>
  <si>
    <t>牡蛎，麻黄根，麸小麦-- 止汗固表。</t>
  </si>
  <si>
    <t>知母，天花粉，沙参 -- 清除肺部和胃部的热和痰，促进唾液分泌，止渴，养阴。</t>
  </si>
  <si>
    <t>山药，葛根，木香 -- 健脾，调气止舄。</t>
  </si>
  <si>
    <t>苍术，厚朴-- 祛湿，消胀。</t>
  </si>
  <si>
    <t>肉苁蓉，锁阳-- 脾和 / 或肝阳虚，便秘。</t>
  </si>
  <si>
    <t>青皮，香附-- 经前乳房肿胀，胀痛，肿块，乳房纤维囊性疾病，痛经，经期下腹肿胀。</t>
  </si>
  <si>
    <t>龙骨，牡蛎-- 安神，平肝阳。</t>
  </si>
  <si>
    <t>夜交藤，合欢皮 -- 使缺乏症患者安神，抑郁，四肢麻痹且循环不良。</t>
  </si>
  <si>
    <t>知母，黄柏-- 更年期潮红和发夜汗，骨蒸潮热，不明原因引起的低烧或复发性发烧，慢性尿道疼痛（膀胱炎。</t>
  </si>
  <si>
    <t>补骨脂，益智仁-- 暖肾并增强其转化和处理流体的功能。</t>
  </si>
  <si>
    <t>桑白皮，陈皮 -- 祛湿，利水消肿。</t>
  </si>
  <si>
    <t>海桐皮，秦艽 -- 疏风，祛湿，抗炎，抗过敏，舒缓疼痛。</t>
  </si>
  <si>
    <t>红藤，败酱草-- 盆腔炎和腹腔炎 (PID, 阑尾炎，憩室炎。</t>
  </si>
  <si>
    <t>鹿茸，龟板-- 生精，滋阴壮阳，强壮冲脉和任脉。</t>
  </si>
  <si>
    <t>浮萍，紫草 -- 红肿斑丘状疹以及其它因血热所致的皮肤疾病。</t>
  </si>
  <si>
    <t>生地，石膏-- 清气热血热，抗炎退热。</t>
  </si>
  <si>
    <t>陈皮，半夏恶心作呕，晨吐和运动病，咳痰，急性或慢性咳嗽，伴有大量白痰。 ]</t>
  </si>
  <si>
    <t>九节菖蒲，远志-- 提神醒脑，化痰（肺部。 ]</t>
  </si>
  <si>
    <t>香附，砂仁-- 调理消化系统，善行胃肠气滞（肠道，结肠，肠，改善对油性草药的消化, 加进任何会引起消化不良的药方中 。 ]</t>
  </si>
  <si>
    <t>延胡索，川楝子-- 用于所有气滞和血瘀所致的疼痛。 ]</t>
  </si>
  <si>
    <t>干姜，肉桂 -- 温阳，散内寒。</t>
  </si>
  <si>
    <t>枳实，桔梗 腹胀和上腹胀满，可加入任何消胀的药方。</t>
  </si>
  <si>
    <t>当归，黄芪 益气补血。</t>
  </si>
  <si>
    <t>桃仁，红花 活血化瘀。</t>
  </si>
  <si>
    <t>三棱，莪术活血，有效化瘀，溶解血块。</t>
  </si>
  <si>
    <t>苍术，黄柏 清除下身湿热。</t>
  </si>
  <si>
    <t>山栀子，牡丹皮热症，伴有情绪因素所致的循环性痤疮(emotional component-cyclical acne, 经前潮红，月经过多，易怒。</t>
  </si>
  <si>
    <t>熟地，何首乌 -- 补血，补肾阴。</t>
  </si>
  <si>
    <t>杜仲，续断-- 健肾，尤其是肾气和肾阳，伴有多种病状的腰身疼痛。</t>
  </si>
  <si>
    <t>黄连，吴茱萸-- 胃灼热，酸返流，胃酸过多，不明饥痛。</t>
  </si>
  <si>
    <t>甘草，白芍-- 镇痉药，缓和平滑肌和骨骼肌痉挛所致的疼痛。</t>
  </si>
  <si>
    <t>麦门冬，天门冬 -- 清热，养阴，润肺，止咳，退烧，增强体液免疫。</t>
  </si>
  <si>
    <t>炙麻黄，杏仁-- 宣通肺气，停止咳嗽和喘息。</t>
  </si>
  <si>
    <t>仙灵脾，仙茅 -- 温补肾阳，散风祛湿。</t>
  </si>
  <si>
    <t>天南星，旋覆花 -- 化痰。</t>
  </si>
  <si>
    <t>枸杞子，菊花-- 益目，养目，明目，凉肝。</t>
  </si>
  <si>
    <t>柴胡，白芍-- 舒肝柔肝，治疗肝气不舒。</t>
  </si>
  <si>
    <t>苦参，白鲜皮 -- 皮肤痕痒疾病，化脓性皮肤疾病，湿疹，风疹，牛皮癣，肠内湿热导致痢疾。</t>
  </si>
  <si>
    <t>葛根-- 清表，疏散风热，放松肌肉，生津，减轻腹舄，促使皮疹出齐。</t>
  </si>
  <si>
    <t>舒肝熄风，止痛。</t>
  </si>
  <si>
    <t>川芎-- 活血行气，祛风止痛。</t>
  </si>
  <si>
    <t>西洋参-- 补气养阴，清虚火，生津。</t>
  </si>
  <si>
    <t>大黄-- 用于便秘和血瘀。</t>
  </si>
  <si>
    <t>田七-- 止血并去除瘀血。</t>
  </si>
  <si>
    <t>丹参-- 活血祛瘀，清热安神。</t>
  </si>
  <si>
    <t>五味子-- 强壮肺脏和肾脏，止汗，安神，抑制流体泄漏。</t>
  </si>
  <si>
    <t>青蒿-- 祛暑热，凉血并清除隐藏的病原体。</t>
  </si>
  <si>
    <t>黄连-- 清湿热，祛火，特别是上半身。</t>
  </si>
  <si>
    <t>鸡血藤 -- 补血，通络，活血。</t>
  </si>
  <si>
    <t>益母草-- 活血，调经，促尿。</t>
  </si>
  <si>
    <t>钩藤-- 镇定情绪，止痉挛，头昏，眩晕，降低血压。</t>
  </si>
  <si>
    <t>人参-- 大补元气，强肺健脾，益心气，安神，养阴生津。</t>
  </si>
  <si>
    <t>当归-- 补血活血，调节月经，润肠通便。]</t>
  </si>
  <si>
    <t>神曲-- 消食化滞，和胃。</t>
  </si>
  <si>
    <t>酸枣仁 -- 养心，安神，止汗。</t>
  </si>
  <si>
    <t>参附汤 -- 休克，心力衰竭，改善血液和微血管循环，增强心肌收缩力，改善肝功能并提高免疫力。]</t>
    <phoneticPr fontId="39" type="noConversion"/>
  </si>
  <si>
    <t>常见中草药反应性检测</t>
    <phoneticPr fontId="44" type="noConversion"/>
  </si>
  <si>
    <t>常见中成药反应性检测</t>
    <phoneticPr fontId="44" type="noConversion"/>
  </si>
  <si>
    <t>枸杞子-- 治疗肝肾阴亏、腰膝酸软、头晕、健忘、目眩、目昏多泪、消渴、遗精等病症。调节机体免疫功能、延缓衰老、抗脂肪肝、调节血脂和血糖、促进造血功能</t>
  </si>
  <si>
    <t xml:space="preserve">白芍药 -- 补血养血、平抑肝阳、柔肝止痛。敛阴止汗等功效，适用于阴虚发热、月经不调、胸腹胁肋疼痛、四肢挛急，泻痢腹痛、自汗盗汗、崩漏、带下等症 </t>
  </si>
  <si>
    <t>泽泻 --利水，渗湿，泄热。治小便不利，水肿胀满，呕吐，泻痢，痰饮，脚气，淋病，尿血。(1)利水渗湿：用于水湿内停之尿少、水肿、泻痢及湿热淋浊等证。</t>
  </si>
  <si>
    <t>木通 -- 泻火行水，通利血脉。治小便赤涩，淋浊，水肿，胸中烦热，喉痹咽痛，遍身拘痛，妇女经闭，乳汁不通。</t>
  </si>
  <si>
    <t>山楂 -- 有降血脂、血压、强心、抗心律不齐等作用，同时，山楂也是健脾开胃、消食化滞、活血化痰的良药。对胸膈脾满、疝气、血淤、闭经等症有很好的疗效。</t>
  </si>
  <si>
    <t>狗脊 -- 补肝肾，强腰膝，祛风湿：用于肝肾亏虚兼有风寒湿邪所致的腰痛脊强，小便不禁，妇女白带过多。</t>
  </si>
  <si>
    <t>关防己</t>
    <phoneticPr fontId="44" type="noConversion"/>
  </si>
  <si>
    <t xml:space="preserve">关防己 -- 祛风止痛，清热利水，用于湿热身痛、下肢水肿、小便不利、风湿痹痛。 </t>
  </si>
  <si>
    <t>篙本 -- 头疼感冒，风湿关节炎，排毒养颜。</t>
  </si>
  <si>
    <t>防风 -- 祛风，去湿止痛，发汗，解热，抗病毒，止痒。</t>
  </si>
  <si>
    <t xml:space="preserve">三棱 -- 具有破血，行气，消积，止痛的功效。镇定情绪。 </t>
  </si>
  <si>
    <t xml:space="preserve">太子参 -- 脾虚食少、倦怠乏力、心悸自汗、肺虚咳嗽、津亏口渴等症。 </t>
  </si>
  <si>
    <t>银耳 -- 养胃阴，润肺，强精、补肾、润肠、益胃、补气、美容、肺热咳嗽、肺燥干咳、月经不调、胃炎、大便秘结等病症。</t>
    <phoneticPr fontId="39" type="noConversion"/>
  </si>
  <si>
    <t>基本体质指数</t>
    <phoneticPr fontId="44" type="noConversion"/>
  </si>
  <si>
    <t>十二经络反应性检测</t>
    <phoneticPr fontId="44" type="noConversion"/>
  </si>
  <si>
    <t>脊椎神经系统反应性检测</t>
    <phoneticPr fontId="44" type="noConversion"/>
  </si>
  <si>
    <t>常见维生素检测及食物来源</t>
    <phoneticPr fontId="44" type="noConversion"/>
  </si>
  <si>
    <t>常见矿物质检测及食物来源</t>
    <phoneticPr fontId="44" type="noConversion"/>
  </si>
  <si>
    <t>常见氨基酸检测及食物来源</t>
    <phoneticPr fontId="44" type="noConversion"/>
  </si>
  <si>
    <t>常见毒素检测及可能来源</t>
    <phoneticPr fontId="44" type="noConversion"/>
  </si>
  <si>
    <t>引起毒素堆积的常见原因检测</t>
    <phoneticPr fontId="44" type="noConversion"/>
  </si>
  <si>
    <t>引起失眠的常见原因检测</t>
    <phoneticPr fontId="44" type="noConversion"/>
  </si>
  <si>
    <t>引起疲劳的常见原因检测</t>
    <phoneticPr fontId="44" type="noConversion"/>
  </si>
  <si>
    <t>引起免疫功能紊乱的常见原因检测</t>
    <phoneticPr fontId="44" type="noConversion"/>
  </si>
  <si>
    <t>引起头晕头痛的常见原因检测</t>
    <phoneticPr fontId="44" type="noConversion"/>
  </si>
  <si>
    <t>引起呼吸道及咽喉不适的常见原因检测</t>
    <phoneticPr fontId="44" type="noConversion"/>
  </si>
  <si>
    <t>引起血压不稳，心率不齐，心慌，心悸，胸闷的常见原因检测</t>
    <phoneticPr fontId="44" type="noConversion"/>
  </si>
  <si>
    <t>引起皮肤问题的常见原因检测</t>
    <phoneticPr fontId="44" type="noConversion"/>
  </si>
  <si>
    <t>引起腰腿痛的常见原因检测</t>
    <phoneticPr fontId="44" type="noConversion"/>
  </si>
  <si>
    <t>引起性功能障碍的常见原因检测</t>
    <phoneticPr fontId="44" type="noConversion"/>
  </si>
  <si>
    <t>引起便秘的常见原因检测</t>
    <phoneticPr fontId="44" type="noConversion"/>
  </si>
  <si>
    <t>引起情绪波动的常见原因检测</t>
    <phoneticPr fontId="44" type="noConversion"/>
  </si>
  <si>
    <t>引起高胆固醇症和甘油三酯症的常见原因检测</t>
    <phoneticPr fontId="44" type="noConversion"/>
  </si>
  <si>
    <t>引起血糖失衡的常见原因检测</t>
    <phoneticPr fontId="44" type="noConversion"/>
  </si>
  <si>
    <t>引起肥胖的常见原因检测</t>
    <phoneticPr fontId="44" type="noConversion"/>
  </si>
  <si>
    <t>引起毛发脱落的常见原因检测</t>
    <phoneticPr fontId="44" type="noConversion"/>
  </si>
  <si>
    <t>引起贫血的常见原因检测</t>
    <phoneticPr fontId="44" type="noConversion"/>
  </si>
  <si>
    <t>压力指数异常时可能出现的相关症状:颈椎不适，脑供血不足，头晕，后头痛，失眠，健忘，视力下降，嗜睡，倦怠 ，..等</t>
    <phoneticPr fontId="44" type="noConversion"/>
  </si>
  <si>
    <t>压力指数异常时可能出现的相关症状:颈椎不适，眩晕，偏头痛，耳鸣，失眠，斜视，视力下降，眼框痛，鼻塞..等</t>
    <phoneticPr fontId="44" type="noConversion"/>
  </si>
  <si>
    <t>压力指数异常时可能出现的相关症状:颈椎不适，偏头痛，三叉神经痛，视力障碍，耳鸣，眩晕，肩痛，肩僵，交感神经亢进..等</t>
    <phoneticPr fontId="44" type="noConversion"/>
  </si>
  <si>
    <t>压力指数异常时可能出现的相关症状:颈椎不适，咽喉部异物感，胸闷，肩痛，牙痛，甲亢，咽喉痛，恶心，弱视，肢端麻木 ，三叉神经痛..等</t>
    <phoneticPr fontId="44" type="noConversion"/>
  </si>
  <si>
    <t>压力指数异常时可能出现的相关症状:颈椎不适，眩晕，视力下降，神经衰弱，心律异常，血压波动，上臂痛，下肢瘫软，胸痛，喘哮，发声嘶哑，..等</t>
    <phoneticPr fontId="44" type="noConversion"/>
  </si>
  <si>
    <t>压力指数异常时可能出现的相关症状:颈椎不适，血糖不稳，血压波动，心律失常（过速或过缓），上肢外侧痛，咳喘，咽喉痛，扁桃体肿大..等</t>
    <phoneticPr fontId="44" type="noConversion"/>
  </si>
  <si>
    <t>压力指数异常时可能出现的相关症状:颈椎不适，心律失常（过缓或过速），血压波动，血糖不稳，上肢后侧疼痛，上肢尺侧麻痛，咽喉痛，哮喘，胸闷气短，甲状腺病，雷诺氏证..等</t>
    <phoneticPr fontId="44" type="noConversion"/>
  </si>
  <si>
    <t>压力指数异常时可能出现的相关症状:胸椎不适，上臂后侧痛，肩胛部疼痛，气短，气喘，咳嗽，胸痛，心慌心悸早搏，房颤..等</t>
    <phoneticPr fontId="44" type="noConversion"/>
  </si>
  <si>
    <t>压力指数异常时可能出现的相关症状:胸椎不适，上臂痛，气喘，咳嗽，胸痛，气短，胸闷，心律失常，冠心病（心绞痛）..等</t>
    <phoneticPr fontId="44" type="noConversion"/>
  </si>
  <si>
    <t>压力指数异常时可能出现的相关症状:胸椎不适，上臂后侧痛，肩胛部疼痛，胸闷，胸痛，感冒，气喘，咳嗽..等</t>
    <phoneticPr fontId="44" type="noConversion"/>
  </si>
  <si>
    <t>压力指数异常时可能出现的相关症状:胸椎不适，气喘,心慌，心悸，胸痛,胸闷，冠心病（心绞痛），肝胆病 ，乳房痛..等</t>
    <phoneticPr fontId="44" type="noConversion"/>
  </si>
  <si>
    <t>压力指数异常时可能出现的相关症状:胸椎不适，胸痛，冠心病（心绞痛）、心慌，心悸，乳房痛，肝胆病，低血压，贫血，气喘..等</t>
    <phoneticPr fontId="44" type="noConversion"/>
  </si>
  <si>
    <t>压力指数异常时可能出现的相关症状:胸椎不适，肋间痛，肝区痛，胆囊炎，胆石症，消化不良，胃溃疡，胃下垂，糖尿病..等</t>
    <phoneticPr fontId="44" type="noConversion"/>
  </si>
  <si>
    <t>压力指数异常时可能出现的相关症状:胸椎不适，肝区痛，胆囊炎，胆石症，肋间痛,肝胆病、糖尿病、免疫力差 胃脘痛,肝区痛,肋间痛..等</t>
    <phoneticPr fontId="44" type="noConversion"/>
  </si>
  <si>
    <t>压力指数异常时可能出现的相关症状:胸椎不适，慢性胃炎，胃溃疡，肝区痛，上腹胀痛，过敏证，手脚发凉，倦怠，浮肿，小便白浊，尿不畅，子宫炎..等</t>
    <phoneticPr fontId="44" type="noConversion"/>
  </si>
  <si>
    <t>压力指数异常时可能出现的相关症状:胸椎不适，慢性胃炎，胃溃疡，腹胀，糖尿病, 性功能改变，过敏..等</t>
    <phoneticPr fontId="44" type="noConversion"/>
  </si>
  <si>
    <t>压力指数异常时可能出现的相关症状:胸椎不适，胃脘痛，胰腺炎，糖尿病，肾区痛，排尿异常，尿路结石, 皮肤病..等</t>
    <phoneticPr fontId="44" type="noConversion"/>
  </si>
  <si>
    <t>压力指数异常时可能出现的相关症状:胸椎不适，肾炎，肾结石，排尿异常,不孕症，风湿症，下腹痛凉..等</t>
    <phoneticPr fontId="44" type="noConversion"/>
  </si>
  <si>
    <t>压力指数异常时可能出现的相关症状:腰部酸痛，腰椎问题，排尿异常，大腿前侧痛，结肠炎，便秘，腹泻，下腹痛凉..等</t>
    <phoneticPr fontId="44" type="noConversion"/>
  </si>
  <si>
    <t>压力指数异常时可能出现的相关症状:腹胀，便秘，下腹痛凉，阑尾炎，静脉曲张，子宫卵巢病，腰痛，排尿异常，大腿麻木..等</t>
    <phoneticPr fontId="44" type="noConversion"/>
  </si>
  <si>
    <t>压力指数异常时可能出现的相关症状:两侧腰痛，腹痛，月经不调，膀胱子宫病，膝内侧痛，无力膀胱炎，子宫肌瘤、膝痛..等</t>
    <phoneticPr fontId="44" type="noConversion"/>
  </si>
  <si>
    <t>压力指数异常时可能出现的相关症状:排便异常，腹部胀痛，尿量改变，两侧腰痛，下肢外侧痛麻，下腰痛，膝痛，坐骨神经痛..等</t>
    <phoneticPr fontId="44" type="noConversion"/>
  </si>
  <si>
    <t>压力指数异常时可能出现的相关症状:下肢血液循环不良，下肢后侧麻痛，下腹痛，月经不调，性功能障碍，坐骨神经痛，痔疮，膀胱炎，小腿痛，脚冰冷..等</t>
    <phoneticPr fontId="44" type="noConversion"/>
  </si>
  <si>
    <t>常见不耐受物质及过敏原反应性检测</t>
    <phoneticPr fontId="44" type="noConversion"/>
  </si>
  <si>
    <t>香烟</t>
    <phoneticPr fontId="44" type="noConversion"/>
  </si>
  <si>
    <t>第三部份  情绪与心理</t>
    <phoneticPr fontId="44" type="noConversion"/>
  </si>
  <si>
    <t>第二部份  常见亚健康症状原因筛查</t>
    <phoneticPr fontId="44" type="noConversion"/>
  </si>
  <si>
    <t>1.    基本体质指数</t>
    <phoneticPr fontId="44" type="noConversion"/>
  </si>
  <si>
    <t>2.    十二经络反应性检测</t>
    <phoneticPr fontId="44" type="noConversion"/>
  </si>
  <si>
    <t>3.    脊椎神经系统反应性检测</t>
    <phoneticPr fontId="44" type="noConversion"/>
  </si>
  <si>
    <t>4.    常见维生素检测及食物来源</t>
    <phoneticPr fontId="44" type="noConversion"/>
  </si>
  <si>
    <t>5.    常见矿物质检测及食物来源</t>
    <phoneticPr fontId="44" type="noConversion"/>
  </si>
  <si>
    <t>6.    常见氨基酸检测及食物来源</t>
    <phoneticPr fontId="44" type="noConversion"/>
  </si>
  <si>
    <t>7.    常见不耐受物质及过敏原反应性检测</t>
    <phoneticPr fontId="44" type="noConversion"/>
  </si>
  <si>
    <t>8.    常见毒素检测及可能来源</t>
    <phoneticPr fontId="44" type="noConversion"/>
  </si>
  <si>
    <t>9.    引起毒素堆积的常见原因检测</t>
    <phoneticPr fontId="44" type="noConversion"/>
  </si>
  <si>
    <t>10.  引起失眠的常见原因检测</t>
    <phoneticPr fontId="44" type="noConversion"/>
  </si>
  <si>
    <t>11.  引起疲劳的常见原因检测</t>
    <phoneticPr fontId="44" type="noConversion"/>
  </si>
  <si>
    <t>12.  引起免疫功能紊乱的常见原因检测</t>
    <phoneticPr fontId="44" type="noConversion"/>
  </si>
  <si>
    <t>13.  引起头晕头痛的常见原因检测</t>
    <phoneticPr fontId="44" type="noConversion"/>
  </si>
  <si>
    <t>14.  引起呼吸道及咽喉不适的常见原因检测</t>
    <phoneticPr fontId="44" type="noConversion"/>
  </si>
  <si>
    <t>15.  引起血压不稳，心率不齐，心慌，心悸，胸闷的常见原因检测</t>
    <phoneticPr fontId="44" type="noConversion"/>
  </si>
  <si>
    <t>16.  引起皮肤问题的常见原因检测</t>
    <phoneticPr fontId="44" type="noConversion"/>
  </si>
  <si>
    <t>17.  引起腰腿痛的常见原因检测</t>
    <phoneticPr fontId="44" type="noConversion"/>
  </si>
  <si>
    <t>18.  引起性功能障碍的常见原因检测</t>
    <phoneticPr fontId="44" type="noConversion"/>
  </si>
  <si>
    <t>19.  引起便秘的常见原因检测</t>
    <phoneticPr fontId="44" type="noConversion"/>
  </si>
  <si>
    <t>主治侧头、耳、眼、胸胁、咽喉病、热病以及经脉循行部位的其它病证。如腹胀、如水肿、遗尿、小便不利、耳聋、耳鸣、疼痛、多汗、小指及食指运动障碍等。</t>
    <phoneticPr fontId="44" type="noConversion"/>
  </si>
  <si>
    <t>淀粉酶</t>
    <phoneticPr fontId="44" type="noConversion"/>
  </si>
  <si>
    <t>蛋白酶</t>
    <phoneticPr fontId="44" type="noConversion"/>
  </si>
  <si>
    <t>维生素 B1</t>
    <phoneticPr fontId="44" type="noConversion"/>
  </si>
  <si>
    <t>维生素B3</t>
    <phoneticPr fontId="44" type="noConversion"/>
  </si>
  <si>
    <t>维生素 B6</t>
    <phoneticPr fontId="44" type="noConversion"/>
  </si>
  <si>
    <t>维生素 B12</t>
    <phoneticPr fontId="44" type="noConversion"/>
  </si>
  <si>
    <t>叶酸</t>
    <phoneticPr fontId="44" type="noConversion"/>
  </si>
  <si>
    <t>维生素C</t>
    <phoneticPr fontId="44" type="noConversion"/>
  </si>
  <si>
    <t>矿物质钙</t>
    <phoneticPr fontId="44" type="noConversion"/>
  </si>
  <si>
    <t>矿物质镁</t>
    <phoneticPr fontId="44" type="noConversion"/>
  </si>
  <si>
    <t>矿物质锰</t>
    <phoneticPr fontId="44" type="noConversion"/>
  </si>
  <si>
    <t>蔗糖</t>
    <phoneticPr fontId="44" type="noConversion"/>
  </si>
  <si>
    <t>5-羟色胺</t>
    <phoneticPr fontId="44" type="noConversion"/>
  </si>
  <si>
    <r>
      <t>皮</t>
    </r>
    <r>
      <rPr>
        <sz val="11"/>
        <rFont val="宋体"/>
        <family val="3"/>
        <charset val="134"/>
      </rPr>
      <t>质</t>
    </r>
    <r>
      <rPr>
        <sz val="11"/>
        <rFont val="新細明體"/>
        <family val="1"/>
        <charset val="136"/>
      </rPr>
      <t>醇</t>
    </r>
    <phoneticPr fontId="44" type="noConversion"/>
  </si>
  <si>
    <t>多巴胺</t>
    <phoneticPr fontId="44" type="noConversion"/>
  </si>
  <si>
    <t>赖氨酸</t>
    <phoneticPr fontId="44" type="noConversion"/>
  </si>
  <si>
    <t>酪氨酸</t>
    <phoneticPr fontId="44" type="noConversion"/>
  </si>
  <si>
    <t>蛋氨酸</t>
    <phoneticPr fontId="44" type="noConversion"/>
  </si>
  <si>
    <t>雌激素</t>
    <phoneticPr fontId="44" type="noConversion"/>
  </si>
  <si>
    <t>催产素</t>
    <phoneticPr fontId="44" type="noConversion"/>
  </si>
  <si>
    <t>肾上腺</t>
    <phoneticPr fontId="44" type="noConversion"/>
  </si>
  <si>
    <r>
      <rPr>
        <sz val="11"/>
        <rFont val="宋体"/>
        <family val="3"/>
        <charset val="134"/>
      </rPr>
      <t>压</t>
    </r>
    <r>
      <rPr>
        <sz val="11"/>
        <rFont val="新細明體"/>
        <family val="1"/>
        <charset val="136"/>
      </rPr>
      <t>力</t>
    </r>
    <phoneticPr fontId="44" type="noConversion"/>
  </si>
  <si>
    <t>肝脏功能</t>
    <phoneticPr fontId="44" type="noConversion"/>
  </si>
  <si>
    <t>淀粉酶缺乏导致抑郁、疲劳、情绪波动、经前期综合征等。</t>
    <phoneticPr fontId="44" type="noConversion"/>
  </si>
  <si>
    <t>淀粉酶缺乏会导致抑郁、疲劳、情绪波动等。</t>
    <phoneticPr fontId="44" type="noConversion"/>
  </si>
  <si>
    <t>缺乏时会引起食欲差、肌肉萎缩、精神状态不稳定、健忘、莫名的恐惧、疲劳、失去膝盖的反射作用。</t>
    <phoneticPr fontId="44" type="noConversion"/>
  </si>
  <si>
    <t>缺乏时会造成长期缺乏会导致消极、忧郁、精神分裂症等。</t>
    <phoneticPr fontId="44" type="noConversion"/>
  </si>
  <si>
    <t>缺乏时会引起抑郁、沮丧等。</t>
    <phoneticPr fontId="44" type="noConversion"/>
  </si>
  <si>
    <t>缺乏时会引起大脑受损、肌肉无力、步伐失去平衡、躁动、忧郁等。</t>
    <phoneticPr fontId="44" type="noConversion"/>
  </si>
  <si>
    <t>缺乏时会引起湿疹、脂肪新陈代谢减弱、舌痛、没有食欲、作呕、贫血、疲乏、失眠、肌肉疼痛、抑郁、沮丧、肤色不好、四肢无力等。</t>
    <phoneticPr fontId="44" type="noConversion"/>
  </si>
  <si>
    <t>长期缺乏会导致易怒、无精打采、缺乏耐力。</t>
    <phoneticPr fontId="44" type="noConversion"/>
  </si>
  <si>
    <t>长期缺乏会导致神经系统异常兴奋，易怒，焦躁。</t>
    <phoneticPr fontId="44" type="noConversion"/>
  </si>
  <si>
    <t>补充镁可抵抗忧郁症。</t>
    <phoneticPr fontId="44" type="noConversion"/>
  </si>
  <si>
    <t>补充锰可缓和神经过敏和烦燥不安。</t>
    <phoneticPr fontId="44" type="noConversion"/>
  </si>
  <si>
    <t>研究认为，糖类（甜的碳水化合物）具有成瘾性，其戒断症状可以是严重的精神疾病。</t>
    <phoneticPr fontId="44" type="noConversion"/>
  </si>
  <si>
    <t>又名血清素，前体是色氨酸，是褪黑激素的前体。功能低下可导致多种精神类疾病尤其是焦虑、抑郁和创伤后应激综合症等，而这些疾病都伴有学习和记忆的障碍。</t>
    <phoneticPr fontId="44" type="noConversion"/>
  </si>
  <si>
    <t>又被称为“压力荷尔蒙”。皮质醇水平变化忧郁症、压力有关。</t>
    <phoneticPr fontId="44" type="noConversion"/>
  </si>
  <si>
    <t>主要负责大脑的情欲，感觉，将兴奋及开心的信息传递，。多巴胺能够治疗抑郁症。</t>
    <phoneticPr fontId="44" type="noConversion"/>
  </si>
  <si>
    <t>是人体必需氨基酸之一、能增强免疫功能、提高智力、促进生长、增进食欲、、改善失眠，提高记忆力、、帮助钙的吸收，治疗防止骨质疏松症。</t>
    <phoneticPr fontId="44" type="noConversion"/>
  </si>
  <si>
    <t>是组成蛋白质相当重要的成分、它能产生出神经传导素，如左旋多巴，多巴氨，正肾上腺素，及肾上腺素。</t>
    <phoneticPr fontId="44" type="noConversion"/>
  </si>
  <si>
    <t>是人体必须氨基酸之一、抗肝硬变、脂肪肝、保护心肌细胞线粒体免受损害、抗抑郁症。降血压. 参与组成血红蛋白、组织与血清，有促进脾脏、胰脏及淋巴的功能。。</t>
    <phoneticPr fontId="44" type="noConversion"/>
  </si>
  <si>
    <t>女性激素，男性体内也有。不平衡时可能会产生过敏、抑郁、疲劳、焦虑。</t>
    <phoneticPr fontId="44" type="noConversion"/>
  </si>
  <si>
    <t>如果缺乏，将出现信任问题、感受爱的能力下降、由于不能达到性高潮而引起的攻击性、焦虑、自闭。</t>
    <phoneticPr fontId="44" type="noConversion"/>
  </si>
  <si>
    <t>心理情绪压力较大时精神过于活跃，造成神经兴奋而引起引起情绪波动。</t>
    <phoneticPr fontId="44" type="noConversion"/>
  </si>
  <si>
    <t>肝脏功能低落将会降低人体的解毒能力，引起体内毒素的堆积，造成情绪波动。。</t>
    <phoneticPr fontId="44" type="noConversion"/>
  </si>
  <si>
    <t>20.  引起高胆固醇症和甘油三酯症的常见原因检测</t>
    <phoneticPr fontId="44" type="noConversion"/>
  </si>
  <si>
    <t>21.  引起血糖失衡的常见原因检测</t>
    <phoneticPr fontId="44" type="noConversion"/>
  </si>
  <si>
    <t>22.  引起肥胖的常见原因检测</t>
    <phoneticPr fontId="44" type="noConversion"/>
  </si>
  <si>
    <t>23.  引起毛发脱落的常见原因检测</t>
    <phoneticPr fontId="44" type="noConversion"/>
  </si>
  <si>
    <t>24.  引起贫血的常见原因检测</t>
    <phoneticPr fontId="44" type="noConversion"/>
  </si>
  <si>
    <t>肾上腺及甲状腺功能、情绪及意志力若偏高可能情绪比较低落，心理压力大，反应缓慢。</t>
    <phoneticPr fontId="44" type="noConversion"/>
  </si>
  <si>
    <t>此指数反应脑部功能及血清素等。若偏高表示脑部功能较弱，失眠，记忆力衰退等。或表示身体有长期疼痛，甚至便秘等肠胃问题。</t>
    <phoneticPr fontId="44" type="noConversion"/>
  </si>
  <si>
    <t>反应身体能量流通量。若偏高表示可能免疫系统低落或有慢性、退化性疾病。可能因为脑部或脊椎受过伤或长期霉菌或念珠球菌感染甚至重金属中毒。</t>
    <phoneticPr fontId="44" type="noConversion"/>
  </si>
  <si>
    <t>此指数反应身体含水量及肾功能。若偏高表示身体细胞缺水，会口渴及疲倦感，皮肤显得干燥易老化。</t>
    <phoneticPr fontId="44" type="noConversion"/>
  </si>
  <si>
    <t>此指数反应氧气之流动及代谢功能，若偏高表示呼吸系统可能异常，或缺乏运动、有贫血倾向等。可能影响脑部功能、计忆力衰退、消化不良等。</t>
    <phoneticPr fontId="44" type="noConversion"/>
  </si>
  <si>
    <t xml:space="preserve">Phase angle ,8+ ideal, 6+norm, below 6 chronic   </t>
    <phoneticPr fontId="39" type="noConversion"/>
  </si>
  <si>
    <t xml:space="preserve"> = Aliphatic Peptides, elastase </t>
  </si>
  <si>
    <t xml:space="preserve"> = Di-8-Tri-Peptides,  </t>
  </si>
  <si>
    <t xml:space="preserve"> = Tetra-Peptides, jejunum </t>
  </si>
  <si>
    <t xml:space="preserve"> = Ubiquinone cycle </t>
  </si>
  <si>
    <t xml:space="preserve"> = Maltose, starch  </t>
  </si>
  <si>
    <t xml:space="preserve"> = Glucose Galactose </t>
  </si>
  <si>
    <t xml:space="preserve"> = Lactose type </t>
  </si>
  <si>
    <t xml:space="preserve"> = Sucrose, isomaltose type </t>
  </si>
  <si>
    <t xml:space="preserve"> = Monoglyceride </t>
  </si>
  <si>
    <t xml:space="preserve"> = Cholesterol </t>
  </si>
  <si>
    <t xml:space="preserve"> = Triglycerides</t>
  </si>
  <si>
    <t xml:space="preserve"> = stomach</t>
  </si>
  <si>
    <t xml:space="preserve"> = Jejunum </t>
  </si>
  <si>
    <t xml:space="preserve"> = Bowel flora </t>
  </si>
  <si>
    <t>5-羟色胺</t>
    <phoneticPr fontId="44" type="noConversion"/>
  </si>
  <si>
    <t>Info_R!F108</t>
    <phoneticPr fontId="44" type="noConversion"/>
  </si>
  <si>
    <t>Info_R!F91</t>
    <phoneticPr fontId="44" type="noConversion"/>
  </si>
  <si>
    <t>THALLIUM（铊） -- 用在神经毒气和一些食品加入剂里的毒物。</t>
    <phoneticPr fontId="39" type="noConversion"/>
  </si>
  <si>
    <t>铊</t>
  </si>
  <si>
    <t>肺肿瘤</t>
    <phoneticPr fontId="44" type="noConversion"/>
  </si>
  <si>
    <t>肿瘤</t>
  </si>
  <si>
    <t>帝泊洱普洱茶珍: 调节人体代谢功能，舒缓减压，通畅身心；清除现代生活营养过剩在体内的淤积，排除肠道垃圾，护理肝脏，温养护胃；减轻身体负担，调节血糖、血脂、血压 （4173）</t>
  </si>
  <si>
    <t>柠檬酸苹果酸钙粉: 为最易人体吸收钙源，减少铁吸收阻碍，口感细腻、绵软，促进骨形成，缓解骨量减少 （4174）</t>
  </si>
  <si>
    <t>复合胶原蛋白粉: 年轻肌肤，保湿去皱，柔韧骨骼，零脂肪含量，食用更健康 （4175）</t>
  </si>
  <si>
    <t>果蔬谷物蛋白粉: 富含丰富的大豆浓缩蛋白和40多种谷物、蔬菜、水果成分，全面补充人体所需营养物质 （4176）</t>
  </si>
  <si>
    <t>益生菌: 调节肠道菌群，促进肠道蠕动，改善排便状况 （4177）</t>
  </si>
  <si>
    <t>银杏叶滴丸: 降低血清胆固醇，增加冠状动脉血流量，改善脑血循环，清除自由基，保护大脑，延缓衰老（4178）</t>
  </si>
  <si>
    <t>芪参茶: 活血化瘀，调节血脂，具有耐缺氧之功效 （4179）</t>
  </si>
  <si>
    <t>九尊肝脂胶囊: 加速肝脏对酒精的分解代谢，促进肾脏对酒精的排泄，并能健脾、利尿渗湿，调理肠胃，缓解过度饮酒对神经系统、消化系统的刺激，使其尽快恢复平衡状态 （4180）</t>
  </si>
  <si>
    <t>常心胶囊: 健脾消食、活血化瘀、养血安神、改善心肌供血，具有调节血脂的保健功能 （4181）</t>
  </si>
  <si>
    <t>人参源胶囊: 以吉林红参提取物为主要原料，调节人体免疫系统平衡 （4182）</t>
  </si>
  <si>
    <t>坤春胶囊: 清除自由基，抗氧化，延缓衰老，平衡内分泌，防治骨质疏松，防癌抗癌，兼具美容护肤之功效，是女性青春素 （4183）</t>
  </si>
  <si>
    <t>复方丹参滴丸: 活血化瘀，理气止痛。用于气滞血瘀所致的胸痹、胸闷、心前区刺痛，冠心病心绞痛（4184）</t>
  </si>
  <si>
    <t>天士力健康产品反应性检测</t>
  </si>
  <si>
    <t>帝泊洱普洱茶珍</t>
  </si>
  <si>
    <t>柠檬酸苹果酸钙粉</t>
  </si>
  <si>
    <t>复合胶原蛋白粉</t>
  </si>
  <si>
    <t>果蔬谷物蛋白粉</t>
  </si>
  <si>
    <t>益生菌</t>
  </si>
  <si>
    <t>银杏叶滴丸</t>
  </si>
  <si>
    <t>芪参茶</t>
  </si>
  <si>
    <t>九尊肝脂胶囊</t>
  </si>
  <si>
    <t>常心胶囊</t>
  </si>
  <si>
    <t>人参源胶囊</t>
  </si>
  <si>
    <t>坤春胶囊</t>
  </si>
  <si>
    <t>复方丹参滴丸</t>
  </si>
  <si>
    <t>不平衡是导致经前期综合征、围绝经期综合征、更年期综合征、轻微的抑郁</t>
    <phoneticPr fontId="44" type="noConversion"/>
  </si>
  <si>
    <t xml:space="preserve"> = Di Glceride, Acytltransferase</t>
  </si>
  <si>
    <t xml:space="preserve"> = Fatty Acid , coA ligase</t>
  </si>
  <si>
    <t>M1753</t>
    <phoneticPr fontId="44"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</si>
</sst>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176" formatCode="0_);[Red]\(0\)"/>
    <numFmt numFmtId="177" formatCode="[$-1009]mmmm\ d\,\ yyyy;@"/>
    <numFmt numFmtId="178" formatCode="0.0_ "/>
    <numFmt numFmtId="179" formatCode="0.00_ "/>
    <numFmt numFmtId="180" formatCode="0.00_);[Red]\(0.00\)"/>
    <numFmt numFmtId="181" formatCode="0.0_);[Red]\(0.0\)"/>
    <numFmt numFmtId="182" formatCode="yyyy/m/d\ h:mm;@"/>
    <numFmt numFmtId="183" formatCode="0_ "/>
  </numFmts>
  <fonts count="127">
    <font>
      <sz val="12"/>
      <color theme="1"/>
      <name val="宋体"/>
      <family val="2"/>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b/>
      <sz val="12"/>
      <name val="宋体"/>
      <family val="2"/>
      <scheme val="minor"/>
    </font>
    <font>
      <b/>
      <sz val="14"/>
      <name val="宋体"/>
      <family val="2"/>
      <scheme val="minor"/>
    </font>
    <font>
      <sz val="14"/>
      <name val="宋体"/>
      <family val="2"/>
      <scheme val="minor"/>
    </font>
    <font>
      <sz val="14"/>
      <color theme="1"/>
      <name val="华文楷体"/>
      <family val="3"/>
      <charset val="134"/>
    </font>
    <font>
      <sz val="12"/>
      <name val="DFKai-SB"/>
      <family val="1"/>
    </font>
    <font>
      <sz val="12"/>
      <color rgb="FFFF0000"/>
      <name val="PMingLiU"/>
      <family val="1"/>
    </font>
    <font>
      <sz val="12"/>
      <name val="宋体"/>
      <family val="3"/>
      <charset val="134"/>
    </font>
    <font>
      <sz val="11"/>
      <name val="Calibri"/>
      <family val="2"/>
    </font>
    <font>
      <sz val="12"/>
      <name val="新細明體"/>
      <family val="1"/>
    </font>
    <font>
      <sz val="12"/>
      <color rgb="FF006100"/>
      <name val="宋体"/>
      <family val="2"/>
      <scheme val="minor"/>
    </font>
    <font>
      <sz val="12"/>
      <color rgb="FF9C0006"/>
      <name val="宋体"/>
      <family val="2"/>
      <scheme val="minor"/>
    </font>
    <font>
      <sz val="14"/>
      <name val="DFKai-SB"/>
      <family val="2"/>
    </font>
    <font>
      <b/>
      <sz val="14"/>
      <name val="DFKai-SB"/>
      <family val="1"/>
    </font>
    <font>
      <sz val="14"/>
      <name val="MingLiU"/>
      <family val="3"/>
      <charset val="136"/>
    </font>
    <font>
      <b/>
      <sz val="14"/>
      <color indexed="10"/>
      <name val="DFKai-SB"/>
      <family val="1"/>
    </font>
    <font>
      <sz val="14"/>
      <color indexed="10"/>
      <name val="DFKai-SB"/>
      <family val="1"/>
    </font>
    <font>
      <sz val="14"/>
      <name val="宋体"/>
      <family val="3"/>
      <charset val="134"/>
    </font>
    <font>
      <b/>
      <sz val="14"/>
      <name val="宋体"/>
      <family val="3"/>
      <charset val="134"/>
    </font>
    <font>
      <sz val="12"/>
      <name val="华文楷体"/>
      <family val="3"/>
      <charset val="134"/>
    </font>
    <font>
      <sz val="12"/>
      <name val="Times New Roman"/>
      <family val="1"/>
    </font>
    <font>
      <sz val="11"/>
      <color rgb="FFFF0000"/>
      <name val="Calibri"/>
      <family val="2"/>
    </font>
    <font>
      <sz val="11"/>
      <color rgb="FFFF0000"/>
      <name val="宋体"/>
      <family val="3"/>
      <charset val="134"/>
    </font>
    <font>
      <sz val="11"/>
      <name val="华文楷体"/>
      <family val="3"/>
      <charset val="134"/>
    </font>
    <font>
      <sz val="11"/>
      <color rgb="FFFF0000"/>
      <name val="PMingLiU"/>
      <family val="1"/>
    </font>
    <font>
      <sz val="11"/>
      <name val="PMingLiU"/>
      <family val="1"/>
    </font>
    <font>
      <b/>
      <sz val="14"/>
      <name val="DFKai-SB"/>
      <family val="2"/>
    </font>
    <font>
      <b/>
      <sz val="14"/>
      <color indexed="10"/>
      <name val="DFKai-SB"/>
      <family val="2"/>
    </font>
    <font>
      <sz val="11"/>
      <color rgb="FF0070C0"/>
      <name val="Calibri"/>
      <family val="2"/>
    </font>
    <font>
      <sz val="11"/>
      <color rgb="FF0070C0"/>
      <name val="PMingLiU"/>
      <family val="1"/>
    </font>
    <font>
      <sz val="11"/>
      <color rgb="FF006100"/>
      <name val="宋体"/>
      <family val="2"/>
      <scheme val="minor"/>
    </font>
    <font>
      <sz val="11"/>
      <color rgb="FF9C0006"/>
      <name val="宋体"/>
      <family val="2"/>
      <scheme val="minor"/>
    </font>
    <font>
      <b/>
      <sz val="14"/>
      <color indexed="10"/>
      <name val="MingLiU"/>
      <family val="3"/>
      <charset val="136"/>
    </font>
    <font>
      <sz val="9"/>
      <name val="宋体"/>
      <family val="3"/>
      <charset val="136"/>
      <scheme val="minor"/>
    </font>
    <font>
      <sz val="12"/>
      <color theme="1"/>
      <name val="宋体"/>
      <family val="2"/>
      <scheme val="minor"/>
    </font>
    <font>
      <sz val="11"/>
      <color theme="1"/>
      <name val="宋体"/>
      <family val="3"/>
      <charset val="134"/>
      <scheme val="minor"/>
    </font>
    <font>
      <sz val="12"/>
      <color theme="1"/>
      <name val="宋体"/>
      <family val="2"/>
      <charset val="134"/>
      <scheme val="minor"/>
    </font>
    <font>
      <b/>
      <sz val="10"/>
      <color rgb="FF0070C0"/>
      <name val="微软雅黑"/>
      <family val="2"/>
      <charset val="134"/>
    </font>
    <font>
      <sz val="9"/>
      <name val="宋体"/>
      <family val="3"/>
      <charset val="134"/>
      <scheme val="minor"/>
    </font>
    <font>
      <b/>
      <sz val="10"/>
      <name val="微软雅黑"/>
      <family val="2"/>
      <charset val="134"/>
    </font>
    <font>
      <b/>
      <sz val="10"/>
      <color rgb="FFFF0000"/>
      <name val="微软雅黑"/>
      <family val="2"/>
      <charset val="134"/>
    </font>
    <font>
      <b/>
      <sz val="11"/>
      <name val="微软雅黑"/>
      <family val="2"/>
      <charset val="134"/>
    </font>
    <font>
      <sz val="11"/>
      <color theme="1"/>
      <name val="微软雅黑"/>
      <family val="2"/>
      <charset val="134"/>
    </font>
    <font>
      <sz val="10"/>
      <color theme="1"/>
      <name val="微软雅黑"/>
      <family val="2"/>
      <charset val="134"/>
    </font>
    <font>
      <sz val="8"/>
      <color theme="1"/>
      <name val="微软雅黑"/>
      <family val="2"/>
      <charset val="134"/>
    </font>
    <font>
      <b/>
      <sz val="9"/>
      <color theme="1"/>
      <name val="微软雅黑"/>
      <family val="2"/>
      <charset val="134"/>
    </font>
    <font>
      <b/>
      <sz val="10"/>
      <color theme="1"/>
      <name val="微软雅黑"/>
      <family val="2"/>
      <charset val="134"/>
    </font>
    <font>
      <sz val="9"/>
      <color theme="1"/>
      <name val="微软雅黑"/>
      <family val="2"/>
      <charset val="134"/>
    </font>
    <font>
      <b/>
      <sz val="10"/>
      <color rgb="FF000000"/>
      <name val="微软雅黑"/>
      <family val="3"/>
      <charset val="134"/>
    </font>
    <font>
      <sz val="10"/>
      <name val="微软雅黑"/>
      <family val="2"/>
      <charset val="134"/>
    </font>
    <font>
      <sz val="10"/>
      <color rgb="FFFF0000"/>
      <name val="微软雅黑"/>
      <family val="2"/>
      <charset val="134"/>
    </font>
    <font>
      <sz val="12"/>
      <color theme="1"/>
      <name val="微软雅黑"/>
      <family val="2"/>
      <charset val="134"/>
    </font>
    <font>
      <b/>
      <sz val="18"/>
      <color theme="1"/>
      <name val="微软雅黑"/>
      <family val="2"/>
      <charset val="134"/>
    </font>
    <font>
      <b/>
      <sz val="10"/>
      <color theme="0" tint="-4.9989318521683403E-2"/>
      <name val="微软雅黑"/>
      <family val="2"/>
      <charset val="134"/>
    </font>
    <font>
      <b/>
      <sz val="10"/>
      <color rgb="FFF2F2F2"/>
      <name val="微软雅黑"/>
      <family val="3"/>
      <charset val="134"/>
    </font>
    <font>
      <b/>
      <sz val="10"/>
      <color rgb="FF00B050"/>
      <name val="微软雅黑"/>
      <family val="2"/>
      <charset val="134"/>
    </font>
    <font>
      <sz val="10"/>
      <color rgb="FF00B050"/>
      <name val="微软雅黑"/>
      <family val="2"/>
      <charset val="134"/>
    </font>
    <font>
      <sz val="9"/>
      <name val="微软雅黑"/>
      <family val="2"/>
      <charset val="134"/>
    </font>
    <font>
      <b/>
      <sz val="15"/>
      <color theme="1"/>
      <name val="宋体"/>
      <family val="3"/>
      <charset val="134"/>
    </font>
    <font>
      <sz val="9"/>
      <color theme="1"/>
      <name val="宋体"/>
      <family val="3"/>
      <charset val="134"/>
    </font>
    <font>
      <sz val="12"/>
      <color rgb="FFFF0000"/>
      <name val="宋体"/>
      <family val="2"/>
      <scheme val="minor"/>
    </font>
    <font>
      <sz val="12"/>
      <color rgb="FFFF0000"/>
      <name val="宋体"/>
      <family val="3"/>
      <charset val="134"/>
      <scheme val="minor"/>
    </font>
    <font>
      <sz val="11"/>
      <name val="新細明體"/>
      <family val="1"/>
      <charset val="136"/>
    </font>
    <font>
      <sz val="14"/>
      <color theme="1"/>
      <name val="宋体"/>
      <family val="2"/>
      <scheme val="minor"/>
    </font>
    <font>
      <b/>
      <sz val="14"/>
      <name val="微软雅黑"/>
      <family val="2"/>
      <charset val="134"/>
    </font>
    <font>
      <sz val="11"/>
      <name val="宋体"/>
      <family val="3"/>
      <charset val="134"/>
    </font>
    <font>
      <sz val="10"/>
      <name val="宋体"/>
      <family val="3"/>
      <charset val="134"/>
    </font>
    <font>
      <sz val="10"/>
      <name val="新細明體"/>
      <family val="1"/>
      <charset val="136"/>
    </font>
    <font>
      <b/>
      <sz val="11"/>
      <name val="新細明體"/>
      <family val="1"/>
      <charset val="136"/>
    </font>
    <font>
      <sz val="8"/>
      <name val="微软雅黑"/>
      <family val="2"/>
      <charset val="134"/>
    </font>
    <font>
      <sz val="8"/>
      <color theme="1"/>
      <name val="宋体"/>
      <family val="2"/>
      <scheme val="minor"/>
    </font>
    <font>
      <sz val="9"/>
      <color theme="1"/>
      <name val="宋体"/>
      <family val="2"/>
      <scheme val="minor"/>
    </font>
    <font>
      <b/>
      <sz val="16"/>
      <color theme="1"/>
      <name val="微软雅黑"/>
      <family val="2"/>
      <charset val="134"/>
    </font>
    <font>
      <sz val="9"/>
      <color theme="1"/>
      <name val="黑体"/>
      <family val="3"/>
      <charset val="134"/>
    </font>
    <font>
      <sz val="9"/>
      <name val="黑体"/>
      <family val="3"/>
      <charset val="134"/>
    </font>
    <font>
      <sz val="12"/>
      <name val="宋体"/>
      <family val="3"/>
      <charset val="134"/>
    </font>
    <font>
      <sz val="9"/>
      <name val="宋体"/>
      <family val="3"/>
      <charset val="134"/>
    </font>
    <font>
      <sz val="14"/>
      <name val="华文楷体"/>
      <family val="3"/>
      <charset val="134"/>
    </font>
    <font>
      <sz val="9"/>
      <name val="MingLiU"/>
      <family val="3"/>
      <charset val="136"/>
    </font>
    <font>
      <b/>
      <sz val="12"/>
      <name val="华文楷体"/>
      <family val="3"/>
      <charset val="134"/>
    </font>
    <font>
      <sz val="10"/>
      <name val="標楷體"/>
      <family val="2"/>
      <charset val="136"/>
    </font>
    <font>
      <sz val="14"/>
      <name val="黑体"/>
      <family val="3"/>
      <charset val="134"/>
    </font>
    <font>
      <b/>
      <sz val="12"/>
      <name val="DFKai-SB"/>
      <family val="1"/>
    </font>
    <font>
      <sz val="10"/>
      <name val="DFKai-SB"/>
      <family val="2"/>
    </font>
    <font>
      <b/>
      <sz val="14"/>
      <color theme="1"/>
      <name val="华文楷体"/>
      <family val="3"/>
      <charset val="134"/>
    </font>
    <font>
      <sz val="14"/>
      <name val="標楷體"/>
      <family val="2"/>
      <charset val="136"/>
    </font>
    <font>
      <b/>
      <sz val="14"/>
      <name val="LiSu"/>
      <family val="3"/>
      <charset val="134"/>
    </font>
    <font>
      <b/>
      <sz val="12"/>
      <name val="MingLiU"/>
      <family val="3"/>
      <charset val="136"/>
    </font>
    <font>
      <b/>
      <sz val="10"/>
      <name val="DFKai-SB"/>
      <family val="1"/>
    </font>
    <font>
      <b/>
      <sz val="10"/>
      <name val="DFKai-SB"/>
      <family val="2"/>
    </font>
    <font>
      <b/>
      <sz val="11"/>
      <name val="DFKai-SB"/>
      <family val="1"/>
    </font>
    <font>
      <b/>
      <sz val="11"/>
      <name val="MingLiU"/>
      <family val="3"/>
      <charset val="136"/>
    </font>
    <font>
      <sz val="12"/>
      <name val="標楷體"/>
      <family val="2"/>
      <charset val="136"/>
    </font>
    <font>
      <b/>
      <sz val="11"/>
      <name val="DFKai-SB"/>
      <family val="2"/>
    </font>
    <font>
      <b/>
      <sz val="12"/>
      <name val="Times New Roman"/>
      <family val="1"/>
    </font>
    <font>
      <b/>
      <sz val="11"/>
      <name val="宋体"/>
      <family val="3"/>
      <charset val="134"/>
    </font>
    <font>
      <b/>
      <sz val="10"/>
      <name val="宋体"/>
      <family val="3"/>
      <charset val="134"/>
    </font>
    <font>
      <b/>
      <sz val="11"/>
      <name val="Times New Roman"/>
      <family val="1"/>
    </font>
    <font>
      <b/>
      <sz val="14"/>
      <name val="MingLiU"/>
      <family val="3"/>
      <charset val="136"/>
    </font>
    <font>
      <b/>
      <sz val="12"/>
      <name val="LiSu"/>
      <family val="3"/>
      <charset val="134"/>
    </font>
    <font>
      <b/>
      <sz val="13"/>
      <name val="DFKai-SB"/>
      <family val="1"/>
    </font>
    <font>
      <b/>
      <sz val="13"/>
      <name val="MingLiU"/>
      <family val="3"/>
      <charset val="136"/>
    </font>
    <font>
      <b/>
      <sz val="13"/>
      <name val="LiSu"/>
      <family val="3"/>
      <charset val="134"/>
    </font>
    <font>
      <b/>
      <sz val="10"/>
      <name val="MingLiU"/>
      <family val="3"/>
      <charset val="136"/>
    </font>
    <font>
      <sz val="12"/>
      <color theme="1"/>
      <name val="黑体"/>
      <family val="3"/>
      <charset val="134"/>
    </font>
    <font>
      <sz val="11"/>
      <color theme="1"/>
      <name val="宋体"/>
      <family val="2"/>
      <scheme val="minor"/>
    </font>
    <font>
      <sz val="12"/>
      <color theme="1"/>
      <name val="华文楷体"/>
      <family val="3"/>
      <charset val="134"/>
    </font>
    <font>
      <b/>
      <sz val="12"/>
      <name val="DFKai-SB"/>
      <family val="2"/>
    </font>
    <font>
      <b/>
      <sz val="16"/>
      <name val="微软雅黑"/>
      <family val="2"/>
      <charset val="134"/>
    </font>
    <font>
      <sz val="16"/>
      <name val="微软雅黑"/>
      <family val="2"/>
      <charset val="134"/>
    </font>
    <font>
      <b/>
      <sz val="12"/>
      <name val="微软雅黑"/>
      <family val="2"/>
      <charset val="134"/>
    </font>
    <font>
      <sz val="12"/>
      <name val="微软雅黑"/>
      <family val="2"/>
      <charset val="134"/>
    </font>
    <font>
      <sz val="11"/>
      <name val="微软雅黑"/>
      <family val="2"/>
      <charset val="134"/>
    </font>
    <font>
      <sz val="14"/>
      <name val="微软雅黑"/>
      <family val="2"/>
      <charset val="134"/>
    </font>
    <font>
      <sz val="13"/>
      <name val="微软雅黑"/>
      <family val="2"/>
      <charset val="134"/>
    </font>
    <font>
      <b/>
      <sz val="14"/>
      <color indexed="8"/>
      <name val="微软雅黑"/>
      <family val="2"/>
      <charset val="134"/>
    </font>
    <font>
      <sz val="8"/>
      <color indexed="8"/>
      <name val="微软雅黑"/>
      <family val="2"/>
      <charset val="134"/>
    </font>
    <font>
      <sz val="12"/>
      <color indexed="8"/>
      <name val="微软雅黑"/>
      <family val="2"/>
      <charset val="134"/>
    </font>
    <font>
      <sz val="6"/>
      <name val="微软雅黑"/>
      <family val="2"/>
      <charset val="134"/>
    </font>
    <font>
      <sz val="6"/>
      <color indexed="8"/>
      <name val="微软雅黑"/>
      <family val="2"/>
      <charset val="134"/>
    </font>
    <font>
      <sz val="14"/>
      <color theme="1"/>
      <name val="微软雅黑"/>
      <family val="2"/>
      <charset val="134"/>
    </font>
  </fonts>
  <fills count="77">
    <fill>
      <patternFill patternType="none"/>
    </fill>
    <fill>
      <patternFill patternType="gray125"/>
    </fill>
    <fill>
      <patternFill patternType="solid">
        <fgColor theme="9" tint="0.39994506668294322"/>
        <bgColor indexed="64"/>
      </patternFill>
    </fill>
    <fill>
      <patternFill patternType="solid">
        <fgColor rgb="FFFF0000"/>
        <bgColor indexed="64"/>
      </patternFill>
    </fill>
    <fill>
      <patternFill patternType="solid">
        <fgColor theme="7" tint="0.79998168889431442"/>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indexed="35"/>
        <bgColor indexed="64"/>
      </patternFill>
    </fill>
    <fill>
      <patternFill patternType="solid">
        <fgColor theme="0"/>
        <bgColor indexed="64"/>
      </patternFill>
    </fill>
    <fill>
      <patternFill patternType="solid">
        <fgColor rgb="FF99CCFF"/>
        <bgColor indexed="64"/>
      </patternFill>
    </fill>
    <fill>
      <patternFill patternType="solid">
        <fgColor rgb="FFE4DFEC"/>
        <bgColor rgb="FF000000"/>
      </patternFill>
    </fill>
    <fill>
      <patternFill patternType="solid">
        <fgColor indexed="42"/>
        <bgColor indexed="64"/>
      </patternFill>
    </fill>
    <fill>
      <patternFill patternType="lightGray">
        <bgColor indexed="24"/>
      </patternFill>
    </fill>
    <fill>
      <patternFill patternType="solid">
        <fgColor indexed="31"/>
        <bgColor indexed="64"/>
      </patternFill>
    </fill>
    <fill>
      <patternFill patternType="solid">
        <fgColor indexed="47"/>
        <bgColor indexed="64"/>
      </patternFill>
    </fill>
    <fill>
      <patternFill patternType="solid">
        <fgColor indexed="33"/>
        <bgColor indexed="64"/>
      </patternFill>
    </fill>
    <fill>
      <patternFill patternType="solid">
        <fgColor indexed="40"/>
        <bgColor indexed="64"/>
      </patternFill>
    </fill>
    <fill>
      <patternFill patternType="solid">
        <fgColor indexed="43"/>
        <bgColor indexed="64"/>
      </patternFill>
    </fill>
    <fill>
      <patternFill patternType="lightGray">
        <fgColor indexed="25"/>
        <bgColor indexed="9"/>
      </patternFill>
    </fill>
    <fill>
      <patternFill patternType="solid">
        <fgColor indexed="36"/>
        <bgColor indexed="64"/>
      </patternFill>
    </fill>
    <fill>
      <patternFill patternType="solid">
        <fgColor theme="8" tint="0.59996337778862885"/>
        <bgColor indexed="64"/>
      </patternFill>
    </fill>
    <fill>
      <patternFill patternType="lightGray">
        <bgColor indexed="27"/>
      </patternFill>
    </fill>
    <fill>
      <patternFill patternType="solid">
        <fgColor indexed="44"/>
        <bgColor indexed="64"/>
      </patternFill>
    </fill>
    <fill>
      <patternFill patternType="solid">
        <fgColor indexed="11"/>
        <bgColor indexed="64"/>
      </patternFill>
    </fill>
    <fill>
      <patternFill patternType="solid">
        <fgColor indexed="52"/>
        <bgColor indexed="64"/>
      </patternFill>
    </fill>
    <fill>
      <patternFill patternType="lightGray">
        <bgColor indexed="29"/>
      </patternFill>
    </fill>
    <fill>
      <patternFill patternType="solid">
        <fgColor indexed="51"/>
        <bgColor indexed="64"/>
      </patternFill>
    </fill>
    <fill>
      <patternFill patternType="lightGray">
        <bgColor indexed="30"/>
      </patternFill>
    </fill>
    <fill>
      <patternFill patternType="solid">
        <fgColor theme="6" tint="0.39994506668294322"/>
        <bgColor indexed="64"/>
      </patternFill>
    </fill>
    <fill>
      <patternFill patternType="solid">
        <fgColor theme="2" tint="-0.24994659260841701"/>
        <bgColor indexed="64"/>
      </patternFill>
    </fill>
    <fill>
      <patternFill patternType="solid">
        <fgColor theme="4" tint="0.79998168889431442"/>
        <bgColor indexed="64"/>
      </patternFill>
    </fill>
    <fill>
      <patternFill patternType="solid">
        <fgColor indexed="29"/>
        <bgColor indexed="64"/>
      </patternFill>
    </fill>
    <fill>
      <patternFill patternType="solid">
        <fgColor indexed="55"/>
        <bgColor indexed="64"/>
      </patternFill>
    </fill>
    <fill>
      <patternFill patternType="solid">
        <fgColor indexed="45"/>
        <bgColor indexed="64"/>
      </patternFill>
    </fill>
    <fill>
      <patternFill patternType="lightGray">
        <bgColor indexed="31"/>
      </patternFill>
    </fill>
    <fill>
      <patternFill patternType="solid">
        <fgColor indexed="22"/>
        <bgColor indexed="64"/>
      </patternFill>
    </fill>
    <fill>
      <patternFill patternType="solid">
        <fgColor indexed="49"/>
        <bgColor indexed="64"/>
      </patternFill>
    </fill>
    <fill>
      <patternFill patternType="lightGray">
        <bgColor indexed="33"/>
      </patternFill>
    </fill>
    <fill>
      <patternFill patternType="lightGray">
        <bgColor indexed="34"/>
      </patternFill>
    </fill>
    <fill>
      <patternFill patternType="solid">
        <fgColor indexed="62"/>
        <bgColor indexed="64"/>
      </patternFill>
    </fill>
    <fill>
      <patternFill patternType="lightGray">
        <bgColor indexed="43"/>
      </patternFill>
    </fill>
    <fill>
      <patternFill patternType="gray0625">
        <bgColor indexed="11"/>
      </patternFill>
    </fill>
    <fill>
      <patternFill patternType="solid">
        <fgColor indexed="10"/>
        <bgColor indexed="64"/>
      </patternFill>
    </fill>
    <fill>
      <patternFill patternType="solid">
        <fgColor indexed="46"/>
        <bgColor indexed="64"/>
      </patternFill>
    </fill>
    <fill>
      <patternFill patternType="gray125">
        <bgColor indexed="35"/>
      </patternFill>
    </fill>
    <fill>
      <patternFill patternType="gray125">
        <bgColor indexed="10"/>
      </patternFill>
    </fill>
    <fill>
      <patternFill patternType="solid">
        <fgColor indexed="13"/>
        <bgColor indexed="64"/>
      </patternFill>
    </fill>
    <fill>
      <patternFill patternType="solid">
        <fgColor theme="8" tint="0.39994506668294322"/>
        <bgColor indexed="64"/>
      </patternFill>
    </fill>
    <fill>
      <patternFill patternType="solid">
        <fgColor theme="9" tint="-0.24994659260841701"/>
        <bgColor indexed="64"/>
      </patternFill>
    </fill>
    <fill>
      <patternFill patternType="solid">
        <fgColor theme="3" tint="0.59996337778862885"/>
        <bgColor indexed="64"/>
      </patternFill>
    </fill>
    <fill>
      <patternFill patternType="solid">
        <fgColor rgb="FF00B050"/>
        <bgColor indexed="64"/>
      </patternFill>
    </fill>
    <fill>
      <patternFill patternType="solid">
        <fgColor rgb="FFC00000"/>
        <bgColor indexed="64"/>
      </patternFill>
    </fill>
    <fill>
      <patternFill patternType="solid">
        <fgColor theme="0" tint="-0.14996795556505021"/>
        <bgColor indexed="64"/>
      </patternFill>
    </fill>
    <fill>
      <patternFill patternType="solid">
        <fgColor theme="9" tint="0.59996337778862885"/>
        <bgColor indexed="64"/>
      </patternFill>
    </fill>
    <fill>
      <patternFill patternType="solid">
        <fgColor rgb="FF00B0F0"/>
        <bgColor indexed="64"/>
      </patternFill>
    </fill>
    <fill>
      <patternFill patternType="solid">
        <fgColor rgb="FF92D050"/>
        <bgColor indexed="64"/>
      </patternFill>
    </fill>
    <fill>
      <patternFill patternType="solid">
        <fgColor theme="4" tint="0.39994506668294322"/>
        <bgColor indexed="64"/>
      </patternFill>
    </fill>
    <fill>
      <patternFill patternType="solid">
        <fgColor theme="6" tint="0.79998168889431442"/>
        <bgColor indexed="64"/>
      </patternFill>
    </fill>
    <fill>
      <patternFill patternType="solid">
        <fgColor theme="9" tint="0.79998168889431442"/>
        <bgColor indexed="64"/>
      </patternFill>
    </fill>
    <fill>
      <patternFill patternType="solid">
        <fgColor theme="6" tint="0.59996337778862885"/>
        <bgColor indexed="64"/>
      </patternFill>
    </fill>
    <fill>
      <patternFill patternType="solid">
        <fgColor theme="4" tint="0.59996337778862885"/>
        <bgColor indexed="64"/>
      </patternFill>
    </fill>
    <fill>
      <patternFill patternType="solid">
        <fgColor theme="5" tint="0.39994506668294322"/>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theme="8" tint="0.79998168889431442"/>
        <bgColor indexed="64"/>
      </patternFill>
    </fill>
    <fill>
      <patternFill patternType="solid">
        <fgColor theme="5" tint="0.59996337778862885"/>
        <bgColor indexed="64"/>
      </patternFill>
    </fill>
    <fill>
      <patternFill patternType="lightGray">
        <bgColor indexed="35"/>
      </patternFill>
    </fill>
    <fill>
      <patternFill patternType="solid">
        <fgColor theme="3" tint="0.39994506668294322"/>
        <bgColor indexed="64"/>
      </patternFill>
    </fill>
    <fill>
      <patternFill patternType="solid">
        <fgColor rgb="FF0070C0"/>
        <bgColor indexed="64"/>
      </patternFill>
    </fill>
    <fill>
      <patternFill patternType="solid">
        <fgColor theme="2" tint="-9.9948118533890809E-2"/>
        <bgColor indexed="64"/>
      </patternFill>
    </fill>
    <fill>
      <patternFill patternType="solid">
        <fgColor rgb="FFFFC000"/>
        <bgColor indexed="64"/>
      </patternFill>
    </fill>
    <fill>
      <patternFill patternType="solid">
        <fgColor theme="8"/>
        <bgColor indexed="64"/>
      </patternFill>
    </fill>
    <fill>
      <patternFill patternType="solid">
        <fgColor theme="7" tint="0.59996337778862885"/>
        <bgColor indexed="64"/>
      </patternFill>
    </fill>
    <fill>
      <patternFill patternType="solid">
        <fgColor theme="6"/>
        <bgColor indexed="64"/>
      </patternFill>
    </fill>
    <fill>
      <patternFill patternType="solid">
        <fgColor theme="9"/>
        <bgColor indexed="64"/>
      </patternFill>
    </fill>
    <fill>
      <patternFill patternType="solid">
        <fgColor theme="7"/>
        <bgColor indexed="64"/>
      </patternFill>
    </fill>
  </fills>
  <borders count="3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style="thin">
        <color auto="1"/>
      </top>
      <bottom style="double">
        <color auto="1"/>
      </bottom>
      <diagonal/>
    </border>
    <border>
      <left/>
      <right/>
      <top style="thin">
        <color auto="1"/>
      </top>
      <bottom style="double">
        <color auto="1"/>
      </bottom>
      <diagonal/>
    </border>
    <border>
      <left/>
      <right style="thin">
        <color auto="1"/>
      </right>
      <top style="thin">
        <color auto="1"/>
      </top>
      <bottom style="double">
        <color auto="1"/>
      </bottom>
      <diagonal/>
    </border>
    <border>
      <left style="thin">
        <color auto="1"/>
      </left>
      <right/>
      <top/>
      <bottom/>
      <diagonal/>
    </border>
    <border>
      <left/>
      <right style="thin">
        <color auto="1"/>
      </right>
      <top/>
      <bottom/>
      <diagonal/>
    </border>
    <border>
      <left/>
      <right/>
      <top style="double">
        <color auto="1"/>
      </top>
      <bottom/>
      <diagonal/>
    </border>
    <border>
      <left style="thin">
        <color auto="1"/>
      </left>
      <right style="thin">
        <color indexed="64"/>
      </right>
      <top/>
      <bottom/>
      <diagonal/>
    </border>
    <border>
      <left/>
      <right/>
      <top/>
      <bottom style="double">
        <color auto="1"/>
      </bottom>
      <diagonal/>
    </border>
    <border>
      <left style="thin">
        <color auto="1"/>
      </left>
      <right/>
      <top/>
      <bottom style="double">
        <color auto="1"/>
      </bottom>
      <diagonal/>
    </border>
    <border>
      <left/>
      <right style="thin">
        <color auto="1"/>
      </right>
      <top/>
      <bottom style="double">
        <color auto="1"/>
      </bottom>
      <diagonal/>
    </border>
    <border>
      <left style="thin">
        <color auto="1"/>
      </left>
      <right/>
      <top style="double">
        <color auto="1"/>
      </top>
      <bottom style="thin">
        <color indexed="64"/>
      </bottom>
      <diagonal/>
    </border>
    <border>
      <left/>
      <right/>
      <top style="double">
        <color auto="1"/>
      </top>
      <bottom style="thin">
        <color indexed="64"/>
      </bottom>
      <diagonal/>
    </border>
    <border>
      <left/>
      <right style="thin">
        <color auto="1"/>
      </right>
      <top style="double">
        <color auto="1"/>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right/>
      <top style="medium">
        <color auto="1"/>
      </top>
      <bottom style="thin">
        <color auto="1"/>
      </bottom>
      <diagonal/>
    </border>
    <border>
      <left style="thin">
        <color indexed="64"/>
      </left>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s>
  <cellStyleXfs count="100">
    <xf numFmtId="0" fontId="0" fillId="0" borderId="0"/>
    <xf numFmtId="0" fontId="15" fillId="0" borderId="0">
      <alignment vertical="center"/>
    </xf>
    <xf numFmtId="0" fontId="16" fillId="6" borderId="0" applyNumberFormat="0" applyBorder="0" applyAlignment="0" applyProtection="0"/>
    <xf numFmtId="0" fontId="17" fillId="7" borderId="0" applyNumberFormat="0" applyBorder="0" applyAlignment="0" applyProtection="0"/>
    <xf numFmtId="177" fontId="40" fillId="0" borderId="0"/>
    <xf numFmtId="177" fontId="6" fillId="0" borderId="0">
      <alignment vertical="center"/>
    </xf>
    <xf numFmtId="177" fontId="6" fillId="0" borderId="0">
      <alignment vertical="center"/>
    </xf>
    <xf numFmtId="177" fontId="6" fillId="0" borderId="0">
      <alignment vertical="center"/>
    </xf>
    <xf numFmtId="177" fontId="41" fillId="0" borderId="0">
      <alignment vertical="center"/>
    </xf>
    <xf numFmtId="177" fontId="6" fillId="0" borderId="0">
      <alignment vertical="center"/>
    </xf>
    <xf numFmtId="177" fontId="41" fillId="0" borderId="0">
      <alignment vertical="center"/>
    </xf>
    <xf numFmtId="177" fontId="41" fillId="0" borderId="0">
      <alignment vertical="center"/>
    </xf>
    <xf numFmtId="0" fontId="42" fillId="0" borderId="0"/>
    <xf numFmtId="177" fontId="5" fillId="0" borderId="0">
      <alignment vertical="center"/>
    </xf>
    <xf numFmtId="0" fontId="41" fillId="0" borderId="0">
      <alignment vertical="center"/>
    </xf>
    <xf numFmtId="0" fontId="41" fillId="0" borderId="0">
      <alignment vertical="center"/>
    </xf>
    <xf numFmtId="0" fontId="41" fillId="0" borderId="0">
      <alignment vertical="center"/>
    </xf>
    <xf numFmtId="0" fontId="41" fillId="0" borderId="0">
      <alignment vertical="center"/>
    </xf>
    <xf numFmtId="0" fontId="41" fillId="0" borderId="0">
      <alignment vertical="center"/>
    </xf>
    <xf numFmtId="0" fontId="41" fillId="0" borderId="0">
      <alignment vertical="center"/>
    </xf>
    <xf numFmtId="0" fontId="41" fillId="0" borderId="0">
      <alignment vertical="center"/>
    </xf>
    <xf numFmtId="0" fontId="41" fillId="0" borderId="0">
      <alignment vertical="center"/>
    </xf>
    <xf numFmtId="0" fontId="41" fillId="0" borderId="0">
      <alignment vertical="center"/>
    </xf>
    <xf numFmtId="0" fontId="41" fillId="0" borderId="0">
      <alignment vertical="center"/>
    </xf>
    <xf numFmtId="0" fontId="41" fillId="0" borderId="0">
      <alignment vertical="center"/>
    </xf>
    <xf numFmtId="0" fontId="41" fillId="0" borderId="0">
      <alignment vertical="center"/>
    </xf>
    <xf numFmtId="0" fontId="41" fillId="0" borderId="0">
      <alignment vertical="center"/>
    </xf>
    <xf numFmtId="0" fontId="41" fillId="0" borderId="0">
      <alignment vertical="center"/>
    </xf>
    <xf numFmtId="0" fontId="41" fillId="0" borderId="0">
      <alignment vertical="center"/>
    </xf>
    <xf numFmtId="0" fontId="41" fillId="0" borderId="0">
      <alignment vertical="center"/>
    </xf>
    <xf numFmtId="177" fontId="41" fillId="0" borderId="0">
      <alignment vertical="center"/>
    </xf>
    <xf numFmtId="0" fontId="5" fillId="0" borderId="0">
      <alignment vertical="center"/>
    </xf>
    <xf numFmtId="0" fontId="41" fillId="0" borderId="0">
      <alignment vertical="center"/>
    </xf>
    <xf numFmtId="0" fontId="41" fillId="0" borderId="0">
      <alignment vertical="center"/>
    </xf>
    <xf numFmtId="0" fontId="41" fillId="0" borderId="0">
      <alignment vertical="center"/>
    </xf>
    <xf numFmtId="177" fontId="5" fillId="0" borderId="0">
      <alignment vertical="center"/>
    </xf>
    <xf numFmtId="0" fontId="5" fillId="0" borderId="0">
      <alignment vertical="center"/>
    </xf>
    <xf numFmtId="0" fontId="5" fillId="0" borderId="0">
      <alignment vertical="center"/>
    </xf>
    <xf numFmtId="0" fontId="41" fillId="0" borderId="0">
      <alignment vertical="center"/>
    </xf>
    <xf numFmtId="0" fontId="41" fillId="0" borderId="0">
      <alignment vertical="center"/>
    </xf>
    <xf numFmtId="0" fontId="41" fillId="0" borderId="0">
      <alignment vertical="center"/>
    </xf>
    <xf numFmtId="0" fontId="41" fillId="0" borderId="0">
      <alignment vertical="center"/>
    </xf>
    <xf numFmtId="0" fontId="41" fillId="0" borderId="0">
      <alignment vertical="center"/>
    </xf>
    <xf numFmtId="0" fontId="41" fillId="0" borderId="0">
      <alignment vertical="center"/>
    </xf>
    <xf numFmtId="177" fontId="5" fillId="0" borderId="0">
      <alignment vertical="center"/>
    </xf>
    <xf numFmtId="0" fontId="41" fillId="0" borderId="0">
      <alignment vertical="center"/>
    </xf>
    <xf numFmtId="0" fontId="15" fillId="0" borderId="0">
      <alignment vertical="center"/>
    </xf>
    <xf numFmtId="0" fontId="15" fillId="0" borderId="0">
      <alignment vertical="center"/>
    </xf>
    <xf numFmtId="0" fontId="15" fillId="0" borderId="0">
      <alignment vertical="center"/>
    </xf>
    <xf numFmtId="0" fontId="41" fillId="0" borderId="0">
      <alignment vertical="center"/>
    </xf>
    <xf numFmtId="0" fontId="41" fillId="0" borderId="0">
      <alignment vertical="center"/>
    </xf>
    <xf numFmtId="0" fontId="41" fillId="0" borderId="0">
      <alignment vertical="center"/>
    </xf>
    <xf numFmtId="177" fontId="15" fillId="0" borderId="0">
      <alignment vertical="center"/>
    </xf>
    <xf numFmtId="0" fontId="5" fillId="0" borderId="0">
      <alignment vertical="center"/>
    </xf>
    <xf numFmtId="0" fontId="41" fillId="0" borderId="0">
      <alignment vertical="center"/>
    </xf>
    <xf numFmtId="0" fontId="41" fillId="0" borderId="0">
      <alignment vertical="center"/>
    </xf>
    <xf numFmtId="0" fontId="41" fillId="0" borderId="0">
      <alignment vertical="center"/>
    </xf>
    <xf numFmtId="177" fontId="41" fillId="0" borderId="0">
      <alignment vertical="center"/>
    </xf>
    <xf numFmtId="0" fontId="41" fillId="0" borderId="0">
      <alignment vertical="center"/>
    </xf>
    <xf numFmtId="0" fontId="41" fillId="0" borderId="0">
      <alignment vertical="center"/>
    </xf>
    <xf numFmtId="0" fontId="41" fillId="0" borderId="0">
      <alignment vertical="center"/>
    </xf>
    <xf numFmtId="0" fontId="41" fillId="0" borderId="0">
      <alignment vertical="center"/>
    </xf>
    <xf numFmtId="177" fontId="41" fillId="0" borderId="0">
      <alignment vertical="center"/>
    </xf>
    <xf numFmtId="177" fontId="40" fillId="0" borderId="0"/>
    <xf numFmtId="0" fontId="41" fillId="0" borderId="0">
      <alignment vertical="center"/>
    </xf>
    <xf numFmtId="0" fontId="41" fillId="0" borderId="0">
      <alignment vertical="center"/>
    </xf>
    <xf numFmtId="0" fontId="41" fillId="0" borderId="0">
      <alignment vertical="center"/>
    </xf>
    <xf numFmtId="0" fontId="41" fillId="0" borderId="0">
      <alignment vertical="center"/>
    </xf>
    <xf numFmtId="177" fontId="41" fillId="0" borderId="0">
      <alignment vertical="center"/>
    </xf>
    <xf numFmtId="0" fontId="41" fillId="0" borderId="0">
      <alignment vertical="center"/>
    </xf>
    <xf numFmtId="0" fontId="41" fillId="0" borderId="0">
      <alignment vertical="center"/>
    </xf>
    <xf numFmtId="0" fontId="41" fillId="0" borderId="0">
      <alignment vertical="center"/>
    </xf>
    <xf numFmtId="177" fontId="5" fillId="0" borderId="0">
      <alignment vertical="center"/>
    </xf>
    <xf numFmtId="0" fontId="41" fillId="0" borderId="0">
      <alignment vertical="center"/>
    </xf>
    <xf numFmtId="0" fontId="5" fillId="0" borderId="0">
      <alignment vertical="center"/>
    </xf>
    <xf numFmtId="0" fontId="41" fillId="0" borderId="0">
      <alignment vertical="center"/>
    </xf>
    <xf numFmtId="0" fontId="41" fillId="0" borderId="0">
      <alignment vertical="center"/>
    </xf>
    <xf numFmtId="0" fontId="41" fillId="0" borderId="0">
      <alignment vertical="center"/>
    </xf>
    <xf numFmtId="0" fontId="48" fillId="0" borderId="0">
      <alignment vertical="center"/>
    </xf>
    <xf numFmtId="0" fontId="41" fillId="0" borderId="0">
      <alignment vertical="center"/>
    </xf>
    <xf numFmtId="0" fontId="41" fillId="0" borderId="0">
      <alignment vertical="center"/>
    </xf>
    <xf numFmtId="0" fontId="41" fillId="0" borderId="0">
      <alignment vertical="center"/>
    </xf>
    <xf numFmtId="0" fontId="48" fillId="0" borderId="0">
      <alignment vertical="center"/>
    </xf>
    <xf numFmtId="0" fontId="41" fillId="0" borderId="0">
      <alignment vertical="center"/>
    </xf>
    <xf numFmtId="0" fontId="41" fillId="0" borderId="0">
      <alignment vertical="center"/>
    </xf>
    <xf numFmtId="0" fontId="41" fillId="0" borderId="0">
      <alignment vertical="center"/>
    </xf>
    <xf numFmtId="0" fontId="48" fillId="0" borderId="0">
      <alignment vertical="center"/>
    </xf>
    <xf numFmtId="0" fontId="42" fillId="0" borderId="0"/>
    <xf numFmtId="177" fontId="4" fillId="0" borderId="0">
      <alignment vertical="center"/>
    </xf>
    <xf numFmtId="177" fontId="4" fillId="0" borderId="0">
      <alignment vertical="center"/>
    </xf>
    <xf numFmtId="0" fontId="4" fillId="0" borderId="0">
      <alignment vertical="center"/>
    </xf>
    <xf numFmtId="177" fontId="13" fillId="0" borderId="0">
      <alignment vertical="center"/>
    </xf>
    <xf numFmtId="177" fontId="3" fillId="0" borderId="0">
      <alignment vertical="center"/>
    </xf>
    <xf numFmtId="177" fontId="81" fillId="0" borderId="0">
      <alignment vertical="center"/>
    </xf>
    <xf numFmtId="177" fontId="2" fillId="0" borderId="0">
      <alignment vertical="center"/>
    </xf>
    <xf numFmtId="0" fontId="40" fillId="0" borderId="0"/>
    <xf numFmtId="0" fontId="48" fillId="0" borderId="0">
      <alignment vertical="center"/>
    </xf>
    <xf numFmtId="0" fontId="48" fillId="0" borderId="0">
      <alignment vertical="center"/>
    </xf>
    <xf numFmtId="0" fontId="48" fillId="0" borderId="0">
      <alignment vertical="center"/>
    </xf>
    <xf numFmtId="177" fontId="1" fillId="0" borderId="0">
      <alignment vertical="center"/>
    </xf>
  </cellStyleXfs>
  <cellXfs count="723">
    <xf numFmtId="0" fontId="0" fillId="0" borderId="0" xfId="0"/>
    <xf numFmtId="0" fontId="7" fillId="0" borderId="0" xfId="0" applyNumberFormat="1" applyFont="1" applyBorder="1" applyAlignment="1">
      <alignment horizontal="center" vertical="center"/>
    </xf>
    <xf numFmtId="0" fontId="8" fillId="0" borderId="0" xfId="0" applyNumberFormat="1" applyFont="1" applyBorder="1" applyAlignment="1">
      <alignment horizontal="center" vertical="center"/>
    </xf>
    <xf numFmtId="176" fontId="9" fillId="0" borderId="0" xfId="0" applyNumberFormat="1" applyFont="1" applyBorder="1" applyAlignment="1">
      <alignment horizontal="center" vertical="center"/>
    </xf>
    <xf numFmtId="0" fontId="0" fillId="0" borderId="0" xfId="0" applyNumberFormat="1" applyAlignment="1">
      <alignment horizontal="center" vertical="center"/>
    </xf>
    <xf numFmtId="176" fontId="10" fillId="0" borderId="0" xfId="0" applyNumberFormat="1" applyFont="1" applyFill="1" applyBorder="1" applyAlignment="1">
      <alignment horizontal="left" vertical="center" wrapText="1"/>
    </xf>
    <xf numFmtId="176" fontId="11" fillId="0" borderId="0" xfId="0" applyNumberFormat="1" applyFont="1" applyFill="1" applyBorder="1" applyAlignment="1">
      <alignment horizontal="left" vertical="center" wrapText="1"/>
    </xf>
    <xf numFmtId="176" fontId="9" fillId="0" borderId="0" xfId="0" applyNumberFormat="1" applyFont="1" applyBorder="1" applyAlignment="1">
      <alignment vertical="center"/>
    </xf>
    <xf numFmtId="177" fontId="0" fillId="0" borderId="0" xfId="0" applyNumberFormat="1" applyFont="1" applyBorder="1" applyAlignment="1">
      <alignment vertical="center"/>
    </xf>
    <xf numFmtId="177" fontId="0" fillId="0" borderId="0" xfId="0" applyNumberFormat="1" applyAlignment="1">
      <alignment vertical="center"/>
    </xf>
    <xf numFmtId="176" fontId="0" fillId="0" borderId="0" xfId="0" applyNumberFormat="1" applyAlignment="1">
      <alignment vertical="center"/>
    </xf>
    <xf numFmtId="176" fontId="18" fillId="0" borderId="0" xfId="0" applyNumberFormat="1" applyFont="1" applyAlignment="1">
      <alignment horizontal="center" vertical="center"/>
    </xf>
    <xf numFmtId="176" fontId="19" fillId="0" borderId="0" xfId="0" applyNumberFormat="1" applyFont="1" applyAlignment="1">
      <alignment vertical="center" wrapText="1"/>
    </xf>
    <xf numFmtId="176" fontId="18" fillId="0" borderId="0" xfId="0" applyNumberFormat="1" applyFont="1" applyAlignment="1">
      <alignment vertical="center"/>
    </xf>
    <xf numFmtId="176" fontId="18" fillId="0" borderId="0" xfId="0" applyNumberFormat="1" applyFont="1" applyFill="1" applyBorder="1" applyAlignment="1">
      <alignment vertical="center"/>
    </xf>
    <xf numFmtId="176" fontId="18" fillId="0" borderId="1" xfId="0" applyNumberFormat="1" applyFont="1" applyBorder="1" applyAlignment="1">
      <alignment horizontal="center" vertical="center"/>
    </xf>
    <xf numFmtId="176" fontId="18" fillId="0" borderId="1" xfId="0" applyNumberFormat="1" applyFont="1" applyBorder="1" applyAlignment="1">
      <alignment vertical="center"/>
    </xf>
    <xf numFmtId="176" fontId="18" fillId="0" borderId="0" xfId="0" applyNumberFormat="1" applyFont="1" applyAlignment="1" applyProtection="1">
      <alignment vertical="center"/>
      <protection hidden="1"/>
    </xf>
    <xf numFmtId="176" fontId="19" fillId="8" borderId="1" xfId="0" applyNumberFormat="1" applyFont="1" applyFill="1" applyBorder="1" applyAlignment="1">
      <alignment horizontal="center" vertical="center"/>
    </xf>
    <xf numFmtId="176" fontId="21" fillId="8" borderId="1" xfId="0" applyNumberFormat="1" applyFont="1" applyFill="1" applyBorder="1" applyAlignment="1">
      <alignment vertical="center" wrapText="1"/>
    </xf>
    <xf numFmtId="176" fontId="22" fillId="0" borderId="0" xfId="0" applyNumberFormat="1" applyFont="1" applyAlignment="1">
      <alignment vertical="center"/>
    </xf>
    <xf numFmtId="176" fontId="18" fillId="0" borderId="1" xfId="0" applyNumberFormat="1" applyFont="1" applyBorder="1" applyAlignment="1">
      <alignment vertical="center" wrapText="1"/>
    </xf>
    <xf numFmtId="177" fontId="27" fillId="0" borderId="0" xfId="0" applyNumberFormat="1" applyFont="1" applyAlignment="1">
      <alignment vertical="center"/>
    </xf>
    <xf numFmtId="176" fontId="29" fillId="0" borderId="0" xfId="0" applyNumberFormat="1" applyFont="1" applyAlignment="1">
      <alignment vertical="center"/>
    </xf>
    <xf numFmtId="176" fontId="25" fillId="0" borderId="0" xfId="0" applyNumberFormat="1" applyFont="1" applyAlignment="1">
      <alignment vertical="center"/>
    </xf>
    <xf numFmtId="177" fontId="14" fillId="0" borderId="0" xfId="0" applyNumberFormat="1" applyFont="1" applyAlignment="1">
      <alignment vertical="center"/>
    </xf>
    <xf numFmtId="177" fontId="31" fillId="0" borderId="0" xfId="0" applyNumberFormat="1" applyFont="1" applyAlignment="1">
      <alignment vertical="center"/>
    </xf>
    <xf numFmtId="176" fontId="32" fillId="8" borderId="1" xfId="0" applyNumberFormat="1" applyFont="1" applyFill="1" applyBorder="1" applyAlignment="1">
      <alignment horizontal="center" vertical="center"/>
    </xf>
    <xf numFmtId="176" fontId="33" fillId="8" borderId="1" xfId="0" applyNumberFormat="1" applyFont="1" applyFill="1" applyBorder="1" applyAlignment="1">
      <alignment vertical="center" wrapText="1"/>
    </xf>
    <xf numFmtId="177" fontId="34" fillId="0" borderId="0" xfId="0" applyNumberFormat="1" applyFont="1" applyAlignment="1">
      <alignment vertical="center"/>
    </xf>
    <xf numFmtId="176" fontId="36" fillId="6" borderId="1" xfId="2" applyNumberFormat="1" applyFont="1" applyBorder="1" applyAlignment="1">
      <alignment vertical="center" wrapText="1"/>
    </xf>
    <xf numFmtId="176" fontId="18" fillId="0" borderId="0" xfId="0" applyNumberFormat="1" applyFont="1" applyFill="1" applyAlignment="1">
      <alignment vertical="center"/>
    </xf>
    <xf numFmtId="176" fontId="0" fillId="0" borderId="0" xfId="0" applyNumberFormat="1" applyFill="1" applyAlignment="1">
      <alignment vertical="center"/>
    </xf>
    <xf numFmtId="176" fontId="37" fillId="7" borderId="1" xfId="3" applyNumberFormat="1" applyFont="1" applyBorder="1" applyAlignment="1">
      <alignment vertical="center" wrapText="1"/>
    </xf>
    <xf numFmtId="176" fontId="25" fillId="0" borderId="0" xfId="0" applyNumberFormat="1" applyFont="1" applyFill="1" applyAlignment="1">
      <alignment vertical="center"/>
    </xf>
    <xf numFmtId="176" fontId="18" fillId="8" borderId="1" xfId="0" applyNumberFormat="1" applyFont="1" applyFill="1" applyBorder="1" applyAlignment="1">
      <alignment horizontal="center" vertical="center"/>
    </xf>
    <xf numFmtId="176" fontId="18" fillId="0" borderId="0" xfId="0" applyNumberFormat="1" applyFont="1" applyAlignment="1">
      <alignment vertical="center" wrapText="1"/>
    </xf>
    <xf numFmtId="0" fontId="0" fillId="0" borderId="0" xfId="0" applyAlignment="1"/>
    <xf numFmtId="0" fontId="0" fillId="0" borderId="0" xfId="0" applyAlignment="1">
      <alignment vertical="center"/>
    </xf>
    <xf numFmtId="0" fontId="43" fillId="0" borderId="0" xfId="12" applyFont="1" applyAlignment="1">
      <alignment horizontal="center" vertical="center"/>
    </xf>
    <xf numFmtId="0" fontId="48" fillId="9" borderId="9" xfId="12" applyFont="1" applyFill="1" applyBorder="1"/>
    <xf numFmtId="0" fontId="48" fillId="9" borderId="10" xfId="12" applyFont="1" applyFill="1" applyBorder="1"/>
    <xf numFmtId="0" fontId="48" fillId="9" borderId="9" xfId="12" applyFont="1" applyFill="1" applyBorder="1" applyAlignment="1">
      <alignment horizontal="left" indent="2"/>
    </xf>
    <xf numFmtId="0" fontId="48" fillId="9" borderId="10" xfId="12" applyFont="1" applyFill="1" applyBorder="1" applyAlignment="1"/>
    <xf numFmtId="0" fontId="48" fillId="0" borderId="0" xfId="12" applyFont="1"/>
    <xf numFmtId="0" fontId="49" fillId="9" borderId="15" xfId="12" applyFont="1" applyFill="1" applyBorder="1"/>
    <xf numFmtId="0" fontId="49" fillId="9" borderId="0" xfId="12" applyFont="1" applyFill="1" applyBorder="1"/>
    <xf numFmtId="0" fontId="50" fillId="9" borderId="15" xfId="12" applyFont="1" applyFill="1" applyBorder="1" applyAlignment="1">
      <alignment horizontal="left" indent="2"/>
    </xf>
    <xf numFmtId="0" fontId="49" fillId="9" borderId="0" xfId="12" applyFont="1" applyFill="1" applyBorder="1" applyAlignment="1"/>
    <xf numFmtId="0" fontId="49" fillId="0" borderId="0" xfId="12" applyFont="1" applyFill="1"/>
    <xf numFmtId="0" fontId="51" fillId="4" borderId="15" xfId="13" applyNumberFormat="1" applyFont="1" applyFill="1" applyBorder="1" applyAlignment="1">
      <alignment horizontal="center" vertical="center"/>
    </xf>
    <xf numFmtId="0" fontId="53" fillId="0" borderId="0" xfId="12" applyFont="1" applyBorder="1" applyAlignment="1">
      <alignment horizontal="center"/>
    </xf>
    <xf numFmtId="0" fontId="49" fillId="0" borderId="0" xfId="12" applyFont="1" applyFill="1" applyBorder="1"/>
    <xf numFmtId="0" fontId="49" fillId="0" borderId="0" xfId="12" applyFont="1" applyBorder="1"/>
    <xf numFmtId="178" fontId="49" fillId="0" borderId="0" xfId="13" applyNumberFormat="1" applyFont="1" applyFill="1" applyBorder="1" applyAlignment="1">
      <alignment horizontal="center" vertical="center"/>
    </xf>
    <xf numFmtId="178" fontId="53" fillId="0" borderId="0" xfId="13" applyNumberFormat="1" applyFont="1" applyAlignment="1">
      <alignment horizontal="center" vertical="center"/>
    </xf>
    <xf numFmtId="0" fontId="52" fillId="0" borderId="0" xfId="13" applyNumberFormat="1" applyFont="1" applyFill="1" applyBorder="1" applyAlignment="1">
      <alignment horizontal="left" vertical="center"/>
    </xf>
    <xf numFmtId="178" fontId="52" fillId="0" borderId="0" xfId="13" applyNumberFormat="1" applyFont="1" applyFill="1" applyBorder="1" applyAlignment="1">
      <alignment horizontal="center" vertical="center"/>
    </xf>
    <xf numFmtId="49" fontId="53" fillId="0" borderId="15" xfId="13" applyNumberFormat="1" applyFont="1" applyBorder="1" applyAlignment="1">
      <alignment horizontal="center" vertical="center"/>
    </xf>
    <xf numFmtId="0" fontId="49" fillId="0" borderId="0" xfId="4" applyNumberFormat="1" applyFont="1" applyBorder="1" applyAlignment="1">
      <alignment horizontal="left" vertical="center"/>
    </xf>
    <xf numFmtId="0" fontId="49" fillId="0" borderId="0" xfId="13" applyNumberFormat="1" applyFont="1" applyBorder="1" applyAlignment="1">
      <alignment horizontal="left" vertical="center"/>
    </xf>
    <xf numFmtId="0" fontId="49" fillId="0" borderId="0" xfId="12" applyFont="1"/>
    <xf numFmtId="0" fontId="55" fillId="0" borderId="0" xfId="13" applyNumberFormat="1" applyFont="1" applyAlignment="1">
      <alignment horizontal="left" vertical="center"/>
    </xf>
    <xf numFmtId="0" fontId="55" fillId="0" borderId="0" xfId="13" applyNumberFormat="1" applyFont="1" applyBorder="1" applyAlignment="1">
      <alignment horizontal="left" vertical="center"/>
    </xf>
    <xf numFmtId="0" fontId="49" fillId="0" borderId="0" xfId="4" applyNumberFormat="1" applyFont="1" applyBorder="1" applyAlignment="1">
      <alignment horizontal="center" vertical="center"/>
    </xf>
    <xf numFmtId="0" fontId="55" fillId="0" borderId="0" xfId="13" applyNumberFormat="1" applyFont="1" applyFill="1" applyAlignment="1">
      <alignment horizontal="left" vertical="center"/>
    </xf>
    <xf numFmtId="0" fontId="56" fillId="0" borderId="0" xfId="13" applyNumberFormat="1" applyFont="1" applyFill="1" applyBorder="1" applyAlignment="1">
      <alignment horizontal="center" vertical="center"/>
    </xf>
    <xf numFmtId="0" fontId="49" fillId="0" borderId="0" xfId="4" applyNumberFormat="1" applyFont="1" applyAlignment="1">
      <alignment horizontal="left" vertical="center"/>
    </xf>
    <xf numFmtId="0" fontId="55" fillId="0" borderId="0" xfId="4" applyNumberFormat="1" applyFont="1" applyBorder="1" applyAlignment="1">
      <alignment horizontal="left" vertical="center"/>
    </xf>
    <xf numFmtId="0" fontId="56" fillId="0" borderId="0" xfId="4" applyNumberFormat="1" applyFont="1" applyBorder="1" applyAlignment="1">
      <alignment horizontal="center" vertical="center"/>
    </xf>
    <xf numFmtId="0" fontId="55" fillId="0" borderId="0" xfId="4" applyNumberFormat="1" applyFont="1" applyAlignment="1">
      <alignment horizontal="left" vertical="center"/>
    </xf>
    <xf numFmtId="0" fontId="53" fillId="9" borderId="0" xfId="12" applyFont="1" applyFill="1" applyAlignment="1">
      <alignment vertical="center"/>
    </xf>
    <xf numFmtId="0" fontId="55" fillId="0" borderId="0" xfId="4" applyNumberFormat="1" applyFont="1" applyFill="1" applyBorder="1" applyAlignment="1">
      <alignment horizontal="left" vertical="center"/>
    </xf>
    <xf numFmtId="0" fontId="49" fillId="0" borderId="0" xfId="4" applyNumberFormat="1" applyFont="1" applyFill="1" applyAlignment="1">
      <alignment horizontal="left" vertical="center"/>
    </xf>
    <xf numFmtId="0" fontId="55" fillId="0" borderId="0" xfId="4" applyNumberFormat="1" applyFont="1" applyFill="1" applyAlignment="1">
      <alignment horizontal="left" vertical="center"/>
    </xf>
    <xf numFmtId="0" fontId="53" fillId="9" borderId="0" xfId="12" applyFont="1" applyFill="1" applyBorder="1" applyAlignment="1">
      <alignment horizontal="center" vertical="center"/>
    </xf>
    <xf numFmtId="0" fontId="55" fillId="0" borderId="5" xfId="13" applyNumberFormat="1" applyFont="1" applyBorder="1" applyAlignment="1">
      <alignment horizontal="left" vertical="center"/>
    </xf>
    <xf numFmtId="0" fontId="43" fillId="9" borderId="0" xfId="12" applyFont="1" applyFill="1" applyBorder="1"/>
    <xf numFmtId="178" fontId="49" fillId="0" borderId="0" xfId="4" applyNumberFormat="1" applyFont="1" applyFill="1" applyBorder="1" applyAlignment="1">
      <alignment horizontal="center" vertical="center"/>
    </xf>
    <xf numFmtId="0" fontId="49" fillId="0" borderId="0" xfId="4" applyNumberFormat="1" applyFont="1" applyFill="1" applyBorder="1" applyAlignment="1">
      <alignment horizontal="left" vertical="center"/>
    </xf>
    <xf numFmtId="0" fontId="49" fillId="0" borderId="0" xfId="12" applyFont="1" applyBorder="1" applyAlignment="1">
      <alignment horizontal="center"/>
    </xf>
    <xf numFmtId="0" fontId="49" fillId="0" borderId="7" xfId="12" applyFont="1" applyFill="1" applyBorder="1" applyAlignment="1">
      <alignment horizontal="center"/>
    </xf>
    <xf numFmtId="0" fontId="55" fillId="0" borderId="5" xfId="12" applyFont="1" applyFill="1" applyBorder="1"/>
    <xf numFmtId="0" fontId="49" fillId="0" borderId="5" xfId="12" applyFont="1" applyFill="1" applyBorder="1"/>
    <xf numFmtId="0" fontId="49" fillId="9" borderId="15" xfId="12" applyFont="1" applyFill="1" applyBorder="1" applyAlignment="1">
      <alignment horizontal="center"/>
    </xf>
    <xf numFmtId="0" fontId="55" fillId="9" borderId="0" xfId="12" applyFont="1" applyFill="1" applyBorder="1"/>
    <xf numFmtId="49" fontId="53" fillId="0" borderId="9" xfId="13" applyNumberFormat="1" applyFont="1" applyBorder="1" applyAlignment="1">
      <alignment horizontal="center" vertical="center"/>
    </xf>
    <xf numFmtId="0" fontId="55" fillId="0" borderId="10" xfId="12" applyFont="1" applyBorder="1"/>
    <xf numFmtId="0" fontId="49" fillId="0" borderId="10" xfId="12" applyFont="1" applyBorder="1" applyAlignment="1">
      <alignment horizontal="center"/>
    </xf>
    <xf numFmtId="0" fontId="49" fillId="0" borderId="5" xfId="12" applyFont="1" applyBorder="1"/>
    <xf numFmtId="0" fontId="49" fillId="0" borderId="15" xfId="12" applyFont="1" applyFill="1" applyBorder="1" applyAlignment="1">
      <alignment horizontal="center"/>
    </xf>
    <xf numFmtId="0" fontId="55" fillId="0" borderId="0" xfId="12" applyFont="1" applyBorder="1"/>
    <xf numFmtId="0" fontId="55" fillId="9" borderId="0" xfId="12" applyFont="1" applyFill="1" applyBorder="1" applyAlignment="1">
      <alignment horizontal="center" vertical="center"/>
    </xf>
    <xf numFmtId="0" fontId="49" fillId="9" borderId="0" xfId="4" applyNumberFormat="1" applyFont="1" applyFill="1" applyBorder="1" applyAlignment="1">
      <alignment horizontal="left" vertical="center"/>
    </xf>
    <xf numFmtId="0" fontId="49" fillId="9" borderId="0" xfId="13" applyNumberFormat="1" applyFont="1" applyFill="1" applyBorder="1" applyAlignment="1">
      <alignment horizontal="left" vertical="center"/>
    </xf>
    <xf numFmtId="0" fontId="55" fillId="9" borderId="0" xfId="13" applyNumberFormat="1" applyFont="1" applyFill="1" applyBorder="1" applyAlignment="1">
      <alignment horizontal="left" vertical="center"/>
    </xf>
    <xf numFmtId="0" fontId="55" fillId="0" borderId="0" xfId="12" applyFont="1"/>
    <xf numFmtId="0" fontId="53" fillId="0" borderId="15" xfId="12" applyFont="1" applyBorder="1" applyAlignment="1">
      <alignment horizontal="left" indent="1"/>
    </xf>
    <xf numFmtId="0" fontId="49" fillId="9" borderId="0" xfId="12" applyFont="1" applyFill="1" applyBorder="1" applyAlignment="1">
      <alignment horizontal="center"/>
    </xf>
    <xf numFmtId="49" fontId="53" fillId="9" borderId="15" xfId="13" applyNumberFormat="1" applyFont="1" applyFill="1" applyBorder="1" applyAlignment="1">
      <alignment horizontal="center" vertical="center"/>
    </xf>
    <xf numFmtId="178" fontId="45" fillId="0" borderId="0" xfId="13" applyNumberFormat="1" applyFont="1" applyFill="1" applyBorder="1" applyAlignment="1">
      <alignment horizontal="center" vertical="center"/>
    </xf>
    <xf numFmtId="178" fontId="45" fillId="9" borderId="15" xfId="13" applyNumberFormat="1" applyFont="1" applyFill="1" applyBorder="1" applyAlignment="1">
      <alignment horizontal="center" vertical="center"/>
    </xf>
    <xf numFmtId="178" fontId="45" fillId="9" borderId="0" xfId="13" applyNumberFormat="1" applyFont="1" applyFill="1" applyBorder="1" applyAlignment="1">
      <alignment horizontal="center" vertical="center"/>
    </xf>
    <xf numFmtId="0" fontId="55" fillId="9" borderId="0" xfId="4" applyNumberFormat="1" applyFont="1" applyFill="1" applyBorder="1" applyAlignment="1">
      <alignment horizontal="left" vertical="center"/>
    </xf>
    <xf numFmtId="0" fontId="49" fillId="9" borderId="10" xfId="12" applyFont="1" applyFill="1" applyBorder="1"/>
    <xf numFmtId="0" fontId="53" fillId="0" borderId="0" xfId="12" applyFont="1"/>
    <xf numFmtId="0" fontId="49" fillId="9" borderId="0" xfId="12" applyFont="1" applyFill="1" applyBorder="1" applyAlignment="1">
      <alignment horizontal="left"/>
    </xf>
    <xf numFmtId="0" fontId="49" fillId="0" borderId="0" xfId="12" applyFont="1" applyAlignment="1">
      <alignment horizontal="center" vertical="center"/>
    </xf>
    <xf numFmtId="178" fontId="53" fillId="0" borderId="0" xfId="13" applyNumberFormat="1" applyFont="1" applyBorder="1" applyAlignment="1">
      <alignment horizontal="center" vertical="center"/>
    </xf>
    <xf numFmtId="0" fontId="53" fillId="0" borderId="0" xfId="12" applyFont="1" applyAlignment="1">
      <alignment horizontal="center" vertical="center"/>
    </xf>
    <xf numFmtId="0" fontId="49" fillId="0" borderId="15" xfId="12" applyFont="1" applyFill="1" applyBorder="1" applyAlignment="1">
      <alignment horizontal="left" indent="1"/>
    </xf>
    <xf numFmtId="0" fontId="49" fillId="9" borderId="19" xfId="12" applyFont="1" applyFill="1" applyBorder="1"/>
    <xf numFmtId="49" fontId="53" fillId="0" borderId="0" xfId="13" applyNumberFormat="1" applyFont="1" applyBorder="1" applyAlignment="1">
      <alignment horizontal="center" vertical="center"/>
    </xf>
    <xf numFmtId="0" fontId="53" fillId="0" borderId="15" xfId="4" applyNumberFormat="1" applyFont="1" applyBorder="1" applyAlignment="1">
      <alignment horizontal="center" vertical="center"/>
    </xf>
    <xf numFmtId="0" fontId="49" fillId="0" borderId="10" xfId="12" applyFont="1" applyFill="1" applyBorder="1"/>
    <xf numFmtId="0" fontId="53" fillId="0" borderId="10" xfId="12" applyFont="1" applyFill="1" applyBorder="1" applyAlignment="1">
      <alignment horizontal="center"/>
    </xf>
    <xf numFmtId="0" fontId="49" fillId="0" borderId="15" xfId="12" applyFont="1" applyBorder="1"/>
    <xf numFmtId="0" fontId="53" fillId="0" borderId="15" xfId="12" applyFont="1" applyFill="1" applyBorder="1" applyAlignment="1">
      <alignment horizontal="center"/>
    </xf>
    <xf numFmtId="0" fontId="55" fillId="0" borderId="0" xfId="12" applyFont="1" applyFill="1" applyBorder="1"/>
    <xf numFmtId="0" fontId="49" fillId="0" borderId="0" xfId="12" applyFont="1" applyFill="1" applyBorder="1" applyAlignment="1">
      <alignment horizontal="center"/>
    </xf>
    <xf numFmtId="0" fontId="56" fillId="0" borderId="0" xfId="12" applyFont="1" applyFill="1" applyBorder="1" applyAlignment="1">
      <alignment horizontal="center"/>
    </xf>
    <xf numFmtId="0" fontId="53" fillId="0" borderId="0" xfId="12" applyFont="1" applyFill="1" applyBorder="1" applyAlignment="1">
      <alignment horizontal="center"/>
    </xf>
    <xf numFmtId="0" fontId="53" fillId="0" borderId="0" xfId="12" applyFont="1" applyFill="1" applyAlignment="1">
      <alignment horizontal="center"/>
    </xf>
    <xf numFmtId="0" fontId="49" fillId="9" borderId="7" xfId="12" applyFont="1" applyFill="1" applyBorder="1"/>
    <xf numFmtId="0" fontId="49" fillId="9" borderId="5" xfId="12" applyFont="1" applyFill="1" applyBorder="1"/>
    <xf numFmtId="0" fontId="50" fillId="9" borderId="7" xfId="12" applyFont="1" applyFill="1" applyBorder="1" applyAlignment="1">
      <alignment horizontal="left" indent="2"/>
    </xf>
    <xf numFmtId="0" fontId="49" fillId="9" borderId="5" xfId="12" applyFont="1" applyFill="1" applyBorder="1" applyAlignment="1"/>
    <xf numFmtId="0" fontId="53" fillId="0" borderId="20" xfId="12" applyFont="1" applyBorder="1" applyAlignment="1">
      <alignment horizontal="center"/>
    </xf>
    <xf numFmtId="9" fontId="49" fillId="0" borderId="19" xfId="12" applyNumberFormat="1" applyFont="1" applyBorder="1" applyAlignment="1">
      <alignment horizontal="center" vertical="center"/>
    </xf>
    <xf numFmtId="0" fontId="49" fillId="0" borderId="19" xfId="12" applyFont="1" applyBorder="1"/>
    <xf numFmtId="9" fontId="53" fillId="0" borderId="19" xfId="12" applyNumberFormat="1" applyFont="1" applyBorder="1" applyAlignment="1">
      <alignment horizontal="center"/>
    </xf>
    <xf numFmtId="0" fontId="49" fillId="9" borderId="20" xfId="12" applyFont="1" applyFill="1" applyBorder="1"/>
    <xf numFmtId="9" fontId="49" fillId="9" borderId="19" xfId="12" applyNumberFormat="1" applyFont="1" applyFill="1" applyBorder="1" applyAlignment="1">
      <alignment horizontal="center" vertical="center"/>
    </xf>
    <xf numFmtId="0" fontId="49" fillId="0" borderId="19" xfId="12" applyFont="1" applyFill="1" applyBorder="1"/>
    <xf numFmtId="49" fontId="53" fillId="0" borderId="20" xfId="13" applyNumberFormat="1" applyFont="1" applyBorder="1" applyAlignment="1">
      <alignment horizontal="center" vertical="center"/>
    </xf>
    <xf numFmtId="0" fontId="55" fillId="0" borderId="19" xfId="13" applyNumberFormat="1" applyFont="1" applyBorder="1" applyAlignment="1">
      <alignment horizontal="left" vertical="center"/>
    </xf>
    <xf numFmtId="0" fontId="49" fillId="0" borderId="19" xfId="13" applyNumberFormat="1" applyFont="1" applyBorder="1" applyAlignment="1">
      <alignment horizontal="left" vertical="center"/>
    </xf>
    <xf numFmtId="0" fontId="55" fillId="0" borderId="19" xfId="12" applyFont="1" applyBorder="1"/>
    <xf numFmtId="0" fontId="53" fillId="0" borderId="19" xfId="12" applyFont="1" applyBorder="1"/>
    <xf numFmtId="0" fontId="53" fillId="0" borderId="20" xfId="12" applyFont="1" applyFill="1" applyBorder="1" applyAlignment="1">
      <alignment horizontal="center"/>
    </xf>
    <xf numFmtId="0" fontId="55" fillId="0" borderId="19" xfId="12" applyFont="1" applyFill="1" applyBorder="1"/>
    <xf numFmtId="0" fontId="49" fillId="0" borderId="19" xfId="12" applyFont="1" applyFill="1" applyBorder="1" applyAlignment="1">
      <alignment horizontal="center"/>
    </xf>
    <xf numFmtId="49" fontId="53" fillId="0" borderId="19" xfId="13" applyNumberFormat="1" applyFont="1" applyBorder="1" applyAlignment="1">
      <alignment horizontal="center" vertical="center"/>
    </xf>
    <xf numFmtId="0" fontId="55" fillId="0" borderId="19" xfId="13" applyNumberFormat="1" applyFont="1" applyFill="1" applyBorder="1" applyAlignment="1">
      <alignment horizontal="left" vertical="center"/>
    </xf>
    <xf numFmtId="0" fontId="56" fillId="0" borderId="19" xfId="13" applyNumberFormat="1" applyFont="1" applyFill="1" applyBorder="1" applyAlignment="1">
      <alignment horizontal="center" vertical="center"/>
    </xf>
    <xf numFmtId="0" fontId="53" fillId="0" borderId="20" xfId="12" applyFont="1" applyBorder="1" applyAlignment="1">
      <alignment horizontal="left" indent="1"/>
    </xf>
    <xf numFmtId="0" fontId="49" fillId="0" borderId="20" xfId="12" applyFont="1" applyFill="1" applyBorder="1" applyAlignment="1">
      <alignment horizontal="center"/>
    </xf>
    <xf numFmtId="0" fontId="56" fillId="0" borderId="19" xfId="12" applyFont="1" applyFill="1" applyBorder="1" applyAlignment="1">
      <alignment horizontal="center"/>
    </xf>
    <xf numFmtId="0" fontId="49" fillId="9" borderId="20" xfId="12" applyFont="1" applyFill="1" applyBorder="1" applyAlignment="1">
      <alignment horizontal="center"/>
    </xf>
    <xf numFmtId="0" fontId="55" fillId="9" borderId="19" xfId="12" applyFont="1" applyFill="1" applyBorder="1"/>
    <xf numFmtId="0" fontId="49" fillId="9" borderId="19" xfId="12" applyFont="1" applyFill="1" applyBorder="1" applyAlignment="1">
      <alignment horizontal="center"/>
    </xf>
    <xf numFmtId="0" fontId="53" fillId="0" borderId="20" xfId="4" applyNumberFormat="1" applyFont="1" applyBorder="1" applyAlignment="1">
      <alignment horizontal="center" vertical="center"/>
    </xf>
    <xf numFmtId="0" fontId="53" fillId="0" borderId="19" xfId="12" applyFont="1" applyFill="1" applyBorder="1" applyAlignment="1">
      <alignment horizontal="center"/>
    </xf>
    <xf numFmtId="49" fontId="53" fillId="9" borderId="20" xfId="13" applyNumberFormat="1" applyFont="1" applyFill="1" applyBorder="1" applyAlignment="1">
      <alignment horizontal="center" vertical="center"/>
    </xf>
    <xf numFmtId="0" fontId="55" fillId="9" borderId="19" xfId="4" applyNumberFormat="1" applyFont="1" applyFill="1" applyBorder="1" applyAlignment="1">
      <alignment horizontal="left" vertical="center"/>
    </xf>
    <xf numFmtId="0" fontId="49" fillId="9" borderId="19" xfId="4" applyNumberFormat="1" applyFont="1" applyFill="1" applyBorder="1" applyAlignment="1">
      <alignment horizontal="left" vertical="center"/>
    </xf>
    <xf numFmtId="0" fontId="49" fillId="0" borderId="19" xfId="4" applyNumberFormat="1" applyFont="1" applyBorder="1" applyAlignment="1">
      <alignment horizontal="left" vertical="center"/>
    </xf>
    <xf numFmtId="0" fontId="56" fillId="0" borderId="19" xfId="4" applyNumberFormat="1" applyFont="1" applyBorder="1" applyAlignment="1">
      <alignment horizontal="center" vertical="center"/>
    </xf>
    <xf numFmtId="0" fontId="49" fillId="0" borderId="19" xfId="4" applyNumberFormat="1" applyFont="1" applyFill="1" applyBorder="1" applyAlignment="1">
      <alignment horizontal="left" vertical="center"/>
    </xf>
    <xf numFmtId="0" fontId="49" fillId="0" borderId="0" xfId="12" applyFont="1" applyAlignment="1">
      <alignment horizontal="left" indent="1"/>
    </xf>
    <xf numFmtId="0" fontId="49" fillId="0" borderId="0" xfId="12" applyFont="1" applyAlignment="1">
      <alignment horizontal="center"/>
    </xf>
    <xf numFmtId="0" fontId="49" fillId="0" borderId="0" xfId="4" applyNumberFormat="1" applyFont="1" applyAlignment="1">
      <alignment horizontal="center" vertical="center"/>
    </xf>
    <xf numFmtId="0" fontId="49" fillId="0" borderId="0" xfId="12" applyFont="1" applyAlignment="1">
      <alignment horizontal="left" vertical="center"/>
    </xf>
    <xf numFmtId="0" fontId="55" fillId="0" borderId="0" xfId="4" applyNumberFormat="1" applyFont="1" applyAlignment="1">
      <alignment horizontal="center" vertical="center"/>
    </xf>
    <xf numFmtId="0" fontId="45" fillId="10" borderId="13" xfId="88" applyNumberFormat="1" applyFont="1" applyFill="1" applyBorder="1" applyAlignment="1">
      <alignment horizontal="left" vertical="center"/>
    </xf>
    <xf numFmtId="178" fontId="45" fillId="10" borderId="13" xfId="88" applyNumberFormat="1" applyFont="1" applyFill="1" applyBorder="1" applyAlignment="1">
      <alignment horizontal="center" vertical="center"/>
    </xf>
    <xf numFmtId="0" fontId="49" fillId="0" borderId="0" xfId="88" applyNumberFormat="1" applyFont="1" applyAlignment="1">
      <alignment horizontal="left" vertical="center"/>
    </xf>
    <xf numFmtId="0" fontId="52" fillId="4" borderId="0" xfId="88" applyNumberFormat="1" applyFont="1" applyFill="1" applyAlignment="1">
      <alignment horizontal="left" vertical="center"/>
    </xf>
    <xf numFmtId="178" fontId="52" fillId="4" borderId="0" xfId="88" applyNumberFormat="1" applyFont="1" applyFill="1" applyAlignment="1">
      <alignment horizontal="center" vertical="center"/>
    </xf>
    <xf numFmtId="0" fontId="59" fillId="4" borderId="0" xfId="88" applyNumberFormat="1" applyFont="1" applyFill="1" applyAlignment="1">
      <alignment horizontal="center" vertical="center"/>
    </xf>
    <xf numFmtId="0" fontId="56" fillId="0" borderId="0" xfId="4" applyNumberFormat="1" applyFont="1" applyAlignment="1">
      <alignment horizontal="left" vertical="center"/>
    </xf>
    <xf numFmtId="0" fontId="55" fillId="0" borderId="0" xfId="88" applyNumberFormat="1" applyFont="1" applyAlignment="1">
      <alignment horizontal="left" vertical="center"/>
    </xf>
    <xf numFmtId="0" fontId="56" fillId="0" borderId="0" xfId="88" applyNumberFormat="1" applyFont="1" applyAlignment="1">
      <alignment horizontal="left" vertical="center"/>
    </xf>
    <xf numFmtId="0" fontId="49" fillId="0" borderId="0" xfId="88" applyNumberFormat="1" applyFont="1" applyFill="1" applyAlignment="1">
      <alignment horizontal="left" vertical="center"/>
    </xf>
    <xf numFmtId="0" fontId="45" fillId="4" borderId="0" xfId="88" applyNumberFormat="1" applyFont="1" applyFill="1" applyAlignment="1">
      <alignment horizontal="center" vertical="center"/>
    </xf>
    <xf numFmtId="0" fontId="55" fillId="0" borderId="0" xfId="88" applyNumberFormat="1" applyFont="1" applyFill="1" applyAlignment="1">
      <alignment horizontal="left" vertical="center"/>
    </xf>
    <xf numFmtId="0" fontId="49" fillId="0" borderId="0" xfId="88" applyNumberFormat="1" applyFont="1" applyAlignment="1">
      <alignment horizontal="center" vertical="center"/>
    </xf>
    <xf numFmtId="0" fontId="45" fillId="4" borderId="0" xfId="88" applyNumberFormat="1" applyFont="1" applyFill="1" applyAlignment="1">
      <alignment horizontal="left" vertical="center"/>
    </xf>
    <xf numFmtId="0" fontId="56" fillId="0" borderId="0" xfId="12" applyFont="1" applyAlignment="1">
      <alignment horizontal="left" vertical="center"/>
    </xf>
    <xf numFmtId="0" fontId="55" fillId="0" borderId="0" xfId="88" applyNumberFormat="1" applyFont="1" applyFill="1" applyBorder="1" applyAlignment="1">
      <alignment horizontal="left" vertical="center"/>
    </xf>
    <xf numFmtId="0" fontId="56" fillId="0" borderId="0" xfId="88" applyNumberFormat="1" applyFont="1" applyFill="1" applyBorder="1" applyAlignment="1">
      <alignment horizontal="left" vertical="center"/>
    </xf>
    <xf numFmtId="0" fontId="59" fillId="4" borderId="0" xfId="88" applyNumberFormat="1" applyFont="1" applyFill="1" applyAlignment="1">
      <alignment horizontal="left" vertical="center"/>
    </xf>
    <xf numFmtId="0" fontId="56" fillId="0" borderId="0" xfId="88" applyNumberFormat="1" applyFont="1" applyFill="1" applyAlignment="1">
      <alignment horizontal="left" vertical="center"/>
    </xf>
    <xf numFmtId="0" fontId="49" fillId="0" borderId="0" xfId="88" applyNumberFormat="1" applyFont="1" applyBorder="1" applyAlignment="1">
      <alignment horizontal="left" vertical="center"/>
    </xf>
    <xf numFmtId="0" fontId="52" fillId="4" borderId="0" xfId="88" quotePrefix="1" applyNumberFormat="1" applyFont="1" applyFill="1" applyAlignment="1">
      <alignment horizontal="left" vertical="center"/>
    </xf>
    <xf numFmtId="0" fontId="46" fillId="0" borderId="0" xfId="88" applyNumberFormat="1" applyFont="1" applyFill="1" applyBorder="1" applyAlignment="1">
      <alignment horizontal="left" vertical="center"/>
    </xf>
    <xf numFmtId="0" fontId="52" fillId="0" borderId="0" xfId="88" applyNumberFormat="1" applyFont="1" applyFill="1" applyAlignment="1">
      <alignment horizontal="left" vertical="center"/>
    </xf>
    <xf numFmtId="0" fontId="52" fillId="4" borderId="0" xfId="88" applyNumberFormat="1" applyFont="1" applyFill="1" applyAlignment="1">
      <alignment horizontal="left" vertical="center" wrapText="1"/>
    </xf>
    <xf numFmtId="0" fontId="46" fillId="0" borderId="0" xfId="88" applyNumberFormat="1" applyFont="1" applyFill="1" applyAlignment="1">
      <alignment horizontal="left" vertical="center"/>
    </xf>
    <xf numFmtId="0" fontId="56" fillId="0" borderId="0" xfId="4" applyNumberFormat="1" applyFont="1" applyFill="1" applyBorder="1" applyAlignment="1">
      <alignment horizontal="left" vertical="center"/>
    </xf>
    <xf numFmtId="0" fontId="56" fillId="0" borderId="0" xfId="4" applyNumberFormat="1" applyFont="1" applyFill="1" applyAlignment="1">
      <alignment horizontal="left" vertical="center"/>
    </xf>
    <xf numFmtId="0" fontId="49" fillId="0" borderId="0" xfId="89" applyNumberFormat="1" applyFont="1" applyAlignment="1">
      <alignment horizontal="left" vertical="center"/>
    </xf>
    <xf numFmtId="0" fontId="60" fillId="11" borderId="0" xfId="12" applyFont="1" applyFill="1" applyAlignment="1">
      <alignment horizontal="left" vertical="center"/>
    </xf>
    <xf numFmtId="0" fontId="52" fillId="0" borderId="0" xfId="4" applyNumberFormat="1" applyFont="1" applyFill="1" applyAlignment="1">
      <alignment horizontal="left" vertical="center"/>
    </xf>
    <xf numFmtId="0" fontId="46" fillId="4" borderId="0" xfId="88" applyNumberFormat="1" applyFont="1" applyFill="1" applyAlignment="1">
      <alignment horizontal="right" vertical="center"/>
    </xf>
    <xf numFmtId="0" fontId="45" fillId="0" borderId="0" xfId="88" applyNumberFormat="1" applyFont="1" applyFill="1" applyBorder="1" applyAlignment="1">
      <alignment horizontal="left" vertical="center"/>
    </xf>
    <xf numFmtId="0" fontId="49" fillId="0" borderId="0" xfId="90" applyFont="1">
      <alignment vertical="center"/>
    </xf>
    <xf numFmtId="0" fontId="49" fillId="0" borderId="0" xfId="5" applyNumberFormat="1" applyFont="1" applyAlignment="1">
      <alignment horizontal="left" vertical="center"/>
    </xf>
    <xf numFmtId="0" fontId="61" fillId="0" borderId="0" xfId="88" applyNumberFormat="1" applyFont="1" applyFill="1" applyAlignment="1">
      <alignment horizontal="left" vertical="center"/>
    </xf>
    <xf numFmtId="0" fontId="62" fillId="0" borderId="0" xfId="88" applyNumberFormat="1" applyFont="1" applyAlignment="1">
      <alignment horizontal="left" vertical="center"/>
    </xf>
    <xf numFmtId="0" fontId="62" fillId="0" borderId="0" xfId="12" applyFont="1"/>
    <xf numFmtId="179" fontId="45" fillId="10" borderId="13" xfId="88" applyNumberFormat="1" applyFont="1" applyFill="1" applyBorder="1" applyAlignment="1">
      <alignment horizontal="center" vertical="center"/>
    </xf>
    <xf numFmtId="179" fontId="52" fillId="4" borderId="0" xfId="88" applyNumberFormat="1" applyFont="1" applyFill="1" applyAlignment="1">
      <alignment horizontal="center" vertical="center"/>
    </xf>
    <xf numFmtId="179" fontId="49" fillId="0" borderId="0" xfId="88" applyNumberFormat="1" applyFont="1" applyAlignment="1">
      <alignment horizontal="center" vertical="center"/>
    </xf>
    <xf numFmtId="179" fontId="49" fillId="0" borderId="0" xfId="12" applyNumberFormat="1" applyFont="1" applyAlignment="1">
      <alignment horizontal="center"/>
    </xf>
    <xf numFmtId="180" fontId="52" fillId="4" borderId="0" xfId="88" applyNumberFormat="1" applyFont="1" applyFill="1" applyAlignment="1">
      <alignment horizontal="center" vertical="center"/>
    </xf>
    <xf numFmtId="180" fontId="45" fillId="10" borderId="13" xfId="88" applyNumberFormat="1" applyFont="1" applyFill="1" applyBorder="1" applyAlignment="1">
      <alignment horizontal="center" vertical="center"/>
    </xf>
    <xf numFmtId="180" fontId="49" fillId="0" borderId="0" xfId="88" applyNumberFormat="1" applyFont="1" applyAlignment="1">
      <alignment horizontal="center" vertical="center"/>
    </xf>
    <xf numFmtId="180" fontId="49" fillId="0" borderId="0" xfId="12" applyNumberFormat="1" applyFont="1" applyAlignment="1">
      <alignment horizontal="center"/>
    </xf>
    <xf numFmtId="0" fontId="45" fillId="10" borderId="13" xfId="88" applyNumberFormat="1" applyFont="1" applyFill="1" applyBorder="1" applyAlignment="1">
      <alignment horizontal="center" vertical="center"/>
    </xf>
    <xf numFmtId="0" fontId="52" fillId="4" borderId="0" xfId="88" applyNumberFormat="1" applyFont="1" applyFill="1" applyAlignment="1">
      <alignment horizontal="center" vertical="center"/>
    </xf>
    <xf numFmtId="0" fontId="49" fillId="0" borderId="0" xfId="88" applyNumberFormat="1" applyFont="1" applyFill="1" applyAlignment="1">
      <alignment horizontal="center" vertical="center"/>
    </xf>
    <xf numFmtId="0" fontId="56" fillId="0" borderId="0" xfId="88" applyNumberFormat="1" applyFont="1" applyAlignment="1">
      <alignment horizontal="center" vertical="center"/>
    </xf>
    <xf numFmtId="0" fontId="56" fillId="0" borderId="0" xfId="12" applyFont="1" applyAlignment="1">
      <alignment horizontal="center" vertical="center"/>
    </xf>
    <xf numFmtId="0" fontId="55" fillId="0" borderId="0" xfId="88" applyNumberFormat="1" applyFont="1" applyFill="1" applyBorder="1" applyAlignment="1">
      <alignment horizontal="center" vertical="center"/>
    </xf>
    <xf numFmtId="0" fontId="56" fillId="0" borderId="0" xfId="88" applyNumberFormat="1" applyFont="1" applyFill="1" applyAlignment="1">
      <alignment horizontal="center" vertical="center"/>
    </xf>
    <xf numFmtId="0" fontId="55" fillId="0" borderId="0" xfId="88" applyNumberFormat="1" applyFont="1" applyAlignment="1">
      <alignment horizontal="center" vertical="center"/>
    </xf>
    <xf numFmtId="0" fontId="52" fillId="0" borderId="0" xfId="88" applyNumberFormat="1" applyFont="1" applyFill="1" applyAlignment="1">
      <alignment horizontal="center" vertical="center"/>
    </xf>
    <xf numFmtId="0" fontId="52" fillId="4" borderId="0" xfId="88" applyNumberFormat="1" applyFont="1" applyFill="1" applyAlignment="1">
      <alignment horizontal="center" vertical="center" wrapText="1"/>
    </xf>
    <xf numFmtId="0" fontId="52" fillId="0" borderId="0" xfId="88" applyNumberFormat="1" applyFont="1" applyAlignment="1">
      <alignment horizontal="center" vertical="center"/>
    </xf>
    <xf numFmtId="0" fontId="49" fillId="0" borderId="0" xfId="4" applyNumberFormat="1" applyFont="1" applyFill="1" applyAlignment="1">
      <alignment horizontal="center" vertical="center"/>
    </xf>
    <xf numFmtId="0" fontId="62" fillId="0" borderId="0" xfId="88" applyNumberFormat="1" applyFont="1" applyAlignment="1">
      <alignment horizontal="center" vertical="center"/>
    </xf>
    <xf numFmtId="0" fontId="54" fillId="11" borderId="0" xfId="12" applyFont="1" applyFill="1" applyAlignment="1">
      <alignment horizontal="center" vertical="center"/>
    </xf>
    <xf numFmtId="0" fontId="49" fillId="0" borderId="17" xfId="12" applyFont="1" applyBorder="1"/>
    <xf numFmtId="0" fontId="49" fillId="9" borderId="17" xfId="12" applyFont="1" applyFill="1" applyBorder="1"/>
    <xf numFmtId="0" fontId="55" fillId="0" borderId="21" xfId="13" applyNumberFormat="1" applyFont="1" applyBorder="1" applyAlignment="1">
      <alignment horizontal="left" vertical="center"/>
    </xf>
    <xf numFmtId="0" fontId="49" fillId="0" borderId="21" xfId="12" applyFont="1" applyBorder="1"/>
    <xf numFmtId="180" fontId="49" fillId="0" borderId="0" xfId="88" applyNumberFormat="1" applyFont="1" applyFill="1" applyAlignment="1">
      <alignment horizontal="center" vertical="center"/>
    </xf>
    <xf numFmtId="180" fontId="49" fillId="0" borderId="0" xfId="88" applyNumberFormat="1" applyFont="1" applyBorder="1" applyAlignment="1">
      <alignment horizontal="center" vertical="center"/>
    </xf>
    <xf numFmtId="180" fontId="56" fillId="0" borderId="0" xfId="88" applyNumberFormat="1" applyFont="1" applyAlignment="1">
      <alignment horizontal="center" vertical="center"/>
    </xf>
    <xf numFmtId="180" fontId="55" fillId="0" borderId="0" xfId="88" applyNumberFormat="1" applyFont="1" applyAlignment="1">
      <alignment horizontal="center" vertical="center"/>
    </xf>
    <xf numFmtId="180" fontId="49" fillId="0" borderId="0" xfId="4" applyNumberFormat="1" applyFont="1" applyAlignment="1">
      <alignment horizontal="center" vertical="center"/>
    </xf>
    <xf numFmtId="49" fontId="53" fillId="0" borderId="1" xfId="13" applyNumberFormat="1" applyFont="1" applyBorder="1" applyAlignment="1">
      <alignment horizontal="right" vertical="center"/>
    </xf>
    <xf numFmtId="0" fontId="49" fillId="5" borderId="0" xfId="12" applyFont="1" applyFill="1"/>
    <xf numFmtId="0" fontId="49" fillId="2" borderId="0" xfId="12" applyFont="1" applyFill="1"/>
    <xf numFmtId="0" fontId="49" fillId="3" borderId="0" xfId="12" applyFont="1" applyFill="1"/>
    <xf numFmtId="179" fontId="49" fillId="0" borderId="0" xfId="12" applyNumberFormat="1" applyFont="1"/>
    <xf numFmtId="179" fontId="49" fillId="0" borderId="0" xfId="12" applyNumberFormat="1" applyFont="1" applyFill="1"/>
    <xf numFmtId="179" fontId="62" fillId="0" borderId="0" xfId="12" applyNumberFormat="1" applyFont="1"/>
    <xf numFmtId="0" fontId="51" fillId="4" borderId="22" xfId="13" applyNumberFormat="1" applyFont="1" applyFill="1" applyBorder="1" applyAlignment="1">
      <alignment horizontal="center" vertical="center"/>
    </xf>
    <xf numFmtId="0" fontId="51" fillId="4" borderId="2" xfId="13" applyNumberFormat="1" applyFont="1" applyFill="1" applyBorder="1" applyAlignment="1">
      <alignment horizontal="center" vertical="center"/>
    </xf>
    <xf numFmtId="181" fontId="43" fillId="0" borderId="0" xfId="12" applyNumberFormat="1" applyFont="1" applyAlignment="1">
      <alignment horizontal="center" vertical="center"/>
    </xf>
    <xf numFmtId="181" fontId="48" fillId="9" borderId="11" xfId="12" applyNumberFormat="1" applyFont="1" applyFill="1" applyBorder="1"/>
    <xf numFmtId="181" fontId="49" fillId="9" borderId="16" xfId="12" applyNumberFormat="1" applyFont="1" applyFill="1" applyBorder="1"/>
    <xf numFmtId="181" fontId="49" fillId="9" borderId="8" xfId="12" applyNumberFormat="1" applyFont="1" applyFill="1" applyBorder="1"/>
    <xf numFmtId="181" fontId="49" fillId="0" borderId="0" xfId="12" applyNumberFormat="1" applyFont="1" applyAlignment="1">
      <alignment horizontal="left" indent="1"/>
    </xf>
    <xf numFmtId="181" fontId="48" fillId="9" borderId="11" xfId="12" applyNumberFormat="1" applyFont="1" applyFill="1" applyBorder="1" applyAlignment="1">
      <alignment horizontal="left"/>
    </xf>
    <xf numFmtId="181" fontId="50" fillId="9" borderId="16" xfId="12" applyNumberFormat="1" applyFont="1" applyFill="1" applyBorder="1" applyAlignment="1">
      <alignment horizontal="left"/>
    </xf>
    <xf numFmtId="181" fontId="50" fillId="9" borderId="8" xfId="12" applyNumberFormat="1" applyFont="1" applyFill="1" applyBorder="1" applyAlignment="1">
      <alignment horizontal="left"/>
    </xf>
    <xf numFmtId="181" fontId="49" fillId="9" borderId="21" xfId="12" applyNumberFormat="1" applyFont="1" applyFill="1" applyBorder="1"/>
    <xf numFmtId="181" fontId="49" fillId="0" borderId="0" xfId="12" applyNumberFormat="1" applyFont="1"/>
    <xf numFmtId="181" fontId="53" fillId="0" borderId="1" xfId="12" applyNumberFormat="1" applyFont="1" applyBorder="1" applyAlignment="1">
      <alignment horizontal="center"/>
    </xf>
    <xf numFmtId="181" fontId="53" fillId="0" borderId="6" xfId="12" applyNumberFormat="1" applyFont="1" applyBorder="1" applyAlignment="1">
      <alignment horizontal="center"/>
    </xf>
    <xf numFmtId="181" fontId="53" fillId="0" borderId="16" xfId="13" applyNumberFormat="1" applyFont="1" applyBorder="1" applyAlignment="1">
      <alignment horizontal="center" vertical="center"/>
    </xf>
    <xf numFmtId="181" fontId="53" fillId="0" borderId="21" xfId="13" applyNumberFormat="1" applyFont="1" applyBorder="1" applyAlignment="1">
      <alignment horizontal="center" vertical="center"/>
    </xf>
    <xf numFmtId="181" fontId="49" fillId="0" borderId="16" xfId="13" applyNumberFormat="1" applyFont="1" applyBorder="1" applyAlignment="1">
      <alignment horizontal="center" vertical="center"/>
    </xf>
    <xf numFmtId="181" fontId="53" fillId="9" borderId="16" xfId="13" applyNumberFormat="1" applyFont="1" applyFill="1" applyBorder="1" applyAlignment="1">
      <alignment horizontal="center" vertical="center"/>
    </xf>
    <xf numFmtId="181" fontId="55" fillId="0" borderId="21" xfId="12" applyNumberFormat="1" applyFont="1" applyBorder="1"/>
    <xf numFmtId="181" fontId="53" fillId="0" borderId="16" xfId="12" applyNumberFormat="1" applyFont="1" applyBorder="1"/>
    <xf numFmtId="181" fontId="53" fillId="0" borderId="11" xfId="12" applyNumberFormat="1" applyFont="1" applyBorder="1"/>
    <xf numFmtId="181" fontId="53" fillId="9" borderId="16" xfId="12" applyNumberFormat="1" applyFont="1" applyFill="1" applyBorder="1"/>
    <xf numFmtId="181" fontId="53" fillId="9" borderId="21" xfId="12" applyNumberFormat="1" applyFont="1" applyFill="1" applyBorder="1"/>
    <xf numFmtId="181" fontId="53" fillId="0" borderId="16" xfId="12" applyNumberFormat="1" applyFont="1" applyFill="1" applyBorder="1"/>
    <xf numFmtId="181" fontId="53" fillId="0" borderId="11" xfId="12" applyNumberFormat="1" applyFont="1" applyFill="1" applyBorder="1"/>
    <xf numFmtId="181" fontId="53" fillId="0" borderId="21" xfId="12" applyNumberFormat="1" applyFont="1" applyFill="1" applyBorder="1"/>
    <xf numFmtId="181" fontId="53" fillId="0" borderId="8" xfId="12" applyNumberFormat="1" applyFont="1" applyFill="1" applyBorder="1"/>
    <xf numFmtId="181" fontId="49" fillId="0" borderId="21" xfId="13" applyNumberFormat="1" applyFont="1" applyBorder="1" applyAlignment="1">
      <alignment horizontal="left" vertical="center"/>
    </xf>
    <xf numFmtId="181" fontId="48" fillId="9" borderId="10" xfId="12" applyNumberFormat="1" applyFont="1" applyFill="1" applyBorder="1"/>
    <xf numFmtId="181" fontId="49" fillId="9" borderId="0" xfId="12" applyNumberFormat="1" applyFont="1" applyFill="1" applyBorder="1"/>
    <xf numFmtId="181" fontId="53" fillId="9" borderId="0" xfId="12" applyNumberFormat="1" applyFont="1" applyFill="1" applyBorder="1" applyAlignment="1">
      <alignment horizontal="center" vertical="center"/>
    </xf>
    <xf numFmtId="181" fontId="49" fillId="9" borderId="10" xfId="12" applyNumberFormat="1" applyFont="1" applyFill="1" applyBorder="1"/>
    <xf numFmtId="181" fontId="49" fillId="9" borderId="0" xfId="12" applyNumberFormat="1" applyFont="1" applyFill="1" applyBorder="1" applyAlignment="1">
      <alignment horizontal="left"/>
    </xf>
    <xf numFmtId="181" fontId="49" fillId="9" borderId="19" xfId="12" applyNumberFormat="1" applyFont="1" applyFill="1" applyBorder="1"/>
    <xf numFmtId="181" fontId="49" fillId="9" borderId="5" xfId="12" applyNumberFormat="1" applyFont="1" applyFill="1" applyBorder="1"/>
    <xf numFmtId="181" fontId="53" fillId="0" borderId="1" xfId="13" applyNumberFormat="1" applyFont="1" applyBorder="1" applyAlignment="1">
      <alignment horizontal="center" vertical="center"/>
    </xf>
    <xf numFmtId="181" fontId="53" fillId="0" borderId="21" xfId="12" applyNumberFormat="1" applyFont="1" applyBorder="1"/>
    <xf numFmtId="181" fontId="49" fillId="0" borderId="0" xfId="12" applyNumberFormat="1" applyFont="1" applyFill="1" applyBorder="1"/>
    <xf numFmtId="181" fontId="55" fillId="0" borderId="19" xfId="13" applyNumberFormat="1" applyFont="1" applyBorder="1" applyAlignment="1">
      <alignment horizontal="left" vertical="center"/>
    </xf>
    <xf numFmtId="181" fontId="53" fillId="0" borderId="0" xfId="13" applyNumberFormat="1" applyFont="1" applyBorder="1" applyAlignment="1">
      <alignment horizontal="center" vertical="center"/>
    </xf>
    <xf numFmtId="181" fontId="53" fillId="0" borderId="0" xfId="12" applyNumberFormat="1" applyFont="1" applyFill="1" applyBorder="1"/>
    <xf numFmtId="181" fontId="53" fillId="0" borderId="19" xfId="12" applyNumberFormat="1" applyFont="1" applyFill="1" applyBorder="1"/>
    <xf numFmtId="181" fontId="53" fillId="9" borderId="21" xfId="13" applyNumberFormat="1" applyFont="1" applyFill="1" applyBorder="1" applyAlignment="1">
      <alignment horizontal="center" vertical="center"/>
    </xf>
    <xf numFmtId="181" fontId="49" fillId="0" borderId="0" xfId="13" applyNumberFormat="1" applyFont="1" applyBorder="1" applyAlignment="1">
      <alignment horizontal="left" vertical="center"/>
    </xf>
    <xf numFmtId="181" fontId="49" fillId="0" borderId="19" xfId="13" applyNumberFormat="1" applyFont="1" applyBorder="1" applyAlignment="1">
      <alignment horizontal="left" vertical="center"/>
    </xf>
    <xf numFmtId="181" fontId="53" fillId="0" borderId="19" xfId="13" applyNumberFormat="1" applyFont="1" applyBorder="1" applyAlignment="1">
      <alignment horizontal="center" vertical="center"/>
    </xf>
    <xf numFmtId="181" fontId="49" fillId="0" borderId="11" xfId="12" applyNumberFormat="1" applyFont="1" applyBorder="1"/>
    <xf numFmtId="181" fontId="49" fillId="0" borderId="16" xfId="12" applyNumberFormat="1" applyFont="1" applyBorder="1"/>
    <xf numFmtId="0" fontId="49" fillId="0" borderId="10" xfId="12" applyFont="1" applyBorder="1"/>
    <xf numFmtId="0" fontId="49" fillId="0" borderId="0" xfId="13" applyNumberFormat="1" applyFont="1" applyBorder="1" applyAlignment="1">
      <alignment horizontal="center" vertical="center"/>
    </xf>
    <xf numFmtId="180" fontId="49" fillId="0" borderId="0" xfId="12" applyNumberFormat="1" applyFont="1"/>
    <xf numFmtId="0" fontId="49" fillId="0" borderId="18" xfId="12" applyFont="1" applyBorder="1"/>
    <xf numFmtId="181" fontId="53" fillId="0" borderId="11" xfId="13" applyNumberFormat="1" applyFont="1" applyBorder="1" applyAlignment="1">
      <alignment horizontal="center" vertical="center"/>
    </xf>
    <xf numFmtId="0" fontId="0" fillId="0" borderId="16" xfId="0" applyBorder="1" applyAlignment="1">
      <alignment horizontal="center"/>
    </xf>
    <xf numFmtId="0" fontId="58" fillId="9" borderId="15" xfId="12" applyFont="1" applyFill="1" applyBorder="1" applyAlignment="1">
      <alignment horizontal="center" vertical="center"/>
    </xf>
    <xf numFmtId="0" fontId="65" fillId="0" borderId="0" xfId="0" applyFont="1" applyAlignment="1">
      <alignment horizontal="justify" vertical="center"/>
    </xf>
    <xf numFmtId="0" fontId="49" fillId="9" borderId="15" xfId="12" applyFont="1" applyFill="1" applyBorder="1" applyAlignment="1"/>
    <xf numFmtId="0" fontId="0" fillId="0" borderId="16" xfId="0" applyBorder="1" applyAlignment="1"/>
    <xf numFmtId="0" fontId="0" fillId="0" borderId="15" xfId="0" applyBorder="1" applyAlignment="1"/>
    <xf numFmtId="0" fontId="0" fillId="0" borderId="7" xfId="0" applyBorder="1" applyAlignment="1"/>
    <xf numFmtId="0" fontId="0" fillId="0" borderId="5" xfId="0" applyBorder="1" applyAlignment="1"/>
    <xf numFmtId="0" fontId="0" fillId="0" borderId="8" xfId="0" applyBorder="1" applyAlignment="1"/>
    <xf numFmtId="0" fontId="66" fillId="0" borderId="0" xfId="0" applyFont="1"/>
    <xf numFmtId="0" fontId="67" fillId="0" borderId="0" xfId="0" applyFont="1"/>
    <xf numFmtId="179" fontId="56" fillId="0" borderId="0" xfId="12" applyNumberFormat="1" applyFont="1"/>
    <xf numFmtId="0" fontId="0" fillId="0" borderId="0" xfId="0" applyAlignment="1">
      <alignment horizontal="left"/>
    </xf>
    <xf numFmtId="0" fontId="49" fillId="0" borderId="0" xfId="12" applyFont="1" applyAlignment="1">
      <alignment horizontal="left"/>
    </xf>
    <xf numFmtId="0" fontId="56" fillId="0" borderId="0" xfId="12" applyFont="1"/>
    <xf numFmtId="0" fontId="56" fillId="0" borderId="0" xfId="12" applyFont="1" applyAlignment="1">
      <alignment horizontal="center"/>
    </xf>
    <xf numFmtId="179" fontId="56" fillId="0" borderId="0" xfId="12" applyNumberFormat="1" applyFont="1" applyAlignment="1">
      <alignment horizontal="center"/>
    </xf>
    <xf numFmtId="179" fontId="49" fillId="0" borderId="0" xfId="12" applyNumberFormat="1" applyFont="1" applyAlignment="1">
      <alignment horizontal="left"/>
    </xf>
    <xf numFmtId="180" fontId="56" fillId="0" borderId="0" xfId="12" applyNumberFormat="1" applyFont="1" applyAlignment="1">
      <alignment horizontal="center"/>
    </xf>
    <xf numFmtId="180" fontId="56" fillId="0" borderId="0" xfId="12" applyNumberFormat="1" applyFont="1" applyAlignment="1">
      <alignment horizontal="centerContinuous"/>
    </xf>
    <xf numFmtId="0" fontId="58" fillId="9" borderId="15" xfId="12" applyFont="1" applyFill="1" applyBorder="1" applyAlignment="1">
      <alignment horizontal="center" vertical="center"/>
    </xf>
    <xf numFmtId="0" fontId="49" fillId="0" borderId="0" xfId="0" applyNumberFormat="1" applyFont="1" applyAlignment="1">
      <alignment vertical="center" wrapText="1"/>
    </xf>
    <xf numFmtId="0" fontId="0" fillId="0" borderId="15" xfId="0" quotePrefix="1" applyBorder="1" applyAlignment="1">
      <alignment horizontal="center"/>
    </xf>
    <xf numFmtId="0" fontId="0" fillId="0" borderId="0" xfId="0" applyAlignment="1"/>
    <xf numFmtId="181" fontId="49" fillId="0" borderId="0" xfId="12" applyNumberFormat="1" applyFont="1" applyAlignment="1">
      <alignment horizontal="left" vertical="center"/>
    </xf>
    <xf numFmtId="0" fontId="49" fillId="9" borderId="0" xfId="12" applyFont="1" applyFill="1" applyBorder="1" applyAlignment="1">
      <alignment horizontal="left" vertical="center"/>
    </xf>
    <xf numFmtId="181" fontId="49" fillId="9" borderId="0" xfId="12" applyNumberFormat="1" applyFont="1" applyFill="1" applyBorder="1" applyAlignment="1">
      <alignment horizontal="left" vertical="center"/>
    </xf>
    <xf numFmtId="0" fontId="49" fillId="0" borderId="0" xfId="12" applyFont="1" applyBorder="1" applyAlignment="1">
      <alignment horizontal="left" vertical="center"/>
    </xf>
    <xf numFmtId="0" fontId="40" fillId="0" borderId="19" xfId="0" applyFont="1" applyBorder="1" applyAlignment="1"/>
    <xf numFmtId="0" fontId="52" fillId="9" borderId="0" xfId="12" applyFont="1" applyFill="1" applyBorder="1" applyAlignment="1">
      <alignment horizontal="center" vertical="center"/>
    </xf>
    <xf numFmtId="0" fontId="49" fillId="0" borderId="9" xfId="12" applyFont="1" applyBorder="1"/>
    <xf numFmtId="181" fontId="49" fillId="0" borderId="11" xfId="12" applyNumberFormat="1" applyFont="1" applyBorder="1" applyAlignment="1">
      <alignment horizontal="left" indent="1"/>
    </xf>
    <xf numFmtId="181" fontId="49" fillId="0" borderId="16" xfId="12" applyNumberFormat="1" applyFont="1" applyBorder="1" applyAlignment="1">
      <alignment horizontal="left" indent="1"/>
    </xf>
    <xf numFmtId="49" fontId="53" fillId="0" borderId="9" xfId="13" applyNumberFormat="1" applyFont="1" applyFill="1" applyBorder="1" applyAlignment="1">
      <alignment horizontal="center" vertical="center"/>
    </xf>
    <xf numFmtId="176" fontId="0" fillId="0" borderId="0" xfId="0" applyNumberFormat="1"/>
    <xf numFmtId="176" fontId="68" fillId="0" borderId="0" xfId="91" applyNumberFormat="1" applyFont="1">
      <alignment vertical="center"/>
    </xf>
    <xf numFmtId="176" fontId="74" fillId="0" borderId="0" xfId="91" applyNumberFormat="1" applyFont="1">
      <alignment vertical="center"/>
    </xf>
    <xf numFmtId="183" fontId="49" fillId="0" borderId="0" xfId="12" applyNumberFormat="1" applyFont="1" applyAlignment="1">
      <alignment horizontal="center"/>
    </xf>
    <xf numFmtId="181" fontId="68" fillId="0" borderId="0" xfId="91" applyNumberFormat="1" applyFont="1" applyBorder="1" applyAlignment="1">
      <alignment vertical="center"/>
    </xf>
    <xf numFmtId="181" fontId="68" fillId="0" borderId="0" xfId="91" applyNumberFormat="1" applyFont="1" applyBorder="1" applyAlignment="1">
      <alignment horizontal="center" vertical="center" wrapText="1"/>
    </xf>
    <xf numFmtId="181" fontId="68" fillId="0" borderId="0" xfId="91" applyNumberFormat="1" applyFont="1" applyBorder="1" applyAlignment="1">
      <alignment horizontal="left" vertical="center" wrapText="1"/>
    </xf>
    <xf numFmtId="181" fontId="68" fillId="0" borderId="0" xfId="91" applyNumberFormat="1" applyFont="1" applyBorder="1" applyAlignment="1">
      <alignment horizontal="left" vertical="center"/>
    </xf>
    <xf numFmtId="181" fontId="68" fillId="0" borderId="0" xfId="91" applyNumberFormat="1" applyFont="1">
      <alignment vertical="center"/>
    </xf>
    <xf numFmtId="181" fontId="73" fillId="0" borderId="0" xfId="91" applyNumberFormat="1" applyFont="1" applyAlignment="1">
      <alignment vertical="center" wrapText="1"/>
    </xf>
    <xf numFmtId="181" fontId="68" fillId="0" borderId="0" xfId="91" applyNumberFormat="1" applyFont="1" applyAlignment="1">
      <alignment vertical="center"/>
    </xf>
    <xf numFmtId="181" fontId="49" fillId="0" borderId="10" xfId="12" applyNumberFormat="1" applyFont="1" applyBorder="1"/>
    <xf numFmtId="0" fontId="49" fillId="0" borderId="16" xfId="12" applyFont="1" applyFill="1" applyBorder="1"/>
    <xf numFmtId="49" fontId="53" fillId="0" borderId="9" xfId="13" applyNumberFormat="1" applyFont="1" applyBorder="1" applyAlignment="1">
      <alignment horizontal="right" vertical="center"/>
    </xf>
    <xf numFmtId="0" fontId="77" fillId="0" borderId="0" xfId="0" applyFont="1" applyAlignment="1">
      <alignment vertical="top"/>
    </xf>
    <xf numFmtId="0" fontId="49" fillId="0" borderId="0" xfId="12" applyFont="1" applyFill="1" applyAlignment="1"/>
    <xf numFmtId="180" fontId="77" fillId="0" borderId="0" xfId="0" applyNumberFormat="1" applyFont="1" applyAlignment="1">
      <alignment vertical="top"/>
    </xf>
    <xf numFmtId="181" fontId="68" fillId="0" borderId="0" xfId="91" applyNumberFormat="1" applyFont="1" applyBorder="1" applyAlignment="1">
      <alignment horizontal="center" vertical="center"/>
    </xf>
    <xf numFmtId="181" fontId="0" fillId="0" borderId="0" xfId="0" applyNumberFormat="1" applyBorder="1" applyAlignment="1">
      <alignment horizontal="center" vertical="center"/>
    </xf>
    <xf numFmtId="181" fontId="10" fillId="0" borderId="0" xfId="12" applyNumberFormat="1" applyFont="1" applyBorder="1" applyAlignment="1">
      <alignment horizontal="center" vertical="center" wrapText="1"/>
    </xf>
    <xf numFmtId="0" fontId="10" fillId="0" borderId="0" xfId="0" applyFont="1" applyBorder="1" applyAlignment="1">
      <alignment horizontal="center" vertical="center" wrapText="1"/>
    </xf>
    <xf numFmtId="181" fontId="63" fillId="0" borderId="0" xfId="91" applyNumberFormat="1" applyFont="1" applyBorder="1" applyAlignment="1">
      <alignment horizontal="left" vertical="center" wrapText="1"/>
    </xf>
    <xf numFmtId="49" fontId="53" fillId="0" borderId="0" xfId="13" applyNumberFormat="1" applyFont="1" applyBorder="1" applyAlignment="1">
      <alignment horizontal="right" vertical="center"/>
    </xf>
    <xf numFmtId="0" fontId="49" fillId="0" borderId="15" xfId="12" applyFont="1" applyFill="1" applyBorder="1"/>
    <xf numFmtId="0" fontId="52" fillId="0" borderId="0" xfId="12" applyFont="1" applyAlignment="1"/>
    <xf numFmtId="0" fontId="79" fillId="0" borderId="0" xfId="12" applyFont="1"/>
    <xf numFmtId="0" fontId="79" fillId="9" borderId="0" xfId="12" applyFont="1" applyFill="1" applyAlignment="1">
      <alignment vertical="center"/>
    </xf>
    <xf numFmtId="176" fontId="80" fillId="0" borderId="0" xfId="91" applyNumberFormat="1" applyFont="1">
      <alignment vertical="center"/>
    </xf>
    <xf numFmtId="177" fontId="13" fillId="0" borderId="0" xfId="93" applyFont="1">
      <alignment vertical="center"/>
    </xf>
    <xf numFmtId="176" fontId="86" fillId="0" borderId="0" xfId="93" applyNumberFormat="1" applyFont="1">
      <alignment vertical="center"/>
    </xf>
    <xf numFmtId="0" fontId="87" fillId="0" borderId="1" xfId="93" applyNumberFormat="1" applyFont="1" applyBorder="1">
      <alignment vertical="center"/>
    </xf>
    <xf numFmtId="176" fontId="10" fillId="0" borderId="3" xfId="93" applyNumberFormat="1" applyFont="1" applyFill="1" applyBorder="1" applyAlignment="1">
      <alignment horizontal="left" vertical="center" wrapText="1"/>
    </xf>
    <xf numFmtId="176" fontId="88" fillId="0" borderId="1" xfId="93" applyNumberFormat="1" applyFont="1" applyBorder="1" applyAlignment="1">
      <alignment horizontal="left" vertical="center" wrapText="1"/>
    </xf>
    <xf numFmtId="176" fontId="81" fillId="0" borderId="0" xfId="93" applyNumberFormat="1">
      <alignment vertical="center"/>
    </xf>
    <xf numFmtId="0" fontId="86" fillId="0" borderId="2" xfId="93" applyNumberFormat="1" applyFont="1" applyBorder="1" applyAlignment="1">
      <alignment vertical="center" wrapText="1"/>
    </xf>
    <xf numFmtId="176" fontId="11" fillId="0" borderId="6" xfId="93" applyNumberFormat="1" applyFont="1" applyFill="1" applyBorder="1" applyAlignment="1">
      <alignment horizontal="left" vertical="center" wrapText="1"/>
    </xf>
    <xf numFmtId="177" fontId="81" fillId="0" borderId="0" xfId="93" applyAlignment="1">
      <alignment vertical="center" wrapText="1"/>
    </xf>
    <xf numFmtId="1" fontId="86" fillId="0" borderId="2" xfId="93" applyNumberFormat="1" applyFont="1" applyBorder="1" applyAlignment="1">
      <alignment vertical="center" wrapText="1"/>
    </xf>
    <xf numFmtId="0" fontId="86" fillId="9" borderId="2" xfId="93" applyNumberFormat="1" applyFont="1" applyFill="1" applyBorder="1" applyAlignment="1">
      <alignment vertical="center" wrapText="1"/>
    </xf>
    <xf numFmtId="1" fontId="89" fillId="0" borderId="2" xfId="93" applyNumberFormat="1" applyFont="1" applyBorder="1" applyAlignment="1">
      <alignment vertical="center" wrapText="1"/>
    </xf>
    <xf numFmtId="176" fontId="11" fillId="0" borderId="1" xfId="93" applyNumberFormat="1" applyFont="1" applyFill="1" applyBorder="1" applyAlignment="1">
      <alignment horizontal="left" vertical="center" wrapText="1"/>
    </xf>
    <xf numFmtId="0" fontId="87" fillId="0" borderId="0" xfId="93" applyNumberFormat="1" applyFont="1" applyBorder="1">
      <alignment vertical="center"/>
    </xf>
    <xf numFmtId="176" fontId="10" fillId="0" borderId="11" xfId="93" applyNumberFormat="1" applyFont="1" applyFill="1" applyBorder="1" applyAlignment="1">
      <alignment horizontal="left" vertical="center" wrapText="1"/>
    </xf>
    <xf numFmtId="176" fontId="10" fillId="0" borderId="0" xfId="93" applyNumberFormat="1" applyFont="1" applyFill="1" applyBorder="1" applyAlignment="1">
      <alignment horizontal="left" vertical="center" wrapText="1"/>
    </xf>
    <xf numFmtId="176" fontId="11" fillId="0" borderId="0" xfId="93" applyNumberFormat="1" applyFont="1" applyFill="1" applyAlignment="1">
      <alignment horizontal="left" vertical="center" wrapText="1"/>
    </xf>
    <xf numFmtId="176" fontId="13" fillId="0" borderId="0" xfId="91" applyNumberFormat="1">
      <alignment vertical="center"/>
    </xf>
    <xf numFmtId="176" fontId="19" fillId="0" borderId="1" xfId="91" applyNumberFormat="1" applyFont="1" applyBorder="1" applyAlignment="1">
      <alignment horizontal="center" vertical="center" wrapText="1"/>
    </xf>
    <xf numFmtId="176" fontId="88" fillId="0" borderId="1" xfId="91" applyNumberFormat="1" applyFont="1" applyFill="1" applyBorder="1" applyAlignment="1">
      <alignment horizontal="center" vertical="center" wrapText="1"/>
    </xf>
    <xf numFmtId="176" fontId="88" fillId="0" borderId="0" xfId="91" applyNumberFormat="1" applyFont="1" applyBorder="1" applyAlignment="1">
      <alignment horizontal="center" vertical="center" wrapText="1"/>
    </xf>
    <xf numFmtId="176" fontId="85" fillId="0" borderId="1" xfId="91" applyNumberFormat="1" applyFont="1" applyBorder="1" applyAlignment="1">
      <alignment horizontal="center" vertical="center" wrapText="1"/>
    </xf>
    <xf numFmtId="176" fontId="13" fillId="0" borderId="0" xfId="91" applyNumberFormat="1" applyAlignment="1">
      <alignment vertical="center" wrapText="1"/>
    </xf>
    <xf numFmtId="176" fontId="91" fillId="0" borderId="1" xfId="91" applyNumberFormat="1" applyFont="1" applyBorder="1" applyAlignment="1">
      <alignment vertical="center" wrapText="1"/>
    </xf>
    <xf numFmtId="176" fontId="19" fillId="0" borderId="1" xfId="91" applyNumberFormat="1" applyFont="1" applyFill="1" applyBorder="1" applyAlignment="1">
      <alignment vertical="center" wrapText="1"/>
    </xf>
    <xf numFmtId="176" fontId="92" fillId="13" borderId="1" xfId="91" applyNumberFormat="1" applyFont="1" applyFill="1" applyBorder="1" applyAlignment="1">
      <alignment horizontal="center" vertical="center" wrapText="1"/>
    </xf>
    <xf numFmtId="176" fontId="88" fillId="14" borderId="2" xfId="91" applyNumberFormat="1" applyFont="1" applyFill="1" applyBorder="1" applyAlignment="1">
      <alignment horizontal="center" vertical="center" wrapText="1"/>
    </xf>
    <xf numFmtId="176" fontId="25" fillId="0" borderId="1" xfId="91" applyNumberFormat="1" applyFont="1" applyFill="1" applyBorder="1" applyAlignment="1">
      <alignment vertical="center" wrapText="1"/>
    </xf>
    <xf numFmtId="176" fontId="13" fillId="0" borderId="1" xfId="91" applyNumberFormat="1" applyBorder="1" applyAlignment="1">
      <alignment vertical="center" wrapText="1"/>
    </xf>
    <xf numFmtId="176" fontId="88" fillId="15" borderId="2" xfId="91" applyNumberFormat="1" applyFont="1" applyFill="1" applyBorder="1" applyAlignment="1">
      <alignment horizontal="center" vertical="center" wrapText="1"/>
    </xf>
    <xf numFmtId="176" fontId="94" fillId="16" borderId="2" xfId="91" applyNumberFormat="1" applyFont="1" applyFill="1" applyBorder="1" applyAlignment="1">
      <alignment horizontal="center" vertical="center" wrapText="1"/>
    </xf>
    <xf numFmtId="176" fontId="88" fillId="12" borderId="2" xfId="91" applyNumberFormat="1" applyFont="1" applyFill="1" applyBorder="1" applyAlignment="1">
      <alignment horizontal="center" vertical="center" wrapText="1"/>
    </xf>
    <xf numFmtId="176" fontId="88" fillId="17" borderId="1" xfId="91" applyNumberFormat="1" applyFont="1" applyFill="1" applyBorder="1" applyAlignment="1">
      <alignment horizontal="center" vertical="center" wrapText="1"/>
    </xf>
    <xf numFmtId="0" fontId="98" fillId="0" borderId="2" xfId="91" applyNumberFormat="1" applyFont="1" applyBorder="1" applyAlignment="1">
      <alignment vertical="center" wrapText="1"/>
    </xf>
    <xf numFmtId="176" fontId="88" fillId="18" borderId="1" xfId="91" applyNumberFormat="1" applyFont="1" applyFill="1" applyBorder="1" applyAlignment="1">
      <alignment horizontal="center" vertical="center" wrapText="1"/>
    </xf>
    <xf numFmtId="1" fontId="98" fillId="0" borderId="2" xfId="91" applyNumberFormat="1" applyFont="1" applyBorder="1" applyAlignment="1">
      <alignment vertical="center" wrapText="1"/>
    </xf>
    <xf numFmtId="176" fontId="92" fillId="19" borderId="1" xfId="91" applyNumberFormat="1" applyFont="1" applyFill="1" applyBorder="1" applyAlignment="1">
      <alignment horizontal="center" vertical="center" wrapText="1"/>
    </xf>
    <xf numFmtId="176" fontId="88" fillId="20" borderId="2" xfId="91" applyNumberFormat="1" applyFont="1" applyFill="1" applyBorder="1" applyAlignment="1">
      <alignment horizontal="center" vertical="center" wrapText="1"/>
    </xf>
    <xf numFmtId="176" fontId="88" fillId="21" borderId="2" xfId="91" applyNumberFormat="1" applyFont="1" applyFill="1" applyBorder="1" applyAlignment="1">
      <alignment horizontal="center" vertical="center" wrapText="1"/>
    </xf>
    <xf numFmtId="176" fontId="92" fillId="22" borderId="1" xfId="91" applyNumberFormat="1" applyFont="1" applyFill="1" applyBorder="1" applyAlignment="1">
      <alignment horizontal="center" vertical="center" wrapText="1"/>
    </xf>
    <xf numFmtId="176" fontId="88" fillId="23" borderId="2" xfId="91" applyNumberFormat="1" applyFont="1" applyFill="1" applyBorder="1" applyAlignment="1">
      <alignment horizontal="center" vertical="center" wrapText="1"/>
    </xf>
    <xf numFmtId="176" fontId="88" fillId="24" borderId="2" xfId="91" applyNumberFormat="1" applyFont="1" applyFill="1" applyBorder="1" applyAlignment="1">
      <alignment horizontal="center" vertical="center" wrapText="1"/>
    </xf>
    <xf numFmtId="176" fontId="88" fillId="23" borderId="2" xfId="91" applyNumberFormat="1" applyFont="1" applyFill="1" applyBorder="1" applyAlignment="1">
      <alignment vertical="center" wrapText="1"/>
    </xf>
    <xf numFmtId="176" fontId="88" fillId="25" borderId="2" xfId="91" applyNumberFormat="1" applyFont="1" applyFill="1" applyBorder="1" applyAlignment="1">
      <alignment horizontal="center" vertical="center" wrapText="1"/>
    </xf>
    <xf numFmtId="176" fontId="92" fillId="26" borderId="1" xfId="91" applyNumberFormat="1" applyFont="1" applyFill="1" applyBorder="1" applyAlignment="1">
      <alignment horizontal="center" vertical="center" wrapText="1"/>
    </xf>
    <xf numFmtId="176" fontId="100" fillId="24" borderId="1" xfId="91" applyNumberFormat="1" applyFont="1" applyFill="1" applyBorder="1" applyAlignment="1">
      <alignment horizontal="center" vertical="center" wrapText="1"/>
    </xf>
    <xf numFmtId="176" fontId="96" fillId="27" borderId="1" xfId="91" applyNumberFormat="1" applyFont="1" applyFill="1" applyBorder="1" applyAlignment="1">
      <alignment horizontal="center" vertical="center" wrapText="1"/>
    </xf>
    <xf numFmtId="176" fontId="96" fillId="27" borderId="2" xfId="91" applyNumberFormat="1" applyFont="1" applyFill="1" applyBorder="1" applyAlignment="1">
      <alignment horizontal="center" vertical="center" wrapText="1"/>
    </xf>
    <xf numFmtId="176" fontId="96" fillId="18" borderId="2" xfId="91" applyNumberFormat="1" applyFont="1" applyFill="1" applyBorder="1" applyAlignment="1">
      <alignment horizontal="center" vertical="center" wrapText="1"/>
    </xf>
    <xf numFmtId="176" fontId="92" fillId="28" borderId="1" xfId="91" applyNumberFormat="1" applyFont="1" applyFill="1" applyBorder="1" applyAlignment="1">
      <alignment horizontal="center" vertical="center" wrapText="1"/>
    </xf>
    <xf numFmtId="176" fontId="88" fillId="29" borderId="2" xfId="91" applyNumberFormat="1" applyFont="1" applyFill="1" applyBorder="1" applyAlignment="1">
      <alignment horizontal="center" vertical="center" wrapText="1"/>
    </xf>
    <xf numFmtId="176" fontId="83" fillId="0" borderId="1" xfId="91" applyNumberFormat="1" applyFont="1" applyFill="1" applyBorder="1" applyAlignment="1">
      <alignment vertical="center" wrapText="1"/>
    </xf>
    <xf numFmtId="176" fontId="88" fillId="4" borderId="2" xfId="91" applyNumberFormat="1" applyFont="1" applyFill="1" applyBorder="1" applyAlignment="1">
      <alignment horizontal="center" vertical="center" wrapText="1"/>
    </xf>
    <xf numFmtId="176" fontId="88" fillId="30" borderId="2" xfId="91" applyNumberFormat="1" applyFont="1" applyFill="1" applyBorder="1" applyAlignment="1">
      <alignment horizontal="center" vertical="center" wrapText="1"/>
    </xf>
    <xf numFmtId="0" fontId="101" fillId="31" borderId="1" xfId="91" applyNumberFormat="1" applyFont="1" applyFill="1" applyBorder="1" applyAlignment="1">
      <alignment vertical="center" wrapText="1"/>
    </xf>
    <xf numFmtId="0" fontId="91" fillId="0" borderId="1" xfId="91" applyNumberFormat="1" applyFont="1" applyBorder="1" applyAlignment="1">
      <alignment vertical="center" wrapText="1"/>
    </xf>
    <xf numFmtId="0" fontId="19" fillId="0" borderId="1" xfId="91" applyNumberFormat="1" applyFont="1" applyFill="1" applyBorder="1" applyAlignment="1">
      <alignment vertical="center" wrapText="1"/>
    </xf>
    <xf numFmtId="0" fontId="103" fillId="32" borderId="1" xfId="91" applyNumberFormat="1" applyFont="1" applyFill="1" applyBorder="1" applyAlignment="1">
      <alignment vertical="center" wrapText="1"/>
    </xf>
    <xf numFmtId="0" fontId="13" fillId="0" borderId="1" xfId="91" applyNumberFormat="1" applyBorder="1" applyAlignment="1">
      <alignment vertical="center" wrapText="1"/>
    </xf>
    <xf numFmtId="0" fontId="13" fillId="0" borderId="0" xfId="91" applyNumberFormat="1" applyAlignment="1">
      <alignment vertical="center" wrapText="1"/>
    </xf>
    <xf numFmtId="0" fontId="88" fillId="33" borderId="2" xfId="91" applyNumberFormat="1" applyFont="1" applyFill="1" applyBorder="1" applyAlignment="1">
      <alignment horizontal="center" vertical="center" wrapText="1"/>
    </xf>
    <xf numFmtId="0" fontId="88" fillId="15" borderId="2" xfId="91" applyNumberFormat="1" applyFont="1" applyFill="1" applyBorder="1" applyAlignment="1">
      <alignment horizontal="center" vertical="center" wrapText="1"/>
    </xf>
    <xf numFmtId="0" fontId="88" fillId="23" borderId="2" xfId="91" applyNumberFormat="1" applyFont="1" applyFill="1" applyBorder="1" applyAlignment="1">
      <alignment horizontal="center" vertical="center" wrapText="1"/>
    </xf>
    <xf numFmtId="0" fontId="88" fillId="34" borderId="2" xfId="91" applyNumberFormat="1" applyFont="1" applyFill="1" applyBorder="1" applyAlignment="1">
      <alignment horizontal="center" vertical="center" wrapText="1"/>
    </xf>
    <xf numFmtId="176" fontId="92" fillId="35" borderId="1" xfId="91" applyNumberFormat="1" applyFont="1" applyFill="1" applyBorder="1" applyAlignment="1">
      <alignment horizontal="center" vertical="center" wrapText="1"/>
    </xf>
    <xf numFmtId="176" fontId="88" fillId="36" borderId="2" xfId="91" applyNumberFormat="1" applyFont="1" applyFill="1" applyBorder="1" applyAlignment="1">
      <alignment horizontal="center" vertical="center" wrapText="1"/>
    </xf>
    <xf numFmtId="176" fontId="19" fillId="32" borderId="2" xfId="91" applyNumberFormat="1" applyFont="1" applyFill="1" applyBorder="1" applyAlignment="1">
      <alignment horizontal="center" vertical="center" wrapText="1"/>
    </xf>
    <xf numFmtId="176" fontId="19" fillId="24" borderId="2" xfId="91" applyNumberFormat="1" applyFont="1" applyFill="1" applyBorder="1" applyAlignment="1">
      <alignment horizontal="center" vertical="center" wrapText="1"/>
    </xf>
    <xf numFmtId="176" fontId="88" fillId="37" borderId="2" xfId="91" applyNumberFormat="1" applyFont="1" applyFill="1" applyBorder="1" applyAlignment="1">
      <alignment horizontal="center" vertical="center" wrapText="1"/>
    </xf>
    <xf numFmtId="176" fontId="92" fillId="38" borderId="1" xfId="91" applyNumberFormat="1" applyFont="1" applyFill="1" applyBorder="1" applyAlignment="1">
      <alignment horizontal="center" vertical="center" wrapText="1"/>
    </xf>
    <xf numFmtId="176" fontId="106" fillId="14" borderId="2" xfId="91" applyNumberFormat="1" applyFont="1" applyFill="1" applyBorder="1" applyAlignment="1">
      <alignment horizontal="center" vertical="center" wrapText="1"/>
    </xf>
    <xf numFmtId="176" fontId="92" fillId="39" borderId="1" xfId="91" applyNumberFormat="1" applyFont="1" applyFill="1" applyBorder="1" applyAlignment="1">
      <alignment horizontal="center" vertical="center" wrapText="1"/>
    </xf>
    <xf numFmtId="176" fontId="88" fillId="40" borderId="2" xfId="91" applyNumberFormat="1" applyFont="1" applyFill="1" applyBorder="1" applyAlignment="1">
      <alignment horizontal="center" vertical="center" wrapText="1"/>
    </xf>
    <xf numFmtId="176" fontId="94" fillId="15" borderId="2" xfId="91" applyNumberFormat="1" applyFont="1" applyFill="1" applyBorder="1" applyAlignment="1">
      <alignment horizontal="center" vertical="center" wrapText="1"/>
    </xf>
    <xf numFmtId="176" fontId="88" fillId="27" borderId="2" xfId="91" applyNumberFormat="1" applyFont="1" applyFill="1" applyBorder="1" applyAlignment="1">
      <alignment horizontal="center" vertical="center" wrapText="1"/>
    </xf>
    <xf numFmtId="176" fontId="19" fillId="20" borderId="2" xfId="91" applyNumberFormat="1" applyFont="1" applyFill="1" applyBorder="1" applyAlignment="1">
      <alignment horizontal="center" vertical="center" wrapText="1"/>
    </xf>
    <xf numFmtId="176" fontId="92" fillId="41" borderId="1" xfId="91" applyNumberFormat="1" applyFont="1" applyFill="1" applyBorder="1" applyAlignment="1">
      <alignment horizontal="center" vertical="center" wrapText="1"/>
    </xf>
    <xf numFmtId="176" fontId="96" fillId="32" borderId="2" xfId="91" applyNumberFormat="1" applyFont="1" applyFill="1" applyBorder="1" applyAlignment="1">
      <alignment horizontal="center" vertical="center" wrapText="1"/>
    </xf>
    <xf numFmtId="176" fontId="19" fillId="34" borderId="2" xfId="91" applyNumberFormat="1" applyFont="1" applyFill="1" applyBorder="1" applyAlignment="1">
      <alignment horizontal="center" vertical="center" wrapText="1"/>
    </xf>
    <xf numFmtId="176" fontId="92" fillId="42" borderId="1" xfId="91" applyNumberFormat="1" applyFont="1" applyFill="1" applyBorder="1" applyAlignment="1">
      <alignment horizontal="center" vertical="center" wrapText="1"/>
    </xf>
    <xf numFmtId="176" fontId="96" fillId="43" borderId="1" xfId="91" applyNumberFormat="1" applyFont="1" applyFill="1" applyBorder="1" applyAlignment="1">
      <alignment horizontal="center" vertical="center" wrapText="1"/>
    </xf>
    <xf numFmtId="176" fontId="88" fillId="34" borderId="1" xfId="91" applyNumberFormat="1" applyFont="1" applyFill="1" applyBorder="1" applyAlignment="1">
      <alignment horizontal="center" vertical="center" wrapText="1"/>
    </xf>
    <xf numFmtId="176" fontId="88" fillId="44" borderId="1" xfId="91" applyNumberFormat="1" applyFont="1" applyFill="1" applyBorder="1" applyAlignment="1">
      <alignment horizontal="center" vertical="center" wrapText="1"/>
    </xf>
    <xf numFmtId="176" fontId="18" fillId="0" borderId="1" xfId="91" applyNumberFormat="1" applyFont="1" applyBorder="1" applyAlignment="1">
      <alignment vertical="center" wrapText="1"/>
    </xf>
    <xf numFmtId="176" fontId="92" fillId="45" borderId="1" xfId="91" applyNumberFormat="1" applyFont="1" applyFill="1" applyBorder="1" applyAlignment="1">
      <alignment horizontal="center" vertical="center" wrapText="1"/>
    </xf>
    <xf numFmtId="176" fontId="88" fillId="25" borderId="1" xfId="91" applyNumberFormat="1" applyFont="1" applyFill="1" applyBorder="1" applyAlignment="1">
      <alignment horizontal="center" vertical="center" wrapText="1"/>
    </xf>
    <xf numFmtId="176" fontId="92" fillId="46" borderId="1" xfId="91" applyNumberFormat="1" applyFont="1" applyFill="1" applyBorder="1" applyAlignment="1">
      <alignment horizontal="center" vertical="center" wrapText="1"/>
    </xf>
    <xf numFmtId="176" fontId="88" fillId="47" borderId="1" xfId="91" applyNumberFormat="1" applyFont="1" applyFill="1" applyBorder="1" applyAlignment="1">
      <alignment horizontal="center" vertical="center" wrapText="1"/>
    </xf>
    <xf numFmtId="176" fontId="91" fillId="0" borderId="1" xfId="91" applyNumberFormat="1" applyFont="1" applyBorder="1">
      <alignment vertical="center"/>
    </xf>
    <xf numFmtId="176" fontId="92" fillId="48" borderId="1" xfId="91" applyNumberFormat="1" applyFont="1" applyFill="1" applyBorder="1" applyAlignment="1">
      <alignment horizontal="center" vertical="center" wrapText="1"/>
    </xf>
    <xf numFmtId="176" fontId="88" fillId="2" borderId="1" xfId="91" applyNumberFormat="1" applyFont="1" applyFill="1" applyBorder="1" applyAlignment="1">
      <alignment horizontal="center" vertical="center" wrapText="1"/>
    </xf>
    <xf numFmtId="176" fontId="11" fillId="0" borderId="1" xfId="91" applyNumberFormat="1" applyFont="1" applyFill="1" applyBorder="1" applyAlignment="1">
      <alignment horizontal="left" vertical="center" wrapText="1"/>
    </xf>
    <xf numFmtId="176" fontId="98" fillId="0" borderId="1" xfId="91" applyNumberFormat="1" applyFont="1" applyBorder="1" applyAlignment="1">
      <alignment horizontal="left" vertical="center" wrapText="1"/>
    </xf>
    <xf numFmtId="176" fontId="11" fillId="0" borderId="1" xfId="91" applyNumberFormat="1" applyFont="1" applyBorder="1" applyAlignment="1">
      <alignment horizontal="left" vertical="center" wrapText="1"/>
    </xf>
    <xf numFmtId="176" fontId="92" fillId="49" borderId="1" xfId="91" applyNumberFormat="1" applyFont="1" applyFill="1" applyBorder="1" applyAlignment="1">
      <alignment horizontal="center" vertical="center" wrapText="1"/>
    </xf>
    <xf numFmtId="176" fontId="88" fillId="50" borderId="1" xfId="91" applyNumberFormat="1" applyFont="1" applyFill="1" applyBorder="1" applyAlignment="1">
      <alignment horizontal="center" vertical="center" wrapText="1"/>
    </xf>
    <xf numFmtId="176" fontId="88" fillId="21" borderId="1" xfId="91" applyNumberFormat="1" applyFont="1" applyFill="1" applyBorder="1" applyAlignment="1">
      <alignment horizontal="center" vertical="center" wrapText="1"/>
    </xf>
    <xf numFmtId="176" fontId="88" fillId="5" borderId="1" xfId="91" applyNumberFormat="1" applyFont="1" applyFill="1" applyBorder="1" applyAlignment="1">
      <alignment horizontal="center" vertical="center" wrapText="1"/>
    </xf>
    <xf numFmtId="176" fontId="96" fillId="21" borderId="1" xfId="91" applyNumberFormat="1" applyFont="1" applyFill="1" applyBorder="1" applyAlignment="1">
      <alignment horizontal="center" vertical="center" wrapText="1"/>
    </xf>
    <xf numFmtId="176" fontId="88" fillId="51" borderId="1" xfId="91" applyNumberFormat="1" applyFont="1" applyFill="1" applyBorder="1" applyAlignment="1">
      <alignment horizontal="center" vertical="center" wrapText="1"/>
    </xf>
    <xf numFmtId="176" fontId="88" fillId="31" borderId="1" xfId="91" applyNumberFormat="1" applyFont="1" applyFill="1" applyBorder="1" applyAlignment="1">
      <alignment horizontal="center" vertical="center" wrapText="1"/>
    </xf>
    <xf numFmtId="176" fontId="88" fillId="52" borderId="1" xfId="91" applyNumberFormat="1" applyFont="1" applyFill="1" applyBorder="1" applyAlignment="1">
      <alignment horizontal="center" vertical="center" wrapText="1"/>
    </xf>
    <xf numFmtId="176" fontId="88" fillId="53" borderId="1" xfId="91" applyNumberFormat="1" applyFont="1" applyFill="1" applyBorder="1" applyAlignment="1">
      <alignment horizontal="center" vertical="center" wrapText="1"/>
    </xf>
    <xf numFmtId="176" fontId="88" fillId="54" borderId="1" xfId="91" applyNumberFormat="1" applyFont="1" applyFill="1" applyBorder="1" applyAlignment="1">
      <alignment horizontal="center" vertical="center" wrapText="1"/>
    </xf>
    <xf numFmtId="176" fontId="88" fillId="55" borderId="1" xfId="91" applyNumberFormat="1" applyFont="1" applyFill="1" applyBorder="1" applyAlignment="1">
      <alignment horizontal="center" vertical="center" wrapText="1"/>
    </xf>
    <xf numFmtId="176" fontId="88" fillId="56" borderId="1" xfId="91" applyNumberFormat="1" applyFont="1" applyFill="1" applyBorder="1" applyAlignment="1">
      <alignment horizontal="center" vertical="center" wrapText="1"/>
    </xf>
    <xf numFmtId="176" fontId="88" fillId="49" borderId="1" xfId="91" applyNumberFormat="1" applyFont="1" applyFill="1" applyBorder="1" applyAlignment="1">
      <alignment horizontal="center" vertical="center" wrapText="1"/>
    </xf>
    <xf numFmtId="176" fontId="88" fillId="57" borderId="1" xfId="91" applyNumberFormat="1" applyFont="1" applyFill="1" applyBorder="1" applyAlignment="1">
      <alignment horizontal="center" vertical="center" wrapText="1"/>
    </xf>
    <xf numFmtId="176" fontId="88" fillId="58" borderId="1" xfId="91" applyNumberFormat="1" applyFont="1" applyFill="1" applyBorder="1" applyAlignment="1">
      <alignment horizontal="center" vertical="center" wrapText="1"/>
    </xf>
    <xf numFmtId="176" fontId="88" fillId="29" borderId="1" xfId="91" applyNumberFormat="1" applyFont="1" applyFill="1" applyBorder="1" applyAlignment="1">
      <alignment horizontal="center" vertical="center" wrapText="1"/>
    </xf>
    <xf numFmtId="176" fontId="88" fillId="59" borderId="1" xfId="91" applyNumberFormat="1" applyFont="1" applyFill="1" applyBorder="1" applyAlignment="1">
      <alignment horizontal="center" vertical="center" wrapText="1"/>
    </xf>
    <xf numFmtId="176" fontId="88" fillId="60" borderId="1" xfId="91" applyNumberFormat="1" applyFont="1" applyFill="1" applyBorder="1" applyAlignment="1">
      <alignment horizontal="center" vertical="center" wrapText="1"/>
    </xf>
    <xf numFmtId="176" fontId="88" fillId="61" borderId="1" xfId="91" applyNumberFormat="1" applyFont="1" applyFill="1" applyBorder="1" applyAlignment="1">
      <alignment horizontal="center" vertical="center" wrapText="1"/>
    </xf>
    <xf numFmtId="176" fontId="88" fillId="62" borderId="1" xfId="91" applyNumberFormat="1" applyFont="1" applyFill="1" applyBorder="1" applyAlignment="1">
      <alignment horizontal="center" vertical="center" wrapText="1"/>
    </xf>
    <xf numFmtId="176" fontId="88" fillId="63" borderId="1" xfId="91" applyNumberFormat="1" applyFont="1" applyFill="1" applyBorder="1" applyAlignment="1">
      <alignment horizontal="center" vertical="center" wrapText="1"/>
    </xf>
    <xf numFmtId="176" fontId="88" fillId="64" borderId="1" xfId="91" applyNumberFormat="1" applyFont="1" applyFill="1" applyBorder="1" applyAlignment="1">
      <alignment horizontal="center" vertical="center" wrapText="1"/>
    </xf>
    <xf numFmtId="176" fontId="88" fillId="65" borderId="1" xfId="91" applyNumberFormat="1" applyFont="1" applyFill="1" applyBorder="1" applyAlignment="1">
      <alignment horizontal="center" vertical="center" wrapText="1"/>
    </xf>
    <xf numFmtId="176" fontId="18" fillId="0" borderId="1" xfId="91" applyNumberFormat="1" applyFont="1" applyBorder="1" applyAlignment="1">
      <alignment horizontal="center" vertical="center" wrapText="1"/>
    </xf>
    <xf numFmtId="176" fontId="88" fillId="30" borderId="1" xfId="91" applyNumberFormat="1" applyFont="1" applyFill="1" applyBorder="1" applyAlignment="1">
      <alignment horizontal="center" vertical="center" wrapText="1"/>
    </xf>
    <xf numFmtId="176" fontId="85" fillId="66" borderId="1" xfId="91" applyNumberFormat="1" applyFont="1" applyFill="1" applyBorder="1" applyAlignment="1">
      <alignment horizontal="center" vertical="center" wrapText="1"/>
    </xf>
    <xf numFmtId="176" fontId="92" fillId="67" borderId="1" xfId="91" applyNumberFormat="1" applyFont="1" applyFill="1" applyBorder="1" applyAlignment="1">
      <alignment horizontal="center" vertical="center" wrapText="1"/>
    </xf>
    <xf numFmtId="0" fontId="110" fillId="21" borderId="1" xfId="1" applyFont="1" applyFill="1" applyBorder="1" applyAlignment="1">
      <alignment horizontal="center" vertical="center" wrapText="1"/>
    </xf>
    <xf numFmtId="0" fontId="110" fillId="59" borderId="1" xfId="1" applyFont="1" applyFill="1" applyBorder="1" applyAlignment="1">
      <alignment horizontal="center" vertical="center" wrapText="1"/>
    </xf>
    <xf numFmtId="0" fontId="110" fillId="2" borderId="1" xfId="1" applyFont="1" applyFill="1" applyBorder="1" applyAlignment="1">
      <alignment horizontal="center" vertical="center" wrapText="1"/>
    </xf>
    <xf numFmtId="0" fontId="110" fillId="60" borderId="1" xfId="1" applyFont="1" applyFill="1" applyBorder="1" applyAlignment="1">
      <alignment horizontal="center" vertical="center" wrapText="1"/>
    </xf>
    <xf numFmtId="0" fontId="110" fillId="5" borderId="1" xfId="1" applyFont="1" applyFill="1" applyBorder="1" applyAlignment="1">
      <alignment horizontal="center" vertical="center" wrapText="1"/>
    </xf>
    <xf numFmtId="0" fontId="110" fillId="62" borderId="1" xfId="1" applyFont="1" applyFill="1" applyBorder="1" applyAlignment="1">
      <alignment horizontal="center" vertical="center" wrapText="1"/>
    </xf>
    <xf numFmtId="0" fontId="110" fillId="63" borderId="1" xfId="1" applyFont="1" applyFill="1" applyBorder="1" applyAlignment="1">
      <alignment horizontal="center" vertical="center" wrapText="1"/>
    </xf>
    <xf numFmtId="0" fontId="110" fillId="49" borderId="1" xfId="1" applyFont="1" applyFill="1" applyBorder="1" applyAlignment="1">
      <alignment horizontal="center" vertical="center" wrapText="1"/>
    </xf>
    <xf numFmtId="0" fontId="110" fillId="68" borderId="1" xfId="1" applyFont="1" applyFill="1" applyBorder="1" applyAlignment="1">
      <alignment horizontal="center" vertical="center" wrapText="1"/>
    </xf>
    <xf numFmtId="0" fontId="110" fillId="54" borderId="1" xfId="1" applyFont="1" applyFill="1" applyBorder="1" applyAlignment="1">
      <alignment horizontal="center" vertical="center" wrapText="1"/>
    </xf>
    <xf numFmtId="0" fontId="110" fillId="58" borderId="1" xfId="1" applyFont="1" applyFill="1" applyBorder="1" applyAlignment="1">
      <alignment horizontal="center" vertical="center" wrapText="1"/>
    </xf>
    <xf numFmtId="0" fontId="110" fillId="69" borderId="1" xfId="1" applyFont="1" applyFill="1" applyBorder="1" applyAlignment="1">
      <alignment horizontal="center" vertical="center" wrapText="1"/>
    </xf>
    <xf numFmtId="0" fontId="110" fillId="70" borderId="1" xfId="1" applyFont="1" applyFill="1" applyBorder="1" applyAlignment="1">
      <alignment horizontal="center" vertical="center" wrapText="1"/>
    </xf>
    <xf numFmtId="0" fontId="111" fillId="0" borderId="0" xfId="1" quotePrefix="1" applyFont="1" applyBorder="1" applyAlignment="1"/>
    <xf numFmtId="176" fontId="19" fillId="0" borderId="0" xfId="91" applyNumberFormat="1" applyFont="1" applyFill="1" applyAlignment="1">
      <alignment horizontal="center" vertical="center" wrapText="1"/>
    </xf>
    <xf numFmtId="0" fontId="112" fillId="0" borderId="0" xfId="1" applyFont="1" applyBorder="1" applyAlignment="1"/>
    <xf numFmtId="176" fontId="88" fillId="0" borderId="0" xfId="91" applyNumberFormat="1" applyFont="1" applyAlignment="1">
      <alignment horizontal="center" vertical="center" wrapText="1"/>
    </xf>
    <xf numFmtId="0" fontId="110" fillId="57" borderId="1" xfId="1" applyFont="1" applyFill="1" applyBorder="1" applyAlignment="1">
      <alignment horizontal="center" vertical="center" wrapText="1"/>
    </xf>
    <xf numFmtId="176" fontId="19" fillId="54" borderId="1" xfId="91" applyNumberFormat="1" applyFont="1" applyFill="1" applyBorder="1" applyAlignment="1">
      <alignment vertical="center" wrapText="1"/>
    </xf>
    <xf numFmtId="0" fontId="110" fillId="56" borderId="1" xfId="1" applyFont="1" applyFill="1" applyBorder="1" applyAlignment="1">
      <alignment horizontal="center" vertical="center" wrapText="1"/>
    </xf>
    <xf numFmtId="0" fontId="110" fillId="51" borderId="1" xfId="1" applyFont="1" applyFill="1" applyBorder="1" applyAlignment="1">
      <alignment horizontal="center" vertical="center" wrapText="1"/>
    </xf>
    <xf numFmtId="0" fontId="110" fillId="71" borderId="1" xfId="1" applyFont="1" applyFill="1" applyBorder="1" applyAlignment="1">
      <alignment horizontal="center" vertical="center" wrapText="1"/>
    </xf>
    <xf numFmtId="0" fontId="110" fillId="4" borderId="1" xfId="1" applyFont="1" applyFill="1" applyBorder="1" applyAlignment="1">
      <alignment horizontal="center" vertical="center" wrapText="1"/>
    </xf>
    <xf numFmtId="0" fontId="110" fillId="30" borderId="1" xfId="1" applyFont="1" applyFill="1" applyBorder="1" applyAlignment="1">
      <alignment horizontal="center" vertical="center" wrapText="1"/>
    </xf>
    <xf numFmtId="0" fontId="110" fillId="72" borderId="1" xfId="1" applyFont="1" applyFill="1" applyBorder="1" applyAlignment="1">
      <alignment horizontal="center" vertical="center" wrapText="1"/>
    </xf>
    <xf numFmtId="176" fontId="113" fillId="25" borderId="2" xfId="91" applyNumberFormat="1" applyFont="1" applyFill="1" applyBorder="1" applyAlignment="1">
      <alignment horizontal="center" vertical="center" wrapText="1"/>
    </xf>
    <xf numFmtId="176" fontId="92" fillId="5" borderId="1" xfId="91" applyNumberFormat="1" applyFont="1" applyFill="1" applyBorder="1" applyAlignment="1">
      <alignment horizontal="center" vertical="center" wrapText="1"/>
    </xf>
    <xf numFmtId="176" fontId="85" fillId="61" borderId="1" xfId="91" applyNumberFormat="1" applyFont="1" applyFill="1" applyBorder="1" applyAlignment="1">
      <alignment horizontal="center" vertical="center" wrapText="1"/>
    </xf>
    <xf numFmtId="176" fontId="85" fillId="54" borderId="1" xfId="91" applyNumberFormat="1" applyFont="1" applyFill="1" applyBorder="1" applyAlignment="1">
      <alignment horizontal="center" vertical="center" wrapText="1"/>
    </xf>
    <xf numFmtId="176" fontId="85" fillId="31" borderId="1" xfId="91" applyNumberFormat="1" applyFont="1" applyFill="1" applyBorder="1" applyAlignment="1">
      <alignment horizontal="center" vertical="center" wrapText="1"/>
    </xf>
    <xf numFmtId="176" fontId="85" fillId="29" borderId="1" xfId="91" applyNumberFormat="1" applyFont="1" applyFill="1" applyBorder="1" applyAlignment="1">
      <alignment horizontal="center" vertical="center" wrapText="1"/>
    </xf>
    <xf numFmtId="176" fontId="85" fillId="73" borderId="1" xfId="91" applyNumberFormat="1" applyFont="1" applyFill="1" applyBorder="1" applyAlignment="1">
      <alignment horizontal="center" vertical="center" wrapText="1"/>
    </xf>
    <xf numFmtId="176" fontId="85" fillId="58" borderId="1" xfId="91" applyNumberFormat="1" applyFont="1" applyFill="1" applyBorder="1" applyAlignment="1">
      <alignment horizontal="center" vertical="center" wrapText="1"/>
    </xf>
    <xf numFmtId="176" fontId="85" fillId="74" borderId="1" xfId="91" applyNumberFormat="1" applyFont="1" applyFill="1" applyBorder="1" applyAlignment="1">
      <alignment horizontal="center" vertical="center" wrapText="1"/>
    </xf>
    <xf numFmtId="176" fontId="85" fillId="2" borderId="1" xfId="91" applyNumberFormat="1" applyFont="1" applyFill="1" applyBorder="1" applyAlignment="1">
      <alignment horizontal="center" vertical="center" wrapText="1"/>
    </xf>
    <xf numFmtId="176" fontId="85" fillId="57" borderId="1" xfId="91" applyNumberFormat="1" applyFont="1" applyFill="1" applyBorder="1" applyAlignment="1">
      <alignment horizontal="center" vertical="center" wrapText="1"/>
    </xf>
    <xf numFmtId="176" fontId="85" fillId="75" borderId="1" xfId="91" applyNumberFormat="1" applyFont="1" applyFill="1" applyBorder="1" applyAlignment="1">
      <alignment horizontal="center" vertical="center" wrapText="1"/>
    </xf>
    <xf numFmtId="176" fontId="83" fillId="0" borderId="1" xfId="1" applyNumberFormat="1" applyFont="1" applyFill="1" applyBorder="1" applyAlignment="1">
      <alignment horizontal="left" vertical="center" wrapText="1"/>
    </xf>
    <xf numFmtId="176" fontId="11" fillId="0" borderId="6" xfId="1" applyNumberFormat="1" applyFont="1" applyFill="1" applyBorder="1" applyAlignment="1">
      <alignment horizontal="left" vertical="center" wrapText="1"/>
    </xf>
    <xf numFmtId="176" fontId="85" fillId="63" borderId="1" xfId="91" applyNumberFormat="1" applyFont="1" applyFill="1" applyBorder="1" applyAlignment="1">
      <alignment horizontal="center" vertical="center" wrapText="1"/>
    </xf>
    <xf numFmtId="176" fontId="85" fillId="60" borderId="1" xfId="91" applyNumberFormat="1" applyFont="1" applyFill="1" applyBorder="1" applyAlignment="1">
      <alignment horizontal="center" vertical="center" wrapText="1"/>
    </xf>
    <xf numFmtId="0" fontId="91" fillId="0" borderId="1" xfId="1" applyNumberFormat="1" applyFont="1" applyBorder="1" applyAlignment="1">
      <alignment horizontal="center" vertical="center" wrapText="1"/>
    </xf>
    <xf numFmtId="176" fontId="85" fillId="76" borderId="1" xfId="91" applyNumberFormat="1" applyFont="1" applyFill="1" applyBorder="1" applyAlignment="1">
      <alignment horizontal="center" vertical="center" wrapText="1"/>
    </xf>
    <xf numFmtId="176" fontId="85" fillId="55" borderId="1" xfId="91" applyNumberFormat="1" applyFont="1" applyFill="1" applyBorder="1" applyAlignment="1">
      <alignment horizontal="center" vertical="center" wrapText="1"/>
    </xf>
    <xf numFmtId="176" fontId="85" fillId="71" borderId="1" xfId="91" applyNumberFormat="1" applyFont="1" applyFill="1" applyBorder="1" applyAlignment="1">
      <alignment horizontal="center" vertical="center" wrapText="1"/>
    </xf>
    <xf numFmtId="176" fontId="85" fillId="51" borderId="1" xfId="91" applyNumberFormat="1" applyFont="1" applyFill="1" applyBorder="1" applyAlignment="1">
      <alignment horizontal="center" vertical="center" wrapText="1"/>
    </xf>
    <xf numFmtId="176" fontId="85" fillId="50" borderId="1" xfId="91" applyNumberFormat="1" applyFont="1" applyFill="1" applyBorder="1" applyAlignment="1">
      <alignment horizontal="center" vertical="center" wrapText="1"/>
    </xf>
    <xf numFmtId="176" fontId="85" fillId="56" borderId="1" xfId="91" applyNumberFormat="1" applyFont="1" applyFill="1" applyBorder="1" applyAlignment="1">
      <alignment horizontal="center" vertical="center" wrapText="1"/>
    </xf>
    <xf numFmtId="1" fontId="91" fillId="0" borderId="1" xfId="1" applyNumberFormat="1" applyFont="1" applyBorder="1" applyAlignment="1">
      <alignment horizontal="center" vertical="center" wrapText="1"/>
    </xf>
    <xf numFmtId="0" fontId="91" fillId="9" borderId="1" xfId="1" applyNumberFormat="1" applyFont="1" applyFill="1" applyBorder="1" applyAlignment="1">
      <alignment horizontal="center" vertical="center" wrapText="1"/>
    </xf>
    <xf numFmtId="176" fontId="88" fillId="48" borderId="1" xfId="91" applyNumberFormat="1" applyFont="1" applyFill="1" applyBorder="1" applyAlignment="1">
      <alignment horizontal="center" vertical="center" wrapText="1"/>
    </xf>
    <xf numFmtId="176" fontId="18" fillId="0" borderId="0" xfId="91" applyNumberFormat="1" applyFont="1" applyAlignment="1">
      <alignment horizontal="center" vertical="center" wrapText="1"/>
    </xf>
    <xf numFmtId="176" fontId="88" fillId="0" borderId="0" xfId="91" applyNumberFormat="1" applyFont="1" applyFill="1" applyAlignment="1">
      <alignment horizontal="center" vertical="center" wrapText="1"/>
    </xf>
    <xf numFmtId="176" fontId="25" fillId="0" borderId="0" xfId="91" applyNumberFormat="1" applyFont="1" applyFill="1" applyAlignment="1">
      <alignment horizontal="center" vertical="center" wrapText="1"/>
    </xf>
    <xf numFmtId="0" fontId="0" fillId="0" borderId="0" xfId="0" applyAlignment="1"/>
    <xf numFmtId="177" fontId="116" fillId="0" borderId="0" xfId="93" applyFont="1">
      <alignment vertical="center"/>
    </xf>
    <xf numFmtId="177" fontId="114" fillId="0" borderId="0" xfId="93" applyFont="1" applyAlignment="1">
      <alignment horizontal="center" vertical="center" wrapText="1"/>
    </xf>
    <xf numFmtId="177" fontId="115" fillId="0" borderId="0" xfId="93" applyFont="1" applyAlignment="1">
      <alignment horizontal="center" vertical="center" wrapText="1"/>
    </xf>
    <xf numFmtId="177" fontId="118" fillId="0" borderId="0" xfId="93" applyFont="1">
      <alignment vertical="center"/>
    </xf>
    <xf numFmtId="176" fontId="47" fillId="0" borderId="0" xfId="93" applyNumberFormat="1" applyFont="1">
      <alignment vertical="center"/>
    </xf>
    <xf numFmtId="176" fontId="47" fillId="0" borderId="0" xfId="93" applyNumberFormat="1" applyFont="1" applyAlignment="1">
      <alignment vertical="center"/>
    </xf>
    <xf numFmtId="176" fontId="47" fillId="0" borderId="0" xfId="93" applyNumberFormat="1" applyFont="1" applyAlignment="1">
      <alignment horizontal="fill" vertical="center"/>
    </xf>
    <xf numFmtId="177" fontId="117" fillId="0" borderId="0" xfId="93" applyFont="1">
      <alignment vertical="center"/>
    </xf>
    <xf numFmtId="177" fontId="119" fillId="0" borderId="0" xfId="93" applyFont="1">
      <alignment vertical="center"/>
    </xf>
    <xf numFmtId="177" fontId="120" fillId="0" borderId="0" xfId="93" applyFont="1" applyAlignment="1">
      <alignment vertical="center" wrapText="1"/>
    </xf>
    <xf numFmtId="177" fontId="118" fillId="0" borderId="0" xfId="93" applyFont="1" applyAlignment="1">
      <alignment horizontal="centerContinuous" vertical="center"/>
    </xf>
    <xf numFmtId="177" fontId="47" fillId="0" borderId="0" xfId="93" applyFont="1">
      <alignment vertical="center"/>
    </xf>
    <xf numFmtId="177" fontId="55" fillId="0" borderId="0" xfId="93" applyFont="1">
      <alignment vertical="center"/>
    </xf>
    <xf numFmtId="177" fontId="55" fillId="0" borderId="0" xfId="93" applyFont="1" applyAlignment="1">
      <alignment horizontal="center" vertical="center" wrapText="1"/>
    </xf>
    <xf numFmtId="176" fontId="118" fillId="0" borderId="0" xfId="93" applyNumberFormat="1" applyFont="1">
      <alignment vertical="center"/>
    </xf>
    <xf numFmtId="177" fontId="55" fillId="0" borderId="0" xfId="93" applyFont="1" applyAlignment="1">
      <alignment vertical="center" wrapText="1"/>
    </xf>
    <xf numFmtId="0" fontId="126" fillId="0" borderId="0" xfId="88" applyNumberFormat="1" applyFont="1" applyAlignment="1">
      <alignment horizontal="left" vertical="center"/>
    </xf>
    <xf numFmtId="181" fontId="118" fillId="0" borderId="0" xfId="91" applyNumberFormat="1" applyFont="1">
      <alignment vertical="center"/>
    </xf>
    <xf numFmtId="181" fontId="119" fillId="9" borderId="9" xfId="92" applyNumberFormat="1" applyFont="1" applyFill="1" applyBorder="1" applyAlignment="1">
      <alignment horizontal="left" vertical="center"/>
    </xf>
    <xf numFmtId="181" fontId="119" fillId="9" borderId="10" xfId="92" applyNumberFormat="1" applyFont="1" applyFill="1" applyBorder="1" applyAlignment="1">
      <alignment horizontal="left" vertical="center"/>
    </xf>
    <xf numFmtId="181" fontId="69" fillId="9" borderId="10" xfId="0" applyNumberFormat="1" applyFont="1" applyFill="1" applyBorder="1" applyAlignment="1">
      <alignment horizontal="left"/>
    </xf>
    <xf numFmtId="181" fontId="69" fillId="9" borderId="11" xfId="0" applyNumberFormat="1" applyFont="1" applyFill="1" applyBorder="1" applyAlignment="1">
      <alignment horizontal="left"/>
    </xf>
    <xf numFmtId="181" fontId="119" fillId="9" borderId="5" xfId="92" applyNumberFormat="1" applyFont="1" applyFill="1" applyBorder="1" applyAlignment="1">
      <alignment horizontal="left" vertical="center"/>
    </xf>
    <xf numFmtId="181" fontId="69" fillId="9" borderId="5" xfId="0" applyNumberFormat="1" applyFont="1" applyFill="1" applyBorder="1" applyAlignment="1">
      <alignment horizontal="left"/>
    </xf>
    <xf numFmtId="181" fontId="55" fillId="0" borderId="5" xfId="92" applyNumberFormat="1" applyFont="1" applyBorder="1" applyAlignment="1">
      <alignment horizontal="center" vertical="center"/>
    </xf>
    <xf numFmtId="181" fontId="0" fillId="0" borderId="5" xfId="0" applyNumberFormat="1" applyBorder="1" applyAlignment="1">
      <alignment horizontal="center"/>
    </xf>
    <xf numFmtId="181" fontId="10" fillId="0" borderId="5" xfId="12" applyNumberFormat="1" applyFont="1" applyBorder="1" applyAlignment="1">
      <alignment horizontal="center" vertical="center" wrapText="1"/>
    </xf>
    <xf numFmtId="0" fontId="10" fillId="0" borderId="5" xfId="0" applyFont="1" applyBorder="1" applyAlignment="1">
      <alignment horizontal="center" vertical="center" wrapText="1"/>
    </xf>
    <xf numFmtId="181" fontId="63" fillId="0" borderId="5" xfId="91" applyNumberFormat="1" applyFont="1" applyBorder="1" applyAlignment="1">
      <alignment horizontal="left" vertical="center" wrapText="1"/>
    </xf>
    <xf numFmtId="181" fontId="57" fillId="0" borderId="5" xfId="0" applyNumberFormat="1" applyFont="1" applyBorder="1" applyAlignment="1">
      <alignment vertical="center"/>
    </xf>
    <xf numFmtId="181" fontId="69" fillId="0" borderId="0" xfId="0" applyNumberFormat="1" applyFont="1" applyBorder="1" applyAlignment="1"/>
    <xf numFmtId="181" fontId="57" fillId="0" borderId="0" xfId="0" applyNumberFormat="1" applyFont="1" applyBorder="1" applyAlignment="1">
      <alignment vertical="center"/>
    </xf>
    <xf numFmtId="180" fontId="56" fillId="0" borderId="0" xfId="88" applyNumberFormat="1" applyFont="1" applyFill="1" applyAlignment="1">
      <alignment horizontal="center" vertical="center"/>
    </xf>
    <xf numFmtId="179" fontId="56" fillId="0" borderId="0" xfId="88" applyNumberFormat="1" applyFont="1" applyAlignment="1">
      <alignment horizontal="center" vertical="center"/>
    </xf>
    <xf numFmtId="22" fontId="0" fillId="0" borderId="0" xfId="0" applyNumberFormat="1" applyAlignment="1">
      <alignment vertical="center"/>
    </xf>
    <xf numFmtId="0" fontId="0" fillId="0" borderId="0" xfId="0" applyAlignment="1">
      <alignment vertical="center" wrapText="1"/>
    </xf>
    <xf numFmtId="0" fontId="52" fillId="0" borderId="0" xfId="12" applyFont="1" applyAlignment="1"/>
    <xf numFmtId="0" fontId="0" fillId="0" borderId="0" xfId="0" applyAlignment="1"/>
    <xf numFmtId="0" fontId="0" fillId="0" borderId="16" xfId="0" applyBorder="1" applyAlignment="1"/>
    <xf numFmtId="0" fontId="55" fillId="0" borderId="3" xfId="13" applyNumberFormat="1" applyFont="1" applyBorder="1" applyAlignment="1">
      <alignment horizontal="left" vertical="center"/>
    </xf>
    <xf numFmtId="0" fontId="0" fillId="0" borderId="1" xfId="0" applyBorder="1" applyAlignment="1"/>
    <xf numFmtId="0" fontId="55" fillId="0" borderId="0" xfId="13" applyNumberFormat="1" applyFont="1" applyBorder="1" applyAlignment="1">
      <alignment horizontal="left" vertical="center"/>
    </xf>
    <xf numFmtId="0" fontId="0" fillId="0" borderId="0" xfId="0" applyBorder="1" applyAlignment="1"/>
    <xf numFmtId="0" fontId="52" fillId="4" borderId="4" xfId="13" applyNumberFormat="1" applyFont="1" applyFill="1" applyBorder="1" applyAlignment="1">
      <alignment horizontal="left" vertical="center"/>
    </xf>
    <xf numFmtId="0" fontId="0" fillId="0" borderId="4" xfId="0" applyBorder="1" applyAlignment="1">
      <alignment horizontal="left" vertical="center"/>
    </xf>
    <xf numFmtId="0" fontId="0" fillId="0" borderId="3" xfId="0" applyBorder="1" applyAlignment="1">
      <alignment horizontal="left" vertical="center"/>
    </xf>
    <xf numFmtId="182" fontId="49" fillId="0" borderId="0" xfId="12" applyNumberFormat="1" applyFont="1" applyAlignment="1">
      <alignment horizontal="left" vertical="center"/>
    </xf>
    <xf numFmtId="0" fontId="47" fillId="10" borderId="12" xfId="13" applyNumberFormat="1" applyFont="1" applyFill="1" applyBorder="1" applyAlignment="1">
      <alignment horizontal="center" vertical="center"/>
    </xf>
    <xf numFmtId="0" fontId="47" fillId="10" borderId="13" xfId="13" applyNumberFormat="1" applyFont="1" applyFill="1" applyBorder="1" applyAlignment="1">
      <alignment horizontal="center" vertical="center"/>
    </xf>
    <xf numFmtId="0" fontId="47" fillId="10" borderId="14" xfId="13" applyNumberFormat="1" applyFont="1" applyFill="1" applyBorder="1" applyAlignment="1">
      <alignment horizontal="center" vertical="center"/>
    </xf>
    <xf numFmtId="0" fontId="52" fillId="4" borderId="23" xfId="13" applyNumberFormat="1" applyFont="1" applyFill="1" applyBorder="1" applyAlignment="1">
      <alignment horizontal="left" vertical="center"/>
    </xf>
    <xf numFmtId="0" fontId="0" fillId="0" borderId="23" xfId="0" applyBorder="1" applyAlignment="1">
      <alignment horizontal="left" vertical="center"/>
    </xf>
    <xf numFmtId="0" fontId="0" fillId="0" borderId="24" xfId="0" applyBorder="1" applyAlignment="1">
      <alignment horizontal="left" vertical="center"/>
    </xf>
    <xf numFmtId="0" fontId="57" fillId="9" borderId="17" xfId="12" applyFont="1" applyFill="1" applyBorder="1" applyAlignment="1">
      <alignment vertical="center" wrapText="1"/>
    </xf>
    <xf numFmtId="0" fontId="0" fillId="0" borderId="17" xfId="0" applyBorder="1" applyAlignment="1">
      <alignment wrapText="1"/>
    </xf>
    <xf numFmtId="0" fontId="0" fillId="0" borderId="0" xfId="0" applyAlignment="1">
      <alignment wrapText="1"/>
    </xf>
    <xf numFmtId="0" fontId="0" fillId="0" borderId="19" xfId="0" applyBorder="1" applyAlignment="1"/>
    <xf numFmtId="0" fontId="49" fillId="0" borderId="0" xfId="12" applyFont="1" applyAlignment="1">
      <alignment wrapText="1"/>
    </xf>
    <xf numFmtId="0" fontId="57" fillId="9" borderId="15" xfId="12" applyFont="1" applyFill="1" applyBorder="1" applyAlignment="1">
      <alignment horizontal="center" vertical="center"/>
    </xf>
    <xf numFmtId="0" fontId="0" fillId="0" borderId="0" xfId="0" applyAlignment="1">
      <alignment horizontal="center"/>
    </xf>
    <xf numFmtId="0" fontId="0" fillId="0" borderId="16" xfId="0" applyBorder="1" applyAlignment="1">
      <alignment horizontal="center"/>
    </xf>
    <xf numFmtId="0" fontId="53" fillId="9" borderId="15" xfId="12" applyFont="1" applyFill="1" applyBorder="1" applyAlignment="1">
      <alignment horizontal="center" vertical="center"/>
    </xf>
    <xf numFmtId="0" fontId="58" fillId="9" borderId="15" xfId="12" applyFont="1" applyFill="1" applyBorder="1" applyAlignment="1">
      <alignment horizontal="center" vertical="center"/>
    </xf>
    <xf numFmtId="0" fontId="0" fillId="0" borderId="14" xfId="0" applyBorder="1" applyAlignment="1"/>
    <xf numFmtId="0" fontId="55" fillId="0" borderId="11" xfId="13" applyNumberFormat="1" applyFont="1" applyBorder="1" applyAlignment="1">
      <alignment horizontal="left" vertical="center"/>
    </xf>
    <xf numFmtId="0" fontId="0" fillId="0" borderId="6" xfId="0" applyBorder="1" applyAlignment="1"/>
    <xf numFmtId="181" fontId="49" fillId="0" borderId="0" xfId="12" applyNumberFormat="1" applyFont="1" applyAlignment="1">
      <alignment horizontal="left" vertical="center" wrapText="1"/>
    </xf>
    <xf numFmtId="0" fontId="49" fillId="0" borderId="0" xfId="0" applyFont="1" applyAlignment="1">
      <alignment horizontal="left" vertical="center"/>
    </xf>
    <xf numFmtId="0" fontId="64" fillId="0" borderId="0" xfId="0" applyFont="1" applyAlignment="1">
      <alignment horizontal="justify" vertical="center"/>
    </xf>
    <xf numFmtId="0" fontId="49" fillId="0" borderId="0" xfId="0" applyNumberFormat="1" applyFont="1" applyAlignment="1">
      <alignment vertical="center" wrapText="1"/>
    </xf>
    <xf numFmtId="0" fontId="0" fillId="0" borderId="0" xfId="0" applyAlignment="1">
      <alignment vertical="center" wrapText="1"/>
    </xf>
    <xf numFmtId="0" fontId="49" fillId="0" borderId="0" xfId="0" applyFont="1" applyAlignment="1">
      <alignment horizontal="left" vertical="top" wrapText="1"/>
    </xf>
    <xf numFmtId="0" fontId="0" fillId="0" borderId="0" xfId="0" applyAlignment="1">
      <alignment horizontal="left" vertical="top" wrapText="1"/>
    </xf>
    <xf numFmtId="0" fontId="52" fillId="4" borderId="3" xfId="13" applyNumberFormat="1" applyFont="1" applyFill="1" applyBorder="1" applyAlignment="1">
      <alignment horizontal="left" vertical="center"/>
    </xf>
    <xf numFmtId="0" fontId="0" fillId="0" borderId="1" xfId="0" applyBorder="1" applyAlignment="1">
      <alignment horizontal="left" vertical="center"/>
    </xf>
    <xf numFmtId="0" fontId="75" fillId="0" borderId="3" xfId="13" applyNumberFormat="1" applyFont="1" applyBorder="1" applyAlignment="1">
      <alignment horizontal="left" vertical="center"/>
    </xf>
    <xf numFmtId="0" fontId="76" fillId="0" borderId="1" xfId="0" applyFont="1" applyBorder="1" applyAlignment="1"/>
    <xf numFmtId="0" fontId="79" fillId="9" borderId="0" xfId="12" applyFont="1" applyFill="1" applyAlignment="1">
      <alignment vertical="center"/>
    </xf>
    <xf numFmtId="0" fontId="49" fillId="9" borderId="0" xfId="12" applyFont="1" applyFill="1" applyBorder="1" applyAlignment="1"/>
    <xf numFmtId="0" fontId="78" fillId="9" borderId="0" xfId="12" applyFont="1" applyFill="1" applyBorder="1" applyAlignment="1">
      <alignment horizontal="center" vertical="center"/>
    </xf>
    <xf numFmtId="0" fontId="79" fillId="0" borderId="0" xfId="0" applyFont="1" applyAlignment="1"/>
    <xf numFmtId="0" fontId="49" fillId="0" borderId="0" xfId="12" applyFont="1" applyAlignment="1">
      <alignment horizontal="left"/>
    </xf>
    <xf numFmtId="181" fontId="119" fillId="9" borderId="9" xfId="92" applyNumberFormat="1" applyFont="1" applyFill="1" applyBorder="1" applyAlignment="1">
      <alignment horizontal="left" vertical="center"/>
    </xf>
    <xf numFmtId="181" fontId="119" fillId="9" borderId="10" xfId="92" applyNumberFormat="1" applyFont="1" applyFill="1" applyBorder="1" applyAlignment="1">
      <alignment horizontal="left" vertical="center"/>
    </xf>
    <xf numFmtId="181" fontId="69" fillId="9" borderId="10" xfId="0" applyNumberFormat="1" applyFont="1" applyFill="1" applyBorder="1" applyAlignment="1">
      <alignment horizontal="left"/>
    </xf>
    <xf numFmtId="181" fontId="69" fillId="9" borderId="11" xfId="0" applyNumberFormat="1" applyFont="1" applyFill="1" applyBorder="1" applyAlignment="1">
      <alignment horizontal="left"/>
    </xf>
    <xf numFmtId="181" fontId="119" fillId="9" borderId="2" xfId="92" applyNumberFormat="1" applyFont="1" applyFill="1" applyBorder="1" applyAlignment="1">
      <alignment horizontal="left" vertical="center"/>
    </xf>
    <xf numFmtId="181" fontId="119" fillId="9" borderId="4" xfId="92" applyNumberFormat="1" applyFont="1" applyFill="1" applyBorder="1" applyAlignment="1">
      <alignment horizontal="left" vertical="center"/>
    </xf>
    <xf numFmtId="181" fontId="69" fillId="9" borderId="4" xfId="0" applyNumberFormat="1" applyFont="1" applyFill="1" applyBorder="1" applyAlignment="1">
      <alignment horizontal="left"/>
    </xf>
    <xf numFmtId="181" fontId="69" fillId="9" borderId="3" xfId="0" applyNumberFormat="1" applyFont="1" applyFill="1" applyBorder="1" applyAlignment="1">
      <alignment horizontal="left"/>
    </xf>
    <xf numFmtId="0" fontId="70" fillId="10" borderId="9" xfId="92" applyNumberFormat="1" applyFont="1" applyFill="1" applyBorder="1" applyAlignment="1">
      <alignment horizontal="center" vertical="center"/>
    </xf>
    <xf numFmtId="0" fontId="70" fillId="10" borderId="10" xfId="92" applyNumberFormat="1" applyFont="1" applyFill="1" applyBorder="1" applyAlignment="1">
      <alignment horizontal="center" vertical="center"/>
    </xf>
    <xf numFmtId="0" fontId="69" fillId="0" borderId="10" xfId="0" applyFont="1" applyBorder="1" applyAlignment="1"/>
    <xf numFmtId="0" fontId="69" fillId="0" borderId="11" xfId="0" applyFont="1" applyBorder="1" applyAlignment="1"/>
    <xf numFmtId="0" fontId="119" fillId="9" borderId="9" xfId="92" applyNumberFormat="1" applyFont="1" applyFill="1" applyBorder="1" applyAlignment="1">
      <alignment horizontal="left" vertical="center"/>
    </xf>
    <xf numFmtId="0" fontId="119" fillId="9" borderId="10" xfId="92" applyNumberFormat="1" applyFont="1" applyFill="1" applyBorder="1" applyAlignment="1">
      <alignment horizontal="left" vertical="center"/>
    </xf>
    <xf numFmtId="0" fontId="69" fillId="9" borderId="10" xfId="0" applyFont="1" applyFill="1" applyBorder="1" applyAlignment="1">
      <alignment horizontal="left"/>
    </xf>
    <xf numFmtId="0" fontId="69" fillId="9" borderId="11" xfId="0" applyFont="1" applyFill="1" applyBorder="1" applyAlignment="1">
      <alignment horizontal="left"/>
    </xf>
    <xf numFmtId="0" fontId="0" fillId="0" borderId="1" xfId="0" applyBorder="1" applyAlignment="1">
      <alignment horizontal="center" vertical="center" wrapText="1"/>
    </xf>
    <xf numFmtId="178" fontId="0" fillId="0" borderId="1" xfId="0" applyNumberFormat="1" applyBorder="1" applyAlignment="1">
      <alignment horizontal="center" vertical="center" wrapText="1"/>
    </xf>
    <xf numFmtId="181" fontId="68" fillId="0" borderId="1" xfId="91" applyNumberFormat="1" applyFont="1" applyBorder="1" applyAlignment="1">
      <alignment horizontal="center" vertical="center" wrapText="1"/>
    </xf>
    <xf numFmtId="181" fontId="70" fillId="10" borderId="9" xfId="92" applyNumberFormat="1" applyFont="1" applyFill="1" applyBorder="1" applyAlignment="1">
      <alignment horizontal="center" vertical="center"/>
    </xf>
    <xf numFmtId="181" fontId="70" fillId="10" borderId="10" xfId="92" applyNumberFormat="1" applyFont="1" applyFill="1" applyBorder="1" applyAlignment="1">
      <alignment horizontal="center" vertical="center"/>
    </xf>
    <xf numFmtId="181" fontId="69" fillId="0" borderId="10" xfId="0" applyNumberFormat="1" applyFont="1" applyBorder="1" applyAlignment="1"/>
    <xf numFmtId="181" fontId="69" fillId="0" borderId="11" xfId="0" applyNumberFormat="1" applyFont="1" applyBorder="1" applyAlignment="1"/>
    <xf numFmtId="181" fontId="63" fillId="0" borderId="1" xfId="91" applyNumberFormat="1" applyFont="1" applyBorder="1" applyAlignment="1">
      <alignment horizontal="left" vertical="center" wrapText="1"/>
    </xf>
    <xf numFmtId="181" fontId="57" fillId="0" borderId="1" xfId="0" applyNumberFormat="1" applyFont="1" applyBorder="1" applyAlignment="1">
      <alignment vertical="center"/>
    </xf>
    <xf numFmtId="181" fontId="68" fillId="0" borderId="1" xfId="91" applyNumberFormat="1" applyFont="1" applyBorder="1" applyAlignment="1">
      <alignment horizontal="center" vertical="center"/>
    </xf>
    <xf numFmtId="181" fontId="0" fillId="0" borderId="1" xfId="0" applyNumberFormat="1" applyBorder="1" applyAlignment="1">
      <alignment horizontal="center" vertical="center"/>
    </xf>
    <xf numFmtId="181" fontId="10" fillId="0" borderId="1" xfId="12" applyNumberFormat="1" applyFont="1" applyBorder="1" applyAlignment="1">
      <alignment horizontal="center" vertical="center" wrapText="1"/>
    </xf>
    <xf numFmtId="0" fontId="10" fillId="0" borderId="1" xfId="0" applyFont="1" applyBorder="1" applyAlignment="1">
      <alignment horizontal="center" vertical="center" wrapText="1"/>
    </xf>
    <xf numFmtId="0" fontId="70" fillId="10" borderId="2" xfId="92" applyNumberFormat="1" applyFont="1" applyFill="1" applyBorder="1" applyAlignment="1">
      <alignment horizontal="center" vertical="center"/>
    </xf>
    <xf numFmtId="0" fontId="70" fillId="10" borderId="4" xfId="92" applyNumberFormat="1" applyFont="1" applyFill="1" applyBorder="1" applyAlignment="1">
      <alignment horizontal="center" vertical="center"/>
    </xf>
    <xf numFmtId="0" fontId="70" fillId="10" borderId="3" xfId="92" applyNumberFormat="1" applyFont="1" applyFill="1" applyBorder="1" applyAlignment="1">
      <alignment horizontal="center" vertical="center"/>
    </xf>
    <xf numFmtId="181" fontId="68" fillId="0" borderId="2" xfId="91" applyNumberFormat="1" applyFont="1" applyBorder="1" applyAlignment="1">
      <alignment horizontal="center" vertical="center"/>
    </xf>
    <xf numFmtId="181" fontId="68" fillId="0" borderId="4" xfId="91" applyNumberFormat="1" applyFont="1" applyBorder="1" applyAlignment="1">
      <alignment horizontal="center" vertical="center"/>
    </xf>
    <xf numFmtId="181" fontId="68" fillId="0" borderId="3" xfId="91" applyNumberFormat="1" applyFont="1" applyBorder="1" applyAlignment="1">
      <alignment horizontal="center" vertical="center"/>
    </xf>
    <xf numFmtId="181" fontId="10" fillId="0" borderId="2" xfId="12" applyNumberFormat="1" applyFont="1" applyBorder="1" applyAlignment="1">
      <alignment horizontal="center" vertical="center" wrapText="1"/>
    </xf>
    <xf numFmtId="181" fontId="10" fillId="0" borderId="4" xfId="12" applyNumberFormat="1" applyFont="1" applyBorder="1" applyAlignment="1">
      <alignment horizontal="center" vertical="center" wrapText="1"/>
    </xf>
    <xf numFmtId="181" fontId="10" fillId="0" borderId="3" xfId="12" applyNumberFormat="1" applyFont="1" applyBorder="1" applyAlignment="1">
      <alignment horizontal="center" vertical="center" wrapText="1"/>
    </xf>
    <xf numFmtId="181" fontId="63" fillId="0" borderId="2" xfId="91" applyNumberFormat="1" applyFont="1" applyBorder="1" applyAlignment="1">
      <alignment horizontal="left" vertical="center" wrapText="1"/>
    </xf>
    <xf numFmtId="181" fontId="63" fillId="0" borderId="4" xfId="91" applyNumberFormat="1" applyFont="1" applyBorder="1" applyAlignment="1">
      <alignment horizontal="left" vertical="center" wrapText="1"/>
    </xf>
    <xf numFmtId="181" fontId="63" fillId="0" borderId="3" xfId="91" applyNumberFormat="1" applyFont="1" applyBorder="1" applyAlignment="1">
      <alignment horizontal="left" vertical="center" wrapText="1"/>
    </xf>
    <xf numFmtId="181" fontId="55" fillId="0" borderId="1" xfId="92" applyNumberFormat="1" applyFont="1" applyBorder="1" applyAlignment="1">
      <alignment horizontal="center" vertical="center"/>
    </xf>
    <xf numFmtId="181" fontId="0" fillId="0" borderId="1" xfId="0" applyNumberFormat="1" applyBorder="1" applyAlignment="1">
      <alignment horizontal="center"/>
    </xf>
    <xf numFmtId="181" fontId="71" fillId="0" borderId="1" xfId="91" applyNumberFormat="1" applyFont="1" applyBorder="1" applyAlignment="1">
      <alignment horizontal="center" vertical="center"/>
    </xf>
    <xf numFmtId="181" fontId="55" fillId="0" borderId="2" xfId="92" applyNumberFormat="1" applyFont="1" applyBorder="1" applyAlignment="1">
      <alignment horizontal="center" vertical="center"/>
    </xf>
    <xf numFmtId="181" fontId="55" fillId="0" borderId="4" xfId="92" applyNumberFormat="1" applyFont="1" applyBorder="1" applyAlignment="1">
      <alignment horizontal="center" vertical="center"/>
    </xf>
    <xf numFmtId="181" fontId="55" fillId="0" borderId="3" xfId="92" applyNumberFormat="1" applyFont="1" applyBorder="1" applyAlignment="1">
      <alignment horizontal="center" vertical="center"/>
    </xf>
    <xf numFmtId="181" fontId="73" fillId="0" borderId="2" xfId="91" applyNumberFormat="1" applyFont="1" applyBorder="1" applyAlignment="1">
      <alignment horizontal="center" vertical="center"/>
    </xf>
    <xf numFmtId="181" fontId="73" fillId="0" borderId="4" xfId="91" applyNumberFormat="1" applyFont="1" applyBorder="1" applyAlignment="1">
      <alignment horizontal="center" vertical="center"/>
    </xf>
    <xf numFmtId="181" fontId="73" fillId="0" borderId="3" xfId="91" applyNumberFormat="1" applyFont="1" applyBorder="1" applyAlignment="1">
      <alignment horizontal="center" vertical="center"/>
    </xf>
    <xf numFmtId="181" fontId="70" fillId="10" borderId="2" xfId="92" applyNumberFormat="1" applyFont="1" applyFill="1" applyBorder="1" applyAlignment="1">
      <alignment horizontal="center" vertical="center"/>
    </xf>
    <xf numFmtId="181" fontId="70" fillId="10" borderId="4" xfId="92" applyNumberFormat="1" applyFont="1" applyFill="1" applyBorder="1" applyAlignment="1">
      <alignment horizontal="center" vertical="center"/>
    </xf>
    <xf numFmtId="181" fontId="70" fillId="10" borderId="3" xfId="92" applyNumberFormat="1" applyFont="1" applyFill="1" applyBorder="1" applyAlignment="1">
      <alignment horizontal="center" vertical="center"/>
    </xf>
    <xf numFmtId="181" fontId="71" fillId="0" borderId="1" xfId="91" applyNumberFormat="1" applyFont="1" applyBorder="1" applyAlignment="1">
      <alignment horizontal="center" vertical="center" wrapText="1"/>
    </xf>
    <xf numFmtId="176" fontId="75" fillId="0" borderId="1" xfId="93" applyNumberFormat="1" applyFont="1" applyBorder="1" applyAlignment="1">
      <alignment horizontal="left" vertical="center" wrapText="1"/>
    </xf>
    <xf numFmtId="177" fontId="75" fillId="0" borderId="28" xfId="93" applyFont="1" applyBorder="1" applyAlignment="1">
      <alignment horizontal="left" vertical="center" wrapText="1"/>
    </xf>
    <xf numFmtId="176" fontId="75" fillId="0" borderId="26" xfId="93" applyNumberFormat="1" applyFont="1" applyBorder="1" applyAlignment="1">
      <alignment horizontal="left" vertical="center" wrapText="1"/>
    </xf>
    <xf numFmtId="177" fontId="75" fillId="0" borderId="25" xfId="93" applyFont="1" applyBorder="1" applyAlignment="1">
      <alignment horizontal="left" vertical="center" wrapText="1"/>
    </xf>
    <xf numFmtId="176" fontId="119" fillId="0" borderId="1" xfId="93" applyNumberFormat="1" applyFont="1" applyBorder="1" applyAlignment="1">
      <alignment horizontal="center" vertical="center" wrapText="1"/>
    </xf>
    <xf numFmtId="176" fontId="119" fillId="0" borderId="26" xfId="93" applyNumberFormat="1" applyFont="1" applyBorder="1" applyAlignment="1">
      <alignment horizontal="center" vertical="center" wrapText="1"/>
    </xf>
    <xf numFmtId="176" fontId="119" fillId="0" borderId="37" xfId="93" applyNumberFormat="1" applyFont="1" applyBorder="1" applyAlignment="1">
      <alignment horizontal="center" vertical="center" wrapText="1"/>
    </xf>
    <xf numFmtId="176" fontId="75" fillId="0" borderId="37" xfId="93" applyNumberFormat="1" applyFont="1" applyBorder="1" applyAlignment="1">
      <alignment horizontal="left" vertical="center" wrapText="1"/>
    </xf>
    <xf numFmtId="177" fontId="75" fillId="0" borderId="36" xfId="93" applyFont="1" applyBorder="1" applyAlignment="1">
      <alignment horizontal="left" vertical="center" wrapText="1"/>
    </xf>
    <xf numFmtId="176" fontId="117" fillId="0" borderId="29" xfId="93" applyNumberFormat="1" applyFont="1" applyBorder="1" applyAlignment="1">
      <alignment horizontal="center" vertical="center" wrapText="1"/>
    </xf>
    <xf numFmtId="176" fontId="117" fillId="0" borderId="1" xfId="93" applyNumberFormat="1" applyFont="1" applyBorder="1" applyAlignment="1">
      <alignment vertical="center"/>
    </xf>
    <xf numFmtId="176" fontId="117" fillId="0" borderId="38" xfId="93" applyNumberFormat="1" applyFont="1" applyBorder="1" applyAlignment="1">
      <alignment horizontal="center" vertical="center" wrapText="1"/>
    </xf>
    <xf numFmtId="176" fontId="117" fillId="0" borderId="37" xfId="93" applyNumberFormat="1" applyFont="1" applyBorder="1" applyAlignment="1">
      <alignment vertical="center"/>
    </xf>
    <xf numFmtId="176" fontId="114" fillId="0" borderId="0" xfId="93" applyNumberFormat="1" applyFont="1" applyAlignment="1">
      <alignment horizontal="center" vertical="center"/>
    </xf>
    <xf numFmtId="176" fontId="70" fillId="0" borderId="35" xfId="93" applyNumberFormat="1" applyFont="1" applyBorder="1" applyAlignment="1">
      <alignment horizontal="center" vertical="center" wrapText="1"/>
    </xf>
    <xf numFmtId="176" fontId="119" fillId="0" borderId="31" xfId="93" applyNumberFormat="1" applyFont="1" applyBorder="1" applyAlignment="1">
      <alignment vertical="center"/>
    </xf>
    <xf numFmtId="176" fontId="70" fillId="0" borderId="34" xfId="93" applyNumberFormat="1" applyFont="1" applyFill="1" applyBorder="1" applyAlignment="1">
      <alignment horizontal="center" vertical="center"/>
    </xf>
    <xf numFmtId="176" fontId="70" fillId="0" borderId="33" xfId="93" applyNumberFormat="1" applyFont="1" applyFill="1" applyBorder="1" applyAlignment="1">
      <alignment horizontal="center" vertical="center"/>
    </xf>
    <xf numFmtId="176" fontId="70" fillId="0" borderId="32" xfId="93" applyNumberFormat="1" applyFont="1" applyFill="1" applyBorder="1" applyAlignment="1">
      <alignment horizontal="center" vertical="center"/>
    </xf>
    <xf numFmtId="176" fontId="117" fillId="0" borderId="27" xfId="93" applyNumberFormat="1" applyFont="1" applyBorder="1" applyAlignment="1">
      <alignment horizontal="center" vertical="center" wrapText="1"/>
    </xf>
    <xf numFmtId="176" fontId="117" fillId="0" borderId="26" xfId="93" applyNumberFormat="1" applyFont="1" applyBorder="1" applyAlignment="1">
      <alignment vertical="center"/>
    </xf>
    <xf numFmtId="176" fontId="121" fillId="0" borderId="31" xfId="93" applyNumberFormat="1" applyFont="1" applyBorder="1" applyAlignment="1">
      <alignment horizontal="center" vertical="center"/>
    </xf>
    <xf numFmtId="176" fontId="70" fillId="0" borderId="31" xfId="93" applyNumberFormat="1" applyFont="1" applyBorder="1" applyAlignment="1">
      <alignment horizontal="center" vertical="center"/>
    </xf>
    <xf numFmtId="177" fontId="119" fillId="0" borderId="30" xfId="93" applyFont="1" applyBorder="1" applyAlignment="1">
      <alignment vertical="center"/>
    </xf>
    <xf numFmtId="176" fontId="55" fillId="0" borderId="1" xfId="93" applyNumberFormat="1" applyFont="1" applyBorder="1" applyAlignment="1">
      <alignment horizontal="center" vertical="center" wrapText="1"/>
    </xf>
    <xf numFmtId="177" fontId="55" fillId="0" borderId="27" xfId="93" applyFont="1" applyBorder="1" applyAlignment="1">
      <alignment vertical="center" wrapText="1"/>
    </xf>
    <xf numFmtId="177" fontId="55" fillId="0" borderId="26" xfId="93" applyFont="1" applyBorder="1" applyAlignment="1">
      <alignment vertical="center" wrapText="1"/>
    </xf>
    <xf numFmtId="176" fontId="55" fillId="0" borderId="26" xfId="93" applyNumberFormat="1" applyFont="1" applyBorder="1" applyAlignment="1">
      <alignment horizontal="center" vertical="center" wrapText="1"/>
    </xf>
    <xf numFmtId="177" fontId="55" fillId="0" borderId="29" xfId="93" applyFont="1" applyBorder="1" applyAlignment="1">
      <alignment vertical="center" wrapText="1"/>
    </xf>
    <xf numFmtId="177" fontId="55" fillId="0" borderId="1" xfId="93" applyFont="1" applyBorder="1" applyAlignment="1">
      <alignment vertical="center" wrapText="1"/>
    </xf>
    <xf numFmtId="177" fontId="63" fillId="0" borderId="1" xfId="93" applyFont="1" applyBorder="1" applyAlignment="1">
      <alignment vertical="center" wrapText="1"/>
    </xf>
    <xf numFmtId="177" fontId="55" fillId="0" borderId="4" xfId="93" applyFont="1" applyBorder="1" applyAlignment="1">
      <alignment vertical="center" wrapText="1"/>
    </xf>
    <xf numFmtId="177" fontId="55" fillId="0" borderId="3" xfId="93" applyFont="1" applyBorder="1" applyAlignment="1">
      <alignment vertical="center" wrapText="1"/>
    </xf>
    <xf numFmtId="177" fontId="114" fillId="0" borderId="0" xfId="93" applyFont="1" applyAlignment="1">
      <alignment horizontal="center" vertical="center" wrapText="1"/>
    </xf>
    <xf numFmtId="177" fontId="115" fillId="0" borderId="0" xfId="93" applyFont="1" applyAlignment="1">
      <alignment horizontal="center" vertical="center" wrapText="1"/>
    </xf>
    <xf numFmtId="177" fontId="117" fillId="0" borderId="0" xfId="93" applyFont="1" applyAlignment="1">
      <alignment vertical="center" wrapText="1"/>
    </xf>
    <xf numFmtId="177" fontId="117" fillId="0" borderId="0" xfId="93" applyFont="1">
      <alignment vertical="center"/>
    </xf>
    <xf numFmtId="177" fontId="47" fillId="0" borderId="31" xfId="93" applyFont="1" applyBorder="1" applyAlignment="1">
      <alignment horizontal="center" vertical="center" wrapText="1"/>
    </xf>
    <xf numFmtId="177" fontId="47" fillId="0" borderId="31" xfId="93" applyFont="1" applyBorder="1" applyAlignment="1">
      <alignment vertical="center"/>
    </xf>
    <xf numFmtId="177" fontId="47" fillId="0" borderId="30" xfId="93" applyFont="1" applyBorder="1" applyAlignment="1">
      <alignment vertical="center"/>
    </xf>
    <xf numFmtId="177" fontId="47" fillId="0" borderId="35" xfId="93" applyFont="1" applyBorder="1" applyAlignment="1">
      <alignment horizontal="center" vertical="center" wrapText="1"/>
    </xf>
    <xf numFmtId="0" fontId="0" fillId="0" borderId="4" xfId="0" applyBorder="1" applyAlignment="1">
      <alignment horizontal="center" vertical="center"/>
    </xf>
    <xf numFmtId="0" fontId="0" fillId="0" borderId="3" xfId="0" applyBorder="1" applyAlignment="1">
      <alignment horizontal="center" vertical="center"/>
    </xf>
    <xf numFmtId="0" fontId="0" fillId="0" borderId="3" xfId="0" applyBorder="1" applyAlignment="1">
      <alignment vertical="center"/>
    </xf>
    <xf numFmtId="0" fontId="0" fillId="0" borderId="4" xfId="0" applyBorder="1" applyAlignment="1">
      <alignment vertical="center"/>
    </xf>
    <xf numFmtId="0" fontId="0" fillId="0" borderId="4" xfId="0" applyBorder="1" applyAlignment="1"/>
    <xf numFmtId="0" fontId="0" fillId="0" borderId="3" xfId="0" applyBorder="1" applyAlignment="1"/>
    <xf numFmtId="181" fontId="118" fillId="0" borderId="1" xfId="91" applyNumberFormat="1" applyFont="1" applyBorder="1" applyAlignment="1">
      <alignment horizontal="center" vertical="center"/>
    </xf>
    <xf numFmtId="181" fontId="57" fillId="0" borderId="1" xfId="0" applyNumberFormat="1" applyFont="1" applyBorder="1" applyAlignment="1">
      <alignment horizontal="center" vertical="center"/>
    </xf>
    <xf numFmtId="181" fontId="126" fillId="0" borderId="1" xfId="12" applyNumberFormat="1" applyFont="1" applyBorder="1" applyAlignment="1">
      <alignment horizontal="center" vertical="center" wrapText="1"/>
    </xf>
    <xf numFmtId="0" fontId="126" fillId="0" borderId="1" xfId="0" applyFont="1" applyBorder="1" applyAlignment="1">
      <alignment horizontal="center" vertical="center" wrapText="1"/>
    </xf>
    <xf numFmtId="181" fontId="126" fillId="0" borderId="10" xfId="0" applyNumberFormat="1" applyFont="1" applyBorder="1" applyAlignment="1"/>
    <xf numFmtId="181" fontId="126" fillId="0" borderId="11" xfId="0" applyNumberFormat="1" applyFont="1" applyBorder="1" applyAlignment="1"/>
    <xf numFmtId="181" fontId="55" fillId="0" borderId="1" xfId="91" applyNumberFormat="1" applyFont="1" applyBorder="1" applyAlignment="1">
      <alignment horizontal="center" vertical="center"/>
    </xf>
    <xf numFmtId="181" fontId="49" fillId="0" borderId="1" xfId="0" applyNumberFormat="1" applyFont="1" applyBorder="1" applyAlignment="1">
      <alignment horizontal="center" vertical="center"/>
    </xf>
    <xf numFmtId="0" fontId="126" fillId="0" borderId="10" xfId="0" applyFont="1" applyBorder="1" applyAlignment="1"/>
    <xf numFmtId="0" fontId="126" fillId="0" borderId="11" xfId="0" applyFont="1" applyBorder="1" applyAlignment="1"/>
  </cellXfs>
  <cellStyles count="100">
    <cellStyle name="差" xfId="3" builtinId="27"/>
    <cellStyle name="常规" xfId="0" builtinId="0"/>
    <cellStyle name="常规 10" xfId="14"/>
    <cellStyle name="常规 11" xfId="91"/>
    <cellStyle name="常规 12" xfId="93"/>
    <cellStyle name="常规 13" xfId="95"/>
    <cellStyle name="常规 2" xfId="1"/>
    <cellStyle name="常规 2 2" xfId="7"/>
    <cellStyle name="常规 2 2 2" xfId="8"/>
    <cellStyle name="常规 2 2 2 2" xfId="15"/>
    <cellStyle name="常规 2 2 2 2 2" xfId="16"/>
    <cellStyle name="常规 2 2 2 2 2 2" xfId="17"/>
    <cellStyle name="常规 2 2 2 2 2 3" xfId="18"/>
    <cellStyle name="常规 2 2 2 3" xfId="19"/>
    <cellStyle name="常规 2 2 2 3 2" xfId="20"/>
    <cellStyle name="常规 2 2 2 3 2 2" xfId="21"/>
    <cellStyle name="常规 2 2 2 3 2 3" xfId="22"/>
    <cellStyle name="常规 2 2 2 4" xfId="23"/>
    <cellStyle name="常规 2 2 2 4 2" xfId="24"/>
    <cellStyle name="常规 2 2 2 4 2 2" xfId="25"/>
    <cellStyle name="常规 2 2 2 4 2 3" xfId="26"/>
    <cellStyle name="常规 2 2 2 5" xfId="27"/>
    <cellStyle name="常规 2 2 2 5 2" xfId="28"/>
    <cellStyle name="常规 2 2 2 5 3" xfId="29"/>
    <cellStyle name="常规 2 2 2 6" xfId="30"/>
    <cellStyle name="常规 2 2 2 7" xfId="31"/>
    <cellStyle name="常规 2 2 3" xfId="9"/>
    <cellStyle name="常规 2 2 3 2" xfId="32"/>
    <cellStyle name="常规 2 2 3 2 2" xfId="33"/>
    <cellStyle name="常规 2 2 3 2 3" xfId="34"/>
    <cellStyle name="常规 2 2 3 3" xfId="35"/>
    <cellStyle name="常规 2 2 3 4" xfId="36"/>
    <cellStyle name="常规 2 2 4" xfId="37"/>
    <cellStyle name="常规 2 2 4 2" xfId="38"/>
    <cellStyle name="常规 2 2 4 2 2" xfId="39"/>
    <cellStyle name="常规 2 2 4 2 3" xfId="40"/>
    <cellStyle name="常规 2 2 5" xfId="41"/>
    <cellStyle name="常规 2 2 5 2" xfId="42"/>
    <cellStyle name="常规 2 2 5 3" xfId="43"/>
    <cellStyle name="常规 2 2 6" xfId="44"/>
    <cellStyle name="常规 2 2 7" xfId="45"/>
    <cellStyle name="常规 2 3" xfId="46"/>
    <cellStyle name="常规 2 4" xfId="47"/>
    <cellStyle name="常规 2 5" xfId="48"/>
    <cellStyle name="常规 2 6" xfId="49"/>
    <cellStyle name="常规 2 6 2" xfId="50"/>
    <cellStyle name="常规 2 6 3" xfId="51"/>
    <cellStyle name="常规 2 7" xfId="52"/>
    <cellStyle name="常规 2 8" xfId="53"/>
    <cellStyle name="常规 3" xfId="4"/>
    <cellStyle name="常规 3 2" xfId="10"/>
    <cellStyle name="常规 3 2 2" xfId="54"/>
    <cellStyle name="常规 3 2 2 2" xfId="55"/>
    <cellStyle name="常规 3 2 2 3" xfId="56"/>
    <cellStyle name="常规 3 2 3" xfId="57"/>
    <cellStyle name="常规 3 2 4" xfId="58"/>
    <cellStyle name="常规 3 3" xfId="59"/>
    <cellStyle name="常规 3 3 2" xfId="60"/>
    <cellStyle name="常规 3 3 3" xfId="61"/>
    <cellStyle name="常规 3 4" xfId="62"/>
    <cellStyle name="常规 3 5" xfId="63"/>
    <cellStyle name="常规 3 6" xfId="64"/>
    <cellStyle name="常规 4" xfId="5"/>
    <cellStyle name="常规 4 2" xfId="11"/>
    <cellStyle name="常规 4 2 2" xfId="65"/>
    <cellStyle name="常规 4 2 2 2" xfId="66"/>
    <cellStyle name="常规 4 2 2 3" xfId="67"/>
    <cellStyle name="常规 4 2 3" xfId="68"/>
    <cellStyle name="常规 4 2 4" xfId="69"/>
    <cellStyle name="常规 4 3" xfId="6"/>
    <cellStyle name="常规 4 3 2" xfId="70"/>
    <cellStyle name="常规 4 3 3" xfId="71"/>
    <cellStyle name="常规 4 3 4" xfId="72"/>
    <cellStyle name="常规 4 3 5" xfId="73"/>
    <cellStyle name="常规 4 3 6" xfId="89"/>
    <cellStyle name="常规 4 4" xfId="13"/>
    <cellStyle name="常规 4 4 2" xfId="92"/>
    <cellStyle name="常规 4 4 2 2" xfId="99"/>
    <cellStyle name="常规 4 5" xfId="74"/>
    <cellStyle name="常规 4 6" xfId="88"/>
    <cellStyle name="常规 4 6 2" xfId="94"/>
    <cellStyle name="常规 5" xfId="12"/>
    <cellStyle name="常规 5 2" xfId="75"/>
    <cellStyle name="常规 5 2 2" xfId="76"/>
    <cellStyle name="常规 5 2 3" xfId="77"/>
    <cellStyle name="常规 5 3" xfId="90"/>
    <cellStyle name="常规 6" xfId="78"/>
    <cellStyle name="常规 6 2" xfId="79"/>
    <cellStyle name="常规 6 2 2" xfId="80"/>
    <cellStyle name="常规 6 2 3" xfId="81"/>
    <cellStyle name="常规 6 3" xfId="82"/>
    <cellStyle name="常规 6 3 2" xfId="96"/>
    <cellStyle name="常规 6 4" xfId="83"/>
    <cellStyle name="常规 6 5" xfId="97"/>
    <cellStyle name="常规 7" xfId="84"/>
    <cellStyle name="常规 7 2" xfId="85"/>
    <cellStyle name="常规 8" xfId="86"/>
    <cellStyle name="常规 8 2" xfId="98"/>
    <cellStyle name="常规 9" xfId="87"/>
    <cellStyle name="好" xfId="2" builtinId="26"/>
  </cellStyles>
  <dxfs count="128">
    <dxf>
      <fill>
        <patternFill>
          <bgColor rgb="FFFFFF00"/>
        </patternFill>
      </fill>
    </dxf>
    <dxf>
      <fill>
        <patternFill>
          <bgColor rgb="FFFFC000"/>
        </patternFill>
      </fill>
    </dxf>
    <dxf>
      <fill>
        <patternFill>
          <bgColor rgb="FFFF0000"/>
        </patternFill>
      </fill>
    </dxf>
    <dxf>
      <fill>
        <patternFill>
          <bgColor rgb="FFFFFF00"/>
        </patternFill>
      </fill>
    </dxf>
    <dxf>
      <fill>
        <patternFill>
          <bgColor rgb="FFFFC000"/>
        </patternFill>
      </fill>
    </dxf>
    <dxf>
      <fill>
        <patternFill>
          <bgColor rgb="FFFF0000"/>
        </patternFill>
      </fill>
    </dxf>
    <dxf>
      <font>
        <condense val="0"/>
        <extend val="0"/>
        <color indexed="10"/>
      </font>
      <fill>
        <patternFill>
          <bgColor indexed="47"/>
        </patternFill>
      </fill>
    </dxf>
    <dxf>
      <font>
        <condense val="0"/>
        <extend val="0"/>
        <color indexed="12"/>
      </font>
      <fill>
        <patternFill>
          <bgColor indexed="41"/>
        </patternFill>
      </fill>
    </dxf>
    <dxf>
      <font>
        <b/>
        <i val="0"/>
        <color theme="1"/>
      </font>
      <fill>
        <patternFill>
          <bgColor indexed="47"/>
        </patternFill>
      </fill>
    </dxf>
    <dxf>
      <font>
        <b/>
        <i val="0"/>
        <color theme="1"/>
      </font>
      <fill>
        <patternFill>
          <bgColor indexed="44"/>
        </patternFill>
      </fill>
    </dxf>
    <dxf>
      <font>
        <b/>
        <i val="0"/>
        <color theme="1"/>
      </font>
      <fill>
        <patternFill>
          <bgColor indexed="47"/>
        </patternFill>
      </fill>
    </dxf>
    <dxf>
      <font>
        <b/>
        <i val="0"/>
        <color theme="1"/>
      </font>
      <fill>
        <patternFill>
          <bgColor indexed="44"/>
        </patternFill>
      </fill>
    </dxf>
    <dxf>
      <font>
        <b/>
        <i val="0"/>
        <color theme="1"/>
      </font>
      <fill>
        <patternFill>
          <bgColor indexed="47"/>
        </patternFill>
      </fill>
    </dxf>
    <dxf>
      <font>
        <b/>
        <i val="0"/>
        <color theme="1"/>
      </font>
      <fill>
        <patternFill>
          <bgColor indexed="44"/>
        </patternFill>
      </fill>
    </dxf>
    <dxf>
      <font>
        <condense val="0"/>
        <extend val="0"/>
        <color indexed="10"/>
      </font>
      <fill>
        <patternFill>
          <bgColor indexed="47"/>
        </patternFill>
      </fill>
    </dxf>
    <dxf>
      <font>
        <condense val="0"/>
        <extend val="0"/>
        <color indexed="12"/>
      </font>
      <fill>
        <patternFill>
          <bgColor indexed="41"/>
        </patternFill>
      </fill>
    </dxf>
    <dxf>
      <font>
        <b/>
        <i val="0"/>
        <color theme="1"/>
      </font>
      <fill>
        <patternFill>
          <bgColor indexed="47"/>
        </patternFill>
      </fill>
    </dxf>
    <dxf>
      <font>
        <b/>
        <i val="0"/>
        <color theme="1"/>
      </font>
      <fill>
        <patternFill>
          <bgColor indexed="44"/>
        </patternFill>
      </fill>
    </dxf>
    <dxf>
      <font>
        <b/>
        <i val="0"/>
        <color theme="1"/>
      </font>
      <fill>
        <patternFill>
          <bgColor indexed="47"/>
        </patternFill>
      </fill>
    </dxf>
    <dxf>
      <font>
        <b/>
        <i val="0"/>
        <color theme="1"/>
      </font>
      <fill>
        <patternFill>
          <bgColor indexed="44"/>
        </patternFill>
      </fill>
    </dxf>
    <dxf>
      <font>
        <condense val="0"/>
        <extend val="0"/>
        <color indexed="10"/>
      </font>
      <fill>
        <patternFill>
          <bgColor indexed="47"/>
        </patternFill>
      </fill>
    </dxf>
    <dxf>
      <font>
        <condense val="0"/>
        <extend val="0"/>
        <color indexed="12"/>
      </font>
      <fill>
        <patternFill>
          <bgColor indexed="41"/>
        </patternFill>
      </fill>
    </dxf>
    <dxf>
      <font>
        <b/>
        <i val="0"/>
        <color theme="1"/>
      </font>
      <fill>
        <patternFill>
          <bgColor indexed="47"/>
        </patternFill>
      </fill>
    </dxf>
    <dxf>
      <font>
        <b/>
        <i val="0"/>
        <color theme="1"/>
      </font>
      <fill>
        <patternFill>
          <bgColor indexed="44"/>
        </patternFill>
      </fill>
    </dxf>
    <dxf>
      <font>
        <b/>
        <i val="0"/>
        <color theme="1"/>
      </font>
      <fill>
        <patternFill>
          <bgColor indexed="47"/>
        </patternFill>
      </fill>
    </dxf>
    <dxf>
      <font>
        <b/>
        <i val="0"/>
        <color theme="1"/>
      </font>
      <fill>
        <patternFill>
          <bgColor indexed="44"/>
        </patternFill>
      </fill>
    </dxf>
    <dxf>
      <font>
        <condense val="0"/>
        <extend val="0"/>
        <color indexed="10"/>
      </font>
      <fill>
        <patternFill>
          <bgColor indexed="47"/>
        </patternFill>
      </fill>
    </dxf>
    <dxf>
      <font>
        <condense val="0"/>
        <extend val="0"/>
        <color indexed="12"/>
      </font>
      <fill>
        <patternFill>
          <bgColor indexed="41"/>
        </patternFill>
      </fill>
    </dxf>
    <dxf>
      <font>
        <b/>
        <i val="0"/>
        <color theme="1"/>
      </font>
      <fill>
        <patternFill>
          <bgColor indexed="47"/>
        </patternFill>
      </fill>
    </dxf>
    <dxf>
      <font>
        <b/>
        <i val="0"/>
        <color theme="1"/>
      </font>
      <fill>
        <patternFill>
          <bgColor indexed="44"/>
        </patternFill>
      </fill>
    </dxf>
    <dxf>
      <font>
        <b/>
        <i val="0"/>
        <color theme="1"/>
      </font>
      <fill>
        <patternFill>
          <bgColor indexed="47"/>
        </patternFill>
      </fill>
    </dxf>
    <dxf>
      <font>
        <b/>
        <i val="0"/>
        <color theme="1"/>
      </font>
      <fill>
        <patternFill>
          <bgColor indexed="44"/>
        </patternFill>
      </fill>
    </dxf>
    <dxf>
      <font>
        <b/>
        <i val="0"/>
      </font>
      <fill>
        <patternFill>
          <bgColor theme="9" tint="0.39994506668294322"/>
        </patternFill>
      </fill>
    </dxf>
    <dxf>
      <font>
        <b/>
        <i val="0"/>
        <color auto="1"/>
      </font>
      <fill>
        <patternFill>
          <bgColor theme="8"/>
        </patternFill>
      </fill>
    </dxf>
    <dxf>
      <font>
        <condense val="0"/>
        <extend val="0"/>
        <color indexed="10"/>
      </font>
      <fill>
        <patternFill>
          <bgColor indexed="47"/>
        </patternFill>
      </fill>
    </dxf>
    <dxf>
      <font>
        <condense val="0"/>
        <extend val="0"/>
        <color indexed="12"/>
      </font>
      <fill>
        <patternFill>
          <bgColor indexed="41"/>
        </patternFill>
      </fill>
    </dxf>
    <dxf>
      <font>
        <b/>
        <i val="0"/>
        <color theme="1"/>
      </font>
      <fill>
        <patternFill>
          <bgColor indexed="47"/>
        </patternFill>
      </fill>
    </dxf>
    <dxf>
      <font>
        <b/>
        <i val="0"/>
        <color theme="1"/>
      </font>
      <fill>
        <patternFill>
          <bgColor indexed="44"/>
        </patternFill>
      </fill>
    </dxf>
    <dxf>
      <fill>
        <patternFill>
          <bgColor rgb="FFFF0000"/>
        </patternFill>
      </fill>
    </dxf>
    <dxf>
      <fill>
        <patternFill>
          <bgColor rgb="FFFFC000"/>
        </patternFill>
      </fill>
    </dxf>
    <dxf>
      <fill>
        <patternFill>
          <bgColor rgb="FFFFFF00"/>
        </patternFill>
      </fill>
    </dxf>
    <dxf>
      <fill>
        <patternFill>
          <bgColor rgb="FFFF0000"/>
        </patternFill>
      </fill>
    </dxf>
    <dxf>
      <fill>
        <patternFill>
          <bgColor rgb="FFFFC000"/>
        </patternFill>
      </fill>
    </dxf>
    <dxf>
      <fill>
        <patternFill>
          <bgColor rgb="FFFFFF00"/>
        </patternFill>
      </fill>
    </dxf>
    <dxf>
      <fill>
        <patternFill>
          <bgColor rgb="FFFF0000"/>
        </patternFill>
      </fill>
    </dxf>
    <dxf>
      <fill>
        <patternFill>
          <bgColor rgb="FFFFC000"/>
        </patternFill>
      </fill>
    </dxf>
    <dxf>
      <fill>
        <patternFill>
          <bgColor rgb="FFFFFF00"/>
        </patternFill>
      </fill>
    </dxf>
    <dxf>
      <fill>
        <patternFill>
          <bgColor rgb="FFFF0000"/>
        </patternFill>
      </fill>
    </dxf>
    <dxf>
      <fill>
        <patternFill>
          <bgColor rgb="FFFFC000"/>
        </patternFill>
      </fill>
    </dxf>
    <dxf>
      <fill>
        <patternFill>
          <bgColor rgb="FFFFFF00"/>
        </patternFill>
      </fill>
    </dxf>
    <dxf>
      <fill>
        <patternFill>
          <bgColor rgb="FFFF0000"/>
        </patternFill>
      </fill>
    </dxf>
    <dxf>
      <fill>
        <patternFill>
          <bgColor rgb="FFFFC000"/>
        </patternFill>
      </fill>
    </dxf>
    <dxf>
      <fill>
        <patternFill>
          <bgColor rgb="FFFFFF00"/>
        </patternFill>
      </fill>
    </dxf>
    <dxf>
      <fill>
        <patternFill>
          <bgColor rgb="FFFF0000"/>
        </patternFill>
      </fill>
    </dxf>
    <dxf>
      <fill>
        <patternFill>
          <bgColor rgb="FFFFC000"/>
        </patternFill>
      </fill>
    </dxf>
    <dxf>
      <fill>
        <patternFill>
          <bgColor rgb="FFFFFF00"/>
        </patternFill>
      </fill>
    </dxf>
    <dxf>
      <fill>
        <patternFill>
          <bgColor rgb="FFFF0000"/>
        </patternFill>
      </fill>
    </dxf>
    <dxf>
      <fill>
        <patternFill>
          <bgColor rgb="FFFFC000"/>
        </patternFill>
      </fill>
    </dxf>
    <dxf>
      <fill>
        <patternFill>
          <bgColor rgb="FFFFFF00"/>
        </patternFill>
      </fill>
    </dxf>
    <dxf>
      <fill>
        <patternFill>
          <bgColor rgb="FFFF0000"/>
        </patternFill>
      </fill>
    </dxf>
    <dxf>
      <fill>
        <patternFill>
          <bgColor rgb="FFFFC000"/>
        </patternFill>
      </fill>
    </dxf>
    <dxf>
      <fill>
        <patternFill>
          <bgColor rgb="FFFFFF00"/>
        </patternFill>
      </fill>
    </dxf>
    <dxf>
      <fill>
        <patternFill>
          <bgColor rgb="FFFF0000"/>
        </patternFill>
      </fill>
    </dxf>
    <dxf>
      <fill>
        <patternFill>
          <bgColor rgb="FFFFC000"/>
        </patternFill>
      </fill>
    </dxf>
    <dxf>
      <fill>
        <patternFill>
          <bgColor rgb="FFFFFF00"/>
        </patternFill>
      </fill>
    </dxf>
    <dxf>
      <fill>
        <patternFill>
          <bgColor rgb="FFFF0000"/>
        </patternFill>
      </fill>
    </dxf>
    <dxf>
      <fill>
        <patternFill>
          <bgColor rgb="FFFFC000"/>
        </patternFill>
      </fill>
    </dxf>
    <dxf>
      <fill>
        <patternFill>
          <bgColor rgb="FFFFFF00"/>
        </patternFill>
      </fill>
    </dxf>
    <dxf>
      <fill>
        <patternFill>
          <bgColor rgb="FFFF0000"/>
        </patternFill>
      </fill>
    </dxf>
    <dxf>
      <fill>
        <patternFill>
          <bgColor rgb="FFFFC000"/>
        </patternFill>
      </fill>
    </dxf>
    <dxf>
      <fill>
        <patternFill>
          <bgColor rgb="FFFFFF00"/>
        </patternFill>
      </fill>
    </dxf>
    <dxf>
      <fill>
        <patternFill>
          <bgColor rgb="FFFF0000"/>
        </patternFill>
      </fill>
    </dxf>
    <dxf>
      <fill>
        <patternFill>
          <bgColor rgb="FFFFC000"/>
        </patternFill>
      </fill>
    </dxf>
    <dxf>
      <fill>
        <patternFill>
          <bgColor rgb="FFFFFF00"/>
        </patternFill>
      </fill>
    </dxf>
    <dxf>
      <fill>
        <patternFill>
          <bgColor rgb="FFFF0000"/>
        </patternFill>
      </fill>
    </dxf>
    <dxf>
      <fill>
        <patternFill>
          <bgColor rgb="FFFFC000"/>
        </patternFill>
      </fill>
    </dxf>
    <dxf>
      <fill>
        <patternFill>
          <bgColor rgb="FFFFFF00"/>
        </patternFill>
      </fill>
    </dxf>
    <dxf>
      <fill>
        <patternFill>
          <bgColor rgb="FFFF0000"/>
        </patternFill>
      </fill>
    </dxf>
    <dxf>
      <fill>
        <patternFill>
          <bgColor rgb="FFFFC000"/>
        </patternFill>
      </fill>
    </dxf>
    <dxf>
      <fill>
        <patternFill>
          <bgColor rgb="FFFFFF00"/>
        </patternFill>
      </fill>
    </dxf>
    <dxf>
      <fill>
        <patternFill>
          <bgColor rgb="FFFF0000"/>
        </patternFill>
      </fill>
    </dxf>
    <dxf>
      <fill>
        <patternFill>
          <bgColor rgb="FFFFC000"/>
        </patternFill>
      </fill>
    </dxf>
    <dxf>
      <fill>
        <patternFill>
          <bgColor rgb="FFFFFF00"/>
        </patternFill>
      </fill>
    </dxf>
    <dxf>
      <fill>
        <patternFill>
          <bgColor rgb="FFFF0000"/>
        </patternFill>
      </fill>
    </dxf>
    <dxf>
      <fill>
        <patternFill>
          <bgColor rgb="FFFFC000"/>
        </patternFill>
      </fill>
    </dxf>
    <dxf>
      <fill>
        <patternFill>
          <bgColor rgb="FFFFFF00"/>
        </patternFill>
      </fill>
    </dxf>
    <dxf>
      <fill>
        <patternFill>
          <bgColor rgb="FFFF0000"/>
        </patternFill>
      </fill>
    </dxf>
    <dxf>
      <fill>
        <patternFill>
          <bgColor rgb="FFFFC000"/>
        </patternFill>
      </fill>
    </dxf>
    <dxf>
      <fill>
        <patternFill>
          <bgColor rgb="FFFFFF00"/>
        </patternFill>
      </fill>
    </dxf>
    <dxf>
      <fill>
        <patternFill>
          <bgColor rgb="FFFF0000"/>
        </patternFill>
      </fill>
    </dxf>
    <dxf>
      <fill>
        <patternFill>
          <bgColor rgb="FFFFC000"/>
        </patternFill>
      </fill>
    </dxf>
    <dxf>
      <fill>
        <patternFill>
          <bgColor rgb="FFFFFF00"/>
        </patternFill>
      </fill>
    </dxf>
    <dxf>
      <fill>
        <patternFill>
          <bgColor rgb="FFFF0000"/>
        </patternFill>
      </fill>
    </dxf>
    <dxf>
      <fill>
        <patternFill>
          <bgColor rgb="FFFFC000"/>
        </patternFill>
      </fill>
    </dxf>
    <dxf>
      <fill>
        <patternFill>
          <bgColor rgb="FFFFFF00"/>
        </patternFill>
      </fill>
    </dxf>
    <dxf>
      <fill>
        <patternFill>
          <bgColor rgb="FFFF0000"/>
        </patternFill>
      </fill>
    </dxf>
    <dxf>
      <fill>
        <patternFill>
          <bgColor rgb="FFFFC000"/>
        </patternFill>
      </fill>
    </dxf>
    <dxf>
      <fill>
        <patternFill>
          <bgColor rgb="FFFFFF00"/>
        </patternFill>
      </fill>
    </dxf>
    <dxf>
      <fill>
        <patternFill>
          <bgColor rgb="FFFF0000"/>
        </patternFill>
      </fill>
    </dxf>
    <dxf>
      <fill>
        <patternFill>
          <bgColor rgb="FFFFC000"/>
        </patternFill>
      </fill>
    </dxf>
    <dxf>
      <fill>
        <patternFill>
          <bgColor rgb="FFFFFF00"/>
        </patternFill>
      </fill>
    </dxf>
    <dxf>
      <fill>
        <patternFill>
          <bgColor rgb="FFFFFF00"/>
        </patternFill>
      </fill>
    </dxf>
    <dxf>
      <fill>
        <patternFill>
          <bgColor rgb="FFFFC000"/>
        </patternFill>
      </fill>
    </dxf>
    <dxf>
      <fill>
        <patternFill>
          <bgColor rgb="FFFF0000"/>
        </patternFill>
      </fill>
    </dxf>
    <dxf>
      <fill>
        <patternFill>
          <bgColor rgb="FFFFFF00"/>
        </patternFill>
      </fill>
    </dxf>
    <dxf>
      <fill>
        <patternFill>
          <bgColor rgb="FFFFC000"/>
        </patternFill>
      </fill>
    </dxf>
    <dxf>
      <fill>
        <patternFill>
          <bgColor rgb="FFFF0000"/>
        </patternFill>
      </fill>
    </dxf>
    <dxf>
      <fill>
        <patternFill>
          <bgColor rgb="FFFFFF00"/>
        </patternFill>
      </fill>
    </dxf>
    <dxf>
      <fill>
        <patternFill>
          <bgColor rgb="FFFFC000"/>
        </patternFill>
      </fill>
    </dxf>
    <dxf>
      <fill>
        <patternFill>
          <bgColor rgb="FFFF0000"/>
        </patternFill>
      </fill>
    </dxf>
    <dxf>
      <fill>
        <patternFill>
          <bgColor rgb="FFFFFF00"/>
        </patternFill>
      </fill>
    </dxf>
    <dxf>
      <fill>
        <patternFill>
          <bgColor rgb="FFFFC000"/>
        </patternFill>
      </fill>
    </dxf>
    <dxf>
      <fill>
        <patternFill>
          <bgColor rgb="FFFF0000"/>
        </patternFill>
      </fill>
    </dxf>
    <dxf>
      <fill>
        <patternFill>
          <bgColor rgb="FFFFFF00"/>
        </patternFill>
      </fill>
    </dxf>
    <dxf>
      <fill>
        <patternFill>
          <bgColor rgb="FFFFC000"/>
        </patternFill>
      </fill>
    </dxf>
    <dxf>
      <fill>
        <patternFill>
          <bgColor rgb="FFFF0000"/>
        </patternFill>
      </fill>
    </dxf>
    <dxf>
      <font>
        <condense val="0"/>
        <extend val="0"/>
        <color indexed="20"/>
      </font>
      <fill>
        <patternFill>
          <bgColor indexed="45"/>
        </patternFill>
      </fill>
    </dxf>
    <dxf>
      <font>
        <condense val="0"/>
        <extend val="0"/>
        <color indexed="12"/>
      </font>
      <fill>
        <patternFill>
          <bgColor theme="8" tint="0.59996337778862885"/>
        </patternFill>
      </fill>
    </dxf>
    <dxf>
      <font>
        <condense val="0"/>
        <extend val="0"/>
        <color indexed="20"/>
      </font>
      <fill>
        <patternFill>
          <bgColor indexed="45"/>
        </patternFill>
      </fill>
    </dxf>
    <dxf>
      <font>
        <condense val="0"/>
        <extend val="0"/>
        <color indexed="12"/>
      </font>
      <fill>
        <patternFill>
          <bgColor theme="8" tint="0.59996337778862885"/>
        </patternFill>
      </fill>
    </dxf>
    <dxf>
      <font>
        <condense val="0"/>
        <extend val="0"/>
        <color indexed="20"/>
      </font>
      <fill>
        <patternFill>
          <bgColor indexed="45"/>
        </patternFill>
      </fill>
    </dxf>
    <dxf>
      <font>
        <condense val="0"/>
        <extend val="0"/>
        <color indexed="12"/>
      </font>
      <fill>
        <patternFill>
          <bgColor indexed="42"/>
        </patternFill>
      </fill>
    </dxf>
    <dxf>
      <font>
        <b/>
        <i val="0"/>
        <condense val="0"/>
        <extend val="0"/>
        <color indexed="10"/>
      </font>
      <fill>
        <patternFill>
          <bgColor indexed="45"/>
        </patternFill>
      </fill>
    </dxf>
    <dxf>
      <font>
        <b/>
        <i val="0"/>
        <condense val="0"/>
        <extend val="0"/>
        <color indexed="10"/>
      </font>
      <fill>
        <patternFill>
          <bgColor indexed="47"/>
        </patternFill>
      </fill>
    </dxf>
    <dxf>
      <font>
        <b/>
        <i val="0"/>
        <condense val="0"/>
        <extend val="0"/>
        <color indexed="18"/>
      </font>
      <fill>
        <patternFill>
          <bgColor indexed="44"/>
        </patternFill>
      </fill>
    </dxf>
    <dxf>
      <font>
        <b/>
        <i val="0"/>
        <condense val="0"/>
        <extend val="0"/>
        <color indexed="10"/>
      </font>
      <fill>
        <patternFill>
          <bgColor indexed="45"/>
        </patternFill>
      </fill>
    </dxf>
    <dxf>
      <font>
        <b/>
        <i val="0"/>
        <condense val="0"/>
        <extend val="0"/>
        <color indexed="10"/>
      </font>
      <fill>
        <patternFill>
          <bgColor indexed="47"/>
        </patternFill>
      </fill>
    </dxf>
    <dxf>
      <font>
        <b/>
        <i val="0"/>
        <condense val="0"/>
        <extend val="0"/>
        <color indexed="18"/>
      </font>
      <fill>
        <patternFill>
          <bgColor indexed="44"/>
        </patternFill>
      </fill>
    </dxf>
  </dxfs>
  <tableStyles count="0" defaultTableStyle="TableStyleMedium9" defaultPivotStyle="PivotStyleLight16"/>
  <colors>
    <mruColors>
      <color rgb="FF56FD03"/>
      <color rgb="FFFF33CC"/>
      <color rgb="FFF2F808"/>
      <color rgb="FFFF7C80"/>
      <color rgb="FFFF6600"/>
      <color rgb="FFFF66FF"/>
      <color rgb="FFADF50B"/>
      <color rgb="FF6AF60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9621101337931433E-2"/>
          <c:y val="2.8945063686833812E-2"/>
          <c:w val="0.92037889866206868"/>
          <c:h val="0.77125848021796006"/>
        </c:manualLayout>
      </c:layout>
      <c:lineChart>
        <c:grouping val="standard"/>
        <c:varyColors val="0"/>
        <c:ser>
          <c:idx val="0"/>
          <c:order val="0"/>
          <c:spPr>
            <a:ln w="12700" cap="rnd">
              <a:solidFill>
                <a:schemeClr val="tx1"/>
              </a:solidFill>
              <a:prstDash val="solid"/>
            </a:ln>
          </c:spPr>
          <c:marker>
            <c:symbol val="diamond"/>
            <c:size val="3"/>
            <c:spPr>
              <a:solidFill>
                <a:srgbClr val="00B050"/>
              </a:solidFill>
            </c:spPr>
          </c:marker>
          <c:dLbls>
            <c:numFmt formatCode="[Red][&gt;100]0;[Blue][&lt;50]0;0" sourceLinked="0"/>
            <c:spPr>
              <a:noFill/>
              <a:ln>
                <a:noFill/>
              </a:ln>
              <a:effectLst/>
            </c:spPr>
            <c:txPr>
              <a:bodyPr rot="-2700000" vert="horz" anchor="b" anchorCtr="1"/>
              <a:lstStyle/>
              <a:p>
                <a:pPr>
                  <a:defRPr lang="zh-TW" sz="700" baseline="0">
                    <a:latin typeface="华文楷体" pitchFamily="2" charset="-122"/>
                    <a:ea typeface="华文楷体" pitchFamily="2" charset="-122"/>
                  </a:defRPr>
                </a:pPr>
                <a:endParaRPr lang="zh-CN"/>
              </a:p>
            </c:txPr>
            <c:dLblPos val="ctr"/>
            <c:showLegendKey val="0"/>
            <c:showVal val="1"/>
            <c:showCatName val="1"/>
            <c:showSerName val="0"/>
            <c:showPercent val="0"/>
            <c:showBubbleSize val="0"/>
            <c:separator>
</c:separator>
            <c:showLeaderLines val="0"/>
            <c:extLst>
              <c:ext xmlns:c15="http://schemas.microsoft.com/office/drawing/2012/chart" uri="{CE6537A1-D6FC-4f65-9D91-7224C49458BB}">
                <c15:showLeaderLines val="0"/>
              </c:ext>
            </c:extLst>
          </c:dLbls>
          <c:val>
            <c:numRef>
              <c:f>Detail!#REF!</c:f>
              <c:numCache>
                <c:formatCode>General</c:formatCode>
                <c:ptCount val="1"/>
                <c:pt idx="0">
                  <c:v>1</c:v>
                </c:pt>
              </c:numCache>
            </c:numRef>
          </c:val>
          <c:smooth val="0"/>
          <c:extLst>
            <c:ext xmlns:c15="http://schemas.microsoft.com/office/drawing/2012/chart" uri="{02D57815-91ED-43cb-92C2-25804820EDAC}">
              <c15:filteredCategoryTitle>
                <c15:cat>
                  <c:multiLvlStrRef>
                    <c:extLst>
                      <c:ext uri="{02D57815-91ED-43cb-92C2-25804820EDAC}">
                        <c15:formulaRef>
                          <c15:sqref>Detail!#REF!</c15:sqref>
                        </c15:formulaRef>
                      </c:ext>
                    </c:extLst>
                  </c:multiLvlStrRef>
                </c15:cat>
              </c15:filteredCategoryTitle>
            </c:ext>
          </c:extLst>
        </c:ser>
        <c:ser>
          <c:idx val="1"/>
          <c:order val="1"/>
          <c:spPr>
            <a:ln w="12700">
              <a:solidFill>
                <a:srgbClr val="0070C0"/>
              </a:solidFill>
              <a:prstDash val="dashDot"/>
            </a:ln>
          </c:spPr>
          <c:marker>
            <c:symbol val="none"/>
          </c:marker>
          <c:dLbls>
            <c:delete val="1"/>
          </c:dLbls>
          <c:val>
            <c:numRef>
              <c:f>Detail!#REF!</c:f>
              <c:numCache>
                <c:formatCode>General</c:formatCode>
                <c:ptCount val="1"/>
                <c:pt idx="0">
                  <c:v>1</c:v>
                </c:pt>
              </c:numCache>
            </c:numRef>
          </c:val>
          <c:smooth val="0"/>
          <c:extLst>
            <c:ext xmlns:c15="http://schemas.microsoft.com/office/drawing/2012/chart" uri="{02D57815-91ED-43cb-92C2-25804820EDAC}">
              <c15:filteredCategoryTitle>
                <c15:cat>
                  <c:multiLvlStrRef>
                    <c:extLst>
                      <c:ext uri="{02D57815-91ED-43cb-92C2-25804820EDAC}">
                        <c15:formulaRef>
                          <c15:sqref>Detail!#REF!</c15:sqref>
                        </c15:formulaRef>
                      </c:ext>
                    </c:extLst>
                  </c:multiLvlStrRef>
                </c15:cat>
              </c15:filteredCategoryTitle>
            </c:ext>
          </c:extLst>
        </c:ser>
        <c:ser>
          <c:idx val="2"/>
          <c:order val="2"/>
          <c:spPr>
            <a:ln w="12700">
              <a:solidFill>
                <a:srgbClr val="FF0000"/>
              </a:solidFill>
              <a:prstDash val="dashDot"/>
            </a:ln>
          </c:spPr>
          <c:marker>
            <c:symbol val="none"/>
          </c:marker>
          <c:dLbls>
            <c:delete val="1"/>
          </c:dLbls>
          <c:val>
            <c:numRef>
              <c:f>Detail!#REF!</c:f>
              <c:numCache>
                <c:formatCode>General</c:formatCode>
                <c:ptCount val="1"/>
                <c:pt idx="0">
                  <c:v>1</c:v>
                </c:pt>
              </c:numCache>
            </c:numRef>
          </c:val>
          <c:smooth val="0"/>
          <c:extLst>
            <c:ext xmlns:c15="http://schemas.microsoft.com/office/drawing/2012/chart" uri="{02D57815-91ED-43cb-92C2-25804820EDAC}">
              <c15:filteredCategoryTitle>
                <c15:cat>
                  <c:multiLvlStrRef>
                    <c:extLst>
                      <c:ext uri="{02D57815-91ED-43cb-92C2-25804820EDAC}">
                        <c15:formulaRef>
                          <c15:sqref>Detail!#REF!</c15:sqref>
                        </c15:formulaRef>
                      </c:ext>
                    </c:extLst>
                  </c:multiLvlStrRef>
                </c15:cat>
              </c15:filteredCategoryTitle>
            </c:ext>
          </c:extLst>
        </c:ser>
        <c:dLbls>
          <c:showLegendKey val="0"/>
          <c:showVal val="1"/>
          <c:showCatName val="0"/>
          <c:showSerName val="0"/>
          <c:showPercent val="0"/>
          <c:showBubbleSize val="0"/>
        </c:dLbls>
        <c:marker val="1"/>
        <c:smooth val="0"/>
        <c:axId val="196851280"/>
        <c:axId val="196851840"/>
      </c:lineChart>
      <c:catAx>
        <c:axId val="196851280"/>
        <c:scaling>
          <c:orientation val="minMax"/>
        </c:scaling>
        <c:delete val="1"/>
        <c:axPos val="b"/>
        <c:majorGridlines/>
        <c:majorTickMark val="none"/>
        <c:minorTickMark val="none"/>
        <c:tickLblPos val="none"/>
        <c:crossAx val="196851840"/>
        <c:crosses val="autoZero"/>
        <c:auto val="1"/>
        <c:lblAlgn val="ctr"/>
        <c:lblOffset val="100"/>
        <c:noMultiLvlLbl val="0"/>
      </c:catAx>
      <c:valAx>
        <c:axId val="196851840"/>
        <c:scaling>
          <c:orientation val="minMax"/>
          <c:max val="150"/>
        </c:scaling>
        <c:delete val="0"/>
        <c:axPos val="l"/>
        <c:majorGridlines>
          <c:spPr>
            <a:ln w="3175"/>
          </c:spPr>
        </c:majorGridlines>
        <c:numFmt formatCode="General" sourceLinked="1"/>
        <c:majorTickMark val="none"/>
        <c:minorTickMark val="none"/>
        <c:tickLblPos val="nextTo"/>
        <c:spPr>
          <a:ln>
            <a:solidFill>
              <a:schemeClr val="accent1">
                <a:lumMod val="50000"/>
              </a:schemeClr>
            </a:solidFill>
          </a:ln>
        </c:spPr>
        <c:txPr>
          <a:bodyPr/>
          <a:lstStyle/>
          <a:p>
            <a:pPr>
              <a:defRPr lang="zh-TW"/>
            </a:pPr>
            <a:endParaRPr lang="zh-CN"/>
          </a:p>
        </c:txPr>
        <c:crossAx val="196851280"/>
        <c:crosses val="autoZero"/>
        <c:crossBetween val="between"/>
        <c:majorUnit val="50"/>
      </c:valAx>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9621101337931433E-2"/>
          <c:y val="2.8945063686833812E-2"/>
          <c:w val="0.92037889866206868"/>
          <c:h val="0.77125848021796006"/>
        </c:manualLayout>
      </c:layout>
      <c:lineChart>
        <c:grouping val="standard"/>
        <c:varyColors val="0"/>
        <c:ser>
          <c:idx val="0"/>
          <c:order val="0"/>
          <c:spPr>
            <a:ln w="12700" cap="rnd">
              <a:solidFill>
                <a:schemeClr val="tx1"/>
              </a:solidFill>
              <a:prstDash val="solid"/>
            </a:ln>
          </c:spPr>
          <c:marker>
            <c:symbol val="diamond"/>
            <c:size val="3"/>
            <c:spPr>
              <a:solidFill>
                <a:srgbClr val="00B050"/>
              </a:solidFill>
            </c:spPr>
          </c:marker>
          <c:dLbls>
            <c:numFmt formatCode="[Red][&gt;100]0;[Blue][&lt;50]0;0" sourceLinked="0"/>
            <c:spPr>
              <a:noFill/>
              <a:ln>
                <a:noFill/>
              </a:ln>
              <a:effectLst/>
            </c:spPr>
            <c:txPr>
              <a:bodyPr rot="0" vert="horz" anchor="b" anchorCtr="1"/>
              <a:lstStyle/>
              <a:p>
                <a:pPr>
                  <a:defRPr lang="zh-TW" sz="700" baseline="0">
                    <a:latin typeface="华文楷体" pitchFamily="2" charset="-122"/>
                    <a:ea typeface="华文楷体" pitchFamily="2" charset="-122"/>
                  </a:defRPr>
                </a:pPr>
                <a:endParaRPr lang="zh-CN"/>
              </a:p>
            </c:txPr>
            <c:dLblPos val="ctr"/>
            <c:showLegendKey val="0"/>
            <c:showVal val="1"/>
            <c:showCatName val="1"/>
            <c:showSerName val="0"/>
            <c:showPercent val="0"/>
            <c:showBubbleSize val="0"/>
            <c:separator>
</c:separator>
            <c:showLeaderLines val="0"/>
            <c:extLst>
              <c:ext xmlns:c15="http://schemas.microsoft.com/office/drawing/2012/chart" uri="{CE6537A1-D6FC-4f65-9D91-7224C49458BB}">
                <c15:showLeaderLines val="0"/>
              </c:ext>
            </c:extLst>
          </c:dLbls>
          <c:val>
            <c:numRef>
              <c:f>Detail!#REF!</c:f>
              <c:numCache>
                <c:formatCode>General</c:formatCode>
                <c:ptCount val="1"/>
                <c:pt idx="0">
                  <c:v>1</c:v>
                </c:pt>
              </c:numCache>
            </c:numRef>
          </c:val>
          <c:smooth val="0"/>
          <c:extLst>
            <c:ext xmlns:c15="http://schemas.microsoft.com/office/drawing/2012/chart" uri="{02D57815-91ED-43cb-92C2-25804820EDAC}">
              <c15:filteredCategoryTitle>
                <c15:cat>
                  <c:multiLvlStrRef>
                    <c:extLst>
                      <c:ext uri="{02D57815-91ED-43cb-92C2-25804820EDAC}">
                        <c15:formulaRef>
                          <c15:sqref>Detail!#REF!</c15:sqref>
                        </c15:formulaRef>
                      </c:ext>
                    </c:extLst>
                  </c:multiLvlStrRef>
                </c15:cat>
              </c15:filteredCategoryTitle>
            </c:ext>
          </c:extLst>
        </c:ser>
        <c:ser>
          <c:idx val="1"/>
          <c:order val="1"/>
          <c:spPr>
            <a:ln w="12700">
              <a:solidFill>
                <a:srgbClr val="0070C0"/>
              </a:solidFill>
              <a:prstDash val="dashDot"/>
            </a:ln>
          </c:spPr>
          <c:marker>
            <c:symbol val="none"/>
          </c:marker>
          <c:dLbls>
            <c:delete val="1"/>
          </c:dLbls>
          <c:val>
            <c:numRef>
              <c:f>Detail!#REF!</c:f>
              <c:numCache>
                <c:formatCode>General</c:formatCode>
                <c:ptCount val="1"/>
                <c:pt idx="0">
                  <c:v>1</c:v>
                </c:pt>
              </c:numCache>
            </c:numRef>
          </c:val>
          <c:smooth val="0"/>
          <c:extLst>
            <c:ext xmlns:c15="http://schemas.microsoft.com/office/drawing/2012/chart" uri="{02D57815-91ED-43cb-92C2-25804820EDAC}">
              <c15:filteredCategoryTitle>
                <c15:cat>
                  <c:multiLvlStrRef>
                    <c:extLst>
                      <c:ext uri="{02D57815-91ED-43cb-92C2-25804820EDAC}">
                        <c15:formulaRef>
                          <c15:sqref>Detail!#REF!</c15:sqref>
                        </c15:formulaRef>
                      </c:ext>
                    </c:extLst>
                  </c:multiLvlStrRef>
                </c15:cat>
              </c15:filteredCategoryTitle>
            </c:ext>
          </c:extLst>
        </c:ser>
        <c:ser>
          <c:idx val="2"/>
          <c:order val="2"/>
          <c:spPr>
            <a:ln w="12700">
              <a:solidFill>
                <a:srgbClr val="FF0000"/>
              </a:solidFill>
              <a:prstDash val="dashDot"/>
            </a:ln>
          </c:spPr>
          <c:marker>
            <c:symbol val="none"/>
          </c:marker>
          <c:dLbls>
            <c:delete val="1"/>
          </c:dLbls>
          <c:val>
            <c:numRef>
              <c:f>Detail!#REF!</c:f>
              <c:numCache>
                <c:formatCode>General</c:formatCode>
                <c:ptCount val="1"/>
                <c:pt idx="0">
                  <c:v>1</c:v>
                </c:pt>
              </c:numCache>
            </c:numRef>
          </c:val>
          <c:smooth val="0"/>
          <c:extLst>
            <c:ext xmlns:c15="http://schemas.microsoft.com/office/drawing/2012/chart" uri="{02D57815-91ED-43cb-92C2-25804820EDAC}">
              <c15:filteredCategoryTitle>
                <c15:cat>
                  <c:multiLvlStrRef>
                    <c:extLst>
                      <c:ext uri="{02D57815-91ED-43cb-92C2-25804820EDAC}">
                        <c15:formulaRef>
                          <c15:sqref>Detail!#REF!</c15:sqref>
                        </c15:formulaRef>
                      </c:ext>
                    </c:extLst>
                  </c:multiLvlStrRef>
                </c15:cat>
              </c15:filteredCategoryTitle>
            </c:ext>
          </c:extLst>
        </c:ser>
        <c:dLbls>
          <c:showLegendKey val="0"/>
          <c:showVal val="1"/>
          <c:showCatName val="0"/>
          <c:showSerName val="0"/>
          <c:showPercent val="0"/>
          <c:showBubbleSize val="0"/>
        </c:dLbls>
        <c:marker val="1"/>
        <c:smooth val="0"/>
        <c:axId val="196855200"/>
        <c:axId val="196855760"/>
      </c:lineChart>
      <c:catAx>
        <c:axId val="196855200"/>
        <c:scaling>
          <c:orientation val="minMax"/>
        </c:scaling>
        <c:delete val="1"/>
        <c:axPos val="b"/>
        <c:majorGridlines/>
        <c:majorTickMark val="none"/>
        <c:minorTickMark val="none"/>
        <c:tickLblPos val="none"/>
        <c:crossAx val="196855760"/>
        <c:crosses val="autoZero"/>
        <c:auto val="1"/>
        <c:lblAlgn val="ctr"/>
        <c:lblOffset val="100"/>
        <c:noMultiLvlLbl val="0"/>
      </c:catAx>
      <c:valAx>
        <c:axId val="196855760"/>
        <c:scaling>
          <c:orientation val="minMax"/>
          <c:max val="150"/>
        </c:scaling>
        <c:delete val="0"/>
        <c:axPos val="l"/>
        <c:majorGridlines>
          <c:spPr>
            <a:ln w="3175"/>
          </c:spPr>
        </c:majorGridlines>
        <c:numFmt formatCode="General" sourceLinked="1"/>
        <c:majorTickMark val="none"/>
        <c:minorTickMark val="none"/>
        <c:tickLblPos val="nextTo"/>
        <c:spPr>
          <a:ln>
            <a:solidFill>
              <a:schemeClr val="accent1">
                <a:lumMod val="50000"/>
              </a:schemeClr>
            </a:solidFill>
          </a:ln>
        </c:spPr>
        <c:txPr>
          <a:bodyPr/>
          <a:lstStyle/>
          <a:p>
            <a:pPr>
              <a:defRPr lang="zh-TW"/>
            </a:pPr>
            <a:endParaRPr lang="zh-CN"/>
          </a:p>
        </c:txPr>
        <c:crossAx val="196855200"/>
        <c:crosses val="autoZero"/>
        <c:crossBetween val="between"/>
        <c:majorUnit val="50"/>
      </c:valAx>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9621101337931433E-2"/>
          <c:y val="2.8945063686833812E-2"/>
          <c:w val="0.92037889866206868"/>
          <c:h val="0.77125848021796006"/>
        </c:manualLayout>
      </c:layout>
      <c:lineChart>
        <c:grouping val="standard"/>
        <c:varyColors val="0"/>
        <c:ser>
          <c:idx val="0"/>
          <c:order val="0"/>
          <c:spPr>
            <a:ln w="12700" cap="rnd">
              <a:solidFill>
                <a:schemeClr val="tx1"/>
              </a:solidFill>
              <a:prstDash val="solid"/>
            </a:ln>
          </c:spPr>
          <c:marker>
            <c:symbol val="diamond"/>
            <c:size val="3"/>
            <c:spPr>
              <a:solidFill>
                <a:srgbClr val="00B050"/>
              </a:solidFill>
            </c:spPr>
          </c:marker>
          <c:dLbls>
            <c:numFmt formatCode="[Red][&gt;100]0;[Blue][&lt;50]0;0" sourceLinked="0"/>
            <c:spPr>
              <a:noFill/>
              <a:ln>
                <a:noFill/>
              </a:ln>
              <a:effectLst/>
            </c:spPr>
            <c:txPr>
              <a:bodyPr rot="-2700000" vert="horz" anchor="b" anchorCtr="1"/>
              <a:lstStyle/>
              <a:p>
                <a:pPr>
                  <a:defRPr lang="zh-TW" sz="700" baseline="0">
                    <a:latin typeface="华文楷体" pitchFamily="2" charset="-122"/>
                    <a:ea typeface="华文楷体" pitchFamily="2" charset="-122"/>
                  </a:defRPr>
                </a:pPr>
                <a:endParaRPr lang="zh-CN"/>
              </a:p>
            </c:txPr>
            <c:dLblPos val="ctr"/>
            <c:showLegendKey val="0"/>
            <c:showVal val="1"/>
            <c:showCatName val="1"/>
            <c:showSerName val="0"/>
            <c:showPercent val="0"/>
            <c:showBubbleSize val="0"/>
            <c:separator>
</c:separator>
            <c:showLeaderLines val="0"/>
            <c:extLst>
              <c:ext xmlns:c15="http://schemas.microsoft.com/office/drawing/2012/chart" uri="{CE6537A1-D6FC-4f65-9D91-7224C49458BB}">
                <c15:showLeaderLines val="0"/>
              </c:ext>
            </c:extLst>
          </c:dLbls>
          <c:val>
            <c:numRef>
              <c:f>Detail!#REF!</c:f>
              <c:numCache>
                <c:formatCode>General</c:formatCode>
                <c:ptCount val="1"/>
                <c:pt idx="0">
                  <c:v>1</c:v>
                </c:pt>
              </c:numCache>
            </c:numRef>
          </c:val>
          <c:smooth val="0"/>
          <c:extLst>
            <c:ext xmlns:c15="http://schemas.microsoft.com/office/drawing/2012/chart" uri="{02D57815-91ED-43cb-92C2-25804820EDAC}">
              <c15:filteredCategoryTitle>
                <c15:cat>
                  <c:multiLvlStrRef>
                    <c:extLst>
                      <c:ext uri="{02D57815-91ED-43cb-92C2-25804820EDAC}">
                        <c15:formulaRef>
                          <c15:sqref>Detail!#REF!</c15:sqref>
                        </c15:formulaRef>
                      </c:ext>
                    </c:extLst>
                  </c:multiLvlStrRef>
                </c15:cat>
              </c15:filteredCategoryTitle>
            </c:ext>
          </c:extLst>
        </c:ser>
        <c:ser>
          <c:idx val="1"/>
          <c:order val="1"/>
          <c:spPr>
            <a:ln w="12700">
              <a:solidFill>
                <a:srgbClr val="0070C0"/>
              </a:solidFill>
              <a:prstDash val="dashDot"/>
            </a:ln>
          </c:spPr>
          <c:marker>
            <c:symbol val="none"/>
          </c:marker>
          <c:dLbls>
            <c:delete val="1"/>
          </c:dLbls>
          <c:val>
            <c:numRef>
              <c:f>Detail!#REF!</c:f>
              <c:numCache>
                <c:formatCode>General</c:formatCode>
                <c:ptCount val="1"/>
                <c:pt idx="0">
                  <c:v>1</c:v>
                </c:pt>
              </c:numCache>
            </c:numRef>
          </c:val>
          <c:smooth val="0"/>
          <c:extLst>
            <c:ext xmlns:c15="http://schemas.microsoft.com/office/drawing/2012/chart" uri="{02D57815-91ED-43cb-92C2-25804820EDAC}">
              <c15:filteredCategoryTitle>
                <c15:cat>
                  <c:multiLvlStrRef>
                    <c:extLst>
                      <c:ext uri="{02D57815-91ED-43cb-92C2-25804820EDAC}">
                        <c15:formulaRef>
                          <c15:sqref>Detail!#REF!</c15:sqref>
                        </c15:formulaRef>
                      </c:ext>
                    </c:extLst>
                  </c:multiLvlStrRef>
                </c15:cat>
              </c15:filteredCategoryTitle>
            </c:ext>
          </c:extLst>
        </c:ser>
        <c:ser>
          <c:idx val="2"/>
          <c:order val="2"/>
          <c:spPr>
            <a:ln w="12700">
              <a:solidFill>
                <a:srgbClr val="FF0000"/>
              </a:solidFill>
              <a:prstDash val="dashDot"/>
            </a:ln>
          </c:spPr>
          <c:marker>
            <c:symbol val="none"/>
          </c:marker>
          <c:dLbls>
            <c:delete val="1"/>
          </c:dLbls>
          <c:val>
            <c:numRef>
              <c:f>Detail!#REF!</c:f>
              <c:numCache>
                <c:formatCode>General</c:formatCode>
                <c:ptCount val="1"/>
                <c:pt idx="0">
                  <c:v>1</c:v>
                </c:pt>
              </c:numCache>
            </c:numRef>
          </c:val>
          <c:smooth val="0"/>
          <c:extLst>
            <c:ext xmlns:c15="http://schemas.microsoft.com/office/drawing/2012/chart" uri="{02D57815-91ED-43cb-92C2-25804820EDAC}">
              <c15:filteredCategoryTitle>
                <c15:cat>
                  <c:multiLvlStrRef>
                    <c:extLst>
                      <c:ext uri="{02D57815-91ED-43cb-92C2-25804820EDAC}">
                        <c15:formulaRef>
                          <c15:sqref>Detail!#REF!</c15:sqref>
                        </c15:formulaRef>
                      </c:ext>
                    </c:extLst>
                  </c:multiLvlStrRef>
                </c15:cat>
              </c15:filteredCategoryTitle>
            </c:ext>
          </c:extLst>
        </c:ser>
        <c:dLbls>
          <c:showLegendKey val="0"/>
          <c:showVal val="1"/>
          <c:showCatName val="0"/>
          <c:showSerName val="0"/>
          <c:showPercent val="0"/>
          <c:showBubbleSize val="0"/>
        </c:dLbls>
        <c:marker val="1"/>
        <c:smooth val="0"/>
        <c:axId val="196942192"/>
        <c:axId val="196942752"/>
      </c:lineChart>
      <c:catAx>
        <c:axId val="196942192"/>
        <c:scaling>
          <c:orientation val="minMax"/>
        </c:scaling>
        <c:delete val="1"/>
        <c:axPos val="b"/>
        <c:majorGridlines/>
        <c:majorTickMark val="none"/>
        <c:minorTickMark val="none"/>
        <c:tickLblPos val="none"/>
        <c:crossAx val="196942752"/>
        <c:crosses val="autoZero"/>
        <c:auto val="1"/>
        <c:lblAlgn val="ctr"/>
        <c:lblOffset val="100"/>
        <c:noMultiLvlLbl val="0"/>
      </c:catAx>
      <c:valAx>
        <c:axId val="196942752"/>
        <c:scaling>
          <c:orientation val="minMax"/>
          <c:max val="150"/>
        </c:scaling>
        <c:delete val="0"/>
        <c:axPos val="l"/>
        <c:majorGridlines>
          <c:spPr>
            <a:ln w="3175"/>
          </c:spPr>
        </c:majorGridlines>
        <c:numFmt formatCode="General" sourceLinked="1"/>
        <c:majorTickMark val="none"/>
        <c:minorTickMark val="none"/>
        <c:tickLblPos val="nextTo"/>
        <c:spPr>
          <a:ln>
            <a:solidFill>
              <a:schemeClr val="accent1">
                <a:lumMod val="50000"/>
              </a:schemeClr>
            </a:solidFill>
          </a:ln>
        </c:spPr>
        <c:txPr>
          <a:bodyPr/>
          <a:lstStyle/>
          <a:p>
            <a:pPr>
              <a:defRPr lang="zh-TW"/>
            </a:pPr>
            <a:endParaRPr lang="zh-CN"/>
          </a:p>
        </c:txPr>
        <c:crossAx val="196942192"/>
        <c:crosses val="autoZero"/>
        <c:crossBetween val="between"/>
        <c:majorUnit val="50"/>
      </c:valAx>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orientation="landscape"/>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9621101337931433E-2"/>
          <c:y val="2.8945063686833812E-2"/>
          <c:w val="0.92037889866206868"/>
          <c:h val="0.77125848021796006"/>
        </c:manualLayout>
      </c:layout>
      <c:lineChart>
        <c:grouping val="standard"/>
        <c:varyColors val="0"/>
        <c:ser>
          <c:idx val="0"/>
          <c:order val="0"/>
          <c:spPr>
            <a:ln w="12700" cap="rnd">
              <a:solidFill>
                <a:schemeClr val="tx1"/>
              </a:solidFill>
              <a:prstDash val="solid"/>
            </a:ln>
          </c:spPr>
          <c:marker>
            <c:symbol val="diamond"/>
            <c:size val="3"/>
            <c:spPr>
              <a:solidFill>
                <a:srgbClr val="00B050"/>
              </a:solidFill>
            </c:spPr>
          </c:marker>
          <c:dLbls>
            <c:numFmt formatCode="[Red][&gt;100]0;[Blue][&lt;50]0;0" sourceLinked="0"/>
            <c:spPr>
              <a:noFill/>
              <a:ln>
                <a:noFill/>
              </a:ln>
              <a:effectLst/>
            </c:spPr>
            <c:txPr>
              <a:bodyPr rot="0" vert="horz" anchor="b" anchorCtr="1"/>
              <a:lstStyle/>
              <a:p>
                <a:pPr>
                  <a:defRPr lang="zh-TW" sz="700" baseline="0">
                    <a:latin typeface="华文楷体" pitchFamily="2" charset="-122"/>
                    <a:ea typeface="华文楷体" pitchFamily="2" charset="-122"/>
                  </a:defRPr>
                </a:pPr>
                <a:endParaRPr lang="zh-CN"/>
              </a:p>
            </c:txPr>
            <c:dLblPos val="ctr"/>
            <c:showLegendKey val="0"/>
            <c:showVal val="1"/>
            <c:showCatName val="1"/>
            <c:showSerName val="0"/>
            <c:showPercent val="0"/>
            <c:showBubbleSize val="0"/>
            <c:separator>
</c:separator>
            <c:showLeaderLines val="0"/>
            <c:extLst>
              <c:ext xmlns:c15="http://schemas.microsoft.com/office/drawing/2012/chart" uri="{CE6537A1-D6FC-4f65-9D91-7224C49458BB}">
                <c15:showLeaderLines val="0"/>
              </c:ext>
            </c:extLst>
          </c:dLbls>
          <c:val>
            <c:numRef>
              <c:f>Detail!#REF!</c:f>
              <c:numCache>
                <c:formatCode>General</c:formatCode>
                <c:ptCount val="1"/>
                <c:pt idx="0">
                  <c:v>1</c:v>
                </c:pt>
              </c:numCache>
            </c:numRef>
          </c:val>
          <c:smooth val="0"/>
          <c:extLst>
            <c:ext xmlns:c15="http://schemas.microsoft.com/office/drawing/2012/chart" uri="{02D57815-91ED-43cb-92C2-25804820EDAC}">
              <c15:filteredCategoryTitle>
                <c15:cat>
                  <c:multiLvlStrRef>
                    <c:extLst>
                      <c:ext uri="{02D57815-91ED-43cb-92C2-25804820EDAC}">
                        <c15:formulaRef>
                          <c15:sqref>Detail!#REF!</c15:sqref>
                        </c15:formulaRef>
                      </c:ext>
                    </c:extLst>
                  </c:multiLvlStrRef>
                </c15:cat>
              </c15:filteredCategoryTitle>
            </c:ext>
          </c:extLst>
        </c:ser>
        <c:ser>
          <c:idx val="1"/>
          <c:order val="1"/>
          <c:spPr>
            <a:ln w="12700">
              <a:solidFill>
                <a:srgbClr val="0070C0"/>
              </a:solidFill>
              <a:prstDash val="dashDot"/>
            </a:ln>
          </c:spPr>
          <c:marker>
            <c:symbol val="none"/>
          </c:marker>
          <c:dLbls>
            <c:delete val="1"/>
          </c:dLbls>
          <c:val>
            <c:numRef>
              <c:f>Detail!#REF!</c:f>
              <c:numCache>
                <c:formatCode>General</c:formatCode>
                <c:ptCount val="1"/>
                <c:pt idx="0">
                  <c:v>1</c:v>
                </c:pt>
              </c:numCache>
            </c:numRef>
          </c:val>
          <c:smooth val="0"/>
          <c:extLst>
            <c:ext xmlns:c15="http://schemas.microsoft.com/office/drawing/2012/chart" uri="{02D57815-91ED-43cb-92C2-25804820EDAC}">
              <c15:filteredCategoryTitle>
                <c15:cat>
                  <c:multiLvlStrRef>
                    <c:extLst>
                      <c:ext uri="{02D57815-91ED-43cb-92C2-25804820EDAC}">
                        <c15:formulaRef>
                          <c15:sqref>Detail!#REF!</c15:sqref>
                        </c15:formulaRef>
                      </c:ext>
                    </c:extLst>
                  </c:multiLvlStrRef>
                </c15:cat>
              </c15:filteredCategoryTitle>
            </c:ext>
          </c:extLst>
        </c:ser>
        <c:ser>
          <c:idx val="2"/>
          <c:order val="2"/>
          <c:spPr>
            <a:ln w="12700">
              <a:solidFill>
                <a:srgbClr val="FF0000"/>
              </a:solidFill>
              <a:prstDash val="dashDot"/>
            </a:ln>
          </c:spPr>
          <c:marker>
            <c:symbol val="none"/>
          </c:marker>
          <c:dLbls>
            <c:delete val="1"/>
          </c:dLbls>
          <c:val>
            <c:numRef>
              <c:f>Detail!#REF!</c:f>
              <c:numCache>
                <c:formatCode>General</c:formatCode>
                <c:ptCount val="1"/>
                <c:pt idx="0">
                  <c:v>1</c:v>
                </c:pt>
              </c:numCache>
            </c:numRef>
          </c:val>
          <c:smooth val="0"/>
          <c:extLst>
            <c:ext xmlns:c15="http://schemas.microsoft.com/office/drawing/2012/chart" uri="{02D57815-91ED-43cb-92C2-25804820EDAC}">
              <c15:filteredCategoryTitle>
                <c15:cat>
                  <c:multiLvlStrRef>
                    <c:extLst>
                      <c:ext uri="{02D57815-91ED-43cb-92C2-25804820EDAC}">
                        <c15:formulaRef>
                          <c15:sqref>Detail!#REF!</c15:sqref>
                        </c15:formulaRef>
                      </c:ext>
                    </c:extLst>
                  </c:multiLvlStrRef>
                </c15:cat>
              </c15:filteredCategoryTitle>
            </c:ext>
          </c:extLst>
        </c:ser>
        <c:dLbls>
          <c:showLegendKey val="0"/>
          <c:showVal val="1"/>
          <c:showCatName val="0"/>
          <c:showSerName val="0"/>
          <c:showPercent val="0"/>
          <c:showBubbleSize val="0"/>
        </c:dLbls>
        <c:marker val="1"/>
        <c:smooth val="0"/>
        <c:axId val="196946112"/>
        <c:axId val="196946672"/>
      </c:lineChart>
      <c:catAx>
        <c:axId val="196946112"/>
        <c:scaling>
          <c:orientation val="minMax"/>
        </c:scaling>
        <c:delete val="1"/>
        <c:axPos val="b"/>
        <c:majorGridlines/>
        <c:majorTickMark val="none"/>
        <c:minorTickMark val="none"/>
        <c:tickLblPos val="none"/>
        <c:crossAx val="196946672"/>
        <c:crosses val="autoZero"/>
        <c:auto val="1"/>
        <c:lblAlgn val="ctr"/>
        <c:lblOffset val="100"/>
        <c:noMultiLvlLbl val="0"/>
      </c:catAx>
      <c:valAx>
        <c:axId val="196946672"/>
        <c:scaling>
          <c:orientation val="minMax"/>
          <c:max val="150"/>
        </c:scaling>
        <c:delete val="0"/>
        <c:axPos val="l"/>
        <c:majorGridlines>
          <c:spPr>
            <a:ln w="3175"/>
          </c:spPr>
        </c:majorGridlines>
        <c:numFmt formatCode="General" sourceLinked="1"/>
        <c:majorTickMark val="none"/>
        <c:minorTickMark val="none"/>
        <c:tickLblPos val="nextTo"/>
        <c:spPr>
          <a:ln>
            <a:solidFill>
              <a:schemeClr val="accent1">
                <a:lumMod val="50000"/>
              </a:schemeClr>
            </a:solidFill>
          </a:ln>
        </c:spPr>
        <c:txPr>
          <a:bodyPr/>
          <a:lstStyle/>
          <a:p>
            <a:pPr>
              <a:defRPr lang="zh-TW"/>
            </a:pPr>
            <a:endParaRPr lang="zh-CN"/>
          </a:p>
        </c:txPr>
        <c:crossAx val="196946112"/>
        <c:crosses val="autoZero"/>
        <c:crossBetween val="between"/>
        <c:majorUnit val="50"/>
      </c:valAx>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orientation="landscape"/>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9621101337931433E-2"/>
          <c:y val="2.8945063686833812E-2"/>
          <c:w val="0.92037889866206868"/>
          <c:h val="0.77125848021796006"/>
        </c:manualLayout>
      </c:layout>
      <c:lineChart>
        <c:grouping val="standard"/>
        <c:varyColors val="0"/>
        <c:ser>
          <c:idx val="0"/>
          <c:order val="0"/>
          <c:spPr>
            <a:ln w="12700" cap="rnd">
              <a:solidFill>
                <a:schemeClr val="tx1"/>
              </a:solidFill>
              <a:prstDash val="solid"/>
            </a:ln>
          </c:spPr>
          <c:marker>
            <c:symbol val="diamond"/>
            <c:size val="3"/>
            <c:spPr>
              <a:solidFill>
                <a:srgbClr val="00B050"/>
              </a:solidFill>
            </c:spPr>
          </c:marker>
          <c:dLbls>
            <c:numFmt formatCode="[Red][&gt;100]0;[Blue][&lt;50]0;0" sourceLinked="0"/>
            <c:spPr>
              <a:noFill/>
              <a:ln>
                <a:noFill/>
              </a:ln>
              <a:effectLst/>
            </c:spPr>
            <c:txPr>
              <a:bodyPr rot="-2700000" vert="horz" anchor="b" anchorCtr="1"/>
              <a:lstStyle/>
              <a:p>
                <a:pPr>
                  <a:defRPr lang="zh-TW" sz="700" baseline="0">
                    <a:latin typeface="华文楷体" pitchFamily="2" charset="-122"/>
                    <a:ea typeface="华文楷体" pitchFamily="2" charset="-122"/>
                  </a:defRPr>
                </a:pPr>
                <a:endParaRPr lang="zh-CN"/>
              </a:p>
            </c:txPr>
            <c:dLblPos val="ctr"/>
            <c:showLegendKey val="0"/>
            <c:showVal val="1"/>
            <c:showCatName val="1"/>
            <c:showSerName val="0"/>
            <c:showPercent val="0"/>
            <c:showBubbleSize val="0"/>
            <c:separator>
</c:separator>
            <c:showLeaderLines val="0"/>
            <c:extLst>
              <c:ext xmlns:c15="http://schemas.microsoft.com/office/drawing/2012/chart" uri="{CE6537A1-D6FC-4f65-9D91-7224C49458BB}">
                <c15:showLeaderLines val="0"/>
              </c:ext>
            </c:extLst>
          </c:dLbls>
          <c:val>
            <c:numRef>
              <c:f>Detail!#REF!</c:f>
              <c:numCache>
                <c:formatCode>General</c:formatCode>
                <c:ptCount val="1"/>
                <c:pt idx="0">
                  <c:v>1</c:v>
                </c:pt>
              </c:numCache>
            </c:numRef>
          </c:val>
          <c:smooth val="0"/>
          <c:extLst>
            <c:ext xmlns:c15="http://schemas.microsoft.com/office/drawing/2012/chart" uri="{02D57815-91ED-43cb-92C2-25804820EDAC}">
              <c15:filteredCategoryTitle>
                <c15:cat>
                  <c:multiLvlStrRef>
                    <c:extLst>
                      <c:ext uri="{02D57815-91ED-43cb-92C2-25804820EDAC}">
                        <c15:formulaRef>
                          <c15:sqref>Detail!#REF!</c15:sqref>
                        </c15:formulaRef>
                      </c:ext>
                    </c:extLst>
                  </c:multiLvlStrRef>
                </c15:cat>
              </c15:filteredCategoryTitle>
            </c:ext>
          </c:extLst>
        </c:ser>
        <c:ser>
          <c:idx val="1"/>
          <c:order val="1"/>
          <c:spPr>
            <a:ln w="12700">
              <a:solidFill>
                <a:srgbClr val="0070C0"/>
              </a:solidFill>
              <a:prstDash val="dashDot"/>
            </a:ln>
          </c:spPr>
          <c:marker>
            <c:symbol val="none"/>
          </c:marker>
          <c:dLbls>
            <c:delete val="1"/>
          </c:dLbls>
          <c:val>
            <c:numRef>
              <c:f>Detail!#REF!</c:f>
              <c:numCache>
                <c:formatCode>General</c:formatCode>
                <c:ptCount val="1"/>
                <c:pt idx="0">
                  <c:v>1</c:v>
                </c:pt>
              </c:numCache>
            </c:numRef>
          </c:val>
          <c:smooth val="0"/>
          <c:extLst>
            <c:ext xmlns:c15="http://schemas.microsoft.com/office/drawing/2012/chart" uri="{02D57815-91ED-43cb-92C2-25804820EDAC}">
              <c15:filteredCategoryTitle>
                <c15:cat>
                  <c:multiLvlStrRef>
                    <c:extLst>
                      <c:ext uri="{02D57815-91ED-43cb-92C2-25804820EDAC}">
                        <c15:formulaRef>
                          <c15:sqref>Detail!#REF!</c15:sqref>
                        </c15:formulaRef>
                      </c:ext>
                    </c:extLst>
                  </c:multiLvlStrRef>
                </c15:cat>
              </c15:filteredCategoryTitle>
            </c:ext>
          </c:extLst>
        </c:ser>
        <c:ser>
          <c:idx val="2"/>
          <c:order val="2"/>
          <c:spPr>
            <a:ln w="12700">
              <a:solidFill>
                <a:srgbClr val="FF0000"/>
              </a:solidFill>
              <a:prstDash val="dashDot"/>
            </a:ln>
          </c:spPr>
          <c:marker>
            <c:symbol val="none"/>
          </c:marker>
          <c:dLbls>
            <c:delete val="1"/>
          </c:dLbls>
          <c:val>
            <c:numRef>
              <c:f>Detail!#REF!</c:f>
              <c:numCache>
                <c:formatCode>General</c:formatCode>
                <c:ptCount val="1"/>
                <c:pt idx="0">
                  <c:v>1</c:v>
                </c:pt>
              </c:numCache>
            </c:numRef>
          </c:val>
          <c:smooth val="0"/>
          <c:extLst>
            <c:ext xmlns:c15="http://schemas.microsoft.com/office/drawing/2012/chart" uri="{02D57815-91ED-43cb-92C2-25804820EDAC}">
              <c15:filteredCategoryTitle>
                <c15:cat>
                  <c:multiLvlStrRef>
                    <c:extLst>
                      <c:ext uri="{02D57815-91ED-43cb-92C2-25804820EDAC}">
                        <c15:formulaRef>
                          <c15:sqref>Detail!#REF!</c15:sqref>
                        </c15:formulaRef>
                      </c:ext>
                    </c:extLst>
                  </c:multiLvlStrRef>
                </c15:cat>
              </c15:filteredCategoryTitle>
            </c:ext>
          </c:extLst>
        </c:ser>
        <c:dLbls>
          <c:showLegendKey val="0"/>
          <c:showVal val="1"/>
          <c:showCatName val="0"/>
          <c:showSerName val="0"/>
          <c:showPercent val="0"/>
          <c:showBubbleSize val="0"/>
        </c:dLbls>
        <c:marker val="1"/>
        <c:smooth val="0"/>
        <c:axId val="198839616"/>
        <c:axId val="198840176"/>
      </c:lineChart>
      <c:catAx>
        <c:axId val="198839616"/>
        <c:scaling>
          <c:orientation val="minMax"/>
        </c:scaling>
        <c:delete val="1"/>
        <c:axPos val="b"/>
        <c:majorGridlines/>
        <c:majorTickMark val="none"/>
        <c:minorTickMark val="none"/>
        <c:tickLblPos val="none"/>
        <c:crossAx val="198840176"/>
        <c:crosses val="autoZero"/>
        <c:auto val="1"/>
        <c:lblAlgn val="ctr"/>
        <c:lblOffset val="100"/>
        <c:noMultiLvlLbl val="0"/>
      </c:catAx>
      <c:valAx>
        <c:axId val="198840176"/>
        <c:scaling>
          <c:orientation val="minMax"/>
          <c:max val="150"/>
        </c:scaling>
        <c:delete val="0"/>
        <c:axPos val="l"/>
        <c:majorGridlines>
          <c:spPr>
            <a:ln w="3175"/>
          </c:spPr>
        </c:majorGridlines>
        <c:numFmt formatCode="General" sourceLinked="1"/>
        <c:majorTickMark val="none"/>
        <c:minorTickMark val="none"/>
        <c:tickLblPos val="nextTo"/>
        <c:spPr>
          <a:ln>
            <a:solidFill>
              <a:schemeClr val="accent1">
                <a:lumMod val="50000"/>
              </a:schemeClr>
            </a:solidFill>
          </a:ln>
        </c:spPr>
        <c:txPr>
          <a:bodyPr/>
          <a:lstStyle/>
          <a:p>
            <a:pPr>
              <a:defRPr lang="zh-TW"/>
            </a:pPr>
            <a:endParaRPr lang="zh-CN"/>
          </a:p>
        </c:txPr>
        <c:crossAx val="198839616"/>
        <c:crosses val="autoZero"/>
        <c:crossBetween val="between"/>
        <c:majorUnit val="50"/>
      </c:valAx>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orientation="landscape"/>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9621101337931433E-2"/>
          <c:y val="2.8945063686833812E-2"/>
          <c:w val="0.92037889866206868"/>
          <c:h val="0.77125848021796006"/>
        </c:manualLayout>
      </c:layout>
      <c:lineChart>
        <c:grouping val="standard"/>
        <c:varyColors val="0"/>
        <c:ser>
          <c:idx val="0"/>
          <c:order val="0"/>
          <c:spPr>
            <a:ln w="12700" cap="rnd">
              <a:solidFill>
                <a:schemeClr val="tx1"/>
              </a:solidFill>
              <a:prstDash val="solid"/>
            </a:ln>
          </c:spPr>
          <c:marker>
            <c:symbol val="diamond"/>
            <c:size val="3"/>
            <c:spPr>
              <a:solidFill>
                <a:srgbClr val="00B050"/>
              </a:solidFill>
            </c:spPr>
          </c:marker>
          <c:dLbls>
            <c:numFmt formatCode="[Red][&gt;100]0;[Blue][&lt;50]0;0" sourceLinked="0"/>
            <c:spPr>
              <a:noFill/>
              <a:ln>
                <a:noFill/>
              </a:ln>
              <a:effectLst/>
            </c:spPr>
            <c:txPr>
              <a:bodyPr rot="0" vert="horz" anchor="b" anchorCtr="1"/>
              <a:lstStyle/>
              <a:p>
                <a:pPr>
                  <a:defRPr lang="zh-TW" sz="700" baseline="0">
                    <a:latin typeface="华文楷体" pitchFamily="2" charset="-122"/>
                    <a:ea typeface="华文楷体" pitchFamily="2" charset="-122"/>
                  </a:defRPr>
                </a:pPr>
                <a:endParaRPr lang="zh-CN"/>
              </a:p>
            </c:txPr>
            <c:dLblPos val="ctr"/>
            <c:showLegendKey val="0"/>
            <c:showVal val="1"/>
            <c:showCatName val="1"/>
            <c:showSerName val="0"/>
            <c:showPercent val="0"/>
            <c:showBubbleSize val="0"/>
            <c:separator>
</c:separator>
            <c:showLeaderLines val="0"/>
            <c:extLst>
              <c:ext xmlns:c15="http://schemas.microsoft.com/office/drawing/2012/chart" uri="{CE6537A1-D6FC-4f65-9D91-7224C49458BB}">
                <c15:showLeaderLines val="0"/>
              </c:ext>
            </c:extLst>
          </c:dLbls>
          <c:val>
            <c:numRef>
              <c:f>Detail!#REF!</c:f>
              <c:numCache>
                <c:formatCode>General</c:formatCode>
                <c:ptCount val="1"/>
                <c:pt idx="0">
                  <c:v>1</c:v>
                </c:pt>
              </c:numCache>
            </c:numRef>
          </c:val>
          <c:smooth val="0"/>
          <c:extLst>
            <c:ext xmlns:c15="http://schemas.microsoft.com/office/drawing/2012/chart" uri="{02D57815-91ED-43cb-92C2-25804820EDAC}">
              <c15:filteredCategoryTitle>
                <c15:cat>
                  <c:multiLvlStrRef>
                    <c:extLst>
                      <c:ext uri="{02D57815-91ED-43cb-92C2-25804820EDAC}">
                        <c15:formulaRef>
                          <c15:sqref>Detail!#REF!</c15:sqref>
                        </c15:formulaRef>
                      </c:ext>
                    </c:extLst>
                  </c:multiLvlStrRef>
                </c15:cat>
              </c15:filteredCategoryTitle>
            </c:ext>
          </c:extLst>
        </c:ser>
        <c:ser>
          <c:idx val="1"/>
          <c:order val="1"/>
          <c:spPr>
            <a:ln w="12700">
              <a:solidFill>
                <a:srgbClr val="0070C0"/>
              </a:solidFill>
              <a:prstDash val="dashDot"/>
            </a:ln>
          </c:spPr>
          <c:marker>
            <c:symbol val="none"/>
          </c:marker>
          <c:dLbls>
            <c:delete val="1"/>
          </c:dLbls>
          <c:val>
            <c:numRef>
              <c:f>Detail!#REF!</c:f>
              <c:numCache>
                <c:formatCode>General</c:formatCode>
                <c:ptCount val="1"/>
                <c:pt idx="0">
                  <c:v>1</c:v>
                </c:pt>
              </c:numCache>
            </c:numRef>
          </c:val>
          <c:smooth val="0"/>
          <c:extLst>
            <c:ext xmlns:c15="http://schemas.microsoft.com/office/drawing/2012/chart" uri="{02D57815-91ED-43cb-92C2-25804820EDAC}">
              <c15:filteredCategoryTitle>
                <c15:cat>
                  <c:multiLvlStrRef>
                    <c:extLst>
                      <c:ext uri="{02D57815-91ED-43cb-92C2-25804820EDAC}">
                        <c15:formulaRef>
                          <c15:sqref>Detail!#REF!</c15:sqref>
                        </c15:formulaRef>
                      </c:ext>
                    </c:extLst>
                  </c:multiLvlStrRef>
                </c15:cat>
              </c15:filteredCategoryTitle>
            </c:ext>
          </c:extLst>
        </c:ser>
        <c:ser>
          <c:idx val="2"/>
          <c:order val="2"/>
          <c:spPr>
            <a:ln w="12700">
              <a:solidFill>
                <a:srgbClr val="FF0000"/>
              </a:solidFill>
              <a:prstDash val="dashDot"/>
            </a:ln>
          </c:spPr>
          <c:marker>
            <c:symbol val="none"/>
          </c:marker>
          <c:dLbls>
            <c:delete val="1"/>
          </c:dLbls>
          <c:val>
            <c:numRef>
              <c:f>Detail!#REF!</c:f>
              <c:numCache>
                <c:formatCode>General</c:formatCode>
                <c:ptCount val="1"/>
                <c:pt idx="0">
                  <c:v>1</c:v>
                </c:pt>
              </c:numCache>
            </c:numRef>
          </c:val>
          <c:smooth val="0"/>
          <c:extLst>
            <c:ext xmlns:c15="http://schemas.microsoft.com/office/drawing/2012/chart" uri="{02D57815-91ED-43cb-92C2-25804820EDAC}">
              <c15:filteredCategoryTitle>
                <c15:cat>
                  <c:multiLvlStrRef>
                    <c:extLst>
                      <c:ext uri="{02D57815-91ED-43cb-92C2-25804820EDAC}">
                        <c15:formulaRef>
                          <c15:sqref>Detail!#REF!</c15:sqref>
                        </c15:formulaRef>
                      </c:ext>
                    </c:extLst>
                  </c:multiLvlStrRef>
                </c15:cat>
              </c15:filteredCategoryTitle>
            </c:ext>
          </c:extLst>
        </c:ser>
        <c:dLbls>
          <c:showLegendKey val="0"/>
          <c:showVal val="1"/>
          <c:showCatName val="0"/>
          <c:showSerName val="0"/>
          <c:showPercent val="0"/>
          <c:showBubbleSize val="0"/>
        </c:dLbls>
        <c:marker val="1"/>
        <c:smooth val="0"/>
        <c:axId val="198843536"/>
        <c:axId val="198844096"/>
      </c:lineChart>
      <c:catAx>
        <c:axId val="198843536"/>
        <c:scaling>
          <c:orientation val="minMax"/>
        </c:scaling>
        <c:delete val="1"/>
        <c:axPos val="b"/>
        <c:majorGridlines/>
        <c:majorTickMark val="none"/>
        <c:minorTickMark val="none"/>
        <c:tickLblPos val="none"/>
        <c:crossAx val="198844096"/>
        <c:crosses val="autoZero"/>
        <c:auto val="1"/>
        <c:lblAlgn val="ctr"/>
        <c:lblOffset val="100"/>
        <c:noMultiLvlLbl val="0"/>
      </c:catAx>
      <c:valAx>
        <c:axId val="198844096"/>
        <c:scaling>
          <c:orientation val="minMax"/>
          <c:max val="150"/>
        </c:scaling>
        <c:delete val="0"/>
        <c:axPos val="l"/>
        <c:majorGridlines>
          <c:spPr>
            <a:ln w="3175"/>
          </c:spPr>
        </c:majorGridlines>
        <c:numFmt formatCode="General" sourceLinked="1"/>
        <c:majorTickMark val="none"/>
        <c:minorTickMark val="none"/>
        <c:tickLblPos val="nextTo"/>
        <c:spPr>
          <a:ln>
            <a:solidFill>
              <a:schemeClr val="accent1">
                <a:lumMod val="50000"/>
              </a:schemeClr>
            </a:solidFill>
          </a:ln>
        </c:spPr>
        <c:txPr>
          <a:bodyPr/>
          <a:lstStyle/>
          <a:p>
            <a:pPr>
              <a:defRPr lang="zh-TW"/>
            </a:pPr>
            <a:endParaRPr lang="zh-CN"/>
          </a:p>
        </c:txPr>
        <c:crossAx val="198843536"/>
        <c:crosses val="autoZero"/>
        <c:crossBetween val="between"/>
        <c:majorUnit val="50"/>
      </c:valAx>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orientation="landscape"/>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9621101337931433E-2"/>
          <c:y val="2.8945063686833812E-2"/>
          <c:w val="0.92037889866206868"/>
          <c:h val="0.77125848021796006"/>
        </c:manualLayout>
      </c:layout>
      <c:lineChart>
        <c:grouping val="standard"/>
        <c:varyColors val="0"/>
        <c:ser>
          <c:idx val="0"/>
          <c:order val="0"/>
          <c:spPr>
            <a:ln w="12700" cap="rnd">
              <a:solidFill>
                <a:schemeClr val="tx1"/>
              </a:solidFill>
              <a:prstDash val="solid"/>
            </a:ln>
          </c:spPr>
          <c:marker>
            <c:symbol val="diamond"/>
            <c:size val="3"/>
            <c:spPr>
              <a:solidFill>
                <a:srgbClr val="00B050"/>
              </a:solidFill>
            </c:spPr>
          </c:marker>
          <c:dLbls>
            <c:numFmt formatCode="[Red][&gt;100]0;[Blue][&lt;50]0;0" sourceLinked="0"/>
            <c:spPr>
              <a:noFill/>
              <a:ln>
                <a:noFill/>
              </a:ln>
              <a:effectLst/>
            </c:spPr>
            <c:txPr>
              <a:bodyPr rot="-2700000" vert="horz" anchor="b" anchorCtr="1"/>
              <a:lstStyle/>
              <a:p>
                <a:pPr>
                  <a:defRPr lang="zh-TW" sz="700" baseline="0">
                    <a:latin typeface="华文楷体" pitchFamily="2" charset="-122"/>
                    <a:ea typeface="华文楷体" pitchFamily="2" charset="-122"/>
                  </a:defRPr>
                </a:pPr>
                <a:endParaRPr lang="zh-CN"/>
              </a:p>
            </c:txPr>
            <c:dLblPos val="ctr"/>
            <c:showLegendKey val="0"/>
            <c:showVal val="1"/>
            <c:showCatName val="1"/>
            <c:showSerName val="0"/>
            <c:showPercent val="0"/>
            <c:showBubbleSize val="0"/>
            <c:separator>
</c:separator>
            <c:showLeaderLines val="0"/>
            <c:extLst>
              <c:ext xmlns:c15="http://schemas.microsoft.com/office/drawing/2012/chart" uri="{CE6537A1-D6FC-4f65-9D91-7224C49458BB}">
                <c15:showLeaderLines val="0"/>
              </c:ext>
            </c:extLst>
          </c:dLbls>
          <c:val>
            <c:numRef>
              <c:f>Detail!#REF!</c:f>
              <c:numCache>
                <c:formatCode>General</c:formatCode>
                <c:ptCount val="1"/>
                <c:pt idx="0">
                  <c:v>1</c:v>
                </c:pt>
              </c:numCache>
            </c:numRef>
          </c:val>
          <c:smooth val="0"/>
          <c:extLst>
            <c:ext xmlns:c15="http://schemas.microsoft.com/office/drawing/2012/chart" uri="{02D57815-91ED-43cb-92C2-25804820EDAC}">
              <c15:filteredCategoryTitle>
                <c15:cat>
                  <c:multiLvlStrRef>
                    <c:extLst>
                      <c:ext uri="{02D57815-91ED-43cb-92C2-25804820EDAC}">
                        <c15:formulaRef>
                          <c15:sqref>Detail!#REF!</c15:sqref>
                        </c15:formulaRef>
                      </c:ext>
                    </c:extLst>
                  </c:multiLvlStrRef>
                </c15:cat>
              </c15:filteredCategoryTitle>
            </c:ext>
          </c:extLst>
        </c:ser>
        <c:ser>
          <c:idx val="1"/>
          <c:order val="1"/>
          <c:spPr>
            <a:ln w="12700">
              <a:solidFill>
                <a:srgbClr val="0070C0"/>
              </a:solidFill>
              <a:prstDash val="dashDot"/>
            </a:ln>
          </c:spPr>
          <c:marker>
            <c:symbol val="none"/>
          </c:marker>
          <c:dLbls>
            <c:delete val="1"/>
          </c:dLbls>
          <c:val>
            <c:numRef>
              <c:f>Detail!#REF!</c:f>
              <c:numCache>
                <c:formatCode>General</c:formatCode>
                <c:ptCount val="1"/>
                <c:pt idx="0">
                  <c:v>1</c:v>
                </c:pt>
              </c:numCache>
            </c:numRef>
          </c:val>
          <c:smooth val="0"/>
          <c:extLst>
            <c:ext xmlns:c15="http://schemas.microsoft.com/office/drawing/2012/chart" uri="{02D57815-91ED-43cb-92C2-25804820EDAC}">
              <c15:filteredCategoryTitle>
                <c15:cat>
                  <c:multiLvlStrRef>
                    <c:extLst>
                      <c:ext uri="{02D57815-91ED-43cb-92C2-25804820EDAC}">
                        <c15:formulaRef>
                          <c15:sqref>Detail!#REF!</c15:sqref>
                        </c15:formulaRef>
                      </c:ext>
                    </c:extLst>
                  </c:multiLvlStrRef>
                </c15:cat>
              </c15:filteredCategoryTitle>
            </c:ext>
          </c:extLst>
        </c:ser>
        <c:ser>
          <c:idx val="2"/>
          <c:order val="2"/>
          <c:spPr>
            <a:ln w="12700">
              <a:solidFill>
                <a:srgbClr val="FF0000"/>
              </a:solidFill>
              <a:prstDash val="dashDot"/>
            </a:ln>
          </c:spPr>
          <c:marker>
            <c:symbol val="none"/>
          </c:marker>
          <c:dLbls>
            <c:delete val="1"/>
          </c:dLbls>
          <c:val>
            <c:numRef>
              <c:f>Detail!#REF!</c:f>
              <c:numCache>
                <c:formatCode>General</c:formatCode>
                <c:ptCount val="1"/>
                <c:pt idx="0">
                  <c:v>1</c:v>
                </c:pt>
              </c:numCache>
            </c:numRef>
          </c:val>
          <c:smooth val="0"/>
          <c:extLst>
            <c:ext xmlns:c15="http://schemas.microsoft.com/office/drawing/2012/chart" uri="{02D57815-91ED-43cb-92C2-25804820EDAC}">
              <c15:filteredCategoryTitle>
                <c15:cat>
                  <c:multiLvlStrRef>
                    <c:extLst>
                      <c:ext uri="{02D57815-91ED-43cb-92C2-25804820EDAC}">
                        <c15:formulaRef>
                          <c15:sqref>Detail!#REF!</c15:sqref>
                        </c15:formulaRef>
                      </c:ext>
                    </c:extLst>
                  </c:multiLvlStrRef>
                </c15:cat>
              </c15:filteredCategoryTitle>
            </c:ext>
          </c:extLst>
        </c:ser>
        <c:dLbls>
          <c:showLegendKey val="0"/>
          <c:showVal val="1"/>
          <c:showCatName val="0"/>
          <c:showSerName val="0"/>
          <c:showPercent val="0"/>
          <c:showBubbleSize val="0"/>
        </c:dLbls>
        <c:marker val="1"/>
        <c:smooth val="0"/>
        <c:axId val="199228704"/>
        <c:axId val="199229264"/>
      </c:lineChart>
      <c:catAx>
        <c:axId val="199228704"/>
        <c:scaling>
          <c:orientation val="minMax"/>
        </c:scaling>
        <c:delete val="1"/>
        <c:axPos val="b"/>
        <c:majorGridlines/>
        <c:majorTickMark val="none"/>
        <c:minorTickMark val="none"/>
        <c:tickLblPos val="none"/>
        <c:crossAx val="199229264"/>
        <c:crosses val="autoZero"/>
        <c:auto val="1"/>
        <c:lblAlgn val="ctr"/>
        <c:lblOffset val="100"/>
        <c:noMultiLvlLbl val="0"/>
      </c:catAx>
      <c:valAx>
        <c:axId val="199229264"/>
        <c:scaling>
          <c:orientation val="minMax"/>
          <c:max val="150"/>
        </c:scaling>
        <c:delete val="0"/>
        <c:axPos val="l"/>
        <c:majorGridlines>
          <c:spPr>
            <a:ln w="3175"/>
          </c:spPr>
        </c:majorGridlines>
        <c:numFmt formatCode="General" sourceLinked="1"/>
        <c:majorTickMark val="none"/>
        <c:minorTickMark val="none"/>
        <c:tickLblPos val="nextTo"/>
        <c:spPr>
          <a:ln>
            <a:solidFill>
              <a:schemeClr val="accent1">
                <a:lumMod val="50000"/>
              </a:schemeClr>
            </a:solidFill>
          </a:ln>
        </c:spPr>
        <c:txPr>
          <a:bodyPr/>
          <a:lstStyle/>
          <a:p>
            <a:pPr>
              <a:defRPr lang="zh-TW"/>
            </a:pPr>
            <a:endParaRPr lang="zh-CN"/>
          </a:p>
        </c:txPr>
        <c:crossAx val="199228704"/>
        <c:crosses val="autoZero"/>
        <c:crossBetween val="between"/>
        <c:majorUnit val="50"/>
      </c:valAx>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orientation="landscape"/>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9621101337931433E-2"/>
          <c:y val="2.8945063686833812E-2"/>
          <c:w val="0.92037889866206868"/>
          <c:h val="0.77125848021796006"/>
        </c:manualLayout>
      </c:layout>
      <c:lineChart>
        <c:grouping val="standard"/>
        <c:varyColors val="0"/>
        <c:ser>
          <c:idx val="0"/>
          <c:order val="0"/>
          <c:spPr>
            <a:ln w="12700" cap="rnd">
              <a:solidFill>
                <a:schemeClr val="tx1"/>
              </a:solidFill>
              <a:prstDash val="solid"/>
            </a:ln>
          </c:spPr>
          <c:marker>
            <c:symbol val="diamond"/>
            <c:size val="3"/>
            <c:spPr>
              <a:solidFill>
                <a:srgbClr val="00B050"/>
              </a:solidFill>
            </c:spPr>
          </c:marker>
          <c:dLbls>
            <c:numFmt formatCode="[Red][&gt;100]0;[Blue][&lt;50]0;0" sourceLinked="0"/>
            <c:spPr>
              <a:noFill/>
              <a:ln>
                <a:noFill/>
              </a:ln>
              <a:effectLst/>
            </c:spPr>
            <c:txPr>
              <a:bodyPr rot="0" vert="horz" anchor="b" anchorCtr="1"/>
              <a:lstStyle/>
              <a:p>
                <a:pPr>
                  <a:defRPr lang="zh-TW" sz="700" baseline="0">
                    <a:latin typeface="华文楷体" pitchFamily="2" charset="-122"/>
                    <a:ea typeface="华文楷体" pitchFamily="2" charset="-122"/>
                  </a:defRPr>
                </a:pPr>
                <a:endParaRPr lang="zh-CN"/>
              </a:p>
            </c:txPr>
            <c:dLblPos val="ctr"/>
            <c:showLegendKey val="0"/>
            <c:showVal val="1"/>
            <c:showCatName val="1"/>
            <c:showSerName val="0"/>
            <c:showPercent val="0"/>
            <c:showBubbleSize val="0"/>
            <c:separator>
</c:separator>
            <c:showLeaderLines val="0"/>
            <c:extLst>
              <c:ext xmlns:c15="http://schemas.microsoft.com/office/drawing/2012/chart" uri="{CE6537A1-D6FC-4f65-9D91-7224C49458BB}">
                <c15:showLeaderLines val="0"/>
              </c:ext>
            </c:extLst>
          </c:dLbls>
          <c:val>
            <c:numRef>
              <c:f>Detail!#REF!</c:f>
              <c:numCache>
                <c:formatCode>General</c:formatCode>
                <c:ptCount val="1"/>
                <c:pt idx="0">
                  <c:v>1</c:v>
                </c:pt>
              </c:numCache>
            </c:numRef>
          </c:val>
          <c:smooth val="0"/>
          <c:extLst>
            <c:ext xmlns:c15="http://schemas.microsoft.com/office/drawing/2012/chart" uri="{02D57815-91ED-43cb-92C2-25804820EDAC}">
              <c15:filteredCategoryTitle>
                <c15:cat>
                  <c:multiLvlStrRef>
                    <c:extLst>
                      <c:ext uri="{02D57815-91ED-43cb-92C2-25804820EDAC}">
                        <c15:formulaRef>
                          <c15:sqref>Detail!#REF!</c15:sqref>
                        </c15:formulaRef>
                      </c:ext>
                    </c:extLst>
                  </c:multiLvlStrRef>
                </c15:cat>
              </c15:filteredCategoryTitle>
            </c:ext>
          </c:extLst>
        </c:ser>
        <c:ser>
          <c:idx val="1"/>
          <c:order val="1"/>
          <c:spPr>
            <a:ln w="12700">
              <a:solidFill>
                <a:srgbClr val="0070C0"/>
              </a:solidFill>
              <a:prstDash val="dashDot"/>
            </a:ln>
          </c:spPr>
          <c:marker>
            <c:symbol val="none"/>
          </c:marker>
          <c:dLbls>
            <c:delete val="1"/>
          </c:dLbls>
          <c:val>
            <c:numRef>
              <c:f>Detail!#REF!</c:f>
              <c:numCache>
                <c:formatCode>General</c:formatCode>
                <c:ptCount val="1"/>
                <c:pt idx="0">
                  <c:v>1</c:v>
                </c:pt>
              </c:numCache>
            </c:numRef>
          </c:val>
          <c:smooth val="0"/>
          <c:extLst>
            <c:ext xmlns:c15="http://schemas.microsoft.com/office/drawing/2012/chart" uri="{02D57815-91ED-43cb-92C2-25804820EDAC}">
              <c15:filteredCategoryTitle>
                <c15:cat>
                  <c:multiLvlStrRef>
                    <c:extLst>
                      <c:ext uri="{02D57815-91ED-43cb-92C2-25804820EDAC}">
                        <c15:formulaRef>
                          <c15:sqref>Detail!#REF!</c15:sqref>
                        </c15:formulaRef>
                      </c:ext>
                    </c:extLst>
                  </c:multiLvlStrRef>
                </c15:cat>
              </c15:filteredCategoryTitle>
            </c:ext>
          </c:extLst>
        </c:ser>
        <c:ser>
          <c:idx val="2"/>
          <c:order val="2"/>
          <c:spPr>
            <a:ln w="12700">
              <a:solidFill>
                <a:srgbClr val="FF0000"/>
              </a:solidFill>
              <a:prstDash val="dashDot"/>
            </a:ln>
          </c:spPr>
          <c:marker>
            <c:symbol val="none"/>
          </c:marker>
          <c:dLbls>
            <c:delete val="1"/>
          </c:dLbls>
          <c:val>
            <c:numRef>
              <c:f>Detail!#REF!</c:f>
              <c:numCache>
                <c:formatCode>General</c:formatCode>
                <c:ptCount val="1"/>
                <c:pt idx="0">
                  <c:v>1</c:v>
                </c:pt>
              </c:numCache>
            </c:numRef>
          </c:val>
          <c:smooth val="0"/>
          <c:extLst>
            <c:ext xmlns:c15="http://schemas.microsoft.com/office/drawing/2012/chart" uri="{02D57815-91ED-43cb-92C2-25804820EDAC}">
              <c15:filteredCategoryTitle>
                <c15:cat>
                  <c:multiLvlStrRef>
                    <c:extLst>
                      <c:ext uri="{02D57815-91ED-43cb-92C2-25804820EDAC}">
                        <c15:formulaRef>
                          <c15:sqref>Detail!#REF!</c15:sqref>
                        </c15:formulaRef>
                      </c:ext>
                    </c:extLst>
                  </c:multiLvlStrRef>
                </c15:cat>
              </c15:filteredCategoryTitle>
            </c:ext>
          </c:extLst>
        </c:ser>
        <c:dLbls>
          <c:showLegendKey val="0"/>
          <c:showVal val="1"/>
          <c:showCatName val="0"/>
          <c:showSerName val="0"/>
          <c:showPercent val="0"/>
          <c:showBubbleSize val="0"/>
        </c:dLbls>
        <c:marker val="1"/>
        <c:smooth val="0"/>
        <c:axId val="199232624"/>
        <c:axId val="199233184"/>
      </c:lineChart>
      <c:catAx>
        <c:axId val="199232624"/>
        <c:scaling>
          <c:orientation val="minMax"/>
        </c:scaling>
        <c:delete val="1"/>
        <c:axPos val="b"/>
        <c:majorGridlines/>
        <c:majorTickMark val="none"/>
        <c:minorTickMark val="none"/>
        <c:tickLblPos val="none"/>
        <c:crossAx val="199233184"/>
        <c:crosses val="autoZero"/>
        <c:auto val="1"/>
        <c:lblAlgn val="ctr"/>
        <c:lblOffset val="100"/>
        <c:noMultiLvlLbl val="0"/>
      </c:catAx>
      <c:valAx>
        <c:axId val="199233184"/>
        <c:scaling>
          <c:orientation val="minMax"/>
          <c:max val="150"/>
        </c:scaling>
        <c:delete val="0"/>
        <c:axPos val="l"/>
        <c:majorGridlines>
          <c:spPr>
            <a:ln w="3175"/>
          </c:spPr>
        </c:majorGridlines>
        <c:numFmt formatCode="General" sourceLinked="1"/>
        <c:majorTickMark val="none"/>
        <c:minorTickMark val="none"/>
        <c:tickLblPos val="nextTo"/>
        <c:spPr>
          <a:ln>
            <a:solidFill>
              <a:schemeClr val="accent1">
                <a:lumMod val="50000"/>
              </a:schemeClr>
            </a:solidFill>
          </a:ln>
        </c:spPr>
        <c:txPr>
          <a:bodyPr/>
          <a:lstStyle/>
          <a:p>
            <a:pPr>
              <a:defRPr lang="zh-TW"/>
            </a:pPr>
            <a:endParaRPr lang="zh-CN"/>
          </a:p>
        </c:txPr>
        <c:crossAx val="199232624"/>
        <c:crosses val="autoZero"/>
        <c:crossBetween val="between"/>
        <c:majorUnit val="50"/>
      </c:valAx>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orientation="landscape"/>
  </c:printSettings>
</c:chartSpace>
</file>

<file path=xl/drawings/_rels/drawing1.xml.rels><?xml version="1.0" encoding="UTF-8" standalone="yes"?>
<Relationships xmlns="http://schemas.openxmlformats.org/package/2006/relationships"><Relationship Id="rId8" Type="http://schemas.openxmlformats.org/officeDocument/2006/relationships/image" Target="../media/image8.jpeg"/><Relationship Id="rId13" Type="http://schemas.openxmlformats.org/officeDocument/2006/relationships/image" Target="../media/image13.jpeg"/><Relationship Id="rId3" Type="http://schemas.openxmlformats.org/officeDocument/2006/relationships/image" Target="../media/image3.jpeg"/><Relationship Id="rId7" Type="http://schemas.openxmlformats.org/officeDocument/2006/relationships/image" Target="../media/image7.jpeg"/><Relationship Id="rId12" Type="http://schemas.openxmlformats.org/officeDocument/2006/relationships/image" Target="../media/image12.jpeg"/><Relationship Id="rId17" Type="http://schemas.openxmlformats.org/officeDocument/2006/relationships/image" Target="../media/image17.png"/><Relationship Id="rId2" Type="http://schemas.openxmlformats.org/officeDocument/2006/relationships/image" Target="../media/image2.png"/><Relationship Id="rId16" Type="http://schemas.openxmlformats.org/officeDocument/2006/relationships/image" Target="../media/image16.jpeg"/><Relationship Id="rId1" Type="http://schemas.openxmlformats.org/officeDocument/2006/relationships/image" Target="../media/image1.jpeg"/><Relationship Id="rId6" Type="http://schemas.openxmlformats.org/officeDocument/2006/relationships/image" Target="../media/image6.jpeg"/><Relationship Id="rId11" Type="http://schemas.openxmlformats.org/officeDocument/2006/relationships/image" Target="../media/image11.jpeg"/><Relationship Id="rId5" Type="http://schemas.openxmlformats.org/officeDocument/2006/relationships/image" Target="../media/image5.jpeg"/><Relationship Id="rId15" Type="http://schemas.openxmlformats.org/officeDocument/2006/relationships/image" Target="../media/image15.jpeg"/><Relationship Id="rId10" Type="http://schemas.openxmlformats.org/officeDocument/2006/relationships/image" Target="../media/image10.jpeg"/><Relationship Id="rId4" Type="http://schemas.openxmlformats.org/officeDocument/2006/relationships/image" Target="../media/image4.jpeg"/><Relationship Id="rId9" Type="http://schemas.openxmlformats.org/officeDocument/2006/relationships/image" Target="../media/image9.jpeg"/><Relationship Id="rId14" Type="http://schemas.openxmlformats.org/officeDocument/2006/relationships/image" Target="../media/image14.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editAs="oneCell">
    <xdr:from>
      <xdr:col>6</xdr:col>
      <xdr:colOff>352425</xdr:colOff>
      <xdr:row>278</xdr:row>
      <xdr:rowOff>85735</xdr:rowOff>
    </xdr:from>
    <xdr:to>
      <xdr:col>9</xdr:col>
      <xdr:colOff>256867</xdr:colOff>
      <xdr:row>283</xdr:row>
      <xdr:rowOff>177462</xdr:rowOff>
    </xdr:to>
    <xdr:pic>
      <xdr:nvPicPr>
        <xdr:cNvPr id="2" name="图片 1" descr="sgt0.jpg"/>
        <xdr:cNvPicPr>
          <a:picLocks noChangeAspect="1"/>
        </xdr:cNvPicPr>
      </xdr:nvPicPr>
      <xdr:blipFill>
        <a:blip xmlns:r="http://schemas.openxmlformats.org/officeDocument/2006/relationships" r:embed="rId1" cstate="print"/>
        <a:stretch>
          <a:fillRect/>
        </a:stretch>
      </xdr:blipFill>
      <xdr:spPr>
        <a:xfrm>
          <a:off x="39204900" y="4905385"/>
          <a:ext cx="1620000" cy="1293993"/>
        </a:xfrm>
        <a:prstGeom prst="rect">
          <a:avLst/>
        </a:prstGeom>
        <a:ln>
          <a:noFill/>
        </a:ln>
        <a:effectLst>
          <a:softEdge rad="112500"/>
        </a:effectLst>
      </xdr:spPr>
    </xdr:pic>
    <xdr:clientData/>
  </xdr:twoCellAnchor>
  <xdr:twoCellAnchor editAs="oneCell">
    <xdr:from>
      <xdr:col>6</xdr:col>
      <xdr:colOff>34925</xdr:colOff>
      <xdr:row>110</xdr:row>
      <xdr:rowOff>75462</xdr:rowOff>
    </xdr:from>
    <xdr:to>
      <xdr:col>8</xdr:col>
      <xdr:colOff>341843</xdr:colOff>
      <xdr:row>124</xdr:row>
      <xdr:rowOff>144463</xdr:rowOff>
    </xdr:to>
    <xdr:pic>
      <xdr:nvPicPr>
        <xdr:cNvPr id="6" name="圖片 2" descr="circ.bmp"/>
        <xdr:cNvPicPr>
          <a:picLocks noChangeAspect="1"/>
        </xdr:cNvPicPr>
      </xdr:nvPicPr>
      <xdr:blipFill>
        <a:blip xmlns:r="http://schemas.openxmlformats.org/officeDocument/2006/relationships" r:embed="rId2" cstate="print"/>
        <a:stretch>
          <a:fillRect/>
        </a:stretch>
      </xdr:blipFill>
      <xdr:spPr>
        <a:xfrm>
          <a:off x="3130550" y="19069900"/>
          <a:ext cx="1571626" cy="3209075"/>
        </a:xfrm>
        <a:prstGeom prst="rect">
          <a:avLst/>
        </a:prstGeom>
        <a:ln>
          <a:noFill/>
        </a:ln>
        <a:effectLst>
          <a:softEdge rad="112500"/>
        </a:effectLst>
      </xdr:spPr>
    </xdr:pic>
    <xdr:clientData/>
  </xdr:twoCellAnchor>
  <xdr:twoCellAnchor editAs="oneCell">
    <xdr:from>
      <xdr:col>5</xdr:col>
      <xdr:colOff>517525</xdr:colOff>
      <xdr:row>94</xdr:row>
      <xdr:rowOff>146049</xdr:rowOff>
    </xdr:from>
    <xdr:to>
      <xdr:col>8</xdr:col>
      <xdr:colOff>256304</xdr:colOff>
      <xdr:row>101</xdr:row>
      <xdr:rowOff>64194</xdr:rowOff>
    </xdr:to>
    <xdr:pic>
      <xdr:nvPicPr>
        <xdr:cNvPr id="13" name="图片 12" descr="a07-2.jpg"/>
        <xdr:cNvPicPr>
          <a:picLocks noChangeAspect="1"/>
        </xdr:cNvPicPr>
      </xdr:nvPicPr>
      <xdr:blipFill>
        <a:blip xmlns:r="http://schemas.openxmlformats.org/officeDocument/2006/relationships" r:embed="rId3" cstate="print"/>
        <a:stretch>
          <a:fillRect/>
        </a:stretch>
      </xdr:blipFill>
      <xdr:spPr>
        <a:xfrm>
          <a:off x="3081338" y="15576549"/>
          <a:ext cx="1519425" cy="1511488"/>
        </a:xfrm>
        <a:prstGeom prst="rect">
          <a:avLst/>
        </a:prstGeom>
        <a:ln>
          <a:noFill/>
        </a:ln>
        <a:effectLst>
          <a:softEdge rad="112500"/>
        </a:effectLst>
      </xdr:spPr>
    </xdr:pic>
    <xdr:clientData/>
  </xdr:twoCellAnchor>
  <xdr:twoCellAnchor editAs="oneCell">
    <xdr:from>
      <xdr:col>6</xdr:col>
      <xdr:colOff>25400</xdr:colOff>
      <xdr:row>102</xdr:row>
      <xdr:rowOff>215900</xdr:rowOff>
    </xdr:from>
    <xdr:to>
      <xdr:col>8</xdr:col>
      <xdr:colOff>280117</xdr:colOff>
      <xdr:row>108</xdr:row>
      <xdr:rowOff>198546</xdr:rowOff>
    </xdr:to>
    <xdr:pic>
      <xdr:nvPicPr>
        <xdr:cNvPr id="14" name="图片 13" descr="Heart.jpg"/>
        <xdr:cNvPicPr>
          <a:picLocks noChangeAspect="1"/>
        </xdr:cNvPicPr>
      </xdr:nvPicPr>
      <xdr:blipFill>
        <a:blip xmlns:r="http://schemas.openxmlformats.org/officeDocument/2006/relationships" r:embed="rId4" cstate="print"/>
        <a:stretch>
          <a:fillRect/>
        </a:stretch>
      </xdr:blipFill>
      <xdr:spPr>
        <a:xfrm>
          <a:off x="3121025" y="17432338"/>
          <a:ext cx="1519425" cy="1376472"/>
        </a:xfrm>
        <a:prstGeom prst="rect">
          <a:avLst/>
        </a:prstGeom>
        <a:ln>
          <a:noFill/>
        </a:ln>
        <a:effectLst>
          <a:softEdge rad="112500"/>
        </a:effectLst>
      </xdr:spPr>
    </xdr:pic>
    <xdr:clientData/>
  </xdr:twoCellAnchor>
  <xdr:twoCellAnchor editAs="oneCell">
    <xdr:from>
      <xdr:col>1</xdr:col>
      <xdr:colOff>450850</xdr:colOff>
      <xdr:row>128</xdr:row>
      <xdr:rowOff>7936</xdr:rowOff>
    </xdr:from>
    <xdr:to>
      <xdr:col>4</xdr:col>
      <xdr:colOff>340543</xdr:colOff>
      <xdr:row>136</xdr:row>
      <xdr:rowOff>48847</xdr:rowOff>
    </xdr:to>
    <xdr:pic>
      <xdr:nvPicPr>
        <xdr:cNvPr id="15" name="图片 14" descr="呼吸系统.jpg"/>
        <xdr:cNvPicPr>
          <a:picLocks noChangeAspect="1"/>
        </xdr:cNvPicPr>
      </xdr:nvPicPr>
      <xdr:blipFill>
        <a:blip xmlns:r="http://schemas.openxmlformats.org/officeDocument/2006/relationships" r:embed="rId5" cstate="print"/>
        <a:stretch>
          <a:fillRect/>
        </a:stretch>
      </xdr:blipFill>
      <xdr:spPr>
        <a:xfrm>
          <a:off x="879475" y="23034624"/>
          <a:ext cx="1749713" cy="1914161"/>
        </a:xfrm>
        <a:prstGeom prst="rect">
          <a:avLst/>
        </a:prstGeom>
        <a:ln>
          <a:noFill/>
        </a:ln>
        <a:effectLst>
          <a:softEdge rad="112500"/>
        </a:effectLst>
      </xdr:spPr>
    </xdr:pic>
    <xdr:clientData/>
  </xdr:twoCellAnchor>
  <xdr:twoCellAnchor editAs="oneCell">
    <xdr:from>
      <xdr:col>2</xdr:col>
      <xdr:colOff>36513</xdr:colOff>
      <xdr:row>147</xdr:row>
      <xdr:rowOff>85725</xdr:rowOff>
    </xdr:from>
    <xdr:to>
      <xdr:col>4</xdr:col>
      <xdr:colOff>386580</xdr:colOff>
      <xdr:row>157</xdr:row>
      <xdr:rowOff>106282</xdr:rowOff>
    </xdr:to>
    <xdr:pic>
      <xdr:nvPicPr>
        <xdr:cNvPr id="19" name="图片 18" descr="呼吸功能jpg.jpg"/>
        <xdr:cNvPicPr>
          <a:picLocks noChangeAspect="1"/>
        </xdr:cNvPicPr>
      </xdr:nvPicPr>
      <xdr:blipFill>
        <a:blip xmlns:r="http://schemas.openxmlformats.org/officeDocument/2006/relationships" r:embed="rId6" cstate="print"/>
        <a:stretch>
          <a:fillRect/>
        </a:stretch>
      </xdr:blipFill>
      <xdr:spPr>
        <a:xfrm>
          <a:off x="925513" y="27224038"/>
          <a:ext cx="1749713" cy="2304290"/>
        </a:xfrm>
        <a:prstGeom prst="rect">
          <a:avLst/>
        </a:prstGeom>
        <a:ln>
          <a:noFill/>
        </a:ln>
        <a:effectLst>
          <a:softEdge rad="112500"/>
        </a:effectLst>
      </xdr:spPr>
    </xdr:pic>
    <xdr:clientData/>
  </xdr:twoCellAnchor>
  <xdr:twoCellAnchor editAs="oneCell">
    <xdr:from>
      <xdr:col>2</xdr:col>
      <xdr:colOff>20637</xdr:colOff>
      <xdr:row>137</xdr:row>
      <xdr:rowOff>188903</xdr:rowOff>
    </xdr:from>
    <xdr:to>
      <xdr:col>4</xdr:col>
      <xdr:colOff>370704</xdr:colOff>
      <xdr:row>146</xdr:row>
      <xdr:rowOff>67747</xdr:rowOff>
    </xdr:to>
    <xdr:pic>
      <xdr:nvPicPr>
        <xdr:cNvPr id="20" name="图片 19" descr="鼻腔.jpg"/>
        <xdr:cNvPicPr>
          <a:picLocks noChangeAspect="1"/>
        </xdr:cNvPicPr>
      </xdr:nvPicPr>
      <xdr:blipFill>
        <a:blip xmlns:r="http://schemas.openxmlformats.org/officeDocument/2006/relationships" r:embed="rId7" cstate="print"/>
        <a:stretch>
          <a:fillRect/>
        </a:stretch>
      </xdr:blipFill>
      <xdr:spPr>
        <a:xfrm>
          <a:off x="909637" y="25215841"/>
          <a:ext cx="1749713" cy="1876829"/>
        </a:xfrm>
        <a:prstGeom prst="rect">
          <a:avLst/>
        </a:prstGeom>
        <a:ln>
          <a:noFill/>
        </a:ln>
        <a:effectLst>
          <a:softEdge rad="112500"/>
        </a:effectLst>
      </xdr:spPr>
    </xdr:pic>
    <xdr:clientData/>
  </xdr:twoCellAnchor>
  <xdr:twoCellAnchor editAs="oneCell">
    <xdr:from>
      <xdr:col>6</xdr:col>
      <xdr:colOff>76200</xdr:colOff>
      <xdr:row>234</xdr:row>
      <xdr:rowOff>140102</xdr:rowOff>
    </xdr:from>
    <xdr:to>
      <xdr:col>8</xdr:col>
      <xdr:colOff>320316</xdr:colOff>
      <xdr:row>239</xdr:row>
      <xdr:rowOff>176025</xdr:rowOff>
    </xdr:to>
    <xdr:pic>
      <xdr:nvPicPr>
        <xdr:cNvPr id="21" name="图片 20" descr="images.jpg"/>
        <xdr:cNvPicPr>
          <a:picLocks noChangeAspect="1"/>
        </xdr:cNvPicPr>
      </xdr:nvPicPr>
      <xdr:blipFill>
        <a:blip xmlns:r="http://schemas.openxmlformats.org/officeDocument/2006/relationships" r:embed="rId8" cstate="print"/>
        <a:stretch>
          <a:fillRect/>
        </a:stretch>
      </xdr:blipFill>
      <xdr:spPr>
        <a:xfrm>
          <a:off x="34089975" y="2445152"/>
          <a:ext cx="1512000" cy="1248773"/>
        </a:xfrm>
        <a:prstGeom prst="rect">
          <a:avLst/>
        </a:prstGeom>
        <a:ln>
          <a:noFill/>
        </a:ln>
        <a:effectLst>
          <a:softEdge rad="112500"/>
        </a:effectLst>
      </xdr:spPr>
    </xdr:pic>
    <xdr:clientData/>
  </xdr:twoCellAnchor>
  <xdr:twoCellAnchor editAs="oneCell">
    <xdr:from>
      <xdr:col>6</xdr:col>
      <xdr:colOff>95250</xdr:colOff>
      <xdr:row>226</xdr:row>
      <xdr:rowOff>114327</xdr:rowOff>
    </xdr:from>
    <xdr:to>
      <xdr:col>8</xdr:col>
      <xdr:colOff>339366</xdr:colOff>
      <xdr:row>233</xdr:row>
      <xdr:rowOff>204973</xdr:rowOff>
    </xdr:to>
    <xdr:pic>
      <xdr:nvPicPr>
        <xdr:cNvPr id="22" name="图片 21" descr="bk_3bcf20c70363de0b2692b29bf15aeb91_Cp3qBr.jpg"/>
        <xdr:cNvPicPr>
          <a:picLocks noChangeAspect="1"/>
        </xdr:cNvPicPr>
      </xdr:nvPicPr>
      <xdr:blipFill>
        <a:blip xmlns:r="http://schemas.openxmlformats.org/officeDocument/2006/relationships" r:embed="rId9" cstate="print"/>
        <a:stretch>
          <a:fillRect/>
        </a:stretch>
      </xdr:blipFill>
      <xdr:spPr>
        <a:xfrm>
          <a:off x="34109025" y="590577"/>
          <a:ext cx="1512000" cy="1742724"/>
        </a:xfrm>
        <a:prstGeom prst="rect">
          <a:avLst/>
        </a:prstGeom>
        <a:ln>
          <a:noFill/>
        </a:ln>
        <a:effectLst>
          <a:softEdge rad="112500"/>
        </a:effectLst>
      </xdr:spPr>
    </xdr:pic>
    <xdr:clientData/>
  </xdr:twoCellAnchor>
  <xdr:twoCellAnchor editAs="oneCell">
    <xdr:from>
      <xdr:col>6</xdr:col>
      <xdr:colOff>85725</xdr:colOff>
      <xdr:row>240</xdr:row>
      <xdr:rowOff>129126</xdr:rowOff>
    </xdr:from>
    <xdr:to>
      <xdr:col>8</xdr:col>
      <xdr:colOff>329841</xdr:colOff>
      <xdr:row>245</xdr:row>
      <xdr:rowOff>107423</xdr:rowOff>
    </xdr:to>
    <xdr:pic>
      <xdr:nvPicPr>
        <xdr:cNvPr id="23" name="图片 22" descr="73c03940fe74811b2e40dc524f318df2.jpg"/>
        <xdr:cNvPicPr>
          <a:picLocks noChangeAspect="1"/>
        </xdr:cNvPicPr>
      </xdr:nvPicPr>
      <xdr:blipFill>
        <a:blip xmlns:r="http://schemas.openxmlformats.org/officeDocument/2006/relationships" r:embed="rId10" cstate="print"/>
        <a:stretch>
          <a:fillRect/>
        </a:stretch>
      </xdr:blipFill>
      <xdr:spPr>
        <a:xfrm>
          <a:off x="34099500" y="3805776"/>
          <a:ext cx="1512000" cy="1134000"/>
        </a:xfrm>
        <a:prstGeom prst="rect">
          <a:avLst/>
        </a:prstGeom>
        <a:ln>
          <a:noFill/>
        </a:ln>
        <a:effectLst>
          <a:softEdge rad="112500"/>
        </a:effectLst>
      </xdr:spPr>
    </xdr:pic>
    <xdr:clientData/>
  </xdr:twoCellAnchor>
  <xdr:twoCellAnchor editAs="oneCell">
    <xdr:from>
      <xdr:col>6</xdr:col>
      <xdr:colOff>95250</xdr:colOff>
      <xdr:row>246</xdr:row>
      <xdr:rowOff>3377</xdr:rowOff>
    </xdr:from>
    <xdr:to>
      <xdr:col>8</xdr:col>
      <xdr:colOff>339366</xdr:colOff>
      <xdr:row>251</xdr:row>
      <xdr:rowOff>5864</xdr:rowOff>
    </xdr:to>
    <xdr:pic>
      <xdr:nvPicPr>
        <xdr:cNvPr id="24" name="图片 23" descr="images (2).jpg"/>
        <xdr:cNvPicPr>
          <a:picLocks noChangeAspect="1"/>
        </xdr:cNvPicPr>
      </xdr:nvPicPr>
      <xdr:blipFill>
        <a:blip xmlns:r="http://schemas.openxmlformats.org/officeDocument/2006/relationships" r:embed="rId11" cstate="print"/>
        <a:stretch>
          <a:fillRect/>
        </a:stretch>
      </xdr:blipFill>
      <xdr:spPr>
        <a:xfrm>
          <a:off x="34109025" y="5051627"/>
          <a:ext cx="1512000" cy="1132547"/>
        </a:xfrm>
        <a:prstGeom prst="rect">
          <a:avLst/>
        </a:prstGeom>
        <a:ln>
          <a:noFill/>
        </a:ln>
        <a:effectLst>
          <a:softEdge rad="112500"/>
        </a:effectLst>
      </xdr:spPr>
    </xdr:pic>
    <xdr:clientData/>
  </xdr:twoCellAnchor>
  <xdr:twoCellAnchor editAs="oneCell">
    <xdr:from>
      <xdr:col>6</xdr:col>
      <xdr:colOff>104775</xdr:colOff>
      <xdr:row>251</xdr:row>
      <xdr:rowOff>104775</xdr:rowOff>
    </xdr:from>
    <xdr:to>
      <xdr:col>8</xdr:col>
      <xdr:colOff>360891</xdr:colOff>
      <xdr:row>256</xdr:row>
      <xdr:rowOff>74294</xdr:rowOff>
    </xdr:to>
    <xdr:pic>
      <xdr:nvPicPr>
        <xdr:cNvPr id="25" name="图片 24" descr="200511810321.jpg"/>
        <xdr:cNvPicPr>
          <a:picLocks noChangeAspect="1"/>
        </xdr:cNvPicPr>
      </xdr:nvPicPr>
      <xdr:blipFill>
        <a:blip xmlns:r="http://schemas.openxmlformats.org/officeDocument/2006/relationships" r:embed="rId12" cstate="print"/>
        <a:stretch>
          <a:fillRect/>
        </a:stretch>
      </xdr:blipFill>
      <xdr:spPr>
        <a:xfrm>
          <a:off x="34118550" y="6296025"/>
          <a:ext cx="1524000" cy="1112520"/>
        </a:xfrm>
        <a:prstGeom prst="rect">
          <a:avLst/>
        </a:prstGeom>
        <a:ln>
          <a:noFill/>
        </a:ln>
        <a:effectLst>
          <a:softEdge rad="112500"/>
        </a:effectLst>
      </xdr:spPr>
    </xdr:pic>
    <xdr:clientData/>
  </xdr:twoCellAnchor>
  <xdr:twoCellAnchor editAs="oneCell">
    <xdr:from>
      <xdr:col>6</xdr:col>
      <xdr:colOff>352425</xdr:colOff>
      <xdr:row>284</xdr:row>
      <xdr:rowOff>66675</xdr:rowOff>
    </xdr:from>
    <xdr:to>
      <xdr:col>9</xdr:col>
      <xdr:colOff>256867</xdr:colOff>
      <xdr:row>289</xdr:row>
      <xdr:rowOff>143645</xdr:rowOff>
    </xdr:to>
    <xdr:pic>
      <xdr:nvPicPr>
        <xdr:cNvPr id="26" name="图片 25" descr="150-121124114J0b7.jpg"/>
        <xdr:cNvPicPr>
          <a:picLocks noChangeAspect="1"/>
        </xdr:cNvPicPr>
      </xdr:nvPicPr>
      <xdr:blipFill>
        <a:blip xmlns:r="http://schemas.openxmlformats.org/officeDocument/2006/relationships" r:embed="rId13" cstate="print"/>
        <a:stretch>
          <a:fillRect/>
        </a:stretch>
      </xdr:blipFill>
      <xdr:spPr>
        <a:xfrm>
          <a:off x="39204900" y="6257925"/>
          <a:ext cx="1620000" cy="1255501"/>
        </a:xfrm>
        <a:prstGeom prst="rect">
          <a:avLst/>
        </a:prstGeom>
        <a:ln>
          <a:noFill/>
        </a:ln>
        <a:effectLst>
          <a:softEdge rad="112500"/>
        </a:effectLst>
      </xdr:spPr>
    </xdr:pic>
    <xdr:clientData/>
  </xdr:twoCellAnchor>
  <xdr:twoCellAnchor editAs="oneCell">
    <xdr:from>
      <xdr:col>6</xdr:col>
      <xdr:colOff>161909</xdr:colOff>
      <xdr:row>370</xdr:row>
      <xdr:rowOff>28588</xdr:rowOff>
    </xdr:from>
    <xdr:to>
      <xdr:col>9</xdr:col>
      <xdr:colOff>246350</xdr:colOff>
      <xdr:row>378</xdr:row>
      <xdr:rowOff>130672</xdr:rowOff>
    </xdr:to>
    <xdr:pic>
      <xdr:nvPicPr>
        <xdr:cNvPr id="27" name="图片 26" descr="下载.jpg"/>
        <xdr:cNvPicPr>
          <a:picLocks noChangeAspect="1"/>
        </xdr:cNvPicPr>
      </xdr:nvPicPr>
      <xdr:blipFill>
        <a:blip xmlns:r="http://schemas.openxmlformats.org/officeDocument/2006/relationships" r:embed="rId14" cstate="print"/>
        <a:stretch>
          <a:fillRect/>
        </a:stretch>
      </xdr:blipFill>
      <xdr:spPr>
        <a:xfrm>
          <a:off x="55187834" y="3248038"/>
          <a:ext cx="1800000" cy="1994385"/>
        </a:xfrm>
        <a:prstGeom prst="rect">
          <a:avLst/>
        </a:prstGeom>
        <a:ln>
          <a:noFill/>
        </a:ln>
        <a:effectLst>
          <a:softEdge rad="112500"/>
        </a:effectLst>
      </xdr:spPr>
    </xdr:pic>
    <xdr:clientData/>
  </xdr:twoCellAnchor>
  <xdr:twoCellAnchor editAs="oneCell">
    <xdr:from>
      <xdr:col>6</xdr:col>
      <xdr:colOff>190500</xdr:colOff>
      <xdr:row>378</xdr:row>
      <xdr:rowOff>171453</xdr:rowOff>
    </xdr:from>
    <xdr:to>
      <xdr:col>9</xdr:col>
      <xdr:colOff>274941</xdr:colOff>
      <xdr:row>388</xdr:row>
      <xdr:rowOff>75316</xdr:rowOff>
    </xdr:to>
    <xdr:pic>
      <xdr:nvPicPr>
        <xdr:cNvPr id="28" name="图片 27" descr="17-11122G22410448.jpg"/>
        <xdr:cNvPicPr>
          <a:picLocks noChangeAspect="1"/>
        </xdr:cNvPicPr>
      </xdr:nvPicPr>
      <xdr:blipFill>
        <a:blip xmlns:r="http://schemas.openxmlformats.org/officeDocument/2006/relationships" r:embed="rId15" cstate="print"/>
        <a:stretch>
          <a:fillRect/>
        </a:stretch>
      </xdr:blipFill>
      <xdr:spPr>
        <a:xfrm>
          <a:off x="55216425" y="5219703"/>
          <a:ext cx="1800000" cy="2267725"/>
        </a:xfrm>
        <a:prstGeom prst="rect">
          <a:avLst/>
        </a:prstGeom>
        <a:ln>
          <a:noFill/>
        </a:ln>
        <a:effectLst>
          <a:softEdge rad="112500"/>
        </a:effectLst>
      </xdr:spPr>
    </xdr:pic>
    <xdr:clientData/>
  </xdr:twoCellAnchor>
  <xdr:twoCellAnchor editAs="oneCell">
    <xdr:from>
      <xdr:col>1</xdr:col>
      <xdr:colOff>19049</xdr:colOff>
      <xdr:row>343</xdr:row>
      <xdr:rowOff>47624</xdr:rowOff>
    </xdr:from>
    <xdr:to>
      <xdr:col>4</xdr:col>
      <xdr:colOff>143934</xdr:colOff>
      <xdr:row>355</xdr:row>
      <xdr:rowOff>99759</xdr:rowOff>
    </xdr:to>
    <xdr:pic>
      <xdr:nvPicPr>
        <xdr:cNvPr id="40" name="图片 13" descr="spine2.jpg"/>
        <xdr:cNvPicPr>
          <a:picLocks noChangeAspect="1"/>
        </xdr:cNvPicPr>
      </xdr:nvPicPr>
      <xdr:blipFill>
        <a:blip xmlns:r="http://schemas.openxmlformats.org/officeDocument/2006/relationships" r:embed="rId16" cstate="print"/>
        <a:srcRect t="10902"/>
        <a:stretch>
          <a:fillRect/>
        </a:stretch>
      </xdr:blipFill>
      <xdr:spPr bwMode="auto">
        <a:xfrm>
          <a:off x="247649" y="72399524"/>
          <a:ext cx="1981201" cy="2880000"/>
        </a:xfrm>
        <a:prstGeom prst="rect">
          <a:avLst/>
        </a:prstGeom>
        <a:ln>
          <a:noFill/>
        </a:ln>
        <a:effectLst>
          <a:softEdge rad="112500"/>
        </a:effectLst>
      </xdr:spPr>
    </xdr:pic>
    <xdr:clientData/>
  </xdr:twoCellAnchor>
  <xdr:twoCellAnchor editAs="oneCell">
    <xdr:from>
      <xdr:col>6</xdr:col>
      <xdr:colOff>276226</xdr:colOff>
      <xdr:row>185</xdr:row>
      <xdr:rowOff>42863</xdr:rowOff>
    </xdr:from>
    <xdr:to>
      <xdr:col>9</xdr:col>
      <xdr:colOff>668</xdr:colOff>
      <xdr:row>190</xdr:row>
      <xdr:rowOff>185793</xdr:rowOff>
    </xdr:to>
    <xdr:pic>
      <xdr:nvPicPr>
        <xdr:cNvPr id="44" name="圖片 9" descr="liver.bmp"/>
        <xdr:cNvPicPr>
          <a:picLocks noChangeAspect="1"/>
        </xdr:cNvPicPr>
      </xdr:nvPicPr>
      <xdr:blipFill>
        <a:blip xmlns:r="http://schemas.openxmlformats.org/officeDocument/2006/relationships" r:embed="rId17" cstate="print"/>
        <a:stretch>
          <a:fillRect/>
        </a:stretch>
      </xdr:blipFill>
      <xdr:spPr>
        <a:xfrm>
          <a:off x="3169445" y="34701957"/>
          <a:ext cx="1425712" cy="1235661"/>
        </a:xfrm>
        <a:prstGeom prst="rect">
          <a:avLst/>
        </a:prstGeom>
        <a:ln>
          <a:noFill/>
        </a:ln>
        <a:effectLst>
          <a:softEdge rad="112500"/>
        </a:effectLst>
      </xdr:spPr>
    </xdr:pic>
    <xdr:clientData/>
  </xdr:twoCellAnchor>
  <xdr:twoCellAnchor>
    <xdr:from>
      <xdr:col>1</xdr:col>
      <xdr:colOff>104774</xdr:colOff>
      <xdr:row>52</xdr:row>
      <xdr:rowOff>200026</xdr:rowOff>
    </xdr:from>
    <xdr:to>
      <xdr:col>1</xdr:col>
      <xdr:colOff>398317</xdr:colOff>
      <xdr:row>53</xdr:row>
      <xdr:rowOff>161926</xdr:rowOff>
    </xdr:to>
    <xdr:sp macro="" textlink="">
      <xdr:nvSpPr>
        <xdr:cNvPr id="3" name="矩形 2"/>
        <xdr:cNvSpPr/>
      </xdr:nvSpPr>
      <xdr:spPr>
        <a:xfrm>
          <a:off x="217342" y="11530446"/>
          <a:ext cx="293543" cy="169719"/>
        </a:xfrm>
        <a:prstGeom prst="rect">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xdr:col>
      <xdr:colOff>114300</xdr:colOff>
      <xdr:row>52</xdr:row>
      <xdr:rowOff>0</xdr:rowOff>
    </xdr:from>
    <xdr:to>
      <xdr:col>1</xdr:col>
      <xdr:colOff>400050</xdr:colOff>
      <xdr:row>52</xdr:row>
      <xdr:rowOff>171450</xdr:rowOff>
    </xdr:to>
    <xdr:sp macro="" textlink="">
      <xdr:nvSpPr>
        <xdr:cNvPr id="32" name="矩形 31"/>
        <xdr:cNvSpPr/>
      </xdr:nvSpPr>
      <xdr:spPr>
        <a:xfrm>
          <a:off x="228600" y="11334750"/>
          <a:ext cx="285750" cy="171450"/>
        </a:xfrm>
        <a:prstGeom prst="rect">
          <a:avLst/>
        </a:prstGeom>
        <a:solidFill>
          <a:schemeClr val="accent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xdr:col>
      <xdr:colOff>114300</xdr:colOff>
      <xdr:row>51</xdr:row>
      <xdr:rowOff>19050</xdr:rowOff>
    </xdr:from>
    <xdr:to>
      <xdr:col>1</xdr:col>
      <xdr:colOff>406977</xdr:colOff>
      <xdr:row>51</xdr:row>
      <xdr:rowOff>190500</xdr:rowOff>
    </xdr:to>
    <xdr:sp macro="" textlink="">
      <xdr:nvSpPr>
        <xdr:cNvPr id="33" name="矩形 32"/>
        <xdr:cNvSpPr/>
      </xdr:nvSpPr>
      <xdr:spPr>
        <a:xfrm>
          <a:off x="226868" y="11141652"/>
          <a:ext cx="292677" cy="171450"/>
        </a:xfrm>
        <a:prstGeom prst="rect">
          <a:avLst/>
        </a:prstGeom>
        <a:solidFill>
          <a:srgbClr val="F2F80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1000126</xdr:colOff>
      <xdr:row>356</xdr:row>
      <xdr:rowOff>0</xdr:rowOff>
    </xdr:from>
    <xdr:to>
      <xdr:col>40</xdr:col>
      <xdr:colOff>95103</xdr:colOff>
      <xdr:row>356</xdr:row>
      <xdr:rowOff>0</xdr:rowOff>
    </xdr:to>
    <xdr:graphicFrame macro="">
      <xdr:nvGraphicFramePr>
        <xdr:cNvPr id="2" name="图表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1029401</xdr:colOff>
      <xdr:row>356</xdr:row>
      <xdr:rowOff>0</xdr:rowOff>
    </xdr:from>
    <xdr:to>
      <xdr:col>41</xdr:col>
      <xdr:colOff>5316</xdr:colOff>
      <xdr:row>356</xdr:row>
      <xdr:rowOff>0</xdr:rowOff>
    </xdr:to>
    <xdr:graphicFrame macro="">
      <xdr:nvGraphicFramePr>
        <xdr:cNvPr id="3" name="图表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1000126</xdr:colOff>
      <xdr:row>405</xdr:row>
      <xdr:rowOff>0</xdr:rowOff>
    </xdr:from>
    <xdr:to>
      <xdr:col>40</xdr:col>
      <xdr:colOff>95103</xdr:colOff>
      <xdr:row>405</xdr:row>
      <xdr:rowOff>0</xdr:rowOff>
    </xdr:to>
    <xdr:graphicFrame macro="">
      <xdr:nvGraphicFramePr>
        <xdr:cNvPr id="4" name="图表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1029401</xdr:colOff>
      <xdr:row>405</xdr:row>
      <xdr:rowOff>0</xdr:rowOff>
    </xdr:from>
    <xdr:to>
      <xdr:col>41</xdr:col>
      <xdr:colOff>5316</xdr:colOff>
      <xdr:row>405</xdr:row>
      <xdr:rowOff>0</xdr:rowOff>
    </xdr:to>
    <xdr:graphicFrame macro="">
      <xdr:nvGraphicFramePr>
        <xdr:cNvPr id="5" name="图表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1000126</xdr:colOff>
      <xdr:row>443</xdr:row>
      <xdr:rowOff>0</xdr:rowOff>
    </xdr:from>
    <xdr:to>
      <xdr:col>40</xdr:col>
      <xdr:colOff>95103</xdr:colOff>
      <xdr:row>443</xdr:row>
      <xdr:rowOff>0</xdr:rowOff>
    </xdr:to>
    <xdr:graphicFrame macro="">
      <xdr:nvGraphicFramePr>
        <xdr:cNvPr id="6" name="图表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1029401</xdr:colOff>
      <xdr:row>443</xdr:row>
      <xdr:rowOff>0</xdr:rowOff>
    </xdr:from>
    <xdr:to>
      <xdr:col>41</xdr:col>
      <xdr:colOff>5316</xdr:colOff>
      <xdr:row>443</xdr:row>
      <xdr:rowOff>0</xdr:rowOff>
    </xdr:to>
    <xdr:graphicFrame macro="">
      <xdr:nvGraphicFramePr>
        <xdr:cNvPr id="7" name="图表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1000126</xdr:colOff>
      <xdr:row>471</xdr:row>
      <xdr:rowOff>0</xdr:rowOff>
    </xdr:from>
    <xdr:to>
      <xdr:col>40</xdr:col>
      <xdr:colOff>95103</xdr:colOff>
      <xdr:row>471</xdr:row>
      <xdr:rowOff>0</xdr:rowOff>
    </xdr:to>
    <xdr:graphicFrame macro="">
      <xdr:nvGraphicFramePr>
        <xdr:cNvPr id="8" name="图表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1029401</xdr:colOff>
      <xdr:row>471</xdr:row>
      <xdr:rowOff>0</xdr:rowOff>
    </xdr:from>
    <xdr:to>
      <xdr:col>41</xdr:col>
      <xdr:colOff>5316</xdr:colOff>
      <xdr:row>471</xdr:row>
      <xdr:rowOff>0</xdr:rowOff>
    </xdr:to>
    <xdr:graphicFrame macro="">
      <xdr:nvGraphicFramePr>
        <xdr:cNvPr id="9" name="图表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4:D4"/>
  <sheetViews>
    <sheetView workbookViewId="0">
      <selection activeCell="F12" sqref="F12"/>
    </sheetView>
  </sheetViews>
  <sheetFormatPr defaultColWidth="9" defaultRowHeight="14.25"/>
  <cols>
    <col min="1" max="4" width="9" style="38"/>
    <col min="5" max="16384" width="9" style="10"/>
  </cols>
  <sheetData>
    <row r="4" spans="3:3">
      <c r="C4" s="564"/>
    </row>
  </sheetData>
  <phoneticPr fontId="39"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K393"/>
  <sheetViews>
    <sheetView topLeftCell="A187" workbookViewId="0">
      <selection activeCell="B196" sqref="B196"/>
    </sheetView>
  </sheetViews>
  <sheetFormatPr defaultColWidth="9" defaultRowHeight="19.5"/>
  <cols>
    <col min="1" max="1" width="9" style="11"/>
    <col min="2" max="2" width="47.875" style="36" customWidth="1"/>
    <col min="3" max="5" width="9" style="13" customWidth="1"/>
    <col min="6" max="6" width="84.625" style="13" customWidth="1"/>
    <col min="7" max="7" width="11.875" style="10" customWidth="1"/>
    <col min="8" max="16384" width="9" style="10"/>
  </cols>
  <sheetData>
    <row r="1" spans="1:8">
      <c r="A1" s="11" t="s">
        <v>11342</v>
      </c>
      <c r="B1" s="12"/>
      <c r="F1" s="12">
        <f>Info!C3</f>
        <v>0</v>
      </c>
    </row>
    <row r="2" spans="1:8">
      <c r="A2" s="11" t="s">
        <v>11343</v>
      </c>
      <c r="B2" s="12"/>
      <c r="F2" s="12">
        <f>Info!C4</f>
        <v>0</v>
      </c>
      <c r="G2" s="10" t="s">
        <v>10812</v>
      </c>
      <c r="H2" s="14" t="s">
        <v>10813</v>
      </c>
    </row>
    <row r="3" spans="1:8">
      <c r="A3" s="11" t="s">
        <v>10814</v>
      </c>
      <c r="B3" s="12"/>
      <c r="F3" s="12">
        <f>Info!C11</f>
        <v>0</v>
      </c>
      <c r="G3" s="10" t="s">
        <v>10815</v>
      </c>
      <c r="H3" s="14" t="s">
        <v>10816</v>
      </c>
    </row>
    <row r="4" spans="1:8">
      <c r="A4" s="15" t="e">
        <f>VLOOKUP(C4,Info!$C$1:$D$1000,2,FALSE)</f>
        <v>#N/A</v>
      </c>
      <c r="B4" s="16" t="s">
        <v>10817</v>
      </c>
      <c r="C4" s="17" t="s">
        <v>10672</v>
      </c>
      <c r="F4" s="16" t="s">
        <v>10818</v>
      </c>
      <c r="G4" s="10" t="s">
        <v>10819</v>
      </c>
      <c r="H4" s="14" t="s">
        <v>10820</v>
      </c>
    </row>
    <row r="5" spans="1:8">
      <c r="A5" s="15" t="e">
        <f>VLOOKUP(C5,Info!$C$1:$D$1000,2,FALSE)</f>
        <v>#N/A</v>
      </c>
      <c r="B5" s="16" t="s">
        <v>10821</v>
      </c>
      <c r="C5" s="17" t="s">
        <v>10673</v>
      </c>
      <c r="F5" s="16" t="s">
        <v>10822</v>
      </c>
      <c r="G5" s="10" t="s">
        <v>10823</v>
      </c>
      <c r="H5" s="14" t="s">
        <v>10824</v>
      </c>
    </row>
    <row r="6" spans="1:8">
      <c r="A6" s="15" t="e">
        <f>VLOOKUP(C6,Info!$C$1:$D$1000,2,FALSE)</f>
        <v>#N/A</v>
      </c>
      <c r="B6" s="16" t="s">
        <v>10825</v>
      </c>
      <c r="C6" s="17" t="s">
        <v>10674</v>
      </c>
      <c r="F6" s="16" t="s">
        <v>10826</v>
      </c>
      <c r="G6" s="10" t="s">
        <v>10827</v>
      </c>
      <c r="H6" s="14" t="s">
        <v>10828</v>
      </c>
    </row>
    <row r="7" spans="1:8">
      <c r="A7" s="15" t="e">
        <f>VLOOKUP(C7,Info!$C$1:$D$1000,2,FALSE)</f>
        <v>#N/A</v>
      </c>
      <c r="B7" s="16" t="s">
        <v>10829</v>
      </c>
      <c r="C7" s="17" t="s">
        <v>10675</v>
      </c>
      <c r="F7" s="16" t="s">
        <v>10830</v>
      </c>
      <c r="G7" s="10" t="s">
        <v>10831</v>
      </c>
      <c r="H7" s="14" t="s">
        <v>10832</v>
      </c>
    </row>
    <row r="8" spans="1:8">
      <c r="A8" s="15" t="e">
        <f>VLOOKUP(C8,Info!$C$1:$D$1000,2,FALSE)</f>
        <v>#N/A</v>
      </c>
      <c r="B8" s="16" t="s">
        <v>10833</v>
      </c>
      <c r="C8" s="17" t="s">
        <v>10676</v>
      </c>
      <c r="F8" s="16" t="s">
        <v>10834</v>
      </c>
      <c r="G8" s="10" t="s">
        <v>10835</v>
      </c>
      <c r="H8" s="14" t="s">
        <v>10836</v>
      </c>
    </row>
    <row r="9" spans="1:8">
      <c r="A9" s="15" t="e">
        <f>VLOOKUP(C9,Info!$C$1:$D$1000,2,FALSE)</f>
        <v>#N/A</v>
      </c>
      <c r="B9" s="16" t="s">
        <v>10837</v>
      </c>
      <c r="C9" s="17" t="s">
        <v>10677</v>
      </c>
      <c r="F9" s="16" t="s">
        <v>10838</v>
      </c>
      <c r="G9" s="10" t="s">
        <v>10839</v>
      </c>
      <c r="H9" s="14" t="s">
        <v>10840</v>
      </c>
    </row>
    <row r="10" spans="1:8">
      <c r="A10" s="15" t="e">
        <f>VLOOKUP(C10,Info!$C$1:$D$1000,2,FALSE)</f>
        <v>#N/A</v>
      </c>
      <c r="B10" s="16" t="s">
        <v>10678</v>
      </c>
      <c r="C10" s="17" t="s">
        <v>10678</v>
      </c>
      <c r="F10" s="16" t="s">
        <v>10841</v>
      </c>
      <c r="G10" s="10" t="s">
        <v>10842</v>
      </c>
      <c r="H10" s="14" t="s">
        <v>10843</v>
      </c>
    </row>
    <row r="11" spans="1:8">
      <c r="A11" s="15" t="e">
        <f>VLOOKUP(C11,Info!$C$1:$D$1000,2,FALSE)</f>
        <v>#N/A</v>
      </c>
      <c r="B11" s="16"/>
      <c r="C11" s="17" t="s">
        <v>11936</v>
      </c>
      <c r="F11" s="16" t="s">
        <v>11344</v>
      </c>
      <c r="G11" s="10" t="s">
        <v>10844</v>
      </c>
      <c r="H11" s="14" t="s">
        <v>10845</v>
      </c>
    </row>
    <row r="12" spans="1:8">
      <c r="A12" s="15" t="e">
        <f>VLOOKUP(C12,Info!$C$1:$D$1000,2,FALSE)</f>
        <v>#N/A</v>
      </c>
      <c r="B12" s="16"/>
      <c r="C12" s="17" t="s">
        <v>10679</v>
      </c>
      <c r="F12" s="16" t="s">
        <v>11345</v>
      </c>
      <c r="G12" s="10" t="s">
        <v>10846</v>
      </c>
      <c r="H12" s="14" t="s">
        <v>10847</v>
      </c>
    </row>
    <row r="13" spans="1:8">
      <c r="A13" s="15" t="e">
        <f>VLOOKUP(C13,Info!$C$1:$D$1000,2,FALSE)</f>
        <v>#N/A</v>
      </c>
      <c r="B13" s="16"/>
      <c r="C13" s="17" t="s">
        <v>26424</v>
      </c>
      <c r="F13" s="16" t="s">
        <v>11346</v>
      </c>
      <c r="G13" s="10" t="s">
        <v>10848</v>
      </c>
      <c r="H13" s="14" t="s">
        <v>10849</v>
      </c>
    </row>
    <row r="14" spans="1:8">
      <c r="A14" s="18">
        <v>0</v>
      </c>
      <c r="B14" s="19" t="s">
        <v>10811</v>
      </c>
      <c r="C14" s="20"/>
      <c r="D14" s="20"/>
      <c r="E14" s="20"/>
      <c r="F14" s="19" t="s">
        <v>11451</v>
      </c>
      <c r="G14" s="10" t="s">
        <v>10850</v>
      </c>
      <c r="H14" s="14" t="s">
        <v>10851</v>
      </c>
    </row>
    <row r="15" spans="1:8">
      <c r="A15" s="15" t="e">
        <f>VLOOKUP(B15,Info!$C$1:$D$1000,2,FALSE)</f>
        <v>#N/A</v>
      </c>
      <c r="B15" s="21" t="s">
        <v>10624</v>
      </c>
      <c r="F15" s="16" t="s">
        <v>10852</v>
      </c>
      <c r="G15" s="10" t="s">
        <v>10853</v>
      </c>
      <c r="H15" s="14" t="s">
        <v>10854</v>
      </c>
    </row>
    <row r="16" spans="1:8">
      <c r="A16" s="15" t="e">
        <f>VLOOKUP(B16,Info!$C$1:$D$1000,2,FALSE)</f>
        <v>#N/A</v>
      </c>
      <c r="B16" s="21" t="s">
        <v>10855</v>
      </c>
      <c r="F16" s="16" t="s">
        <v>11108</v>
      </c>
      <c r="G16" s="10" t="s">
        <v>10856</v>
      </c>
      <c r="H16" s="14" t="s">
        <v>10857</v>
      </c>
    </row>
    <row r="17" spans="1:8">
      <c r="A17" s="15" t="e">
        <f>VLOOKUP(B17,Info!$C$1:$D$1000,2,FALSE)</f>
        <v>#N/A</v>
      </c>
      <c r="B17" s="21" t="s">
        <v>10858</v>
      </c>
      <c r="F17" s="16" t="s">
        <v>11175</v>
      </c>
      <c r="G17" s="10" t="s">
        <v>10859</v>
      </c>
      <c r="H17" s="14" t="s">
        <v>10860</v>
      </c>
    </row>
    <row r="18" spans="1:8">
      <c r="A18" s="15" t="e">
        <f>VLOOKUP(B18,Info!$C$1:$D$1000,2,FALSE)</f>
        <v>#N/A</v>
      </c>
      <c r="B18" s="21" t="s">
        <v>10861</v>
      </c>
      <c r="F18" s="16" t="s">
        <v>11144</v>
      </c>
      <c r="G18" s="10" t="s">
        <v>10862</v>
      </c>
      <c r="H18" s="14" t="s">
        <v>10863</v>
      </c>
    </row>
    <row r="19" spans="1:8">
      <c r="A19" s="15" t="e">
        <f>VLOOKUP(B19,Info!$C$1:$D$1000,2,FALSE)</f>
        <v>#N/A</v>
      </c>
      <c r="B19" s="21" t="s">
        <v>10864</v>
      </c>
      <c r="F19" s="16" t="s">
        <v>10865</v>
      </c>
      <c r="G19" s="10" t="s">
        <v>10866</v>
      </c>
      <c r="H19" s="14" t="s">
        <v>10867</v>
      </c>
    </row>
    <row r="20" spans="1:8">
      <c r="A20" s="15" t="e">
        <f>VLOOKUP(B20,Info!$C$1:$D$1000,2,FALSE)</f>
        <v>#N/A</v>
      </c>
      <c r="B20" s="21" t="s">
        <v>10868</v>
      </c>
      <c r="F20" s="16" t="s">
        <v>10869</v>
      </c>
      <c r="G20" s="10" t="s">
        <v>10870</v>
      </c>
      <c r="H20" s="14" t="s">
        <v>10871</v>
      </c>
    </row>
    <row r="21" spans="1:8">
      <c r="A21" s="15" t="e">
        <f>VLOOKUP(B21,Info!$C$1:$D$1000,2,FALSE)</f>
        <v>#N/A</v>
      </c>
      <c r="B21" s="21" t="s">
        <v>10625</v>
      </c>
      <c r="F21" s="16" t="s">
        <v>10872</v>
      </c>
      <c r="G21" s="10" t="s">
        <v>10873</v>
      </c>
      <c r="H21" s="14" t="s">
        <v>10874</v>
      </c>
    </row>
    <row r="22" spans="1:8">
      <c r="A22" s="15" t="e">
        <f>VLOOKUP(B22,Info!$C$1:$D$1000,2,FALSE)</f>
        <v>#N/A</v>
      </c>
      <c r="B22" s="21" t="s">
        <v>10875</v>
      </c>
      <c r="F22" s="16" t="s">
        <v>10876</v>
      </c>
      <c r="G22" s="10" t="s">
        <v>10877</v>
      </c>
      <c r="H22" s="14" t="s">
        <v>10878</v>
      </c>
    </row>
    <row r="23" spans="1:8">
      <c r="A23" s="15" t="e">
        <f>VLOOKUP(B23,Info!$C$1:$D$1000,2,FALSE)</f>
        <v>#N/A</v>
      </c>
      <c r="B23" s="21" t="s">
        <v>10879</v>
      </c>
      <c r="F23" s="16" t="s">
        <v>11154</v>
      </c>
      <c r="G23" s="10" t="s">
        <v>10880</v>
      </c>
      <c r="H23" s="14" t="s">
        <v>10881</v>
      </c>
    </row>
    <row r="24" spans="1:8">
      <c r="A24" s="15" t="e">
        <f>VLOOKUP(B24,Info!$C$1:$D$1000,2,FALSE)</f>
        <v>#N/A</v>
      </c>
      <c r="B24" s="21" t="s">
        <v>10882</v>
      </c>
      <c r="F24" s="16" t="s">
        <v>11178</v>
      </c>
      <c r="H24" s="14"/>
    </row>
    <row r="25" spans="1:8">
      <c r="A25" s="15" t="e">
        <f>VLOOKUP(B25,Info!$C$1:$D$1000,2,FALSE)</f>
        <v>#N/A</v>
      </c>
      <c r="B25" s="21" t="s">
        <v>10883</v>
      </c>
      <c r="F25" s="16" t="s">
        <v>10884</v>
      </c>
    </row>
    <row r="26" spans="1:8">
      <c r="A26" s="15" t="e">
        <f>VLOOKUP(B26,Info!$C$1:$D$1000,2,FALSE)</f>
        <v>#N/A</v>
      </c>
      <c r="B26" s="21" t="s">
        <v>10885</v>
      </c>
      <c r="F26" s="16" t="s">
        <v>11139</v>
      </c>
      <c r="G26" s="10" t="s">
        <v>10886</v>
      </c>
    </row>
    <row r="27" spans="1:8">
      <c r="A27" s="15" t="e">
        <f>VLOOKUP(B27,Info!$C$1:$D$1000,2,FALSE)</f>
        <v>#N/A</v>
      </c>
      <c r="B27" s="21" t="s">
        <v>10887</v>
      </c>
      <c r="F27" s="16" t="s">
        <v>10888</v>
      </c>
      <c r="G27" s="10" t="s">
        <v>10889</v>
      </c>
    </row>
    <row r="28" spans="1:8">
      <c r="A28" s="15" t="e">
        <f>VLOOKUP(B28,Info!$C$1:$D$1000,2,FALSE)</f>
        <v>#N/A</v>
      </c>
      <c r="B28" s="21" t="s">
        <v>10628</v>
      </c>
      <c r="F28" s="16" t="s">
        <v>11160</v>
      </c>
      <c r="G28" s="10" t="s">
        <v>10890</v>
      </c>
    </row>
    <row r="29" spans="1:8">
      <c r="A29" s="15" t="e">
        <f>VLOOKUP(B29,Info!$C$1:$D$1000,2,FALSE)</f>
        <v>#N/A</v>
      </c>
      <c r="B29" s="21" t="s">
        <v>10629</v>
      </c>
      <c r="F29" s="16" t="s">
        <v>11157</v>
      </c>
      <c r="G29" s="10" t="s">
        <v>10891</v>
      </c>
    </row>
    <row r="30" spans="1:8">
      <c r="A30" s="15" t="e">
        <f>VLOOKUP(B30,Info!$C$1:$D$1000,2,FALSE)</f>
        <v>#N/A</v>
      </c>
      <c r="B30" s="21" t="s">
        <v>10892</v>
      </c>
      <c r="F30" s="16" t="s">
        <v>10893</v>
      </c>
      <c r="G30" s="10" t="s">
        <v>10894</v>
      </c>
    </row>
    <row r="31" spans="1:8">
      <c r="A31" s="15" t="e">
        <f>VLOOKUP(B31,Info!$C$1:$D$1000,2,FALSE)</f>
        <v>#N/A</v>
      </c>
      <c r="B31" s="21" t="s">
        <v>10895</v>
      </c>
      <c r="F31" s="16" t="s">
        <v>11122</v>
      </c>
      <c r="G31" s="10" t="s">
        <v>10896</v>
      </c>
    </row>
    <row r="32" spans="1:8">
      <c r="A32" s="15" t="e">
        <f>VLOOKUP(B32,Info!$C$1:$D$1000,2,FALSE)</f>
        <v>#N/A</v>
      </c>
      <c r="B32" s="21" t="s">
        <v>10638</v>
      </c>
      <c r="F32" s="16" t="s">
        <v>11105</v>
      </c>
      <c r="G32" s="10" t="s">
        <v>10897</v>
      </c>
    </row>
    <row r="33" spans="1:7">
      <c r="A33" s="15" t="e">
        <f>VLOOKUP(B33,Info!$C$1:$D$1000,2,FALSE)</f>
        <v>#N/A</v>
      </c>
      <c r="B33" s="21" t="s">
        <v>10898</v>
      </c>
      <c r="F33" s="16" t="s">
        <v>11179</v>
      </c>
      <c r="G33" s="10" t="s">
        <v>10899</v>
      </c>
    </row>
    <row r="34" spans="1:7">
      <c r="A34" s="15" t="e">
        <f>VLOOKUP(B34,Info!$C$1:$D$1000,2,FALSE)</f>
        <v>#N/A</v>
      </c>
      <c r="B34" s="21" t="s">
        <v>10900</v>
      </c>
      <c r="F34" s="16" t="s">
        <v>10901</v>
      </c>
      <c r="G34" s="10" t="s">
        <v>10902</v>
      </c>
    </row>
    <row r="35" spans="1:7">
      <c r="A35" s="15" t="e">
        <f>VLOOKUP(B35,Info!$C$1:$D$1000,2,FALSE)</f>
        <v>#N/A</v>
      </c>
      <c r="B35" s="21" t="s">
        <v>10903</v>
      </c>
      <c r="F35" s="16" t="s">
        <v>11132</v>
      </c>
      <c r="G35" s="10" t="s">
        <v>10904</v>
      </c>
    </row>
    <row r="36" spans="1:7">
      <c r="A36" s="15" t="e">
        <f>VLOOKUP(B36,Info!$C$1:$D$1000,2,FALSE)</f>
        <v>#N/A</v>
      </c>
      <c r="B36" s="21" t="s">
        <v>10905</v>
      </c>
      <c r="F36" s="16" t="s">
        <v>11094</v>
      </c>
    </row>
    <row r="37" spans="1:7">
      <c r="A37" s="15" t="e">
        <f>VLOOKUP(B37,Info!$C$1:$D$1000,2,FALSE)</f>
        <v>#N/A</v>
      </c>
      <c r="B37" s="21" t="s">
        <v>10906</v>
      </c>
      <c r="F37" s="16" t="s">
        <v>11129</v>
      </c>
      <c r="G37" s="22" t="s">
        <v>10907</v>
      </c>
    </row>
    <row r="38" spans="1:7">
      <c r="A38" s="15" t="e">
        <f>VLOOKUP(B38,Info!$C$1:$D$1000,2,FALSE)</f>
        <v>#N/A</v>
      </c>
      <c r="B38" s="21" t="s">
        <v>10626</v>
      </c>
      <c r="F38" s="16" t="s">
        <v>11456</v>
      </c>
      <c r="G38" s="22" t="s">
        <v>10909</v>
      </c>
    </row>
    <row r="39" spans="1:7">
      <c r="A39" s="15" t="e">
        <f>VLOOKUP(B39,Info!$C$1:$D$1000,2,FALSE)</f>
        <v>#N/A</v>
      </c>
      <c r="B39" s="21" t="s">
        <v>10910</v>
      </c>
      <c r="F39" s="16" t="s">
        <v>11147</v>
      </c>
      <c r="G39" s="22" t="s">
        <v>10911</v>
      </c>
    </row>
    <row r="40" spans="1:7">
      <c r="A40" s="15" t="e">
        <f>VLOOKUP(B40,Info!$C$1:$D$1000,2,FALSE)</f>
        <v>#N/A</v>
      </c>
      <c r="B40" s="21" t="s">
        <v>10912</v>
      </c>
      <c r="F40" s="16" t="s">
        <v>11171</v>
      </c>
      <c r="G40" s="22" t="s">
        <v>10913</v>
      </c>
    </row>
    <row r="41" spans="1:7">
      <c r="A41" s="15" t="e">
        <f>VLOOKUP(B41,Info!$C$1:$D$1000,2,FALSE)</f>
        <v>#N/A</v>
      </c>
      <c r="B41" s="21" t="s">
        <v>10634</v>
      </c>
      <c r="F41" s="16" t="s">
        <v>11100</v>
      </c>
      <c r="G41" s="22" t="s">
        <v>10914</v>
      </c>
    </row>
    <row r="42" spans="1:7">
      <c r="A42" s="15" t="e">
        <f>VLOOKUP(B42,Info!$C$1:$D$1000,2,FALSE)</f>
        <v>#N/A</v>
      </c>
      <c r="B42" s="21" t="s">
        <v>10635</v>
      </c>
      <c r="F42" s="16" t="s">
        <v>10915</v>
      </c>
      <c r="G42" s="22" t="s">
        <v>10916</v>
      </c>
    </row>
    <row r="43" spans="1:7">
      <c r="A43" s="15" t="e">
        <f>VLOOKUP(B43,Info!$C$1:$D$1000,2,FALSE)</f>
        <v>#N/A</v>
      </c>
      <c r="B43" s="21" t="s">
        <v>10637</v>
      </c>
      <c r="F43" s="16" t="s">
        <v>10917</v>
      </c>
      <c r="G43" s="22" t="s">
        <v>10918</v>
      </c>
    </row>
    <row r="44" spans="1:7">
      <c r="A44" s="15" t="e">
        <f>VLOOKUP(B44,Info!$C$1:$D$1000,2,FALSE)</f>
        <v>#N/A</v>
      </c>
      <c r="B44" s="21" t="s">
        <v>10919</v>
      </c>
      <c r="F44" s="16" t="s">
        <v>10920</v>
      </c>
      <c r="G44" s="22" t="s">
        <v>10921</v>
      </c>
    </row>
    <row r="45" spans="1:7">
      <c r="A45" s="15" t="e">
        <f>VLOOKUP(B45,Info!$C$1:$D$1000,2,FALSE)</f>
        <v>#N/A</v>
      </c>
      <c r="B45" s="21" t="s">
        <v>10922</v>
      </c>
      <c r="F45" s="16" t="s">
        <v>11097</v>
      </c>
      <c r="G45" s="22" t="s">
        <v>10923</v>
      </c>
    </row>
    <row r="46" spans="1:7">
      <c r="A46" s="15" t="e">
        <f>VLOOKUP(B46,Info!$C$1:$D$1000,2,FALSE)</f>
        <v>#N/A</v>
      </c>
      <c r="B46" s="21" t="s">
        <v>10924</v>
      </c>
      <c r="F46" s="16" t="s">
        <v>10925</v>
      </c>
      <c r="G46" s="22" t="s">
        <v>10926</v>
      </c>
    </row>
    <row r="47" spans="1:7">
      <c r="A47" s="15" t="e">
        <f>VLOOKUP(B47,Info!$C$1:$D$1000,2,FALSE)</f>
        <v>#N/A</v>
      </c>
      <c r="B47" s="21" t="s">
        <v>10927</v>
      </c>
      <c r="F47" s="16" t="s">
        <v>11176</v>
      </c>
      <c r="G47" s="22" t="s">
        <v>10928</v>
      </c>
    </row>
    <row r="48" spans="1:7">
      <c r="A48" s="15" t="e">
        <f>VLOOKUP(B48,Info!$C$1:$D$1000,2,FALSE)</f>
        <v>#N/A</v>
      </c>
      <c r="B48" s="21" t="s">
        <v>10929</v>
      </c>
      <c r="F48" s="16" t="s">
        <v>11462</v>
      </c>
      <c r="G48" s="22" t="s">
        <v>10931</v>
      </c>
    </row>
    <row r="49" spans="1:7">
      <c r="A49" s="15" t="e">
        <f>VLOOKUP(B49,Info!$C$1:$D$1000,2,FALSE)</f>
        <v>#N/A</v>
      </c>
      <c r="B49" s="21" t="s">
        <v>10932</v>
      </c>
      <c r="F49" s="16" t="s">
        <v>11463</v>
      </c>
      <c r="G49" s="22" t="s">
        <v>10934</v>
      </c>
    </row>
    <row r="50" spans="1:7">
      <c r="A50" s="15" t="e">
        <f>VLOOKUP(B50,Info!$C$1:$D$1000,2,FALSE)</f>
        <v>#N/A</v>
      </c>
      <c r="B50" s="21" t="s">
        <v>10935</v>
      </c>
      <c r="F50" s="16" t="s">
        <v>11114</v>
      </c>
      <c r="G50" s="23" t="s">
        <v>10937</v>
      </c>
    </row>
    <row r="51" spans="1:7">
      <c r="A51" s="15" t="e">
        <f>VLOOKUP(B51,Info!$C$1:$D$1000,2,FALSE)</f>
        <v>#N/A</v>
      </c>
      <c r="B51" s="21" t="s">
        <v>10627</v>
      </c>
      <c r="F51" s="16" t="s">
        <v>10938</v>
      </c>
      <c r="G51" s="23" t="s">
        <v>10939</v>
      </c>
    </row>
    <row r="52" spans="1:7">
      <c r="A52" s="15" t="e">
        <f>VLOOKUP(B52,Info!$C$1:$D$1000,2,FALSE)</f>
        <v>#N/A</v>
      </c>
      <c r="B52" s="21" t="s">
        <v>10940</v>
      </c>
      <c r="F52" s="16" t="s">
        <v>10941</v>
      </c>
      <c r="G52" s="23" t="s">
        <v>10942</v>
      </c>
    </row>
    <row r="53" spans="1:7">
      <c r="A53" s="15" t="e">
        <f>VLOOKUP(B53,Info!$C$1:$D$1000,2,FALSE)</f>
        <v>#N/A</v>
      </c>
      <c r="B53" s="21" t="s">
        <v>10943</v>
      </c>
      <c r="F53" s="16" t="s">
        <v>10944</v>
      </c>
      <c r="G53" s="23" t="s">
        <v>10945</v>
      </c>
    </row>
    <row r="54" spans="1:7">
      <c r="A54" s="15" t="e">
        <f>VLOOKUP(B54,Info!$C$1:$D$1000,2,FALSE)</f>
        <v>#N/A</v>
      </c>
      <c r="B54" s="21" t="s">
        <v>10946</v>
      </c>
      <c r="F54" s="16" t="s">
        <v>10947</v>
      </c>
      <c r="G54" s="23" t="s">
        <v>10948</v>
      </c>
    </row>
    <row r="55" spans="1:7">
      <c r="A55" s="18">
        <v>0</v>
      </c>
      <c r="B55" s="19" t="s">
        <v>10680</v>
      </c>
      <c r="F55" s="19" t="s">
        <v>10949</v>
      </c>
      <c r="G55" s="23" t="s">
        <v>10950</v>
      </c>
    </row>
    <row r="56" spans="1:7">
      <c r="A56" s="15" t="e">
        <f>VLOOKUP(B56,Info!$C$1:$D$1000,2,FALSE)</f>
        <v>#N/A</v>
      </c>
      <c r="B56" s="21" t="s">
        <v>10753</v>
      </c>
      <c r="F56" s="16" t="s">
        <v>10951</v>
      </c>
      <c r="G56" s="23" t="s">
        <v>10952</v>
      </c>
    </row>
    <row r="57" spans="1:7">
      <c r="A57" s="15" t="e">
        <f>VLOOKUP(B57,Info!$C$1:$D$1000,2,FALSE)</f>
        <v>#N/A</v>
      </c>
      <c r="B57" s="21" t="s">
        <v>10711</v>
      </c>
      <c r="F57" s="16" t="s">
        <v>10953</v>
      </c>
      <c r="G57" s="23" t="s">
        <v>10954</v>
      </c>
    </row>
    <row r="58" spans="1:7">
      <c r="A58" s="15" t="e">
        <f>VLOOKUP(B58,Info!$C$1:$D$1000,2,FALSE)</f>
        <v>#N/A</v>
      </c>
      <c r="B58" s="21" t="s">
        <v>10709</v>
      </c>
      <c r="F58" s="16" t="s">
        <v>11347</v>
      </c>
      <c r="G58" s="23" t="s">
        <v>10955</v>
      </c>
    </row>
    <row r="59" spans="1:7">
      <c r="A59" s="15" t="e">
        <f>VLOOKUP(B59,Info!$C$1:$D$1000,2,FALSE)</f>
        <v>#N/A</v>
      </c>
      <c r="B59" s="21" t="s">
        <v>10696</v>
      </c>
      <c r="F59" s="16" t="s">
        <v>11348</v>
      </c>
      <c r="G59" s="23" t="s">
        <v>10956</v>
      </c>
    </row>
    <row r="60" spans="1:7">
      <c r="A60" s="15" t="e">
        <f>VLOOKUP(B60,Info!$C$1:$D$1000,2,FALSE)</f>
        <v>#N/A</v>
      </c>
      <c r="B60" s="21" t="s">
        <v>10688</v>
      </c>
      <c r="F60" s="16" t="s">
        <v>11349</v>
      </c>
      <c r="G60" s="23" t="s">
        <v>10957</v>
      </c>
    </row>
    <row r="61" spans="1:7">
      <c r="A61" s="15" t="e">
        <f>VLOOKUP(B61,Info!$C$1:$D$1000,2,FALSE)</f>
        <v>#N/A</v>
      </c>
      <c r="B61" s="21" t="s">
        <v>10734</v>
      </c>
      <c r="F61" s="16" t="s">
        <v>11350</v>
      </c>
      <c r="G61" s="23" t="s">
        <v>10958</v>
      </c>
    </row>
    <row r="62" spans="1:7">
      <c r="A62" s="15" t="e">
        <f>VLOOKUP(B62,Info!$C$1:$D$1000,2,FALSE)</f>
        <v>#N/A</v>
      </c>
      <c r="B62" s="21" t="s">
        <v>10749</v>
      </c>
      <c r="F62" s="16" t="s">
        <v>11351</v>
      </c>
      <c r="G62" s="23" t="s">
        <v>10959</v>
      </c>
    </row>
    <row r="63" spans="1:7">
      <c r="A63" s="15" t="e">
        <f>VLOOKUP(B63,Info!$C$1:$D$1000,2,FALSE)</f>
        <v>#N/A</v>
      </c>
      <c r="B63" s="21" t="s">
        <v>10701</v>
      </c>
      <c r="F63" s="16" t="s">
        <v>11352</v>
      </c>
      <c r="G63" s="23" t="s">
        <v>10960</v>
      </c>
    </row>
    <row r="64" spans="1:7">
      <c r="A64" s="15" t="e">
        <f>VLOOKUP(B64,Info!$C$1:$D$1000,2,FALSE)</f>
        <v>#N/A</v>
      </c>
      <c r="B64" s="21" t="s">
        <v>10746</v>
      </c>
      <c r="F64" s="16" t="s">
        <v>11353</v>
      </c>
      <c r="G64" s="23" t="s">
        <v>10961</v>
      </c>
    </row>
    <row r="65" spans="1:7">
      <c r="A65" s="15" t="e">
        <f>VLOOKUP(B65,Info!$C$1:$D$1000,2,FALSE)</f>
        <v>#N/A</v>
      </c>
      <c r="B65" s="21" t="s">
        <v>10700</v>
      </c>
      <c r="F65" s="16" t="s">
        <v>11354</v>
      </c>
      <c r="G65" s="23" t="s">
        <v>10962</v>
      </c>
    </row>
    <row r="66" spans="1:7">
      <c r="A66" s="15" t="e">
        <f>VLOOKUP(B66,Info!$C$1:$D$1000,2,FALSE)</f>
        <v>#N/A</v>
      </c>
      <c r="B66" s="21" t="s">
        <v>10715</v>
      </c>
      <c r="F66" s="16" t="s">
        <v>11355</v>
      </c>
      <c r="G66" s="23" t="s">
        <v>10963</v>
      </c>
    </row>
    <row r="67" spans="1:7">
      <c r="A67" s="15" t="e">
        <f>VLOOKUP(B67,Info!$C$1:$D$1000,2,FALSE)</f>
        <v>#N/A</v>
      </c>
      <c r="B67" s="21" t="s">
        <v>10697</v>
      </c>
      <c r="F67" s="16" t="s">
        <v>11356</v>
      </c>
      <c r="G67" s="23" t="s">
        <v>10964</v>
      </c>
    </row>
    <row r="68" spans="1:7">
      <c r="A68" s="15" t="e">
        <f>VLOOKUP(B68,Info!$C$1:$D$1000,2,FALSE)</f>
        <v>#N/A</v>
      </c>
      <c r="B68" s="21" t="s">
        <v>10686</v>
      </c>
      <c r="F68" s="16" t="s">
        <v>11357</v>
      </c>
      <c r="G68" s="23" t="s">
        <v>10965</v>
      </c>
    </row>
    <row r="69" spans="1:7">
      <c r="A69" s="15" t="e">
        <f>VLOOKUP(B69,Info!$C$1:$D$1000,2,FALSE)</f>
        <v>#N/A</v>
      </c>
      <c r="B69" s="21" t="s">
        <v>10703</v>
      </c>
      <c r="F69" s="16" t="s">
        <v>10966</v>
      </c>
      <c r="G69" s="23" t="s">
        <v>10967</v>
      </c>
    </row>
    <row r="70" spans="1:7">
      <c r="A70" s="15" t="e">
        <f>VLOOKUP(B70,Info!$C$1:$D$1000,2,FALSE)</f>
        <v>#N/A</v>
      </c>
      <c r="B70" s="21" t="s">
        <v>10722</v>
      </c>
      <c r="F70" s="16" t="s">
        <v>11358</v>
      </c>
      <c r="G70" s="23" t="s">
        <v>10968</v>
      </c>
    </row>
    <row r="71" spans="1:7">
      <c r="A71" s="15" t="e">
        <f>VLOOKUP(B71,Info!$C$1:$D$1000,2,FALSE)</f>
        <v>#N/A</v>
      </c>
      <c r="B71" s="21" t="s">
        <v>10744</v>
      </c>
      <c r="F71" s="16" t="s">
        <v>10969</v>
      </c>
      <c r="G71" s="23" t="s">
        <v>10970</v>
      </c>
    </row>
    <row r="72" spans="1:7">
      <c r="A72" s="15" t="e">
        <f>VLOOKUP(B72,Info!$C$1:$D$1000,2,FALSE)</f>
        <v>#N/A</v>
      </c>
      <c r="B72" s="21" t="s">
        <v>10751</v>
      </c>
      <c r="F72" s="16" t="s">
        <v>10971</v>
      </c>
      <c r="G72" s="23" t="s">
        <v>10972</v>
      </c>
    </row>
    <row r="73" spans="1:7">
      <c r="A73" s="15" t="e">
        <f>VLOOKUP(B73,Info!$C$1:$D$1000,2,FALSE)</f>
        <v>#N/A</v>
      </c>
      <c r="B73" s="21" t="s">
        <v>10752</v>
      </c>
      <c r="F73" s="16" t="s">
        <v>11359</v>
      </c>
      <c r="G73" s="23" t="s">
        <v>10973</v>
      </c>
    </row>
    <row r="74" spans="1:7">
      <c r="A74" s="15" t="e">
        <f>VLOOKUP(B74,Info!$C$1:$D$1000,2,FALSE)</f>
        <v>#N/A</v>
      </c>
      <c r="B74" s="21" t="s">
        <v>10689</v>
      </c>
      <c r="F74" s="16" t="s">
        <v>10974</v>
      </c>
      <c r="G74" s="23" t="s">
        <v>10975</v>
      </c>
    </row>
    <row r="75" spans="1:7">
      <c r="A75" s="15" t="e">
        <f>VLOOKUP(B75,Info!$C$1:$D$1000,2,FALSE)</f>
        <v>#N/A</v>
      </c>
      <c r="B75" s="21" t="s">
        <v>10732</v>
      </c>
      <c r="F75" s="16" t="s">
        <v>11360</v>
      </c>
      <c r="G75" s="23" t="s">
        <v>10976</v>
      </c>
    </row>
    <row r="76" spans="1:7">
      <c r="A76" s="15" t="e">
        <f>VLOOKUP(B76,Info!$C$1:$D$1000,2,FALSE)</f>
        <v>#N/A</v>
      </c>
      <c r="B76" s="21" t="s">
        <v>10742</v>
      </c>
      <c r="F76" s="16" t="s">
        <v>11361</v>
      </c>
      <c r="G76" s="23" t="s">
        <v>10977</v>
      </c>
    </row>
    <row r="77" spans="1:7">
      <c r="A77" s="15" t="e">
        <f>VLOOKUP(B77,Info!$C$1:$D$1000,2,FALSE)</f>
        <v>#N/A</v>
      </c>
      <c r="B77" s="21" t="s">
        <v>10729</v>
      </c>
      <c r="F77" s="16" t="s">
        <v>10978</v>
      </c>
      <c r="G77" s="23" t="s">
        <v>10979</v>
      </c>
    </row>
    <row r="78" spans="1:7">
      <c r="A78" s="15" t="e">
        <f>VLOOKUP(B78,Info!$C$1:$D$1000,2,FALSE)</f>
        <v>#N/A</v>
      </c>
      <c r="B78" s="21" t="s">
        <v>10683</v>
      </c>
      <c r="F78" s="16" t="s">
        <v>11362</v>
      </c>
      <c r="G78" s="23" t="s">
        <v>10980</v>
      </c>
    </row>
    <row r="79" spans="1:7">
      <c r="A79" s="15" t="e">
        <f>VLOOKUP(B79,Info!$C$1:$D$1000,2,FALSE)</f>
        <v>#N/A</v>
      </c>
      <c r="B79" s="21" t="s">
        <v>10718</v>
      </c>
      <c r="F79" s="16" t="s">
        <v>10981</v>
      </c>
      <c r="G79" s="23" t="s">
        <v>10982</v>
      </c>
    </row>
    <row r="80" spans="1:7">
      <c r="A80" s="15" t="e">
        <f>VLOOKUP(B80,Info!$C$1:$D$1000,2,FALSE)</f>
        <v>#N/A</v>
      </c>
      <c r="B80" s="21" t="s">
        <v>10743</v>
      </c>
      <c r="F80" s="16" t="s">
        <v>10983</v>
      </c>
      <c r="G80" s="23" t="s">
        <v>10984</v>
      </c>
    </row>
    <row r="81" spans="1:7">
      <c r="A81" s="15" t="e">
        <f>VLOOKUP(B81,Info!$C$1:$D$1000,2,FALSE)</f>
        <v>#N/A</v>
      </c>
      <c r="B81" s="21" t="s">
        <v>10747</v>
      </c>
      <c r="F81" s="16" t="s">
        <v>10985</v>
      </c>
      <c r="G81" s="23" t="s">
        <v>10986</v>
      </c>
    </row>
    <row r="82" spans="1:7">
      <c r="A82" s="15" t="e">
        <f>VLOOKUP(B82,Info!$C$1:$D$1000,2,FALSE)</f>
        <v>#N/A</v>
      </c>
      <c r="B82" s="21" t="s">
        <v>10691</v>
      </c>
      <c r="F82" s="16" t="s">
        <v>10987</v>
      </c>
      <c r="G82" s="23" t="s">
        <v>10988</v>
      </c>
    </row>
    <row r="83" spans="1:7">
      <c r="A83" s="15" t="e">
        <f>VLOOKUP(B83,Info!$C$1:$D$1000,2,FALSE)</f>
        <v>#N/A</v>
      </c>
      <c r="B83" s="21" t="s">
        <v>10750</v>
      </c>
      <c r="F83" s="16" t="s">
        <v>10989</v>
      </c>
      <c r="G83" s="23" t="s">
        <v>10990</v>
      </c>
    </row>
    <row r="84" spans="1:7">
      <c r="A84" s="15" t="e">
        <f>VLOOKUP(B84,Info!$C$1:$D$1000,2,FALSE)</f>
        <v>#N/A</v>
      </c>
      <c r="B84" s="21" t="s">
        <v>10721</v>
      </c>
      <c r="F84" s="16" t="s">
        <v>10991</v>
      </c>
    </row>
    <row r="85" spans="1:7">
      <c r="A85" s="15" t="e">
        <f>VLOOKUP(B85,Info!$C$1:$D$1000,2,FALSE)</f>
        <v>#N/A</v>
      </c>
      <c r="B85" s="21" t="s">
        <v>10727</v>
      </c>
      <c r="F85" s="16" t="s">
        <v>10992</v>
      </c>
    </row>
    <row r="86" spans="1:7">
      <c r="A86" s="15" t="e">
        <f>VLOOKUP(B86,Info!$C$1:$D$1000,2,FALSE)</f>
        <v>#N/A</v>
      </c>
      <c r="B86" s="21" t="s">
        <v>10745</v>
      </c>
      <c r="F86" s="16" t="s">
        <v>10993</v>
      </c>
    </row>
    <row r="87" spans="1:7">
      <c r="A87" s="15" t="e">
        <f>VLOOKUP(B87,Info!$C$1:$D$1000,2,FALSE)</f>
        <v>#N/A</v>
      </c>
      <c r="B87" s="21" t="s">
        <v>10704</v>
      </c>
      <c r="F87" s="16" t="s">
        <v>10994</v>
      </c>
    </row>
    <row r="88" spans="1:7">
      <c r="A88" s="15" t="e">
        <f>VLOOKUP(B88,Info!$C$1:$D$1000,2,FALSE)</f>
        <v>#N/A</v>
      </c>
      <c r="B88" s="21" t="s">
        <v>10735</v>
      </c>
      <c r="F88" s="16" t="s">
        <v>10995</v>
      </c>
    </row>
    <row r="89" spans="1:7">
      <c r="A89" s="15" t="e">
        <f>VLOOKUP(B89,Info!$C$1:$D$1000,2,FALSE)</f>
        <v>#N/A</v>
      </c>
      <c r="B89" s="21" t="s">
        <v>10736</v>
      </c>
      <c r="F89" s="16" t="s">
        <v>10996</v>
      </c>
    </row>
    <row r="90" spans="1:7">
      <c r="A90" s="15" t="e">
        <f>VLOOKUP(B90,Info!$C$1:$D$1000,2,FALSE)</f>
        <v>#N/A</v>
      </c>
      <c r="B90" s="21" t="s">
        <v>10698</v>
      </c>
      <c r="F90" s="16" t="s">
        <v>10997</v>
      </c>
    </row>
    <row r="91" spans="1:7">
      <c r="A91" s="15" t="e">
        <f>VLOOKUP(B91,Info!$C$1:$D$1000,2,FALSE)</f>
        <v>#N/A</v>
      </c>
      <c r="B91" s="21" t="s">
        <v>10720</v>
      </c>
      <c r="F91" s="16" t="s">
        <v>10998</v>
      </c>
    </row>
    <row r="92" spans="1:7">
      <c r="A92" s="15" t="e">
        <f>VLOOKUP(B92,Info!$C$1:$D$1000,2,FALSE)</f>
        <v>#N/A</v>
      </c>
      <c r="B92" s="21" t="s">
        <v>10712</v>
      </c>
      <c r="F92" s="16" t="s">
        <v>10999</v>
      </c>
    </row>
    <row r="93" spans="1:7">
      <c r="A93" s="15" t="e">
        <f>VLOOKUP(B93,Info!$C$1:$D$1000,2,FALSE)</f>
        <v>#N/A</v>
      </c>
      <c r="B93" s="21" t="s">
        <v>10692</v>
      </c>
      <c r="F93" s="16" t="s">
        <v>11000</v>
      </c>
    </row>
    <row r="94" spans="1:7">
      <c r="A94" s="15" t="e">
        <f>VLOOKUP(B94,Info!$C$1:$D$1000,2,FALSE)</f>
        <v>#N/A</v>
      </c>
      <c r="B94" s="21" t="s">
        <v>10714</v>
      </c>
      <c r="F94" s="16" t="s">
        <v>11001</v>
      </c>
    </row>
    <row r="95" spans="1:7">
      <c r="A95" s="15" t="e">
        <f>VLOOKUP(B95,Info!$C$1:$D$1000,2,FALSE)</f>
        <v>#N/A</v>
      </c>
      <c r="B95" s="21" t="s">
        <v>10707</v>
      </c>
      <c r="F95" s="16" t="s">
        <v>11002</v>
      </c>
    </row>
    <row r="96" spans="1:7">
      <c r="A96" s="15" t="e">
        <f>VLOOKUP(B96,Info!$C$1:$D$1000,2,FALSE)</f>
        <v>#N/A</v>
      </c>
      <c r="B96" s="21" t="s">
        <v>10705</v>
      </c>
      <c r="F96" s="16" t="s">
        <v>11003</v>
      </c>
    </row>
    <row r="97" spans="1:11">
      <c r="A97" s="15" t="e">
        <f>VLOOKUP(B97,Info!$C$1:$D$1000,2,FALSE)</f>
        <v>#N/A</v>
      </c>
      <c r="B97" s="21" t="s">
        <v>10724</v>
      </c>
      <c r="F97" s="16" t="s">
        <v>11004</v>
      </c>
    </row>
    <row r="98" spans="1:11">
      <c r="A98" s="15" t="e">
        <f>VLOOKUP(B98,Info!$C$1:$D$1000,2,FALSE)</f>
        <v>#N/A</v>
      </c>
      <c r="B98" s="21" t="s">
        <v>10725</v>
      </c>
      <c r="F98" s="16" t="s">
        <v>11005</v>
      </c>
    </row>
    <row r="99" spans="1:11">
      <c r="A99" s="15" t="e">
        <f>VLOOKUP(B99,Info!$C$1:$D$1000,2,FALSE)</f>
        <v>#N/A</v>
      </c>
      <c r="B99" s="21" t="s">
        <v>10730</v>
      </c>
      <c r="F99" s="16" t="s">
        <v>11006</v>
      </c>
    </row>
    <row r="100" spans="1:11">
      <c r="A100" s="15" t="e">
        <f>VLOOKUP(B100,Info!$C$1:$D$1000,2,FALSE)</f>
        <v>#N/A</v>
      </c>
      <c r="B100" s="21" t="s">
        <v>10748</v>
      </c>
      <c r="F100" s="16" t="s">
        <v>11007</v>
      </c>
      <c r="G100" s="22" t="s">
        <v>11008</v>
      </c>
      <c r="H100" s="24"/>
      <c r="I100" s="24"/>
      <c r="J100" s="23"/>
      <c r="K100" s="23"/>
    </row>
    <row r="101" spans="1:11">
      <c r="A101" s="15" t="e">
        <f>VLOOKUP(B101,Info!$C$1:$D$1000,2,FALSE)</f>
        <v>#N/A</v>
      </c>
      <c r="B101" s="21" t="s">
        <v>10706</v>
      </c>
      <c r="F101" s="16" t="s">
        <v>11009</v>
      </c>
      <c r="G101" s="22" t="s">
        <v>11010</v>
      </c>
      <c r="H101" s="24"/>
      <c r="I101" s="24"/>
    </row>
    <row r="102" spans="1:11">
      <c r="A102" s="15" t="e">
        <f>VLOOKUP(B102,Info!$C$1:$D$1000,2,FALSE)</f>
        <v>#N/A</v>
      </c>
      <c r="B102" s="21" t="s">
        <v>10685</v>
      </c>
      <c r="F102" s="16" t="s">
        <v>11011</v>
      </c>
      <c r="G102" s="22" t="s">
        <v>11012</v>
      </c>
      <c r="H102" s="24"/>
      <c r="I102" s="24"/>
    </row>
    <row r="103" spans="1:11">
      <c r="A103" s="15" t="e">
        <f>VLOOKUP(B103,Info!$C$1:$D$1000,2,FALSE)</f>
        <v>#N/A</v>
      </c>
      <c r="B103" s="21" t="s">
        <v>10699</v>
      </c>
      <c r="F103" s="16" t="s">
        <v>11013</v>
      </c>
      <c r="G103" s="22" t="s">
        <v>11014</v>
      </c>
      <c r="H103" s="24"/>
      <c r="I103" s="24"/>
    </row>
    <row r="104" spans="1:11">
      <c r="A104" s="15" t="e">
        <f>VLOOKUP(B104,Info!$C$1:$D$1000,2,FALSE)</f>
        <v>#N/A</v>
      </c>
      <c r="B104" s="21" t="s">
        <v>10716</v>
      </c>
      <c r="F104" s="16" t="s">
        <v>11015</v>
      </c>
      <c r="G104" s="22" t="s">
        <v>11016</v>
      </c>
      <c r="H104" s="24"/>
      <c r="I104" s="24"/>
    </row>
    <row r="105" spans="1:11">
      <c r="A105" s="15" t="e">
        <f>VLOOKUP(B105,Info!$C$1:$D$1000,2,FALSE)</f>
        <v>#N/A</v>
      </c>
      <c r="B105" s="21" t="s">
        <v>10740</v>
      </c>
      <c r="F105" s="16" t="s">
        <v>11017</v>
      </c>
      <c r="G105" s="22" t="s">
        <v>11018</v>
      </c>
      <c r="H105" s="24"/>
      <c r="I105" s="24"/>
    </row>
    <row r="106" spans="1:11">
      <c r="A106" s="15" t="e">
        <f>VLOOKUP(B106,Info!$C$1:$D$1000,2,FALSE)</f>
        <v>#N/A</v>
      </c>
      <c r="B106" s="21" t="s">
        <v>10690</v>
      </c>
      <c r="F106" s="16" t="s">
        <v>11019</v>
      </c>
      <c r="G106" s="22" t="s">
        <v>11020</v>
      </c>
      <c r="H106" s="24"/>
      <c r="I106" s="24"/>
    </row>
    <row r="107" spans="1:11">
      <c r="A107" s="15" t="e">
        <f>VLOOKUP(B107,Info!$C$1:$D$1000,2,FALSE)</f>
        <v>#N/A</v>
      </c>
      <c r="B107" s="21" t="s">
        <v>10702</v>
      </c>
      <c r="F107" s="16" t="s">
        <v>11021</v>
      </c>
      <c r="G107" s="22" t="s">
        <v>11022</v>
      </c>
      <c r="H107" s="24"/>
      <c r="I107" s="24"/>
    </row>
    <row r="108" spans="1:11">
      <c r="A108" s="15" t="e">
        <f>VLOOKUP(B108,Info!$C$1:$D$1000,2,FALSE)</f>
        <v>#N/A</v>
      </c>
      <c r="B108" s="21" t="s">
        <v>10719</v>
      </c>
      <c r="F108" s="16" t="s">
        <v>11023</v>
      </c>
      <c r="G108" s="22" t="s">
        <v>11024</v>
      </c>
      <c r="H108" s="24"/>
      <c r="I108" s="24"/>
    </row>
    <row r="109" spans="1:11">
      <c r="A109" s="15" t="e">
        <f>VLOOKUP(B109,Info!$C$1:$D$1000,2,FALSE)</f>
        <v>#N/A</v>
      </c>
      <c r="B109" s="21" t="s">
        <v>11025</v>
      </c>
      <c r="F109" s="16" t="s">
        <v>11026</v>
      </c>
      <c r="G109" s="22" t="s">
        <v>11027</v>
      </c>
      <c r="H109" s="24"/>
      <c r="I109" s="24"/>
    </row>
    <row r="110" spans="1:11">
      <c r="A110" s="15" t="e">
        <f>VLOOKUP(B110,Info!$C$1:$D$1000,2,FALSE)</f>
        <v>#N/A</v>
      </c>
      <c r="B110" s="21" t="s">
        <v>10713</v>
      </c>
      <c r="F110" s="16" t="s">
        <v>11028</v>
      </c>
      <c r="G110" s="22" t="s">
        <v>11029</v>
      </c>
      <c r="H110" s="24"/>
      <c r="I110" s="24"/>
    </row>
    <row r="111" spans="1:11">
      <c r="A111" s="15" t="e">
        <f>VLOOKUP(B111,Info!$C$1:$D$1000,2,FALSE)</f>
        <v>#N/A</v>
      </c>
      <c r="B111" s="21" t="s">
        <v>10694</v>
      </c>
      <c r="F111" s="16" t="s">
        <v>11363</v>
      </c>
      <c r="G111" s="24"/>
      <c r="H111" s="24"/>
      <c r="I111" s="24"/>
    </row>
    <row r="112" spans="1:11">
      <c r="A112" s="15" t="e">
        <f>VLOOKUP(B112,Info!$C$1:$D$1000,2,FALSE)</f>
        <v>#N/A</v>
      </c>
      <c r="B112" s="21" t="s">
        <v>10738</v>
      </c>
      <c r="F112" s="16" t="s">
        <v>11030</v>
      </c>
      <c r="G112" s="24"/>
      <c r="H112" s="24"/>
      <c r="I112" s="24"/>
    </row>
    <row r="113" spans="1:9">
      <c r="A113" s="15" t="e">
        <f>VLOOKUP(B113,Info!$C$1:$D$1000,2,FALSE)</f>
        <v>#N/A</v>
      </c>
      <c r="B113" s="21" t="s">
        <v>10737</v>
      </c>
      <c r="F113" s="16" t="s">
        <v>11364</v>
      </c>
      <c r="G113" s="25" t="s">
        <v>11031</v>
      </c>
      <c r="H113" s="9"/>
      <c r="I113" s="24"/>
    </row>
    <row r="114" spans="1:9">
      <c r="A114" s="15" t="e">
        <f>VLOOKUP(B114,Info!$C$1:$D$1000,2,FALSE)</f>
        <v>#N/A</v>
      </c>
      <c r="B114" s="21" t="s">
        <v>10739</v>
      </c>
      <c r="F114" s="16" t="s">
        <v>11365</v>
      </c>
      <c r="G114" s="25" t="s">
        <v>11032</v>
      </c>
      <c r="H114" s="9"/>
      <c r="I114" s="24"/>
    </row>
    <row r="115" spans="1:9">
      <c r="A115" s="15" t="e">
        <f>VLOOKUP(B115,Info!$C$1:$D$1000,2,FALSE)</f>
        <v>#N/A</v>
      </c>
      <c r="B115" s="21" t="s">
        <v>10682</v>
      </c>
      <c r="F115" s="16" t="s">
        <v>11366</v>
      </c>
      <c r="G115" s="25" t="s">
        <v>11033</v>
      </c>
      <c r="H115" s="9"/>
      <c r="I115" s="24"/>
    </row>
    <row r="116" spans="1:9">
      <c r="A116" s="15" t="e">
        <f>VLOOKUP(B116,Info!$C$1:$D$1000,2,FALSE)</f>
        <v>#N/A</v>
      </c>
      <c r="B116" s="21" t="s">
        <v>10687</v>
      </c>
      <c r="F116" s="16" t="s">
        <v>11367</v>
      </c>
      <c r="G116" s="25" t="s">
        <v>11034</v>
      </c>
      <c r="H116" s="9"/>
      <c r="I116" s="24"/>
    </row>
    <row r="117" spans="1:9">
      <c r="A117" s="15" t="e">
        <f>VLOOKUP(B117,Info!$C$1:$D$1000,2,FALSE)</f>
        <v>#N/A</v>
      </c>
      <c r="B117" s="21" t="s">
        <v>10728</v>
      </c>
      <c r="F117" s="16" t="s">
        <v>11368</v>
      </c>
      <c r="G117" s="25" t="s">
        <v>11035</v>
      </c>
      <c r="H117" s="9"/>
      <c r="I117" s="24"/>
    </row>
    <row r="118" spans="1:9">
      <c r="A118" s="15" t="e">
        <f>VLOOKUP(B118,Info!$C$1:$D$1000,2,FALSE)</f>
        <v>#N/A</v>
      </c>
      <c r="B118" s="21" t="s">
        <v>10708</v>
      </c>
      <c r="F118" s="16" t="s">
        <v>11369</v>
      </c>
      <c r="G118" s="25" t="s">
        <v>11036</v>
      </c>
      <c r="H118" s="9"/>
      <c r="I118" s="24"/>
    </row>
    <row r="119" spans="1:9">
      <c r="A119" s="15" t="e">
        <f>VLOOKUP(B119,Info!$C$1:$D$1000,2,FALSE)</f>
        <v>#N/A</v>
      </c>
      <c r="B119" s="21" t="s">
        <v>10726</v>
      </c>
      <c r="F119" s="16" t="s">
        <v>11037</v>
      </c>
      <c r="G119" s="25" t="s">
        <v>11038</v>
      </c>
      <c r="H119" s="9"/>
      <c r="I119" s="24"/>
    </row>
    <row r="120" spans="1:9">
      <c r="A120" s="15" t="e">
        <f>VLOOKUP(B120,Info!$C$1:$D$1000,2,FALSE)</f>
        <v>#N/A</v>
      </c>
      <c r="B120" s="21" t="s">
        <v>10733</v>
      </c>
      <c r="F120" s="16" t="s">
        <v>11370</v>
      </c>
      <c r="G120" s="25" t="s">
        <v>11039</v>
      </c>
      <c r="H120" s="9"/>
      <c r="I120" s="24"/>
    </row>
    <row r="121" spans="1:9">
      <c r="A121" s="15" t="e">
        <f>VLOOKUP(B121,Info!$C$1:$D$1000,2,FALSE)</f>
        <v>#N/A</v>
      </c>
      <c r="B121" s="21" t="s">
        <v>10717</v>
      </c>
      <c r="F121" s="16" t="s">
        <v>11371</v>
      </c>
      <c r="G121" s="25" t="s">
        <v>11040</v>
      </c>
      <c r="H121" s="9"/>
      <c r="I121" s="24"/>
    </row>
    <row r="122" spans="1:9">
      <c r="A122" s="15" t="e">
        <f>VLOOKUP(B122,Info!$C$1:$D$1000,2,FALSE)</f>
        <v>#N/A</v>
      </c>
      <c r="B122" s="21" t="s">
        <v>10741</v>
      </c>
      <c r="F122" s="16" t="s">
        <v>11041</v>
      </c>
      <c r="G122" s="25" t="s">
        <v>11042</v>
      </c>
      <c r="H122" s="9"/>
      <c r="I122" s="24"/>
    </row>
    <row r="123" spans="1:9">
      <c r="A123" s="15" t="e">
        <f>VLOOKUP(B123,Info!$C$1:$D$1000,2,FALSE)</f>
        <v>#N/A</v>
      </c>
      <c r="B123" s="21" t="s">
        <v>10681</v>
      </c>
      <c r="F123" s="16" t="s">
        <v>11372</v>
      </c>
      <c r="G123" s="25" t="s">
        <v>11043</v>
      </c>
      <c r="H123" s="9"/>
      <c r="I123" s="24"/>
    </row>
    <row r="124" spans="1:9">
      <c r="A124" s="15" t="e">
        <f>VLOOKUP(B124,Info!$C$1:$D$1000,2,FALSE)</f>
        <v>#N/A</v>
      </c>
      <c r="B124" s="21" t="s">
        <v>10684</v>
      </c>
      <c r="F124" s="16" t="s">
        <v>11373</v>
      </c>
      <c r="G124" s="25" t="s">
        <v>11044</v>
      </c>
      <c r="H124" s="9"/>
      <c r="I124" s="24"/>
    </row>
    <row r="125" spans="1:9">
      <c r="A125" s="15" t="e">
        <f>VLOOKUP(B125,Info!$C$1:$D$1000,2,FALSE)</f>
        <v>#N/A</v>
      </c>
      <c r="B125" s="21" t="s">
        <v>10693</v>
      </c>
      <c r="F125" s="16" t="s">
        <v>11374</v>
      </c>
      <c r="G125" s="25" t="s">
        <v>11045</v>
      </c>
      <c r="H125" s="9"/>
      <c r="I125" s="24"/>
    </row>
    <row r="126" spans="1:9">
      <c r="A126" s="15" t="e">
        <f>VLOOKUP(B126,Info!$C$1:$D$1000,2,FALSE)</f>
        <v>#N/A</v>
      </c>
      <c r="B126" s="21" t="s">
        <v>10695</v>
      </c>
      <c r="F126" s="16" t="s">
        <v>11375</v>
      </c>
      <c r="G126" s="25" t="s">
        <v>11046</v>
      </c>
      <c r="H126" s="9"/>
      <c r="I126" s="24"/>
    </row>
    <row r="127" spans="1:9">
      <c r="A127" s="15" t="e">
        <f>VLOOKUP(B127,Info!$C$1:$D$1000,2,FALSE)</f>
        <v>#N/A</v>
      </c>
      <c r="B127" s="21" t="s">
        <v>10731</v>
      </c>
      <c r="F127" s="16" t="s">
        <v>11376</v>
      </c>
      <c r="G127" s="25" t="s">
        <v>11047</v>
      </c>
      <c r="H127" s="26" t="s">
        <v>11048</v>
      </c>
    </row>
    <row r="128" spans="1:9">
      <c r="A128" s="15" t="e">
        <f>VLOOKUP(B128,Info!$C$1:$D$1000,2,FALSE)</f>
        <v>#N/A</v>
      </c>
      <c r="B128" s="21" t="s">
        <v>10710</v>
      </c>
      <c r="F128" s="16" t="s">
        <v>11049</v>
      </c>
      <c r="G128" s="25" t="s">
        <v>11050</v>
      </c>
      <c r="H128" s="9"/>
    </row>
    <row r="129" spans="1:8">
      <c r="A129" s="15" t="e">
        <f>VLOOKUP(B129,Info!$C$1:$D$1000,2,FALSE)</f>
        <v>#N/A</v>
      </c>
      <c r="B129" s="21" t="s">
        <v>10723</v>
      </c>
      <c r="F129" s="16" t="s">
        <v>11377</v>
      </c>
      <c r="G129" s="25" t="s">
        <v>11051</v>
      </c>
      <c r="H129" s="9"/>
    </row>
    <row r="130" spans="1:8">
      <c r="A130" s="27">
        <v>0</v>
      </c>
      <c r="B130" s="28" t="s">
        <v>11052</v>
      </c>
      <c r="F130" s="28" t="s">
        <v>11053</v>
      </c>
      <c r="G130" s="29" t="s">
        <v>11054</v>
      </c>
      <c r="H130" s="9"/>
    </row>
    <row r="131" spans="1:8" s="32" customFormat="1">
      <c r="A131" s="15" t="e">
        <f>VLOOKUP(B131,Info!$C$1:$D$1000,2,FALSE)</f>
        <v>#N/A</v>
      </c>
      <c r="B131" s="30" t="s">
        <v>11055</v>
      </c>
      <c r="C131" s="31"/>
      <c r="D131" s="31"/>
      <c r="E131" s="31"/>
      <c r="F131" s="16" t="s">
        <v>11056</v>
      </c>
      <c r="G131" s="25" t="s">
        <v>11057</v>
      </c>
      <c r="H131" s="9"/>
    </row>
    <row r="132" spans="1:8" s="32" customFormat="1">
      <c r="A132" s="15" t="e">
        <f>VLOOKUP(B132,Info!$C$1:$D$1000,2,FALSE)</f>
        <v>#N/A</v>
      </c>
      <c r="B132" s="30" t="s">
        <v>11058</v>
      </c>
      <c r="C132" s="31"/>
      <c r="D132" s="31"/>
      <c r="E132" s="31"/>
      <c r="F132" s="16" t="s">
        <v>11059</v>
      </c>
      <c r="G132" s="25" t="s">
        <v>11060</v>
      </c>
      <c r="H132" s="9"/>
    </row>
    <row r="133" spans="1:8" s="32" customFormat="1">
      <c r="A133" s="15" t="e">
        <f>VLOOKUP(B133,Info!$C$1:$D$1000,2,FALSE)</f>
        <v>#N/A</v>
      </c>
      <c r="B133" s="30" t="s">
        <v>11061</v>
      </c>
      <c r="C133" s="31"/>
      <c r="D133" s="31"/>
      <c r="E133" s="31"/>
      <c r="F133" s="16" t="s">
        <v>11062</v>
      </c>
      <c r="G133" s="25" t="s">
        <v>11063</v>
      </c>
      <c r="H133" s="9"/>
    </row>
    <row r="134" spans="1:8" s="32" customFormat="1">
      <c r="A134" s="15" t="e">
        <f>VLOOKUP(B134,Info!$C$1:$D$1000,2,FALSE)</f>
        <v>#N/A</v>
      </c>
      <c r="B134" s="30" t="s">
        <v>11064</v>
      </c>
      <c r="C134" s="31"/>
      <c r="D134" s="31"/>
      <c r="E134" s="31"/>
      <c r="F134" s="16" t="s">
        <v>11065</v>
      </c>
      <c r="G134" s="25" t="s">
        <v>11066</v>
      </c>
      <c r="H134" s="9"/>
    </row>
    <row r="135" spans="1:8" s="32" customFormat="1">
      <c r="A135" s="15" t="e">
        <f>VLOOKUP(B135,Info!$C$1:$D$1000,2,FALSE)</f>
        <v>#N/A</v>
      </c>
      <c r="B135" s="30" t="s">
        <v>11067</v>
      </c>
      <c r="C135" s="31"/>
      <c r="D135" s="31"/>
      <c r="E135" s="31"/>
      <c r="F135" s="16" t="s">
        <v>11068</v>
      </c>
    </row>
    <row r="136" spans="1:8" s="32" customFormat="1">
      <c r="A136" s="15" t="e">
        <f>VLOOKUP(B136,Info!$C$1:$D$1000,2,FALSE)</f>
        <v>#N/A</v>
      </c>
      <c r="B136" s="30" t="s">
        <v>11069</v>
      </c>
      <c r="C136" s="31"/>
      <c r="D136" s="31"/>
      <c r="E136" s="31"/>
      <c r="F136" s="16" t="s">
        <v>11070</v>
      </c>
    </row>
    <row r="137" spans="1:8" s="32" customFormat="1">
      <c r="A137" s="15" t="e">
        <f>VLOOKUP(B137,Info!$C$1:$D$1000,2,FALSE)</f>
        <v>#N/A</v>
      </c>
      <c r="B137" s="30" t="s">
        <v>11071</v>
      </c>
      <c r="C137" s="31"/>
      <c r="D137" s="31"/>
      <c r="E137" s="31"/>
      <c r="F137" s="16" t="s">
        <v>11072</v>
      </c>
    </row>
    <row r="138" spans="1:8" s="32" customFormat="1">
      <c r="A138" s="15" t="e">
        <f>VLOOKUP(B138,Info!$C$1:$D$1000,2,FALSE)</f>
        <v>#N/A</v>
      </c>
      <c r="B138" s="33" t="s">
        <v>11073</v>
      </c>
      <c r="C138" s="31"/>
      <c r="D138" s="31"/>
      <c r="E138" s="31"/>
      <c r="F138" s="16" t="s">
        <v>11074</v>
      </c>
    </row>
    <row r="139" spans="1:8" s="32" customFormat="1">
      <c r="A139" s="15" t="e">
        <f>VLOOKUP(B139,Info!$C$1:$D$1000,2,FALSE)</f>
        <v>#N/A</v>
      </c>
      <c r="B139" s="33" t="s">
        <v>11075</v>
      </c>
      <c r="C139" s="31"/>
      <c r="D139" s="31"/>
      <c r="E139" s="31"/>
      <c r="F139" s="16" t="s">
        <v>11076</v>
      </c>
    </row>
    <row r="140" spans="1:8" s="32" customFormat="1">
      <c r="A140" s="15" t="e">
        <f>VLOOKUP(B140,Info!$C$1:$D$1000,2,FALSE)</f>
        <v>#N/A</v>
      </c>
      <c r="B140" s="33" t="s">
        <v>10632</v>
      </c>
      <c r="C140" s="31"/>
      <c r="D140" s="31"/>
      <c r="E140" s="31"/>
      <c r="F140" s="16" t="s">
        <v>11077</v>
      </c>
    </row>
    <row r="141" spans="1:8" s="32" customFormat="1">
      <c r="A141" s="15" t="e">
        <f>VLOOKUP(B141,Info!$C$1:$D$1000,2,FALSE)</f>
        <v>#N/A</v>
      </c>
      <c r="B141" s="33" t="s">
        <v>10631</v>
      </c>
      <c r="C141" s="31"/>
      <c r="D141" s="31"/>
      <c r="E141" s="31"/>
      <c r="F141" s="16" t="s">
        <v>11078</v>
      </c>
    </row>
    <row r="142" spans="1:8" s="32" customFormat="1">
      <c r="A142" s="15" t="e">
        <f>VLOOKUP(B142,Info!$C$1:$D$1000,2,FALSE)</f>
        <v>#N/A</v>
      </c>
      <c r="B142" s="33" t="s">
        <v>10633</v>
      </c>
      <c r="C142" s="31"/>
      <c r="D142" s="31"/>
      <c r="E142" s="31"/>
      <c r="F142" s="16" t="s">
        <v>11079</v>
      </c>
    </row>
    <row r="143" spans="1:8" s="32" customFormat="1">
      <c r="A143" s="15" t="e">
        <f>VLOOKUP(B143,Info!$C$1:$D$1000,2,FALSE)</f>
        <v>#N/A</v>
      </c>
      <c r="B143" s="33" t="s">
        <v>10630</v>
      </c>
      <c r="C143" s="31"/>
      <c r="D143" s="31"/>
      <c r="E143" s="31"/>
      <c r="F143" s="16" t="s">
        <v>11080</v>
      </c>
    </row>
    <row r="144" spans="1:8" s="32" customFormat="1">
      <c r="A144" s="15" t="e">
        <f>VLOOKUP(B144,Info!$C$1:$D$1000,2,FALSE)</f>
        <v>#N/A</v>
      </c>
      <c r="B144" s="33" t="s">
        <v>10636</v>
      </c>
      <c r="C144" s="31"/>
      <c r="D144" s="31"/>
      <c r="E144" s="31"/>
      <c r="F144" s="16" t="s">
        <v>11081</v>
      </c>
    </row>
    <row r="145" spans="1:7" s="32" customFormat="1">
      <c r="A145" s="15" t="e">
        <f>VLOOKUP(B145,Info!$C$1:$D$1000,2,FALSE)</f>
        <v>#N/A</v>
      </c>
      <c r="B145" s="33" t="s">
        <v>11082</v>
      </c>
      <c r="C145" s="31"/>
      <c r="D145" s="31"/>
      <c r="E145" s="31"/>
      <c r="F145" s="16" t="s">
        <v>11083</v>
      </c>
    </row>
    <row r="146" spans="1:7" s="32" customFormat="1">
      <c r="A146" s="15" t="e">
        <f>VLOOKUP(B146,Info!$C$1:$D$1000,2,FALSE)</f>
        <v>#N/A</v>
      </c>
      <c r="B146" s="33" t="s">
        <v>11084</v>
      </c>
      <c r="C146" s="31"/>
      <c r="D146" s="31"/>
      <c r="E146" s="31"/>
      <c r="F146" s="16" t="s">
        <v>11085</v>
      </c>
    </row>
    <row r="147" spans="1:7" s="32" customFormat="1">
      <c r="A147" s="15" t="e">
        <f>VLOOKUP(B147,Info!$C$1:$D$1000,2,FALSE)</f>
        <v>#N/A</v>
      </c>
      <c r="B147" s="33" t="s">
        <v>11086</v>
      </c>
      <c r="C147" s="31"/>
      <c r="D147" s="31"/>
      <c r="E147" s="31"/>
      <c r="F147" s="16" t="s">
        <v>11087</v>
      </c>
    </row>
    <row r="148" spans="1:7" s="32" customFormat="1">
      <c r="A148" s="15" t="e">
        <f>VLOOKUP(B148,Info!$C$1:$D$1000,2,FALSE)</f>
        <v>#N/A</v>
      </c>
      <c r="B148" s="33" t="s">
        <v>11088</v>
      </c>
      <c r="C148" s="31"/>
      <c r="D148" s="31"/>
      <c r="E148" s="31"/>
      <c r="F148" s="16" t="s">
        <v>11089</v>
      </c>
    </row>
    <row r="149" spans="1:7" s="32" customFormat="1">
      <c r="A149" s="15" t="e">
        <f>VLOOKUP(B149,Info!$C$1:$D$1000,2,FALSE)</f>
        <v>#N/A</v>
      </c>
      <c r="B149" s="33" t="s">
        <v>11090</v>
      </c>
      <c r="C149" s="31"/>
      <c r="D149" s="31"/>
      <c r="E149" s="31"/>
      <c r="F149" s="16" t="s">
        <v>11091</v>
      </c>
    </row>
    <row r="150" spans="1:7" s="32" customFormat="1">
      <c r="A150" s="15" t="e">
        <f>VLOOKUP(B150,Info!$C$1:$D$1000,2,FALSE)</f>
        <v>#N/A</v>
      </c>
      <c r="B150" s="33" t="s">
        <v>11092</v>
      </c>
      <c r="C150" s="31"/>
      <c r="D150" s="31"/>
      <c r="E150" s="31"/>
      <c r="F150" s="16" t="s">
        <v>11093</v>
      </c>
      <c r="G150" s="34" t="s">
        <v>11094</v>
      </c>
    </row>
    <row r="151" spans="1:7" s="32" customFormat="1">
      <c r="A151" s="15" t="e">
        <f>VLOOKUP(B151,Info!$C$1:$D$1000,2,FALSE)</f>
        <v>#N/A</v>
      </c>
      <c r="B151" s="33" t="s">
        <v>11095</v>
      </c>
      <c r="C151" s="31"/>
      <c r="D151" s="31"/>
      <c r="E151" s="31"/>
      <c r="F151" s="16" t="s">
        <v>11096</v>
      </c>
      <c r="G151" s="34" t="s">
        <v>11097</v>
      </c>
    </row>
    <row r="152" spans="1:7" s="32" customFormat="1">
      <c r="A152" s="15" t="e">
        <f>VLOOKUP(B152,Info!$C$1:$D$1000,2,FALSE)</f>
        <v>#N/A</v>
      </c>
      <c r="B152" s="33" t="s">
        <v>11098</v>
      </c>
      <c r="C152" s="31"/>
      <c r="D152" s="31"/>
      <c r="E152" s="31"/>
      <c r="F152" s="16" t="s">
        <v>11099</v>
      </c>
      <c r="G152" s="34" t="s">
        <v>11100</v>
      </c>
    </row>
    <row r="153" spans="1:7" s="32" customFormat="1">
      <c r="A153" s="15" t="e">
        <f>VLOOKUP(B153,Info!$C$1:$D$1000,2,FALSE)</f>
        <v>#N/A</v>
      </c>
      <c r="B153" s="33" t="s">
        <v>11101</v>
      </c>
      <c r="C153" s="31"/>
      <c r="D153" s="31"/>
      <c r="E153" s="31"/>
      <c r="F153" s="16" t="s">
        <v>11102</v>
      </c>
      <c r="G153" s="34" t="s">
        <v>10901</v>
      </c>
    </row>
    <row r="154" spans="1:7" s="32" customFormat="1">
      <c r="A154" s="15" t="e">
        <f>VLOOKUP(B154,Info!$C$1:$D$1000,2,FALSE)</f>
        <v>#N/A</v>
      </c>
      <c r="B154" s="33" t="s">
        <v>11103</v>
      </c>
      <c r="C154" s="31"/>
      <c r="D154" s="31"/>
      <c r="E154" s="31"/>
      <c r="F154" s="16" t="s">
        <v>11104</v>
      </c>
      <c r="G154" s="34" t="s">
        <v>11105</v>
      </c>
    </row>
    <row r="155" spans="1:7" s="32" customFormat="1">
      <c r="A155" s="15" t="e">
        <f>VLOOKUP(B155,Info!$C$1:$D$1000,2,FALSE)</f>
        <v>#N/A</v>
      </c>
      <c r="B155" s="30" t="s">
        <v>11106</v>
      </c>
      <c r="C155" s="31"/>
      <c r="D155" s="31"/>
      <c r="E155" s="31"/>
      <c r="F155" s="16" t="s">
        <v>11107</v>
      </c>
      <c r="G155" s="34" t="s">
        <v>11108</v>
      </c>
    </row>
    <row r="156" spans="1:7" s="32" customFormat="1">
      <c r="A156" s="15" t="e">
        <f>VLOOKUP(B156,Info!$C$1:$D$1000,2,FALSE)</f>
        <v>#N/A</v>
      </c>
      <c r="B156" s="30" t="s">
        <v>11109</v>
      </c>
      <c r="C156" s="31"/>
      <c r="D156" s="31"/>
      <c r="E156" s="31"/>
      <c r="F156" s="16" t="s">
        <v>11110</v>
      </c>
      <c r="G156" s="34" t="s">
        <v>11111</v>
      </c>
    </row>
    <row r="157" spans="1:7" s="32" customFormat="1">
      <c r="A157" s="15" t="e">
        <f>VLOOKUP(B157,Info!$C$1:$D$1000,2,FALSE)</f>
        <v>#N/A</v>
      </c>
      <c r="B157" s="30" t="s">
        <v>11112</v>
      </c>
      <c r="C157" s="31"/>
      <c r="D157" s="31"/>
      <c r="E157" s="31"/>
      <c r="F157" s="16" t="s">
        <v>11113</v>
      </c>
      <c r="G157" s="24" t="s">
        <v>11114</v>
      </c>
    </row>
    <row r="158" spans="1:7" s="32" customFormat="1">
      <c r="A158" s="15" t="e">
        <f>VLOOKUP(B158,Info!$C$1:$D$1000,2,FALSE)</f>
        <v>#N/A</v>
      </c>
      <c r="B158" s="30" t="s">
        <v>11115</v>
      </c>
      <c r="C158" s="31"/>
      <c r="D158" s="31"/>
      <c r="E158" s="31"/>
      <c r="F158" s="16" t="s">
        <v>11116</v>
      </c>
      <c r="G158" s="34" t="s">
        <v>10908</v>
      </c>
    </row>
    <row r="159" spans="1:7" s="32" customFormat="1">
      <c r="A159" s="15" t="e">
        <f>VLOOKUP(B159,Info!$C$1:$D$1000,2,FALSE)</f>
        <v>#N/A</v>
      </c>
      <c r="B159" s="30" t="s">
        <v>11117</v>
      </c>
      <c r="C159" s="31"/>
      <c r="D159" s="31"/>
      <c r="E159" s="31"/>
      <c r="F159" s="16" t="s">
        <v>11118</v>
      </c>
      <c r="G159" s="24" t="s">
        <v>11119</v>
      </c>
    </row>
    <row r="160" spans="1:7" s="32" customFormat="1">
      <c r="A160" s="15" t="e">
        <f>VLOOKUP(B160,Info!$C$1:$D$1000,2,FALSE)</f>
        <v>#N/A</v>
      </c>
      <c r="B160" s="30" t="s">
        <v>11120</v>
      </c>
      <c r="C160" s="31"/>
      <c r="D160" s="31"/>
      <c r="E160" s="31"/>
      <c r="F160" s="16" t="s">
        <v>11121</v>
      </c>
      <c r="G160" s="34" t="s">
        <v>11122</v>
      </c>
    </row>
    <row r="161" spans="1:7" s="32" customFormat="1">
      <c r="A161" s="15" t="e">
        <f>VLOOKUP(B161,Info!$C$1:$D$1000,2,FALSE)</f>
        <v>#N/A</v>
      </c>
      <c r="B161" s="30" t="s">
        <v>11123</v>
      </c>
      <c r="C161" s="31"/>
      <c r="D161" s="31"/>
      <c r="E161" s="31"/>
      <c r="F161" s="16" t="s">
        <v>11124</v>
      </c>
      <c r="G161" s="34" t="s">
        <v>10893</v>
      </c>
    </row>
    <row r="162" spans="1:7" s="32" customFormat="1">
      <c r="A162" s="15" t="e">
        <f>VLOOKUP(B162,Info!$C$1:$D$1000,2,FALSE)</f>
        <v>#N/A</v>
      </c>
      <c r="B162" s="30" t="s">
        <v>11125</v>
      </c>
      <c r="C162" s="31"/>
      <c r="D162" s="31"/>
      <c r="E162" s="31"/>
      <c r="F162" s="16" t="s">
        <v>11126</v>
      </c>
      <c r="G162" s="34" t="s">
        <v>10865</v>
      </c>
    </row>
    <row r="163" spans="1:7" s="32" customFormat="1">
      <c r="A163" s="15" t="e">
        <f>VLOOKUP(B163,Info!$C$1:$D$1000,2,FALSE)</f>
        <v>#N/A</v>
      </c>
      <c r="B163" s="30" t="s">
        <v>11127</v>
      </c>
      <c r="C163" s="31"/>
      <c r="D163" s="31"/>
      <c r="E163" s="31"/>
      <c r="F163" s="16" t="s">
        <v>11128</v>
      </c>
      <c r="G163" s="34" t="s">
        <v>11129</v>
      </c>
    </row>
    <row r="164" spans="1:7" s="32" customFormat="1">
      <c r="A164" s="15" t="e">
        <f>VLOOKUP(B164,Info!$C$1:$D$1000,2,FALSE)</f>
        <v>#N/A</v>
      </c>
      <c r="B164" s="30" t="s">
        <v>11130</v>
      </c>
      <c r="C164" s="31"/>
      <c r="D164" s="31"/>
      <c r="E164" s="31"/>
      <c r="F164" s="16" t="s">
        <v>11131</v>
      </c>
      <c r="G164" s="34" t="s">
        <v>11132</v>
      </c>
    </row>
    <row r="165" spans="1:7" s="32" customFormat="1">
      <c r="A165" s="15" t="e">
        <f>VLOOKUP(B165,Info!$C$1:$D$1000,2,FALSE)</f>
        <v>#N/A</v>
      </c>
      <c r="B165" s="30" t="s">
        <v>11133</v>
      </c>
      <c r="C165" s="31"/>
      <c r="D165" s="31"/>
      <c r="E165" s="31"/>
      <c r="F165" s="16" t="s">
        <v>11134</v>
      </c>
      <c r="G165" s="34" t="s">
        <v>10925</v>
      </c>
    </row>
    <row r="166" spans="1:7" s="32" customFormat="1">
      <c r="A166" s="15" t="e">
        <f>VLOOKUP(B166,Info!$C$1:$D$1000,2,FALSE)</f>
        <v>#N/A</v>
      </c>
      <c r="B166" s="33" t="s">
        <v>11135</v>
      </c>
      <c r="C166" s="31"/>
      <c r="D166" s="31"/>
      <c r="E166" s="31"/>
      <c r="F166" s="16" t="s">
        <v>11136</v>
      </c>
      <c r="G166" s="34" t="s">
        <v>10915</v>
      </c>
    </row>
    <row r="167" spans="1:7" s="32" customFormat="1">
      <c r="A167" s="15" t="e">
        <f>VLOOKUP(B167,Info!$C$1:$D$1000,2,FALSE)</f>
        <v>#N/A</v>
      </c>
      <c r="B167" s="33" t="s">
        <v>11137</v>
      </c>
      <c r="C167" s="31"/>
      <c r="D167" s="31"/>
      <c r="E167" s="31"/>
      <c r="F167" s="16" t="s">
        <v>11138</v>
      </c>
      <c r="G167" s="34" t="s">
        <v>11139</v>
      </c>
    </row>
    <row r="168" spans="1:7" s="32" customFormat="1">
      <c r="A168" s="15" t="e">
        <f>VLOOKUP(B168,Info!$C$1:$D$1000,2,FALSE)</f>
        <v>#N/A</v>
      </c>
      <c r="B168" s="33" t="s">
        <v>11140</v>
      </c>
      <c r="C168" s="31"/>
      <c r="D168" s="31"/>
      <c r="E168" s="31"/>
      <c r="F168" s="16" t="s">
        <v>11141</v>
      </c>
      <c r="G168" s="24" t="s">
        <v>10944</v>
      </c>
    </row>
    <row r="169" spans="1:7" s="32" customFormat="1">
      <c r="A169" s="15" t="e">
        <f>VLOOKUP(B169,Info!$C$1:$D$1000,2,FALSE)</f>
        <v>#N/A</v>
      </c>
      <c r="B169" s="33" t="s">
        <v>11142</v>
      </c>
      <c r="C169" s="31"/>
      <c r="D169" s="31"/>
      <c r="E169" s="31"/>
      <c r="F169" s="16" t="s">
        <v>11143</v>
      </c>
      <c r="G169" s="34" t="s">
        <v>11144</v>
      </c>
    </row>
    <row r="170" spans="1:7" s="32" customFormat="1">
      <c r="A170" s="15" t="e">
        <f>VLOOKUP(B170,Info!$C$1:$D$1000,2,FALSE)</f>
        <v>#N/A</v>
      </c>
      <c r="B170" s="33" t="s">
        <v>11145</v>
      </c>
      <c r="C170" s="31"/>
      <c r="D170" s="31"/>
      <c r="E170" s="31"/>
      <c r="F170" s="16" t="s">
        <v>11146</v>
      </c>
      <c r="G170" s="34" t="s">
        <v>11147</v>
      </c>
    </row>
    <row r="171" spans="1:7" s="32" customFormat="1">
      <c r="A171" s="15" t="e">
        <f>VLOOKUP(B171,Info!$C$1:$D$1000,2,FALSE)</f>
        <v>#N/A</v>
      </c>
      <c r="B171" s="33" t="s">
        <v>11148</v>
      </c>
      <c r="C171" s="31"/>
      <c r="D171" s="31"/>
      <c r="E171" s="31"/>
      <c r="F171" s="16" t="s">
        <v>11149</v>
      </c>
      <c r="G171" s="34" t="s">
        <v>10869</v>
      </c>
    </row>
    <row r="172" spans="1:7" s="32" customFormat="1">
      <c r="A172" s="15" t="e">
        <f>VLOOKUP(B172,Info!$C$1:$D$1000,2,FALSE)</f>
        <v>#N/A</v>
      </c>
      <c r="B172" s="33" t="s">
        <v>11150</v>
      </c>
      <c r="C172" s="31"/>
      <c r="D172" s="31"/>
      <c r="E172" s="31"/>
      <c r="F172" s="16" t="s">
        <v>11151</v>
      </c>
      <c r="G172" s="34" t="s">
        <v>10852</v>
      </c>
    </row>
    <row r="173" spans="1:7" s="32" customFormat="1">
      <c r="A173" s="15" t="e">
        <f>VLOOKUP(B173,Info!$C$1:$D$1000,2,FALSE)</f>
        <v>#N/A</v>
      </c>
      <c r="B173" s="33" t="s">
        <v>11152</v>
      </c>
      <c r="C173" s="31"/>
      <c r="D173" s="31"/>
      <c r="E173" s="31"/>
      <c r="F173" s="16" t="s">
        <v>11153</v>
      </c>
      <c r="G173" s="34" t="s">
        <v>11154</v>
      </c>
    </row>
    <row r="174" spans="1:7" s="32" customFormat="1">
      <c r="A174" s="15" t="e">
        <f>VLOOKUP(B174,Info!$C$1:$D$1000,2,FALSE)</f>
        <v>#N/A</v>
      </c>
      <c r="B174" s="33" t="s">
        <v>11155</v>
      </c>
      <c r="C174" s="31"/>
      <c r="D174" s="31"/>
      <c r="E174" s="31"/>
      <c r="F174" s="16" t="s">
        <v>11156</v>
      </c>
      <c r="G174" s="34" t="s">
        <v>11157</v>
      </c>
    </row>
    <row r="175" spans="1:7" s="32" customFormat="1">
      <c r="A175" s="15" t="e">
        <f>VLOOKUP(B175,Info!$C$1:$D$1000,2,FALSE)</f>
        <v>#N/A</v>
      </c>
      <c r="B175" s="33" t="s">
        <v>11158</v>
      </c>
      <c r="C175" s="31"/>
      <c r="D175" s="31"/>
      <c r="E175" s="31"/>
      <c r="F175" s="16" t="s">
        <v>11159</v>
      </c>
      <c r="G175" s="34" t="s">
        <v>11160</v>
      </c>
    </row>
    <row r="176" spans="1:7" s="32" customFormat="1">
      <c r="A176" s="15" t="e">
        <f>VLOOKUP(B176,Info!$C$1:$D$1000,2,FALSE)</f>
        <v>#N/A</v>
      </c>
      <c r="B176" s="33" t="s">
        <v>11161</v>
      </c>
      <c r="C176" s="31"/>
      <c r="D176" s="31"/>
      <c r="E176" s="31"/>
      <c r="F176" s="16" t="s">
        <v>11162</v>
      </c>
      <c r="G176" s="34" t="s">
        <v>10888</v>
      </c>
    </row>
    <row r="177" spans="1:7" s="32" customFormat="1">
      <c r="A177" s="15" t="e">
        <f>VLOOKUP(B177,Info!$C$1:$D$1000,2,FALSE)</f>
        <v>#N/A</v>
      </c>
      <c r="B177" s="33" t="s">
        <v>11163</v>
      </c>
      <c r="C177" s="31"/>
      <c r="D177" s="31"/>
      <c r="E177" s="31"/>
      <c r="F177" s="16" t="s">
        <v>11164</v>
      </c>
      <c r="G177" s="24" t="s">
        <v>10930</v>
      </c>
    </row>
    <row r="178" spans="1:7" s="32" customFormat="1">
      <c r="A178" s="15" t="e">
        <f>VLOOKUP(B178,Info!$C$1:$D$1000,2,FALSE)</f>
        <v>#N/A</v>
      </c>
      <c r="B178" s="33" t="s">
        <v>11165</v>
      </c>
      <c r="C178" s="31"/>
      <c r="D178" s="31"/>
      <c r="E178" s="31"/>
      <c r="F178" s="16" t="s">
        <v>11166</v>
      </c>
      <c r="G178" s="24" t="s">
        <v>10941</v>
      </c>
    </row>
    <row r="179" spans="1:7" s="32" customFormat="1">
      <c r="A179" s="15" t="e">
        <f>VLOOKUP(B179,Info!$C$1:$D$1000,2,FALSE)</f>
        <v>#N/A</v>
      </c>
      <c r="B179" s="33" t="s">
        <v>11167</v>
      </c>
      <c r="C179" s="31"/>
      <c r="D179" s="31"/>
      <c r="E179" s="31"/>
      <c r="F179" s="16" t="s">
        <v>11168</v>
      </c>
      <c r="G179" s="34" t="s">
        <v>10920</v>
      </c>
    </row>
    <row r="180" spans="1:7" s="32" customFormat="1">
      <c r="A180" s="15" t="e">
        <f>VLOOKUP(B180,Info!$C$1:$D$1000,2,FALSE)</f>
        <v>#N/A</v>
      </c>
      <c r="B180" s="33" t="s">
        <v>11169</v>
      </c>
      <c r="C180" s="31"/>
      <c r="D180" s="31"/>
      <c r="E180" s="31"/>
      <c r="F180" s="16" t="s">
        <v>11170</v>
      </c>
      <c r="G180" s="34" t="s">
        <v>11171</v>
      </c>
    </row>
    <row r="181" spans="1:7" s="32" customFormat="1">
      <c r="A181" s="15" t="e">
        <f>VLOOKUP(B181,Info!$C$1:$D$1000,2,FALSE)</f>
        <v>#N/A</v>
      </c>
      <c r="B181" s="33" t="s">
        <v>11172</v>
      </c>
      <c r="C181" s="31"/>
      <c r="D181" s="31"/>
      <c r="E181" s="31"/>
      <c r="F181" s="16" t="s">
        <v>11173</v>
      </c>
      <c r="G181" s="24" t="s">
        <v>10938</v>
      </c>
    </row>
    <row r="182" spans="1:7">
      <c r="A182" s="18">
        <v>0</v>
      </c>
      <c r="B182" s="19" t="s">
        <v>10798</v>
      </c>
      <c r="F182" s="19" t="s">
        <v>11174</v>
      </c>
      <c r="G182" s="24" t="s">
        <v>10933</v>
      </c>
    </row>
    <row r="183" spans="1:7">
      <c r="A183" s="15" t="e">
        <f>VLOOKUP(B183,Info!$C$1:$D$1000,2,FALSE)</f>
        <v>#N/A</v>
      </c>
      <c r="B183" s="38" t="s">
        <v>11937</v>
      </c>
      <c r="F183" s="16" t="s">
        <v>11378</v>
      </c>
      <c r="G183" s="34" t="s">
        <v>11175</v>
      </c>
    </row>
    <row r="184" spans="1:7">
      <c r="A184" s="15" t="e">
        <f>VLOOKUP(B184,Info!$C$1:$D$1000,2,FALSE)</f>
        <v>#N/A</v>
      </c>
      <c r="B184" s="38" t="s">
        <v>11938</v>
      </c>
      <c r="F184" s="16" t="s">
        <v>11379</v>
      </c>
      <c r="G184" s="24" t="s">
        <v>11176</v>
      </c>
    </row>
    <row r="185" spans="1:7">
      <c r="A185" s="15" t="e">
        <f>VLOOKUP(B185,Info!$C$1:$D$1000,2,FALSE)</f>
        <v>#N/A</v>
      </c>
      <c r="B185" s="38" t="s">
        <v>26425</v>
      </c>
      <c r="F185" s="16" t="s">
        <v>11380</v>
      </c>
      <c r="G185" s="34" t="s">
        <v>10872</v>
      </c>
    </row>
    <row r="186" spans="1:7">
      <c r="A186" s="15" t="e">
        <f>VLOOKUP(B186,Info!$C$1:$D$1000,2,FALSE)</f>
        <v>#N/A</v>
      </c>
      <c r="B186" s="38" t="s">
        <v>26426</v>
      </c>
      <c r="F186" s="16" t="s">
        <v>11381</v>
      </c>
      <c r="G186" s="34" t="s">
        <v>11177</v>
      </c>
    </row>
    <row r="187" spans="1:7">
      <c r="A187" s="15" t="e">
        <f>VLOOKUP(B187,Info!$C$1:$D$1000,2,FALSE)</f>
        <v>#N/A</v>
      </c>
      <c r="B187" s="38" t="s">
        <v>26427</v>
      </c>
      <c r="F187" s="16" t="s">
        <v>11382</v>
      </c>
      <c r="G187" s="34" t="s">
        <v>10917</v>
      </c>
    </row>
    <row r="188" spans="1:7">
      <c r="A188" s="15" t="e">
        <f>VLOOKUP(B188,Info!$C$1:$D$1000,2,FALSE)</f>
        <v>#N/A</v>
      </c>
      <c r="B188" s="38" t="s">
        <v>10799</v>
      </c>
      <c r="F188" s="16" t="s">
        <v>24813</v>
      </c>
      <c r="G188" s="34" t="s">
        <v>11178</v>
      </c>
    </row>
    <row r="189" spans="1:7">
      <c r="A189" s="15" t="e">
        <f>VLOOKUP(B189,Info!$C$1:$D$1000,2,FALSE)</f>
        <v>#N/A</v>
      </c>
      <c r="B189" s="38" t="s">
        <v>26428</v>
      </c>
      <c r="F189" s="16" t="s">
        <v>11383</v>
      </c>
      <c r="G189" s="34" t="s">
        <v>11179</v>
      </c>
    </row>
    <row r="190" spans="1:7">
      <c r="A190" s="15" t="e">
        <f>VLOOKUP(B190,Info!$C$1:$D$1000,2,FALSE)</f>
        <v>#N/A</v>
      </c>
      <c r="B190" s="38" t="s">
        <v>11939</v>
      </c>
      <c r="F190" s="16" t="s">
        <v>11384</v>
      </c>
    </row>
    <row r="191" spans="1:7">
      <c r="A191" s="15" t="e">
        <f>VLOOKUP(B191,Info!$C$1:$D$1000,2,FALSE)</f>
        <v>#N/A</v>
      </c>
      <c r="B191" s="38" t="s">
        <v>10800</v>
      </c>
      <c r="F191" s="16" t="s">
        <v>11385</v>
      </c>
    </row>
    <row r="192" spans="1:7">
      <c r="A192" s="15" t="e">
        <f>VLOOKUP(B192,Info!$C$1:$D$1000,2,FALSE)</f>
        <v>#N/A</v>
      </c>
      <c r="B192" s="38" t="s">
        <v>10801</v>
      </c>
      <c r="F192" s="16" t="s">
        <v>11180</v>
      </c>
    </row>
    <row r="193" spans="1:7">
      <c r="A193" s="15" t="e">
        <f>VLOOKUP(B193,Info!$C$1:$D$1000,2,FALSE)</f>
        <v>#N/A</v>
      </c>
      <c r="B193" s="38" t="s">
        <v>26429</v>
      </c>
      <c r="F193" s="16" t="s">
        <v>11181</v>
      </c>
    </row>
    <row r="194" spans="1:7">
      <c r="A194" s="15" t="e">
        <f>VLOOKUP(B194,Info!$C$1:$D$1000,2,FALSE)</f>
        <v>#N/A</v>
      </c>
      <c r="B194" s="38" t="s">
        <v>26430</v>
      </c>
      <c r="F194" s="16" t="s">
        <v>11386</v>
      </c>
    </row>
    <row r="195" spans="1:7">
      <c r="A195" s="15" t="e">
        <f>VLOOKUP(B195,Info!$C$1:$D$1000,2,FALSE)</f>
        <v>#N/A</v>
      </c>
      <c r="B195" s="38" t="s">
        <v>26431</v>
      </c>
      <c r="F195" s="16" t="s">
        <v>11387</v>
      </c>
    </row>
    <row r="196" spans="1:7">
      <c r="A196" s="15" t="e">
        <f>VLOOKUP(B196,Info!$C$1:$D$1000,2,FALSE)</f>
        <v>#N/A</v>
      </c>
      <c r="B196" s="38" t="s">
        <v>26432</v>
      </c>
      <c r="F196" s="16" t="s">
        <v>11388</v>
      </c>
    </row>
    <row r="197" spans="1:7">
      <c r="A197" s="15" t="e">
        <f>VLOOKUP(B197,Info!$C$1:$D$1000,2,FALSE)</f>
        <v>#N/A</v>
      </c>
      <c r="B197" s="38" t="s">
        <v>10802</v>
      </c>
      <c r="F197" s="16" t="s">
        <v>11389</v>
      </c>
    </row>
    <row r="198" spans="1:7">
      <c r="A198" s="15" t="e">
        <f>VLOOKUP(B198,Info!$C$1:$D$1000,2,FALSE)</f>
        <v>#N/A</v>
      </c>
      <c r="B198" s="38" t="s">
        <v>26472</v>
      </c>
      <c r="F198" s="16" t="s">
        <v>11182</v>
      </c>
    </row>
    <row r="199" spans="1:7">
      <c r="A199" s="15" t="e">
        <f>VLOOKUP(B199,Info!$C$1:$D$1000,2,FALSE)</f>
        <v>#N/A</v>
      </c>
      <c r="B199" s="38" t="s">
        <v>10803</v>
      </c>
      <c r="F199" s="16" t="s">
        <v>11183</v>
      </c>
    </row>
    <row r="200" spans="1:7">
      <c r="A200" s="15" t="e">
        <f>VLOOKUP(B200,Info!$C$1:$D$1000,2,FALSE)</f>
        <v>#N/A</v>
      </c>
      <c r="B200" s="38" t="s">
        <v>26433</v>
      </c>
      <c r="F200" s="16" t="s">
        <v>11184</v>
      </c>
      <c r="G200" s="10" t="s">
        <v>11185</v>
      </c>
    </row>
    <row r="201" spans="1:7">
      <c r="A201" s="15" t="e">
        <f>VLOOKUP(B201,Info!$C$1:$D$1000,2,FALSE)</f>
        <v>#N/A</v>
      </c>
      <c r="B201" s="38" t="s">
        <v>26434</v>
      </c>
      <c r="F201" s="16" t="s">
        <v>10936</v>
      </c>
      <c r="G201" s="10" t="s">
        <v>11186</v>
      </c>
    </row>
    <row r="202" spans="1:7">
      <c r="A202" s="15" t="e">
        <f>VLOOKUP(B202,Info!$C$1:$D$1000,2,FALSE)</f>
        <v>#N/A</v>
      </c>
      <c r="B202" s="38" t="s">
        <v>26473</v>
      </c>
      <c r="F202" s="16" t="s">
        <v>11187</v>
      </c>
      <c r="G202" s="10" t="s">
        <v>11188</v>
      </c>
    </row>
    <row r="203" spans="1:7">
      <c r="A203" s="15" t="e">
        <f>VLOOKUP(B203,Info!$C$1:$D$1000,2,FALSE)</f>
        <v>#N/A</v>
      </c>
      <c r="B203" s="38" t="s">
        <v>26435</v>
      </c>
      <c r="F203" s="16" t="s">
        <v>11189</v>
      </c>
      <c r="G203" s="10" t="s">
        <v>11190</v>
      </c>
    </row>
    <row r="204" spans="1:7">
      <c r="A204" s="15" t="e">
        <f>VLOOKUP(B204,Info!$C$1:$D$1000,2,FALSE)</f>
        <v>#N/A</v>
      </c>
      <c r="B204" s="38" t="s">
        <v>10804</v>
      </c>
      <c r="F204" s="16" t="s">
        <v>11191</v>
      </c>
      <c r="G204" s="10" t="s">
        <v>11192</v>
      </c>
    </row>
    <row r="205" spans="1:7">
      <c r="A205" s="15" t="e">
        <f>VLOOKUP(B205,Info!$C$1:$D$1000,2,FALSE)</f>
        <v>#N/A</v>
      </c>
      <c r="B205" s="38" t="s">
        <v>26436</v>
      </c>
      <c r="F205" s="16" t="s">
        <v>11193</v>
      </c>
      <c r="G205" s="10" t="s">
        <v>11194</v>
      </c>
    </row>
    <row r="206" spans="1:7">
      <c r="A206" s="15" t="e">
        <f>VLOOKUP(B206,Info!$C$1:$D$1000,2,FALSE)</f>
        <v>#N/A</v>
      </c>
      <c r="B206" s="38" t="s">
        <v>10805</v>
      </c>
      <c r="F206" s="16" t="s">
        <v>11390</v>
      </c>
      <c r="G206" s="10" t="s">
        <v>11195</v>
      </c>
    </row>
    <row r="207" spans="1:7">
      <c r="A207" s="15" t="e">
        <f>VLOOKUP(B207,Info!$C$1:$D$1000,2,FALSE)</f>
        <v>#N/A</v>
      </c>
      <c r="B207" s="38" t="s">
        <v>26437</v>
      </c>
      <c r="F207" s="16" t="s">
        <v>11391</v>
      </c>
      <c r="G207" s="10" t="s">
        <v>11196</v>
      </c>
    </row>
    <row r="208" spans="1:7">
      <c r="A208" s="15" t="e">
        <f>VLOOKUP(B208,Info!$C$1:$D$1000,2,FALSE)</f>
        <v>#N/A</v>
      </c>
      <c r="B208" s="38" t="s">
        <v>10806</v>
      </c>
      <c r="F208" s="16" t="s">
        <v>11197</v>
      </c>
      <c r="G208" s="10" t="s">
        <v>11198</v>
      </c>
    </row>
    <row r="209" spans="1:7">
      <c r="A209" s="15" t="e">
        <f>VLOOKUP(B209,Info!$C$1:$D$1000,2,FALSE)</f>
        <v>#N/A</v>
      </c>
      <c r="B209" s="38" t="s">
        <v>10807</v>
      </c>
      <c r="F209" s="16" t="s">
        <v>11392</v>
      </c>
      <c r="G209" s="10" t="s">
        <v>11199</v>
      </c>
    </row>
    <row r="210" spans="1:7">
      <c r="A210" s="15" t="e">
        <f>VLOOKUP(B210,Info!$C$1:$D$1000,2,FALSE)</f>
        <v>#N/A</v>
      </c>
      <c r="B210" s="38" t="s">
        <v>26438</v>
      </c>
      <c r="F210" s="16" t="s">
        <v>11393</v>
      </c>
      <c r="G210" s="10" t="s">
        <v>11200</v>
      </c>
    </row>
    <row r="211" spans="1:7">
      <c r="A211" s="15" t="e">
        <f>VLOOKUP(B211,Info!$C$1:$D$1000,2,FALSE)</f>
        <v>#N/A</v>
      </c>
      <c r="B211" s="21" t="s">
        <v>11201</v>
      </c>
      <c r="F211" s="16" t="s">
        <v>11394</v>
      </c>
      <c r="G211" s="10" t="s">
        <v>11202</v>
      </c>
    </row>
    <row r="212" spans="1:7">
      <c r="A212" s="15" t="e">
        <f>VLOOKUP(B212,Info!$C$1:$D$1000,2,FALSE)</f>
        <v>#N/A</v>
      </c>
      <c r="B212" s="21" t="s">
        <v>11203</v>
      </c>
      <c r="F212" s="16" t="s">
        <v>11395</v>
      </c>
      <c r="G212" s="10" t="s">
        <v>11204</v>
      </c>
    </row>
    <row r="213" spans="1:7">
      <c r="A213" s="15" t="e">
        <f>VLOOKUP(B213,Info!$C$1:$D$1000,2,FALSE)</f>
        <v>#N/A</v>
      </c>
      <c r="B213" s="21" t="s">
        <v>11940</v>
      </c>
      <c r="F213" s="16" t="s">
        <v>11396</v>
      </c>
      <c r="G213" s="10" t="s">
        <v>11205</v>
      </c>
    </row>
    <row r="214" spans="1:7">
      <c r="A214" s="15" t="e">
        <f>VLOOKUP(B214,Info!$C$1:$D$1000,2,FALSE)</f>
        <v>#N/A</v>
      </c>
      <c r="B214" s="21" t="s">
        <v>11206</v>
      </c>
      <c r="F214" s="16" t="s">
        <v>11397</v>
      </c>
      <c r="G214" s="10" t="s">
        <v>11207</v>
      </c>
    </row>
    <row r="215" spans="1:7">
      <c r="A215" s="15" t="e">
        <f>VLOOKUP(B215,Info!$C$1:$D$1000,2,FALSE)</f>
        <v>#N/A</v>
      </c>
      <c r="B215" s="21" t="s">
        <v>11208</v>
      </c>
      <c r="F215" s="16" t="s">
        <v>11398</v>
      </c>
      <c r="G215" s="10" t="s">
        <v>11209</v>
      </c>
    </row>
    <row r="216" spans="1:7">
      <c r="A216" s="15" t="e">
        <f>VLOOKUP(B216,Info!$C$1:$D$1000,2,FALSE)</f>
        <v>#N/A</v>
      </c>
      <c r="B216" s="21" t="s">
        <v>11941</v>
      </c>
      <c r="F216" s="16" t="s">
        <v>11399</v>
      </c>
      <c r="G216" s="10" t="s">
        <v>11210</v>
      </c>
    </row>
    <row r="217" spans="1:7">
      <c r="A217" s="15" t="e">
        <f>VLOOKUP(B217,Info!$C$1:$D$1000,2,FALSE)</f>
        <v>#N/A</v>
      </c>
      <c r="B217" s="21" t="s">
        <v>11942</v>
      </c>
      <c r="F217" s="16" t="s">
        <v>11400</v>
      </c>
      <c r="G217" s="10" t="s">
        <v>11211</v>
      </c>
    </row>
    <row r="218" spans="1:7">
      <c r="A218" s="15" t="e">
        <f>VLOOKUP(B218,Info!$C$1:$D$1000,2,FALSE)</f>
        <v>#N/A</v>
      </c>
      <c r="B218" s="21" t="s">
        <v>11943</v>
      </c>
      <c r="F218" s="16" t="s">
        <v>11401</v>
      </c>
      <c r="G218" s="10" t="s">
        <v>11212</v>
      </c>
    </row>
    <row r="219" spans="1:7">
      <c r="A219" s="15" t="e">
        <f>VLOOKUP(B219,Info!$C$1:$D$1000,2,FALSE)</f>
        <v>#N/A</v>
      </c>
      <c r="B219" s="21" t="s">
        <v>11944</v>
      </c>
      <c r="F219" s="16" t="s">
        <v>11402</v>
      </c>
      <c r="G219" s="10" t="s">
        <v>11213</v>
      </c>
    </row>
    <row r="220" spans="1:7">
      <c r="A220" s="15" t="e">
        <f>VLOOKUP(B220,Info!$C$1:$D$1000,2,FALSE)</f>
        <v>#N/A</v>
      </c>
      <c r="B220" s="21" t="s">
        <v>11945</v>
      </c>
      <c r="F220" s="16" t="s">
        <v>11403</v>
      </c>
      <c r="G220" s="10" t="s">
        <v>11214</v>
      </c>
    </row>
    <row r="221" spans="1:7">
      <c r="A221" s="15" t="e">
        <f>VLOOKUP(B221,Info!$C$1:$D$1000,2,FALSE)</f>
        <v>#N/A</v>
      </c>
      <c r="B221" s="21" t="s">
        <v>11946</v>
      </c>
      <c r="F221" s="16" t="s">
        <v>11404</v>
      </c>
      <c r="G221" s="10" t="s">
        <v>11215</v>
      </c>
    </row>
    <row r="222" spans="1:7">
      <c r="A222" s="15" t="e">
        <f>VLOOKUP(B222,Info!$C$1:$D$1000,2,FALSE)</f>
        <v>#N/A</v>
      </c>
      <c r="B222" s="21" t="s">
        <v>10808</v>
      </c>
      <c r="F222" s="16" t="s">
        <v>11405</v>
      </c>
      <c r="G222" s="10" t="s">
        <v>11216</v>
      </c>
    </row>
    <row r="223" spans="1:7">
      <c r="A223" s="15" t="e">
        <f>VLOOKUP(B223,Info!$C$1:$D$1000,2,FALSE)</f>
        <v>#N/A</v>
      </c>
      <c r="B223" s="21" t="s">
        <v>11947</v>
      </c>
      <c r="F223" s="16" t="s">
        <v>11406</v>
      </c>
      <c r="G223" s="10" t="s">
        <v>11217</v>
      </c>
    </row>
    <row r="224" spans="1:7">
      <c r="A224" s="15" t="e">
        <f>VLOOKUP(B224,Info!$C$1:$D$1000,2,FALSE)</f>
        <v>#N/A</v>
      </c>
      <c r="B224" s="21" t="s">
        <v>11948</v>
      </c>
      <c r="F224" s="16" t="s">
        <v>11407</v>
      </c>
      <c r="G224" s="10" t="s">
        <v>11218</v>
      </c>
    </row>
    <row r="225" spans="1:7">
      <c r="A225" s="15" t="e">
        <f>VLOOKUP(B225,Info!$C$1:$D$1000,2,FALSE)</f>
        <v>#N/A</v>
      </c>
      <c r="B225" s="21" t="s">
        <v>11949</v>
      </c>
      <c r="F225" s="16" t="s">
        <v>11408</v>
      </c>
      <c r="G225" s="10" t="s">
        <v>11219</v>
      </c>
    </row>
    <row r="226" spans="1:7">
      <c r="A226" s="15" t="e">
        <f>VLOOKUP(B226,Info!$C$1:$D$1000,2,FALSE)</f>
        <v>#N/A</v>
      </c>
      <c r="B226" s="21" t="s">
        <v>11950</v>
      </c>
      <c r="F226" s="16" t="s">
        <v>11409</v>
      </c>
      <c r="G226" s="10" t="s">
        <v>11220</v>
      </c>
    </row>
    <row r="227" spans="1:7">
      <c r="A227" s="15" t="e">
        <f>VLOOKUP(B227,Info!$C$1:$D$1000,2,FALSE)</f>
        <v>#N/A</v>
      </c>
      <c r="B227" s="21" t="s">
        <v>11951</v>
      </c>
      <c r="F227" s="16" t="s">
        <v>24822</v>
      </c>
      <c r="G227" s="10" t="s">
        <v>11221</v>
      </c>
    </row>
    <row r="228" spans="1:7">
      <c r="A228" s="15" t="e">
        <f>VLOOKUP(B228,Info!$C$1:$D$1000,2,FALSE)</f>
        <v>#N/A</v>
      </c>
      <c r="B228" s="21" t="s">
        <v>11952</v>
      </c>
      <c r="F228" s="16" t="s">
        <v>24823</v>
      </c>
      <c r="G228" s="10" t="s">
        <v>11222</v>
      </c>
    </row>
    <row r="229" spans="1:7">
      <c r="A229" s="15" t="e">
        <f>VLOOKUP(B229,Info!$C$1:$D$1000,2,FALSE)</f>
        <v>#N/A</v>
      </c>
      <c r="B229" s="21" t="s">
        <v>10809</v>
      </c>
      <c r="F229" s="16" t="s">
        <v>11410</v>
      </c>
      <c r="G229" s="10" t="s">
        <v>11223</v>
      </c>
    </row>
    <row r="230" spans="1:7">
      <c r="A230" s="15" t="e">
        <f>VLOOKUP(B230,Info!$C$1:$D$1000,2,FALSE)</f>
        <v>#N/A</v>
      </c>
      <c r="B230" s="21" t="s">
        <v>11953</v>
      </c>
      <c r="F230" s="16" t="s">
        <v>11224</v>
      </c>
      <c r="G230" s="10" t="s">
        <v>11225</v>
      </c>
    </row>
    <row r="231" spans="1:7">
      <c r="A231" s="15" t="e">
        <f>VLOOKUP(B231,Info!$C$1:$D$1000,2,FALSE)</f>
        <v>#N/A</v>
      </c>
      <c r="B231" s="21" t="s">
        <v>11949</v>
      </c>
      <c r="F231" s="16" t="s">
        <v>11408</v>
      </c>
      <c r="G231" s="10" t="s">
        <v>11226</v>
      </c>
    </row>
    <row r="232" spans="1:7">
      <c r="A232" s="15" t="e">
        <f>VLOOKUP(B232,Info!$C$1:$D$1000,2,FALSE)</f>
        <v>#N/A</v>
      </c>
      <c r="B232" s="21" t="s">
        <v>10810</v>
      </c>
      <c r="F232" s="16" t="s">
        <v>11411</v>
      </c>
      <c r="G232" s="10" t="s">
        <v>11227</v>
      </c>
    </row>
    <row r="233" spans="1:7">
      <c r="A233" s="15" t="e">
        <f>VLOOKUP(B233,Info!$C$1:$D$1000,2,FALSE)</f>
        <v>#N/A</v>
      </c>
      <c r="B233" s="21" t="s">
        <v>11954</v>
      </c>
      <c r="F233" s="16" t="s">
        <v>11412</v>
      </c>
      <c r="G233" s="10" t="s">
        <v>11228</v>
      </c>
    </row>
    <row r="234" spans="1:7">
      <c r="A234" s="15" t="e">
        <f>VLOOKUP(B234,Info!$C$1:$D$1000,2,FALSE)</f>
        <v>#N/A</v>
      </c>
      <c r="B234" s="21" t="s">
        <v>11955</v>
      </c>
      <c r="F234" s="16" t="s">
        <v>11413</v>
      </c>
      <c r="G234" s="10" t="s">
        <v>11229</v>
      </c>
    </row>
    <row r="235" spans="1:7">
      <c r="A235" s="18">
        <v>0</v>
      </c>
      <c r="B235" s="19" t="s">
        <v>11230</v>
      </c>
      <c r="F235" s="19" t="s">
        <v>11231</v>
      </c>
      <c r="G235" s="10" t="s">
        <v>11232</v>
      </c>
    </row>
    <row r="236" spans="1:7" ht="39">
      <c r="A236" s="15" t="e">
        <f>VLOOKUP(B236,Info!$C$1:$D$1000,2,FALSE)</f>
        <v>#N/A</v>
      </c>
      <c r="B236" s="21" t="s">
        <v>11956</v>
      </c>
      <c r="F236" s="21" t="s">
        <v>11414</v>
      </c>
      <c r="G236" s="10" t="s">
        <v>11233</v>
      </c>
    </row>
    <row r="237" spans="1:7">
      <c r="A237" s="15" t="e">
        <f>VLOOKUP(B237,Info!$C$1:$D$1000,2,FALSE)</f>
        <v>#N/A</v>
      </c>
      <c r="B237" s="21" t="s">
        <v>11234</v>
      </c>
      <c r="F237" s="21" t="s">
        <v>11415</v>
      </c>
      <c r="G237" s="10" t="s">
        <v>11235</v>
      </c>
    </row>
    <row r="238" spans="1:7" ht="39">
      <c r="A238" s="15" t="e">
        <f>VLOOKUP(B238,Info!$C$1:$D$1000,2,FALSE)</f>
        <v>#N/A</v>
      </c>
      <c r="B238" s="21" t="s">
        <v>11957</v>
      </c>
      <c r="F238" s="21" t="s">
        <v>11416</v>
      </c>
      <c r="G238" s="10" t="s">
        <v>11236</v>
      </c>
    </row>
    <row r="239" spans="1:7">
      <c r="A239" s="15" t="e">
        <f>VLOOKUP(B239,Info!$C$1:$D$1000,2,FALSE)</f>
        <v>#N/A</v>
      </c>
      <c r="B239" s="21" t="s">
        <v>11237</v>
      </c>
      <c r="F239" s="21" t="s">
        <v>11417</v>
      </c>
      <c r="G239" s="10" t="s">
        <v>11238</v>
      </c>
    </row>
    <row r="240" spans="1:7">
      <c r="A240" s="15" t="e">
        <f>VLOOKUP(B240,Info!$C$1:$D$1000,2,FALSE)</f>
        <v>#N/A</v>
      </c>
      <c r="B240" s="21" t="s">
        <v>11958</v>
      </c>
      <c r="F240" s="21" t="s">
        <v>11418</v>
      </c>
    </row>
    <row r="241" spans="1:6" ht="39">
      <c r="A241" s="15" t="e">
        <f>VLOOKUP(B241,Info!$C$1:$D$1000,2,FALSE)</f>
        <v>#N/A</v>
      </c>
      <c r="B241" s="21" t="s">
        <v>11239</v>
      </c>
      <c r="F241" s="21" t="s">
        <v>11419</v>
      </c>
    </row>
    <row r="242" spans="1:6" ht="39">
      <c r="A242" s="15" t="e">
        <f>VLOOKUP(B242,Info!$C$1:$D$1000,2,FALSE)</f>
        <v>#N/A</v>
      </c>
      <c r="B242" s="21" t="s">
        <v>11240</v>
      </c>
      <c r="F242" s="21" t="s">
        <v>11420</v>
      </c>
    </row>
    <row r="243" spans="1:6" ht="39">
      <c r="A243" s="15" t="e">
        <f>VLOOKUP(B243,Info!$C$1:$D$1000,2,FALSE)</f>
        <v>#N/A</v>
      </c>
      <c r="B243" s="21" t="s">
        <v>11241</v>
      </c>
      <c r="F243" s="21" t="s">
        <v>11421</v>
      </c>
    </row>
    <row r="244" spans="1:6" ht="39">
      <c r="A244" s="15" t="e">
        <f>VLOOKUP(B244,Info!$C$1:$D$1000,2,FALSE)</f>
        <v>#N/A</v>
      </c>
      <c r="B244" s="21" t="s">
        <v>11959</v>
      </c>
      <c r="F244" s="21" t="s">
        <v>11242</v>
      </c>
    </row>
    <row r="245" spans="1:6" ht="39">
      <c r="A245" s="15" t="e">
        <f>VLOOKUP(B245,Info!$C$1:$D$1000,2,FALSE)</f>
        <v>#N/A</v>
      </c>
      <c r="B245" s="21" t="s">
        <v>11243</v>
      </c>
      <c r="F245" s="21" t="s">
        <v>11244</v>
      </c>
    </row>
    <row r="246" spans="1:6" ht="39">
      <c r="A246" s="15" t="e">
        <f>VLOOKUP(B246,Info!$C$1:$D$1000,2,FALSE)</f>
        <v>#N/A</v>
      </c>
      <c r="B246" s="21" t="s">
        <v>11245</v>
      </c>
      <c r="F246" s="21" t="s">
        <v>11422</v>
      </c>
    </row>
    <row r="247" spans="1:6" ht="39">
      <c r="A247" s="15" t="e">
        <f>VLOOKUP(B247,Info!$C$1:$D$1000,2,FALSE)</f>
        <v>#N/A</v>
      </c>
      <c r="B247" s="21" t="s">
        <v>11960</v>
      </c>
      <c r="F247" s="21" t="s">
        <v>11423</v>
      </c>
    </row>
    <row r="248" spans="1:6" ht="39">
      <c r="A248" s="15" t="e">
        <f>VLOOKUP(B248,Info!$C$1:$D$1000,2,FALSE)</f>
        <v>#N/A</v>
      </c>
      <c r="B248" s="21" t="s">
        <v>11961</v>
      </c>
      <c r="F248" s="21" t="s">
        <v>11424</v>
      </c>
    </row>
    <row r="249" spans="1:6" ht="39">
      <c r="A249" s="15" t="e">
        <f>VLOOKUP(B249,Info!$C$1:$D$1000,2,FALSE)</f>
        <v>#N/A</v>
      </c>
      <c r="B249" s="21" t="s">
        <v>11246</v>
      </c>
      <c r="F249" s="21" t="s">
        <v>11425</v>
      </c>
    </row>
    <row r="250" spans="1:6" ht="39">
      <c r="A250" s="15" t="e">
        <f>VLOOKUP(B250,Info!$C$1:$D$1000,2,FALSE)</f>
        <v>#N/A</v>
      </c>
      <c r="B250" s="21" t="s">
        <v>11962</v>
      </c>
      <c r="F250" s="21" t="s">
        <v>11426</v>
      </c>
    </row>
    <row r="251" spans="1:6">
      <c r="A251" s="15" t="e">
        <f>VLOOKUP(B251,Info!$C$1:$D$1000,2,FALSE)</f>
        <v>#N/A</v>
      </c>
      <c r="B251" s="21" t="s">
        <v>11247</v>
      </c>
      <c r="F251" s="21" t="s">
        <v>11427</v>
      </c>
    </row>
    <row r="252" spans="1:6">
      <c r="A252" s="15" t="e">
        <f>VLOOKUP(B252,Info!$C$1:$D$1000,2,FALSE)</f>
        <v>#N/A</v>
      </c>
      <c r="B252" s="21" t="s">
        <v>11963</v>
      </c>
      <c r="F252" s="21" t="s">
        <v>11428</v>
      </c>
    </row>
    <row r="253" spans="1:6" ht="39">
      <c r="A253" s="15" t="e">
        <f>VLOOKUP(B253,Info!$C$1:$D$1000,2,FALSE)</f>
        <v>#N/A</v>
      </c>
      <c r="B253" s="21" t="s">
        <v>11248</v>
      </c>
      <c r="F253" s="21" t="s">
        <v>11429</v>
      </c>
    </row>
    <row r="254" spans="1:6" ht="39">
      <c r="A254" s="15" t="e">
        <f>VLOOKUP(B254,Info!$C$1:$D$1000,2,FALSE)</f>
        <v>#N/A</v>
      </c>
      <c r="B254" s="21" t="s">
        <v>11964</v>
      </c>
      <c r="F254" s="21" t="s">
        <v>11249</v>
      </c>
    </row>
    <row r="255" spans="1:6">
      <c r="A255" s="15" t="e">
        <f>VLOOKUP(B255,Info!$C$1:$D$1000,2,FALSE)</f>
        <v>#N/A</v>
      </c>
      <c r="B255" s="21" t="s">
        <v>11965</v>
      </c>
      <c r="F255" s="21" t="s">
        <v>11250</v>
      </c>
    </row>
    <row r="256" spans="1:6">
      <c r="A256" s="15" t="e">
        <f>VLOOKUP(B256,Info!$C$1:$D$1000,2,FALSE)</f>
        <v>#N/A</v>
      </c>
      <c r="B256" s="21" t="s">
        <v>11966</v>
      </c>
      <c r="F256" s="21" t="s">
        <v>11430</v>
      </c>
    </row>
    <row r="257" spans="1:6">
      <c r="A257" s="15" t="e">
        <f>VLOOKUP(B257,Info!$C$1:$D$1000,2,FALSE)</f>
        <v>#N/A</v>
      </c>
      <c r="B257" s="21" t="s">
        <v>11251</v>
      </c>
      <c r="F257" s="21" t="s">
        <v>11431</v>
      </c>
    </row>
    <row r="258" spans="1:6">
      <c r="A258" s="15" t="e">
        <f>VLOOKUP(B258,Info!$C$1:$D$1000,2,FALSE)</f>
        <v>#N/A</v>
      </c>
      <c r="B258" s="21" t="s">
        <v>11967</v>
      </c>
      <c r="F258" s="21" t="s">
        <v>11432</v>
      </c>
    </row>
    <row r="259" spans="1:6">
      <c r="A259" s="15" t="e">
        <f>VLOOKUP(B259,Info!$C$1:$D$1000,2,FALSE)</f>
        <v>#N/A</v>
      </c>
      <c r="B259" s="21" t="s">
        <v>11968</v>
      </c>
      <c r="F259" s="21" t="s">
        <v>11433</v>
      </c>
    </row>
    <row r="260" spans="1:6">
      <c r="A260" s="15" t="e">
        <f>VLOOKUP(B260,Info!$C$1:$D$1000,2,FALSE)</f>
        <v>#N/A</v>
      </c>
      <c r="B260" s="21" t="s">
        <v>11969</v>
      </c>
      <c r="F260" s="21" t="s">
        <v>11434</v>
      </c>
    </row>
    <row r="261" spans="1:6" ht="39">
      <c r="A261" s="15" t="e">
        <f>VLOOKUP(B261,Info!$C$1:$D$1000,2,FALSE)</f>
        <v>#N/A</v>
      </c>
      <c r="B261" s="21" t="s">
        <v>11252</v>
      </c>
      <c r="F261" s="21" t="s">
        <v>11435</v>
      </c>
    </row>
    <row r="262" spans="1:6">
      <c r="A262" s="15" t="e">
        <f>VLOOKUP(B262,Info!$C$1:$D$1000,2,FALSE)</f>
        <v>#N/A</v>
      </c>
      <c r="B262" s="21" t="s">
        <v>11970</v>
      </c>
      <c r="F262" s="21" t="s">
        <v>11436</v>
      </c>
    </row>
    <row r="263" spans="1:6">
      <c r="A263" s="15" t="e">
        <f>VLOOKUP(B263,Info!$C$1:$D$1000,2,FALSE)</f>
        <v>#N/A</v>
      </c>
      <c r="B263" s="21" t="s">
        <v>11971</v>
      </c>
      <c r="F263" s="21" t="s">
        <v>11437</v>
      </c>
    </row>
    <row r="264" spans="1:6">
      <c r="A264" s="15" t="e">
        <f>VLOOKUP(B264,Info!$C$1:$D$1000,2,FALSE)</f>
        <v>#N/A</v>
      </c>
      <c r="B264" s="21" t="s">
        <v>11972</v>
      </c>
      <c r="F264" s="21" t="s">
        <v>11253</v>
      </c>
    </row>
    <row r="265" spans="1:6">
      <c r="A265" s="27">
        <v>0</v>
      </c>
      <c r="B265" s="28" t="s">
        <v>11254</v>
      </c>
      <c r="F265" s="28" t="s">
        <v>11254</v>
      </c>
    </row>
    <row r="266" spans="1:6">
      <c r="A266" s="15" t="e">
        <f>VLOOKUP(B266,Info!$C$1:$D$1000,2,FALSE)</f>
        <v>#N/A</v>
      </c>
      <c r="B266" s="21" t="s">
        <v>10754</v>
      </c>
      <c r="F266" s="16" t="s">
        <v>11255</v>
      </c>
    </row>
    <row r="267" spans="1:6">
      <c r="A267" s="15" t="e">
        <f>VLOOKUP(B267,Info!$C$1:$D$1000,2,FALSE)</f>
        <v>#N/A</v>
      </c>
      <c r="B267" s="21" t="s">
        <v>10755</v>
      </c>
      <c r="F267" s="16" t="s">
        <v>11256</v>
      </c>
    </row>
    <row r="268" spans="1:6">
      <c r="A268" s="15" t="e">
        <f>VLOOKUP(B268,Info!$C$1:$D$1000,2,FALSE)</f>
        <v>#N/A</v>
      </c>
      <c r="B268" s="21" t="s">
        <v>10756</v>
      </c>
      <c r="F268" s="16" t="s">
        <v>11257</v>
      </c>
    </row>
    <row r="269" spans="1:6">
      <c r="A269" s="15" t="e">
        <f>VLOOKUP(B269,Info!$C$1:$D$1000,2,FALSE)</f>
        <v>#N/A</v>
      </c>
      <c r="B269" s="21" t="s">
        <v>10757</v>
      </c>
      <c r="F269" s="16" t="s">
        <v>11258</v>
      </c>
    </row>
    <row r="270" spans="1:6">
      <c r="A270" s="15" t="e">
        <f>VLOOKUP(B270,Info!$C$1:$D$1000,2,FALSE)</f>
        <v>#N/A</v>
      </c>
      <c r="B270" s="21" t="s">
        <v>10758</v>
      </c>
      <c r="F270" s="16" t="s">
        <v>11259</v>
      </c>
    </row>
    <row r="271" spans="1:6">
      <c r="A271" s="15" t="e">
        <f>VLOOKUP(B271,Info!$C$1:$D$1000,2,FALSE)</f>
        <v>#N/A</v>
      </c>
      <c r="B271" s="21" t="s">
        <v>10759</v>
      </c>
      <c r="F271" s="16" t="s">
        <v>11260</v>
      </c>
    </row>
    <row r="272" spans="1:6">
      <c r="A272" s="15" t="e">
        <f>VLOOKUP(B272,Info!$C$1:$D$1000,2,FALSE)</f>
        <v>#N/A</v>
      </c>
      <c r="B272" s="21" t="s">
        <v>11973</v>
      </c>
      <c r="F272" s="16" t="s">
        <v>11261</v>
      </c>
    </row>
    <row r="273" spans="1:6">
      <c r="A273" s="15" t="e">
        <f>VLOOKUP(B273,Info!$C$1:$D$1000,2,FALSE)</f>
        <v>#N/A</v>
      </c>
      <c r="B273" s="21" t="s">
        <v>10760</v>
      </c>
      <c r="F273" s="16" t="s">
        <v>11262</v>
      </c>
    </row>
    <row r="274" spans="1:6">
      <c r="A274" s="15" t="e">
        <f>VLOOKUP(B274,Info!$C$1:$D$1000,2,FALSE)</f>
        <v>#N/A</v>
      </c>
      <c r="B274" s="21" t="s">
        <v>10761</v>
      </c>
      <c r="F274" s="16" t="s">
        <v>11263</v>
      </c>
    </row>
    <row r="275" spans="1:6">
      <c r="A275" s="27">
        <v>0</v>
      </c>
      <c r="B275" s="28" t="s">
        <v>10762</v>
      </c>
      <c r="F275" s="28" t="s">
        <v>11264</v>
      </c>
    </row>
    <row r="276" spans="1:6">
      <c r="A276" s="15" t="e">
        <f>VLOOKUP(B276,Info!$C$1:$D$1000,2,FALSE)</f>
        <v>#N/A</v>
      </c>
      <c r="B276" s="21" t="s">
        <v>11974</v>
      </c>
      <c r="F276" s="16" t="s">
        <v>11265</v>
      </c>
    </row>
    <row r="277" spans="1:6">
      <c r="A277" s="15" t="e">
        <f>VLOOKUP(B277,Info!$C$1:$D$1000,2,FALSE)</f>
        <v>#N/A</v>
      </c>
      <c r="B277" s="21" t="s">
        <v>10763</v>
      </c>
      <c r="F277" s="16" t="s">
        <v>11266</v>
      </c>
    </row>
    <row r="278" spans="1:6">
      <c r="A278" s="15" t="e">
        <f>VLOOKUP(B278,Info!$C$1:$D$1000,2,FALSE)</f>
        <v>#N/A</v>
      </c>
      <c r="B278" s="21" t="s">
        <v>10764</v>
      </c>
      <c r="F278" s="16" t="s">
        <v>11267</v>
      </c>
    </row>
    <row r="279" spans="1:6">
      <c r="A279" s="15" t="e">
        <f>VLOOKUP(B279,Info!$C$1:$D$1000,2,FALSE)</f>
        <v>#N/A</v>
      </c>
      <c r="B279" s="21" t="s">
        <v>10765</v>
      </c>
      <c r="F279" s="16" t="s">
        <v>11268</v>
      </c>
    </row>
    <row r="280" spans="1:6">
      <c r="A280" s="27">
        <v>0</v>
      </c>
      <c r="B280" s="28" t="s">
        <v>10766</v>
      </c>
      <c r="F280" s="28" t="s">
        <v>11269</v>
      </c>
    </row>
    <row r="281" spans="1:6" ht="58.5">
      <c r="A281" s="15" t="e">
        <f>VLOOKUP(B281,Info!$C$1:$D$1000,2,FALSE)</f>
        <v>#N/A</v>
      </c>
      <c r="B281" s="21" t="s">
        <v>11975</v>
      </c>
      <c r="F281" s="16" t="s">
        <v>11270</v>
      </c>
    </row>
    <row r="282" spans="1:6" ht="58.5">
      <c r="A282" s="15" t="e">
        <f>VLOOKUP(B282,Info!$C$1:$D$1000,2,FALSE)</f>
        <v>#N/A</v>
      </c>
      <c r="B282" s="21" t="s">
        <v>10767</v>
      </c>
      <c r="F282" s="16" t="s">
        <v>11271</v>
      </c>
    </row>
    <row r="283" spans="1:6" ht="58.5">
      <c r="A283" s="15" t="e">
        <f>VLOOKUP(B283,Info!$C$1:$D$1000,2,FALSE)</f>
        <v>#N/A</v>
      </c>
      <c r="B283" s="21" t="s">
        <v>11976</v>
      </c>
      <c r="F283" s="16" t="s">
        <v>11272</v>
      </c>
    </row>
    <row r="284" spans="1:6" ht="58.5">
      <c r="A284" s="15" t="e">
        <f>VLOOKUP(B284,Info!$C$1:$D$1000,2,FALSE)</f>
        <v>#N/A</v>
      </c>
      <c r="B284" s="21" t="s">
        <v>10768</v>
      </c>
      <c r="F284" s="16" t="s">
        <v>11273</v>
      </c>
    </row>
    <row r="285" spans="1:6" ht="58.5">
      <c r="A285" s="15" t="e">
        <f>VLOOKUP(B285,Info!$C$1:$D$1000,2,FALSE)</f>
        <v>#N/A</v>
      </c>
      <c r="B285" s="21" t="s">
        <v>11977</v>
      </c>
      <c r="F285" s="16" t="s">
        <v>11274</v>
      </c>
    </row>
    <row r="286" spans="1:6" ht="58.5">
      <c r="A286" s="15" t="e">
        <f>VLOOKUP(B286,Info!$C$1:$D$1000,2,FALSE)</f>
        <v>#N/A</v>
      </c>
      <c r="B286" s="21" t="s">
        <v>11978</v>
      </c>
      <c r="F286" s="16" t="s">
        <v>11275</v>
      </c>
    </row>
    <row r="287" spans="1:6" ht="58.5">
      <c r="A287" s="15" t="e">
        <f>VLOOKUP(B287,Info!$C$1:$D$1000,2,FALSE)</f>
        <v>#N/A</v>
      </c>
      <c r="B287" s="21" t="s">
        <v>10769</v>
      </c>
      <c r="F287" s="16" t="s">
        <v>11276</v>
      </c>
    </row>
    <row r="288" spans="1:6" ht="58.5">
      <c r="A288" s="15" t="e">
        <f>VLOOKUP(B288,Info!$C$1:$D$1000,2,FALSE)</f>
        <v>#N/A</v>
      </c>
      <c r="B288" s="21" t="s">
        <v>10770</v>
      </c>
      <c r="F288" s="16" t="s">
        <v>11277</v>
      </c>
    </row>
    <row r="289" spans="1:6" ht="39">
      <c r="A289" s="15" t="e">
        <f>VLOOKUP(B289,Info!$C$1:$D$1000,2,FALSE)</f>
        <v>#N/A</v>
      </c>
      <c r="B289" s="21" t="s">
        <v>11979</v>
      </c>
      <c r="F289" s="16" t="s">
        <v>11278</v>
      </c>
    </row>
    <row r="290" spans="1:6" ht="39">
      <c r="A290" s="15" t="e">
        <f>VLOOKUP(B290,Info!$C$1:$D$1000,2,FALSE)</f>
        <v>#N/A</v>
      </c>
      <c r="B290" s="21" t="s">
        <v>10771</v>
      </c>
      <c r="F290" s="16" t="s">
        <v>11279</v>
      </c>
    </row>
    <row r="291" spans="1:6" ht="39">
      <c r="A291" s="15" t="e">
        <f>VLOOKUP(B291,Info!$C$1:$D$1000,2,FALSE)</f>
        <v>#N/A</v>
      </c>
      <c r="B291" s="21" t="s">
        <v>10772</v>
      </c>
      <c r="F291" s="16" t="s">
        <v>11280</v>
      </c>
    </row>
    <row r="292" spans="1:6" ht="58.5">
      <c r="A292" s="15" t="e">
        <f>VLOOKUP(B292,Info!$C$1:$D$1000,2,FALSE)</f>
        <v>#N/A</v>
      </c>
      <c r="B292" s="21" t="s">
        <v>11980</v>
      </c>
      <c r="F292" s="16" t="s">
        <v>11281</v>
      </c>
    </row>
    <row r="293" spans="1:6" ht="58.5">
      <c r="A293" s="15" t="e">
        <f>VLOOKUP(B293,Info!$C$1:$D$1000,2,FALSE)</f>
        <v>#N/A</v>
      </c>
      <c r="B293" s="21" t="s">
        <v>10773</v>
      </c>
      <c r="F293" s="16" t="s">
        <v>11282</v>
      </c>
    </row>
    <row r="294" spans="1:6" ht="39">
      <c r="A294" s="15" t="e">
        <f>VLOOKUP(B294,Info!$C$1:$D$1000,2,FALSE)</f>
        <v>#N/A</v>
      </c>
      <c r="B294" s="21" t="s">
        <v>11981</v>
      </c>
      <c r="F294" s="16" t="s">
        <v>11283</v>
      </c>
    </row>
    <row r="295" spans="1:6" ht="39">
      <c r="A295" s="15" t="e">
        <f>VLOOKUP(B295,Info!$C$1:$D$1000,2,FALSE)</f>
        <v>#N/A</v>
      </c>
      <c r="B295" s="21" t="s">
        <v>10774</v>
      </c>
      <c r="F295" s="16" t="s">
        <v>11284</v>
      </c>
    </row>
    <row r="296" spans="1:6" ht="39">
      <c r="A296" s="15" t="e">
        <f>VLOOKUP(B296,Info!$C$1:$D$1000,2,FALSE)</f>
        <v>#N/A</v>
      </c>
      <c r="B296" s="21" t="s">
        <v>10775</v>
      </c>
      <c r="F296" s="16" t="s">
        <v>11285</v>
      </c>
    </row>
    <row r="297" spans="1:6" ht="39">
      <c r="A297" s="15" t="e">
        <f>VLOOKUP(B297,Info!$C$1:$D$1000,2,FALSE)</f>
        <v>#N/A</v>
      </c>
      <c r="B297" s="21" t="s">
        <v>10776</v>
      </c>
      <c r="F297" s="16" t="s">
        <v>11286</v>
      </c>
    </row>
    <row r="298" spans="1:6" ht="39">
      <c r="A298" s="15" t="e">
        <f>VLOOKUP(B298,Info!$C$1:$D$1000,2,FALSE)</f>
        <v>#N/A</v>
      </c>
      <c r="B298" s="21" t="s">
        <v>11982</v>
      </c>
      <c r="F298" s="16" t="s">
        <v>11287</v>
      </c>
    </row>
    <row r="299" spans="1:6" ht="58.5">
      <c r="A299" s="15" t="e">
        <f>VLOOKUP(B299,Info!$C$1:$D$1000,2,FALSE)</f>
        <v>#N/A</v>
      </c>
      <c r="B299" s="21" t="s">
        <v>11983</v>
      </c>
      <c r="F299" s="16" t="s">
        <v>11288</v>
      </c>
    </row>
    <row r="300" spans="1:6" ht="39">
      <c r="A300" s="15" t="e">
        <f>VLOOKUP(B300,Info!$C$1:$D$1000,2,FALSE)</f>
        <v>#N/A</v>
      </c>
      <c r="B300" s="21" t="s">
        <v>10777</v>
      </c>
      <c r="F300" s="16" t="s">
        <v>11289</v>
      </c>
    </row>
    <row r="301" spans="1:6">
      <c r="A301" s="27">
        <v>0</v>
      </c>
      <c r="B301" s="28" t="s">
        <v>10778</v>
      </c>
      <c r="F301" s="28" t="s">
        <v>11290</v>
      </c>
    </row>
    <row r="302" spans="1:6" ht="58.5">
      <c r="A302" s="15" t="e">
        <f>VLOOKUP(B302,Info!$C$1:$D$1000,2,FALSE)</f>
        <v>#N/A</v>
      </c>
      <c r="B302" s="21" t="s">
        <v>10779</v>
      </c>
      <c r="F302" s="21" t="s">
        <v>10779</v>
      </c>
    </row>
    <row r="303" spans="1:6" ht="58.5">
      <c r="A303" s="15" t="e">
        <f>VLOOKUP(B303,Info!$C$1:$D$1000,2,FALSE)</f>
        <v>#N/A</v>
      </c>
      <c r="B303" s="21" t="s">
        <v>10780</v>
      </c>
      <c r="F303" s="21" t="s">
        <v>10780</v>
      </c>
    </row>
    <row r="304" spans="1:6" ht="58.5">
      <c r="A304" s="15" t="e">
        <f>VLOOKUP(B304,Info!$C$1:$D$1000,2,FALSE)</f>
        <v>#N/A</v>
      </c>
      <c r="B304" s="21" t="s">
        <v>10781</v>
      </c>
      <c r="F304" s="21" t="s">
        <v>10781</v>
      </c>
    </row>
    <row r="305" spans="1:6" ht="58.5">
      <c r="A305" s="15" t="e">
        <f>VLOOKUP(B305,Info!$C$1:$D$1000,2,FALSE)</f>
        <v>#N/A</v>
      </c>
      <c r="B305" s="21" t="s">
        <v>10782</v>
      </c>
      <c r="F305" s="21" t="s">
        <v>10782</v>
      </c>
    </row>
    <row r="306" spans="1:6" ht="58.5">
      <c r="A306" s="15" t="e">
        <f>VLOOKUP(B306,Info!$C$1:$D$1000,2,FALSE)</f>
        <v>#N/A</v>
      </c>
      <c r="B306" s="21" t="s">
        <v>10783</v>
      </c>
      <c r="F306" s="21" t="s">
        <v>10783</v>
      </c>
    </row>
    <row r="307" spans="1:6" ht="58.5">
      <c r="A307" s="15" t="e">
        <f>VLOOKUP(B307,Info!$C$1:$D$1000,2,FALSE)</f>
        <v>#N/A</v>
      </c>
      <c r="B307" s="21" t="s">
        <v>10784</v>
      </c>
      <c r="F307" s="21" t="s">
        <v>10784</v>
      </c>
    </row>
    <row r="308" spans="1:6" ht="78">
      <c r="A308" s="15" t="e">
        <f>VLOOKUP(B308,Info!$C$1:$D$1000,2,FALSE)</f>
        <v>#N/A</v>
      </c>
      <c r="B308" s="21" t="s">
        <v>10785</v>
      </c>
      <c r="F308" s="21" t="s">
        <v>10785</v>
      </c>
    </row>
    <row r="309" spans="1:6" ht="58.5">
      <c r="A309" s="15" t="e">
        <f>VLOOKUP(B309,Info!$C$1:$D$1000,2,FALSE)</f>
        <v>#N/A</v>
      </c>
      <c r="B309" s="21" t="s">
        <v>11984</v>
      </c>
      <c r="F309" s="21" t="s">
        <v>10786</v>
      </c>
    </row>
    <row r="310" spans="1:6" ht="58.5">
      <c r="A310" s="15" t="e">
        <f>VLOOKUP(B310,Info!$C$1:$D$1000,2,FALSE)</f>
        <v>#N/A</v>
      </c>
      <c r="B310" s="21" t="s">
        <v>11985</v>
      </c>
      <c r="F310" s="21" t="s">
        <v>10787</v>
      </c>
    </row>
    <row r="311" spans="1:6" ht="58.5">
      <c r="A311" s="15" t="e">
        <f>VLOOKUP(B311,Info!$C$1:$D$1000,2,FALSE)</f>
        <v>#N/A</v>
      </c>
      <c r="B311" s="21" t="s">
        <v>10788</v>
      </c>
      <c r="F311" s="21" t="s">
        <v>10788</v>
      </c>
    </row>
    <row r="312" spans="1:6" ht="58.5">
      <c r="A312" s="15" t="e">
        <f>VLOOKUP(B312,Info!$C$1:$D$1000,2,FALSE)</f>
        <v>#N/A</v>
      </c>
      <c r="B312" s="21" t="s">
        <v>10789</v>
      </c>
      <c r="F312" s="21" t="s">
        <v>10789</v>
      </c>
    </row>
    <row r="313" spans="1:6" ht="58.5">
      <c r="A313" s="15" t="e">
        <f>VLOOKUP(B313,Info!$C$1:$D$1000,2,FALSE)</f>
        <v>#N/A</v>
      </c>
      <c r="B313" s="21" t="s">
        <v>10790</v>
      </c>
      <c r="F313" s="21" t="s">
        <v>10790</v>
      </c>
    </row>
    <row r="314" spans="1:6">
      <c r="A314" s="27">
        <v>0</v>
      </c>
      <c r="B314" s="28" t="s">
        <v>11986</v>
      </c>
      <c r="F314" s="28" t="s">
        <v>11291</v>
      </c>
    </row>
    <row r="315" spans="1:6">
      <c r="A315" s="15" t="e">
        <f>VLOOKUP(B315,Info!$C$1:$D$1000,2,FALSE)</f>
        <v>#N/A</v>
      </c>
      <c r="B315" s="21" t="s">
        <v>11987</v>
      </c>
      <c r="F315" s="16" t="s">
        <v>11292</v>
      </c>
    </row>
    <row r="316" spans="1:6">
      <c r="A316" s="15" t="e">
        <f>VLOOKUP(B316,Info!$C$1:$D$1000,2,FALSE)</f>
        <v>#N/A</v>
      </c>
      <c r="B316" s="21" t="s">
        <v>11988</v>
      </c>
      <c r="F316" s="16" t="s">
        <v>11293</v>
      </c>
    </row>
    <row r="317" spans="1:6">
      <c r="A317" s="15" t="e">
        <f>VLOOKUP(B317,Info!$C$1:$D$1000,2,FALSE)</f>
        <v>#N/A</v>
      </c>
      <c r="B317" s="21" t="s">
        <v>11989</v>
      </c>
      <c r="F317" s="16" t="s">
        <v>11294</v>
      </c>
    </row>
    <row r="318" spans="1:6">
      <c r="A318" s="15" t="e">
        <f>VLOOKUP(B318,Info!$C$1:$D$1000,2,FALSE)</f>
        <v>#N/A</v>
      </c>
      <c r="B318" s="21" t="s">
        <v>11990</v>
      </c>
      <c r="F318" s="16" t="s">
        <v>11295</v>
      </c>
    </row>
    <row r="319" spans="1:6">
      <c r="A319" s="15" t="e">
        <f>VLOOKUP(B319,Info!$C$1:$D$1000,2,FALSE)</f>
        <v>#N/A</v>
      </c>
      <c r="B319" s="21" t="s">
        <v>11991</v>
      </c>
      <c r="F319" s="16" t="s">
        <v>11296</v>
      </c>
    </row>
    <row r="320" spans="1:6">
      <c r="A320" s="15" t="e">
        <f>VLOOKUP(B320,Info!$C$1:$D$1000,2,FALSE)</f>
        <v>#N/A</v>
      </c>
      <c r="B320" s="21" t="s">
        <v>11992</v>
      </c>
      <c r="F320" s="16" t="s">
        <v>11297</v>
      </c>
    </row>
    <row r="321" spans="1:6">
      <c r="A321" s="15" t="e">
        <f>VLOOKUP(B321,Info!$C$1:$D$1000,2,FALSE)</f>
        <v>#N/A</v>
      </c>
      <c r="B321" s="21" t="s">
        <v>11993</v>
      </c>
      <c r="F321" s="16" t="s">
        <v>11298</v>
      </c>
    </row>
    <row r="322" spans="1:6">
      <c r="A322" s="35">
        <v>0</v>
      </c>
      <c r="B322" s="28" t="s">
        <v>10791</v>
      </c>
      <c r="F322" s="28" t="s">
        <v>11299</v>
      </c>
    </row>
    <row r="323" spans="1:6">
      <c r="A323" s="15" t="e">
        <f>VLOOKUP(B323,Info!$C$1:$D$1000,2,FALSE)</f>
        <v>#N/A</v>
      </c>
      <c r="B323" s="21" t="s">
        <v>11994</v>
      </c>
      <c r="F323" s="16" t="s">
        <v>11300</v>
      </c>
    </row>
    <row r="324" spans="1:6">
      <c r="A324" s="15" t="e">
        <f>VLOOKUP(B324,Info!$C$1:$D$1000,2,FALSE)</f>
        <v>#N/A</v>
      </c>
      <c r="B324" s="21" t="s">
        <v>11995</v>
      </c>
      <c r="F324" s="16" t="s">
        <v>11301</v>
      </c>
    </row>
    <row r="325" spans="1:6">
      <c r="A325" s="15" t="e">
        <f>VLOOKUP(B325,Info!$C$1:$D$1000,2,FALSE)</f>
        <v>#N/A</v>
      </c>
      <c r="B325" s="21" t="s">
        <v>11996</v>
      </c>
      <c r="F325" s="16" t="s">
        <v>11302</v>
      </c>
    </row>
    <row r="326" spans="1:6">
      <c r="A326" s="27">
        <v>0</v>
      </c>
      <c r="B326" s="28" t="s">
        <v>10792</v>
      </c>
      <c r="F326" s="28" t="s">
        <v>11303</v>
      </c>
    </row>
    <row r="327" spans="1:6">
      <c r="A327" s="15" t="e">
        <f>VLOOKUP(B327,Info!$C$1:$D$1000,2,FALSE)</f>
        <v>#N/A</v>
      </c>
      <c r="B327" s="21" t="s">
        <v>11997</v>
      </c>
      <c r="F327" s="16" t="s">
        <v>11304</v>
      </c>
    </row>
    <row r="328" spans="1:6">
      <c r="A328" s="15" t="e">
        <f>VLOOKUP(B328,Info!$C$1:$D$1000,2,FALSE)</f>
        <v>#N/A</v>
      </c>
      <c r="B328" s="21" t="s">
        <v>11998</v>
      </c>
      <c r="F328" s="16" t="s">
        <v>11305</v>
      </c>
    </row>
    <row r="329" spans="1:6">
      <c r="A329" s="15" t="e">
        <f>VLOOKUP(B329,Info!$C$1:$D$1000,2,FALSE)</f>
        <v>#N/A</v>
      </c>
      <c r="B329" s="21" t="s">
        <v>11999</v>
      </c>
      <c r="F329" s="16" t="s">
        <v>11306</v>
      </c>
    </row>
    <row r="330" spans="1:6">
      <c r="A330" s="27">
        <v>0</v>
      </c>
      <c r="B330" s="28" t="s">
        <v>12000</v>
      </c>
      <c r="F330" s="28" t="s">
        <v>11307</v>
      </c>
    </row>
    <row r="331" spans="1:6">
      <c r="A331" s="15" t="e">
        <f>VLOOKUP(B331,Info!$C$1:$D$1000,2,FALSE)</f>
        <v>#N/A</v>
      </c>
      <c r="B331" s="21" t="s">
        <v>12001</v>
      </c>
      <c r="F331" s="16" t="s">
        <v>11308</v>
      </c>
    </row>
    <row r="332" spans="1:6">
      <c r="A332" s="15" t="e">
        <f>VLOOKUP(B332,Info!$C$1:$D$1000,2,FALSE)</f>
        <v>#N/A</v>
      </c>
      <c r="B332" s="21" t="s">
        <v>12002</v>
      </c>
      <c r="F332" s="16" t="s">
        <v>11309</v>
      </c>
    </row>
    <row r="333" spans="1:6">
      <c r="A333" s="15" t="e">
        <f>VLOOKUP(B333,Info!$C$1:$D$1000,2,FALSE)</f>
        <v>#N/A</v>
      </c>
      <c r="B333" s="21" t="s">
        <v>12003</v>
      </c>
      <c r="F333" s="16" t="s">
        <v>11310</v>
      </c>
    </row>
    <row r="334" spans="1:6">
      <c r="A334" s="15" t="e">
        <f>VLOOKUP(B334,Info!$C$1:$D$1000,2,FALSE)</f>
        <v>#N/A</v>
      </c>
      <c r="B334" s="21" t="s">
        <v>12004</v>
      </c>
      <c r="F334" s="16" t="s">
        <v>11311</v>
      </c>
    </row>
    <row r="335" spans="1:6">
      <c r="A335" s="15" t="e">
        <f>VLOOKUP(B335,Info!$C$1:$D$1000,2,FALSE)</f>
        <v>#N/A</v>
      </c>
      <c r="B335" s="21" t="s">
        <v>12005</v>
      </c>
      <c r="F335" s="16" t="s">
        <v>11312</v>
      </c>
    </row>
    <row r="336" spans="1:6">
      <c r="A336" s="15" t="e">
        <f>VLOOKUP(B336,Info!$C$1:$D$1000,2,FALSE)</f>
        <v>#N/A</v>
      </c>
      <c r="B336" s="21" t="s">
        <v>12006</v>
      </c>
      <c r="F336" s="16" t="s">
        <v>11313</v>
      </c>
    </row>
    <row r="337" spans="1:6">
      <c r="A337" s="15" t="e">
        <f>VLOOKUP(B337,Info!$C$1:$D$1000,2,FALSE)</f>
        <v>#N/A</v>
      </c>
      <c r="B337" s="21" t="s">
        <v>12007</v>
      </c>
      <c r="F337" s="16" t="s">
        <v>11314</v>
      </c>
    </row>
    <row r="338" spans="1:6">
      <c r="A338" s="27">
        <v>0</v>
      </c>
      <c r="B338" s="28" t="s">
        <v>10793</v>
      </c>
      <c r="F338" s="28" t="s">
        <v>11315</v>
      </c>
    </row>
    <row r="339" spans="1:6">
      <c r="A339" s="15" t="e">
        <f>VLOOKUP(B339,Info!$C$1:$D$1000,2,FALSE)</f>
        <v>#N/A</v>
      </c>
      <c r="B339" s="21" t="s">
        <v>12008</v>
      </c>
      <c r="F339" s="16" t="s">
        <v>11316</v>
      </c>
    </row>
    <row r="340" spans="1:6">
      <c r="A340" s="15" t="e">
        <f>VLOOKUP(B340,Info!$C$1:$D$1000,2,FALSE)</f>
        <v>#N/A</v>
      </c>
      <c r="B340" s="21" t="s">
        <v>12009</v>
      </c>
      <c r="F340" s="16" t="s">
        <v>11317</v>
      </c>
    </row>
    <row r="341" spans="1:6">
      <c r="A341" s="15" t="e">
        <f>VLOOKUP(B341,Info!$C$1:$D$1000,2,FALSE)</f>
        <v>#N/A</v>
      </c>
      <c r="B341" s="21" t="s">
        <v>12010</v>
      </c>
      <c r="F341" s="16" t="s">
        <v>11318</v>
      </c>
    </row>
    <row r="342" spans="1:6">
      <c r="A342" s="15" t="e">
        <f>VLOOKUP(B342,Info!$C$1:$D$1000,2,FALSE)</f>
        <v>#N/A</v>
      </c>
      <c r="B342" s="21" t="s">
        <v>12011</v>
      </c>
      <c r="F342" s="16" t="s">
        <v>11319</v>
      </c>
    </row>
    <row r="343" spans="1:6">
      <c r="A343" s="15" t="e">
        <f>VLOOKUP(B343,Info!$C$1:$D$1000,2,FALSE)</f>
        <v>#N/A</v>
      </c>
      <c r="B343" s="21" t="s">
        <v>12012</v>
      </c>
      <c r="F343" s="16" t="s">
        <v>11320</v>
      </c>
    </row>
    <row r="344" spans="1:6">
      <c r="A344" s="15" t="e">
        <f>VLOOKUP(B344,Info!$C$1:$D$1000,2,FALSE)</f>
        <v>#N/A</v>
      </c>
      <c r="B344" s="21" t="s">
        <v>12013</v>
      </c>
      <c r="F344" s="16" t="s">
        <v>11321</v>
      </c>
    </row>
    <row r="345" spans="1:6">
      <c r="A345" s="15" t="e">
        <f>VLOOKUP(B345,Info!$C$1:$D$1000,2,FALSE)</f>
        <v>#N/A</v>
      </c>
      <c r="B345" s="21" t="s">
        <v>12014</v>
      </c>
      <c r="F345" s="16" t="s">
        <v>11322</v>
      </c>
    </row>
    <row r="346" spans="1:6">
      <c r="A346" s="27">
        <v>0</v>
      </c>
      <c r="B346" s="28" t="s">
        <v>10794</v>
      </c>
      <c r="F346" s="28" t="s">
        <v>11323</v>
      </c>
    </row>
    <row r="347" spans="1:6">
      <c r="A347" s="15" t="e">
        <f>VLOOKUP(B347,Info!$C$1:$D$1000,2,FALSE)</f>
        <v>#N/A</v>
      </c>
      <c r="B347" s="21" t="s">
        <v>12015</v>
      </c>
      <c r="F347" s="16" t="s">
        <v>11324</v>
      </c>
    </row>
    <row r="348" spans="1:6">
      <c r="A348" s="15" t="e">
        <f>VLOOKUP(B348,Info!$C$1:$D$1000,2,FALSE)</f>
        <v>#N/A</v>
      </c>
      <c r="B348" s="21" t="s">
        <v>12016</v>
      </c>
      <c r="F348" s="16" t="s">
        <v>11325</v>
      </c>
    </row>
    <row r="349" spans="1:6">
      <c r="A349" s="15" t="e">
        <f>VLOOKUP(B349,Info!$C$1:$D$1000,2,FALSE)</f>
        <v>#N/A</v>
      </c>
      <c r="B349" s="21" t="s">
        <v>12017</v>
      </c>
      <c r="F349" s="16" t="s">
        <v>11326</v>
      </c>
    </row>
    <row r="350" spans="1:6">
      <c r="A350" s="15" t="e">
        <f>VLOOKUP(B350,Info!$C$1:$D$1000,2,FALSE)</f>
        <v>#N/A</v>
      </c>
      <c r="B350" s="21" t="s">
        <v>12018</v>
      </c>
      <c r="F350" s="16" t="s">
        <v>11327</v>
      </c>
    </row>
    <row r="351" spans="1:6">
      <c r="A351" s="27">
        <v>0</v>
      </c>
      <c r="B351" s="28" t="s">
        <v>10795</v>
      </c>
      <c r="F351" s="28" t="s">
        <v>11328</v>
      </c>
    </row>
    <row r="352" spans="1:6">
      <c r="A352" s="15" t="e">
        <f>VLOOKUP(B352,Info!$C$1:$D$1000,2,FALSE)</f>
        <v>#N/A</v>
      </c>
      <c r="B352" s="21" t="s">
        <v>12019</v>
      </c>
      <c r="F352" s="16" t="s">
        <v>11329</v>
      </c>
    </row>
    <row r="353" spans="1:6">
      <c r="A353" s="15" t="e">
        <f>VLOOKUP(B353,Info!$C$1:$D$1000,2,FALSE)</f>
        <v>#N/A</v>
      </c>
      <c r="B353" s="21" t="s">
        <v>12020</v>
      </c>
      <c r="F353" s="16" t="s">
        <v>11330</v>
      </c>
    </row>
    <row r="354" spans="1:6">
      <c r="A354" s="15" t="e">
        <f>VLOOKUP(B354,Info!$C$1:$D$1000,2,FALSE)</f>
        <v>#N/A</v>
      </c>
      <c r="B354" s="21" t="s">
        <v>12021</v>
      </c>
      <c r="F354" s="16" t="s">
        <v>11331</v>
      </c>
    </row>
    <row r="355" spans="1:6">
      <c r="A355" s="15" t="e">
        <f>VLOOKUP(B355,Info!$C$1:$D$1000,2,FALSE)</f>
        <v>#N/A</v>
      </c>
      <c r="B355" s="21" t="s">
        <v>12022</v>
      </c>
      <c r="F355" s="16" t="s">
        <v>11332</v>
      </c>
    </row>
    <row r="356" spans="1:6">
      <c r="A356" s="15" t="e">
        <f>VLOOKUP(B356,Info!$C$1:$D$1000,2,FALSE)</f>
        <v>#N/A</v>
      </c>
      <c r="B356" s="21" t="s">
        <v>12023</v>
      </c>
      <c r="F356" s="16" t="s">
        <v>11333</v>
      </c>
    </row>
    <row r="357" spans="1:6">
      <c r="A357" s="27">
        <v>0</v>
      </c>
      <c r="B357" s="28" t="s">
        <v>10796</v>
      </c>
      <c r="F357" s="28" t="s">
        <v>11334</v>
      </c>
    </row>
    <row r="358" spans="1:6">
      <c r="A358" s="15" t="e">
        <f>VLOOKUP(B358,Info!$C$1:$D$1000,2,FALSE)</f>
        <v>#N/A</v>
      </c>
      <c r="B358" s="21" t="s">
        <v>10797</v>
      </c>
      <c r="F358" s="16" t="s">
        <v>11335</v>
      </c>
    </row>
    <row r="359" spans="1:6">
      <c r="A359" s="15" t="e">
        <f>VLOOKUP(B359,Info!$C$1:$D$1000,2,FALSE)</f>
        <v>#N/A</v>
      </c>
      <c r="B359" s="21" t="s">
        <v>12024</v>
      </c>
      <c r="F359" s="16" t="s">
        <v>11336</v>
      </c>
    </row>
    <row r="360" spans="1:6">
      <c r="A360" s="15" t="e">
        <f>VLOOKUP(B360,Info!$C$1:$D$1000,2,FALSE)</f>
        <v>#N/A</v>
      </c>
      <c r="B360" s="21" t="s">
        <v>12025</v>
      </c>
      <c r="F360" s="16" t="s">
        <v>11337</v>
      </c>
    </row>
    <row r="361" spans="1:6">
      <c r="A361" s="15" t="e">
        <f>VLOOKUP(B361,Info!$C$1:$D$1000,2,FALSE)</f>
        <v>#N/A</v>
      </c>
      <c r="B361" s="21" t="s">
        <v>12026</v>
      </c>
      <c r="F361" s="16" t="s">
        <v>11338</v>
      </c>
    </row>
    <row r="362" spans="1:6">
      <c r="A362" s="15" t="e">
        <f>VLOOKUP(B362,Info!$C$1:$D$1000,2,FALSE)</f>
        <v>#N/A</v>
      </c>
      <c r="B362" s="21" t="s">
        <v>12027</v>
      </c>
      <c r="F362" s="16" t="s">
        <v>11339</v>
      </c>
    </row>
    <row r="363" spans="1:6">
      <c r="A363" s="15" t="e">
        <f>VLOOKUP(B363,Info!$C$1:$D$1000,2,FALSE)</f>
        <v>#N/A</v>
      </c>
      <c r="B363" s="21" t="s">
        <v>12028</v>
      </c>
      <c r="F363" s="16" t="s">
        <v>11340</v>
      </c>
    </row>
    <row r="364" spans="1:6" ht="39">
      <c r="A364" s="15" t="e">
        <f>VLOOKUP(B364,Info!$C$1:$D$1000,2,FALSE)</f>
        <v>#N/A</v>
      </c>
      <c r="B364" s="21" t="s">
        <v>12029</v>
      </c>
      <c r="F364" s="16" t="s">
        <v>11341</v>
      </c>
    </row>
    <row r="365" spans="1:6">
      <c r="A365" s="15" t="e">
        <f>VLOOKUP(B365,Info!$C$1:$D$1000,2,FALSE)</f>
        <v>#N/A</v>
      </c>
      <c r="B365" s="21" t="s">
        <v>12030</v>
      </c>
    </row>
    <row r="366" spans="1:6">
      <c r="A366" s="15" t="e">
        <f>VLOOKUP(B366,Info!$C$1:$D$1000,2,FALSE)</f>
        <v>#N/A</v>
      </c>
      <c r="B366" s="21" t="s">
        <v>12031</v>
      </c>
    </row>
    <row r="367" spans="1:6">
      <c r="A367" s="15" t="e">
        <f>VLOOKUP(B367,Info!$C$1:$D$1000,2,FALSE)</f>
        <v>#N/A</v>
      </c>
      <c r="B367" s="21" t="s">
        <v>12032</v>
      </c>
    </row>
    <row r="368" spans="1:6">
      <c r="A368" s="15" t="e">
        <f>VLOOKUP(B368,Info!$C$1:$D$1000,2,FALSE)</f>
        <v>#N/A</v>
      </c>
      <c r="B368" s="21" t="s">
        <v>12033</v>
      </c>
    </row>
    <row r="369" spans="1:2">
      <c r="A369" s="15" t="e">
        <f>VLOOKUP(B369,Info!$C$1:$D$1000,2,FALSE)</f>
        <v>#N/A</v>
      </c>
      <c r="B369" s="21" t="s">
        <v>12034</v>
      </c>
    </row>
    <row r="370" spans="1:2">
      <c r="A370" s="15" t="e">
        <f>VLOOKUP(B370,Info!$C$1:$D$1000,2,FALSE)</f>
        <v>#N/A</v>
      </c>
      <c r="B370" s="21" t="s">
        <v>12035</v>
      </c>
    </row>
    <row r="371" spans="1:2">
      <c r="A371" s="15" t="e">
        <f>VLOOKUP(B371,Info!$C$1:$D$1000,2,FALSE)</f>
        <v>#N/A</v>
      </c>
      <c r="B371" s="21" t="s">
        <v>12036</v>
      </c>
    </row>
    <row r="372" spans="1:2">
      <c r="A372" s="15" t="e">
        <f>VLOOKUP(B372,Info!$C$1:$D$1000,2,FALSE)</f>
        <v>#N/A</v>
      </c>
      <c r="B372" s="21" t="s">
        <v>12037</v>
      </c>
    </row>
    <row r="373" spans="1:2">
      <c r="A373" s="15" t="e">
        <f>VLOOKUP(B373,Info!$C$1:$D$1000,2,FALSE)</f>
        <v>#N/A</v>
      </c>
      <c r="B373" s="21" t="s">
        <v>12038</v>
      </c>
    </row>
    <row r="374" spans="1:2">
      <c r="A374" s="15" t="e">
        <f>VLOOKUP(B374,Info!$C$1:$D$1000,2,FALSE)</f>
        <v>#N/A</v>
      </c>
      <c r="B374" s="21" t="s">
        <v>10858</v>
      </c>
    </row>
    <row r="375" spans="1:2">
      <c r="A375" s="15" t="e">
        <f>VLOOKUP(B375,Info!$C$1:$D$1000,2,FALSE)</f>
        <v>#N/A</v>
      </c>
      <c r="B375" s="21" t="s">
        <v>12039</v>
      </c>
    </row>
    <row r="376" spans="1:2">
      <c r="A376" s="15" t="e">
        <f>VLOOKUP(B376,Info!$C$1:$D$1000,2,FALSE)</f>
        <v>#N/A</v>
      </c>
      <c r="B376" s="21" t="s">
        <v>12040</v>
      </c>
    </row>
    <row r="377" spans="1:2">
      <c r="A377" s="15" t="e">
        <f>VLOOKUP(B377,Info!$C$1:$D$1000,2,FALSE)</f>
        <v>#N/A</v>
      </c>
      <c r="B377" s="21" t="s">
        <v>12041</v>
      </c>
    </row>
    <row r="378" spans="1:2">
      <c r="A378" s="15" t="e">
        <f>VLOOKUP(B378,Info!$C$1:$D$1000,2,FALSE)</f>
        <v>#N/A</v>
      </c>
      <c r="B378" s="21" t="s">
        <v>12042</v>
      </c>
    </row>
    <row r="379" spans="1:2">
      <c r="A379" s="15" t="e">
        <f>VLOOKUP(B379,Info!$C$1:$D$1000,2,FALSE)</f>
        <v>#N/A</v>
      </c>
      <c r="B379" s="21" t="s">
        <v>12043</v>
      </c>
    </row>
    <row r="380" spans="1:2">
      <c r="A380" s="15" t="e">
        <f>VLOOKUP(B380,Info!$C$1:$D$1000,2,FALSE)</f>
        <v>#N/A</v>
      </c>
      <c r="B380" s="21" t="s">
        <v>12044</v>
      </c>
    </row>
    <row r="381" spans="1:2">
      <c r="A381" s="15" t="e">
        <f>VLOOKUP(B381,Info!$C$1:$D$1000,2,FALSE)</f>
        <v>#N/A</v>
      </c>
      <c r="B381" s="21" t="s">
        <v>12045</v>
      </c>
    </row>
    <row r="382" spans="1:2">
      <c r="A382" s="15" t="e">
        <f>VLOOKUP(B382,Info!$C$1:$D$1000,2,FALSE)</f>
        <v>#N/A</v>
      </c>
      <c r="B382" s="21" t="s">
        <v>12046</v>
      </c>
    </row>
    <row r="383" spans="1:2">
      <c r="A383" s="15" t="e">
        <f>VLOOKUP(B383,Info!$C$1:$D$1000,2,FALSE)</f>
        <v>#N/A</v>
      </c>
      <c r="B383" s="21" t="s">
        <v>10905</v>
      </c>
    </row>
    <row r="384" spans="1:2">
      <c r="A384" s="15" t="e">
        <f>VLOOKUP(B384,Info!$C$1:$D$1000,2,FALSE)</f>
        <v>#N/A</v>
      </c>
      <c r="B384" s="21" t="s">
        <v>12047</v>
      </c>
    </row>
    <row r="385" spans="1:2">
      <c r="A385" s="15" t="e">
        <f>VLOOKUP(B385,Info!$C$1:$D$1000,2,FALSE)</f>
        <v>#N/A</v>
      </c>
      <c r="B385" s="21" t="s">
        <v>10625</v>
      </c>
    </row>
    <row r="386" spans="1:2">
      <c r="A386" s="15" t="e">
        <f>VLOOKUP(B386,Info!$C$1:$D$1000,2,FALSE)</f>
        <v>#N/A</v>
      </c>
      <c r="B386" s="21" t="s">
        <v>12048</v>
      </c>
    </row>
    <row r="387" spans="1:2">
      <c r="A387" s="15" t="e">
        <f>VLOOKUP(B387,Info!$C$1:$D$1000,2,FALSE)</f>
        <v>#N/A</v>
      </c>
      <c r="B387" s="21" t="s">
        <v>12049</v>
      </c>
    </row>
    <row r="388" spans="1:2">
      <c r="A388" s="15" t="e">
        <f>VLOOKUP(B388,Info!$C$1:$D$1000,2,FALSE)</f>
        <v>#N/A</v>
      </c>
      <c r="B388" s="21" t="s">
        <v>12050</v>
      </c>
    </row>
    <row r="389" spans="1:2">
      <c r="A389" s="15" t="e">
        <f>VLOOKUP(B389,Info!$C$1:$D$1000,2,FALSE)</f>
        <v>#N/A</v>
      </c>
      <c r="B389" s="21" t="s">
        <v>10875</v>
      </c>
    </row>
    <row r="390" spans="1:2">
      <c r="A390" s="15" t="e">
        <f>VLOOKUP(B390,Info!$C$1:$D$1000,2,FALSE)</f>
        <v>#N/A</v>
      </c>
      <c r="B390" s="21" t="s">
        <v>12051</v>
      </c>
    </row>
    <row r="391" spans="1:2">
      <c r="A391" s="15" t="e">
        <f>VLOOKUP(B391,Info!$C$1:$D$1000,2,FALSE)</f>
        <v>#N/A</v>
      </c>
      <c r="B391" s="21" t="s">
        <v>12052</v>
      </c>
    </row>
    <row r="392" spans="1:2">
      <c r="A392" s="15" t="e">
        <f>VLOOKUP(B392,Info!$C$1:$D$1000,2,FALSE)</f>
        <v>#N/A</v>
      </c>
      <c r="B392" s="21" t="s">
        <v>12053</v>
      </c>
    </row>
    <row r="393" spans="1:2">
      <c r="A393" s="15" t="e">
        <f>VLOOKUP(B393,Info!$C$1:$D$1000,2,FALSE)</f>
        <v>#N/A</v>
      </c>
      <c r="B393" s="21" t="s">
        <v>12054</v>
      </c>
    </row>
  </sheetData>
  <phoneticPr fontId="39" type="noConversion"/>
  <conditionalFormatting sqref="A183:A264 A56:A129 A131:A181">
    <cfRule type="cellIs" dxfId="127" priority="5" stopIfTrue="1" operator="between">
      <formula>1</formula>
      <formula>50</formula>
    </cfRule>
    <cfRule type="cellIs" dxfId="126" priority="6" stopIfTrue="1" operator="greaterThanOrEqual">
      <formula>100</formula>
    </cfRule>
  </conditionalFormatting>
  <conditionalFormatting sqref="A4:A8">
    <cfRule type="cellIs" dxfId="125" priority="4" stopIfTrue="1" operator="between">
      <formula>1</formula>
      <formula>80</formula>
    </cfRule>
  </conditionalFormatting>
  <conditionalFormatting sqref="A183:A264 A56:A129 A131:A181">
    <cfRule type="cellIs" dxfId="124" priority="2" stopIfTrue="1" operator="between">
      <formula>1</formula>
      <formula>50</formula>
    </cfRule>
    <cfRule type="cellIs" dxfId="123" priority="3" stopIfTrue="1" operator="greaterThanOrEqual">
      <formula>100</formula>
    </cfRule>
  </conditionalFormatting>
  <conditionalFormatting sqref="A4:A8">
    <cfRule type="cellIs" dxfId="122" priority="1" stopIfTrue="1" operator="between">
      <formula>1</formula>
      <formula>80</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E11465"/>
  <sheetViews>
    <sheetView topLeftCell="A1750" workbookViewId="0">
      <selection activeCell="C1755" sqref="C1755"/>
    </sheetView>
  </sheetViews>
  <sheetFormatPr defaultRowHeight="20.25"/>
  <cols>
    <col min="1" max="1" width="6.625" style="7" customWidth="1"/>
    <col min="2" max="2" width="9" style="4"/>
    <col min="3" max="3" width="75.625" style="5" customWidth="1"/>
    <col min="4" max="4" width="70.625" style="6" customWidth="1"/>
    <col min="5" max="5" width="9" style="3"/>
  </cols>
  <sheetData>
    <row r="1" spans="1:5" ht="18.75">
      <c r="A1" s="1" t="s">
        <v>0</v>
      </c>
      <c r="C1" s="2" t="s">
        <v>1</v>
      </c>
      <c r="D1" s="2" t="s">
        <v>1</v>
      </c>
      <c r="E1" s="3" t="s">
        <v>2</v>
      </c>
    </row>
    <row r="2" spans="1:5">
      <c r="A2" s="4">
        <v>0</v>
      </c>
      <c r="C2" s="5" t="s">
        <v>3</v>
      </c>
      <c r="D2" s="6" t="s">
        <v>4</v>
      </c>
    </row>
    <row r="3" spans="1:5" ht="33">
      <c r="A3" s="38">
        <v>1</v>
      </c>
      <c r="C3" s="38" t="s">
        <v>3</v>
      </c>
      <c r="D3" s="6" t="s">
        <v>5</v>
      </c>
      <c r="E3" s="3">
        <v>2</v>
      </c>
    </row>
    <row r="4" spans="1:5" ht="18.75">
      <c r="A4" s="38">
        <v>2</v>
      </c>
      <c r="B4" s="38"/>
      <c r="C4" s="38" t="s">
        <v>12056</v>
      </c>
      <c r="D4" s="6" t="s">
        <v>6</v>
      </c>
      <c r="E4" s="3">
        <v>2</v>
      </c>
    </row>
    <row r="5" spans="1:5" ht="33">
      <c r="A5" s="38">
        <v>3</v>
      </c>
      <c r="B5" s="38"/>
      <c r="C5" s="38" t="s">
        <v>12057</v>
      </c>
      <c r="D5" s="6" t="s">
        <v>7</v>
      </c>
      <c r="E5" s="3">
        <v>2</v>
      </c>
    </row>
    <row r="6" spans="1:5" ht="33">
      <c r="A6" s="38">
        <v>4</v>
      </c>
      <c r="B6" s="38"/>
      <c r="C6" s="38" t="s">
        <v>12058</v>
      </c>
      <c r="D6" s="6" t="s">
        <v>8</v>
      </c>
      <c r="E6" s="3">
        <v>2</v>
      </c>
    </row>
    <row r="7" spans="1:5" ht="33">
      <c r="A7" s="38">
        <v>5</v>
      </c>
      <c r="B7" s="38"/>
      <c r="C7" s="38" t="s">
        <v>12059</v>
      </c>
      <c r="D7" s="6" t="s">
        <v>9</v>
      </c>
      <c r="E7" s="3">
        <v>2</v>
      </c>
    </row>
    <row r="8" spans="1:5" ht="18.75">
      <c r="A8" s="38">
        <v>6</v>
      </c>
      <c r="B8" s="38"/>
      <c r="C8" s="38" t="s">
        <v>12060</v>
      </c>
      <c r="D8" s="6" t="s">
        <v>10</v>
      </c>
      <c r="E8" s="3">
        <v>2</v>
      </c>
    </row>
    <row r="9" spans="1:5" ht="18.75">
      <c r="A9" s="38">
        <v>7</v>
      </c>
      <c r="B9" s="38"/>
      <c r="C9" s="38" t="s">
        <v>12061</v>
      </c>
      <c r="D9" s="6" t="s">
        <v>11</v>
      </c>
      <c r="E9" s="3">
        <v>2</v>
      </c>
    </row>
    <row r="10" spans="1:5" ht="33">
      <c r="A10" s="38">
        <v>8</v>
      </c>
      <c r="B10" s="38"/>
      <c r="C10" s="38" t="s">
        <v>12062</v>
      </c>
      <c r="D10" s="6" t="s">
        <v>12</v>
      </c>
      <c r="E10" s="3">
        <v>4</v>
      </c>
    </row>
    <row r="11" spans="1:5" ht="33">
      <c r="A11" s="38">
        <v>9</v>
      </c>
      <c r="B11" s="38"/>
      <c r="C11" s="38" t="s">
        <v>12063</v>
      </c>
      <c r="D11" s="6" t="s">
        <v>13</v>
      </c>
      <c r="E11" s="3">
        <v>2</v>
      </c>
    </row>
    <row r="12" spans="1:5" ht="33">
      <c r="A12" s="38">
        <v>10</v>
      </c>
      <c r="B12" s="38"/>
      <c r="C12" s="38" t="s">
        <v>12064</v>
      </c>
      <c r="D12" s="6" t="s">
        <v>14</v>
      </c>
      <c r="E12" s="3">
        <v>2</v>
      </c>
    </row>
    <row r="13" spans="1:5" ht="33">
      <c r="A13" s="38">
        <v>11</v>
      </c>
      <c r="B13" s="38"/>
      <c r="C13" s="38" t="s">
        <v>12065</v>
      </c>
      <c r="D13" s="6" t="s">
        <v>15</v>
      </c>
      <c r="E13" s="3">
        <v>2</v>
      </c>
    </row>
    <row r="14" spans="1:5" ht="18.75">
      <c r="A14" s="38">
        <v>12</v>
      </c>
      <c r="B14" s="38"/>
      <c r="C14" s="38" t="s">
        <v>12066</v>
      </c>
      <c r="D14" s="6" t="s">
        <v>16</v>
      </c>
      <c r="E14" s="3">
        <v>4</v>
      </c>
    </row>
    <row r="15" spans="1:5" ht="18.75">
      <c r="A15" s="38">
        <v>13</v>
      </c>
      <c r="B15" s="38"/>
      <c r="C15" s="38" t="s">
        <v>12067</v>
      </c>
      <c r="D15" s="6" t="s">
        <v>17</v>
      </c>
      <c r="E15" s="3">
        <v>2</v>
      </c>
    </row>
    <row r="16" spans="1:5" ht="33">
      <c r="A16" s="38">
        <v>14</v>
      </c>
      <c r="B16" s="38"/>
      <c r="C16" s="38" t="s">
        <v>12068</v>
      </c>
      <c r="D16" s="6" t="s">
        <v>18</v>
      </c>
      <c r="E16" s="3">
        <v>2</v>
      </c>
    </row>
    <row r="17" spans="1:5" ht="18.75">
      <c r="A17" s="38">
        <v>15</v>
      </c>
      <c r="B17" s="38"/>
      <c r="C17" s="38" t="s">
        <v>12069</v>
      </c>
      <c r="D17" s="6" t="s">
        <v>19</v>
      </c>
      <c r="E17" s="3">
        <v>2</v>
      </c>
    </row>
    <row r="18" spans="1:5" ht="33">
      <c r="A18" s="38">
        <v>16</v>
      </c>
      <c r="B18" s="38"/>
      <c r="C18" s="38" t="s">
        <v>12070</v>
      </c>
      <c r="D18" s="6" t="s">
        <v>20</v>
      </c>
      <c r="E18" s="3">
        <v>2</v>
      </c>
    </row>
    <row r="19" spans="1:5" ht="66">
      <c r="A19" s="38">
        <v>17</v>
      </c>
      <c r="B19" s="38"/>
      <c r="C19" s="38" t="s">
        <v>12071</v>
      </c>
      <c r="D19" s="6" t="s">
        <v>21</v>
      </c>
      <c r="E19" s="3">
        <v>2</v>
      </c>
    </row>
    <row r="20" spans="1:5" ht="33">
      <c r="A20" s="38">
        <v>18</v>
      </c>
      <c r="B20" s="38"/>
      <c r="C20" s="38" t="s">
        <v>12072</v>
      </c>
      <c r="D20" s="6" t="s">
        <v>22</v>
      </c>
      <c r="E20" s="3">
        <v>2</v>
      </c>
    </row>
    <row r="21" spans="1:5" ht="33">
      <c r="A21" s="38">
        <v>19</v>
      </c>
      <c r="B21" s="38"/>
      <c r="C21" s="38" t="s">
        <v>12073</v>
      </c>
      <c r="D21" s="6" t="s">
        <v>23</v>
      </c>
      <c r="E21" s="3">
        <v>2</v>
      </c>
    </row>
    <row r="22" spans="1:5" ht="18.75">
      <c r="A22" s="38">
        <v>20</v>
      </c>
      <c r="B22" s="38"/>
      <c r="C22" s="38" t="s">
        <v>12074</v>
      </c>
      <c r="D22" s="6" t="s">
        <v>24</v>
      </c>
      <c r="E22" s="3">
        <v>2</v>
      </c>
    </row>
    <row r="23" spans="1:5" ht="18.75">
      <c r="A23" s="38">
        <v>21</v>
      </c>
      <c r="B23" s="38"/>
      <c r="C23" s="38" t="s">
        <v>12075</v>
      </c>
      <c r="D23" s="6" t="s">
        <v>25</v>
      </c>
      <c r="E23" s="3">
        <v>2</v>
      </c>
    </row>
    <row r="24" spans="1:5" ht="18.75">
      <c r="A24" s="38">
        <v>22</v>
      </c>
      <c r="B24" s="38"/>
      <c r="C24" s="38" t="s">
        <v>12076</v>
      </c>
      <c r="D24" s="6" t="s">
        <v>26</v>
      </c>
      <c r="E24" s="3">
        <v>2</v>
      </c>
    </row>
    <row r="25" spans="1:5" ht="33">
      <c r="A25" s="38">
        <v>23</v>
      </c>
      <c r="B25" s="38"/>
      <c r="C25" s="38" t="s">
        <v>12077</v>
      </c>
      <c r="D25" s="6" t="s">
        <v>27</v>
      </c>
      <c r="E25" s="3">
        <v>4</v>
      </c>
    </row>
    <row r="26" spans="1:5" ht="33">
      <c r="A26" s="38">
        <v>24</v>
      </c>
      <c r="B26" s="38"/>
      <c r="C26" s="38" t="s">
        <v>12078</v>
      </c>
      <c r="D26" s="6" t="s">
        <v>28</v>
      </c>
      <c r="E26" s="3">
        <v>2</v>
      </c>
    </row>
    <row r="27" spans="1:5" ht="33">
      <c r="A27" s="38">
        <v>25</v>
      </c>
      <c r="B27" s="38"/>
      <c r="C27" s="38" t="s">
        <v>12079</v>
      </c>
      <c r="D27" s="6" t="s">
        <v>29</v>
      </c>
      <c r="E27" s="3">
        <v>2</v>
      </c>
    </row>
    <row r="28" spans="1:5" ht="18.75">
      <c r="A28" s="38">
        <v>26</v>
      </c>
      <c r="B28" s="38"/>
      <c r="C28" s="38" t="s">
        <v>12080</v>
      </c>
      <c r="D28" s="6" t="s">
        <v>30</v>
      </c>
      <c r="E28" s="3">
        <v>4</v>
      </c>
    </row>
    <row r="29" spans="1:5" ht="33">
      <c r="A29" s="38">
        <v>27</v>
      </c>
      <c r="B29" s="38"/>
      <c r="C29" s="38" t="s">
        <v>12081</v>
      </c>
      <c r="D29" s="6" t="s">
        <v>31</v>
      </c>
      <c r="E29" s="3">
        <v>2</v>
      </c>
    </row>
    <row r="30" spans="1:5" ht="18.75">
      <c r="A30" s="38">
        <v>28</v>
      </c>
      <c r="B30" s="38"/>
      <c r="C30" s="38" t="s">
        <v>12082</v>
      </c>
      <c r="D30" s="6" t="s">
        <v>32</v>
      </c>
      <c r="E30" s="3">
        <v>4</v>
      </c>
    </row>
    <row r="31" spans="1:5" ht="49.5">
      <c r="A31" s="38">
        <v>29</v>
      </c>
      <c r="B31" s="38"/>
      <c r="C31" s="38" t="s">
        <v>12083</v>
      </c>
      <c r="D31" s="6" t="s">
        <v>33</v>
      </c>
      <c r="E31" s="3">
        <v>4</v>
      </c>
    </row>
    <row r="32" spans="1:5" ht="33">
      <c r="A32" s="38">
        <v>30</v>
      </c>
      <c r="B32" s="38"/>
      <c r="C32" s="38" t="s">
        <v>12084</v>
      </c>
      <c r="D32" s="6" t="s">
        <v>34</v>
      </c>
      <c r="E32" s="3">
        <v>4</v>
      </c>
    </row>
    <row r="33" spans="1:5" ht="18.75">
      <c r="A33" s="38">
        <v>31</v>
      </c>
      <c r="B33" s="38"/>
      <c r="C33" s="38" t="s">
        <v>12085</v>
      </c>
      <c r="D33" s="6" t="s">
        <v>35</v>
      </c>
      <c r="E33" s="3">
        <v>4</v>
      </c>
    </row>
    <row r="34" spans="1:5" ht="18.75">
      <c r="A34" s="38">
        <v>32</v>
      </c>
      <c r="B34" s="38"/>
      <c r="C34" s="38" t="s">
        <v>12086</v>
      </c>
      <c r="D34" s="6" t="s">
        <v>36</v>
      </c>
      <c r="E34" s="3">
        <v>4</v>
      </c>
    </row>
    <row r="35" spans="1:5" ht="33">
      <c r="A35" s="38">
        <v>33</v>
      </c>
      <c r="B35" s="38"/>
      <c r="C35" s="38" t="s">
        <v>12087</v>
      </c>
      <c r="D35" s="6" t="s">
        <v>37</v>
      </c>
      <c r="E35" s="3">
        <v>4</v>
      </c>
    </row>
    <row r="36" spans="1:5" ht="33">
      <c r="A36" s="38">
        <v>34</v>
      </c>
      <c r="B36" s="38"/>
      <c r="C36" s="38" t="s">
        <v>12088</v>
      </c>
      <c r="D36" s="6" t="s">
        <v>38</v>
      </c>
      <c r="E36" s="3">
        <v>4</v>
      </c>
    </row>
    <row r="37" spans="1:5" ht="49.5">
      <c r="A37" s="38">
        <v>35</v>
      </c>
      <c r="B37" s="38"/>
      <c r="C37" s="38" t="s">
        <v>12089</v>
      </c>
      <c r="D37" s="6" t="s">
        <v>39</v>
      </c>
      <c r="E37" s="3">
        <v>4</v>
      </c>
    </row>
    <row r="38" spans="1:5" ht="49.5">
      <c r="A38" s="38">
        <v>36</v>
      </c>
      <c r="B38" s="38"/>
      <c r="C38" s="38" t="s">
        <v>12090</v>
      </c>
      <c r="D38" s="6" t="s">
        <v>40</v>
      </c>
      <c r="E38" s="3">
        <v>4</v>
      </c>
    </row>
    <row r="39" spans="1:5" ht="33">
      <c r="A39" s="38">
        <v>37</v>
      </c>
      <c r="B39" s="38"/>
      <c r="C39" s="38" t="s">
        <v>12091</v>
      </c>
      <c r="D39" s="6" t="s">
        <v>41</v>
      </c>
      <c r="E39" s="3">
        <v>4</v>
      </c>
    </row>
    <row r="40" spans="1:5" ht="49.5">
      <c r="A40" s="38">
        <v>38</v>
      </c>
      <c r="B40" s="38"/>
      <c r="C40" s="38" t="s">
        <v>12092</v>
      </c>
      <c r="D40" s="6" t="s">
        <v>42</v>
      </c>
      <c r="E40" s="3">
        <v>4</v>
      </c>
    </row>
    <row r="41" spans="1:5" ht="33">
      <c r="A41" s="38">
        <v>39</v>
      </c>
      <c r="B41" s="38"/>
      <c r="C41" s="38" t="s">
        <v>12093</v>
      </c>
      <c r="D41" s="6" t="s">
        <v>43</v>
      </c>
      <c r="E41" s="3">
        <v>4</v>
      </c>
    </row>
    <row r="42" spans="1:5" ht="33">
      <c r="A42" s="38">
        <v>40</v>
      </c>
      <c r="B42" s="38"/>
      <c r="C42" s="38" t="s">
        <v>12094</v>
      </c>
      <c r="D42" s="6" t="s">
        <v>44</v>
      </c>
      <c r="E42" s="3">
        <v>2</v>
      </c>
    </row>
    <row r="43" spans="1:5" ht="33">
      <c r="A43" s="38">
        <v>41</v>
      </c>
      <c r="B43" s="38"/>
      <c r="C43" s="38" t="s">
        <v>12095</v>
      </c>
      <c r="D43" s="6" t="s">
        <v>45</v>
      </c>
      <c r="E43" s="3">
        <v>2</v>
      </c>
    </row>
    <row r="44" spans="1:5" ht="33">
      <c r="A44" s="38">
        <v>42</v>
      </c>
      <c r="B44" s="38"/>
      <c r="C44" s="38" t="s">
        <v>12096</v>
      </c>
      <c r="D44" s="6" t="s">
        <v>46</v>
      </c>
      <c r="E44" s="3">
        <v>2</v>
      </c>
    </row>
    <row r="45" spans="1:5" ht="33">
      <c r="A45" s="38">
        <v>43</v>
      </c>
      <c r="B45" s="38"/>
      <c r="C45" s="38" t="s">
        <v>12097</v>
      </c>
      <c r="D45" s="6" t="s">
        <v>47</v>
      </c>
      <c r="E45" s="3">
        <v>2</v>
      </c>
    </row>
    <row r="46" spans="1:5" ht="33">
      <c r="A46" s="38">
        <v>44</v>
      </c>
      <c r="B46" s="38"/>
      <c r="C46" s="38" t="s">
        <v>12098</v>
      </c>
      <c r="D46" s="6" t="s">
        <v>48</v>
      </c>
      <c r="E46" s="3">
        <v>6</v>
      </c>
    </row>
    <row r="47" spans="1:5" ht="33">
      <c r="A47" s="38">
        <v>45</v>
      </c>
      <c r="B47" s="38"/>
      <c r="C47" s="38" t="s">
        <v>12099</v>
      </c>
      <c r="D47" s="6" t="s">
        <v>49</v>
      </c>
      <c r="E47" s="3">
        <v>4</v>
      </c>
    </row>
    <row r="48" spans="1:5" ht="33">
      <c r="A48" s="38">
        <v>46</v>
      </c>
      <c r="B48" s="38"/>
      <c r="C48" s="38" t="s">
        <v>12100</v>
      </c>
      <c r="D48" s="6" t="s">
        <v>50</v>
      </c>
      <c r="E48" s="3">
        <v>4</v>
      </c>
    </row>
    <row r="49" spans="1:5" ht="33">
      <c r="A49" s="38">
        <v>47</v>
      </c>
      <c r="B49" s="38"/>
      <c r="C49" s="38" t="s">
        <v>12101</v>
      </c>
      <c r="D49" s="6" t="s">
        <v>51</v>
      </c>
      <c r="E49" s="3">
        <v>4</v>
      </c>
    </row>
    <row r="50" spans="1:5" ht="33">
      <c r="A50" s="38">
        <v>48</v>
      </c>
      <c r="B50" s="38"/>
      <c r="C50" s="38" t="s">
        <v>12102</v>
      </c>
      <c r="D50" s="6" t="s">
        <v>52</v>
      </c>
      <c r="E50" s="3">
        <v>4</v>
      </c>
    </row>
    <row r="51" spans="1:5" ht="49.5">
      <c r="A51" s="38">
        <v>49</v>
      </c>
      <c r="B51" s="38"/>
      <c r="C51" s="38" t="s">
        <v>12103</v>
      </c>
      <c r="D51" s="6" t="s">
        <v>53</v>
      </c>
      <c r="E51" s="3">
        <v>4</v>
      </c>
    </row>
    <row r="52" spans="1:5" ht="33">
      <c r="A52" s="38">
        <v>50</v>
      </c>
      <c r="B52" s="38"/>
      <c r="C52" s="38" t="s">
        <v>12104</v>
      </c>
      <c r="D52" s="6" t="s">
        <v>54</v>
      </c>
      <c r="E52" s="3">
        <v>4</v>
      </c>
    </row>
    <row r="53" spans="1:5" ht="49.5">
      <c r="A53" s="38">
        <v>51</v>
      </c>
      <c r="B53" s="38"/>
      <c r="C53" s="38" t="s">
        <v>12105</v>
      </c>
      <c r="D53" s="6" t="s">
        <v>55</v>
      </c>
      <c r="E53" s="3">
        <v>4</v>
      </c>
    </row>
    <row r="54" spans="1:5" ht="49.5">
      <c r="A54" s="38">
        <v>52</v>
      </c>
      <c r="B54" s="38"/>
      <c r="C54" s="38" t="s">
        <v>12106</v>
      </c>
      <c r="D54" s="6" t="s">
        <v>56</v>
      </c>
      <c r="E54" s="3">
        <v>4</v>
      </c>
    </row>
    <row r="55" spans="1:5" ht="49.5">
      <c r="A55" s="38">
        <v>53</v>
      </c>
      <c r="B55" s="38"/>
      <c r="C55" s="38" t="s">
        <v>12107</v>
      </c>
      <c r="D55" s="6" t="s">
        <v>57</v>
      </c>
      <c r="E55" s="3">
        <v>4</v>
      </c>
    </row>
    <row r="56" spans="1:5" ht="49.5">
      <c r="A56" s="38">
        <v>54</v>
      </c>
      <c r="B56" s="38"/>
      <c r="C56" s="38" t="s">
        <v>12108</v>
      </c>
      <c r="D56" s="6" t="s">
        <v>58</v>
      </c>
      <c r="E56" s="3">
        <v>4</v>
      </c>
    </row>
    <row r="57" spans="1:5" ht="33">
      <c r="A57" s="38">
        <v>55</v>
      </c>
      <c r="B57" s="38"/>
      <c r="C57" s="38" t="s">
        <v>12109</v>
      </c>
      <c r="D57" s="6" t="s">
        <v>59</v>
      </c>
      <c r="E57" s="3">
        <v>4</v>
      </c>
    </row>
    <row r="58" spans="1:5" ht="49.5">
      <c r="A58" s="38">
        <v>56</v>
      </c>
      <c r="B58" s="38"/>
      <c r="C58" s="38" t="s">
        <v>12110</v>
      </c>
      <c r="D58" s="6" t="s">
        <v>60</v>
      </c>
      <c r="E58" s="3">
        <v>4</v>
      </c>
    </row>
    <row r="59" spans="1:5" ht="33">
      <c r="A59" s="38">
        <v>57</v>
      </c>
      <c r="B59" s="38"/>
      <c r="C59" s="38" t="s">
        <v>12111</v>
      </c>
      <c r="D59" s="6" t="s">
        <v>61</v>
      </c>
      <c r="E59" s="3">
        <v>4</v>
      </c>
    </row>
    <row r="60" spans="1:5" ht="33">
      <c r="A60" s="38">
        <v>58</v>
      </c>
      <c r="B60" s="38"/>
      <c r="C60" s="38" t="s">
        <v>12112</v>
      </c>
      <c r="D60" s="6" t="s">
        <v>62</v>
      </c>
      <c r="E60" s="3">
        <v>4</v>
      </c>
    </row>
    <row r="61" spans="1:5" ht="33">
      <c r="A61" s="38">
        <v>59</v>
      </c>
      <c r="B61" s="38"/>
      <c r="C61" s="38" t="s">
        <v>12113</v>
      </c>
      <c r="D61" s="6" t="s">
        <v>63</v>
      </c>
      <c r="E61" s="3">
        <v>4</v>
      </c>
    </row>
    <row r="62" spans="1:5" ht="33">
      <c r="A62" s="38">
        <v>60</v>
      </c>
      <c r="B62" s="38"/>
      <c r="C62" s="38" t="s">
        <v>12114</v>
      </c>
      <c r="D62" s="6" t="s">
        <v>64</v>
      </c>
      <c r="E62" s="3">
        <v>4</v>
      </c>
    </row>
    <row r="63" spans="1:5" ht="33">
      <c r="A63" s="38">
        <v>61</v>
      </c>
      <c r="B63" s="38"/>
      <c r="C63" s="38" t="s">
        <v>12115</v>
      </c>
      <c r="D63" s="6" t="s">
        <v>65</v>
      </c>
      <c r="E63" s="3">
        <v>4</v>
      </c>
    </row>
    <row r="64" spans="1:5" ht="18.75">
      <c r="A64" s="38">
        <v>62</v>
      </c>
      <c r="B64" s="38"/>
      <c r="C64" s="38" t="s">
        <v>12116</v>
      </c>
      <c r="D64" s="6" t="s">
        <v>66</v>
      </c>
      <c r="E64" s="3">
        <v>4</v>
      </c>
    </row>
    <row r="65" spans="1:5" ht="48.75" customHeight="1">
      <c r="A65" s="38">
        <v>63</v>
      </c>
      <c r="B65" s="38"/>
      <c r="C65" s="38" t="s">
        <v>12117</v>
      </c>
      <c r="D65" s="6" t="s">
        <v>67</v>
      </c>
      <c r="E65" s="3">
        <v>4</v>
      </c>
    </row>
    <row r="66" spans="1:5" ht="49.5">
      <c r="A66" s="38">
        <v>64</v>
      </c>
      <c r="B66" s="38"/>
      <c r="C66" s="38" t="s">
        <v>12118</v>
      </c>
      <c r="D66" s="6" t="s">
        <v>68</v>
      </c>
      <c r="E66" s="3">
        <v>4</v>
      </c>
    </row>
    <row r="67" spans="1:5" ht="33">
      <c r="A67" s="38">
        <v>65</v>
      </c>
      <c r="B67" s="38"/>
      <c r="C67" s="38" t="s">
        <v>12119</v>
      </c>
      <c r="D67" s="6" t="s">
        <v>69</v>
      </c>
      <c r="E67" s="3">
        <v>4</v>
      </c>
    </row>
    <row r="68" spans="1:5" ht="49.5">
      <c r="A68" s="38">
        <v>66</v>
      </c>
      <c r="B68" s="38"/>
      <c r="C68" s="38" t="s">
        <v>12120</v>
      </c>
      <c r="D68" s="6" t="s">
        <v>70</v>
      </c>
      <c r="E68" s="3">
        <v>4</v>
      </c>
    </row>
    <row r="69" spans="1:5" ht="33">
      <c r="A69" s="38">
        <v>67</v>
      </c>
      <c r="B69" s="38"/>
      <c r="C69" s="38" t="s">
        <v>12121</v>
      </c>
      <c r="D69" s="6" t="s">
        <v>71</v>
      </c>
      <c r="E69" s="3">
        <v>4</v>
      </c>
    </row>
    <row r="70" spans="1:5" ht="33">
      <c r="A70" s="38">
        <v>68</v>
      </c>
      <c r="B70" s="38"/>
      <c r="C70" s="38" t="s">
        <v>12122</v>
      </c>
      <c r="D70" s="6" t="s">
        <v>72</v>
      </c>
      <c r="E70" s="3">
        <v>4</v>
      </c>
    </row>
    <row r="71" spans="1:5" ht="33">
      <c r="A71" s="38">
        <v>69</v>
      </c>
      <c r="B71" s="38"/>
      <c r="C71" s="38" t="s">
        <v>12123</v>
      </c>
      <c r="D71" s="6" t="s">
        <v>73</v>
      </c>
      <c r="E71" s="3">
        <v>4</v>
      </c>
    </row>
    <row r="72" spans="1:5" ht="33">
      <c r="A72" s="38">
        <v>70</v>
      </c>
      <c r="B72" s="38"/>
      <c r="C72" s="38" t="s">
        <v>12124</v>
      </c>
      <c r="D72" s="6" t="s">
        <v>74</v>
      </c>
      <c r="E72" s="3">
        <v>4</v>
      </c>
    </row>
    <row r="73" spans="1:5" ht="33">
      <c r="A73" s="38">
        <v>71</v>
      </c>
      <c r="B73" s="38"/>
      <c r="C73" s="38" t="s">
        <v>12125</v>
      </c>
      <c r="D73" s="6" t="s">
        <v>75</v>
      </c>
      <c r="E73" s="3">
        <v>2</v>
      </c>
    </row>
    <row r="74" spans="1:5" ht="18.75">
      <c r="A74" s="38">
        <v>72</v>
      </c>
      <c r="B74" s="38"/>
      <c r="C74" s="38" t="s">
        <v>12126</v>
      </c>
      <c r="D74" s="6" t="s">
        <v>76</v>
      </c>
      <c r="E74" s="3">
        <v>4</v>
      </c>
    </row>
    <row r="75" spans="1:5" ht="33">
      <c r="A75" s="38">
        <v>73</v>
      </c>
      <c r="B75" s="38"/>
      <c r="C75" s="38" t="s">
        <v>12127</v>
      </c>
      <c r="D75" s="6" t="s">
        <v>77</v>
      </c>
      <c r="E75" s="3">
        <v>2</v>
      </c>
    </row>
    <row r="76" spans="1:5" ht="33">
      <c r="A76" s="38">
        <v>74</v>
      </c>
      <c r="B76" s="38"/>
      <c r="C76" s="38" t="s">
        <v>12128</v>
      </c>
      <c r="D76" s="6" t="s">
        <v>78</v>
      </c>
      <c r="E76" s="3">
        <v>2</v>
      </c>
    </row>
    <row r="77" spans="1:5" ht="49.5">
      <c r="A77" s="38">
        <v>75</v>
      </c>
      <c r="B77" s="38"/>
      <c r="C77" s="38" t="s">
        <v>12129</v>
      </c>
      <c r="D77" s="6" t="s">
        <v>79</v>
      </c>
      <c r="E77" s="3">
        <v>4</v>
      </c>
    </row>
    <row r="78" spans="1:5" ht="33">
      <c r="A78" s="38">
        <v>76</v>
      </c>
      <c r="B78" s="38"/>
      <c r="C78" s="38" t="s">
        <v>12130</v>
      </c>
      <c r="D78" s="6" t="s">
        <v>80</v>
      </c>
      <c r="E78" s="3">
        <v>4</v>
      </c>
    </row>
    <row r="79" spans="1:5" ht="33">
      <c r="A79" s="38">
        <v>77</v>
      </c>
      <c r="B79" s="38"/>
      <c r="C79" s="38" t="s">
        <v>12131</v>
      </c>
      <c r="D79" s="6" t="s">
        <v>81</v>
      </c>
      <c r="E79" s="3">
        <v>4</v>
      </c>
    </row>
    <row r="80" spans="1:5" ht="33">
      <c r="A80" s="38">
        <v>78</v>
      </c>
      <c r="B80" s="38"/>
      <c r="C80" s="38" t="s">
        <v>12132</v>
      </c>
      <c r="D80" s="6" t="s">
        <v>82</v>
      </c>
      <c r="E80" s="3">
        <v>4</v>
      </c>
    </row>
    <row r="81" spans="1:5" ht="33">
      <c r="A81" s="38">
        <v>79</v>
      </c>
      <c r="B81" s="38"/>
      <c r="C81" s="38" t="s">
        <v>12133</v>
      </c>
      <c r="D81" s="6" t="s">
        <v>83</v>
      </c>
      <c r="E81" s="3">
        <v>4</v>
      </c>
    </row>
    <row r="82" spans="1:5" ht="49.5">
      <c r="A82" s="38">
        <v>80</v>
      </c>
      <c r="B82" s="38"/>
      <c r="C82" s="38" t="s">
        <v>12134</v>
      </c>
      <c r="D82" s="6" t="s">
        <v>84</v>
      </c>
      <c r="E82" s="3">
        <v>4</v>
      </c>
    </row>
    <row r="83" spans="1:5" ht="33">
      <c r="A83" s="38">
        <v>81</v>
      </c>
      <c r="B83" s="38"/>
      <c r="C83" s="38" t="s">
        <v>12135</v>
      </c>
      <c r="D83" s="6" t="s">
        <v>85</v>
      </c>
      <c r="E83" s="3">
        <v>4</v>
      </c>
    </row>
    <row r="84" spans="1:5" ht="33">
      <c r="A84" s="38">
        <v>82</v>
      </c>
      <c r="B84" s="38"/>
      <c r="C84" s="38" t="s">
        <v>12136</v>
      </c>
      <c r="D84" s="6" t="s">
        <v>86</v>
      </c>
      <c r="E84" s="3">
        <v>4</v>
      </c>
    </row>
    <row r="85" spans="1:5" ht="33">
      <c r="A85" s="38">
        <v>83</v>
      </c>
      <c r="B85" s="38"/>
      <c r="C85" s="38" t="s">
        <v>12137</v>
      </c>
      <c r="D85" s="6" t="s">
        <v>87</v>
      </c>
      <c r="E85" s="3">
        <v>4</v>
      </c>
    </row>
    <row r="86" spans="1:5" ht="33">
      <c r="A86" s="38">
        <v>84</v>
      </c>
      <c r="B86" s="38"/>
      <c r="C86" s="38" t="s">
        <v>12138</v>
      </c>
      <c r="D86" s="6" t="s">
        <v>88</v>
      </c>
      <c r="E86" s="3">
        <v>4</v>
      </c>
    </row>
    <row r="87" spans="1:5" ht="33">
      <c r="A87" s="38">
        <v>85</v>
      </c>
      <c r="B87" s="38"/>
      <c r="C87" s="38" t="s">
        <v>12139</v>
      </c>
      <c r="D87" s="6" t="s">
        <v>89</v>
      </c>
      <c r="E87" s="3">
        <v>4</v>
      </c>
    </row>
    <row r="88" spans="1:5" ht="33">
      <c r="A88" s="38">
        <v>86</v>
      </c>
      <c r="B88" s="38"/>
      <c r="C88" s="38" t="s">
        <v>12140</v>
      </c>
      <c r="D88" s="6" t="s">
        <v>90</v>
      </c>
      <c r="E88" s="3">
        <v>4</v>
      </c>
    </row>
    <row r="89" spans="1:5" ht="33">
      <c r="A89" s="38">
        <v>87</v>
      </c>
      <c r="B89" s="38"/>
      <c r="C89" s="38" t="s">
        <v>12141</v>
      </c>
      <c r="D89" s="6" t="s">
        <v>91</v>
      </c>
      <c r="E89" s="3">
        <v>4</v>
      </c>
    </row>
    <row r="90" spans="1:5" ht="49.5">
      <c r="A90" s="38">
        <v>88</v>
      </c>
      <c r="B90" s="38"/>
      <c r="C90" s="38" t="s">
        <v>12142</v>
      </c>
      <c r="D90" s="6" t="s">
        <v>92</v>
      </c>
      <c r="E90" s="3">
        <v>4</v>
      </c>
    </row>
    <row r="91" spans="1:5" ht="66">
      <c r="A91" s="38">
        <v>89</v>
      </c>
      <c r="B91" s="38"/>
      <c r="C91" s="38" t="s">
        <v>12143</v>
      </c>
      <c r="D91" s="6" t="s">
        <v>93</v>
      </c>
      <c r="E91" s="3">
        <v>4</v>
      </c>
    </row>
    <row r="92" spans="1:5" ht="33">
      <c r="A92" s="38">
        <v>90</v>
      </c>
      <c r="B92" s="38"/>
      <c r="C92" s="38" t="s">
        <v>12144</v>
      </c>
      <c r="D92" s="6" t="s">
        <v>94</v>
      </c>
      <c r="E92" s="3">
        <v>6</v>
      </c>
    </row>
    <row r="93" spans="1:5" ht="49.5">
      <c r="A93" s="38">
        <v>91</v>
      </c>
      <c r="B93" s="38"/>
      <c r="C93" s="38" t="s">
        <v>12145</v>
      </c>
      <c r="D93" s="6" t="s">
        <v>95</v>
      </c>
      <c r="E93" s="3">
        <v>4</v>
      </c>
    </row>
    <row r="94" spans="1:5" ht="49.5">
      <c r="A94" s="38">
        <v>92</v>
      </c>
      <c r="B94" s="38"/>
      <c r="C94" s="38" t="s">
        <v>12146</v>
      </c>
      <c r="D94" s="6" t="s">
        <v>96</v>
      </c>
      <c r="E94" s="3">
        <v>4</v>
      </c>
    </row>
    <row r="95" spans="1:5" ht="33">
      <c r="A95" s="38">
        <v>93</v>
      </c>
      <c r="B95" s="38"/>
      <c r="C95" s="38" t="s">
        <v>12147</v>
      </c>
      <c r="D95" s="6" t="s">
        <v>97</v>
      </c>
      <c r="E95" s="3">
        <v>4</v>
      </c>
    </row>
    <row r="96" spans="1:5" ht="33">
      <c r="A96" s="38">
        <v>94</v>
      </c>
      <c r="B96" s="38"/>
      <c r="C96" s="38" t="s">
        <v>12148</v>
      </c>
      <c r="D96" s="6" t="s">
        <v>98</v>
      </c>
      <c r="E96" s="3">
        <v>4</v>
      </c>
    </row>
    <row r="97" spans="1:5" ht="33">
      <c r="A97" s="38">
        <v>95</v>
      </c>
      <c r="B97" s="38"/>
      <c r="C97" s="38" t="s">
        <v>12149</v>
      </c>
      <c r="D97" s="6" t="s">
        <v>99</v>
      </c>
      <c r="E97" s="3">
        <v>2</v>
      </c>
    </row>
    <row r="98" spans="1:5" ht="33">
      <c r="A98" s="38">
        <v>96</v>
      </c>
      <c r="B98" s="38"/>
      <c r="C98" s="38" t="s">
        <v>12150</v>
      </c>
      <c r="D98" s="6" t="s">
        <v>100</v>
      </c>
      <c r="E98" s="3">
        <v>2</v>
      </c>
    </row>
    <row r="99" spans="1:5" ht="33">
      <c r="A99" s="38">
        <v>97</v>
      </c>
      <c r="B99" s="38"/>
      <c r="C99" s="38" t="s">
        <v>12151</v>
      </c>
      <c r="D99" s="6" t="s">
        <v>101</v>
      </c>
      <c r="E99" s="3">
        <v>2</v>
      </c>
    </row>
    <row r="100" spans="1:5" ht="49.5">
      <c r="A100" s="38">
        <v>98</v>
      </c>
      <c r="B100" s="38"/>
      <c r="C100" s="38" t="s">
        <v>12152</v>
      </c>
      <c r="D100" s="6" t="s">
        <v>102</v>
      </c>
      <c r="E100" s="3">
        <v>4</v>
      </c>
    </row>
    <row r="101" spans="1:5" ht="18.75">
      <c r="A101" s="38">
        <v>99</v>
      </c>
      <c r="B101" s="38"/>
      <c r="C101" s="38" t="s">
        <v>12153</v>
      </c>
      <c r="D101" s="6" t="s">
        <v>103</v>
      </c>
      <c r="E101" s="3">
        <v>4</v>
      </c>
    </row>
    <row r="102" spans="1:5" ht="18.75">
      <c r="A102" s="38">
        <v>100</v>
      </c>
      <c r="B102" s="38"/>
      <c r="C102" s="38" t="s">
        <v>12154</v>
      </c>
      <c r="D102" s="6" t="s">
        <v>104</v>
      </c>
      <c r="E102" s="3">
        <v>2</v>
      </c>
    </row>
    <row r="103" spans="1:5" ht="33">
      <c r="A103" s="38">
        <v>101</v>
      </c>
      <c r="B103" s="38"/>
      <c r="C103" s="38" t="s">
        <v>12155</v>
      </c>
      <c r="D103" s="6" t="s">
        <v>105</v>
      </c>
      <c r="E103" s="3">
        <v>4</v>
      </c>
    </row>
    <row r="104" spans="1:5" ht="33">
      <c r="A104" s="38">
        <v>102</v>
      </c>
      <c r="B104" s="38"/>
      <c r="C104" s="38" t="s">
        <v>12156</v>
      </c>
      <c r="D104" s="6" t="s">
        <v>106</v>
      </c>
      <c r="E104" s="3">
        <v>2</v>
      </c>
    </row>
    <row r="105" spans="1:5" ht="18.75">
      <c r="A105" s="38">
        <v>103</v>
      </c>
      <c r="B105" s="38"/>
      <c r="C105" s="38" t="s">
        <v>12157</v>
      </c>
      <c r="D105" s="6" t="s">
        <v>107</v>
      </c>
      <c r="E105" s="3">
        <v>4</v>
      </c>
    </row>
    <row r="106" spans="1:5" ht="18.75">
      <c r="A106" s="38">
        <v>104</v>
      </c>
      <c r="B106" s="38"/>
      <c r="C106" s="38" t="s">
        <v>12158</v>
      </c>
      <c r="D106" s="6" t="s">
        <v>108</v>
      </c>
      <c r="E106" s="3">
        <v>4</v>
      </c>
    </row>
    <row r="107" spans="1:5" ht="33">
      <c r="A107" s="38">
        <v>105</v>
      </c>
      <c r="B107" s="38"/>
      <c r="C107" s="38" t="s">
        <v>12159</v>
      </c>
      <c r="D107" s="6" t="s">
        <v>109</v>
      </c>
      <c r="E107" s="3">
        <v>4</v>
      </c>
    </row>
    <row r="108" spans="1:5" ht="18.75">
      <c r="A108" s="38">
        <v>106</v>
      </c>
      <c r="B108" s="38"/>
      <c r="C108" s="38" t="s">
        <v>12160</v>
      </c>
      <c r="D108" s="6" t="s">
        <v>110</v>
      </c>
      <c r="E108" s="3">
        <v>4</v>
      </c>
    </row>
    <row r="109" spans="1:5" ht="33">
      <c r="A109" s="38">
        <v>107</v>
      </c>
      <c r="B109" s="38"/>
      <c r="C109" s="38" t="s">
        <v>12161</v>
      </c>
      <c r="D109" s="6" t="s">
        <v>111</v>
      </c>
      <c r="E109" s="3">
        <v>4</v>
      </c>
    </row>
    <row r="110" spans="1:5" ht="33">
      <c r="A110" s="38">
        <v>108</v>
      </c>
      <c r="B110" s="38"/>
      <c r="C110" s="38" t="s">
        <v>12162</v>
      </c>
      <c r="D110" s="6" t="s">
        <v>112</v>
      </c>
      <c r="E110" s="3">
        <v>4</v>
      </c>
    </row>
    <row r="111" spans="1:5" ht="33">
      <c r="A111" s="38">
        <v>109</v>
      </c>
      <c r="B111" s="38"/>
      <c r="C111" s="38" t="s">
        <v>12163</v>
      </c>
      <c r="D111" s="6" t="s">
        <v>113</v>
      </c>
      <c r="E111" s="3">
        <v>4</v>
      </c>
    </row>
    <row r="112" spans="1:5" ht="33">
      <c r="A112" s="38">
        <v>110</v>
      </c>
      <c r="B112" s="38"/>
      <c r="C112" s="38" t="s">
        <v>12164</v>
      </c>
      <c r="D112" s="6" t="s">
        <v>114</v>
      </c>
      <c r="E112" s="3">
        <v>4</v>
      </c>
    </row>
    <row r="113" spans="1:5" ht="33">
      <c r="A113" s="38">
        <v>111</v>
      </c>
      <c r="B113" s="38"/>
      <c r="C113" s="38" t="s">
        <v>12165</v>
      </c>
      <c r="D113" s="6" t="s">
        <v>115</v>
      </c>
      <c r="E113" s="3">
        <v>4</v>
      </c>
    </row>
    <row r="114" spans="1:5" ht="33">
      <c r="A114" s="38">
        <v>112</v>
      </c>
      <c r="B114" s="38"/>
      <c r="C114" s="38" t="s">
        <v>12166</v>
      </c>
      <c r="D114" s="6" t="s">
        <v>116</v>
      </c>
      <c r="E114" s="3">
        <v>4</v>
      </c>
    </row>
    <row r="115" spans="1:5" ht="33">
      <c r="A115" s="38">
        <v>113</v>
      </c>
      <c r="B115" s="38"/>
      <c r="C115" s="38" t="s">
        <v>12167</v>
      </c>
      <c r="D115" s="6" t="s">
        <v>117</v>
      </c>
      <c r="E115" s="3">
        <v>4</v>
      </c>
    </row>
    <row r="116" spans="1:5" ht="49.5">
      <c r="A116" s="38">
        <v>114</v>
      </c>
      <c r="B116" s="38"/>
      <c r="C116" s="38" t="s">
        <v>12168</v>
      </c>
      <c r="D116" s="6" t="s">
        <v>118</v>
      </c>
      <c r="E116" s="3">
        <v>4</v>
      </c>
    </row>
    <row r="117" spans="1:5" ht="33">
      <c r="A117" s="38">
        <v>115</v>
      </c>
      <c r="B117" s="38"/>
      <c r="C117" s="38" t="s">
        <v>12169</v>
      </c>
      <c r="D117" s="6" t="s">
        <v>119</v>
      </c>
      <c r="E117" s="3">
        <v>4</v>
      </c>
    </row>
    <row r="118" spans="1:5" ht="33">
      <c r="A118" s="38">
        <v>116</v>
      </c>
      <c r="B118" s="38"/>
      <c r="C118" s="38" t="s">
        <v>12170</v>
      </c>
      <c r="D118" s="6" t="s">
        <v>120</v>
      </c>
      <c r="E118" s="3">
        <v>4</v>
      </c>
    </row>
    <row r="119" spans="1:5" ht="33">
      <c r="A119" s="38">
        <v>117</v>
      </c>
      <c r="B119" s="38"/>
      <c r="C119" s="38" t="s">
        <v>12171</v>
      </c>
      <c r="D119" s="6" t="s">
        <v>121</v>
      </c>
      <c r="E119" s="3">
        <v>4</v>
      </c>
    </row>
    <row r="120" spans="1:5" ht="33">
      <c r="A120" s="38">
        <v>118</v>
      </c>
      <c r="B120" s="38"/>
      <c r="C120" s="38" t="s">
        <v>12172</v>
      </c>
      <c r="D120" s="6" t="s">
        <v>122</v>
      </c>
      <c r="E120" s="3">
        <v>2</v>
      </c>
    </row>
    <row r="121" spans="1:5" ht="49.5">
      <c r="A121" s="38">
        <v>119</v>
      </c>
      <c r="B121" s="38"/>
      <c r="C121" s="38" t="s">
        <v>12173</v>
      </c>
      <c r="D121" s="6" t="s">
        <v>123</v>
      </c>
      <c r="E121" s="3">
        <v>4</v>
      </c>
    </row>
    <row r="122" spans="1:5" ht="33">
      <c r="A122" s="38">
        <v>120</v>
      </c>
      <c r="B122" s="38"/>
      <c r="C122" s="38" t="s">
        <v>12174</v>
      </c>
      <c r="D122" s="6" t="s">
        <v>124</v>
      </c>
      <c r="E122" s="3">
        <v>4</v>
      </c>
    </row>
    <row r="123" spans="1:5" ht="33">
      <c r="A123" s="38">
        <v>121</v>
      </c>
      <c r="B123" s="38"/>
      <c r="C123" s="38" t="s">
        <v>12175</v>
      </c>
      <c r="D123" s="6" t="s">
        <v>125</v>
      </c>
      <c r="E123" s="3">
        <v>4</v>
      </c>
    </row>
    <row r="124" spans="1:5" ht="33">
      <c r="A124" s="38">
        <v>122</v>
      </c>
      <c r="B124" s="38"/>
      <c r="C124" s="38" t="s">
        <v>12176</v>
      </c>
      <c r="D124" s="6" t="s">
        <v>126</v>
      </c>
      <c r="E124" s="3">
        <v>8</v>
      </c>
    </row>
    <row r="125" spans="1:5" ht="33">
      <c r="A125" s="38">
        <v>123</v>
      </c>
      <c r="B125" s="38"/>
      <c r="C125" s="38" t="s">
        <v>12177</v>
      </c>
      <c r="D125" s="6" t="s">
        <v>127</v>
      </c>
      <c r="E125" s="3">
        <v>4</v>
      </c>
    </row>
    <row r="126" spans="1:5" ht="33">
      <c r="A126" s="38">
        <v>124</v>
      </c>
      <c r="B126" s="38"/>
      <c r="C126" s="38" t="s">
        <v>12178</v>
      </c>
      <c r="D126" s="6" t="s">
        <v>128</v>
      </c>
      <c r="E126" s="3">
        <v>4</v>
      </c>
    </row>
    <row r="127" spans="1:5" ht="33">
      <c r="A127" s="38">
        <v>125</v>
      </c>
      <c r="B127" s="38"/>
      <c r="C127" s="38" t="s">
        <v>12179</v>
      </c>
      <c r="D127" s="6" t="s">
        <v>129</v>
      </c>
      <c r="E127" s="3">
        <v>4</v>
      </c>
    </row>
    <row r="128" spans="1:5" ht="33">
      <c r="A128" s="38">
        <v>126</v>
      </c>
      <c r="B128" s="38"/>
      <c r="C128" s="38" t="s">
        <v>12180</v>
      </c>
      <c r="D128" s="6" t="s">
        <v>130</v>
      </c>
      <c r="E128" s="3">
        <v>2</v>
      </c>
    </row>
    <row r="129" spans="1:5" ht="33">
      <c r="A129" s="38">
        <v>127</v>
      </c>
      <c r="B129" s="38"/>
      <c r="C129" s="38" t="s">
        <v>12181</v>
      </c>
      <c r="D129" s="6" t="s">
        <v>131</v>
      </c>
      <c r="E129" s="3">
        <v>2</v>
      </c>
    </row>
    <row r="130" spans="1:5" ht="33">
      <c r="A130" s="38">
        <v>128</v>
      </c>
      <c r="B130" s="38"/>
      <c r="C130" s="38" t="s">
        <v>12182</v>
      </c>
      <c r="D130" s="6" t="s">
        <v>132</v>
      </c>
      <c r="E130" s="3">
        <v>2</v>
      </c>
    </row>
    <row r="131" spans="1:5" ht="33">
      <c r="A131" s="38">
        <v>129</v>
      </c>
      <c r="B131" s="38"/>
      <c r="C131" s="38" t="s">
        <v>12183</v>
      </c>
      <c r="D131" s="6" t="s">
        <v>133</v>
      </c>
      <c r="E131" s="3">
        <v>2</v>
      </c>
    </row>
    <row r="132" spans="1:5" ht="33">
      <c r="A132" s="38">
        <v>130</v>
      </c>
      <c r="B132" s="38"/>
      <c r="C132" s="38" t="s">
        <v>12184</v>
      </c>
      <c r="D132" s="6" t="s">
        <v>134</v>
      </c>
      <c r="E132" s="3">
        <v>2</v>
      </c>
    </row>
    <row r="133" spans="1:5" ht="33">
      <c r="A133" s="38">
        <v>131</v>
      </c>
      <c r="B133" s="38"/>
      <c r="C133" s="38" t="s">
        <v>12185</v>
      </c>
      <c r="D133" s="6" t="s">
        <v>135</v>
      </c>
      <c r="E133" s="3">
        <v>4</v>
      </c>
    </row>
    <row r="134" spans="1:5" ht="33">
      <c r="A134" s="38">
        <v>132</v>
      </c>
      <c r="B134" s="38"/>
      <c r="C134" s="38" t="s">
        <v>12186</v>
      </c>
      <c r="D134" s="6" t="s">
        <v>136</v>
      </c>
      <c r="E134" s="3">
        <v>4</v>
      </c>
    </row>
    <row r="135" spans="1:5" ht="33">
      <c r="A135" s="38">
        <v>133</v>
      </c>
      <c r="B135" s="38"/>
      <c r="C135" s="38" t="s">
        <v>12187</v>
      </c>
      <c r="D135" s="6" t="s">
        <v>137</v>
      </c>
      <c r="E135" s="3">
        <v>4</v>
      </c>
    </row>
    <row r="136" spans="1:5" ht="49.5">
      <c r="A136" s="38">
        <v>134</v>
      </c>
      <c r="B136" s="38"/>
      <c r="C136" s="38" t="s">
        <v>12188</v>
      </c>
      <c r="D136" s="6" t="s">
        <v>138</v>
      </c>
      <c r="E136" s="3">
        <v>4</v>
      </c>
    </row>
    <row r="137" spans="1:5" ht="33">
      <c r="A137" s="38">
        <v>135</v>
      </c>
      <c r="B137" s="38"/>
      <c r="C137" s="38" t="s">
        <v>12189</v>
      </c>
      <c r="D137" s="6" t="s">
        <v>139</v>
      </c>
      <c r="E137" s="3">
        <v>4</v>
      </c>
    </row>
    <row r="138" spans="1:5" ht="33">
      <c r="A138" s="38">
        <v>136</v>
      </c>
      <c r="B138" s="38"/>
      <c r="C138" s="38" t="s">
        <v>12190</v>
      </c>
      <c r="D138" s="6" t="s">
        <v>140</v>
      </c>
      <c r="E138" s="3">
        <v>4</v>
      </c>
    </row>
    <row r="139" spans="1:5" ht="33">
      <c r="A139" s="38">
        <v>137</v>
      </c>
      <c r="B139" s="38"/>
      <c r="C139" s="38" t="s">
        <v>12191</v>
      </c>
      <c r="D139" s="6" t="s">
        <v>141</v>
      </c>
      <c r="E139" s="3">
        <v>4</v>
      </c>
    </row>
    <row r="140" spans="1:5" ht="33">
      <c r="A140" s="38">
        <v>138</v>
      </c>
      <c r="B140" s="38"/>
      <c r="C140" s="38" t="s">
        <v>12192</v>
      </c>
      <c r="D140" s="6" t="s">
        <v>142</v>
      </c>
      <c r="E140" s="3">
        <v>4</v>
      </c>
    </row>
    <row r="141" spans="1:5" ht="33">
      <c r="A141" s="38">
        <v>139</v>
      </c>
      <c r="B141" s="38"/>
      <c r="C141" s="38" t="s">
        <v>12193</v>
      </c>
      <c r="D141" s="6" t="s">
        <v>143</v>
      </c>
      <c r="E141" s="3">
        <v>4</v>
      </c>
    </row>
    <row r="142" spans="1:5" ht="49.5">
      <c r="A142" s="38">
        <v>140</v>
      </c>
      <c r="B142" s="38"/>
      <c r="C142" s="38" t="s">
        <v>12194</v>
      </c>
      <c r="D142" s="6" t="s">
        <v>144</v>
      </c>
      <c r="E142" s="3">
        <v>4</v>
      </c>
    </row>
    <row r="143" spans="1:5" ht="33">
      <c r="A143" s="38">
        <v>141</v>
      </c>
      <c r="B143" s="38"/>
      <c r="C143" s="38" t="s">
        <v>12195</v>
      </c>
      <c r="D143" s="6" t="s">
        <v>145</v>
      </c>
      <c r="E143" s="3">
        <v>4</v>
      </c>
    </row>
    <row r="144" spans="1:5" ht="18.75">
      <c r="A144" s="38">
        <v>142</v>
      </c>
      <c r="B144" s="38"/>
      <c r="C144" s="38" t="s">
        <v>12196</v>
      </c>
      <c r="D144" s="6" t="s">
        <v>146</v>
      </c>
      <c r="E144" s="3">
        <v>4</v>
      </c>
    </row>
    <row r="145" spans="1:5" ht="33">
      <c r="A145" s="38">
        <v>143</v>
      </c>
      <c r="B145" s="38"/>
      <c r="C145" s="38" t="s">
        <v>12197</v>
      </c>
      <c r="D145" s="6" t="s">
        <v>147</v>
      </c>
      <c r="E145" s="3">
        <v>4</v>
      </c>
    </row>
    <row r="146" spans="1:5" ht="33">
      <c r="A146" s="38">
        <v>144</v>
      </c>
      <c r="B146" s="38"/>
      <c r="C146" s="38" t="s">
        <v>12198</v>
      </c>
      <c r="D146" s="6" t="s">
        <v>148</v>
      </c>
      <c r="E146" s="3">
        <v>4</v>
      </c>
    </row>
    <row r="147" spans="1:5" ht="18.75">
      <c r="A147" s="38">
        <v>145</v>
      </c>
      <c r="B147" s="38"/>
      <c r="C147" s="38" t="s">
        <v>12199</v>
      </c>
      <c r="D147" s="6" t="s">
        <v>149</v>
      </c>
      <c r="E147" s="3">
        <v>4</v>
      </c>
    </row>
    <row r="148" spans="1:5" ht="33">
      <c r="A148" s="38">
        <v>146</v>
      </c>
      <c r="B148" s="38"/>
      <c r="C148" s="38" t="s">
        <v>12200</v>
      </c>
      <c r="D148" s="6" t="s">
        <v>150</v>
      </c>
      <c r="E148" s="3">
        <v>4</v>
      </c>
    </row>
    <row r="149" spans="1:5" ht="18.75">
      <c r="A149" s="38">
        <v>147</v>
      </c>
      <c r="B149" s="38"/>
      <c r="C149" s="38" t="s">
        <v>12201</v>
      </c>
      <c r="D149" s="6" t="s">
        <v>151</v>
      </c>
      <c r="E149" s="3">
        <v>4</v>
      </c>
    </row>
    <row r="150" spans="1:5" ht="33">
      <c r="A150" s="38">
        <v>148</v>
      </c>
      <c r="B150" s="38"/>
      <c r="C150" s="38" t="s">
        <v>12202</v>
      </c>
      <c r="D150" s="6" t="s">
        <v>152</v>
      </c>
      <c r="E150" s="3">
        <v>4</v>
      </c>
    </row>
    <row r="151" spans="1:5" ht="49.5">
      <c r="A151" s="38">
        <v>149</v>
      </c>
      <c r="B151" s="38"/>
      <c r="C151" s="38" t="s">
        <v>12203</v>
      </c>
      <c r="D151" s="6" t="s">
        <v>153</v>
      </c>
      <c r="E151" s="3">
        <v>4</v>
      </c>
    </row>
    <row r="152" spans="1:5" ht="33">
      <c r="A152" s="38">
        <v>150</v>
      </c>
      <c r="B152" s="38"/>
      <c r="C152" s="38" t="s">
        <v>12204</v>
      </c>
      <c r="D152" s="6" t="s">
        <v>154</v>
      </c>
      <c r="E152" s="3">
        <v>4</v>
      </c>
    </row>
    <row r="153" spans="1:5" ht="49.5">
      <c r="A153" s="38">
        <v>151</v>
      </c>
      <c r="B153" s="38"/>
      <c r="C153" s="38" t="s">
        <v>12205</v>
      </c>
      <c r="D153" s="6" t="s">
        <v>155</v>
      </c>
      <c r="E153" s="3">
        <v>4</v>
      </c>
    </row>
    <row r="154" spans="1:5" ht="33">
      <c r="A154" s="38">
        <v>152</v>
      </c>
      <c r="B154" s="38"/>
      <c r="C154" s="38" t="s">
        <v>12206</v>
      </c>
      <c r="D154" s="6" t="s">
        <v>156</v>
      </c>
      <c r="E154" s="3">
        <v>4</v>
      </c>
    </row>
    <row r="155" spans="1:5" ht="33">
      <c r="A155" s="38">
        <v>153</v>
      </c>
      <c r="B155" s="38"/>
      <c r="C155" s="38" t="s">
        <v>12207</v>
      </c>
      <c r="D155" s="6" t="s">
        <v>157</v>
      </c>
      <c r="E155" s="3">
        <v>4</v>
      </c>
    </row>
    <row r="156" spans="1:5" ht="33">
      <c r="A156" s="38">
        <v>154</v>
      </c>
      <c r="B156" s="38"/>
      <c r="C156" s="38" t="s">
        <v>12208</v>
      </c>
      <c r="D156" s="6" t="s">
        <v>158</v>
      </c>
      <c r="E156" s="3">
        <v>4</v>
      </c>
    </row>
    <row r="157" spans="1:5" ht="33">
      <c r="A157" s="38">
        <v>155</v>
      </c>
      <c r="B157" s="38"/>
      <c r="C157" s="38" t="s">
        <v>12209</v>
      </c>
      <c r="D157" s="6" t="s">
        <v>159</v>
      </c>
      <c r="E157" s="3">
        <v>4</v>
      </c>
    </row>
    <row r="158" spans="1:5" ht="33">
      <c r="A158" s="38">
        <v>156</v>
      </c>
      <c r="B158" s="38"/>
      <c r="C158" s="38" t="s">
        <v>12210</v>
      </c>
      <c r="D158" s="6" t="s">
        <v>160</v>
      </c>
      <c r="E158" s="3">
        <v>4</v>
      </c>
    </row>
    <row r="159" spans="1:5" ht="33">
      <c r="A159" s="38">
        <v>157</v>
      </c>
      <c r="B159" s="38"/>
      <c r="C159" s="38" t="s">
        <v>12211</v>
      </c>
      <c r="D159" s="6" t="s">
        <v>161</v>
      </c>
      <c r="E159" s="3">
        <v>4</v>
      </c>
    </row>
    <row r="160" spans="1:5" ht="49.5">
      <c r="A160" s="38">
        <v>158</v>
      </c>
      <c r="B160" s="38"/>
      <c r="C160" s="38" t="s">
        <v>12212</v>
      </c>
      <c r="D160" s="6" t="s">
        <v>162</v>
      </c>
      <c r="E160" s="3">
        <v>4</v>
      </c>
    </row>
    <row r="161" spans="1:5" ht="33">
      <c r="A161" s="38">
        <v>159</v>
      </c>
      <c r="B161" s="38"/>
      <c r="C161" s="38" t="s">
        <v>12213</v>
      </c>
      <c r="D161" s="6" t="s">
        <v>163</v>
      </c>
      <c r="E161" s="3">
        <v>4</v>
      </c>
    </row>
    <row r="162" spans="1:5" ht="33">
      <c r="A162" s="38">
        <v>160</v>
      </c>
      <c r="B162" s="38"/>
      <c r="C162" s="38" t="s">
        <v>12214</v>
      </c>
      <c r="D162" s="6" t="s">
        <v>164</v>
      </c>
      <c r="E162" s="3">
        <v>4</v>
      </c>
    </row>
    <row r="163" spans="1:5" ht="33">
      <c r="A163" s="38">
        <v>161</v>
      </c>
      <c r="B163" s="38"/>
      <c r="C163" s="38" t="s">
        <v>12215</v>
      </c>
      <c r="D163" s="6" t="s">
        <v>165</v>
      </c>
      <c r="E163" s="3">
        <v>4</v>
      </c>
    </row>
    <row r="164" spans="1:5" ht="33">
      <c r="A164" s="38">
        <v>162</v>
      </c>
      <c r="B164" s="38"/>
      <c r="C164" s="38" t="s">
        <v>12216</v>
      </c>
      <c r="D164" s="6" t="s">
        <v>166</v>
      </c>
      <c r="E164" s="3">
        <v>4</v>
      </c>
    </row>
    <row r="165" spans="1:5" ht="33">
      <c r="A165" s="38">
        <v>163</v>
      </c>
      <c r="B165" s="38"/>
      <c r="C165" s="38" t="s">
        <v>12217</v>
      </c>
      <c r="D165" s="6" t="s">
        <v>167</v>
      </c>
      <c r="E165" s="3">
        <v>4</v>
      </c>
    </row>
    <row r="166" spans="1:5" ht="33">
      <c r="A166" s="38">
        <v>164</v>
      </c>
      <c r="B166" s="38"/>
      <c r="C166" s="38" t="s">
        <v>12218</v>
      </c>
      <c r="D166" s="6" t="s">
        <v>168</v>
      </c>
      <c r="E166" s="3">
        <v>4</v>
      </c>
    </row>
    <row r="167" spans="1:5" ht="49.5">
      <c r="A167" s="38">
        <v>165</v>
      </c>
      <c r="B167" s="38"/>
      <c r="C167" s="38" t="s">
        <v>12219</v>
      </c>
      <c r="D167" s="6" t="s">
        <v>169</v>
      </c>
      <c r="E167" s="3">
        <v>4</v>
      </c>
    </row>
    <row r="168" spans="1:5" ht="33">
      <c r="A168" s="38">
        <v>166</v>
      </c>
      <c r="B168" s="38"/>
      <c r="C168" s="38" t="s">
        <v>12220</v>
      </c>
      <c r="D168" s="6" t="s">
        <v>170</v>
      </c>
      <c r="E168" s="3">
        <v>4</v>
      </c>
    </row>
    <row r="169" spans="1:5" ht="33">
      <c r="A169" s="38">
        <v>167</v>
      </c>
      <c r="B169" s="38"/>
      <c r="C169" s="38" t="s">
        <v>12221</v>
      </c>
      <c r="D169" s="6" t="s">
        <v>171</v>
      </c>
      <c r="E169" s="3">
        <v>4</v>
      </c>
    </row>
    <row r="170" spans="1:5" ht="18.75">
      <c r="A170" s="38">
        <v>168</v>
      </c>
      <c r="B170" s="38"/>
      <c r="C170" s="38" t="s">
        <v>12222</v>
      </c>
      <c r="D170" s="6" t="s">
        <v>172</v>
      </c>
      <c r="E170" s="3">
        <v>4</v>
      </c>
    </row>
    <row r="171" spans="1:5" ht="33">
      <c r="A171" s="38">
        <v>169</v>
      </c>
      <c r="B171" s="38"/>
      <c r="C171" s="38" t="s">
        <v>12223</v>
      </c>
      <c r="D171" s="6" t="s">
        <v>173</v>
      </c>
      <c r="E171" s="3">
        <v>4</v>
      </c>
    </row>
    <row r="172" spans="1:5" ht="49.5">
      <c r="A172" s="38">
        <v>170</v>
      </c>
      <c r="B172" s="38"/>
      <c r="C172" s="38" t="s">
        <v>12224</v>
      </c>
      <c r="D172" s="6" t="s">
        <v>174</v>
      </c>
      <c r="E172" s="3">
        <v>4</v>
      </c>
    </row>
    <row r="173" spans="1:5" ht="33">
      <c r="A173" s="38">
        <v>171</v>
      </c>
      <c r="B173" s="38"/>
      <c r="C173" s="38" t="s">
        <v>12225</v>
      </c>
      <c r="D173" s="6" t="s">
        <v>175</v>
      </c>
      <c r="E173" s="3">
        <v>4</v>
      </c>
    </row>
    <row r="174" spans="1:5" ht="33">
      <c r="A174" s="38">
        <v>172</v>
      </c>
      <c r="B174" s="38"/>
      <c r="C174" s="38" t="s">
        <v>12226</v>
      </c>
      <c r="D174" s="6" t="s">
        <v>176</v>
      </c>
      <c r="E174" s="3">
        <v>4</v>
      </c>
    </row>
    <row r="175" spans="1:5" ht="33">
      <c r="A175" s="38">
        <v>173</v>
      </c>
      <c r="B175" s="38"/>
      <c r="C175" s="38" t="s">
        <v>12227</v>
      </c>
      <c r="D175" s="6" t="s">
        <v>177</v>
      </c>
      <c r="E175" s="3">
        <v>4</v>
      </c>
    </row>
    <row r="176" spans="1:5" ht="33">
      <c r="A176" s="38">
        <v>174</v>
      </c>
      <c r="B176" s="38"/>
      <c r="C176" s="38" t="s">
        <v>12228</v>
      </c>
      <c r="D176" s="6" t="s">
        <v>178</v>
      </c>
      <c r="E176" s="3">
        <v>4</v>
      </c>
    </row>
    <row r="177" spans="1:5" ht="33">
      <c r="A177" s="38">
        <v>175</v>
      </c>
      <c r="B177" s="38"/>
      <c r="C177" s="38" t="s">
        <v>12229</v>
      </c>
      <c r="D177" s="6" t="s">
        <v>179</v>
      </c>
      <c r="E177" s="3">
        <v>4</v>
      </c>
    </row>
    <row r="178" spans="1:5" ht="33">
      <c r="A178" s="38">
        <v>176</v>
      </c>
      <c r="B178" s="38"/>
      <c r="C178" s="38" t="s">
        <v>12230</v>
      </c>
      <c r="D178" s="6" t="s">
        <v>180</v>
      </c>
      <c r="E178" s="3">
        <v>4</v>
      </c>
    </row>
    <row r="179" spans="1:5" ht="33">
      <c r="A179" s="38">
        <v>177</v>
      </c>
      <c r="B179" s="38"/>
      <c r="C179" s="38" t="s">
        <v>12231</v>
      </c>
      <c r="D179" s="6" t="s">
        <v>181</v>
      </c>
      <c r="E179" s="3">
        <v>4</v>
      </c>
    </row>
    <row r="180" spans="1:5" ht="33">
      <c r="A180" s="38">
        <v>178</v>
      </c>
      <c r="B180" s="38"/>
      <c r="C180" s="38" t="s">
        <v>12232</v>
      </c>
      <c r="D180" s="6" t="s">
        <v>182</v>
      </c>
      <c r="E180" s="3">
        <v>4</v>
      </c>
    </row>
    <row r="181" spans="1:5" ht="33">
      <c r="A181" s="38">
        <v>179</v>
      </c>
      <c r="B181" s="38"/>
      <c r="C181" s="38" t="s">
        <v>12233</v>
      </c>
      <c r="D181" s="6" t="s">
        <v>183</v>
      </c>
      <c r="E181" s="3">
        <v>4</v>
      </c>
    </row>
    <row r="182" spans="1:5" ht="33">
      <c r="A182" s="38">
        <v>180</v>
      </c>
      <c r="B182" s="38"/>
      <c r="C182" s="38" t="s">
        <v>12234</v>
      </c>
      <c r="D182" s="6" t="s">
        <v>184</v>
      </c>
      <c r="E182" s="3">
        <v>4</v>
      </c>
    </row>
    <row r="183" spans="1:5" ht="18.75">
      <c r="A183" s="38">
        <v>181</v>
      </c>
      <c r="B183" s="38"/>
      <c r="C183" s="38" t="s">
        <v>12235</v>
      </c>
      <c r="D183" s="6" t="s">
        <v>185</v>
      </c>
      <c r="E183" s="3">
        <v>4</v>
      </c>
    </row>
    <row r="184" spans="1:5" ht="33">
      <c r="A184" s="38">
        <v>182</v>
      </c>
      <c r="B184" s="38"/>
      <c r="C184" s="38" t="s">
        <v>12236</v>
      </c>
      <c r="D184" s="6" t="s">
        <v>186</v>
      </c>
      <c r="E184" s="3">
        <v>4</v>
      </c>
    </row>
    <row r="185" spans="1:5" ht="33">
      <c r="A185" s="38">
        <v>183</v>
      </c>
      <c r="B185" s="38"/>
      <c r="C185" s="38" t="s">
        <v>12237</v>
      </c>
      <c r="D185" s="6" t="s">
        <v>187</v>
      </c>
      <c r="E185" s="3">
        <v>4</v>
      </c>
    </row>
    <row r="186" spans="1:5" ht="33">
      <c r="A186" s="38">
        <v>184</v>
      </c>
      <c r="B186" s="38"/>
      <c r="C186" s="38" t="s">
        <v>12238</v>
      </c>
      <c r="D186" s="6" t="s">
        <v>188</v>
      </c>
      <c r="E186" s="3">
        <v>4</v>
      </c>
    </row>
    <row r="187" spans="1:5" ht="33">
      <c r="A187" s="38">
        <v>185</v>
      </c>
      <c r="B187" s="38"/>
      <c r="C187" s="38" t="s">
        <v>12239</v>
      </c>
      <c r="D187" s="6" t="s">
        <v>189</v>
      </c>
      <c r="E187" s="3">
        <v>4</v>
      </c>
    </row>
    <row r="188" spans="1:5" ht="33">
      <c r="A188" s="38">
        <v>186</v>
      </c>
      <c r="B188" s="38"/>
      <c r="C188" s="38" t="s">
        <v>12240</v>
      </c>
      <c r="D188" s="6" t="s">
        <v>190</v>
      </c>
      <c r="E188" s="3">
        <v>4</v>
      </c>
    </row>
    <row r="189" spans="1:5" ht="49.5">
      <c r="A189" s="38">
        <v>187</v>
      </c>
      <c r="B189" s="38"/>
      <c r="C189" s="38" t="s">
        <v>12241</v>
      </c>
      <c r="D189" s="6" t="s">
        <v>191</v>
      </c>
      <c r="E189" s="3">
        <v>4</v>
      </c>
    </row>
    <row r="190" spans="1:5" ht="49.5">
      <c r="A190" s="38">
        <v>188</v>
      </c>
      <c r="B190" s="38"/>
      <c r="C190" s="38" t="s">
        <v>12242</v>
      </c>
      <c r="D190" s="6" t="s">
        <v>192</v>
      </c>
      <c r="E190" s="3">
        <v>4</v>
      </c>
    </row>
    <row r="191" spans="1:5" ht="33">
      <c r="A191" s="38">
        <v>189</v>
      </c>
      <c r="B191" s="38"/>
      <c r="C191" s="38" t="s">
        <v>12243</v>
      </c>
      <c r="D191" s="6" t="s">
        <v>193</v>
      </c>
      <c r="E191" s="3">
        <v>4</v>
      </c>
    </row>
    <row r="192" spans="1:5" ht="33">
      <c r="A192" s="38">
        <v>190</v>
      </c>
      <c r="B192" s="38"/>
      <c r="C192" s="38" t="s">
        <v>12244</v>
      </c>
      <c r="D192" s="6" t="s">
        <v>194</v>
      </c>
      <c r="E192" s="3">
        <v>4</v>
      </c>
    </row>
    <row r="193" spans="1:5" ht="33">
      <c r="A193" s="38">
        <v>191</v>
      </c>
      <c r="B193" s="38"/>
      <c r="C193" s="38" t="s">
        <v>12245</v>
      </c>
      <c r="D193" s="6" t="s">
        <v>195</v>
      </c>
      <c r="E193" s="3">
        <v>4</v>
      </c>
    </row>
    <row r="194" spans="1:5" ht="33">
      <c r="A194" s="38">
        <v>192</v>
      </c>
      <c r="B194" s="38"/>
      <c r="C194" s="38" t="s">
        <v>12246</v>
      </c>
      <c r="D194" s="6" t="s">
        <v>196</v>
      </c>
      <c r="E194" s="3">
        <v>4</v>
      </c>
    </row>
    <row r="195" spans="1:5" ht="33">
      <c r="A195" s="38">
        <v>193</v>
      </c>
      <c r="B195" s="38"/>
      <c r="C195" s="38" t="s">
        <v>12247</v>
      </c>
      <c r="D195" s="6" t="s">
        <v>197</v>
      </c>
      <c r="E195" s="3">
        <v>4</v>
      </c>
    </row>
    <row r="196" spans="1:5" ht="33">
      <c r="A196" s="38">
        <v>194</v>
      </c>
      <c r="B196" s="38"/>
      <c r="C196" s="38" t="s">
        <v>12248</v>
      </c>
      <c r="D196" s="6" t="s">
        <v>198</v>
      </c>
      <c r="E196" s="3">
        <v>4</v>
      </c>
    </row>
    <row r="197" spans="1:5" ht="49.5">
      <c r="A197" s="38">
        <v>195</v>
      </c>
      <c r="B197" s="38"/>
      <c r="C197" s="38" t="s">
        <v>12249</v>
      </c>
      <c r="D197" s="6" t="s">
        <v>199</v>
      </c>
      <c r="E197" s="3">
        <v>4</v>
      </c>
    </row>
    <row r="198" spans="1:5" ht="33">
      <c r="A198" s="38">
        <v>196</v>
      </c>
      <c r="B198" s="38"/>
      <c r="C198" s="38" t="s">
        <v>12250</v>
      </c>
      <c r="D198" s="6" t="s">
        <v>200</v>
      </c>
      <c r="E198" s="3">
        <v>4</v>
      </c>
    </row>
    <row r="199" spans="1:5" ht="33">
      <c r="A199" s="38">
        <v>197</v>
      </c>
      <c r="B199" s="38"/>
      <c r="C199" s="38" t="s">
        <v>12251</v>
      </c>
      <c r="D199" s="6" t="s">
        <v>201</v>
      </c>
      <c r="E199" s="3">
        <v>4</v>
      </c>
    </row>
    <row r="200" spans="1:5" ht="33">
      <c r="A200" s="38">
        <v>198</v>
      </c>
      <c r="B200" s="38"/>
      <c r="C200" s="38" t="s">
        <v>12252</v>
      </c>
      <c r="D200" s="6" t="s">
        <v>202</v>
      </c>
      <c r="E200" s="3">
        <v>4</v>
      </c>
    </row>
    <row r="201" spans="1:5" ht="33">
      <c r="A201" s="38">
        <v>199</v>
      </c>
      <c r="B201" s="38"/>
      <c r="C201" s="38" t="s">
        <v>12253</v>
      </c>
      <c r="D201" s="6" t="s">
        <v>203</v>
      </c>
      <c r="E201" s="3">
        <v>4</v>
      </c>
    </row>
    <row r="202" spans="1:5" ht="33">
      <c r="A202" s="38">
        <v>200</v>
      </c>
      <c r="B202" s="38"/>
      <c r="C202" s="38" t="s">
        <v>12254</v>
      </c>
      <c r="D202" s="6" t="s">
        <v>204</v>
      </c>
      <c r="E202" s="3">
        <v>4</v>
      </c>
    </row>
    <row r="203" spans="1:5" ht="49.5">
      <c r="A203" s="38">
        <v>201</v>
      </c>
      <c r="B203" s="38"/>
      <c r="C203" s="38" t="s">
        <v>12255</v>
      </c>
      <c r="D203" s="6" t="s">
        <v>205</v>
      </c>
      <c r="E203" s="3">
        <v>4</v>
      </c>
    </row>
    <row r="204" spans="1:5" ht="49.5">
      <c r="A204" s="38">
        <v>202</v>
      </c>
      <c r="B204" s="38"/>
      <c r="C204" s="38" t="s">
        <v>12256</v>
      </c>
      <c r="D204" s="6" t="s">
        <v>206</v>
      </c>
      <c r="E204" s="3">
        <v>4</v>
      </c>
    </row>
    <row r="205" spans="1:5" ht="33">
      <c r="A205" s="38">
        <v>203</v>
      </c>
      <c r="B205" s="38"/>
      <c r="C205" s="38" t="s">
        <v>12257</v>
      </c>
      <c r="D205" s="6" t="s">
        <v>207</v>
      </c>
      <c r="E205" s="3">
        <v>4</v>
      </c>
    </row>
    <row r="206" spans="1:5" ht="18.75">
      <c r="A206" s="38">
        <v>204</v>
      </c>
      <c r="B206" s="38"/>
      <c r="C206" s="38" t="s">
        <v>12258</v>
      </c>
      <c r="D206" s="6" t="s">
        <v>208</v>
      </c>
      <c r="E206" s="3">
        <v>4</v>
      </c>
    </row>
    <row r="207" spans="1:5" ht="33">
      <c r="A207" s="38">
        <v>205</v>
      </c>
      <c r="B207" s="38"/>
      <c r="C207" s="38" t="s">
        <v>12259</v>
      </c>
      <c r="D207" s="6" t="s">
        <v>209</v>
      </c>
      <c r="E207" s="3">
        <v>4</v>
      </c>
    </row>
    <row r="208" spans="1:5" ht="33">
      <c r="A208" s="38">
        <v>206</v>
      </c>
      <c r="B208" s="38"/>
      <c r="C208" s="38" t="s">
        <v>12260</v>
      </c>
      <c r="D208" s="6" t="s">
        <v>210</v>
      </c>
      <c r="E208" s="3">
        <v>4</v>
      </c>
    </row>
    <row r="209" spans="1:5" ht="49.5">
      <c r="A209" s="38">
        <v>207</v>
      </c>
      <c r="B209" s="38"/>
      <c r="C209" s="38" t="s">
        <v>12261</v>
      </c>
      <c r="D209" s="6" t="s">
        <v>211</v>
      </c>
      <c r="E209" s="3">
        <v>4</v>
      </c>
    </row>
    <row r="210" spans="1:5" ht="33">
      <c r="A210" s="38">
        <v>208</v>
      </c>
      <c r="B210" s="38"/>
      <c r="C210" s="38" t="s">
        <v>12262</v>
      </c>
      <c r="D210" s="6" t="s">
        <v>212</v>
      </c>
      <c r="E210" s="3">
        <v>4</v>
      </c>
    </row>
    <row r="211" spans="1:5" ht="33">
      <c r="A211" s="38">
        <v>209</v>
      </c>
      <c r="B211" s="38"/>
      <c r="C211" s="38" t="s">
        <v>12263</v>
      </c>
      <c r="D211" s="6" t="s">
        <v>213</v>
      </c>
      <c r="E211" s="3">
        <v>4</v>
      </c>
    </row>
    <row r="212" spans="1:5" ht="18.75">
      <c r="A212" s="38">
        <v>210</v>
      </c>
      <c r="B212" s="38"/>
      <c r="C212" s="38" t="s">
        <v>12264</v>
      </c>
      <c r="D212" s="6" t="s">
        <v>214</v>
      </c>
      <c r="E212" s="3">
        <v>2</v>
      </c>
    </row>
    <row r="213" spans="1:5" ht="33">
      <c r="A213" s="38">
        <v>211</v>
      </c>
      <c r="B213" s="38"/>
      <c r="C213" s="38" t="s">
        <v>12265</v>
      </c>
      <c r="D213" s="6" t="s">
        <v>215</v>
      </c>
      <c r="E213" s="3">
        <v>4</v>
      </c>
    </row>
    <row r="214" spans="1:5" ht="33">
      <c r="A214" s="38">
        <v>212</v>
      </c>
      <c r="B214" s="38"/>
      <c r="C214" s="38" t="s">
        <v>12266</v>
      </c>
      <c r="D214" s="6" t="s">
        <v>216</v>
      </c>
      <c r="E214" s="3">
        <v>4</v>
      </c>
    </row>
    <row r="215" spans="1:5" ht="33">
      <c r="A215" s="38">
        <v>213</v>
      </c>
      <c r="B215" s="38"/>
      <c r="C215" s="38" t="s">
        <v>12267</v>
      </c>
      <c r="D215" s="6" t="s">
        <v>217</v>
      </c>
      <c r="E215" s="3">
        <v>2</v>
      </c>
    </row>
    <row r="216" spans="1:5" ht="33">
      <c r="A216" s="38">
        <v>214</v>
      </c>
      <c r="B216" s="38"/>
      <c r="C216" s="38" t="s">
        <v>12268</v>
      </c>
      <c r="D216" s="6" t="s">
        <v>218</v>
      </c>
      <c r="E216" s="3">
        <v>4</v>
      </c>
    </row>
    <row r="217" spans="1:5" ht="33">
      <c r="A217" s="38">
        <v>215</v>
      </c>
      <c r="B217" s="38"/>
      <c r="C217" s="38" t="s">
        <v>12269</v>
      </c>
      <c r="D217" s="6" t="s">
        <v>219</v>
      </c>
      <c r="E217" s="3">
        <v>4</v>
      </c>
    </row>
    <row r="218" spans="1:5" ht="33">
      <c r="A218" s="38">
        <v>216</v>
      </c>
      <c r="B218" s="38"/>
      <c r="C218" s="38" t="s">
        <v>12270</v>
      </c>
      <c r="D218" s="6" t="s">
        <v>220</v>
      </c>
      <c r="E218" s="3">
        <v>4</v>
      </c>
    </row>
    <row r="219" spans="1:5" ht="18.75">
      <c r="A219" s="38">
        <v>217</v>
      </c>
      <c r="B219" s="38"/>
      <c r="C219" s="38" t="s">
        <v>12271</v>
      </c>
      <c r="D219" s="6" t="s">
        <v>221</v>
      </c>
      <c r="E219" s="3">
        <v>4</v>
      </c>
    </row>
    <row r="220" spans="1:5" ht="33">
      <c r="A220" s="38">
        <v>218</v>
      </c>
      <c r="B220" s="38"/>
      <c r="C220" s="38" t="s">
        <v>12272</v>
      </c>
      <c r="D220" s="6" t="s">
        <v>222</v>
      </c>
      <c r="E220" s="3">
        <v>4</v>
      </c>
    </row>
    <row r="221" spans="1:5" ht="18.75">
      <c r="A221" s="38">
        <v>219</v>
      </c>
      <c r="B221" s="38"/>
      <c r="C221" s="38" t="s">
        <v>12273</v>
      </c>
      <c r="D221" s="6" t="s">
        <v>223</v>
      </c>
      <c r="E221" s="3">
        <v>4</v>
      </c>
    </row>
    <row r="222" spans="1:5" ht="33">
      <c r="A222" s="38">
        <v>220</v>
      </c>
      <c r="B222" s="38"/>
      <c r="C222" s="38" t="s">
        <v>12274</v>
      </c>
      <c r="D222" s="6" t="s">
        <v>224</v>
      </c>
      <c r="E222" s="3">
        <v>4</v>
      </c>
    </row>
    <row r="223" spans="1:5" ht="33">
      <c r="A223" s="38">
        <v>221</v>
      </c>
      <c r="B223" s="38"/>
      <c r="C223" s="38" t="s">
        <v>12275</v>
      </c>
      <c r="D223" s="6" t="s">
        <v>225</v>
      </c>
      <c r="E223" s="3">
        <v>2</v>
      </c>
    </row>
    <row r="224" spans="1:5" ht="33">
      <c r="A224" s="38">
        <v>222</v>
      </c>
      <c r="B224" s="38"/>
      <c r="C224" s="38" t="s">
        <v>12276</v>
      </c>
      <c r="D224" s="6" t="s">
        <v>226</v>
      </c>
      <c r="E224" s="3">
        <v>4</v>
      </c>
    </row>
    <row r="225" spans="1:5" ht="33">
      <c r="A225" s="38">
        <v>223</v>
      </c>
      <c r="B225" s="38"/>
      <c r="C225" s="38" t="s">
        <v>12277</v>
      </c>
      <c r="D225" s="6" t="s">
        <v>227</v>
      </c>
      <c r="E225" s="3">
        <v>4</v>
      </c>
    </row>
    <row r="226" spans="1:5" ht="33">
      <c r="A226" s="38">
        <v>224</v>
      </c>
      <c r="B226" s="38"/>
      <c r="C226" s="38" t="s">
        <v>12278</v>
      </c>
      <c r="D226" s="6" t="s">
        <v>228</v>
      </c>
      <c r="E226" s="3">
        <v>4</v>
      </c>
    </row>
    <row r="227" spans="1:5" ht="33">
      <c r="A227" s="38">
        <v>225</v>
      </c>
      <c r="B227" s="38"/>
      <c r="C227" s="38" t="s">
        <v>12279</v>
      </c>
      <c r="D227" s="6" t="s">
        <v>229</v>
      </c>
      <c r="E227" s="3">
        <v>4</v>
      </c>
    </row>
    <row r="228" spans="1:5" ht="18.75">
      <c r="A228" s="38">
        <v>226</v>
      </c>
      <c r="B228" s="38"/>
      <c r="C228" s="38" t="s">
        <v>12280</v>
      </c>
      <c r="D228" s="6" t="s">
        <v>230</v>
      </c>
      <c r="E228" s="3">
        <v>4</v>
      </c>
    </row>
    <row r="229" spans="1:5" ht="33">
      <c r="A229" s="38">
        <v>227</v>
      </c>
      <c r="B229" s="38"/>
      <c r="C229" s="38" t="s">
        <v>12281</v>
      </c>
      <c r="D229" s="6" t="s">
        <v>231</v>
      </c>
      <c r="E229" s="3">
        <v>4</v>
      </c>
    </row>
    <row r="230" spans="1:5" ht="33">
      <c r="A230" s="38">
        <v>228</v>
      </c>
      <c r="B230" s="38"/>
      <c r="C230" s="38" t="s">
        <v>12282</v>
      </c>
      <c r="D230" s="6" t="s">
        <v>232</v>
      </c>
      <c r="E230" s="3">
        <v>4</v>
      </c>
    </row>
    <row r="231" spans="1:5" ht="33">
      <c r="A231" s="38">
        <v>229</v>
      </c>
      <c r="B231" s="38"/>
      <c r="C231" s="38" t="s">
        <v>12283</v>
      </c>
      <c r="D231" s="6" t="s">
        <v>233</v>
      </c>
      <c r="E231" s="3">
        <v>4</v>
      </c>
    </row>
    <row r="232" spans="1:5" ht="33">
      <c r="A232" s="38">
        <v>230</v>
      </c>
      <c r="B232" s="38"/>
      <c r="C232" s="38" t="s">
        <v>12284</v>
      </c>
      <c r="D232" s="6" t="s">
        <v>234</v>
      </c>
      <c r="E232" s="3">
        <v>4</v>
      </c>
    </row>
    <row r="233" spans="1:5" ht="33">
      <c r="A233" s="38">
        <v>231</v>
      </c>
      <c r="B233" s="38"/>
      <c r="C233" s="38" t="s">
        <v>12285</v>
      </c>
      <c r="D233" s="6" t="s">
        <v>235</v>
      </c>
      <c r="E233" s="3">
        <v>4</v>
      </c>
    </row>
    <row r="234" spans="1:5" ht="49.5">
      <c r="A234" s="38">
        <v>232</v>
      </c>
      <c r="B234" s="38"/>
      <c r="C234" s="38" t="s">
        <v>12286</v>
      </c>
      <c r="D234" s="6" t="s">
        <v>236</v>
      </c>
      <c r="E234" s="3">
        <v>4</v>
      </c>
    </row>
    <row r="235" spans="1:5" ht="33">
      <c r="A235" s="38">
        <v>233</v>
      </c>
      <c r="B235" s="38"/>
      <c r="C235" s="38" t="s">
        <v>12287</v>
      </c>
      <c r="D235" s="6" t="s">
        <v>237</v>
      </c>
      <c r="E235" s="3">
        <v>4</v>
      </c>
    </row>
    <row r="236" spans="1:5" ht="33">
      <c r="A236" s="38">
        <v>234</v>
      </c>
      <c r="B236" s="38"/>
      <c r="C236" s="38" t="s">
        <v>12288</v>
      </c>
      <c r="D236" s="6" t="s">
        <v>238</v>
      </c>
      <c r="E236" s="3">
        <v>4</v>
      </c>
    </row>
    <row r="237" spans="1:5" ht="33">
      <c r="A237" s="38">
        <v>235</v>
      </c>
      <c r="B237" s="38"/>
      <c r="C237" s="38" t="s">
        <v>12289</v>
      </c>
      <c r="D237" s="6" t="s">
        <v>239</v>
      </c>
      <c r="E237" s="3">
        <v>4</v>
      </c>
    </row>
    <row r="238" spans="1:5" ht="18.75">
      <c r="A238" s="38">
        <v>236</v>
      </c>
      <c r="B238" s="38"/>
      <c r="C238" s="38" t="s">
        <v>12290</v>
      </c>
      <c r="D238" s="6" t="s">
        <v>240</v>
      </c>
      <c r="E238" s="3">
        <v>4</v>
      </c>
    </row>
    <row r="239" spans="1:5" ht="18.75">
      <c r="A239" s="38">
        <v>237</v>
      </c>
      <c r="B239" s="38"/>
      <c r="C239" s="38" t="s">
        <v>12291</v>
      </c>
      <c r="D239" s="6" t="s">
        <v>241</v>
      </c>
      <c r="E239" s="3">
        <v>4</v>
      </c>
    </row>
    <row r="240" spans="1:5" ht="33">
      <c r="A240" s="38">
        <v>238</v>
      </c>
      <c r="B240" s="38"/>
      <c r="C240" s="38" t="s">
        <v>12292</v>
      </c>
      <c r="D240" s="6" t="s">
        <v>242</v>
      </c>
      <c r="E240" s="3">
        <v>4</v>
      </c>
    </row>
    <row r="241" spans="1:5" ht="33">
      <c r="A241" s="38">
        <v>239</v>
      </c>
      <c r="B241" s="38"/>
      <c r="C241" s="38" t="s">
        <v>12293</v>
      </c>
      <c r="D241" s="6" t="s">
        <v>243</v>
      </c>
      <c r="E241" s="3">
        <v>4</v>
      </c>
    </row>
    <row r="242" spans="1:5" ht="33">
      <c r="A242" s="38">
        <v>240</v>
      </c>
      <c r="B242" s="38"/>
      <c r="C242" s="38" t="s">
        <v>12294</v>
      </c>
      <c r="D242" s="6" t="s">
        <v>244</v>
      </c>
      <c r="E242" s="3">
        <v>4</v>
      </c>
    </row>
    <row r="243" spans="1:5" ht="49.5">
      <c r="A243" s="38">
        <v>241</v>
      </c>
      <c r="B243" s="38"/>
      <c r="C243" s="38" t="s">
        <v>12295</v>
      </c>
      <c r="D243" s="6" t="s">
        <v>245</v>
      </c>
      <c r="E243" s="3">
        <v>4</v>
      </c>
    </row>
    <row r="244" spans="1:5" ht="18.75">
      <c r="A244" s="38">
        <v>242</v>
      </c>
      <c r="B244" s="38"/>
      <c r="C244" s="38" t="s">
        <v>12296</v>
      </c>
      <c r="D244" s="6" t="s">
        <v>246</v>
      </c>
      <c r="E244" s="3">
        <v>4</v>
      </c>
    </row>
    <row r="245" spans="1:5" ht="33">
      <c r="A245" s="38">
        <v>243</v>
      </c>
      <c r="B245" s="38"/>
      <c r="C245" s="38" t="s">
        <v>12297</v>
      </c>
      <c r="D245" s="6" t="s">
        <v>247</v>
      </c>
      <c r="E245" s="3">
        <v>4</v>
      </c>
    </row>
    <row r="246" spans="1:5" ht="33">
      <c r="A246" s="38">
        <v>244</v>
      </c>
      <c r="B246" s="38"/>
      <c r="C246" s="38" t="s">
        <v>12298</v>
      </c>
      <c r="D246" s="6" t="s">
        <v>248</v>
      </c>
      <c r="E246" s="3">
        <v>4</v>
      </c>
    </row>
    <row r="247" spans="1:5" ht="33">
      <c r="A247" s="38">
        <v>245</v>
      </c>
      <c r="B247" s="38"/>
      <c r="C247" s="38" t="s">
        <v>12299</v>
      </c>
      <c r="D247" s="6" t="s">
        <v>249</v>
      </c>
      <c r="E247" s="3">
        <v>4</v>
      </c>
    </row>
    <row r="248" spans="1:5" ht="33">
      <c r="A248" s="38">
        <v>246</v>
      </c>
      <c r="B248" s="38"/>
      <c r="C248" s="38" t="s">
        <v>12300</v>
      </c>
      <c r="D248" s="6" t="s">
        <v>250</v>
      </c>
      <c r="E248" s="3">
        <v>4</v>
      </c>
    </row>
    <row r="249" spans="1:5" ht="33">
      <c r="A249" s="38">
        <v>247</v>
      </c>
      <c r="B249" s="38"/>
      <c r="C249" s="38" t="s">
        <v>12301</v>
      </c>
      <c r="D249" s="6" t="s">
        <v>251</v>
      </c>
      <c r="E249" s="3">
        <v>4</v>
      </c>
    </row>
    <row r="250" spans="1:5" ht="18.75">
      <c r="A250" s="38">
        <v>248</v>
      </c>
      <c r="B250" s="38"/>
      <c r="C250" s="38" t="s">
        <v>12302</v>
      </c>
      <c r="D250" s="6" t="s">
        <v>252</v>
      </c>
      <c r="E250" s="3">
        <v>4</v>
      </c>
    </row>
    <row r="251" spans="1:5" ht="18.75">
      <c r="A251" s="38">
        <v>249</v>
      </c>
      <c r="B251" s="38"/>
      <c r="C251" s="38" t="s">
        <v>12303</v>
      </c>
      <c r="D251" s="6" t="s">
        <v>253</v>
      </c>
      <c r="E251" s="3">
        <v>4</v>
      </c>
    </row>
    <row r="252" spans="1:5" ht="33">
      <c r="A252" s="38">
        <v>250</v>
      </c>
      <c r="B252" s="38"/>
      <c r="C252" s="38" t="s">
        <v>12304</v>
      </c>
      <c r="D252" s="6" t="s">
        <v>254</v>
      </c>
      <c r="E252" s="3">
        <v>4</v>
      </c>
    </row>
    <row r="253" spans="1:5" ht="18.75">
      <c r="A253" s="38">
        <v>251</v>
      </c>
      <c r="B253" s="38"/>
      <c r="C253" s="38" t="s">
        <v>12305</v>
      </c>
      <c r="D253" s="6" t="s">
        <v>255</v>
      </c>
      <c r="E253" s="3">
        <v>4</v>
      </c>
    </row>
    <row r="254" spans="1:5" ht="33">
      <c r="A254" s="38">
        <v>252</v>
      </c>
      <c r="B254" s="38"/>
      <c r="C254" s="38" t="s">
        <v>12306</v>
      </c>
      <c r="D254" s="6" t="s">
        <v>256</v>
      </c>
      <c r="E254" s="3">
        <v>4</v>
      </c>
    </row>
    <row r="255" spans="1:5" ht="33">
      <c r="A255" s="38">
        <v>253</v>
      </c>
      <c r="B255" s="38"/>
      <c r="C255" s="38" t="s">
        <v>12307</v>
      </c>
      <c r="D255" s="6" t="s">
        <v>257</v>
      </c>
      <c r="E255" s="3">
        <v>4</v>
      </c>
    </row>
    <row r="256" spans="1:5" ht="33">
      <c r="A256" s="38">
        <v>254</v>
      </c>
      <c r="B256" s="38"/>
      <c r="C256" s="38" t="s">
        <v>12308</v>
      </c>
      <c r="D256" s="6" t="s">
        <v>258</v>
      </c>
      <c r="E256" s="3">
        <v>4</v>
      </c>
    </row>
    <row r="257" spans="1:5" ht="33">
      <c r="A257" s="38">
        <v>255</v>
      </c>
      <c r="B257" s="38"/>
      <c r="C257" s="38" t="s">
        <v>12309</v>
      </c>
      <c r="D257" s="6" t="s">
        <v>259</v>
      </c>
      <c r="E257" s="3">
        <v>4</v>
      </c>
    </row>
    <row r="258" spans="1:5" ht="33">
      <c r="A258" s="38">
        <v>256</v>
      </c>
      <c r="B258" s="38"/>
      <c r="C258" s="38" t="s">
        <v>12310</v>
      </c>
      <c r="D258" s="6" t="s">
        <v>260</v>
      </c>
      <c r="E258" s="3">
        <v>4</v>
      </c>
    </row>
    <row r="259" spans="1:5" ht="33">
      <c r="A259" s="38">
        <v>257</v>
      </c>
      <c r="B259" s="38"/>
      <c r="C259" s="38" t="s">
        <v>12311</v>
      </c>
      <c r="D259" s="6" t="s">
        <v>261</v>
      </c>
      <c r="E259" s="3">
        <v>4</v>
      </c>
    </row>
    <row r="260" spans="1:5" ht="33">
      <c r="A260" s="38">
        <v>258</v>
      </c>
      <c r="B260" s="38"/>
      <c r="C260" s="38" t="s">
        <v>12312</v>
      </c>
      <c r="D260" s="6" t="s">
        <v>262</v>
      </c>
      <c r="E260" s="3">
        <v>4</v>
      </c>
    </row>
    <row r="261" spans="1:5" ht="33">
      <c r="A261" s="38">
        <v>259</v>
      </c>
      <c r="B261" s="38"/>
      <c r="C261" s="38" t="s">
        <v>12313</v>
      </c>
      <c r="D261" s="6" t="s">
        <v>263</v>
      </c>
      <c r="E261" s="3">
        <v>4</v>
      </c>
    </row>
    <row r="262" spans="1:5" ht="33">
      <c r="A262" s="38">
        <v>260</v>
      </c>
      <c r="B262" s="38"/>
      <c r="C262" s="38" t="s">
        <v>12314</v>
      </c>
      <c r="D262" s="6" t="s">
        <v>264</v>
      </c>
      <c r="E262" s="3">
        <v>4</v>
      </c>
    </row>
    <row r="263" spans="1:5" ht="33">
      <c r="A263" s="38">
        <v>261</v>
      </c>
      <c r="B263" s="38"/>
      <c r="C263" s="38" t="s">
        <v>12315</v>
      </c>
      <c r="D263" s="6" t="s">
        <v>265</v>
      </c>
      <c r="E263" s="3">
        <v>4</v>
      </c>
    </row>
    <row r="264" spans="1:5" ht="33">
      <c r="A264" s="38">
        <v>262</v>
      </c>
      <c r="B264" s="38"/>
      <c r="C264" s="38" t="s">
        <v>12316</v>
      </c>
      <c r="D264" s="6" t="s">
        <v>266</v>
      </c>
      <c r="E264" s="3">
        <v>4</v>
      </c>
    </row>
    <row r="265" spans="1:5" ht="33">
      <c r="A265" s="38">
        <v>263</v>
      </c>
      <c r="B265" s="38"/>
      <c r="C265" s="38" t="s">
        <v>12317</v>
      </c>
      <c r="D265" s="6" t="s">
        <v>267</v>
      </c>
      <c r="E265" s="3">
        <v>4</v>
      </c>
    </row>
    <row r="266" spans="1:5" ht="18.75">
      <c r="A266" s="38">
        <v>264</v>
      </c>
      <c r="B266" s="38"/>
      <c r="C266" s="38" t="s">
        <v>12318</v>
      </c>
      <c r="D266" s="6" t="s">
        <v>268</v>
      </c>
      <c r="E266" s="3">
        <v>4</v>
      </c>
    </row>
    <row r="267" spans="1:5" ht="33">
      <c r="A267" s="38">
        <v>265</v>
      </c>
      <c r="B267" s="38"/>
      <c r="C267" s="38" t="s">
        <v>12319</v>
      </c>
      <c r="D267" s="6" t="s">
        <v>269</v>
      </c>
      <c r="E267" s="3">
        <v>4</v>
      </c>
    </row>
    <row r="268" spans="1:5" ht="33">
      <c r="A268" s="38">
        <v>266</v>
      </c>
      <c r="B268" s="38"/>
      <c r="C268" s="38" t="s">
        <v>12320</v>
      </c>
      <c r="D268" s="6" t="s">
        <v>270</v>
      </c>
      <c r="E268" s="3">
        <v>4</v>
      </c>
    </row>
    <row r="269" spans="1:5" ht="33">
      <c r="A269" s="38">
        <v>267</v>
      </c>
      <c r="B269" s="38"/>
      <c r="C269" s="38" t="s">
        <v>12321</v>
      </c>
      <c r="D269" s="6" t="s">
        <v>271</v>
      </c>
      <c r="E269" s="3">
        <v>4</v>
      </c>
    </row>
    <row r="270" spans="1:5" ht="33">
      <c r="A270" s="38">
        <v>268</v>
      </c>
      <c r="B270" s="38"/>
      <c r="C270" s="38" t="s">
        <v>12322</v>
      </c>
      <c r="D270" s="6" t="s">
        <v>272</v>
      </c>
      <c r="E270" s="3">
        <v>4</v>
      </c>
    </row>
    <row r="271" spans="1:5" ht="33">
      <c r="A271" s="38">
        <v>269</v>
      </c>
      <c r="B271" s="38"/>
      <c r="C271" s="38" t="s">
        <v>12323</v>
      </c>
      <c r="D271" s="6" t="s">
        <v>273</v>
      </c>
      <c r="E271" s="3">
        <v>4</v>
      </c>
    </row>
    <row r="272" spans="1:5" ht="18.75">
      <c r="A272" s="38">
        <v>270</v>
      </c>
      <c r="B272" s="38"/>
      <c r="C272" s="38" t="s">
        <v>12324</v>
      </c>
      <c r="D272" s="6" t="s">
        <v>274</v>
      </c>
      <c r="E272" s="3">
        <v>4</v>
      </c>
    </row>
    <row r="273" spans="1:5" ht="33">
      <c r="A273" s="38">
        <v>271</v>
      </c>
      <c r="B273" s="38"/>
      <c r="C273" s="38" t="s">
        <v>12325</v>
      </c>
      <c r="D273" s="6" t="s">
        <v>275</v>
      </c>
      <c r="E273" s="3">
        <v>4</v>
      </c>
    </row>
    <row r="274" spans="1:5" ht="18.75">
      <c r="A274" s="38">
        <v>272</v>
      </c>
      <c r="B274" s="38"/>
      <c r="C274" s="38" t="s">
        <v>12326</v>
      </c>
      <c r="D274" s="6" t="s">
        <v>276</v>
      </c>
      <c r="E274" s="3">
        <v>4</v>
      </c>
    </row>
    <row r="275" spans="1:5" ht="33">
      <c r="A275" s="38">
        <v>273</v>
      </c>
      <c r="B275" s="38"/>
      <c r="C275" s="38" t="s">
        <v>12327</v>
      </c>
      <c r="D275" s="6" t="s">
        <v>277</v>
      </c>
      <c r="E275" s="3">
        <v>4</v>
      </c>
    </row>
    <row r="276" spans="1:5" ht="33">
      <c r="A276" s="38">
        <v>274</v>
      </c>
      <c r="B276" s="38"/>
      <c r="C276" s="38" t="s">
        <v>12328</v>
      </c>
      <c r="D276" s="6" t="s">
        <v>278</v>
      </c>
      <c r="E276" s="3">
        <v>4</v>
      </c>
    </row>
    <row r="277" spans="1:5" ht="33">
      <c r="A277" s="38">
        <v>275</v>
      </c>
      <c r="B277" s="38"/>
      <c r="C277" s="38" t="s">
        <v>12329</v>
      </c>
      <c r="D277" s="6" t="s">
        <v>279</v>
      </c>
      <c r="E277" s="3">
        <v>4</v>
      </c>
    </row>
    <row r="278" spans="1:5" ht="18.75">
      <c r="A278" s="38">
        <v>276</v>
      </c>
      <c r="B278" s="38"/>
      <c r="C278" s="38" t="s">
        <v>12330</v>
      </c>
      <c r="D278" s="6" t="s">
        <v>280</v>
      </c>
      <c r="E278" s="3">
        <v>4</v>
      </c>
    </row>
    <row r="279" spans="1:5" ht="18.75">
      <c r="A279" s="38">
        <v>277</v>
      </c>
      <c r="B279" s="38"/>
      <c r="C279" s="38" t="s">
        <v>12331</v>
      </c>
      <c r="D279" s="6" t="s">
        <v>281</v>
      </c>
      <c r="E279" s="3">
        <v>4</v>
      </c>
    </row>
    <row r="280" spans="1:5" ht="33">
      <c r="A280" s="38">
        <v>278</v>
      </c>
      <c r="B280" s="38"/>
      <c r="C280" s="38" t="s">
        <v>12332</v>
      </c>
      <c r="D280" s="6" t="s">
        <v>282</v>
      </c>
      <c r="E280" s="3">
        <v>4</v>
      </c>
    </row>
    <row r="281" spans="1:5" ht="49.5">
      <c r="A281" s="38">
        <v>279</v>
      </c>
      <c r="B281" s="38"/>
      <c r="C281" s="38" t="s">
        <v>12333</v>
      </c>
      <c r="D281" s="6" t="s">
        <v>283</v>
      </c>
      <c r="E281" s="3">
        <v>4</v>
      </c>
    </row>
    <row r="282" spans="1:5" ht="33">
      <c r="A282" s="38">
        <v>280</v>
      </c>
      <c r="B282" s="38"/>
      <c r="C282" s="38" t="s">
        <v>12334</v>
      </c>
      <c r="D282" s="6" t="s">
        <v>284</v>
      </c>
      <c r="E282" s="3">
        <v>4</v>
      </c>
    </row>
    <row r="283" spans="1:5" ht="33">
      <c r="A283" s="38">
        <v>281</v>
      </c>
      <c r="B283" s="38"/>
      <c r="C283" s="38" t="s">
        <v>12335</v>
      </c>
      <c r="D283" s="6" t="s">
        <v>285</v>
      </c>
      <c r="E283" s="3">
        <v>4</v>
      </c>
    </row>
    <row r="284" spans="1:5" ht="33">
      <c r="A284" s="38">
        <v>282</v>
      </c>
      <c r="B284" s="38"/>
      <c r="C284" s="38" t="s">
        <v>12336</v>
      </c>
      <c r="D284" s="6" t="s">
        <v>286</v>
      </c>
      <c r="E284" s="3">
        <v>4</v>
      </c>
    </row>
    <row r="285" spans="1:5" ht="33">
      <c r="A285" s="38">
        <v>283</v>
      </c>
      <c r="B285" s="38"/>
      <c r="C285" s="38" t="s">
        <v>12337</v>
      </c>
      <c r="D285" s="6" t="s">
        <v>287</v>
      </c>
      <c r="E285" s="3">
        <v>4</v>
      </c>
    </row>
    <row r="286" spans="1:5" ht="33">
      <c r="A286" s="38">
        <v>284</v>
      </c>
      <c r="B286" s="38"/>
      <c r="C286" s="38" t="s">
        <v>12338</v>
      </c>
      <c r="D286" s="6" t="s">
        <v>288</v>
      </c>
      <c r="E286" s="3">
        <v>4</v>
      </c>
    </row>
    <row r="287" spans="1:5" ht="33">
      <c r="A287" s="38">
        <v>285</v>
      </c>
      <c r="B287" s="38"/>
      <c r="C287" s="38" t="s">
        <v>12339</v>
      </c>
      <c r="D287" s="6" t="s">
        <v>289</v>
      </c>
      <c r="E287" s="3">
        <v>4</v>
      </c>
    </row>
    <row r="288" spans="1:5" ht="33">
      <c r="A288" s="38">
        <v>286</v>
      </c>
      <c r="B288" s="38"/>
      <c r="C288" s="38" t="s">
        <v>12340</v>
      </c>
      <c r="D288" s="6" t="s">
        <v>290</v>
      </c>
      <c r="E288" s="3">
        <v>2</v>
      </c>
    </row>
    <row r="289" spans="1:5" ht="49.5">
      <c r="A289" s="38">
        <v>287</v>
      </c>
      <c r="B289" s="38"/>
      <c r="C289" s="38" t="s">
        <v>12341</v>
      </c>
      <c r="D289" s="6" t="s">
        <v>291</v>
      </c>
      <c r="E289" s="3">
        <v>4</v>
      </c>
    </row>
    <row r="290" spans="1:5" ht="49.5">
      <c r="A290" s="38">
        <v>288</v>
      </c>
      <c r="B290" s="38"/>
      <c r="C290" s="38" t="s">
        <v>12342</v>
      </c>
      <c r="D290" s="6" t="s">
        <v>292</v>
      </c>
      <c r="E290" s="3">
        <v>4</v>
      </c>
    </row>
    <row r="291" spans="1:5" ht="49.5">
      <c r="A291" s="38">
        <v>289</v>
      </c>
      <c r="B291" s="38"/>
      <c r="C291" s="38" t="s">
        <v>12343</v>
      </c>
      <c r="D291" s="6" t="s">
        <v>293</v>
      </c>
      <c r="E291" s="3">
        <v>4</v>
      </c>
    </row>
    <row r="292" spans="1:5" ht="33">
      <c r="A292" s="38">
        <v>290</v>
      </c>
      <c r="B292" s="38"/>
      <c r="C292" s="38" t="s">
        <v>12344</v>
      </c>
      <c r="D292" s="6" t="s">
        <v>294</v>
      </c>
      <c r="E292" s="3">
        <v>4</v>
      </c>
    </row>
    <row r="293" spans="1:5" ht="33">
      <c r="A293" s="38">
        <v>291</v>
      </c>
      <c r="B293" s="38"/>
      <c r="C293" s="38" t="s">
        <v>12345</v>
      </c>
      <c r="D293" s="6" t="s">
        <v>295</v>
      </c>
      <c r="E293" s="3">
        <v>4</v>
      </c>
    </row>
    <row r="294" spans="1:5" ht="18.75">
      <c r="A294" s="38">
        <v>292</v>
      </c>
      <c r="B294" s="38"/>
      <c r="C294" s="38" t="s">
        <v>12346</v>
      </c>
      <c r="D294" s="6" t="s">
        <v>296</v>
      </c>
      <c r="E294" s="3">
        <v>2</v>
      </c>
    </row>
    <row r="295" spans="1:5" ht="33">
      <c r="A295" s="38">
        <v>293</v>
      </c>
      <c r="B295" s="38"/>
      <c r="C295" s="38" t="s">
        <v>12347</v>
      </c>
      <c r="D295" s="6" t="s">
        <v>297</v>
      </c>
      <c r="E295" s="3">
        <v>4</v>
      </c>
    </row>
    <row r="296" spans="1:5" ht="18.75">
      <c r="A296" s="38">
        <v>294</v>
      </c>
      <c r="B296" s="38"/>
      <c r="C296" s="38" t="s">
        <v>12348</v>
      </c>
      <c r="D296" s="6" t="s">
        <v>298</v>
      </c>
      <c r="E296" s="3">
        <v>2</v>
      </c>
    </row>
    <row r="297" spans="1:5" ht="33">
      <c r="A297" s="38">
        <v>295</v>
      </c>
      <c r="B297" s="38"/>
      <c r="C297" s="38" t="s">
        <v>12349</v>
      </c>
      <c r="D297" s="6" t="s">
        <v>299</v>
      </c>
      <c r="E297" s="3">
        <v>4</v>
      </c>
    </row>
    <row r="298" spans="1:5" ht="33">
      <c r="A298" s="38">
        <v>296</v>
      </c>
      <c r="B298" s="38"/>
      <c r="C298" s="38" t="s">
        <v>12350</v>
      </c>
      <c r="D298" s="6" t="s">
        <v>300</v>
      </c>
      <c r="E298" s="3">
        <v>4</v>
      </c>
    </row>
    <row r="299" spans="1:5" ht="33">
      <c r="A299" s="38">
        <v>297</v>
      </c>
      <c r="B299" s="38"/>
      <c r="C299" s="38" t="s">
        <v>12351</v>
      </c>
      <c r="D299" s="6" t="s">
        <v>301</v>
      </c>
      <c r="E299" s="3">
        <v>4</v>
      </c>
    </row>
    <row r="300" spans="1:5" ht="33">
      <c r="A300" s="38">
        <v>298</v>
      </c>
      <c r="B300" s="38"/>
      <c r="C300" s="38" t="s">
        <v>12352</v>
      </c>
      <c r="D300" s="6" t="s">
        <v>302</v>
      </c>
      <c r="E300" s="3">
        <v>4</v>
      </c>
    </row>
    <row r="301" spans="1:5" ht="33">
      <c r="A301" s="38">
        <v>299</v>
      </c>
      <c r="B301" s="38"/>
      <c r="C301" s="38" t="s">
        <v>12353</v>
      </c>
      <c r="D301" s="6" t="s">
        <v>303</v>
      </c>
      <c r="E301" s="3">
        <v>4</v>
      </c>
    </row>
    <row r="302" spans="1:5" ht="33">
      <c r="A302" s="38">
        <v>300</v>
      </c>
      <c r="B302" s="38"/>
      <c r="C302" s="38" t="s">
        <v>12354</v>
      </c>
      <c r="D302" s="6" t="s">
        <v>304</v>
      </c>
      <c r="E302" s="3">
        <v>4</v>
      </c>
    </row>
    <row r="303" spans="1:5" ht="33">
      <c r="A303" s="38">
        <v>301</v>
      </c>
      <c r="B303" s="38"/>
      <c r="C303" s="38" t="s">
        <v>12355</v>
      </c>
      <c r="D303" s="6" t="s">
        <v>305</v>
      </c>
      <c r="E303" s="3">
        <v>4</v>
      </c>
    </row>
    <row r="304" spans="1:5" ht="33">
      <c r="A304" s="38">
        <v>302</v>
      </c>
      <c r="B304" s="38"/>
      <c r="C304" s="38" t="s">
        <v>12356</v>
      </c>
      <c r="D304" s="6" t="s">
        <v>306</v>
      </c>
      <c r="E304" s="3">
        <v>4</v>
      </c>
    </row>
    <row r="305" spans="1:5" ht="33">
      <c r="A305" s="38">
        <v>303</v>
      </c>
      <c r="B305" s="38"/>
      <c r="C305" s="38" t="s">
        <v>12357</v>
      </c>
      <c r="D305" s="6" t="s">
        <v>307</v>
      </c>
      <c r="E305" s="3">
        <v>4</v>
      </c>
    </row>
    <row r="306" spans="1:5" ht="33">
      <c r="A306" s="38">
        <v>304</v>
      </c>
      <c r="B306" s="38"/>
      <c r="C306" s="38" t="s">
        <v>12358</v>
      </c>
      <c r="D306" s="6" t="s">
        <v>308</v>
      </c>
      <c r="E306" s="3">
        <v>4</v>
      </c>
    </row>
    <row r="307" spans="1:5" ht="49.5">
      <c r="A307" s="38">
        <v>305</v>
      </c>
      <c r="B307" s="38"/>
      <c r="C307" s="38" t="s">
        <v>12359</v>
      </c>
      <c r="D307" s="6" t="s">
        <v>309</v>
      </c>
      <c r="E307" s="3">
        <v>4</v>
      </c>
    </row>
    <row r="308" spans="1:5" ht="33">
      <c r="A308" s="38">
        <v>306</v>
      </c>
      <c r="B308" s="38"/>
      <c r="C308" s="38" t="s">
        <v>12360</v>
      </c>
      <c r="D308" s="6" t="s">
        <v>310</v>
      </c>
      <c r="E308" s="3">
        <v>4</v>
      </c>
    </row>
    <row r="309" spans="1:5" ht="49.5">
      <c r="A309" s="38">
        <v>307</v>
      </c>
      <c r="B309" s="38"/>
      <c r="C309" s="38" t="s">
        <v>12361</v>
      </c>
      <c r="D309" s="6" t="s">
        <v>311</v>
      </c>
      <c r="E309" s="3">
        <v>4</v>
      </c>
    </row>
    <row r="310" spans="1:5" ht="49.5">
      <c r="A310" s="38">
        <v>308</v>
      </c>
      <c r="B310" s="38"/>
      <c r="C310" s="38" t="s">
        <v>12362</v>
      </c>
      <c r="D310" s="6" t="s">
        <v>312</v>
      </c>
      <c r="E310" s="3">
        <v>4</v>
      </c>
    </row>
    <row r="311" spans="1:5" ht="33">
      <c r="A311" s="38">
        <v>309</v>
      </c>
      <c r="B311" s="38"/>
      <c r="C311" s="38" t="s">
        <v>12363</v>
      </c>
      <c r="D311" s="6" t="s">
        <v>313</v>
      </c>
      <c r="E311" s="3">
        <v>4</v>
      </c>
    </row>
    <row r="312" spans="1:5" ht="33">
      <c r="A312" s="38">
        <v>310</v>
      </c>
      <c r="B312" s="38"/>
      <c r="C312" s="38" t="s">
        <v>12364</v>
      </c>
      <c r="D312" s="6" t="s">
        <v>314</v>
      </c>
      <c r="E312" s="3">
        <v>4</v>
      </c>
    </row>
    <row r="313" spans="1:5" ht="18.75">
      <c r="A313" s="38">
        <v>311</v>
      </c>
      <c r="B313" s="38"/>
      <c r="C313" s="38" t="s">
        <v>12365</v>
      </c>
      <c r="D313" s="6" t="s">
        <v>315</v>
      </c>
      <c r="E313" s="3">
        <v>4</v>
      </c>
    </row>
    <row r="314" spans="1:5" ht="33">
      <c r="A314" s="38">
        <v>312</v>
      </c>
      <c r="B314" s="38"/>
      <c r="C314" s="38" t="s">
        <v>12366</v>
      </c>
      <c r="D314" s="6" t="s">
        <v>316</v>
      </c>
      <c r="E314" s="3">
        <v>4</v>
      </c>
    </row>
    <row r="315" spans="1:5" ht="33">
      <c r="A315" s="38">
        <v>313</v>
      </c>
      <c r="B315" s="38"/>
      <c r="C315" s="38" t="s">
        <v>12367</v>
      </c>
      <c r="D315" s="6" t="s">
        <v>317</v>
      </c>
      <c r="E315" s="3">
        <v>4</v>
      </c>
    </row>
    <row r="316" spans="1:5" ht="33">
      <c r="A316" s="38">
        <v>314</v>
      </c>
      <c r="B316" s="38"/>
      <c r="C316" s="38" t="s">
        <v>12368</v>
      </c>
      <c r="D316" s="6" t="s">
        <v>318</v>
      </c>
      <c r="E316" s="3">
        <v>4</v>
      </c>
    </row>
    <row r="317" spans="1:5" ht="33">
      <c r="A317" s="38">
        <v>315</v>
      </c>
      <c r="B317" s="38"/>
      <c r="C317" s="38" t="s">
        <v>12369</v>
      </c>
      <c r="D317" s="6" t="s">
        <v>319</v>
      </c>
      <c r="E317" s="3">
        <v>4</v>
      </c>
    </row>
    <row r="318" spans="1:5" ht="33">
      <c r="A318" s="38">
        <v>316</v>
      </c>
      <c r="B318" s="38"/>
      <c r="C318" s="38" t="s">
        <v>12370</v>
      </c>
      <c r="D318" s="6" t="s">
        <v>320</v>
      </c>
      <c r="E318" s="3">
        <v>4</v>
      </c>
    </row>
    <row r="319" spans="1:5" ht="33">
      <c r="A319" s="38">
        <v>317</v>
      </c>
      <c r="B319" s="38"/>
      <c r="C319" s="38" t="s">
        <v>12371</v>
      </c>
      <c r="D319" s="6" t="s">
        <v>321</v>
      </c>
      <c r="E319" s="3">
        <v>4</v>
      </c>
    </row>
    <row r="320" spans="1:5" ht="33">
      <c r="A320" s="38">
        <v>318</v>
      </c>
      <c r="B320" s="38"/>
      <c r="C320" s="38" t="s">
        <v>12372</v>
      </c>
      <c r="D320" s="6" t="s">
        <v>322</v>
      </c>
      <c r="E320" s="3">
        <v>4</v>
      </c>
    </row>
    <row r="321" spans="1:5" ht="33">
      <c r="A321" s="38">
        <v>319</v>
      </c>
      <c r="B321" s="38"/>
      <c r="C321" s="38" t="s">
        <v>12373</v>
      </c>
      <c r="D321" s="6" t="s">
        <v>323</v>
      </c>
      <c r="E321" s="3">
        <v>4</v>
      </c>
    </row>
    <row r="322" spans="1:5" ht="33">
      <c r="A322" s="38">
        <v>320</v>
      </c>
      <c r="B322" s="38"/>
      <c r="C322" s="38" t="s">
        <v>12374</v>
      </c>
      <c r="D322" s="6" t="s">
        <v>324</v>
      </c>
      <c r="E322" s="3">
        <v>4</v>
      </c>
    </row>
    <row r="323" spans="1:5" ht="18.75">
      <c r="A323" s="38">
        <v>321</v>
      </c>
      <c r="B323" s="38"/>
      <c r="C323" s="38" t="s">
        <v>12375</v>
      </c>
      <c r="D323" s="6" t="s">
        <v>325</v>
      </c>
      <c r="E323" s="3">
        <v>4</v>
      </c>
    </row>
    <row r="324" spans="1:5" ht="33">
      <c r="A324" s="38">
        <v>322</v>
      </c>
      <c r="B324" s="38"/>
      <c r="C324" s="38" t="s">
        <v>12376</v>
      </c>
      <c r="D324" s="6" t="s">
        <v>326</v>
      </c>
      <c r="E324" s="3">
        <v>4</v>
      </c>
    </row>
    <row r="325" spans="1:5" ht="18.75">
      <c r="A325" s="38">
        <v>323</v>
      </c>
      <c r="B325" s="38"/>
      <c r="C325" s="38" t="s">
        <v>12377</v>
      </c>
      <c r="D325" s="6" t="s">
        <v>327</v>
      </c>
      <c r="E325" s="3">
        <v>4</v>
      </c>
    </row>
    <row r="326" spans="1:5" ht="33">
      <c r="A326" s="38">
        <v>324</v>
      </c>
      <c r="B326" s="38"/>
      <c r="C326" s="38" t="s">
        <v>12378</v>
      </c>
      <c r="D326" s="6" t="s">
        <v>328</v>
      </c>
      <c r="E326" s="3">
        <v>4</v>
      </c>
    </row>
    <row r="327" spans="1:5" ht="33">
      <c r="A327" s="38">
        <v>325</v>
      </c>
      <c r="B327" s="38"/>
      <c r="C327" s="38" t="s">
        <v>12379</v>
      </c>
      <c r="D327" s="6" t="s">
        <v>329</v>
      </c>
      <c r="E327" s="3">
        <v>4</v>
      </c>
    </row>
    <row r="328" spans="1:5" ht="33">
      <c r="A328" s="38">
        <v>326</v>
      </c>
      <c r="B328" s="38"/>
      <c r="C328" s="38" t="s">
        <v>12380</v>
      </c>
      <c r="D328" s="6" t="s">
        <v>330</v>
      </c>
      <c r="E328" s="3">
        <v>4</v>
      </c>
    </row>
    <row r="329" spans="1:5" ht="33">
      <c r="A329" s="38">
        <v>327</v>
      </c>
      <c r="B329" s="38"/>
      <c r="C329" s="38" t="s">
        <v>12381</v>
      </c>
      <c r="D329" s="6" t="s">
        <v>331</v>
      </c>
      <c r="E329" s="3">
        <v>4</v>
      </c>
    </row>
    <row r="330" spans="1:5" ht="33">
      <c r="A330" s="38">
        <v>328</v>
      </c>
      <c r="B330" s="38"/>
      <c r="C330" s="38" t="s">
        <v>12382</v>
      </c>
      <c r="D330" s="6" t="s">
        <v>332</v>
      </c>
      <c r="E330" s="3">
        <v>4</v>
      </c>
    </row>
    <row r="331" spans="1:5" ht="33">
      <c r="A331" s="38">
        <v>329</v>
      </c>
      <c r="B331" s="38"/>
      <c r="C331" s="38" t="s">
        <v>12383</v>
      </c>
      <c r="D331" s="6" t="s">
        <v>333</v>
      </c>
      <c r="E331" s="3">
        <v>4</v>
      </c>
    </row>
    <row r="332" spans="1:5" ht="33">
      <c r="A332" s="38">
        <v>330</v>
      </c>
      <c r="B332" s="38"/>
      <c r="C332" s="38" t="s">
        <v>12384</v>
      </c>
      <c r="D332" s="6" t="s">
        <v>334</v>
      </c>
      <c r="E332" s="3">
        <v>4</v>
      </c>
    </row>
    <row r="333" spans="1:5" ht="33">
      <c r="A333" s="38">
        <v>331</v>
      </c>
      <c r="B333" s="38"/>
      <c r="C333" s="38" t="s">
        <v>12385</v>
      </c>
      <c r="D333" s="6" t="s">
        <v>335</v>
      </c>
      <c r="E333" s="3">
        <v>2</v>
      </c>
    </row>
    <row r="334" spans="1:5" ht="33">
      <c r="A334" s="38">
        <v>332</v>
      </c>
      <c r="B334" s="38"/>
      <c r="C334" s="38" t="s">
        <v>12386</v>
      </c>
      <c r="D334" s="6" t="s">
        <v>336</v>
      </c>
      <c r="E334" s="3">
        <v>4</v>
      </c>
    </row>
    <row r="335" spans="1:5" ht="33">
      <c r="A335" s="38">
        <v>333</v>
      </c>
      <c r="B335" s="38"/>
      <c r="C335" s="38" t="s">
        <v>12387</v>
      </c>
      <c r="D335" s="6" t="s">
        <v>337</v>
      </c>
      <c r="E335" s="3">
        <v>2</v>
      </c>
    </row>
    <row r="336" spans="1:5" ht="33">
      <c r="A336" s="38">
        <v>334</v>
      </c>
      <c r="B336" s="38"/>
      <c r="C336" s="38" t="s">
        <v>12388</v>
      </c>
      <c r="D336" s="6" t="s">
        <v>338</v>
      </c>
      <c r="E336" s="3">
        <v>4</v>
      </c>
    </row>
    <row r="337" spans="1:5" ht="49.5">
      <c r="A337" s="38">
        <v>335</v>
      </c>
      <c r="B337" s="38"/>
      <c r="C337" s="38" t="s">
        <v>12389</v>
      </c>
      <c r="D337" s="6" t="s">
        <v>339</v>
      </c>
      <c r="E337" s="3">
        <v>4</v>
      </c>
    </row>
    <row r="338" spans="1:5" ht="33">
      <c r="A338" s="38">
        <v>336</v>
      </c>
      <c r="B338" s="38"/>
      <c r="C338" s="38" t="s">
        <v>12390</v>
      </c>
      <c r="D338" s="6" t="s">
        <v>340</v>
      </c>
      <c r="E338" s="3">
        <v>4</v>
      </c>
    </row>
    <row r="339" spans="1:5" ht="33">
      <c r="A339" s="38">
        <v>337</v>
      </c>
      <c r="B339" s="38"/>
      <c r="C339" s="38" t="s">
        <v>12391</v>
      </c>
      <c r="D339" s="6" t="s">
        <v>341</v>
      </c>
      <c r="E339" s="3">
        <v>4</v>
      </c>
    </row>
    <row r="340" spans="1:5" ht="33">
      <c r="A340" s="38">
        <v>338</v>
      </c>
      <c r="B340" s="38"/>
      <c r="C340" s="38" t="s">
        <v>12392</v>
      </c>
      <c r="D340" s="6" t="s">
        <v>342</v>
      </c>
      <c r="E340" s="3">
        <v>4</v>
      </c>
    </row>
    <row r="341" spans="1:5" ht="33">
      <c r="A341" s="38">
        <v>339</v>
      </c>
      <c r="B341" s="38"/>
      <c r="C341" s="38" t="s">
        <v>12393</v>
      </c>
      <c r="D341" s="6" t="s">
        <v>343</v>
      </c>
      <c r="E341" s="3">
        <v>4</v>
      </c>
    </row>
    <row r="342" spans="1:5" ht="33">
      <c r="A342" s="38">
        <v>340</v>
      </c>
      <c r="B342" s="38"/>
      <c r="C342" s="38" t="s">
        <v>12394</v>
      </c>
      <c r="D342" s="6" t="s">
        <v>344</v>
      </c>
      <c r="E342" s="3">
        <v>4</v>
      </c>
    </row>
    <row r="343" spans="1:5" ht="49.5">
      <c r="A343" s="38">
        <v>341</v>
      </c>
      <c r="B343" s="38"/>
      <c r="C343" s="38" t="s">
        <v>12395</v>
      </c>
      <c r="D343" s="6" t="s">
        <v>345</v>
      </c>
      <c r="E343" s="3">
        <v>4</v>
      </c>
    </row>
    <row r="344" spans="1:5" ht="33">
      <c r="A344" s="38">
        <v>342</v>
      </c>
      <c r="B344" s="38"/>
      <c r="C344" s="38" t="s">
        <v>12396</v>
      </c>
      <c r="D344" s="6" t="s">
        <v>346</v>
      </c>
      <c r="E344" s="3">
        <v>4</v>
      </c>
    </row>
    <row r="345" spans="1:5" ht="33">
      <c r="A345" s="38">
        <v>343</v>
      </c>
      <c r="B345" s="38"/>
      <c r="C345" s="38" t="s">
        <v>12397</v>
      </c>
      <c r="D345" s="6" t="s">
        <v>347</v>
      </c>
      <c r="E345" s="3">
        <v>4</v>
      </c>
    </row>
    <row r="346" spans="1:5" ht="33">
      <c r="A346" s="38">
        <v>344</v>
      </c>
      <c r="B346" s="38"/>
      <c r="C346" s="38" t="s">
        <v>12398</v>
      </c>
      <c r="D346" s="6" t="s">
        <v>348</v>
      </c>
      <c r="E346" s="3">
        <v>4</v>
      </c>
    </row>
    <row r="347" spans="1:5" ht="33">
      <c r="A347" s="38">
        <v>345</v>
      </c>
      <c r="B347" s="38"/>
      <c r="C347" s="38" t="s">
        <v>12399</v>
      </c>
      <c r="D347" s="6" t="s">
        <v>349</v>
      </c>
      <c r="E347" s="3">
        <v>4</v>
      </c>
    </row>
    <row r="348" spans="1:5" ht="33">
      <c r="A348" s="38">
        <v>346</v>
      </c>
      <c r="B348" s="38"/>
      <c r="C348" s="38" t="s">
        <v>12400</v>
      </c>
      <c r="D348" s="6" t="s">
        <v>350</v>
      </c>
      <c r="E348" s="3">
        <v>4</v>
      </c>
    </row>
    <row r="349" spans="1:5" ht="33">
      <c r="A349" s="38">
        <v>347</v>
      </c>
      <c r="B349" s="38"/>
      <c r="C349" s="38" t="s">
        <v>12401</v>
      </c>
      <c r="D349" s="6" t="s">
        <v>351</v>
      </c>
      <c r="E349" s="3">
        <v>4</v>
      </c>
    </row>
    <row r="350" spans="1:5" ht="49.5">
      <c r="A350" s="38">
        <v>348</v>
      </c>
      <c r="B350" s="38"/>
      <c r="C350" s="38" t="s">
        <v>12402</v>
      </c>
      <c r="D350" s="6" t="s">
        <v>352</v>
      </c>
      <c r="E350" s="3">
        <v>4</v>
      </c>
    </row>
    <row r="351" spans="1:5" ht="33">
      <c r="A351" s="38">
        <v>349</v>
      </c>
      <c r="B351" s="38"/>
      <c r="C351" s="38" t="s">
        <v>12403</v>
      </c>
      <c r="D351" s="6" t="s">
        <v>353</v>
      </c>
      <c r="E351" s="3">
        <v>4</v>
      </c>
    </row>
    <row r="352" spans="1:5" ht="33">
      <c r="A352" s="38">
        <v>350</v>
      </c>
      <c r="B352" s="38"/>
      <c r="C352" s="38" t="s">
        <v>12404</v>
      </c>
      <c r="D352" s="6" t="s">
        <v>354</v>
      </c>
      <c r="E352" s="3">
        <v>4</v>
      </c>
    </row>
    <row r="353" spans="1:5" ht="33">
      <c r="A353" s="38">
        <v>351</v>
      </c>
      <c r="B353" s="38"/>
      <c r="C353" s="38" t="s">
        <v>12405</v>
      </c>
      <c r="D353" s="6" t="s">
        <v>355</v>
      </c>
      <c r="E353" s="3">
        <v>4</v>
      </c>
    </row>
    <row r="354" spans="1:5" ht="33">
      <c r="A354" s="38">
        <v>352</v>
      </c>
      <c r="B354" s="38"/>
      <c r="C354" s="38" t="s">
        <v>12406</v>
      </c>
      <c r="D354" s="6" t="s">
        <v>356</v>
      </c>
      <c r="E354" s="3">
        <v>4</v>
      </c>
    </row>
    <row r="355" spans="1:5" ht="33">
      <c r="A355" s="38">
        <v>353</v>
      </c>
      <c r="B355" s="38"/>
      <c r="C355" s="38" t="s">
        <v>12407</v>
      </c>
      <c r="D355" s="6" t="s">
        <v>357</v>
      </c>
      <c r="E355" s="3">
        <v>4</v>
      </c>
    </row>
    <row r="356" spans="1:5" ht="33">
      <c r="A356" s="38">
        <v>354</v>
      </c>
      <c r="B356" s="38"/>
      <c r="C356" s="38" t="s">
        <v>12408</v>
      </c>
      <c r="D356" s="6" t="s">
        <v>358</v>
      </c>
      <c r="E356" s="3">
        <v>4</v>
      </c>
    </row>
    <row r="357" spans="1:5" ht="33">
      <c r="A357" s="38">
        <v>355</v>
      </c>
      <c r="B357" s="38"/>
      <c r="C357" s="38" t="s">
        <v>12409</v>
      </c>
      <c r="D357" s="6" t="s">
        <v>359</v>
      </c>
      <c r="E357" s="3">
        <v>4</v>
      </c>
    </row>
    <row r="358" spans="1:5" ht="33">
      <c r="A358" s="38">
        <v>356</v>
      </c>
      <c r="B358" s="38"/>
      <c r="C358" s="38" t="s">
        <v>12410</v>
      </c>
      <c r="D358" s="6" t="s">
        <v>360</v>
      </c>
      <c r="E358" s="3">
        <v>4</v>
      </c>
    </row>
    <row r="359" spans="1:5" ht="33">
      <c r="A359" s="38">
        <v>357</v>
      </c>
      <c r="B359" s="38"/>
      <c r="C359" s="38" t="s">
        <v>12411</v>
      </c>
      <c r="D359" s="6" t="s">
        <v>361</v>
      </c>
      <c r="E359" s="3">
        <v>4</v>
      </c>
    </row>
    <row r="360" spans="1:5" ht="33">
      <c r="A360" s="38">
        <v>358</v>
      </c>
      <c r="B360" s="38"/>
      <c r="C360" s="38" t="s">
        <v>12412</v>
      </c>
      <c r="D360" s="6" t="s">
        <v>362</v>
      </c>
      <c r="E360" s="3">
        <v>4</v>
      </c>
    </row>
    <row r="361" spans="1:5" ht="18.75">
      <c r="A361" s="38">
        <v>359</v>
      </c>
      <c r="B361" s="38"/>
      <c r="C361" s="38" t="s">
        <v>12413</v>
      </c>
      <c r="D361" s="6" t="s">
        <v>363</v>
      </c>
      <c r="E361" s="3">
        <v>4</v>
      </c>
    </row>
    <row r="362" spans="1:5" ht="49.5">
      <c r="A362" s="38">
        <v>360</v>
      </c>
      <c r="B362" s="38"/>
      <c r="C362" s="38" t="s">
        <v>12414</v>
      </c>
      <c r="D362" s="6" t="s">
        <v>364</v>
      </c>
      <c r="E362" s="3">
        <v>4</v>
      </c>
    </row>
    <row r="363" spans="1:5" ht="33">
      <c r="A363" s="38">
        <v>361</v>
      </c>
      <c r="B363" s="38"/>
      <c r="C363" s="38" t="s">
        <v>12415</v>
      </c>
      <c r="D363" s="6" t="s">
        <v>365</v>
      </c>
      <c r="E363" s="3">
        <v>4</v>
      </c>
    </row>
    <row r="364" spans="1:5" ht="33">
      <c r="A364" s="38">
        <v>362</v>
      </c>
      <c r="B364" s="38"/>
      <c r="C364" s="38" t="s">
        <v>12416</v>
      </c>
      <c r="D364" s="6" t="s">
        <v>366</v>
      </c>
      <c r="E364" s="3">
        <v>4</v>
      </c>
    </row>
    <row r="365" spans="1:5" ht="33">
      <c r="A365" s="38">
        <v>363</v>
      </c>
      <c r="B365" s="38"/>
      <c r="C365" s="38" t="s">
        <v>12417</v>
      </c>
      <c r="D365" s="6" t="s">
        <v>367</v>
      </c>
      <c r="E365" s="3">
        <v>4</v>
      </c>
    </row>
    <row r="366" spans="1:5" ht="33">
      <c r="A366" s="38">
        <v>364</v>
      </c>
      <c r="B366" s="38"/>
      <c r="C366" s="38" t="s">
        <v>12418</v>
      </c>
      <c r="D366" s="6" t="s">
        <v>368</v>
      </c>
      <c r="E366" s="3">
        <v>4</v>
      </c>
    </row>
    <row r="367" spans="1:5" ht="33">
      <c r="A367" s="38">
        <v>365</v>
      </c>
      <c r="B367" s="38"/>
      <c r="C367" s="38" t="s">
        <v>12419</v>
      </c>
      <c r="D367" s="6" t="s">
        <v>369</v>
      </c>
      <c r="E367" s="3">
        <v>4</v>
      </c>
    </row>
    <row r="368" spans="1:5" ht="18.75">
      <c r="A368" s="38">
        <v>366</v>
      </c>
      <c r="B368" s="38"/>
      <c r="C368" s="38" t="s">
        <v>12420</v>
      </c>
      <c r="D368" s="6" t="s">
        <v>370</v>
      </c>
      <c r="E368" s="3">
        <v>4</v>
      </c>
    </row>
    <row r="369" spans="1:5" ht="66">
      <c r="A369" s="38">
        <v>367</v>
      </c>
      <c r="B369" s="38"/>
      <c r="C369" s="38" t="s">
        <v>12421</v>
      </c>
      <c r="D369" s="6" t="s">
        <v>371</v>
      </c>
      <c r="E369" s="3">
        <v>4</v>
      </c>
    </row>
    <row r="370" spans="1:5" ht="18.75">
      <c r="A370" s="38">
        <v>368</v>
      </c>
      <c r="B370" s="38"/>
      <c r="C370" s="38" t="s">
        <v>12422</v>
      </c>
      <c r="D370" s="6" t="s">
        <v>372</v>
      </c>
      <c r="E370" s="3">
        <v>4</v>
      </c>
    </row>
    <row r="371" spans="1:5" ht="33">
      <c r="A371" s="38">
        <v>369</v>
      </c>
      <c r="B371" s="38"/>
      <c r="C371" s="38" t="s">
        <v>12423</v>
      </c>
      <c r="D371" s="6" t="s">
        <v>373</v>
      </c>
      <c r="E371" s="3">
        <v>4</v>
      </c>
    </row>
    <row r="372" spans="1:5" ht="33">
      <c r="A372" s="38">
        <v>370</v>
      </c>
      <c r="B372" s="38"/>
      <c r="C372" s="38" t="s">
        <v>12424</v>
      </c>
      <c r="D372" s="6" t="s">
        <v>374</v>
      </c>
      <c r="E372" s="3">
        <v>4</v>
      </c>
    </row>
    <row r="373" spans="1:5" ht="18.75">
      <c r="A373" s="38">
        <v>371</v>
      </c>
      <c r="B373" s="38"/>
      <c r="C373" s="38" t="s">
        <v>12425</v>
      </c>
      <c r="D373" s="6" t="s">
        <v>375</v>
      </c>
      <c r="E373" s="3">
        <v>6</v>
      </c>
    </row>
    <row r="374" spans="1:5" ht="49.5">
      <c r="A374" s="38">
        <v>372</v>
      </c>
      <c r="B374" s="38"/>
      <c r="C374" s="38" t="s">
        <v>12426</v>
      </c>
      <c r="D374" s="6" t="s">
        <v>376</v>
      </c>
      <c r="E374" s="3">
        <v>4</v>
      </c>
    </row>
    <row r="375" spans="1:5" ht="33">
      <c r="A375" s="38">
        <v>373</v>
      </c>
      <c r="B375" s="38"/>
      <c r="C375" s="38" t="s">
        <v>12427</v>
      </c>
      <c r="D375" s="6" t="s">
        <v>377</v>
      </c>
      <c r="E375" s="3">
        <v>4</v>
      </c>
    </row>
    <row r="376" spans="1:5" ht="33">
      <c r="A376" s="38">
        <v>374</v>
      </c>
      <c r="B376" s="38"/>
      <c r="C376" s="38" t="s">
        <v>12428</v>
      </c>
      <c r="D376" s="6" t="s">
        <v>378</v>
      </c>
      <c r="E376" s="3">
        <v>4</v>
      </c>
    </row>
    <row r="377" spans="1:5" ht="33">
      <c r="A377" s="38">
        <v>375</v>
      </c>
      <c r="B377" s="38"/>
      <c r="C377" s="38" t="s">
        <v>12429</v>
      </c>
      <c r="D377" s="6" t="s">
        <v>379</v>
      </c>
      <c r="E377" s="3">
        <v>4</v>
      </c>
    </row>
    <row r="378" spans="1:5" ht="18.75">
      <c r="A378" s="38">
        <v>376</v>
      </c>
      <c r="B378" s="38"/>
      <c r="C378" s="38" t="s">
        <v>12430</v>
      </c>
      <c r="D378" s="6" t="s">
        <v>380</v>
      </c>
      <c r="E378" s="3">
        <v>4</v>
      </c>
    </row>
    <row r="379" spans="1:5" ht="18.75">
      <c r="A379" s="38">
        <v>377</v>
      </c>
      <c r="B379" s="38"/>
      <c r="C379" s="38" t="s">
        <v>12431</v>
      </c>
      <c r="D379" s="6" t="s">
        <v>381</v>
      </c>
      <c r="E379" s="3">
        <v>4</v>
      </c>
    </row>
    <row r="380" spans="1:5" ht="33">
      <c r="A380" s="38">
        <v>378</v>
      </c>
      <c r="B380" s="38"/>
      <c r="C380" s="38" t="s">
        <v>12432</v>
      </c>
      <c r="D380" s="6" t="s">
        <v>382</v>
      </c>
      <c r="E380" s="3">
        <v>4</v>
      </c>
    </row>
    <row r="381" spans="1:5" ht="33">
      <c r="A381" s="38">
        <v>379</v>
      </c>
      <c r="B381" s="38"/>
      <c r="C381" s="38" t="s">
        <v>12433</v>
      </c>
      <c r="D381" s="6" t="s">
        <v>383</v>
      </c>
      <c r="E381" s="3">
        <v>4</v>
      </c>
    </row>
    <row r="382" spans="1:5" ht="33">
      <c r="A382" s="38">
        <v>380</v>
      </c>
      <c r="B382" s="38"/>
      <c r="C382" s="38" t="s">
        <v>12434</v>
      </c>
      <c r="D382" s="6" t="s">
        <v>384</v>
      </c>
      <c r="E382" s="3">
        <v>4</v>
      </c>
    </row>
    <row r="383" spans="1:5" ht="33">
      <c r="A383" s="38">
        <v>381</v>
      </c>
      <c r="B383" s="38"/>
      <c r="C383" s="38" t="s">
        <v>12435</v>
      </c>
      <c r="D383" s="6" t="s">
        <v>385</v>
      </c>
      <c r="E383" s="3">
        <v>4</v>
      </c>
    </row>
    <row r="384" spans="1:5" ht="33">
      <c r="A384" s="38">
        <v>382</v>
      </c>
      <c r="B384" s="38"/>
      <c r="C384" s="38" t="s">
        <v>12436</v>
      </c>
      <c r="D384" s="6" t="s">
        <v>386</v>
      </c>
      <c r="E384" s="3">
        <v>4</v>
      </c>
    </row>
    <row r="385" spans="1:5" ht="33">
      <c r="A385" s="38">
        <v>383</v>
      </c>
      <c r="B385" s="38"/>
      <c r="C385" s="38" t="s">
        <v>12437</v>
      </c>
      <c r="D385" s="6" t="s">
        <v>387</v>
      </c>
      <c r="E385" s="3">
        <v>4</v>
      </c>
    </row>
    <row r="386" spans="1:5" ht="33">
      <c r="A386" s="38">
        <v>384</v>
      </c>
      <c r="B386" s="38"/>
      <c r="C386" s="38" t="s">
        <v>12438</v>
      </c>
      <c r="D386" s="6" t="s">
        <v>388</v>
      </c>
      <c r="E386" s="3">
        <v>4</v>
      </c>
    </row>
    <row r="387" spans="1:5" ht="33">
      <c r="A387" s="38">
        <v>385</v>
      </c>
      <c r="B387" s="38"/>
      <c r="C387" s="38" t="s">
        <v>12439</v>
      </c>
      <c r="D387" s="6" t="s">
        <v>389</v>
      </c>
      <c r="E387" s="3">
        <v>4</v>
      </c>
    </row>
    <row r="388" spans="1:5" ht="33">
      <c r="A388" s="38">
        <v>386</v>
      </c>
      <c r="B388" s="38"/>
      <c r="C388" s="38" t="s">
        <v>12440</v>
      </c>
      <c r="D388" s="6" t="s">
        <v>390</v>
      </c>
      <c r="E388" s="3">
        <v>4</v>
      </c>
    </row>
    <row r="389" spans="1:5" ht="18.75">
      <c r="A389" s="38">
        <v>387</v>
      </c>
      <c r="B389" s="38"/>
      <c r="C389" s="38" t="s">
        <v>12441</v>
      </c>
      <c r="D389" s="6" t="s">
        <v>391</v>
      </c>
      <c r="E389" s="3">
        <v>4</v>
      </c>
    </row>
    <row r="390" spans="1:5" ht="33">
      <c r="A390" s="38">
        <v>388</v>
      </c>
      <c r="B390" s="38"/>
      <c r="C390" s="38" t="s">
        <v>12442</v>
      </c>
      <c r="D390" s="6" t="s">
        <v>392</v>
      </c>
      <c r="E390" s="3">
        <v>4</v>
      </c>
    </row>
    <row r="391" spans="1:5" ht="18.75">
      <c r="A391" s="38">
        <v>389</v>
      </c>
      <c r="B391" s="38"/>
      <c r="C391" s="38" t="s">
        <v>12443</v>
      </c>
      <c r="D391" s="6" t="s">
        <v>393</v>
      </c>
      <c r="E391" s="3">
        <v>4</v>
      </c>
    </row>
    <row r="392" spans="1:5" ht="33">
      <c r="A392" s="38">
        <v>390</v>
      </c>
      <c r="B392" s="38"/>
      <c r="C392" s="38" t="s">
        <v>12444</v>
      </c>
      <c r="D392" s="6" t="s">
        <v>394</v>
      </c>
      <c r="E392" s="3">
        <v>4</v>
      </c>
    </row>
    <row r="393" spans="1:5" ht="33">
      <c r="A393" s="38">
        <v>391</v>
      </c>
      <c r="B393" s="38"/>
      <c r="C393" s="38" t="s">
        <v>12445</v>
      </c>
      <c r="D393" s="6" t="s">
        <v>395</v>
      </c>
      <c r="E393" s="3">
        <v>4</v>
      </c>
    </row>
    <row r="394" spans="1:5" ht="33">
      <c r="A394" s="38">
        <v>392</v>
      </c>
      <c r="B394" s="38"/>
      <c r="C394" s="38" t="s">
        <v>12446</v>
      </c>
      <c r="D394" s="6" t="s">
        <v>396</v>
      </c>
      <c r="E394" s="3">
        <v>4</v>
      </c>
    </row>
    <row r="395" spans="1:5" ht="33">
      <c r="A395" s="38">
        <v>393</v>
      </c>
      <c r="B395" s="38"/>
      <c r="C395" s="38" t="s">
        <v>12447</v>
      </c>
      <c r="D395" s="6" t="s">
        <v>397</v>
      </c>
      <c r="E395" s="3">
        <v>4</v>
      </c>
    </row>
    <row r="396" spans="1:5" ht="33">
      <c r="A396" s="38">
        <v>394</v>
      </c>
      <c r="B396" s="38"/>
      <c r="C396" s="38" t="s">
        <v>12448</v>
      </c>
      <c r="D396" s="6" t="s">
        <v>398</v>
      </c>
      <c r="E396" s="3">
        <v>4</v>
      </c>
    </row>
    <row r="397" spans="1:5" ht="33">
      <c r="A397" s="38">
        <v>395</v>
      </c>
      <c r="B397" s="38"/>
      <c r="C397" s="38" t="s">
        <v>12449</v>
      </c>
      <c r="D397" s="6" t="s">
        <v>399</v>
      </c>
      <c r="E397" s="3">
        <v>4</v>
      </c>
    </row>
    <row r="398" spans="1:5" ht="49.5">
      <c r="A398" s="38">
        <v>396</v>
      </c>
      <c r="B398" s="38"/>
      <c r="C398" s="38" t="s">
        <v>12450</v>
      </c>
      <c r="D398" s="6" t="s">
        <v>400</v>
      </c>
      <c r="E398" s="3">
        <v>4</v>
      </c>
    </row>
    <row r="399" spans="1:5" ht="18.75">
      <c r="A399" s="38">
        <v>397</v>
      </c>
      <c r="B399" s="38"/>
      <c r="C399" s="38" t="s">
        <v>12451</v>
      </c>
      <c r="D399" s="6" t="s">
        <v>401</v>
      </c>
      <c r="E399" s="3">
        <v>4</v>
      </c>
    </row>
    <row r="400" spans="1:5" ht="49.5">
      <c r="A400" s="38">
        <v>398</v>
      </c>
      <c r="B400" s="38"/>
      <c r="C400" s="38" t="s">
        <v>12452</v>
      </c>
      <c r="D400" s="6" t="s">
        <v>402</v>
      </c>
      <c r="E400" s="3">
        <v>4</v>
      </c>
    </row>
    <row r="401" spans="1:5" ht="33">
      <c r="A401" s="38">
        <v>399</v>
      </c>
      <c r="B401" s="38"/>
      <c r="C401" s="38" t="s">
        <v>12453</v>
      </c>
      <c r="D401" s="6" t="s">
        <v>403</v>
      </c>
      <c r="E401" s="3">
        <v>4</v>
      </c>
    </row>
    <row r="402" spans="1:5" ht="18.75">
      <c r="A402" s="38">
        <v>400</v>
      </c>
      <c r="B402" s="38"/>
      <c r="C402" s="38" t="s">
        <v>12454</v>
      </c>
      <c r="D402" s="6" t="s">
        <v>404</v>
      </c>
      <c r="E402" s="3">
        <v>4</v>
      </c>
    </row>
    <row r="403" spans="1:5" ht="33">
      <c r="A403" s="38">
        <v>401</v>
      </c>
      <c r="B403" s="38"/>
      <c r="C403" s="38" t="s">
        <v>12455</v>
      </c>
      <c r="D403" s="6" t="s">
        <v>405</v>
      </c>
      <c r="E403" s="3">
        <v>4</v>
      </c>
    </row>
    <row r="404" spans="1:5" ht="33">
      <c r="A404" s="38">
        <v>402</v>
      </c>
      <c r="B404" s="38"/>
      <c r="C404" s="38" t="s">
        <v>12456</v>
      </c>
      <c r="D404" s="6" t="s">
        <v>406</v>
      </c>
      <c r="E404" s="3">
        <v>4</v>
      </c>
    </row>
    <row r="405" spans="1:5" ht="18.75">
      <c r="A405" s="38">
        <v>403</v>
      </c>
      <c r="B405" s="38"/>
      <c r="C405" s="38" t="s">
        <v>12457</v>
      </c>
      <c r="D405" s="6" t="s">
        <v>407</v>
      </c>
      <c r="E405" s="3">
        <v>4</v>
      </c>
    </row>
    <row r="406" spans="1:5" ht="18.75">
      <c r="A406" s="38">
        <v>404</v>
      </c>
      <c r="B406" s="38"/>
      <c r="C406" s="38" t="s">
        <v>12458</v>
      </c>
      <c r="D406" s="6" t="s">
        <v>408</v>
      </c>
      <c r="E406" s="3">
        <v>4</v>
      </c>
    </row>
    <row r="407" spans="1:5" ht="33">
      <c r="A407" s="38">
        <v>405</v>
      </c>
      <c r="B407" s="38"/>
      <c r="C407" s="38" t="s">
        <v>12459</v>
      </c>
      <c r="D407" s="6" t="s">
        <v>409</v>
      </c>
      <c r="E407" s="3">
        <v>4</v>
      </c>
    </row>
    <row r="408" spans="1:5" ht="18.75">
      <c r="A408" s="38">
        <v>406</v>
      </c>
      <c r="B408" s="38"/>
      <c r="C408" s="38" t="s">
        <v>12460</v>
      </c>
      <c r="D408" s="6" t="s">
        <v>410</v>
      </c>
      <c r="E408" s="3">
        <v>4</v>
      </c>
    </row>
    <row r="409" spans="1:5" ht="33">
      <c r="A409" s="38">
        <v>407</v>
      </c>
      <c r="B409" s="38"/>
      <c r="C409" s="38" t="s">
        <v>12461</v>
      </c>
      <c r="D409" s="6" t="s">
        <v>411</v>
      </c>
      <c r="E409" s="3">
        <v>4</v>
      </c>
    </row>
    <row r="410" spans="1:5" ht="33">
      <c r="A410" s="38">
        <v>408</v>
      </c>
      <c r="B410" s="38"/>
      <c r="C410" s="38" t="s">
        <v>12462</v>
      </c>
      <c r="D410" s="6" t="s">
        <v>412</v>
      </c>
      <c r="E410" s="3">
        <v>4</v>
      </c>
    </row>
    <row r="411" spans="1:5" ht="33">
      <c r="A411" s="38">
        <v>409</v>
      </c>
      <c r="B411" s="38"/>
      <c r="C411" s="38" t="s">
        <v>12463</v>
      </c>
      <c r="D411" s="6" t="s">
        <v>413</v>
      </c>
      <c r="E411" s="3">
        <v>4</v>
      </c>
    </row>
    <row r="412" spans="1:5" ht="33">
      <c r="A412" s="38">
        <v>410</v>
      </c>
      <c r="B412" s="38"/>
      <c r="C412" s="38" t="s">
        <v>12464</v>
      </c>
      <c r="D412" s="6" t="s">
        <v>414</v>
      </c>
      <c r="E412" s="3">
        <v>4</v>
      </c>
    </row>
    <row r="413" spans="1:5" ht="33">
      <c r="A413" s="38">
        <v>411</v>
      </c>
      <c r="B413" s="38"/>
      <c r="C413" s="38" t="s">
        <v>12465</v>
      </c>
      <c r="D413" s="6" t="s">
        <v>415</v>
      </c>
      <c r="E413" s="3">
        <v>4</v>
      </c>
    </row>
    <row r="414" spans="1:5" ht="33">
      <c r="A414" s="38">
        <v>412</v>
      </c>
      <c r="B414" s="38"/>
      <c r="C414" s="38" t="s">
        <v>12466</v>
      </c>
      <c r="D414" s="6" t="s">
        <v>416</v>
      </c>
      <c r="E414" s="3">
        <v>4</v>
      </c>
    </row>
    <row r="415" spans="1:5" ht="33">
      <c r="A415" s="38">
        <v>413</v>
      </c>
      <c r="B415" s="38"/>
      <c r="C415" s="38" t="s">
        <v>12467</v>
      </c>
      <c r="D415" s="6" t="s">
        <v>417</v>
      </c>
      <c r="E415" s="3">
        <v>4</v>
      </c>
    </row>
    <row r="416" spans="1:5" ht="33">
      <c r="A416" s="38">
        <v>414</v>
      </c>
      <c r="B416" s="38"/>
      <c r="C416" s="38" t="s">
        <v>12468</v>
      </c>
      <c r="D416" s="6" t="s">
        <v>418</v>
      </c>
      <c r="E416" s="3">
        <v>4</v>
      </c>
    </row>
    <row r="417" spans="1:5" ht="33">
      <c r="A417" s="38">
        <v>415</v>
      </c>
      <c r="B417" s="38"/>
      <c r="C417" s="38" t="s">
        <v>12469</v>
      </c>
      <c r="D417" s="6" t="s">
        <v>419</v>
      </c>
      <c r="E417" s="3">
        <v>4</v>
      </c>
    </row>
    <row r="418" spans="1:5" ht="33">
      <c r="A418" s="38">
        <v>416</v>
      </c>
      <c r="B418" s="38"/>
      <c r="C418" s="38" t="s">
        <v>12470</v>
      </c>
      <c r="D418" s="6" t="s">
        <v>420</v>
      </c>
      <c r="E418" s="3">
        <v>4</v>
      </c>
    </row>
    <row r="419" spans="1:5" ht="33">
      <c r="A419" s="38">
        <v>417</v>
      </c>
      <c r="B419" s="38"/>
      <c r="C419" s="38" t="s">
        <v>12471</v>
      </c>
      <c r="D419" s="6" t="s">
        <v>421</v>
      </c>
      <c r="E419" s="3">
        <v>4</v>
      </c>
    </row>
    <row r="420" spans="1:5" ht="18.75">
      <c r="A420" s="38">
        <v>418</v>
      </c>
      <c r="B420" s="38"/>
      <c r="C420" s="38" t="s">
        <v>12472</v>
      </c>
      <c r="D420" s="6" t="s">
        <v>422</v>
      </c>
      <c r="E420" s="3">
        <v>4</v>
      </c>
    </row>
    <row r="421" spans="1:5" ht="18.75">
      <c r="A421" s="38">
        <v>419</v>
      </c>
      <c r="B421" s="38"/>
      <c r="C421" s="38" t="s">
        <v>12473</v>
      </c>
      <c r="D421" s="6" t="s">
        <v>423</v>
      </c>
      <c r="E421" s="3">
        <v>4</v>
      </c>
    </row>
    <row r="422" spans="1:5" ht="33">
      <c r="A422" s="38">
        <v>420</v>
      </c>
      <c r="B422" s="38"/>
      <c r="C422" s="38" t="s">
        <v>12474</v>
      </c>
      <c r="D422" s="6" t="s">
        <v>424</v>
      </c>
      <c r="E422" s="3">
        <v>4</v>
      </c>
    </row>
    <row r="423" spans="1:5" ht="33">
      <c r="A423" s="38">
        <v>421</v>
      </c>
      <c r="B423" s="38"/>
      <c r="C423" s="38" t="s">
        <v>12475</v>
      </c>
      <c r="D423" s="6" t="s">
        <v>425</v>
      </c>
      <c r="E423" s="3">
        <v>4</v>
      </c>
    </row>
    <row r="424" spans="1:5" ht="33">
      <c r="A424" s="38">
        <v>422</v>
      </c>
      <c r="B424" s="38"/>
      <c r="C424" s="38" t="s">
        <v>12476</v>
      </c>
      <c r="D424" s="6" t="s">
        <v>426</v>
      </c>
      <c r="E424" s="3">
        <v>4</v>
      </c>
    </row>
    <row r="425" spans="1:5" ht="33">
      <c r="A425" s="38">
        <v>423</v>
      </c>
      <c r="B425" s="38"/>
      <c r="C425" s="38" t="s">
        <v>12477</v>
      </c>
      <c r="D425" s="6" t="s">
        <v>427</v>
      </c>
      <c r="E425" s="3">
        <v>4</v>
      </c>
    </row>
    <row r="426" spans="1:5" ht="18.75">
      <c r="A426" s="38">
        <v>424</v>
      </c>
      <c r="B426" s="38"/>
      <c r="C426" s="38" t="s">
        <v>12478</v>
      </c>
      <c r="D426" s="6" t="s">
        <v>428</v>
      </c>
      <c r="E426" s="3">
        <v>4</v>
      </c>
    </row>
    <row r="427" spans="1:5" ht="33">
      <c r="A427" s="38">
        <v>425</v>
      </c>
      <c r="B427" s="38"/>
      <c r="C427" s="38" t="s">
        <v>12479</v>
      </c>
      <c r="D427" s="6" t="s">
        <v>429</v>
      </c>
      <c r="E427" s="3">
        <v>4</v>
      </c>
    </row>
    <row r="428" spans="1:5" ht="18.75">
      <c r="A428" s="38">
        <v>426</v>
      </c>
      <c r="B428" s="38"/>
      <c r="C428" s="38" t="s">
        <v>12480</v>
      </c>
      <c r="D428" s="6" t="s">
        <v>430</v>
      </c>
      <c r="E428" s="3">
        <v>4</v>
      </c>
    </row>
    <row r="429" spans="1:5" ht="18.75">
      <c r="A429" s="38">
        <v>427</v>
      </c>
      <c r="B429" s="38"/>
      <c r="C429" s="38" t="s">
        <v>12481</v>
      </c>
      <c r="D429" s="6" t="s">
        <v>431</v>
      </c>
      <c r="E429" s="3">
        <v>4</v>
      </c>
    </row>
    <row r="430" spans="1:5" ht="33">
      <c r="A430" s="38">
        <v>428</v>
      </c>
      <c r="B430" s="38"/>
      <c r="C430" s="38" t="s">
        <v>12482</v>
      </c>
      <c r="D430" s="6" t="s">
        <v>432</v>
      </c>
      <c r="E430" s="3">
        <v>4</v>
      </c>
    </row>
    <row r="431" spans="1:5" ht="18.75">
      <c r="A431" s="38">
        <v>429</v>
      </c>
      <c r="B431" s="38"/>
      <c r="C431" s="38" t="s">
        <v>12483</v>
      </c>
      <c r="D431" s="6" t="s">
        <v>433</v>
      </c>
      <c r="E431" s="3">
        <v>4</v>
      </c>
    </row>
    <row r="432" spans="1:5" ht="33">
      <c r="A432" s="38">
        <v>430</v>
      </c>
      <c r="B432" s="38"/>
      <c r="C432" s="38" t="s">
        <v>12484</v>
      </c>
      <c r="D432" s="6" t="s">
        <v>434</v>
      </c>
      <c r="E432" s="3">
        <v>4</v>
      </c>
    </row>
    <row r="433" spans="1:5" ht="33">
      <c r="A433" s="38">
        <v>431</v>
      </c>
      <c r="B433" s="38"/>
      <c r="C433" s="38" t="s">
        <v>12485</v>
      </c>
      <c r="D433" s="6" t="s">
        <v>435</v>
      </c>
      <c r="E433" s="3">
        <v>4</v>
      </c>
    </row>
    <row r="434" spans="1:5" ht="33">
      <c r="A434" s="38">
        <v>432</v>
      </c>
      <c r="B434" s="38"/>
      <c r="C434" s="38" t="s">
        <v>12486</v>
      </c>
      <c r="D434" s="6" t="s">
        <v>436</v>
      </c>
      <c r="E434" s="3">
        <v>4</v>
      </c>
    </row>
    <row r="435" spans="1:5" ht="18.75">
      <c r="A435" s="38">
        <v>433</v>
      </c>
      <c r="B435" s="38"/>
      <c r="C435" s="38" t="s">
        <v>12487</v>
      </c>
      <c r="D435" s="6" t="s">
        <v>437</v>
      </c>
      <c r="E435" s="3">
        <v>4</v>
      </c>
    </row>
    <row r="436" spans="1:5" ht="18.75">
      <c r="A436" s="38">
        <v>434</v>
      </c>
      <c r="B436" s="38"/>
      <c r="C436" s="38" t="s">
        <v>12488</v>
      </c>
      <c r="D436" s="6" t="s">
        <v>438</v>
      </c>
      <c r="E436" s="3">
        <v>4</v>
      </c>
    </row>
    <row r="437" spans="1:5" ht="18.75">
      <c r="A437" s="38">
        <v>435</v>
      </c>
      <c r="B437" s="38"/>
      <c r="C437" s="38" t="s">
        <v>12489</v>
      </c>
      <c r="D437" s="6" t="s">
        <v>439</v>
      </c>
      <c r="E437" s="3">
        <v>4</v>
      </c>
    </row>
    <row r="438" spans="1:5" ht="33">
      <c r="A438" s="38">
        <v>436</v>
      </c>
      <c r="B438" s="38"/>
      <c r="C438" s="38" t="s">
        <v>12490</v>
      </c>
      <c r="D438" s="6" t="s">
        <v>440</v>
      </c>
      <c r="E438" s="3">
        <v>4</v>
      </c>
    </row>
    <row r="439" spans="1:5" ht="33">
      <c r="A439" s="38">
        <v>437</v>
      </c>
      <c r="B439" s="38"/>
      <c r="C439" s="38" t="s">
        <v>12491</v>
      </c>
      <c r="D439" s="6" t="s">
        <v>441</v>
      </c>
      <c r="E439" s="3">
        <v>4</v>
      </c>
    </row>
    <row r="440" spans="1:5" ht="33">
      <c r="A440" s="38">
        <v>438</v>
      </c>
      <c r="B440" s="38"/>
      <c r="C440" s="38" t="s">
        <v>12492</v>
      </c>
      <c r="D440" s="6" t="s">
        <v>442</v>
      </c>
      <c r="E440" s="3">
        <v>4</v>
      </c>
    </row>
    <row r="441" spans="1:5" ht="33">
      <c r="A441" s="38">
        <v>439</v>
      </c>
      <c r="B441" s="38"/>
      <c r="C441" s="38" t="s">
        <v>12493</v>
      </c>
      <c r="D441" s="6" t="s">
        <v>443</v>
      </c>
      <c r="E441" s="3">
        <v>4</v>
      </c>
    </row>
    <row r="442" spans="1:5" ht="33">
      <c r="A442" s="38">
        <v>440</v>
      </c>
      <c r="B442" s="38"/>
      <c r="C442" s="38" t="s">
        <v>12494</v>
      </c>
      <c r="D442" s="6" t="s">
        <v>444</v>
      </c>
      <c r="E442" s="3">
        <v>4</v>
      </c>
    </row>
    <row r="443" spans="1:5" ht="33">
      <c r="A443" s="38">
        <v>441</v>
      </c>
      <c r="B443" s="38"/>
      <c r="C443" s="38" t="s">
        <v>12495</v>
      </c>
      <c r="D443" s="6" t="s">
        <v>445</v>
      </c>
      <c r="E443" s="3">
        <v>4</v>
      </c>
    </row>
    <row r="444" spans="1:5" ht="18.75">
      <c r="A444" s="38">
        <v>442</v>
      </c>
      <c r="B444" s="38"/>
      <c r="C444" s="38" t="s">
        <v>12496</v>
      </c>
      <c r="D444" s="6" t="s">
        <v>446</v>
      </c>
      <c r="E444" s="3">
        <v>4</v>
      </c>
    </row>
    <row r="445" spans="1:5" ht="33">
      <c r="A445" s="38">
        <v>443</v>
      </c>
      <c r="B445" s="38"/>
      <c r="C445" s="38" t="s">
        <v>12497</v>
      </c>
      <c r="D445" s="6" t="s">
        <v>447</v>
      </c>
      <c r="E445" s="3">
        <v>4</v>
      </c>
    </row>
    <row r="446" spans="1:5" ht="33">
      <c r="A446" s="38">
        <v>444</v>
      </c>
      <c r="B446" s="38"/>
      <c r="C446" s="38" t="s">
        <v>12498</v>
      </c>
      <c r="D446" s="6" t="s">
        <v>448</v>
      </c>
      <c r="E446" s="3">
        <v>4</v>
      </c>
    </row>
    <row r="447" spans="1:5" ht="33">
      <c r="A447" s="38">
        <v>445</v>
      </c>
      <c r="B447" s="38"/>
      <c r="C447" s="38" t="s">
        <v>12499</v>
      </c>
      <c r="D447" s="6" t="s">
        <v>449</v>
      </c>
      <c r="E447" s="3">
        <v>4</v>
      </c>
    </row>
    <row r="448" spans="1:5" ht="33">
      <c r="A448" s="38">
        <v>446</v>
      </c>
      <c r="B448" s="38"/>
      <c r="C448" s="38" t="s">
        <v>12500</v>
      </c>
      <c r="D448" s="6" t="s">
        <v>450</v>
      </c>
      <c r="E448" s="3">
        <v>4</v>
      </c>
    </row>
    <row r="449" spans="1:5" ht="33">
      <c r="A449" s="38">
        <v>447</v>
      </c>
      <c r="B449" s="38"/>
      <c r="C449" s="38" t="s">
        <v>12501</v>
      </c>
      <c r="D449" s="6" t="s">
        <v>451</v>
      </c>
      <c r="E449" s="3">
        <v>4</v>
      </c>
    </row>
    <row r="450" spans="1:5" ht="18.75">
      <c r="A450" s="38">
        <v>448</v>
      </c>
      <c r="B450" s="38"/>
      <c r="C450" s="38" t="s">
        <v>12502</v>
      </c>
      <c r="D450" s="6" t="s">
        <v>452</v>
      </c>
      <c r="E450" s="3">
        <v>4</v>
      </c>
    </row>
    <row r="451" spans="1:5" ht="18.75">
      <c r="A451" s="38">
        <v>449</v>
      </c>
      <c r="B451" s="38"/>
      <c r="C451" s="38" t="s">
        <v>12503</v>
      </c>
      <c r="D451" s="6" t="s">
        <v>453</v>
      </c>
      <c r="E451" s="3">
        <v>4</v>
      </c>
    </row>
    <row r="452" spans="1:5" ht="18.75">
      <c r="A452" s="38">
        <v>450</v>
      </c>
      <c r="B452" s="38"/>
      <c r="C452" s="38" t="s">
        <v>12504</v>
      </c>
      <c r="D452" s="6" t="s">
        <v>454</v>
      </c>
      <c r="E452" s="3">
        <v>4</v>
      </c>
    </row>
    <row r="453" spans="1:5" ht="33">
      <c r="A453" s="38">
        <v>451</v>
      </c>
      <c r="B453" s="38"/>
      <c r="C453" s="38" t="s">
        <v>12505</v>
      </c>
      <c r="D453" s="6" t="s">
        <v>455</v>
      </c>
      <c r="E453" s="3">
        <v>4</v>
      </c>
    </row>
    <row r="454" spans="1:5" ht="33">
      <c r="A454" s="38">
        <v>452</v>
      </c>
      <c r="B454" s="38"/>
      <c r="C454" s="38" t="s">
        <v>12506</v>
      </c>
      <c r="D454" s="6" t="s">
        <v>456</v>
      </c>
      <c r="E454" s="3">
        <v>4</v>
      </c>
    </row>
    <row r="455" spans="1:5" ht="18.75">
      <c r="A455" s="38">
        <v>453</v>
      </c>
      <c r="B455" s="38"/>
      <c r="C455" s="38" t="s">
        <v>12507</v>
      </c>
      <c r="D455" s="6" t="s">
        <v>457</v>
      </c>
      <c r="E455" s="3">
        <v>4</v>
      </c>
    </row>
    <row r="456" spans="1:5" ht="18.75">
      <c r="A456" s="38">
        <v>454</v>
      </c>
      <c r="B456" s="38"/>
      <c r="C456" s="38" t="s">
        <v>12508</v>
      </c>
      <c r="D456" s="6" t="s">
        <v>458</v>
      </c>
      <c r="E456" s="3">
        <v>4</v>
      </c>
    </row>
    <row r="457" spans="1:5" ht="33">
      <c r="A457" s="38">
        <v>455</v>
      </c>
      <c r="B457" s="38"/>
      <c r="C457" s="38" t="s">
        <v>12509</v>
      </c>
      <c r="D457" s="6" t="s">
        <v>459</v>
      </c>
      <c r="E457" s="3">
        <v>4</v>
      </c>
    </row>
    <row r="458" spans="1:5" ht="18.75">
      <c r="A458" s="38">
        <v>456</v>
      </c>
      <c r="B458" s="38"/>
      <c r="C458" s="38" t="s">
        <v>12510</v>
      </c>
      <c r="D458" s="6" t="s">
        <v>460</v>
      </c>
      <c r="E458" s="3">
        <v>4</v>
      </c>
    </row>
    <row r="459" spans="1:5" ht="33">
      <c r="A459" s="38">
        <v>457</v>
      </c>
      <c r="B459" s="38"/>
      <c r="C459" s="38" t="s">
        <v>12511</v>
      </c>
      <c r="D459" s="6" t="s">
        <v>461</v>
      </c>
      <c r="E459" s="3">
        <v>4</v>
      </c>
    </row>
    <row r="460" spans="1:5" ht="18.75">
      <c r="A460" s="38">
        <v>458</v>
      </c>
      <c r="B460" s="38"/>
      <c r="C460" s="38" t="s">
        <v>12512</v>
      </c>
      <c r="D460" s="6" t="s">
        <v>462</v>
      </c>
      <c r="E460" s="3">
        <v>4</v>
      </c>
    </row>
    <row r="461" spans="1:5" ht="33">
      <c r="A461" s="38">
        <v>459</v>
      </c>
      <c r="B461" s="38"/>
      <c r="C461" s="38" t="s">
        <v>12513</v>
      </c>
      <c r="D461" s="6" t="s">
        <v>463</v>
      </c>
      <c r="E461" s="3">
        <v>4</v>
      </c>
    </row>
    <row r="462" spans="1:5" ht="33">
      <c r="A462" s="38">
        <v>460</v>
      </c>
      <c r="B462" s="38"/>
      <c r="C462" s="38" t="s">
        <v>12514</v>
      </c>
      <c r="D462" s="6" t="s">
        <v>464</v>
      </c>
      <c r="E462" s="3">
        <v>4</v>
      </c>
    </row>
    <row r="463" spans="1:5" ht="33">
      <c r="A463" s="38">
        <v>461</v>
      </c>
      <c r="B463" s="38"/>
      <c r="C463" s="38" t="s">
        <v>12515</v>
      </c>
      <c r="D463" s="6" t="s">
        <v>465</v>
      </c>
      <c r="E463" s="3">
        <v>8</v>
      </c>
    </row>
    <row r="464" spans="1:5" ht="33">
      <c r="A464" s="38">
        <v>462</v>
      </c>
      <c r="B464" s="38"/>
      <c r="C464" s="38" t="s">
        <v>12516</v>
      </c>
      <c r="D464" s="6" t="s">
        <v>466</v>
      </c>
      <c r="E464" s="3">
        <v>8</v>
      </c>
    </row>
    <row r="465" spans="1:5" ht="18.75">
      <c r="A465" s="38">
        <v>463</v>
      </c>
      <c r="B465" s="38"/>
      <c r="C465" s="38" t="s">
        <v>12517</v>
      </c>
      <c r="D465" s="6" t="s">
        <v>467</v>
      </c>
      <c r="E465" s="3">
        <v>8</v>
      </c>
    </row>
    <row r="466" spans="1:5" ht="33">
      <c r="A466" s="38">
        <v>464</v>
      </c>
      <c r="B466" s="38"/>
      <c r="C466" s="38" t="s">
        <v>12518</v>
      </c>
      <c r="D466" s="6" t="s">
        <v>468</v>
      </c>
      <c r="E466" s="3">
        <v>4</v>
      </c>
    </row>
    <row r="467" spans="1:5" ht="18.75">
      <c r="A467" s="38">
        <v>465</v>
      </c>
      <c r="B467" s="38"/>
      <c r="C467" s="38" t="s">
        <v>12519</v>
      </c>
      <c r="D467" s="6" t="s">
        <v>469</v>
      </c>
      <c r="E467" s="3">
        <v>6</v>
      </c>
    </row>
    <row r="468" spans="1:5" ht="33">
      <c r="A468" s="38">
        <v>466</v>
      </c>
      <c r="B468" s="38"/>
      <c r="C468" s="38" t="s">
        <v>12520</v>
      </c>
      <c r="D468" s="6" t="s">
        <v>470</v>
      </c>
      <c r="E468" s="3">
        <v>6</v>
      </c>
    </row>
    <row r="469" spans="1:5" ht="33">
      <c r="A469" s="38">
        <v>467</v>
      </c>
      <c r="B469" s="38"/>
      <c r="C469" s="38" t="s">
        <v>12521</v>
      </c>
      <c r="D469" s="6" t="s">
        <v>471</v>
      </c>
      <c r="E469" s="3">
        <v>6</v>
      </c>
    </row>
    <row r="470" spans="1:5" ht="33">
      <c r="A470" s="38">
        <v>468</v>
      </c>
      <c r="B470" s="38"/>
      <c r="C470" s="38" t="s">
        <v>12522</v>
      </c>
      <c r="D470" s="6" t="s">
        <v>472</v>
      </c>
      <c r="E470" s="3">
        <v>4</v>
      </c>
    </row>
    <row r="471" spans="1:5" ht="33">
      <c r="A471" s="38">
        <v>469</v>
      </c>
      <c r="B471" s="38"/>
      <c r="C471" s="38" t="s">
        <v>12523</v>
      </c>
      <c r="D471" s="6" t="s">
        <v>473</v>
      </c>
      <c r="E471" s="3">
        <v>4</v>
      </c>
    </row>
    <row r="472" spans="1:5" ht="18.75">
      <c r="A472" s="38">
        <v>470</v>
      </c>
      <c r="B472" s="38"/>
      <c r="C472" s="38" t="s">
        <v>12524</v>
      </c>
      <c r="D472" s="6" t="s">
        <v>474</v>
      </c>
      <c r="E472" s="3">
        <v>6</v>
      </c>
    </row>
    <row r="473" spans="1:5" ht="18.75">
      <c r="A473" s="38">
        <v>471</v>
      </c>
      <c r="B473" s="38"/>
      <c r="C473" s="38" t="s">
        <v>12525</v>
      </c>
      <c r="D473" s="6" t="s">
        <v>475</v>
      </c>
      <c r="E473" s="3">
        <v>6</v>
      </c>
    </row>
    <row r="474" spans="1:5" ht="33">
      <c r="A474" s="38">
        <v>472</v>
      </c>
      <c r="B474" s="38"/>
      <c r="C474" s="38" t="s">
        <v>12526</v>
      </c>
      <c r="D474" s="6" t="s">
        <v>476</v>
      </c>
      <c r="E474" s="3">
        <v>6</v>
      </c>
    </row>
    <row r="475" spans="1:5" ht="33">
      <c r="A475" s="38">
        <v>473</v>
      </c>
      <c r="B475" s="38"/>
      <c r="C475" s="38" t="s">
        <v>12527</v>
      </c>
      <c r="D475" s="6" t="s">
        <v>477</v>
      </c>
      <c r="E475" s="3">
        <v>6</v>
      </c>
    </row>
    <row r="476" spans="1:5" ht="33">
      <c r="A476" s="38">
        <v>474</v>
      </c>
      <c r="B476" s="38"/>
      <c r="C476" s="38" t="s">
        <v>12528</v>
      </c>
      <c r="D476" s="6" t="s">
        <v>478</v>
      </c>
      <c r="E476" s="3">
        <v>6</v>
      </c>
    </row>
    <row r="477" spans="1:5" ht="49.5">
      <c r="A477" s="38">
        <v>475</v>
      </c>
      <c r="B477" s="38"/>
      <c r="C477" s="38" t="s">
        <v>12529</v>
      </c>
      <c r="D477" s="6" t="s">
        <v>479</v>
      </c>
      <c r="E477" s="3">
        <v>6</v>
      </c>
    </row>
    <row r="478" spans="1:5" ht="33">
      <c r="A478" s="38">
        <v>476</v>
      </c>
      <c r="B478" s="38"/>
      <c r="C478" s="38" t="s">
        <v>12530</v>
      </c>
      <c r="D478" s="6" t="s">
        <v>480</v>
      </c>
      <c r="E478" s="3">
        <v>4</v>
      </c>
    </row>
    <row r="479" spans="1:5" ht="33">
      <c r="A479" s="38">
        <v>477</v>
      </c>
      <c r="B479" s="38"/>
      <c r="C479" s="38" t="s">
        <v>12531</v>
      </c>
      <c r="D479" s="6" t="s">
        <v>481</v>
      </c>
      <c r="E479" s="3">
        <v>4</v>
      </c>
    </row>
    <row r="480" spans="1:5" ht="33">
      <c r="A480" s="38">
        <v>478</v>
      </c>
      <c r="B480" s="38"/>
      <c r="C480" s="38" t="s">
        <v>12532</v>
      </c>
      <c r="D480" s="6" t="s">
        <v>482</v>
      </c>
      <c r="E480" s="3">
        <v>4</v>
      </c>
    </row>
    <row r="481" spans="1:5" ht="33">
      <c r="A481" s="38">
        <v>479</v>
      </c>
      <c r="B481" s="38"/>
      <c r="C481" s="38" t="s">
        <v>12533</v>
      </c>
      <c r="D481" s="6" t="s">
        <v>483</v>
      </c>
      <c r="E481" s="3">
        <v>4</v>
      </c>
    </row>
    <row r="482" spans="1:5" ht="33">
      <c r="A482" s="38">
        <v>480</v>
      </c>
      <c r="B482" s="38"/>
      <c r="C482" s="38" t="s">
        <v>12534</v>
      </c>
      <c r="D482" s="6" t="s">
        <v>484</v>
      </c>
      <c r="E482" s="3">
        <v>4</v>
      </c>
    </row>
    <row r="483" spans="1:5" ht="33">
      <c r="A483" s="38">
        <v>481</v>
      </c>
      <c r="B483" s="38"/>
      <c r="C483" s="38" t="s">
        <v>12535</v>
      </c>
      <c r="D483" s="6" t="s">
        <v>485</v>
      </c>
      <c r="E483" s="3">
        <v>4</v>
      </c>
    </row>
    <row r="484" spans="1:5" ht="33">
      <c r="A484" s="38">
        <v>482</v>
      </c>
      <c r="B484" s="38"/>
      <c r="C484" s="38" t="s">
        <v>12536</v>
      </c>
      <c r="D484" s="6" t="s">
        <v>486</v>
      </c>
      <c r="E484" s="3">
        <v>2</v>
      </c>
    </row>
    <row r="485" spans="1:5" ht="33">
      <c r="A485" s="38">
        <v>483</v>
      </c>
      <c r="B485" s="38"/>
      <c r="C485" s="38" t="s">
        <v>12537</v>
      </c>
      <c r="D485" s="6" t="s">
        <v>487</v>
      </c>
      <c r="E485" s="3">
        <v>4</v>
      </c>
    </row>
    <row r="486" spans="1:5" ht="33">
      <c r="A486" s="38">
        <v>484</v>
      </c>
      <c r="B486" s="38"/>
      <c r="C486" s="38" t="s">
        <v>12538</v>
      </c>
      <c r="D486" s="6" t="s">
        <v>488</v>
      </c>
      <c r="E486" s="3">
        <v>6</v>
      </c>
    </row>
    <row r="487" spans="1:5" ht="33">
      <c r="A487" s="38">
        <v>485</v>
      </c>
      <c r="B487" s="38"/>
      <c r="C487" s="38" t="s">
        <v>12539</v>
      </c>
      <c r="D487" s="6" t="s">
        <v>489</v>
      </c>
      <c r="E487" s="3">
        <v>6</v>
      </c>
    </row>
    <row r="488" spans="1:5" ht="33">
      <c r="A488" s="38">
        <v>486</v>
      </c>
      <c r="B488" s="38"/>
      <c r="C488" s="38" t="s">
        <v>12540</v>
      </c>
      <c r="D488" s="6" t="s">
        <v>490</v>
      </c>
      <c r="E488" s="3">
        <v>4</v>
      </c>
    </row>
    <row r="489" spans="1:5" ht="33">
      <c r="A489" s="38">
        <v>487</v>
      </c>
      <c r="B489" s="38"/>
      <c r="C489" s="38" t="s">
        <v>12541</v>
      </c>
      <c r="D489" s="6" t="s">
        <v>491</v>
      </c>
      <c r="E489" s="3">
        <v>4</v>
      </c>
    </row>
    <row r="490" spans="1:5" ht="33">
      <c r="A490" s="38">
        <v>488</v>
      </c>
      <c r="B490" s="38"/>
      <c r="C490" s="38" t="s">
        <v>12542</v>
      </c>
      <c r="D490" s="6" t="s">
        <v>492</v>
      </c>
      <c r="E490" s="3">
        <v>2</v>
      </c>
    </row>
    <row r="491" spans="1:5" ht="33">
      <c r="A491" s="38">
        <v>489</v>
      </c>
      <c r="B491" s="38"/>
      <c r="C491" s="38" t="s">
        <v>12543</v>
      </c>
      <c r="D491" s="6" t="s">
        <v>493</v>
      </c>
      <c r="E491" s="3">
        <v>4</v>
      </c>
    </row>
    <row r="492" spans="1:5" ht="33">
      <c r="A492" s="38">
        <v>490</v>
      </c>
      <c r="B492" s="38"/>
      <c r="C492" s="38" t="s">
        <v>12544</v>
      </c>
      <c r="D492" s="6" t="s">
        <v>494</v>
      </c>
      <c r="E492" s="3">
        <v>6</v>
      </c>
    </row>
    <row r="493" spans="1:5" ht="33">
      <c r="A493" s="38">
        <v>491</v>
      </c>
      <c r="B493" s="38"/>
      <c r="C493" s="38" t="s">
        <v>12545</v>
      </c>
      <c r="D493" s="6" t="s">
        <v>495</v>
      </c>
      <c r="E493" s="3">
        <v>4</v>
      </c>
    </row>
    <row r="494" spans="1:5" ht="33">
      <c r="A494" s="38">
        <v>492</v>
      </c>
      <c r="B494" s="38"/>
      <c r="C494" s="38" t="s">
        <v>12546</v>
      </c>
      <c r="D494" s="6" t="s">
        <v>496</v>
      </c>
      <c r="E494" s="3">
        <v>4</v>
      </c>
    </row>
    <row r="495" spans="1:5" ht="33">
      <c r="A495" s="38">
        <v>493</v>
      </c>
      <c r="B495" s="38"/>
      <c r="C495" s="38" t="s">
        <v>12547</v>
      </c>
      <c r="D495" s="6" t="s">
        <v>497</v>
      </c>
      <c r="E495" s="3">
        <v>4</v>
      </c>
    </row>
    <row r="496" spans="1:5" ht="33">
      <c r="A496" s="38">
        <v>494</v>
      </c>
      <c r="B496" s="38"/>
      <c r="C496" s="38" t="s">
        <v>12548</v>
      </c>
      <c r="D496" s="6" t="s">
        <v>498</v>
      </c>
      <c r="E496" s="3">
        <v>4</v>
      </c>
    </row>
    <row r="497" spans="1:5" ht="33">
      <c r="A497" s="38">
        <v>495</v>
      </c>
      <c r="B497" s="38"/>
      <c r="C497" s="38" t="s">
        <v>12549</v>
      </c>
      <c r="D497" s="6" t="s">
        <v>499</v>
      </c>
      <c r="E497" s="3">
        <v>4</v>
      </c>
    </row>
    <row r="498" spans="1:5" ht="18.75">
      <c r="A498" s="38">
        <v>496</v>
      </c>
      <c r="B498" s="38"/>
      <c r="C498" s="38" t="s">
        <v>12550</v>
      </c>
      <c r="D498" s="6" t="s">
        <v>500</v>
      </c>
      <c r="E498" s="3">
        <v>4</v>
      </c>
    </row>
    <row r="499" spans="1:5" ht="18.75">
      <c r="A499" s="38">
        <v>497</v>
      </c>
      <c r="B499" s="38"/>
      <c r="C499" s="38" t="s">
        <v>12551</v>
      </c>
      <c r="D499" s="6" t="s">
        <v>501</v>
      </c>
      <c r="E499" s="3">
        <v>4</v>
      </c>
    </row>
    <row r="500" spans="1:5" ht="33">
      <c r="A500" s="38">
        <v>498</v>
      </c>
      <c r="B500" s="38"/>
      <c r="C500" s="38" t="s">
        <v>12552</v>
      </c>
      <c r="D500" s="6" t="s">
        <v>502</v>
      </c>
      <c r="E500" s="3">
        <v>4</v>
      </c>
    </row>
    <row r="501" spans="1:5" ht="18.75">
      <c r="A501" s="38">
        <v>499</v>
      </c>
      <c r="B501" s="38"/>
      <c r="C501" s="38" t="s">
        <v>12553</v>
      </c>
      <c r="D501" s="6" t="s">
        <v>503</v>
      </c>
      <c r="E501" s="3">
        <v>6</v>
      </c>
    </row>
    <row r="502" spans="1:5" ht="33">
      <c r="A502" s="38">
        <v>500</v>
      </c>
      <c r="B502" s="38"/>
      <c r="C502" s="38" t="s">
        <v>12554</v>
      </c>
      <c r="D502" s="6" t="s">
        <v>504</v>
      </c>
      <c r="E502" s="3">
        <v>6</v>
      </c>
    </row>
    <row r="503" spans="1:5" ht="18.75">
      <c r="A503" s="38">
        <v>501</v>
      </c>
      <c r="B503" s="38"/>
      <c r="C503" s="38" t="s">
        <v>12555</v>
      </c>
      <c r="D503" s="6" t="s">
        <v>505</v>
      </c>
      <c r="E503" s="3">
        <v>6</v>
      </c>
    </row>
    <row r="504" spans="1:5" ht="18.75">
      <c r="A504" s="38">
        <v>502</v>
      </c>
      <c r="B504" s="38"/>
      <c r="C504" s="38" t="s">
        <v>12556</v>
      </c>
      <c r="D504" s="6" t="s">
        <v>506</v>
      </c>
      <c r="E504" s="3">
        <v>6</v>
      </c>
    </row>
    <row r="505" spans="1:5" ht="33">
      <c r="A505" s="38">
        <v>503</v>
      </c>
      <c r="B505" s="38"/>
      <c r="C505" s="38" t="s">
        <v>12557</v>
      </c>
      <c r="D505" s="6" t="s">
        <v>507</v>
      </c>
      <c r="E505" s="3">
        <v>6</v>
      </c>
    </row>
    <row r="506" spans="1:5" ht="18.75">
      <c r="A506" s="38">
        <v>504</v>
      </c>
      <c r="B506" s="38"/>
      <c r="C506" s="38" t="s">
        <v>12558</v>
      </c>
      <c r="D506" s="6" t="s">
        <v>508</v>
      </c>
      <c r="E506" s="3">
        <v>0</v>
      </c>
    </row>
    <row r="507" spans="1:5" ht="33">
      <c r="A507" s="38">
        <v>505</v>
      </c>
      <c r="B507" s="38"/>
      <c r="C507" s="38" t="s">
        <v>12559</v>
      </c>
      <c r="D507" s="6" t="s">
        <v>509</v>
      </c>
      <c r="E507" s="3">
        <v>4</v>
      </c>
    </row>
    <row r="508" spans="1:5" ht="18.75">
      <c r="A508" s="38">
        <v>506</v>
      </c>
      <c r="B508" s="38"/>
      <c r="C508" s="38" t="s">
        <v>12560</v>
      </c>
      <c r="D508" s="6" t="s">
        <v>510</v>
      </c>
      <c r="E508" s="3">
        <v>4</v>
      </c>
    </row>
    <row r="509" spans="1:5" ht="33">
      <c r="A509" s="38">
        <v>507</v>
      </c>
      <c r="B509" s="38"/>
      <c r="C509" s="38" t="s">
        <v>12561</v>
      </c>
      <c r="D509" s="6" t="s">
        <v>511</v>
      </c>
      <c r="E509" s="3">
        <v>4</v>
      </c>
    </row>
    <row r="510" spans="1:5" ht="18.75">
      <c r="A510" s="38">
        <v>508</v>
      </c>
      <c r="B510" s="38"/>
      <c r="C510" s="38" t="s">
        <v>12562</v>
      </c>
      <c r="D510" s="6" t="s">
        <v>512</v>
      </c>
      <c r="E510" s="3">
        <v>6</v>
      </c>
    </row>
    <row r="511" spans="1:5" ht="33">
      <c r="A511" s="38">
        <v>509</v>
      </c>
      <c r="B511" s="38"/>
      <c r="C511" s="38" t="s">
        <v>12563</v>
      </c>
      <c r="D511" s="6" t="s">
        <v>513</v>
      </c>
      <c r="E511" s="3">
        <v>6</v>
      </c>
    </row>
    <row r="512" spans="1:5" ht="18.75">
      <c r="A512" s="38">
        <v>510</v>
      </c>
      <c r="B512" s="38"/>
      <c r="C512" s="38" t="s">
        <v>12564</v>
      </c>
      <c r="D512" s="6" t="s">
        <v>514</v>
      </c>
      <c r="E512" s="3">
        <v>6</v>
      </c>
    </row>
    <row r="513" spans="1:5" ht="33">
      <c r="A513" s="38">
        <v>511</v>
      </c>
      <c r="B513" s="38"/>
      <c r="C513" s="38" t="s">
        <v>12565</v>
      </c>
      <c r="D513" s="6" t="s">
        <v>515</v>
      </c>
      <c r="E513" s="3">
        <v>6</v>
      </c>
    </row>
    <row r="514" spans="1:5" ht="33">
      <c r="A514" s="38">
        <v>512</v>
      </c>
      <c r="B514" s="38"/>
      <c r="C514" s="38" t="s">
        <v>12566</v>
      </c>
      <c r="D514" s="6" t="s">
        <v>516</v>
      </c>
      <c r="E514" s="3">
        <v>6</v>
      </c>
    </row>
    <row r="515" spans="1:5" ht="18.75">
      <c r="A515" s="38">
        <v>513</v>
      </c>
      <c r="B515" s="38"/>
      <c r="C515" s="38" t="s">
        <v>12567</v>
      </c>
      <c r="D515" s="6" t="s">
        <v>517</v>
      </c>
      <c r="E515" s="3">
        <v>6</v>
      </c>
    </row>
    <row r="516" spans="1:5" ht="33">
      <c r="A516" s="38">
        <v>514</v>
      </c>
      <c r="B516" s="38"/>
      <c r="C516" s="38" t="s">
        <v>12568</v>
      </c>
      <c r="D516" s="6" t="s">
        <v>518</v>
      </c>
      <c r="E516" s="3">
        <v>4</v>
      </c>
    </row>
    <row r="517" spans="1:5" ht="18.75">
      <c r="A517" s="38">
        <v>515</v>
      </c>
      <c r="B517" s="38"/>
      <c r="C517" s="38" t="s">
        <v>12569</v>
      </c>
      <c r="D517" s="6" t="s">
        <v>519</v>
      </c>
      <c r="E517" s="3">
        <v>4</v>
      </c>
    </row>
    <row r="518" spans="1:5" ht="33">
      <c r="A518" s="38">
        <v>516</v>
      </c>
      <c r="B518" s="38"/>
      <c r="C518" s="38" t="s">
        <v>12570</v>
      </c>
      <c r="D518" s="6" t="s">
        <v>520</v>
      </c>
      <c r="E518" s="3">
        <v>6</v>
      </c>
    </row>
    <row r="519" spans="1:5" ht="33">
      <c r="A519" s="38">
        <v>517</v>
      </c>
      <c r="B519" s="38"/>
      <c r="C519" s="38" t="s">
        <v>12571</v>
      </c>
      <c r="D519" s="6" t="s">
        <v>521</v>
      </c>
      <c r="E519" s="3">
        <v>4</v>
      </c>
    </row>
    <row r="520" spans="1:5" ht="33">
      <c r="A520" s="38">
        <v>518</v>
      </c>
      <c r="B520" s="38"/>
      <c r="C520" s="38" t="s">
        <v>12572</v>
      </c>
      <c r="D520" s="6" t="s">
        <v>522</v>
      </c>
      <c r="E520" s="3">
        <v>4</v>
      </c>
    </row>
    <row r="521" spans="1:5" ht="33">
      <c r="A521" s="38">
        <v>519</v>
      </c>
      <c r="B521" s="38"/>
      <c r="C521" s="38" t="s">
        <v>12573</v>
      </c>
      <c r="D521" s="6" t="s">
        <v>523</v>
      </c>
      <c r="E521" s="3">
        <v>4</v>
      </c>
    </row>
    <row r="522" spans="1:5" ht="33">
      <c r="A522" s="38">
        <v>520</v>
      </c>
      <c r="B522" s="38"/>
      <c r="C522" s="38" t="s">
        <v>12574</v>
      </c>
      <c r="D522" s="6" t="s">
        <v>524</v>
      </c>
      <c r="E522" s="3">
        <v>4</v>
      </c>
    </row>
    <row r="523" spans="1:5" ht="33">
      <c r="A523" s="38">
        <v>521</v>
      </c>
      <c r="B523" s="38"/>
      <c r="C523" s="38" t="s">
        <v>12575</v>
      </c>
      <c r="D523" s="6" t="s">
        <v>525</v>
      </c>
      <c r="E523" s="3">
        <v>4</v>
      </c>
    </row>
    <row r="524" spans="1:5" ht="33">
      <c r="A524" s="38">
        <v>522</v>
      </c>
      <c r="B524" s="38"/>
      <c r="C524" s="38" t="s">
        <v>12576</v>
      </c>
      <c r="D524" s="6" t="s">
        <v>526</v>
      </c>
      <c r="E524" s="3">
        <v>4</v>
      </c>
    </row>
    <row r="525" spans="1:5" ht="18.75">
      <c r="A525" s="38">
        <v>523</v>
      </c>
      <c r="B525" s="38"/>
      <c r="C525" s="38" t="s">
        <v>12577</v>
      </c>
      <c r="D525" s="6" t="s">
        <v>527</v>
      </c>
      <c r="E525" s="3">
        <v>4</v>
      </c>
    </row>
    <row r="526" spans="1:5" ht="49.5">
      <c r="A526" s="38">
        <v>524</v>
      </c>
      <c r="B526" s="38"/>
      <c r="C526" s="38" t="s">
        <v>12578</v>
      </c>
      <c r="D526" s="6" t="s">
        <v>528</v>
      </c>
      <c r="E526" s="3">
        <v>4</v>
      </c>
    </row>
    <row r="527" spans="1:5" ht="33">
      <c r="A527" s="38">
        <v>525</v>
      </c>
      <c r="B527" s="38"/>
      <c r="C527" s="38" t="s">
        <v>12579</v>
      </c>
      <c r="D527" s="6" t="s">
        <v>529</v>
      </c>
      <c r="E527" s="3">
        <v>4</v>
      </c>
    </row>
    <row r="528" spans="1:5" ht="33">
      <c r="A528" s="38">
        <v>526</v>
      </c>
      <c r="B528" s="38"/>
      <c r="C528" s="38" t="s">
        <v>12580</v>
      </c>
      <c r="D528" s="6" t="s">
        <v>530</v>
      </c>
      <c r="E528" s="3">
        <v>4</v>
      </c>
    </row>
    <row r="529" spans="1:5" ht="33">
      <c r="A529" s="38">
        <v>527</v>
      </c>
      <c r="B529" s="38"/>
      <c r="C529" s="38" t="s">
        <v>12581</v>
      </c>
      <c r="D529" s="6" t="s">
        <v>531</v>
      </c>
      <c r="E529" s="3">
        <v>4</v>
      </c>
    </row>
    <row r="530" spans="1:5" ht="33">
      <c r="A530" s="38">
        <v>528</v>
      </c>
      <c r="B530" s="38"/>
      <c r="C530" s="38" t="s">
        <v>12582</v>
      </c>
      <c r="D530" s="6" t="s">
        <v>532</v>
      </c>
      <c r="E530" s="3">
        <v>4</v>
      </c>
    </row>
    <row r="531" spans="1:5" ht="18.75">
      <c r="A531" s="38">
        <v>529</v>
      </c>
      <c r="B531" s="38"/>
      <c r="C531" s="38" t="s">
        <v>12583</v>
      </c>
      <c r="D531" s="6" t="s">
        <v>533</v>
      </c>
      <c r="E531" s="3">
        <v>4</v>
      </c>
    </row>
    <row r="532" spans="1:5" ht="33">
      <c r="A532" s="38">
        <v>530</v>
      </c>
      <c r="B532" s="38"/>
      <c r="C532" s="38" t="s">
        <v>12584</v>
      </c>
      <c r="D532" s="6" t="s">
        <v>534</v>
      </c>
      <c r="E532" s="3">
        <v>4</v>
      </c>
    </row>
    <row r="533" spans="1:5" ht="33">
      <c r="A533" s="38">
        <v>531</v>
      </c>
      <c r="B533" s="38"/>
      <c r="C533" s="38" t="s">
        <v>12585</v>
      </c>
      <c r="D533" s="6" t="s">
        <v>535</v>
      </c>
      <c r="E533" s="3">
        <v>4</v>
      </c>
    </row>
    <row r="534" spans="1:5" ht="33">
      <c r="A534" s="38">
        <v>532</v>
      </c>
      <c r="B534" s="38"/>
      <c r="C534" s="38" t="s">
        <v>12586</v>
      </c>
      <c r="D534" s="6" t="s">
        <v>536</v>
      </c>
      <c r="E534" s="3">
        <v>4</v>
      </c>
    </row>
    <row r="535" spans="1:5" ht="18.75">
      <c r="A535" s="38">
        <v>533</v>
      </c>
      <c r="B535" s="38"/>
      <c r="C535" s="38" t="s">
        <v>12587</v>
      </c>
      <c r="D535" s="6" t="s">
        <v>537</v>
      </c>
      <c r="E535" s="3">
        <v>4</v>
      </c>
    </row>
    <row r="536" spans="1:5" ht="18.75">
      <c r="A536" s="38">
        <v>534</v>
      </c>
      <c r="B536" s="38"/>
      <c r="C536" s="38" t="s">
        <v>12588</v>
      </c>
      <c r="D536" s="6" t="s">
        <v>538</v>
      </c>
      <c r="E536" s="3">
        <v>4</v>
      </c>
    </row>
    <row r="537" spans="1:5" ht="33">
      <c r="A537" s="38">
        <v>535</v>
      </c>
      <c r="B537" s="38"/>
      <c r="C537" s="38" t="s">
        <v>12589</v>
      </c>
      <c r="D537" s="6" t="s">
        <v>539</v>
      </c>
      <c r="E537" s="3">
        <v>4</v>
      </c>
    </row>
    <row r="538" spans="1:5" ht="33">
      <c r="A538" s="38">
        <v>536</v>
      </c>
      <c r="B538" s="38"/>
      <c r="C538" s="38" t="s">
        <v>12590</v>
      </c>
      <c r="D538" s="6" t="s">
        <v>540</v>
      </c>
      <c r="E538" s="3">
        <v>4</v>
      </c>
    </row>
    <row r="539" spans="1:5" ht="33">
      <c r="A539" s="38">
        <v>537</v>
      </c>
      <c r="B539" s="38"/>
      <c r="C539" s="38" t="s">
        <v>12591</v>
      </c>
      <c r="D539" s="6" t="s">
        <v>541</v>
      </c>
      <c r="E539" s="3">
        <v>4</v>
      </c>
    </row>
    <row r="540" spans="1:5" ht="33">
      <c r="A540" s="38">
        <v>538</v>
      </c>
      <c r="B540" s="38"/>
      <c r="C540" s="38" t="s">
        <v>12592</v>
      </c>
      <c r="D540" s="6" t="s">
        <v>542</v>
      </c>
      <c r="E540" s="3">
        <v>4</v>
      </c>
    </row>
    <row r="541" spans="1:5" ht="33">
      <c r="A541" s="38">
        <v>539</v>
      </c>
      <c r="B541" s="38"/>
      <c r="C541" s="38" t="s">
        <v>12593</v>
      </c>
      <c r="D541" s="6" t="s">
        <v>543</v>
      </c>
      <c r="E541" s="3">
        <v>4</v>
      </c>
    </row>
    <row r="542" spans="1:5" ht="33">
      <c r="A542" s="38">
        <v>540</v>
      </c>
      <c r="B542" s="38"/>
      <c r="C542" s="38" t="s">
        <v>12594</v>
      </c>
      <c r="D542" s="6" t="s">
        <v>544</v>
      </c>
      <c r="E542" s="3">
        <v>4</v>
      </c>
    </row>
    <row r="543" spans="1:5" ht="33">
      <c r="A543" s="38">
        <v>541</v>
      </c>
      <c r="B543" s="38"/>
      <c r="C543" s="38" t="s">
        <v>12595</v>
      </c>
      <c r="D543" s="6" t="s">
        <v>545</v>
      </c>
      <c r="E543" s="3">
        <v>4</v>
      </c>
    </row>
    <row r="544" spans="1:5" ht="33">
      <c r="A544" s="38">
        <v>542</v>
      </c>
      <c r="B544" s="38"/>
      <c r="C544" s="38" t="s">
        <v>12596</v>
      </c>
      <c r="D544" s="6" t="s">
        <v>546</v>
      </c>
      <c r="E544" s="3">
        <v>4</v>
      </c>
    </row>
    <row r="545" spans="1:5" ht="33">
      <c r="A545" s="38">
        <v>543</v>
      </c>
      <c r="B545" s="38"/>
      <c r="C545" s="38" t="s">
        <v>12597</v>
      </c>
      <c r="D545" s="6" t="s">
        <v>547</v>
      </c>
      <c r="E545" s="3">
        <v>4</v>
      </c>
    </row>
    <row r="546" spans="1:5" ht="33">
      <c r="A546" s="38">
        <v>544</v>
      </c>
      <c r="B546" s="38"/>
      <c r="C546" s="38" t="s">
        <v>12598</v>
      </c>
      <c r="D546" s="6" t="s">
        <v>548</v>
      </c>
      <c r="E546" s="3">
        <v>4</v>
      </c>
    </row>
    <row r="547" spans="1:5" ht="33">
      <c r="A547" s="38">
        <v>545</v>
      </c>
      <c r="B547" s="38"/>
      <c r="C547" s="38" t="s">
        <v>12599</v>
      </c>
      <c r="D547" s="6" t="s">
        <v>549</v>
      </c>
      <c r="E547" s="3">
        <v>4</v>
      </c>
    </row>
    <row r="548" spans="1:5" ht="33">
      <c r="A548" s="38">
        <v>546</v>
      </c>
      <c r="B548" s="38"/>
      <c r="C548" s="38" t="s">
        <v>12600</v>
      </c>
      <c r="D548" s="6" t="s">
        <v>550</v>
      </c>
      <c r="E548" s="3">
        <v>4</v>
      </c>
    </row>
    <row r="549" spans="1:5" ht="33">
      <c r="A549" s="38">
        <v>547</v>
      </c>
      <c r="B549" s="38"/>
      <c r="C549" s="38" t="s">
        <v>12601</v>
      </c>
      <c r="D549" s="6" t="s">
        <v>551</v>
      </c>
      <c r="E549" s="3">
        <v>4</v>
      </c>
    </row>
    <row r="550" spans="1:5" ht="18.75">
      <c r="A550" s="38">
        <v>548</v>
      </c>
      <c r="B550" s="38"/>
      <c r="C550" s="38" t="s">
        <v>12602</v>
      </c>
      <c r="D550" s="6" t="s">
        <v>552</v>
      </c>
      <c r="E550" s="3">
        <v>4</v>
      </c>
    </row>
    <row r="551" spans="1:5" ht="33">
      <c r="A551" s="38">
        <v>549</v>
      </c>
      <c r="B551" s="38"/>
      <c r="C551" s="38" t="s">
        <v>12603</v>
      </c>
      <c r="D551" s="6" t="s">
        <v>553</v>
      </c>
      <c r="E551" s="3">
        <v>4</v>
      </c>
    </row>
    <row r="552" spans="1:5" ht="18.75">
      <c r="A552" s="38">
        <v>550</v>
      </c>
      <c r="B552" s="38"/>
      <c r="C552" s="38" t="s">
        <v>12604</v>
      </c>
      <c r="D552" s="6" t="s">
        <v>554</v>
      </c>
      <c r="E552" s="3">
        <v>4</v>
      </c>
    </row>
    <row r="553" spans="1:5" ht="33">
      <c r="A553" s="38">
        <v>551</v>
      </c>
      <c r="B553" s="38"/>
      <c r="C553" s="38" t="s">
        <v>12605</v>
      </c>
      <c r="D553" s="6" t="s">
        <v>555</v>
      </c>
      <c r="E553" s="3">
        <v>4</v>
      </c>
    </row>
    <row r="554" spans="1:5" ht="33">
      <c r="A554" s="38">
        <v>552</v>
      </c>
      <c r="B554" s="38"/>
      <c r="C554" s="38" t="s">
        <v>12606</v>
      </c>
      <c r="D554" s="6" t="s">
        <v>556</v>
      </c>
      <c r="E554" s="3">
        <v>4</v>
      </c>
    </row>
    <row r="555" spans="1:5" ht="33">
      <c r="A555" s="38">
        <v>553</v>
      </c>
      <c r="B555" s="38"/>
      <c r="C555" s="38" t="s">
        <v>12607</v>
      </c>
      <c r="D555" s="6" t="s">
        <v>557</v>
      </c>
      <c r="E555" s="3">
        <v>4</v>
      </c>
    </row>
    <row r="556" spans="1:5" ht="33">
      <c r="A556" s="38">
        <v>554</v>
      </c>
      <c r="B556" s="38"/>
      <c r="C556" s="38" t="s">
        <v>12608</v>
      </c>
      <c r="D556" s="6" t="s">
        <v>558</v>
      </c>
      <c r="E556" s="3">
        <v>4</v>
      </c>
    </row>
    <row r="557" spans="1:5" ht="33">
      <c r="A557" s="38">
        <v>555</v>
      </c>
      <c r="B557" s="38"/>
      <c r="C557" s="38" t="s">
        <v>12609</v>
      </c>
      <c r="D557" s="6" t="s">
        <v>559</v>
      </c>
      <c r="E557" s="3">
        <v>4</v>
      </c>
    </row>
    <row r="558" spans="1:5" ht="18.75">
      <c r="A558" s="38">
        <v>556</v>
      </c>
      <c r="B558" s="38"/>
      <c r="C558" s="38" t="s">
        <v>12610</v>
      </c>
      <c r="D558" s="6" t="s">
        <v>560</v>
      </c>
      <c r="E558" s="3">
        <v>4</v>
      </c>
    </row>
    <row r="559" spans="1:5" ht="33">
      <c r="A559" s="38">
        <v>557</v>
      </c>
      <c r="B559" s="38"/>
      <c r="C559" s="38" t="s">
        <v>12611</v>
      </c>
      <c r="D559" s="6" t="s">
        <v>561</v>
      </c>
      <c r="E559" s="3">
        <v>4</v>
      </c>
    </row>
    <row r="560" spans="1:5" ht="18.75">
      <c r="A560" s="38">
        <v>558</v>
      </c>
      <c r="B560" s="38"/>
      <c r="C560" s="38" t="s">
        <v>12612</v>
      </c>
      <c r="D560" s="6" t="s">
        <v>562</v>
      </c>
      <c r="E560" s="3">
        <v>4</v>
      </c>
    </row>
    <row r="561" spans="1:5" ht="33">
      <c r="A561" s="38">
        <v>559</v>
      </c>
      <c r="B561" s="38"/>
      <c r="C561" s="38" t="s">
        <v>12613</v>
      </c>
      <c r="D561" s="6" t="s">
        <v>563</v>
      </c>
      <c r="E561" s="3">
        <v>4</v>
      </c>
    </row>
    <row r="562" spans="1:5" ht="33">
      <c r="A562" s="38">
        <v>560</v>
      </c>
      <c r="B562" s="38"/>
      <c r="C562" s="38" t="s">
        <v>12614</v>
      </c>
      <c r="D562" s="6" t="s">
        <v>564</v>
      </c>
      <c r="E562" s="3">
        <v>4</v>
      </c>
    </row>
    <row r="563" spans="1:5" ht="33">
      <c r="A563" s="38">
        <v>561</v>
      </c>
      <c r="B563" s="38"/>
      <c r="C563" s="38" t="s">
        <v>12615</v>
      </c>
      <c r="D563" s="6" t="s">
        <v>565</v>
      </c>
      <c r="E563" s="3">
        <v>4</v>
      </c>
    </row>
    <row r="564" spans="1:5" ht="18.75">
      <c r="A564" s="38">
        <v>562</v>
      </c>
      <c r="B564" s="38"/>
      <c r="C564" s="38" t="s">
        <v>12616</v>
      </c>
      <c r="D564" s="6" t="s">
        <v>566</v>
      </c>
      <c r="E564" s="3">
        <v>4</v>
      </c>
    </row>
    <row r="565" spans="1:5" ht="18.75">
      <c r="A565" s="38">
        <v>563</v>
      </c>
      <c r="B565" s="38"/>
      <c r="C565" s="38" t="s">
        <v>12617</v>
      </c>
      <c r="D565" s="6" t="s">
        <v>567</v>
      </c>
      <c r="E565" s="3">
        <v>4</v>
      </c>
    </row>
    <row r="566" spans="1:5" ht="33">
      <c r="A566" s="38">
        <v>564</v>
      </c>
      <c r="B566" s="38"/>
      <c r="C566" s="38" t="s">
        <v>12618</v>
      </c>
      <c r="D566" s="6" t="s">
        <v>568</v>
      </c>
      <c r="E566" s="3">
        <v>4</v>
      </c>
    </row>
    <row r="567" spans="1:5" ht="49.5">
      <c r="A567" s="38">
        <v>565</v>
      </c>
      <c r="B567" s="38"/>
      <c r="C567" s="38" t="s">
        <v>12619</v>
      </c>
      <c r="D567" s="6" t="s">
        <v>569</v>
      </c>
      <c r="E567" s="3">
        <v>4</v>
      </c>
    </row>
    <row r="568" spans="1:5" ht="18.75">
      <c r="A568" s="38">
        <v>566</v>
      </c>
      <c r="B568" s="38"/>
      <c r="C568" s="38" t="s">
        <v>12620</v>
      </c>
      <c r="D568" s="6" t="s">
        <v>570</v>
      </c>
      <c r="E568" s="3">
        <v>4</v>
      </c>
    </row>
    <row r="569" spans="1:5" ht="18.75">
      <c r="A569" s="38">
        <v>567</v>
      </c>
      <c r="B569" s="38"/>
      <c r="C569" s="38" t="s">
        <v>12621</v>
      </c>
      <c r="D569" s="6" t="s">
        <v>571</v>
      </c>
      <c r="E569" s="3">
        <v>4</v>
      </c>
    </row>
    <row r="570" spans="1:5" ht="18.75">
      <c r="A570" s="38">
        <v>568</v>
      </c>
      <c r="B570" s="38"/>
      <c r="C570" s="38" t="s">
        <v>12622</v>
      </c>
      <c r="D570" s="6" t="s">
        <v>572</v>
      </c>
      <c r="E570" s="3">
        <v>4</v>
      </c>
    </row>
    <row r="571" spans="1:5" ht="33">
      <c r="A571" s="38">
        <v>569</v>
      </c>
      <c r="B571" s="38"/>
      <c r="C571" s="38" t="s">
        <v>12623</v>
      </c>
      <c r="D571" s="6" t="s">
        <v>573</v>
      </c>
      <c r="E571" s="3">
        <v>4</v>
      </c>
    </row>
    <row r="572" spans="1:5" ht="33">
      <c r="A572" s="38">
        <v>570</v>
      </c>
      <c r="B572" s="38"/>
      <c r="C572" s="38" t="s">
        <v>12624</v>
      </c>
      <c r="D572" s="6" t="s">
        <v>574</v>
      </c>
      <c r="E572" s="3">
        <v>4</v>
      </c>
    </row>
    <row r="573" spans="1:5" ht="33">
      <c r="A573" s="38">
        <v>571</v>
      </c>
      <c r="B573" s="38"/>
      <c r="C573" s="38" t="s">
        <v>12625</v>
      </c>
      <c r="D573" s="6" t="s">
        <v>575</v>
      </c>
      <c r="E573" s="3">
        <v>4</v>
      </c>
    </row>
    <row r="574" spans="1:5" ht="18.75">
      <c r="A574" s="38">
        <v>572</v>
      </c>
      <c r="B574" s="38"/>
      <c r="C574" s="38" t="s">
        <v>12626</v>
      </c>
      <c r="D574" s="6" t="s">
        <v>576</v>
      </c>
      <c r="E574" s="3">
        <v>4</v>
      </c>
    </row>
    <row r="575" spans="1:5" ht="18.75">
      <c r="A575" s="38">
        <v>573</v>
      </c>
      <c r="B575" s="38"/>
      <c r="C575" s="38" t="s">
        <v>12627</v>
      </c>
      <c r="D575" s="6" t="s">
        <v>577</v>
      </c>
      <c r="E575" s="3">
        <v>4</v>
      </c>
    </row>
    <row r="576" spans="1:5" ht="33">
      <c r="A576" s="38">
        <v>574</v>
      </c>
      <c r="B576" s="38"/>
      <c r="C576" s="38" t="s">
        <v>12628</v>
      </c>
      <c r="D576" s="6" t="s">
        <v>578</v>
      </c>
      <c r="E576" s="3">
        <v>4</v>
      </c>
    </row>
    <row r="577" spans="1:5" ht="33">
      <c r="A577" s="38">
        <v>575</v>
      </c>
      <c r="B577" s="38"/>
      <c r="C577" s="38" t="s">
        <v>12629</v>
      </c>
      <c r="D577" s="6" t="s">
        <v>579</v>
      </c>
      <c r="E577" s="3">
        <v>4</v>
      </c>
    </row>
    <row r="578" spans="1:5" ht="33">
      <c r="A578" s="38">
        <v>576</v>
      </c>
      <c r="B578" s="38"/>
      <c r="C578" s="38" t="s">
        <v>12630</v>
      </c>
      <c r="D578" s="6" t="s">
        <v>580</v>
      </c>
      <c r="E578" s="3">
        <v>4</v>
      </c>
    </row>
    <row r="579" spans="1:5" ht="18.75">
      <c r="A579" s="38">
        <v>577</v>
      </c>
      <c r="B579" s="38"/>
      <c r="C579" s="38" t="s">
        <v>12631</v>
      </c>
      <c r="D579" s="6" t="s">
        <v>581</v>
      </c>
      <c r="E579" s="3">
        <v>4</v>
      </c>
    </row>
    <row r="580" spans="1:5" ht="33">
      <c r="A580" s="38">
        <v>578</v>
      </c>
      <c r="B580" s="38"/>
      <c r="C580" s="38" t="s">
        <v>12632</v>
      </c>
      <c r="D580" s="6" t="s">
        <v>582</v>
      </c>
      <c r="E580" s="3">
        <v>4</v>
      </c>
    </row>
    <row r="581" spans="1:5" ht="33">
      <c r="A581" s="38">
        <v>579</v>
      </c>
      <c r="B581" s="38"/>
      <c r="C581" s="38" t="s">
        <v>12633</v>
      </c>
      <c r="D581" s="6" t="s">
        <v>583</v>
      </c>
      <c r="E581" s="3">
        <v>4</v>
      </c>
    </row>
    <row r="582" spans="1:5" ht="18.75">
      <c r="A582" s="38">
        <v>580</v>
      </c>
      <c r="B582" s="38"/>
      <c r="C582" s="38" t="s">
        <v>12634</v>
      </c>
      <c r="D582" s="6" t="s">
        <v>584</v>
      </c>
      <c r="E582" s="3">
        <v>4</v>
      </c>
    </row>
    <row r="583" spans="1:5" ht="33">
      <c r="A583" s="38">
        <v>581</v>
      </c>
      <c r="B583" s="38"/>
      <c r="C583" s="38" t="s">
        <v>12635</v>
      </c>
      <c r="D583" s="6" t="s">
        <v>585</v>
      </c>
      <c r="E583" s="3">
        <v>4</v>
      </c>
    </row>
    <row r="584" spans="1:5" ht="18.75">
      <c r="A584" s="38">
        <v>582</v>
      </c>
      <c r="B584" s="38"/>
      <c r="C584" s="38" t="s">
        <v>12636</v>
      </c>
      <c r="D584" s="6" t="s">
        <v>586</v>
      </c>
      <c r="E584" s="3">
        <v>4</v>
      </c>
    </row>
    <row r="585" spans="1:5" ht="18.75">
      <c r="A585" s="38">
        <v>583</v>
      </c>
      <c r="B585" s="38"/>
      <c r="C585" s="38" t="s">
        <v>12637</v>
      </c>
      <c r="D585" s="6" t="s">
        <v>587</v>
      </c>
      <c r="E585" s="3">
        <v>4</v>
      </c>
    </row>
    <row r="586" spans="1:5" ht="33">
      <c r="A586" s="38">
        <v>584</v>
      </c>
      <c r="B586" s="38"/>
      <c r="C586" s="38" t="s">
        <v>12638</v>
      </c>
      <c r="D586" s="6" t="s">
        <v>588</v>
      </c>
      <c r="E586" s="3">
        <v>4</v>
      </c>
    </row>
    <row r="587" spans="1:5" ht="33">
      <c r="A587" s="38">
        <v>585</v>
      </c>
      <c r="B587" s="38"/>
      <c r="C587" s="38" t="s">
        <v>12639</v>
      </c>
      <c r="D587" s="6" t="s">
        <v>589</v>
      </c>
      <c r="E587" s="3">
        <v>4</v>
      </c>
    </row>
    <row r="588" spans="1:5" ht="33">
      <c r="A588" s="38">
        <v>586</v>
      </c>
      <c r="B588" s="38"/>
      <c r="C588" s="38" t="s">
        <v>12640</v>
      </c>
      <c r="D588" s="6" t="s">
        <v>590</v>
      </c>
      <c r="E588" s="3">
        <v>4</v>
      </c>
    </row>
    <row r="589" spans="1:5" ht="33">
      <c r="A589" s="38">
        <v>587</v>
      </c>
      <c r="B589" s="38"/>
      <c r="C589" s="38" t="s">
        <v>12641</v>
      </c>
      <c r="D589" s="6" t="s">
        <v>591</v>
      </c>
      <c r="E589" s="3">
        <v>4</v>
      </c>
    </row>
    <row r="590" spans="1:5" ht="33">
      <c r="A590" s="38">
        <v>588</v>
      </c>
      <c r="B590" s="38"/>
      <c r="C590" s="38" t="s">
        <v>12642</v>
      </c>
      <c r="D590" s="6" t="s">
        <v>592</v>
      </c>
      <c r="E590" s="3">
        <v>4</v>
      </c>
    </row>
    <row r="591" spans="1:5" ht="33">
      <c r="A591" s="38">
        <v>589</v>
      </c>
      <c r="B591" s="38"/>
      <c r="C591" s="38" t="s">
        <v>12643</v>
      </c>
      <c r="D591" s="6" t="s">
        <v>593</v>
      </c>
      <c r="E591" s="3">
        <v>4</v>
      </c>
    </row>
    <row r="592" spans="1:5" ht="33">
      <c r="A592" s="38">
        <v>590</v>
      </c>
      <c r="B592" s="38"/>
      <c r="C592" s="38" t="s">
        <v>12644</v>
      </c>
      <c r="D592" s="6" t="s">
        <v>594</v>
      </c>
      <c r="E592" s="3">
        <v>4</v>
      </c>
    </row>
    <row r="593" spans="1:5" ht="33">
      <c r="A593" s="38">
        <v>591</v>
      </c>
      <c r="B593" s="38"/>
      <c r="C593" s="38" t="s">
        <v>12645</v>
      </c>
      <c r="D593" s="6" t="s">
        <v>595</v>
      </c>
      <c r="E593" s="3">
        <v>4</v>
      </c>
    </row>
    <row r="594" spans="1:5" ht="18.75">
      <c r="A594" s="38">
        <v>592</v>
      </c>
      <c r="B594" s="38"/>
      <c r="C594" s="38" t="s">
        <v>12646</v>
      </c>
      <c r="D594" s="6" t="s">
        <v>596</v>
      </c>
      <c r="E594" s="3">
        <v>4</v>
      </c>
    </row>
    <row r="595" spans="1:5" ht="18.75">
      <c r="A595" s="38">
        <v>593</v>
      </c>
      <c r="B595" s="38"/>
      <c r="C595" s="38" t="s">
        <v>12647</v>
      </c>
      <c r="D595" s="6" t="s">
        <v>597</v>
      </c>
      <c r="E595" s="3">
        <v>4</v>
      </c>
    </row>
    <row r="596" spans="1:5" ht="33">
      <c r="A596" s="38">
        <v>594</v>
      </c>
      <c r="B596" s="38"/>
      <c r="C596" s="38" t="s">
        <v>12648</v>
      </c>
      <c r="D596" s="6" t="s">
        <v>598</v>
      </c>
      <c r="E596" s="3">
        <v>4</v>
      </c>
    </row>
    <row r="597" spans="1:5" ht="18.75">
      <c r="A597" s="38">
        <v>595</v>
      </c>
      <c r="B597" s="38"/>
      <c r="C597" s="38" t="s">
        <v>12649</v>
      </c>
      <c r="D597" s="6" t="s">
        <v>599</v>
      </c>
      <c r="E597" s="3">
        <v>4</v>
      </c>
    </row>
    <row r="598" spans="1:5" ht="33">
      <c r="A598" s="38">
        <v>596</v>
      </c>
      <c r="B598" s="38"/>
      <c r="C598" s="38" t="s">
        <v>12650</v>
      </c>
      <c r="D598" s="6" t="s">
        <v>600</v>
      </c>
      <c r="E598" s="3">
        <v>4</v>
      </c>
    </row>
    <row r="599" spans="1:5" ht="33">
      <c r="A599" s="38">
        <v>597</v>
      </c>
      <c r="B599" s="38"/>
      <c r="C599" s="38" t="s">
        <v>12651</v>
      </c>
      <c r="D599" s="6" t="s">
        <v>601</v>
      </c>
      <c r="E599" s="3">
        <v>2</v>
      </c>
    </row>
    <row r="600" spans="1:5" ht="33">
      <c r="A600" s="38">
        <v>598</v>
      </c>
      <c r="B600" s="38"/>
      <c r="C600" s="38" t="s">
        <v>12652</v>
      </c>
      <c r="D600" s="6" t="s">
        <v>602</v>
      </c>
      <c r="E600" s="3">
        <v>4</v>
      </c>
    </row>
    <row r="601" spans="1:5" ht="18.75">
      <c r="A601" s="38">
        <v>599</v>
      </c>
      <c r="B601" s="38"/>
      <c r="C601" s="38" t="s">
        <v>12653</v>
      </c>
      <c r="D601" s="6" t="s">
        <v>603</v>
      </c>
      <c r="E601" s="3">
        <v>4</v>
      </c>
    </row>
    <row r="602" spans="1:5" ht="33">
      <c r="A602" s="38">
        <v>600</v>
      </c>
      <c r="B602" s="38"/>
      <c r="C602" s="38" t="s">
        <v>12654</v>
      </c>
      <c r="D602" s="6" t="s">
        <v>604</v>
      </c>
      <c r="E602" s="3">
        <v>4</v>
      </c>
    </row>
    <row r="603" spans="1:5" ht="49.5">
      <c r="A603" s="38">
        <v>601</v>
      </c>
      <c r="B603" s="38"/>
      <c r="C603" s="38" t="s">
        <v>12655</v>
      </c>
      <c r="D603" s="6" t="s">
        <v>605</v>
      </c>
      <c r="E603" s="3">
        <v>6</v>
      </c>
    </row>
    <row r="604" spans="1:5" ht="33">
      <c r="A604" s="38">
        <v>602</v>
      </c>
      <c r="B604" s="38"/>
      <c r="C604" s="38" t="s">
        <v>12656</v>
      </c>
      <c r="D604" s="6" t="s">
        <v>606</v>
      </c>
      <c r="E604" s="3">
        <v>6</v>
      </c>
    </row>
    <row r="605" spans="1:5" ht="18.75">
      <c r="A605" s="38">
        <v>603</v>
      </c>
      <c r="B605" s="38"/>
      <c r="C605" s="38" t="s">
        <v>12657</v>
      </c>
      <c r="D605" s="6" t="s">
        <v>607</v>
      </c>
      <c r="E605" s="3">
        <v>6</v>
      </c>
    </row>
    <row r="606" spans="1:5" ht="33">
      <c r="A606" s="38">
        <v>604</v>
      </c>
      <c r="B606" s="38"/>
      <c r="C606" s="38" t="s">
        <v>12658</v>
      </c>
      <c r="D606" s="6" t="s">
        <v>608</v>
      </c>
      <c r="E606" s="3">
        <v>6</v>
      </c>
    </row>
    <row r="607" spans="1:5" ht="33">
      <c r="A607" s="38">
        <v>605</v>
      </c>
      <c r="B607" s="38"/>
      <c r="C607" s="38" t="s">
        <v>12659</v>
      </c>
      <c r="D607" s="6" t="s">
        <v>609</v>
      </c>
      <c r="E607" s="3">
        <v>6</v>
      </c>
    </row>
    <row r="608" spans="1:5" ht="18.75">
      <c r="A608" s="38">
        <v>606</v>
      </c>
      <c r="B608" s="38"/>
      <c r="C608" s="38" t="s">
        <v>12660</v>
      </c>
      <c r="D608" s="6" t="s">
        <v>610</v>
      </c>
      <c r="E608" s="3">
        <v>6</v>
      </c>
    </row>
    <row r="609" spans="1:5" ht="33">
      <c r="A609" s="38">
        <v>607</v>
      </c>
      <c r="B609" s="38"/>
      <c r="C609" s="38" t="s">
        <v>12661</v>
      </c>
      <c r="D609" s="6" t="s">
        <v>611</v>
      </c>
      <c r="E609" s="3">
        <v>6</v>
      </c>
    </row>
    <row r="610" spans="1:5" ht="33">
      <c r="A610" s="38">
        <v>608</v>
      </c>
      <c r="B610" s="38"/>
      <c r="C610" s="38" t="s">
        <v>12662</v>
      </c>
      <c r="D610" s="6" t="s">
        <v>612</v>
      </c>
      <c r="E610" s="3">
        <v>6</v>
      </c>
    </row>
    <row r="611" spans="1:5" ht="33">
      <c r="A611" s="38">
        <v>609</v>
      </c>
      <c r="B611" s="38"/>
      <c r="C611" s="38" t="s">
        <v>12663</v>
      </c>
      <c r="D611" s="6" t="s">
        <v>613</v>
      </c>
      <c r="E611" s="3">
        <v>6</v>
      </c>
    </row>
    <row r="612" spans="1:5" ht="18.75">
      <c r="A612" s="38">
        <v>610</v>
      </c>
      <c r="B612" s="38"/>
      <c r="C612" s="38" t="s">
        <v>12664</v>
      </c>
      <c r="D612" s="6" t="s">
        <v>614</v>
      </c>
      <c r="E612" s="3">
        <v>6</v>
      </c>
    </row>
    <row r="613" spans="1:5" ht="18.75">
      <c r="A613" s="38">
        <v>611</v>
      </c>
      <c r="B613" s="38"/>
      <c r="C613" s="38" t="s">
        <v>12665</v>
      </c>
      <c r="D613" s="6" t="s">
        <v>615</v>
      </c>
      <c r="E613" s="3">
        <v>6</v>
      </c>
    </row>
    <row r="614" spans="1:5" ht="18.75">
      <c r="A614" s="38">
        <v>612</v>
      </c>
      <c r="B614" s="38"/>
      <c r="C614" s="38" t="s">
        <v>12666</v>
      </c>
      <c r="D614" s="6" t="s">
        <v>616</v>
      </c>
      <c r="E614" s="3">
        <v>6</v>
      </c>
    </row>
    <row r="615" spans="1:5" ht="33">
      <c r="A615" s="38">
        <v>613</v>
      </c>
      <c r="B615" s="38"/>
      <c r="C615" s="38" t="s">
        <v>12667</v>
      </c>
      <c r="D615" s="6" t="s">
        <v>617</v>
      </c>
      <c r="E615" s="3">
        <v>6</v>
      </c>
    </row>
    <row r="616" spans="1:5" ht="18.75">
      <c r="A616" s="38">
        <v>614</v>
      </c>
      <c r="B616" s="38"/>
      <c r="C616" s="38" t="s">
        <v>12668</v>
      </c>
      <c r="D616" s="6" t="s">
        <v>618</v>
      </c>
      <c r="E616" s="3">
        <v>6</v>
      </c>
    </row>
    <row r="617" spans="1:5" ht="33">
      <c r="A617" s="38">
        <v>615</v>
      </c>
      <c r="B617" s="38"/>
      <c r="C617" s="38" t="s">
        <v>12669</v>
      </c>
      <c r="D617" s="6" t="s">
        <v>619</v>
      </c>
      <c r="E617" s="3">
        <v>6</v>
      </c>
    </row>
    <row r="618" spans="1:5" ht="33">
      <c r="A618" s="38">
        <v>616</v>
      </c>
      <c r="B618" s="38"/>
      <c r="C618" s="38" t="s">
        <v>12670</v>
      </c>
      <c r="D618" s="6" t="s">
        <v>620</v>
      </c>
      <c r="E618" s="3">
        <v>6</v>
      </c>
    </row>
    <row r="619" spans="1:5" ht="33">
      <c r="A619" s="38">
        <v>617</v>
      </c>
      <c r="B619" s="38"/>
      <c r="C619" s="38" t="s">
        <v>12671</v>
      </c>
      <c r="D619" s="6" t="s">
        <v>621</v>
      </c>
      <c r="E619" s="3">
        <v>6</v>
      </c>
    </row>
    <row r="620" spans="1:5" ht="18.75">
      <c r="A620" s="38">
        <v>618</v>
      </c>
      <c r="B620" s="38"/>
      <c r="C620" s="38" t="s">
        <v>12672</v>
      </c>
      <c r="D620" s="6" t="s">
        <v>622</v>
      </c>
      <c r="E620" s="3">
        <v>6</v>
      </c>
    </row>
    <row r="621" spans="1:5" ht="18.75">
      <c r="A621" s="38">
        <v>619</v>
      </c>
      <c r="B621" s="38"/>
      <c r="C621" s="38" t="s">
        <v>12673</v>
      </c>
      <c r="D621" s="6" t="s">
        <v>623</v>
      </c>
      <c r="E621" s="3">
        <v>6</v>
      </c>
    </row>
    <row r="622" spans="1:5" ht="18.75">
      <c r="A622" s="38">
        <v>620</v>
      </c>
      <c r="B622" s="38"/>
      <c r="C622" s="38" t="s">
        <v>12674</v>
      </c>
      <c r="D622" s="6" t="s">
        <v>624</v>
      </c>
      <c r="E622" s="3">
        <v>6</v>
      </c>
    </row>
    <row r="623" spans="1:5" ht="33">
      <c r="A623" s="38">
        <v>621</v>
      </c>
      <c r="B623" s="38"/>
      <c r="C623" s="38" t="s">
        <v>12675</v>
      </c>
      <c r="D623" s="6" t="s">
        <v>625</v>
      </c>
      <c r="E623" s="3">
        <v>6</v>
      </c>
    </row>
    <row r="624" spans="1:5" ht="33">
      <c r="A624" s="38">
        <v>622</v>
      </c>
      <c r="B624" s="38"/>
      <c r="C624" s="38" t="s">
        <v>12676</v>
      </c>
      <c r="D624" s="6" t="s">
        <v>626</v>
      </c>
      <c r="E624" s="3">
        <v>6</v>
      </c>
    </row>
    <row r="625" spans="1:5" ht="33">
      <c r="A625" s="38">
        <v>623</v>
      </c>
      <c r="B625" s="38"/>
      <c r="C625" s="38" t="s">
        <v>12677</v>
      </c>
      <c r="D625" s="6" t="s">
        <v>627</v>
      </c>
      <c r="E625" s="3">
        <v>4</v>
      </c>
    </row>
    <row r="626" spans="1:5" ht="18.75">
      <c r="A626" s="38">
        <v>624</v>
      </c>
      <c r="B626" s="38"/>
      <c r="C626" s="38" t="s">
        <v>12678</v>
      </c>
      <c r="D626" s="6" t="s">
        <v>628</v>
      </c>
      <c r="E626" s="3">
        <v>6</v>
      </c>
    </row>
    <row r="627" spans="1:5" ht="33">
      <c r="A627" s="38">
        <v>625</v>
      </c>
      <c r="B627" s="38"/>
      <c r="C627" s="38" t="s">
        <v>12679</v>
      </c>
      <c r="D627" s="6" t="s">
        <v>629</v>
      </c>
      <c r="E627" s="3">
        <v>6</v>
      </c>
    </row>
    <row r="628" spans="1:5" ht="33">
      <c r="A628" s="38">
        <v>626</v>
      </c>
      <c r="B628" s="38"/>
      <c r="C628" s="38" t="s">
        <v>12680</v>
      </c>
      <c r="D628" s="6" t="s">
        <v>630</v>
      </c>
      <c r="E628" s="3">
        <v>6</v>
      </c>
    </row>
    <row r="629" spans="1:5" ht="18.75">
      <c r="A629" s="38">
        <v>627</v>
      </c>
      <c r="B629" s="38"/>
      <c r="C629" s="38" t="s">
        <v>12681</v>
      </c>
      <c r="D629" s="6" t="s">
        <v>631</v>
      </c>
      <c r="E629" s="3">
        <v>6</v>
      </c>
    </row>
    <row r="630" spans="1:5" ht="33">
      <c r="A630" s="38">
        <v>628</v>
      </c>
      <c r="B630" s="38"/>
      <c r="C630" s="38" t="s">
        <v>12682</v>
      </c>
      <c r="D630" s="6" t="s">
        <v>632</v>
      </c>
      <c r="E630" s="3">
        <v>6</v>
      </c>
    </row>
    <row r="631" spans="1:5" ht="33">
      <c r="A631" s="38">
        <v>629</v>
      </c>
      <c r="B631" s="38"/>
      <c r="C631" s="38" t="s">
        <v>12683</v>
      </c>
      <c r="D631" s="6" t="s">
        <v>633</v>
      </c>
      <c r="E631" s="3">
        <v>6</v>
      </c>
    </row>
    <row r="632" spans="1:5" ht="33">
      <c r="A632" s="38">
        <v>630</v>
      </c>
      <c r="B632" s="38"/>
      <c r="C632" s="38" t="s">
        <v>12684</v>
      </c>
      <c r="D632" s="6" t="s">
        <v>634</v>
      </c>
      <c r="E632" s="3">
        <v>6</v>
      </c>
    </row>
    <row r="633" spans="1:5" ht="33">
      <c r="A633" s="38">
        <v>631</v>
      </c>
      <c r="B633" s="38"/>
      <c r="C633" s="38" t="s">
        <v>12685</v>
      </c>
      <c r="D633" s="6" t="s">
        <v>635</v>
      </c>
      <c r="E633" s="3">
        <v>6</v>
      </c>
    </row>
    <row r="634" spans="1:5" ht="33">
      <c r="A634" s="38">
        <v>632</v>
      </c>
      <c r="B634" s="38"/>
      <c r="C634" s="38" t="s">
        <v>12686</v>
      </c>
      <c r="D634" s="6" t="s">
        <v>636</v>
      </c>
      <c r="E634" s="3">
        <v>6</v>
      </c>
    </row>
    <row r="635" spans="1:5" ht="33">
      <c r="A635" s="38">
        <v>633</v>
      </c>
      <c r="B635" s="38"/>
      <c r="C635" s="38" t="s">
        <v>12687</v>
      </c>
      <c r="D635" s="6" t="s">
        <v>637</v>
      </c>
      <c r="E635" s="3">
        <v>6</v>
      </c>
    </row>
    <row r="636" spans="1:5" ht="33">
      <c r="A636" s="38">
        <v>634</v>
      </c>
      <c r="B636" s="38"/>
      <c r="C636" s="38" t="s">
        <v>12688</v>
      </c>
      <c r="D636" s="6" t="s">
        <v>638</v>
      </c>
      <c r="E636" s="3">
        <v>6</v>
      </c>
    </row>
    <row r="637" spans="1:5" ht="33">
      <c r="A637" s="38">
        <v>635</v>
      </c>
      <c r="B637" s="38"/>
      <c r="C637" s="38" t="s">
        <v>12689</v>
      </c>
      <c r="D637" s="6" t="s">
        <v>639</v>
      </c>
      <c r="E637" s="3">
        <v>6</v>
      </c>
    </row>
    <row r="638" spans="1:5" ht="18.75">
      <c r="A638" s="38">
        <v>636</v>
      </c>
      <c r="B638" s="38"/>
      <c r="C638" s="38" t="s">
        <v>12690</v>
      </c>
      <c r="D638" s="6" t="s">
        <v>640</v>
      </c>
      <c r="E638" s="3">
        <v>6</v>
      </c>
    </row>
    <row r="639" spans="1:5" ht="33">
      <c r="A639" s="38">
        <v>637</v>
      </c>
      <c r="B639" s="38"/>
      <c r="C639" s="38" t="s">
        <v>12691</v>
      </c>
      <c r="D639" s="6" t="s">
        <v>641</v>
      </c>
      <c r="E639" s="3">
        <v>6</v>
      </c>
    </row>
    <row r="640" spans="1:5" ht="33">
      <c r="A640" s="38">
        <v>638</v>
      </c>
      <c r="B640" s="38"/>
      <c r="C640" s="38" t="s">
        <v>12692</v>
      </c>
      <c r="D640" s="6" t="s">
        <v>642</v>
      </c>
      <c r="E640" s="3">
        <v>6</v>
      </c>
    </row>
    <row r="641" spans="1:5" ht="18.75">
      <c r="A641" s="38">
        <v>639</v>
      </c>
      <c r="B641" s="38"/>
      <c r="C641" s="38" t="s">
        <v>12693</v>
      </c>
      <c r="D641" s="6" t="s">
        <v>643</v>
      </c>
      <c r="E641" s="3">
        <v>6</v>
      </c>
    </row>
    <row r="642" spans="1:5" ht="33">
      <c r="A642" s="38">
        <v>640</v>
      </c>
      <c r="B642" s="38"/>
      <c r="C642" s="38" t="s">
        <v>12694</v>
      </c>
      <c r="D642" s="6" t="s">
        <v>644</v>
      </c>
      <c r="E642" s="3">
        <v>6</v>
      </c>
    </row>
    <row r="643" spans="1:5" ht="33">
      <c r="A643" s="38">
        <v>641</v>
      </c>
      <c r="B643" s="38"/>
      <c r="C643" s="38" t="s">
        <v>12695</v>
      </c>
      <c r="D643" s="6" t="s">
        <v>645</v>
      </c>
      <c r="E643" s="3">
        <v>6</v>
      </c>
    </row>
    <row r="644" spans="1:5" ht="33">
      <c r="A644" s="38">
        <v>642</v>
      </c>
      <c r="B644" s="38"/>
      <c r="C644" s="38" t="s">
        <v>12696</v>
      </c>
      <c r="D644" s="6" t="s">
        <v>646</v>
      </c>
      <c r="E644" s="3">
        <v>6</v>
      </c>
    </row>
    <row r="645" spans="1:5" ht="33">
      <c r="A645" s="38">
        <v>643</v>
      </c>
      <c r="B645" s="38"/>
      <c r="C645" s="38" t="s">
        <v>12697</v>
      </c>
      <c r="D645" s="6" t="s">
        <v>647</v>
      </c>
      <c r="E645" s="3">
        <v>6</v>
      </c>
    </row>
    <row r="646" spans="1:5" ht="49.5">
      <c r="A646" s="38">
        <v>644</v>
      </c>
      <c r="B646" s="38"/>
      <c r="C646" s="38" t="s">
        <v>12698</v>
      </c>
      <c r="D646" s="6" t="s">
        <v>648</v>
      </c>
      <c r="E646" s="3">
        <v>6</v>
      </c>
    </row>
    <row r="647" spans="1:5" ht="33">
      <c r="A647" s="38">
        <v>645</v>
      </c>
      <c r="B647" s="38"/>
      <c r="C647" s="38" t="s">
        <v>12699</v>
      </c>
      <c r="D647" s="6" t="s">
        <v>649</v>
      </c>
      <c r="E647" s="3">
        <v>6</v>
      </c>
    </row>
    <row r="648" spans="1:5" ht="33">
      <c r="A648" s="38">
        <v>646</v>
      </c>
      <c r="B648" s="38"/>
      <c r="C648" s="38" t="s">
        <v>12700</v>
      </c>
      <c r="D648" s="6" t="s">
        <v>650</v>
      </c>
      <c r="E648" s="3">
        <v>6</v>
      </c>
    </row>
    <row r="649" spans="1:5" ht="33">
      <c r="A649" s="38">
        <v>647</v>
      </c>
      <c r="B649" s="38"/>
      <c r="C649" s="38" t="s">
        <v>12701</v>
      </c>
      <c r="D649" s="6" t="s">
        <v>651</v>
      </c>
      <c r="E649" s="3">
        <v>6</v>
      </c>
    </row>
    <row r="650" spans="1:5" ht="33">
      <c r="A650" s="38">
        <v>648</v>
      </c>
      <c r="B650" s="38"/>
      <c r="C650" s="38" t="s">
        <v>12702</v>
      </c>
      <c r="D650" s="6" t="s">
        <v>652</v>
      </c>
      <c r="E650" s="3">
        <v>6</v>
      </c>
    </row>
    <row r="651" spans="1:5" ht="33">
      <c r="A651" s="38">
        <v>649</v>
      </c>
      <c r="B651" s="38"/>
      <c r="C651" s="38" t="s">
        <v>12703</v>
      </c>
      <c r="D651" s="6" t="s">
        <v>653</v>
      </c>
      <c r="E651" s="3">
        <v>6</v>
      </c>
    </row>
    <row r="652" spans="1:5" ht="33">
      <c r="A652" s="38">
        <v>650</v>
      </c>
      <c r="B652" s="38"/>
      <c r="C652" s="38" t="s">
        <v>12704</v>
      </c>
      <c r="D652" s="6" t="s">
        <v>654</v>
      </c>
      <c r="E652" s="3">
        <v>6</v>
      </c>
    </row>
    <row r="653" spans="1:5" ht="33">
      <c r="A653" s="38">
        <v>651</v>
      </c>
      <c r="B653" s="38"/>
      <c r="C653" s="38" t="s">
        <v>12705</v>
      </c>
      <c r="D653" s="6" t="s">
        <v>655</v>
      </c>
      <c r="E653" s="3">
        <v>6</v>
      </c>
    </row>
    <row r="654" spans="1:5" ht="33">
      <c r="A654" s="38">
        <v>652</v>
      </c>
      <c r="B654" s="38"/>
      <c r="C654" s="38" t="s">
        <v>12706</v>
      </c>
      <c r="D654" s="6" t="s">
        <v>656</v>
      </c>
      <c r="E654" s="3">
        <v>6</v>
      </c>
    </row>
    <row r="655" spans="1:5" ht="18.75">
      <c r="A655" s="38">
        <v>653</v>
      </c>
      <c r="B655" s="38"/>
      <c r="C655" s="38" t="s">
        <v>12707</v>
      </c>
      <c r="D655" s="6" t="s">
        <v>657</v>
      </c>
      <c r="E655" s="3">
        <v>6</v>
      </c>
    </row>
    <row r="656" spans="1:5" ht="33">
      <c r="A656" s="38">
        <v>654</v>
      </c>
      <c r="B656" s="38"/>
      <c r="C656" s="38" t="s">
        <v>12708</v>
      </c>
      <c r="D656" s="6" t="s">
        <v>658</v>
      </c>
      <c r="E656" s="3">
        <v>6</v>
      </c>
    </row>
    <row r="657" spans="1:5" ht="33">
      <c r="A657" s="38">
        <v>655</v>
      </c>
      <c r="B657" s="38"/>
      <c r="C657" s="38" t="s">
        <v>12709</v>
      </c>
      <c r="D657" s="6" t="s">
        <v>659</v>
      </c>
      <c r="E657" s="3">
        <v>6</v>
      </c>
    </row>
    <row r="658" spans="1:5" ht="33">
      <c r="A658" s="38">
        <v>656</v>
      </c>
      <c r="B658" s="38"/>
      <c r="C658" s="38" t="s">
        <v>12710</v>
      </c>
      <c r="D658" s="6" t="s">
        <v>660</v>
      </c>
      <c r="E658" s="3">
        <v>6</v>
      </c>
    </row>
    <row r="659" spans="1:5" ht="33">
      <c r="A659" s="38">
        <v>657</v>
      </c>
      <c r="B659" s="38"/>
      <c r="C659" s="38" t="s">
        <v>12711</v>
      </c>
      <c r="D659" s="6" t="s">
        <v>661</v>
      </c>
      <c r="E659" s="3">
        <v>6</v>
      </c>
    </row>
    <row r="660" spans="1:5" ht="33">
      <c r="A660" s="38">
        <v>658</v>
      </c>
      <c r="B660" s="38"/>
      <c r="C660" s="38" t="s">
        <v>12712</v>
      </c>
      <c r="D660" s="6" t="s">
        <v>662</v>
      </c>
      <c r="E660" s="3">
        <v>6</v>
      </c>
    </row>
    <row r="661" spans="1:5" ht="18.75">
      <c r="A661" s="38">
        <v>659</v>
      </c>
      <c r="B661" s="38"/>
      <c r="C661" s="38" t="s">
        <v>12713</v>
      </c>
      <c r="D661" s="6" t="s">
        <v>663</v>
      </c>
      <c r="E661" s="3">
        <v>6</v>
      </c>
    </row>
    <row r="662" spans="1:5" ht="33">
      <c r="A662" s="38">
        <v>660</v>
      </c>
      <c r="B662" s="38"/>
      <c r="C662" s="38" t="s">
        <v>12714</v>
      </c>
      <c r="D662" s="6" t="s">
        <v>664</v>
      </c>
      <c r="E662" s="3">
        <v>6</v>
      </c>
    </row>
    <row r="663" spans="1:5" ht="33">
      <c r="A663" s="38">
        <v>661</v>
      </c>
      <c r="B663" s="38"/>
      <c r="C663" s="38" t="s">
        <v>12715</v>
      </c>
      <c r="D663" s="6" t="s">
        <v>665</v>
      </c>
      <c r="E663" s="3">
        <v>6</v>
      </c>
    </row>
    <row r="664" spans="1:5" ht="33">
      <c r="A664" s="38">
        <v>662</v>
      </c>
      <c r="B664" s="38"/>
      <c r="C664" s="38" t="s">
        <v>12716</v>
      </c>
      <c r="D664" s="6" t="s">
        <v>666</v>
      </c>
      <c r="E664" s="3">
        <v>6</v>
      </c>
    </row>
    <row r="665" spans="1:5" ht="33">
      <c r="A665" s="38">
        <v>663</v>
      </c>
      <c r="B665" s="38"/>
      <c r="C665" s="38" t="s">
        <v>12717</v>
      </c>
      <c r="D665" s="6" t="s">
        <v>667</v>
      </c>
      <c r="E665" s="3">
        <v>6</v>
      </c>
    </row>
    <row r="666" spans="1:5" ht="33">
      <c r="A666" s="38">
        <v>664</v>
      </c>
      <c r="B666" s="38"/>
      <c r="C666" s="38" t="s">
        <v>12718</v>
      </c>
      <c r="D666" s="6" t="s">
        <v>668</v>
      </c>
      <c r="E666" s="3">
        <v>6</v>
      </c>
    </row>
    <row r="667" spans="1:5" ht="18.75">
      <c r="A667" s="38">
        <v>665</v>
      </c>
      <c r="B667" s="38"/>
      <c r="C667" s="38" t="s">
        <v>12719</v>
      </c>
      <c r="D667" s="6" t="s">
        <v>669</v>
      </c>
      <c r="E667" s="3">
        <v>6</v>
      </c>
    </row>
    <row r="668" spans="1:5" ht="33">
      <c r="A668" s="38">
        <v>666</v>
      </c>
      <c r="B668" s="38"/>
      <c r="C668" s="38" t="s">
        <v>12720</v>
      </c>
      <c r="D668" s="6" t="s">
        <v>670</v>
      </c>
      <c r="E668" s="3">
        <v>6</v>
      </c>
    </row>
    <row r="669" spans="1:5" ht="33">
      <c r="A669" s="38">
        <v>667</v>
      </c>
      <c r="B669" s="38"/>
      <c r="C669" s="38" t="s">
        <v>12721</v>
      </c>
      <c r="D669" s="6" t="s">
        <v>671</v>
      </c>
      <c r="E669" s="3">
        <v>6</v>
      </c>
    </row>
    <row r="670" spans="1:5" ht="33">
      <c r="A670" s="38">
        <v>668</v>
      </c>
      <c r="B670" s="38"/>
      <c r="C670" s="38" t="s">
        <v>12722</v>
      </c>
      <c r="D670" s="6" t="s">
        <v>672</v>
      </c>
      <c r="E670" s="3">
        <v>6</v>
      </c>
    </row>
    <row r="671" spans="1:5" ht="33">
      <c r="A671" s="38">
        <v>669</v>
      </c>
      <c r="B671" s="38"/>
      <c r="C671" s="38" t="s">
        <v>12723</v>
      </c>
      <c r="D671" s="6" t="s">
        <v>673</v>
      </c>
      <c r="E671" s="3">
        <v>6</v>
      </c>
    </row>
    <row r="672" spans="1:5" ht="33">
      <c r="A672" s="38">
        <v>670</v>
      </c>
      <c r="B672" s="38"/>
      <c r="C672" s="38" t="s">
        <v>12724</v>
      </c>
      <c r="D672" s="6" t="s">
        <v>674</v>
      </c>
      <c r="E672" s="3">
        <v>6</v>
      </c>
    </row>
    <row r="673" spans="1:5" ht="33">
      <c r="A673" s="38">
        <v>671</v>
      </c>
      <c r="B673" s="38"/>
      <c r="C673" s="38" t="s">
        <v>12725</v>
      </c>
      <c r="D673" s="6" t="s">
        <v>675</v>
      </c>
      <c r="E673" s="3">
        <v>6</v>
      </c>
    </row>
    <row r="674" spans="1:5" ht="33">
      <c r="A674" s="38">
        <v>672</v>
      </c>
      <c r="B674" s="38"/>
      <c r="C674" s="38" t="s">
        <v>12726</v>
      </c>
      <c r="D674" s="6" t="s">
        <v>676</v>
      </c>
      <c r="E674" s="3">
        <v>6</v>
      </c>
    </row>
    <row r="675" spans="1:5" ht="18.75">
      <c r="A675" s="38">
        <v>673</v>
      </c>
      <c r="B675" s="38"/>
      <c r="C675" s="38" t="s">
        <v>12727</v>
      </c>
      <c r="D675" s="6" t="s">
        <v>677</v>
      </c>
      <c r="E675" s="3">
        <v>6</v>
      </c>
    </row>
    <row r="676" spans="1:5" ht="18.75">
      <c r="A676" s="38">
        <v>674</v>
      </c>
      <c r="B676" s="38"/>
      <c r="C676" s="38" t="s">
        <v>12728</v>
      </c>
      <c r="D676" s="6" t="s">
        <v>678</v>
      </c>
      <c r="E676" s="3">
        <v>6</v>
      </c>
    </row>
    <row r="677" spans="1:5" ht="18.75">
      <c r="A677" s="38">
        <v>675</v>
      </c>
      <c r="B677" s="38"/>
      <c r="C677" s="38" t="s">
        <v>12729</v>
      </c>
      <c r="D677" s="6" t="s">
        <v>679</v>
      </c>
      <c r="E677" s="3">
        <v>6</v>
      </c>
    </row>
    <row r="678" spans="1:5" ht="18.75">
      <c r="A678" s="38">
        <v>676</v>
      </c>
      <c r="B678" s="38"/>
      <c r="C678" s="38" t="s">
        <v>12730</v>
      </c>
      <c r="D678" s="6" t="s">
        <v>680</v>
      </c>
      <c r="E678" s="3">
        <v>6</v>
      </c>
    </row>
    <row r="679" spans="1:5" ht="18.75">
      <c r="A679" s="38">
        <v>677</v>
      </c>
      <c r="B679" s="38"/>
      <c r="C679" s="38" t="s">
        <v>12731</v>
      </c>
      <c r="D679" s="6" t="s">
        <v>681</v>
      </c>
      <c r="E679" s="3">
        <v>6</v>
      </c>
    </row>
    <row r="680" spans="1:5" ht="33">
      <c r="A680" s="38">
        <v>678</v>
      </c>
      <c r="B680" s="38"/>
      <c r="C680" s="38" t="s">
        <v>12732</v>
      </c>
      <c r="D680" s="6" t="s">
        <v>682</v>
      </c>
      <c r="E680" s="3">
        <v>6</v>
      </c>
    </row>
    <row r="681" spans="1:5" ht="33">
      <c r="A681" s="38">
        <v>679</v>
      </c>
      <c r="B681" s="38"/>
      <c r="C681" s="38" t="s">
        <v>12733</v>
      </c>
      <c r="D681" s="6" t="s">
        <v>683</v>
      </c>
      <c r="E681" s="3">
        <v>6</v>
      </c>
    </row>
    <row r="682" spans="1:5" ht="18.75">
      <c r="A682" s="38">
        <v>680</v>
      </c>
      <c r="B682" s="38"/>
      <c r="C682" s="38" t="s">
        <v>12734</v>
      </c>
      <c r="D682" s="6" t="s">
        <v>684</v>
      </c>
      <c r="E682" s="3">
        <v>6</v>
      </c>
    </row>
    <row r="683" spans="1:5" ht="18.75">
      <c r="A683" s="38">
        <v>681</v>
      </c>
      <c r="B683" s="38"/>
      <c r="C683" s="38" t="s">
        <v>12735</v>
      </c>
      <c r="D683" s="6" t="s">
        <v>685</v>
      </c>
      <c r="E683" s="3">
        <v>6</v>
      </c>
    </row>
    <row r="684" spans="1:5" ht="33">
      <c r="A684" s="38">
        <v>682</v>
      </c>
      <c r="B684" s="38"/>
      <c r="C684" s="38" t="s">
        <v>12736</v>
      </c>
      <c r="D684" s="6" t="s">
        <v>686</v>
      </c>
      <c r="E684" s="3">
        <v>6</v>
      </c>
    </row>
    <row r="685" spans="1:5" ht="33">
      <c r="A685" s="38">
        <v>683</v>
      </c>
      <c r="B685" s="38"/>
      <c r="C685" s="38" t="s">
        <v>12737</v>
      </c>
      <c r="D685" s="6" t="s">
        <v>687</v>
      </c>
      <c r="E685" s="3">
        <v>6</v>
      </c>
    </row>
    <row r="686" spans="1:5" ht="33">
      <c r="A686" s="38">
        <v>684</v>
      </c>
      <c r="B686" s="38"/>
      <c r="C686" s="38" t="s">
        <v>12738</v>
      </c>
      <c r="D686" s="6" t="s">
        <v>688</v>
      </c>
      <c r="E686" s="3">
        <v>6</v>
      </c>
    </row>
    <row r="687" spans="1:5" ht="18.75">
      <c r="A687" s="38">
        <v>685</v>
      </c>
      <c r="B687" s="38"/>
      <c r="C687" s="38" t="s">
        <v>12739</v>
      </c>
      <c r="D687" s="6" t="s">
        <v>689</v>
      </c>
      <c r="E687" s="3">
        <v>6</v>
      </c>
    </row>
    <row r="688" spans="1:5" ht="49.5">
      <c r="A688" s="38">
        <v>686</v>
      </c>
      <c r="B688" s="38"/>
      <c r="C688" s="38" t="s">
        <v>12740</v>
      </c>
      <c r="D688" s="6" t="s">
        <v>690</v>
      </c>
      <c r="E688" s="3">
        <v>6</v>
      </c>
    </row>
    <row r="689" spans="1:5" ht="33">
      <c r="A689" s="38">
        <v>687</v>
      </c>
      <c r="B689" s="38"/>
      <c r="C689" s="38" t="s">
        <v>12741</v>
      </c>
      <c r="D689" s="6" t="s">
        <v>691</v>
      </c>
      <c r="E689" s="3">
        <v>6</v>
      </c>
    </row>
    <row r="690" spans="1:5" ht="33">
      <c r="A690" s="38">
        <v>688</v>
      </c>
      <c r="B690" s="38"/>
      <c r="C690" s="38" t="s">
        <v>12742</v>
      </c>
      <c r="D690" s="6" t="s">
        <v>692</v>
      </c>
      <c r="E690" s="3">
        <v>6</v>
      </c>
    </row>
    <row r="691" spans="1:5" ht="18.75">
      <c r="A691" s="38">
        <v>689</v>
      </c>
      <c r="B691" s="38"/>
      <c r="C691" s="38" t="s">
        <v>12743</v>
      </c>
      <c r="D691" s="6" t="s">
        <v>693</v>
      </c>
      <c r="E691" s="3">
        <v>6</v>
      </c>
    </row>
    <row r="692" spans="1:5" ht="33">
      <c r="A692" s="38">
        <v>690</v>
      </c>
      <c r="B692" s="38"/>
      <c r="C692" s="38" t="s">
        <v>12744</v>
      </c>
      <c r="D692" s="6" t="s">
        <v>694</v>
      </c>
      <c r="E692" s="3">
        <v>6</v>
      </c>
    </row>
    <row r="693" spans="1:5" ht="33">
      <c r="A693" s="38">
        <v>691</v>
      </c>
      <c r="B693" s="38"/>
      <c r="C693" s="38" t="s">
        <v>12745</v>
      </c>
      <c r="D693" s="6" t="s">
        <v>695</v>
      </c>
      <c r="E693" s="3">
        <v>6</v>
      </c>
    </row>
    <row r="694" spans="1:5" ht="18.75">
      <c r="A694" s="38">
        <v>692</v>
      </c>
      <c r="B694" s="38"/>
      <c r="C694" s="38" t="s">
        <v>12746</v>
      </c>
      <c r="D694" s="6" t="s">
        <v>696</v>
      </c>
      <c r="E694" s="3">
        <v>6</v>
      </c>
    </row>
    <row r="695" spans="1:5" ht="18.75">
      <c r="A695" s="38">
        <v>693</v>
      </c>
      <c r="B695" s="38"/>
      <c r="C695" s="38" t="s">
        <v>12747</v>
      </c>
      <c r="D695" s="6" t="s">
        <v>697</v>
      </c>
      <c r="E695" s="3">
        <v>0</v>
      </c>
    </row>
    <row r="696" spans="1:5" ht="33">
      <c r="A696" s="38">
        <v>694</v>
      </c>
      <c r="B696" s="38"/>
      <c r="C696" s="38" t="s">
        <v>12748</v>
      </c>
      <c r="D696" s="6" t="s">
        <v>698</v>
      </c>
      <c r="E696" s="3">
        <v>6</v>
      </c>
    </row>
    <row r="697" spans="1:5" ht="33">
      <c r="A697" s="38">
        <v>695</v>
      </c>
      <c r="B697" s="38"/>
      <c r="C697" s="38" t="s">
        <v>12749</v>
      </c>
      <c r="D697" s="6" t="s">
        <v>699</v>
      </c>
      <c r="E697" s="3">
        <v>6</v>
      </c>
    </row>
    <row r="698" spans="1:5" ht="18.75">
      <c r="A698" s="38">
        <v>696</v>
      </c>
      <c r="B698" s="38"/>
      <c r="C698" s="38" t="s">
        <v>12750</v>
      </c>
      <c r="D698" s="6" t="s">
        <v>700</v>
      </c>
      <c r="E698" s="3">
        <v>6</v>
      </c>
    </row>
    <row r="699" spans="1:5" ht="18.75">
      <c r="A699" s="38">
        <v>697</v>
      </c>
      <c r="B699" s="38"/>
      <c r="C699" s="38" t="s">
        <v>12751</v>
      </c>
      <c r="D699" s="6" t="s">
        <v>701</v>
      </c>
      <c r="E699" s="3">
        <v>6</v>
      </c>
    </row>
    <row r="700" spans="1:5" ht="49.5">
      <c r="A700" s="38">
        <v>698</v>
      </c>
      <c r="B700" s="38"/>
      <c r="C700" s="38" t="s">
        <v>12752</v>
      </c>
      <c r="D700" s="6" t="s">
        <v>702</v>
      </c>
      <c r="E700" s="3">
        <v>6</v>
      </c>
    </row>
    <row r="701" spans="1:5" ht="18.75">
      <c r="A701" s="38">
        <v>699</v>
      </c>
      <c r="B701" s="38"/>
      <c r="C701" s="38" t="s">
        <v>12753</v>
      </c>
      <c r="D701" s="6" t="s">
        <v>703</v>
      </c>
      <c r="E701" s="3">
        <v>6</v>
      </c>
    </row>
    <row r="702" spans="1:5" ht="33">
      <c r="A702" s="38">
        <v>700</v>
      </c>
      <c r="B702" s="38"/>
      <c r="C702" s="38" t="s">
        <v>12754</v>
      </c>
      <c r="D702" s="6" t="s">
        <v>704</v>
      </c>
      <c r="E702" s="3">
        <v>6</v>
      </c>
    </row>
    <row r="703" spans="1:5" ht="33">
      <c r="A703" s="38">
        <v>701</v>
      </c>
      <c r="B703" s="38"/>
      <c r="C703" s="38" t="s">
        <v>12755</v>
      </c>
      <c r="D703" s="6" t="s">
        <v>705</v>
      </c>
      <c r="E703" s="3">
        <v>6</v>
      </c>
    </row>
    <row r="704" spans="1:5" ht="33">
      <c r="A704" s="38">
        <v>702</v>
      </c>
      <c r="B704" s="38"/>
      <c r="C704" s="38" t="s">
        <v>12756</v>
      </c>
      <c r="D704" s="6" t="s">
        <v>706</v>
      </c>
      <c r="E704" s="3">
        <v>4</v>
      </c>
    </row>
    <row r="705" spans="1:5" ht="33">
      <c r="A705" s="38">
        <v>703</v>
      </c>
      <c r="B705" s="38"/>
      <c r="C705" s="38" t="s">
        <v>12757</v>
      </c>
      <c r="D705" s="6" t="s">
        <v>707</v>
      </c>
      <c r="E705" s="3">
        <v>6</v>
      </c>
    </row>
    <row r="706" spans="1:5" ht="18.75">
      <c r="A706" s="38">
        <v>704</v>
      </c>
      <c r="B706" s="38"/>
      <c r="C706" s="38" t="s">
        <v>12758</v>
      </c>
      <c r="D706" s="6" t="s">
        <v>708</v>
      </c>
      <c r="E706" s="3">
        <v>6</v>
      </c>
    </row>
    <row r="707" spans="1:5" ht="33">
      <c r="A707" s="38">
        <v>705</v>
      </c>
      <c r="B707" s="38"/>
      <c r="C707" s="38" t="s">
        <v>12759</v>
      </c>
      <c r="D707" s="6" t="s">
        <v>709</v>
      </c>
      <c r="E707" s="3">
        <v>6</v>
      </c>
    </row>
    <row r="708" spans="1:5" ht="33">
      <c r="A708" s="38">
        <v>706</v>
      </c>
      <c r="B708" s="38"/>
      <c r="C708" s="38" t="s">
        <v>12760</v>
      </c>
      <c r="D708" s="6" t="s">
        <v>710</v>
      </c>
      <c r="E708" s="3">
        <v>6</v>
      </c>
    </row>
    <row r="709" spans="1:5" ht="33">
      <c r="A709" s="38">
        <v>707</v>
      </c>
      <c r="B709" s="38"/>
      <c r="C709" s="38" t="s">
        <v>12761</v>
      </c>
      <c r="D709" s="6" t="s">
        <v>711</v>
      </c>
      <c r="E709" s="3">
        <v>6</v>
      </c>
    </row>
    <row r="710" spans="1:5" ht="33">
      <c r="A710" s="38">
        <v>708</v>
      </c>
      <c r="B710" s="38"/>
      <c r="C710" s="38" t="s">
        <v>12762</v>
      </c>
      <c r="D710" s="6" t="s">
        <v>712</v>
      </c>
      <c r="E710" s="3">
        <v>6</v>
      </c>
    </row>
    <row r="711" spans="1:5" ht="33">
      <c r="A711" s="38">
        <v>709</v>
      </c>
      <c r="B711" s="38"/>
      <c r="C711" s="38" t="s">
        <v>12763</v>
      </c>
      <c r="D711" s="6" t="s">
        <v>713</v>
      </c>
      <c r="E711" s="3">
        <v>6</v>
      </c>
    </row>
    <row r="712" spans="1:5" ht="33">
      <c r="A712" s="38">
        <v>710</v>
      </c>
      <c r="B712" s="38"/>
      <c r="C712" s="38" t="s">
        <v>12764</v>
      </c>
      <c r="D712" s="6" t="s">
        <v>714</v>
      </c>
      <c r="E712" s="3">
        <v>6</v>
      </c>
    </row>
    <row r="713" spans="1:5" ht="33">
      <c r="A713" s="38">
        <v>711</v>
      </c>
      <c r="B713" s="38"/>
      <c r="C713" s="38" t="s">
        <v>12765</v>
      </c>
      <c r="D713" s="6" t="s">
        <v>715</v>
      </c>
      <c r="E713" s="3">
        <v>6</v>
      </c>
    </row>
    <row r="714" spans="1:5" ht="33">
      <c r="A714" s="38">
        <v>712</v>
      </c>
      <c r="B714" s="38"/>
      <c r="C714" s="38" t="s">
        <v>12766</v>
      </c>
      <c r="D714" s="6" t="s">
        <v>716</v>
      </c>
      <c r="E714" s="3">
        <v>6</v>
      </c>
    </row>
    <row r="715" spans="1:5" ht="33">
      <c r="A715" s="38">
        <v>713</v>
      </c>
      <c r="B715" s="38"/>
      <c r="C715" s="38" t="s">
        <v>12767</v>
      </c>
      <c r="D715" s="6" t="s">
        <v>717</v>
      </c>
      <c r="E715" s="3">
        <v>6</v>
      </c>
    </row>
    <row r="716" spans="1:5" ht="49.5">
      <c r="A716" s="38">
        <v>714</v>
      </c>
      <c r="B716" s="38"/>
      <c r="C716" s="38" t="s">
        <v>12768</v>
      </c>
      <c r="D716" s="6" t="s">
        <v>718</v>
      </c>
      <c r="E716" s="3">
        <v>6</v>
      </c>
    </row>
    <row r="717" spans="1:5" ht="33">
      <c r="A717" s="38">
        <v>715</v>
      </c>
      <c r="B717" s="38"/>
      <c r="C717" s="38" t="s">
        <v>12769</v>
      </c>
      <c r="D717" s="6" t="s">
        <v>719</v>
      </c>
      <c r="E717" s="3">
        <v>6</v>
      </c>
    </row>
    <row r="718" spans="1:5" ht="33">
      <c r="A718" s="38">
        <v>716</v>
      </c>
      <c r="B718" s="38"/>
      <c r="C718" s="38" t="s">
        <v>12770</v>
      </c>
      <c r="D718" s="6" t="s">
        <v>720</v>
      </c>
      <c r="E718" s="3">
        <v>6</v>
      </c>
    </row>
    <row r="719" spans="1:5" ht="18.75">
      <c r="A719" s="38">
        <v>717</v>
      </c>
      <c r="B719" s="38"/>
      <c r="C719" s="38" t="s">
        <v>12771</v>
      </c>
      <c r="D719" s="6" t="s">
        <v>721</v>
      </c>
      <c r="E719" s="3">
        <v>6</v>
      </c>
    </row>
    <row r="720" spans="1:5" ht="18.75">
      <c r="A720" s="38">
        <v>718</v>
      </c>
      <c r="B720" s="38"/>
      <c r="C720" s="38" t="s">
        <v>12772</v>
      </c>
      <c r="D720" s="6" t="s">
        <v>722</v>
      </c>
      <c r="E720" s="3">
        <v>6</v>
      </c>
    </row>
    <row r="721" spans="1:5" ht="33">
      <c r="A721" s="38">
        <v>719</v>
      </c>
      <c r="B721" s="38"/>
      <c r="C721" s="38" t="s">
        <v>12773</v>
      </c>
      <c r="D721" s="6" t="s">
        <v>723</v>
      </c>
      <c r="E721" s="3">
        <v>6</v>
      </c>
    </row>
    <row r="722" spans="1:5" ht="18.75">
      <c r="A722" s="38">
        <v>720</v>
      </c>
      <c r="B722" s="38"/>
      <c r="C722" s="38" t="s">
        <v>12774</v>
      </c>
      <c r="D722" s="6" t="s">
        <v>724</v>
      </c>
      <c r="E722" s="3">
        <v>6</v>
      </c>
    </row>
    <row r="723" spans="1:5" ht="33">
      <c r="A723" s="38">
        <v>721</v>
      </c>
      <c r="B723" s="38"/>
      <c r="C723" s="38" t="s">
        <v>12775</v>
      </c>
      <c r="D723" s="6" t="s">
        <v>725</v>
      </c>
      <c r="E723" s="3">
        <v>6</v>
      </c>
    </row>
    <row r="724" spans="1:5" ht="33">
      <c r="A724" s="38">
        <v>722</v>
      </c>
      <c r="B724" s="38"/>
      <c r="C724" s="38" t="s">
        <v>12776</v>
      </c>
      <c r="D724" s="6" t="s">
        <v>726</v>
      </c>
      <c r="E724" s="3">
        <v>6</v>
      </c>
    </row>
    <row r="725" spans="1:5" ht="33">
      <c r="A725" s="38">
        <v>723</v>
      </c>
      <c r="B725" s="38"/>
      <c r="C725" s="38" t="s">
        <v>12777</v>
      </c>
      <c r="D725" s="6" t="s">
        <v>727</v>
      </c>
      <c r="E725" s="3">
        <v>6</v>
      </c>
    </row>
    <row r="726" spans="1:5" ht="18.75">
      <c r="A726" s="38">
        <v>724</v>
      </c>
      <c r="B726" s="38"/>
      <c r="C726" s="38" t="s">
        <v>12778</v>
      </c>
      <c r="D726" s="6" t="s">
        <v>728</v>
      </c>
      <c r="E726" s="3">
        <v>6</v>
      </c>
    </row>
    <row r="727" spans="1:5" ht="33">
      <c r="A727" s="38">
        <v>725</v>
      </c>
      <c r="B727" s="38"/>
      <c r="C727" s="38" t="s">
        <v>12779</v>
      </c>
      <c r="D727" s="6" t="s">
        <v>729</v>
      </c>
      <c r="E727" s="3">
        <v>6</v>
      </c>
    </row>
    <row r="728" spans="1:5" ht="33">
      <c r="A728" s="38">
        <v>726</v>
      </c>
      <c r="B728" s="38"/>
      <c r="C728" s="38" t="s">
        <v>12780</v>
      </c>
      <c r="D728" s="6" t="s">
        <v>730</v>
      </c>
      <c r="E728" s="3">
        <v>6</v>
      </c>
    </row>
    <row r="729" spans="1:5" ht="33">
      <c r="A729" s="38">
        <v>727</v>
      </c>
      <c r="B729" s="38"/>
      <c r="C729" s="38" t="s">
        <v>12781</v>
      </c>
      <c r="D729" s="6" t="s">
        <v>731</v>
      </c>
      <c r="E729" s="3">
        <v>6</v>
      </c>
    </row>
    <row r="730" spans="1:5" ht="33">
      <c r="A730" s="38">
        <v>728</v>
      </c>
      <c r="B730" s="38"/>
      <c r="C730" s="38" t="s">
        <v>12782</v>
      </c>
      <c r="D730" s="6" t="s">
        <v>732</v>
      </c>
      <c r="E730" s="3">
        <v>6</v>
      </c>
    </row>
    <row r="731" spans="1:5" ht="33">
      <c r="A731" s="38">
        <v>729</v>
      </c>
      <c r="B731" s="38"/>
      <c r="C731" s="38" t="s">
        <v>12783</v>
      </c>
      <c r="D731" s="6" t="s">
        <v>733</v>
      </c>
      <c r="E731" s="3">
        <v>6</v>
      </c>
    </row>
    <row r="732" spans="1:5" ht="18.75">
      <c r="A732" s="38">
        <v>730</v>
      </c>
      <c r="B732" s="38"/>
      <c r="C732" s="38" t="s">
        <v>12784</v>
      </c>
      <c r="D732" s="6" t="s">
        <v>734</v>
      </c>
      <c r="E732" s="3">
        <v>6</v>
      </c>
    </row>
    <row r="733" spans="1:5" ht="33">
      <c r="A733" s="38">
        <v>731</v>
      </c>
      <c r="B733" s="38"/>
      <c r="C733" s="38" t="s">
        <v>12785</v>
      </c>
      <c r="D733" s="6" t="s">
        <v>735</v>
      </c>
      <c r="E733" s="3">
        <v>6</v>
      </c>
    </row>
    <row r="734" spans="1:5" ht="33">
      <c r="A734" s="38">
        <v>732</v>
      </c>
      <c r="B734" s="38"/>
      <c r="C734" s="38" t="s">
        <v>12786</v>
      </c>
      <c r="D734" s="6" t="s">
        <v>736</v>
      </c>
      <c r="E734" s="3">
        <v>6</v>
      </c>
    </row>
    <row r="735" spans="1:5" ht="33">
      <c r="A735" s="38">
        <v>733</v>
      </c>
      <c r="B735" s="38"/>
      <c r="C735" s="38" t="s">
        <v>12787</v>
      </c>
      <c r="D735" s="6" t="s">
        <v>737</v>
      </c>
      <c r="E735" s="3">
        <v>6</v>
      </c>
    </row>
    <row r="736" spans="1:5" ht="33">
      <c r="A736" s="38">
        <v>734</v>
      </c>
      <c r="B736" s="38"/>
      <c r="C736" s="38" t="s">
        <v>12788</v>
      </c>
      <c r="D736" s="6" t="s">
        <v>738</v>
      </c>
      <c r="E736" s="3">
        <v>6</v>
      </c>
    </row>
    <row r="737" spans="1:5" ht="33">
      <c r="A737" s="38">
        <v>735</v>
      </c>
      <c r="B737" s="38"/>
      <c r="C737" s="38" t="s">
        <v>12789</v>
      </c>
      <c r="D737" s="6" t="s">
        <v>739</v>
      </c>
      <c r="E737" s="3">
        <v>6</v>
      </c>
    </row>
    <row r="738" spans="1:5" ht="33">
      <c r="A738" s="38">
        <v>736</v>
      </c>
      <c r="B738" s="38"/>
      <c r="C738" s="38" t="s">
        <v>12790</v>
      </c>
      <c r="D738" s="6" t="s">
        <v>740</v>
      </c>
      <c r="E738" s="3">
        <v>6</v>
      </c>
    </row>
    <row r="739" spans="1:5" ht="18.75">
      <c r="A739" s="38">
        <v>737</v>
      </c>
      <c r="B739" s="38"/>
      <c r="C739" s="38" t="s">
        <v>12791</v>
      </c>
      <c r="D739" s="6" t="s">
        <v>741</v>
      </c>
      <c r="E739" s="3">
        <v>6</v>
      </c>
    </row>
    <row r="740" spans="1:5" ht="49.5">
      <c r="A740" s="38">
        <v>738</v>
      </c>
      <c r="B740" s="38"/>
      <c r="C740" s="38" t="s">
        <v>12792</v>
      </c>
      <c r="D740" s="6" t="s">
        <v>742</v>
      </c>
      <c r="E740" s="3">
        <v>6</v>
      </c>
    </row>
    <row r="741" spans="1:5" ht="33">
      <c r="A741" s="38">
        <v>739</v>
      </c>
      <c r="B741" s="38"/>
      <c r="C741" s="38" t="s">
        <v>12793</v>
      </c>
      <c r="D741" s="6" t="s">
        <v>743</v>
      </c>
      <c r="E741" s="3">
        <v>6</v>
      </c>
    </row>
    <row r="742" spans="1:5" ht="33">
      <c r="A742" s="38">
        <v>740</v>
      </c>
      <c r="B742" s="38"/>
      <c r="C742" s="38" t="s">
        <v>12794</v>
      </c>
      <c r="D742" s="6" t="s">
        <v>744</v>
      </c>
      <c r="E742" s="3">
        <v>6</v>
      </c>
    </row>
    <row r="743" spans="1:5" ht="33">
      <c r="A743" s="38">
        <v>741</v>
      </c>
      <c r="B743" s="38"/>
      <c r="C743" s="38" t="s">
        <v>12795</v>
      </c>
      <c r="D743" s="6" t="s">
        <v>745</v>
      </c>
      <c r="E743" s="3">
        <v>6</v>
      </c>
    </row>
    <row r="744" spans="1:5" ht="49.5">
      <c r="A744" s="38">
        <v>742</v>
      </c>
      <c r="B744" s="38"/>
      <c r="C744" s="38" t="s">
        <v>12796</v>
      </c>
      <c r="D744" s="6" t="s">
        <v>746</v>
      </c>
      <c r="E744" s="3">
        <v>6</v>
      </c>
    </row>
    <row r="745" spans="1:5" ht="33">
      <c r="A745" s="38">
        <v>743</v>
      </c>
      <c r="B745" s="38"/>
      <c r="C745" s="38" t="s">
        <v>12797</v>
      </c>
      <c r="D745" s="6" t="s">
        <v>747</v>
      </c>
      <c r="E745" s="3">
        <v>6</v>
      </c>
    </row>
    <row r="746" spans="1:5" ht="33">
      <c r="A746" s="38">
        <v>744</v>
      </c>
      <c r="B746" s="38"/>
      <c r="C746" s="38" t="s">
        <v>12798</v>
      </c>
      <c r="D746" s="6" t="s">
        <v>748</v>
      </c>
      <c r="E746" s="3">
        <v>6</v>
      </c>
    </row>
    <row r="747" spans="1:5" ht="33">
      <c r="A747" s="38">
        <v>745</v>
      </c>
      <c r="B747" s="38"/>
      <c r="C747" s="38" t="s">
        <v>12799</v>
      </c>
      <c r="D747" s="6" t="s">
        <v>749</v>
      </c>
      <c r="E747" s="3">
        <v>6</v>
      </c>
    </row>
    <row r="748" spans="1:5" ht="33">
      <c r="A748" s="38">
        <v>746</v>
      </c>
      <c r="B748" s="38"/>
      <c r="C748" s="38" t="s">
        <v>12800</v>
      </c>
      <c r="D748" s="6" t="s">
        <v>750</v>
      </c>
      <c r="E748" s="3">
        <v>6</v>
      </c>
    </row>
    <row r="749" spans="1:5" ht="33">
      <c r="A749" s="38">
        <v>747</v>
      </c>
      <c r="B749" s="38"/>
      <c r="C749" s="38" t="s">
        <v>12801</v>
      </c>
      <c r="D749" s="6" t="s">
        <v>751</v>
      </c>
      <c r="E749" s="3">
        <v>6</v>
      </c>
    </row>
    <row r="750" spans="1:5" ht="33">
      <c r="A750" s="38">
        <v>748</v>
      </c>
      <c r="B750" s="38"/>
      <c r="C750" s="38" t="s">
        <v>12802</v>
      </c>
      <c r="D750" s="6" t="s">
        <v>752</v>
      </c>
      <c r="E750" s="3">
        <v>6</v>
      </c>
    </row>
    <row r="751" spans="1:5" ht="33">
      <c r="A751" s="38">
        <v>749</v>
      </c>
      <c r="B751" s="38"/>
      <c r="C751" s="38" t="s">
        <v>12803</v>
      </c>
      <c r="D751" s="6" t="s">
        <v>753</v>
      </c>
      <c r="E751" s="3">
        <v>6</v>
      </c>
    </row>
    <row r="752" spans="1:5" ht="33">
      <c r="A752" s="38">
        <v>750</v>
      </c>
      <c r="B752" s="38"/>
      <c r="C752" s="38" t="s">
        <v>12804</v>
      </c>
      <c r="D752" s="6" t="s">
        <v>754</v>
      </c>
      <c r="E752" s="3">
        <v>6</v>
      </c>
    </row>
    <row r="753" spans="1:5" ht="33">
      <c r="A753" s="38">
        <v>751</v>
      </c>
      <c r="B753" s="38"/>
      <c r="C753" s="38" t="s">
        <v>12805</v>
      </c>
      <c r="D753" s="6" t="s">
        <v>755</v>
      </c>
      <c r="E753" s="3">
        <v>6</v>
      </c>
    </row>
    <row r="754" spans="1:5" ht="33">
      <c r="A754" s="38">
        <v>752</v>
      </c>
      <c r="B754" s="38"/>
      <c r="C754" s="38" t="s">
        <v>12806</v>
      </c>
      <c r="D754" s="6" t="s">
        <v>756</v>
      </c>
      <c r="E754" s="3">
        <v>6</v>
      </c>
    </row>
    <row r="755" spans="1:5" ht="33">
      <c r="A755" s="38">
        <v>753</v>
      </c>
      <c r="B755" s="38"/>
      <c r="C755" s="38" t="s">
        <v>12807</v>
      </c>
      <c r="D755" s="6" t="s">
        <v>757</v>
      </c>
      <c r="E755" s="3">
        <v>6</v>
      </c>
    </row>
    <row r="756" spans="1:5" ht="33">
      <c r="A756" s="38">
        <v>754</v>
      </c>
      <c r="B756" s="38"/>
      <c r="C756" s="38" t="s">
        <v>12808</v>
      </c>
      <c r="D756" s="6" t="s">
        <v>758</v>
      </c>
      <c r="E756" s="3">
        <v>6</v>
      </c>
    </row>
    <row r="757" spans="1:5" ht="33">
      <c r="A757" s="38">
        <v>755</v>
      </c>
      <c r="B757" s="38"/>
      <c r="C757" s="38" t="s">
        <v>12809</v>
      </c>
      <c r="D757" s="6" t="s">
        <v>759</v>
      </c>
      <c r="E757" s="3">
        <v>6</v>
      </c>
    </row>
    <row r="758" spans="1:5" ht="33">
      <c r="A758" s="38">
        <v>756</v>
      </c>
      <c r="B758" s="38"/>
      <c r="C758" s="38" t="s">
        <v>12810</v>
      </c>
      <c r="D758" s="6" t="s">
        <v>760</v>
      </c>
      <c r="E758" s="3">
        <v>6</v>
      </c>
    </row>
    <row r="759" spans="1:5" ht="33">
      <c r="A759" s="38">
        <v>757</v>
      </c>
      <c r="B759" s="38"/>
      <c r="C759" s="38" t="s">
        <v>12811</v>
      </c>
      <c r="D759" s="6" t="s">
        <v>761</v>
      </c>
      <c r="E759" s="3">
        <v>6</v>
      </c>
    </row>
    <row r="760" spans="1:5" ht="33">
      <c r="A760" s="38">
        <v>758</v>
      </c>
      <c r="B760" s="38"/>
      <c r="C760" s="38" t="s">
        <v>12812</v>
      </c>
      <c r="D760" s="6" t="s">
        <v>762</v>
      </c>
      <c r="E760" s="3">
        <v>6</v>
      </c>
    </row>
    <row r="761" spans="1:5" ht="33">
      <c r="A761" s="38">
        <v>759</v>
      </c>
      <c r="B761" s="38"/>
      <c r="C761" s="38" t="s">
        <v>12813</v>
      </c>
      <c r="D761" s="6" t="s">
        <v>763</v>
      </c>
      <c r="E761" s="3">
        <v>6</v>
      </c>
    </row>
    <row r="762" spans="1:5" ht="33">
      <c r="A762" s="38">
        <v>760</v>
      </c>
      <c r="B762" s="38"/>
      <c r="C762" s="38" t="s">
        <v>12814</v>
      </c>
      <c r="D762" s="6" t="s">
        <v>764</v>
      </c>
      <c r="E762" s="3">
        <v>6</v>
      </c>
    </row>
    <row r="763" spans="1:5" ht="18.75">
      <c r="A763" s="38">
        <v>761</v>
      </c>
      <c r="B763" s="38"/>
      <c r="C763" s="38" t="s">
        <v>12815</v>
      </c>
      <c r="D763" s="6" t="s">
        <v>765</v>
      </c>
      <c r="E763" s="3">
        <v>0</v>
      </c>
    </row>
    <row r="764" spans="1:5" ht="33">
      <c r="A764" s="38">
        <v>762</v>
      </c>
      <c r="B764" s="38"/>
      <c r="C764" s="38" t="s">
        <v>12816</v>
      </c>
      <c r="D764" s="6" t="s">
        <v>766</v>
      </c>
      <c r="E764" s="3">
        <v>6</v>
      </c>
    </row>
    <row r="765" spans="1:5" ht="49.5">
      <c r="A765" s="38">
        <v>763</v>
      </c>
      <c r="B765" s="38"/>
      <c r="C765" s="38" t="s">
        <v>12817</v>
      </c>
      <c r="D765" s="6" t="s">
        <v>767</v>
      </c>
      <c r="E765" s="3">
        <v>4</v>
      </c>
    </row>
    <row r="766" spans="1:5" ht="33">
      <c r="A766" s="38">
        <v>764</v>
      </c>
      <c r="B766" s="38"/>
      <c r="C766" s="38" t="s">
        <v>12818</v>
      </c>
      <c r="D766" s="6" t="s">
        <v>768</v>
      </c>
      <c r="E766" s="3">
        <v>4</v>
      </c>
    </row>
    <row r="767" spans="1:5" ht="49.5">
      <c r="A767" s="38">
        <v>765</v>
      </c>
      <c r="B767" s="38"/>
      <c r="C767" s="38" t="s">
        <v>12819</v>
      </c>
      <c r="D767" s="6" t="s">
        <v>769</v>
      </c>
      <c r="E767" s="3">
        <v>4</v>
      </c>
    </row>
    <row r="768" spans="1:5" ht="33">
      <c r="A768" s="38">
        <v>766</v>
      </c>
      <c r="B768" s="38"/>
      <c r="C768" s="38" t="s">
        <v>12820</v>
      </c>
      <c r="D768" s="6" t="s">
        <v>644</v>
      </c>
      <c r="E768" s="3">
        <v>6</v>
      </c>
    </row>
    <row r="769" spans="1:5" ht="18.75">
      <c r="A769" s="38">
        <v>767</v>
      </c>
      <c r="B769" s="38"/>
      <c r="C769" s="38" t="s">
        <v>12821</v>
      </c>
      <c r="D769" s="6" t="s">
        <v>770</v>
      </c>
      <c r="E769" s="3">
        <v>4</v>
      </c>
    </row>
    <row r="770" spans="1:5" ht="33">
      <c r="A770" s="38">
        <v>768</v>
      </c>
      <c r="B770" s="38"/>
      <c r="C770" s="38" t="s">
        <v>12822</v>
      </c>
      <c r="D770" s="6" t="s">
        <v>771</v>
      </c>
      <c r="E770" s="3">
        <v>4</v>
      </c>
    </row>
    <row r="771" spans="1:5" ht="33">
      <c r="A771" s="38">
        <v>769</v>
      </c>
      <c r="B771" s="38"/>
      <c r="C771" s="38" t="s">
        <v>12823</v>
      </c>
      <c r="D771" s="6" t="s">
        <v>772</v>
      </c>
      <c r="E771" s="3">
        <v>4</v>
      </c>
    </row>
    <row r="772" spans="1:5" ht="33">
      <c r="A772" s="38">
        <v>770</v>
      </c>
      <c r="B772" s="38"/>
      <c r="C772" s="38" t="s">
        <v>12824</v>
      </c>
      <c r="D772" s="6" t="s">
        <v>773</v>
      </c>
      <c r="E772" s="3">
        <v>4</v>
      </c>
    </row>
    <row r="773" spans="1:5" ht="33">
      <c r="A773" s="38">
        <v>771</v>
      </c>
      <c r="B773" s="38"/>
      <c r="C773" s="38" t="s">
        <v>12825</v>
      </c>
      <c r="D773" s="6" t="s">
        <v>774</v>
      </c>
      <c r="E773" s="3">
        <v>4</v>
      </c>
    </row>
    <row r="774" spans="1:5" ht="33">
      <c r="A774" s="38">
        <v>772</v>
      </c>
      <c r="B774" s="38"/>
      <c r="C774" s="38" t="s">
        <v>12826</v>
      </c>
      <c r="D774" s="6" t="s">
        <v>775</v>
      </c>
      <c r="E774" s="3">
        <v>4</v>
      </c>
    </row>
    <row r="775" spans="1:5" ht="33">
      <c r="A775" s="38">
        <v>773</v>
      </c>
      <c r="B775" s="38"/>
      <c r="C775" s="38" t="s">
        <v>12827</v>
      </c>
      <c r="D775" s="6" t="s">
        <v>776</v>
      </c>
      <c r="E775" s="3">
        <v>4</v>
      </c>
    </row>
    <row r="776" spans="1:5" ht="18.75">
      <c r="A776" s="38">
        <v>774</v>
      </c>
      <c r="B776" s="38"/>
      <c r="C776" s="38" t="s">
        <v>12828</v>
      </c>
      <c r="D776" s="6" t="s">
        <v>777</v>
      </c>
      <c r="E776" s="3">
        <v>4</v>
      </c>
    </row>
    <row r="777" spans="1:5" ht="49.5">
      <c r="A777" s="38">
        <v>775</v>
      </c>
      <c r="B777" s="38"/>
      <c r="C777" s="38" t="s">
        <v>12829</v>
      </c>
      <c r="D777" s="6" t="s">
        <v>778</v>
      </c>
      <c r="E777" s="3">
        <v>4</v>
      </c>
    </row>
    <row r="778" spans="1:5" ht="49.5">
      <c r="A778" s="38">
        <v>776</v>
      </c>
      <c r="B778" s="38"/>
      <c r="C778" s="38" t="s">
        <v>12830</v>
      </c>
      <c r="D778" s="6" t="s">
        <v>779</v>
      </c>
      <c r="E778" s="3">
        <v>4</v>
      </c>
    </row>
    <row r="779" spans="1:5" ht="33">
      <c r="A779" s="38">
        <v>777</v>
      </c>
      <c r="B779" s="38"/>
      <c r="C779" s="38" t="s">
        <v>12831</v>
      </c>
      <c r="D779" s="6" t="s">
        <v>780</v>
      </c>
      <c r="E779" s="3">
        <v>4</v>
      </c>
    </row>
    <row r="780" spans="1:5" ht="33">
      <c r="A780" s="38">
        <v>778</v>
      </c>
      <c r="B780" s="38"/>
      <c r="C780" s="38" t="s">
        <v>12832</v>
      </c>
      <c r="D780" s="6" t="s">
        <v>781</v>
      </c>
      <c r="E780" s="3">
        <v>4</v>
      </c>
    </row>
    <row r="781" spans="1:5" ht="33">
      <c r="A781" s="38">
        <v>779</v>
      </c>
      <c r="B781" s="38"/>
      <c r="C781" s="38" t="s">
        <v>12833</v>
      </c>
      <c r="D781" s="6" t="s">
        <v>782</v>
      </c>
      <c r="E781" s="3">
        <v>4</v>
      </c>
    </row>
    <row r="782" spans="1:5" ht="33">
      <c r="A782" s="38">
        <v>780</v>
      </c>
      <c r="B782" s="38"/>
      <c r="C782" s="38" t="s">
        <v>12834</v>
      </c>
      <c r="D782" s="6" t="s">
        <v>783</v>
      </c>
      <c r="E782" s="3">
        <v>4</v>
      </c>
    </row>
    <row r="783" spans="1:5" ht="33">
      <c r="A783" s="38">
        <v>781</v>
      </c>
      <c r="B783" s="38"/>
      <c r="C783" s="38" t="s">
        <v>12835</v>
      </c>
      <c r="D783" s="6" t="s">
        <v>784</v>
      </c>
      <c r="E783" s="3">
        <v>4</v>
      </c>
    </row>
    <row r="784" spans="1:5" ht="33">
      <c r="A784" s="38">
        <v>782</v>
      </c>
      <c r="B784" s="38"/>
      <c r="C784" s="38" t="s">
        <v>12836</v>
      </c>
      <c r="D784" s="6" t="s">
        <v>785</v>
      </c>
      <c r="E784" s="3">
        <v>6</v>
      </c>
    </row>
    <row r="785" spans="1:5" ht="33">
      <c r="A785" s="38">
        <v>783</v>
      </c>
      <c r="B785" s="38"/>
      <c r="C785" s="38" t="s">
        <v>12837</v>
      </c>
      <c r="D785" s="6" t="s">
        <v>786</v>
      </c>
      <c r="E785" s="3">
        <v>4</v>
      </c>
    </row>
    <row r="786" spans="1:5" ht="33">
      <c r="A786" s="38">
        <v>784</v>
      </c>
      <c r="B786" s="38"/>
      <c r="C786" s="38" t="s">
        <v>12838</v>
      </c>
      <c r="D786" s="6" t="s">
        <v>787</v>
      </c>
      <c r="E786" s="3">
        <v>6</v>
      </c>
    </row>
    <row r="787" spans="1:5" ht="33">
      <c r="A787" s="38">
        <v>785</v>
      </c>
      <c r="B787" s="38"/>
      <c r="C787" s="38" t="s">
        <v>12839</v>
      </c>
      <c r="D787" s="6" t="s">
        <v>788</v>
      </c>
      <c r="E787" s="3">
        <v>6</v>
      </c>
    </row>
    <row r="788" spans="1:5" ht="33">
      <c r="A788" s="38">
        <v>786</v>
      </c>
      <c r="B788" s="38"/>
      <c r="C788" s="38" t="s">
        <v>12840</v>
      </c>
      <c r="D788" s="6" t="s">
        <v>789</v>
      </c>
      <c r="E788" s="3">
        <v>6</v>
      </c>
    </row>
    <row r="789" spans="1:5" ht="33">
      <c r="A789" s="38">
        <v>787</v>
      </c>
      <c r="B789" s="38"/>
      <c r="C789" s="38" t="s">
        <v>12841</v>
      </c>
      <c r="D789" s="6" t="s">
        <v>790</v>
      </c>
      <c r="E789" s="3">
        <v>6</v>
      </c>
    </row>
    <row r="790" spans="1:5" ht="49.5">
      <c r="A790" s="38">
        <v>788</v>
      </c>
      <c r="B790" s="38"/>
      <c r="C790" s="38" t="s">
        <v>12842</v>
      </c>
      <c r="D790" s="6" t="s">
        <v>791</v>
      </c>
      <c r="E790" s="3">
        <v>6</v>
      </c>
    </row>
    <row r="791" spans="1:5" ht="33">
      <c r="A791" s="38">
        <v>789</v>
      </c>
      <c r="B791" s="38"/>
      <c r="C791" s="38" t="s">
        <v>12843</v>
      </c>
      <c r="D791" s="6" t="s">
        <v>792</v>
      </c>
      <c r="E791" s="3">
        <v>6</v>
      </c>
    </row>
    <row r="792" spans="1:5" ht="33">
      <c r="A792" s="38">
        <v>790</v>
      </c>
      <c r="B792" s="38"/>
      <c r="C792" s="38" t="s">
        <v>12844</v>
      </c>
      <c r="D792" s="6" t="s">
        <v>793</v>
      </c>
      <c r="E792" s="3">
        <v>6</v>
      </c>
    </row>
    <row r="793" spans="1:5" ht="33">
      <c r="A793" s="38">
        <v>791</v>
      </c>
      <c r="B793" s="38"/>
      <c r="C793" s="38" t="s">
        <v>12845</v>
      </c>
      <c r="D793" s="6" t="s">
        <v>794</v>
      </c>
      <c r="E793" s="3">
        <v>4</v>
      </c>
    </row>
    <row r="794" spans="1:5" ht="18.75">
      <c r="A794" s="38">
        <v>792</v>
      </c>
      <c r="B794" s="38"/>
      <c r="C794" s="38" t="s">
        <v>12846</v>
      </c>
      <c r="D794" s="6" t="s">
        <v>795</v>
      </c>
      <c r="E794" s="3">
        <v>4</v>
      </c>
    </row>
    <row r="795" spans="1:5" ht="33">
      <c r="A795" s="38">
        <v>793</v>
      </c>
      <c r="B795" s="38"/>
      <c r="C795" s="38" t="s">
        <v>12847</v>
      </c>
      <c r="D795" s="6" t="s">
        <v>796</v>
      </c>
      <c r="E795" s="3">
        <v>4</v>
      </c>
    </row>
    <row r="796" spans="1:5" ht="18.75">
      <c r="A796" s="38">
        <v>794</v>
      </c>
      <c r="B796" s="38"/>
      <c r="C796" s="38" t="s">
        <v>12848</v>
      </c>
      <c r="D796" s="6" t="s">
        <v>797</v>
      </c>
      <c r="E796" s="3">
        <v>4</v>
      </c>
    </row>
    <row r="797" spans="1:5" ht="18.75">
      <c r="A797" s="38">
        <v>795</v>
      </c>
      <c r="B797" s="38"/>
      <c r="C797" s="38" t="s">
        <v>12849</v>
      </c>
      <c r="D797" s="6" t="s">
        <v>798</v>
      </c>
      <c r="E797" s="3">
        <v>4</v>
      </c>
    </row>
    <row r="798" spans="1:5" ht="33">
      <c r="A798" s="38">
        <v>796</v>
      </c>
      <c r="B798" s="38"/>
      <c r="C798" s="38" t="s">
        <v>12850</v>
      </c>
      <c r="D798" s="6" t="s">
        <v>799</v>
      </c>
      <c r="E798" s="3">
        <v>4</v>
      </c>
    </row>
    <row r="799" spans="1:5" ht="33">
      <c r="A799" s="38">
        <v>797</v>
      </c>
      <c r="B799" s="38"/>
      <c r="C799" s="38" t="s">
        <v>12851</v>
      </c>
      <c r="D799" s="6" t="s">
        <v>800</v>
      </c>
      <c r="E799" s="3">
        <v>4</v>
      </c>
    </row>
    <row r="800" spans="1:5" ht="33">
      <c r="A800" s="38">
        <v>798</v>
      </c>
      <c r="B800" s="38"/>
      <c r="C800" s="38" t="s">
        <v>12852</v>
      </c>
      <c r="D800" s="6" t="s">
        <v>801</v>
      </c>
      <c r="E800" s="3">
        <v>4</v>
      </c>
    </row>
    <row r="801" spans="1:5" ht="18.75">
      <c r="A801" s="38">
        <v>799</v>
      </c>
      <c r="B801" s="38"/>
      <c r="C801" s="38" t="s">
        <v>12853</v>
      </c>
      <c r="D801" s="6" t="s">
        <v>802</v>
      </c>
      <c r="E801" s="3">
        <v>4</v>
      </c>
    </row>
    <row r="802" spans="1:5" ht="33">
      <c r="A802" s="38">
        <v>800</v>
      </c>
      <c r="B802" s="38"/>
      <c r="C802" s="38" t="s">
        <v>12854</v>
      </c>
      <c r="D802" s="6" t="s">
        <v>803</v>
      </c>
      <c r="E802" s="3">
        <v>4</v>
      </c>
    </row>
    <row r="803" spans="1:5" ht="33">
      <c r="A803" s="38">
        <v>801</v>
      </c>
      <c r="B803" s="38"/>
      <c r="C803" s="38" t="s">
        <v>12855</v>
      </c>
      <c r="D803" s="6" t="s">
        <v>804</v>
      </c>
      <c r="E803" s="3">
        <v>4</v>
      </c>
    </row>
    <row r="804" spans="1:5" ht="33">
      <c r="A804" s="38">
        <v>802</v>
      </c>
      <c r="B804" s="38"/>
      <c r="C804" s="38" t="s">
        <v>12856</v>
      </c>
      <c r="D804" s="6" t="s">
        <v>805</v>
      </c>
      <c r="E804" s="3">
        <v>4</v>
      </c>
    </row>
    <row r="805" spans="1:5" ht="49.5">
      <c r="A805" s="38">
        <v>803</v>
      </c>
      <c r="B805" s="38"/>
      <c r="C805" s="38" t="s">
        <v>12857</v>
      </c>
      <c r="D805" s="6" t="s">
        <v>806</v>
      </c>
      <c r="E805" s="3">
        <v>4</v>
      </c>
    </row>
    <row r="806" spans="1:5" ht="49.5">
      <c r="A806" s="38">
        <v>804</v>
      </c>
      <c r="B806" s="38"/>
      <c r="C806" s="38" t="s">
        <v>12858</v>
      </c>
      <c r="D806" s="6" t="s">
        <v>807</v>
      </c>
      <c r="E806" s="3">
        <v>4</v>
      </c>
    </row>
    <row r="807" spans="1:5" ht="33">
      <c r="A807" s="38">
        <v>805</v>
      </c>
      <c r="B807" s="38"/>
      <c r="C807" s="38" t="s">
        <v>12859</v>
      </c>
      <c r="D807" s="6" t="s">
        <v>808</v>
      </c>
      <c r="E807" s="3">
        <v>4</v>
      </c>
    </row>
    <row r="808" spans="1:5" ht="33">
      <c r="A808" s="38">
        <v>806</v>
      </c>
      <c r="B808" s="38"/>
      <c r="C808" s="38" t="s">
        <v>12860</v>
      </c>
      <c r="D808" s="6" t="s">
        <v>809</v>
      </c>
      <c r="E808" s="3">
        <v>4</v>
      </c>
    </row>
    <row r="809" spans="1:5" ht="49.5">
      <c r="A809" s="38">
        <v>807</v>
      </c>
      <c r="B809" s="38"/>
      <c r="C809" s="38" t="s">
        <v>12861</v>
      </c>
      <c r="D809" s="6" t="s">
        <v>810</v>
      </c>
      <c r="E809" s="3">
        <v>4</v>
      </c>
    </row>
    <row r="810" spans="1:5" ht="49.5">
      <c r="A810" s="38">
        <v>808</v>
      </c>
      <c r="B810" s="38"/>
      <c r="C810" s="38" t="s">
        <v>12862</v>
      </c>
      <c r="D810" s="6" t="s">
        <v>811</v>
      </c>
      <c r="E810" s="3">
        <v>4</v>
      </c>
    </row>
    <row r="811" spans="1:5" ht="49.5">
      <c r="A811" s="38">
        <v>809</v>
      </c>
      <c r="B811" s="38"/>
      <c r="C811" s="38" t="s">
        <v>12863</v>
      </c>
      <c r="D811" s="6" t="s">
        <v>812</v>
      </c>
      <c r="E811" s="3">
        <v>4</v>
      </c>
    </row>
    <row r="812" spans="1:5" ht="33">
      <c r="A812" s="38">
        <v>810</v>
      </c>
      <c r="B812" s="38"/>
      <c r="C812" s="38" t="s">
        <v>12864</v>
      </c>
      <c r="D812" s="6" t="s">
        <v>813</v>
      </c>
      <c r="E812" s="3">
        <v>4</v>
      </c>
    </row>
    <row r="813" spans="1:5" ht="33">
      <c r="A813" s="38">
        <v>811</v>
      </c>
      <c r="B813" s="38"/>
      <c r="C813" s="38" t="s">
        <v>12865</v>
      </c>
      <c r="D813" s="6" t="s">
        <v>814</v>
      </c>
      <c r="E813" s="3">
        <v>4</v>
      </c>
    </row>
    <row r="814" spans="1:5" ht="49.5">
      <c r="A814" s="38">
        <v>812</v>
      </c>
      <c r="B814" s="38"/>
      <c r="C814" s="38" t="s">
        <v>12866</v>
      </c>
      <c r="D814" s="6" t="s">
        <v>815</v>
      </c>
      <c r="E814" s="3">
        <v>4</v>
      </c>
    </row>
    <row r="815" spans="1:5" ht="33">
      <c r="A815" s="38">
        <v>813</v>
      </c>
      <c r="B815" s="38"/>
      <c r="C815" s="38" t="s">
        <v>12867</v>
      </c>
      <c r="D815" s="6" t="s">
        <v>816</v>
      </c>
      <c r="E815" s="3">
        <v>4</v>
      </c>
    </row>
    <row r="816" spans="1:5" ht="33">
      <c r="A816" s="38">
        <v>814</v>
      </c>
      <c r="B816" s="38"/>
      <c r="C816" s="38" t="s">
        <v>12868</v>
      </c>
      <c r="D816" s="6" t="s">
        <v>817</v>
      </c>
      <c r="E816" s="3">
        <v>4</v>
      </c>
    </row>
    <row r="817" spans="1:5" ht="33">
      <c r="A817" s="38">
        <v>815</v>
      </c>
      <c r="B817" s="38"/>
      <c r="C817" s="38" t="s">
        <v>12869</v>
      </c>
      <c r="D817" s="6" t="s">
        <v>818</v>
      </c>
      <c r="E817" s="3">
        <v>4</v>
      </c>
    </row>
    <row r="818" spans="1:5" ht="33">
      <c r="A818" s="38">
        <v>816</v>
      </c>
      <c r="B818" s="38"/>
      <c r="C818" s="38" t="s">
        <v>12870</v>
      </c>
      <c r="D818" s="6" t="s">
        <v>819</v>
      </c>
      <c r="E818" s="3">
        <v>4</v>
      </c>
    </row>
    <row r="819" spans="1:5" ht="33">
      <c r="A819" s="38">
        <v>817</v>
      </c>
      <c r="B819" s="38"/>
      <c r="C819" s="38" t="s">
        <v>12871</v>
      </c>
      <c r="D819" s="6" t="s">
        <v>820</v>
      </c>
      <c r="E819" s="3">
        <v>4</v>
      </c>
    </row>
    <row r="820" spans="1:5" ht="49.5">
      <c r="A820" s="38">
        <v>818</v>
      </c>
      <c r="B820" s="38"/>
      <c r="C820" s="38" t="s">
        <v>12872</v>
      </c>
      <c r="D820" s="6" t="s">
        <v>821</v>
      </c>
      <c r="E820" s="3">
        <v>4</v>
      </c>
    </row>
    <row r="821" spans="1:5" ht="49.5">
      <c r="A821" s="38">
        <v>819</v>
      </c>
      <c r="B821" s="38"/>
      <c r="C821" s="38" t="s">
        <v>12873</v>
      </c>
      <c r="D821" s="6" t="s">
        <v>822</v>
      </c>
      <c r="E821" s="3">
        <v>4</v>
      </c>
    </row>
    <row r="822" spans="1:5" ht="49.5">
      <c r="A822" s="38">
        <v>820</v>
      </c>
      <c r="B822" s="38"/>
      <c r="C822" s="38" t="s">
        <v>12874</v>
      </c>
      <c r="D822" s="6" t="s">
        <v>823</v>
      </c>
      <c r="E822" s="3">
        <v>4</v>
      </c>
    </row>
    <row r="823" spans="1:5" ht="33">
      <c r="A823" s="38">
        <v>821</v>
      </c>
      <c r="B823" s="38"/>
      <c r="C823" s="38" t="s">
        <v>12875</v>
      </c>
      <c r="D823" s="6" t="s">
        <v>824</v>
      </c>
      <c r="E823" s="3">
        <v>4</v>
      </c>
    </row>
    <row r="824" spans="1:5" ht="49.5">
      <c r="A824" s="38">
        <v>822</v>
      </c>
      <c r="B824" s="38"/>
      <c r="C824" s="38" t="s">
        <v>12876</v>
      </c>
      <c r="D824" s="6" t="s">
        <v>825</v>
      </c>
      <c r="E824" s="3">
        <v>4</v>
      </c>
    </row>
    <row r="825" spans="1:5" ht="33">
      <c r="A825" s="38">
        <v>823</v>
      </c>
      <c r="B825" s="38"/>
      <c r="C825" s="38" t="s">
        <v>12877</v>
      </c>
      <c r="D825" s="6" t="s">
        <v>826</v>
      </c>
      <c r="E825" s="3">
        <v>4</v>
      </c>
    </row>
    <row r="826" spans="1:5" ht="18.75">
      <c r="A826" s="38">
        <v>824</v>
      </c>
      <c r="B826" s="38"/>
      <c r="C826" s="38" t="s">
        <v>12878</v>
      </c>
      <c r="D826" s="6" t="s">
        <v>827</v>
      </c>
      <c r="E826" s="3">
        <v>4</v>
      </c>
    </row>
    <row r="827" spans="1:5" ht="18.75">
      <c r="A827" s="38">
        <v>825</v>
      </c>
      <c r="B827" s="38"/>
      <c r="C827" s="38" t="s">
        <v>12879</v>
      </c>
      <c r="D827" s="6" t="s">
        <v>828</v>
      </c>
      <c r="E827" s="3">
        <v>4</v>
      </c>
    </row>
    <row r="828" spans="1:5" ht="18.75">
      <c r="A828" s="38">
        <v>826</v>
      </c>
      <c r="B828" s="38"/>
      <c r="C828" s="38" t="s">
        <v>12880</v>
      </c>
      <c r="D828" s="6" t="s">
        <v>829</v>
      </c>
      <c r="E828" s="3">
        <v>4</v>
      </c>
    </row>
    <row r="829" spans="1:5" ht="18.75">
      <c r="A829" s="38">
        <v>827</v>
      </c>
      <c r="B829" s="38"/>
      <c r="C829" s="38" t="s">
        <v>12881</v>
      </c>
      <c r="D829" s="6" t="s">
        <v>830</v>
      </c>
      <c r="E829" s="3">
        <v>4</v>
      </c>
    </row>
    <row r="830" spans="1:5" ht="18.75">
      <c r="A830" s="38">
        <v>828</v>
      </c>
      <c r="B830" s="38"/>
      <c r="C830" s="38" t="s">
        <v>12882</v>
      </c>
      <c r="D830" s="6" t="s">
        <v>831</v>
      </c>
      <c r="E830" s="3">
        <v>4</v>
      </c>
    </row>
    <row r="831" spans="1:5" ht="33">
      <c r="A831" s="38">
        <v>829</v>
      </c>
      <c r="B831" s="38"/>
      <c r="C831" s="38" t="s">
        <v>12883</v>
      </c>
      <c r="D831" s="6" t="s">
        <v>832</v>
      </c>
      <c r="E831" s="3">
        <v>4</v>
      </c>
    </row>
    <row r="832" spans="1:5" ht="49.5">
      <c r="A832" s="38">
        <v>830</v>
      </c>
      <c r="B832" s="38"/>
      <c r="C832" s="38" t="s">
        <v>12884</v>
      </c>
      <c r="D832" s="6" t="s">
        <v>833</v>
      </c>
      <c r="E832" s="3">
        <v>4</v>
      </c>
    </row>
    <row r="833" spans="1:5" ht="33">
      <c r="A833" s="38">
        <v>831</v>
      </c>
      <c r="B833" s="38"/>
      <c r="C833" s="38" t="s">
        <v>12885</v>
      </c>
      <c r="D833" s="6" t="s">
        <v>834</v>
      </c>
      <c r="E833" s="3">
        <v>4</v>
      </c>
    </row>
    <row r="834" spans="1:5" ht="49.5">
      <c r="A834" s="38">
        <v>832</v>
      </c>
      <c r="B834" s="38"/>
      <c r="C834" s="38" t="s">
        <v>12886</v>
      </c>
      <c r="D834" s="6" t="s">
        <v>835</v>
      </c>
      <c r="E834" s="3">
        <v>4</v>
      </c>
    </row>
    <row r="835" spans="1:5" ht="33">
      <c r="A835" s="38">
        <v>833</v>
      </c>
      <c r="B835" s="38"/>
      <c r="C835" s="38" t="s">
        <v>12887</v>
      </c>
      <c r="D835" s="6" t="s">
        <v>836</v>
      </c>
      <c r="E835" s="3">
        <v>4</v>
      </c>
    </row>
    <row r="836" spans="1:5" ht="49.5">
      <c r="A836" s="38">
        <v>834</v>
      </c>
      <c r="B836" s="38"/>
      <c r="C836" s="38" t="s">
        <v>12888</v>
      </c>
      <c r="D836" s="6" t="s">
        <v>837</v>
      </c>
      <c r="E836" s="3">
        <v>4</v>
      </c>
    </row>
    <row r="837" spans="1:5" ht="49.5">
      <c r="A837" s="38">
        <v>835</v>
      </c>
      <c r="B837" s="38"/>
      <c r="C837" s="38" t="s">
        <v>12889</v>
      </c>
      <c r="D837" s="6" t="s">
        <v>838</v>
      </c>
      <c r="E837" s="3">
        <v>4</v>
      </c>
    </row>
    <row r="838" spans="1:5" ht="49.5">
      <c r="A838" s="38">
        <v>836</v>
      </c>
      <c r="B838" s="38"/>
      <c r="C838" s="38" t="s">
        <v>12890</v>
      </c>
      <c r="D838" s="6" t="s">
        <v>839</v>
      </c>
      <c r="E838" s="3">
        <v>4</v>
      </c>
    </row>
    <row r="839" spans="1:5" ht="33">
      <c r="A839" s="38">
        <v>837</v>
      </c>
      <c r="B839" s="38"/>
      <c r="C839" s="38" t="s">
        <v>12891</v>
      </c>
      <c r="D839" s="6" t="s">
        <v>840</v>
      </c>
      <c r="E839" s="3">
        <v>4</v>
      </c>
    </row>
    <row r="840" spans="1:5" ht="33">
      <c r="A840" s="38">
        <v>838</v>
      </c>
      <c r="B840" s="38"/>
      <c r="C840" s="38" t="s">
        <v>12892</v>
      </c>
      <c r="D840" s="6" t="s">
        <v>841</v>
      </c>
      <c r="E840" s="3">
        <v>4</v>
      </c>
    </row>
    <row r="841" spans="1:5" ht="18.75">
      <c r="A841" s="38">
        <v>839</v>
      </c>
      <c r="B841" s="38"/>
      <c r="C841" s="38" t="s">
        <v>12893</v>
      </c>
      <c r="D841" s="6" t="s">
        <v>842</v>
      </c>
      <c r="E841" s="3">
        <v>4</v>
      </c>
    </row>
    <row r="842" spans="1:5" ht="18.75">
      <c r="A842" s="38">
        <v>840</v>
      </c>
      <c r="B842" s="38"/>
      <c r="C842" s="38" t="s">
        <v>12894</v>
      </c>
      <c r="D842" s="6" t="s">
        <v>843</v>
      </c>
      <c r="E842" s="3">
        <v>4</v>
      </c>
    </row>
    <row r="843" spans="1:5" ht="18.75">
      <c r="A843" s="38">
        <v>841</v>
      </c>
      <c r="B843" s="38"/>
      <c r="C843" s="38" t="s">
        <v>12895</v>
      </c>
      <c r="D843" s="6" t="s">
        <v>844</v>
      </c>
      <c r="E843" s="3">
        <v>4</v>
      </c>
    </row>
    <row r="844" spans="1:5" ht="18.75">
      <c r="A844" s="38">
        <v>842</v>
      </c>
      <c r="B844" s="38"/>
      <c r="C844" s="38" t="s">
        <v>12896</v>
      </c>
      <c r="D844" s="6" t="s">
        <v>845</v>
      </c>
      <c r="E844" s="3">
        <v>4</v>
      </c>
    </row>
    <row r="845" spans="1:5" ht="33">
      <c r="A845" s="38">
        <v>843</v>
      </c>
      <c r="B845" s="38"/>
      <c r="C845" s="38" t="s">
        <v>12897</v>
      </c>
      <c r="D845" s="6" t="s">
        <v>846</v>
      </c>
      <c r="E845" s="3">
        <v>4</v>
      </c>
    </row>
    <row r="846" spans="1:5" ht="18.75">
      <c r="A846" s="38">
        <v>844</v>
      </c>
      <c r="B846" s="38"/>
      <c r="C846" s="38" t="s">
        <v>12898</v>
      </c>
      <c r="D846" s="6" t="s">
        <v>847</v>
      </c>
      <c r="E846" s="3">
        <v>4</v>
      </c>
    </row>
    <row r="847" spans="1:5" ht="18.75">
      <c r="A847" s="38">
        <v>845</v>
      </c>
      <c r="B847" s="38"/>
      <c r="C847" s="38" t="s">
        <v>12899</v>
      </c>
      <c r="D847" s="6" t="s">
        <v>848</v>
      </c>
      <c r="E847" s="3">
        <v>4</v>
      </c>
    </row>
    <row r="848" spans="1:5" ht="33">
      <c r="A848" s="38">
        <v>846</v>
      </c>
      <c r="B848" s="38"/>
      <c r="C848" s="38" t="s">
        <v>12900</v>
      </c>
      <c r="D848" s="6" t="s">
        <v>849</v>
      </c>
      <c r="E848" s="3">
        <v>4</v>
      </c>
    </row>
    <row r="849" spans="1:5" ht="49.5">
      <c r="A849" s="38">
        <v>847</v>
      </c>
      <c r="B849" s="38"/>
      <c r="C849" s="38" t="s">
        <v>12901</v>
      </c>
      <c r="D849" s="6" t="s">
        <v>850</v>
      </c>
      <c r="E849" s="3">
        <v>4</v>
      </c>
    </row>
    <row r="850" spans="1:5" ht="33">
      <c r="A850" s="38">
        <v>848</v>
      </c>
      <c r="B850" s="38"/>
      <c r="C850" s="38" t="s">
        <v>12902</v>
      </c>
      <c r="D850" s="6" t="s">
        <v>851</v>
      </c>
      <c r="E850" s="3">
        <v>4</v>
      </c>
    </row>
    <row r="851" spans="1:5" ht="33">
      <c r="A851" s="38">
        <v>849</v>
      </c>
      <c r="B851" s="38"/>
      <c r="C851" s="38" t="s">
        <v>12903</v>
      </c>
      <c r="D851" s="6" t="s">
        <v>852</v>
      </c>
      <c r="E851" s="3">
        <v>4</v>
      </c>
    </row>
    <row r="852" spans="1:5" ht="33">
      <c r="A852" s="38">
        <v>850</v>
      </c>
      <c r="B852" s="38"/>
      <c r="C852" s="38" t="s">
        <v>12904</v>
      </c>
      <c r="D852" s="6" t="s">
        <v>853</v>
      </c>
      <c r="E852" s="3">
        <v>4</v>
      </c>
    </row>
    <row r="853" spans="1:5" ht="33">
      <c r="A853" s="38">
        <v>851</v>
      </c>
      <c r="B853" s="38"/>
      <c r="C853" s="38" t="s">
        <v>12905</v>
      </c>
      <c r="D853" s="6" t="s">
        <v>854</v>
      </c>
      <c r="E853" s="3">
        <v>4</v>
      </c>
    </row>
    <row r="854" spans="1:5" ht="49.5">
      <c r="A854" s="38">
        <v>852</v>
      </c>
      <c r="B854" s="38"/>
      <c r="C854" s="38" t="s">
        <v>12906</v>
      </c>
      <c r="D854" s="6" t="s">
        <v>855</v>
      </c>
      <c r="E854" s="3">
        <v>4</v>
      </c>
    </row>
    <row r="855" spans="1:5" ht="49.5">
      <c r="A855" s="38">
        <v>853</v>
      </c>
      <c r="B855" s="38"/>
      <c r="C855" s="38" t="s">
        <v>12907</v>
      </c>
      <c r="D855" s="6" t="s">
        <v>856</v>
      </c>
      <c r="E855" s="3">
        <v>4</v>
      </c>
    </row>
    <row r="856" spans="1:5" ht="49.5">
      <c r="A856" s="38">
        <v>854</v>
      </c>
      <c r="B856" s="38"/>
      <c r="C856" s="38" t="s">
        <v>12908</v>
      </c>
      <c r="D856" s="6" t="s">
        <v>857</v>
      </c>
      <c r="E856" s="3">
        <v>4</v>
      </c>
    </row>
    <row r="857" spans="1:5" ht="33">
      <c r="A857" s="38">
        <v>855</v>
      </c>
      <c r="B857" s="38"/>
      <c r="C857" s="38" t="s">
        <v>12909</v>
      </c>
      <c r="D857" s="6" t="s">
        <v>858</v>
      </c>
      <c r="E857" s="3">
        <v>4</v>
      </c>
    </row>
    <row r="858" spans="1:5" ht="49.5">
      <c r="A858" s="38">
        <v>856</v>
      </c>
      <c r="B858" s="38"/>
      <c r="C858" s="38" t="s">
        <v>12910</v>
      </c>
      <c r="D858" s="6" t="s">
        <v>859</v>
      </c>
      <c r="E858" s="3">
        <v>4</v>
      </c>
    </row>
    <row r="859" spans="1:5" ht="18.75">
      <c r="A859" s="38">
        <v>857</v>
      </c>
      <c r="B859" s="38"/>
      <c r="C859" s="38" t="s">
        <v>12911</v>
      </c>
      <c r="D859" s="6" t="s">
        <v>860</v>
      </c>
      <c r="E859" s="3">
        <v>4</v>
      </c>
    </row>
    <row r="860" spans="1:5" ht="33">
      <c r="A860" s="38">
        <v>858</v>
      </c>
      <c r="B860" s="38"/>
      <c r="C860" s="38" t="s">
        <v>12912</v>
      </c>
      <c r="D860" s="6" t="s">
        <v>861</v>
      </c>
      <c r="E860" s="3">
        <v>4</v>
      </c>
    </row>
    <row r="861" spans="1:5" ht="49.5">
      <c r="A861" s="38">
        <v>859</v>
      </c>
      <c r="B861" s="38"/>
      <c r="C861" s="38" t="s">
        <v>12913</v>
      </c>
      <c r="D861" s="6" t="s">
        <v>862</v>
      </c>
      <c r="E861" s="3">
        <v>4</v>
      </c>
    </row>
    <row r="862" spans="1:5" ht="49.5">
      <c r="A862" s="38">
        <v>860</v>
      </c>
      <c r="B862" s="38"/>
      <c r="C862" s="38" t="s">
        <v>12914</v>
      </c>
      <c r="D862" s="6" t="s">
        <v>863</v>
      </c>
      <c r="E862" s="3">
        <v>4</v>
      </c>
    </row>
    <row r="863" spans="1:5" ht="33">
      <c r="A863" s="38">
        <v>861</v>
      </c>
      <c r="B863" s="38"/>
      <c r="C863" s="38" t="s">
        <v>12915</v>
      </c>
      <c r="D863" s="6" t="s">
        <v>864</v>
      </c>
      <c r="E863" s="3">
        <v>4</v>
      </c>
    </row>
    <row r="864" spans="1:5" ht="49.5">
      <c r="A864" s="38">
        <v>862</v>
      </c>
      <c r="B864" s="38"/>
      <c r="C864" s="38" t="s">
        <v>12916</v>
      </c>
      <c r="D864" s="6" t="s">
        <v>865</v>
      </c>
      <c r="E864" s="3">
        <v>4</v>
      </c>
    </row>
    <row r="865" spans="1:5" ht="49.5">
      <c r="A865" s="38">
        <v>863</v>
      </c>
      <c r="B865" s="38"/>
      <c r="C865" s="38" t="s">
        <v>12917</v>
      </c>
      <c r="D865" s="6" t="s">
        <v>866</v>
      </c>
      <c r="E865" s="3">
        <v>4</v>
      </c>
    </row>
    <row r="866" spans="1:5" ht="49.5">
      <c r="A866" s="38">
        <v>864</v>
      </c>
      <c r="B866" s="38"/>
      <c r="C866" s="38" t="s">
        <v>12918</v>
      </c>
      <c r="D866" s="6" t="s">
        <v>867</v>
      </c>
      <c r="E866" s="3">
        <v>4</v>
      </c>
    </row>
    <row r="867" spans="1:5" ht="49.5">
      <c r="A867" s="38">
        <v>865</v>
      </c>
      <c r="B867" s="38"/>
      <c r="C867" s="38" t="s">
        <v>12919</v>
      </c>
      <c r="D867" s="6" t="s">
        <v>868</v>
      </c>
      <c r="E867" s="3">
        <v>4</v>
      </c>
    </row>
    <row r="868" spans="1:5" ht="33">
      <c r="A868" s="38">
        <v>866</v>
      </c>
      <c r="B868" s="38"/>
      <c r="C868" s="38" t="s">
        <v>12920</v>
      </c>
      <c r="D868" s="6" t="s">
        <v>869</v>
      </c>
      <c r="E868" s="3">
        <v>4</v>
      </c>
    </row>
    <row r="869" spans="1:5" ht="33">
      <c r="A869" s="38">
        <v>867</v>
      </c>
      <c r="B869" s="38"/>
      <c r="C869" s="38" t="s">
        <v>12921</v>
      </c>
      <c r="D869" s="6" t="s">
        <v>870</v>
      </c>
      <c r="E869" s="3">
        <v>4</v>
      </c>
    </row>
    <row r="870" spans="1:5" ht="49.5">
      <c r="A870" s="38">
        <v>868</v>
      </c>
      <c r="B870" s="38"/>
      <c r="C870" s="38" t="s">
        <v>12922</v>
      </c>
      <c r="D870" s="6" t="s">
        <v>871</v>
      </c>
      <c r="E870" s="3">
        <v>4</v>
      </c>
    </row>
    <row r="871" spans="1:5" ht="33">
      <c r="A871" s="38">
        <v>869</v>
      </c>
      <c r="B871" s="38"/>
      <c r="C871" s="38" t="s">
        <v>12923</v>
      </c>
      <c r="D871" s="6" t="s">
        <v>872</v>
      </c>
      <c r="E871" s="3">
        <v>4</v>
      </c>
    </row>
    <row r="872" spans="1:5" ht="33">
      <c r="A872" s="38">
        <v>870</v>
      </c>
      <c r="B872" s="38"/>
      <c r="C872" s="38" t="s">
        <v>12923</v>
      </c>
      <c r="D872" s="6" t="s">
        <v>873</v>
      </c>
      <c r="E872" s="3">
        <v>4</v>
      </c>
    </row>
    <row r="873" spans="1:5" ht="33">
      <c r="A873" s="38">
        <v>871</v>
      </c>
      <c r="B873" s="38"/>
      <c r="C873" s="38" t="s">
        <v>12924</v>
      </c>
      <c r="D873" s="6" t="s">
        <v>874</v>
      </c>
      <c r="E873" s="3">
        <v>4</v>
      </c>
    </row>
    <row r="874" spans="1:5" ht="33">
      <c r="A874" s="38">
        <v>872</v>
      </c>
      <c r="B874" s="38"/>
      <c r="C874" s="38" t="s">
        <v>12925</v>
      </c>
      <c r="D874" s="6" t="s">
        <v>875</v>
      </c>
      <c r="E874" s="3">
        <v>4</v>
      </c>
    </row>
    <row r="875" spans="1:5" ht="33">
      <c r="A875" s="38">
        <v>873</v>
      </c>
      <c r="B875" s="38"/>
      <c r="C875" s="38" t="s">
        <v>12926</v>
      </c>
      <c r="D875" s="6" t="s">
        <v>876</v>
      </c>
      <c r="E875" s="3">
        <v>4</v>
      </c>
    </row>
    <row r="876" spans="1:5" ht="33">
      <c r="A876" s="38">
        <v>874</v>
      </c>
      <c r="B876" s="38"/>
      <c r="C876" s="38" t="s">
        <v>12927</v>
      </c>
      <c r="D876" s="6" t="s">
        <v>877</v>
      </c>
      <c r="E876" s="3">
        <v>4</v>
      </c>
    </row>
    <row r="877" spans="1:5" ht="33">
      <c r="A877" s="38">
        <v>875</v>
      </c>
      <c r="B877" s="38"/>
      <c r="C877" s="38" t="s">
        <v>12928</v>
      </c>
      <c r="D877" s="6" t="s">
        <v>878</v>
      </c>
      <c r="E877" s="3">
        <v>4</v>
      </c>
    </row>
    <row r="878" spans="1:5" ht="33">
      <c r="A878" s="38">
        <v>876</v>
      </c>
      <c r="B878" s="38"/>
      <c r="C878" s="38" t="s">
        <v>12929</v>
      </c>
      <c r="D878" s="6" t="s">
        <v>879</v>
      </c>
      <c r="E878" s="3">
        <v>4</v>
      </c>
    </row>
    <row r="879" spans="1:5" ht="33">
      <c r="A879" s="38">
        <v>877</v>
      </c>
      <c r="B879" s="38"/>
      <c r="C879" s="38" t="s">
        <v>12930</v>
      </c>
      <c r="D879" s="6" t="s">
        <v>880</v>
      </c>
      <c r="E879" s="3">
        <v>4</v>
      </c>
    </row>
    <row r="880" spans="1:5" ht="33">
      <c r="A880" s="38">
        <v>878</v>
      </c>
      <c r="B880" s="38"/>
      <c r="C880" s="38" t="s">
        <v>12931</v>
      </c>
      <c r="D880" s="6" t="s">
        <v>881</v>
      </c>
      <c r="E880" s="3">
        <v>4</v>
      </c>
    </row>
    <row r="881" spans="1:5" ht="18.75">
      <c r="A881" s="38">
        <v>879</v>
      </c>
      <c r="B881" s="38"/>
      <c r="C881" s="38" t="s">
        <v>12932</v>
      </c>
      <c r="D881" s="6" t="s">
        <v>882</v>
      </c>
      <c r="E881" s="3">
        <v>4</v>
      </c>
    </row>
    <row r="882" spans="1:5" ht="18.75">
      <c r="A882" s="38">
        <v>880</v>
      </c>
      <c r="B882" s="38"/>
      <c r="C882" s="38" t="s">
        <v>12933</v>
      </c>
      <c r="D882" s="6" t="s">
        <v>883</v>
      </c>
      <c r="E882" s="3">
        <v>4</v>
      </c>
    </row>
    <row r="883" spans="1:5" ht="18.75">
      <c r="A883" s="38">
        <v>881</v>
      </c>
      <c r="B883" s="38"/>
      <c r="C883" s="38" t="s">
        <v>12934</v>
      </c>
      <c r="D883" s="6" t="s">
        <v>884</v>
      </c>
      <c r="E883" s="3">
        <v>4</v>
      </c>
    </row>
    <row r="884" spans="1:5" ht="33">
      <c r="A884" s="38">
        <v>882</v>
      </c>
      <c r="B884" s="38"/>
      <c r="C884" s="38" t="s">
        <v>12935</v>
      </c>
      <c r="D884" s="6" t="s">
        <v>885</v>
      </c>
      <c r="E884" s="3">
        <v>4</v>
      </c>
    </row>
    <row r="885" spans="1:5" ht="33">
      <c r="A885" s="38">
        <v>883</v>
      </c>
      <c r="B885" s="38"/>
      <c r="C885" s="38" t="s">
        <v>12936</v>
      </c>
      <c r="D885" s="6" t="s">
        <v>886</v>
      </c>
      <c r="E885" s="3">
        <v>4</v>
      </c>
    </row>
    <row r="886" spans="1:5" ht="49.5">
      <c r="A886" s="38">
        <v>884</v>
      </c>
      <c r="B886" s="38"/>
      <c r="C886" s="38" t="s">
        <v>12937</v>
      </c>
      <c r="D886" s="6" t="s">
        <v>887</v>
      </c>
      <c r="E886" s="3">
        <v>4</v>
      </c>
    </row>
    <row r="887" spans="1:5" ht="33">
      <c r="A887" s="38">
        <v>885</v>
      </c>
      <c r="B887" s="38"/>
      <c r="C887" s="38" t="s">
        <v>12938</v>
      </c>
      <c r="D887" s="6" t="s">
        <v>888</v>
      </c>
      <c r="E887" s="3">
        <v>4</v>
      </c>
    </row>
    <row r="888" spans="1:5" ht="33">
      <c r="A888" s="38">
        <v>886</v>
      </c>
      <c r="B888" s="38"/>
      <c r="C888" s="38" t="s">
        <v>12939</v>
      </c>
      <c r="D888" s="6" t="s">
        <v>889</v>
      </c>
      <c r="E888" s="3">
        <v>4</v>
      </c>
    </row>
    <row r="889" spans="1:5" ht="33">
      <c r="A889" s="38">
        <v>887</v>
      </c>
      <c r="B889" s="38"/>
      <c r="C889" s="38" t="s">
        <v>12940</v>
      </c>
      <c r="D889" s="6" t="s">
        <v>890</v>
      </c>
      <c r="E889" s="3">
        <v>4</v>
      </c>
    </row>
    <row r="890" spans="1:5" ht="49.5">
      <c r="A890" s="38">
        <v>888</v>
      </c>
      <c r="B890" s="38"/>
      <c r="C890" s="38" t="s">
        <v>12941</v>
      </c>
      <c r="D890" s="6" t="s">
        <v>891</v>
      </c>
      <c r="E890" s="3">
        <v>4</v>
      </c>
    </row>
    <row r="891" spans="1:5" ht="33">
      <c r="A891" s="38">
        <v>889</v>
      </c>
      <c r="B891" s="38"/>
      <c r="C891" s="38" t="s">
        <v>12942</v>
      </c>
      <c r="D891" s="6" t="s">
        <v>892</v>
      </c>
      <c r="E891" s="3">
        <v>4</v>
      </c>
    </row>
    <row r="892" spans="1:5" ht="49.5">
      <c r="A892" s="38">
        <v>890</v>
      </c>
      <c r="B892" s="38"/>
      <c r="C892" s="38" t="s">
        <v>12943</v>
      </c>
      <c r="D892" s="6" t="s">
        <v>893</v>
      </c>
      <c r="E892" s="3">
        <v>4</v>
      </c>
    </row>
    <row r="893" spans="1:5" ht="33">
      <c r="A893" s="38">
        <v>891</v>
      </c>
      <c r="B893" s="38"/>
      <c r="C893" s="38" t="s">
        <v>12944</v>
      </c>
      <c r="D893" s="6" t="s">
        <v>894</v>
      </c>
      <c r="E893" s="3">
        <v>4</v>
      </c>
    </row>
    <row r="894" spans="1:5" ht="49.5">
      <c r="A894" s="38">
        <v>892</v>
      </c>
      <c r="B894" s="38"/>
      <c r="C894" s="38" t="s">
        <v>12945</v>
      </c>
      <c r="D894" s="6" t="s">
        <v>895</v>
      </c>
      <c r="E894" s="3">
        <v>4</v>
      </c>
    </row>
    <row r="895" spans="1:5" ht="33">
      <c r="A895" s="38">
        <v>893</v>
      </c>
      <c r="B895" s="38"/>
      <c r="C895" s="38" t="s">
        <v>12946</v>
      </c>
      <c r="D895" s="6" t="s">
        <v>896</v>
      </c>
      <c r="E895" s="3">
        <v>4</v>
      </c>
    </row>
    <row r="896" spans="1:5" ht="49.5">
      <c r="A896" s="38">
        <v>894</v>
      </c>
      <c r="B896" s="38"/>
      <c r="C896" s="38" t="s">
        <v>12947</v>
      </c>
      <c r="D896" s="6" t="s">
        <v>897</v>
      </c>
      <c r="E896" s="3">
        <v>4</v>
      </c>
    </row>
    <row r="897" spans="1:5" ht="49.5">
      <c r="A897" s="38">
        <v>895</v>
      </c>
      <c r="B897" s="38"/>
      <c r="C897" s="38" t="s">
        <v>12948</v>
      </c>
      <c r="D897" s="6" t="s">
        <v>898</v>
      </c>
      <c r="E897" s="3">
        <v>4</v>
      </c>
    </row>
    <row r="898" spans="1:5" ht="49.5">
      <c r="A898" s="38">
        <v>896</v>
      </c>
      <c r="B898" s="38"/>
      <c r="C898" s="38" t="s">
        <v>12949</v>
      </c>
      <c r="D898" s="6" t="s">
        <v>899</v>
      </c>
      <c r="E898" s="3">
        <v>4</v>
      </c>
    </row>
    <row r="899" spans="1:5" ht="33">
      <c r="A899" s="38">
        <v>897</v>
      </c>
      <c r="B899" s="38"/>
      <c r="C899" s="38" t="s">
        <v>12950</v>
      </c>
      <c r="D899" s="6" t="s">
        <v>900</v>
      </c>
      <c r="E899" s="3">
        <v>4</v>
      </c>
    </row>
    <row r="900" spans="1:5" ht="33">
      <c r="A900" s="38">
        <v>898</v>
      </c>
      <c r="B900" s="38"/>
      <c r="C900" s="38" t="s">
        <v>12951</v>
      </c>
      <c r="D900" s="6" t="s">
        <v>901</v>
      </c>
      <c r="E900" s="3">
        <v>4</v>
      </c>
    </row>
    <row r="901" spans="1:5" ht="33">
      <c r="A901" s="38">
        <v>899</v>
      </c>
      <c r="B901" s="38"/>
      <c r="C901" s="38" t="s">
        <v>12952</v>
      </c>
      <c r="D901" s="6" t="s">
        <v>902</v>
      </c>
      <c r="E901" s="3">
        <v>4</v>
      </c>
    </row>
    <row r="902" spans="1:5" ht="49.5">
      <c r="A902" s="38">
        <v>900</v>
      </c>
      <c r="B902" s="38"/>
      <c r="C902" s="38" t="s">
        <v>12953</v>
      </c>
      <c r="D902" s="6" t="s">
        <v>903</v>
      </c>
      <c r="E902" s="3">
        <v>4</v>
      </c>
    </row>
    <row r="903" spans="1:5" ht="33">
      <c r="A903" s="38">
        <v>901</v>
      </c>
      <c r="B903" s="38"/>
      <c r="C903" s="38" t="s">
        <v>12954</v>
      </c>
      <c r="D903" s="6" t="s">
        <v>904</v>
      </c>
      <c r="E903" s="3">
        <v>6</v>
      </c>
    </row>
    <row r="904" spans="1:5" ht="49.5">
      <c r="A904" s="38">
        <v>902</v>
      </c>
      <c r="B904" s="38"/>
      <c r="C904" s="38" t="s">
        <v>12955</v>
      </c>
      <c r="D904" s="6" t="s">
        <v>905</v>
      </c>
      <c r="E904" s="3">
        <v>6</v>
      </c>
    </row>
    <row r="905" spans="1:5" ht="33">
      <c r="A905" s="38">
        <v>903</v>
      </c>
      <c r="B905" s="38"/>
      <c r="C905" s="38" t="s">
        <v>12956</v>
      </c>
      <c r="D905" s="6" t="s">
        <v>906</v>
      </c>
      <c r="E905" s="3">
        <v>6</v>
      </c>
    </row>
    <row r="906" spans="1:5" ht="33">
      <c r="A906" s="38">
        <v>904</v>
      </c>
      <c r="B906" s="38"/>
      <c r="C906" s="38" t="s">
        <v>12957</v>
      </c>
      <c r="D906" s="6" t="s">
        <v>907</v>
      </c>
      <c r="E906" s="3">
        <v>6</v>
      </c>
    </row>
    <row r="907" spans="1:5" ht="33">
      <c r="A907" s="38">
        <v>905</v>
      </c>
      <c r="B907" s="38"/>
      <c r="C907" s="38" t="s">
        <v>12958</v>
      </c>
      <c r="D907" s="6" t="s">
        <v>908</v>
      </c>
      <c r="E907" s="3">
        <v>6</v>
      </c>
    </row>
    <row r="908" spans="1:5" ht="33">
      <c r="A908" s="38">
        <v>906</v>
      </c>
      <c r="B908" s="38"/>
      <c r="C908" s="38" t="s">
        <v>12959</v>
      </c>
      <c r="D908" s="6" t="s">
        <v>909</v>
      </c>
      <c r="E908" s="3">
        <v>6</v>
      </c>
    </row>
    <row r="909" spans="1:5" ht="33">
      <c r="A909" s="38">
        <v>907</v>
      </c>
      <c r="B909" s="38"/>
      <c r="C909" s="38" t="s">
        <v>12960</v>
      </c>
      <c r="D909" s="6" t="s">
        <v>910</v>
      </c>
      <c r="E909" s="3">
        <v>6</v>
      </c>
    </row>
    <row r="910" spans="1:5" ht="18.75">
      <c r="A910" s="38">
        <v>908</v>
      </c>
      <c r="B910" s="38"/>
      <c r="C910" s="38" t="s">
        <v>12961</v>
      </c>
      <c r="D910" s="6" t="s">
        <v>911</v>
      </c>
      <c r="E910" s="3">
        <v>6</v>
      </c>
    </row>
    <row r="911" spans="1:5" ht="33">
      <c r="A911" s="38">
        <v>909</v>
      </c>
      <c r="B911" s="38"/>
      <c r="C911" s="38" t="s">
        <v>12962</v>
      </c>
      <c r="D911" s="6" t="s">
        <v>912</v>
      </c>
      <c r="E911" s="3">
        <v>6</v>
      </c>
    </row>
    <row r="912" spans="1:5" ht="33">
      <c r="A912" s="38">
        <v>910</v>
      </c>
      <c r="B912" s="38"/>
      <c r="C912" s="38" t="s">
        <v>12963</v>
      </c>
      <c r="D912" s="6" t="s">
        <v>913</v>
      </c>
      <c r="E912" s="3">
        <v>6</v>
      </c>
    </row>
    <row r="913" spans="1:5" ht="18.75">
      <c r="A913" s="38">
        <v>911</v>
      </c>
      <c r="B913" s="38"/>
      <c r="C913" s="38" t="s">
        <v>12964</v>
      </c>
      <c r="D913" s="6" t="s">
        <v>914</v>
      </c>
      <c r="E913" s="3">
        <v>6</v>
      </c>
    </row>
    <row r="914" spans="1:5" ht="18.75">
      <c r="A914" s="38">
        <v>912</v>
      </c>
      <c r="B914" s="38"/>
      <c r="C914" s="38" t="s">
        <v>12965</v>
      </c>
      <c r="D914" s="6" t="s">
        <v>915</v>
      </c>
      <c r="E914" s="3">
        <v>6</v>
      </c>
    </row>
    <row r="915" spans="1:5" ht="33">
      <c r="A915" s="38">
        <v>913</v>
      </c>
      <c r="B915" s="38"/>
      <c r="C915" s="38" t="s">
        <v>12966</v>
      </c>
      <c r="D915" s="6" t="s">
        <v>916</v>
      </c>
      <c r="E915" s="3">
        <v>6</v>
      </c>
    </row>
    <row r="916" spans="1:5" ht="33">
      <c r="A916" s="38">
        <v>914</v>
      </c>
      <c r="B916" s="38"/>
      <c r="C916" s="38" t="s">
        <v>12967</v>
      </c>
      <c r="D916" s="6" t="s">
        <v>917</v>
      </c>
      <c r="E916" s="3">
        <v>6</v>
      </c>
    </row>
    <row r="917" spans="1:5" ht="33">
      <c r="A917" s="38">
        <v>915</v>
      </c>
      <c r="B917" s="38"/>
      <c r="C917" s="38" t="s">
        <v>12968</v>
      </c>
      <c r="D917" s="6" t="s">
        <v>918</v>
      </c>
      <c r="E917" s="3">
        <v>6</v>
      </c>
    </row>
    <row r="918" spans="1:5" ht="18.75">
      <c r="A918" s="38">
        <v>916</v>
      </c>
      <c r="B918" s="38"/>
      <c r="C918" s="38" t="s">
        <v>12969</v>
      </c>
      <c r="D918" s="6" t="s">
        <v>919</v>
      </c>
      <c r="E918" s="3">
        <v>6</v>
      </c>
    </row>
    <row r="919" spans="1:5" ht="18.75">
      <c r="A919" s="38">
        <v>917</v>
      </c>
      <c r="B919" s="38"/>
      <c r="C919" s="38" t="s">
        <v>12970</v>
      </c>
      <c r="D919" s="6" t="s">
        <v>920</v>
      </c>
      <c r="E919" s="3">
        <v>6</v>
      </c>
    </row>
    <row r="920" spans="1:5" ht="33">
      <c r="A920" s="38">
        <v>918</v>
      </c>
      <c r="B920" s="38"/>
      <c r="C920" s="38" t="s">
        <v>12971</v>
      </c>
      <c r="D920" s="6" t="s">
        <v>921</v>
      </c>
      <c r="E920" s="3">
        <v>0</v>
      </c>
    </row>
    <row r="921" spans="1:5" ht="33">
      <c r="A921" s="38">
        <v>919</v>
      </c>
      <c r="B921" s="38"/>
      <c r="C921" s="38" t="s">
        <v>12972</v>
      </c>
      <c r="D921" s="6" t="s">
        <v>922</v>
      </c>
      <c r="E921" s="3">
        <v>6</v>
      </c>
    </row>
    <row r="922" spans="1:5" ht="33">
      <c r="A922" s="38">
        <v>920</v>
      </c>
      <c r="B922" s="38"/>
      <c r="C922" s="38" t="s">
        <v>12973</v>
      </c>
      <c r="D922" s="6" t="s">
        <v>923</v>
      </c>
      <c r="E922" s="3">
        <v>6</v>
      </c>
    </row>
    <row r="923" spans="1:5" ht="33">
      <c r="A923" s="38">
        <v>921</v>
      </c>
      <c r="B923" s="38"/>
      <c r="C923" s="38" t="s">
        <v>12974</v>
      </c>
      <c r="D923" s="6" t="s">
        <v>924</v>
      </c>
      <c r="E923" s="3">
        <v>6</v>
      </c>
    </row>
    <row r="924" spans="1:5" ht="33">
      <c r="A924" s="38">
        <v>922</v>
      </c>
      <c r="B924" s="38"/>
      <c r="C924" s="38" t="s">
        <v>12975</v>
      </c>
      <c r="D924" s="6" t="s">
        <v>925</v>
      </c>
      <c r="E924" s="3">
        <v>6</v>
      </c>
    </row>
    <row r="925" spans="1:5" ht="18.75">
      <c r="A925" s="38">
        <v>923</v>
      </c>
      <c r="B925" s="38"/>
      <c r="C925" s="38" t="s">
        <v>12976</v>
      </c>
      <c r="D925" s="6" t="s">
        <v>926</v>
      </c>
      <c r="E925" s="3">
        <v>4</v>
      </c>
    </row>
    <row r="926" spans="1:5" ht="33">
      <c r="A926" s="38">
        <v>924</v>
      </c>
      <c r="B926" s="38"/>
      <c r="C926" s="38" t="s">
        <v>12977</v>
      </c>
      <c r="D926" s="6" t="s">
        <v>927</v>
      </c>
      <c r="E926" s="3">
        <v>6</v>
      </c>
    </row>
    <row r="927" spans="1:5" ht="33">
      <c r="A927" s="38">
        <v>925</v>
      </c>
      <c r="B927" s="38"/>
      <c r="C927" s="38" t="s">
        <v>12978</v>
      </c>
      <c r="D927" s="6" t="s">
        <v>928</v>
      </c>
      <c r="E927" s="3">
        <v>6</v>
      </c>
    </row>
    <row r="928" spans="1:5" ht="33">
      <c r="A928" s="38">
        <v>926</v>
      </c>
      <c r="B928" s="38"/>
      <c r="C928" s="38" t="s">
        <v>12979</v>
      </c>
      <c r="D928" s="6" t="s">
        <v>929</v>
      </c>
      <c r="E928" s="3">
        <v>6</v>
      </c>
    </row>
    <row r="929" spans="1:5" ht="33">
      <c r="A929" s="38">
        <v>927</v>
      </c>
      <c r="B929" s="38"/>
      <c r="C929" s="38" t="s">
        <v>12980</v>
      </c>
      <c r="D929" s="6" t="s">
        <v>930</v>
      </c>
      <c r="E929" s="3">
        <v>6</v>
      </c>
    </row>
    <row r="930" spans="1:5" ht="33">
      <c r="A930" s="38">
        <v>928</v>
      </c>
      <c r="B930" s="38"/>
      <c r="C930" s="38" t="s">
        <v>12981</v>
      </c>
      <c r="D930" s="6" t="s">
        <v>931</v>
      </c>
      <c r="E930" s="3">
        <v>6</v>
      </c>
    </row>
    <row r="931" spans="1:5" ht="33">
      <c r="A931" s="38">
        <v>929</v>
      </c>
      <c r="B931" s="38"/>
      <c r="C931" s="38" t="s">
        <v>12982</v>
      </c>
      <c r="D931" s="6" t="s">
        <v>932</v>
      </c>
      <c r="E931" s="3">
        <v>6</v>
      </c>
    </row>
    <row r="932" spans="1:5" ht="33">
      <c r="A932" s="38">
        <v>930</v>
      </c>
      <c r="B932" s="38"/>
      <c r="C932" s="38" t="s">
        <v>12983</v>
      </c>
      <c r="D932" s="6" t="s">
        <v>933</v>
      </c>
      <c r="E932" s="3">
        <v>6</v>
      </c>
    </row>
    <row r="933" spans="1:5" ht="18.75">
      <c r="A933" s="38">
        <v>931</v>
      </c>
      <c r="B933" s="38"/>
      <c r="C933" s="38" t="s">
        <v>12984</v>
      </c>
      <c r="D933" s="6" t="s">
        <v>934</v>
      </c>
      <c r="E933" s="3">
        <v>6</v>
      </c>
    </row>
    <row r="934" spans="1:5" ht="33">
      <c r="A934" s="38">
        <v>932</v>
      </c>
      <c r="B934" s="38"/>
      <c r="C934" s="38" t="s">
        <v>12985</v>
      </c>
      <c r="D934" s="6" t="s">
        <v>935</v>
      </c>
      <c r="E934" s="3">
        <v>6</v>
      </c>
    </row>
    <row r="935" spans="1:5" ht="33">
      <c r="A935" s="38">
        <v>933</v>
      </c>
      <c r="B935" s="38"/>
      <c r="C935" s="38" t="s">
        <v>12986</v>
      </c>
      <c r="D935" s="6" t="s">
        <v>936</v>
      </c>
      <c r="E935" s="3">
        <v>6</v>
      </c>
    </row>
    <row r="936" spans="1:5" ht="33">
      <c r="A936" s="38">
        <v>934</v>
      </c>
      <c r="B936" s="38"/>
      <c r="C936" s="38" t="s">
        <v>12987</v>
      </c>
      <c r="D936" s="6" t="s">
        <v>937</v>
      </c>
      <c r="E936" s="3">
        <v>4</v>
      </c>
    </row>
    <row r="937" spans="1:5" ht="33">
      <c r="A937" s="38">
        <v>935</v>
      </c>
      <c r="B937" s="38"/>
      <c r="C937" s="38" t="s">
        <v>12988</v>
      </c>
      <c r="D937" s="6" t="s">
        <v>938</v>
      </c>
      <c r="E937" s="3">
        <v>0</v>
      </c>
    </row>
    <row r="938" spans="1:5" ht="33">
      <c r="A938" s="38">
        <v>936</v>
      </c>
      <c r="B938" s="38"/>
      <c r="C938" s="38" t="s">
        <v>12989</v>
      </c>
      <c r="D938" s="6" t="s">
        <v>939</v>
      </c>
      <c r="E938" s="3">
        <v>6</v>
      </c>
    </row>
    <row r="939" spans="1:5" ht="33">
      <c r="A939" s="38">
        <v>937</v>
      </c>
      <c r="B939" s="38"/>
      <c r="C939" s="38" t="s">
        <v>12990</v>
      </c>
      <c r="D939" s="6" t="s">
        <v>940</v>
      </c>
      <c r="E939" s="3">
        <v>6</v>
      </c>
    </row>
    <row r="940" spans="1:5" ht="33">
      <c r="A940" s="38">
        <v>938</v>
      </c>
      <c r="B940" s="38"/>
      <c r="C940" s="38" t="s">
        <v>12991</v>
      </c>
      <c r="D940" s="6" t="s">
        <v>941</v>
      </c>
      <c r="E940" s="3">
        <v>6</v>
      </c>
    </row>
    <row r="941" spans="1:5" ht="33">
      <c r="A941" s="38">
        <v>939</v>
      </c>
      <c r="B941" s="38"/>
      <c r="C941" s="38" t="s">
        <v>12992</v>
      </c>
      <c r="D941" s="6" t="s">
        <v>942</v>
      </c>
      <c r="E941" s="3">
        <v>6</v>
      </c>
    </row>
    <row r="942" spans="1:5" ht="18.75">
      <c r="A942" s="38">
        <v>940</v>
      </c>
      <c r="B942" s="38"/>
      <c r="C942" s="38" t="s">
        <v>12993</v>
      </c>
      <c r="D942" s="6" t="s">
        <v>943</v>
      </c>
      <c r="E942" s="3">
        <v>6</v>
      </c>
    </row>
    <row r="943" spans="1:5" ht="33">
      <c r="A943" s="38">
        <v>941</v>
      </c>
      <c r="B943" s="38"/>
      <c r="C943" s="38" t="s">
        <v>12994</v>
      </c>
      <c r="D943" s="6" t="s">
        <v>944</v>
      </c>
      <c r="E943" s="3">
        <v>6</v>
      </c>
    </row>
    <row r="944" spans="1:5" ht="18.75">
      <c r="A944" s="38">
        <v>942</v>
      </c>
      <c r="B944" s="38"/>
      <c r="C944" s="38" t="s">
        <v>12995</v>
      </c>
      <c r="D944" s="6" t="s">
        <v>945</v>
      </c>
      <c r="E944" s="3">
        <v>6</v>
      </c>
    </row>
    <row r="945" spans="1:5" ht="18.75">
      <c r="A945" s="38">
        <v>943</v>
      </c>
      <c r="B945" s="38"/>
      <c r="C945" s="38" t="s">
        <v>12996</v>
      </c>
      <c r="D945" s="6" t="s">
        <v>946</v>
      </c>
      <c r="E945" s="3">
        <v>6</v>
      </c>
    </row>
    <row r="946" spans="1:5" ht="33">
      <c r="A946" s="38">
        <v>944</v>
      </c>
      <c r="B946" s="38"/>
      <c r="C946" s="38" t="s">
        <v>12997</v>
      </c>
      <c r="D946" s="6" t="s">
        <v>947</v>
      </c>
      <c r="E946" s="3">
        <v>6</v>
      </c>
    </row>
    <row r="947" spans="1:5" ht="33">
      <c r="A947" s="38">
        <v>945</v>
      </c>
      <c r="B947" s="38"/>
      <c r="C947" s="38" t="s">
        <v>12998</v>
      </c>
      <c r="D947" s="6" t="s">
        <v>948</v>
      </c>
      <c r="E947" s="3">
        <v>6</v>
      </c>
    </row>
    <row r="948" spans="1:5" ht="33">
      <c r="A948" s="38">
        <v>946</v>
      </c>
      <c r="B948" s="38"/>
      <c r="C948" s="38" t="s">
        <v>12999</v>
      </c>
      <c r="D948" s="6" t="s">
        <v>949</v>
      </c>
      <c r="E948" s="3">
        <v>6</v>
      </c>
    </row>
    <row r="949" spans="1:5" ht="33">
      <c r="A949" s="38">
        <v>947</v>
      </c>
      <c r="B949" s="38"/>
      <c r="C949" s="38" t="s">
        <v>13000</v>
      </c>
      <c r="D949" s="6" t="s">
        <v>950</v>
      </c>
      <c r="E949" s="3">
        <v>6</v>
      </c>
    </row>
    <row r="950" spans="1:5" ht="18.75">
      <c r="A950" s="38">
        <v>948</v>
      </c>
      <c r="B950" s="38"/>
      <c r="C950" s="38" t="s">
        <v>13001</v>
      </c>
      <c r="D950" s="6" t="s">
        <v>951</v>
      </c>
      <c r="E950" s="3">
        <v>6</v>
      </c>
    </row>
    <row r="951" spans="1:5" ht="33">
      <c r="A951" s="38">
        <v>949</v>
      </c>
      <c r="B951" s="38"/>
      <c r="C951" s="38" t="s">
        <v>13002</v>
      </c>
      <c r="D951" s="6" t="s">
        <v>952</v>
      </c>
      <c r="E951" s="3">
        <v>6</v>
      </c>
    </row>
    <row r="952" spans="1:5" ht="18.75">
      <c r="A952" s="38">
        <v>950</v>
      </c>
      <c r="B952" s="38"/>
      <c r="C952" s="38" t="s">
        <v>13003</v>
      </c>
      <c r="D952" s="6" t="s">
        <v>953</v>
      </c>
      <c r="E952" s="3">
        <v>6</v>
      </c>
    </row>
    <row r="953" spans="1:5" ht="33">
      <c r="A953" s="38">
        <v>951</v>
      </c>
      <c r="B953" s="38"/>
      <c r="C953" s="38" t="s">
        <v>13004</v>
      </c>
      <c r="D953" s="6" t="s">
        <v>954</v>
      </c>
      <c r="E953" s="3">
        <v>6</v>
      </c>
    </row>
    <row r="954" spans="1:5" ht="18.75">
      <c r="A954" s="38">
        <v>952</v>
      </c>
      <c r="B954" s="38"/>
      <c r="C954" s="38" t="s">
        <v>13005</v>
      </c>
      <c r="D954" s="6" t="s">
        <v>955</v>
      </c>
      <c r="E954" s="3">
        <v>6</v>
      </c>
    </row>
    <row r="955" spans="1:5" ht="33">
      <c r="A955" s="38">
        <v>953</v>
      </c>
      <c r="B955" s="38"/>
      <c r="C955" s="38" t="s">
        <v>13006</v>
      </c>
      <c r="D955" s="6" t="s">
        <v>956</v>
      </c>
      <c r="E955" s="3">
        <v>6</v>
      </c>
    </row>
    <row r="956" spans="1:5" ht="33">
      <c r="A956" s="38">
        <v>954</v>
      </c>
      <c r="B956" s="38"/>
      <c r="C956" s="38" t="s">
        <v>13007</v>
      </c>
      <c r="D956" s="6" t="s">
        <v>957</v>
      </c>
      <c r="E956" s="3">
        <v>6</v>
      </c>
    </row>
    <row r="957" spans="1:5" ht="18.75">
      <c r="A957" s="38">
        <v>955</v>
      </c>
      <c r="B957" s="38"/>
      <c r="C957" s="38" t="s">
        <v>13008</v>
      </c>
      <c r="D957" s="6" t="s">
        <v>958</v>
      </c>
      <c r="E957" s="3">
        <v>6</v>
      </c>
    </row>
    <row r="958" spans="1:5" ht="18.75">
      <c r="A958" s="38">
        <v>956</v>
      </c>
      <c r="B958" s="38"/>
      <c r="C958" s="38" t="s">
        <v>13009</v>
      </c>
      <c r="D958" s="6" t="s">
        <v>959</v>
      </c>
      <c r="E958" s="3">
        <v>6</v>
      </c>
    </row>
    <row r="959" spans="1:5" ht="33">
      <c r="A959" s="38">
        <v>957</v>
      </c>
      <c r="B959" s="38"/>
      <c r="C959" s="38" t="s">
        <v>13010</v>
      </c>
      <c r="D959" s="6" t="s">
        <v>960</v>
      </c>
      <c r="E959" s="3">
        <v>6</v>
      </c>
    </row>
    <row r="960" spans="1:5" ht="33">
      <c r="A960" s="38">
        <v>958</v>
      </c>
      <c r="B960" s="38"/>
      <c r="C960" s="38" t="s">
        <v>13011</v>
      </c>
      <c r="D960" s="6" t="s">
        <v>961</v>
      </c>
      <c r="E960" s="3">
        <v>6</v>
      </c>
    </row>
    <row r="961" spans="1:5" ht="18.75">
      <c r="A961" s="38">
        <v>959</v>
      </c>
      <c r="B961" s="38"/>
      <c r="C961" s="38" t="s">
        <v>13012</v>
      </c>
      <c r="D961" s="6" t="s">
        <v>962</v>
      </c>
      <c r="E961" s="3">
        <v>6</v>
      </c>
    </row>
    <row r="962" spans="1:5" ht="33">
      <c r="A962" s="38">
        <v>960</v>
      </c>
      <c r="B962" s="38"/>
      <c r="C962" s="38" t="s">
        <v>13013</v>
      </c>
      <c r="D962" s="6" t="s">
        <v>963</v>
      </c>
      <c r="E962" s="3">
        <v>6</v>
      </c>
    </row>
    <row r="963" spans="1:5" ht="33">
      <c r="A963" s="38">
        <v>961</v>
      </c>
      <c r="B963" s="38"/>
      <c r="C963" s="38" t="s">
        <v>13014</v>
      </c>
      <c r="D963" s="6" t="s">
        <v>964</v>
      </c>
      <c r="E963" s="3">
        <v>6</v>
      </c>
    </row>
    <row r="964" spans="1:5" ht="33">
      <c r="A964" s="38">
        <v>962</v>
      </c>
      <c r="B964" s="38"/>
      <c r="C964" s="38" t="s">
        <v>13015</v>
      </c>
      <c r="D964" s="6" t="s">
        <v>965</v>
      </c>
      <c r="E964" s="3">
        <v>6</v>
      </c>
    </row>
    <row r="965" spans="1:5" ht="33">
      <c r="A965" s="38">
        <v>963</v>
      </c>
      <c r="B965" s="38"/>
      <c r="C965" s="38" t="s">
        <v>13016</v>
      </c>
      <c r="D965" s="6" t="s">
        <v>966</v>
      </c>
      <c r="E965" s="3">
        <v>6</v>
      </c>
    </row>
    <row r="966" spans="1:5" ht="18.75">
      <c r="A966" s="38">
        <v>964</v>
      </c>
      <c r="B966" s="38"/>
      <c r="C966" s="38" t="s">
        <v>13017</v>
      </c>
      <c r="D966" s="6" t="s">
        <v>967</v>
      </c>
      <c r="E966" s="3">
        <v>6</v>
      </c>
    </row>
    <row r="967" spans="1:5" ht="18.75">
      <c r="A967" s="38">
        <v>965</v>
      </c>
      <c r="B967" s="38"/>
      <c r="C967" s="38" t="s">
        <v>13018</v>
      </c>
      <c r="D967" s="6" t="s">
        <v>968</v>
      </c>
      <c r="E967" s="3">
        <v>6</v>
      </c>
    </row>
    <row r="968" spans="1:5" ht="18.75">
      <c r="A968" s="38">
        <v>966</v>
      </c>
      <c r="B968" s="38"/>
      <c r="C968" s="38" t="s">
        <v>13019</v>
      </c>
      <c r="D968" s="6" t="s">
        <v>969</v>
      </c>
      <c r="E968" s="3">
        <v>6</v>
      </c>
    </row>
    <row r="969" spans="1:5" ht="18.75">
      <c r="A969" s="38">
        <v>967</v>
      </c>
      <c r="B969" s="38"/>
      <c r="C969" s="38" t="s">
        <v>13020</v>
      </c>
      <c r="D969" s="6" t="s">
        <v>970</v>
      </c>
      <c r="E969" s="3">
        <v>6</v>
      </c>
    </row>
    <row r="970" spans="1:5" ht="33">
      <c r="A970" s="38">
        <v>968</v>
      </c>
      <c r="B970" s="38"/>
      <c r="C970" s="38" t="s">
        <v>13021</v>
      </c>
      <c r="D970" s="6" t="s">
        <v>971</v>
      </c>
      <c r="E970" s="3">
        <v>6</v>
      </c>
    </row>
    <row r="971" spans="1:5" ht="49.5">
      <c r="A971" s="38">
        <v>969</v>
      </c>
      <c r="B971" s="38"/>
      <c r="C971" s="38" t="s">
        <v>13022</v>
      </c>
      <c r="D971" s="6" t="s">
        <v>972</v>
      </c>
      <c r="E971" s="3">
        <v>6</v>
      </c>
    </row>
    <row r="972" spans="1:5" ht="18.75">
      <c r="A972" s="38">
        <v>970</v>
      </c>
      <c r="B972" s="38"/>
      <c r="C972" s="38" t="s">
        <v>13023</v>
      </c>
      <c r="D972" s="6" t="s">
        <v>973</v>
      </c>
      <c r="E972" s="3">
        <v>6</v>
      </c>
    </row>
    <row r="973" spans="1:5" ht="33">
      <c r="A973" s="38">
        <v>971</v>
      </c>
      <c r="B973" s="38"/>
      <c r="C973" s="38" t="s">
        <v>13024</v>
      </c>
      <c r="D973" s="6" t="s">
        <v>974</v>
      </c>
      <c r="E973" s="3">
        <v>6</v>
      </c>
    </row>
    <row r="974" spans="1:5" ht="33">
      <c r="A974" s="38">
        <v>972</v>
      </c>
      <c r="B974" s="38"/>
      <c r="C974" s="38" t="s">
        <v>13025</v>
      </c>
      <c r="D974" s="6" t="s">
        <v>975</v>
      </c>
      <c r="E974" s="3">
        <v>6</v>
      </c>
    </row>
    <row r="975" spans="1:5" ht="33">
      <c r="A975" s="38">
        <v>973</v>
      </c>
      <c r="B975" s="38"/>
      <c r="C975" s="38" t="s">
        <v>13026</v>
      </c>
      <c r="D975" s="6" t="s">
        <v>976</v>
      </c>
      <c r="E975" s="3">
        <v>6</v>
      </c>
    </row>
    <row r="976" spans="1:5" ht="33">
      <c r="A976" s="38">
        <v>974</v>
      </c>
      <c r="B976" s="38"/>
      <c r="C976" s="38" t="s">
        <v>13027</v>
      </c>
      <c r="D976" s="6" t="s">
        <v>977</v>
      </c>
      <c r="E976" s="3">
        <v>2</v>
      </c>
    </row>
    <row r="977" spans="1:5" ht="33">
      <c r="A977" s="38">
        <v>975</v>
      </c>
      <c r="B977" s="38"/>
      <c r="C977" s="38" t="s">
        <v>13028</v>
      </c>
      <c r="D977" s="6" t="s">
        <v>978</v>
      </c>
      <c r="E977" s="3">
        <v>6</v>
      </c>
    </row>
    <row r="978" spans="1:5" ht="33">
      <c r="A978" s="38">
        <v>976</v>
      </c>
      <c r="B978" s="38"/>
      <c r="C978" s="38" t="s">
        <v>13029</v>
      </c>
      <c r="D978" s="6" t="s">
        <v>979</v>
      </c>
      <c r="E978" s="3">
        <v>6</v>
      </c>
    </row>
    <row r="979" spans="1:5" ht="18.75">
      <c r="A979" s="38">
        <v>977</v>
      </c>
      <c r="B979" s="38"/>
      <c r="C979" s="38" t="s">
        <v>13030</v>
      </c>
      <c r="D979" s="6" t="s">
        <v>980</v>
      </c>
      <c r="E979" s="3">
        <v>6</v>
      </c>
    </row>
    <row r="980" spans="1:5" ht="33">
      <c r="A980" s="38">
        <v>978</v>
      </c>
      <c r="B980" s="38"/>
      <c r="C980" s="38" t="s">
        <v>13031</v>
      </c>
      <c r="D980" s="6" t="s">
        <v>981</v>
      </c>
      <c r="E980" s="3">
        <v>6</v>
      </c>
    </row>
    <row r="981" spans="1:5" ht="18.75">
      <c r="A981" s="38">
        <v>979</v>
      </c>
      <c r="B981" s="38"/>
      <c r="C981" s="38" t="s">
        <v>13032</v>
      </c>
      <c r="D981" s="6" t="s">
        <v>982</v>
      </c>
      <c r="E981" s="3">
        <v>0</v>
      </c>
    </row>
    <row r="982" spans="1:5" ht="33">
      <c r="A982" s="38">
        <v>980</v>
      </c>
      <c r="B982" s="38"/>
      <c r="C982" s="38" t="s">
        <v>13033</v>
      </c>
      <c r="D982" s="6" t="s">
        <v>983</v>
      </c>
      <c r="E982" s="3">
        <v>6</v>
      </c>
    </row>
    <row r="983" spans="1:5" ht="33">
      <c r="A983" s="38">
        <v>981</v>
      </c>
      <c r="B983" s="38"/>
      <c r="C983" s="38" t="s">
        <v>13034</v>
      </c>
      <c r="D983" s="6" t="s">
        <v>984</v>
      </c>
      <c r="E983" s="3">
        <v>6</v>
      </c>
    </row>
    <row r="984" spans="1:5" ht="33">
      <c r="A984" s="38">
        <v>982</v>
      </c>
      <c r="B984" s="38"/>
      <c r="C984" s="38" t="s">
        <v>13035</v>
      </c>
      <c r="D984" s="6" t="s">
        <v>985</v>
      </c>
      <c r="E984" s="3">
        <v>6</v>
      </c>
    </row>
    <row r="985" spans="1:5" ht="33">
      <c r="A985" s="38">
        <v>983</v>
      </c>
      <c r="B985" s="38"/>
      <c r="C985" s="38" t="s">
        <v>13036</v>
      </c>
      <c r="D985" s="6" t="s">
        <v>986</v>
      </c>
      <c r="E985" s="3">
        <v>6</v>
      </c>
    </row>
    <row r="986" spans="1:5" ht="33">
      <c r="A986" s="38">
        <v>984</v>
      </c>
      <c r="B986" s="38"/>
      <c r="C986" s="38" t="s">
        <v>13037</v>
      </c>
      <c r="D986" s="6" t="s">
        <v>987</v>
      </c>
      <c r="E986" s="3">
        <v>6</v>
      </c>
    </row>
    <row r="987" spans="1:5" ht="33">
      <c r="A987" s="38">
        <v>985</v>
      </c>
      <c r="B987" s="38"/>
      <c r="C987" s="38" t="s">
        <v>13038</v>
      </c>
      <c r="D987" s="6" t="s">
        <v>988</v>
      </c>
      <c r="E987" s="3">
        <v>6</v>
      </c>
    </row>
    <row r="988" spans="1:5" ht="33">
      <c r="A988" s="38">
        <v>986</v>
      </c>
      <c r="B988" s="38"/>
      <c r="C988" s="38" t="s">
        <v>13039</v>
      </c>
      <c r="D988" s="6" t="s">
        <v>989</v>
      </c>
      <c r="E988" s="3">
        <v>6</v>
      </c>
    </row>
    <row r="989" spans="1:5" ht="33">
      <c r="A989" s="38">
        <v>987</v>
      </c>
      <c r="B989" s="38"/>
      <c r="C989" s="38" t="s">
        <v>13040</v>
      </c>
      <c r="D989" s="6" t="s">
        <v>990</v>
      </c>
      <c r="E989" s="3">
        <v>6</v>
      </c>
    </row>
    <row r="990" spans="1:5" ht="49.5">
      <c r="A990" s="38">
        <v>988</v>
      </c>
      <c r="B990" s="38"/>
      <c r="C990" s="38" t="s">
        <v>13041</v>
      </c>
      <c r="D990" s="6" t="s">
        <v>991</v>
      </c>
      <c r="E990" s="3">
        <v>6</v>
      </c>
    </row>
    <row r="991" spans="1:5" ht="33">
      <c r="A991" s="38">
        <v>989</v>
      </c>
      <c r="B991" s="38"/>
      <c r="C991" s="38" t="s">
        <v>13042</v>
      </c>
      <c r="D991" s="6" t="s">
        <v>992</v>
      </c>
      <c r="E991" s="3">
        <v>6</v>
      </c>
    </row>
    <row r="992" spans="1:5" ht="18.75">
      <c r="A992" s="38">
        <v>990</v>
      </c>
      <c r="B992" s="38"/>
      <c r="C992" s="38" t="s">
        <v>13043</v>
      </c>
      <c r="D992" s="6" t="s">
        <v>993</v>
      </c>
      <c r="E992" s="3">
        <v>6</v>
      </c>
    </row>
    <row r="993" spans="1:5" ht="18.75">
      <c r="A993" s="38">
        <v>991</v>
      </c>
      <c r="B993" s="38"/>
      <c r="C993" s="38" t="s">
        <v>13044</v>
      </c>
      <c r="D993" s="6" t="s">
        <v>994</v>
      </c>
      <c r="E993" s="3">
        <v>6</v>
      </c>
    </row>
    <row r="994" spans="1:5" ht="33">
      <c r="A994" s="38">
        <v>992</v>
      </c>
      <c r="B994" s="38"/>
      <c r="C994" s="38" t="s">
        <v>13045</v>
      </c>
      <c r="D994" s="6" t="s">
        <v>995</v>
      </c>
      <c r="E994" s="3">
        <v>6</v>
      </c>
    </row>
    <row r="995" spans="1:5" ht="33">
      <c r="A995" s="38">
        <v>993</v>
      </c>
      <c r="B995" s="38"/>
      <c r="C995" s="38" t="s">
        <v>13046</v>
      </c>
      <c r="D995" s="6" t="s">
        <v>996</v>
      </c>
      <c r="E995" s="3">
        <v>6</v>
      </c>
    </row>
    <row r="996" spans="1:5" ht="18.75">
      <c r="A996" s="38">
        <v>994</v>
      </c>
      <c r="B996" s="38"/>
      <c r="C996" s="38" t="s">
        <v>13047</v>
      </c>
      <c r="D996" s="6" t="s">
        <v>997</v>
      </c>
      <c r="E996" s="3">
        <v>6</v>
      </c>
    </row>
    <row r="997" spans="1:5" ht="33">
      <c r="A997" s="38">
        <v>995</v>
      </c>
      <c r="B997" s="38"/>
      <c r="C997" s="38" t="s">
        <v>13048</v>
      </c>
      <c r="D997" s="6" t="s">
        <v>998</v>
      </c>
      <c r="E997" s="3">
        <v>6</v>
      </c>
    </row>
    <row r="998" spans="1:5" ht="33">
      <c r="A998" s="38">
        <v>996</v>
      </c>
      <c r="B998" s="38"/>
      <c r="C998" s="38" t="s">
        <v>13049</v>
      </c>
      <c r="D998" s="6" t="s">
        <v>999</v>
      </c>
      <c r="E998" s="3">
        <v>6</v>
      </c>
    </row>
    <row r="999" spans="1:5" ht="33">
      <c r="A999" s="38">
        <v>997</v>
      </c>
      <c r="B999" s="38"/>
      <c r="C999" s="38" t="s">
        <v>13050</v>
      </c>
      <c r="D999" s="6" t="s">
        <v>1000</v>
      </c>
      <c r="E999" s="3">
        <v>6</v>
      </c>
    </row>
    <row r="1000" spans="1:5" ht="33">
      <c r="A1000" s="38">
        <v>998</v>
      </c>
      <c r="B1000" s="38"/>
      <c r="C1000" s="38" t="s">
        <v>13051</v>
      </c>
      <c r="D1000" s="6" t="s">
        <v>1001</v>
      </c>
      <c r="E1000" s="3">
        <v>6</v>
      </c>
    </row>
    <row r="1001" spans="1:5" ht="33">
      <c r="A1001" s="38">
        <v>999</v>
      </c>
      <c r="B1001" s="38"/>
      <c r="C1001" s="38" t="s">
        <v>13052</v>
      </c>
      <c r="D1001" s="6" t="s">
        <v>1002</v>
      </c>
      <c r="E1001" s="3">
        <v>6</v>
      </c>
    </row>
    <row r="1002" spans="1:5" ht="33">
      <c r="A1002" s="38">
        <v>1000</v>
      </c>
      <c r="B1002" s="38"/>
      <c r="C1002" s="38" t="s">
        <v>13053</v>
      </c>
      <c r="D1002" s="6" t="s">
        <v>1003</v>
      </c>
      <c r="E1002" s="3">
        <v>6</v>
      </c>
    </row>
    <row r="1003" spans="1:5" ht="33">
      <c r="A1003" s="38">
        <v>1001</v>
      </c>
      <c r="B1003" s="38"/>
      <c r="C1003" s="38" t="s">
        <v>13054</v>
      </c>
      <c r="D1003" s="6" t="s">
        <v>1004</v>
      </c>
      <c r="E1003" s="3">
        <v>6</v>
      </c>
    </row>
    <row r="1004" spans="1:5" ht="18.75">
      <c r="A1004" s="38">
        <v>1002</v>
      </c>
      <c r="B1004" s="38"/>
      <c r="C1004" s="38" t="s">
        <v>13055</v>
      </c>
      <c r="D1004" s="6" t="s">
        <v>1005</v>
      </c>
      <c r="E1004" s="3">
        <v>6</v>
      </c>
    </row>
    <row r="1005" spans="1:5" ht="33">
      <c r="A1005" s="38">
        <v>1003</v>
      </c>
      <c r="B1005" s="38"/>
      <c r="C1005" s="38" t="s">
        <v>13056</v>
      </c>
      <c r="D1005" s="6" t="s">
        <v>1006</v>
      </c>
      <c r="E1005" s="3">
        <v>6</v>
      </c>
    </row>
    <row r="1006" spans="1:5" ht="18.75">
      <c r="A1006" s="38">
        <v>1004</v>
      </c>
      <c r="B1006" s="38"/>
      <c r="C1006" s="38" t="s">
        <v>13057</v>
      </c>
      <c r="D1006" s="6" t="s">
        <v>1007</v>
      </c>
      <c r="E1006" s="3">
        <v>6</v>
      </c>
    </row>
    <row r="1007" spans="1:5" ht="33">
      <c r="A1007" s="38">
        <v>1005</v>
      </c>
      <c r="B1007" s="38"/>
      <c r="C1007" s="38" t="s">
        <v>13058</v>
      </c>
      <c r="D1007" s="6" t="s">
        <v>1008</v>
      </c>
      <c r="E1007" s="3">
        <v>6</v>
      </c>
    </row>
    <row r="1008" spans="1:5" ht="33">
      <c r="A1008" s="38">
        <v>1006</v>
      </c>
      <c r="B1008" s="38"/>
      <c r="C1008" s="38" t="s">
        <v>13059</v>
      </c>
      <c r="D1008" s="6" t="s">
        <v>1009</v>
      </c>
      <c r="E1008" s="3">
        <v>6</v>
      </c>
    </row>
    <row r="1009" spans="1:5" ht="33">
      <c r="A1009" s="38">
        <v>1007</v>
      </c>
      <c r="B1009" s="38"/>
      <c r="C1009" s="38" t="s">
        <v>13060</v>
      </c>
      <c r="D1009" s="6" t="s">
        <v>1010</v>
      </c>
      <c r="E1009" s="3">
        <v>6</v>
      </c>
    </row>
    <row r="1010" spans="1:5" ht="33">
      <c r="A1010" s="38">
        <v>1008</v>
      </c>
      <c r="B1010" s="38"/>
      <c r="C1010" s="38" t="s">
        <v>13061</v>
      </c>
      <c r="D1010" s="6" t="s">
        <v>1011</v>
      </c>
      <c r="E1010" s="3">
        <v>6</v>
      </c>
    </row>
    <row r="1011" spans="1:5" ht="33">
      <c r="A1011" s="38">
        <v>1009</v>
      </c>
      <c r="B1011" s="38"/>
      <c r="C1011" s="38" t="s">
        <v>13062</v>
      </c>
      <c r="D1011" s="6" t="s">
        <v>1012</v>
      </c>
      <c r="E1011" s="3">
        <v>6</v>
      </c>
    </row>
    <row r="1012" spans="1:5" ht="33">
      <c r="A1012" s="38">
        <v>1010</v>
      </c>
      <c r="B1012" s="38"/>
      <c r="C1012" s="38" t="s">
        <v>13063</v>
      </c>
      <c r="D1012" s="6" t="s">
        <v>1013</v>
      </c>
      <c r="E1012" s="3">
        <v>6</v>
      </c>
    </row>
    <row r="1013" spans="1:5" ht="33">
      <c r="A1013" s="38">
        <v>1011</v>
      </c>
      <c r="B1013" s="38"/>
      <c r="C1013" s="38" t="s">
        <v>13064</v>
      </c>
      <c r="D1013" s="6" t="s">
        <v>1014</v>
      </c>
      <c r="E1013" s="3">
        <v>6</v>
      </c>
    </row>
    <row r="1014" spans="1:5" ht="18.75">
      <c r="A1014" s="38">
        <v>1012</v>
      </c>
      <c r="B1014" s="38"/>
      <c r="C1014" s="38" t="s">
        <v>13065</v>
      </c>
      <c r="D1014" s="6" t="s">
        <v>1015</v>
      </c>
      <c r="E1014" s="3">
        <v>6</v>
      </c>
    </row>
    <row r="1015" spans="1:5" ht="33">
      <c r="A1015" s="38">
        <v>1013</v>
      </c>
      <c r="B1015" s="38"/>
      <c r="C1015" s="38" t="s">
        <v>13066</v>
      </c>
      <c r="D1015" s="6" t="s">
        <v>1016</v>
      </c>
      <c r="E1015" s="3">
        <v>6</v>
      </c>
    </row>
    <row r="1016" spans="1:5" ht="33">
      <c r="A1016" s="38">
        <v>1014</v>
      </c>
      <c r="B1016" s="38"/>
      <c r="C1016" s="38" t="s">
        <v>13067</v>
      </c>
      <c r="D1016" s="6" t="s">
        <v>1017</v>
      </c>
      <c r="E1016" s="3">
        <v>6</v>
      </c>
    </row>
    <row r="1017" spans="1:5" ht="18.75">
      <c r="A1017" s="38">
        <v>1015</v>
      </c>
      <c r="B1017" s="38"/>
      <c r="C1017" s="38" t="s">
        <v>13068</v>
      </c>
      <c r="D1017" s="6" t="s">
        <v>1018</v>
      </c>
      <c r="E1017" s="3">
        <v>6</v>
      </c>
    </row>
    <row r="1018" spans="1:5" ht="33">
      <c r="A1018" s="38">
        <v>1016</v>
      </c>
      <c r="B1018" s="38"/>
      <c r="C1018" s="38" t="s">
        <v>13069</v>
      </c>
      <c r="D1018" s="6" t="s">
        <v>1019</v>
      </c>
      <c r="E1018" s="3">
        <v>6</v>
      </c>
    </row>
    <row r="1019" spans="1:5" ht="33">
      <c r="A1019" s="38">
        <v>1017</v>
      </c>
      <c r="B1019" s="38"/>
      <c r="C1019" s="38" t="s">
        <v>13070</v>
      </c>
      <c r="D1019" s="6" t="s">
        <v>1020</v>
      </c>
      <c r="E1019" s="3">
        <v>4</v>
      </c>
    </row>
    <row r="1020" spans="1:5" ht="18.75">
      <c r="A1020" s="38">
        <v>1018</v>
      </c>
      <c r="B1020" s="38"/>
      <c r="C1020" s="38" t="s">
        <v>13071</v>
      </c>
      <c r="D1020" s="6" t="s">
        <v>1021</v>
      </c>
      <c r="E1020" s="3">
        <v>4</v>
      </c>
    </row>
    <row r="1021" spans="1:5" ht="33">
      <c r="A1021" s="38">
        <v>1019</v>
      </c>
      <c r="B1021" s="38"/>
      <c r="C1021" s="38" t="s">
        <v>13072</v>
      </c>
      <c r="D1021" s="6" t="s">
        <v>1022</v>
      </c>
      <c r="E1021" s="3">
        <v>4</v>
      </c>
    </row>
    <row r="1022" spans="1:5" ht="33">
      <c r="A1022" s="38">
        <v>1020</v>
      </c>
      <c r="B1022" s="38"/>
      <c r="C1022" s="38" t="s">
        <v>13073</v>
      </c>
      <c r="D1022" s="6" t="s">
        <v>1023</v>
      </c>
      <c r="E1022" s="3">
        <v>4</v>
      </c>
    </row>
    <row r="1023" spans="1:5" ht="18.75">
      <c r="A1023" s="38">
        <v>1021</v>
      </c>
      <c r="B1023" s="38"/>
      <c r="C1023" s="38" t="s">
        <v>13074</v>
      </c>
      <c r="D1023" s="6" t="s">
        <v>1024</v>
      </c>
      <c r="E1023" s="3">
        <v>4</v>
      </c>
    </row>
    <row r="1024" spans="1:5" ht="18.75">
      <c r="A1024" s="38">
        <v>1022</v>
      </c>
      <c r="B1024" s="38"/>
      <c r="C1024" s="38" t="s">
        <v>13075</v>
      </c>
      <c r="D1024" s="6" t="s">
        <v>1025</v>
      </c>
      <c r="E1024" s="3">
        <v>4</v>
      </c>
    </row>
    <row r="1025" spans="1:5" ht="33">
      <c r="A1025" s="38">
        <v>1023</v>
      </c>
      <c r="B1025" s="38"/>
      <c r="C1025" s="38" t="s">
        <v>13076</v>
      </c>
      <c r="D1025" s="6" t="s">
        <v>1026</v>
      </c>
      <c r="E1025" s="3">
        <v>4</v>
      </c>
    </row>
    <row r="1026" spans="1:5" ht="33">
      <c r="A1026" s="38">
        <v>1024</v>
      </c>
      <c r="B1026" s="38"/>
      <c r="C1026" s="38" t="s">
        <v>13077</v>
      </c>
      <c r="D1026" s="6" t="s">
        <v>1027</v>
      </c>
      <c r="E1026" s="3">
        <v>4</v>
      </c>
    </row>
    <row r="1027" spans="1:5" ht="33">
      <c r="A1027" s="38">
        <v>1025</v>
      </c>
      <c r="B1027" s="38"/>
      <c r="C1027" s="38" t="s">
        <v>13078</v>
      </c>
      <c r="D1027" s="6" t="s">
        <v>1028</v>
      </c>
      <c r="E1027" s="3">
        <v>4</v>
      </c>
    </row>
    <row r="1028" spans="1:5" ht="33">
      <c r="A1028" s="38">
        <v>1026</v>
      </c>
      <c r="B1028" s="38"/>
      <c r="C1028" s="38" t="s">
        <v>13079</v>
      </c>
      <c r="D1028" s="6" t="s">
        <v>1029</v>
      </c>
      <c r="E1028" s="3">
        <v>4</v>
      </c>
    </row>
    <row r="1029" spans="1:5" ht="18.75">
      <c r="A1029" s="38">
        <v>1027</v>
      </c>
      <c r="B1029" s="38"/>
      <c r="C1029" s="38" t="s">
        <v>13080</v>
      </c>
      <c r="D1029" s="6" t="s">
        <v>1030</v>
      </c>
      <c r="E1029" s="3">
        <v>4</v>
      </c>
    </row>
    <row r="1030" spans="1:5" ht="49.5">
      <c r="A1030" s="38">
        <v>1028</v>
      </c>
      <c r="B1030" s="38"/>
      <c r="C1030" s="38" t="s">
        <v>13081</v>
      </c>
      <c r="D1030" s="6" t="s">
        <v>1031</v>
      </c>
      <c r="E1030" s="3">
        <v>4</v>
      </c>
    </row>
    <row r="1031" spans="1:5" ht="33">
      <c r="A1031" s="38">
        <v>1029</v>
      </c>
      <c r="B1031" s="38"/>
      <c r="C1031" s="38" t="s">
        <v>13082</v>
      </c>
      <c r="D1031" s="6" t="s">
        <v>1032</v>
      </c>
      <c r="E1031" s="3">
        <v>4</v>
      </c>
    </row>
    <row r="1032" spans="1:5" ht="33">
      <c r="A1032" s="38">
        <v>1030</v>
      </c>
      <c r="B1032" s="38"/>
      <c r="C1032" s="38" t="s">
        <v>13083</v>
      </c>
      <c r="D1032" s="6" t="s">
        <v>1033</v>
      </c>
      <c r="E1032" s="3">
        <v>4</v>
      </c>
    </row>
    <row r="1033" spans="1:5" ht="33">
      <c r="A1033" s="38">
        <v>1031</v>
      </c>
      <c r="B1033" s="38"/>
      <c r="C1033" s="38" t="s">
        <v>13084</v>
      </c>
      <c r="D1033" s="6" t="s">
        <v>1034</v>
      </c>
      <c r="E1033" s="3">
        <v>4</v>
      </c>
    </row>
    <row r="1034" spans="1:5" ht="33">
      <c r="A1034" s="38">
        <v>1032</v>
      </c>
      <c r="B1034" s="38"/>
      <c r="C1034" s="38" t="s">
        <v>13085</v>
      </c>
      <c r="D1034" s="6" t="s">
        <v>1035</v>
      </c>
      <c r="E1034" s="3">
        <v>4</v>
      </c>
    </row>
    <row r="1035" spans="1:5" ht="33">
      <c r="A1035" s="38">
        <v>1033</v>
      </c>
      <c r="B1035" s="38"/>
      <c r="C1035" s="38" t="s">
        <v>13086</v>
      </c>
      <c r="D1035" s="6" t="s">
        <v>1036</v>
      </c>
      <c r="E1035" s="3">
        <v>4</v>
      </c>
    </row>
    <row r="1036" spans="1:5" ht="18.75">
      <c r="A1036" s="38">
        <v>1034</v>
      </c>
      <c r="B1036" s="38"/>
      <c r="C1036" s="38" t="s">
        <v>13087</v>
      </c>
      <c r="D1036" s="6" t="s">
        <v>1037</v>
      </c>
      <c r="E1036" s="3">
        <v>4</v>
      </c>
    </row>
    <row r="1037" spans="1:5" ht="33">
      <c r="A1037" s="38">
        <v>1035</v>
      </c>
      <c r="B1037" s="38"/>
      <c r="C1037" s="38" t="s">
        <v>13088</v>
      </c>
      <c r="D1037" s="6" t="s">
        <v>1038</v>
      </c>
      <c r="E1037" s="3">
        <v>4</v>
      </c>
    </row>
    <row r="1038" spans="1:5" ht="33">
      <c r="A1038" s="38">
        <v>1036</v>
      </c>
      <c r="B1038" s="38"/>
      <c r="C1038" s="38" t="s">
        <v>13089</v>
      </c>
      <c r="D1038" s="6" t="s">
        <v>1039</v>
      </c>
      <c r="E1038" s="3">
        <v>4</v>
      </c>
    </row>
    <row r="1039" spans="1:5" ht="18.75">
      <c r="A1039" s="38">
        <v>1037</v>
      </c>
      <c r="B1039" s="38"/>
      <c r="C1039" s="38" t="s">
        <v>13090</v>
      </c>
      <c r="D1039" s="6" t="s">
        <v>1040</v>
      </c>
      <c r="E1039" s="3">
        <v>4</v>
      </c>
    </row>
    <row r="1040" spans="1:5" ht="33">
      <c r="A1040" s="38">
        <v>1038</v>
      </c>
      <c r="B1040" s="38"/>
      <c r="C1040" s="38" t="s">
        <v>13091</v>
      </c>
      <c r="D1040" s="6" t="s">
        <v>1041</v>
      </c>
      <c r="E1040" s="3">
        <v>4</v>
      </c>
    </row>
    <row r="1041" spans="1:5" ht="33">
      <c r="A1041" s="38">
        <v>1039</v>
      </c>
      <c r="B1041" s="38"/>
      <c r="C1041" s="38" t="s">
        <v>13092</v>
      </c>
      <c r="D1041" s="6" t="s">
        <v>1042</v>
      </c>
      <c r="E1041" s="3">
        <v>6</v>
      </c>
    </row>
    <row r="1042" spans="1:5" ht="33">
      <c r="A1042" s="38">
        <v>1040</v>
      </c>
      <c r="B1042" s="38"/>
      <c r="C1042" s="38" t="s">
        <v>13093</v>
      </c>
      <c r="D1042" s="6" t="s">
        <v>1043</v>
      </c>
      <c r="E1042" s="3">
        <v>4</v>
      </c>
    </row>
    <row r="1043" spans="1:5" ht="33">
      <c r="A1043" s="38">
        <v>1041</v>
      </c>
      <c r="B1043" s="38"/>
      <c r="C1043" s="38" t="s">
        <v>13094</v>
      </c>
      <c r="D1043" s="6" t="s">
        <v>1044</v>
      </c>
      <c r="E1043" s="3">
        <v>6</v>
      </c>
    </row>
    <row r="1044" spans="1:5" ht="33">
      <c r="A1044" s="38">
        <v>1042</v>
      </c>
      <c r="B1044" s="38"/>
      <c r="C1044" s="38" t="s">
        <v>13095</v>
      </c>
      <c r="D1044" s="6" t="s">
        <v>1045</v>
      </c>
      <c r="E1044" s="3">
        <v>6</v>
      </c>
    </row>
    <row r="1045" spans="1:5" ht="33">
      <c r="A1045" s="38">
        <v>1043</v>
      </c>
      <c r="B1045" s="38"/>
      <c r="C1045" s="38" t="s">
        <v>13096</v>
      </c>
      <c r="D1045" s="6" t="s">
        <v>1046</v>
      </c>
      <c r="E1045" s="3">
        <v>6</v>
      </c>
    </row>
    <row r="1046" spans="1:5" ht="33">
      <c r="A1046" s="38">
        <v>1044</v>
      </c>
      <c r="B1046" s="38"/>
      <c r="C1046" s="38" t="s">
        <v>13097</v>
      </c>
      <c r="D1046" s="6" t="s">
        <v>1047</v>
      </c>
      <c r="E1046" s="3">
        <v>6</v>
      </c>
    </row>
    <row r="1047" spans="1:5" ht="33">
      <c r="A1047" s="38">
        <v>1045</v>
      </c>
      <c r="B1047" s="38"/>
      <c r="C1047" s="38" t="s">
        <v>13098</v>
      </c>
      <c r="D1047" s="6" t="s">
        <v>1048</v>
      </c>
      <c r="E1047" s="3">
        <v>6</v>
      </c>
    </row>
    <row r="1048" spans="1:5" ht="33">
      <c r="A1048" s="38">
        <v>1046</v>
      </c>
      <c r="B1048" s="38"/>
      <c r="C1048" s="38" t="s">
        <v>13099</v>
      </c>
      <c r="D1048" s="6" t="s">
        <v>1049</v>
      </c>
      <c r="E1048" s="3">
        <v>6</v>
      </c>
    </row>
    <row r="1049" spans="1:5" ht="33">
      <c r="A1049" s="38">
        <v>1047</v>
      </c>
      <c r="B1049" s="38"/>
      <c r="C1049" s="38" t="s">
        <v>13100</v>
      </c>
      <c r="D1049" s="6" t="s">
        <v>1050</v>
      </c>
      <c r="E1049" s="3">
        <v>6</v>
      </c>
    </row>
    <row r="1050" spans="1:5" ht="33">
      <c r="A1050" s="38">
        <v>1048</v>
      </c>
      <c r="B1050" s="38"/>
      <c r="C1050" s="38" t="s">
        <v>13101</v>
      </c>
      <c r="D1050" s="6" t="s">
        <v>1051</v>
      </c>
      <c r="E1050" s="3">
        <v>6</v>
      </c>
    </row>
    <row r="1051" spans="1:5" ht="33">
      <c r="A1051" s="38">
        <v>1049</v>
      </c>
      <c r="B1051" s="38"/>
      <c r="C1051" s="38" t="s">
        <v>13102</v>
      </c>
      <c r="D1051" s="6" t="s">
        <v>1052</v>
      </c>
      <c r="E1051" s="3">
        <v>6</v>
      </c>
    </row>
    <row r="1052" spans="1:5" ht="33">
      <c r="A1052" s="38">
        <v>1050</v>
      </c>
      <c r="B1052" s="38"/>
      <c r="C1052" s="38" t="s">
        <v>13103</v>
      </c>
      <c r="D1052" s="6" t="s">
        <v>1053</v>
      </c>
      <c r="E1052" s="3">
        <v>6</v>
      </c>
    </row>
    <row r="1053" spans="1:5" ht="33">
      <c r="A1053" s="38">
        <v>1051</v>
      </c>
      <c r="B1053" s="38"/>
      <c r="C1053" s="38" t="s">
        <v>13104</v>
      </c>
      <c r="D1053" s="6" t="s">
        <v>1054</v>
      </c>
      <c r="E1053" s="3">
        <v>6</v>
      </c>
    </row>
    <row r="1054" spans="1:5" ht="33">
      <c r="A1054" s="38">
        <v>1052</v>
      </c>
      <c r="B1054" s="38"/>
      <c r="C1054" s="38" t="s">
        <v>13105</v>
      </c>
      <c r="D1054" s="6" t="s">
        <v>1055</v>
      </c>
      <c r="E1054" s="3">
        <v>6</v>
      </c>
    </row>
    <row r="1055" spans="1:5" ht="33">
      <c r="A1055" s="38">
        <v>1053</v>
      </c>
      <c r="B1055" s="38"/>
      <c r="C1055" s="38" t="s">
        <v>13106</v>
      </c>
      <c r="D1055" s="6" t="s">
        <v>1056</v>
      </c>
      <c r="E1055" s="3">
        <v>6</v>
      </c>
    </row>
    <row r="1056" spans="1:5" ht="33">
      <c r="A1056" s="38">
        <v>1054</v>
      </c>
      <c r="B1056" s="38"/>
      <c r="C1056" s="38" t="s">
        <v>13107</v>
      </c>
      <c r="D1056" s="6" t="s">
        <v>1057</v>
      </c>
      <c r="E1056" s="3">
        <v>6</v>
      </c>
    </row>
    <row r="1057" spans="1:5" ht="33">
      <c r="A1057" s="38">
        <v>1055</v>
      </c>
      <c r="B1057" s="38"/>
      <c r="C1057" s="38" t="s">
        <v>13108</v>
      </c>
      <c r="D1057" s="6" t="s">
        <v>1058</v>
      </c>
      <c r="E1057" s="3">
        <v>6</v>
      </c>
    </row>
    <row r="1058" spans="1:5" ht="33">
      <c r="A1058" s="38">
        <v>1056</v>
      </c>
      <c r="B1058" s="38"/>
      <c r="C1058" s="38" t="s">
        <v>13109</v>
      </c>
      <c r="D1058" s="6" t="s">
        <v>1059</v>
      </c>
      <c r="E1058" s="3">
        <v>6</v>
      </c>
    </row>
    <row r="1059" spans="1:5" ht="18.75">
      <c r="A1059" s="38">
        <v>1057</v>
      </c>
      <c r="B1059" s="38"/>
      <c r="C1059" s="38" t="s">
        <v>13110</v>
      </c>
      <c r="D1059" s="6" t="s">
        <v>1060</v>
      </c>
      <c r="E1059" s="3">
        <v>6</v>
      </c>
    </row>
    <row r="1060" spans="1:5" ht="33">
      <c r="A1060" s="38">
        <v>1058</v>
      </c>
      <c r="B1060" s="38"/>
      <c r="C1060" s="38" t="s">
        <v>13111</v>
      </c>
      <c r="D1060" s="6" t="s">
        <v>1061</v>
      </c>
      <c r="E1060" s="3">
        <v>6</v>
      </c>
    </row>
    <row r="1061" spans="1:5" ht="33">
      <c r="A1061" s="38">
        <v>1059</v>
      </c>
      <c r="B1061" s="38"/>
      <c r="C1061" s="38" t="s">
        <v>13112</v>
      </c>
      <c r="D1061" s="6" t="s">
        <v>1062</v>
      </c>
      <c r="E1061" s="3">
        <v>6</v>
      </c>
    </row>
    <row r="1062" spans="1:5" ht="33">
      <c r="A1062" s="38">
        <v>1060</v>
      </c>
      <c r="B1062" s="38"/>
      <c r="C1062" s="38" t="s">
        <v>13113</v>
      </c>
      <c r="D1062" s="6" t="s">
        <v>1063</v>
      </c>
      <c r="E1062" s="3">
        <v>6</v>
      </c>
    </row>
    <row r="1063" spans="1:5" ht="33">
      <c r="A1063" s="38">
        <v>1061</v>
      </c>
      <c r="B1063" s="38"/>
      <c r="C1063" s="38" t="s">
        <v>13114</v>
      </c>
      <c r="D1063" s="6" t="s">
        <v>1064</v>
      </c>
      <c r="E1063" s="3">
        <v>6</v>
      </c>
    </row>
    <row r="1064" spans="1:5" ht="33">
      <c r="A1064" s="38">
        <v>1062</v>
      </c>
      <c r="B1064" s="38"/>
      <c r="C1064" s="38" t="s">
        <v>13115</v>
      </c>
      <c r="D1064" s="6" t="s">
        <v>1065</v>
      </c>
      <c r="E1064" s="3">
        <v>6</v>
      </c>
    </row>
    <row r="1065" spans="1:5" ht="33">
      <c r="A1065" s="38">
        <v>1063</v>
      </c>
      <c r="B1065" s="38"/>
      <c r="C1065" s="38" t="s">
        <v>13116</v>
      </c>
      <c r="D1065" s="6" t="s">
        <v>1066</v>
      </c>
      <c r="E1065" s="3">
        <v>6</v>
      </c>
    </row>
    <row r="1066" spans="1:5" ht="33">
      <c r="A1066" s="38">
        <v>1064</v>
      </c>
      <c r="B1066" s="38"/>
      <c r="C1066" s="38" t="s">
        <v>13117</v>
      </c>
      <c r="D1066" s="6" t="s">
        <v>1067</v>
      </c>
      <c r="E1066" s="3">
        <v>6</v>
      </c>
    </row>
    <row r="1067" spans="1:5" ht="33">
      <c r="A1067" s="38">
        <v>1065</v>
      </c>
      <c r="B1067" s="38"/>
      <c r="C1067" s="38" t="s">
        <v>13118</v>
      </c>
      <c r="D1067" s="6" t="s">
        <v>1068</v>
      </c>
      <c r="E1067" s="3">
        <v>6</v>
      </c>
    </row>
    <row r="1068" spans="1:5" ht="33">
      <c r="A1068" s="38">
        <v>1066</v>
      </c>
      <c r="B1068" s="38"/>
      <c r="C1068" s="38" t="s">
        <v>13119</v>
      </c>
      <c r="D1068" s="6" t="s">
        <v>1069</v>
      </c>
      <c r="E1068" s="3">
        <v>6</v>
      </c>
    </row>
    <row r="1069" spans="1:5" ht="49.5">
      <c r="A1069" s="38">
        <v>1067</v>
      </c>
      <c r="B1069" s="38"/>
      <c r="C1069" s="38" t="s">
        <v>13120</v>
      </c>
      <c r="D1069" s="6" t="s">
        <v>1070</v>
      </c>
      <c r="E1069" s="3">
        <v>6</v>
      </c>
    </row>
    <row r="1070" spans="1:5" ht="49.5">
      <c r="A1070" s="38">
        <v>1068</v>
      </c>
      <c r="B1070" s="38"/>
      <c r="C1070" s="38" t="s">
        <v>13121</v>
      </c>
      <c r="D1070" s="6" t="s">
        <v>1071</v>
      </c>
      <c r="E1070" s="3">
        <v>6</v>
      </c>
    </row>
    <row r="1071" spans="1:5" ht="33">
      <c r="A1071" s="38">
        <v>1069</v>
      </c>
      <c r="B1071" s="38"/>
      <c r="C1071" s="38" t="s">
        <v>13122</v>
      </c>
      <c r="D1071" s="6" t="s">
        <v>1072</v>
      </c>
      <c r="E1071" s="3">
        <v>6</v>
      </c>
    </row>
    <row r="1072" spans="1:5" ht="49.5">
      <c r="A1072" s="38">
        <v>1070</v>
      </c>
      <c r="B1072" s="38"/>
      <c r="C1072" s="38" t="s">
        <v>13123</v>
      </c>
      <c r="D1072" s="6" t="s">
        <v>1073</v>
      </c>
      <c r="E1072" s="3">
        <v>6</v>
      </c>
    </row>
    <row r="1073" spans="1:5" ht="33">
      <c r="A1073" s="38">
        <v>1071</v>
      </c>
      <c r="B1073" s="38"/>
      <c r="C1073" s="38" t="s">
        <v>13124</v>
      </c>
      <c r="D1073" s="6" t="s">
        <v>1074</v>
      </c>
      <c r="E1073" s="3">
        <v>6</v>
      </c>
    </row>
    <row r="1074" spans="1:5" ht="49.5">
      <c r="A1074" s="38">
        <v>1072</v>
      </c>
      <c r="B1074" s="38"/>
      <c r="C1074" s="38" t="s">
        <v>13125</v>
      </c>
      <c r="D1074" s="6" t="s">
        <v>1075</v>
      </c>
      <c r="E1074" s="3">
        <v>6</v>
      </c>
    </row>
    <row r="1075" spans="1:5" ht="49.5">
      <c r="A1075" s="38">
        <v>1073</v>
      </c>
      <c r="B1075" s="38"/>
      <c r="C1075" s="38" t="s">
        <v>13126</v>
      </c>
      <c r="D1075" s="6" t="s">
        <v>1076</v>
      </c>
      <c r="E1075" s="3">
        <v>6</v>
      </c>
    </row>
    <row r="1076" spans="1:5" ht="33">
      <c r="A1076" s="38">
        <v>1074</v>
      </c>
      <c r="B1076" s="38"/>
      <c r="C1076" s="38" t="s">
        <v>13127</v>
      </c>
      <c r="D1076" s="6" t="s">
        <v>1077</v>
      </c>
      <c r="E1076" s="3">
        <v>6</v>
      </c>
    </row>
    <row r="1077" spans="1:5" ht="49.5">
      <c r="A1077" s="38">
        <v>1075</v>
      </c>
      <c r="B1077" s="38"/>
      <c r="C1077" s="38" t="s">
        <v>13128</v>
      </c>
      <c r="D1077" s="6" t="s">
        <v>1078</v>
      </c>
      <c r="E1077" s="3">
        <v>6</v>
      </c>
    </row>
    <row r="1078" spans="1:5" ht="49.5">
      <c r="A1078" s="38">
        <v>1076</v>
      </c>
      <c r="B1078" s="38"/>
      <c r="C1078" s="38" t="s">
        <v>13129</v>
      </c>
      <c r="D1078" s="6" t="s">
        <v>1079</v>
      </c>
      <c r="E1078" s="3">
        <v>6</v>
      </c>
    </row>
    <row r="1079" spans="1:5" ht="49.5">
      <c r="A1079" s="38">
        <v>1077</v>
      </c>
      <c r="B1079" s="38"/>
      <c r="C1079" s="38" t="s">
        <v>13130</v>
      </c>
      <c r="D1079" s="6" t="s">
        <v>1080</v>
      </c>
      <c r="E1079" s="3">
        <v>6</v>
      </c>
    </row>
    <row r="1080" spans="1:5" ht="49.5">
      <c r="A1080" s="38">
        <v>1078</v>
      </c>
      <c r="B1080" s="38"/>
      <c r="C1080" s="38" t="s">
        <v>13131</v>
      </c>
      <c r="D1080" s="6" t="s">
        <v>1081</v>
      </c>
      <c r="E1080" s="3">
        <v>6</v>
      </c>
    </row>
    <row r="1081" spans="1:5" ht="49.5">
      <c r="A1081" s="38">
        <v>1079</v>
      </c>
      <c r="B1081" s="38"/>
      <c r="C1081" s="38" t="s">
        <v>13132</v>
      </c>
      <c r="D1081" s="6" t="s">
        <v>1082</v>
      </c>
      <c r="E1081" s="3">
        <v>6</v>
      </c>
    </row>
    <row r="1082" spans="1:5" ht="33">
      <c r="A1082" s="38">
        <v>1080</v>
      </c>
      <c r="B1082" s="38"/>
      <c r="C1082" s="38" t="s">
        <v>13133</v>
      </c>
      <c r="D1082" s="6" t="s">
        <v>1083</v>
      </c>
      <c r="E1082" s="3">
        <v>6</v>
      </c>
    </row>
    <row r="1083" spans="1:5" ht="33">
      <c r="A1083" s="38">
        <v>1081</v>
      </c>
      <c r="B1083" s="38"/>
      <c r="C1083" s="38" t="s">
        <v>13134</v>
      </c>
      <c r="D1083" s="6" t="s">
        <v>1084</v>
      </c>
      <c r="E1083" s="3">
        <v>6</v>
      </c>
    </row>
    <row r="1084" spans="1:5" ht="33">
      <c r="A1084" s="38">
        <v>1082</v>
      </c>
      <c r="B1084" s="38"/>
      <c r="C1084" s="38" t="s">
        <v>13135</v>
      </c>
      <c r="D1084" s="6" t="s">
        <v>1085</v>
      </c>
      <c r="E1084" s="3">
        <v>4</v>
      </c>
    </row>
    <row r="1085" spans="1:5" ht="33">
      <c r="A1085" s="38">
        <v>1083</v>
      </c>
      <c r="B1085" s="38"/>
      <c r="C1085" s="38" t="s">
        <v>13136</v>
      </c>
      <c r="D1085" s="6" t="s">
        <v>1086</v>
      </c>
      <c r="E1085" s="3">
        <v>6</v>
      </c>
    </row>
    <row r="1086" spans="1:5" ht="33">
      <c r="A1086" s="38">
        <v>1084</v>
      </c>
      <c r="B1086" s="38"/>
      <c r="C1086" s="38" t="s">
        <v>13137</v>
      </c>
      <c r="D1086" s="6" t="s">
        <v>1087</v>
      </c>
      <c r="E1086" s="3">
        <v>4</v>
      </c>
    </row>
    <row r="1087" spans="1:5" ht="33">
      <c r="A1087" s="38">
        <v>1085</v>
      </c>
      <c r="B1087" s="38"/>
      <c r="C1087" s="38" t="s">
        <v>13138</v>
      </c>
      <c r="D1087" s="6" t="s">
        <v>1088</v>
      </c>
      <c r="E1087" s="3">
        <v>4</v>
      </c>
    </row>
    <row r="1088" spans="1:5" ht="33">
      <c r="A1088" s="38">
        <v>1086</v>
      </c>
      <c r="B1088" s="38"/>
      <c r="C1088" s="38" t="s">
        <v>13139</v>
      </c>
      <c r="D1088" s="6" t="s">
        <v>1089</v>
      </c>
      <c r="E1088" s="3">
        <v>4</v>
      </c>
    </row>
    <row r="1089" spans="1:5" ht="33">
      <c r="A1089" s="38">
        <v>1087</v>
      </c>
      <c r="B1089" s="38"/>
      <c r="C1089" s="38" t="s">
        <v>13140</v>
      </c>
      <c r="D1089" s="6" t="s">
        <v>1090</v>
      </c>
      <c r="E1089" s="3">
        <v>4</v>
      </c>
    </row>
    <row r="1090" spans="1:5" ht="33">
      <c r="A1090" s="38">
        <v>1088</v>
      </c>
      <c r="B1090" s="38"/>
      <c r="C1090" s="38" t="s">
        <v>13141</v>
      </c>
      <c r="D1090" s="6" t="s">
        <v>1091</v>
      </c>
      <c r="E1090" s="3">
        <v>4</v>
      </c>
    </row>
    <row r="1091" spans="1:5" ht="33">
      <c r="A1091" s="38">
        <v>1089</v>
      </c>
      <c r="B1091" s="38"/>
      <c r="C1091" s="38" t="s">
        <v>13142</v>
      </c>
      <c r="D1091" s="6" t="s">
        <v>1092</v>
      </c>
      <c r="E1091" s="3">
        <v>4</v>
      </c>
    </row>
    <row r="1092" spans="1:5" ht="33">
      <c r="A1092" s="38">
        <v>1090</v>
      </c>
      <c r="B1092" s="38"/>
      <c r="C1092" s="38" t="s">
        <v>13143</v>
      </c>
      <c r="D1092" s="6" t="s">
        <v>1093</v>
      </c>
      <c r="E1092" s="3">
        <v>4</v>
      </c>
    </row>
    <row r="1093" spans="1:5" ht="33">
      <c r="A1093" s="38">
        <v>1091</v>
      </c>
      <c r="B1093" s="38"/>
      <c r="C1093" s="38" t="s">
        <v>13144</v>
      </c>
      <c r="D1093" s="6" t="s">
        <v>1094</v>
      </c>
      <c r="E1093" s="3">
        <v>4</v>
      </c>
    </row>
    <row r="1094" spans="1:5" ht="18.75">
      <c r="A1094" s="38">
        <v>1092</v>
      </c>
      <c r="B1094" s="38"/>
      <c r="C1094" s="38" t="s">
        <v>13145</v>
      </c>
      <c r="D1094" s="6" t="s">
        <v>1095</v>
      </c>
      <c r="E1094" s="3">
        <v>4</v>
      </c>
    </row>
    <row r="1095" spans="1:5" ht="33">
      <c r="A1095" s="38">
        <v>1093</v>
      </c>
      <c r="B1095" s="38"/>
      <c r="C1095" s="38" t="s">
        <v>13146</v>
      </c>
      <c r="D1095" s="6" t="s">
        <v>1096</v>
      </c>
      <c r="E1095" s="3">
        <v>4</v>
      </c>
    </row>
    <row r="1096" spans="1:5" ht="33">
      <c r="A1096" s="38">
        <v>1094</v>
      </c>
      <c r="B1096" s="38"/>
      <c r="C1096" s="38" t="s">
        <v>13147</v>
      </c>
      <c r="D1096" s="6" t="s">
        <v>1097</v>
      </c>
      <c r="E1096" s="3">
        <v>4</v>
      </c>
    </row>
    <row r="1097" spans="1:5" ht="33">
      <c r="A1097" s="38">
        <v>1095</v>
      </c>
      <c r="B1097" s="38"/>
      <c r="C1097" s="38" t="s">
        <v>13148</v>
      </c>
      <c r="D1097" s="6" t="s">
        <v>1098</v>
      </c>
      <c r="E1097" s="3">
        <v>4</v>
      </c>
    </row>
    <row r="1098" spans="1:5" ht="33">
      <c r="A1098" s="38">
        <v>1096</v>
      </c>
      <c r="B1098" s="38"/>
      <c r="C1098" s="38" t="s">
        <v>13149</v>
      </c>
      <c r="D1098" s="6" t="s">
        <v>1099</v>
      </c>
      <c r="E1098" s="3">
        <v>4</v>
      </c>
    </row>
    <row r="1099" spans="1:5" ht="33">
      <c r="A1099" s="38">
        <v>1097</v>
      </c>
      <c r="B1099" s="38"/>
      <c r="C1099" s="38" t="s">
        <v>13150</v>
      </c>
      <c r="D1099" s="6" t="s">
        <v>1100</v>
      </c>
      <c r="E1099" s="3">
        <v>4</v>
      </c>
    </row>
    <row r="1100" spans="1:5" ht="33">
      <c r="A1100" s="38">
        <v>1098</v>
      </c>
      <c r="B1100" s="38"/>
      <c r="C1100" s="38" t="s">
        <v>13151</v>
      </c>
      <c r="D1100" s="6" t="s">
        <v>1101</v>
      </c>
      <c r="E1100" s="3">
        <v>4</v>
      </c>
    </row>
    <row r="1101" spans="1:5" ht="33">
      <c r="A1101" s="38">
        <v>1099</v>
      </c>
      <c r="B1101" s="38"/>
      <c r="C1101" s="38" t="s">
        <v>13152</v>
      </c>
      <c r="D1101" s="6" t="s">
        <v>1102</v>
      </c>
      <c r="E1101" s="3">
        <v>4</v>
      </c>
    </row>
    <row r="1102" spans="1:5" ht="33">
      <c r="A1102" s="38">
        <v>1100</v>
      </c>
      <c r="B1102" s="38"/>
      <c r="C1102" s="38" t="s">
        <v>13153</v>
      </c>
      <c r="D1102" s="6" t="s">
        <v>1103</v>
      </c>
      <c r="E1102" s="3">
        <v>8</v>
      </c>
    </row>
    <row r="1103" spans="1:5" ht="18.75">
      <c r="A1103" s="38">
        <v>1101</v>
      </c>
      <c r="B1103" s="38"/>
      <c r="C1103" s="38" t="s">
        <v>13154</v>
      </c>
      <c r="D1103" s="6" t="s">
        <v>1104</v>
      </c>
      <c r="E1103" s="3">
        <v>8</v>
      </c>
    </row>
    <row r="1104" spans="1:5" ht="49.5">
      <c r="A1104" s="38">
        <v>1102</v>
      </c>
      <c r="B1104" s="38"/>
      <c r="C1104" s="38" t="s">
        <v>13155</v>
      </c>
      <c r="D1104" s="6" t="s">
        <v>1105</v>
      </c>
      <c r="E1104" s="3">
        <v>6</v>
      </c>
    </row>
    <row r="1105" spans="1:5" ht="33">
      <c r="A1105" s="38">
        <v>1103</v>
      </c>
      <c r="B1105" s="38"/>
      <c r="C1105" s="38" t="s">
        <v>13156</v>
      </c>
      <c r="D1105" s="6" t="s">
        <v>1106</v>
      </c>
      <c r="E1105" s="3">
        <v>4</v>
      </c>
    </row>
    <row r="1106" spans="1:5" ht="33">
      <c r="A1106" s="38">
        <v>1104</v>
      </c>
      <c r="B1106" s="38"/>
      <c r="C1106" s="38" t="s">
        <v>13157</v>
      </c>
      <c r="D1106" s="6" t="s">
        <v>1107</v>
      </c>
      <c r="E1106" s="3">
        <v>4</v>
      </c>
    </row>
    <row r="1107" spans="1:5" ht="18.75">
      <c r="A1107" s="38">
        <v>1105</v>
      </c>
      <c r="B1107" s="38"/>
      <c r="C1107" s="38" t="s">
        <v>13158</v>
      </c>
      <c r="D1107" s="6" t="s">
        <v>1108</v>
      </c>
      <c r="E1107" s="3">
        <v>4</v>
      </c>
    </row>
    <row r="1108" spans="1:5" ht="18.75">
      <c r="A1108" s="38">
        <v>1106</v>
      </c>
      <c r="B1108" s="38"/>
      <c r="C1108" s="38" t="s">
        <v>13159</v>
      </c>
      <c r="D1108" s="6" t="s">
        <v>1109</v>
      </c>
      <c r="E1108" s="3">
        <v>4</v>
      </c>
    </row>
    <row r="1109" spans="1:5" ht="33">
      <c r="A1109" s="38">
        <v>1107</v>
      </c>
      <c r="B1109" s="38"/>
      <c r="C1109" s="38" t="s">
        <v>13160</v>
      </c>
      <c r="D1109" s="6" t="s">
        <v>1110</v>
      </c>
      <c r="E1109" s="3">
        <v>4</v>
      </c>
    </row>
    <row r="1110" spans="1:5" ht="18.75">
      <c r="A1110" s="38">
        <v>1108</v>
      </c>
      <c r="B1110" s="38"/>
      <c r="C1110" s="38" t="s">
        <v>13161</v>
      </c>
      <c r="D1110" s="6" t="s">
        <v>1111</v>
      </c>
      <c r="E1110" s="3">
        <v>6</v>
      </c>
    </row>
    <row r="1111" spans="1:5" ht="33">
      <c r="A1111" s="38">
        <v>1109</v>
      </c>
      <c r="B1111" s="38"/>
      <c r="C1111" s="38" t="s">
        <v>13162</v>
      </c>
      <c r="D1111" s="6" t="s">
        <v>1112</v>
      </c>
      <c r="E1111" s="3">
        <v>6</v>
      </c>
    </row>
    <row r="1112" spans="1:5" ht="18.75">
      <c r="A1112" s="38">
        <v>1110</v>
      </c>
      <c r="B1112" s="38"/>
      <c r="C1112" s="38" t="s">
        <v>13163</v>
      </c>
      <c r="D1112" s="6" t="s">
        <v>1113</v>
      </c>
      <c r="E1112" s="3">
        <v>6</v>
      </c>
    </row>
    <row r="1113" spans="1:5" ht="18.75">
      <c r="A1113" s="38">
        <v>1111</v>
      </c>
      <c r="B1113" s="38"/>
      <c r="C1113" s="38" t="s">
        <v>13164</v>
      </c>
      <c r="D1113" s="6" t="s">
        <v>1114</v>
      </c>
      <c r="E1113" s="3">
        <v>6</v>
      </c>
    </row>
    <row r="1114" spans="1:5" ht="49.5">
      <c r="A1114" s="38">
        <v>1112</v>
      </c>
      <c r="B1114" s="38"/>
      <c r="C1114" s="38" t="s">
        <v>13165</v>
      </c>
      <c r="D1114" s="6" t="s">
        <v>1115</v>
      </c>
      <c r="E1114" s="3">
        <v>6</v>
      </c>
    </row>
    <row r="1115" spans="1:5" ht="33">
      <c r="A1115" s="38">
        <v>1113</v>
      </c>
      <c r="B1115" s="38"/>
      <c r="C1115" s="38" t="s">
        <v>13166</v>
      </c>
      <c r="D1115" s="6" t="s">
        <v>1116</v>
      </c>
      <c r="E1115" s="3">
        <v>4</v>
      </c>
    </row>
    <row r="1116" spans="1:5" ht="33">
      <c r="A1116" s="38">
        <v>1114</v>
      </c>
      <c r="B1116" s="38"/>
      <c r="C1116" s="38" t="s">
        <v>13167</v>
      </c>
      <c r="D1116" s="6" t="s">
        <v>1117</v>
      </c>
      <c r="E1116" s="3">
        <v>4</v>
      </c>
    </row>
    <row r="1117" spans="1:5" ht="33">
      <c r="A1117" s="38">
        <v>1115</v>
      </c>
      <c r="B1117" s="38"/>
      <c r="C1117" s="38" t="s">
        <v>13168</v>
      </c>
      <c r="D1117" s="6" t="s">
        <v>1118</v>
      </c>
      <c r="E1117" s="3">
        <v>6</v>
      </c>
    </row>
    <row r="1118" spans="1:5" ht="33">
      <c r="A1118" s="38">
        <v>1116</v>
      </c>
      <c r="B1118" s="38"/>
      <c r="C1118" s="38" t="s">
        <v>13169</v>
      </c>
      <c r="D1118" s="6" t="s">
        <v>1119</v>
      </c>
      <c r="E1118" s="3">
        <v>6</v>
      </c>
    </row>
    <row r="1119" spans="1:5" ht="18.75">
      <c r="A1119" s="38">
        <v>1117</v>
      </c>
      <c r="B1119" s="38"/>
      <c r="C1119" s="38" t="s">
        <v>13170</v>
      </c>
      <c r="D1119" s="6" t="s">
        <v>1120</v>
      </c>
      <c r="E1119" s="3">
        <v>4</v>
      </c>
    </row>
    <row r="1120" spans="1:5" ht="33">
      <c r="A1120" s="38">
        <v>1118</v>
      </c>
      <c r="B1120" s="38"/>
      <c r="C1120" s="38" t="s">
        <v>13171</v>
      </c>
      <c r="D1120" s="6" t="s">
        <v>1121</v>
      </c>
      <c r="E1120" s="3">
        <v>6</v>
      </c>
    </row>
    <row r="1121" spans="1:5" ht="18.75">
      <c r="A1121" s="38">
        <v>1119</v>
      </c>
      <c r="B1121" s="38"/>
      <c r="C1121" s="38" t="s">
        <v>13172</v>
      </c>
      <c r="D1121" s="6" t="s">
        <v>1122</v>
      </c>
      <c r="E1121" s="3">
        <v>4</v>
      </c>
    </row>
    <row r="1122" spans="1:5" ht="49.5">
      <c r="A1122" s="38">
        <v>1120</v>
      </c>
      <c r="B1122" s="38"/>
      <c r="C1122" s="38" t="s">
        <v>13173</v>
      </c>
      <c r="D1122" s="6" t="s">
        <v>1123</v>
      </c>
      <c r="E1122" s="3">
        <v>6</v>
      </c>
    </row>
    <row r="1123" spans="1:5" ht="33">
      <c r="A1123" s="38">
        <v>1121</v>
      </c>
      <c r="B1123" s="38"/>
      <c r="C1123" s="38" t="s">
        <v>13174</v>
      </c>
      <c r="D1123" s="6" t="s">
        <v>1124</v>
      </c>
      <c r="E1123" s="3">
        <v>4</v>
      </c>
    </row>
    <row r="1124" spans="1:5" ht="33">
      <c r="A1124" s="38">
        <v>1122</v>
      </c>
      <c r="B1124" s="38"/>
      <c r="C1124" s="38" t="s">
        <v>13175</v>
      </c>
      <c r="D1124" s="6" t="s">
        <v>1125</v>
      </c>
      <c r="E1124" s="3">
        <v>4</v>
      </c>
    </row>
    <row r="1125" spans="1:5" ht="33">
      <c r="A1125" s="38">
        <v>1123</v>
      </c>
      <c r="B1125" s="38"/>
      <c r="C1125" s="38" t="s">
        <v>13176</v>
      </c>
      <c r="D1125" s="6" t="s">
        <v>1126</v>
      </c>
      <c r="E1125" s="3">
        <v>4</v>
      </c>
    </row>
    <row r="1126" spans="1:5" ht="33">
      <c r="A1126" s="38">
        <v>1124</v>
      </c>
      <c r="B1126" s="38"/>
      <c r="C1126" s="38" t="s">
        <v>13177</v>
      </c>
      <c r="D1126" s="6" t="s">
        <v>1127</v>
      </c>
      <c r="E1126" s="3">
        <v>4</v>
      </c>
    </row>
    <row r="1127" spans="1:5" ht="33">
      <c r="A1127" s="38">
        <v>1125</v>
      </c>
      <c r="B1127" s="38"/>
      <c r="C1127" s="38" t="s">
        <v>13178</v>
      </c>
      <c r="D1127" s="6" t="s">
        <v>1128</v>
      </c>
      <c r="E1127" s="3">
        <v>4</v>
      </c>
    </row>
    <row r="1128" spans="1:5" ht="33">
      <c r="A1128" s="38">
        <v>1126</v>
      </c>
      <c r="B1128" s="38"/>
      <c r="C1128" s="38" t="s">
        <v>13179</v>
      </c>
      <c r="D1128" s="6" t="s">
        <v>1129</v>
      </c>
      <c r="E1128" s="3">
        <v>4</v>
      </c>
    </row>
    <row r="1129" spans="1:5" ht="33">
      <c r="A1129" s="38">
        <v>1127</v>
      </c>
      <c r="B1129" s="38"/>
      <c r="C1129" s="38" t="s">
        <v>13180</v>
      </c>
      <c r="D1129" s="6" t="s">
        <v>1130</v>
      </c>
      <c r="E1129" s="3">
        <v>4</v>
      </c>
    </row>
    <row r="1130" spans="1:5" ht="49.5">
      <c r="A1130" s="38">
        <v>1128</v>
      </c>
      <c r="B1130" s="38"/>
      <c r="C1130" s="38" t="s">
        <v>13181</v>
      </c>
      <c r="D1130" s="6" t="s">
        <v>1131</v>
      </c>
      <c r="E1130" s="3">
        <v>4</v>
      </c>
    </row>
    <row r="1131" spans="1:5" ht="33">
      <c r="A1131" s="38">
        <v>1129</v>
      </c>
      <c r="B1131" s="38"/>
      <c r="C1131" s="38" t="s">
        <v>13182</v>
      </c>
      <c r="D1131" s="6" t="s">
        <v>1132</v>
      </c>
      <c r="E1131" s="3">
        <v>4</v>
      </c>
    </row>
    <row r="1132" spans="1:5" ht="18.75">
      <c r="A1132" s="38">
        <v>1130</v>
      </c>
      <c r="B1132" s="38"/>
      <c r="C1132" s="38" t="s">
        <v>13183</v>
      </c>
      <c r="D1132" s="6" t="s">
        <v>1133</v>
      </c>
      <c r="E1132" s="3">
        <v>6</v>
      </c>
    </row>
    <row r="1133" spans="1:5" ht="33">
      <c r="A1133" s="38">
        <v>1131</v>
      </c>
      <c r="B1133" s="38"/>
      <c r="C1133" s="38" t="s">
        <v>13184</v>
      </c>
      <c r="D1133" s="6" t="s">
        <v>1134</v>
      </c>
      <c r="E1133" s="3">
        <v>4</v>
      </c>
    </row>
    <row r="1134" spans="1:5" ht="33">
      <c r="A1134" s="38">
        <v>1132</v>
      </c>
      <c r="B1134" s="38"/>
      <c r="C1134" s="38" t="s">
        <v>13185</v>
      </c>
      <c r="D1134" s="6" t="s">
        <v>1135</v>
      </c>
      <c r="E1134" s="3">
        <v>6</v>
      </c>
    </row>
    <row r="1135" spans="1:5" ht="18.75">
      <c r="A1135" s="38">
        <v>1133</v>
      </c>
      <c r="B1135" s="38"/>
      <c r="C1135" s="38" t="s">
        <v>13186</v>
      </c>
      <c r="D1135" s="6" t="s">
        <v>1136</v>
      </c>
      <c r="E1135" s="3">
        <v>6</v>
      </c>
    </row>
    <row r="1136" spans="1:5" ht="33">
      <c r="A1136" s="38">
        <v>1134</v>
      </c>
      <c r="B1136" s="38"/>
      <c r="C1136" s="38" t="s">
        <v>13187</v>
      </c>
      <c r="D1136" s="6" t="s">
        <v>1137</v>
      </c>
      <c r="E1136" s="3">
        <v>4</v>
      </c>
    </row>
    <row r="1137" spans="1:5" ht="33">
      <c r="A1137" s="38">
        <v>1135</v>
      </c>
      <c r="B1137" s="38"/>
      <c r="C1137" s="38" t="s">
        <v>13188</v>
      </c>
      <c r="D1137" s="6" t="s">
        <v>1138</v>
      </c>
      <c r="E1137" s="3">
        <v>4</v>
      </c>
    </row>
    <row r="1138" spans="1:5" ht="33">
      <c r="A1138" s="38">
        <v>1136</v>
      </c>
      <c r="B1138" s="38"/>
      <c r="C1138" s="38" t="s">
        <v>13189</v>
      </c>
      <c r="D1138" s="6" t="s">
        <v>1139</v>
      </c>
      <c r="E1138" s="3">
        <v>4</v>
      </c>
    </row>
    <row r="1139" spans="1:5" ht="33">
      <c r="A1139" s="38">
        <v>1137</v>
      </c>
      <c r="B1139" s="38"/>
      <c r="C1139" s="38" t="s">
        <v>13190</v>
      </c>
      <c r="D1139" s="6" t="s">
        <v>1140</v>
      </c>
      <c r="E1139" s="3">
        <v>4</v>
      </c>
    </row>
    <row r="1140" spans="1:5" ht="33">
      <c r="A1140" s="38">
        <v>1138</v>
      </c>
      <c r="B1140" s="38"/>
      <c r="C1140" s="38" t="s">
        <v>13191</v>
      </c>
      <c r="D1140" s="6" t="s">
        <v>1141</v>
      </c>
      <c r="E1140" s="3">
        <v>4</v>
      </c>
    </row>
    <row r="1141" spans="1:5" ht="33">
      <c r="A1141" s="38">
        <v>1139</v>
      </c>
      <c r="B1141" s="38"/>
      <c r="C1141" s="38" t="s">
        <v>13192</v>
      </c>
      <c r="D1141" s="6" t="s">
        <v>1142</v>
      </c>
      <c r="E1141" s="3">
        <v>4</v>
      </c>
    </row>
    <row r="1142" spans="1:5" ht="33">
      <c r="A1142" s="38">
        <v>1140</v>
      </c>
      <c r="B1142" s="38"/>
      <c r="C1142" s="38" t="s">
        <v>13193</v>
      </c>
      <c r="D1142" s="6" t="s">
        <v>1143</v>
      </c>
      <c r="E1142" s="3">
        <v>4</v>
      </c>
    </row>
    <row r="1143" spans="1:5" ht="33">
      <c r="A1143" s="38">
        <v>1141</v>
      </c>
      <c r="B1143" s="38"/>
      <c r="C1143" s="38" t="s">
        <v>13194</v>
      </c>
      <c r="D1143" s="6" t="s">
        <v>1144</v>
      </c>
      <c r="E1143" s="3">
        <v>4</v>
      </c>
    </row>
    <row r="1144" spans="1:5" ht="33">
      <c r="A1144" s="38">
        <v>1142</v>
      </c>
      <c r="B1144" s="38"/>
      <c r="C1144" s="38" t="s">
        <v>13195</v>
      </c>
      <c r="D1144" s="6" t="s">
        <v>1145</v>
      </c>
      <c r="E1144" s="3">
        <v>4</v>
      </c>
    </row>
    <row r="1145" spans="1:5" ht="33">
      <c r="A1145" s="38">
        <v>1143</v>
      </c>
      <c r="B1145" s="38"/>
      <c r="C1145" s="38" t="s">
        <v>13196</v>
      </c>
      <c r="D1145" s="6" t="s">
        <v>1146</v>
      </c>
      <c r="E1145" s="3">
        <v>4</v>
      </c>
    </row>
    <row r="1146" spans="1:5" ht="33">
      <c r="A1146" s="38">
        <v>1144</v>
      </c>
      <c r="B1146" s="38"/>
      <c r="C1146" s="38" t="s">
        <v>13197</v>
      </c>
      <c r="D1146" s="6" t="s">
        <v>1147</v>
      </c>
      <c r="E1146" s="3">
        <v>4</v>
      </c>
    </row>
    <row r="1147" spans="1:5" ht="18.75">
      <c r="A1147" s="38">
        <v>1145</v>
      </c>
      <c r="B1147" s="38"/>
      <c r="C1147" s="38" t="s">
        <v>13198</v>
      </c>
      <c r="D1147" s="6" t="s">
        <v>1148</v>
      </c>
      <c r="E1147" s="3">
        <v>4</v>
      </c>
    </row>
    <row r="1148" spans="1:5" ht="33">
      <c r="A1148" s="38">
        <v>1146</v>
      </c>
      <c r="B1148" s="38"/>
      <c r="C1148" s="38" t="s">
        <v>13199</v>
      </c>
      <c r="D1148" s="6" t="s">
        <v>1149</v>
      </c>
      <c r="E1148" s="3">
        <v>4</v>
      </c>
    </row>
    <row r="1149" spans="1:5" ht="33">
      <c r="A1149" s="38">
        <v>1147</v>
      </c>
      <c r="B1149" s="38"/>
      <c r="C1149" s="38" t="s">
        <v>13200</v>
      </c>
      <c r="D1149" s="6" t="s">
        <v>1150</v>
      </c>
      <c r="E1149" s="3">
        <v>4</v>
      </c>
    </row>
    <row r="1150" spans="1:5" ht="33">
      <c r="A1150" s="38">
        <v>1148</v>
      </c>
      <c r="B1150" s="38"/>
      <c r="C1150" s="38" t="s">
        <v>13201</v>
      </c>
      <c r="D1150" s="6" t="s">
        <v>1151</v>
      </c>
      <c r="E1150" s="3">
        <v>4</v>
      </c>
    </row>
    <row r="1151" spans="1:5" ht="33">
      <c r="A1151" s="38">
        <v>1149</v>
      </c>
      <c r="B1151" s="38"/>
      <c r="C1151" s="38" t="s">
        <v>13202</v>
      </c>
      <c r="D1151" s="6" t="s">
        <v>1152</v>
      </c>
      <c r="E1151" s="3">
        <v>4</v>
      </c>
    </row>
    <row r="1152" spans="1:5" ht="33">
      <c r="A1152" s="38">
        <v>1150</v>
      </c>
      <c r="B1152" s="38"/>
      <c r="C1152" s="38" t="s">
        <v>13203</v>
      </c>
      <c r="D1152" s="6" t="s">
        <v>1153</v>
      </c>
      <c r="E1152" s="3">
        <v>4</v>
      </c>
    </row>
    <row r="1153" spans="1:5" ht="18.75">
      <c r="A1153" s="38">
        <v>1151</v>
      </c>
      <c r="B1153" s="38"/>
      <c r="C1153" s="38" t="s">
        <v>13204</v>
      </c>
      <c r="D1153" s="6" t="s">
        <v>1154</v>
      </c>
      <c r="E1153" s="3">
        <v>4</v>
      </c>
    </row>
    <row r="1154" spans="1:5" ht="33">
      <c r="A1154" s="38">
        <v>1152</v>
      </c>
      <c r="B1154" s="38"/>
      <c r="C1154" s="38" t="s">
        <v>13205</v>
      </c>
      <c r="D1154" s="6" t="s">
        <v>1155</v>
      </c>
      <c r="E1154" s="3">
        <v>4</v>
      </c>
    </row>
    <row r="1155" spans="1:5" ht="33">
      <c r="A1155" s="38">
        <v>1153</v>
      </c>
      <c r="B1155" s="38"/>
      <c r="C1155" s="38" t="s">
        <v>13206</v>
      </c>
      <c r="D1155" s="6" t="s">
        <v>1156</v>
      </c>
      <c r="E1155" s="3">
        <v>2</v>
      </c>
    </row>
    <row r="1156" spans="1:5" ht="33">
      <c r="A1156" s="38">
        <v>1154</v>
      </c>
      <c r="B1156" s="38"/>
      <c r="C1156" s="38" t="s">
        <v>13207</v>
      </c>
      <c r="D1156" s="6" t="s">
        <v>1157</v>
      </c>
      <c r="E1156" s="3">
        <v>2</v>
      </c>
    </row>
    <row r="1157" spans="1:5" ht="33">
      <c r="A1157" s="38">
        <v>1155</v>
      </c>
      <c r="B1157" s="38"/>
      <c r="C1157" s="38" t="s">
        <v>13208</v>
      </c>
      <c r="D1157" s="6" t="s">
        <v>1158</v>
      </c>
      <c r="E1157" s="3">
        <v>4</v>
      </c>
    </row>
    <row r="1158" spans="1:5" ht="33">
      <c r="A1158" s="38">
        <v>1156</v>
      </c>
      <c r="B1158" s="38"/>
      <c r="C1158" s="38" t="s">
        <v>13209</v>
      </c>
      <c r="D1158" s="6" t="s">
        <v>1159</v>
      </c>
      <c r="E1158" s="3">
        <v>4</v>
      </c>
    </row>
    <row r="1159" spans="1:5" ht="33">
      <c r="A1159" s="38">
        <v>1157</v>
      </c>
      <c r="B1159" s="38"/>
      <c r="C1159" s="38" t="s">
        <v>13210</v>
      </c>
      <c r="D1159" s="6" t="s">
        <v>1160</v>
      </c>
      <c r="E1159" s="3">
        <v>4</v>
      </c>
    </row>
    <row r="1160" spans="1:5" ht="33">
      <c r="A1160" s="38">
        <v>1158</v>
      </c>
      <c r="B1160" s="38"/>
      <c r="C1160" s="38" t="s">
        <v>13211</v>
      </c>
      <c r="D1160" s="6" t="s">
        <v>1161</v>
      </c>
      <c r="E1160" s="3">
        <v>4</v>
      </c>
    </row>
    <row r="1161" spans="1:5" ht="33">
      <c r="A1161" s="38">
        <v>1159</v>
      </c>
      <c r="B1161" s="38"/>
      <c r="C1161" s="38" t="s">
        <v>13212</v>
      </c>
      <c r="D1161" s="6" t="s">
        <v>1162</v>
      </c>
      <c r="E1161" s="3">
        <v>4</v>
      </c>
    </row>
    <row r="1162" spans="1:5" ht="33">
      <c r="A1162" s="38">
        <v>1160</v>
      </c>
      <c r="B1162" s="38"/>
      <c r="C1162" s="38" t="s">
        <v>13213</v>
      </c>
      <c r="D1162" s="6" t="s">
        <v>1163</v>
      </c>
      <c r="E1162" s="3">
        <v>4</v>
      </c>
    </row>
    <row r="1163" spans="1:5" ht="18.75">
      <c r="A1163" s="38">
        <v>1161</v>
      </c>
      <c r="B1163" s="38"/>
      <c r="C1163" s="38" t="s">
        <v>13214</v>
      </c>
      <c r="D1163" s="6" t="s">
        <v>1164</v>
      </c>
      <c r="E1163" s="3">
        <v>4</v>
      </c>
    </row>
    <row r="1164" spans="1:5" ht="33">
      <c r="A1164" s="38">
        <v>1162</v>
      </c>
      <c r="B1164" s="38"/>
      <c r="C1164" s="38" t="s">
        <v>13215</v>
      </c>
      <c r="D1164" s="6" t="s">
        <v>1165</v>
      </c>
      <c r="E1164" s="3">
        <v>4</v>
      </c>
    </row>
    <row r="1165" spans="1:5" ht="18.75">
      <c r="A1165" s="38">
        <v>1163</v>
      </c>
      <c r="B1165" s="38"/>
      <c r="C1165" s="38" t="s">
        <v>13216</v>
      </c>
      <c r="D1165" s="6" t="s">
        <v>1166</v>
      </c>
      <c r="E1165" s="3">
        <v>4</v>
      </c>
    </row>
    <row r="1166" spans="1:5" ht="33">
      <c r="A1166" s="38">
        <v>1164</v>
      </c>
      <c r="B1166" s="38"/>
      <c r="C1166" s="38" t="s">
        <v>13217</v>
      </c>
      <c r="D1166" s="6" t="s">
        <v>1167</v>
      </c>
      <c r="E1166" s="3">
        <v>4</v>
      </c>
    </row>
    <row r="1167" spans="1:5" ht="33">
      <c r="A1167" s="38">
        <v>1165</v>
      </c>
      <c r="B1167" s="38"/>
      <c r="C1167" s="38" t="s">
        <v>13218</v>
      </c>
      <c r="D1167" s="6" t="s">
        <v>1168</v>
      </c>
      <c r="E1167" s="3">
        <v>4</v>
      </c>
    </row>
    <row r="1168" spans="1:5" ht="18.75">
      <c r="A1168" s="38">
        <v>1166</v>
      </c>
      <c r="B1168" s="38"/>
      <c r="C1168" s="38" t="s">
        <v>13219</v>
      </c>
      <c r="D1168" s="6" t="s">
        <v>1169</v>
      </c>
      <c r="E1168" s="3">
        <v>4</v>
      </c>
    </row>
    <row r="1169" spans="1:5" ht="33">
      <c r="A1169" s="38">
        <v>1167</v>
      </c>
      <c r="B1169" s="38"/>
      <c r="C1169" s="38" t="s">
        <v>13220</v>
      </c>
      <c r="D1169" s="6" t="s">
        <v>1170</v>
      </c>
      <c r="E1169" s="3">
        <v>4</v>
      </c>
    </row>
    <row r="1170" spans="1:5" ht="33">
      <c r="A1170" s="38">
        <v>1168</v>
      </c>
      <c r="B1170" s="38"/>
      <c r="C1170" s="38" t="s">
        <v>13221</v>
      </c>
      <c r="D1170" s="6" t="s">
        <v>1171</v>
      </c>
      <c r="E1170" s="3">
        <v>4</v>
      </c>
    </row>
    <row r="1171" spans="1:5" ht="33">
      <c r="A1171" s="38">
        <v>1169</v>
      </c>
      <c r="B1171" s="38"/>
      <c r="C1171" s="38" t="s">
        <v>13222</v>
      </c>
      <c r="D1171" s="6" t="s">
        <v>1172</v>
      </c>
      <c r="E1171" s="3">
        <v>4</v>
      </c>
    </row>
    <row r="1172" spans="1:5" ht="33">
      <c r="A1172" s="38">
        <v>1170</v>
      </c>
      <c r="B1172" s="38"/>
      <c r="C1172" s="38" t="s">
        <v>13223</v>
      </c>
      <c r="D1172" s="6" t="s">
        <v>1173</v>
      </c>
      <c r="E1172" s="3">
        <v>4</v>
      </c>
    </row>
    <row r="1173" spans="1:5" ht="33">
      <c r="A1173" s="38">
        <v>1171</v>
      </c>
      <c r="B1173" s="38"/>
      <c r="C1173" s="38" t="s">
        <v>13224</v>
      </c>
      <c r="D1173" s="6" t="s">
        <v>1174</v>
      </c>
      <c r="E1173" s="3">
        <v>4</v>
      </c>
    </row>
    <row r="1174" spans="1:5" ht="33">
      <c r="A1174" s="38">
        <v>1172</v>
      </c>
      <c r="B1174" s="38"/>
      <c r="C1174" s="38" t="s">
        <v>13225</v>
      </c>
      <c r="D1174" s="6" t="s">
        <v>1175</v>
      </c>
      <c r="E1174" s="3">
        <v>4</v>
      </c>
    </row>
    <row r="1175" spans="1:5" ht="18.75">
      <c r="A1175" s="38">
        <v>1173</v>
      </c>
      <c r="B1175" s="38"/>
      <c r="C1175" s="38" t="s">
        <v>13226</v>
      </c>
      <c r="D1175" s="6" t="s">
        <v>1176</v>
      </c>
      <c r="E1175" s="3">
        <v>4</v>
      </c>
    </row>
    <row r="1176" spans="1:5" ht="33">
      <c r="A1176" s="38">
        <v>1174</v>
      </c>
      <c r="B1176" s="38"/>
      <c r="C1176" s="38" t="s">
        <v>13227</v>
      </c>
      <c r="D1176" s="6" t="s">
        <v>1177</v>
      </c>
      <c r="E1176" s="3">
        <v>4</v>
      </c>
    </row>
    <row r="1177" spans="1:5" ht="33">
      <c r="A1177" s="38">
        <v>1175</v>
      </c>
      <c r="B1177" s="38"/>
      <c r="C1177" s="38" t="s">
        <v>13228</v>
      </c>
      <c r="D1177" s="6" t="s">
        <v>1178</v>
      </c>
      <c r="E1177" s="3">
        <v>4</v>
      </c>
    </row>
    <row r="1178" spans="1:5" ht="33">
      <c r="A1178" s="38">
        <v>1176</v>
      </c>
      <c r="B1178" s="38"/>
      <c r="C1178" s="38" t="s">
        <v>13229</v>
      </c>
      <c r="D1178" s="6" t="s">
        <v>1179</v>
      </c>
      <c r="E1178" s="3">
        <v>4</v>
      </c>
    </row>
    <row r="1179" spans="1:5" ht="33">
      <c r="A1179" s="38">
        <v>1177</v>
      </c>
      <c r="B1179" s="38"/>
      <c r="C1179" s="38" t="s">
        <v>13230</v>
      </c>
      <c r="D1179" s="6" t="s">
        <v>1180</v>
      </c>
      <c r="E1179" s="3">
        <v>4</v>
      </c>
    </row>
    <row r="1180" spans="1:5" ht="33">
      <c r="A1180" s="38">
        <v>1178</v>
      </c>
      <c r="B1180" s="38"/>
      <c r="C1180" s="38" t="s">
        <v>13231</v>
      </c>
      <c r="D1180" s="6" t="s">
        <v>1181</v>
      </c>
      <c r="E1180" s="3">
        <v>4</v>
      </c>
    </row>
    <row r="1181" spans="1:5" ht="49.5">
      <c r="A1181" s="38">
        <v>1179</v>
      </c>
      <c r="B1181" s="38"/>
      <c r="C1181" s="38" t="s">
        <v>13232</v>
      </c>
      <c r="D1181" s="6" t="s">
        <v>1182</v>
      </c>
      <c r="E1181" s="3">
        <v>4</v>
      </c>
    </row>
    <row r="1182" spans="1:5" ht="49.5">
      <c r="A1182" s="38">
        <v>1180</v>
      </c>
      <c r="B1182" s="38"/>
      <c r="C1182" s="38" t="s">
        <v>13233</v>
      </c>
      <c r="D1182" s="6" t="s">
        <v>1183</v>
      </c>
      <c r="E1182" s="3">
        <v>4</v>
      </c>
    </row>
    <row r="1183" spans="1:5" ht="33">
      <c r="A1183" s="38">
        <v>1181</v>
      </c>
      <c r="B1183" s="38"/>
      <c r="C1183" s="38" t="s">
        <v>13234</v>
      </c>
      <c r="D1183" s="6" t="s">
        <v>1184</v>
      </c>
      <c r="E1183" s="3">
        <v>4</v>
      </c>
    </row>
    <row r="1184" spans="1:5" ht="33">
      <c r="A1184" s="38">
        <v>1182</v>
      </c>
      <c r="B1184" s="38"/>
      <c r="C1184" s="38" t="s">
        <v>13235</v>
      </c>
      <c r="D1184" s="6" t="s">
        <v>1185</v>
      </c>
      <c r="E1184" s="3">
        <v>4</v>
      </c>
    </row>
    <row r="1185" spans="1:5" ht="33">
      <c r="A1185" s="38">
        <v>1183</v>
      </c>
      <c r="B1185" s="38"/>
      <c r="C1185" s="38" t="s">
        <v>13236</v>
      </c>
      <c r="D1185" s="6" t="s">
        <v>1186</v>
      </c>
      <c r="E1185" s="3">
        <v>4</v>
      </c>
    </row>
    <row r="1186" spans="1:5" ht="33">
      <c r="A1186" s="38">
        <v>1184</v>
      </c>
      <c r="B1186" s="38"/>
      <c r="C1186" s="38" t="s">
        <v>13237</v>
      </c>
      <c r="D1186" s="6" t="s">
        <v>1187</v>
      </c>
      <c r="E1186" s="3">
        <v>4</v>
      </c>
    </row>
    <row r="1187" spans="1:5" ht="49.5">
      <c r="A1187" s="38">
        <v>1185</v>
      </c>
      <c r="B1187" s="38"/>
      <c r="C1187" s="38" t="s">
        <v>13238</v>
      </c>
      <c r="D1187" s="6" t="s">
        <v>1188</v>
      </c>
      <c r="E1187" s="3">
        <v>4</v>
      </c>
    </row>
    <row r="1188" spans="1:5" ht="33">
      <c r="A1188" s="38">
        <v>1186</v>
      </c>
      <c r="B1188" s="38"/>
      <c r="C1188" s="38" t="s">
        <v>13239</v>
      </c>
      <c r="D1188" s="6" t="s">
        <v>1189</v>
      </c>
      <c r="E1188" s="3">
        <v>4</v>
      </c>
    </row>
    <row r="1189" spans="1:5" ht="33">
      <c r="A1189" s="38">
        <v>1187</v>
      </c>
      <c r="B1189" s="38"/>
      <c r="C1189" s="38" t="s">
        <v>13240</v>
      </c>
      <c r="D1189" s="6" t="s">
        <v>1190</v>
      </c>
      <c r="E1189" s="3">
        <v>4</v>
      </c>
    </row>
    <row r="1190" spans="1:5" ht="33">
      <c r="A1190" s="38">
        <v>1188</v>
      </c>
      <c r="B1190" s="38"/>
      <c r="C1190" s="38" t="s">
        <v>13241</v>
      </c>
      <c r="D1190" s="6" t="s">
        <v>1191</v>
      </c>
      <c r="E1190" s="3">
        <v>4</v>
      </c>
    </row>
    <row r="1191" spans="1:5" ht="33">
      <c r="A1191" s="38">
        <v>1189</v>
      </c>
      <c r="B1191" s="38"/>
      <c r="C1191" s="38" t="s">
        <v>13242</v>
      </c>
      <c r="D1191" s="6" t="s">
        <v>1192</v>
      </c>
      <c r="E1191" s="3">
        <v>4</v>
      </c>
    </row>
    <row r="1192" spans="1:5" ht="33">
      <c r="A1192" s="38">
        <v>1190</v>
      </c>
      <c r="B1192" s="38"/>
      <c r="C1192" s="38" t="s">
        <v>13243</v>
      </c>
      <c r="D1192" s="6" t="s">
        <v>1193</v>
      </c>
      <c r="E1192" s="3">
        <v>4</v>
      </c>
    </row>
    <row r="1193" spans="1:5" ht="33">
      <c r="A1193" s="38">
        <v>1191</v>
      </c>
      <c r="B1193" s="38"/>
      <c r="C1193" s="38" t="s">
        <v>13244</v>
      </c>
      <c r="D1193" s="6" t="s">
        <v>1194</v>
      </c>
      <c r="E1193" s="3">
        <v>4</v>
      </c>
    </row>
    <row r="1194" spans="1:5" ht="33">
      <c r="A1194" s="38">
        <v>1192</v>
      </c>
      <c r="B1194" s="38"/>
      <c r="C1194" s="38" t="s">
        <v>13245</v>
      </c>
      <c r="D1194" s="6" t="s">
        <v>1195</v>
      </c>
      <c r="E1194" s="3">
        <v>4</v>
      </c>
    </row>
    <row r="1195" spans="1:5" ht="33">
      <c r="A1195" s="38">
        <v>1193</v>
      </c>
      <c r="B1195" s="38"/>
      <c r="C1195" s="38" t="s">
        <v>13246</v>
      </c>
      <c r="D1195" s="6" t="s">
        <v>1196</v>
      </c>
      <c r="E1195" s="3">
        <v>4</v>
      </c>
    </row>
    <row r="1196" spans="1:5" ht="33">
      <c r="A1196" s="38">
        <v>1194</v>
      </c>
      <c r="B1196" s="38"/>
      <c r="C1196" s="38" t="s">
        <v>13247</v>
      </c>
      <c r="D1196" s="6" t="s">
        <v>1197</v>
      </c>
      <c r="E1196" s="3">
        <v>4</v>
      </c>
    </row>
    <row r="1197" spans="1:5" ht="33">
      <c r="A1197" s="38">
        <v>1195</v>
      </c>
      <c r="B1197" s="38"/>
      <c r="C1197" s="38" t="s">
        <v>13248</v>
      </c>
      <c r="D1197" s="6" t="s">
        <v>1198</v>
      </c>
      <c r="E1197" s="3">
        <v>4</v>
      </c>
    </row>
    <row r="1198" spans="1:5" ht="33">
      <c r="A1198" s="38">
        <v>1196</v>
      </c>
      <c r="B1198" s="38"/>
      <c r="C1198" s="38" t="s">
        <v>13249</v>
      </c>
      <c r="D1198" s="6" t="s">
        <v>1199</v>
      </c>
      <c r="E1198" s="3">
        <v>4</v>
      </c>
    </row>
    <row r="1199" spans="1:5" ht="18.75">
      <c r="A1199" s="38">
        <v>1197</v>
      </c>
      <c r="B1199" s="38"/>
      <c r="C1199" s="38" t="s">
        <v>13250</v>
      </c>
      <c r="D1199" s="6" t="s">
        <v>1200</v>
      </c>
      <c r="E1199" s="3">
        <v>4</v>
      </c>
    </row>
    <row r="1200" spans="1:5" ht="33">
      <c r="A1200" s="38">
        <v>1198</v>
      </c>
      <c r="B1200" s="38"/>
      <c r="C1200" s="38" t="s">
        <v>13251</v>
      </c>
      <c r="D1200" s="6" t="s">
        <v>1201</v>
      </c>
      <c r="E1200" s="3">
        <v>4</v>
      </c>
    </row>
    <row r="1201" spans="1:5" ht="33">
      <c r="A1201" s="38">
        <v>1199</v>
      </c>
      <c r="B1201" s="38"/>
      <c r="C1201" s="38" t="s">
        <v>13252</v>
      </c>
      <c r="D1201" s="6" t="s">
        <v>1202</v>
      </c>
      <c r="E1201" s="3">
        <v>4</v>
      </c>
    </row>
    <row r="1202" spans="1:5" ht="33">
      <c r="A1202" s="38">
        <v>1200</v>
      </c>
      <c r="B1202" s="38"/>
      <c r="C1202" s="38" t="s">
        <v>13253</v>
      </c>
      <c r="D1202" s="6" t="s">
        <v>1203</v>
      </c>
      <c r="E1202" s="3">
        <v>4</v>
      </c>
    </row>
    <row r="1203" spans="1:5" ht="33">
      <c r="A1203" s="38">
        <v>1201</v>
      </c>
      <c r="B1203" s="38"/>
      <c r="C1203" s="38" t="s">
        <v>13254</v>
      </c>
      <c r="D1203" s="6" t="s">
        <v>1204</v>
      </c>
      <c r="E1203" s="3">
        <v>4</v>
      </c>
    </row>
    <row r="1204" spans="1:5" ht="33">
      <c r="A1204" s="38">
        <v>1202</v>
      </c>
      <c r="B1204" s="38"/>
      <c r="C1204" s="38" t="s">
        <v>13255</v>
      </c>
      <c r="D1204" s="6" t="s">
        <v>1205</v>
      </c>
      <c r="E1204" s="3">
        <v>4</v>
      </c>
    </row>
    <row r="1205" spans="1:5" ht="18.75">
      <c r="A1205" s="38">
        <v>1203</v>
      </c>
      <c r="B1205" s="38"/>
      <c r="C1205" s="38" t="s">
        <v>13256</v>
      </c>
      <c r="D1205" s="6" t="s">
        <v>1206</v>
      </c>
      <c r="E1205" s="3">
        <v>4</v>
      </c>
    </row>
    <row r="1206" spans="1:5" ht="33">
      <c r="A1206" s="38">
        <v>1204</v>
      </c>
      <c r="B1206" s="38"/>
      <c r="C1206" s="38" t="s">
        <v>13257</v>
      </c>
      <c r="D1206" s="6" t="s">
        <v>1207</v>
      </c>
      <c r="E1206" s="3">
        <v>4</v>
      </c>
    </row>
    <row r="1207" spans="1:5" ht="33">
      <c r="A1207" s="38">
        <v>1205</v>
      </c>
      <c r="B1207" s="38"/>
      <c r="C1207" s="38" t="s">
        <v>13258</v>
      </c>
      <c r="D1207" s="6" t="s">
        <v>1208</v>
      </c>
      <c r="E1207" s="3">
        <v>4</v>
      </c>
    </row>
    <row r="1208" spans="1:5" ht="33">
      <c r="A1208" s="38">
        <v>1206</v>
      </c>
      <c r="B1208" s="38"/>
      <c r="C1208" s="38" t="s">
        <v>13259</v>
      </c>
      <c r="D1208" s="6" t="s">
        <v>1209</v>
      </c>
      <c r="E1208" s="3">
        <v>4</v>
      </c>
    </row>
    <row r="1209" spans="1:5" ht="49.5">
      <c r="A1209" s="38">
        <v>1207</v>
      </c>
      <c r="B1209" s="38"/>
      <c r="C1209" s="38" t="s">
        <v>13260</v>
      </c>
      <c r="D1209" s="6" t="s">
        <v>1210</v>
      </c>
      <c r="E1209" s="3">
        <v>4</v>
      </c>
    </row>
    <row r="1210" spans="1:5" ht="18.75">
      <c r="A1210" s="38">
        <v>1208</v>
      </c>
      <c r="B1210" s="38"/>
      <c r="C1210" s="38" t="s">
        <v>13261</v>
      </c>
      <c r="D1210" s="6" t="s">
        <v>1211</v>
      </c>
      <c r="E1210" s="3">
        <v>4</v>
      </c>
    </row>
    <row r="1211" spans="1:5" ht="33">
      <c r="A1211" s="38">
        <v>1209</v>
      </c>
      <c r="B1211" s="38"/>
      <c r="C1211" s="38" t="s">
        <v>13262</v>
      </c>
      <c r="D1211" s="6" t="s">
        <v>1212</v>
      </c>
      <c r="E1211" s="3">
        <v>4</v>
      </c>
    </row>
    <row r="1212" spans="1:5" ht="33">
      <c r="A1212" s="38">
        <v>1210</v>
      </c>
      <c r="B1212" s="38"/>
      <c r="C1212" s="38" t="s">
        <v>13263</v>
      </c>
      <c r="D1212" s="6" t="s">
        <v>1213</v>
      </c>
      <c r="E1212" s="3">
        <v>4</v>
      </c>
    </row>
    <row r="1213" spans="1:5" ht="33">
      <c r="A1213" s="38">
        <v>1211</v>
      </c>
      <c r="B1213" s="38"/>
      <c r="C1213" s="38" t="s">
        <v>13264</v>
      </c>
      <c r="D1213" s="6" t="s">
        <v>1214</v>
      </c>
      <c r="E1213" s="3">
        <v>4</v>
      </c>
    </row>
    <row r="1214" spans="1:5" ht="33">
      <c r="A1214" s="38">
        <v>1212</v>
      </c>
      <c r="B1214" s="38"/>
      <c r="C1214" s="38" t="s">
        <v>13265</v>
      </c>
      <c r="D1214" s="6" t="s">
        <v>1215</v>
      </c>
      <c r="E1214" s="3">
        <v>4</v>
      </c>
    </row>
    <row r="1215" spans="1:5" ht="33">
      <c r="A1215" s="38">
        <v>1213</v>
      </c>
      <c r="B1215" s="38"/>
      <c r="C1215" s="38" t="s">
        <v>13266</v>
      </c>
      <c r="D1215" s="6" t="s">
        <v>1216</v>
      </c>
      <c r="E1215" s="3">
        <v>4</v>
      </c>
    </row>
    <row r="1216" spans="1:5" ht="18.75">
      <c r="A1216" s="38">
        <v>1214</v>
      </c>
      <c r="B1216" s="38"/>
      <c r="C1216" s="38" t="s">
        <v>13267</v>
      </c>
      <c r="D1216" s="6" t="s">
        <v>1217</v>
      </c>
      <c r="E1216" s="3">
        <v>4</v>
      </c>
    </row>
    <row r="1217" spans="1:5" ht="18.75">
      <c r="A1217" s="38">
        <v>1215</v>
      </c>
      <c r="B1217" s="38"/>
      <c r="C1217" s="38" t="s">
        <v>13268</v>
      </c>
      <c r="D1217" s="6" t="s">
        <v>1218</v>
      </c>
      <c r="E1217" s="3">
        <v>4</v>
      </c>
    </row>
    <row r="1218" spans="1:5" ht="18.75">
      <c r="A1218" s="38">
        <v>1216</v>
      </c>
      <c r="B1218" s="38"/>
      <c r="C1218" s="38" t="s">
        <v>13269</v>
      </c>
      <c r="D1218" s="6" t="s">
        <v>1219</v>
      </c>
      <c r="E1218" s="3">
        <v>4</v>
      </c>
    </row>
    <row r="1219" spans="1:5" ht="33">
      <c r="A1219" s="38">
        <v>1217</v>
      </c>
      <c r="B1219" s="38"/>
      <c r="C1219" s="38" t="s">
        <v>13270</v>
      </c>
      <c r="D1219" s="6" t="s">
        <v>1220</v>
      </c>
      <c r="E1219" s="3">
        <v>4</v>
      </c>
    </row>
    <row r="1220" spans="1:5" ht="33">
      <c r="A1220" s="38">
        <v>1218</v>
      </c>
      <c r="B1220" s="38"/>
      <c r="C1220" s="38" t="s">
        <v>13271</v>
      </c>
      <c r="D1220" s="6" t="s">
        <v>1221</v>
      </c>
      <c r="E1220" s="3">
        <v>4</v>
      </c>
    </row>
    <row r="1221" spans="1:5" ht="33">
      <c r="A1221" s="38">
        <v>1219</v>
      </c>
      <c r="B1221" s="38"/>
      <c r="C1221" s="38" t="s">
        <v>13272</v>
      </c>
      <c r="D1221" s="6" t="s">
        <v>1222</v>
      </c>
      <c r="E1221" s="3">
        <v>4</v>
      </c>
    </row>
    <row r="1222" spans="1:5" ht="33">
      <c r="A1222" s="38">
        <v>1220</v>
      </c>
      <c r="B1222" s="38"/>
      <c r="C1222" s="38" t="s">
        <v>13273</v>
      </c>
      <c r="D1222" s="6" t="s">
        <v>1223</v>
      </c>
      <c r="E1222" s="3">
        <v>4</v>
      </c>
    </row>
    <row r="1223" spans="1:5" ht="33">
      <c r="A1223" s="38">
        <v>1221</v>
      </c>
      <c r="B1223" s="38"/>
      <c r="C1223" s="38" t="s">
        <v>13274</v>
      </c>
      <c r="D1223" s="6" t="s">
        <v>1224</v>
      </c>
      <c r="E1223" s="3">
        <v>4</v>
      </c>
    </row>
    <row r="1224" spans="1:5" ht="33">
      <c r="A1224" s="38">
        <v>1222</v>
      </c>
      <c r="B1224" s="38"/>
      <c r="C1224" s="38" t="s">
        <v>13275</v>
      </c>
      <c r="D1224" s="6" t="s">
        <v>1225</v>
      </c>
      <c r="E1224" s="3">
        <v>4</v>
      </c>
    </row>
    <row r="1225" spans="1:5" ht="33">
      <c r="A1225" s="38">
        <v>1223</v>
      </c>
      <c r="B1225" s="38"/>
      <c r="C1225" s="38" t="s">
        <v>13276</v>
      </c>
      <c r="D1225" s="6" t="s">
        <v>1226</v>
      </c>
      <c r="E1225" s="3">
        <v>4</v>
      </c>
    </row>
    <row r="1226" spans="1:5" ht="33">
      <c r="A1226" s="38">
        <v>1224</v>
      </c>
      <c r="B1226" s="38"/>
      <c r="C1226" s="38" t="s">
        <v>13277</v>
      </c>
      <c r="D1226" s="6" t="s">
        <v>1227</v>
      </c>
      <c r="E1226" s="3">
        <v>4</v>
      </c>
    </row>
    <row r="1227" spans="1:5" ht="49.5">
      <c r="A1227" s="38">
        <v>1225</v>
      </c>
      <c r="B1227" s="38"/>
      <c r="C1227" s="38" t="s">
        <v>13278</v>
      </c>
      <c r="D1227" s="6" t="s">
        <v>1228</v>
      </c>
      <c r="E1227" s="3">
        <v>4</v>
      </c>
    </row>
    <row r="1228" spans="1:5" ht="33">
      <c r="A1228" s="38">
        <v>1226</v>
      </c>
      <c r="B1228" s="38"/>
      <c r="C1228" s="38" t="s">
        <v>13279</v>
      </c>
      <c r="D1228" s="6" t="s">
        <v>1229</v>
      </c>
      <c r="E1228" s="3">
        <v>4</v>
      </c>
    </row>
    <row r="1229" spans="1:5" ht="33">
      <c r="A1229" s="38">
        <v>1227</v>
      </c>
      <c r="B1229" s="38"/>
      <c r="C1229" s="38" t="s">
        <v>13280</v>
      </c>
      <c r="D1229" s="6" t="s">
        <v>1230</v>
      </c>
      <c r="E1229" s="3">
        <v>4</v>
      </c>
    </row>
    <row r="1230" spans="1:5" ht="18.75">
      <c r="A1230" s="38">
        <v>1228</v>
      </c>
      <c r="B1230" s="38"/>
      <c r="C1230" s="38" t="s">
        <v>13281</v>
      </c>
      <c r="D1230" s="6" t="s">
        <v>1231</v>
      </c>
      <c r="E1230" s="3">
        <v>4</v>
      </c>
    </row>
    <row r="1231" spans="1:5" ht="33">
      <c r="A1231" s="38">
        <v>1229</v>
      </c>
      <c r="B1231" s="38"/>
      <c r="C1231" s="38" t="s">
        <v>13282</v>
      </c>
      <c r="D1231" s="6" t="s">
        <v>1232</v>
      </c>
      <c r="E1231" s="3">
        <v>4</v>
      </c>
    </row>
    <row r="1232" spans="1:5" ht="33">
      <c r="A1232" s="38">
        <v>1230</v>
      </c>
      <c r="B1232" s="38"/>
      <c r="C1232" s="38" t="s">
        <v>13283</v>
      </c>
      <c r="D1232" s="6" t="s">
        <v>1233</v>
      </c>
      <c r="E1232" s="3">
        <v>4</v>
      </c>
    </row>
    <row r="1233" spans="1:5" ht="33">
      <c r="A1233" s="38">
        <v>1231</v>
      </c>
      <c r="B1233" s="38"/>
      <c r="C1233" s="38" t="s">
        <v>13284</v>
      </c>
      <c r="D1233" s="6" t="s">
        <v>1234</v>
      </c>
      <c r="E1233" s="3">
        <v>4</v>
      </c>
    </row>
    <row r="1234" spans="1:5" ht="33">
      <c r="A1234" s="38">
        <v>1232</v>
      </c>
      <c r="B1234" s="38"/>
      <c r="C1234" s="38" t="s">
        <v>13285</v>
      </c>
      <c r="D1234" s="6" t="s">
        <v>1235</v>
      </c>
      <c r="E1234" s="3">
        <v>4</v>
      </c>
    </row>
    <row r="1235" spans="1:5" ht="49.5">
      <c r="A1235" s="38">
        <v>1233</v>
      </c>
      <c r="B1235" s="38"/>
      <c r="C1235" s="38" t="s">
        <v>13286</v>
      </c>
      <c r="D1235" s="6" t="s">
        <v>1236</v>
      </c>
      <c r="E1235" s="3">
        <v>4</v>
      </c>
    </row>
    <row r="1236" spans="1:5" ht="33">
      <c r="A1236" s="38">
        <v>1234</v>
      </c>
      <c r="B1236" s="38"/>
      <c r="C1236" s="38" t="s">
        <v>13287</v>
      </c>
      <c r="D1236" s="6" t="s">
        <v>1237</v>
      </c>
      <c r="E1236" s="3">
        <v>4</v>
      </c>
    </row>
    <row r="1237" spans="1:5" ht="33">
      <c r="A1237" s="38">
        <v>1235</v>
      </c>
      <c r="B1237" s="38"/>
      <c r="C1237" s="38" t="s">
        <v>13288</v>
      </c>
      <c r="D1237" s="6" t="s">
        <v>1238</v>
      </c>
      <c r="E1237" s="3">
        <v>4</v>
      </c>
    </row>
    <row r="1238" spans="1:5" ht="33">
      <c r="A1238" s="38">
        <v>1236</v>
      </c>
      <c r="B1238" s="38"/>
      <c r="C1238" s="38" t="s">
        <v>13289</v>
      </c>
      <c r="D1238" s="6" t="s">
        <v>1239</v>
      </c>
      <c r="E1238" s="3">
        <v>4</v>
      </c>
    </row>
    <row r="1239" spans="1:5" ht="49.5">
      <c r="A1239" s="38">
        <v>1237</v>
      </c>
      <c r="B1239" s="38"/>
      <c r="C1239" s="38" t="s">
        <v>13290</v>
      </c>
      <c r="D1239" s="6" t="s">
        <v>1240</v>
      </c>
      <c r="E1239" s="3">
        <v>4</v>
      </c>
    </row>
    <row r="1240" spans="1:5" ht="33">
      <c r="A1240" s="38">
        <v>1238</v>
      </c>
      <c r="B1240" s="38"/>
      <c r="C1240" s="38" t="s">
        <v>13291</v>
      </c>
      <c r="D1240" s="6" t="s">
        <v>1241</v>
      </c>
      <c r="E1240" s="3">
        <v>4</v>
      </c>
    </row>
    <row r="1241" spans="1:5" ht="33">
      <c r="A1241" s="38">
        <v>1239</v>
      </c>
      <c r="B1241" s="38"/>
      <c r="C1241" s="38" t="s">
        <v>13292</v>
      </c>
      <c r="D1241" s="6" t="s">
        <v>1242</v>
      </c>
      <c r="E1241" s="3">
        <v>4</v>
      </c>
    </row>
    <row r="1242" spans="1:5" ht="33">
      <c r="A1242" s="38">
        <v>1240</v>
      </c>
      <c r="B1242" s="38"/>
      <c r="C1242" s="38" t="s">
        <v>13293</v>
      </c>
      <c r="D1242" s="6" t="s">
        <v>1243</v>
      </c>
      <c r="E1242" s="3">
        <v>4</v>
      </c>
    </row>
    <row r="1243" spans="1:5" ht="33">
      <c r="A1243" s="38">
        <v>1241</v>
      </c>
      <c r="B1243" s="38"/>
      <c r="C1243" s="38" t="s">
        <v>13294</v>
      </c>
      <c r="D1243" s="6" t="s">
        <v>1244</v>
      </c>
      <c r="E1243" s="3">
        <v>4</v>
      </c>
    </row>
    <row r="1244" spans="1:5" ht="33">
      <c r="A1244" s="38">
        <v>1242</v>
      </c>
      <c r="B1244" s="38"/>
      <c r="C1244" s="38" t="s">
        <v>13295</v>
      </c>
      <c r="D1244" s="6" t="s">
        <v>1245</v>
      </c>
      <c r="E1244" s="3">
        <v>4</v>
      </c>
    </row>
    <row r="1245" spans="1:5" ht="18.75">
      <c r="A1245" s="38">
        <v>1243</v>
      </c>
      <c r="B1245" s="38"/>
      <c r="C1245" s="38" t="s">
        <v>13296</v>
      </c>
      <c r="D1245" s="6" t="s">
        <v>1246</v>
      </c>
      <c r="E1245" s="3">
        <v>4</v>
      </c>
    </row>
    <row r="1246" spans="1:5" ht="18.75">
      <c r="A1246" s="38">
        <v>1244</v>
      </c>
      <c r="B1246" s="38"/>
      <c r="C1246" s="38" t="s">
        <v>13297</v>
      </c>
      <c r="D1246" s="6" t="s">
        <v>1247</v>
      </c>
      <c r="E1246" s="3">
        <v>4</v>
      </c>
    </row>
    <row r="1247" spans="1:5" ht="49.5">
      <c r="A1247" s="38">
        <v>1245</v>
      </c>
      <c r="B1247" s="38"/>
      <c r="C1247" s="38" t="s">
        <v>13298</v>
      </c>
      <c r="D1247" s="6" t="s">
        <v>1248</v>
      </c>
      <c r="E1247" s="3">
        <v>4</v>
      </c>
    </row>
    <row r="1248" spans="1:5" ht="49.5">
      <c r="A1248" s="38">
        <v>1246</v>
      </c>
      <c r="B1248" s="38"/>
      <c r="C1248" s="38" t="s">
        <v>13299</v>
      </c>
      <c r="D1248" s="6" t="s">
        <v>1249</v>
      </c>
      <c r="E1248" s="3">
        <v>4</v>
      </c>
    </row>
    <row r="1249" spans="1:5" ht="33">
      <c r="A1249" s="38">
        <v>1247</v>
      </c>
      <c r="B1249" s="38"/>
      <c r="C1249" s="38" t="s">
        <v>13300</v>
      </c>
      <c r="D1249" s="6" t="s">
        <v>1250</v>
      </c>
      <c r="E1249" s="3">
        <v>4</v>
      </c>
    </row>
    <row r="1250" spans="1:5" ht="33">
      <c r="A1250" s="38">
        <v>1248</v>
      </c>
      <c r="B1250" s="38"/>
      <c r="C1250" s="38" t="s">
        <v>13301</v>
      </c>
      <c r="D1250" s="6" t="s">
        <v>1251</v>
      </c>
      <c r="E1250" s="3">
        <v>4</v>
      </c>
    </row>
    <row r="1251" spans="1:5" ht="33">
      <c r="A1251" s="38">
        <v>1249</v>
      </c>
      <c r="B1251" s="38"/>
      <c r="C1251" s="38" t="s">
        <v>13302</v>
      </c>
      <c r="D1251" s="6" t="s">
        <v>1252</v>
      </c>
      <c r="E1251" s="3">
        <v>4</v>
      </c>
    </row>
    <row r="1252" spans="1:5" ht="49.5">
      <c r="A1252" s="38">
        <v>1250</v>
      </c>
      <c r="B1252" s="38"/>
      <c r="C1252" s="38" t="s">
        <v>13303</v>
      </c>
      <c r="D1252" s="6" t="s">
        <v>1253</v>
      </c>
      <c r="E1252" s="3">
        <v>4</v>
      </c>
    </row>
    <row r="1253" spans="1:5" ht="33">
      <c r="A1253" s="38">
        <v>1251</v>
      </c>
      <c r="B1253" s="38"/>
      <c r="C1253" s="38" t="s">
        <v>13304</v>
      </c>
      <c r="D1253" s="6" t="s">
        <v>1254</v>
      </c>
      <c r="E1253" s="3">
        <v>4</v>
      </c>
    </row>
    <row r="1254" spans="1:5" ht="33">
      <c r="A1254" s="38">
        <v>1252</v>
      </c>
      <c r="B1254" s="38"/>
      <c r="C1254" s="38" t="s">
        <v>13305</v>
      </c>
      <c r="D1254" s="6" t="s">
        <v>1255</v>
      </c>
      <c r="E1254" s="3">
        <v>4</v>
      </c>
    </row>
    <row r="1255" spans="1:5" ht="33">
      <c r="A1255" s="38">
        <v>1253</v>
      </c>
      <c r="B1255" s="38"/>
      <c r="C1255" s="38" t="s">
        <v>13306</v>
      </c>
      <c r="D1255" s="6" t="s">
        <v>1256</v>
      </c>
      <c r="E1255" s="3">
        <v>4</v>
      </c>
    </row>
    <row r="1256" spans="1:5" ht="33">
      <c r="A1256" s="38">
        <v>1254</v>
      </c>
      <c r="B1256" s="38"/>
      <c r="C1256" s="38" t="s">
        <v>13307</v>
      </c>
      <c r="D1256" s="6" t="s">
        <v>1257</v>
      </c>
      <c r="E1256" s="3">
        <v>4</v>
      </c>
    </row>
    <row r="1257" spans="1:5" ht="33">
      <c r="A1257" s="38">
        <v>1255</v>
      </c>
      <c r="B1257" s="38"/>
      <c r="C1257" s="38" t="s">
        <v>13308</v>
      </c>
      <c r="D1257" s="6" t="s">
        <v>1258</v>
      </c>
      <c r="E1257" s="3">
        <v>4</v>
      </c>
    </row>
    <row r="1258" spans="1:5" ht="33">
      <c r="A1258" s="38">
        <v>1256</v>
      </c>
      <c r="B1258" s="38"/>
      <c r="C1258" s="38" t="s">
        <v>13309</v>
      </c>
      <c r="D1258" s="6" t="s">
        <v>1259</v>
      </c>
      <c r="E1258" s="3">
        <v>4</v>
      </c>
    </row>
    <row r="1259" spans="1:5" ht="33">
      <c r="A1259" s="38">
        <v>1257</v>
      </c>
      <c r="B1259" s="38"/>
      <c r="C1259" s="38" t="s">
        <v>13310</v>
      </c>
      <c r="D1259" s="6" t="s">
        <v>1260</v>
      </c>
      <c r="E1259" s="3">
        <v>4</v>
      </c>
    </row>
    <row r="1260" spans="1:5" ht="33">
      <c r="A1260" s="38">
        <v>1258</v>
      </c>
      <c r="B1260" s="38"/>
      <c r="C1260" s="38" t="s">
        <v>13311</v>
      </c>
      <c r="D1260" s="6" t="s">
        <v>1261</v>
      </c>
      <c r="E1260" s="3">
        <v>4</v>
      </c>
    </row>
    <row r="1261" spans="1:5" ht="33">
      <c r="A1261" s="38">
        <v>1259</v>
      </c>
      <c r="B1261" s="38"/>
      <c r="C1261" s="38" t="s">
        <v>13312</v>
      </c>
      <c r="D1261" s="6" t="s">
        <v>1262</v>
      </c>
      <c r="E1261" s="3">
        <v>4</v>
      </c>
    </row>
    <row r="1262" spans="1:5" ht="33">
      <c r="A1262" s="38">
        <v>1260</v>
      </c>
      <c r="B1262" s="38"/>
      <c r="C1262" s="38" t="s">
        <v>13313</v>
      </c>
      <c r="D1262" s="6" t="s">
        <v>1263</v>
      </c>
      <c r="E1262" s="3">
        <v>4</v>
      </c>
    </row>
    <row r="1263" spans="1:5" ht="33">
      <c r="A1263" s="38">
        <v>1261</v>
      </c>
      <c r="B1263" s="38"/>
      <c r="C1263" s="38" t="s">
        <v>13314</v>
      </c>
      <c r="D1263" s="6" t="s">
        <v>1264</v>
      </c>
      <c r="E1263" s="3">
        <v>4</v>
      </c>
    </row>
    <row r="1264" spans="1:5" ht="33">
      <c r="A1264" s="38">
        <v>1262</v>
      </c>
      <c r="B1264" s="38"/>
      <c r="C1264" s="38" t="s">
        <v>13315</v>
      </c>
      <c r="D1264" s="6" t="s">
        <v>1265</v>
      </c>
      <c r="E1264" s="3">
        <v>4</v>
      </c>
    </row>
    <row r="1265" spans="1:5" ht="33">
      <c r="A1265" s="38">
        <v>1263</v>
      </c>
      <c r="B1265" s="38"/>
      <c r="C1265" s="38" t="s">
        <v>13316</v>
      </c>
      <c r="D1265" s="6" t="s">
        <v>1266</v>
      </c>
      <c r="E1265" s="3">
        <v>4</v>
      </c>
    </row>
    <row r="1266" spans="1:5" ht="33">
      <c r="A1266" s="38">
        <v>1264</v>
      </c>
      <c r="B1266" s="38"/>
      <c r="C1266" s="38" t="s">
        <v>13317</v>
      </c>
      <c r="D1266" s="6" t="s">
        <v>1267</v>
      </c>
      <c r="E1266" s="3">
        <v>4</v>
      </c>
    </row>
    <row r="1267" spans="1:5" ht="33">
      <c r="A1267" s="38">
        <v>1265</v>
      </c>
      <c r="B1267" s="38"/>
      <c r="C1267" s="38" t="s">
        <v>13318</v>
      </c>
      <c r="D1267" s="6" t="s">
        <v>1268</v>
      </c>
      <c r="E1267" s="3">
        <v>4</v>
      </c>
    </row>
    <row r="1268" spans="1:5" ht="33">
      <c r="A1268" s="38">
        <v>1266</v>
      </c>
      <c r="B1268" s="38"/>
      <c r="C1268" s="38" t="s">
        <v>13319</v>
      </c>
      <c r="D1268" s="6" t="s">
        <v>1269</v>
      </c>
      <c r="E1268" s="3">
        <v>4</v>
      </c>
    </row>
    <row r="1269" spans="1:5" ht="33">
      <c r="A1269" s="38">
        <v>1267</v>
      </c>
      <c r="B1269" s="38"/>
      <c r="C1269" s="38" t="s">
        <v>13320</v>
      </c>
      <c r="D1269" s="6" t="s">
        <v>1270</v>
      </c>
      <c r="E1269" s="3">
        <v>4</v>
      </c>
    </row>
    <row r="1270" spans="1:5" ht="33">
      <c r="A1270" s="38">
        <v>1268</v>
      </c>
      <c r="B1270" s="38"/>
      <c r="C1270" s="38" t="s">
        <v>13321</v>
      </c>
      <c r="D1270" s="6" t="s">
        <v>1271</v>
      </c>
      <c r="E1270" s="3">
        <v>4</v>
      </c>
    </row>
    <row r="1271" spans="1:5" ht="33">
      <c r="A1271" s="38">
        <v>1269</v>
      </c>
      <c r="B1271" s="38"/>
      <c r="C1271" s="38" t="s">
        <v>13322</v>
      </c>
      <c r="D1271" s="6" t="s">
        <v>1272</v>
      </c>
      <c r="E1271" s="3">
        <v>4</v>
      </c>
    </row>
    <row r="1272" spans="1:5" ht="33">
      <c r="A1272" s="38">
        <v>1270</v>
      </c>
      <c r="B1272" s="38"/>
      <c r="C1272" s="38" t="s">
        <v>13323</v>
      </c>
      <c r="D1272" s="6" t="s">
        <v>1273</v>
      </c>
      <c r="E1272" s="3">
        <v>4</v>
      </c>
    </row>
    <row r="1273" spans="1:5" ht="33">
      <c r="A1273" s="38">
        <v>1271</v>
      </c>
      <c r="B1273" s="38"/>
      <c r="C1273" s="38" t="s">
        <v>13324</v>
      </c>
      <c r="D1273" s="6" t="s">
        <v>1274</v>
      </c>
      <c r="E1273" s="3">
        <v>4</v>
      </c>
    </row>
    <row r="1274" spans="1:5" ht="33">
      <c r="A1274" s="38">
        <v>1272</v>
      </c>
      <c r="B1274" s="38"/>
      <c r="C1274" s="38" t="s">
        <v>13325</v>
      </c>
      <c r="D1274" s="6" t="s">
        <v>1275</v>
      </c>
      <c r="E1274" s="3">
        <v>4</v>
      </c>
    </row>
    <row r="1275" spans="1:5" ht="18.75">
      <c r="A1275" s="38">
        <v>1273</v>
      </c>
      <c r="B1275" s="38"/>
      <c r="C1275" s="38" t="s">
        <v>13326</v>
      </c>
      <c r="D1275" s="6" t="s">
        <v>1276</v>
      </c>
      <c r="E1275" s="3">
        <v>4</v>
      </c>
    </row>
    <row r="1276" spans="1:5" ht="33">
      <c r="A1276" s="38">
        <v>1274</v>
      </c>
      <c r="B1276" s="38"/>
      <c r="C1276" s="38" t="s">
        <v>13327</v>
      </c>
      <c r="D1276" s="6" t="s">
        <v>1277</v>
      </c>
      <c r="E1276" s="3">
        <v>4</v>
      </c>
    </row>
    <row r="1277" spans="1:5" ht="33">
      <c r="A1277" s="38">
        <v>1275</v>
      </c>
      <c r="B1277" s="38"/>
      <c r="C1277" s="38" t="s">
        <v>13328</v>
      </c>
      <c r="D1277" s="6" t="s">
        <v>1278</v>
      </c>
      <c r="E1277" s="3">
        <v>4</v>
      </c>
    </row>
    <row r="1278" spans="1:5" ht="33">
      <c r="A1278" s="38">
        <v>1276</v>
      </c>
      <c r="B1278" s="38"/>
      <c r="C1278" s="38" t="s">
        <v>13329</v>
      </c>
      <c r="D1278" s="6" t="s">
        <v>1279</v>
      </c>
      <c r="E1278" s="3">
        <v>4</v>
      </c>
    </row>
    <row r="1279" spans="1:5" ht="49.5">
      <c r="A1279" s="38">
        <v>1277</v>
      </c>
      <c r="B1279" s="38"/>
      <c r="C1279" s="38" t="s">
        <v>13330</v>
      </c>
      <c r="D1279" s="6" t="s">
        <v>1280</v>
      </c>
      <c r="E1279" s="3">
        <v>4</v>
      </c>
    </row>
    <row r="1280" spans="1:5" ht="18.75">
      <c r="A1280" s="38">
        <v>1278</v>
      </c>
      <c r="B1280" s="38"/>
      <c r="C1280" s="38" t="s">
        <v>13331</v>
      </c>
      <c r="D1280" s="6" t="s">
        <v>1281</v>
      </c>
      <c r="E1280" s="3">
        <v>4</v>
      </c>
    </row>
    <row r="1281" spans="1:5" ht="33">
      <c r="A1281" s="38">
        <v>1279</v>
      </c>
      <c r="B1281" s="38"/>
      <c r="C1281" s="38" t="s">
        <v>13332</v>
      </c>
      <c r="D1281" s="6" t="s">
        <v>1282</v>
      </c>
      <c r="E1281" s="3">
        <v>4</v>
      </c>
    </row>
    <row r="1282" spans="1:5" ht="33">
      <c r="A1282" s="38">
        <v>1280</v>
      </c>
      <c r="B1282" s="38"/>
      <c r="C1282" s="38" t="s">
        <v>13333</v>
      </c>
      <c r="D1282" s="6" t="s">
        <v>1283</v>
      </c>
      <c r="E1282" s="3">
        <v>4</v>
      </c>
    </row>
    <row r="1283" spans="1:5" ht="33">
      <c r="A1283" s="38">
        <v>1281</v>
      </c>
      <c r="B1283" s="38"/>
      <c r="C1283" s="38" t="s">
        <v>13334</v>
      </c>
      <c r="D1283" s="6" t="s">
        <v>1284</v>
      </c>
      <c r="E1283" s="3">
        <v>4</v>
      </c>
    </row>
    <row r="1284" spans="1:5" ht="33">
      <c r="A1284" s="38">
        <v>1282</v>
      </c>
      <c r="B1284" s="38"/>
      <c r="C1284" s="38" t="s">
        <v>13335</v>
      </c>
      <c r="D1284" s="6" t="s">
        <v>1285</v>
      </c>
      <c r="E1284" s="3">
        <v>4</v>
      </c>
    </row>
    <row r="1285" spans="1:5" ht="33">
      <c r="A1285" s="38">
        <v>1283</v>
      </c>
      <c r="B1285" s="38"/>
      <c r="C1285" s="38" t="s">
        <v>13336</v>
      </c>
      <c r="D1285" s="6" t="s">
        <v>1286</v>
      </c>
      <c r="E1285" s="3">
        <v>4</v>
      </c>
    </row>
    <row r="1286" spans="1:5" ht="33">
      <c r="A1286" s="38">
        <v>1284</v>
      </c>
      <c r="B1286" s="38"/>
      <c r="C1286" s="38" t="s">
        <v>13337</v>
      </c>
      <c r="D1286" s="6" t="s">
        <v>1287</v>
      </c>
      <c r="E1286" s="3">
        <v>4</v>
      </c>
    </row>
    <row r="1287" spans="1:5" ht="18.75">
      <c r="A1287" s="38">
        <v>1285</v>
      </c>
      <c r="B1287" s="38"/>
      <c r="C1287" s="38" t="s">
        <v>13338</v>
      </c>
      <c r="D1287" s="6" t="s">
        <v>1288</v>
      </c>
      <c r="E1287" s="3">
        <v>4</v>
      </c>
    </row>
    <row r="1288" spans="1:5" ht="33">
      <c r="A1288" s="38">
        <v>1286</v>
      </c>
      <c r="B1288" s="38"/>
      <c r="C1288" s="38" t="s">
        <v>13339</v>
      </c>
      <c r="D1288" s="6" t="s">
        <v>1289</v>
      </c>
      <c r="E1288" s="3">
        <v>4</v>
      </c>
    </row>
    <row r="1289" spans="1:5" ht="33">
      <c r="A1289" s="38">
        <v>1287</v>
      </c>
      <c r="B1289" s="38"/>
      <c r="C1289" s="38" t="s">
        <v>13340</v>
      </c>
      <c r="D1289" s="6" t="s">
        <v>1290</v>
      </c>
      <c r="E1289" s="3">
        <v>4</v>
      </c>
    </row>
    <row r="1290" spans="1:5" ht="33">
      <c r="A1290" s="38">
        <v>1288</v>
      </c>
      <c r="B1290" s="38"/>
      <c r="C1290" s="38" t="s">
        <v>13341</v>
      </c>
      <c r="D1290" s="6" t="s">
        <v>1291</v>
      </c>
      <c r="E1290" s="3">
        <v>4</v>
      </c>
    </row>
    <row r="1291" spans="1:5" ht="33">
      <c r="A1291" s="38">
        <v>1289</v>
      </c>
      <c r="B1291" s="38"/>
      <c r="C1291" s="38" t="s">
        <v>13342</v>
      </c>
      <c r="D1291" s="6" t="s">
        <v>1292</v>
      </c>
      <c r="E1291" s="3">
        <v>4</v>
      </c>
    </row>
    <row r="1292" spans="1:5" ht="33">
      <c r="A1292" s="38">
        <v>1290</v>
      </c>
      <c r="B1292" s="38"/>
      <c r="C1292" s="38" t="s">
        <v>13343</v>
      </c>
      <c r="D1292" s="6" t="s">
        <v>1293</v>
      </c>
      <c r="E1292" s="3">
        <v>4</v>
      </c>
    </row>
    <row r="1293" spans="1:5" ht="33">
      <c r="A1293" s="38">
        <v>1291</v>
      </c>
      <c r="B1293" s="38"/>
      <c r="C1293" s="38" t="s">
        <v>13344</v>
      </c>
      <c r="D1293" s="6" t="s">
        <v>1294</v>
      </c>
      <c r="E1293" s="3">
        <v>4</v>
      </c>
    </row>
    <row r="1294" spans="1:5" ht="33">
      <c r="A1294" s="38">
        <v>1292</v>
      </c>
      <c r="B1294" s="38"/>
      <c r="C1294" s="38" t="s">
        <v>13345</v>
      </c>
      <c r="D1294" s="6" t="s">
        <v>1295</v>
      </c>
      <c r="E1294" s="3">
        <v>4</v>
      </c>
    </row>
    <row r="1295" spans="1:5" ht="33">
      <c r="A1295" s="38">
        <v>1293</v>
      </c>
      <c r="B1295" s="38"/>
      <c r="C1295" s="38" t="s">
        <v>13346</v>
      </c>
      <c r="D1295" s="6" t="s">
        <v>1296</v>
      </c>
      <c r="E1295" s="3">
        <v>4</v>
      </c>
    </row>
    <row r="1296" spans="1:5" ht="33">
      <c r="A1296" s="38">
        <v>1294</v>
      </c>
      <c r="B1296" s="38"/>
      <c r="C1296" s="38" t="s">
        <v>13347</v>
      </c>
      <c r="D1296" s="6" t="s">
        <v>1297</v>
      </c>
      <c r="E1296" s="3">
        <v>4</v>
      </c>
    </row>
    <row r="1297" spans="1:5" ht="33">
      <c r="A1297" s="38">
        <v>1295</v>
      </c>
      <c r="B1297" s="38"/>
      <c r="C1297" s="38" t="s">
        <v>13348</v>
      </c>
      <c r="D1297" s="6" t="s">
        <v>1298</v>
      </c>
      <c r="E1297" s="3">
        <v>4</v>
      </c>
    </row>
    <row r="1298" spans="1:5" ht="33">
      <c r="A1298" s="38">
        <v>1296</v>
      </c>
      <c r="B1298" s="38"/>
      <c r="C1298" s="38" t="s">
        <v>13349</v>
      </c>
      <c r="D1298" s="6" t="s">
        <v>1299</v>
      </c>
      <c r="E1298" s="3">
        <v>4</v>
      </c>
    </row>
    <row r="1299" spans="1:5" ht="33">
      <c r="A1299" s="38">
        <v>1297</v>
      </c>
      <c r="B1299" s="38"/>
      <c r="C1299" s="38" t="s">
        <v>13350</v>
      </c>
      <c r="D1299" s="6" t="s">
        <v>1300</v>
      </c>
      <c r="E1299" s="3">
        <v>4</v>
      </c>
    </row>
    <row r="1300" spans="1:5" ht="49.5">
      <c r="A1300" s="38">
        <v>1298</v>
      </c>
      <c r="B1300" s="38"/>
      <c r="C1300" s="38" t="s">
        <v>13351</v>
      </c>
      <c r="D1300" s="6" t="s">
        <v>1301</v>
      </c>
      <c r="E1300" s="3">
        <v>4</v>
      </c>
    </row>
    <row r="1301" spans="1:5" ht="33">
      <c r="A1301" s="38">
        <v>1299</v>
      </c>
      <c r="B1301" s="38"/>
      <c r="C1301" s="38" t="s">
        <v>13352</v>
      </c>
      <c r="D1301" s="6" t="s">
        <v>1302</v>
      </c>
      <c r="E1301" s="3">
        <v>4</v>
      </c>
    </row>
    <row r="1302" spans="1:5" ht="33">
      <c r="A1302" s="38">
        <v>1300</v>
      </c>
      <c r="B1302" s="38"/>
      <c r="C1302" s="38" t="s">
        <v>13353</v>
      </c>
      <c r="D1302" s="6" t="s">
        <v>1303</v>
      </c>
      <c r="E1302" s="3">
        <v>4</v>
      </c>
    </row>
    <row r="1303" spans="1:5" ht="18.75">
      <c r="A1303" s="38">
        <v>1301</v>
      </c>
      <c r="B1303" s="38"/>
      <c r="C1303" s="38" t="s">
        <v>13354</v>
      </c>
      <c r="D1303" s="6" t="s">
        <v>1304</v>
      </c>
      <c r="E1303" s="3">
        <v>4</v>
      </c>
    </row>
    <row r="1304" spans="1:5" ht="33">
      <c r="A1304" s="38">
        <v>1302</v>
      </c>
      <c r="B1304" s="38"/>
      <c r="C1304" s="38" t="s">
        <v>13355</v>
      </c>
      <c r="D1304" s="6" t="s">
        <v>1305</v>
      </c>
      <c r="E1304" s="3">
        <v>4</v>
      </c>
    </row>
    <row r="1305" spans="1:5" ht="33">
      <c r="A1305" s="38">
        <v>1303</v>
      </c>
      <c r="B1305" s="38"/>
      <c r="C1305" s="38" t="s">
        <v>13356</v>
      </c>
      <c r="D1305" s="6" t="s">
        <v>1306</v>
      </c>
      <c r="E1305" s="3">
        <v>4</v>
      </c>
    </row>
    <row r="1306" spans="1:5" ht="33">
      <c r="A1306" s="38">
        <v>1304</v>
      </c>
      <c r="B1306" s="38"/>
      <c r="C1306" s="38" t="s">
        <v>13357</v>
      </c>
      <c r="D1306" s="6" t="s">
        <v>1307</v>
      </c>
      <c r="E1306" s="3">
        <v>4</v>
      </c>
    </row>
    <row r="1307" spans="1:5" ht="33">
      <c r="A1307" s="38">
        <v>1305</v>
      </c>
      <c r="B1307" s="38"/>
      <c r="C1307" s="38" t="s">
        <v>13358</v>
      </c>
      <c r="D1307" s="6" t="s">
        <v>1308</v>
      </c>
      <c r="E1307" s="3">
        <v>4</v>
      </c>
    </row>
    <row r="1308" spans="1:5" ht="33">
      <c r="A1308" s="38">
        <v>1306</v>
      </c>
      <c r="B1308" s="38"/>
      <c r="C1308" s="38" t="s">
        <v>13359</v>
      </c>
      <c r="D1308" s="6" t="s">
        <v>1309</v>
      </c>
      <c r="E1308" s="3">
        <v>4</v>
      </c>
    </row>
    <row r="1309" spans="1:5" ht="33">
      <c r="A1309" s="38">
        <v>1307</v>
      </c>
      <c r="B1309" s="38"/>
      <c r="C1309" s="38" t="s">
        <v>13360</v>
      </c>
      <c r="D1309" s="6" t="s">
        <v>1310</v>
      </c>
      <c r="E1309" s="3">
        <v>4</v>
      </c>
    </row>
    <row r="1310" spans="1:5" ht="33">
      <c r="A1310" s="38">
        <v>1308</v>
      </c>
      <c r="B1310" s="38"/>
      <c r="C1310" s="38" t="s">
        <v>13361</v>
      </c>
      <c r="D1310" s="6" t="s">
        <v>1311</v>
      </c>
      <c r="E1310" s="3">
        <v>4</v>
      </c>
    </row>
    <row r="1311" spans="1:5" ht="33">
      <c r="A1311" s="38">
        <v>1309</v>
      </c>
      <c r="B1311" s="38"/>
      <c r="C1311" s="38" t="s">
        <v>13362</v>
      </c>
      <c r="D1311" s="6" t="s">
        <v>1312</v>
      </c>
      <c r="E1311" s="3">
        <v>4</v>
      </c>
    </row>
    <row r="1312" spans="1:5" ht="33">
      <c r="A1312" s="38">
        <v>1310</v>
      </c>
      <c r="B1312" s="38"/>
      <c r="C1312" s="38" t="s">
        <v>13363</v>
      </c>
      <c r="D1312" s="6" t="s">
        <v>1313</v>
      </c>
      <c r="E1312" s="3">
        <v>4</v>
      </c>
    </row>
    <row r="1313" spans="1:5" ht="18.75">
      <c r="A1313" s="38">
        <v>1311</v>
      </c>
      <c r="B1313" s="38"/>
      <c r="C1313" s="38" t="s">
        <v>13364</v>
      </c>
      <c r="D1313" s="6" t="s">
        <v>1314</v>
      </c>
      <c r="E1313" s="3">
        <v>4</v>
      </c>
    </row>
    <row r="1314" spans="1:5" ht="33">
      <c r="A1314" s="38">
        <v>1312</v>
      </c>
      <c r="B1314" s="38"/>
      <c r="C1314" s="38" t="s">
        <v>13365</v>
      </c>
      <c r="D1314" s="6" t="s">
        <v>1315</v>
      </c>
      <c r="E1314" s="3">
        <v>4</v>
      </c>
    </row>
    <row r="1315" spans="1:5" ht="33">
      <c r="A1315" s="38">
        <v>1313</v>
      </c>
      <c r="B1315" s="38"/>
      <c r="C1315" s="38" t="s">
        <v>13366</v>
      </c>
      <c r="D1315" s="6" t="s">
        <v>1316</v>
      </c>
      <c r="E1315" s="3">
        <v>4</v>
      </c>
    </row>
    <row r="1316" spans="1:5" ht="33">
      <c r="A1316" s="38">
        <v>1314</v>
      </c>
      <c r="B1316" s="38"/>
      <c r="C1316" s="38" t="s">
        <v>13367</v>
      </c>
      <c r="D1316" s="6" t="s">
        <v>1317</v>
      </c>
      <c r="E1316" s="3">
        <v>4</v>
      </c>
    </row>
    <row r="1317" spans="1:5" ht="33">
      <c r="A1317" s="38">
        <v>1315</v>
      </c>
      <c r="B1317" s="38"/>
      <c r="C1317" s="38" t="s">
        <v>13368</v>
      </c>
      <c r="D1317" s="6" t="s">
        <v>1318</v>
      </c>
      <c r="E1317" s="3">
        <v>4</v>
      </c>
    </row>
    <row r="1318" spans="1:5" ht="33">
      <c r="A1318" s="38">
        <v>1316</v>
      </c>
      <c r="B1318" s="38"/>
      <c r="C1318" s="38" t="s">
        <v>13369</v>
      </c>
      <c r="D1318" s="6" t="s">
        <v>712</v>
      </c>
      <c r="E1318" s="3">
        <v>6</v>
      </c>
    </row>
    <row r="1319" spans="1:5" ht="33">
      <c r="A1319" s="38">
        <v>1317</v>
      </c>
      <c r="B1319" s="38"/>
      <c r="C1319" s="38" t="s">
        <v>13370</v>
      </c>
      <c r="D1319" s="6" t="s">
        <v>1319</v>
      </c>
      <c r="E1319" s="3">
        <v>4</v>
      </c>
    </row>
    <row r="1320" spans="1:5" ht="33">
      <c r="A1320" s="38">
        <v>1318</v>
      </c>
      <c r="B1320" s="38"/>
      <c r="C1320" s="38" t="s">
        <v>13371</v>
      </c>
      <c r="D1320" s="6" t="s">
        <v>1320</v>
      </c>
      <c r="E1320" s="3">
        <v>4</v>
      </c>
    </row>
    <row r="1321" spans="1:5" ht="33">
      <c r="A1321" s="38">
        <v>1319</v>
      </c>
      <c r="B1321" s="38"/>
      <c r="C1321" s="38" t="s">
        <v>13372</v>
      </c>
      <c r="D1321" s="6" t="s">
        <v>1321</v>
      </c>
      <c r="E1321" s="3">
        <v>4</v>
      </c>
    </row>
    <row r="1322" spans="1:5" ht="33">
      <c r="A1322" s="38">
        <v>1320</v>
      </c>
      <c r="B1322" s="38"/>
      <c r="C1322" s="38" t="s">
        <v>13373</v>
      </c>
      <c r="D1322" s="6" t="s">
        <v>1322</v>
      </c>
      <c r="E1322" s="3">
        <v>4</v>
      </c>
    </row>
    <row r="1323" spans="1:5" ht="33">
      <c r="A1323" s="38">
        <v>1321</v>
      </c>
      <c r="B1323" s="38"/>
      <c r="C1323" s="38" t="s">
        <v>13374</v>
      </c>
      <c r="D1323" s="6" t="s">
        <v>1323</v>
      </c>
      <c r="E1323" s="3">
        <v>4</v>
      </c>
    </row>
    <row r="1324" spans="1:5" ht="49.5">
      <c r="A1324" s="38">
        <v>1322</v>
      </c>
      <c r="B1324" s="38"/>
      <c r="C1324" s="38" t="s">
        <v>13375</v>
      </c>
      <c r="D1324" s="6" t="s">
        <v>1324</v>
      </c>
      <c r="E1324" s="3">
        <v>4</v>
      </c>
    </row>
    <row r="1325" spans="1:5" ht="33">
      <c r="A1325" s="38">
        <v>1323</v>
      </c>
      <c r="B1325" s="38"/>
      <c r="C1325" s="38" t="s">
        <v>13376</v>
      </c>
      <c r="D1325" s="6" t="s">
        <v>1325</v>
      </c>
      <c r="E1325" s="3">
        <v>4</v>
      </c>
    </row>
    <row r="1326" spans="1:5" ht="33">
      <c r="A1326" s="38">
        <v>1324</v>
      </c>
      <c r="B1326" s="38"/>
      <c r="C1326" s="38" t="s">
        <v>13377</v>
      </c>
      <c r="D1326" s="6" t="s">
        <v>1326</v>
      </c>
      <c r="E1326" s="3">
        <v>4</v>
      </c>
    </row>
    <row r="1327" spans="1:5" ht="18.75">
      <c r="A1327" s="38">
        <v>1325</v>
      </c>
      <c r="B1327" s="38"/>
      <c r="C1327" s="38" t="s">
        <v>13378</v>
      </c>
      <c r="D1327" s="6" t="s">
        <v>1327</v>
      </c>
      <c r="E1327" s="3">
        <v>4</v>
      </c>
    </row>
    <row r="1328" spans="1:5" ht="33">
      <c r="A1328" s="38">
        <v>1326</v>
      </c>
      <c r="B1328" s="38"/>
      <c r="C1328" s="38" t="s">
        <v>13379</v>
      </c>
      <c r="D1328" s="6" t="s">
        <v>1328</v>
      </c>
      <c r="E1328" s="3">
        <v>4</v>
      </c>
    </row>
    <row r="1329" spans="1:5" ht="33">
      <c r="A1329" s="38">
        <v>1327</v>
      </c>
      <c r="B1329" s="38"/>
      <c r="C1329" s="38" t="s">
        <v>13380</v>
      </c>
      <c r="D1329" s="6" t="s">
        <v>1329</v>
      </c>
      <c r="E1329" s="3">
        <v>4</v>
      </c>
    </row>
    <row r="1330" spans="1:5" ht="33">
      <c r="A1330" s="38">
        <v>1328</v>
      </c>
      <c r="B1330" s="38"/>
      <c r="C1330" s="38" t="s">
        <v>13381</v>
      </c>
      <c r="D1330" s="6" t="s">
        <v>1330</v>
      </c>
      <c r="E1330" s="3">
        <v>4</v>
      </c>
    </row>
    <row r="1331" spans="1:5" ht="33">
      <c r="A1331" s="38">
        <v>1329</v>
      </c>
      <c r="B1331" s="38"/>
      <c r="C1331" s="38" t="s">
        <v>13382</v>
      </c>
      <c r="D1331" s="6" t="s">
        <v>1331</v>
      </c>
      <c r="E1331" s="3">
        <v>4</v>
      </c>
    </row>
    <row r="1332" spans="1:5" ht="33">
      <c r="A1332" s="38">
        <v>1330</v>
      </c>
      <c r="B1332" s="38"/>
      <c r="C1332" s="38" t="s">
        <v>13383</v>
      </c>
      <c r="D1332" s="6" t="s">
        <v>1332</v>
      </c>
      <c r="E1332" s="3">
        <v>4</v>
      </c>
    </row>
    <row r="1333" spans="1:5" ht="33">
      <c r="A1333" s="38">
        <v>1331</v>
      </c>
      <c r="B1333" s="38"/>
      <c r="C1333" s="38" t="s">
        <v>13384</v>
      </c>
      <c r="D1333" s="6" t="s">
        <v>1333</v>
      </c>
      <c r="E1333" s="3">
        <v>4</v>
      </c>
    </row>
    <row r="1334" spans="1:5" ht="33">
      <c r="A1334" s="38">
        <v>1332</v>
      </c>
      <c r="B1334" s="38"/>
      <c r="C1334" s="38" t="s">
        <v>13385</v>
      </c>
      <c r="D1334" s="6" t="s">
        <v>1334</v>
      </c>
      <c r="E1334" s="3">
        <v>4</v>
      </c>
    </row>
    <row r="1335" spans="1:5" ht="33">
      <c r="A1335" s="38">
        <v>1333</v>
      </c>
      <c r="B1335" s="38"/>
      <c r="C1335" s="38" t="s">
        <v>13386</v>
      </c>
      <c r="D1335" s="6" t="s">
        <v>1335</v>
      </c>
      <c r="E1335" s="3">
        <v>4</v>
      </c>
    </row>
    <row r="1336" spans="1:5" ht="33">
      <c r="A1336" s="38">
        <v>1334</v>
      </c>
      <c r="B1336" s="38"/>
      <c r="C1336" s="38" t="s">
        <v>13387</v>
      </c>
      <c r="D1336" s="6" t="s">
        <v>1336</v>
      </c>
      <c r="E1336" s="3">
        <v>4</v>
      </c>
    </row>
    <row r="1337" spans="1:5" ht="33">
      <c r="A1337" s="38">
        <v>1335</v>
      </c>
      <c r="B1337" s="38"/>
      <c r="C1337" s="38" t="s">
        <v>13388</v>
      </c>
      <c r="D1337" s="6" t="s">
        <v>1337</v>
      </c>
      <c r="E1337" s="3">
        <v>4</v>
      </c>
    </row>
    <row r="1338" spans="1:5" ht="33">
      <c r="A1338" s="38">
        <v>1336</v>
      </c>
      <c r="B1338" s="38"/>
      <c r="C1338" s="38" t="s">
        <v>13389</v>
      </c>
      <c r="D1338" s="6" t="s">
        <v>1338</v>
      </c>
      <c r="E1338" s="3">
        <v>4</v>
      </c>
    </row>
    <row r="1339" spans="1:5" ht="33">
      <c r="A1339" s="38">
        <v>1337</v>
      </c>
      <c r="B1339" s="38"/>
      <c r="C1339" s="38" t="s">
        <v>13390</v>
      </c>
      <c r="D1339" s="6" t="s">
        <v>1339</v>
      </c>
      <c r="E1339" s="3">
        <v>4</v>
      </c>
    </row>
    <row r="1340" spans="1:5" ht="33">
      <c r="A1340" s="38">
        <v>1338</v>
      </c>
      <c r="B1340" s="38"/>
      <c r="C1340" s="38" t="s">
        <v>13391</v>
      </c>
      <c r="D1340" s="6" t="s">
        <v>1340</v>
      </c>
      <c r="E1340" s="3">
        <v>4</v>
      </c>
    </row>
    <row r="1341" spans="1:5" ht="33">
      <c r="A1341" s="38">
        <v>1339</v>
      </c>
      <c r="B1341" s="38"/>
      <c r="C1341" s="38" t="s">
        <v>13392</v>
      </c>
      <c r="D1341" s="6" t="s">
        <v>1341</v>
      </c>
      <c r="E1341" s="3">
        <v>4</v>
      </c>
    </row>
    <row r="1342" spans="1:5" ht="49.5">
      <c r="A1342" s="38">
        <v>1340</v>
      </c>
      <c r="B1342" s="38"/>
      <c r="C1342" s="38" t="s">
        <v>13393</v>
      </c>
      <c r="D1342" s="6" t="s">
        <v>1342</v>
      </c>
      <c r="E1342" s="3">
        <v>4</v>
      </c>
    </row>
    <row r="1343" spans="1:5" ht="33">
      <c r="A1343" s="38">
        <v>1341</v>
      </c>
      <c r="B1343" s="38"/>
      <c r="C1343" s="38" t="s">
        <v>13394</v>
      </c>
      <c r="D1343" s="6" t="s">
        <v>1343</v>
      </c>
      <c r="E1343" s="3">
        <v>4</v>
      </c>
    </row>
    <row r="1344" spans="1:5" ht="33">
      <c r="A1344" s="38">
        <v>1342</v>
      </c>
      <c r="B1344" s="38"/>
      <c r="C1344" s="38" t="s">
        <v>13395</v>
      </c>
      <c r="D1344" s="6" t="s">
        <v>1344</v>
      </c>
      <c r="E1344" s="3">
        <v>4</v>
      </c>
    </row>
    <row r="1345" spans="1:5" ht="33">
      <c r="A1345" s="38">
        <v>1343</v>
      </c>
      <c r="B1345" s="38"/>
      <c r="C1345" s="38" t="s">
        <v>13396</v>
      </c>
      <c r="D1345" s="6" t="s">
        <v>1345</v>
      </c>
      <c r="E1345" s="3">
        <v>4</v>
      </c>
    </row>
    <row r="1346" spans="1:5" ht="33">
      <c r="A1346" s="38">
        <v>1344</v>
      </c>
      <c r="B1346" s="38"/>
      <c r="C1346" s="38" t="s">
        <v>13397</v>
      </c>
      <c r="D1346" s="6" t="s">
        <v>1346</v>
      </c>
      <c r="E1346" s="3">
        <v>4</v>
      </c>
    </row>
    <row r="1347" spans="1:5" ht="33">
      <c r="A1347" s="38">
        <v>1345</v>
      </c>
      <c r="B1347" s="38"/>
      <c r="C1347" s="38" t="s">
        <v>13398</v>
      </c>
      <c r="D1347" s="6" t="s">
        <v>1347</v>
      </c>
      <c r="E1347" s="3">
        <v>4</v>
      </c>
    </row>
    <row r="1348" spans="1:5" ht="33">
      <c r="A1348" s="38">
        <v>1346</v>
      </c>
      <c r="B1348" s="38"/>
      <c r="C1348" s="38" t="s">
        <v>13399</v>
      </c>
      <c r="D1348" s="6" t="s">
        <v>1348</v>
      </c>
      <c r="E1348" s="3">
        <v>4</v>
      </c>
    </row>
    <row r="1349" spans="1:5" ht="33">
      <c r="A1349" s="38">
        <v>1347</v>
      </c>
      <c r="B1349" s="38"/>
      <c r="C1349" s="38" t="s">
        <v>13400</v>
      </c>
      <c r="D1349" s="6" t="s">
        <v>1349</v>
      </c>
      <c r="E1349" s="3">
        <v>4</v>
      </c>
    </row>
    <row r="1350" spans="1:5" ht="18.75">
      <c r="A1350" s="38">
        <v>1348</v>
      </c>
      <c r="B1350" s="38"/>
      <c r="C1350" s="38" t="s">
        <v>13401</v>
      </c>
      <c r="D1350" s="6" t="s">
        <v>1350</v>
      </c>
      <c r="E1350" s="3">
        <v>4</v>
      </c>
    </row>
    <row r="1351" spans="1:5" ht="18.75">
      <c r="A1351" s="38">
        <v>1349</v>
      </c>
      <c r="B1351" s="38"/>
      <c r="C1351" s="38" t="s">
        <v>13402</v>
      </c>
      <c r="D1351" s="6" t="s">
        <v>1351</v>
      </c>
      <c r="E1351" s="3">
        <v>4</v>
      </c>
    </row>
    <row r="1352" spans="1:5" ht="18.75">
      <c r="A1352" s="38">
        <v>1350</v>
      </c>
      <c r="B1352" s="38"/>
      <c r="C1352" s="38" t="s">
        <v>13403</v>
      </c>
      <c r="D1352" s="6" t="s">
        <v>1352</v>
      </c>
      <c r="E1352" s="3">
        <v>4</v>
      </c>
    </row>
    <row r="1353" spans="1:5" ht="33">
      <c r="A1353" s="38">
        <v>1351</v>
      </c>
      <c r="B1353" s="38"/>
      <c r="C1353" s="38" t="s">
        <v>13404</v>
      </c>
      <c r="D1353" s="6" t="s">
        <v>1353</v>
      </c>
      <c r="E1353" s="3">
        <v>4</v>
      </c>
    </row>
    <row r="1354" spans="1:5" ht="33">
      <c r="A1354" s="38">
        <v>1352</v>
      </c>
      <c r="B1354" s="38"/>
      <c r="C1354" s="38" t="s">
        <v>13405</v>
      </c>
      <c r="D1354" s="6" t="s">
        <v>1354</v>
      </c>
      <c r="E1354" s="3">
        <v>4</v>
      </c>
    </row>
    <row r="1355" spans="1:5" ht="33">
      <c r="A1355" s="38">
        <v>1353</v>
      </c>
      <c r="B1355" s="38"/>
      <c r="C1355" s="38" t="s">
        <v>13406</v>
      </c>
      <c r="D1355" s="6" t="s">
        <v>1355</v>
      </c>
      <c r="E1355" s="3">
        <v>4</v>
      </c>
    </row>
    <row r="1356" spans="1:5" ht="33">
      <c r="A1356" s="38">
        <v>1354</v>
      </c>
      <c r="B1356" s="38"/>
      <c r="C1356" s="38" t="s">
        <v>13407</v>
      </c>
      <c r="D1356" s="6" t="s">
        <v>1356</v>
      </c>
      <c r="E1356" s="3">
        <v>4</v>
      </c>
    </row>
    <row r="1357" spans="1:5" ht="33">
      <c r="A1357" s="38">
        <v>1355</v>
      </c>
      <c r="B1357" s="38"/>
      <c r="C1357" s="38" t="s">
        <v>13408</v>
      </c>
      <c r="D1357" s="6" t="s">
        <v>1357</v>
      </c>
      <c r="E1357" s="3">
        <v>4</v>
      </c>
    </row>
    <row r="1358" spans="1:5" ht="18.75">
      <c r="A1358" s="38">
        <v>1356</v>
      </c>
      <c r="B1358" s="38"/>
      <c r="C1358" s="38" t="s">
        <v>13409</v>
      </c>
      <c r="D1358" s="6" t="s">
        <v>1358</v>
      </c>
      <c r="E1358" s="3">
        <v>4</v>
      </c>
    </row>
    <row r="1359" spans="1:5" ht="33">
      <c r="A1359" s="38">
        <v>1357</v>
      </c>
      <c r="B1359" s="38"/>
      <c r="C1359" s="38" t="s">
        <v>13410</v>
      </c>
      <c r="D1359" s="6" t="s">
        <v>1359</v>
      </c>
      <c r="E1359" s="3">
        <v>4</v>
      </c>
    </row>
    <row r="1360" spans="1:5" ht="33">
      <c r="A1360" s="38">
        <v>1358</v>
      </c>
      <c r="B1360" s="38"/>
      <c r="C1360" s="38" t="s">
        <v>13411</v>
      </c>
      <c r="D1360" s="6" t="s">
        <v>1360</v>
      </c>
      <c r="E1360" s="3">
        <v>4</v>
      </c>
    </row>
    <row r="1361" spans="1:5" ht="33">
      <c r="A1361" s="38">
        <v>1359</v>
      </c>
      <c r="B1361" s="38"/>
      <c r="C1361" s="38" t="s">
        <v>13412</v>
      </c>
      <c r="D1361" s="6" t="s">
        <v>1361</v>
      </c>
      <c r="E1361" s="3">
        <v>4</v>
      </c>
    </row>
    <row r="1362" spans="1:5" ht="33">
      <c r="A1362" s="38">
        <v>1360</v>
      </c>
      <c r="B1362" s="38"/>
      <c r="C1362" s="38" t="s">
        <v>13413</v>
      </c>
      <c r="D1362" s="6" t="s">
        <v>1362</v>
      </c>
      <c r="E1362" s="3">
        <v>4</v>
      </c>
    </row>
    <row r="1363" spans="1:5" ht="33">
      <c r="A1363" s="38">
        <v>1361</v>
      </c>
      <c r="B1363" s="38"/>
      <c r="C1363" s="38" t="s">
        <v>13414</v>
      </c>
      <c r="D1363" s="6" t="s">
        <v>1363</v>
      </c>
      <c r="E1363" s="3">
        <v>4</v>
      </c>
    </row>
    <row r="1364" spans="1:5" ht="33">
      <c r="A1364" s="38">
        <v>1362</v>
      </c>
      <c r="B1364" s="38"/>
      <c r="C1364" s="38" t="s">
        <v>13415</v>
      </c>
      <c r="D1364" s="6" t="s">
        <v>1364</v>
      </c>
      <c r="E1364" s="3">
        <v>4</v>
      </c>
    </row>
    <row r="1365" spans="1:5" ht="33">
      <c r="A1365" s="38">
        <v>1363</v>
      </c>
      <c r="B1365" s="38"/>
      <c r="C1365" s="38" t="s">
        <v>13416</v>
      </c>
      <c r="D1365" s="6" t="s">
        <v>1365</v>
      </c>
      <c r="E1365" s="3">
        <v>4</v>
      </c>
    </row>
    <row r="1366" spans="1:5" ht="33">
      <c r="A1366" s="38">
        <v>1364</v>
      </c>
      <c r="B1366" s="38"/>
      <c r="C1366" s="38" t="s">
        <v>13417</v>
      </c>
      <c r="D1366" s="6" t="s">
        <v>1366</v>
      </c>
      <c r="E1366" s="3">
        <v>4</v>
      </c>
    </row>
    <row r="1367" spans="1:5" ht="33">
      <c r="A1367" s="38">
        <v>1365</v>
      </c>
      <c r="B1367" s="38"/>
      <c r="C1367" s="38" t="s">
        <v>13418</v>
      </c>
      <c r="D1367" s="6" t="s">
        <v>1367</v>
      </c>
      <c r="E1367" s="3">
        <v>4</v>
      </c>
    </row>
    <row r="1368" spans="1:5" ht="33">
      <c r="A1368" s="38">
        <v>1366</v>
      </c>
      <c r="B1368" s="38"/>
      <c r="C1368" s="38" t="s">
        <v>13419</v>
      </c>
      <c r="D1368" s="6" t="s">
        <v>1368</v>
      </c>
      <c r="E1368" s="3">
        <v>4</v>
      </c>
    </row>
    <row r="1369" spans="1:5" ht="33">
      <c r="A1369" s="38">
        <v>1367</v>
      </c>
      <c r="B1369" s="38"/>
      <c r="C1369" s="38" t="s">
        <v>13420</v>
      </c>
      <c r="D1369" s="6" t="s">
        <v>1369</v>
      </c>
      <c r="E1369" s="3">
        <v>4</v>
      </c>
    </row>
    <row r="1370" spans="1:5" ht="18.75">
      <c r="A1370" s="38">
        <v>1368</v>
      </c>
      <c r="B1370" s="38"/>
      <c r="C1370" s="38" t="s">
        <v>13421</v>
      </c>
      <c r="D1370" s="6" t="s">
        <v>1370</v>
      </c>
      <c r="E1370" s="3">
        <v>4</v>
      </c>
    </row>
    <row r="1371" spans="1:5" ht="33">
      <c r="A1371" s="38">
        <v>1369</v>
      </c>
      <c r="B1371" s="38"/>
      <c r="C1371" s="38" t="s">
        <v>13422</v>
      </c>
      <c r="D1371" s="6" t="s">
        <v>1371</v>
      </c>
      <c r="E1371" s="3">
        <v>4</v>
      </c>
    </row>
    <row r="1372" spans="1:5" ht="33">
      <c r="A1372" s="38">
        <v>1370</v>
      </c>
      <c r="B1372" s="38"/>
      <c r="C1372" s="38" t="s">
        <v>13423</v>
      </c>
      <c r="D1372" s="6" t="s">
        <v>1372</v>
      </c>
      <c r="E1372" s="3">
        <v>4</v>
      </c>
    </row>
    <row r="1373" spans="1:5" ht="33">
      <c r="A1373" s="38">
        <v>1371</v>
      </c>
      <c r="B1373" s="38"/>
      <c r="C1373" s="38" t="s">
        <v>13424</v>
      </c>
      <c r="D1373" s="6" t="s">
        <v>1373</v>
      </c>
      <c r="E1373" s="3">
        <v>4</v>
      </c>
    </row>
    <row r="1374" spans="1:5" ht="33">
      <c r="A1374" s="38">
        <v>1372</v>
      </c>
      <c r="B1374" s="38"/>
      <c r="C1374" s="38" t="s">
        <v>13425</v>
      </c>
      <c r="D1374" s="6" t="s">
        <v>1374</v>
      </c>
      <c r="E1374" s="3">
        <v>4</v>
      </c>
    </row>
    <row r="1375" spans="1:5" ht="33">
      <c r="A1375" s="38">
        <v>1373</v>
      </c>
      <c r="B1375" s="38"/>
      <c r="C1375" s="38" t="s">
        <v>13426</v>
      </c>
      <c r="D1375" s="6" t="s">
        <v>1375</v>
      </c>
      <c r="E1375" s="3">
        <v>4</v>
      </c>
    </row>
    <row r="1376" spans="1:5" ht="49.5">
      <c r="A1376" s="38">
        <v>1374</v>
      </c>
      <c r="B1376" s="38"/>
      <c r="C1376" s="38" t="s">
        <v>13427</v>
      </c>
      <c r="D1376" s="6" t="s">
        <v>1376</v>
      </c>
      <c r="E1376" s="3">
        <v>4</v>
      </c>
    </row>
    <row r="1377" spans="1:5" ht="49.5">
      <c r="A1377" s="38">
        <v>1375</v>
      </c>
      <c r="B1377" s="38"/>
      <c r="C1377" s="38" t="s">
        <v>13428</v>
      </c>
      <c r="D1377" s="6" t="s">
        <v>1377</v>
      </c>
      <c r="E1377" s="3">
        <v>4</v>
      </c>
    </row>
    <row r="1378" spans="1:5" ht="33">
      <c r="A1378" s="38">
        <v>1376</v>
      </c>
      <c r="B1378" s="38"/>
      <c r="C1378" s="38" t="s">
        <v>13429</v>
      </c>
      <c r="D1378" s="6" t="s">
        <v>1378</v>
      </c>
      <c r="E1378" s="3">
        <v>4</v>
      </c>
    </row>
    <row r="1379" spans="1:5" ht="49.5">
      <c r="A1379" s="38">
        <v>1377</v>
      </c>
      <c r="B1379" s="38"/>
      <c r="C1379" s="38" t="s">
        <v>13430</v>
      </c>
      <c r="D1379" s="6" t="s">
        <v>1379</v>
      </c>
      <c r="E1379" s="3">
        <v>4</v>
      </c>
    </row>
    <row r="1380" spans="1:5" ht="49.5">
      <c r="A1380" s="38">
        <v>1378</v>
      </c>
      <c r="B1380" s="38"/>
      <c r="C1380" s="38" t="s">
        <v>13431</v>
      </c>
      <c r="D1380" s="6" t="s">
        <v>1380</v>
      </c>
      <c r="E1380" s="3">
        <v>4</v>
      </c>
    </row>
    <row r="1381" spans="1:5" ht="33">
      <c r="A1381" s="38">
        <v>1379</v>
      </c>
      <c r="B1381" s="38"/>
      <c r="C1381" s="38" t="s">
        <v>13432</v>
      </c>
      <c r="D1381" s="6" t="s">
        <v>1381</v>
      </c>
      <c r="E1381" s="3">
        <v>4</v>
      </c>
    </row>
    <row r="1382" spans="1:5" ht="33">
      <c r="A1382" s="38">
        <v>1380</v>
      </c>
      <c r="B1382" s="38"/>
      <c r="C1382" s="38" t="s">
        <v>13433</v>
      </c>
      <c r="D1382" s="6" t="s">
        <v>1382</v>
      </c>
      <c r="E1382" s="3">
        <v>4</v>
      </c>
    </row>
    <row r="1383" spans="1:5" ht="33">
      <c r="A1383" s="38">
        <v>1381</v>
      </c>
      <c r="B1383" s="38"/>
      <c r="C1383" s="38" t="s">
        <v>13434</v>
      </c>
      <c r="D1383" s="6" t="s">
        <v>1383</v>
      </c>
      <c r="E1383" s="3">
        <v>4</v>
      </c>
    </row>
    <row r="1384" spans="1:5" ht="18.75">
      <c r="A1384" s="38">
        <v>1382</v>
      </c>
      <c r="B1384" s="38"/>
      <c r="C1384" s="38" t="s">
        <v>13435</v>
      </c>
      <c r="D1384" s="6" t="s">
        <v>1384</v>
      </c>
      <c r="E1384" s="3">
        <v>4</v>
      </c>
    </row>
    <row r="1385" spans="1:5" ht="33">
      <c r="A1385" s="38">
        <v>1383</v>
      </c>
      <c r="B1385" s="38"/>
      <c r="C1385" s="38" t="s">
        <v>13436</v>
      </c>
      <c r="D1385" s="6" t="s">
        <v>1385</v>
      </c>
      <c r="E1385" s="3">
        <v>4</v>
      </c>
    </row>
    <row r="1386" spans="1:5" ht="33">
      <c r="A1386" s="38">
        <v>1384</v>
      </c>
      <c r="B1386" s="38"/>
      <c r="C1386" s="38" t="s">
        <v>13437</v>
      </c>
      <c r="D1386" s="6" t="s">
        <v>1386</v>
      </c>
      <c r="E1386" s="3">
        <v>6</v>
      </c>
    </row>
    <row r="1387" spans="1:5" ht="33">
      <c r="A1387" s="38">
        <v>1385</v>
      </c>
      <c r="B1387" s="38"/>
      <c r="C1387" s="38" t="s">
        <v>13438</v>
      </c>
      <c r="D1387" s="6" t="s">
        <v>1387</v>
      </c>
      <c r="E1387" s="3">
        <v>4</v>
      </c>
    </row>
    <row r="1388" spans="1:5" ht="49.5">
      <c r="A1388" s="38">
        <v>1386</v>
      </c>
      <c r="B1388" s="38"/>
      <c r="C1388" s="38" t="s">
        <v>13439</v>
      </c>
      <c r="D1388" s="6" t="s">
        <v>1388</v>
      </c>
      <c r="E1388" s="3">
        <v>6</v>
      </c>
    </row>
    <row r="1389" spans="1:5" ht="33">
      <c r="A1389" s="38">
        <v>1387</v>
      </c>
      <c r="B1389" s="38"/>
      <c r="C1389" s="38" t="s">
        <v>13440</v>
      </c>
      <c r="D1389" s="6" t="s">
        <v>1389</v>
      </c>
      <c r="E1389" s="3">
        <v>4</v>
      </c>
    </row>
    <row r="1390" spans="1:5" ht="33">
      <c r="A1390" s="38">
        <v>1388</v>
      </c>
      <c r="B1390" s="38"/>
      <c r="C1390" s="38" t="s">
        <v>13441</v>
      </c>
      <c r="D1390" s="6" t="s">
        <v>1390</v>
      </c>
      <c r="E1390" s="3">
        <v>6</v>
      </c>
    </row>
    <row r="1391" spans="1:5" ht="33">
      <c r="A1391" s="38">
        <v>1389</v>
      </c>
      <c r="B1391" s="38"/>
      <c r="C1391" s="38" t="s">
        <v>13442</v>
      </c>
      <c r="D1391" s="6" t="s">
        <v>1391</v>
      </c>
      <c r="E1391" s="3">
        <v>6</v>
      </c>
    </row>
    <row r="1392" spans="1:5" ht="33">
      <c r="A1392" s="38">
        <v>1390</v>
      </c>
      <c r="B1392" s="38"/>
      <c r="C1392" s="38" t="s">
        <v>13443</v>
      </c>
      <c r="D1392" s="6" t="s">
        <v>1392</v>
      </c>
      <c r="E1392" s="3">
        <v>6</v>
      </c>
    </row>
    <row r="1393" spans="1:5" ht="33">
      <c r="A1393" s="38">
        <v>1391</v>
      </c>
      <c r="B1393" s="38"/>
      <c r="C1393" s="38" t="s">
        <v>13444</v>
      </c>
      <c r="D1393" s="6" t="s">
        <v>1393</v>
      </c>
      <c r="E1393" s="3">
        <v>6</v>
      </c>
    </row>
    <row r="1394" spans="1:5" ht="33">
      <c r="A1394" s="38">
        <v>1392</v>
      </c>
      <c r="B1394" s="38"/>
      <c r="C1394" s="38" t="s">
        <v>13445</v>
      </c>
      <c r="D1394" s="6" t="s">
        <v>1394</v>
      </c>
      <c r="E1394" s="3">
        <v>6</v>
      </c>
    </row>
    <row r="1395" spans="1:5" ht="33">
      <c r="A1395" s="38">
        <v>1393</v>
      </c>
      <c r="B1395" s="38"/>
      <c r="C1395" s="38" t="s">
        <v>13446</v>
      </c>
      <c r="D1395" s="6" t="s">
        <v>1395</v>
      </c>
      <c r="E1395" s="3">
        <v>6</v>
      </c>
    </row>
    <row r="1396" spans="1:5" ht="33">
      <c r="A1396" s="38">
        <v>1394</v>
      </c>
      <c r="B1396" s="38"/>
      <c r="C1396" s="38" t="s">
        <v>13447</v>
      </c>
      <c r="D1396" s="6" t="s">
        <v>1396</v>
      </c>
      <c r="E1396" s="3">
        <v>6</v>
      </c>
    </row>
    <row r="1397" spans="1:5" ht="33">
      <c r="A1397" s="38">
        <v>1395</v>
      </c>
      <c r="B1397" s="38"/>
      <c r="C1397" s="38" t="s">
        <v>13448</v>
      </c>
      <c r="D1397" s="6" t="s">
        <v>1397</v>
      </c>
      <c r="E1397" s="3">
        <v>6</v>
      </c>
    </row>
    <row r="1398" spans="1:5" ht="33">
      <c r="A1398" s="38">
        <v>1396</v>
      </c>
      <c r="B1398" s="38"/>
      <c r="C1398" s="38" t="s">
        <v>13449</v>
      </c>
      <c r="D1398" s="6" t="s">
        <v>1398</v>
      </c>
      <c r="E1398" s="3">
        <v>6</v>
      </c>
    </row>
    <row r="1399" spans="1:5" ht="33">
      <c r="A1399" s="38">
        <v>1397</v>
      </c>
      <c r="B1399" s="38"/>
      <c r="C1399" s="38" t="s">
        <v>13450</v>
      </c>
      <c r="D1399" s="6" t="s">
        <v>1399</v>
      </c>
      <c r="E1399" s="3">
        <v>6</v>
      </c>
    </row>
    <row r="1400" spans="1:5" ht="33">
      <c r="A1400" s="38">
        <v>1398</v>
      </c>
      <c r="B1400" s="38"/>
      <c r="C1400" s="38" t="s">
        <v>13451</v>
      </c>
      <c r="D1400" s="6" t="s">
        <v>1400</v>
      </c>
      <c r="E1400" s="3">
        <v>6</v>
      </c>
    </row>
    <row r="1401" spans="1:5" ht="33">
      <c r="A1401" s="38">
        <v>1399</v>
      </c>
      <c r="B1401" s="38"/>
      <c r="C1401" s="38" t="s">
        <v>13452</v>
      </c>
      <c r="D1401" s="6" t="s">
        <v>1401</v>
      </c>
      <c r="E1401" s="3">
        <v>6</v>
      </c>
    </row>
    <row r="1402" spans="1:5" ht="33">
      <c r="A1402" s="38">
        <v>1400</v>
      </c>
      <c r="B1402" s="38"/>
      <c r="C1402" s="38" t="s">
        <v>13453</v>
      </c>
      <c r="D1402" s="6" t="s">
        <v>1402</v>
      </c>
      <c r="E1402" s="3">
        <v>6</v>
      </c>
    </row>
    <row r="1403" spans="1:5" ht="33">
      <c r="A1403" s="38">
        <v>1401</v>
      </c>
      <c r="B1403" s="38"/>
      <c r="C1403" s="38" t="s">
        <v>13454</v>
      </c>
      <c r="D1403" s="6" t="s">
        <v>1403</v>
      </c>
      <c r="E1403" s="3">
        <v>6</v>
      </c>
    </row>
    <row r="1404" spans="1:5" ht="49.5">
      <c r="A1404" s="38">
        <v>1402</v>
      </c>
      <c r="B1404" s="38"/>
      <c r="C1404" s="38" t="s">
        <v>13455</v>
      </c>
      <c r="D1404" s="6" t="s">
        <v>1404</v>
      </c>
      <c r="E1404" s="3">
        <v>6</v>
      </c>
    </row>
    <row r="1405" spans="1:5" ht="18.75">
      <c r="A1405" s="38">
        <v>1403</v>
      </c>
      <c r="B1405" s="38"/>
      <c r="C1405" s="38" t="s">
        <v>13456</v>
      </c>
      <c r="D1405" s="6" t="s">
        <v>1405</v>
      </c>
      <c r="E1405" s="3">
        <v>6</v>
      </c>
    </row>
    <row r="1406" spans="1:5" ht="33">
      <c r="A1406" s="38">
        <v>1404</v>
      </c>
      <c r="B1406" s="38"/>
      <c r="C1406" s="38" t="s">
        <v>13457</v>
      </c>
      <c r="D1406" s="6" t="s">
        <v>1406</v>
      </c>
      <c r="E1406" s="3">
        <v>6</v>
      </c>
    </row>
    <row r="1407" spans="1:5" ht="33">
      <c r="A1407" s="38">
        <v>1405</v>
      </c>
      <c r="B1407" s="38"/>
      <c r="C1407" s="38" t="s">
        <v>13458</v>
      </c>
      <c r="D1407" s="6" t="s">
        <v>1407</v>
      </c>
      <c r="E1407" s="3">
        <v>6</v>
      </c>
    </row>
    <row r="1408" spans="1:5" ht="33">
      <c r="A1408" s="38">
        <v>1406</v>
      </c>
      <c r="B1408" s="38"/>
      <c r="C1408" s="38" t="s">
        <v>13459</v>
      </c>
      <c r="D1408" s="6" t="s">
        <v>1408</v>
      </c>
      <c r="E1408" s="3">
        <v>6</v>
      </c>
    </row>
    <row r="1409" spans="1:5" ht="33">
      <c r="A1409" s="38">
        <v>1407</v>
      </c>
      <c r="B1409" s="38"/>
      <c r="C1409" s="38" t="s">
        <v>13460</v>
      </c>
      <c r="D1409" s="6" t="s">
        <v>1409</v>
      </c>
      <c r="E1409" s="3">
        <v>6</v>
      </c>
    </row>
    <row r="1410" spans="1:5" ht="33">
      <c r="A1410" s="38">
        <v>1408</v>
      </c>
      <c r="B1410" s="38"/>
      <c r="C1410" s="38" t="s">
        <v>13461</v>
      </c>
      <c r="D1410" s="6" t="s">
        <v>1410</v>
      </c>
      <c r="E1410" s="3">
        <v>4</v>
      </c>
    </row>
    <row r="1411" spans="1:5" ht="33">
      <c r="A1411" s="38">
        <v>1409</v>
      </c>
      <c r="B1411" s="38"/>
      <c r="C1411" s="38" t="s">
        <v>13462</v>
      </c>
      <c r="D1411" s="6" t="s">
        <v>1411</v>
      </c>
      <c r="E1411" s="3">
        <v>4</v>
      </c>
    </row>
    <row r="1412" spans="1:5" ht="33">
      <c r="A1412" s="38">
        <v>1410</v>
      </c>
      <c r="B1412" s="38"/>
      <c r="C1412" s="38" t="s">
        <v>13463</v>
      </c>
      <c r="D1412" s="6" t="s">
        <v>1412</v>
      </c>
      <c r="E1412" s="3">
        <v>4</v>
      </c>
    </row>
    <row r="1413" spans="1:5" ht="33">
      <c r="A1413" s="38">
        <v>1411</v>
      </c>
      <c r="B1413" s="38"/>
      <c r="C1413" s="38" t="s">
        <v>13464</v>
      </c>
      <c r="D1413" s="6" t="s">
        <v>1413</v>
      </c>
      <c r="E1413" s="3">
        <v>4</v>
      </c>
    </row>
    <row r="1414" spans="1:5" ht="33">
      <c r="A1414" s="38">
        <v>1412</v>
      </c>
      <c r="B1414" s="38"/>
      <c r="C1414" s="38" t="s">
        <v>13465</v>
      </c>
      <c r="D1414" s="6" t="s">
        <v>1414</v>
      </c>
      <c r="E1414" s="3">
        <v>4</v>
      </c>
    </row>
    <row r="1415" spans="1:5" ht="18.75">
      <c r="A1415" s="38">
        <v>1413</v>
      </c>
      <c r="B1415" s="38"/>
      <c r="C1415" s="38" t="s">
        <v>13466</v>
      </c>
      <c r="D1415" s="6" t="s">
        <v>1415</v>
      </c>
      <c r="E1415" s="3">
        <v>6</v>
      </c>
    </row>
    <row r="1416" spans="1:5" ht="33">
      <c r="A1416" s="38">
        <v>1414</v>
      </c>
      <c r="B1416" s="38"/>
      <c r="C1416" s="38" t="s">
        <v>13467</v>
      </c>
      <c r="D1416" s="6" t="s">
        <v>1416</v>
      </c>
      <c r="E1416" s="3">
        <v>6</v>
      </c>
    </row>
    <row r="1417" spans="1:5" ht="33">
      <c r="A1417" s="38">
        <v>1415</v>
      </c>
      <c r="B1417" s="38"/>
      <c r="C1417" s="38" t="s">
        <v>13468</v>
      </c>
      <c r="D1417" s="6" t="s">
        <v>1417</v>
      </c>
      <c r="E1417" s="3">
        <v>6</v>
      </c>
    </row>
    <row r="1418" spans="1:5" ht="33">
      <c r="A1418" s="38">
        <v>1416</v>
      </c>
      <c r="B1418" s="38"/>
      <c r="C1418" s="38" t="s">
        <v>13469</v>
      </c>
      <c r="D1418" s="6" t="s">
        <v>1418</v>
      </c>
      <c r="E1418" s="3">
        <v>6</v>
      </c>
    </row>
    <row r="1419" spans="1:5" ht="33">
      <c r="A1419" s="38">
        <v>1417</v>
      </c>
      <c r="B1419" s="38"/>
      <c r="C1419" s="38" t="s">
        <v>13470</v>
      </c>
      <c r="D1419" s="6" t="s">
        <v>1419</v>
      </c>
      <c r="E1419" s="3">
        <v>6</v>
      </c>
    </row>
    <row r="1420" spans="1:5" ht="33">
      <c r="A1420" s="38">
        <v>1418</v>
      </c>
      <c r="B1420" s="38"/>
      <c r="C1420" s="38" t="s">
        <v>13471</v>
      </c>
      <c r="D1420" s="6" t="s">
        <v>1420</v>
      </c>
      <c r="E1420" s="3">
        <v>6</v>
      </c>
    </row>
    <row r="1421" spans="1:5" ht="33">
      <c r="A1421" s="38">
        <v>1419</v>
      </c>
      <c r="B1421" s="38"/>
      <c r="C1421" s="38" t="s">
        <v>13472</v>
      </c>
      <c r="D1421" s="6" t="s">
        <v>1421</v>
      </c>
      <c r="E1421" s="3">
        <v>6</v>
      </c>
    </row>
    <row r="1422" spans="1:5" ht="33">
      <c r="A1422" s="38">
        <v>1420</v>
      </c>
      <c r="B1422" s="38"/>
      <c r="C1422" s="38" t="s">
        <v>13473</v>
      </c>
      <c r="D1422" s="6" t="s">
        <v>1422</v>
      </c>
      <c r="E1422" s="3">
        <v>6</v>
      </c>
    </row>
    <row r="1423" spans="1:5" ht="33">
      <c r="A1423" s="38">
        <v>1421</v>
      </c>
      <c r="B1423" s="38"/>
      <c r="C1423" s="38" t="s">
        <v>13474</v>
      </c>
      <c r="D1423" s="6" t="s">
        <v>1423</v>
      </c>
      <c r="E1423" s="3">
        <v>6</v>
      </c>
    </row>
    <row r="1424" spans="1:5" ht="33">
      <c r="A1424" s="38">
        <v>1422</v>
      </c>
      <c r="B1424" s="38"/>
      <c r="C1424" s="38" t="s">
        <v>13475</v>
      </c>
      <c r="D1424" s="6" t="s">
        <v>1424</v>
      </c>
      <c r="E1424" s="3">
        <v>6</v>
      </c>
    </row>
    <row r="1425" spans="1:5" ht="33">
      <c r="A1425" s="38">
        <v>1423</v>
      </c>
      <c r="B1425" s="38"/>
      <c r="C1425" s="38" t="s">
        <v>13476</v>
      </c>
      <c r="D1425" s="6" t="s">
        <v>1425</v>
      </c>
      <c r="E1425" s="3">
        <v>6</v>
      </c>
    </row>
    <row r="1426" spans="1:5" ht="33">
      <c r="A1426" s="38">
        <v>1424</v>
      </c>
      <c r="B1426" s="38"/>
      <c r="C1426" s="38" t="s">
        <v>13477</v>
      </c>
      <c r="D1426" s="6" t="s">
        <v>1426</v>
      </c>
      <c r="E1426" s="3">
        <v>4</v>
      </c>
    </row>
    <row r="1427" spans="1:5" ht="33">
      <c r="A1427" s="38">
        <v>1425</v>
      </c>
      <c r="B1427" s="38"/>
      <c r="C1427" s="38" t="s">
        <v>13478</v>
      </c>
      <c r="D1427" s="6" t="s">
        <v>1427</v>
      </c>
      <c r="E1427" s="3">
        <v>4</v>
      </c>
    </row>
    <row r="1428" spans="1:5" ht="33">
      <c r="A1428" s="38">
        <v>1426</v>
      </c>
      <c r="B1428" s="38"/>
      <c r="C1428" s="38" t="s">
        <v>13479</v>
      </c>
      <c r="D1428" s="6" t="s">
        <v>1428</v>
      </c>
      <c r="E1428" s="3">
        <v>4</v>
      </c>
    </row>
    <row r="1429" spans="1:5" ht="33">
      <c r="A1429" s="38">
        <v>1427</v>
      </c>
      <c r="B1429" s="38"/>
      <c r="C1429" s="38" t="s">
        <v>13480</v>
      </c>
      <c r="D1429" s="6" t="s">
        <v>1429</v>
      </c>
      <c r="E1429" s="3">
        <v>4</v>
      </c>
    </row>
    <row r="1430" spans="1:5" ht="33">
      <c r="A1430" s="38">
        <v>1428</v>
      </c>
      <c r="B1430" s="38"/>
      <c r="C1430" s="38" t="s">
        <v>13481</v>
      </c>
      <c r="D1430" s="6" t="s">
        <v>1430</v>
      </c>
      <c r="E1430" s="3">
        <v>4</v>
      </c>
    </row>
    <row r="1431" spans="1:5" ht="33">
      <c r="A1431" s="38">
        <v>1429</v>
      </c>
      <c r="B1431" s="38"/>
      <c r="C1431" s="38" t="s">
        <v>13482</v>
      </c>
      <c r="D1431" s="6" t="s">
        <v>1431</v>
      </c>
      <c r="E1431" s="3">
        <v>4</v>
      </c>
    </row>
    <row r="1432" spans="1:5" ht="18.75">
      <c r="A1432" s="38">
        <v>1430</v>
      </c>
      <c r="B1432" s="38"/>
      <c r="C1432" s="38" t="s">
        <v>13483</v>
      </c>
      <c r="D1432" s="6" t="s">
        <v>1432</v>
      </c>
      <c r="E1432" s="3">
        <v>4</v>
      </c>
    </row>
    <row r="1433" spans="1:5" ht="33">
      <c r="A1433" s="38">
        <v>1431</v>
      </c>
      <c r="B1433" s="38"/>
      <c r="C1433" s="38" t="s">
        <v>13484</v>
      </c>
      <c r="D1433" s="6" t="s">
        <v>1433</v>
      </c>
      <c r="E1433" s="3">
        <v>4</v>
      </c>
    </row>
    <row r="1434" spans="1:5" ht="33">
      <c r="A1434" s="38">
        <v>1432</v>
      </c>
      <c r="B1434" s="38"/>
      <c r="C1434" s="38" t="s">
        <v>13485</v>
      </c>
      <c r="D1434" s="6" t="s">
        <v>1434</v>
      </c>
      <c r="E1434" s="3">
        <v>4</v>
      </c>
    </row>
    <row r="1435" spans="1:5" ht="33">
      <c r="A1435" s="38">
        <v>1433</v>
      </c>
      <c r="B1435" s="38"/>
      <c r="C1435" s="38" t="s">
        <v>13486</v>
      </c>
      <c r="D1435" s="6" t="s">
        <v>1435</v>
      </c>
      <c r="E1435" s="3">
        <v>4</v>
      </c>
    </row>
    <row r="1436" spans="1:5" ht="33">
      <c r="A1436" s="38">
        <v>1434</v>
      </c>
      <c r="B1436" s="38"/>
      <c r="C1436" s="38" t="s">
        <v>13487</v>
      </c>
      <c r="D1436" s="6" t="s">
        <v>1436</v>
      </c>
      <c r="E1436" s="3">
        <v>4</v>
      </c>
    </row>
    <row r="1437" spans="1:5" ht="49.5">
      <c r="A1437" s="38">
        <v>1435</v>
      </c>
      <c r="B1437" s="38"/>
      <c r="C1437" s="38" t="s">
        <v>13488</v>
      </c>
      <c r="D1437" s="6" t="s">
        <v>1437</v>
      </c>
      <c r="E1437" s="3">
        <v>4</v>
      </c>
    </row>
    <row r="1438" spans="1:5" ht="33">
      <c r="A1438" s="38">
        <v>1436</v>
      </c>
      <c r="B1438" s="38"/>
      <c r="C1438" s="38" t="s">
        <v>13489</v>
      </c>
      <c r="D1438" s="6" t="s">
        <v>1438</v>
      </c>
      <c r="E1438" s="3">
        <v>4</v>
      </c>
    </row>
    <row r="1439" spans="1:5" ht="33">
      <c r="A1439" s="38">
        <v>1437</v>
      </c>
      <c r="B1439" s="38"/>
      <c r="C1439" s="38" t="s">
        <v>13490</v>
      </c>
      <c r="D1439" s="6" t="s">
        <v>1439</v>
      </c>
      <c r="E1439" s="3">
        <v>4</v>
      </c>
    </row>
    <row r="1440" spans="1:5" ht="33">
      <c r="A1440" s="38">
        <v>1438</v>
      </c>
      <c r="B1440" s="38"/>
      <c r="C1440" s="38" t="s">
        <v>13491</v>
      </c>
      <c r="D1440" s="6" t="s">
        <v>1440</v>
      </c>
      <c r="E1440" s="3">
        <v>4</v>
      </c>
    </row>
    <row r="1441" spans="1:5" ht="33">
      <c r="A1441" s="38">
        <v>1439</v>
      </c>
      <c r="B1441" s="38"/>
      <c r="C1441" s="38" t="s">
        <v>13492</v>
      </c>
      <c r="D1441" s="6" t="s">
        <v>1441</v>
      </c>
      <c r="E1441" s="3">
        <v>4</v>
      </c>
    </row>
    <row r="1442" spans="1:5" ht="33">
      <c r="A1442" s="38">
        <v>1440</v>
      </c>
      <c r="B1442" s="38"/>
      <c r="C1442" s="38" t="s">
        <v>13493</v>
      </c>
      <c r="D1442" s="6" t="s">
        <v>1442</v>
      </c>
      <c r="E1442" s="3">
        <v>4</v>
      </c>
    </row>
    <row r="1443" spans="1:5" ht="33">
      <c r="A1443" s="38">
        <v>1441</v>
      </c>
      <c r="B1443" s="38"/>
      <c r="C1443" s="38" t="s">
        <v>13494</v>
      </c>
      <c r="D1443" s="6" t="s">
        <v>1443</v>
      </c>
      <c r="E1443" s="3">
        <v>4</v>
      </c>
    </row>
    <row r="1444" spans="1:5" ht="33">
      <c r="A1444" s="38">
        <v>1442</v>
      </c>
      <c r="B1444" s="38"/>
      <c r="C1444" s="38" t="s">
        <v>13495</v>
      </c>
      <c r="D1444" s="6" t="s">
        <v>1444</v>
      </c>
      <c r="E1444" s="3">
        <v>4</v>
      </c>
    </row>
    <row r="1445" spans="1:5" ht="33">
      <c r="A1445" s="38">
        <v>1443</v>
      </c>
      <c r="B1445" s="38"/>
      <c r="C1445" s="38" t="s">
        <v>13496</v>
      </c>
      <c r="D1445" s="6" t="s">
        <v>1445</v>
      </c>
      <c r="E1445" s="3">
        <v>4</v>
      </c>
    </row>
    <row r="1446" spans="1:5" ht="33">
      <c r="A1446" s="38">
        <v>1444</v>
      </c>
      <c r="B1446" s="38"/>
      <c r="C1446" s="38" t="s">
        <v>13497</v>
      </c>
      <c r="D1446" s="6" t="s">
        <v>1446</v>
      </c>
      <c r="E1446" s="3">
        <v>4</v>
      </c>
    </row>
    <row r="1447" spans="1:5" ht="18.75">
      <c r="A1447" s="38">
        <v>1445</v>
      </c>
      <c r="B1447" s="38"/>
      <c r="C1447" s="38" t="s">
        <v>13498</v>
      </c>
      <c r="D1447" s="6" t="s">
        <v>1447</v>
      </c>
      <c r="E1447" s="3">
        <v>4</v>
      </c>
    </row>
    <row r="1448" spans="1:5" ht="33">
      <c r="A1448" s="38">
        <v>1446</v>
      </c>
      <c r="B1448" s="38"/>
      <c r="C1448" s="38" t="s">
        <v>13499</v>
      </c>
      <c r="D1448" s="6" t="s">
        <v>1448</v>
      </c>
      <c r="E1448" s="3">
        <v>4</v>
      </c>
    </row>
    <row r="1449" spans="1:5" ht="33">
      <c r="A1449" s="38">
        <v>1447</v>
      </c>
      <c r="B1449" s="38"/>
      <c r="C1449" s="38" t="s">
        <v>13500</v>
      </c>
      <c r="D1449" s="6" t="s">
        <v>1449</v>
      </c>
      <c r="E1449" s="3">
        <v>4</v>
      </c>
    </row>
    <row r="1450" spans="1:5" ht="33">
      <c r="A1450" s="38">
        <v>1448</v>
      </c>
      <c r="B1450" s="38"/>
      <c r="C1450" s="38" t="s">
        <v>13501</v>
      </c>
      <c r="D1450" s="6" t="s">
        <v>1450</v>
      </c>
      <c r="E1450" s="3">
        <v>4</v>
      </c>
    </row>
    <row r="1451" spans="1:5" ht="33">
      <c r="A1451" s="38">
        <v>1449</v>
      </c>
      <c r="B1451" s="38"/>
      <c r="C1451" s="38" t="s">
        <v>13502</v>
      </c>
      <c r="D1451" s="6" t="s">
        <v>1451</v>
      </c>
      <c r="E1451" s="3">
        <v>4</v>
      </c>
    </row>
    <row r="1452" spans="1:5" ht="33">
      <c r="A1452" s="38">
        <v>1450</v>
      </c>
      <c r="B1452" s="38"/>
      <c r="C1452" s="38" t="s">
        <v>13503</v>
      </c>
      <c r="D1452" s="6" t="s">
        <v>1452</v>
      </c>
      <c r="E1452" s="3">
        <v>4</v>
      </c>
    </row>
    <row r="1453" spans="1:5" ht="33">
      <c r="A1453" s="38">
        <v>1451</v>
      </c>
      <c r="B1453" s="38"/>
      <c r="C1453" s="38" t="s">
        <v>13504</v>
      </c>
      <c r="D1453" s="6" t="s">
        <v>1453</v>
      </c>
      <c r="E1453" s="3">
        <v>4</v>
      </c>
    </row>
    <row r="1454" spans="1:5" ht="33">
      <c r="A1454" s="38">
        <v>1452</v>
      </c>
      <c r="B1454" s="38"/>
      <c r="C1454" s="38" t="s">
        <v>13505</v>
      </c>
      <c r="D1454" s="6" t="s">
        <v>1454</v>
      </c>
      <c r="E1454" s="3">
        <v>4</v>
      </c>
    </row>
    <row r="1455" spans="1:5" ht="33">
      <c r="A1455" s="38">
        <v>1453</v>
      </c>
      <c r="B1455" s="38"/>
      <c r="C1455" s="38" t="s">
        <v>13506</v>
      </c>
      <c r="D1455" s="6" t="s">
        <v>1455</v>
      </c>
      <c r="E1455" s="3">
        <v>4</v>
      </c>
    </row>
    <row r="1456" spans="1:5" ht="33">
      <c r="A1456" s="38">
        <v>1454</v>
      </c>
      <c r="B1456" s="38"/>
      <c r="C1456" s="38" t="s">
        <v>13507</v>
      </c>
      <c r="D1456" s="6" t="s">
        <v>1456</v>
      </c>
      <c r="E1456" s="3">
        <v>4</v>
      </c>
    </row>
    <row r="1457" spans="1:5" ht="33">
      <c r="A1457" s="38">
        <v>1455</v>
      </c>
      <c r="B1457" s="38"/>
      <c r="C1457" s="38" t="s">
        <v>13508</v>
      </c>
      <c r="D1457" s="6" t="s">
        <v>1457</v>
      </c>
      <c r="E1457" s="3">
        <v>4</v>
      </c>
    </row>
    <row r="1458" spans="1:5" ht="33">
      <c r="A1458" s="38">
        <v>1456</v>
      </c>
      <c r="B1458" s="38"/>
      <c r="C1458" s="38" t="s">
        <v>13509</v>
      </c>
      <c r="D1458" s="6" t="s">
        <v>1458</v>
      </c>
      <c r="E1458" s="3">
        <v>4</v>
      </c>
    </row>
    <row r="1459" spans="1:5" ht="33">
      <c r="A1459" s="38">
        <v>1457</v>
      </c>
      <c r="B1459" s="38"/>
      <c r="C1459" s="38" t="s">
        <v>13510</v>
      </c>
      <c r="D1459" s="6" t="s">
        <v>1459</v>
      </c>
      <c r="E1459" s="3">
        <v>4</v>
      </c>
    </row>
    <row r="1460" spans="1:5" ht="33">
      <c r="A1460" s="38">
        <v>1458</v>
      </c>
      <c r="B1460" s="38"/>
      <c r="C1460" s="38" t="s">
        <v>13511</v>
      </c>
      <c r="D1460" s="6" t="s">
        <v>1460</v>
      </c>
      <c r="E1460" s="3">
        <v>4</v>
      </c>
    </row>
    <row r="1461" spans="1:5" ht="33">
      <c r="A1461" s="38">
        <v>1459</v>
      </c>
      <c r="B1461" s="38"/>
      <c r="C1461" s="38" t="s">
        <v>13512</v>
      </c>
      <c r="D1461" s="6" t="s">
        <v>1461</v>
      </c>
      <c r="E1461" s="3">
        <v>4</v>
      </c>
    </row>
    <row r="1462" spans="1:5" ht="33">
      <c r="A1462" s="38">
        <v>1460</v>
      </c>
      <c r="B1462" s="38"/>
      <c r="C1462" s="38" t="s">
        <v>13513</v>
      </c>
      <c r="D1462" s="6" t="s">
        <v>1462</v>
      </c>
      <c r="E1462" s="3">
        <v>4</v>
      </c>
    </row>
    <row r="1463" spans="1:5" ht="18.75">
      <c r="A1463" s="38">
        <v>1461</v>
      </c>
      <c r="B1463" s="38"/>
      <c r="C1463" s="38" t="s">
        <v>13514</v>
      </c>
      <c r="D1463" s="6" t="s">
        <v>1463</v>
      </c>
      <c r="E1463" s="3">
        <v>4</v>
      </c>
    </row>
    <row r="1464" spans="1:5" ht="18.75">
      <c r="A1464" s="38">
        <v>1462</v>
      </c>
      <c r="B1464" s="38"/>
      <c r="C1464" s="38" t="s">
        <v>13515</v>
      </c>
      <c r="D1464" s="6" t="s">
        <v>1464</v>
      </c>
      <c r="E1464" s="3">
        <v>4</v>
      </c>
    </row>
    <row r="1465" spans="1:5" ht="33">
      <c r="A1465" s="38">
        <v>1463</v>
      </c>
      <c r="B1465" s="38"/>
      <c r="C1465" s="38" t="s">
        <v>13516</v>
      </c>
      <c r="D1465" s="6" t="s">
        <v>1465</v>
      </c>
      <c r="E1465" s="3">
        <v>4</v>
      </c>
    </row>
    <row r="1466" spans="1:5" ht="33">
      <c r="A1466" s="38">
        <v>1464</v>
      </c>
      <c r="B1466" s="38"/>
      <c r="C1466" s="38" t="s">
        <v>13517</v>
      </c>
      <c r="D1466" s="6" t="s">
        <v>1466</v>
      </c>
      <c r="E1466" s="3">
        <v>4</v>
      </c>
    </row>
    <row r="1467" spans="1:5" ht="18.75">
      <c r="A1467" s="38">
        <v>1465</v>
      </c>
      <c r="B1467" s="38"/>
      <c r="C1467" s="38" t="s">
        <v>13518</v>
      </c>
      <c r="D1467" s="6" t="s">
        <v>1467</v>
      </c>
      <c r="E1467" s="3">
        <v>4</v>
      </c>
    </row>
    <row r="1468" spans="1:5" ht="33">
      <c r="A1468" s="38">
        <v>1466</v>
      </c>
      <c r="B1468" s="38"/>
      <c r="C1468" s="38" t="s">
        <v>13519</v>
      </c>
      <c r="D1468" s="6" t="s">
        <v>1468</v>
      </c>
      <c r="E1468" s="3">
        <v>4</v>
      </c>
    </row>
    <row r="1469" spans="1:5" ht="33">
      <c r="A1469" s="38">
        <v>1467</v>
      </c>
      <c r="B1469" s="38"/>
      <c r="C1469" s="38" t="s">
        <v>13520</v>
      </c>
      <c r="D1469" s="6" t="s">
        <v>1469</v>
      </c>
      <c r="E1469" s="3">
        <v>4</v>
      </c>
    </row>
    <row r="1470" spans="1:5" ht="33">
      <c r="A1470" s="38">
        <v>1468</v>
      </c>
      <c r="B1470" s="38"/>
      <c r="C1470" s="38" t="s">
        <v>13521</v>
      </c>
      <c r="D1470" s="6" t="s">
        <v>1470</v>
      </c>
      <c r="E1470" s="3">
        <v>8</v>
      </c>
    </row>
    <row r="1471" spans="1:5" ht="33">
      <c r="A1471" s="38">
        <v>1469</v>
      </c>
      <c r="B1471" s="38"/>
      <c r="C1471" s="38" t="s">
        <v>13522</v>
      </c>
      <c r="D1471" s="6" t="s">
        <v>1471</v>
      </c>
      <c r="E1471" s="3">
        <v>6</v>
      </c>
    </row>
    <row r="1472" spans="1:5" ht="33">
      <c r="A1472" s="38">
        <v>1470</v>
      </c>
      <c r="B1472" s="38"/>
      <c r="C1472" s="38" t="s">
        <v>13523</v>
      </c>
      <c r="D1472" s="6" t="s">
        <v>1472</v>
      </c>
      <c r="E1472" s="3">
        <v>8</v>
      </c>
    </row>
    <row r="1473" spans="1:5" ht="33">
      <c r="A1473" s="38">
        <v>1471</v>
      </c>
      <c r="B1473" s="38"/>
      <c r="C1473" s="38" t="s">
        <v>13524</v>
      </c>
      <c r="D1473" s="6" t="s">
        <v>1473</v>
      </c>
      <c r="E1473" s="3">
        <v>4</v>
      </c>
    </row>
    <row r="1474" spans="1:5" ht="33">
      <c r="A1474" s="38">
        <v>1472</v>
      </c>
      <c r="B1474" s="38"/>
      <c r="C1474" s="38" t="s">
        <v>13525</v>
      </c>
      <c r="D1474" s="6" t="s">
        <v>1474</v>
      </c>
      <c r="E1474" s="3">
        <v>4</v>
      </c>
    </row>
    <row r="1475" spans="1:5" ht="33">
      <c r="A1475" s="38">
        <v>1473</v>
      </c>
      <c r="B1475" s="38"/>
      <c r="C1475" s="38" t="s">
        <v>13526</v>
      </c>
      <c r="D1475" s="6" t="s">
        <v>1475</v>
      </c>
      <c r="E1475" s="3">
        <v>4</v>
      </c>
    </row>
    <row r="1476" spans="1:5" ht="33">
      <c r="A1476" s="38">
        <v>1474</v>
      </c>
      <c r="B1476" s="38"/>
      <c r="C1476" s="38" t="s">
        <v>13527</v>
      </c>
      <c r="D1476" s="6" t="s">
        <v>1476</v>
      </c>
      <c r="E1476" s="3">
        <v>4</v>
      </c>
    </row>
    <row r="1477" spans="1:5" ht="33">
      <c r="A1477" s="38">
        <v>1475</v>
      </c>
      <c r="B1477" s="38"/>
      <c r="C1477" s="38" t="s">
        <v>13528</v>
      </c>
      <c r="D1477" s="6" t="s">
        <v>1477</v>
      </c>
      <c r="E1477" s="3">
        <v>4</v>
      </c>
    </row>
    <row r="1478" spans="1:5" ht="33">
      <c r="A1478" s="38">
        <v>1476</v>
      </c>
      <c r="B1478" s="38"/>
      <c r="C1478" s="38" t="s">
        <v>13529</v>
      </c>
      <c r="D1478" s="6" t="s">
        <v>1478</v>
      </c>
      <c r="E1478" s="3">
        <v>4</v>
      </c>
    </row>
    <row r="1479" spans="1:5" ht="33">
      <c r="A1479" s="38">
        <v>1477</v>
      </c>
      <c r="B1479" s="38"/>
      <c r="C1479" s="38" t="s">
        <v>13530</v>
      </c>
      <c r="D1479" s="6" t="s">
        <v>1479</v>
      </c>
      <c r="E1479" s="3">
        <v>4</v>
      </c>
    </row>
    <row r="1480" spans="1:5" ht="33">
      <c r="A1480" s="38">
        <v>1478</v>
      </c>
      <c r="B1480" s="38"/>
      <c r="C1480" s="38" t="s">
        <v>13531</v>
      </c>
      <c r="D1480" s="6" t="s">
        <v>1480</v>
      </c>
      <c r="E1480" s="3">
        <v>4</v>
      </c>
    </row>
    <row r="1481" spans="1:5" ht="33">
      <c r="A1481" s="38">
        <v>1479</v>
      </c>
      <c r="B1481" s="38"/>
      <c r="C1481" s="38" t="s">
        <v>13532</v>
      </c>
      <c r="D1481" s="6" t="s">
        <v>1481</v>
      </c>
      <c r="E1481" s="3">
        <v>4</v>
      </c>
    </row>
    <row r="1482" spans="1:5" ht="33">
      <c r="A1482" s="38">
        <v>1480</v>
      </c>
      <c r="B1482" s="38"/>
      <c r="C1482" s="38" t="s">
        <v>13533</v>
      </c>
      <c r="D1482" s="6" t="s">
        <v>1482</v>
      </c>
      <c r="E1482" s="3">
        <v>4</v>
      </c>
    </row>
    <row r="1483" spans="1:5" ht="33">
      <c r="A1483" s="38">
        <v>1481</v>
      </c>
      <c r="B1483" s="38"/>
      <c r="C1483" s="38" t="s">
        <v>13534</v>
      </c>
      <c r="D1483" s="6" t="s">
        <v>1483</v>
      </c>
      <c r="E1483" s="3">
        <v>4</v>
      </c>
    </row>
    <row r="1484" spans="1:5" ht="33">
      <c r="A1484" s="38">
        <v>1482</v>
      </c>
      <c r="B1484" s="38"/>
      <c r="C1484" s="38" t="s">
        <v>13535</v>
      </c>
      <c r="D1484" s="6" t="s">
        <v>1484</v>
      </c>
      <c r="E1484" s="3">
        <v>4</v>
      </c>
    </row>
    <row r="1485" spans="1:5" ht="33">
      <c r="A1485" s="38">
        <v>1483</v>
      </c>
      <c r="B1485" s="38"/>
      <c r="C1485" s="38" t="s">
        <v>13536</v>
      </c>
      <c r="D1485" s="6" t="s">
        <v>1485</v>
      </c>
      <c r="E1485" s="3">
        <v>4</v>
      </c>
    </row>
    <row r="1486" spans="1:5" ht="33">
      <c r="A1486" s="38">
        <v>1484</v>
      </c>
      <c r="B1486" s="38"/>
      <c r="C1486" s="38" t="s">
        <v>13537</v>
      </c>
      <c r="D1486" s="6" t="s">
        <v>1486</v>
      </c>
      <c r="E1486" s="3">
        <v>4</v>
      </c>
    </row>
    <row r="1487" spans="1:5" ht="33">
      <c r="A1487" s="38">
        <v>1485</v>
      </c>
      <c r="B1487" s="38"/>
      <c r="C1487" s="38" t="s">
        <v>13538</v>
      </c>
      <c r="D1487" s="6" t="s">
        <v>1487</v>
      </c>
      <c r="E1487" s="3">
        <v>4</v>
      </c>
    </row>
    <row r="1488" spans="1:5" ht="33">
      <c r="A1488" s="38">
        <v>1486</v>
      </c>
      <c r="B1488" s="38"/>
      <c r="C1488" s="38" t="s">
        <v>13539</v>
      </c>
      <c r="D1488" s="6" t="s">
        <v>1488</v>
      </c>
      <c r="E1488" s="3">
        <v>4</v>
      </c>
    </row>
    <row r="1489" spans="1:5" ht="33">
      <c r="A1489" s="38">
        <v>1487</v>
      </c>
      <c r="B1489" s="38"/>
      <c r="C1489" s="38" t="s">
        <v>13540</v>
      </c>
      <c r="D1489" s="6" t="s">
        <v>1489</v>
      </c>
      <c r="E1489" s="3">
        <v>4</v>
      </c>
    </row>
    <row r="1490" spans="1:5" ht="33">
      <c r="A1490" s="38">
        <v>1488</v>
      </c>
      <c r="B1490" s="38"/>
      <c r="C1490" s="38" t="s">
        <v>13541</v>
      </c>
      <c r="D1490" s="6" t="s">
        <v>1490</v>
      </c>
      <c r="E1490" s="3">
        <v>4</v>
      </c>
    </row>
    <row r="1491" spans="1:5" ht="33">
      <c r="A1491" s="38">
        <v>1489</v>
      </c>
      <c r="B1491" s="38"/>
      <c r="C1491" s="38" t="s">
        <v>13542</v>
      </c>
      <c r="D1491" s="6" t="s">
        <v>1491</v>
      </c>
      <c r="E1491" s="3">
        <v>4</v>
      </c>
    </row>
    <row r="1492" spans="1:5" ht="33">
      <c r="A1492" s="38">
        <v>1490</v>
      </c>
      <c r="B1492" s="38"/>
      <c r="C1492" s="38" t="s">
        <v>13543</v>
      </c>
      <c r="D1492" s="6" t="s">
        <v>1492</v>
      </c>
      <c r="E1492" s="3">
        <v>4</v>
      </c>
    </row>
    <row r="1493" spans="1:5" ht="33">
      <c r="A1493" s="38">
        <v>1491</v>
      </c>
      <c r="B1493" s="38"/>
      <c r="C1493" s="38" t="s">
        <v>13544</v>
      </c>
      <c r="D1493" s="6" t="s">
        <v>1493</v>
      </c>
      <c r="E1493" s="3">
        <v>4</v>
      </c>
    </row>
    <row r="1494" spans="1:5" ht="33">
      <c r="A1494" s="38">
        <v>1492</v>
      </c>
      <c r="B1494" s="38"/>
      <c r="C1494" s="38" t="s">
        <v>13545</v>
      </c>
      <c r="D1494" s="6" t="s">
        <v>1494</v>
      </c>
      <c r="E1494" s="3">
        <v>4</v>
      </c>
    </row>
    <row r="1495" spans="1:5" ht="33">
      <c r="A1495" s="38">
        <v>1493</v>
      </c>
      <c r="B1495" s="38"/>
      <c r="C1495" s="38" t="s">
        <v>13546</v>
      </c>
      <c r="D1495" s="6" t="s">
        <v>1495</v>
      </c>
      <c r="E1495" s="3">
        <v>4</v>
      </c>
    </row>
    <row r="1496" spans="1:5" ht="33">
      <c r="A1496" s="38">
        <v>1494</v>
      </c>
      <c r="B1496" s="38"/>
      <c r="C1496" s="38" t="s">
        <v>13547</v>
      </c>
      <c r="D1496" s="6" t="s">
        <v>1496</v>
      </c>
      <c r="E1496" s="3">
        <v>4</v>
      </c>
    </row>
    <row r="1497" spans="1:5" ht="33">
      <c r="A1497" s="38">
        <v>1495</v>
      </c>
      <c r="B1497" s="38"/>
      <c r="C1497" s="38" t="s">
        <v>13548</v>
      </c>
      <c r="D1497" s="6" t="s">
        <v>1497</v>
      </c>
      <c r="E1497" s="3">
        <v>4</v>
      </c>
    </row>
    <row r="1498" spans="1:5" ht="33">
      <c r="A1498" s="38">
        <v>1496</v>
      </c>
      <c r="B1498" s="38"/>
      <c r="C1498" s="38" t="s">
        <v>13549</v>
      </c>
      <c r="D1498" s="6" t="s">
        <v>1498</v>
      </c>
      <c r="E1498" s="3">
        <v>4</v>
      </c>
    </row>
    <row r="1499" spans="1:5" ht="33">
      <c r="A1499" s="38">
        <v>1497</v>
      </c>
      <c r="B1499" s="38"/>
      <c r="C1499" s="38" t="s">
        <v>13550</v>
      </c>
      <c r="D1499" s="6" t="s">
        <v>1499</v>
      </c>
      <c r="E1499" s="3">
        <v>4</v>
      </c>
    </row>
    <row r="1500" spans="1:5" ht="33">
      <c r="A1500" s="38">
        <v>1498</v>
      </c>
      <c r="B1500" s="38"/>
      <c r="C1500" s="38" t="s">
        <v>13551</v>
      </c>
      <c r="D1500" s="6" t="s">
        <v>1500</v>
      </c>
      <c r="E1500" s="3">
        <v>4</v>
      </c>
    </row>
    <row r="1501" spans="1:5" ht="33">
      <c r="A1501" s="38">
        <v>1499</v>
      </c>
      <c r="B1501" s="38"/>
      <c r="C1501" s="38" t="s">
        <v>13552</v>
      </c>
      <c r="D1501" s="6" t="s">
        <v>1501</v>
      </c>
      <c r="E1501" s="3">
        <v>4</v>
      </c>
    </row>
    <row r="1502" spans="1:5" ht="33">
      <c r="A1502" s="38">
        <v>1500</v>
      </c>
      <c r="B1502" s="38"/>
      <c r="C1502" s="38" t="s">
        <v>13553</v>
      </c>
      <c r="D1502" s="6" t="s">
        <v>1502</v>
      </c>
      <c r="E1502" s="3">
        <v>4</v>
      </c>
    </row>
    <row r="1503" spans="1:5" ht="33">
      <c r="A1503" s="38">
        <v>1501</v>
      </c>
      <c r="B1503" s="38"/>
      <c r="C1503" s="38" t="s">
        <v>13554</v>
      </c>
      <c r="D1503" s="6" t="s">
        <v>1503</v>
      </c>
      <c r="E1503" s="3">
        <v>4</v>
      </c>
    </row>
    <row r="1504" spans="1:5" ht="33">
      <c r="A1504" s="38">
        <v>1502</v>
      </c>
      <c r="B1504" s="38"/>
      <c r="C1504" s="38" t="s">
        <v>13555</v>
      </c>
      <c r="D1504" s="6" t="s">
        <v>1504</v>
      </c>
      <c r="E1504" s="3">
        <v>4</v>
      </c>
    </row>
    <row r="1505" spans="1:5" ht="33">
      <c r="A1505" s="38">
        <v>1503</v>
      </c>
      <c r="B1505" s="38"/>
      <c r="C1505" s="38" t="s">
        <v>13556</v>
      </c>
      <c r="D1505" s="6" t="s">
        <v>1505</v>
      </c>
      <c r="E1505" s="3">
        <v>4</v>
      </c>
    </row>
    <row r="1506" spans="1:5" ht="33">
      <c r="A1506" s="38">
        <v>1504</v>
      </c>
      <c r="B1506" s="38"/>
      <c r="C1506" s="38" t="s">
        <v>13557</v>
      </c>
      <c r="D1506" s="6" t="s">
        <v>1506</v>
      </c>
      <c r="E1506" s="3">
        <v>4</v>
      </c>
    </row>
    <row r="1507" spans="1:5" ht="33">
      <c r="A1507" s="38">
        <v>1505</v>
      </c>
      <c r="B1507" s="38"/>
      <c r="C1507" s="38" t="s">
        <v>13558</v>
      </c>
      <c r="D1507" s="6" t="s">
        <v>1507</v>
      </c>
      <c r="E1507" s="3">
        <v>4</v>
      </c>
    </row>
    <row r="1508" spans="1:5" ht="49.5">
      <c r="A1508" s="38">
        <v>1506</v>
      </c>
      <c r="B1508" s="38"/>
      <c r="C1508" s="38" t="s">
        <v>13559</v>
      </c>
      <c r="D1508" s="6" t="s">
        <v>1508</v>
      </c>
      <c r="E1508" s="3">
        <v>4</v>
      </c>
    </row>
    <row r="1509" spans="1:5" ht="33">
      <c r="A1509" s="38">
        <v>1507</v>
      </c>
      <c r="B1509" s="38"/>
      <c r="C1509" s="38" t="s">
        <v>13560</v>
      </c>
      <c r="D1509" s="6" t="s">
        <v>1509</v>
      </c>
      <c r="E1509" s="3">
        <v>4</v>
      </c>
    </row>
    <row r="1510" spans="1:5" ht="33">
      <c r="A1510" s="38">
        <v>1508</v>
      </c>
      <c r="B1510" s="38"/>
      <c r="C1510" s="38" t="s">
        <v>13561</v>
      </c>
      <c r="D1510" s="6" t="s">
        <v>1510</v>
      </c>
      <c r="E1510" s="3">
        <v>4</v>
      </c>
    </row>
    <row r="1511" spans="1:5" ht="33">
      <c r="A1511" s="38">
        <v>1509</v>
      </c>
      <c r="B1511" s="38"/>
      <c r="C1511" s="38" t="s">
        <v>13562</v>
      </c>
      <c r="D1511" s="6" t="s">
        <v>1511</v>
      </c>
      <c r="E1511" s="3">
        <v>4</v>
      </c>
    </row>
    <row r="1512" spans="1:5" ht="33">
      <c r="A1512" s="38">
        <v>1510</v>
      </c>
      <c r="B1512" s="38"/>
      <c r="C1512" s="38" t="s">
        <v>13563</v>
      </c>
      <c r="D1512" s="6" t="s">
        <v>1512</v>
      </c>
      <c r="E1512" s="3">
        <v>4</v>
      </c>
    </row>
    <row r="1513" spans="1:5" ht="33">
      <c r="A1513" s="38">
        <v>1511</v>
      </c>
      <c r="B1513" s="38"/>
      <c r="C1513" s="38" t="s">
        <v>13564</v>
      </c>
      <c r="D1513" s="6" t="s">
        <v>1513</v>
      </c>
      <c r="E1513" s="3">
        <v>4</v>
      </c>
    </row>
    <row r="1514" spans="1:5" ht="33">
      <c r="A1514" s="38">
        <v>1512</v>
      </c>
      <c r="B1514" s="38"/>
      <c r="C1514" s="38" t="s">
        <v>13565</v>
      </c>
      <c r="D1514" s="6" t="s">
        <v>1514</v>
      </c>
      <c r="E1514" s="3">
        <v>4</v>
      </c>
    </row>
    <row r="1515" spans="1:5" ht="33">
      <c r="A1515" s="38">
        <v>1513</v>
      </c>
      <c r="B1515" s="38"/>
      <c r="C1515" s="38" t="s">
        <v>13566</v>
      </c>
      <c r="D1515" s="6" t="s">
        <v>1515</v>
      </c>
      <c r="E1515" s="3">
        <v>4</v>
      </c>
    </row>
    <row r="1516" spans="1:5" ht="33">
      <c r="A1516" s="38">
        <v>1514</v>
      </c>
      <c r="B1516" s="38"/>
      <c r="C1516" s="38" t="s">
        <v>13567</v>
      </c>
      <c r="D1516" s="6" t="s">
        <v>1516</v>
      </c>
      <c r="E1516" s="3">
        <v>4</v>
      </c>
    </row>
    <row r="1517" spans="1:5" ht="33">
      <c r="A1517" s="38">
        <v>1515</v>
      </c>
      <c r="B1517" s="38"/>
      <c r="C1517" s="38" t="s">
        <v>13568</v>
      </c>
      <c r="D1517" s="6" t="s">
        <v>1517</v>
      </c>
      <c r="E1517" s="3">
        <v>4</v>
      </c>
    </row>
    <row r="1518" spans="1:5" ht="33">
      <c r="A1518" s="38">
        <v>1516</v>
      </c>
      <c r="B1518" s="38"/>
      <c r="C1518" s="38" t="s">
        <v>13569</v>
      </c>
      <c r="D1518" s="6" t="s">
        <v>1518</v>
      </c>
      <c r="E1518" s="3">
        <v>4</v>
      </c>
    </row>
    <row r="1519" spans="1:5" ht="49.5">
      <c r="A1519" s="38">
        <v>1517</v>
      </c>
      <c r="B1519" s="38"/>
      <c r="C1519" s="38" t="s">
        <v>13570</v>
      </c>
      <c r="D1519" s="6" t="s">
        <v>1519</v>
      </c>
      <c r="E1519" s="3">
        <v>4</v>
      </c>
    </row>
    <row r="1520" spans="1:5" ht="33">
      <c r="A1520" s="38">
        <v>1518</v>
      </c>
      <c r="B1520" s="38"/>
      <c r="C1520" s="38" t="s">
        <v>13571</v>
      </c>
      <c r="D1520" s="6" t="s">
        <v>1520</v>
      </c>
      <c r="E1520" s="3">
        <v>4</v>
      </c>
    </row>
    <row r="1521" spans="1:5" ht="33">
      <c r="A1521" s="38">
        <v>1519</v>
      </c>
      <c r="B1521" s="38"/>
      <c r="C1521" s="38" t="s">
        <v>13572</v>
      </c>
      <c r="D1521" s="6" t="s">
        <v>1521</v>
      </c>
      <c r="E1521" s="3">
        <v>4</v>
      </c>
    </row>
    <row r="1522" spans="1:5" ht="49.5">
      <c r="A1522" s="38">
        <v>1520</v>
      </c>
      <c r="B1522" s="38"/>
      <c r="C1522" s="38" t="s">
        <v>13573</v>
      </c>
      <c r="D1522" s="6" t="s">
        <v>1522</v>
      </c>
      <c r="E1522" s="3">
        <v>4</v>
      </c>
    </row>
    <row r="1523" spans="1:5" ht="18.75">
      <c r="A1523" s="38">
        <v>1521</v>
      </c>
      <c r="B1523" s="38"/>
      <c r="C1523" s="38" t="s">
        <v>13574</v>
      </c>
      <c r="D1523" s="6" t="s">
        <v>1523</v>
      </c>
      <c r="E1523" s="3">
        <v>4</v>
      </c>
    </row>
    <row r="1524" spans="1:5" ht="33">
      <c r="A1524" s="38">
        <v>1522</v>
      </c>
      <c r="B1524" s="38"/>
      <c r="C1524" s="38" t="s">
        <v>13575</v>
      </c>
      <c r="D1524" s="6" t="s">
        <v>1524</v>
      </c>
      <c r="E1524" s="3">
        <v>4</v>
      </c>
    </row>
    <row r="1525" spans="1:5" ht="33">
      <c r="A1525" s="38">
        <v>1523</v>
      </c>
      <c r="B1525" s="38"/>
      <c r="C1525" s="38" t="s">
        <v>13576</v>
      </c>
      <c r="D1525" s="6" t="s">
        <v>1525</v>
      </c>
      <c r="E1525" s="3">
        <v>4</v>
      </c>
    </row>
    <row r="1526" spans="1:5" ht="18.75">
      <c r="A1526" s="38">
        <v>1524</v>
      </c>
      <c r="B1526" s="38"/>
      <c r="C1526" s="38" t="s">
        <v>13577</v>
      </c>
      <c r="D1526" s="6" t="s">
        <v>1526</v>
      </c>
      <c r="E1526" s="3">
        <v>4</v>
      </c>
    </row>
    <row r="1527" spans="1:5" ht="33">
      <c r="A1527" s="38">
        <v>1525</v>
      </c>
      <c r="B1527" s="38"/>
      <c r="C1527" s="38" t="s">
        <v>13578</v>
      </c>
      <c r="D1527" s="6" t="s">
        <v>1527</v>
      </c>
      <c r="E1527" s="3">
        <v>4</v>
      </c>
    </row>
    <row r="1528" spans="1:5" ht="49.5">
      <c r="A1528" s="38">
        <v>1526</v>
      </c>
      <c r="B1528" s="38"/>
      <c r="C1528" s="38" t="s">
        <v>13579</v>
      </c>
      <c r="D1528" s="6" t="s">
        <v>1528</v>
      </c>
      <c r="E1528" s="3">
        <v>4</v>
      </c>
    </row>
    <row r="1529" spans="1:5" ht="33">
      <c r="A1529" s="38">
        <v>1527</v>
      </c>
      <c r="B1529" s="38"/>
      <c r="C1529" s="38" t="s">
        <v>13580</v>
      </c>
      <c r="D1529" s="6" t="s">
        <v>1529</v>
      </c>
      <c r="E1529" s="3">
        <v>4</v>
      </c>
    </row>
    <row r="1530" spans="1:5" ht="33">
      <c r="A1530" s="38">
        <v>1528</v>
      </c>
      <c r="B1530" s="38"/>
      <c r="C1530" s="38" t="s">
        <v>13581</v>
      </c>
      <c r="D1530" s="6" t="s">
        <v>1530</v>
      </c>
      <c r="E1530" s="3">
        <v>4</v>
      </c>
    </row>
    <row r="1531" spans="1:5" ht="49.5">
      <c r="A1531" s="38">
        <v>1529</v>
      </c>
      <c r="B1531" s="38"/>
      <c r="C1531" s="38" t="s">
        <v>13582</v>
      </c>
      <c r="D1531" s="6" t="s">
        <v>1531</v>
      </c>
      <c r="E1531" s="3">
        <v>4</v>
      </c>
    </row>
    <row r="1532" spans="1:5" ht="18.75">
      <c r="A1532" s="38">
        <v>1530</v>
      </c>
      <c r="B1532" s="38"/>
      <c r="C1532" s="38" t="s">
        <v>13583</v>
      </c>
      <c r="D1532" s="6" t="s">
        <v>1532</v>
      </c>
      <c r="E1532" s="3">
        <v>4</v>
      </c>
    </row>
    <row r="1533" spans="1:5" ht="18.75">
      <c r="A1533" s="38">
        <v>1531</v>
      </c>
      <c r="B1533" s="38"/>
      <c r="C1533" s="38" t="s">
        <v>13584</v>
      </c>
      <c r="D1533" s="6" t="s">
        <v>1533</v>
      </c>
      <c r="E1533" s="3">
        <v>4</v>
      </c>
    </row>
    <row r="1534" spans="1:5" ht="49.5">
      <c r="A1534" s="38">
        <v>1532</v>
      </c>
      <c r="B1534" s="38"/>
      <c r="C1534" s="38" t="s">
        <v>13585</v>
      </c>
      <c r="D1534" s="6" t="s">
        <v>1534</v>
      </c>
      <c r="E1534" s="3">
        <v>4</v>
      </c>
    </row>
    <row r="1535" spans="1:5" ht="49.5">
      <c r="A1535" s="38">
        <v>1533</v>
      </c>
      <c r="B1535" s="38"/>
      <c r="C1535" s="38" t="s">
        <v>13586</v>
      </c>
      <c r="D1535" s="6" t="s">
        <v>1535</v>
      </c>
      <c r="E1535" s="3">
        <v>4</v>
      </c>
    </row>
    <row r="1536" spans="1:5" ht="33">
      <c r="A1536" s="38">
        <v>1534</v>
      </c>
      <c r="B1536" s="38"/>
      <c r="C1536" s="38" t="s">
        <v>13587</v>
      </c>
      <c r="D1536" s="6" t="s">
        <v>1536</v>
      </c>
      <c r="E1536" s="3">
        <v>4</v>
      </c>
    </row>
    <row r="1537" spans="1:5" ht="33">
      <c r="A1537" s="38">
        <v>1535</v>
      </c>
      <c r="B1537" s="38"/>
      <c r="C1537" s="38" t="s">
        <v>13588</v>
      </c>
      <c r="D1537" s="6" t="s">
        <v>1537</v>
      </c>
      <c r="E1537" s="3">
        <v>4</v>
      </c>
    </row>
    <row r="1538" spans="1:5" ht="33">
      <c r="A1538" s="38">
        <v>1536</v>
      </c>
      <c r="B1538" s="38"/>
      <c r="C1538" s="38" t="s">
        <v>13589</v>
      </c>
      <c r="D1538" s="6" t="s">
        <v>1538</v>
      </c>
      <c r="E1538" s="3">
        <v>4</v>
      </c>
    </row>
    <row r="1539" spans="1:5" ht="49.5">
      <c r="A1539" s="38">
        <v>1537</v>
      </c>
      <c r="B1539" s="38"/>
      <c r="C1539" s="38" t="s">
        <v>13590</v>
      </c>
      <c r="D1539" s="6" t="s">
        <v>1539</v>
      </c>
      <c r="E1539" s="3">
        <v>4</v>
      </c>
    </row>
    <row r="1540" spans="1:5" ht="49.5">
      <c r="A1540" s="38">
        <v>1538</v>
      </c>
      <c r="B1540" s="38"/>
      <c r="C1540" s="38" t="s">
        <v>13591</v>
      </c>
      <c r="D1540" s="6" t="s">
        <v>1540</v>
      </c>
      <c r="E1540" s="3">
        <v>4</v>
      </c>
    </row>
    <row r="1541" spans="1:5" ht="49.5">
      <c r="A1541" s="38">
        <v>1539</v>
      </c>
      <c r="B1541" s="38"/>
      <c r="C1541" s="38" t="s">
        <v>13592</v>
      </c>
      <c r="D1541" s="6" t="s">
        <v>1541</v>
      </c>
      <c r="E1541" s="3">
        <v>4</v>
      </c>
    </row>
    <row r="1542" spans="1:5" ht="18.75">
      <c r="A1542" s="38">
        <v>1540</v>
      </c>
      <c r="B1542" s="38"/>
      <c r="C1542" s="38" t="s">
        <v>13593</v>
      </c>
      <c r="D1542" s="6" t="s">
        <v>1542</v>
      </c>
      <c r="E1542" s="3">
        <v>4</v>
      </c>
    </row>
    <row r="1543" spans="1:5" ht="33">
      <c r="A1543" s="38">
        <v>1541</v>
      </c>
      <c r="B1543" s="38"/>
      <c r="C1543" s="38" t="s">
        <v>13594</v>
      </c>
      <c r="D1543" s="6" t="s">
        <v>1543</v>
      </c>
      <c r="E1543" s="3">
        <v>4</v>
      </c>
    </row>
    <row r="1544" spans="1:5" ht="33">
      <c r="A1544" s="38">
        <v>1542</v>
      </c>
      <c r="B1544" s="38"/>
      <c r="C1544" s="38" t="s">
        <v>13595</v>
      </c>
      <c r="D1544" s="6" t="s">
        <v>1544</v>
      </c>
      <c r="E1544" s="3">
        <v>4</v>
      </c>
    </row>
    <row r="1545" spans="1:5" ht="33">
      <c r="A1545" s="38">
        <v>1543</v>
      </c>
      <c r="B1545" s="38"/>
      <c r="C1545" s="38" t="s">
        <v>13596</v>
      </c>
      <c r="D1545" s="6" t="s">
        <v>1545</v>
      </c>
      <c r="E1545" s="3">
        <v>4</v>
      </c>
    </row>
    <row r="1546" spans="1:5" ht="33">
      <c r="A1546" s="38">
        <v>1544</v>
      </c>
      <c r="B1546" s="38"/>
      <c r="C1546" s="38" t="s">
        <v>13597</v>
      </c>
      <c r="D1546" s="6" t="s">
        <v>1546</v>
      </c>
      <c r="E1546" s="3">
        <v>4</v>
      </c>
    </row>
    <row r="1547" spans="1:5" ht="33">
      <c r="A1547" s="38">
        <v>1545</v>
      </c>
      <c r="B1547" s="38"/>
      <c r="C1547" s="38" t="s">
        <v>13598</v>
      </c>
      <c r="D1547" s="6" t="s">
        <v>1547</v>
      </c>
      <c r="E1547" s="3">
        <v>4</v>
      </c>
    </row>
    <row r="1548" spans="1:5" ht="33">
      <c r="A1548" s="38">
        <v>1546</v>
      </c>
      <c r="B1548" s="38"/>
      <c r="C1548" s="38" t="s">
        <v>13599</v>
      </c>
      <c r="D1548" s="6" t="s">
        <v>1548</v>
      </c>
      <c r="E1548" s="3">
        <v>4</v>
      </c>
    </row>
    <row r="1549" spans="1:5" ht="33">
      <c r="A1549" s="38">
        <v>1547</v>
      </c>
      <c r="B1549" s="38"/>
      <c r="C1549" s="38" t="s">
        <v>13600</v>
      </c>
      <c r="D1549" s="6" t="s">
        <v>1549</v>
      </c>
      <c r="E1549" s="3">
        <v>4</v>
      </c>
    </row>
    <row r="1550" spans="1:5" ht="33">
      <c r="A1550" s="38">
        <v>1548</v>
      </c>
      <c r="B1550" s="38"/>
      <c r="C1550" s="38" t="s">
        <v>13601</v>
      </c>
      <c r="D1550" s="6" t="s">
        <v>1550</v>
      </c>
      <c r="E1550" s="3">
        <v>4</v>
      </c>
    </row>
    <row r="1551" spans="1:5" ht="49.5">
      <c r="A1551" s="38">
        <v>1549</v>
      </c>
      <c r="B1551" s="38"/>
      <c r="C1551" s="38" t="s">
        <v>13602</v>
      </c>
      <c r="D1551" s="6" t="s">
        <v>1551</v>
      </c>
      <c r="E1551" s="3">
        <v>4</v>
      </c>
    </row>
    <row r="1552" spans="1:5" ht="33">
      <c r="A1552" s="38">
        <v>1550</v>
      </c>
      <c r="B1552" s="38"/>
      <c r="C1552" s="38" t="s">
        <v>13603</v>
      </c>
      <c r="D1552" s="6" t="s">
        <v>1552</v>
      </c>
      <c r="E1552" s="3">
        <v>4</v>
      </c>
    </row>
    <row r="1553" spans="1:5" ht="18.75">
      <c r="A1553" s="38">
        <v>1551</v>
      </c>
      <c r="B1553" s="38"/>
      <c r="C1553" s="38" t="s">
        <v>13604</v>
      </c>
      <c r="D1553" s="6" t="s">
        <v>1553</v>
      </c>
      <c r="E1553" s="3">
        <v>4</v>
      </c>
    </row>
    <row r="1554" spans="1:5" ht="33">
      <c r="A1554" s="38">
        <v>1552</v>
      </c>
      <c r="B1554" s="38"/>
      <c r="C1554" s="38" t="s">
        <v>13605</v>
      </c>
      <c r="D1554" s="6" t="s">
        <v>1554</v>
      </c>
      <c r="E1554" s="3">
        <v>4</v>
      </c>
    </row>
    <row r="1555" spans="1:5" ht="33">
      <c r="A1555" s="38">
        <v>1553</v>
      </c>
      <c r="B1555" s="38"/>
      <c r="C1555" s="38" t="s">
        <v>13606</v>
      </c>
      <c r="D1555" s="6" t="s">
        <v>1555</v>
      </c>
      <c r="E1555" s="3">
        <v>4</v>
      </c>
    </row>
    <row r="1556" spans="1:5" ht="33">
      <c r="A1556" s="38">
        <v>1554</v>
      </c>
      <c r="B1556" s="38"/>
      <c r="C1556" s="38" t="s">
        <v>13607</v>
      </c>
      <c r="D1556" s="6" t="s">
        <v>1556</v>
      </c>
      <c r="E1556" s="3">
        <v>4</v>
      </c>
    </row>
    <row r="1557" spans="1:5" ht="33">
      <c r="A1557" s="38">
        <v>1555</v>
      </c>
      <c r="B1557" s="38"/>
      <c r="C1557" s="38" t="s">
        <v>13608</v>
      </c>
      <c r="D1557" s="6" t="s">
        <v>1557</v>
      </c>
      <c r="E1557" s="3">
        <v>4</v>
      </c>
    </row>
    <row r="1558" spans="1:5" ht="33">
      <c r="A1558" s="38">
        <v>1556</v>
      </c>
      <c r="B1558" s="38"/>
      <c r="C1558" s="38" t="s">
        <v>13609</v>
      </c>
      <c r="D1558" s="6" t="s">
        <v>1558</v>
      </c>
      <c r="E1558" s="3">
        <v>4</v>
      </c>
    </row>
    <row r="1559" spans="1:5" ht="49.5">
      <c r="A1559" s="38">
        <v>1557</v>
      </c>
      <c r="B1559" s="38"/>
      <c r="C1559" s="38" t="s">
        <v>13610</v>
      </c>
      <c r="D1559" s="6" t="s">
        <v>1559</v>
      </c>
      <c r="E1559" s="3">
        <v>4</v>
      </c>
    </row>
    <row r="1560" spans="1:5" ht="33">
      <c r="A1560" s="38">
        <v>1558</v>
      </c>
      <c r="B1560" s="38"/>
      <c r="C1560" s="38" t="s">
        <v>13611</v>
      </c>
      <c r="D1560" s="6" t="s">
        <v>1560</v>
      </c>
      <c r="E1560" s="3">
        <v>4</v>
      </c>
    </row>
    <row r="1561" spans="1:5" ht="49.5">
      <c r="A1561" s="38">
        <v>1559</v>
      </c>
      <c r="B1561" s="38"/>
      <c r="C1561" s="38" t="s">
        <v>13612</v>
      </c>
      <c r="D1561" s="6" t="s">
        <v>1561</v>
      </c>
      <c r="E1561" s="3">
        <v>4</v>
      </c>
    </row>
    <row r="1562" spans="1:5" ht="49.5">
      <c r="A1562" s="38">
        <v>1560</v>
      </c>
      <c r="B1562" s="38"/>
      <c r="C1562" s="38" t="s">
        <v>13613</v>
      </c>
      <c r="D1562" s="6" t="s">
        <v>1562</v>
      </c>
      <c r="E1562" s="3">
        <v>4</v>
      </c>
    </row>
    <row r="1563" spans="1:5" ht="33">
      <c r="A1563" s="38">
        <v>1561</v>
      </c>
      <c r="B1563" s="38"/>
      <c r="C1563" s="38" t="s">
        <v>13614</v>
      </c>
      <c r="D1563" s="6" t="s">
        <v>1563</v>
      </c>
      <c r="E1563" s="3">
        <v>4</v>
      </c>
    </row>
    <row r="1564" spans="1:5" ht="33">
      <c r="A1564" s="38">
        <v>1562</v>
      </c>
      <c r="B1564" s="38"/>
      <c r="C1564" s="38" t="s">
        <v>13615</v>
      </c>
      <c r="D1564" s="6" t="s">
        <v>1564</v>
      </c>
      <c r="E1564" s="3">
        <v>4</v>
      </c>
    </row>
    <row r="1565" spans="1:5" ht="33">
      <c r="A1565" s="38">
        <v>1563</v>
      </c>
      <c r="B1565" s="38"/>
      <c r="C1565" s="38" t="s">
        <v>13616</v>
      </c>
      <c r="D1565" s="6" t="s">
        <v>1565</v>
      </c>
      <c r="E1565" s="3">
        <v>4</v>
      </c>
    </row>
    <row r="1566" spans="1:5" ht="33">
      <c r="A1566" s="38">
        <v>1564</v>
      </c>
      <c r="B1566" s="38"/>
      <c r="C1566" s="38" t="s">
        <v>13617</v>
      </c>
      <c r="D1566" s="6" t="s">
        <v>1566</v>
      </c>
      <c r="E1566" s="3">
        <v>4</v>
      </c>
    </row>
    <row r="1567" spans="1:5" ht="33">
      <c r="A1567" s="38">
        <v>1565</v>
      </c>
      <c r="B1567" s="38"/>
      <c r="C1567" s="38" t="s">
        <v>13618</v>
      </c>
      <c r="D1567" s="6" t="s">
        <v>1567</v>
      </c>
      <c r="E1567" s="3">
        <v>4</v>
      </c>
    </row>
    <row r="1568" spans="1:5" ht="33">
      <c r="A1568" s="38">
        <v>1566</v>
      </c>
      <c r="B1568" s="38"/>
      <c r="C1568" s="38" t="s">
        <v>13619</v>
      </c>
      <c r="D1568" s="6" t="s">
        <v>1568</v>
      </c>
      <c r="E1568" s="3">
        <v>4</v>
      </c>
    </row>
    <row r="1569" spans="1:5" ht="33">
      <c r="A1569" s="38">
        <v>1567</v>
      </c>
      <c r="B1569" s="38"/>
      <c r="C1569" s="38" t="s">
        <v>13620</v>
      </c>
      <c r="D1569" s="6" t="s">
        <v>1569</v>
      </c>
      <c r="E1569" s="3">
        <v>4</v>
      </c>
    </row>
    <row r="1570" spans="1:5" ht="33">
      <c r="A1570" s="38">
        <v>1568</v>
      </c>
      <c r="B1570" s="38"/>
      <c r="C1570" s="38" t="s">
        <v>13621</v>
      </c>
      <c r="D1570" s="6" t="s">
        <v>1570</v>
      </c>
      <c r="E1570" s="3">
        <v>4</v>
      </c>
    </row>
    <row r="1571" spans="1:5" ht="33">
      <c r="A1571" s="38">
        <v>1569</v>
      </c>
      <c r="B1571" s="38"/>
      <c r="C1571" s="38" t="s">
        <v>13622</v>
      </c>
      <c r="D1571" s="6" t="s">
        <v>1571</v>
      </c>
      <c r="E1571" s="3">
        <v>4</v>
      </c>
    </row>
    <row r="1572" spans="1:5" ht="49.5">
      <c r="A1572" s="38">
        <v>1570</v>
      </c>
      <c r="B1572" s="38"/>
      <c r="C1572" s="38" t="s">
        <v>13623</v>
      </c>
      <c r="D1572" s="6" t="s">
        <v>1572</v>
      </c>
      <c r="E1572" s="3">
        <v>4</v>
      </c>
    </row>
    <row r="1573" spans="1:5" ht="33">
      <c r="A1573" s="38">
        <v>1571</v>
      </c>
      <c r="B1573" s="38"/>
      <c r="C1573" s="38" t="s">
        <v>13624</v>
      </c>
      <c r="D1573" s="6" t="s">
        <v>1573</v>
      </c>
      <c r="E1573" s="3">
        <v>4</v>
      </c>
    </row>
    <row r="1574" spans="1:5" ht="49.5">
      <c r="A1574" s="38">
        <v>1572</v>
      </c>
      <c r="B1574" s="38"/>
      <c r="C1574" s="38" t="s">
        <v>13625</v>
      </c>
      <c r="D1574" s="6" t="s">
        <v>1574</v>
      </c>
      <c r="E1574" s="3">
        <v>4</v>
      </c>
    </row>
    <row r="1575" spans="1:5" ht="49.5">
      <c r="A1575" s="38">
        <v>1573</v>
      </c>
      <c r="B1575" s="38"/>
      <c r="C1575" s="38" t="s">
        <v>13626</v>
      </c>
      <c r="D1575" s="6" t="s">
        <v>1575</v>
      </c>
      <c r="E1575" s="3">
        <v>4</v>
      </c>
    </row>
    <row r="1576" spans="1:5" ht="33">
      <c r="A1576" s="38">
        <v>1574</v>
      </c>
      <c r="B1576" s="38"/>
      <c r="C1576" s="38" t="s">
        <v>13627</v>
      </c>
      <c r="D1576" s="6" t="s">
        <v>1576</v>
      </c>
      <c r="E1576" s="3">
        <v>4</v>
      </c>
    </row>
    <row r="1577" spans="1:5" ht="33">
      <c r="A1577" s="38">
        <v>1575</v>
      </c>
      <c r="B1577" s="38"/>
      <c r="C1577" s="38" t="s">
        <v>13628</v>
      </c>
      <c r="D1577" s="6" t="s">
        <v>1577</v>
      </c>
      <c r="E1577" s="3">
        <v>4</v>
      </c>
    </row>
    <row r="1578" spans="1:5" ht="33">
      <c r="A1578" s="38">
        <v>1576</v>
      </c>
      <c r="B1578" s="38"/>
      <c r="C1578" s="38" t="s">
        <v>13629</v>
      </c>
      <c r="D1578" s="6" t="s">
        <v>1578</v>
      </c>
      <c r="E1578" s="3">
        <v>4</v>
      </c>
    </row>
    <row r="1579" spans="1:5" ht="33">
      <c r="A1579" s="38">
        <v>1577</v>
      </c>
      <c r="B1579" s="38"/>
      <c r="C1579" s="38" t="s">
        <v>13630</v>
      </c>
      <c r="D1579" s="6" t="s">
        <v>1579</v>
      </c>
      <c r="E1579" s="3">
        <v>4</v>
      </c>
    </row>
    <row r="1580" spans="1:5" ht="33">
      <c r="A1580" s="38">
        <v>1578</v>
      </c>
      <c r="B1580" s="38"/>
      <c r="C1580" s="38" t="s">
        <v>13631</v>
      </c>
      <c r="D1580" s="6" t="s">
        <v>1580</v>
      </c>
      <c r="E1580" s="3">
        <v>4</v>
      </c>
    </row>
    <row r="1581" spans="1:5" ht="33">
      <c r="A1581" s="38">
        <v>1579</v>
      </c>
      <c r="B1581" s="38"/>
      <c r="C1581" s="38" t="s">
        <v>13632</v>
      </c>
      <c r="D1581" s="6" t="s">
        <v>1581</v>
      </c>
      <c r="E1581" s="3">
        <v>4</v>
      </c>
    </row>
    <row r="1582" spans="1:5" ht="33">
      <c r="A1582" s="38">
        <v>1580</v>
      </c>
      <c r="B1582" s="38"/>
      <c r="C1582" s="38" t="s">
        <v>13633</v>
      </c>
      <c r="D1582" s="6" t="s">
        <v>1582</v>
      </c>
      <c r="E1582" s="3">
        <v>4</v>
      </c>
    </row>
    <row r="1583" spans="1:5" ht="33">
      <c r="A1583" s="38">
        <v>1581</v>
      </c>
      <c r="B1583" s="38"/>
      <c r="C1583" s="38" t="s">
        <v>13634</v>
      </c>
      <c r="D1583" s="6" t="s">
        <v>1583</v>
      </c>
      <c r="E1583" s="3">
        <v>4</v>
      </c>
    </row>
    <row r="1584" spans="1:5" ht="33">
      <c r="A1584" s="38">
        <v>1582</v>
      </c>
      <c r="B1584" s="38"/>
      <c r="C1584" s="38" t="s">
        <v>13635</v>
      </c>
      <c r="D1584" s="6" t="s">
        <v>1584</v>
      </c>
      <c r="E1584" s="3">
        <v>4</v>
      </c>
    </row>
    <row r="1585" spans="1:5" ht="49.5">
      <c r="A1585" s="38">
        <v>1583</v>
      </c>
      <c r="B1585" s="38"/>
      <c r="C1585" s="38" t="s">
        <v>13636</v>
      </c>
      <c r="D1585" s="6" t="s">
        <v>1585</v>
      </c>
      <c r="E1585" s="3">
        <v>4</v>
      </c>
    </row>
    <row r="1586" spans="1:5" ht="33">
      <c r="A1586" s="38">
        <v>1584</v>
      </c>
      <c r="B1586" s="38"/>
      <c r="C1586" s="38" t="s">
        <v>13637</v>
      </c>
      <c r="D1586" s="6" t="s">
        <v>1586</v>
      </c>
      <c r="E1586" s="3">
        <v>4</v>
      </c>
    </row>
    <row r="1587" spans="1:5" ht="33">
      <c r="A1587" s="38">
        <v>1585</v>
      </c>
      <c r="B1587" s="38"/>
      <c r="C1587" s="38" t="s">
        <v>13638</v>
      </c>
      <c r="D1587" s="6" t="s">
        <v>1587</v>
      </c>
      <c r="E1587" s="3">
        <v>4</v>
      </c>
    </row>
    <row r="1588" spans="1:5" ht="33">
      <c r="A1588" s="38">
        <v>1586</v>
      </c>
      <c r="B1588" s="38"/>
      <c r="C1588" s="38" t="s">
        <v>13639</v>
      </c>
      <c r="D1588" s="6" t="s">
        <v>1588</v>
      </c>
      <c r="E1588" s="3">
        <v>4</v>
      </c>
    </row>
    <row r="1589" spans="1:5" ht="33">
      <c r="A1589" s="38">
        <v>1587</v>
      </c>
      <c r="B1589" s="38"/>
      <c r="C1589" s="38" t="s">
        <v>13640</v>
      </c>
      <c r="D1589" s="6" t="s">
        <v>1589</v>
      </c>
      <c r="E1589" s="3">
        <v>4</v>
      </c>
    </row>
    <row r="1590" spans="1:5" ht="33">
      <c r="A1590" s="38">
        <v>1588</v>
      </c>
      <c r="B1590" s="38"/>
      <c r="C1590" s="38" t="s">
        <v>13641</v>
      </c>
      <c r="D1590" s="6" t="s">
        <v>1590</v>
      </c>
      <c r="E1590" s="3">
        <v>4</v>
      </c>
    </row>
    <row r="1591" spans="1:5" ht="33">
      <c r="A1591" s="38">
        <v>1589</v>
      </c>
      <c r="B1591" s="38"/>
      <c r="C1591" s="38" t="s">
        <v>13642</v>
      </c>
      <c r="D1591" s="6" t="s">
        <v>1591</v>
      </c>
      <c r="E1591" s="3">
        <v>4</v>
      </c>
    </row>
    <row r="1592" spans="1:5" ht="33">
      <c r="A1592" s="38">
        <v>1590</v>
      </c>
      <c r="B1592" s="38"/>
      <c r="C1592" s="38" t="s">
        <v>13643</v>
      </c>
      <c r="D1592" s="6" t="s">
        <v>1592</v>
      </c>
      <c r="E1592" s="3">
        <v>4</v>
      </c>
    </row>
    <row r="1593" spans="1:5" ht="33">
      <c r="A1593" s="38">
        <v>1591</v>
      </c>
      <c r="B1593" s="38"/>
      <c r="C1593" s="38" t="s">
        <v>13644</v>
      </c>
      <c r="D1593" s="6" t="s">
        <v>1593</v>
      </c>
      <c r="E1593" s="3">
        <v>4</v>
      </c>
    </row>
    <row r="1594" spans="1:5" ht="33">
      <c r="A1594" s="38">
        <v>1592</v>
      </c>
      <c r="B1594" s="38"/>
      <c r="C1594" s="38" t="s">
        <v>13645</v>
      </c>
      <c r="D1594" s="6" t="s">
        <v>1594</v>
      </c>
      <c r="E1594" s="3">
        <v>4</v>
      </c>
    </row>
    <row r="1595" spans="1:5" ht="33">
      <c r="A1595" s="38">
        <v>1593</v>
      </c>
      <c r="B1595" s="38"/>
      <c r="C1595" s="38" t="s">
        <v>13646</v>
      </c>
      <c r="D1595" s="6" t="s">
        <v>1595</v>
      </c>
      <c r="E1595" s="3">
        <v>4</v>
      </c>
    </row>
    <row r="1596" spans="1:5" ht="33">
      <c r="A1596" s="38">
        <v>1594</v>
      </c>
      <c r="B1596" s="38"/>
      <c r="C1596" s="38" t="s">
        <v>13647</v>
      </c>
      <c r="D1596" s="6" t="s">
        <v>1596</v>
      </c>
      <c r="E1596" s="3">
        <v>4</v>
      </c>
    </row>
    <row r="1597" spans="1:5" ht="33">
      <c r="A1597" s="38">
        <v>1595</v>
      </c>
      <c r="B1597" s="38"/>
      <c r="C1597" s="38" t="s">
        <v>13648</v>
      </c>
      <c r="D1597" s="6" t="s">
        <v>1597</v>
      </c>
      <c r="E1597" s="3">
        <v>4</v>
      </c>
    </row>
    <row r="1598" spans="1:5" ht="33">
      <c r="A1598" s="38">
        <v>1596</v>
      </c>
      <c r="B1598" s="38"/>
      <c r="C1598" s="38" t="s">
        <v>13649</v>
      </c>
      <c r="D1598" s="6" t="s">
        <v>1598</v>
      </c>
      <c r="E1598" s="3">
        <v>4</v>
      </c>
    </row>
    <row r="1599" spans="1:5" ht="33">
      <c r="A1599" s="38">
        <v>1597</v>
      </c>
      <c r="B1599" s="38"/>
      <c r="C1599" s="38" t="s">
        <v>13650</v>
      </c>
      <c r="D1599" s="6" t="s">
        <v>1599</v>
      </c>
      <c r="E1599" s="3">
        <v>4</v>
      </c>
    </row>
    <row r="1600" spans="1:5" ht="33">
      <c r="A1600" s="38">
        <v>1598</v>
      </c>
      <c r="B1600" s="38"/>
      <c r="C1600" s="38" t="s">
        <v>13651</v>
      </c>
      <c r="D1600" s="6" t="s">
        <v>1600</v>
      </c>
      <c r="E1600" s="3">
        <v>4</v>
      </c>
    </row>
    <row r="1601" spans="1:5" ht="49.5">
      <c r="A1601" s="38">
        <v>1599</v>
      </c>
      <c r="B1601" s="38"/>
      <c r="C1601" s="38" t="s">
        <v>13652</v>
      </c>
      <c r="D1601" s="6" t="s">
        <v>1601</v>
      </c>
      <c r="E1601" s="3">
        <v>4</v>
      </c>
    </row>
    <row r="1602" spans="1:5" ht="33">
      <c r="A1602" s="38">
        <v>1600</v>
      </c>
      <c r="B1602" s="38"/>
      <c r="C1602" s="38" t="s">
        <v>13653</v>
      </c>
      <c r="D1602" s="6" t="s">
        <v>1602</v>
      </c>
      <c r="E1602" s="3">
        <v>4</v>
      </c>
    </row>
    <row r="1603" spans="1:5" ht="33">
      <c r="A1603" s="38">
        <v>1601</v>
      </c>
      <c r="B1603" s="38"/>
      <c r="C1603" s="38" t="s">
        <v>13654</v>
      </c>
      <c r="D1603" s="6" t="s">
        <v>1603</v>
      </c>
      <c r="E1603" s="3">
        <v>4</v>
      </c>
    </row>
    <row r="1604" spans="1:5" ht="33">
      <c r="A1604" s="38">
        <v>1602</v>
      </c>
      <c r="B1604" s="38"/>
      <c r="C1604" s="38" t="s">
        <v>13655</v>
      </c>
      <c r="D1604" s="6" t="s">
        <v>1604</v>
      </c>
      <c r="E1604" s="3">
        <v>4</v>
      </c>
    </row>
    <row r="1605" spans="1:5" ht="49.5">
      <c r="A1605" s="38">
        <v>1603</v>
      </c>
      <c r="B1605" s="38"/>
      <c r="C1605" s="38" t="s">
        <v>13656</v>
      </c>
      <c r="D1605" s="6" t="s">
        <v>1605</v>
      </c>
      <c r="E1605" s="3">
        <v>4</v>
      </c>
    </row>
    <row r="1606" spans="1:5" ht="33">
      <c r="A1606" s="38">
        <v>1604</v>
      </c>
      <c r="B1606" s="38"/>
      <c r="C1606" s="38" t="s">
        <v>13657</v>
      </c>
      <c r="D1606" s="6" t="s">
        <v>1606</v>
      </c>
      <c r="E1606" s="3">
        <v>4</v>
      </c>
    </row>
    <row r="1607" spans="1:5" ht="33">
      <c r="A1607" s="38">
        <v>1605</v>
      </c>
      <c r="B1607" s="38"/>
      <c r="C1607" s="38" t="s">
        <v>13658</v>
      </c>
      <c r="D1607" s="6" t="s">
        <v>1607</v>
      </c>
      <c r="E1607" s="3">
        <v>4</v>
      </c>
    </row>
    <row r="1608" spans="1:5" ht="33">
      <c r="A1608" s="38">
        <v>1606</v>
      </c>
      <c r="B1608" s="38"/>
      <c r="C1608" s="38" t="s">
        <v>13659</v>
      </c>
      <c r="D1608" s="6" t="s">
        <v>1608</v>
      </c>
      <c r="E1608" s="3">
        <v>4</v>
      </c>
    </row>
    <row r="1609" spans="1:5" ht="49.5">
      <c r="A1609" s="38">
        <v>1607</v>
      </c>
      <c r="B1609" s="38"/>
      <c r="C1609" s="38" t="s">
        <v>13660</v>
      </c>
      <c r="D1609" s="6" t="s">
        <v>1609</v>
      </c>
      <c r="E1609" s="3">
        <v>4</v>
      </c>
    </row>
    <row r="1610" spans="1:5" ht="33">
      <c r="A1610" s="38">
        <v>1608</v>
      </c>
      <c r="B1610" s="38"/>
      <c r="C1610" s="38" t="s">
        <v>13661</v>
      </c>
      <c r="D1610" s="6" t="s">
        <v>1610</v>
      </c>
      <c r="E1610" s="3">
        <v>4</v>
      </c>
    </row>
    <row r="1611" spans="1:5" ht="49.5">
      <c r="A1611" s="38">
        <v>1609</v>
      </c>
      <c r="B1611" s="38"/>
      <c r="C1611" s="38" t="s">
        <v>13662</v>
      </c>
      <c r="D1611" s="6" t="s">
        <v>1611</v>
      </c>
      <c r="E1611" s="3">
        <v>4</v>
      </c>
    </row>
    <row r="1612" spans="1:5" ht="49.5">
      <c r="A1612" s="38">
        <v>1610</v>
      </c>
      <c r="B1612" s="38"/>
      <c r="C1612" s="38" t="s">
        <v>13663</v>
      </c>
      <c r="D1612" s="6" t="s">
        <v>1612</v>
      </c>
      <c r="E1612" s="3">
        <v>4</v>
      </c>
    </row>
    <row r="1613" spans="1:5" ht="33">
      <c r="A1613" s="38">
        <v>1611</v>
      </c>
      <c r="B1613" s="38"/>
      <c r="C1613" s="38" t="s">
        <v>13664</v>
      </c>
      <c r="D1613" s="6" t="s">
        <v>1613</v>
      </c>
      <c r="E1613" s="3">
        <v>4</v>
      </c>
    </row>
    <row r="1614" spans="1:5" ht="33">
      <c r="A1614" s="38">
        <v>1612</v>
      </c>
      <c r="B1614" s="38"/>
      <c r="C1614" s="38" t="s">
        <v>13665</v>
      </c>
      <c r="D1614" s="6" t="s">
        <v>1614</v>
      </c>
      <c r="E1614" s="3">
        <v>4</v>
      </c>
    </row>
    <row r="1615" spans="1:5" ht="49.5">
      <c r="A1615" s="38">
        <v>1613</v>
      </c>
      <c r="B1615" s="38"/>
      <c r="C1615" s="38" t="s">
        <v>13666</v>
      </c>
      <c r="D1615" s="6" t="s">
        <v>1615</v>
      </c>
      <c r="E1615" s="3">
        <v>4</v>
      </c>
    </row>
    <row r="1616" spans="1:5" ht="33">
      <c r="A1616" s="38">
        <v>1614</v>
      </c>
      <c r="B1616" s="38"/>
      <c r="C1616" s="38" t="s">
        <v>13667</v>
      </c>
      <c r="D1616" s="6" t="s">
        <v>1616</v>
      </c>
      <c r="E1616" s="3">
        <v>4</v>
      </c>
    </row>
    <row r="1617" spans="1:5" ht="49.5">
      <c r="A1617" s="38">
        <v>1615</v>
      </c>
      <c r="B1617" s="38"/>
      <c r="C1617" s="38" t="s">
        <v>13668</v>
      </c>
      <c r="D1617" s="6" t="s">
        <v>1617</v>
      </c>
      <c r="E1617" s="3">
        <v>4</v>
      </c>
    </row>
    <row r="1618" spans="1:5" ht="49.5">
      <c r="A1618" s="38">
        <v>1616</v>
      </c>
      <c r="B1618" s="38"/>
      <c r="C1618" s="38" t="s">
        <v>13669</v>
      </c>
      <c r="D1618" s="6" t="s">
        <v>1618</v>
      </c>
      <c r="E1618" s="3">
        <v>4</v>
      </c>
    </row>
    <row r="1619" spans="1:5" ht="33">
      <c r="A1619" s="38">
        <v>1617</v>
      </c>
      <c r="B1619" s="38"/>
      <c r="C1619" s="38" t="s">
        <v>13670</v>
      </c>
      <c r="D1619" s="6" t="s">
        <v>1619</v>
      </c>
      <c r="E1619" s="3">
        <v>4</v>
      </c>
    </row>
    <row r="1620" spans="1:5" ht="33">
      <c r="A1620" s="38">
        <v>1618</v>
      </c>
      <c r="B1620" s="38"/>
      <c r="C1620" s="38" t="s">
        <v>13671</v>
      </c>
      <c r="D1620" s="6" t="s">
        <v>1620</v>
      </c>
      <c r="E1620" s="3">
        <v>4</v>
      </c>
    </row>
    <row r="1621" spans="1:5" ht="33">
      <c r="A1621" s="38">
        <v>1619</v>
      </c>
      <c r="B1621" s="38"/>
      <c r="C1621" s="38" t="s">
        <v>13672</v>
      </c>
      <c r="D1621" s="6" t="s">
        <v>1621</v>
      </c>
      <c r="E1621" s="3">
        <v>4</v>
      </c>
    </row>
    <row r="1622" spans="1:5" ht="33">
      <c r="A1622" s="38">
        <v>1620</v>
      </c>
      <c r="B1622" s="38"/>
      <c r="C1622" s="38" t="s">
        <v>13673</v>
      </c>
      <c r="D1622" s="6" t="s">
        <v>1622</v>
      </c>
      <c r="E1622" s="3">
        <v>4</v>
      </c>
    </row>
    <row r="1623" spans="1:5" ht="33">
      <c r="A1623" s="38">
        <v>1621</v>
      </c>
      <c r="B1623" s="38"/>
      <c r="C1623" s="38" t="s">
        <v>13674</v>
      </c>
      <c r="D1623" s="6" t="s">
        <v>1623</v>
      </c>
      <c r="E1623" s="3">
        <v>4</v>
      </c>
    </row>
    <row r="1624" spans="1:5" ht="33">
      <c r="A1624" s="38">
        <v>1622</v>
      </c>
      <c r="B1624" s="38"/>
      <c r="C1624" s="38" t="s">
        <v>13675</v>
      </c>
      <c r="D1624" s="6" t="s">
        <v>1624</v>
      </c>
      <c r="E1624" s="3">
        <v>4</v>
      </c>
    </row>
    <row r="1625" spans="1:5" ht="66">
      <c r="A1625" s="38">
        <v>1623</v>
      </c>
      <c r="B1625" s="38"/>
      <c r="C1625" s="38" t="s">
        <v>13676</v>
      </c>
      <c r="D1625" s="6" t="s">
        <v>1625</v>
      </c>
      <c r="E1625" s="3">
        <v>4</v>
      </c>
    </row>
    <row r="1626" spans="1:5" ht="33">
      <c r="A1626" s="38">
        <v>1624</v>
      </c>
      <c r="B1626" s="38"/>
      <c r="C1626" s="38" t="s">
        <v>13677</v>
      </c>
      <c r="D1626" s="6" t="s">
        <v>1626</v>
      </c>
      <c r="E1626" s="3">
        <v>4</v>
      </c>
    </row>
    <row r="1627" spans="1:5" ht="33">
      <c r="A1627" s="38">
        <v>1625</v>
      </c>
      <c r="B1627" s="38"/>
      <c r="C1627" s="38" t="s">
        <v>13678</v>
      </c>
      <c r="D1627" s="6" t="s">
        <v>1627</v>
      </c>
      <c r="E1627" s="3">
        <v>4</v>
      </c>
    </row>
    <row r="1628" spans="1:5" ht="33">
      <c r="A1628" s="38">
        <v>1626</v>
      </c>
      <c r="B1628" s="38"/>
      <c r="C1628" s="38" t="s">
        <v>13679</v>
      </c>
      <c r="D1628" s="6" t="s">
        <v>1628</v>
      </c>
      <c r="E1628" s="3">
        <v>4</v>
      </c>
    </row>
    <row r="1629" spans="1:5" ht="33">
      <c r="A1629" s="38">
        <v>1627</v>
      </c>
      <c r="B1629" s="38"/>
      <c r="C1629" s="38" t="s">
        <v>13680</v>
      </c>
      <c r="D1629" s="6" t="s">
        <v>1629</v>
      </c>
      <c r="E1629" s="3">
        <v>4</v>
      </c>
    </row>
    <row r="1630" spans="1:5" ht="66">
      <c r="A1630" s="38">
        <v>1628</v>
      </c>
      <c r="B1630" s="38"/>
      <c r="C1630" s="38" t="s">
        <v>13681</v>
      </c>
      <c r="D1630" s="6" t="s">
        <v>1630</v>
      </c>
      <c r="E1630" s="3">
        <v>4</v>
      </c>
    </row>
    <row r="1631" spans="1:5" ht="33">
      <c r="A1631" s="38">
        <v>1629</v>
      </c>
      <c r="B1631" s="38"/>
      <c r="C1631" s="38" t="s">
        <v>13682</v>
      </c>
      <c r="D1631" s="6" t="s">
        <v>1631</v>
      </c>
      <c r="E1631" s="3">
        <v>4</v>
      </c>
    </row>
    <row r="1632" spans="1:5" ht="33">
      <c r="A1632" s="38">
        <v>1630</v>
      </c>
      <c r="B1632" s="38"/>
      <c r="C1632" s="38" t="s">
        <v>13683</v>
      </c>
      <c r="D1632" s="6" t="s">
        <v>1632</v>
      </c>
      <c r="E1632" s="3">
        <v>4</v>
      </c>
    </row>
    <row r="1633" spans="1:5" ht="33">
      <c r="A1633" s="38">
        <v>1631</v>
      </c>
      <c r="B1633" s="38"/>
      <c r="C1633" s="38" t="s">
        <v>13684</v>
      </c>
      <c r="D1633" s="6" t="s">
        <v>1633</v>
      </c>
      <c r="E1633" s="3">
        <v>4</v>
      </c>
    </row>
    <row r="1634" spans="1:5" ht="33">
      <c r="A1634" s="38">
        <v>1632</v>
      </c>
      <c r="B1634" s="38"/>
      <c r="C1634" s="38" t="s">
        <v>13685</v>
      </c>
      <c r="D1634" s="6" t="s">
        <v>1634</v>
      </c>
      <c r="E1634" s="3">
        <v>4</v>
      </c>
    </row>
    <row r="1635" spans="1:5" ht="49.5">
      <c r="A1635" s="38">
        <v>1633</v>
      </c>
      <c r="B1635" s="38"/>
      <c r="C1635" s="38" t="s">
        <v>13686</v>
      </c>
      <c r="D1635" s="6" t="s">
        <v>1635</v>
      </c>
      <c r="E1635" s="3">
        <v>4</v>
      </c>
    </row>
    <row r="1636" spans="1:5" ht="18.75">
      <c r="A1636" s="38">
        <v>1634</v>
      </c>
      <c r="B1636" s="38"/>
      <c r="C1636" s="38" t="s">
        <v>13687</v>
      </c>
      <c r="D1636" s="6" t="s">
        <v>1636</v>
      </c>
      <c r="E1636" s="3">
        <v>4</v>
      </c>
    </row>
    <row r="1637" spans="1:5" ht="33">
      <c r="A1637" s="38">
        <v>1635</v>
      </c>
      <c r="B1637" s="38"/>
      <c r="C1637" s="38" t="s">
        <v>13688</v>
      </c>
      <c r="D1637" s="6" t="s">
        <v>1637</v>
      </c>
      <c r="E1637" s="3">
        <v>4</v>
      </c>
    </row>
    <row r="1638" spans="1:5" ht="49.5">
      <c r="A1638" s="38">
        <v>1636</v>
      </c>
      <c r="B1638" s="38"/>
      <c r="C1638" s="38" t="s">
        <v>13689</v>
      </c>
      <c r="D1638" s="6" t="s">
        <v>1638</v>
      </c>
      <c r="E1638" s="3">
        <v>4</v>
      </c>
    </row>
    <row r="1639" spans="1:5" ht="33">
      <c r="A1639" s="38">
        <v>1637</v>
      </c>
      <c r="B1639" s="38"/>
      <c r="C1639" s="38" t="s">
        <v>13690</v>
      </c>
      <c r="D1639" s="6" t="s">
        <v>1639</v>
      </c>
      <c r="E1639" s="3">
        <v>4</v>
      </c>
    </row>
    <row r="1640" spans="1:5" ht="33">
      <c r="A1640" s="38">
        <v>1638</v>
      </c>
      <c r="B1640" s="38"/>
      <c r="C1640" s="38" t="s">
        <v>13691</v>
      </c>
      <c r="D1640" s="6" t="s">
        <v>1640</v>
      </c>
      <c r="E1640" s="3">
        <v>4</v>
      </c>
    </row>
    <row r="1641" spans="1:5" ht="33">
      <c r="A1641" s="38">
        <v>1639</v>
      </c>
      <c r="B1641" s="38"/>
      <c r="C1641" s="38" t="s">
        <v>13692</v>
      </c>
      <c r="D1641" s="6" t="s">
        <v>1641</v>
      </c>
      <c r="E1641" s="3">
        <v>4</v>
      </c>
    </row>
    <row r="1642" spans="1:5" ht="49.5">
      <c r="A1642" s="38">
        <v>1640</v>
      </c>
      <c r="B1642" s="38"/>
      <c r="C1642" s="38" t="s">
        <v>13693</v>
      </c>
      <c r="D1642" s="6" t="s">
        <v>1642</v>
      </c>
      <c r="E1642" s="3">
        <v>4</v>
      </c>
    </row>
    <row r="1643" spans="1:5" ht="49.5">
      <c r="A1643" s="38">
        <v>1641</v>
      </c>
      <c r="B1643" s="38"/>
      <c r="C1643" s="38" t="s">
        <v>13694</v>
      </c>
      <c r="D1643" s="6" t="s">
        <v>1643</v>
      </c>
      <c r="E1643" s="3">
        <v>4</v>
      </c>
    </row>
    <row r="1644" spans="1:5" ht="33">
      <c r="A1644" s="38">
        <v>1642</v>
      </c>
      <c r="B1644" s="38"/>
      <c r="C1644" s="38" t="s">
        <v>13695</v>
      </c>
      <c r="D1644" s="6" t="s">
        <v>1644</v>
      </c>
      <c r="E1644" s="3">
        <v>4</v>
      </c>
    </row>
    <row r="1645" spans="1:5" ht="33">
      <c r="A1645" s="38">
        <v>1643</v>
      </c>
      <c r="B1645" s="38"/>
      <c r="C1645" s="38" t="s">
        <v>13696</v>
      </c>
      <c r="D1645" s="6" t="s">
        <v>1645</v>
      </c>
      <c r="E1645" s="3">
        <v>4</v>
      </c>
    </row>
    <row r="1646" spans="1:5" ht="33">
      <c r="A1646" s="38">
        <v>1644</v>
      </c>
      <c r="B1646" s="38"/>
      <c r="C1646" s="38" t="s">
        <v>13697</v>
      </c>
      <c r="D1646" s="6" t="s">
        <v>1646</v>
      </c>
      <c r="E1646" s="3">
        <v>4</v>
      </c>
    </row>
    <row r="1647" spans="1:5" ht="33">
      <c r="A1647" s="38">
        <v>1645</v>
      </c>
      <c r="B1647" s="38"/>
      <c r="C1647" s="38" t="s">
        <v>13698</v>
      </c>
      <c r="D1647" s="6" t="s">
        <v>1647</v>
      </c>
      <c r="E1647" s="3">
        <v>4</v>
      </c>
    </row>
    <row r="1648" spans="1:5" ht="33">
      <c r="A1648" s="38">
        <v>1646</v>
      </c>
      <c r="B1648" s="38"/>
      <c r="C1648" s="38" t="s">
        <v>13699</v>
      </c>
      <c r="D1648" s="6" t="s">
        <v>1648</v>
      </c>
      <c r="E1648" s="3">
        <v>4</v>
      </c>
    </row>
    <row r="1649" spans="1:5" ht="33">
      <c r="A1649" s="38">
        <v>1647</v>
      </c>
      <c r="B1649" s="38"/>
      <c r="C1649" s="38" t="s">
        <v>13699</v>
      </c>
      <c r="D1649" s="6" t="s">
        <v>1649</v>
      </c>
      <c r="E1649" s="3">
        <v>4</v>
      </c>
    </row>
    <row r="1650" spans="1:5" ht="33">
      <c r="A1650" s="38">
        <v>1648</v>
      </c>
      <c r="B1650" s="38"/>
      <c r="C1650" s="38" t="s">
        <v>13699</v>
      </c>
      <c r="D1650" s="6" t="s">
        <v>1650</v>
      </c>
      <c r="E1650" s="3">
        <v>4</v>
      </c>
    </row>
    <row r="1651" spans="1:5" ht="49.5">
      <c r="A1651" s="38">
        <v>1649</v>
      </c>
      <c r="B1651" s="38"/>
      <c r="C1651" s="38" t="s">
        <v>13700</v>
      </c>
      <c r="D1651" s="6" t="s">
        <v>1651</v>
      </c>
      <c r="E1651" s="3">
        <v>4</v>
      </c>
    </row>
    <row r="1652" spans="1:5" ht="49.5">
      <c r="A1652" s="38">
        <v>1650</v>
      </c>
      <c r="B1652" s="38"/>
      <c r="C1652" s="38" t="s">
        <v>13701</v>
      </c>
      <c r="D1652" s="6" t="s">
        <v>1652</v>
      </c>
      <c r="E1652" s="3">
        <v>4</v>
      </c>
    </row>
    <row r="1653" spans="1:5" ht="33">
      <c r="A1653" s="38">
        <v>1651</v>
      </c>
      <c r="B1653" s="38"/>
      <c r="C1653" s="38" t="s">
        <v>13702</v>
      </c>
      <c r="D1653" s="6" t="s">
        <v>1653</v>
      </c>
      <c r="E1653" s="3">
        <v>4</v>
      </c>
    </row>
    <row r="1654" spans="1:5" ht="18.75">
      <c r="A1654" s="38">
        <v>1652</v>
      </c>
      <c r="B1654" s="38"/>
      <c r="C1654" s="38" t="s">
        <v>13703</v>
      </c>
      <c r="D1654" s="6" t="s">
        <v>1654</v>
      </c>
      <c r="E1654" s="3">
        <v>4</v>
      </c>
    </row>
    <row r="1655" spans="1:5" ht="33">
      <c r="A1655" s="38">
        <v>1653</v>
      </c>
      <c r="B1655" s="38"/>
      <c r="C1655" s="38" t="s">
        <v>13704</v>
      </c>
      <c r="D1655" s="6" t="s">
        <v>1655</v>
      </c>
      <c r="E1655" s="3">
        <v>4</v>
      </c>
    </row>
    <row r="1656" spans="1:5" ht="33">
      <c r="A1656" s="38">
        <v>1654</v>
      </c>
      <c r="B1656" s="38"/>
      <c r="C1656" s="38" t="s">
        <v>13705</v>
      </c>
      <c r="D1656" s="6" t="s">
        <v>1656</v>
      </c>
      <c r="E1656" s="3">
        <v>4</v>
      </c>
    </row>
    <row r="1657" spans="1:5" ht="33">
      <c r="A1657" s="38">
        <v>1655</v>
      </c>
      <c r="B1657" s="38"/>
      <c r="C1657" s="38" t="s">
        <v>13706</v>
      </c>
      <c r="D1657" s="6" t="s">
        <v>1657</v>
      </c>
      <c r="E1657" s="3">
        <v>4</v>
      </c>
    </row>
    <row r="1658" spans="1:5" ht="33">
      <c r="A1658" s="38">
        <v>1656</v>
      </c>
      <c r="B1658" s="38"/>
      <c r="C1658" s="38" t="s">
        <v>13707</v>
      </c>
      <c r="D1658" s="6" t="s">
        <v>1658</v>
      </c>
      <c r="E1658" s="3">
        <v>4</v>
      </c>
    </row>
    <row r="1659" spans="1:5" ht="33">
      <c r="A1659" s="38">
        <v>1657</v>
      </c>
      <c r="B1659" s="38"/>
      <c r="C1659" s="38" t="s">
        <v>13708</v>
      </c>
      <c r="D1659" s="6" t="s">
        <v>1659</v>
      </c>
      <c r="E1659" s="3">
        <v>4</v>
      </c>
    </row>
    <row r="1660" spans="1:5" ht="33">
      <c r="A1660" s="38">
        <v>1658</v>
      </c>
      <c r="B1660" s="38"/>
      <c r="C1660" s="38" t="s">
        <v>13709</v>
      </c>
      <c r="D1660" s="6" t="s">
        <v>1660</v>
      </c>
      <c r="E1660" s="3">
        <v>4</v>
      </c>
    </row>
    <row r="1661" spans="1:5" ht="33">
      <c r="A1661" s="38">
        <v>1659</v>
      </c>
      <c r="B1661" s="38"/>
      <c r="C1661" s="38" t="s">
        <v>13710</v>
      </c>
      <c r="D1661" s="6" t="s">
        <v>1661</v>
      </c>
      <c r="E1661" s="3">
        <v>4</v>
      </c>
    </row>
    <row r="1662" spans="1:5" ht="33">
      <c r="A1662" s="38">
        <v>1660</v>
      </c>
      <c r="B1662" s="38"/>
      <c r="C1662" s="38" t="s">
        <v>13711</v>
      </c>
      <c r="D1662" s="6" t="s">
        <v>1662</v>
      </c>
      <c r="E1662" s="3">
        <v>4</v>
      </c>
    </row>
    <row r="1663" spans="1:5" ht="33">
      <c r="A1663" s="38">
        <v>1661</v>
      </c>
      <c r="B1663" s="38"/>
      <c r="C1663" s="38" t="s">
        <v>13712</v>
      </c>
      <c r="D1663" s="6" t="s">
        <v>1663</v>
      </c>
      <c r="E1663" s="3">
        <v>4</v>
      </c>
    </row>
    <row r="1664" spans="1:5" ht="49.5">
      <c r="A1664" s="38">
        <v>1662</v>
      </c>
      <c r="B1664" s="38"/>
      <c r="C1664" s="38" t="s">
        <v>13713</v>
      </c>
      <c r="D1664" s="6" t="s">
        <v>1664</v>
      </c>
      <c r="E1664" s="3">
        <v>4</v>
      </c>
    </row>
    <row r="1665" spans="1:5" ht="49.5">
      <c r="A1665" s="38">
        <v>1663</v>
      </c>
      <c r="B1665" s="38"/>
      <c r="C1665" s="38" t="s">
        <v>13714</v>
      </c>
      <c r="D1665" s="6" t="s">
        <v>1665</v>
      </c>
      <c r="E1665" s="3">
        <v>4</v>
      </c>
    </row>
    <row r="1666" spans="1:5" ht="33">
      <c r="A1666" s="38">
        <v>1664</v>
      </c>
      <c r="B1666" s="38"/>
      <c r="C1666" s="38" t="s">
        <v>13715</v>
      </c>
      <c r="D1666" s="6" t="s">
        <v>1666</v>
      </c>
      <c r="E1666" s="3">
        <v>4</v>
      </c>
    </row>
    <row r="1667" spans="1:5" ht="33">
      <c r="A1667" s="38">
        <v>1665</v>
      </c>
      <c r="B1667" s="38"/>
      <c r="C1667" s="38" t="s">
        <v>13716</v>
      </c>
      <c r="D1667" s="6" t="s">
        <v>1667</v>
      </c>
      <c r="E1667" s="3">
        <v>4</v>
      </c>
    </row>
    <row r="1668" spans="1:5" ht="49.5">
      <c r="A1668" s="38">
        <v>1666</v>
      </c>
      <c r="B1668" s="38"/>
      <c r="C1668" s="38" t="s">
        <v>13717</v>
      </c>
      <c r="D1668" s="6" t="s">
        <v>1668</v>
      </c>
      <c r="E1668" s="3">
        <v>4</v>
      </c>
    </row>
    <row r="1669" spans="1:5" ht="33">
      <c r="A1669" s="38">
        <v>1667</v>
      </c>
      <c r="B1669" s="38"/>
      <c r="C1669" s="38" t="s">
        <v>13718</v>
      </c>
      <c r="D1669" s="6" t="s">
        <v>1669</v>
      </c>
      <c r="E1669" s="3">
        <v>4</v>
      </c>
    </row>
    <row r="1670" spans="1:5" ht="33">
      <c r="A1670" s="38">
        <v>1668</v>
      </c>
      <c r="B1670" s="38"/>
      <c r="C1670" s="38" t="s">
        <v>13719</v>
      </c>
      <c r="D1670" s="6" t="s">
        <v>1670</v>
      </c>
      <c r="E1670" s="3">
        <v>4</v>
      </c>
    </row>
    <row r="1671" spans="1:5" ht="49.5">
      <c r="A1671" s="38">
        <v>1669</v>
      </c>
      <c r="B1671" s="38"/>
      <c r="C1671" s="38" t="s">
        <v>13720</v>
      </c>
      <c r="D1671" s="6" t="s">
        <v>1671</v>
      </c>
      <c r="E1671" s="3">
        <v>4</v>
      </c>
    </row>
    <row r="1672" spans="1:5" ht="33">
      <c r="A1672" s="38">
        <v>1670</v>
      </c>
      <c r="B1672" s="38"/>
      <c r="C1672" s="38" t="s">
        <v>13721</v>
      </c>
      <c r="D1672" s="6" t="s">
        <v>1672</v>
      </c>
      <c r="E1672" s="3">
        <v>4</v>
      </c>
    </row>
    <row r="1673" spans="1:5" ht="49.5">
      <c r="A1673" s="38">
        <v>1671</v>
      </c>
      <c r="B1673" s="38"/>
      <c r="C1673" s="38" t="s">
        <v>13722</v>
      </c>
      <c r="D1673" s="6" t="s">
        <v>1673</v>
      </c>
      <c r="E1673" s="3">
        <v>4</v>
      </c>
    </row>
    <row r="1674" spans="1:5" ht="33">
      <c r="A1674" s="38">
        <v>1672</v>
      </c>
      <c r="B1674" s="38"/>
      <c r="C1674" s="38" t="s">
        <v>13723</v>
      </c>
      <c r="D1674" s="6" t="s">
        <v>1674</v>
      </c>
      <c r="E1674" s="3">
        <v>4</v>
      </c>
    </row>
    <row r="1675" spans="1:5" ht="33">
      <c r="A1675" s="38">
        <v>1673</v>
      </c>
      <c r="B1675" s="38"/>
      <c r="C1675" s="38" t="s">
        <v>13724</v>
      </c>
      <c r="D1675" s="6" t="s">
        <v>1675</v>
      </c>
      <c r="E1675" s="3">
        <v>4</v>
      </c>
    </row>
    <row r="1676" spans="1:5" ht="33">
      <c r="A1676" s="38">
        <v>1674</v>
      </c>
      <c r="B1676" s="38"/>
      <c r="C1676" s="38" t="s">
        <v>13725</v>
      </c>
      <c r="D1676" s="6" t="s">
        <v>1676</v>
      </c>
      <c r="E1676" s="3">
        <v>4</v>
      </c>
    </row>
    <row r="1677" spans="1:5" ht="33">
      <c r="A1677" s="38">
        <v>1675</v>
      </c>
      <c r="B1677" s="38"/>
      <c r="C1677" s="38" t="s">
        <v>13726</v>
      </c>
      <c r="D1677" s="6" t="s">
        <v>1677</v>
      </c>
      <c r="E1677" s="3">
        <v>4</v>
      </c>
    </row>
    <row r="1678" spans="1:5" ht="49.5">
      <c r="A1678" s="38">
        <v>1676</v>
      </c>
      <c r="B1678" s="38"/>
      <c r="C1678" s="38" t="s">
        <v>13727</v>
      </c>
      <c r="D1678" s="6" t="s">
        <v>1678</v>
      </c>
      <c r="E1678" s="3">
        <v>4</v>
      </c>
    </row>
    <row r="1679" spans="1:5" ht="49.5">
      <c r="A1679" s="38">
        <v>1677</v>
      </c>
      <c r="B1679" s="38"/>
      <c r="C1679" s="38" t="s">
        <v>13728</v>
      </c>
      <c r="D1679" s="6" t="s">
        <v>1679</v>
      </c>
      <c r="E1679" s="3">
        <v>4</v>
      </c>
    </row>
    <row r="1680" spans="1:5" ht="33">
      <c r="A1680" s="38">
        <v>1678</v>
      </c>
      <c r="B1680" s="38"/>
      <c r="C1680" s="38" t="s">
        <v>13729</v>
      </c>
      <c r="D1680" s="6" t="s">
        <v>1680</v>
      </c>
      <c r="E1680" s="3">
        <v>4</v>
      </c>
    </row>
    <row r="1681" spans="1:5" ht="33">
      <c r="A1681" s="38">
        <v>1679</v>
      </c>
      <c r="B1681" s="38"/>
      <c r="C1681" s="38" t="s">
        <v>13730</v>
      </c>
      <c r="D1681" s="6" t="s">
        <v>1681</v>
      </c>
      <c r="E1681" s="3">
        <v>4</v>
      </c>
    </row>
    <row r="1682" spans="1:5" ht="33">
      <c r="A1682" s="38">
        <v>1680</v>
      </c>
      <c r="B1682" s="38"/>
      <c r="C1682" s="38" t="s">
        <v>13731</v>
      </c>
      <c r="D1682" s="6" t="s">
        <v>1682</v>
      </c>
      <c r="E1682" s="3">
        <v>4</v>
      </c>
    </row>
    <row r="1683" spans="1:5" ht="49.5">
      <c r="A1683" s="38">
        <v>1681</v>
      </c>
      <c r="B1683" s="38"/>
      <c r="C1683" s="38" t="s">
        <v>13732</v>
      </c>
      <c r="D1683" s="6" t="s">
        <v>1683</v>
      </c>
      <c r="E1683" s="3">
        <v>4</v>
      </c>
    </row>
    <row r="1684" spans="1:5" ht="33">
      <c r="A1684" s="38">
        <v>1682</v>
      </c>
      <c r="B1684" s="38"/>
      <c r="C1684" s="38" t="s">
        <v>13733</v>
      </c>
      <c r="D1684" s="6" t="s">
        <v>1684</v>
      </c>
      <c r="E1684" s="3">
        <v>4</v>
      </c>
    </row>
    <row r="1685" spans="1:5" ht="49.5">
      <c r="A1685" s="38">
        <v>1683</v>
      </c>
      <c r="B1685" s="38"/>
      <c r="C1685" s="38" t="s">
        <v>13734</v>
      </c>
      <c r="D1685" s="6" t="s">
        <v>1685</v>
      </c>
      <c r="E1685" s="3">
        <v>4</v>
      </c>
    </row>
    <row r="1686" spans="1:5" ht="49.5">
      <c r="A1686" s="38">
        <v>1684</v>
      </c>
      <c r="B1686" s="38"/>
      <c r="C1686" s="38" t="s">
        <v>13735</v>
      </c>
      <c r="D1686" s="6" t="s">
        <v>1686</v>
      </c>
      <c r="E1686" s="3">
        <v>4</v>
      </c>
    </row>
    <row r="1687" spans="1:5" ht="33">
      <c r="A1687" s="38">
        <v>1685</v>
      </c>
      <c r="B1687" s="38"/>
      <c r="C1687" s="38" t="s">
        <v>13736</v>
      </c>
      <c r="D1687" s="6" t="s">
        <v>1687</v>
      </c>
      <c r="E1687" s="3">
        <v>4</v>
      </c>
    </row>
    <row r="1688" spans="1:5" ht="33">
      <c r="A1688" s="38">
        <v>1686</v>
      </c>
      <c r="B1688" s="38"/>
      <c r="C1688" s="38" t="s">
        <v>13737</v>
      </c>
      <c r="D1688" s="6" t="s">
        <v>1688</v>
      </c>
      <c r="E1688" s="3">
        <v>4</v>
      </c>
    </row>
    <row r="1689" spans="1:5" ht="33">
      <c r="A1689" s="38">
        <v>1687</v>
      </c>
      <c r="B1689" s="38"/>
      <c r="C1689" s="38" t="s">
        <v>13738</v>
      </c>
      <c r="D1689" s="6" t="s">
        <v>1689</v>
      </c>
      <c r="E1689" s="3">
        <v>4</v>
      </c>
    </row>
    <row r="1690" spans="1:5" ht="49.5">
      <c r="A1690" s="38">
        <v>1688</v>
      </c>
      <c r="B1690" s="38"/>
      <c r="C1690" s="38" t="s">
        <v>13739</v>
      </c>
      <c r="D1690" s="6" t="s">
        <v>1690</v>
      </c>
      <c r="E1690" s="3">
        <v>4</v>
      </c>
    </row>
    <row r="1691" spans="1:5" ht="33">
      <c r="A1691" s="38">
        <v>1689</v>
      </c>
      <c r="B1691" s="38"/>
      <c r="C1691" s="38" t="s">
        <v>13740</v>
      </c>
      <c r="D1691" s="6" t="s">
        <v>1691</v>
      </c>
      <c r="E1691" s="3">
        <v>4</v>
      </c>
    </row>
    <row r="1692" spans="1:5" ht="49.5">
      <c r="A1692" s="38">
        <v>1690</v>
      </c>
      <c r="B1692" s="38"/>
      <c r="C1692" s="38" t="s">
        <v>13741</v>
      </c>
      <c r="D1692" s="6" t="s">
        <v>1692</v>
      </c>
      <c r="E1692" s="3">
        <v>4</v>
      </c>
    </row>
    <row r="1693" spans="1:5" ht="49.5">
      <c r="A1693" s="38">
        <v>1691</v>
      </c>
      <c r="B1693" s="38"/>
      <c r="C1693" s="38" t="s">
        <v>13742</v>
      </c>
      <c r="D1693" s="6" t="s">
        <v>1693</v>
      </c>
      <c r="E1693" s="3">
        <v>4</v>
      </c>
    </row>
    <row r="1694" spans="1:5" ht="33">
      <c r="A1694" s="38">
        <v>1692</v>
      </c>
      <c r="B1694" s="38"/>
      <c r="C1694" s="38" t="s">
        <v>13743</v>
      </c>
      <c r="D1694" s="6" t="s">
        <v>1694</v>
      </c>
      <c r="E1694" s="3">
        <v>4</v>
      </c>
    </row>
    <row r="1695" spans="1:5" ht="49.5">
      <c r="A1695" s="38">
        <v>1693</v>
      </c>
      <c r="B1695" s="38"/>
      <c r="C1695" s="38" t="s">
        <v>13744</v>
      </c>
      <c r="D1695" s="6" t="s">
        <v>1695</v>
      </c>
      <c r="E1695" s="3">
        <v>4</v>
      </c>
    </row>
    <row r="1696" spans="1:5" ht="49.5">
      <c r="A1696" s="38">
        <v>1694</v>
      </c>
      <c r="B1696" s="38"/>
      <c r="C1696" s="38" t="s">
        <v>13745</v>
      </c>
      <c r="D1696" s="6" t="s">
        <v>1696</v>
      </c>
      <c r="E1696" s="3">
        <v>4</v>
      </c>
    </row>
    <row r="1697" spans="1:5" ht="33">
      <c r="A1697" s="38">
        <v>1695</v>
      </c>
      <c r="B1697" s="38"/>
      <c r="C1697" s="38" t="s">
        <v>13746</v>
      </c>
      <c r="D1697" s="6" t="s">
        <v>1697</v>
      </c>
      <c r="E1697" s="3">
        <v>4</v>
      </c>
    </row>
    <row r="1698" spans="1:5" ht="33">
      <c r="A1698" s="38">
        <v>1696</v>
      </c>
      <c r="B1698" s="38"/>
      <c r="C1698" s="38" t="s">
        <v>13747</v>
      </c>
      <c r="D1698" s="6" t="s">
        <v>1698</v>
      </c>
      <c r="E1698" s="3">
        <v>4</v>
      </c>
    </row>
    <row r="1699" spans="1:5" ht="33">
      <c r="A1699" s="38">
        <v>1697</v>
      </c>
      <c r="B1699" s="38"/>
      <c r="C1699" s="38" t="s">
        <v>13748</v>
      </c>
      <c r="D1699" s="6" t="s">
        <v>1699</v>
      </c>
      <c r="E1699" s="3">
        <v>4</v>
      </c>
    </row>
    <row r="1700" spans="1:5" ht="33">
      <c r="A1700" s="38">
        <v>1698</v>
      </c>
      <c r="B1700" s="38"/>
      <c r="C1700" s="38" t="s">
        <v>13749</v>
      </c>
      <c r="D1700" s="6" t="s">
        <v>1700</v>
      </c>
      <c r="E1700" s="3">
        <v>4</v>
      </c>
    </row>
    <row r="1701" spans="1:5" ht="33">
      <c r="A1701" s="38">
        <v>1699</v>
      </c>
      <c r="B1701" s="38"/>
      <c r="C1701" s="38" t="s">
        <v>13750</v>
      </c>
      <c r="D1701" s="6" t="s">
        <v>1701</v>
      </c>
      <c r="E1701" s="3">
        <v>4</v>
      </c>
    </row>
    <row r="1702" spans="1:5" ht="33">
      <c r="A1702" s="38">
        <v>1700</v>
      </c>
      <c r="B1702" s="38"/>
      <c r="C1702" s="38" t="s">
        <v>13751</v>
      </c>
      <c r="D1702" s="6" t="s">
        <v>1702</v>
      </c>
      <c r="E1702" s="3">
        <v>4</v>
      </c>
    </row>
    <row r="1703" spans="1:5" ht="33">
      <c r="A1703" s="38">
        <v>1701</v>
      </c>
      <c r="B1703" s="38"/>
      <c r="C1703" s="38" t="s">
        <v>13752</v>
      </c>
      <c r="D1703" s="6" t="s">
        <v>1703</v>
      </c>
      <c r="E1703" s="3">
        <v>4</v>
      </c>
    </row>
    <row r="1704" spans="1:5" ht="33">
      <c r="A1704" s="38">
        <v>1702</v>
      </c>
      <c r="B1704" s="38"/>
      <c r="C1704" s="38" t="s">
        <v>13753</v>
      </c>
      <c r="D1704" s="6" t="s">
        <v>1704</v>
      </c>
      <c r="E1704" s="3">
        <v>4</v>
      </c>
    </row>
    <row r="1705" spans="1:5" ht="33">
      <c r="A1705" s="38">
        <v>1703</v>
      </c>
      <c r="B1705" s="38"/>
      <c r="C1705" s="38" t="s">
        <v>13754</v>
      </c>
      <c r="D1705" s="6" t="s">
        <v>1705</v>
      </c>
      <c r="E1705" s="3">
        <v>4</v>
      </c>
    </row>
    <row r="1706" spans="1:5" ht="49.5">
      <c r="A1706" s="38">
        <v>1704</v>
      </c>
      <c r="B1706" s="38"/>
      <c r="C1706" s="38" t="s">
        <v>13755</v>
      </c>
      <c r="D1706" s="6" t="s">
        <v>1706</v>
      </c>
      <c r="E1706" s="3">
        <v>4</v>
      </c>
    </row>
    <row r="1707" spans="1:5" ht="49.5">
      <c r="A1707" s="38">
        <v>1705</v>
      </c>
      <c r="B1707" s="38"/>
      <c r="C1707" s="38" t="s">
        <v>13756</v>
      </c>
      <c r="D1707" s="6" t="s">
        <v>1707</v>
      </c>
      <c r="E1707" s="3">
        <v>4</v>
      </c>
    </row>
    <row r="1708" spans="1:5" ht="49.5">
      <c r="A1708" s="38">
        <v>1706</v>
      </c>
      <c r="B1708" s="38"/>
      <c r="C1708" s="38" t="s">
        <v>13757</v>
      </c>
      <c r="D1708" s="6" t="s">
        <v>1708</v>
      </c>
      <c r="E1708" s="3">
        <v>4</v>
      </c>
    </row>
    <row r="1709" spans="1:5" ht="33">
      <c r="A1709" s="38">
        <v>1707</v>
      </c>
      <c r="B1709" s="38"/>
      <c r="C1709" s="38" t="s">
        <v>13758</v>
      </c>
      <c r="D1709" s="6" t="s">
        <v>1709</v>
      </c>
      <c r="E1709" s="3">
        <v>4</v>
      </c>
    </row>
    <row r="1710" spans="1:5" ht="33">
      <c r="A1710" s="38">
        <v>1708</v>
      </c>
      <c r="B1710" s="38"/>
      <c r="C1710" s="38" t="s">
        <v>13759</v>
      </c>
      <c r="D1710" s="6" t="s">
        <v>1710</v>
      </c>
      <c r="E1710" s="3">
        <v>4</v>
      </c>
    </row>
    <row r="1711" spans="1:5" ht="33">
      <c r="A1711" s="38">
        <v>1709</v>
      </c>
      <c r="B1711" s="38"/>
      <c r="C1711" s="38" t="s">
        <v>13760</v>
      </c>
      <c r="D1711" s="6" t="s">
        <v>1711</v>
      </c>
      <c r="E1711" s="3">
        <v>4</v>
      </c>
    </row>
    <row r="1712" spans="1:5" ht="33">
      <c r="A1712" s="38">
        <v>1710</v>
      </c>
      <c r="B1712" s="38"/>
      <c r="C1712" s="38" t="s">
        <v>13761</v>
      </c>
      <c r="D1712" s="6" t="s">
        <v>1712</v>
      </c>
      <c r="E1712" s="3">
        <v>8</v>
      </c>
    </row>
    <row r="1713" spans="1:5" ht="33">
      <c r="A1713" s="38">
        <v>1711</v>
      </c>
      <c r="B1713" s="38"/>
      <c r="C1713" s="38" t="s">
        <v>13762</v>
      </c>
      <c r="D1713" s="6" t="s">
        <v>1713</v>
      </c>
      <c r="E1713" s="3">
        <v>8</v>
      </c>
    </row>
    <row r="1714" spans="1:5" ht="33">
      <c r="A1714" s="38">
        <v>1712</v>
      </c>
      <c r="B1714" s="38"/>
      <c r="C1714" s="38" t="s">
        <v>13763</v>
      </c>
      <c r="D1714" s="6" t="s">
        <v>1714</v>
      </c>
      <c r="E1714" s="3">
        <v>8</v>
      </c>
    </row>
    <row r="1715" spans="1:5" ht="33">
      <c r="A1715" s="38">
        <v>1713</v>
      </c>
      <c r="B1715" s="38"/>
      <c r="C1715" s="38" t="s">
        <v>13764</v>
      </c>
      <c r="D1715" s="6" t="s">
        <v>1715</v>
      </c>
      <c r="E1715" s="3">
        <v>8</v>
      </c>
    </row>
    <row r="1716" spans="1:5" ht="33">
      <c r="A1716" s="38">
        <v>1714</v>
      </c>
      <c r="B1716" s="38"/>
      <c r="C1716" s="38" t="s">
        <v>13765</v>
      </c>
      <c r="D1716" s="6" t="s">
        <v>1716</v>
      </c>
      <c r="E1716" s="3">
        <v>8</v>
      </c>
    </row>
    <row r="1717" spans="1:5" ht="33">
      <c r="A1717" s="38">
        <v>1715</v>
      </c>
      <c r="B1717" s="38"/>
      <c r="C1717" s="38" t="s">
        <v>13766</v>
      </c>
      <c r="D1717" s="6" t="s">
        <v>1717</v>
      </c>
      <c r="E1717" s="3">
        <v>8</v>
      </c>
    </row>
    <row r="1718" spans="1:5" ht="33">
      <c r="A1718" s="38">
        <v>1716</v>
      </c>
      <c r="B1718" s="38"/>
      <c r="C1718" s="38" t="s">
        <v>13767</v>
      </c>
      <c r="D1718" s="6" t="s">
        <v>1718</v>
      </c>
      <c r="E1718" s="3">
        <v>8</v>
      </c>
    </row>
    <row r="1719" spans="1:5" ht="33">
      <c r="A1719" s="38">
        <v>1717</v>
      </c>
      <c r="B1719" s="38"/>
      <c r="C1719" s="38" t="s">
        <v>13768</v>
      </c>
      <c r="D1719" s="6" t="s">
        <v>1719</v>
      </c>
      <c r="E1719" s="3">
        <v>8</v>
      </c>
    </row>
    <row r="1720" spans="1:5" ht="33">
      <c r="A1720" s="38">
        <v>1718</v>
      </c>
      <c r="B1720" s="38"/>
      <c r="C1720" s="38" t="s">
        <v>13769</v>
      </c>
      <c r="D1720" s="6" t="s">
        <v>1720</v>
      </c>
      <c r="E1720" s="3">
        <v>8</v>
      </c>
    </row>
    <row r="1721" spans="1:5" ht="33">
      <c r="A1721" s="38">
        <v>1719</v>
      </c>
      <c r="B1721" s="38"/>
      <c r="C1721" s="38" t="s">
        <v>13770</v>
      </c>
      <c r="D1721" s="6" t="s">
        <v>1721</v>
      </c>
      <c r="E1721" s="3">
        <v>8</v>
      </c>
    </row>
    <row r="1722" spans="1:5" ht="33">
      <c r="A1722" s="38">
        <v>1720</v>
      </c>
      <c r="B1722" s="38"/>
      <c r="C1722" s="38" t="s">
        <v>13771</v>
      </c>
      <c r="D1722" s="6" t="s">
        <v>1722</v>
      </c>
      <c r="E1722" s="3">
        <v>8</v>
      </c>
    </row>
    <row r="1723" spans="1:5" ht="33">
      <c r="A1723" s="38">
        <v>1721</v>
      </c>
      <c r="B1723" s="38"/>
      <c r="C1723" s="38" t="s">
        <v>13772</v>
      </c>
      <c r="D1723" s="6" t="s">
        <v>1723</v>
      </c>
      <c r="E1723" s="3">
        <v>8</v>
      </c>
    </row>
    <row r="1724" spans="1:5" ht="33">
      <c r="A1724" s="38">
        <v>1722</v>
      </c>
      <c r="B1724" s="38"/>
      <c r="C1724" s="38" t="s">
        <v>13773</v>
      </c>
      <c r="D1724" s="6" t="s">
        <v>1724</v>
      </c>
      <c r="E1724" s="3">
        <v>8</v>
      </c>
    </row>
    <row r="1725" spans="1:5" ht="33">
      <c r="A1725" s="38">
        <v>1723</v>
      </c>
      <c r="B1725" s="38"/>
      <c r="C1725" s="38" t="s">
        <v>13774</v>
      </c>
      <c r="D1725" s="6" t="s">
        <v>1725</v>
      </c>
      <c r="E1725" s="3">
        <v>8</v>
      </c>
    </row>
    <row r="1726" spans="1:5" ht="33">
      <c r="A1726" s="38">
        <v>1724</v>
      </c>
      <c r="B1726" s="38"/>
      <c r="C1726" s="38" t="s">
        <v>13775</v>
      </c>
      <c r="D1726" s="6" t="s">
        <v>1726</v>
      </c>
      <c r="E1726" s="3">
        <v>8</v>
      </c>
    </row>
    <row r="1727" spans="1:5" ht="33">
      <c r="A1727" s="38">
        <v>1725</v>
      </c>
      <c r="B1727" s="38"/>
      <c r="C1727" s="38" t="s">
        <v>13776</v>
      </c>
      <c r="D1727" s="6" t="s">
        <v>1727</v>
      </c>
      <c r="E1727" s="3">
        <v>8</v>
      </c>
    </row>
    <row r="1728" spans="1:5" ht="33">
      <c r="A1728" s="38">
        <v>1726</v>
      </c>
      <c r="B1728" s="38"/>
      <c r="C1728" s="38" t="s">
        <v>13777</v>
      </c>
      <c r="D1728" s="6" t="s">
        <v>1728</v>
      </c>
      <c r="E1728" s="3">
        <v>8</v>
      </c>
    </row>
    <row r="1729" spans="1:5" ht="33">
      <c r="A1729" s="38">
        <v>1727</v>
      </c>
      <c r="B1729" s="38"/>
      <c r="C1729" s="38" t="s">
        <v>13778</v>
      </c>
      <c r="D1729" s="6" t="s">
        <v>1729</v>
      </c>
      <c r="E1729" s="3">
        <v>8</v>
      </c>
    </row>
    <row r="1730" spans="1:5" ht="33">
      <c r="A1730" s="38">
        <v>1728</v>
      </c>
      <c r="B1730" s="38"/>
      <c r="C1730" s="38" t="s">
        <v>13779</v>
      </c>
      <c r="D1730" s="6" t="s">
        <v>1730</v>
      </c>
      <c r="E1730" s="3">
        <v>8</v>
      </c>
    </row>
    <row r="1731" spans="1:5" ht="33">
      <c r="A1731" s="38">
        <v>1729</v>
      </c>
      <c r="B1731" s="38"/>
      <c r="C1731" s="38" t="s">
        <v>13780</v>
      </c>
      <c r="D1731" s="6" t="s">
        <v>1731</v>
      </c>
      <c r="E1731" s="3">
        <v>8</v>
      </c>
    </row>
    <row r="1732" spans="1:5" ht="33">
      <c r="A1732" s="38">
        <v>1730</v>
      </c>
      <c r="B1732" s="38"/>
      <c r="C1732" s="38" t="s">
        <v>13781</v>
      </c>
      <c r="D1732" s="6" t="s">
        <v>1732</v>
      </c>
      <c r="E1732" s="3">
        <v>8</v>
      </c>
    </row>
    <row r="1733" spans="1:5" ht="33">
      <c r="A1733" s="38">
        <v>1731</v>
      </c>
      <c r="B1733" s="38"/>
      <c r="C1733" s="38" t="s">
        <v>13782</v>
      </c>
      <c r="D1733" s="6" t="s">
        <v>1733</v>
      </c>
      <c r="E1733" s="3">
        <v>6</v>
      </c>
    </row>
    <row r="1734" spans="1:5" ht="33">
      <c r="A1734" s="38">
        <v>1732</v>
      </c>
      <c r="B1734" s="38"/>
      <c r="C1734" s="38" t="s">
        <v>13783</v>
      </c>
      <c r="D1734" s="6" t="s">
        <v>1734</v>
      </c>
      <c r="E1734" s="3">
        <v>6</v>
      </c>
    </row>
    <row r="1735" spans="1:5" ht="33">
      <c r="A1735" s="38">
        <v>1733</v>
      </c>
      <c r="B1735" s="38"/>
      <c r="C1735" s="38" t="s">
        <v>13784</v>
      </c>
      <c r="D1735" s="6" t="s">
        <v>1735</v>
      </c>
      <c r="E1735" s="3">
        <v>6</v>
      </c>
    </row>
    <row r="1736" spans="1:5" ht="33">
      <c r="A1736" s="38">
        <v>1734</v>
      </c>
      <c r="B1736" s="38"/>
      <c r="C1736" s="38" t="s">
        <v>13785</v>
      </c>
      <c r="D1736" s="6" t="s">
        <v>1736</v>
      </c>
      <c r="E1736" s="3">
        <v>6</v>
      </c>
    </row>
    <row r="1737" spans="1:5" ht="33">
      <c r="A1737" s="38">
        <v>1735</v>
      </c>
      <c r="B1737" s="38"/>
      <c r="C1737" s="38" t="s">
        <v>13786</v>
      </c>
      <c r="D1737" s="6" t="s">
        <v>1737</v>
      </c>
      <c r="E1737" s="3">
        <v>6</v>
      </c>
    </row>
    <row r="1738" spans="1:5" ht="33">
      <c r="A1738" s="38">
        <v>1736</v>
      </c>
      <c r="B1738" s="38"/>
      <c r="C1738" s="38" t="s">
        <v>13787</v>
      </c>
      <c r="D1738" s="6" t="s">
        <v>1738</v>
      </c>
      <c r="E1738" s="3">
        <v>6</v>
      </c>
    </row>
    <row r="1739" spans="1:5" ht="33">
      <c r="A1739" s="38">
        <v>1737</v>
      </c>
      <c r="B1739" s="38"/>
      <c r="C1739" s="38" t="s">
        <v>13788</v>
      </c>
      <c r="D1739" s="6" t="s">
        <v>1739</v>
      </c>
      <c r="E1739" s="3">
        <v>6</v>
      </c>
    </row>
    <row r="1740" spans="1:5" ht="33">
      <c r="A1740" s="38">
        <v>1738</v>
      </c>
      <c r="B1740" s="38"/>
      <c r="C1740" s="38" t="s">
        <v>13789</v>
      </c>
      <c r="D1740" s="6" t="s">
        <v>1740</v>
      </c>
      <c r="E1740" s="3">
        <v>4</v>
      </c>
    </row>
    <row r="1741" spans="1:5" ht="33">
      <c r="A1741" s="38">
        <v>1739</v>
      </c>
      <c r="B1741" s="38"/>
      <c r="C1741" s="38" t="s">
        <v>13790</v>
      </c>
      <c r="D1741" s="6" t="s">
        <v>1741</v>
      </c>
      <c r="E1741" s="3">
        <v>4</v>
      </c>
    </row>
    <row r="1742" spans="1:5" ht="33">
      <c r="A1742" s="38">
        <v>1740</v>
      </c>
      <c r="B1742" s="38"/>
      <c r="C1742" s="38" t="s">
        <v>13791</v>
      </c>
      <c r="D1742" s="6" t="s">
        <v>1742</v>
      </c>
      <c r="E1742" s="3">
        <v>4</v>
      </c>
    </row>
    <row r="1743" spans="1:5" ht="33">
      <c r="A1743" s="38">
        <v>1741</v>
      </c>
      <c r="B1743" s="38"/>
      <c r="C1743" s="38" t="s">
        <v>13792</v>
      </c>
      <c r="D1743" s="6" t="s">
        <v>1743</v>
      </c>
      <c r="E1743" s="3">
        <v>4</v>
      </c>
    </row>
    <row r="1744" spans="1:5" ht="33">
      <c r="A1744" s="38">
        <v>1742</v>
      </c>
      <c r="B1744" s="38"/>
      <c r="C1744" s="38" t="s">
        <v>13793</v>
      </c>
      <c r="D1744" s="6" t="s">
        <v>1744</v>
      </c>
      <c r="E1744" s="3">
        <v>4</v>
      </c>
    </row>
    <row r="1745" spans="1:5" ht="33">
      <c r="A1745" s="38">
        <v>1743</v>
      </c>
      <c r="B1745" s="38"/>
      <c r="C1745" s="38" t="s">
        <v>13794</v>
      </c>
      <c r="D1745" s="6" t="s">
        <v>1745</v>
      </c>
      <c r="E1745" s="3">
        <v>4</v>
      </c>
    </row>
    <row r="1746" spans="1:5" ht="33">
      <c r="A1746" s="38">
        <v>1744</v>
      </c>
      <c r="B1746" s="38"/>
      <c r="C1746" s="38" t="s">
        <v>13795</v>
      </c>
      <c r="D1746" s="6" t="s">
        <v>1746</v>
      </c>
      <c r="E1746" s="3">
        <v>4</v>
      </c>
    </row>
    <row r="1747" spans="1:5" ht="33">
      <c r="A1747" s="38">
        <v>1745</v>
      </c>
      <c r="B1747" s="38"/>
      <c r="C1747" s="38" t="s">
        <v>13796</v>
      </c>
      <c r="D1747" s="6" t="s">
        <v>1747</v>
      </c>
      <c r="E1747" s="3">
        <v>4</v>
      </c>
    </row>
    <row r="1748" spans="1:5" ht="33">
      <c r="A1748" s="38">
        <v>1746</v>
      </c>
      <c r="B1748" s="38"/>
      <c r="C1748" s="38" t="s">
        <v>13797</v>
      </c>
      <c r="D1748" s="6" t="s">
        <v>1748</v>
      </c>
      <c r="E1748" s="3">
        <v>4</v>
      </c>
    </row>
    <row r="1749" spans="1:5" ht="33">
      <c r="A1749" s="38">
        <v>1747</v>
      </c>
      <c r="B1749" s="38"/>
      <c r="C1749" s="38" t="s">
        <v>13798</v>
      </c>
      <c r="D1749" s="6" t="s">
        <v>1749</v>
      </c>
      <c r="E1749" s="3">
        <v>4</v>
      </c>
    </row>
    <row r="1750" spans="1:5" ht="33">
      <c r="A1750" s="38">
        <v>1748</v>
      </c>
      <c r="B1750" s="38"/>
      <c r="C1750" s="38" t="s">
        <v>13799</v>
      </c>
      <c r="D1750" s="6" t="s">
        <v>1750</v>
      </c>
      <c r="E1750" s="3">
        <v>6</v>
      </c>
    </row>
    <row r="1751" spans="1:5" ht="33">
      <c r="A1751" s="38">
        <v>1749</v>
      </c>
      <c r="B1751" s="38"/>
      <c r="C1751" s="38" t="s">
        <v>13800</v>
      </c>
      <c r="D1751" s="6" t="s">
        <v>1751</v>
      </c>
      <c r="E1751" s="3">
        <v>4</v>
      </c>
    </row>
    <row r="1752" spans="1:5" ht="33">
      <c r="A1752" s="38">
        <v>1750</v>
      </c>
      <c r="B1752" s="38"/>
      <c r="C1752" s="38" t="s">
        <v>13801</v>
      </c>
      <c r="D1752" s="6" t="s">
        <v>1752</v>
      </c>
      <c r="E1752" s="3">
        <v>6</v>
      </c>
    </row>
    <row r="1753" spans="1:5" ht="33">
      <c r="A1753" s="38">
        <v>1751</v>
      </c>
      <c r="B1753" s="38"/>
      <c r="C1753" s="38" t="s">
        <v>13802</v>
      </c>
      <c r="D1753" s="6" t="s">
        <v>1753</v>
      </c>
      <c r="E1753" s="3">
        <v>4</v>
      </c>
    </row>
    <row r="1754" spans="1:5" ht="18.75">
      <c r="A1754" s="38">
        <v>1752</v>
      </c>
      <c r="B1754" s="38"/>
      <c r="C1754" s="38" t="s">
        <v>13803</v>
      </c>
      <c r="D1754" s="6" t="s">
        <v>1754</v>
      </c>
      <c r="E1754" s="3">
        <v>4</v>
      </c>
    </row>
    <row r="1755" spans="1:5" ht="33">
      <c r="A1755" s="38">
        <v>1753</v>
      </c>
      <c r="B1755" s="38"/>
      <c r="C1755" s="38" t="s">
        <v>13804</v>
      </c>
      <c r="D1755" s="6" t="s">
        <v>1755</v>
      </c>
      <c r="E1755" s="3">
        <v>6</v>
      </c>
    </row>
    <row r="1756" spans="1:5" ht="18.75">
      <c r="A1756" s="38">
        <v>1754</v>
      </c>
      <c r="B1756" s="38"/>
      <c r="C1756" s="38" t="s">
        <v>13805</v>
      </c>
      <c r="D1756" s="6" t="s">
        <v>1756</v>
      </c>
      <c r="E1756" s="3">
        <v>6</v>
      </c>
    </row>
    <row r="1757" spans="1:5" ht="33">
      <c r="A1757" s="38">
        <v>1755</v>
      </c>
      <c r="B1757" s="38"/>
      <c r="C1757" s="38" t="s">
        <v>13806</v>
      </c>
      <c r="D1757" s="6" t="s">
        <v>1757</v>
      </c>
      <c r="E1757" s="3">
        <v>6</v>
      </c>
    </row>
    <row r="1758" spans="1:5" ht="33">
      <c r="A1758" s="38">
        <v>1756</v>
      </c>
      <c r="B1758" s="38"/>
      <c r="C1758" s="38" t="s">
        <v>13807</v>
      </c>
      <c r="D1758" s="6" t="s">
        <v>1758</v>
      </c>
      <c r="E1758" s="3">
        <v>6</v>
      </c>
    </row>
    <row r="1759" spans="1:5" ht="49.5">
      <c r="A1759" s="38">
        <v>1757</v>
      </c>
      <c r="B1759" s="38"/>
      <c r="C1759" s="38" t="s">
        <v>13808</v>
      </c>
      <c r="D1759" s="6" t="s">
        <v>1759</v>
      </c>
      <c r="E1759" s="3">
        <v>6</v>
      </c>
    </row>
    <row r="1760" spans="1:5" ht="33">
      <c r="A1760" s="38">
        <v>1758</v>
      </c>
      <c r="B1760" s="38"/>
      <c r="C1760" s="38" t="s">
        <v>13809</v>
      </c>
      <c r="D1760" s="6" t="s">
        <v>1760</v>
      </c>
      <c r="E1760" s="3">
        <v>6</v>
      </c>
    </row>
    <row r="1761" spans="1:5" ht="33">
      <c r="A1761" s="38">
        <v>1759</v>
      </c>
      <c r="B1761" s="38"/>
      <c r="C1761" s="38" t="s">
        <v>13810</v>
      </c>
      <c r="D1761" s="6" t="s">
        <v>1761</v>
      </c>
      <c r="E1761" s="3">
        <v>6</v>
      </c>
    </row>
    <row r="1762" spans="1:5" ht="33">
      <c r="A1762" s="38">
        <v>1760</v>
      </c>
      <c r="B1762" s="38"/>
      <c r="C1762" s="38" t="s">
        <v>13811</v>
      </c>
      <c r="D1762" s="6" t="s">
        <v>1762</v>
      </c>
      <c r="E1762" s="3">
        <v>6</v>
      </c>
    </row>
    <row r="1763" spans="1:5" ht="33">
      <c r="A1763" s="38">
        <v>1761</v>
      </c>
      <c r="B1763" s="38"/>
      <c r="C1763" s="38" t="s">
        <v>13812</v>
      </c>
      <c r="D1763" s="6" t="s">
        <v>1763</v>
      </c>
      <c r="E1763" s="3">
        <v>6</v>
      </c>
    </row>
    <row r="1764" spans="1:5" ht="33">
      <c r="A1764" s="38">
        <v>1762</v>
      </c>
      <c r="B1764" s="38"/>
      <c r="C1764" s="38" t="s">
        <v>13813</v>
      </c>
      <c r="D1764" s="6" t="s">
        <v>1764</v>
      </c>
      <c r="E1764" s="3">
        <v>4</v>
      </c>
    </row>
    <row r="1765" spans="1:5" ht="33">
      <c r="A1765" s="38">
        <v>1763</v>
      </c>
      <c r="B1765" s="38"/>
      <c r="C1765" s="38" t="s">
        <v>13814</v>
      </c>
      <c r="D1765" s="6" t="s">
        <v>1765</v>
      </c>
      <c r="E1765" s="3">
        <v>6</v>
      </c>
    </row>
    <row r="1766" spans="1:5" ht="33">
      <c r="A1766" s="38">
        <v>1764</v>
      </c>
      <c r="B1766" s="38"/>
      <c r="C1766" s="38" t="s">
        <v>13815</v>
      </c>
      <c r="D1766" s="6" t="s">
        <v>1766</v>
      </c>
      <c r="E1766" s="3">
        <v>6</v>
      </c>
    </row>
    <row r="1767" spans="1:5" ht="33">
      <c r="A1767" s="38">
        <v>1765</v>
      </c>
      <c r="B1767" s="38"/>
      <c r="C1767" s="38" t="s">
        <v>13816</v>
      </c>
      <c r="D1767" s="6" t="s">
        <v>1767</v>
      </c>
      <c r="E1767" s="3">
        <v>6</v>
      </c>
    </row>
    <row r="1768" spans="1:5" ht="18.75">
      <c r="A1768" s="38">
        <v>1766</v>
      </c>
      <c r="B1768" s="38"/>
      <c r="C1768" s="38" t="s">
        <v>13817</v>
      </c>
      <c r="D1768" s="6" t="s">
        <v>1768</v>
      </c>
      <c r="E1768" s="3">
        <v>6</v>
      </c>
    </row>
    <row r="1769" spans="1:5" ht="33">
      <c r="A1769" s="38">
        <v>1767</v>
      </c>
      <c r="B1769" s="38"/>
      <c r="C1769" s="38" t="s">
        <v>13818</v>
      </c>
      <c r="D1769" s="6" t="s">
        <v>1769</v>
      </c>
      <c r="E1769" s="3">
        <v>6</v>
      </c>
    </row>
    <row r="1770" spans="1:5" ht="33">
      <c r="A1770" s="38">
        <v>1768</v>
      </c>
      <c r="B1770" s="38"/>
      <c r="C1770" s="38" t="s">
        <v>13819</v>
      </c>
      <c r="D1770" s="6" t="s">
        <v>1770</v>
      </c>
      <c r="E1770" s="3">
        <v>6</v>
      </c>
    </row>
    <row r="1771" spans="1:5" ht="33">
      <c r="A1771" s="38">
        <v>1769</v>
      </c>
      <c r="B1771" s="38"/>
      <c r="C1771" s="38" t="s">
        <v>13820</v>
      </c>
      <c r="D1771" s="6" t="s">
        <v>1771</v>
      </c>
      <c r="E1771" s="3">
        <v>6</v>
      </c>
    </row>
    <row r="1772" spans="1:5" ht="33">
      <c r="A1772" s="38">
        <v>1770</v>
      </c>
      <c r="B1772" s="38"/>
      <c r="C1772" s="38" t="s">
        <v>13821</v>
      </c>
      <c r="D1772" s="6" t="s">
        <v>1772</v>
      </c>
      <c r="E1772" s="3">
        <v>6</v>
      </c>
    </row>
    <row r="1773" spans="1:5" ht="33">
      <c r="A1773" s="38">
        <v>1771</v>
      </c>
      <c r="B1773" s="38"/>
      <c r="C1773" s="38" t="s">
        <v>13822</v>
      </c>
      <c r="D1773" s="6" t="s">
        <v>1773</v>
      </c>
      <c r="E1773" s="3">
        <v>6</v>
      </c>
    </row>
    <row r="1774" spans="1:5" ht="33">
      <c r="A1774" s="38">
        <v>1772</v>
      </c>
      <c r="B1774" s="38"/>
      <c r="C1774" s="38" t="s">
        <v>13823</v>
      </c>
      <c r="D1774" s="6" t="s">
        <v>1774</v>
      </c>
      <c r="E1774" s="3">
        <v>6</v>
      </c>
    </row>
    <row r="1775" spans="1:5" ht="33">
      <c r="A1775" s="38">
        <v>1773</v>
      </c>
      <c r="B1775" s="38"/>
      <c r="C1775" s="38" t="s">
        <v>13824</v>
      </c>
      <c r="D1775" s="6" t="s">
        <v>1775</v>
      </c>
      <c r="E1775" s="3">
        <v>6</v>
      </c>
    </row>
    <row r="1776" spans="1:5" ht="33">
      <c r="A1776" s="38">
        <v>1774</v>
      </c>
      <c r="B1776" s="38"/>
      <c r="C1776" s="38" t="s">
        <v>13825</v>
      </c>
      <c r="D1776" s="6" t="s">
        <v>1776</v>
      </c>
      <c r="E1776" s="3">
        <v>6</v>
      </c>
    </row>
    <row r="1777" spans="1:5" ht="33">
      <c r="A1777" s="38">
        <v>1775</v>
      </c>
      <c r="B1777" s="38"/>
      <c r="C1777" s="38" t="s">
        <v>13826</v>
      </c>
      <c r="D1777" s="6" t="s">
        <v>1777</v>
      </c>
      <c r="E1777" s="3">
        <v>6</v>
      </c>
    </row>
    <row r="1778" spans="1:5" ht="33">
      <c r="A1778" s="38">
        <v>1776</v>
      </c>
      <c r="B1778" s="38"/>
      <c r="C1778" s="38" t="s">
        <v>13827</v>
      </c>
      <c r="D1778" s="6" t="s">
        <v>1778</v>
      </c>
      <c r="E1778" s="3">
        <v>6</v>
      </c>
    </row>
    <row r="1779" spans="1:5" ht="18.75">
      <c r="A1779" s="38">
        <v>1777</v>
      </c>
      <c r="B1779" s="38"/>
      <c r="C1779" s="38" t="s">
        <v>13828</v>
      </c>
      <c r="D1779" s="6" t="s">
        <v>1779</v>
      </c>
      <c r="E1779" s="3">
        <v>6</v>
      </c>
    </row>
    <row r="1780" spans="1:5" ht="33">
      <c r="A1780" s="38">
        <v>1778</v>
      </c>
      <c r="B1780" s="38"/>
      <c r="C1780" s="38" t="s">
        <v>13829</v>
      </c>
      <c r="D1780" s="6" t="s">
        <v>1780</v>
      </c>
      <c r="E1780" s="3">
        <v>6</v>
      </c>
    </row>
    <row r="1781" spans="1:5" ht="33">
      <c r="A1781" s="38">
        <v>1779</v>
      </c>
      <c r="B1781" s="38"/>
      <c r="C1781" s="38" t="s">
        <v>13830</v>
      </c>
      <c r="D1781" s="6" t="s">
        <v>1781</v>
      </c>
      <c r="E1781" s="3">
        <v>6</v>
      </c>
    </row>
    <row r="1782" spans="1:5" ht="33">
      <c r="A1782" s="38">
        <v>1780</v>
      </c>
      <c r="B1782" s="38"/>
      <c r="C1782" s="38" t="s">
        <v>13831</v>
      </c>
      <c r="D1782" s="6" t="s">
        <v>1782</v>
      </c>
      <c r="E1782" s="3">
        <v>6</v>
      </c>
    </row>
    <row r="1783" spans="1:5" ht="33">
      <c r="A1783" s="38">
        <v>1781</v>
      </c>
      <c r="B1783" s="38"/>
      <c r="C1783" s="38" t="s">
        <v>13832</v>
      </c>
      <c r="D1783" s="6" t="s">
        <v>1783</v>
      </c>
      <c r="E1783" s="3">
        <v>6</v>
      </c>
    </row>
    <row r="1784" spans="1:5" ht="33">
      <c r="A1784" s="38">
        <v>1782</v>
      </c>
      <c r="B1784" s="38"/>
      <c r="C1784" s="38" t="s">
        <v>13833</v>
      </c>
      <c r="D1784" s="6" t="s">
        <v>1784</v>
      </c>
      <c r="E1784" s="3">
        <v>6</v>
      </c>
    </row>
    <row r="1785" spans="1:5" ht="33">
      <c r="A1785" s="38">
        <v>1783</v>
      </c>
      <c r="B1785" s="38"/>
      <c r="C1785" s="38" t="s">
        <v>13834</v>
      </c>
      <c r="D1785" s="6" t="s">
        <v>1785</v>
      </c>
      <c r="E1785" s="3">
        <v>6</v>
      </c>
    </row>
    <row r="1786" spans="1:5" ht="33">
      <c r="A1786" s="38">
        <v>1784</v>
      </c>
      <c r="B1786" s="38"/>
      <c r="C1786" s="38" t="s">
        <v>13835</v>
      </c>
      <c r="D1786" s="6" t="s">
        <v>1786</v>
      </c>
      <c r="E1786" s="3">
        <v>6</v>
      </c>
    </row>
    <row r="1787" spans="1:5" ht="18.75">
      <c r="A1787" s="38">
        <v>1785</v>
      </c>
      <c r="B1787" s="38"/>
      <c r="C1787" s="38" t="s">
        <v>13836</v>
      </c>
      <c r="D1787" s="6" t="s">
        <v>1787</v>
      </c>
      <c r="E1787" s="3">
        <v>6</v>
      </c>
    </row>
    <row r="1788" spans="1:5" ht="33">
      <c r="A1788" s="38">
        <v>1786</v>
      </c>
      <c r="B1788" s="38"/>
      <c r="C1788" s="38" t="s">
        <v>13837</v>
      </c>
      <c r="D1788" s="6" t="s">
        <v>1788</v>
      </c>
      <c r="E1788" s="3">
        <v>6</v>
      </c>
    </row>
    <row r="1789" spans="1:5" ht="33">
      <c r="A1789" s="38">
        <v>1787</v>
      </c>
      <c r="B1789" s="38"/>
      <c r="C1789" s="38" t="s">
        <v>13838</v>
      </c>
      <c r="D1789" s="6" t="s">
        <v>1789</v>
      </c>
      <c r="E1789" s="3">
        <v>6</v>
      </c>
    </row>
    <row r="1790" spans="1:5" ht="33">
      <c r="A1790" s="38">
        <v>1788</v>
      </c>
      <c r="B1790" s="38"/>
      <c r="C1790" s="38" t="s">
        <v>13839</v>
      </c>
      <c r="D1790" s="6" t="s">
        <v>1790</v>
      </c>
      <c r="E1790" s="3">
        <v>6</v>
      </c>
    </row>
    <row r="1791" spans="1:5" ht="33">
      <c r="A1791" s="38">
        <v>1789</v>
      </c>
      <c r="B1791" s="38"/>
      <c r="C1791" s="38" t="s">
        <v>13840</v>
      </c>
      <c r="D1791" s="6" t="s">
        <v>1791</v>
      </c>
      <c r="E1791" s="3">
        <v>6</v>
      </c>
    </row>
    <row r="1792" spans="1:5" ht="18.75">
      <c r="A1792" s="38">
        <v>1790</v>
      </c>
      <c r="B1792" s="38"/>
      <c r="C1792" s="38" t="s">
        <v>13841</v>
      </c>
      <c r="D1792" s="6" t="s">
        <v>1792</v>
      </c>
      <c r="E1792" s="3">
        <v>6</v>
      </c>
    </row>
    <row r="1793" spans="1:5" ht="33">
      <c r="A1793" s="38">
        <v>1791</v>
      </c>
      <c r="B1793" s="38"/>
      <c r="C1793" s="38" t="s">
        <v>13842</v>
      </c>
      <c r="D1793" s="6" t="s">
        <v>1793</v>
      </c>
      <c r="E1793" s="3">
        <v>6</v>
      </c>
    </row>
    <row r="1794" spans="1:5" ht="33">
      <c r="A1794" s="38">
        <v>1792</v>
      </c>
      <c r="B1794" s="38"/>
      <c r="C1794" s="38" t="s">
        <v>13843</v>
      </c>
      <c r="D1794" s="6" t="s">
        <v>1794</v>
      </c>
      <c r="E1794" s="3">
        <v>4</v>
      </c>
    </row>
    <row r="1795" spans="1:5" ht="33">
      <c r="A1795" s="38">
        <v>1793</v>
      </c>
      <c r="B1795" s="38"/>
      <c r="C1795" s="38" t="s">
        <v>13844</v>
      </c>
      <c r="D1795" s="6" t="s">
        <v>1795</v>
      </c>
      <c r="E1795" s="3">
        <v>6</v>
      </c>
    </row>
    <row r="1796" spans="1:5" ht="33">
      <c r="A1796" s="38">
        <v>1794</v>
      </c>
      <c r="B1796" s="38"/>
      <c r="C1796" s="38" t="s">
        <v>13845</v>
      </c>
      <c r="D1796" s="6" t="s">
        <v>1796</v>
      </c>
      <c r="E1796" s="3">
        <v>6</v>
      </c>
    </row>
    <row r="1797" spans="1:5" ht="33">
      <c r="A1797" s="38">
        <v>1795</v>
      </c>
      <c r="B1797" s="38"/>
      <c r="C1797" s="38" t="s">
        <v>13846</v>
      </c>
      <c r="D1797" s="6" t="s">
        <v>1797</v>
      </c>
      <c r="E1797" s="3">
        <v>6</v>
      </c>
    </row>
    <row r="1798" spans="1:5" ht="18.75">
      <c r="A1798" s="38">
        <v>1796</v>
      </c>
      <c r="B1798" s="38"/>
      <c r="C1798" s="38" t="s">
        <v>13847</v>
      </c>
      <c r="D1798" s="6" t="s">
        <v>1798</v>
      </c>
      <c r="E1798" s="3">
        <v>6</v>
      </c>
    </row>
    <row r="1799" spans="1:5" ht="33">
      <c r="A1799" s="38">
        <v>1797</v>
      </c>
      <c r="B1799" s="38"/>
      <c r="C1799" s="38" t="s">
        <v>13848</v>
      </c>
      <c r="D1799" s="6" t="s">
        <v>1799</v>
      </c>
      <c r="E1799" s="3">
        <v>6</v>
      </c>
    </row>
    <row r="1800" spans="1:5" ht="33">
      <c r="A1800" s="38">
        <v>1798</v>
      </c>
      <c r="B1800" s="38"/>
      <c r="C1800" s="38" t="s">
        <v>13849</v>
      </c>
      <c r="D1800" s="6" t="s">
        <v>1800</v>
      </c>
      <c r="E1800" s="3">
        <v>6</v>
      </c>
    </row>
    <row r="1801" spans="1:5" ht="33">
      <c r="A1801" s="38">
        <v>1799</v>
      </c>
      <c r="B1801" s="38"/>
      <c r="C1801" s="38" t="s">
        <v>13850</v>
      </c>
      <c r="D1801" s="6" t="s">
        <v>1801</v>
      </c>
      <c r="E1801" s="3">
        <v>6</v>
      </c>
    </row>
    <row r="1802" spans="1:5" ht="33">
      <c r="A1802" s="38">
        <v>1800</v>
      </c>
      <c r="B1802" s="38"/>
      <c r="C1802" s="38" t="s">
        <v>13851</v>
      </c>
      <c r="D1802" s="6" t="s">
        <v>1802</v>
      </c>
      <c r="E1802" s="3">
        <v>6</v>
      </c>
    </row>
    <row r="1803" spans="1:5" ht="33">
      <c r="A1803" s="38">
        <v>1801</v>
      </c>
      <c r="B1803" s="38"/>
      <c r="C1803" s="38" t="s">
        <v>13852</v>
      </c>
      <c r="D1803" s="6" t="s">
        <v>1803</v>
      </c>
      <c r="E1803" s="3">
        <v>6</v>
      </c>
    </row>
    <row r="1804" spans="1:5" ht="33">
      <c r="A1804" s="38">
        <v>1802</v>
      </c>
      <c r="B1804" s="38"/>
      <c r="C1804" s="38" t="s">
        <v>13853</v>
      </c>
      <c r="D1804" s="6" t="s">
        <v>1804</v>
      </c>
      <c r="E1804" s="3">
        <v>6</v>
      </c>
    </row>
    <row r="1805" spans="1:5" ht="33">
      <c r="A1805" s="38">
        <v>1803</v>
      </c>
      <c r="B1805" s="38"/>
      <c r="C1805" s="38" t="s">
        <v>13854</v>
      </c>
      <c r="D1805" s="6" t="s">
        <v>1805</v>
      </c>
      <c r="E1805" s="3">
        <v>4</v>
      </c>
    </row>
    <row r="1806" spans="1:5" ht="33">
      <c r="A1806" s="38">
        <v>1804</v>
      </c>
      <c r="B1806" s="38"/>
      <c r="C1806" s="38" t="s">
        <v>13855</v>
      </c>
      <c r="D1806" s="6" t="s">
        <v>1806</v>
      </c>
      <c r="E1806" s="3">
        <v>4</v>
      </c>
    </row>
    <row r="1807" spans="1:5" ht="33">
      <c r="A1807" s="38">
        <v>1805</v>
      </c>
      <c r="B1807" s="38"/>
      <c r="C1807" s="38" t="s">
        <v>13856</v>
      </c>
      <c r="D1807" s="6" t="s">
        <v>1807</v>
      </c>
      <c r="E1807" s="3">
        <v>4</v>
      </c>
    </row>
    <row r="1808" spans="1:5" ht="33">
      <c r="A1808" s="38">
        <v>1806</v>
      </c>
      <c r="B1808" s="38"/>
      <c r="C1808" s="38" t="s">
        <v>13857</v>
      </c>
      <c r="D1808" s="6" t="s">
        <v>1808</v>
      </c>
      <c r="E1808" s="3">
        <v>6</v>
      </c>
    </row>
    <row r="1809" spans="1:5" ht="49.5">
      <c r="A1809" s="38">
        <v>1807</v>
      </c>
      <c r="B1809" s="38"/>
      <c r="C1809" s="38" t="s">
        <v>13858</v>
      </c>
      <c r="D1809" s="6" t="s">
        <v>1809</v>
      </c>
      <c r="E1809" s="3">
        <v>6</v>
      </c>
    </row>
    <row r="1810" spans="1:5" ht="33">
      <c r="A1810" s="38">
        <v>1808</v>
      </c>
      <c r="B1810" s="38"/>
      <c r="C1810" s="38" t="s">
        <v>13859</v>
      </c>
      <c r="D1810" s="6" t="s">
        <v>1810</v>
      </c>
      <c r="E1810" s="3">
        <v>4</v>
      </c>
    </row>
    <row r="1811" spans="1:5" ht="18.75">
      <c r="A1811" s="38">
        <v>1809</v>
      </c>
      <c r="B1811" s="38"/>
      <c r="C1811" s="38" t="s">
        <v>13860</v>
      </c>
      <c r="D1811" s="6" t="s">
        <v>1811</v>
      </c>
      <c r="E1811" s="3">
        <v>4</v>
      </c>
    </row>
    <row r="1812" spans="1:5" ht="18.75">
      <c r="A1812" s="38">
        <v>1810</v>
      </c>
      <c r="B1812" s="38"/>
      <c r="C1812" s="38" t="s">
        <v>13861</v>
      </c>
      <c r="D1812" s="6" t="s">
        <v>1812</v>
      </c>
      <c r="E1812" s="3">
        <v>4</v>
      </c>
    </row>
    <row r="1813" spans="1:5" ht="18.75">
      <c r="A1813" s="38">
        <v>1811</v>
      </c>
      <c r="B1813" s="38"/>
      <c r="C1813" s="38" t="s">
        <v>13862</v>
      </c>
      <c r="D1813" s="6" t="s">
        <v>1813</v>
      </c>
      <c r="E1813" s="3">
        <v>4</v>
      </c>
    </row>
    <row r="1814" spans="1:5" ht="18.75">
      <c r="A1814" s="38">
        <v>1812</v>
      </c>
      <c r="B1814" s="38"/>
      <c r="C1814" s="38" t="s">
        <v>13863</v>
      </c>
      <c r="D1814" s="6" t="s">
        <v>1814</v>
      </c>
      <c r="E1814" s="3">
        <v>4</v>
      </c>
    </row>
    <row r="1815" spans="1:5" ht="18.75">
      <c r="A1815" s="38">
        <v>1813</v>
      </c>
      <c r="B1815" s="38"/>
      <c r="C1815" s="38" t="s">
        <v>13864</v>
      </c>
      <c r="D1815" s="6" t="s">
        <v>1815</v>
      </c>
      <c r="E1815" s="3">
        <v>4</v>
      </c>
    </row>
    <row r="1816" spans="1:5" ht="18.75">
      <c r="A1816" s="38">
        <v>1814</v>
      </c>
      <c r="B1816" s="38"/>
      <c r="C1816" s="38" t="s">
        <v>13865</v>
      </c>
      <c r="D1816" s="6" t="s">
        <v>1816</v>
      </c>
      <c r="E1816" s="3">
        <v>4</v>
      </c>
    </row>
    <row r="1817" spans="1:5" ht="18.75">
      <c r="A1817" s="38">
        <v>1815</v>
      </c>
      <c r="B1817" s="38"/>
      <c r="C1817" s="38" t="s">
        <v>13866</v>
      </c>
      <c r="D1817" s="6" t="s">
        <v>1817</v>
      </c>
      <c r="E1817" s="3">
        <v>4</v>
      </c>
    </row>
    <row r="1818" spans="1:5" ht="18.75">
      <c r="A1818" s="38">
        <v>1816</v>
      </c>
      <c r="B1818" s="38"/>
      <c r="C1818" s="38" t="s">
        <v>13867</v>
      </c>
      <c r="D1818" s="6" t="s">
        <v>1818</v>
      </c>
      <c r="E1818" s="3">
        <v>4</v>
      </c>
    </row>
    <row r="1819" spans="1:5" ht="33">
      <c r="A1819" s="38">
        <v>1817</v>
      </c>
      <c r="B1819" s="38"/>
      <c r="C1819" s="38" t="s">
        <v>13868</v>
      </c>
      <c r="D1819" s="6" t="s">
        <v>1819</v>
      </c>
      <c r="E1819" s="3">
        <v>4</v>
      </c>
    </row>
    <row r="1820" spans="1:5" ht="18.75">
      <c r="A1820" s="38">
        <v>1818</v>
      </c>
      <c r="B1820" s="38"/>
      <c r="C1820" s="38" t="s">
        <v>13869</v>
      </c>
      <c r="D1820" s="6" t="s">
        <v>1820</v>
      </c>
      <c r="E1820" s="3">
        <v>4</v>
      </c>
    </row>
    <row r="1821" spans="1:5" ht="18.75">
      <c r="A1821" s="38">
        <v>1819</v>
      </c>
      <c r="B1821" s="38"/>
      <c r="C1821" s="38" t="s">
        <v>13870</v>
      </c>
      <c r="D1821" s="6" t="s">
        <v>1821</v>
      </c>
      <c r="E1821" s="3">
        <v>4</v>
      </c>
    </row>
    <row r="1822" spans="1:5" ht="18.75">
      <c r="A1822" s="38">
        <v>1820</v>
      </c>
      <c r="B1822" s="38"/>
      <c r="C1822" s="38" t="s">
        <v>13871</v>
      </c>
      <c r="D1822" s="6" t="s">
        <v>1822</v>
      </c>
      <c r="E1822" s="3">
        <v>4</v>
      </c>
    </row>
    <row r="1823" spans="1:5" ht="18.75">
      <c r="A1823" s="38">
        <v>1821</v>
      </c>
      <c r="B1823" s="38"/>
      <c r="C1823" s="38" t="s">
        <v>13872</v>
      </c>
      <c r="D1823" s="6" t="s">
        <v>1823</v>
      </c>
      <c r="E1823" s="3">
        <v>4</v>
      </c>
    </row>
    <row r="1824" spans="1:5" ht="18.75">
      <c r="A1824" s="38">
        <v>1822</v>
      </c>
      <c r="B1824" s="38"/>
      <c r="C1824" s="38" t="s">
        <v>13873</v>
      </c>
      <c r="D1824" s="6" t="s">
        <v>1824</v>
      </c>
      <c r="E1824" s="3">
        <v>4</v>
      </c>
    </row>
    <row r="1825" spans="1:5" ht="18.75">
      <c r="A1825" s="38">
        <v>1823</v>
      </c>
      <c r="B1825" s="38"/>
      <c r="C1825" s="38" t="s">
        <v>13874</v>
      </c>
      <c r="D1825" s="6" t="s">
        <v>1825</v>
      </c>
      <c r="E1825" s="3">
        <v>4</v>
      </c>
    </row>
    <row r="1826" spans="1:5" ht="33">
      <c r="A1826" s="38">
        <v>1824</v>
      </c>
      <c r="B1826" s="38"/>
      <c r="C1826" s="38" t="s">
        <v>13875</v>
      </c>
      <c r="D1826" s="6" t="s">
        <v>1826</v>
      </c>
      <c r="E1826" s="3">
        <v>4</v>
      </c>
    </row>
    <row r="1827" spans="1:5" ht="18.75">
      <c r="A1827" s="38">
        <v>1825</v>
      </c>
      <c r="B1827" s="38"/>
      <c r="C1827" s="38" t="s">
        <v>13876</v>
      </c>
      <c r="D1827" s="6" t="s">
        <v>1827</v>
      </c>
      <c r="E1827" s="3">
        <v>4</v>
      </c>
    </row>
    <row r="1828" spans="1:5" ht="18.75">
      <c r="A1828" s="38">
        <v>1826</v>
      </c>
      <c r="B1828" s="38"/>
      <c r="C1828" s="38" t="s">
        <v>13877</v>
      </c>
      <c r="D1828" s="6" t="s">
        <v>1828</v>
      </c>
      <c r="E1828" s="3">
        <v>4</v>
      </c>
    </row>
    <row r="1829" spans="1:5" ht="33">
      <c r="A1829" s="38">
        <v>1827</v>
      </c>
      <c r="B1829" s="38"/>
      <c r="C1829" s="38" t="s">
        <v>13878</v>
      </c>
      <c r="D1829" s="6" t="s">
        <v>1829</v>
      </c>
      <c r="E1829" s="3">
        <v>4</v>
      </c>
    </row>
    <row r="1830" spans="1:5" ht="18.75">
      <c r="A1830" s="38">
        <v>1828</v>
      </c>
      <c r="B1830" s="38"/>
      <c r="C1830" s="38" t="s">
        <v>13879</v>
      </c>
      <c r="D1830" s="6" t="s">
        <v>1830</v>
      </c>
      <c r="E1830" s="3">
        <v>4</v>
      </c>
    </row>
    <row r="1831" spans="1:5" ht="18.75">
      <c r="A1831" s="38">
        <v>1829</v>
      </c>
      <c r="B1831" s="38"/>
      <c r="C1831" s="38" t="s">
        <v>13880</v>
      </c>
      <c r="D1831" s="6" t="s">
        <v>1831</v>
      </c>
      <c r="E1831" s="3">
        <v>4</v>
      </c>
    </row>
    <row r="1832" spans="1:5" ht="18.75">
      <c r="A1832" s="38">
        <v>1830</v>
      </c>
      <c r="B1832" s="38"/>
      <c r="C1832" s="38" t="s">
        <v>13881</v>
      </c>
      <c r="D1832" s="6" t="s">
        <v>1832</v>
      </c>
      <c r="E1832" s="3">
        <v>4</v>
      </c>
    </row>
    <row r="1833" spans="1:5" ht="18.75">
      <c r="A1833" s="38">
        <v>1831</v>
      </c>
      <c r="B1833" s="38"/>
      <c r="C1833" s="38" t="s">
        <v>13882</v>
      </c>
      <c r="D1833" s="6" t="s">
        <v>1833</v>
      </c>
      <c r="E1833" s="3">
        <v>4</v>
      </c>
    </row>
    <row r="1834" spans="1:5" ht="18.75">
      <c r="A1834" s="38">
        <v>1832</v>
      </c>
      <c r="B1834" s="38"/>
      <c r="C1834" s="38" t="s">
        <v>13883</v>
      </c>
      <c r="D1834" s="6" t="s">
        <v>1834</v>
      </c>
      <c r="E1834" s="3">
        <v>4</v>
      </c>
    </row>
    <row r="1835" spans="1:5" ht="33">
      <c r="A1835" s="38">
        <v>1833</v>
      </c>
      <c r="B1835" s="38"/>
      <c r="C1835" s="38" t="s">
        <v>13884</v>
      </c>
      <c r="D1835" s="6" t="s">
        <v>1835</v>
      </c>
      <c r="E1835" s="3">
        <v>6</v>
      </c>
    </row>
    <row r="1836" spans="1:5" ht="18.75">
      <c r="A1836" s="38">
        <v>1834</v>
      </c>
      <c r="B1836" s="38"/>
      <c r="C1836" s="38" t="s">
        <v>13885</v>
      </c>
      <c r="D1836" s="6" t="s">
        <v>1836</v>
      </c>
      <c r="E1836" s="3">
        <v>6</v>
      </c>
    </row>
    <row r="1837" spans="1:5" ht="33">
      <c r="A1837" s="38">
        <v>1835</v>
      </c>
      <c r="B1837" s="38"/>
      <c r="C1837" s="38" t="s">
        <v>13886</v>
      </c>
      <c r="D1837" s="6" t="s">
        <v>1837</v>
      </c>
      <c r="E1837" s="3">
        <v>6</v>
      </c>
    </row>
    <row r="1838" spans="1:5" ht="33">
      <c r="A1838" s="38">
        <v>1836</v>
      </c>
      <c r="B1838" s="38"/>
      <c r="C1838" s="38" t="s">
        <v>13887</v>
      </c>
      <c r="D1838" s="6" t="s">
        <v>1838</v>
      </c>
      <c r="E1838" s="3">
        <v>6</v>
      </c>
    </row>
    <row r="1839" spans="1:5" ht="49.5">
      <c r="A1839" s="38">
        <v>1837</v>
      </c>
      <c r="B1839" s="38"/>
      <c r="C1839" s="38" t="s">
        <v>13888</v>
      </c>
      <c r="D1839" s="6" t="s">
        <v>1839</v>
      </c>
      <c r="E1839" s="3">
        <v>4</v>
      </c>
    </row>
    <row r="1840" spans="1:5" ht="33">
      <c r="A1840" s="38">
        <v>1838</v>
      </c>
      <c r="B1840" s="38"/>
      <c r="C1840" s="38" t="s">
        <v>13889</v>
      </c>
      <c r="D1840" s="6" t="s">
        <v>1840</v>
      </c>
      <c r="E1840" s="3">
        <v>4</v>
      </c>
    </row>
    <row r="1841" spans="1:5" ht="18.75">
      <c r="A1841" s="38">
        <v>1839</v>
      </c>
      <c r="B1841" s="38"/>
      <c r="C1841" s="38" t="s">
        <v>13890</v>
      </c>
      <c r="D1841" s="6" t="s">
        <v>1841</v>
      </c>
      <c r="E1841" s="3">
        <v>4</v>
      </c>
    </row>
    <row r="1842" spans="1:5" ht="18.75">
      <c r="A1842" s="38">
        <v>1840</v>
      </c>
      <c r="B1842" s="38"/>
      <c r="C1842" s="38" t="s">
        <v>13891</v>
      </c>
      <c r="D1842" s="6" t="s">
        <v>1842</v>
      </c>
      <c r="E1842" s="3">
        <v>4</v>
      </c>
    </row>
    <row r="1843" spans="1:5" ht="18.75">
      <c r="A1843" s="38">
        <v>1841</v>
      </c>
      <c r="B1843" s="38"/>
      <c r="C1843" s="38" t="s">
        <v>13892</v>
      </c>
      <c r="D1843" s="6" t="s">
        <v>1843</v>
      </c>
      <c r="E1843" s="3">
        <v>4</v>
      </c>
    </row>
    <row r="1844" spans="1:5" ht="18.75">
      <c r="A1844" s="38">
        <v>1842</v>
      </c>
      <c r="B1844" s="38"/>
      <c r="C1844" s="38" t="s">
        <v>13893</v>
      </c>
      <c r="D1844" s="6" t="s">
        <v>1844</v>
      </c>
      <c r="E1844" s="3">
        <v>4</v>
      </c>
    </row>
    <row r="1845" spans="1:5" ht="18.75">
      <c r="A1845" s="38">
        <v>1843</v>
      </c>
      <c r="B1845" s="38"/>
      <c r="C1845" s="38" t="s">
        <v>13894</v>
      </c>
      <c r="D1845" s="6" t="s">
        <v>1845</v>
      </c>
      <c r="E1845" s="3">
        <v>4</v>
      </c>
    </row>
    <row r="1846" spans="1:5" ht="18.75">
      <c r="A1846" s="38">
        <v>1844</v>
      </c>
      <c r="B1846" s="38"/>
      <c r="C1846" s="38" t="s">
        <v>13895</v>
      </c>
      <c r="D1846" s="6" t="s">
        <v>1846</v>
      </c>
      <c r="E1846" s="3">
        <v>4</v>
      </c>
    </row>
    <row r="1847" spans="1:5" ht="33">
      <c r="A1847" s="38">
        <v>1845</v>
      </c>
      <c r="B1847" s="38"/>
      <c r="C1847" s="38" t="s">
        <v>13896</v>
      </c>
      <c r="D1847" s="6" t="s">
        <v>1847</v>
      </c>
      <c r="E1847" s="3">
        <v>4</v>
      </c>
    </row>
    <row r="1848" spans="1:5" ht="18.75">
      <c r="A1848" s="38">
        <v>1846</v>
      </c>
      <c r="B1848" s="38"/>
      <c r="C1848" s="38" t="s">
        <v>13897</v>
      </c>
      <c r="D1848" s="6" t="s">
        <v>1848</v>
      </c>
      <c r="E1848" s="3">
        <v>4</v>
      </c>
    </row>
    <row r="1849" spans="1:5" ht="18.75">
      <c r="A1849" s="38">
        <v>1847</v>
      </c>
      <c r="B1849" s="38"/>
      <c r="C1849" s="38" t="s">
        <v>13898</v>
      </c>
      <c r="D1849" s="6" t="s">
        <v>1849</v>
      </c>
      <c r="E1849" s="3">
        <v>4</v>
      </c>
    </row>
    <row r="1850" spans="1:5" ht="33">
      <c r="A1850" s="38">
        <v>1848</v>
      </c>
      <c r="B1850" s="38"/>
      <c r="C1850" s="38" t="s">
        <v>13899</v>
      </c>
      <c r="D1850" s="6" t="s">
        <v>1850</v>
      </c>
      <c r="E1850" s="3">
        <v>4</v>
      </c>
    </row>
    <row r="1851" spans="1:5" ht="18.75">
      <c r="A1851" s="38">
        <v>1849</v>
      </c>
      <c r="B1851" s="38"/>
      <c r="C1851" s="38" t="s">
        <v>13900</v>
      </c>
      <c r="D1851" s="6" t="s">
        <v>1851</v>
      </c>
      <c r="E1851" s="3">
        <v>4</v>
      </c>
    </row>
    <row r="1852" spans="1:5" ht="66">
      <c r="A1852" s="38">
        <v>1850</v>
      </c>
      <c r="B1852" s="38"/>
      <c r="C1852" s="38" t="s">
        <v>13901</v>
      </c>
      <c r="D1852" s="6" t="s">
        <v>1852</v>
      </c>
      <c r="E1852" s="3">
        <v>6</v>
      </c>
    </row>
    <row r="1853" spans="1:5" ht="33">
      <c r="A1853" s="38">
        <v>1851</v>
      </c>
      <c r="B1853" s="38"/>
      <c r="C1853" s="38" t="s">
        <v>13902</v>
      </c>
      <c r="D1853" s="6" t="s">
        <v>1853</v>
      </c>
      <c r="E1853" s="3">
        <v>4</v>
      </c>
    </row>
    <row r="1854" spans="1:5" ht="18.75">
      <c r="A1854" s="38">
        <v>1852</v>
      </c>
      <c r="B1854" s="38"/>
      <c r="C1854" s="38" t="s">
        <v>13903</v>
      </c>
      <c r="D1854" s="6" t="s">
        <v>1854</v>
      </c>
      <c r="E1854" s="3">
        <v>4</v>
      </c>
    </row>
    <row r="1855" spans="1:5" ht="33">
      <c r="A1855" s="38">
        <v>1853</v>
      </c>
      <c r="B1855" s="38"/>
      <c r="C1855" s="38" t="s">
        <v>13904</v>
      </c>
      <c r="D1855" s="6" t="s">
        <v>1855</v>
      </c>
      <c r="E1855" s="3">
        <v>4</v>
      </c>
    </row>
    <row r="1856" spans="1:5" ht="33">
      <c r="A1856" s="38">
        <v>1854</v>
      </c>
      <c r="B1856" s="38"/>
      <c r="C1856" s="38" t="s">
        <v>13905</v>
      </c>
      <c r="D1856" s="6" t="s">
        <v>1856</v>
      </c>
      <c r="E1856" s="3">
        <v>4</v>
      </c>
    </row>
    <row r="1857" spans="1:5" ht="33">
      <c r="A1857" s="38">
        <v>1855</v>
      </c>
      <c r="B1857" s="38"/>
      <c r="C1857" s="38" t="s">
        <v>13906</v>
      </c>
      <c r="D1857" s="6" t="s">
        <v>1857</v>
      </c>
      <c r="E1857" s="3">
        <v>4</v>
      </c>
    </row>
    <row r="1858" spans="1:5" ht="33">
      <c r="A1858" s="38">
        <v>1856</v>
      </c>
      <c r="B1858" s="38"/>
      <c r="C1858" s="38" t="s">
        <v>13907</v>
      </c>
      <c r="D1858" s="6" t="s">
        <v>1858</v>
      </c>
      <c r="E1858" s="3">
        <v>10</v>
      </c>
    </row>
    <row r="1859" spans="1:5" ht="18.75">
      <c r="A1859" s="38">
        <v>1857</v>
      </c>
      <c r="B1859" s="38"/>
      <c r="C1859" s="38" t="s">
        <v>13908</v>
      </c>
      <c r="D1859" s="6" t="s">
        <v>1859</v>
      </c>
      <c r="E1859" s="3">
        <v>10</v>
      </c>
    </row>
    <row r="1860" spans="1:5" ht="33">
      <c r="A1860" s="38">
        <v>1858</v>
      </c>
      <c r="B1860" s="38"/>
      <c r="C1860" s="38" t="s">
        <v>13909</v>
      </c>
      <c r="D1860" s="6" t="s">
        <v>1860</v>
      </c>
      <c r="E1860" s="3">
        <v>10</v>
      </c>
    </row>
    <row r="1861" spans="1:5" ht="18.75">
      <c r="A1861" s="38">
        <v>1859</v>
      </c>
      <c r="B1861" s="38"/>
      <c r="C1861" s="38" t="s">
        <v>13910</v>
      </c>
      <c r="D1861" s="6" t="s">
        <v>1861</v>
      </c>
      <c r="E1861" s="3">
        <v>10</v>
      </c>
    </row>
    <row r="1862" spans="1:5" ht="49.5">
      <c r="A1862" s="38">
        <v>1860</v>
      </c>
      <c r="B1862" s="38"/>
      <c r="C1862" s="38" t="s">
        <v>13911</v>
      </c>
      <c r="D1862" s="6" t="s">
        <v>1862</v>
      </c>
      <c r="E1862" s="3">
        <v>10</v>
      </c>
    </row>
    <row r="1863" spans="1:5" ht="33">
      <c r="A1863" s="38">
        <v>1861</v>
      </c>
      <c r="B1863" s="38"/>
      <c r="C1863" s="38" t="s">
        <v>13912</v>
      </c>
      <c r="D1863" s="6" t="s">
        <v>1863</v>
      </c>
      <c r="E1863" s="3">
        <v>10</v>
      </c>
    </row>
    <row r="1864" spans="1:5" ht="33">
      <c r="A1864" s="38">
        <v>1862</v>
      </c>
      <c r="B1864" s="38"/>
      <c r="C1864" s="38" t="s">
        <v>13913</v>
      </c>
      <c r="D1864" s="6" t="s">
        <v>1864</v>
      </c>
      <c r="E1864" s="3">
        <v>4</v>
      </c>
    </row>
    <row r="1865" spans="1:5" ht="33">
      <c r="A1865" s="38">
        <v>1863</v>
      </c>
      <c r="B1865" s="38"/>
      <c r="C1865" s="38" t="s">
        <v>13914</v>
      </c>
      <c r="D1865" s="6" t="s">
        <v>1865</v>
      </c>
      <c r="E1865" s="3">
        <v>4</v>
      </c>
    </row>
    <row r="1866" spans="1:5" ht="33">
      <c r="A1866" s="38">
        <v>1864</v>
      </c>
      <c r="B1866" s="38"/>
      <c r="C1866" s="38" t="s">
        <v>13915</v>
      </c>
      <c r="D1866" s="6" t="s">
        <v>1866</v>
      </c>
      <c r="E1866" s="3">
        <v>6</v>
      </c>
    </row>
    <row r="1867" spans="1:5" ht="33">
      <c r="A1867" s="38">
        <v>1865</v>
      </c>
      <c r="B1867" s="38"/>
      <c r="C1867" s="38" t="s">
        <v>13916</v>
      </c>
      <c r="D1867" s="6" t="s">
        <v>1867</v>
      </c>
      <c r="E1867" s="3">
        <v>6</v>
      </c>
    </row>
    <row r="1868" spans="1:5" ht="33">
      <c r="A1868" s="38">
        <v>1866</v>
      </c>
      <c r="B1868" s="38"/>
      <c r="C1868" s="38" t="s">
        <v>13917</v>
      </c>
      <c r="D1868" s="6" t="s">
        <v>1868</v>
      </c>
      <c r="E1868" s="3">
        <v>4</v>
      </c>
    </row>
    <row r="1869" spans="1:5" ht="33">
      <c r="A1869" s="38">
        <v>1867</v>
      </c>
      <c r="B1869" s="38"/>
      <c r="C1869" s="38" t="s">
        <v>13918</v>
      </c>
      <c r="D1869" s="6" t="s">
        <v>1869</v>
      </c>
      <c r="E1869" s="3">
        <v>10</v>
      </c>
    </row>
    <row r="1870" spans="1:5" ht="33">
      <c r="A1870" s="38">
        <v>1868</v>
      </c>
      <c r="B1870" s="38"/>
      <c r="C1870" s="38" t="s">
        <v>13919</v>
      </c>
      <c r="D1870" s="6" t="s">
        <v>1870</v>
      </c>
      <c r="E1870" s="3">
        <v>4</v>
      </c>
    </row>
    <row r="1871" spans="1:5" ht="18.75">
      <c r="A1871" s="38">
        <v>1869</v>
      </c>
      <c r="B1871" s="38"/>
      <c r="C1871" s="38" t="s">
        <v>13920</v>
      </c>
      <c r="D1871" s="6" t="s">
        <v>1871</v>
      </c>
      <c r="E1871" s="3">
        <v>6</v>
      </c>
    </row>
    <row r="1872" spans="1:5" ht="33">
      <c r="A1872" s="38">
        <v>1870</v>
      </c>
      <c r="B1872" s="38"/>
      <c r="C1872" s="38" t="s">
        <v>13921</v>
      </c>
      <c r="D1872" s="6" t="s">
        <v>1872</v>
      </c>
      <c r="E1872" s="3">
        <v>4</v>
      </c>
    </row>
    <row r="1873" spans="1:5" ht="33">
      <c r="A1873" s="38">
        <v>1871</v>
      </c>
      <c r="B1873" s="38"/>
      <c r="C1873" s="38" t="s">
        <v>13922</v>
      </c>
      <c r="D1873" s="6" t="s">
        <v>1873</v>
      </c>
      <c r="E1873" s="3">
        <v>4</v>
      </c>
    </row>
    <row r="1874" spans="1:5" ht="33">
      <c r="A1874" s="38">
        <v>1872</v>
      </c>
      <c r="B1874" s="38"/>
      <c r="C1874" s="38" t="s">
        <v>13923</v>
      </c>
      <c r="D1874" s="6" t="s">
        <v>1874</v>
      </c>
      <c r="E1874" s="3">
        <v>4</v>
      </c>
    </row>
    <row r="1875" spans="1:5" ht="33">
      <c r="A1875" s="38">
        <v>1873</v>
      </c>
      <c r="B1875" s="38"/>
      <c r="C1875" s="38" t="s">
        <v>13924</v>
      </c>
      <c r="D1875" s="6" t="s">
        <v>1875</v>
      </c>
      <c r="E1875" s="3">
        <v>4</v>
      </c>
    </row>
    <row r="1876" spans="1:5" ht="33">
      <c r="A1876" s="38">
        <v>1874</v>
      </c>
      <c r="B1876" s="38"/>
      <c r="C1876" s="38" t="s">
        <v>13925</v>
      </c>
      <c r="D1876" s="6" t="s">
        <v>1876</v>
      </c>
      <c r="E1876" s="3">
        <v>4</v>
      </c>
    </row>
    <row r="1877" spans="1:5" ht="33">
      <c r="A1877" s="38">
        <v>1875</v>
      </c>
      <c r="B1877" s="38"/>
      <c r="C1877" s="38" t="s">
        <v>13926</v>
      </c>
      <c r="D1877" s="6" t="s">
        <v>1877</v>
      </c>
      <c r="E1877" s="3">
        <v>4</v>
      </c>
    </row>
    <row r="1878" spans="1:5" ht="33">
      <c r="A1878" s="38">
        <v>1876</v>
      </c>
      <c r="B1878" s="38"/>
      <c r="C1878" s="38" t="s">
        <v>13927</v>
      </c>
      <c r="D1878" s="6" t="s">
        <v>1878</v>
      </c>
      <c r="E1878" s="3">
        <v>10</v>
      </c>
    </row>
    <row r="1879" spans="1:5" ht="18.75">
      <c r="A1879" s="38">
        <v>1877</v>
      </c>
      <c r="B1879" s="38"/>
      <c r="C1879" s="38" t="s">
        <v>13928</v>
      </c>
      <c r="D1879" s="6" t="s">
        <v>1879</v>
      </c>
      <c r="E1879" s="3">
        <v>10</v>
      </c>
    </row>
    <row r="1880" spans="1:5" ht="33">
      <c r="A1880" s="38">
        <v>1878</v>
      </c>
      <c r="B1880" s="38"/>
      <c r="C1880" s="38" t="s">
        <v>13929</v>
      </c>
      <c r="D1880" s="6" t="s">
        <v>1880</v>
      </c>
      <c r="E1880" s="3">
        <v>4</v>
      </c>
    </row>
    <row r="1881" spans="1:5" ht="18.75">
      <c r="A1881" s="38">
        <v>1879</v>
      </c>
      <c r="B1881" s="38"/>
      <c r="C1881" s="38" t="s">
        <v>13930</v>
      </c>
      <c r="D1881" s="6" t="s">
        <v>1881</v>
      </c>
      <c r="E1881" s="3">
        <v>4</v>
      </c>
    </row>
    <row r="1882" spans="1:5" ht="33">
      <c r="A1882" s="38">
        <v>1880</v>
      </c>
      <c r="B1882" s="38"/>
      <c r="C1882" s="38" t="s">
        <v>13931</v>
      </c>
      <c r="D1882" s="6" t="s">
        <v>1882</v>
      </c>
      <c r="E1882" s="3">
        <v>10</v>
      </c>
    </row>
    <row r="1883" spans="1:5" ht="33">
      <c r="A1883" s="38">
        <v>1881</v>
      </c>
      <c r="B1883" s="38"/>
      <c r="C1883" s="38" t="s">
        <v>13932</v>
      </c>
      <c r="D1883" s="6" t="s">
        <v>1883</v>
      </c>
      <c r="E1883" s="3">
        <v>10</v>
      </c>
    </row>
    <row r="1884" spans="1:5" ht="18.75">
      <c r="A1884" s="38">
        <v>1882</v>
      </c>
      <c r="B1884" s="38"/>
      <c r="C1884" s="38" t="s">
        <v>13933</v>
      </c>
      <c r="D1884" s="6" t="s">
        <v>1884</v>
      </c>
      <c r="E1884" s="3">
        <v>10</v>
      </c>
    </row>
    <row r="1885" spans="1:5" ht="33">
      <c r="A1885" s="38">
        <v>1883</v>
      </c>
      <c r="B1885" s="38"/>
      <c r="C1885" s="38" t="s">
        <v>13934</v>
      </c>
      <c r="D1885" s="6" t="s">
        <v>1885</v>
      </c>
      <c r="E1885" s="3">
        <v>10</v>
      </c>
    </row>
    <row r="1886" spans="1:5" ht="33">
      <c r="A1886" s="38">
        <v>1884</v>
      </c>
      <c r="B1886" s="38"/>
      <c r="C1886" s="38" t="s">
        <v>13935</v>
      </c>
      <c r="D1886" s="6" t="s">
        <v>1886</v>
      </c>
      <c r="E1886" s="3">
        <v>10</v>
      </c>
    </row>
    <row r="1887" spans="1:5" ht="33">
      <c r="A1887" s="38">
        <v>1885</v>
      </c>
      <c r="B1887" s="38"/>
      <c r="C1887" s="38" t="s">
        <v>13936</v>
      </c>
      <c r="D1887" s="6" t="s">
        <v>1887</v>
      </c>
      <c r="E1887" s="3">
        <v>10</v>
      </c>
    </row>
    <row r="1888" spans="1:5" ht="33">
      <c r="A1888" s="38">
        <v>1886</v>
      </c>
      <c r="B1888" s="38"/>
      <c r="C1888" s="38" t="s">
        <v>13937</v>
      </c>
      <c r="D1888" s="6" t="s">
        <v>1888</v>
      </c>
      <c r="E1888" s="3">
        <v>6</v>
      </c>
    </row>
    <row r="1889" spans="1:5" ht="33">
      <c r="A1889" s="38">
        <v>1887</v>
      </c>
      <c r="B1889" s="38"/>
      <c r="C1889" s="38" t="s">
        <v>13938</v>
      </c>
      <c r="D1889" s="6" t="s">
        <v>1889</v>
      </c>
      <c r="E1889" s="3">
        <v>6</v>
      </c>
    </row>
    <row r="1890" spans="1:5" ht="33">
      <c r="A1890" s="38">
        <v>1888</v>
      </c>
      <c r="B1890" s="38"/>
      <c r="C1890" s="38" t="s">
        <v>13939</v>
      </c>
      <c r="D1890" s="6" t="s">
        <v>1890</v>
      </c>
      <c r="E1890" s="3">
        <v>6</v>
      </c>
    </row>
    <row r="1891" spans="1:5" ht="33">
      <c r="A1891" s="38">
        <v>1889</v>
      </c>
      <c r="B1891" s="38"/>
      <c r="C1891" s="38" t="s">
        <v>13940</v>
      </c>
      <c r="D1891" s="6" t="s">
        <v>1891</v>
      </c>
      <c r="E1891" s="3">
        <v>6</v>
      </c>
    </row>
    <row r="1892" spans="1:5" ht="33">
      <c r="A1892" s="38">
        <v>1890</v>
      </c>
      <c r="B1892" s="38"/>
      <c r="C1892" s="38" t="s">
        <v>13941</v>
      </c>
      <c r="D1892" s="6" t="s">
        <v>1892</v>
      </c>
      <c r="E1892" s="3">
        <v>6</v>
      </c>
    </row>
    <row r="1893" spans="1:5" ht="33">
      <c r="A1893" s="38">
        <v>1891</v>
      </c>
      <c r="B1893" s="38"/>
      <c r="C1893" s="38" t="s">
        <v>13942</v>
      </c>
      <c r="D1893" s="6" t="s">
        <v>1893</v>
      </c>
      <c r="E1893" s="3">
        <v>10</v>
      </c>
    </row>
    <row r="1894" spans="1:5" ht="33">
      <c r="A1894" s="38">
        <v>1892</v>
      </c>
      <c r="B1894" s="38"/>
      <c r="C1894" s="38" t="s">
        <v>13943</v>
      </c>
      <c r="D1894" s="6" t="s">
        <v>1894</v>
      </c>
      <c r="E1894" s="3">
        <v>10</v>
      </c>
    </row>
    <row r="1895" spans="1:5" ht="33">
      <c r="A1895" s="38">
        <v>1893</v>
      </c>
      <c r="B1895" s="38"/>
      <c r="C1895" s="38" t="s">
        <v>13944</v>
      </c>
      <c r="D1895" s="6" t="s">
        <v>1895</v>
      </c>
      <c r="E1895" s="3">
        <v>10</v>
      </c>
    </row>
    <row r="1896" spans="1:5" ht="49.5">
      <c r="A1896" s="38">
        <v>1894</v>
      </c>
      <c r="B1896" s="38"/>
      <c r="C1896" s="38" t="s">
        <v>13945</v>
      </c>
      <c r="D1896" s="6" t="s">
        <v>1896</v>
      </c>
      <c r="E1896" s="3">
        <v>6</v>
      </c>
    </row>
    <row r="1897" spans="1:5" ht="33">
      <c r="A1897" s="38">
        <v>1895</v>
      </c>
      <c r="B1897" s="38"/>
      <c r="C1897" s="38" t="s">
        <v>13946</v>
      </c>
      <c r="D1897" s="6" t="s">
        <v>1897</v>
      </c>
      <c r="E1897" s="3">
        <v>4</v>
      </c>
    </row>
    <row r="1898" spans="1:5" ht="33">
      <c r="A1898" s="38">
        <v>1896</v>
      </c>
      <c r="B1898" s="38"/>
      <c r="C1898" s="38" t="s">
        <v>13947</v>
      </c>
      <c r="D1898" s="6" t="s">
        <v>1898</v>
      </c>
      <c r="E1898" s="3">
        <v>4</v>
      </c>
    </row>
    <row r="1899" spans="1:5" ht="33">
      <c r="A1899" s="38">
        <v>1897</v>
      </c>
      <c r="B1899" s="38"/>
      <c r="C1899" s="38" t="s">
        <v>13948</v>
      </c>
      <c r="D1899" s="6" t="s">
        <v>1899</v>
      </c>
      <c r="E1899" s="3">
        <v>4</v>
      </c>
    </row>
    <row r="1900" spans="1:5" ht="49.5">
      <c r="A1900" s="38">
        <v>1898</v>
      </c>
      <c r="B1900" s="38"/>
      <c r="C1900" s="38" t="s">
        <v>13949</v>
      </c>
      <c r="D1900" s="6" t="s">
        <v>1900</v>
      </c>
      <c r="E1900" s="3">
        <v>4</v>
      </c>
    </row>
    <row r="1901" spans="1:5" ht="18.75">
      <c r="A1901" s="38">
        <v>1899</v>
      </c>
      <c r="B1901" s="38"/>
      <c r="C1901" s="38" t="s">
        <v>13950</v>
      </c>
      <c r="D1901" s="6" t="s">
        <v>1901</v>
      </c>
      <c r="E1901" s="3">
        <v>4</v>
      </c>
    </row>
    <row r="1902" spans="1:5" ht="33">
      <c r="A1902" s="38">
        <v>1900</v>
      </c>
      <c r="B1902" s="38"/>
      <c r="C1902" s="38" t="s">
        <v>13951</v>
      </c>
      <c r="D1902" s="6" t="s">
        <v>1902</v>
      </c>
      <c r="E1902" s="3">
        <v>4</v>
      </c>
    </row>
    <row r="1903" spans="1:5" ht="33">
      <c r="A1903" s="38">
        <v>1901</v>
      </c>
      <c r="B1903" s="38"/>
      <c r="C1903" s="38" t="s">
        <v>13952</v>
      </c>
      <c r="D1903" s="6" t="s">
        <v>1903</v>
      </c>
      <c r="E1903" s="3">
        <v>4</v>
      </c>
    </row>
    <row r="1904" spans="1:5" ht="33">
      <c r="A1904" s="38">
        <v>1902</v>
      </c>
      <c r="B1904" s="38"/>
      <c r="C1904" s="38" t="s">
        <v>13953</v>
      </c>
      <c r="D1904" s="6" t="s">
        <v>1904</v>
      </c>
      <c r="E1904" s="3">
        <v>4</v>
      </c>
    </row>
    <row r="1905" spans="1:5" ht="33">
      <c r="A1905" s="38">
        <v>1903</v>
      </c>
      <c r="B1905" s="38"/>
      <c r="C1905" s="38" t="s">
        <v>13954</v>
      </c>
      <c r="D1905" s="6" t="s">
        <v>1905</v>
      </c>
      <c r="E1905" s="3">
        <v>4</v>
      </c>
    </row>
    <row r="1906" spans="1:5" ht="33">
      <c r="A1906" s="38">
        <v>1904</v>
      </c>
      <c r="B1906" s="38"/>
      <c r="C1906" s="38" t="s">
        <v>13955</v>
      </c>
      <c r="D1906" s="6" t="s">
        <v>1906</v>
      </c>
      <c r="E1906" s="3">
        <v>4</v>
      </c>
    </row>
    <row r="1907" spans="1:5" ht="33">
      <c r="A1907" s="38">
        <v>1905</v>
      </c>
      <c r="B1907" s="38"/>
      <c r="C1907" s="38" t="s">
        <v>13956</v>
      </c>
      <c r="D1907" s="6" t="s">
        <v>1907</v>
      </c>
      <c r="E1907" s="3">
        <v>4</v>
      </c>
    </row>
    <row r="1908" spans="1:5" ht="33">
      <c r="A1908" s="38">
        <v>1906</v>
      </c>
      <c r="B1908" s="38"/>
      <c r="C1908" s="38" t="s">
        <v>13957</v>
      </c>
      <c r="D1908" s="6" t="s">
        <v>1908</v>
      </c>
      <c r="E1908" s="3">
        <v>6</v>
      </c>
    </row>
    <row r="1909" spans="1:5" ht="33">
      <c r="A1909" s="38">
        <v>1907</v>
      </c>
      <c r="B1909" s="38"/>
      <c r="C1909" s="38" t="s">
        <v>13958</v>
      </c>
      <c r="D1909" s="6" t="s">
        <v>1909</v>
      </c>
      <c r="E1909" s="3">
        <v>4</v>
      </c>
    </row>
    <row r="1910" spans="1:5" ht="33">
      <c r="A1910" s="38">
        <v>1908</v>
      </c>
      <c r="B1910" s="38"/>
      <c r="C1910" s="38" t="s">
        <v>13959</v>
      </c>
      <c r="D1910" s="6" t="s">
        <v>1910</v>
      </c>
      <c r="E1910" s="3">
        <v>4</v>
      </c>
    </row>
    <row r="1911" spans="1:5" ht="33">
      <c r="A1911" s="38">
        <v>1909</v>
      </c>
      <c r="B1911" s="38"/>
      <c r="C1911" s="38" t="s">
        <v>13960</v>
      </c>
      <c r="D1911" s="6" t="s">
        <v>1911</v>
      </c>
      <c r="E1911" s="3">
        <v>4</v>
      </c>
    </row>
    <row r="1912" spans="1:5" ht="33">
      <c r="A1912" s="38">
        <v>1910</v>
      </c>
      <c r="B1912" s="38"/>
      <c r="C1912" s="38" t="s">
        <v>13961</v>
      </c>
      <c r="D1912" s="6" t="s">
        <v>1912</v>
      </c>
      <c r="E1912" s="3">
        <v>4</v>
      </c>
    </row>
    <row r="1913" spans="1:5" ht="33">
      <c r="A1913" s="38">
        <v>1911</v>
      </c>
      <c r="B1913" s="38"/>
      <c r="C1913" s="38" t="s">
        <v>13962</v>
      </c>
      <c r="D1913" s="6" t="s">
        <v>1913</v>
      </c>
      <c r="E1913" s="3">
        <v>4</v>
      </c>
    </row>
    <row r="1914" spans="1:5" ht="33">
      <c r="A1914" s="38">
        <v>1912</v>
      </c>
      <c r="B1914" s="38"/>
      <c r="C1914" s="38" t="s">
        <v>13963</v>
      </c>
      <c r="D1914" s="6" t="s">
        <v>1914</v>
      </c>
      <c r="E1914" s="3">
        <v>10</v>
      </c>
    </row>
    <row r="1915" spans="1:5" ht="33">
      <c r="A1915" s="38">
        <v>1913</v>
      </c>
      <c r="B1915" s="38"/>
      <c r="C1915" s="38" t="s">
        <v>13964</v>
      </c>
      <c r="D1915" s="6" t="s">
        <v>1915</v>
      </c>
      <c r="E1915" s="3">
        <v>4</v>
      </c>
    </row>
    <row r="1916" spans="1:5" ht="33">
      <c r="A1916" s="38">
        <v>1914</v>
      </c>
      <c r="B1916" s="38"/>
      <c r="C1916" s="38" t="s">
        <v>13965</v>
      </c>
      <c r="D1916" s="6" t="s">
        <v>1916</v>
      </c>
      <c r="E1916" s="3">
        <v>4</v>
      </c>
    </row>
    <row r="1917" spans="1:5" ht="18.75">
      <c r="A1917" s="38">
        <v>1915</v>
      </c>
      <c r="B1917" s="38"/>
      <c r="C1917" s="38" t="s">
        <v>13966</v>
      </c>
      <c r="D1917" s="6" t="s">
        <v>1917</v>
      </c>
      <c r="E1917" s="3">
        <v>4</v>
      </c>
    </row>
    <row r="1918" spans="1:5" ht="18.75">
      <c r="A1918" s="38">
        <v>1916</v>
      </c>
      <c r="B1918" s="38"/>
      <c r="C1918" s="38" t="s">
        <v>13967</v>
      </c>
      <c r="D1918" s="6" t="s">
        <v>1918</v>
      </c>
      <c r="E1918" s="3">
        <v>4</v>
      </c>
    </row>
    <row r="1919" spans="1:5" ht="18.75">
      <c r="A1919" s="38">
        <v>1917</v>
      </c>
      <c r="B1919" s="38"/>
      <c r="C1919" s="38" t="s">
        <v>13968</v>
      </c>
      <c r="D1919" s="6" t="s">
        <v>1919</v>
      </c>
      <c r="E1919" s="3">
        <v>4</v>
      </c>
    </row>
    <row r="1920" spans="1:5" ht="33">
      <c r="A1920" s="38">
        <v>1918</v>
      </c>
      <c r="B1920" s="38"/>
      <c r="C1920" s="38" t="s">
        <v>13969</v>
      </c>
      <c r="D1920" s="6" t="s">
        <v>1920</v>
      </c>
      <c r="E1920" s="3">
        <v>4</v>
      </c>
    </row>
    <row r="1921" spans="1:5" ht="33">
      <c r="A1921" s="38">
        <v>1919</v>
      </c>
      <c r="B1921" s="38"/>
      <c r="C1921" s="38" t="s">
        <v>13970</v>
      </c>
      <c r="D1921" s="6" t="s">
        <v>1921</v>
      </c>
      <c r="E1921" s="3">
        <v>4</v>
      </c>
    </row>
    <row r="1922" spans="1:5" ht="33">
      <c r="A1922" s="38">
        <v>1920</v>
      </c>
      <c r="B1922" s="38"/>
      <c r="C1922" s="38" t="s">
        <v>13971</v>
      </c>
      <c r="D1922" s="6" t="s">
        <v>1922</v>
      </c>
      <c r="E1922" s="3">
        <v>4</v>
      </c>
    </row>
    <row r="1923" spans="1:5" ht="18.75">
      <c r="A1923" s="38">
        <v>1921</v>
      </c>
      <c r="B1923" s="38"/>
      <c r="C1923" s="38" t="s">
        <v>13972</v>
      </c>
      <c r="D1923" s="6" t="s">
        <v>1923</v>
      </c>
      <c r="E1923" s="3">
        <v>4</v>
      </c>
    </row>
    <row r="1924" spans="1:5" ht="33">
      <c r="A1924" s="38">
        <v>1922</v>
      </c>
      <c r="B1924" s="38"/>
      <c r="C1924" s="38" t="s">
        <v>13973</v>
      </c>
      <c r="D1924" s="6" t="s">
        <v>1924</v>
      </c>
      <c r="E1924" s="3">
        <v>4</v>
      </c>
    </row>
    <row r="1925" spans="1:5" ht="33">
      <c r="A1925" s="38">
        <v>1923</v>
      </c>
      <c r="B1925" s="38"/>
      <c r="C1925" s="38" t="s">
        <v>13974</v>
      </c>
      <c r="D1925" s="6" t="s">
        <v>1925</v>
      </c>
      <c r="E1925" s="3">
        <v>4</v>
      </c>
    </row>
    <row r="1926" spans="1:5" ht="33">
      <c r="A1926" s="38">
        <v>1924</v>
      </c>
      <c r="B1926" s="38"/>
      <c r="C1926" s="38" t="s">
        <v>13975</v>
      </c>
      <c r="D1926" s="6" t="s">
        <v>1926</v>
      </c>
      <c r="E1926" s="3">
        <v>4</v>
      </c>
    </row>
    <row r="1927" spans="1:5" ht="33">
      <c r="A1927" s="38">
        <v>1925</v>
      </c>
      <c r="B1927" s="38"/>
      <c r="C1927" s="38" t="s">
        <v>13976</v>
      </c>
      <c r="D1927" s="6" t="s">
        <v>1927</v>
      </c>
      <c r="E1927" s="3">
        <v>4</v>
      </c>
    </row>
    <row r="1928" spans="1:5" ht="33">
      <c r="A1928" s="38">
        <v>1926</v>
      </c>
      <c r="B1928" s="38"/>
      <c r="C1928" s="38" t="s">
        <v>13977</v>
      </c>
      <c r="D1928" s="6" t="s">
        <v>1928</v>
      </c>
      <c r="E1928" s="3">
        <v>10</v>
      </c>
    </row>
    <row r="1929" spans="1:5" ht="33">
      <c r="A1929" s="38">
        <v>1927</v>
      </c>
      <c r="B1929" s="38"/>
      <c r="C1929" s="38" t="s">
        <v>13978</v>
      </c>
      <c r="D1929" s="6" t="s">
        <v>1929</v>
      </c>
      <c r="E1929" s="3">
        <v>10</v>
      </c>
    </row>
    <row r="1930" spans="1:5" ht="33">
      <c r="A1930" s="38">
        <v>1928</v>
      </c>
      <c r="B1930" s="38"/>
      <c r="C1930" s="38" t="s">
        <v>13979</v>
      </c>
      <c r="D1930" s="6" t="s">
        <v>1930</v>
      </c>
      <c r="E1930" s="3">
        <v>4</v>
      </c>
    </row>
    <row r="1931" spans="1:5" ht="18.75">
      <c r="A1931" s="38">
        <v>1929</v>
      </c>
      <c r="B1931" s="38"/>
      <c r="C1931" s="38" t="s">
        <v>13980</v>
      </c>
      <c r="D1931" s="6" t="s">
        <v>1931</v>
      </c>
      <c r="E1931" s="3">
        <v>4</v>
      </c>
    </row>
    <row r="1932" spans="1:5" ht="18.75">
      <c r="A1932" s="38">
        <v>1930</v>
      </c>
      <c r="B1932" s="38"/>
      <c r="C1932" s="38" t="s">
        <v>13981</v>
      </c>
      <c r="D1932" s="6" t="s">
        <v>1932</v>
      </c>
      <c r="E1932" s="3">
        <v>4</v>
      </c>
    </row>
    <row r="1933" spans="1:5" ht="18.75">
      <c r="A1933" s="38">
        <v>1931</v>
      </c>
      <c r="B1933" s="38"/>
      <c r="C1933" s="38" t="s">
        <v>13982</v>
      </c>
      <c r="D1933" s="6" t="s">
        <v>1933</v>
      </c>
      <c r="E1933" s="3">
        <v>4</v>
      </c>
    </row>
    <row r="1934" spans="1:5" ht="18.75">
      <c r="A1934" s="38">
        <v>1932</v>
      </c>
      <c r="B1934" s="38"/>
      <c r="C1934" s="38" t="s">
        <v>13983</v>
      </c>
      <c r="D1934" s="6" t="s">
        <v>1934</v>
      </c>
      <c r="E1934" s="3">
        <v>4</v>
      </c>
    </row>
    <row r="1935" spans="1:5" ht="18.75">
      <c r="A1935" s="38">
        <v>1933</v>
      </c>
      <c r="B1935" s="38"/>
      <c r="C1935" s="38" t="s">
        <v>13984</v>
      </c>
      <c r="D1935" s="6" t="s">
        <v>1935</v>
      </c>
      <c r="E1935" s="3">
        <v>4</v>
      </c>
    </row>
    <row r="1936" spans="1:5" ht="18.75">
      <c r="A1936" s="38">
        <v>1934</v>
      </c>
      <c r="B1936" s="38"/>
      <c r="C1936" s="38" t="s">
        <v>13985</v>
      </c>
      <c r="D1936" s="6" t="s">
        <v>1936</v>
      </c>
      <c r="E1936" s="3">
        <v>4</v>
      </c>
    </row>
    <row r="1937" spans="1:5" ht="18.75">
      <c r="A1937" s="38">
        <v>1935</v>
      </c>
      <c r="B1937" s="38"/>
      <c r="C1937" s="38" t="s">
        <v>13986</v>
      </c>
      <c r="D1937" s="6" t="s">
        <v>1937</v>
      </c>
      <c r="E1937" s="3">
        <v>4</v>
      </c>
    </row>
    <row r="1938" spans="1:5" ht="18.75">
      <c r="A1938" s="38">
        <v>1936</v>
      </c>
      <c r="B1938" s="38"/>
      <c r="C1938" s="38" t="s">
        <v>13987</v>
      </c>
      <c r="D1938" s="6" t="s">
        <v>1938</v>
      </c>
      <c r="E1938" s="3">
        <v>4</v>
      </c>
    </row>
    <row r="1939" spans="1:5" ht="18.75">
      <c r="A1939" s="38">
        <v>1937</v>
      </c>
      <c r="B1939" s="38"/>
      <c r="C1939" s="38" t="s">
        <v>13988</v>
      </c>
      <c r="D1939" s="6" t="s">
        <v>1939</v>
      </c>
      <c r="E1939" s="3">
        <v>4</v>
      </c>
    </row>
    <row r="1940" spans="1:5" ht="18.75">
      <c r="A1940" s="38">
        <v>1938</v>
      </c>
      <c r="B1940" s="38"/>
      <c r="C1940" s="38" t="s">
        <v>13989</v>
      </c>
      <c r="D1940" s="6" t="s">
        <v>1940</v>
      </c>
      <c r="E1940" s="3">
        <v>4</v>
      </c>
    </row>
    <row r="1941" spans="1:5" ht="18.75">
      <c r="A1941" s="38">
        <v>1939</v>
      </c>
      <c r="B1941" s="38"/>
      <c r="C1941" s="38" t="s">
        <v>13990</v>
      </c>
      <c r="D1941" s="6" t="s">
        <v>1941</v>
      </c>
      <c r="E1941" s="3">
        <v>4</v>
      </c>
    </row>
    <row r="1942" spans="1:5" ht="18.75">
      <c r="A1942" s="38">
        <v>1940</v>
      </c>
      <c r="B1942" s="38"/>
      <c r="C1942" s="38" t="s">
        <v>13991</v>
      </c>
      <c r="D1942" s="6" t="s">
        <v>1942</v>
      </c>
      <c r="E1942" s="3">
        <v>4</v>
      </c>
    </row>
    <row r="1943" spans="1:5" ht="18.75">
      <c r="A1943" s="38">
        <v>1941</v>
      </c>
      <c r="B1943" s="38"/>
      <c r="C1943" s="38" t="s">
        <v>13992</v>
      </c>
      <c r="D1943" s="6" t="s">
        <v>1943</v>
      </c>
      <c r="E1943" s="3">
        <v>4</v>
      </c>
    </row>
    <row r="1944" spans="1:5" ht="18.75">
      <c r="A1944" s="38">
        <v>1942</v>
      </c>
      <c r="B1944" s="38"/>
      <c r="C1944" s="38" t="s">
        <v>13993</v>
      </c>
      <c r="D1944" s="6" t="s">
        <v>1944</v>
      </c>
      <c r="E1944" s="3">
        <v>4</v>
      </c>
    </row>
    <row r="1945" spans="1:5" ht="18.75">
      <c r="A1945" s="38">
        <v>1943</v>
      </c>
      <c r="B1945" s="38"/>
      <c r="C1945" s="38" t="s">
        <v>13994</v>
      </c>
      <c r="D1945" s="6" t="s">
        <v>1945</v>
      </c>
      <c r="E1945" s="3">
        <v>4</v>
      </c>
    </row>
    <row r="1946" spans="1:5" ht="18.75">
      <c r="A1946" s="38">
        <v>1944</v>
      </c>
      <c r="B1946" s="38"/>
      <c r="C1946" s="38" t="s">
        <v>13995</v>
      </c>
      <c r="D1946" s="6" t="s">
        <v>1946</v>
      </c>
      <c r="E1946" s="3">
        <v>4</v>
      </c>
    </row>
    <row r="1947" spans="1:5" ht="18.75">
      <c r="A1947" s="38">
        <v>1945</v>
      </c>
      <c r="B1947" s="38"/>
      <c r="C1947" s="38" t="s">
        <v>13996</v>
      </c>
      <c r="D1947" s="6" t="s">
        <v>1947</v>
      </c>
      <c r="E1947" s="3">
        <v>4</v>
      </c>
    </row>
    <row r="1948" spans="1:5" ht="18.75">
      <c r="A1948" s="38">
        <v>1946</v>
      </c>
      <c r="B1948" s="38"/>
      <c r="C1948" s="38" t="s">
        <v>13997</v>
      </c>
      <c r="D1948" s="6" t="s">
        <v>1948</v>
      </c>
      <c r="E1948" s="3">
        <v>4</v>
      </c>
    </row>
    <row r="1949" spans="1:5" ht="18.75">
      <c r="A1949" s="38">
        <v>1947</v>
      </c>
      <c r="B1949" s="38"/>
      <c r="C1949" s="38" t="s">
        <v>13998</v>
      </c>
      <c r="D1949" s="6" t="s">
        <v>1949</v>
      </c>
      <c r="E1949" s="3">
        <v>4</v>
      </c>
    </row>
    <row r="1950" spans="1:5" ht="18.75">
      <c r="A1950" s="38">
        <v>1948</v>
      </c>
      <c r="B1950" s="38"/>
      <c r="C1950" s="38" t="s">
        <v>13999</v>
      </c>
      <c r="D1950" s="6" t="s">
        <v>1950</v>
      </c>
      <c r="E1950" s="3">
        <v>4</v>
      </c>
    </row>
    <row r="1951" spans="1:5" ht="33">
      <c r="A1951" s="38">
        <v>1949</v>
      </c>
      <c r="B1951" s="38"/>
      <c r="C1951" s="38" t="s">
        <v>14000</v>
      </c>
      <c r="D1951" s="6" t="s">
        <v>1951</v>
      </c>
      <c r="E1951" s="3">
        <v>4</v>
      </c>
    </row>
    <row r="1952" spans="1:5" ht="33">
      <c r="A1952" s="38">
        <v>1950</v>
      </c>
      <c r="B1952" s="38"/>
      <c r="C1952" s="38" t="s">
        <v>14001</v>
      </c>
      <c r="D1952" s="6" t="s">
        <v>1952</v>
      </c>
      <c r="E1952" s="3">
        <v>4</v>
      </c>
    </row>
    <row r="1953" spans="1:5" ht="33">
      <c r="A1953" s="38">
        <v>1951</v>
      </c>
      <c r="B1953" s="38"/>
      <c r="C1953" s="38" t="s">
        <v>14002</v>
      </c>
      <c r="D1953" s="6" t="s">
        <v>1953</v>
      </c>
      <c r="E1953" s="3">
        <v>4</v>
      </c>
    </row>
    <row r="1954" spans="1:5" ht="33">
      <c r="A1954" s="38">
        <v>1952</v>
      </c>
      <c r="B1954" s="38"/>
      <c r="C1954" s="38" t="s">
        <v>14003</v>
      </c>
      <c r="D1954" s="6" t="s">
        <v>1954</v>
      </c>
      <c r="E1954" s="3">
        <v>6</v>
      </c>
    </row>
    <row r="1955" spans="1:5" ht="18.75">
      <c r="A1955" s="38">
        <v>1953</v>
      </c>
      <c r="B1955" s="38"/>
      <c r="C1955" s="38" t="s">
        <v>14004</v>
      </c>
      <c r="D1955" s="6" t="s">
        <v>1955</v>
      </c>
      <c r="E1955" s="3">
        <v>4</v>
      </c>
    </row>
    <row r="1956" spans="1:5" ht="33">
      <c r="A1956" s="38">
        <v>1954</v>
      </c>
      <c r="B1956" s="38"/>
      <c r="C1956" s="38" t="s">
        <v>14005</v>
      </c>
      <c r="D1956" s="6" t="s">
        <v>1956</v>
      </c>
      <c r="E1956" s="3">
        <v>4</v>
      </c>
    </row>
    <row r="1957" spans="1:5" ht="33">
      <c r="A1957" s="38">
        <v>1955</v>
      </c>
      <c r="B1957" s="38"/>
      <c r="C1957" s="38" t="s">
        <v>14006</v>
      </c>
      <c r="D1957" s="6" t="s">
        <v>1957</v>
      </c>
      <c r="E1957" s="3">
        <v>10</v>
      </c>
    </row>
    <row r="1958" spans="1:5" ht="33">
      <c r="A1958" s="38">
        <v>1956</v>
      </c>
      <c r="B1958" s="38"/>
      <c r="C1958" s="38" t="s">
        <v>14007</v>
      </c>
      <c r="D1958" s="6" t="s">
        <v>1958</v>
      </c>
      <c r="E1958" s="3">
        <v>6</v>
      </c>
    </row>
    <row r="1959" spans="1:5" ht="33">
      <c r="A1959" s="38">
        <v>1957</v>
      </c>
      <c r="B1959" s="38"/>
      <c r="C1959" s="38" t="s">
        <v>14008</v>
      </c>
      <c r="D1959" s="6" t="s">
        <v>1959</v>
      </c>
      <c r="E1959" s="3">
        <v>6</v>
      </c>
    </row>
    <row r="1960" spans="1:5" ht="33">
      <c r="A1960" s="38">
        <v>1958</v>
      </c>
      <c r="B1960" s="38"/>
      <c r="C1960" s="38" t="s">
        <v>14009</v>
      </c>
      <c r="D1960" s="6" t="s">
        <v>1960</v>
      </c>
      <c r="E1960" s="3">
        <v>4</v>
      </c>
    </row>
    <row r="1961" spans="1:5" ht="33">
      <c r="A1961" s="38">
        <v>1959</v>
      </c>
      <c r="B1961" s="38"/>
      <c r="C1961" s="38" t="s">
        <v>14010</v>
      </c>
      <c r="D1961" s="6" t="s">
        <v>1961</v>
      </c>
      <c r="E1961" s="3">
        <v>4</v>
      </c>
    </row>
    <row r="1962" spans="1:5" ht="33">
      <c r="A1962" s="38">
        <v>1960</v>
      </c>
      <c r="B1962" s="38"/>
      <c r="C1962" s="38" t="s">
        <v>14011</v>
      </c>
      <c r="D1962" s="6" t="s">
        <v>1962</v>
      </c>
      <c r="E1962" s="3">
        <v>4</v>
      </c>
    </row>
    <row r="1963" spans="1:5" ht="33">
      <c r="A1963" s="38">
        <v>1961</v>
      </c>
      <c r="B1963" s="38"/>
      <c r="C1963" s="38" t="s">
        <v>14012</v>
      </c>
      <c r="D1963" s="6" t="s">
        <v>1963</v>
      </c>
      <c r="E1963" s="3">
        <v>4</v>
      </c>
    </row>
    <row r="1964" spans="1:5" ht="33">
      <c r="A1964" s="38">
        <v>1962</v>
      </c>
      <c r="B1964" s="38"/>
      <c r="C1964" s="38" t="s">
        <v>14013</v>
      </c>
      <c r="D1964" s="6" t="s">
        <v>1964</v>
      </c>
      <c r="E1964" s="3">
        <v>4</v>
      </c>
    </row>
    <row r="1965" spans="1:5" ht="33">
      <c r="A1965" s="38">
        <v>1963</v>
      </c>
      <c r="B1965" s="38"/>
      <c r="C1965" s="38" t="s">
        <v>14014</v>
      </c>
      <c r="D1965" s="6" t="s">
        <v>1965</v>
      </c>
      <c r="E1965" s="3">
        <v>4</v>
      </c>
    </row>
    <row r="1966" spans="1:5" ht="33">
      <c r="A1966" s="38">
        <v>1964</v>
      </c>
      <c r="B1966" s="38"/>
      <c r="C1966" s="38" t="s">
        <v>14015</v>
      </c>
      <c r="D1966" s="6" t="s">
        <v>1966</v>
      </c>
      <c r="E1966" s="3">
        <v>4</v>
      </c>
    </row>
    <row r="1967" spans="1:5" ht="33">
      <c r="A1967" s="38">
        <v>1965</v>
      </c>
      <c r="B1967" s="38"/>
      <c r="C1967" s="38" t="s">
        <v>14016</v>
      </c>
      <c r="D1967" s="6" t="s">
        <v>1967</v>
      </c>
      <c r="E1967" s="3">
        <v>4</v>
      </c>
    </row>
    <row r="1968" spans="1:5" ht="33">
      <c r="A1968" s="38">
        <v>1966</v>
      </c>
      <c r="B1968" s="38"/>
      <c r="C1968" s="38" t="s">
        <v>14017</v>
      </c>
      <c r="D1968" s="6" t="s">
        <v>1968</v>
      </c>
      <c r="E1968" s="3">
        <v>4</v>
      </c>
    </row>
    <row r="1969" spans="1:5" ht="49.5">
      <c r="A1969" s="38">
        <v>1967</v>
      </c>
      <c r="B1969" s="38"/>
      <c r="C1969" s="38" t="s">
        <v>14018</v>
      </c>
      <c r="D1969" s="6" t="s">
        <v>1969</v>
      </c>
      <c r="E1969" s="3">
        <v>4</v>
      </c>
    </row>
    <row r="1970" spans="1:5" ht="33">
      <c r="A1970" s="38">
        <v>1968</v>
      </c>
      <c r="B1970" s="38"/>
      <c r="C1970" s="38" t="s">
        <v>14019</v>
      </c>
      <c r="D1970" s="6" t="s">
        <v>1970</v>
      </c>
      <c r="E1970" s="3">
        <v>4</v>
      </c>
    </row>
    <row r="1971" spans="1:5" ht="33">
      <c r="A1971" s="38">
        <v>1969</v>
      </c>
      <c r="B1971" s="38"/>
      <c r="C1971" s="38" t="s">
        <v>14020</v>
      </c>
      <c r="D1971" s="6" t="s">
        <v>1971</v>
      </c>
      <c r="E1971" s="3">
        <v>4</v>
      </c>
    </row>
    <row r="1972" spans="1:5" ht="33">
      <c r="A1972" s="38">
        <v>1970</v>
      </c>
      <c r="B1972" s="38"/>
      <c r="C1972" s="38" t="s">
        <v>14021</v>
      </c>
      <c r="D1972" s="6" t="s">
        <v>1972</v>
      </c>
      <c r="E1972" s="3">
        <v>4</v>
      </c>
    </row>
    <row r="1973" spans="1:5" ht="33">
      <c r="A1973" s="38">
        <v>1971</v>
      </c>
      <c r="B1973" s="38"/>
      <c r="C1973" s="38" t="s">
        <v>14022</v>
      </c>
      <c r="D1973" s="6" t="s">
        <v>1973</v>
      </c>
      <c r="E1973" s="3">
        <v>4</v>
      </c>
    </row>
    <row r="1974" spans="1:5" ht="49.5">
      <c r="A1974" s="38">
        <v>1972</v>
      </c>
      <c r="B1974" s="38"/>
      <c r="C1974" s="38" t="s">
        <v>14023</v>
      </c>
      <c r="D1974" s="6" t="s">
        <v>1974</v>
      </c>
      <c r="E1974" s="3">
        <v>4</v>
      </c>
    </row>
    <row r="1975" spans="1:5" ht="33">
      <c r="A1975" s="38">
        <v>1973</v>
      </c>
      <c r="B1975" s="38"/>
      <c r="C1975" s="38" t="s">
        <v>14024</v>
      </c>
      <c r="D1975" s="6" t="s">
        <v>1975</v>
      </c>
      <c r="E1975" s="3">
        <v>6</v>
      </c>
    </row>
    <row r="1976" spans="1:5" ht="33">
      <c r="A1976" s="38">
        <v>1974</v>
      </c>
      <c r="B1976" s="38"/>
      <c r="C1976" s="38" t="s">
        <v>14025</v>
      </c>
      <c r="D1976" s="6" t="s">
        <v>1976</v>
      </c>
      <c r="E1976" s="3">
        <v>6</v>
      </c>
    </row>
    <row r="1977" spans="1:5" ht="33">
      <c r="A1977" s="38">
        <v>1975</v>
      </c>
      <c r="B1977" s="38"/>
      <c r="C1977" s="38" t="s">
        <v>14026</v>
      </c>
      <c r="D1977" s="6" t="s">
        <v>1977</v>
      </c>
      <c r="E1977" s="3">
        <v>6</v>
      </c>
    </row>
    <row r="1978" spans="1:5" ht="18.75">
      <c r="A1978" s="38">
        <v>1976</v>
      </c>
      <c r="B1978" s="38"/>
      <c r="C1978" s="38" t="s">
        <v>14027</v>
      </c>
      <c r="D1978" s="6" t="s">
        <v>1978</v>
      </c>
      <c r="E1978" s="3">
        <v>10</v>
      </c>
    </row>
    <row r="1979" spans="1:5" ht="33">
      <c r="A1979" s="38">
        <v>1977</v>
      </c>
      <c r="B1979" s="38"/>
      <c r="C1979" s="38" t="s">
        <v>14028</v>
      </c>
      <c r="D1979" s="6" t="s">
        <v>1979</v>
      </c>
      <c r="E1979" s="3">
        <v>8</v>
      </c>
    </row>
    <row r="1980" spans="1:5" ht="33">
      <c r="A1980" s="38">
        <v>1978</v>
      </c>
      <c r="B1980" s="38"/>
      <c r="C1980" s="38" t="s">
        <v>14029</v>
      </c>
      <c r="D1980" s="6" t="s">
        <v>1980</v>
      </c>
      <c r="E1980" s="3">
        <v>10</v>
      </c>
    </row>
    <row r="1981" spans="1:5" ht="33">
      <c r="A1981" s="38">
        <v>1979</v>
      </c>
      <c r="B1981" s="38"/>
      <c r="C1981" s="38" t="s">
        <v>14030</v>
      </c>
      <c r="D1981" s="6" t="s">
        <v>1981</v>
      </c>
      <c r="E1981" s="3">
        <v>6</v>
      </c>
    </row>
    <row r="1982" spans="1:5" ht="33">
      <c r="A1982" s="38">
        <v>1980</v>
      </c>
      <c r="B1982" s="38"/>
      <c r="C1982" s="38" t="s">
        <v>14031</v>
      </c>
      <c r="D1982" s="6" t="s">
        <v>1982</v>
      </c>
      <c r="E1982" s="3">
        <v>4</v>
      </c>
    </row>
    <row r="1983" spans="1:5" ht="33">
      <c r="A1983" s="38">
        <v>1981</v>
      </c>
      <c r="B1983" s="38"/>
      <c r="C1983" s="38" t="s">
        <v>14032</v>
      </c>
      <c r="D1983" s="6" t="s">
        <v>1983</v>
      </c>
      <c r="E1983" s="3">
        <v>4</v>
      </c>
    </row>
    <row r="1984" spans="1:5" ht="33">
      <c r="A1984" s="38">
        <v>1982</v>
      </c>
      <c r="B1984" s="38"/>
      <c r="C1984" s="38" t="s">
        <v>14033</v>
      </c>
      <c r="D1984" s="6" t="s">
        <v>1984</v>
      </c>
      <c r="E1984" s="3">
        <v>4</v>
      </c>
    </row>
    <row r="1985" spans="1:5" ht="33">
      <c r="A1985" s="38">
        <v>1983</v>
      </c>
      <c r="B1985" s="38"/>
      <c r="C1985" s="38" t="s">
        <v>14034</v>
      </c>
      <c r="D1985" s="6" t="s">
        <v>1985</v>
      </c>
      <c r="E1985" s="3">
        <v>2</v>
      </c>
    </row>
    <row r="1986" spans="1:5" ht="33">
      <c r="A1986" s="38">
        <v>1984</v>
      </c>
      <c r="B1986" s="38"/>
      <c r="C1986" s="38" t="s">
        <v>14035</v>
      </c>
      <c r="D1986" s="6" t="s">
        <v>1986</v>
      </c>
      <c r="E1986" s="3">
        <v>4</v>
      </c>
    </row>
    <row r="1987" spans="1:5" ht="33">
      <c r="A1987" s="38">
        <v>1985</v>
      </c>
      <c r="B1987" s="38"/>
      <c r="C1987" s="38" t="s">
        <v>14036</v>
      </c>
      <c r="D1987" s="6" t="s">
        <v>1987</v>
      </c>
      <c r="E1987" s="3">
        <v>4</v>
      </c>
    </row>
    <row r="1988" spans="1:5" ht="33">
      <c r="A1988" s="38">
        <v>1986</v>
      </c>
      <c r="B1988" s="38"/>
      <c r="C1988" s="38" t="s">
        <v>14037</v>
      </c>
      <c r="D1988" s="6" t="s">
        <v>1988</v>
      </c>
      <c r="E1988" s="3">
        <v>4</v>
      </c>
    </row>
    <row r="1989" spans="1:5" ht="33">
      <c r="A1989" s="38">
        <v>1987</v>
      </c>
      <c r="B1989" s="38"/>
      <c r="C1989" s="38" t="s">
        <v>14038</v>
      </c>
      <c r="D1989" s="6" t="s">
        <v>1989</v>
      </c>
      <c r="E1989" s="3">
        <v>4</v>
      </c>
    </row>
    <row r="1990" spans="1:5" ht="49.5">
      <c r="A1990" s="38">
        <v>1988</v>
      </c>
      <c r="B1990" s="38"/>
      <c r="C1990" s="38" t="s">
        <v>14039</v>
      </c>
      <c r="D1990" s="6" t="s">
        <v>1990</v>
      </c>
      <c r="E1990" s="3">
        <v>6</v>
      </c>
    </row>
    <row r="1991" spans="1:5" ht="18.75">
      <c r="A1991" s="38">
        <v>1989</v>
      </c>
      <c r="B1991" s="38"/>
      <c r="C1991" s="38" t="s">
        <v>14040</v>
      </c>
      <c r="D1991" s="6" t="s">
        <v>1991</v>
      </c>
      <c r="E1991" s="3">
        <v>8</v>
      </c>
    </row>
    <row r="1992" spans="1:5" ht="18.75">
      <c r="A1992" s="38">
        <v>1990</v>
      </c>
      <c r="B1992" s="38"/>
      <c r="C1992" s="38" t="s">
        <v>14041</v>
      </c>
      <c r="D1992" s="6" t="s">
        <v>1992</v>
      </c>
      <c r="E1992" s="3">
        <v>8</v>
      </c>
    </row>
    <row r="1993" spans="1:5" ht="18.75">
      <c r="A1993" s="38">
        <v>1991</v>
      </c>
      <c r="B1993" s="38"/>
      <c r="C1993" s="38" t="s">
        <v>14042</v>
      </c>
      <c r="D1993" s="6" t="s">
        <v>1993</v>
      </c>
      <c r="E1993" s="3">
        <v>8</v>
      </c>
    </row>
    <row r="1994" spans="1:5" ht="33">
      <c r="A1994" s="38">
        <v>1992</v>
      </c>
      <c r="B1994" s="38"/>
      <c r="C1994" s="38" t="s">
        <v>14043</v>
      </c>
      <c r="D1994" s="6" t="s">
        <v>1994</v>
      </c>
      <c r="E1994" s="3">
        <v>8</v>
      </c>
    </row>
    <row r="1995" spans="1:5" ht="18.75">
      <c r="A1995" s="38">
        <v>1993</v>
      </c>
      <c r="B1995" s="38"/>
      <c r="C1995" s="38" t="s">
        <v>14044</v>
      </c>
      <c r="D1995" s="6" t="s">
        <v>1995</v>
      </c>
      <c r="E1995" s="3">
        <v>4</v>
      </c>
    </row>
    <row r="1996" spans="1:5" ht="33">
      <c r="A1996" s="38">
        <v>1994</v>
      </c>
      <c r="B1996" s="38"/>
      <c r="C1996" s="38" t="s">
        <v>14045</v>
      </c>
      <c r="D1996" s="6" t="s">
        <v>1996</v>
      </c>
      <c r="E1996" s="3">
        <v>4</v>
      </c>
    </row>
    <row r="1997" spans="1:5" ht="33">
      <c r="A1997" s="38">
        <v>1995</v>
      </c>
      <c r="B1997" s="38"/>
      <c r="C1997" s="38" t="s">
        <v>14046</v>
      </c>
      <c r="D1997" s="6" t="s">
        <v>1997</v>
      </c>
      <c r="E1997" s="3">
        <v>2</v>
      </c>
    </row>
    <row r="1998" spans="1:5" ht="33">
      <c r="A1998" s="38">
        <v>1996</v>
      </c>
      <c r="B1998" s="38"/>
      <c r="C1998" s="38" t="s">
        <v>14047</v>
      </c>
      <c r="D1998" s="6" t="s">
        <v>1998</v>
      </c>
      <c r="E1998" s="3">
        <v>8</v>
      </c>
    </row>
    <row r="1999" spans="1:5" ht="33">
      <c r="A1999" s="38">
        <v>1997</v>
      </c>
      <c r="B1999" s="38"/>
      <c r="C1999" s="38" t="s">
        <v>14048</v>
      </c>
      <c r="D1999" s="6" t="s">
        <v>1999</v>
      </c>
      <c r="E1999" s="3">
        <v>4</v>
      </c>
    </row>
    <row r="2000" spans="1:5" ht="33">
      <c r="A2000" s="38">
        <v>1998</v>
      </c>
      <c r="B2000" s="38"/>
      <c r="C2000" s="38" t="s">
        <v>14049</v>
      </c>
      <c r="D2000" s="6" t="s">
        <v>2000</v>
      </c>
      <c r="E2000" s="3">
        <v>4</v>
      </c>
    </row>
    <row r="2001" spans="1:5" ht="18.75">
      <c r="A2001" s="38">
        <v>1999</v>
      </c>
      <c r="B2001" s="38"/>
      <c r="C2001" s="38" t="s">
        <v>14050</v>
      </c>
      <c r="D2001" s="6" t="s">
        <v>2001</v>
      </c>
      <c r="E2001" s="3">
        <v>4</v>
      </c>
    </row>
    <row r="2002" spans="1:5" ht="33">
      <c r="A2002" s="38">
        <v>2000</v>
      </c>
      <c r="B2002" s="38"/>
      <c r="C2002" s="38" t="s">
        <v>14051</v>
      </c>
      <c r="D2002" s="6" t="s">
        <v>2002</v>
      </c>
      <c r="E2002" s="3">
        <v>4</v>
      </c>
    </row>
    <row r="2003" spans="1:5" ht="33">
      <c r="A2003" s="38">
        <v>2001</v>
      </c>
      <c r="B2003" s="38"/>
      <c r="C2003" s="38" t="s">
        <v>14052</v>
      </c>
      <c r="D2003" s="6" t="s">
        <v>2003</v>
      </c>
      <c r="E2003" s="3">
        <v>4</v>
      </c>
    </row>
    <row r="2004" spans="1:5" ht="33">
      <c r="A2004" s="38">
        <v>2002</v>
      </c>
      <c r="B2004" s="38"/>
      <c r="C2004" s="38" t="s">
        <v>14053</v>
      </c>
      <c r="D2004" s="6" t="s">
        <v>2004</v>
      </c>
      <c r="E2004" s="3">
        <v>4</v>
      </c>
    </row>
    <row r="2005" spans="1:5" ht="33">
      <c r="A2005" s="38">
        <v>2003</v>
      </c>
      <c r="B2005" s="38"/>
      <c r="C2005" s="38" t="s">
        <v>14054</v>
      </c>
      <c r="D2005" s="6" t="s">
        <v>2005</v>
      </c>
      <c r="E2005" s="3">
        <v>4</v>
      </c>
    </row>
    <row r="2006" spans="1:5" ht="18.75">
      <c r="A2006" s="38">
        <v>2004</v>
      </c>
      <c r="B2006" s="38"/>
      <c r="C2006" s="38" t="s">
        <v>14055</v>
      </c>
      <c r="D2006" s="6" t="s">
        <v>2006</v>
      </c>
      <c r="E2006" s="3">
        <v>4</v>
      </c>
    </row>
    <row r="2007" spans="1:5" ht="33">
      <c r="A2007" s="38">
        <v>2005</v>
      </c>
      <c r="B2007" s="38"/>
      <c r="C2007" s="38" t="s">
        <v>14056</v>
      </c>
      <c r="D2007" s="6" t="s">
        <v>2007</v>
      </c>
      <c r="E2007" s="3">
        <v>4</v>
      </c>
    </row>
    <row r="2008" spans="1:5" ht="33">
      <c r="A2008" s="38">
        <v>2006</v>
      </c>
      <c r="B2008" s="38"/>
      <c r="C2008" s="38" t="s">
        <v>14057</v>
      </c>
      <c r="D2008" s="6" t="s">
        <v>2008</v>
      </c>
      <c r="E2008" s="3">
        <v>4</v>
      </c>
    </row>
    <row r="2009" spans="1:5" ht="33">
      <c r="A2009" s="38">
        <v>2007</v>
      </c>
      <c r="B2009" s="38"/>
      <c r="C2009" s="38" t="s">
        <v>14058</v>
      </c>
      <c r="D2009" s="6" t="s">
        <v>2009</v>
      </c>
      <c r="E2009" s="3">
        <v>4</v>
      </c>
    </row>
    <row r="2010" spans="1:5" ht="33">
      <c r="A2010" s="38">
        <v>2008</v>
      </c>
      <c r="B2010" s="38"/>
      <c r="C2010" s="38" t="s">
        <v>14059</v>
      </c>
      <c r="D2010" s="6" t="s">
        <v>2010</v>
      </c>
      <c r="E2010" s="3">
        <v>4</v>
      </c>
    </row>
    <row r="2011" spans="1:5" ht="33">
      <c r="A2011" s="38">
        <v>2009</v>
      </c>
      <c r="B2011" s="38"/>
      <c r="C2011" s="38" t="s">
        <v>14060</v>
      </c>
      <c r="D2011" s="6" t="s">
        <v>2011</v>
      </c>
      <c r="E2011" s="3">
        <v>4</v>
      </c>
    </row>
    <row r="2012" spans="1:5" ht="33">
      <c r="A2012" s="38">
        <v>2010</v>
      </c>
      <c r="B2012" s="38"/>
      <c r="C2012" s="38" t="s">
        <v>14061</v>
      </c>
      <c r="D2012" s="6" t="s">
        <v>2012</v>
      </c>
      <c r="E2012" s="3">
        <v>4</v>
      </c>
    </row>
    <row r="2013" spans="1:5" ht="33">
      <c r="A2013" s="38">
        <v>2011</v>
      </c>
      <c r="B2013" s="38"/>
      <c r="C2013" s="38" t="s">
        <v>14062</v>
      </c>
      <c r="D2013" s="6" t="s">
        <v>2013</v>
      </c>
      <c r="E2013" s="3">
        <v>4</v>
      </c>
    </row>
    <row r="2014" spans="1:5" ht="33">
      <c r="A2014" s="38">
        <v>2012</v>
      </c>
      <c r="B2014" s="38"/>
      <c r="C2014" s="38" t="s">
        <v>14063</v>
      </c>
      <c r="D2014" s="6" t="s">
        <v>2014</v>
      </c>
      <c r="E2014" s="3">
        <v>4</v>
      </c>
    </row>
    <row r="2015" spans="1:5" ht="33">
      <c r="A2015" s="38">
        <v>2013</v>
      </c>
      <c r="B2015" s="38"/>
      <c r="C2015" s="38" t="s">
        <v>14064</v>
      </c>
      <c r="D2015" s="6" t="s">
        <v>2015</v>
      </c>
      <c r="E2015" s="3">
        <v>4</v>
      </c>
    </row>
    <row r="2016" spans="1:5" ht="33">
      <c r="A2016" s="38">
        <v>2014</v>
      </c>
      <c r="B2016" s="38"/>
      <c r="C2016" s="38" t="s">
        <v>14065</v>
      </c>
      <c r="D2016" s="6" t="s">
        <v>2016</v>
      </c>
      <c r="E2016" s="3">
        <v>4</v>
      </c>
    </row>
    <row r="2017" spans="1:5" ht="33">
      <c r="A2017" s="38">
        <v>2015</v>
      </c>
      <c r="B2017" s="38"/>
      <c r="C2017" s="38" t="s">
        <v>14066</v>
      </c>
      <c r="D2017" s="6" t="s">
        <v>2017</v>
      </c>
      <c r="E2017" s="3">
        <v>4</v>
      </c>
    </row>
    <row r="2018" spans="1:5" ht="33">
      <c r="A2018" s="38">
        <v>2016</v>
      </c>
      <c r="B2018" s="38"/>
      <c r="C2018" s="38" t="s">
        <v>14067</v>
      </c>
      <c r="D2018" s="6" t="s">
        <v>2018</v>
      </c>
      <c r="E2018" s="3">
        <v>4</v>
      </c>
    </row>
    <row r="2019" spans="1:5" ht="33">
      <c r="A2019" s="38">
        <v>2017</v>
      </c>
      <c r="B2019" s="38"/>
      <c r="C2019" s="38" t="s">
        <v>14068</v>
      </c>
      <c r="D2019" s="6" t="s">
        <v>2019</v>
      </c>
      <c r="E2019" s="3">
        <v>4</v>
      </c>
    </row>
    <row r="2020" spans="1:5" ht="33">
      <c r="A2020" s="38">
        <v>2018</v>
      </c>
      <c r="B2020" s="38"/>
      <c r="C2020" s="38" t="s">
        <v>14069</v>
      </c>
      <c r="D2020" s="6" t="s">
        <v>2020</v>
      </c>
      <c r="E2020" s="3">
        <v>4</v>
      </c>
    </row>
    <row r="2021" spans="1:5" ht="33">
      <c r="A2021" s="38">
        <v>2019</v>
      </c>
      <c r="B2021" s="38"/>
      <c r="C2021" s="38" t="s">
        <v>14070</v>
      </c>
      <c r="D2021" s="6" t="s">
        <v>2021</v>
      </c>
      <c r="E2021" s="3">
        <v>4</v>
      </c>
    </row>
    <row r="2022" spans="1:5" ht="18.75">
      <c r="A2022" s="38">
        <v>2020</v>
      </c>
      <c r="B2022" s="38"/>
      <c r="C2022" s="38" t="s">
        <v>14071</v>
      </c>
      <c r="D2022" s="6" t="s">
        <v>2022</v>
      </c>
      <c r="E2022" s="3">
        <v>4</v>
      </c>
    </row>
    <row r="2023" spans="1:5" ht="18.75">
      <c r="A2023" s="38">
        <v>2021</v>
      </c>
      <c r="B2023" s="38"/>
      <c r="C2023" s="38" t="s">
        <v>14072</v>
      </c>
      <c r="D2023" s="6" t="s">
        <v>2023</v>
      </c>
      <c r="E2023" s="3">
        <v>4</v>
      </c>
    </row>
    <row r="2024" spans="1:5" ht="18.75">
      <c r="A2024" s="38">
        <v>2022</v>
      </c>
      <c r="B2024" s="38"/>
      <c r="C2024" s="38" t="s">
        <v>14073</v>
      </c>
      <c r="D2024" s="6" t="s">
        <v>2024</v>
      </c>
      <c r="E2024" s="3">
        <v>4</v>
      </c>
    </row>
    <row r="2025" spans="1:5" ht="33">
      <c r="A2025" s="38">
        <v>2023</v>
      </c>
      <c r="B2025" s="38"/>
      <c r="C2025" s="38" t="s">
        <v>14074</v>
      </c>
      <c r="D2025" s="6" t="s">
        <v>2025</v>
      </c>
      <c r="E2025" s="3">
        <v>4</v>
      </c>
    </row>
    <row r="2026" spans="1:5" ht="33">
      <c r="A2026" s="38">
        <v>2024</v>
      </c>
      <c r="B2026" s="38"/>
      <c r="C2026" s="38" t="s">
        <v>14075</v>
      </c>
      <c r="D2026" s="6" t="s">
        <v>2026</v>
      </c>
      <c r="E2026" s="3">
        <v>4</v>
      </c>
    </row>
    <row r="2027" spans="1:5" ht="33">
      <c r="A2027" s="38">
        <v>2025</v>
      </c>
      <c r="B2027" s="38"/>
      <c r="C2027" s="38" t="s">
        <v>14076</v>
      </c>
      <c r="D2027" s="6" t="s">
        <v>2027</v>
      </c>
      <c r="E2027" s="3">
        <v>4</v>
      </c>
    </row>
    <row r="2028" spans="1:5" ht="33">
      <c r="A2028" s="38">
        <v>2026</v>
      </c>
      <c r="B2028" s="38"/>
      <c r="C2028" s="38" t="s">
        <v>14077</v>
      </c>
      <c r="D2028" s="6" t="s">
        <v>2028</v>
      </c>
      <c r="E2028" s="3">
        <v>4</v>
      </c>
    </row>
    <row r="2029" spans="1:5" ht="33">
      <c r="A2029" s="38">
        <v>2027</v>
      </c>
      <c r="B2029" s="38"/>
      <c r="C2029" s="38" t="s">
        <v>14078</v>
      </c>
      <c r="D2029" s="6" t="s">
        <v>2029</v>
      </c>
      <c r="E2029" s="3">
        <v>4</v>
      </c>
    </row>
    <row r="2030" spans="1:5" ht="33">
      <c r="A2030" s="38">
        <v>2028</v>
      </c>
      <c r="B2030" s="38"/>
      <c r="C2030" s="38" t="s">
        <v>14079</v>
      </c>
      <c r="D2030" s="6" t="s">
        <v>2030</v>
      </c>
      <c r="E2030" s="3">
        <v>4</v>
      </c>
    </row>
    <row r="2031" spans="1:5" ht="18.75">
      <c r="A2031" s="38">
        <v>2029</v>
      </c>
      <c r="B2031" s="38"/>
      <c r="C2031" s="38" t="s">
        <v>14080</v>
      </c>
      <c r="D2031" s="6" t="s">
        <v>2031</v>
      </c>
      <c r="E2031" s="3">
        <v>4</v>
      </c>
    </row>
    <row r="2032" spans="1:5" ht="33">
      <c r="A2032" s="38">
        <v>2030</v>
      </c>
      <c r="B2032" s="38"/>
      <c r="C2032" s="38" t="s">
        <v>14081</v>
      </c>
      <c r="D2032" s="6" t="s">
        <v>2032</v>
      </c>
      <c r="E2032" s="3">
        <v>4</v>
      </c>
    </row>
    <row r="2033" spans="1:5" ht="33">
      <c r="A2033" s="38">
        <v>2031</v>
      </c>
      <c r="B2033" s="38"/>
      <c r="C2033" s="38" t="s">
        <v>14082</v>
      </c>
      <c r="D2033" s="6" t="s">
        <v>2033</v>
      </c>
      <c r="E2033" s="3">
        <v>4</v>
      </c>
    </row>
    <row r="2034" spans="1:5" ht="33">
      <c r="A2034" s="38">
        <v>2032</v>
      </c>
      <c r="B2034" s="38"/>
      <c r="C2034" s="38" t="s">
        <v>14083</v>
      </c>
      <c r="D2034" s="6" t="s">
        <v>2034</v>
      </c>
      <c r="E2034" s="3">
        <v>4</v>
      </c>
    </row>
    <row r="2035" spans="1:5" ht="18.75">
      <c r="A2035" s="38">
        <v>2033</v>
      </c>
      <c r="B2035" s="38"/>
      <c r="C2035" s="38" t="s">
        <v>14084</v>
      </c>
      <c r="D2035" s="6" t="s">
        <v>2035</v>
      </c>
      <c r="E2035" s="3">
        <v>4</v>
      </c>
    </row>
    <row r="2036" spans="1:5" ht="18.75">
      <c r="A2036" s="38">
        <v>2034</v>
      </c>
      <c r="B2036" s="38"/>
      <c r="C2036" s="38" t="s">
        <v>14085</v>
      </c>
      <c r="D2036" s="6" t="s">
        <v>2036</v>
      </c>
      <c r="E2036" s="3">
        <v>4</v>
      </c>
    </row>
    <row r="2037" spans="1:5" ht="33">
      <c r="A2037" s="38">
        <v>2035</v>
      </c>
      <c r="B2037" s="38"/>
      <c r="C2037" s="38" t="s">
        <v>14086</v>
      </c>
      <c r="D2037" s="6" t="s">
        <v>2037</v>
      </c>
      <c r="E2037" s="3">
        <v>4</v>
      </c>
    </row>
    <row r="2038" spans="1:5" ht="18.75">
      <c r="A2038" s="38">
        <v>2036</v>
      </c>
      <c r="B2038" s="38"/>
      <c r="C2038" s="38" t="s">
        <v>14087</v>
      </c>
      <c r="D2038" s="6" t="s">
        <v>2038</v>
      </c>
      <c r="E2038" s="3">
        <v>4</v>
      </c>
    </row>
    <row r="2039" spans="1:5" ht="33">
      <c r="A2039" s="38">
        <v>2037</v>
      </c>
      <c r="B2039" s="38"/>
      <c r="C2039" s="38" t="s">
        <v>14088</v>
      </c>
      <c r="D2039" s="6" t="s">
        <v>2039</v>
      </c>
      <c r="E2039" s="3">
        <v>4</v>
      </c>
    </row>
    <row r="2040" spans="1:5" ht="33">
      <c r="A2040" s="38">
        <v>2038</v>
      </c>
      <c r="B2040" s="38"/>
      <c r="C2040" s="38" t="s">
        <v>14089</v>
      </c>
      <c r="D2040" s="6" t="s">
        <v>2040</v>
      </c>
      <c r="E2040" s="3">
        <v>4</v>
      </c>
    </row>
    <row r="2041" spans="1:5" ht="33">
      <c r="A2041" s="38">
        <v>2039</v>
      </c>
      <c r="B2041" s="38"/>
      <c r="C2041" s="38" t="s">
        <v>14090</v>
      </c>
      <c r="D2041" s="6" t="s">
        <v>2041</v>
      </c>
      <c r="E2041" s="3">
        <v>4</v>
      </c>
    </row>
    <row r="2042" spans="1:5" ht="33">
      <c r="A2042" s="38">
        <v>2040</v>
      </c>
      <c r="B2042" s="38"/>
      <c r="C2042" s="38" t="s">
        <v>14091</v>
      </c>
      <c r="D2042" s="6" t="s">
        <v>2042</v>
      </c>
      <c r="E2042" s="3">
        <v>4</v>
      </c>
    </row>
    <row r="2043" spans="1:5" ht="33">
      <c r="A2043" s="38">
        <v>2041</v>
      </c>
      <c r="B2043" s="38"/>
      <c r="C2043" s="38" t="s">
        <v>14092</v>
      </c>
      <c r="D2043" s="6" t="s">
        <v>2043</v>
      </c>
      <c r="E2043" s="3">
        <v>4</v>
      </c>
    </row>
    <row r="2044" spans="1:5" ht="33">
      <c r="A2044" s="38">
        <v>2042</v>
      </c>
      <c r="B2044" s="38"/>
      <c r="C2044" s="38" t="s">
        <v>14093</v>
      </c>
      <c r="D2044" s="6" t="s">
        <v>2044</v>
      </c>
      <c r="E2044" s="3">
        <v>4</v>
      </c>
    </row>
    <row r="2045" spans="1:5" ht="49.5">
      <c r="A2045" s="38">
        <v>2043</v>
      </c>
      <c r="B2045" s="38"/>
      <c r="C2045" s="38" t="s">
        <v>14094</v>
      </c>
      <c r="D2045" s="6" t="s">
        <v>2045</v>
      </c>
      <c r="E2045" s="3">
        <v>4</v>
      </c>
    </row>
    <row r="2046" spans="1:5" ht="33">
      <c r="A2046" s="38">
        <v>2044</v>
      </c>
      <c r="B2046" s="38"/>
      <c r="C2046" s="38" t="s">
        <v>14095</v>
      </c>
      <c r="D2046" s="6" t="s">
        <v>2046</v>
      </c>
      <c r="E2046" s="3">
        <v>4</v>
      </c>
    </row>
    <row r="2047" spans="1:5" ht="33">
      <c r="A2047" s="38">
        <v>2045</v>
      </c>
      <c r="B2047" s="38"/>
      <c r="C2047" s="38" t="s">
        <v>14096</v>
      </c>
      <c r="D2047" s="6" t="s">
        <v>2047</v>
      </c>
      <c r="E2047" s="3">
        <v>4</v>
      </c>
    </row>
    <row r="2048" spans="1:5" ht="18.75">
      <c r="A2048" s="38">
        <v>2046</v>
      </c>
      <c r="B2048" s="38"/>
      <c r="C2048" s="38" t="s">
        <v>14097</v>
      </c>
      <c r="D2048" s="6" t="s">
        <v>2048</v>
      </c>
      <c r="E2048" s="3">
        <v>4</v>
      </c>
    </row>
    <row r="2049" spans="1:5" ht="33">
      <c r="A2049" s="38">
        <v>2047</v>
      </c>
      <c r="B2049" s="38"/>
      <c r="C2049" s="38" t="s">
        <v>14098</v>
      </c>
      <c r="D2049" s="6" t="s">
        <v>2049</v>
      </c>
      <c r="E2049" s="3">
        <v>4</v>
      </c>
    </row>
    <row r="2050" spans="1:5" ht="33">
      <c r="A2050" s="38">
        <v>2048</v>
      </c>
      <c r="B2050" s="38"/>
      <c r="C2050" s="38" t="s">
        <v>14099</v>
      </c>
      <c r="D2050" s="6" t="s">
        <v>2050</v>
      </c>
      <c r="E2050" s="3">
        <v>4</v>
      </c>
    </row>
    <row r="2051" spans="1:5" ht="18.75">
      <c r="A2051" s="38">
        <v>2049</v>
      </c>
      <c r="B2051" s="38"/>
      <c r="C2051" s="38" t="s">
        <v>14100</v>
      </c>
      <c r="D2051" s="6" t="s">
        <v>2051</v>
      </c>
      <c r="E2051" s="3">
        <v>4</v>
      </c>
    </row>
    <row r="2052" spans="1:5" ht="18.75">
      <c r="A2052" s="38">
        <v>2050</v>
      </c>
      <c r="B2052" s="38"/>
      <c r="C2052" s="38" t="s">
        <v>14101</v>
      </c>
      <c r="D2052" s="6" t="s">
        <v>2052</v>
      </c>
      <c r="E2052" s="3">
        <v>4</v>
      </c>
    </row>
    <row r="2053" spans="1:5" ht="33">
      <c r="A2053" s="38">
        <v>2051</v>
      </c>
      <c r="B2053" s="38"/>
      <c r="C2053" s="38" t="s">
        <v>14102</v>
      </c>
      <c r="D2053" s="6" t="s">
        <v>2053</v>
      </c>
      <c r="E2053" s="3">
        <v>4</v>
      </c>
    </row>
    <row r="2054" spans="1:5" ht="18.75">
      <c r="A2054" s="38">
        <v>2052</v>
      </c>
      <c r="B2054" s="38"/>
      <c r="C2054" s="38" t="s">
        <v>14103</v>
      </c>
      <c r="D2054" s="6" t="s">
        <v>2054</v>
      </c>
      <c r="E2054" s="3">
        <v>4</v>
      </c>
    </row>
    <row r="2055" spans="1:5" ht="49.5">
      <c r="A2055" s="38">
        <v>2053</v>
      </c>
      <c r="B2055" s="38"/>
      <c r="C2055" s="38" t="s">
        <v>14104</v>
      </c>
      <c r="D2055" s="6" t="s">
        <v>2055</v>
      </c>
      <c r="E2055" s="3">
        <v>4</v>
      </c>
    </row>
    <row r="2056" spans="1:5" ht="33">
      <c r="A2056" s="38">
        <v>2054</v>
      </c>
      <c r="B2056" s="38"/>
      <c r="C2056" s="38" t="s">
        <v>14105</v>
      </c>
      <c r="D2056" s="6" t="s">
        <v>2056</v>
      </c>
      <c r="E2056" s="3">
        <v>4</v>
      </c>
    </row>
    <row r="2057" spans="1:5" ht="33">
      <c r="A2057" s="38">
        <v>2055</v>
      </c>
      <c r="B2057" s="38"/>
      <c r="C2057" s="38" t="s">
        <v>14106</v>
      </c>
      <c r="D2057" s="6" t="s">
        <v>2057</v>
      </c>
      <c r="E2057" s="3">
        <v>6</v>
      </c>
    </row>
    <row r="2058" spans="1:5" ht="33">
      <c r="A2058" s="38">
        <v>2056</v>
      </c>
      <c r="B2058" s="38"/>
      <c r="C2058" s="38" t="s">
        <v>14107</v>
      </c>
      <c r="D2058" s="6" t="s">
        <v>2058</v>
      </c>
      <c r="E2058" s="3">
        <v>8</v>
      </c>
    </row>
    <row r="2059" spans="1:5" ht="33">
      <c r="A2059" s="38">
        <v>2057</v>
      </c>
      <c r="B2059" s="38"/>
      <c r="C2059" s="38" t="s">
        <v>14108</v>
      </c>
      <c r="D2059" s="6" t="s">
        <v>2059</v>
      </c>
      <c r="E2059" s="3">
        <v>8</v>
      </c>
    </row>
    <row r="2060" spans="1:5" ht="33">
      <c r="A2060" s="38">
        <v>2058</v>
      </c>
      <c r="B2060" s="38"/>
      <c r="C2060" s="38" t="s">
        <v>14109</v>
      </c>
      <c r="D2060" s="6" t="s">
        <v>2060</v>
      </c>
      <c r="E2060" s="3">
        <v>8</v>
      </c>
    </row>
    <row r="2061" spans="1:5" ht="33">
      <c r="A2061" s="38">
        <v>2059</v>
      </c>
      <c r="B2061" s="38"/>
      <c r="C2061" s="38" t="s">
        <v>14110</v>
      </c>
      <c r="D2061" s="6" t="s">
        <v>2061</v>
      </c>
      <c r="E2061" s="3">
        <v>4</v>
      </c>
    </row>
    <row r="2062" spans="1:5" ht="33">
      <c r="A2062" s="38">
        <v>2060</v>
      </c>
      <c r="B2062" s="38"/>
      <c r="C2062" s="38" t="s">
        <v>14111</v>
      </c>
      <c r="D2062" s="6" t="s">
        <v>2062</v>
      </c>
      <c r="E2062" s="3">
        <v>4</v>
      </c>
    </row>
    <row r="2063" spans="1:5" ht="33">
      <c r="A2063" s="38">
        <v>2061</v>
      </c>
      <c r="B2063" s="38"/>
      <c r="C2063" s="38" t="s">
        <v>14112</v>
      </c>
      <c r="D2063" s="6" t="s">
        <v>2063</v>
      </c>
      <c r="E2063" s="3">
        <v>4</v>
      </c>
    </row>
    <row r="2064" spans="1:5" ht="33">
      <c r="A2064" s="38">
        <v>2062</v>
      </c>
      <c r="B2064" s="38"/>
      <c r="C2064" s="38" t="s">
        <v>14113</v>
      </c>
      <c r="D2064" s="6" t="s">
        <v>2064</v>
      </c>
      <c r="E2064" s="3">
        <v>4</v>
      </c>
    </row>
    <row r="2065" spans="1:5" ht="33">
      <c r="A2065" s="38">
        <v>2063</v>
      </c>
      <c r="B2065" s="38"/>
      <c r="C2065" s="38" t="s">
        <v>14114</v>
      </c>
      <c r="D2065" s="6" t="s">
        <v>2065</v>
      </c>
      <c r="E2065" s="3">
        <v>4</v>
      </c>
    </row>
    <row r="2066" spans="1:5" ht="18.75">
      <c r="A2066" s="38">
        <v>2064</v>
      </c>
      <c r="B2066" s="38"/>
      <c r="C2066" s="38" t="s">
        <v>14115</v>
      </c>
      <c r="D2066" s="6" t="s">
        <v>2066</v>
      </c>
      <c r="E2066" s="3">
        <v>4</v>
      </c>
    </row>
    <row r="2067" spans="1:5" ht="33">
      <c r="A2067" s="38">
        <v>2065</v>
      </c>
      <c r="B2067" s="38"/>
      <c r="C2067" s="38" t="s">
        <v>14116</v>
      </c>
      <c r="D2067" s="6" t="s">
        <v>2067</v>
      </c>
      <c r="E2067" s="3">
        <v>4</v>
      </c>
    </row>
    <row r="2068" spans="1:5" ht="33">
      <c r="A2068" s="38">
        <v>2066</v>
      </c>
      <c r="B2068" s="38"/>
      <c r="C2068" s="38" t="s">
        <v>14117</v>
      </c>
      <c r="D2068" s="6" t="s">
        <v>2068</v>
      </c>
      <c r="E2068" s="3">
        <v>8</v>
      </c>
    </row>
    <row r="2069" spans="1:5" ht="33">
      <c r="A2069" s="38">
        <v>2067</v>
      </c>
      <c r="B2069" s="38"/>
      <c r="C2069" s="38" t="s">
        <v>14118</v>
      </c>
      <c r="D2069" s="6" t="s">
        <v>2069</v>
      </c>
      <c r="E2069" s="3">
        <v>6</v>
      </c>
    </row>
    <row r="2070" spans="1:5" ht="33">
      <c r="A2070" s="38">
        <v>2068</v>
      </c>
      <c r="B2070" s="38"/>
      <c r="C2070" s="38" t="s">
        <v>14119</v>
      </c>
      <c r="D2070" s="6" t="s">
        <v>2070</v>
      </c>
      <c r="E2070" s="3">
        <v>4</v>
      </c>
    </row>
    <row r="2071" spans="1:5" ht="33">
      <c r="A2071" s="38">
        <v>2069</v>
      </c>
      <c r="B2071" s="38"/>
      <c r="C2071" s="38" t="s">
        <v>14120</v>
      </c>
      <c r="D2071" s="6" t="s">
        <v>2071</v>
      </c>
      <c r="E2071" s="3">
        <v>6</v>
      </c>
    </row>
    <row r="2072" spans="1:5" ht="33">
      <c r="A2072" s="38">
        <v>2070</v>
      </c>
      <c r="B2072" s="38"/>
      <c r="C2072" s="38" t="s">
        <v>14121</v>
      </c>
      <c r="D2072" s="6" t="s">
        <v>2072</v>
      </c>
      <c r="E2072" s="3">
        <v>4</v>
      </c>
    </row>
    <row r="2073" spans="1:5" ht="33">
      <c r="A2073" s="38">
        <v>2071</v>
      </c>
      <c r="B2073" s="38"/>
      <c r="C2073" s="38" t="s">
        <v>14122</v>
      </c>
      <c r="D2073" s="6" t="s">
        <v>2073</v>
      </c>
      <c r="E2073" s="3">
        <v>4</v>
      </c>
    </row>
    <row r="2074" spans="1:5" ht="33">
      <c r="A2074" s="38">
        <v>2072</v>
      </c>
      <c r="B2074" s="38"/>
      <c r="C2074" s="38" t="s">
        <v>14123</v>
      </c>
      <c r="D2074" s="6" t="s">
        <v>2074</v>
      </c>
      <c r="E2074" s="3">
        <v>4</v>
      </c>
    </row>
    <row r="2075" spans="1:5" ht="33">
      <c r="A2075" s="38">
        <v>2073</v>
      </c>
      <c r="B2075" s="38"/>
      <c r="C2075" s="38" t="s">
        <v>14124</v>
      </c>
      <c r="D2075" s="6" t="s">
        <v>2075</v>
      </c>
      <c r="E2075" s="3">
        <v>4</v>
      </c>
    </row>
    <row r="2076" spans="1:5" ht="33">
      <c r="A2076" s="38">
        <v>2074</v>
      </c>
      <c r="B2076" s="38"/>
      <c r="C2076" s="38" t="s">
        <v>14125</v>
      </c>
      <c r="D2076" s="6" t="s">
        <v>2076</v>
      </c>
      <c r="E2076" s="3">
        <v>4</v>
      </c>
    </row>
    <row r="2077" spans="1:5" ht="33">
      <c r="A2077" s="38">
        <v>2075</v>
      </c>
      <c r="B2077" s="38"/>
      <c r="C2077" s="38" t="s">
        <v>14126</v>
      </c>
      <c r="D2077" s="6" t="s">
        <v>2077</v>
      </c>
      <c r="E2077" s="3">
        <v>4</v>
      </c>
    </row>
    <row r="2078" spans="1:5" ht="33">
      <c r="A2078" s="38">
        <v>2076</v>
      </c>
      <c r="B2078" s="38"/>
      <c r="C2078" s="38" t="s">
        <v>14127</v>
      </c>
      <c r="D2078" s="6" t="s">
        <v>2078</v>
      </c>
      <c r="E2078" s="3">
        <v>4</v>
      </c>
    </row>
    <row r="2079" spans="1:5" ht="18.75">
      <c r="A2079" s="38">
        <v>2077</v>
      </c>
      <c r="B2079" s="38"/>
      <c r="C2079" s="38" t="s">
        <v>14128</v>
      </c>
      <c r="D2079" s="6" t="s">
        <v>2079</v>
      </c>
      <c r="E2079" s="3">
        <v>4</v>
      </c>
    </row>
    <row r="2080" spans="1:5" ht="33">
      <c r="A2080" s="38">
        <v>2078</v>
      </c>
      <c r="B2080" s="38"/>
      <c r="C2080" s="38" t="s">
        <v>14129</v>
      </c>
      <c r="D2080" s="6" t="s">
        <v>2080</v>
      </c>
      <c r="E2080" s="3">
        <v>4</v>
      </c>
    </row>
    <row r="2081" spans="1:5" ht="18.75">
      <c r="A2081" s="38">
        <v>2079</v>
      </c>
      <c r="B2081" s="38"/>
      <c r="C2081" s="38" t="s">
        <v>14130</v>
      </c>
      <c r="D2081" s="6" t="s">
        <v>2081</v>
      </c>
      <c r="E2081" s="3">
        <v>4</v>
      </c>
    </row>
    <row r="2082" spans="1:5" ht="33">
      <c r="A2082" s="38">
        <v>2080</v>
      </c>
      <c r="B2082" s="38"/>
      <c r="C2082" s="38" t="s">
        <v>14131</v>
      </c>
      <c r="D2082" s="6" t="s">
        <v>2082</v>
      </c>
      <c r="E2082" s="3">
        <v>4</v>
      </c>
    </row>
    <row r="2083" spans="1:5" ht="33">
      <c r="A2083" s="38">
        <v>2081</v>
      </c>
      <c r="B2083" s="38"/>
      <c r="C2083" s="38" t="s">
        <v>14132</v>
      </c>
      <c r="D2083" s="6" t="s">
        <v>2083</v>
      </c>
      <c r="E2083" s="3">
        <v>4</v>
      </c>
    </row>
    <row r="2084" spans="1:5" ht="33">
      <c r="A2084" s="38">
        <v>2082</v>
      </c>
      <c r="B2084" s="38"/>
      <c r="C2084" s="38" t="s">
        <v>14133</v>
      </c>
      <c r="D2084" s="6" t="s">
        <v>2084</v>
      </c>
      <c r="E2084" s="3">
        <v>4</v>
      </c>
    </row>
    <row r="2085" spans="1:5" ht="18.75">
      <c r="A2085" s="38">
        <v>2083</v>
      </c>
      <c r="B2085" s="38"/>
      <c r="C2085" s="38" t="s">
        <v>14134</v>
      </c>
      <c r="D2085" s="6" t="s">
        <v>2085</v>
      </c>
      <c r="E2085" s="3">
        <v>4</v>
      </c>
    </row>
    <row r="2086" spans="1:5" ht="18.75">
      <c r="A2086" s="38">
        <v>2084</v>
      </c>
      <c r="B2086" s="38"/>
      <c r="C2086" s="38" t="s">
        <v>14135</v>
      </c>
      <c r="D2086" s="6" t="s">
        <v>2086</v>
      </c>
      <c r="E2086" s="3">
        <v>4</v>
      </c>
    </row>
    <row r="2087" spans="1:5" ht="33">
      <c r="A2087" s="38">
        <v>2085</v>
      </c>
      <c r="B2087" s="38"/>
      <c r="C2087" s="38" t="s">
        <v>14136</v>
      </c>
      <c r="D2087" s="6" t="s">
        <v>2087</v>
      </c>
      <c r="E2087" s="3">
        <v>4</v>
      </c>
    </row>
    <row r="2088" spans="1:5" ht="49.5">
      <c r="A2088" s="38">
        <v>2086</v>
      </c>
      <c r="B2088" s="38"/>
      <c r="C2088" s="38" t="s">
        <v>14137</v>
      </c>
      <c r="D2088" s="6" t="s">
        <v>2088</v>
      </c>
      <c r="E2088" s="3">
        <v>4</v>
      </c>
    </row>
    <row r="2089" spans="1:5" ht="33">
      <c r="A2089" s="38">
        <v>2087</v>
      </c>
      <c r="B2089" s="38"/>
      <c r="C2089" s="38" t="s">
        <v>14138</v>
      </c>
      <c r="D2089" s="6" t="s">
        <v>2089</v>
      </c>
      <c r="E2089" s="3">
        <v>4</v>
      </c>
    </row>
    <row r="2090" spans="1:5" ht="33">
      <c r="A2090" s="38">
        <v>2088</v>
      </c>
      <c r="B2090" s="38"/>
      <c r="C2090" s="38" t="s">
        <v>14139</v>
      </c>
      <c r="D2090" s="6" t="s">
        <v>2090</v>
      </c>
      <c r="E2090" s="3">
        <v>4</v>
      </c>
    </row>
    <row r="2091" spans="1:5" ht="33">
      <c r="A2091" s="38">
        <v>2089</v>
      </c>
      <c r="B2091" s="38"/>
      <c r="C2091" s="38" t="s">
        <v>14140</v>
      </c>
      <c r="D2091" s="6" t="s">
        <v>2091</v>
      </c>
      <c r="E2091" s="3">
        <v>4</v>
      </c>
    </row>
    <row r="2092" spans="1:5" ht="18.75">
      <c r="A2092" s="38">
        <v>2090</v>
      </c>
      <c r="B2092" s="38"/>
      <c r="C2092" s="38" t="s">
        <v>14141</v>
      </c>
      <c r="D2092" s="6" t="s">
        <v>2092</v>
      </c>
      <c r="E2092" s="3">
        <v>4</v>
      </c>
    </row>
    <row r="2093" spans="1:5" ht="33">
      <c r="A2093" s="38">
        <v>2091</v>
      </c>
      <c r="B2093" s="38"/>
      <c r="C2093" s="38" t="s">
        <v>14142</v>
      </c>
      <c r="D2093" s="6" t="s">
        <v>2093</v>
      </c>
      <c r="E2093" s="3">
        <v>4</v>
      </c>
    </row>
    <row r="2094" spans="1:5" ht="33">
      <c r="A2094" s="38">
        <v>2092</v>
      </c>
      <c r="B2094" s="38"/>
      <c r="C2094" s="38" t="s">
        <v>14143</v>
      </c>
      <c r="D2094" s="6" t="s">
        <v>2094</v>
      </c>
      <c r="E2094" s="3">
        <v>4</v>
      </c>
    </row>
    <row r="2095" spans="1:5" ht="33">
      <c r="A2095" s="38">
        <v>2093</v>
      </c>
      <c r="B2095" s="38"/>
      <c r="C2095" s="38" t="s">
        <v>14144</v>
      </c>
      <c r="D2095" s="6" t="s">
        <v>2095</v>
      </c>
      <c r="E2095" s="3">
        <v>4</v>
      </c>
    </row>
    <row r="2096" spans="1:5" ht="33">
      <c r="A2096" s="38">
        <v>2094</v>
      </c>
      <c r="B2096" s="38"/>
      <c r="C2096" s="38" t="s">
        <v>14145</v>
      </c>
      <c r="D2096" s="6" t="s">
        <v>2096</v>
      </c>
      <c r="E2096" s="3">
        <v>4</v>
      </c>
    </row>
    <row r="2097" spans="1:5" ht="33">
      <c r="A2097" s="38">
        <v>2095</v>
      </c>
      <c r="B2097" s="38"/>
      <c r="C2097" s="38" t="s">
        <v>14146</v>
      </c>
      <c r="D2097" s="6" t="s">
        <v>2097</v>
      </c>
      <c r="E2097" s="3">
        <v>4</v>
      </c>
    </row>
    <row r="2098" spans="1:5" ht="33">
      <c r="A2098" s="38">
        <v>2096</v>
      </c>
      <c r="B2098" s="38"/>
      <c r="C2098" s="38" t="s">
        <v>14147</v>
      </c>
      <c r="D2098" s="6" t="s">
        <v>2098</v>
      </c>
      <c r="E2098" s="3">
        <v>4</v>
      </c>
    </row>
    <row r="2099" spans="1:5" ht="33">
      <c r="A2099" s="38">
        <v>2097</v>
      </c>
      <c r="B2099" s="38"/>
      <c r="C2099" s="38" t="s">
        <v>14148</v>
      </c>
      <c r="D2099" s="6" t="s">
        <v>2099</v>
      </c>
      <c r="E2099" s="3">
        <v>4</v>
      </c>
    </row>
    <row r="2100" spans="1:5" ht="18.75">
      <c r="A2100" s="38">
        <v>2098</v>
      </c>
      <c r="B2100" s="38"/>
      <c r="C2100" s="38" t="s">
        <v>14149</v>
      </c>
      <c r="D2100" s="6" t="s">
        <v>2100</v>
      </c>
      <c r="E2100" s="3">
        <v>4</v>
      </c>
    </row>
    <row r="2101" spans="1:5" ht="49.5">
      <c r="A2101" s="38">
        <v>2099</v>
      </c>
      <c r="B2101" s="38"/>
      <c r="C2101" s="38" t="s">
        <v>14150</v>
      </c>
      <c r="D2101" s="6" t="s">
        <v>2101</v>
      </c>
      <c r="E2101" s="3">
        <v>4</v>
      </c>
    </row>
    <row r="2102" spans="1:5" ht="33">
      <c r="A2102" s="38">
        <v>2100</v>
      </c>
      <c r="B2102" s="38"/>
      <c r="C2102" s="38" t="s">
        <v>14151</v>
      </c>
      <c r="D2102" s="6" t="s">
        <v>2102</v>
      </c>
      <c r="E2102" s="3">
        <v>4</v>
      </c>
    </row>
    <row r="2103" spans="1:5" ht="33">
      <c r="A2103" s="38">
        <v>2101</v>
      </c>
      <c r="B2103" s="38"/>
      <c r="C2103" s="38" t="s">
        <v>14152</v>
      </c>
      <c r="D2103" s="6" t="s">
        <v>2103</v>
      </c>
      <c r="E2103" s="3">
        <v>4</v>
      </c>
    </row>
    <row r="2104" spans="1:5" ht="33">
      <c r="A2104" s="38">
        <v>2102</v>
      </c>
      <c r="B2104" s="38"/>
      <c r="C2104" s="38" t="s">
        <v>14153</v>
      </c>
      <c r="D2104" s="6" t="s">
        <v>2104</v>
      </c>
      <c r="E2104" s="3">
        <v>4</v>
      </c>
    </row>
    <row r="2105" spans="1:5" ht="33">
      <c r="A2105" s="38">
        <v>2103</v>
      </c>
      <c r="B2105" s="38"/>
      <c r="C2105" s="38" t="s">
        <v>14154</v>
      </c>
      <c r="D2105" s="6" t="s">
        <v>2105</v>
      </c>
      <c r="E2105" s="3">
        <v>4</v>
      </c>
    </row>
    <row r="2106" spans="1:5" ht="33">
      <c r="A2106" s="38">
        <v>2104</v>
      </c>
      <c r="B2106" s="38"/>
      <c r="C2106" s="38" t="s">
        <v>14155</v>
      </c>
      <c r="D2106" s="6" t="s">
        <v>2106</v>
      </c>
      <c r="E2106" s="3">
        <v>4</v>
      </c>
    </row>
    <row r="2107" spans="1:5" ht="33">
      <c r="A2107" s="38">
        <v>2105</v>
      </c>
      <c r="B2107" s="38"/>
      <c r="C2107" s="38" t="s">
        <v>14156</v>
      </c>
      <c r="D2107" s="6" t="s">
        <v>2107</v>
      </c>
      <c r="E2107" s="3">
        <v>4</v>
      </c>
    </row>
    <row r="2108" spans="1:5" ht="33">
      <c r="A2108" s="38">
        <v>2106</v>
      </c>
      <c r="B2108" s="38"/>
      <c r="C2108" s="38" t="s">
        <v>14157</v>
      </c>
      <c r="D2108" s="6" t="s">
        <v>2108</v>
      </c>
      <c r="E2108" s="3">
        <v>4</v>
      </c>
    </row>
    <row r="2109" spans="1:5" ht="33">
      <c r="A2109" s="38">
        <v>2107</v>
      </c>
      <c r="B2109" s="38"/>
      <c r="C2109" s="38" t="s">
        <v>14158</v>
      </c>
      <c r="D2109" s="6" t="s">
        <v>2109</v>
      </c>
      <c r="E2109" s="3">
        <v>4</v>
      </c>
    </row>
    <row r="2110" spans="1:5" ht="49.5">
      <c r="A2110" s="38">
        <v>2108</v>
      </c>
      <c r="B2110" s="38"/>
      <c r="C2110" s="38" t="s">
        <v>14159</v>
      </c>
      <c r="D2110" s="6" t="s">
        <v>2110</v>
      </c>
      <c r="E2110" s="3">
        <v>4</v>
      </c>
    </row>
    <row r="2111" spans="1:5" ht="33">
      <c r="A2111" s="38">
        <v>2109</v>
      </c>
      <c r="B2111" s="38"/>
      <c r="C2111" s="38" t="s">
        <v>14160</v>
      </c>
      <c r="D2111" s="6" t="s">
        <v>2111</v>
      </c>
      <c r="E2111" s="3">
        <v>4</v>
      </c>
    </row>
    <row r="2112" spans="1:5" ht="33">
      <c r="A2112" s="38">
        <v>2110</v>
      </c>
      <c r="B2112" s="38"/>
      <c r="C2112" s="38" t="s">
        <v>14161</v>
      </c>
      <c r="D2112" s="6" t="s">
        <v>2112</v>
      </c>
      <c r="E2112" s="3">
        <v>4</v>
      </c>
    </row>
    <row r="2113" spans="1:5" ht="33">
      <c r="A2113" s="38">
        <v>2111</v>
      </c>
      <c r="B2113" s="38"/>
      <c r="C2113" s="38" t="s">
        <v>14162</v>
      </c>
      <c r="D2113" s="6" t="s">
        <v>2113</v>
      </c>
      <c r="E2113" s="3">
        <v>4</v>
      </c>
    </row>
    <row r="2114" spans="1:5" ht="33">
      <c r="A2114" s="38">
        <v>2112</v>
      </c>
      <c r="B2114" s="38"/>
      <c r="C2114" s="38" t="s">
        <v>14163</v>
      </c>
      <c r="D2114" s="6" t="s">
        <v>2114</v>
      </c>
      <c r="E2114" s="3">
        <v>4</v>
      </c>
    </row>
    <row r="2115" spans="1:5" ht="18.75">
      <c r="A2115" s="38">
        <v>2113</v>
      </c>
      <c r="B2115" s="38"/>
      <c r="C2115" s="38" t="s">
        <v>14164</v>
      </c>
      <c r="D2115" s="6" t="s">
        <v>2115</v>
      </c>
      <c r="E2115" s="3">
        <v>4</v>
      </c>
    </row>
    <row r="2116" spans="1:5" ht="18.75">
      <c r="A2116" s="38">
        <v>2114</v>
      </c>
      <c r="B2116" s="38"/>
      <c r="C2116" s="38" t="s">
        <v>14165</v>
      </c>
      <c r="D2116" s="6" t="s">
        <v>2116</v>
      </c>
      <c r="E2116" s="3">
        <v>4</v>
      </c>
    </row>
    <row r="2117" spans="1:5" ht="49.5">
      <c r="A2117" s="38">
        <v>2115</v>
      </c>
      <c r="B2117" s="38"/>
      <c r="C2117" s="38" t="s">
        <v>14166</v>
      </c>
      <c r="D2117" s="6" t="s">
        <v>2117</v>
      </c>
      <c r="E2117" s="3">
        <v>4</v>
      </c>
    </row>
    <row r="2118" spans="1:5" ht="33">
      <c r="A2118" s="38">
        <v>2116</v>
      </c>
      <c r="B2118" s="38"/>
      <c r="C2118" s="38" t="s">
        <v>14167</v>
      </c>
      <c r="D2118" s="6" t="s">
        <v>2118</v>
      </c>
      <c r="E2118" s="3">
        <v>4</v>
      </c>
    </row>
    <row r="2119" spans="1:5" ht="49.5">
      <c r="A2119" s="38">
        <v>2117</v>
      </c>
      <c r="B2119" s="38"/>
      <c r="C2119" s="38" t="s">
        <v>14168</v>
      </c>
      <c r="D2119" s="6" t="s">
        <v>2119</v>
      </c>
      <c r="E2119" s="3">
        <v>4</v>
      </c>
    </row>
    <row r="2120" spans="1:5" ht="33">
      <c r="A2120" s="38">
        <v>2118</v>
      </c>
      <c r="B2120" s="38"/>
      <c r="C2120" s="38" t="s">
        <v>14169</v>
      </c>
      <c r="D2120" s="6" t="s">
        <v>2120</v>
      </c>
      <c r="E2120" s="3">
        <v>4</v>
      </c>
    </row>
    <row r="2121" spans="1:5" ht="33">
      <c r="A2121" s="38">
        <v>2119</v>
      </c>
      <c r="B2121" s="38"/>
      <c r="C2121" s="38" t="s">
        <v>14170</v>
      </c>
      <c r="D2121" s="6" t="s">
        <v>2121</v>
      </c>
      <c r="E2121" s="3">
        <v>4</v>
      </c>
    </row>
    <row r="2122" spans="1:5" ht="33">
      <c r="A2122" s="38">
        <v>2120</v>
      </c>
      <c r="B2122" s="38"/>
      <c r="C2122" s="38" t="s">
        <v>14171</v>
      </c>
      <c r="D2122" s="6" t="s">
        <v>2122</v>
      </c>
      <c r="E2122" s="3">
        <v>4</v>
      </c>
    </row>
    <row r="2123" spans="1:5" ht="33">
      <c r="A2123" s="38">
        <v>2121</v>
      </c>
      <c r="B2123" s="38"/>
      <c r="C2123" s="38" t="s">
        <v>14172</v>
      </c>
      <c r="D2123" s="6" t="s">
        <v>2123</v>
      </c>
      <c r="E2123" s="3">
        <v>4</v>
      </c>
    </row>
    <row r="2124" spans="1:5" ht="33">
      <c r="A2124" s="38">
        <v>2122</v>
      </c>
      <c r="B2124" s="38"/>
      <c r="C2124" s="38" t="s">
        <v>14173</v>
      </c>
      <c r="D2124" s="6" t="s">
        <v>2124</v>
      </c>
      <c r="E2124" s="3">
        <v>4</v>
      </c>
    </row>
    <row r="2125" spans="1:5" ht="33">
      <c r="A2125" s="38">
        <v>2123</v>
      </c>
      <c r="B2125" s="38"/>
      <c r="C2125" s="38" t="s">
        <v>14174</v>
      </c>
      <c r="D2125" s="6" t="s">
        <v>2125</v>
      </c>
      <c r="E2125" s="3">
        <v>4</v>
      </c>
    </row>
    <row r="2126" spans="1:5" ht="33">
      <c r="A2126" s="38">
        <v>2124</v>
      </c>
      <c r="B2126" s="38"/>
      <c r="C2126" s="38" t="s">
        <v>14175</v>
      </c>
      <c r="D2126" s="6" t="s">
        <v>2126</v>
      </c>
      <c r="E2126" s="3">
        <v>4</v>
      </c>
    </row>
    <row r="2127" spans="1:5" ht="33">
      <c r="A2127" s="38">
        <v>2125</v>
      </c>
      <c r="B2127" s="38"/>
      <c r="C2127" s="38" t="s">
        <v>14176</v>
      </c>
      <c r="D2127" s="6" t="s">
        <v>2127</v>
      </c>
      <c r="E2127" s="3">
        <v>4</v>
      </c>
    </row>
    <row r="2128" spans="1:5" ht="33">
      <c r="A2128" s="38">
        <v>2126</v>
      </c>
      <c r="B2128" s="38"/>
      <c r="C2128" s="38" t="s">
        <v>14177</v>
      </c>
      <c r="D2128" s="6" t="s">
        <v>2128</v>
      </c>
      <c r="E2128" s="3">
        <v>4</v>
      </c>
    </row>
    <row r="2129" spans="1:5" ht="33">
      <c r="A2129" s="38">
        <v>2127</v>
      </c>
      <c r="B2129" s="38"/>
      <c r="C2129" s="38" t="s">
        <v>14178</v>
      </c>
      <c r="D2129" s="6" t="s">
        <v>2129</v>
      </c>
      <c r="E2129" s="3">
        <v>4</v>
      </c>
    </row>
    <row r="2130" spans="1:5" ht="33">
      <c r="A2130" s="38">
        <v>2128</v>
      </c>
      <c r="B2130" s="38"/>
      <c r="C2130" s="38" t="s">
        <v>14179</v>
      </c>
      <c r="D2130" s="6" t="s">
        <v>2130</v>
      </c>
      <c r="E2130" s="3">
        <v>4</v>
      </c>
    </row>
    <row r="2131" spans="1:5" ht="33">
      <c r="A2131" s="38">
        <v>2129</v>
      </c>
      <c r="B2131" s="38"/>
      <c r="C2131" s="38" t="s">
        <v>14180</v>
      </c>
      <c r="D2131" s="6" t="s">
        <v>2131</v>
      </c>
      <c r="E2131" s="3">
        <v>4</v>
      </c>
    </row>
    <row r="2132" spans="1:5" ht="33">
      <c r="A2132" s="38">
        <v>2130</v>
      </c>
      <c r="B2132" s="38"/>
      <c r="C2132" s="38" t="s">
        <v>14181</v>
      </c>
      <c r="D2132" s="6" t="s">
        <v>2132</v>
      </c>
      <c r="E2132" s="3">
        <v>4</v>
      </c>
    </row>
    <row r="2133" spans="1:5" ht="33">
      <c r="A2133" s="38">
        <v>2131</v>
      </c>
      <c r="B2133" s="38"/>
      <c r="C2133" s="38" t="s">
        <v>14182</v>
      </c>
      <c r="D2133" s="6" t="s">
        <v>2133</v>
      </c>
      <c r="E2133" s="3">
        <v>4</v>
      </c>
    </row>
    <row r="2134" spans="1:5" ht="18.75">
      <c r="A2134" s="38">
        <v>2132</v>
      </c>
      <c r="B2134" s="38"/>
      <c r="C2134" s="38" t="s">
        <v>14183</v>
      </c>
      <c r="D2134" s="6" t="s">
        <v>2134</v>
      </c>
      <c r="E2134" s="3">
        <v>4</v>
      </c>
    </row>
    <row r="2135" spans="1:5" ht="33">
      <c r="A2135" s="38">
        <v>2133</v>
      </c>
      <c r="B2135" s="38"/>
      <c r="C2135" s="38" t="s">
        <v>14184</v>
      </c>
      <c r="D2135" s="6" t="s">
        <v>2135</v>
      </c>
      <c r="E2135" s="3">
        <v>4</v>
      </c>
    </row>
    <row r="2136" spans="1:5" ht="33">
      <c r="A2136" s="38">
        <v>2134</v>
      </c>
      <c r="B2136" s="38"/>
      <c r="C2136" s="38" t="s">
        <v>14170</v>
      </c>
      <c r="D2136" s="6" t="s">
        <v>2136</v>
      </c>
      <c r="E2136" s="3">
        <v>4</v>
      </c>
    </row>
    <row r="2137" spans="1:5" ht="33">
      <c r="A2137" s="38">
        <v>2135</v>
      </c>
      <c r="B2137" s="38"/>
      <c r="C2137" s="38" t="s">
        <v>14185</v>
      </c>
      <c r="D2137" s="6" t="s">
        <v>2137</v>
      </c>
      <c r="E2137" s="3">
        <v>4</v>
      </c>
    </row>
    <row r="2138" spans="1:5" ht="33">
      <c r="A2138" s="38">
        <v>2136</v>
      </c>
      <c r="B2138" s="38"/>
      <c r="C2138" s="38" t="s">
        <v>14186</v>
      </c>
      <c r="D2138" s="6" t="s">
        <v>2138</v>
      </c>
      <c r="E2138" s="3">
        <v>4</v>
      </c>
    </row>
    <row r="2139" spans="1:5" ht="49.5">
      <c r="A2139" s="38">
        <v>2137</v>
      </c>
      <c r="B2139" s="38"/>
      <c r="C2139" s="38" t="s">
        <v>14187</v>
      </c>
      <c r="D2139" s="6" t="s">
        <v>2139</v>
      </c>
      <c r="E2139" s="3">
        <v>4</v>
      </c>
    </row>
    <row r="2140" spans="1:5" ht="49.5">
      <c r="A2140" s="38">
        <v>2138</v>
      </c>
      <c r="B2140" s="38"/>
      <c r="C2140" s="38" t="s">
        <v>14188</v>
      </c>
      <c r="D2140" s="6" t="s">
        <v>2140</v>
      </c>
      <c r="E2140" s="3">
        <v>4</v>
      </c>
    </row>
    <row r="2141" spans="1:5" ht="33">
      <c r="A2141" s="38">
        <v>2139</v>
      </c>
      <c r="B2141" s="38"/>
      <c r="C2141" s="38" t="s">
        <v>14189</v>
      </c>
      <c r="D2141" s="6" t="s">
        <v>2141</v>
      </c>
      <c r="E2141" s="3">
        <v>4</v>
      </c>
    </row>
    <row r="2142" spans="1:5" ht="49.5">
      <c r="A2142" s="38">
        <v>2140</v>
      </c>
      <c r="B2142" s="38"/>
      <c r="C2142" s="38" t="s">
        <v>14190</v>
      </c>
      <c r="D2142" s="6" t="s">
        <v>2142</v>
      </c>
      <c r="E2142" s="3">
        <v>4</v>
      </c>
    </row>
    <row r="2143" spans="1:5" ht="33">
      <c r="A2143" s="38">
        <v>2141</v>
      </c>
      <c r="B2143" s="38"/>
      <c r="C2143" s="38" t="s">
        <v>14191</v>
      </c>
      <c r="D2143" s="6" t="s">
        <v>2143</v>
      </c>
      <c r="E2143" s="3">
        <v>4</v>
      </c>
    </row>
    <row r="2144" spans="1:5" ht="33">
      <c r="A2144" s="38">
        <v>2142</v>
      </c>
      <c r="B2144" s="38"/>
      <c r="C2144" s="38" t="s">
        <v>14192</v>
      </c>
      <c r="D2144" s="6" t="s">
        <v>2144</v>
      </c>
      <c r="E2144" s="3">
        <v>4</v>
      </c>
    </row>
    <row r="2145" spans="1:5" ht="49.5">
      <c r="A2145" s="38">
        <v>2143</v>
      </c>
      <c r="B2145" s="38"/>
      <c r="C2145" s="38" t="s">
        <v>14193</v>
      </c>
      <c r="D2145" s="6" t="s">
        <v>2145</v>
      </c>
      <c r="E2145" s="3">
        <v>4</v>
      </c>
    </row>
    <row r="2146" spans="1:5" ht="33">
      <c r="A2146" s="38">
        <v>2144</v>
      </c>
      <c r="B2146" s="38"/>
      <c r="C2146" s="38" t="s">
        <v>14194</v>
      </c>
      <c r="D2146" s="6" t="s">
        <v>2146</v>
      </c>
      <c r="E2146" s="3">
        <v>4</v>
      </c>
    </row>
    <row r="2147" spans="1:5" ht="33">
      <c r="A2147" s="38">
        <v>2145</v>
      </c>
      <c r="B2147" s="38"/>
      <c r="C2147" s="38" t="s">
        <v>14195</v>
      </c>
      <c r="D2147" s="6" t="s">
        <v>2147</v>
      </c>
      <c r="E2147" s="3">
        <v>4</v>
      </c>
    </row>
    <row r="2148" spans="1:5" ht="33">
      <c r="A2148" s="38">
        <v>2146</v>
      </c>
      <c r="B2148" s="38"/>
      <c r="C2148" s="38" t="s">
        <v>14196</v>
      </c>
      <c r="D2148" s="6" t="s">
        <v>2148</v>
      </c>
      <c r="E2148" s="3">
        <v>4</v>
      </c>
    </row>
    <row r="2149" spans="1:5" ht="49.5">
      <c r="A2149" s="38">
        <v>2147</v>
      </c>
      <c r="B2149" s="38"/>
      <c r="C2149" s="38" t="s">
        <v>14197</v>
      </c>
      <c r="D2149" s="6" t="s">
        <v>2149</v>
      </c>
      <c r="E2149" s="3">
        <v>4</v>
      </c>
    </row>
    <row r="2150" spans="1:5" ht="33">
      <c r="A2150" s="38">
        <v>2148</v>
      </c>
      <c r="B2150" s="38"/>
      <c r="C2150" s="38" t="s">
        <v>14198</v>
      </c>
      <c r="D2150" s="6" t="s">
        <v>2150</v>
      </c>
      <c r="E2150" s="3">
        <v>4</v>
      </c>
    </row>
    <row r="2151" spans="1:5" ht="33">
      <c r="A2151" s="38">
        <v>2149</v>
      </c>
      <c r="B2151" s="38"/>
      <c r="C2151" s="38" t="s">
        <v>14199</v>
      </c>
      <c r="D2151" s="6" t="s">
        <v>2151</v>
      </c>
      <c r="E2151" s="3">
        <v>4</v>
      </c>
    </row>
    <row r="2152" spans="1:5" ht="33">
      <c r="A2152" s="38">
        <v>2150</v>
      </c>
      <c r="B2152" s="38"/>
      <c r="C2152" s="38" t="s">
        <v>14200</v>
      </c>
      <c r="D2152" s="6" t="s">
        <v>2152</v>
      </c>
      <c r="E2152" s="3">
        <v>4</v>
      </c>
    </row>
    <row r="2153" spans="1:5" ht="33">
      <c r="A2153" s="38">
        <v>2151</v>
      </c>
      <c r="B2153" s="38"/>
      <c r="C2153" s="38" t="s">
        <v>14201</v>
      </c>
      <c r="D2153" s="6" t="s">
        <v>2153</v>
      </c>
      <c r="E2153" s="3">
        <v>4</v>
      </c>
    </row>
    <row r="2154" spans="1:5" ht="33">
      <c r="A2154" s="38">
        <v>2152</v>
      </c>
      <c r="B2154" s="38"/>
      <c r="C2154" s="38" t="s">
        <v>14202</v>
      </c>
      <c r="D2154" s="6" t="s">
        <v>2154</v>
      </c>
      <c r="E2154" s="3">
        <v>4</v>
      </c>
    </row>
    <row r="2155" spans="1:5" ht="33">
      <c r="A2155" s="38">
        <v>2153</v>
      </c>
      <c r="B2155" s="38"/>
      <c r="C2155" s="38" t="s">
        <v>14203</v>
      </c>
      <c r="D2155" s="6" t="s">
        <v>2155</v>
      </c>
      <c r="E2155" s="3">
        <v>4</v>
      </c>
    </row>
    <row r="2156" spans="1:5" ht="33">
      <c r="A2156" s="38">
        <v>2154</v>
      </c>
      <c r="B2156" s="38"/>
      <c r="C2156" s="38" t="s">
        <v>14204</v>
      </c>
      <c r="D2156" s="6" t="s">
        <v>2156</v>
      </c>
      <c r="E2156" s="3">
        <v>4</v>
      </c>
    </row>
    <row r="2157" spans="1:5" ht="18.75">
      <c r="A2157" s="38">
        <v>2155</v>
      </c>
      <c r="B2157" s="38"/>
      <c r="C2157" s="38" t="s">
        <v>14205</v>
      </c>
      <c r="D2157" s="6" t="s">
        <v>2157</v>
      </c>
      <c r="E2157" s="3">
        <v>4</v>
      </c>
    </row>
    <row r="2158" spans="1:5" ht="33">
      <c r="A2158" s="38">
        <v>2156</v>
      </c>
      <c r="B2158" s="38"/>
      <c r="C2158" s="38" t="s">
        <v>14206</v>
      </c>
      <c r="D2158" s="6" t="s">
        <v>2158</v>
      </c>
      <c r="E2158" s="3">
        <v>4</v>
      </c>
    </row>
    <row r="2159" spans="1:5" ht="33">
      <c r="A2159" s="38">
        <v>2157</v>
      </c>
      <c r="B2159" s="38"/>
      <c r="C2159" s="38" t="s">
        <v>14207</v>
      </c>
      <c r="D2159" s="6" t="s">
        <v>2159</v>
      </c>
      <c r="E2159" s="3">
        <v>4</v>
      </c>
    </row>
    <row r="2160" spans="1:5" ht="33">
      <c r="A2160" s="38">
        <v>2158</v>
      </c>
      <c r="B2160" s="38"/>
      <c r="C2160" s="38" t="s">
        <v>14208</v>
      </c>
      <c r="D2160" s="6" t="s">
        <v>2160</v>
      </c>
      <c r="E2160" s="3">
        <v>4</v>
      </c>
    </row>
    <row r="2161" spans="1:5" ht="33">
      <c r="A2161" s="38">
        <v>2159</v>
      </c>
      <c r="B2161" s="38"/>
      <c r="C2161" s="38" t="s">
        <v>14209</v>
      </c>
      <c r="D2161" s="6" t="s">
        <v>2161</v>
      </c>
      <c r="E2161" s="3">
        <v>4</v>
      </c>
    </row>
    <row r="2162" spans="1:5" ht="33">
      <c r="A2162" s="38">
        <v>2160</v>
      </c>
      <c r="B2162" s="38"/>
      <c r="C2162" s="38" t="s">
        <v>14210</v>
      </c>
      <c r="D2162" s="6" t="s">
        <v>2162</v>
      </c>
      <c r="E2162" s="3">
        <v>4</v>
      </c>
    </row>
    <row r="2163" spans="1:5" ht="33">
      <c r="A2163" s="38">
        <v>2161</v>
      </c>
      <c r="B2163" s="38"/>
      <c r="C2163" s="38" t="s">
        <v>14211</v>
      </c>
      <c r="D2163" s="6" t="s">
        <v>2163</v>
      </c>
      <c r="E2163" s="3">
        <v>4</v>
      </c>
    </row>
    <row r="2164" spans="1:5" ht="33">
      <c r="A2164" s="38">
        <v>2162</v>
      </c>
      <c r="B2164" s="38"/>
      <c r="C2164" s="38" t="s">
        <v>14212</v>
      </c>
      <c r="D2164" s="6" t="s">
        <v>2164</v>
      </c>
      <c r="E2164" s="3">
        <v>4</v>
      </c>
    </row>
    <row r="2165" spans="1:5" ht="33">
      <c r="A2165" s="38">
        <v>2163</v>
      </c>
      <c r="B2165" s="38"/>
      <c r="C2165" s="38" t="s">
        <v>14213</v>
      </c>
      <c r="D2165" s="6" t="s">
        <v>2165</v>
      </c>
      <c r="E2165" s="3">
        <v>4</v>
      </c>
    </row>
    <row r="2166" spans="1:5" ht="33">
      <c r="A2166" s="38">
        <v>2164</v>
      </c>
      <c r="B2166" s="38"/>
      <c r="C2166" s="38" t="s">
        <v>14214</v>
      </c>
      <c r="D2166" s="6" t="s">
        <v>2166</v>
      </c>
      <c r="E2166" s="3">
        <v>4</v>
      </c>
    </row>
    <row r="2167" spans="1:5" ht="33">
      <c r="A2167" s="38">
        <v>2165</v>
      </c>
      <c r="B2167" s="38"/>
      <c r="C2167" s="38" t="s">
        <v>14215</v>
      </c>
      <c r="D2167" s="6" t="s">
        <v>2167</v>
      </c>
      <c r="E2167" s="3">
        <v>4</v>
      </c>
    </row>
    <row r="2168" spans="1:5" ht="33">
      <c r="A2168" s="38">
        <v>2166</v>
      </c>
      <c r="B2168" s="38"/>
      <c r="C2168" s="38" t="s">
        <v>14216</v>
      </c>
      <c r="D2168" s="6" t="s">
        <v>2168</v>
      </c>
      <c r="E2168" s="3">
        <v>4</v>
      </c>
    </row>
    <row r="2169" spans="1:5" ht="33">
      <c r="A2169" s="38">
        <v>2167</v>
      </c>
      <c r="B2169" s="38"/>
      <c r="C2169" s="38" t="s">
        <v>14217</v>
      </c>
      <c r="D2169" s="6" t="s">
        <v>2169</v>
      </c>
      <c r="E2169" s="3">
        <v>4</v>
      </c>
    </row>
    <row r="2170" spans="1:5" ht="49.5">
      <c r="A2170" s="38">
        <v>2168</v>
      </c>
      <c r="B2170" s="38"/>
      <c r="C2170" s="38" t="s">
        <v>14218</v>
      </c>
      <c r="D2170" s="6" t="s">
        <v>2170</v>
      </c>
      <c r="E2170" s="3">
        <v>4</v>
      </c>
    </row>
    <row r="2171" spans="1:5" ht="33">
      <c r="A2171" s="38">
        <v>2169</v>
      </c>
      <c r="B2171" s="38"/>
      <c r="C2171" s="38" t="s">
        <v>14219</v>
      </c>
      <c r="D2171" s="6" t="s">
        <v>2171</v>
      </c>
      <c r="E2171" s="3">
        <v>4</v>
      </c>
    </row>
    <row r="2172" spans="1:5" ht="33">
      <c r="A2172" s="38">
        <v>2170</v>
      </c>
      <c r="B2172" s="38"/>
      <c r="C2172" s="38" t="s">
        <v>14220</v>
      </c>
      <c r="D2172" s="6" t="s">
        <v>2172</v>
      </c>
      <c r="E2172" s="3">
        <v>4</v>
      </c>
    </row>
    <row r="2173" spans="1:5" ht="33">
      <c r="A2173" s="38">
        <v>2171</v>
      </c>
      <c r="B2173" s="38"/>
      <c r="C2173" s="38" t="s">
        <v>14221</v>
      </c>
      <c r="D2173" s="6" t="s">
        <v>2173</v>
      </c>
      <c r="E2173" s="3">
        <v>4</v>
      </c>
    </row>
    <row r="2174" spans="1:5" ht="18.75">
      <c r="A2174" s="38">
        <v>2172</v>
      </c>
      <c r="B2174" s="38"/>
      <c r="C2174" s="38" t="s">
        <v>14222</v>
      </c>
      <c r="D2174" s="6" t="s">
        <v>2174</v>
      </c>
      <c r="E2174" s="3">
        <v>4</v>
      </c>
    </row>
    <row r="2175" spans="1:5" ht="33">
      <c r="A2175" s="38">
        <v>2173</v>
      </c>
      <c r="B2175" s="38"/>
      <c r="C2175" s="38" t="s">
        <v>14223</v>
      </c>
      <c r="D2175" s="6" t="s">
        <v>2175</v>
      </c>
      <c r="E2175" s="3">
        <v>4</v>
      </c>
    </row>
    <row r="2176" spans="1:5" ht="33">
      <c r="A2176" s="38">
        <v>2174</v>
      </c>
      <c r="B2176" s="38"/>
      <c r="C2176" s="38" t="s">
        <v>14224</v>
      </c>
      <c r="D2176" s="6" t="s">
        <v>2176</v>
      </c>
      <c r="E2176" s="3">
        <v>4</v>
      </c>
    </row>
    <row r="2177" spans="1:5" ht="33">
      <c r="A2177" s="38">
        <v>2175</v>
      </c>
      <c r="B2177" s="38"/>
      <c r="C2177" s="38" t="s">
        <v>14225</v>
      </c>
      <c r="D2177" s="6" t="s">
        <v>2177</v>
      </c>
      <c r="E2177" s="3">
        <v>4</v>
      </c>
    </row>
    <row r="2178" spans="1:5" ht="33">
      <c r="A2178" s="38">
        <v>2176</v>
      </c>
      <c r="B2178" s="38"/>
      <c r="C2178" s="38" t="s">
        <v>14226</v>
      </c>
      <c r="D2178" s="6" t="s">
        <v>2178</v>
      </c>
      <c r="E2178" s="3">
        <v>4</v>
      </c>
    </row>
    <row r="2179" spans="1:5" ht="33">
      <c r="A2179" s="38">
        <v>2177</v>
      </c>
      <c r="B2179" s="38"/>
      <c r="C2179" s="38" t="s">
        <v>14227</v>
      </c>
      <c r="D2179" s="6" t="s">
        <v>2179</v>
      </c>
      <c r="E2179" s="3">
        <v>4</v>
      </c>
    </row>
    <row r="2180" spans="1:5" ht="49.5">
      <c r="A2180" s="38">
        <v>2178</v>
      </c>
      <c r="B2180" s="38"/>
      <c r="C2180" s="38" t="s">
        <v>14228</v>
      </c>
      <c r="D2180" s="6" t="s">
        <v>2180</v>
      </c>
      <c r="E2180" s="3">
        <v>4</v>
      </c>
    </row>
    <row r="2181" spans="1:5" ht="33">
      <c r="A2181" s="38">
        <v>2179</v>
      </c>
      <c r="B2181" s="38"/>
      <c r="C2181" s="38" t="s">
        <v>14229</v>
      </c>
      <c r="D2181" s="6" t="s">
        <v>2181</v>
      </c>
      <c r="E2181" s="3">
        <v>4</v>
      </c>
    </row>
    <row r="2182" spans="1:5" ht="33">
      <c r="A2182" s="38">
        <v>2180</v>
      </c>
      <c r="B2182" s="38"/>
      <c r="C2182" s="38" t="s">
        <v>14230</v>
      </c>
      <c r="D2182" s="6" t="s">
        <v>2182</v>
      </c>
      <c r="E2182" s="3">
        <v>4</v>
      </c>
    </row>
    <row r="2183" spans="1:5" ht="33">
      <c r="A2183" s="38">
        <v>2181</v>
      </c>
      <c r="B2183" s="38"/>
      <c r="C2183" s="38" t="s">
        <v>14231</v>
      </c>
      <c r="D2183" s="6" t="s">
        <v>2183</v>
      </c>
      <c r="E2183" s="3">
        <v>4</v>
      </c>
    </row>
    <row r="2184" spans="1:5" ht="33">
      <c r="A2184" s="38">
        <v>2182</v>
      </c>
      <c r="B2184" s="38"/>
      <c r="C2184" s="38" t="s">
        <v>14232</v>
      </c>
      <c r="D2184" s="6" t="s">
        <v>2184</v>
      </c>
      <c r="E2184" s="3">
        <v>4</v>
      </c>
    </row>
    <row r="2185" spans="1:5" ht="33">
      <c r="A2185" s="38">
        <v>2183</v>
      </c>
      <c r="B2185" s="38"/>
      <c r="C2185" s="38" t="s">
        <v>14233</v>
      </c>
      <c r="D2185" s="6" t="s">
        <v>2185</v>
      </c>
      <c r="E2185" s="3">
        <v>4</v>
      </c>
    </row>
    <row r="2186" spans="1:5" ht="33">
      <c r="A2186" s="38">
        <v>2184</v>
      </c>
      <c r="B2186" s="38"/>
      <c r="C2186" s="38" t="s">
        <v>14234</v>
      </c>
      <c r="D2186" s="6" t="s">
        <v>2186</v>
      </c>
      <c r="E2186" s="3">
        <v>4</v>
      </c>
    </row>
    <row r="2187" spans="1:5" ht="49.5">
      <c r="A2187" s="38">
        <v>2185</v>
      </c>
      <c r="B2187" s="38"/>
      <c r="C2187" s="38" t="s">
        <v>14235</v>
      </c>
      <c r="D2187" s="6" t="s">
        <v>2187</v>
      </c>
      <c r="E2187" s="3">
        <v>4</v>
      </c>
    </row>
    <row r="2188" spans="1:5" ht="33">
      <c r="A2188" s="38">
        <v>2186</v>
      </c>
      <c r="B2188" s="38"/>
      <c r="C2188" s="38" t="s">
        <v>14236</v>
      </c>
      <c r="D2188" s="6" t="s">
        <v>2188</v>
      </c>
      <c r="E2188" s="3">
        <v>4</v>
      </c>
    </row>
    <row r="2189" spans="1:5" ht="33">
      <c r="A2189" s="38">
        <v>2187</v>
      </c>
      <c r="B2189" s="38"/>
      <c r="C2189" s="38" t="s">
        <v>14237</v>
      </c>
      <c r="D2189" s="6" t="s">
        <v>2189</v>
      </c>
      <c r="E2189" s="3">
        <v>4</v>
      </c>
    </row>
    <row r="2190" spans="1:5" ht="49.5">
      <c r="A2190" s="38">
        <v>2188</v>
      </c>
      <c r="B2190" s="38"/>
      <c r="C2190" s="38" t="s">
        <v>14238</v>
      </c>
      <c r="D2190" s="6" t="s">
        <v>2190</v>
      </c>
      <c r="E2190" s="3">
        <v>4</v>
      </c>
    </row>
    <row r="2191" spans="1:5" ht="49.5">
      <c r="A2191" s="38">
        <v>2189</v>
      </c>
      <c r="B2191" s="38"/>
      <c r="C2191" s="38" t="s">
        <v>14239</v>
      </c>
      <c r="D2191" s="6" t="s">
        <v>2191</v>
      </c>
      <c r="E2191" s="3">
        <v>4</v>
      </c>
    </row>
    <row r="2192" spans="1:5" ht="33">
      <c r="A2192" s="38">
        <v>2190</v>
      </c>
      <c r="B2192" s="38"/>
      <c r="C2192" s="38" t="s">
        <v>14240</v>
      </c>
      <c r="D2192" s="6" t="s">
        <v>2192</v>
      </c>
      <c r="E2192" s="3">
        <v>4</v>
      </c>
    </row>
    <row r="2193" spans="1:5" ht="33">
      <c r="A2193" s="38">
        <v>2191</v>
      </c>
      <c r="B2193" s="38"/>
      <c r="C2193" s="38" t="s">
        <v>14241</v>
      </c>
      <c r="D2193" s="6" t="s">
        <v>2193</v>
      </c>
      <c r="E2193" s="3">
        <v>4</v>
      </c>
    </row>
    <row r="2194" spans="1:5" ht="33">
      <c r="A2194" s="38">
        <v>2192</v>
      </c>
      <c r="B2194" s="38"/>
      <c r="C2194" s="38" t="s">
        <v>14242</v>
      </c>
      <c r="D2194" s="6" t="s">
        <v>2194</v>
      </c>
      <c r="E2194" s="3">
        <v>4</v>
      </c>
    </row>
    <row r="2195" spans="1:5" ht="33">
      <c r="A2195" s="38">
        <v>2193</v>
      </c>
      <c r="B2195" s="38"/>
      <c r="C2195" s="38" t="s">
        <v>14243</v>
      </c>
      <c r="D2195" s="6" t="s">
        <v>2195</v>
      </c>
      <c r="E2195" s="3">
        <v>4</v>
      </c>
    </row>
    <row r="2196" spans="1:5" ht="33">
      <c r="A2196" s="38">
        <v>2194</v>
      </c>
      <c r="B2196" s="38"/>
      <c r="C2196" s="38" t="s">
        <v>14244</v>
      </c>
      <c r="D2196" s="6" t="s">
        <v>2196</v>
      </c>
      <c r="E2196" s="3">
        <v>4</v>
      </c>
    </row>
    <row r="2197" spans="1:5" ht="33">
      <c r="A2197" s="38">
        <v>2195</v>
      </c>
      <c r="B2197" s="38"/>
      <c r="C2197" s="38" t="s">
        <v>14245</v>
      </c>
      <c r="D2197" s="6" t="s">
        <v>2197</v>
      </c>
      <c r="E2197" s="3">
        <v>4</v>
      </c>
    </row>
    <row r="2198" spans="1:5" ht="33">
      <c r="A2198" s="38">
        <v>2196</v>
      </c>
      <c r="B2198" s="38"/>
      <c r="C2198" s="38" t="s">
        <v>14246</v>
      </c>
      <c r="D2198" s="6" t="s">
        <v>2198</v>
      </c>
      <c r="E2198" s="3">
        <v>4</v>
      </c>
    </row>
    <row r="2199" spans="1:5" ht="33">
      <c r="A2199" s="38">
        <v>2197</v>
      </c>
      <c r="B2199" s="38"/>
      <c r="C2199" s="38" t="s">
        <v>14247</v>
      </c>
      <c r="D2199" s="6" t="s">
        <v>2199</v>
      </c>
      <c r="E2199" s="3">
        <v>4</v>
      </c>
    </row>
    <row r="2200" spans="1:5" ht="49.5">
      <c r="A2200" s="38">
        <v>2198</v>
      </c>
      <c r="B2200" s="38"/>
      <c r="C2200" s="38" t="s">
        <v>14248</v>
      </c>
      <c r="D2200" s="6" t="s">
        <v>2200</v>
      </c>
      <c r="E2200" s="3">
        <v>4</v>
      </c>
    </row>
    <row r="2201" spans="1:5" ht="33">
      <c r="A2201" s="38">
        <v>2199</v>
      </c>
      <c r="B2201" s="38"/>
      <c r="C2201" s="38" t="s">
        <v>14249</v>
      </c>
      <c r="D2201" s="6" t="s">
        <v>2201</v>
      </c>
      <c r="E2201" s="3">
        <v>4</v>
      </c>
    </row>
    <row r="2202" spans="1:5" ht="33">
      <c r="A2202" s="38">
        <v>2200</v>
      </c>
      <c r="B2202" s="38"/>
      <c r="C2202" s="38" t="s">
        <v>14250</v>
      </c>
      <c r="D2202" s="6" t="s">
        <v>2202</v>
      </c>
      <c r="E2202" s="3">
        <v>4</v>
      </c>
    </row>
    <row r="2203" spans="1:5" ht="33">
      <c r="A2203" s="38">
        <v>2201</v>
      </c>
      <c r="B2203" s="38"/>
      <c r="C2203" s="38" t="s">
        <v>14251</v>
      </c>
      <c r="D2203" s="6" t="s">
        <v>2203</v>
      </c>
      <c r="E2203" s="3">
        <v>4</v>
      </c>
    </row>
    <row r="2204" spans="1:5" ht="33">
      <c r="A2204" s="38">
        <v>2202</v>
      </c>
      <c r="B2204" s="38"/>
      <c r="C2204" s="38" t="s">
        <v>14252</v>
      </c>
      <c r="D2204" s="6" t="s">
        <v>2204</v>
      </c>
      <c r="E2204" s="3">
        <v>4</v>
      </c>
    </row>
    <row r="2205" spans="1:5" ht="33">
      <c r="A2205" s="38">
        <v>2203</v>
      </c>
      <c r="B2205" s="38"/>
      <c r="C2205" s="38" t="s">
        <v>14253</v>
      </c>
      <c r="D2205" s="6" t="s">
        <v>2205</v>
      </c>
      <c r="E2205" s="3">
        <v>4</v>
      </c>
    </row>
    <row r="2206" spans="1:5" ht="18.75">
      <c r="A2206" s="38">
        <v>2204</v>
      </c>
      <c r="B2206" s="38"/>
      <c r="C2206" s="38" t="s">
        <v>14254</v>
      </c>
      <c r="D2206" s="6" t="s">
        <v>2206</v>
      </c>
      <c r="E2206" s="3">
        <v>4</v>
      </c>
    </row>
    <row r="2207" spans="1:5" ht="18.75">
      <c r="A2207" s="38">
        <v>2205</v>
      </c>
      <c r="B2207" s="38"/>
      <c r="C2207" s="38" t="s">
        <v>14255</v>
      </c>
      <c r="D2207" s="6" t="s">
        <v>2207</v>
      </c>
      <c r="E2207" s="3">
        <v>4</v>
      </c>
    </row>
    <row r="2208" spans="1:5" ht="18.75">
      <c r="A2208" s="38">
        <v>2206</v>
      </c>
      <c r="B2208" s="38"/>
      <c r="C2208" s="38" t="s">
        <v>14256</v>
      </c>
      <c r="D2208" s="6" t="s">
        <v>2208</v>
      </c>
      <c r="E2208" s="3">
        <v>4</v>
      </c>
    </row>
    <row r="2209" spans="1:5" ht="18.75">
      <c r="A2209" s="38">
        <v>2207</v>
      </c>
      <c r="B2209" s="38"/>
      <c r="C2209" s="38" t="s">
        <v>14257</v>
      </c>
      <c r="D2209" s="6" t="s">
        <v>2209</v>
      </c>
      <c r="E2209" s="3">
        <v>4</v>
      </c>
    </row>
    <row r="2210" spans="1:5" ht="18.75">
      <c r="A2210" s="38">
        <v>2208</v>
      </c>
      <c r="B2210" s="38"/>
      <c r="C2210" s="38" t="s">
        <v>14258</v>
      </c>
      <c r="D2210" s="6" t="s">
        <v>2210</v>
      </c>
      <c r="E2210" s="3">
        <v>4</v>
      </c>
    </row>
    <row r="2211" spans="1:5" ht="18.75">
      <c r="A2211" s="38">
        <v>2209</v>
      </c>
      <c r="B2211" s="38"/>
      <c r="C2211" s="38" t="s">
        <v>14259</v>
      </c>
      <c r="D2211" s="6" t="s">
        <v>2211</v>
      </c>
      <c r="E2211" s="3">
        <v>4</v>
      </c>
    </row>
    <row r="2212" spans="1:5" ht="18.75">
      <c r="A2212" s="38">
        <v>2210</v>
      </c>
      <c r="B2212" s="38"/>
      <c r="C2212" s="38" t="s">
        <v>14260</v>
      </c>
      <c r="D2212" s="6" t="s">
        <v>2212</v>
      </c>
      <c r="E2212" s="3">
        <v>4</v>
      </c>
    </row>
    <row r="2213" spans="1:5" ht="18.75">
      <c r="A2213" s="38">
        <v>2211</v>
      </c>
      <c r="B2213" s="38"/>
      <c r="C2213" s="38" t="s">
        <v>14261</v>
      </c>
      <c r="D2213" s="6" t="s">
        <v>2213</v>
      </c>
      <c r="E2213" s="3">
        <v>4</v>
      </c>
    </row>
    <row r="2214" spans="1:5" ht="18.75">
      <c r="A2214" s="38">
        <v>2212</v>
      </c>
      <c r="B2214" s="38"/>
      <c r="C2214" s="38" t="s">
        <v>14262</v>
      </c>
      <c r="D2214" s="6" t="s">
        <v>2214</v>
      </c>
      <c r="E2214" s="3">
        <v>4</v>
      </c>
    </row>
    <row r="2215" spans="1:5" ht="18.75">
      <c r="A2215" s="38">
        <v>2213</v>
      </c>
      <c r="B2215" s="38"/>
      <c r="C2215" s="38" t="s">
        <v>14263</v>
      </c>
      <c r="D2215" s="6" t="s">
        <v>2215</v>
      </c>
      <c r="E2215" s="3">
        <v>4</v>
      </c>
    </row>
    <row r="2216" spans="1:5" ht="18.75">
      <c r="A2216" s="38">
        <v>2214</v>
      </c>
      <c r="B2216" s="38"/>
      <c r="C2216" s="38" t="s">
        <v>14264</v>
      </c>
      <c r="D2216" s="6" t="s">
        <v>2216</v>
      </c>
      <c r="E2216" s="3">
        <v>4</v>
      </c>
    </row>
    <row r="2217" spans="1:5" ht="18.75">
      <c r="A2217" s="38">
        <v>2215</v>
      </c>
      <c r="B2217" s="38"/>
      <c r="C2217" s="38" t="s">
        <v>14265</v>
      </c>
      <c r="D2217" s="6" t="s">
        <v>2217</v>
      </c>
      <c r="E2217" s="3">
        <v>4</v>
      </c>
    </row>
    <row r="2218" spans="1:5" ht="18.75">
      <c r="A2218" s="38">
        <v>2216</v>
      </c>
      <c r="B2218" s="38"/>
      <c r="C2218" s="38" t="s">
        <v>14266</v>
      </c>
      <c r="D2218" s="6" t="s">
        <v>2218</v>
      </c>
      <c r="E2218" s="3">
        <v>4</v>
      </c>
    </row>
    <row r="2219" spans="1:5" ht="18.75">
      <c r="A2219" s="38">
        <v>2217</v>
      </c>
      <c r="B2219" s="38"/>
      <c r="C2219" s="38" t="s">
        <v>14267</v>
      </c>
      <c r="D2219" s="6" t="s">
        <v>2219</v>
      </c>
      <c r="E2219" s="3">
        <v>4</v>
      </c>
    </row>
    <row r="2220" spans="1:5" ht="18.75">
      <c r="A2220" s="38">
        <v>2218</v>
      </c>
      <c r="B2220" s="38"/>
      <c r="C2220" s="38" t="s">
        <v>14268</v>
      </c>
      <c r="D2220" s="6" t="s">
        <v>2220</v>
      </c>
      <c r="E2220" s="3">
        <v>4</v>
      </c>
    </row>
    <row r="2221" spans="1:5" ht="18.75">
      <c r="A2221" s="38">
        <v>2219</v>
      </c>
      <c r="B2221" s="38"/>
      <c r="C2221" s="38" t="s">
        <v>14269</v>
      </c>
      <c r="D2221" s="6" t="s">
        <v>2221</v>
      </c>
      <c r="E2221" s="3">
        <v>4</v>
      </c>
    </row>
    <row r="2222" spans="1:5" ht="18.75">
      <c r="A2222" s="38">
        <v>2220</v>
      </c>
      <c r="B2222" s="38"/>
      <c r="C2222" s="38" t="s">
        <v>14270</v>
      </c>
      <c r="D2222" s="6" t="s">
        <v>2222</v>
      </c>
      <c r="E2222" s="3">
        <v>4</v>
      </c>
    </row>
    <row r="2223" spans="1:5" ht="18.75">
      <c r="A2223" s="38">
        <v>2221</v>
      </c>
      <c r="B2223" s="38"/>
      <c r="C2223" s="38" t="s">
        <v>14271</v>
      </c>
      <c r="D2223" s="6" t="s">
        <v>2223</v>
      </c>
      <c r="E2223" s="3">
        <v>4</v>
      </c>
    </row>
    <row r="2224" spans="1:5" ht="18.75">
      <c r="A2224" s="38">
        <v>2222</v>
      </c>
      <c r="B2224" s="38"/>
      <c r="C2224" s="38" t="s">
        <v>14272</v>
      </c>
      <c r="D2224" s="6" t="s">
        <v>2224</v>
      </c>
      <c r="E2224" s="3">
        <v>4</v>
      </c>
    </row>
    <row r="2225" spans="1:5" ht="18.75">
      <c r="A2225" s="38">
        <v>2223</v>
      </c>
      <c r="B2225" s="38"/>
      <c r="C2225" s="38" t="s">
        <v>14273</v>
      </c>
      <c r="D2225" s="6" t="s">
        <v>2225</v>
      </c>
      <c r="E2225" s="3">
        <v>4</v>
      </c>
    </row>
    <row r="2226" spans="1:5" ht="18.75">
      <c r="A2226" s="38">
        <v>2224</v>
      </c>
      <c r="B2226" s="38"/>
      <c r="C2226" s="38" t="s">
        <v>14274</v>
      </c>
      <c r="D2226" s="6" t="s">
        <v>2226</v>
      </c>
      <c r="E2226" s="3">
        <v>4</v>
      </c>
    </row>
    <row r="2227" spans="1:5" ht="18.75">
      <c r="A2227" s="38">
        <v>2225</v>
      </c>
      <c r="B2227" s="38"/>
      <c r="C2227" s="38" t="s">
        <v>14275</v>
      </c>
      <c r="D2227" s="6" t="s">
        <v>2227</v>
      </c>
      <c r="E2227" s="3">
        <v>4</v>
      </c>
    </row>
    <row r="2228" spans="1:5" ht="18.75">
      <c r="A2228" s="38">
        <v>2226</v>
      </c>
      <c r="B2228" s="38"/>
      <c r="C2228" s="38" t="s">
        <v>14276</v>
      </c>
      <c r="D2228" s="6" t="s">
        <v>2228</v>
      </c>
      <c r="E2228" s="3">
        <v>4</v>
      </c>
    </row>
    <row r="2229" spans="1:5" ht="33">
      <c r="A2229" s="38">
        <v>2227</v>
      </c>
      <c r="B2229" s="38"/>
      <c r="C2229" s="38" t="s">
        <v>14277</v>
      </c>
      <c r="D2229" s="6" t="s">
        <v>2229</v>
      </c>
      <c r="E2229" s="3">
        <v>4</v>
      </c>
    </row>
    <row r="2230" spans="1:5" ht="33">
      <c r="A2230" s="38">
        <v>2228</v>
      </c>
      <c r="B2230" s="38"/>
      <c r="C2230" s="38" t="s">
        <v>14278</v>
      </c>
      <c r="D2230" s="6" t="s">
        <v>2230</v>
      </c>
      <c r="E2230" s="3">
        <v>4</v>
      </c>
    </row>
    <row r="2231" spans="1:5" ht="18.75">
      <c r="A2231" s="38">
        <v>2229</v>
      </c>
      <c r="B2231" s="38"/>
      <c r="C2231" s="38" t="s">
        <v>14279</v>
      </c>
      <c r="D2231" s="6" t="s">
        <v>2231</v>
      </c>
      <c r="E2231" s="3">
        <v>4</v>
      </c>
    </row>
    <row r="2232" spans="1:5" ht="18.75">
      <c r="A2232" s="38">
        <v>2230</v>
      </c>
      <c r="B2232" s="38"/>
      <c r="C2232" s="38" t="s">
        <v>14280</v>
      </c>
      <c r="D2232" s="6" t="s">
        <v>2232</v>
      </c>
      <c r="E2232" s="3">
        <v>4</v>
      </c>
    </row>
    <row r="2233" spans="1:5" ht="18.75">
      <c r="A2233" s="38">
        <v>2231</v>
      </c>
      <c r="B2233" s="38"/>
      <c r="C2233" s="38" t="s">
        <v>14281</v>
      </c>
      <c r="D2233" s="6" t="s">
        <v>2233</v>
      </c>
      <c r="E2233" s="3">
        <v>4</v>
      </c>
    </row>
    <row r="2234" spans="1:5" ht="18.75">
      <c r="A2234" s="38">
        <v>2232</v>
      </c>
      <c r="B2234" s="38"/>
      <c r="C2234" s="38" t="s">
        <v>14282</v>
      </c>
      <c r="D2234" s="6" t="s">
        <v>2234</v>
      </c>
      <c r="E2234" s="3">
        <v>4</v>
      </c>
    </row>
    <row r="2235" spans="1:5" ht="18.75">
      <c r="A2235" s="38">
        <v>2233</v>
      </c>
      <c r="B2235" s="38"/>
      <c r="C2235" s="38" t="s">
        <v>14283</v>
      </c>
      <c r="D2235" s="6" t="s">
        <v>2235</v>
      </c>
      <c r="E2235" s="3">
        <v>4</v>
      </c>
    </row>
    <row r="2236" spans="1:5" ht="18.75">
      <c r="A2236" s="38">
        <v>2234</v>
      </c>
      <c r="B2236" s="38"/>
      <c r="C2236" s="38" t="s">
        <v>14284</v>
      </c>
      <c r="D2236" s="6" t="s">
        <v>2236</v>
      </c>
      <c r="E2236" s="3">
        <v>4</v>
      </c>
    </row>
    <row r="2237" spans="1:5" ht="18.75">
      <c r="A2237" s="38">
        <v>2235</v>
      </c>
      <c r="B2237" s="38"/>
      <c r="C2237" s="38" t="s">
        <v>14285</v>
      </c>
      <c r="D2237" s="6" t="s">
        <v>2237</v>
      </c>
      <c r="E2237" s="3">
        <v>4</v>
      </c>
    </row>
    <row r="2238" spans="1:5" ht="18.75">
      <c r="A2238" s="38">
        <v>2236</v>
      </c>
      <c r="B2238" s="38"/>
      <c r="C2238" s="38" t="s">
        <v>14286</v>
      </c>
      <c r="D2238" s="6" t="s">
        <v>2238</v>
      </c>
      <c r="E2238" s="3">
        <v>4</v>
      </c>
    </row>
    <row r="2239" spans="1:5" ht="18.75">
      <c r="A2239" s="38">
        <v>2237</v>
      </c>
      <c r="B2239" s="38"/>
      <c r="C2239" s="38" t="s">
        <v>14287</v>
      </c>
      <c r="D2239" s="6" t="s">
        <v>2239</v>
      </c>
      <c r="E2239" s="3">
        <v>4</v>
      </c>
    </row>
    <row r="2240" spans="1:5" ht="18.75">
      <c r="A2240" s="38">
        <v>2238</v>
      </c>
      <c r="B2240" s="38"/>
      <c r="C2240" s="38" t="s">
        <v>14288</v>
      </c>
      <c r="D2240" s="6" t="s">
        <v>2240</v>
      </c>
      <c r="E2240" s="3">
        <v>4</v>
      </c>
    </row>
    <row r="2241" spans="1:5" ht="18.75">
      <c r="A2241" s="38">
        <v>2239</v>
      </c>
      <c r="B2241" s="38"/>
      <c r="C2241" s="38" t="s">
        <v>14289</v>
      </c>
      <c r="D2241" s="6" t="s">
        <v>2241</v>
      </c>
      <c r="E2241" s="3">
        <v>4</v>
      </c>
    </row>
    <row r="2242" spans="1:5" ht="18.75">
      <c r="A2242" s="38">
        <v>2240</v>
      </c>
      <c r="B2242" s="38"/>
      <c r="C2242" s="38" t="s">
        <v>14290</v>
      </c>
      <c r="D2242" s="6" t="s">
        <v>2242</v>
      </c>
      <c r="E2242" s="3">
        <v>4</v>
      </c>
    </row>
    <row r="2243" spans="1:5" ht="18.75">
      <c r="A2243" s="38">
        <v>2241</v>
      </c>
      <c r="B2243" s="38"/>
      <c r="C2243" s="38" t="s">
        <v>14291</v>
      </c>
      <c r="D2243" s="6" t="s">
        <v>2243</v>
      </c>
      <c r="E2243" s="3">
        <v>4</v>
      </c>
    </row>
    <row r="2244" spans="1:5" ht="18.75">
      <c r="A2244" s="38">
        <v>2242</v>
      </c>
      <c r="B2244" s="38"/>
      <c r="C2244" s="38" t="s">
        <v>14292</v>
      </c>
      <c r="D2244" s="6" t="s">
        <v>2244</v>
      </c>
      <c r="E2244" s="3">
        <v>4</v>
      </c>
    </row>
    <row r="2245" spans="1:5" ht="18.75">
      <c r="A2245" s="38">
        <v>2243</v>
      </c>
      <c r="B2245" s="38"/>
      <c r="C2245" s="38" t="s">
        <v>14293</v>
      </c>
      <c r="D2245" s="6" t="s">
        <v>2245</v>
      </c>
      <c r="E2245" s="3">
        <v>4</v>
      </c>
    </row>
    <row r="2246" spans="1:5" ht="18.75">
      <c r="A2246" s="38">
        <v>2244</v>
      </c>
      <c r="B2246" s="38"/>
      <c r="C2246" s="38" t="s">
        <v>14294</v>
      </c>
      <c r="D2246" s="6" t="s">
        <v>2246</v>
      </c>
      <c r="E2246" s="3">
        <v>4</v>
      </c>
    </row>
    <row r="2247" spans="1:5" ht="18.75">
      <c r="A2247" s="38">
        <v>2245</v>
      </c>
      <c r="B2247" s="38"/>
      <c r="C2247" s="38" t="s">
        <v>14295</v>
      </c>
      <c r="D2247" s="6" t="s">
        <v>2247</v>
      </c>
      <c r="E2247" s="3">
        <v>4</v>
      </c>
    </row>
    <row r="2248" spans="1:5" ht="18.75">
      <c r="A2248" s="38">
        <v>2246</v>
      </c>
      <c r="B2248" s="38"/>
      <c r="C2248" s="38" t="s">
        <v>14296</v>
      </c>
      <c r="D2248" s="6" t="s">
        <v>2248</v>
      </c>
      <c r="E2248" s="3">
        <v>4</v>
      </c>
    </row>
    <row r="2249" spans="1:5" ht="18.75">
      <c r="A2249" s="38">
        <v>2247</v>
      </c>
      <c r="B2249" s="38"/>
      <c r="C2249" s="38" t="s">
        <v>14297</v>
      </c>
      <c r="D2249" s="6" t="s">
        <v>2249</v>
      </c>
      <c r="E2249" s="3">
        <v>4</v>
      </c>
    </row>
    <row r="2250" spans="1:5" ht="18.75">
      <c r="A2250" s="38">
        <v>2248</v>
      </c>
      <c r="B2250" s="38"/>
      <c r="C2250" s="38" t="s">
        <v>14298</v>
      </c>
      <c r="D2250" s="6" t="s">
        <v>2250</v>
      </c>
      <c r="E2250" s="3">
        <v>4</v>
      </c>
    </row>
    <row r="2251" spans="1:5" ht="18.75">
      <c r="A2251" s="38">
        <v>2249</v>
      </c>
      <c r="B2251" s="38"/>
      <c r="C2251" s="38" t="s">
        <v>14299</v>
      </c>
      <c r="D2251" s="6" t="s">
        <v>2251</v>
      </c>
      <c r="E2251" s="3">
        <v>4</v>
      </c>
    </row>
    <row r="2252" spans="1:5" ht="18.75">
      <c r="A2252" s="38">
        <v>2250</v>
      </c>
      <c r="B2252" s="38"/>
      <c r="C2252" s="38" t="s">
        <v>14300</v>
      </c>
      <c r="D2252" s="6" t="s">
        <v>2252</v>
      </c>
      <c r="E2252" s="3">
        <v>4</v>
      </c>
    </row>
    <row r="2253" spans="1:5" ht="18.75">
      <c r="A2253" s="38">
        <v>2251</v>
      </c>
      <c r="B2253" s="38"/>
      <c r="C2253" s="38" t="s">
        <v>14301</v>
      </c>
      <c r="D2253" s="6" t="s">
        <v>2253</v>
      </c>
      <c r="E2253" s="3">
        <v>4</v>
      </c>
    </row>
    <row r="2254" spans="1:5" ht="18.75">
      <c r="A2254" s="38">
        <v>2252</v>
      </c>
      <c r="B2254" s="38"/>
      <c r="C2254" s="38" t="s">
        <v>14302</v>
      </c>
      <c r="D2254" s="6" t="s">
        <v>2254</v>
      </c>
      <c r="E2254" s="3">
        <v>4</v>
      </c>
    </row>
    <row r="2255" spans="1:5" ht="18.75">
      <c r="A2255" s="38">
        <v>2253</v>
      </c>
      <c r="B2255" s="38"/>
      <c r="C2255" s="38" t="s">
        <v>14303</v>
      </c>
      <c r="D2255" s="6" t="s">
        <v>2255</v>
      </c>
      <c r="E2255" s="3">
        <v>4</v>
      </c>
    </row>
    <row r="2256" spans="1:5" ht="18.75">
      <c r="A2256" s="38">
        <v>2254</v>
      </c>
      <c r="B2256" s="38"/>
      <c r="C2256" s="38" t="s">
        <v>14304</v>
      </c>
      <c r="D2256" s="6" t="s">
        <v>2256</v>
      </c>
      <c r="E2256" s="3">
        <v>4</v>
      </c>
    </row>
    <row r="2257" spans="1:5" ht="18.75">
      <c r="A2257" s="38">
        <v>2255</v>
      </c>
      <c r="B2257" s="38"/>
      <c r="C2257" s="38" t="s">
        <v>14305</v>
      </c>
      <c r="D2257" s="6" t="s">
        <v>2257</v>
      </c>
      <c r="E2257" s="3">
        <v>4</v>
      </c>
    </row>
    <row r="2258" spans="1:5" ht="18.75">
      <c r="A2258" s="38">
        <v>2256</v>
      </c>
      <c r="B2258" s="38"/>
      <c r="C2258" s="38" t="s">
        <v>14306</v>
      </c>
      <c r="D2258" s="6" t="s">
        <v>2258</v>
      </c>
      <c r="E2258" s="3">
        <v>4</v>
      </c>
    </row>
    <row r="2259" spans="1:5" ht="18.75">
      <c r="A2259" s="38">
        <v>2257</v>
      </c>
      <c r="B2259" s="38"/>
      <c r="C2259" s="38" t="s">
        <v>14307</v>
      </c>
      <c r="D2259" s="6" t="s">
        <v>2259</v>
      </c>
      <c r="E2259" s="3">
        <v>4</v>
      </c>
    </row>
    <row r="2260" spans="1:5" ht="18.75">
      <c r="A2260" s="38">
        <v>2258</v>
      </c>
      <c r="B2260" s="38"/>
      <c r="C2260" s="38" t="s">
        <v>14308</v>
      </c>
      <c r="D2260" s="6" t="s">
        <v>2260</v>
      </c>
      <c r="E2260" s="3">
        <v>4</v>
      </c>
    </row>
    <row r="2261" spans="1:5" ht="18.75">
      <c r="A2261" s="38">
        <v>2259</v>
      </c>
      <c r="B2261" s="38"/>
      <c r="C2261" s="38" t="s">
        <v>14309</v>
      </c>
      <c r="D2261" s="6" t="s">
        <v>2261</v>
      </c>
      <c r="E2261" s="3">
        <v>4</v>
      </c>
    </row>
    <row r="2262" spans="1:5" ht="18.75">
      <c r="A2262" s="38">
        <v>2260</v>
      </c>
      <c r="B2262" s="38"/>
      <c r="C2262" s="38" t="s">
        <v>14310</v>
      </c>
      <c r="D2262" s="6" t="s">
        <v>2262</v>
      </c>
      <c r="E2262" s="3">
        <v>4</v>
      </c>
    </row>
    <row r="2263" spans="1:5" ht="18.75">
      <c r="A2263" s="38">
        <v>2261</v>
      </c>
      <c r="B2263" s="38"/>
      <c r="C2263" s="38" t="s">
        <v>14311</v>
      </c>
      <c r="D2263" s="6" t="s">
        <v>2263</v>
      </c>
      <c r="E2263" s="3">
        <v>4</v>
      </c>
    </row>
    <row r="2264" spans="1:5" ht="18.75">
      <c r="A2264" s="38">
        <v>2262</v>
      </c>
      <c r="B2264" s="38"/>
      <c r="C2264" s="38" t="s">
        <v>14312</v>
      </c>
      <c r="D2264" s="6" t="s">
        <v>2264</v>
      </c>
      <c r="E2264" s="3">
        <v>4</v>
      </c>
    </row>
    <row r="2265" spans="1:5" ht="33">
      <c r="A2265" s="38">
        <v>2263</v>
      </c>
      <c r="B2265" s="38"/>
      <c r="C2265" s="38" t="s">
        <v>14313</v>
      </c>
      <c r="D2265" s="6" t="s">
        <v>2265</v>
      </c>
      <c r="E2265" s="3">
        <v>4</v>
      </c>
    </row>
    <row r="2266" spans="1:5" ht="18.75">
      <c r="A2266" s="38">
        <v>2264</v>
      </c>
      <c r="B2266" s="38"/>
      <c r="C2266" s="38" t="s">
        <v>14314</v>
      </c>
      <c r="D2266" s="6" t="s">
        <v>2266</v>
      </c>
      <c r="E2266" s="3">
        <v>4</v>
      </c>
    </row>
    <row r="2267" spans="1:5" ht="18.75">
      <c r="A2267" s="38">
        <v>2265</v>
      </c>
      <c r="B2267" s="38"/>
      <c r="C2267" s="38" t="s">
        <v>14315</v>
      </c>
      <c r="D2267" s="6" t="s">
        <v>2267</v>
      </c>
      <c r="E2267" s="3">
        <v>4</v>
      </c>
    </row>
    <row r="2268" spans="1:5" ht="18.75">
      <c r="A2268" s="38">
        <v>2266</v>
      </c>
      <c r="B2268" s="38"/>
      <c r="C2268" s="38" t="s">
        <v>14316</v>
      </c>
      <c r="D2268" s="6" t="s">
        <v>2268</v>
      </c>
      <c r="E2268" s="3">
        <v>4</v>
      </c>
    </row>
    <row r="2269" spans="1:5" ht="18.75">
      <c r="A2269" s="38">
        <v>2267</v>
      </c>
      <c r="B2269" s="38"/>
      <c r="C2269" s="38" t="s">
        <v>14317</v>
      </c>
      <c r="D2269" s="6" t="s">
        <v>2269</v>
      </c>
      <c r="E2269" s="3">
        <v>4</v>
      </c>
    </row>
    <row r="2270" spans="1:5" ht="18.75">
      <c r="A2270" s="38">
        <v>2268</v>
      </c>
      <c r="B2270" s="38"/>
      <c r="C2270" s="38" t="s">
        <v>14318</v>
      </c>
      <c r="D2270" s="6" t="s">
        <v>2270</v>
      </c>
      <c r="E2270" s="3">
        <v>4</v>
      </c>
    </row>
    <row r="2271" spans="1:5" ht="18.75">
      <c r="A2271" s="38">
        <v>2269</v>
      </c>
      <c r="B2271" s="38"/>
      <c r="C2271" s="38" t="s">
        <v>14319</v>
      </c>
      <c r="D2271" s="6" t="s">
        <v>2271</v>
      </c>
      <c r="E2271" s="3">
        <v>4</v>
      </c>
    </row>
    <row r="2272" spans="1:5" ht="18.75">
      <c r="A2272" s="38">
        <v>2270</v>
      </c>
      <c r="B2272" s="38"/>
      <c r="C2272" s="38" t="s">
        <v>14320</v>
      </c>
      <c r="D2272" s="6" t="s">
        <v>2272</v>
      </c>
      <c r="E2272" s="3">
        <v>4</v>
      </c>
    </row>
    <row r="2273" spans="1:5" ht="18.75">
      <c r="A2273" s="38">
        <v>2271</v>
      </c>
      <c r="B2273" s="38"/>
      <c r="C2273" s="38" t="s">
        <v>14321</v>
      </c>
      <c r="D2273" s="6" t="s">
        <v>2273</v>
      </c>
      <c r="E2273" s="3">
        <v>4</v>
      </c>
    </row>
    <row r="2274" spans="1:5" ht="18.75">
      <c r="A2274" s="38">
        <v>2272</v>
      </c>
      <c r="B2274" s="38"/>
      <c r="C2274" s="38" t="s">
        <v>14322</v>
      </c>
      <c r="D2274" s="6" t="s">
        <v>2274</v>
      </c>
      <c r="E2274" s="3">
        <v>4</v>
      </c>
    </row>
    <row r="2275" spans="1:5" ht="18.75">
      <c r="A2275" s="38">
        <v>2273</v>
      </c>
      <c r="B2275" s="38"/>
      <c r="C2275" s="38" t="s">
        <v>14323</v>
      </c>
      <c r="D2275" s="6" t="s">
        <v>2275</v>
      </c>
      <c r="E2275" s="3">
        <v>4</v>
      </c>
    </row>
    <row r="2276" spans="1:5" ht="18.75">
      <c r="A2276" s="38">
        <v>2274</v>
      </c>
      <c r="B2276" s="38"/>
      <c r="C2276" s="38" t="s">
        <v>14324</v>
      </c>
      <c r="D2276" s="6" t="s">
        <v>2276</v>
      </c>
      <c r="E2276" s="3">
        <v>4</v>
      </c>
    </row>
    <row r="2277" spans="1:5" ht="18.75">
      <c r="A2277" s="38">
        <v>2275</v>
      </c>
      <c r="B2277" s="38"/>
      <c r="C2277" s="38" t="s">
        <v>14325</v>
      </c>
      <c r="D2277" s="6" t="s">
        <v>2277</v>
      </c>
      <c r="E2277" s="3">
        <v>4</v>
      </c>
    </row>
    <row r="2278" spans="1:5" ht="18.75">
      <c r="A2278" s="38">
        <v>2276</v>
      </c>
      <c r="B2278" s="38"/>
      <c r="C2278" s="38" t="s">
        <v>14326</v>
      </c>
      <c r="D2278" s="6" t="s">
        <v>2278</v>
      </c>
      <c r="E2278" s="3">
        <v>4</v>
      </c>
    </row>
    <row r="2279" spans="1:5" ht="18.75">
      <c r="A2279" s="38">
        <v>2277</v>
      </c>
      <c r="B2279" s="38"/>
      <c r="C2279" s="38" t="s">
        <v>14327</v>
      </c>
      <c r="D2279" s="6" t="s">
        <v>2279</v>
      </c>
      <c r="E2279" s="3">
        <v>4</v>
      </c>
    </row>
    <row r="2280" spans="1:5" ht="18.75">
      <c r="A2280" s="38">
        <v>2278</v>
      </c>
      <c r="B2280" s="38"/>
      <c r="C2280" s="38" t="s">
        <v>14328</v>
      </c>
      <c r="D2280" s="6" t="s">
        <v>2280</v>
      </c>
      <c r="E2280" s="3">
        <v>4</v>
      </c>
    </row>
    <row r="2281" spans="1:5" ht="18.75">
      <c r="A2281" s="38">
        <v>2279</v>
      </c>
      <c r="B2281" s="38"/>
      <c r="C2281" s="38" t="s">
        <v>14329</v>
      </c>
      <c r="D2281" s="6" t="s">
        <v>2281</v>
      </c>
      <c r="E2281" s="3">
        <v>4</v>
      </c>
    </row>
    <row r="2282" spans="1:5" ht="18.75">
      <c r="A2282" s="38">
        <v>2280</v>
      </c>
      <c r="B2282" s="38"/>
      <c r="C2282" s="38" t="s">
        <v>14330</v>
      </c>
      <c r="D2282" s="6" t="s">
        <v>2282</v>
      </c>
      <c r="E2282" s="3">
        <v>4</v>
      </c>
    </row>
    <row r="2283" spans="1:5" ht="18.75">
      <c r="A2283" s="38">
        <v>2281</v>
      </c>
      <c r="B2283" s="38"/>
      <c r="C2283" s="38" t="s">
        <v>14331</v>
      </c>
      <c r="D2283" s="6" t="s">
        <v>2283</v>
      </c>
      <c r="E2283" s="3">
        <v>4</v>
      </c>
    </row>
    <row r="2284" spans="1:5" ht="18.75">
      <c r="A2284" s="38">
        <v>2282</v>
      </c>
      <c r="B2284" s="38"/>
      <c r="C2284" s="38" t="s">
        <v>14332</v>
      </c>
      <c r="D2284" s="6" t="s">
        <v>2284</v>
      </c>
      <c r="E2284" s="3">
        <v>4</v>
      </c>
    </row>
    <row r="2285" spans="1:5" ht="18.75">
      <c r="A2285" s="38">
        <v>2283</v>
      </c>
      <c r="B2285" s="38"/>
      <c r="C2285" s="38" t="s">
        <v>14333</v>
      </c>
      <c r="D2285" s="6" t="s">
        <v>2285</v>
      </c>
      <c r="E2285" s="3">
        <v>4</v>
      </c>
    </row>
    <row r="2286" spans="1:5" ht="18.75">
      <c r="A2286" s="38">
        <v>2284</v>
      </c>
      <c r="B2286" s="38"/>
      <c r="C2286" s="38" t="s">
        <v>14334</v>
      </c>
      <c r="D2286" s="6" t="s">
        <v>2286</v>
      </c>
      <c r="E2286" s="3">
        <v>4</v>
      </c>
    </row>
    <row r="2287" spans="1:5" ht="18.75">
      <c r="A2287" s="38">
        <v>2285</v>
      </c>
      <c r="B2287" s="38"/>
      <c r="C2287" s="38" t="s">
        <v>14335</v>
      </c>
      <c r="D2287" s="6" t="s">
        <v>2287</v>
      </c>
      <c r="E2287" s="3">
        <v>4</v>
      </c>
    </row>
    <row r="2288" spans="1:5" ht="18.75">
      <c r="A2288" s="38">
        <v>2286</v>
      </c>
      <c r="B2288" s="38"/>
      <c r="C2288" s="38" t="s">
        <v>14336</v>
      </c>
      <c r="D2288" s="6" t="s">
        <v>2288</v>
      </c>
      <c r="E2288" s="3">
        <v>4</v>
      </c>
    </row>
    <row r="2289" spans="1:5" ht="18.75">
      <c r="A2289" s="38">
        <v>2287</v>
      </c>
      <c r="B2289" s="38"/>
      <c r="C2289" s="38" t="s">
        <v>14337</v>
      </c>
      <c r="D2289" s="6" t="s">
        <v>2289</v>
      </c>
      <c r="E2289" s="3">
        <v>4</v>
      </c>
    </row>
    <row r="2290" spans="1:5" ht="18.75">
      <c r="A2290" s="38">
        <v>2288</v>
      </c>
      <c r="B2290" s="38"/>
      <c r="C2290" s="38" t="s">
        <v>14338</v>
      </c>
      <c r="D2290" s="6" t="s">
        <v>2290</v>
      </c>
      <c r="E2290" s="3">
        <v>4</v>
      </c>
    </row>
    <row r="2291" spans="1:5" ht="18.75">
      <c r="A2291" s="38">
        <v>2289</v>
      </c>
      <c r="B2291" s="38"/>
      <c r="C2291" s="38" t="s">
        <v>14339</v>
      </c>
      <c r="D2291" s="6" t="s">
        <v>2291</v>
      </c>
      <c r="E2291" s="3">
        <v>4</v>
      </c>
    </row>
    <row r="2292" spans="1:5" ht="18.75">
      <c r="A2292" s="38">
        <v>2290</v>
      </c>
      <c r="B2292" s="38"/>
      <c r="C2292" s="38" t="s">
        <v>14340</v>
      </c>
      <c r="D2292" s="6" t="s">
        <v>2292</v>
      </c>
      <c r="E2292" s="3">
        <v>4</v>
      </c>
    </row>
    <row r="2293" spans="1:5" ht="18.75">
      <c r="A2293" s="38">
        <v>2291</v>
      </c>
      <c r="B2293" s="38"/>
      <c r="C2293" s="38" t="s">
        <v>14341</v>
      </c>
      <c r="D2293" s="6" t="s">
        <v>2293</v>
      </c>
      <c r="E2293" s="3">
        <v>4</v>
      </c>
    </row>
    <row r="2294" spans="1:5" ht="18.75">
      <c r="A2294" s="38">
        <v>2292</v>
      </c>
      <c r="B2294" s="38"/>
      <c r="C2294" s="38" t="s">
        <v>14342</v>
      </c>
      <c r="D2294" s="6" t="s">
        <v>2294</v>
      </c>
      <c r="E2294" s="3">
        <v>4</v>
      </c>
    </row>
    <row r="2295" spans="1:5" ht="18.75">
      <c r="A2295" s="38">
        <v>2293</v>
      </c>
      <c r="B2295" s="38"/>
      <c r="C2295" s="38" t="s">
        <v>14343</v>
      </c>
      <c r="D2295" s="6" t="s">
        <v>2295</v>
      </c>
      <c r="E2295" s="3">
        <v>4</v>
      </c>
    </row>
    <row r="2296" spans="1:5" ht="18.75">
      <c r="A2296" s="38">
        <v>2294</v>
      </c>
      <c r="B2296" s="38"/>
      <c r="C2296" s="38" t="s">
        <v>14344</v>
      </c>
      <c r="D2296" s="6" t="s">
        <v>2296</v>
      </c>
      <c r="E2296" s="3">
        <v>4</v>
      </c>
    </row>
    <row r="2297" spans="1:5" ht="18.75">
      <c r="A2297" s="38">
        <v>2295</v>
      </c>
      <c r="B2297" s="38"/>
      <c r="C2297" s="38" t="s">
        <v>14345</v>
      </c>
      <c r="D2297" s="6" t="s">
        <v>2297</v>
      </c>
      <c r="E2297" s="3">
        <v>4</v>
      </c>
    </row>
    <row r="2298" spans="1:5" ht="18.75">
      <c r="A2298" s="38">
        <v>2296</v>
      </c>
      <c r="B2298" s="38"/>
      <c r="C2298" s="38" t="s">
        <v>14346</v>
      </c>
      <c r="D2298" s="6" t="s">
        <v>2298</v>
      </c>
      <c r="E2298" s="3">
        <v>4</v>
      </c>
    </row>
    <row r="2299" spans="1:5" ht="18.75">
      <c r="A2299" s="38">
        <v>2297</v>
      </c>
      <c r="B2299" s="38"/>
      <c r="C2299" s="38" t="s">
        <v>14347</v>
      </c>
      <c r="D2299" s="6" t="s">
        <v>2299</v>
      </c>
      <c r="E2299" s="3">
        <v>4</v>
      </c>
    </row>
    <row r="2300" spans="1:5" ht="18.75">
      <c r="A2300" s="38">
        <v>2298</v>
      </c>
      <c r="B2300" s="38"/>
      <c r="C2300" s="38" t="s">
        <v>14348</v>
      </c>
      <c r="D2300" s="6" t="s">
        <v>2300</v>
      </c>
      <c r="E2300" s="3">
        <v>4</v>
      </c>
    </row>
    <row r="2301" spans="1:5" ht="18.75">
      <c r="A2301" s="38">
        <v>2299</v>
      </c>
      <c r="B2301" s="38"/>
      <c r="C2301" s="38" t="s">
        <v>14349</v>
      </c>
      <c r="D2301" s="6" t="s">
        <v>2301</v>
      </c>
      <c r="E2301" s="3">
        <v>4</v>
      </c>
    </row>
    <row r="2302" spans="1:5" ht="18.75">
      <c r="A2302" s="38">
        <v>2300</v>
      </c>
      <c r="B2302" s="38"/>
      <c r="C2302" s="38" t="s">
        <v>14350</v>
      </c>
      <c r="D2302" s="6" t="s">
        <v>2302</v>
      </c>
      <c r="E2302" s="3">
        <v>4</v>
      </c>
    </row>
    <row r="2303" spans="1:5" ht="18.75">
      <c r="A2303" s="38">
        <v>2301</v>
      </c>
      <c r="B2303" s="38"/>
      <c r="C2303" s="38" t="s">
        <v>14351</v>
      </c>
      <c r="D2303" s="6" t="s">
        <v>2303</v>
      </c>
      <c r="E2303" s="3">
        <v>4</v>
      </c>
    </row>
    <row r="2304" spans="1:5" ht="18.75">
      <c r="A2304" s="38">
        <v>2302</v>
      </c>
      <c r="B2304" s="38"/>
      <c r="C2304" s="38" t="s">
        <v>14352</v>
      </c>
      <c r="D2304" s="6" t="s">
        <v>2304</v>
      </c>
      <c r="E2304" s="3">
        <v>4</v>
      </c>
    </row>
    <row r="2305" spans="1:5" ht="18.75">
      <c r="A2305" s="38">
        <v>2303</v>
      </c>
      <c r="B2305" s="38"/>
      <c r="C2305" s="38" t="s">
        <v>14353</v>
      </c>
      <c r="D2305" s="6" t="s">
        <v>2305</v>
      </c>
      <c r="E2305" s="3">
        <v>4</v>
      </c>
    </row>
    <row r="2306" spans="1:5" ht="18.75">
      <c r="A2306" s="38">
        <v>2304</v>
      </c>
      <c r="B2306" s="38"/>
      <c r="C2306" s="38" t="s">
        <v>14354</v>
      </c>
      <c r="D2306" s="6" t="s">
        <v>2306</v>
      </c>
      <c r="E2306" s="3">
        <v>4</v>
      </c>
    </row>
    <row r="2307" spans="1:5" ht="18.75">
      <c r="A2307" s="38">
        <v>2305</v>
      </c>
      <c r="B2307" s="38"/>
      <c r="C2307" s="38" t="s">
        <v>14355</v>
      </c>
      <c r="D2307" s="6" t="s">
        <v>2307</v>
      </c>
      <c r="E2307" s="3">
        <v>4</v>
      </c>
    </row>
    <row r="2308" spans="1:5" ht="18.75">
      <c r="A2308" s="38">
        <v>2306</v>
      </c>
      <c r="B2308" s="38"/>
      <c r="C2308" s="38" t="s">
        <v>14356</v>
      </c>
      <c r="D2308" s="6" t="s">
        <v>2308</v>
      </c>
      <c r="E2308" s="3">
        <v>4</v>
      </c>
    </row>
    <row r="2309" spans="1:5" ht="18.75">
      <c r="A2309" s="38">
        <v>2307</v>
      </c>
      <c r="B2309" s="38"/>
      <c r="C2309" s="38" t="s">
        <v>14357</v>
      </c>
      <c r="D2309" s="6" t="s">
        <v>2309</v>
      </c>
      <c r="E2309" s="3">
        <v>4</v>
      </c>
    </row>
    <row r="2310" spans="1:5" ht="18.75">
      <c r="A2310" s="38">
        <v>2308</v>
      </c>
      <c r="B2310" s="38"/>
      <c r="C2310" s="38" t="s">
        <v>14358</v>
      </c>
      <c r="D2310" s="6" t="s">
        <v>2310</v>
      </c>
      <c r="E2310" s="3">
        <v>4</v>
      </c>
    </row>
    <row r="2311" spans="1:5" ht="18.75">
      <c r="A2311" s="38">
        <v>2309</v>
      </c>
      <c r="B2311" s="38"/>
      <c r="C2311" s="38" t="s">
        <v>14359</v>
      </c>
      <c r="D2311" s="6" t="s">
        <v>2311</v>
      </c>
      <c r="E2311" s="3">
        <v>4</v>
      </c>
    </row>
    <row r="2312" spans="1:5" ht="18.75">
      <c r="A2312" s="38">
        <v>2310</v>
      </c>
      <c r="B2312" s="38"/>
      <c r="C2312" s="38" t="s">
        <v>14360</v>
      </c>
      <c r="D2312" s="6" t="s">
        <v>2312</v>
      </c>
      <c r="E2312" s="3">
        <v>4</v>
      </c>
    </row>
    <row r="2313" spans="1:5" ht="18.75">
      <c r="A2313" s="38">
        <v>2311</v>
      </c>
      <c r="B2313" s="38"/>
      <c r="C2313" s="38" t="s">
        <v>14361</v>
      </c>
      <c r="D2313" s="6" t="s">
        <v>2313</v>
      </c>
      <c r="E2313" s="3">
        <v>4</v>
      </c>
    </row>
    <row r="2314" spans="1:5" ht="18.75">
      <c r="A2314" s="38">
        <v>2312</v>
      </c>
      <c r="B2314" s="38"/>
      <c r="C2314" s="38" t="s">
        <v>14362</v>
      </c>
      <c r="D2314" s="6" t="s">
        <v>2314</v>
      </c>
      <c r="E2314" s="3">
        <v>4</v>
      </c>
    </row>
    <row r="2315" spans="1:5" ht="18.75">
      <c r="A2315" s="38">
        <v>2313</v>
      </c>
      <c r="B2315" s="38"/>
      <c r="C2315" s="38" t="s">
        <v>14363</v>
      </c>
      <c r="D2315" s="6" t="s">
        <v>2315</v>
      </c>
      <c r="E2315" s="3">
        <v>4</v>
      </c>
    </row>
    <row r="2316" spans="1:5" ht="18.75">
      <c r="A2316" s="38">
        <v>2314</v>
      </c>
      <c r="B2316" s="38"/>
      <c r="C2316" s="38" t="s">
        <v>14364</v>
      </c>
      <c r="D2316" s="6" t="s">
        <v>2316</v>
      </c>
      <c r="E2316" s="3">
        <v>4</v>
      </c>
    </row>
    <row r="2317" spans="1:5" ht="18.75">
      <c r="A2317" s="38">
        <v>2315</v>
      </c>
      <c r="B2317" s="38"/>
      <c r="C2317" s="38" t="s">
        <v>14365</v>
      </c>
      <c r="D2317" s="6" t="s">
        <v>2317</v>
      </c>
      <c r="E2317" s="3">
        <v>4</v>
      </c>
    </row>
    <row r="2318" spans="1:5" ht="18.75">
      <c r="A2318" s="38">
        <v>2316</v>
      </c>
      <c r="B2318" s="38"/>
      <c r="C2318" s="38" t="s">
        <v>14366</v>
      </c>
      <c r="D2318" s="6" t="s">
        <v>2318</v>
      </c>
      <c r="E2318" s="3">
        <v>4</v>
      </c>
    </row>
    <row r="2319" spans="1:5" ht="18.75">
      <c r="A2319" s="38">
        <v>2317</v>
      </c>
      <c r="B2319" s="38"/>
      <c r="C2319" s="38" t="s">
        <v>14367</v>
      </c>
      <c r="D2319" s="6" t="s">
        <v>2319</v>
      </c>
      <c r="E2319" s="3">
        <v>4</v>
      </c>
    </row>
    <row r="2320" spans="1:5" ht="18.75">
      <c r="A2320" s="38">
        <v>2318</v>
      </c>
      <c r="B2320" s="38"/>
      <c r="C2320" s="38" t="s">
        <v>14368</v>
      </c>
      <c r="D2320" s="6" t="s">
        <v>2320</v>
      </c>
      <c r="E2320" s="3">
        <v>4</v>
      </c>
    </row>
    <row r="2321" spans="1:5" ht="18.75">
      <c r="A2321" s="38">
        <v>2319</v>
      </c>
      <c r="B2321" s="38"/>
      <c r="C2321" s="38" t="s">
        <v>14369</v>
      </c>
      <c r="D2321" s="6" t="s">
        <v>2321</v>
      </c>
      <c r="E2321" s="3">
        <v>4</v>
      </c>
    </row>
    <row r="2322" spans="1:5" ht="18.75">
      <c r="A2322" s="38">
        <v>2320</v>
      </c>
      <c r="B2322" s="38"/>
      <c r="C2322" s="38" t="s">
        <v>14370</v>
      </c>
      <c r="D2322" s="6" t="s">
        <v>2322</v>
      </c>
      <c r="E2322" s="3">
        <v>4</v>
      </c>
    </row>
    <row r="2323" spans="1:5" ht="18.75">
      <c r="A2323" s="38">
        <v>2321</v>
      </c>
      <c r="B2323" s="38"/>
      <c r="C2323" s="38" t="s">
        <v>14371</v>
      </c>
      <c r="D2323" s="6" t="s">
        <v>2323</v>
      </c>
      <c r="E2323" s="3">
        <v>4</v>
      </c>
    </row>
    <row r="2324" spans="1:5" ht="18.75">
      <c r="A2324" s="38">
        <v>2322</v>
      </c>
      <c r="B2324" s="38"/>
      <c r="C2324" s="38" t="s">
        <v>14372</v>
      </c>
      <c r="D2324" s="6" t="s">
        <v>2324</v>
      </c>
      <c r="E2324" s="3">
        <v>4</v>
      </c>
    </row>
    <row r="2325" spans="1:5" ht="18.75">
      <c r="A2325" s="38">
        <v>2323</v>
      </c>
      <c r="B2325" s="38"/>
      <c r="C2325" s="38" t="s">
        <v>14373</v>
      </c>
      <c r="D2325" s="6" t="s">
        <v>2325</v>
      </c>
      <c r="E2325" s="3">
        <v>4</v>
      </c>
    </row>
    <row r="2326" spans="1:5" ht="18.75">
      <c r="A2326" s="38">
        <v>2324</v>
      </c>
      <c r="B2326" s="38"/>
      <c r="C2326" s="38" t="s">
        <v>14374</v>
      </c>
      <c r="D2326" s="6" t="s">
        <v>2326</v>
      </c>
      <c r="E2326" s="3">
        <v>4</v>
      </c>
    </row>
    <row r="2327" spans="1:5" ht="18.75">
      <c r="A2327" s="38">
        <v>2325</v>
      </c>
      <c r="B2327" s="38"/>
      <c r="C2327" s="38" t="s">
        <v>14375</v>
      </c>
      <c r="D2327" s="6" t="s">
        <v>2327</v>
      </c>
      <c r="E2327" s="3">
        <v>4</v>
      </c>
    </row>
    <row r="2328" spans="1:5" ht="18.75">
      <c r="A2328" s="38">
        <v>2326</v>
      </c>
      <c r="B2328" s="38"/>
      <c r="C2328" s="38" t="s">
        <v>14376</v>
      </c>
      <c r="D2328" s="6" t="s">
        <v>2328</v>
      </c>
      <c r="E2328" s="3">
        <v>4</v>
      </c>
    </row>
    <row r="2329" spans="1:5" ht="18.75">
      <c r="A2329" s="38">
        <v>2327</v>
      </c>
      <c r="B2329" s="38"/>
      <c r="C2329" s="38" t="s">
        <v>14377</v>
      </c>
      <c r="D2329" s="6" t="s">
        <v>2329</v>
      </c>
      <c r="E2329" s="3">
        <v>4</v>
      </c>
    </row>
    <row r="2330" spans="1:5" ht="18.75">
      <c r="A2330" s="38">
        <v>2328</v>
      </c>
      <c r="B2330" s="38"/>
      <c r="C2330" s="38" t="s">
        <v>14378</v>
      </c>
      <c r="D2330" s="6" t="s">
        <v>2330</v>
      </c>
      <c r="E2330" s="3">
        <v>4</v>
      </c>
    </row>
    <row r="2331" spans="1:5" ht="18.75">
      <c r="A2331" s="38">
        <v>2329</v>
      </c>
      <c r="B2331" s="38"/>
      <c r="C2331" s="38" t="s">
        <v>14379</v>
      </c>
      <c r="D2331" s="6" t="s">
        <v>2331</v>
      </c>
      <c r="E2331" s="3">
        <v>4</v>
      </c>
    </row>
    <row r="2332" spans="1:5" ht="18.75">
      <c r="A2332" s="38">
        <v>2330</v>
      </c>
      <c r="B2332" s="38"/>
      <c r="C2332" s="38" t="s">
        <v>14380</v>
      </c>
      <c r="D2332" s="6" t="s">
        <v>2332</v>
      </c>
      <c r="E2332" s="3">
        <v>4</v>
      </c>
    </row>
    <row r="2333" spans="1:5" ht="18.75">
      <c r="A2333" s="38">
        <v>2331</v>
      </c>
      <c r="B2333" s="38"/>
      <c r="C2333" s="38" t="s">
        <v>14381</v>
      </c>
      <c r="D2333" s="6" t="s">
        <v>2333</v>
      </c>
      <c r="E2333" s="3">
        <v>4</v>
      </c>
    </row>
    <row r="2334" spans="1:5" ht="33">
      <c r="A2334" s="38">
        <v>2332</v>
      </c>
      <c r="B2334" s="38"/>
      <c r="C2334" s="38" t="s">
        <v>14382</v>
      </c>
      <c r="D2334" s="6" t="s">
        <v>2334</v>
      </c>
      <c r="E2334" s="3">
        <v>4</v>
      </c>
    </row>
    <row r="2335" spans="1:5" ht="18.75">
      <c r="A2335" s="38">
        <v>2333</v>
      </c>
      <c r="B2335" s="38"/>
      <c r="C2335" s="38" t="s">
        <v>14383</v>
      </c>
      <c r="D2335" s="6" t="s">
        <v>2335</v>
      </c>
      <c r="E2335" s="3">
        <v>4</v>
      </c>
    </row>
    <row r="2336" spans="1:5" ht="33">
      <c r="A2336" s="38">
        <v>2334</v>
      </c>
      <c r="B2336" s="38"/>
      <c r="C2336" s="38" t="s">
        <v>14384</v>
      </c>
      <c r="D2336" s="6" t="s">
        <v>2336</v>
      </c>
      <c r="E2336" s="3">
        <v>4</v>
      </c>
    </row>
    <row r="2337" spans="1:5" ht="33">
      <c r="A2337" s="38">
        <v>2335</v>
      </c>
      <c r="B2337" s="38"/>
      <c r="C2337" s="38" t="s">
        <v>14385</v>
      </c>
      <c r="D2337" s="6" t="s">
        <v>2337</v>
      </c>
      <c r="E2337" s="3">
        <v>4</v>
      </c>
    </row>
    <row r="2338" spans="1:5" ht="33">
      <c r="A2338" s="38">
        <v>2336</v>
      </c>
      <c r="B2338" s="38"/>
      <c r="C2338" s="38" t="s">
        <v>14386</v>
      </c>
      <c r="D2338" s="6" t="s">
        <v>2338</v>
      </c>
      <c r="E2338" s="3">
        <v>4</v>
      </c>
    </row>
    <row r="2339" spans="1:5" ht="33">
      <c r="A2339" s="38">
        <v>2337</v>
      </c>
      <c r="B2339" s="38"/>
      <c r="C2339" s="38" t="s">
        <v>14387</v>
      </c>
      <c r="D2339" s="6" t="s">
        <v>2339</v>
      </c>
      <c r="E2339" s="3">
        <v>4</v>
      </c>
    </row>
    <row r="2340" spans="1:5" ht="18.75">
      <c r="A2340" s="38">
        <v>2338</v>
      </c>
      <c r="B2340" s="38"/>
      <c r="C2340" s="38" t="s">
        <v>14388</v>
      </c>
      <c r="D2340" s="6" t="s">
        <v>2340</v>
      </c>
      <c r="E2340" s="3">
        <v>4</v>
      </c>
    </row>
    <row r="2341" spans="1:5" ht="18.75">
      <c r="A2341" s="38">
        <v>2339</v>
      </c>
      <c r="B2341" s="38"/>
      <c r="C2341" s="38" t="s">
        <v>14389</v>
      </c>
      <c r="D2341" s="6" t="s">
        <v>2341</v>
      </c>
      <c r="E2341" s="3">
        <v>4</v>
      </c>
    </row>
    <row r="2342" spans="1:5" ht="33">
      <c r="A2342" s="38">
        <v>2340</v>
      </c>
      <c r="B2342" s="38"/>
      <c r="C2342" s="38" t="s">
        <v>14390</v>
      </c>
      <c r="D2342" s="6" t="s">
        <v>2342</v>
      </c>
      <c r="E2342" s="3">
        <v>4</v>
      </c>
    </row>
    <row r="2343" spans="1:5" ht="18.75">
      <c r="A2343" s="38">
        <v>2341</v>
      </c>
      <c r="B2343" s="38"/>
      <c r="C2343" s="38" t="s">
        <v>14391</v>
      </c>
      <c r="D2343" s="6" t="s">
        <v>2343</v>
      </c>
      <c r="E2343" s="3">
        <v>4</v>
      </c>
    </row>
    <row r="2344" spans="1:5" ht="18.75">
      <c r="A2344" s="38">
        <v>2342</v>
      </c>
      <c r="B2344" s="38"/>
      <c r="C2344" s="38" t="s">
        <v>14392</v>
      </c>
      <c r="D2344" s="6" t="s">
        <v>2344</v>
      </c>
      <c r="E2344" s="3">
        <v>4</v>
      </c>
    </row>
    <row r="2345" spans="1:5" ht="18.75">
      <c r="A2345" s="38">
        <v>2343</v>
      </c>
      <c r="B2345" s="38"/>
      <c r="C2345" s="38" t="s">
        <v>14393</v>
      </c>
      <c r="D2345" s="6" t="s">
        <v>2345</v>
      </c>
      <c r="E2345" s="3">
        <v>4</v>
      </c>
    </row>
    <row r="2346" spans="1:5" ht="18.75">
      <c r="A2346" s="38">
        <v>2344</v>
      </c>
      <c r="B2346" s="38"/>
      <c r="C2346" s="38" t="s">
        <v>14394</v>
      </c>
      <c r="D2346" s="6" t="s">
        <v>2346</v>
      </c>
      <c r="E2346" s="3">
        <v>4</v>
      </c>
    </row>
    <row r="2347" spans="1:5" ht="18.75">
      <c r="A2347" s="38">
        <v>2345</v>
      </c>
      <c r="B2347" s="38"/>
      <c r="C2347" s="38" t="s">
        <v>14395</v>
      </c>
      <c r="D2347" s="6" t="s">
        <v>2347</v>
      </c>
      <c r="E2347" s="3">
        <v>4</v>
      </c>
    </row>
    <row r="2348" spans="1:5" ht="18.75">
      <c r="A2348" s="38">
        <v>2346</v>
      </c>
      <c r="B2348" s="38"/>
      <c r="C2348" s="38" t="s">
        <v>14396</v>
      </c>
      <c r="D2348" s="6" t="s">
        <v>2348</v>
      </c>
      <c r="E2348" s="3">
        <v>4</v>
      </c>
    </row>
    <row r="2349" spans="1:5" ht="33">
      <c r="A2349" s="38">
        <v>2347</v>
      </c>
      <c r="B2349" s="38"/>
      <c r="C2349" s="38" t="s">
        <v>14397</v>
      </c>
      <c r="D2349" s="6" t="s">
        <v>2122</v>
      </c>
      <c r="E2349" s="3">
        <v>4</v>
      </c>
    </row>
    <row r="2350" spans="1:5" ht="33">
      <c r="A2350" s="38">
        <v>2348</v>
      </c>
      <c r="B2350" s="38"/>
      <c r="C2350" s="38" t="s">
        <v>14398</v>
      </c>
      <c r="D2350" s="6" t="s">
        <v>2349</v>
      </c>
      <c r="E2350" s="3">
        <v>4</v>
      </c>
    </row>
    <row r="2351" spans="1:5" ht="18.75">
      <c r="A2351" s="38">
        <v>2349</v>
      </c>
      <c r="B2351" s="38"/>
      <c r="C2351" s="38" t="s">
        <v>14399</v>
      </c>
      <c r="D2351" s="6" t="s">
        <v>2350</v>
      </c>
      <c r="E2351" s="3">
        <v>4</v>
      </c>
    </row>
    <row r="2352" spans="1:5" ht="33">
      <c r="A2352" s="38">
        <v>2350</v>
      </c>
      <c r="B2352" s="38"/>
      <c r="C2352" s="38" t="s">
        <v>14400</v>
      </c>
      <c r="D2352" s="6" t="s">
        <v>2072</v>
      </c>
      <c r="E2352" s="3">
        <v>4</v>
      </c>
    </row>
    <row r="2353" spans="1:5" ht="33">
      <c r="A2353" s="38">
        <v>2351</v>
      </c>
      <c r="B2353" s="38"/>
      <c r="C2353" s="38" t="s">
        <v>14401</v>
      </c>
      <c r="D2353" s="6" t="s">
        <v>2351</v>
      </c>
      <c r="E2353" s="3">
        <v>4</v>
      </c>
    </row>
    <row r="2354" spans="1:5" ht="33">
      <c r="A2354" s="38">
        <v>2352</v>
      </c>
      <c r="B2354" s="38"/>
      <c r="C2354" s="38" t="s">
        <v>14402</v>
      </c>
      <c r="D2354" s="6" t="s">
        <v>2352</v>
      </c>
      <c r="E2354" s="3">
        <v>4</v>
      </c>
    </row>
    <row r="2355" spans="1:5" ht="33">
      <c r="A2355" s="38">
        <v>2353</v>
      </c>
      <c r="B2355" s="38"/>
      <c r="C2355" s="38" t="s">
        <v>14403</v>
      </c>
      <c r="D2355" s="6" t="s">
        <v>2353</v>
      </c>
      <c r="E2355" s="3">
        <v>4</v>
      </c>
    </row>
    <row r="2356" spans="1:5" ht="33">
      <c r="A2356" s="38">
        <v>2354</v>
      </c>
      <c r="B2356" s="38"/>
      <c r="C2356" s="38" t="s">
        <v>14404</v>
      </c>
      <c r="D2356" s="6" t="s">
        <v>2354</v>
      </c>
      <c r="E2356" s="3">
        <v>4</v>
      </c>
    </row>
    <row r="2357" spans="1:5" ht="33">
      <c r="A2357" s="38">
        <v>2355</v>
      </c>
      <c r="B2357" s="38"/>
      <c r="C2357" s="38" t="s">
        <v>14405</v>
      </c>
      <c r="D2357" s="6" t="s">
        <v>2355</v>
      </c>
      <c r="E2357" s="3">
        <v>4</v>
      </c>
    </row>
    <row r="2358" spans="1:5" ht="33">
      <c r="A2358" s="38">
        <v>2356</v>
      </c>
      <c r="B2358" s="38"/>
      <c r="C2358" s="38" t="s">
        <v>14406</v>
      </c>
      <c r="D2358" s="6" t="s">
        <v>2356</v>
      </c>
      <c r="E2358" s="3">
        <v>4</v>
      </c>
    </row>
    <row r="2359" spans="1:5" ht="33">
      <c r="A2359" s="38">
        <v>2357</v>
      </c>
      <c r="B2359" s="38"/>
      <c r="C2359" s="38" t="s">
        <v>14407</v>
      </c>
      <c r="D2359" s="6" t="s">
        <v>2357</v>
      </c>
      <c r="E2359" s="3">
        <v>4</v>
      </c>
    </row>
    <row r="2360" spans="1:5" ht="33">
      <c r="A2360" s="38">
        <v>2358</v>
      </c>
      <c r="B2360" s="38"/>
      <c r="C2360" s="38" t="s">
        <v>14408</v>
      </c>
      <c r="D2360" s="6" t="s">
        <v>2358</v>
      </c>
      <c r="E2360" s="3">
        <v>4</v>
      </c>
    </row>
    <row r="2361" spans="1:5" ht="33">
      <c r="A2361" s="38">
        <v>2359</v>
      </c>
      <c r="B2361" s="38"/>
      <c r="C2361" s="38" t="s">
        <v>14409</v>
      </c>
      <c r="D2361" s="6" t="s">
        <v>2359</v>
      </c>
      <c r="E2361" s="3">
        <v>4</v>
      </c>
    </row>
    <row r="2362" spans="1:5" ht="18.75">
      <c r="A2362" s="38">
        <v>2360</v>
      </c>
      <c r="B2362" s="38"/>
      <c r="C2362" s="38" t="s">
        <v>14410</v>
      </c>
      <c r="D2362" s="6" t="s">
        <v>2360</v>
      </c>
      <c r="E2362" s="3">
        <v>4</v>
      </c>
    </row>
    <row r="2363" spans="1:5" ht="18.75">
      <c r="A2363" s="38">
        <v>2361</v>
      </c>
      <c r="B2363" s="38"/>
      <c r="C2363" s="38" t="s">
        <v>14411</v>
      </c>
      <c r="D2363" s="6" t="s">
        <v>2361</v>
      </c>
      <c r="E2363" s="3">
        <v>4</v>
      </c>
    </row>
    <row r="2364" spans="1:5" ht="33">
      <c r="A2364" s="38">
        <v>2362</v>
      </c>
      <c r="B2364" s="38"/>
      <c r="C2364" s="38" t="s">
        <v>14412</v>
      </c>
      <c r="D2364" s="6" t="s">
        <v>2362</v>
      </c>
      <c r="E2364" s="3">
        <v>4</v>
      </c>
    </row>
    <row r="2365" spans="1:5" ht="33">
      <c r="A2365" s="38">
        <v>2363</v>
      </c>
      <c r="B2365" s="38"/>
      <c r="C2365" s="38" t="s">
        <v>14413</v>
      </c>
      <c r="D2365" s="6" t="s">
        <v>2363</v>
      </c>
      <c r="E2365" s="3">
        <v>4</v>
      </c>
    </row>
    <row r="2366" spans="1:5" ht="33">
      <c r="A2366" s="38">
        <v>2364</v>
      </c>
      <c r="B2366" s="38"/>
      <c r="C2366" s="38" t="s">
        <v>14414</v>
      </c>
      <c r="D2366" s="6" t="s">
        <v>2364</v>
      </c>
      <c r="E2366" s="3">
        <v>4</v>
      </c>
    </row>
    <row r="2367" spans="1:5" ht="33">
      <c r="A2367" s="38">
        <v>2365</v>
      </c>
      <c r="B2367" s="38"/>
      <c r="C2367" s="38" t="s">
        <v>14415</v>
      </c>
      <c r="D2367" s="6" t="s">
        <v>2365</v>
      </c>
      <c r="E2367" s="3">
        <v>4</v>
      </c>
    </row>
    <row r="2368" spans="1:5" ht="33">
      <c r="A2368" s="38">
        <v>2366</v>
      </c>
      <c r="B2368" s="38"/>
      <c r="C2368" s="38" t="s">
        <v>14416</v>
      </c>
      <c r="D2368" s="6" t="s">
        <v>2366</v>
      </c>
      <c r="E2368" s="3">
        <v>4</v>
      </c>
    </row>
    <row r="2369" spans="1:5" ht="33">
      <c r="A2369" s="38">
        <v>2367</v>
      </c>
      <c r="B2369" s="38"/>
      <c r="C2369" s="38" t="s">
        <v>14417</v>
      </c>
      <c r="D2369" s="6" t="s">
        <v>2367</v>
      </c>
      <c r="E2369" s="3">
        <v>4</v>
      </c>
    </row>
    <row r="2370" spans="1:5" ht="33">
      <c r="A2370" s="38">
        <v>2368</v>
      </c>
      <c r="B2370" s="38"/>
      <c r="C2370" s="38" t="s">
        <v>14418</v>
      </c>
      <c r="D2370" s="6" t="s">
        <v>2368</v>
      </c>
      <c r="E2370" s="3">
        <v>4</v>
      </c>
    </row>
    <row r="2371" spans="1:5" ht="33">
      <c r="A2371" s="38">
        <v>2369</v>
      </c>
      <c r="B2371" s="38"/>
      <c r="C2371" s="38" t="s">
        <v>14419</v>
      </c>
      <c r="D2371" s="6" t="s">
        <v>2369</v>
      </c>
      <c r="E2371" s="3">
        <v>4</v>
      </c>
    </row>
    <row r="2372" spans="1:5" ht="33">
      <c r="A2372" s="38">
        <v>2370</v>
      </c>
      <c r="B2372" s="38"/>
      <c r="C2372" s="38" t="s">
        <v>14420</v>
      </c>
      <c r="D2372" s="6" t="s">
        <v>2370</v>
      </c>
      <c r="E2372" s="3">
        <v>4</v>
      </c>
    </row>
    <row r="2373" spans="1:5" ht="18.75">
      <c r="A2373" s="38">
        <v>2371</v>
      </c>
      <c r="B2373" s="38"/>
      <c r="C2373" s="38" t="s">
        <v>14421</v>
      </c>
      <c r="D2373" s="6" t="s">
        <v>2371</v>
      </c>
      <c r="E2373" s="3">
        <v>4</v>
      </c>
    </row>
    <row r="2374" spans="1:5" ht="49.5">
      <c r="A2374" s="38">
        <v>2372</v>
      </c>
      <c r="B2374" s="38"/>
      <c r="C2374" s="38" t="s">
        <v>14422</v>
      </c>
      <c r="D2374" s="6" t="s">
        <v>2372</v>
      </c>
      <c r="E2374" s="3">
        <v>4</v>
      </c>
    </row>
    <row r="2375" spans="1:5" ht="18.75">
      <c r="A2375" s="38">
        <v>2373</v>
      </c>
      <c r="B2375" s="38"/>
      <c r="C2375" s="38" t="s">
        <v>14423</v>
      </c>
      <c r="D2375" s="6" t="s">
        <v>2373</v>
      </c>
      <c r="E2375" s="3">
        <v>4</v>
      </c>
    </row>
    <row r="2376" spans="1:5" ht="33">
      <c r="A2376" s="38">
        <v>2374</v>
      </c>
      <c r="B2376" s="38"/>
      <c r="C2376" s="38" t="s">
        <v>14424</v>
      </c>
      <c r="D2376" s="6" t="s">
        <v>2374</v>
      </c>
      <c r="E2376" s="3">
        <v>4</v>
      </c>
    </row>
    <row r="2377" spans="1:5" ht="33">
      <c r="A2377" s="38">
        <v>2375</v>
      </c>
      <c r="B2377" s="38"/>
      <c r="C2377" s="38" t="s">
        <v>14425</v>
      </c>
      <c r="D2377" s="6" t="s">
        <v>2375</v>
      </c>
      <c r="E2377" s="3">
        <v>4</v>
      </c>
    </row>
    <row r="2378" spans="1:5" ht="33">
      <c r="A2378" s="38">
        <v>2376</v>
      </c>
      <c r="B2378" s="38"/>
      <c r="C2378" s="38" t="s">
        <v>14426</v>
      </c>
      <c r="D2378" s="6" t="s">
        <v>2376</v>
      </c>
      <c r="E2378" s="3">
        <v>4</v>
      </c>
    </row>
    <row r="2379" spans="1:5" ht="33">
      <c r="A2379" s="38">
        <v>2377</v>
      </c>
      <c r="B2379" s="38"/>
      <c r="C2379" s="38" t="s">
        <v>14427</v>
      </c>
      <c r="D2379" s="6" t="s">
        <v>2377</v>
      </c>
      <c r="E2379" s="3">
        <v>4</v>
      </c>
    </row>
    <row r="2380" spans="1:5" ht="33">
      <c r="A2380" s="38">
        <v>2378</v>
      </c>
      <c r="B2380" s="38"/>
      <c r="C2380" s="38" t="s">
        <v>14428</v>
      </c>
      <c r="D2380" s="6" t="s">
        <v>2378</v>
      </c>
      <c r="E2380" s="3">
        <v>4</v>
      </c>
    </row>
    <row r="2381" spans="1:5" ht="33">
      <c r="A2381" s="38">
        <v>2379</v>
      </c>
      <c r="B2381" s="38"/>
      <c r="C2381" s="38" t="s">
        <v>14429</v>
      </c>
      <c r="D2381" s="6" t="s">
        <v>2379</v>
      </c>
      <c r="E2381" s="3">
        <v>4</v>
      </c>
    </row>
    <row r="2382" spans="1:5" ht="33">
      <c r="A2382" s="38">
        <v>2380</v>
      </c>
      <c r="B2382" s="38"/>
      <c r="C2382" s="38" t="s">
        <v>14430</v>
      </c>
      <c r="D2382" s="6" t="s">
        <v>2380</v>
      </c>
      <c r="E2382" s="3">
        <v>4</v>
      </c>
    </row>
    <row r="2383" spans="1:5" ht="33">
      <c r="A2383" s="38">
        <v>2381</v>
      </c>
      <c r="B2383" s="38"/>
      <c r="C2383" s="38" t="s">
        <v>14431</v>
      </c>
      <c r="D2383" s="6" t="s">
        <v>2381</v>
      </c>
      <c r="E2383" s="3">
        <v>4</v>
      </c>
    </row>
    <row r="2384" spans="1:5" ht="33">
      <c r="A2384" s="38">
        <v>2382</v>
      </c>
      <c r="B2384" s="38"/>
      <c r="C2384" s="38" t="s">
        <v>14432</v>
      </c>
      <c r="D2384" s="6" t="s">
        <v>2382</v>
      </c>
      <c r="E2384" s="3">
        <v>4</v>
      </c>
    </row>
    <row r="2385" spans="1:5" ht="18.75">
      <c r="A2385" s="38">
        <v>2383</v>
      </c>
      <c r="B2385" s="38"/>
      <c r="C2385" s="38" t="s">
        <v>14433</v>
      </c>
      <c r="D2385" s="6" t="s">
        <v>2383</v>
      </c>
      <c r="E2385" s="3">
        <v>4</v>
      </c>
    </row>
    <row r="2386" spans="1:5" ht="33">
      <c r="A2386" s="38">
        <v>2384</v>
      </c>
      <c r="B2386" s="38"/>
      <c r="C2386" s="38" t="s">
        <v>14434</v>
      </c>
      <c r="D2386" s="6" t="s">
        <v>2384</v>
      </c>
      <c r="E2386" s="3">
        <v>4</v>
      </c>
    </row>
    <row r="2387" spans="1:5" ht="33">
      <c r="A2387" s="38">
        <v>2385</v>
      </c>
      <c r="B2387" s="38"/>
      <c r="C2387" s="38" t="s">
        <v>14435</v>
      </c>
      <c r="D2387" s="6" t="s">
        <v>2385</v>
      </c>
      <c r="E2387" s="3">
        <v>4</v>
      </c>
    </row>
    <row r="2388" spans="1:5" ht="33">
      <c r="A2388" s="38">
        <v>2386</v>
      </c>
      <c r="B2388" s="38"/>
      <c r="C2388" s="38" t="s">
        <v>14436</v>
      </c>
      <c r="D2388" s="6" t="s">
        <v>2386</v>
      </c>
      <c r="E2388" s="3">
        <v>4</v>
      </c>
    </row>
    <row r="2389" spans="1:5" ht="33">
      <c r="A2389" s="38">
        <v>2387</v>
      </c>
      <c r="B2389" s="38"/>
      <c r="C2389" s="38" t="s">
        <v>14437</v>
      </c>
      <c r="D2389" s="6" t="s">
        <v>2387</v>
      </c>
      <c r="E2389" s="3">
        <v>4</v>
      </c>
    </row>
    <row r="2390" spans="1:5" ht="33">
      <c r="A2390" s="38">
        <v>2388</v>
      </c>
      <c r="B2390" s="38"/>
      <c r="C2390" s="38" t="s">
        <v>14438</v>
      </c>
      <c r="D2390" s="6" t="s">
        <v>2388</v>
      </c>
      <c r="E2390" s="3">
        <v>4</v>
      </c>
    </row>
    <row r="2391" spans="1:5" ht="33">
      <c r="A2391" s="38">
        <v>2389</v>
      </c>
      <c r="B2391" s="38"/>
      <c r="C2391" s="38" t="s">
        <v>14439</v>
      </c>
      <c r="D2391" s="6" t="s">
        <v>2389</v>
      </c>
      <c r="E2391" s="3">
        <v>4</v>
      </c>
    </row>
    <row r="2392" spans="1:5" ht="33">
      <c r="A2392" s="38">
        <v>2390</v>
      </c>
      <c r="B2392" s="38"/>
      <c r="C2392" s="38" t="s">
        <v>14440</v>
      </c>
      <c r="D2392" s="6" t="s">
        <v>2390</v>
      </c>
      <c r="E2392" s="3">
        <v>4</v>
      </c>
    </row>
    <row r="2393" spans="1:5" ht="33">
      <c r="A2393" s="38">
        <v>2391</v>
      </c>
      <c r="B2393" s="38"/>
      <c r="C2393" s="38" t="s">
        <v>14441</v>
      </c>
      <c r="D2393" s="6" t="s">
        <v>2391</v>
      </c>
      <c r="E2393" s="3">
        <v>4</v>
      </c>
    </row>
    <row r="2394" spans="1:5" ht="33">
      <c r="A2394" s="38">
        <v>2392</v>
      </c>
      <c r="B2394" s="38"/>
      <c r="C2394" s="38" t="s">
        <v>14442</v>
      </c>
      <c r="D2394" s="6" t="s">
        <v>2392</v>
      </c>
      <c r="E2394" s="3">
        <v>4</v>
      </c>
    </row>
    <row r="2395" spans="1:5" ht="33">
      <c r="A2395" s="38">
        <v>2393</v>
      </c>
      <c r="B2395" s="38"/>
      <c r="C2395" s="38" t="s">
        <v>14443</v>
      </c>
      <c r="D2395" s="6" t="s">
        <v>2393</v>
      </c>
      <c r="E2395" s="3">
        <v>4</v>
      </c>
    </row>
    <row r="2396" spans="1:5" ht="33">
      <c r="A2396" s="38">
        <v>2394</v>
      </c>
      <c r="B2396" s="38"/>
      <c r="C2396" s="38" t="s">
        <v>14444</v>
      </c>
      <c r="D2396" s="6" t="s">
        <v>2394</v>
      </c>
      <c r="E2396" s="3">
        <v>4</v>
      </c>
    </row>
    <row r="2397" spans="1:5" ht="33">
      <c r="A2397" s="38">
        <v>2395</v>
      </c>
      <c r="B2397" s="38"/>
      <c r="C2397" s="38" t="s">
        <v>14445</v>
      </c>
      <c r="D2397" s="6" t="s">
        <v>2395</v>
      </c>
      <c r="E2397" s="3">
        <v>4</v>
      </c>
    </row>
    <row r="2398" spans="1:5" ht="33">
      <c r="A2398" s="38">
        <v>2396</v>
      </c>
      <c r="B2398" s="38"/>
      <c r="C2398" s="38" t="s">
        <v>14446</v>
      </c>
      <c r="D2398" s="6" t="s">
        <v>2396</v>
      </c>
      <c r="E2398" s="3">
        <v>4</v>
      </c>
    </row>
    <row r="2399" spans="1:5" ht="33">
      <c r="A2399" s="38">
        <v>2397</v>
      </c>
      <c r="B2399" s="38"/>
      <c r="C2399" s="38" t="s">
        <v>14447</v>
      </c>
      <c r="D2399" s="6" t="s">
        <v>2397</v>
      </c>
      <c r="E2399" s="3">
        <v>4</v>
      </c>
    </row>
    <row r="2400" spans="1:5" ht="33">
      <c r="A2400" s="38">
        <v>2398</v>
      </c>
      <c r="B2400" s="38"/>
      <c r="C2400" s="38" t="s">
        <v>14448</v>
      </c>
      <c r="D2400" s="6" t="s">
        <v>2398</v>
      </c>
      <c r="E2400" s="3">
        <v>4</v>
      </c>
    </row>
    <row r="2401" spans="1:5" ht="33">
      <c r="A2401" s="38">
        <v>2399</v>
      </c>
      <c r="B2401" s="38"/>
      <c r="C2401" s="38" t="s">
        <v>14449</v>
      </c>
      <c r="D2401" s="6" t="s">
        <v>2399</v>
      </c>
      <c r="E2401" s="3">
        <v>4</v>
      </c>
    </row>
    <row r="2402" spans="1:5" ht="33">
      <c r="A2402" s="38">
        <v>2400</v>
      </c>
      <c r="B2402" s="38"/>
      <c r="C2402" s="38" t="s">
        <v>14450</v>
      </c>
      <c r="D2402" s="6" t="s">
        <v>2400</v>
      </c>
      <c r="E2402" s="3">
        <v>4</v>
      </c>
    </row>
    <row r="2403" spans="1:5" ht="33">
      <c r="A2403" s="38">
        <v>2401</v>
      </c>
      <c r="B2403" s="38"/>
      <c r="C2403" s="38" t="s">
        <v>14451</v>
      </c>
      <c r="D2403" s="6" t="s">
        <v>2401</v>
      </c>
      <c r="E2403" s="3">
        <v>4</v>
      </c>
    </row>
    <row r="2404" spans="1:5" ht="33">
      <c r="A2404" s="38">
        <v>2402</v>
      </c>
      <c r="B2404" s="38"/>
      <c r="C2404" s="38" t="s">
        <v>14452</v>
      </c>
      <c r="D2404" s="6" t="s">
        <v>2402</v>
      </c>
      <c r="E2404" s="3">
        <v>4</v>
      </c>
    </row>
    <row r="2405" spans="1:5" ht="33">
      <c r="A2405" s="38">
        <v>2403</v>
      </c>
      <c r="B2405" s="38"/>
      <c r="C2405" s="38" t="s">
        <v>14453</v>
      </c>
      <c r="D2405" s="6" t="s">
        <v>2403</v>
      </c>
      <c r="E2405" s="3">
        <v>4</v>
      </c>
    </row>
    <row r="2406" spans="1:5" ht="33">
      <c r="A2406" s="38">
        <v>2404</v>
      </c>
      <c r="B2406" s="38"/>
      <c r="C2406" s="38" t="s">
        <v>14454</v>
      </c>
      <c r="D2406" s="6" t="s">
        <v>2404</v>
      </c>
      <c r="E2406" s="3">
        <v>4</v>
      </c>
    </row>
    <row r="2407" spans="1:5" ht="33">
      <c r="A2407" s="38">
        <v>2405</v>
      </c>
      <c r="B2407" s="38"/>
      <c r="C2407" s="38" t="s">
        <v>14455</v>
      </c>
      <c r="D2407" s="6" t="s">
        <v>2405</v>
      </c>
      <c r="E2407" s="3">
        <v>4</v>
      </c>
    </row>
    <row r="2408" spans="1:5" ht="33">
      <c r="A2408" s="38">
        <v>2406</v>
      </c>
      <c r="B2408" s="38"/>
      <c r="C2408" s="38" t="s">
        <v>14456</v>
      </c>
      <c r="D2408" s="6" t="s">
        <v>2406</v>
      </c>
      <c r="E2408" s="3">
        <v>4</v>
      </c>
    </row>
    <row r="2409" spans="1:5" ht="33">
      <c r="A2409" s="38">
        <v>2407</v>
      </c>
      <c r="B2409" s="38"/>
      <c r="C2409" s="38" t="s">
        <v>14457</v>
      </c>
      <c r="D2409" s="6" t="s">
        <v>2407</v>
      </c>
      <c r="E2409" s="3">
        <v>4</v>
      </c>
    </row>
    <row r="2410" spans="1:5" ht="33">
      <c r="A2410" s="38">
        <v>2408</v>
      </c>
      <c r="B2410" s="38"/>
      <c r="C2410" s="38" t="s">
        <v>14458</v>
      </c>
      <c r="D2410" s="6" t="s">
        <v>2408</v>
      </c>
      <c r="E2410" s="3">
        <v>4</v>
      </c>
    </row>
    <row r="2411" spans="1:5" ht="33">
      <c r="A2411" s="38">
        <v>2409</v>
      </c>
      <c r="B2411" s="38"/>
      <c r="C2411" s="38" t="s">
        <v>14459</v>
      </c>
      <c r="D2411" s="6" t="s">
        <v>2409</v>
      </c>
      <c r="E2411" s="3">
        <v>4</v>
      </c>
    </row>
    <row r="2412" spans="1:5" ht="33">
      <c r="A2412" s="38">
        <v>2410</v>
      </c>
      <c r="B2412" s="38"/>
      <c r="C2412" s="38" t="s">
        <v>14460</v>
      </c>
      <c r="D2412" s="6" t="s">
        <v>2410</v>
      </c>
      <c r="E2412" s="3">
        <v>4</v>
      </c>
    </row>
    <row r="2413" spans="1:5" ht="33">
      <c r="A2413" s="38">
        <v>2411</v>
      </c>
      <c r="B2413" s="38"/>
      <c r="C2413" s="38" t="s">
        <v>14461</v>
      </c>
      <c r="D2413" s="6" t="s">
        <v>2411</v>
      </c>
      <c r="E2413" s="3">
        <v>4</v>
      </c>
    </row>
    <row r="2414" spans="1:5" ht="33">
      <c r="A2414" s="38">
        <v>2412</v>
      </c>
      <c r="B2414" s="38"/>
      <c r="C2414" s="38" t="s">
        <v>14462</v>
      </c>
      <c r="D2414" s="6" t="s">
        <v>2412</v>
      </c>
      <c r="E2414" s="3">
        <v>4</v>
      </c>
    </row>
    <row r="2415" spans="1:5" ht="33">
      <c r="A2415" s="38">
        <v>2413</v>
      </c>
      <c r="B2415" s="38"/>
      <c r="C2415" s="38" t="s">
        <v>14463</v>
      </c>
      <c r="D2415" s="6" t="s">
        <v>2413</v>
      </c>
      <c r="E2415" s="3">
        <v>4</v>
      </c>
    </row>
    <row r="2416" spans="1:5" ht="33">
      <c r="A2416" s="38">
        <v>2414</v>
      </c>
      <c r="B2416" s="38"/>
      <c r="C2416" s="38" t="s">
        <v>14464</v>
      </c>
      <c r="D2416" s="6" t="s">
        <v>2414</v>
      </c>
      <c r="E2416" s="3">
        <v>4</v>
      </c>
    </row>
    <row r="2417" spans="1:5" ht="33">
      <c r="A2417" s="38">
        <v>2415</v>
      </c>
      <c r="B2417" s="38"/>
      <c r="C2417" s="38" t="s">
        <v>14465</v>
      </c>
      <c r="D2417" s="6" t="s">
        <v>2415</v>
      </c>
      <c r="E2417" s="3">
        <v>4</v>
      </c>
    </row>
    <row r="2418" spans="1:5" ht="33">
      <c r="A2418" s="38">
        <v>2416</v>
      </c>
      <c r="B2418" s="38"/>
      <c r="C2418" s="38" t="s">
        <v>14466</v>
      </c>
      <c r="D2418" s="6" t="s">
        <v>2416</v>
      </c>
      <c r="E2418" s="3">
        <v>4</v>
      </c>
    </row>
    <row r="2419" spans="1:5" ht="33">
      <c r="A2419" s="38">
        <v>2417</v>
      </c>
      <c r="B2419" s="38"/>
      <c r="C2419" s="38" t="s">
        <v>14467</v>
      </c>
      <c r="D2419" s="6" t="s">
        <v>2417</v>
      </c>
      <c r="E2419" s="3">
        <v>4</v>
      </c>
    </row>
    <row r="2420" spans="1:5" ht="33">
      <c r="A2420" s="38">
        <v>2418</v>
      </c>
      <c r="B2420" s="38"/>
      <c r="C2420" s="38" t="s">
        <v>14468</v>
      </c>
      <c r="D2420" s="6" t="s">
        <v>2418</v>
      </c>
      <c r="E2420" s="3">
        <v>4</v>
      </c>
    </row>
    <row r="2421" spans="1:5" ht="33">
      <c r="A2421" s="38">
        <v>2419</v>
      </c>
      <c r="B2421" s="38"/>
      <c r="C2421" s="38" t="s">
        <v>14469</v>
      </c>
      <c r="D2421" s="6" t="s">
        <v>2419</v>
      </c>
      <c r="E2421" s="3">
        <v>4</v>
      </c>
    </row>
    <row r="2422" spans="1:5" ht="33">
      <c r="A2422" s="38">
        <v>2420</v>
      </c>
      <c r="B2422" s="38"/>
      <c r="C2422" s="38" t="s">
        <v>14470</v>
      </c>
      <c r="D2422" s="6" t="s">
        <v>2420</v>
      </c>
      <c r="E2422" s="3">
        <v>4</v>
      </c>
    </row>
    <row r="2423" spans="1:5" ht="33">
      <c r="A2423" s="38">
        <v>2421</v>
      </c>
      <c r="B2423" s="38"/>
      <c r="C2423" s="38" t="s">
        <v>14471</v>
      </c>
      <c r="D2423" s="6" t="s">
        <v>2421</v>
      </c>
      <c r="E2423" s="3">
        <v>4</v>
      </c>
    </row>
    <row r="2424" spans="1:5" ht="33">
      <c r="A2424" s="38">
        <v>2422</v>
      </c>
      <c r="B2424" s="38"/>
      <c r="C2424" s="38" t="s">
        <v>14472</v>
      </c>
      <c r="D2424" s="6" t="s">
        <v>2422</v>
      </c>
      <c r="E2424" s="3">
        <v>4</v>
      </c>
    </row>
    <row r="2425" spans="1:5" ht="33">
      <c r="A2425" s="38">
        <v>2423</v>
      </c>
      <c r="B2425" s="38"/>
      <c r="C2425" s="38" t="s">
        <v>14473</v>
      </c>
      <c r="D2425" s="6" t="s">
        <v>2423</v>
      </c>
      <c r="E2425" s="3">
        <v>4</v>
      </c>
    </row>
    <row r="2426" spans="1:5" ht="33">
      <c r="A2426" s="38">
        <v>2424</v>
      </c>
      <c r="B2426" s="38"/>
      <c r="C2426" s="38" t="s">
        <v>14474</v>
      </c>
      <c r="D2426" s="6" t="s">
        <v>2424</v>
      </c>
      <c r="E2426" s="3">
        <v>4</v>
      </c>
    </row>
    <row r="2427" spans="1:5" ht="33">
      <c r="A2427" s="38">
        <v>2425</v>
      </c>
      <c r="B2427" s="38"/>
      <c r="C2427" s="38" t="s">
        <v>14475</v>
      </c>
      <c r="D2427" s="6" t="s">
        <v>2425</v>
      </c>
      <c r="E2427" s="3">
        <v>4</v>
      </c>
    </row>
    <row r="2428" spans="1:5" ht="33">
      <c r="A2428" s="38">
        <v>2426</v>
      </c>
      <c r="B2428" s="38"/>
      <c r="C2428" s="38" t="s">
        <v>14476</v>
      </c>
      <c r="D2428" s="6" t="s">
        <v>2426</v>
      </c>
      <c r="E2428" s="3">
        <v>4</v>
      </c>
    </row>
    <row r="2429" spans="1:5" ht="33">
      <c r="A2429" s="38">
        <v>2427</v>
      </c>
      <c r="B2429" s="38"/>
      <c r="C2429" s="38" t="s">
        <v>14477</v>
      </c>
      <c r="D2429" s="6" t="s">
        <v>2427</v>
      </c>
      <c r="E2429" s="3">
        <v>4</v>
      </c>
    </row>
    <row r="2430" spans="1:5" ht="33">
      <c r="A2430" s="38">
        <v>2428</v>
      </c>
      <c r="B2430" s="38"/>
      <c r="C2430" s="38" t="s">
        <v>14478</v>
      </c>
      <c r="D2430" s="6" t="s">
        <v>2428</v>
      </c>
      <c r="E2430" s="3">
        <v>4</v>
      </c>
    </row>
    <row r="2431" spans="1:5" ht="33">
      <c r="A2431" s="38">
        <v>2429</v>
      </c>
      <c r="B2431" s="38"/>
      <c r="C2431" s="38" t="s">
        <v>14479</v>
      </c>
      <c r="D2431" s="6" t="s">
        <v>2429</v>
      </c>
      <c r="E2431" s="3">
        <v>4</v>
      </c>
    </row>
    <row r="2432" spans="1:5" ht="33">
      <c r="A2432" s="38">
        <v>2430</v>
      </c>
      <c r="B2432" s="38"/>
      <c r="C2432" s="38" t="s">
        <v>14480</v>
      </c>
      <c r="D2432" s="6" t="s">
        <v>2430</v>
      </c>
      <c r="E2432" s="3">
        <v>4</v>
      </c>
    </row>
    <row r="2433" spans="1:5" ht="33">
      <c r="A2433" s="38">
        <v>2431</v>
      </c>
      <c r="B2433" s="38"/>
      <c r="C2433" s="38" t="s">
        <v>14481</v>
      </c>
      <c r="D2433" s="6" t="s">
        <v>2431</v>
      </c>
      <c r="E2433" s="3">
        <v>4</v>
      </c>
    </row>
    <row r="2434" spans="1:5" ht="33">
      <c r="A2434" s="38">
        <v>2432</v>
      </c>
      <c r="B2434" s="38"/>
      <c r="C2434" s="38" t="s">
        <v>14482</v>
      </c>
      <c r="D2434" s="6" t="s">
        <v>2432</v>
      </c>
      <c r="E2434" s="3">
        <v>4</v>
      </c>
    </row>
    <row r="2435" spans="1:5" ht="33">
      <c r="A2435" s="38">
        <v>2433</v>
      </c>
      <c r="B2435" s="38"/>
      <c r="C2435" s="38" t="s">
        <v>14483</v>
      </c>
      <c r="D2435" s="6" t="s">
        <v>2433</v>
      </c>
      <c r="E2435" s="3">
        <v>4</v>
      </c>
    </row>
    <row r="2436" spans="1:5" ht="33">
      <c r="A2436" s="38">
        <v>2434</v>
      </c>
      <c r="B2436" s="38"/>
      <c r="C2436" s="38" t="s">
        <v>14484</v>
      </c>
      <c r="D2436" s="6" t="s">
        <v>2434</v>
      </c>
      <c r="E2436" s="3">
        <v>4</v>
      </c>
    </row>
    <row r="2437" spans="1:5" ht="33">
      <c r="A2437" s="38">
        <v>2435</v>
      </c>
      <c r="B2437" s="38"/>
      <c r="C2437" s="38" t="s">
        <v>14485</v>
      </c>
      <c r="D2437" s="6" t="s">
        <v>2435</v>
      </c>
      <c r="E2437" s="3">
        <v>4</v>
      </c>
    </row>
    <row r="2438" spans="1:5" ht="33">
      <c r="A2438" s="38">
        <v>2436</v>
      </c>
      <c r="B2438" s="38"/>
      <c r="C2438" s="38" t="s">
        <v>14486</v>
      </c>
      <c r="D2438" s="6" t="s">
        <v>2436</v>
      </c>
      <c r="E2438" s="3">
        <v>4</v>
      </c>
    </row>
    <row r="2439" spans="1:5" ht="33">
      <c r="A2439" s="38">
        <v>2437</v>
      </c>
      <c r="B2439" s="38"/>
      <c r="C2439" s="38" t="s">
        <v>14487</v>
      </c>
      <c r="D2439" s="6" t="s">
        <v>2437</v>
      </c>
      <c r="E2439" s="3">
        <v>4</v>
      </c>
    </row>
    <row r="2440" spans="1:5" ht="33">
      <c r="A2440" s="38">
        <v>2438</v>
      </c>
      <c r="B2440" s="38"/>
      <c r="C2440" s="38" t="s">
        <v>14488</v>
      </c>
      <c r="D2440" s="6" t="s">
        <v>2438</v>
      </c>
      <c r="E2440" s="3">
        <v>4</v>
      </c>
    </row>
    <row r="2441" spans="1:5" ht="33">
      <c r="A2441" s="38">
        <v>2439</v>
      </c>
      <c r="B2441" s="38"/>
      <c r="C2441" s="38" t="s">
        <v>14489</v>
      </c>
      <c r="D2441" s="6" t="s">
        <v>2439</v>
      </c>
      <c r="E2441" s="3">
        <v>4</v>
      </c>
    </row>
    <row r="2442" spans="1:5" ht="33">
      <c r="A2442" s="38">
        <v>2440</v>
      </c>
      <c r="B2442" s="38"/>
      <c r="C2442" s="38" t="s">
        <v>14490</v>
      </c>
      <c r="D2442" s="6" t="s">
        <v>2440</v>
      </c>
      <c r="E2442" s="3">
        <v>4</v>
      </c>
    </row>
    <row r="2443" spans="1:5" ht="33">
      <c r="A2443" s="38">
        <v>2441</v>
      </c>
      <c r="B2443" s="38"/>
      <c r="C2443" s="38" t="s">
        <v>14491</v>
      </c>
      <c r="D2443" s="6" t="s">
        <v>2441</v>
      </c>
      <c r="E2443" s="3">
        <v>4</v>
      </c>
    </row>
    <row r="2444" spans="1:5" ht="33">
      <c r="A2444" s="38">
        <v>2442</v>
      </c>
      <c r="B2444" s="38"/>
      <c r="C2444" s="38" t="s">
        <v>14492</v>
      </c>
      <c r="D2444" s="6" t="s">
        <v>2442</v>
      </c>
      <c r="E2444" s="3">
        <v>4</v>
      </c>
    </row>
    <row r="2445" spans="1:5" ht="33">
      <c r="A2445" s="38">
        <v>2443</v>
      </c>
      <c r="B2445" s="38"/>
      <c r="C2445" s="38" t="s">
        <v>14493</v>
      </c>
      <c r="D2445" s="6" t="s">
        <v>2443</v>
      </c>
      <c r="E2445" s="3">
        <v>4</v>
      </c>
    </row>
    <row r="2446" spans="1:5" ht="33">
      <c r="A2446" s="38">
        <v>2444</v>
      </c>
      <c r="B2446" s="38"/>
      <c r="C2446" s="38" t="s">
        <v>14494</v>
      </c>
      <c r="D2446" s="6" t="s">
        <v>2444</v>
      </c>
      <c r="E2446" s="3">
        <v>4</v>
      </c>
    </row>
    <row r="2447" spans="1:5" ht="33">
      <c r="A2447" s="38">
        <v>2445</v>
      </c>
      <c r="B2447" s="38"/>
      <c r="C2447" s="38" t="s">
        <v>14495</v>
      </c>
      <c r="D2447" s="6" t="s">
        <v>2445</v>
      </c>
      <c r="E2447" s="3">
        <v>4</v>
      </c>
    </row>
    <row r="2448" spans="1:5" ht="33">
      <c r="A2448" s="38">
        <v>2446</v>
      </c>
      <c r="B2448" s="38"/>
      <c r="C2448" s="38" t="s">
        <v>14496</v>
      </c>
      <c r="D2448" s="6" t="s">
        <v>2446</v>
      </c>
      <c r="E2448" s="3">
        <v>4</v>
      </c>
    </row>
    <row r="2449" spans="1:5" ht="33">
      <c r="A2449" s="38">
        <v>2447</v>
      </c>
      <c r="B2449" s="38"/>
      <c r="C2449" s="38" t="s">
        <v>14497</v>
      </c>
      <c r="D2449" s="6" t="s">
        <v>2447</v>
      </c>
      <c r="E2449" s="3">
        <v>4</v>
      </c>
    </row>
    <row r="2450" spans="1:5" ht="33">
      <c r="A2450" s="38">
        <v>2448</v>
      </c>
      <c r="B2450" s="38"/>
      <c r="C2450" s="38" t="s">
        <v>14498</v>
      </c>
      <c r="D2450" s="6" t="s">
        <v>2448</v>
      </c>
      <c r="E2450" s="3">
        <v>4</v>
      </c>
    </row>
    <row r="2451" spans="1:5" ht="33">
      <c r="A2451" s="38">
        <v>2449</v>
      </c>
      <c r="B2451" s="38"/>
      <c r="C2451" s="38" t="s">
        <v>14499</v>
      </c>
      <c r="D2451" s="6" t="s">
        <v>2449</v>
      </c>
      <c r="E2451" s="3">
        <v>4</v>
      </c>
    </row>
    <row r="2452" spans="1:5" ht="33">
      <c r="A2452" s="38">
        <v>2450</v>
      </c>
      <c r="B2452" s="38"/>
      <c r="C2452" s="38" t="s">
        <v>14500</v>
      </c>
      <c r="D2452" s="6" t="s">
        <v>2450</v>
      </c>
      <c r="E2452" s="3">
        <v>4</v>
      </c>
    </row>
    <row r="2453" spans="1:5" ht="33">
      <c r="A2453" s="38">
        <v>2451</v>
      </c>
      <c r="B2453" s="38"/>
      <c r="C2453" s="38" t="s">
        <v>14501</v>
      </c>
      <c r="D2453" s="6" t="s">
        <v>2451</v>
      </c>
      <c r="E2453" s="3">
        <v>4</v>
      </c>
    </row>
    <row r="2454" spans="1:5" ht="33">
      <c r="A2454" s="38">
        <v>2452</v>
      </c>
      <c r="B2454" s="38"/>
      <c r="C2454" s="38" t="s">
        <v>14502</v>
      </c>
      <c r="D2454" s="6" t="s">
        <v>2452</v>
      </c>
      <c r="E2454" s="3">
        <v>4</v>
      </c>
    </row>
    <row r="2455" spans="1:5" ht="33">
      <c r="A2455" s="38">
        <v>2453</v>
      </c>
      <c r="B2455" s="38"/>
      <c r="C2455" s="38" t="s">
        <v>14503</v>
      </c>
      <c r="D2455" s="6" t="s">
        <v>2453</v>
      </c>
      <c r="E2455" s="3">
        <v>4</v>
      </c>
    </row>
    <row r="2456" spans="1:5" ht="33">
      <c r="A2456" s="38">
        <v>2454</v>
      </c>
      <c r="B2456" s="38"/>
      <c r="C2456" s="38" t="s">
        <v>14504</v>
      </c>
      <c r="D2456" s="6" t="s">
        <v>2454</v>
      </c>
      <c r="E2456" s="3">
        <v>4</v>
      </c>
    </row>
    <row r="2457" spans="1:5" ht="33">
      <c r="A2457" s="38">
        <v>2455</v>
      </c>
      <c r="B2457" s="38"/>
      <c r="C2457" s="38" t="s">
        <v>14505</v>
      </c>
      <c r="D2457" s="6" t="s">
        <v>2455</v>
      </c>
      <c r="E2457" s="3">
        <v>4</v>
      </c>
    </row>
    <row r="2458" spans="1:5" ht="33">
      <c r="A2458" s="38">
        <v>2456</v>
      </c>
      <c r="B2458" s="38"/>
      <c r="C2458" s="38" t="s">
        <v>14506</v>
      </c>
      <c r="D2458" s="6" t="s">
        <v>2456</v>
      </c>
      <c r="E2458" s="3">
        <v>4</v>
      </c>
    </row>
    <row r="2459" spans="1:5" ht="18.75">
      <c r="A2459" s="38">
        <v>2457</v>
      </c>
      <c r="B2459" s="38"/>
      <c r="C2459" s="38" t="s">
        <v>14507</v>
      </c>
      <c r="D2459" s="6" t="s">
        <v>2457</v>
      </c>
      <c r="E2459" s="3">
        <v>4</v>
      </c>
    </row>
    <row r="2460" spans="1:5" ht="18.75">
      <c r="A2460" s="38">
        <v>2458</v>
      </c>
      <c r="B2460" s="38"/>
      <c r="C2460" s="38" t="s">
        <v>14508</v>
      </c>
      <c r="D2460" s="6" t="s">
        <v>2458</v>
      </c>
      <c r="E2460" s="3">
        <v>4</v>
      </c>
    </row>
    <row r="2461" spans="1:5" ht="18.75">
      <c r="A2461" s="38">
        <v>2459</v>
      </c>
      <c r="B2461" s="38"/>
      <c r="C2461" s="38" t="s">
        <v>14509</v>
      </c>
      <c r="D2461" s="6" t="s">
        <v>2459</v>
      </c>
      <c r="E2461" s="3">
        <v>4</v>
      </c>
    </row>
    <row r="2462" spans="1:5" ht="18.75">
      <c r="A2462" s="38">
        <v>2460</v>
      </c>
      <c r="B2462" s="38"/>
      <c r="C2462" s="38" t="s">
        <v>14510</v>
      </c>
      <c r="D2462" s="6" t="s">
        <v>2460</v>
      </c>
      <c r="E2462" s="3">
        <v>4</v>
      </c>
    </row>
    <row r="2463" spans="1:5" ht="18.75">
      <c r="A2463" s="38">
        <v>2461</v>
      </c>
      <c r="B2463" s="38"/>
      <c r="C2463" s="38" t="s">
        <v>14511</v>
      </c>
      <c r="D2463" s="6" t="s">
        <v>2461</v>
      </c>
      <c r="E2463" s="3">
        <v>4</v>
      </c>
    </row>
    <row r="2464" spans="1:5" ht="18.75">
      <c r="A2464" s="38">
        <v>2462</v>
      </c>
      <c r="B2464" s="38"/>
      <c r="C2464" s="38" t="s">
        <v>14512</v>
      </c>
      <c r="D2464" s="6" t="s">
        <v>2462</v>
      </c>
      <c r="E2464" s="3">
        <v>4</v>
      </c>
    </row>
    <row r="2465" spans="1:5" ht="18.75">
      <c r="A2465" s="38">
        <v>2463</v>
      </c>
      <c r="B2465" s="38"/>
      <c r="C2465" s="38" t="s">
        <v>14513</v>
      </c>
      <c r="D2465" s="6" t="s">
        <v>2463</v>
      </c>
      <c r="E2465" s="3">
        <v>4</v>
      </c>
    </row>
    <row r="2466" spans="1:5" ht="18.75">
      <c r="A2466" s="38">
        <v>2464</v>
      </c>
      <c r="B2466" s="38"/>
      <c r="C2466" s="38" t="s">
        <v>14514</v>
      </c>
      <c r="D2466" s="6" t="s">
        <v>2464</v>
      </c>
      <c r="E2466" s="3">
        <v>4</v>
      </c>
    </row>
    <row r="2467" spans="1:5" ht="18.75">
      <c r="A2467" s="38">
        <v>2465</v>
      </c>
      <c r="B2467" s="38"/>
      <c r="C2467" s="38" t="s">
        <v>14515</v>
      </c>
      <c r="D2467" s="6" t="s">
        <v>2465</v>
      </c>
      <c r="E2467" s="3">
        <v>4</v>
      </c>
    </row>
    <row r="2468" spans="1:5" ht="18.75">
      <c r="A2468" s="38">
        <v>2466</v>
      </c>
      <c r="B2468" s="38"/>
      <c r="C2468" s="38" t="s">
        <v>14516</v>
      </c>
      <c r="D2468" s="6" t="s">
        <v>2466</v>
      </c>
      <c r="E2468" s="3">
        <v>4</v>
      </c>
    </row>
    <row r="2469" spans="1:5" ht="18.75">
      <c r="A2469" s="38">
        <v>2467</v>
      </c>
      <c r="B2469" s="38"/>
      <c r="C2469" s="38" t="s">
        <v>14517</v>
      </c>
      <c r="D2469" s="6" t="s">
        <v>2467</v>
      </c>
      <c r="E2469" s="3">
        <v>4</v>
      </c>
    </row>
    <row r="2470" spans="1:5" ht="18.75">
      <c r="A2470" s="38">
        <v>2468</v>
      </c>
      <c r="B2470" s="38"/>
      <c r="C2470" s="38" t="s">
        <v>14518</v>
      </c>
      <c r="D2470" s="6" t="s">
        <v>2468</v>
      </c>
      <c r="E2470" s="3">
        <v>4</v>
      </c>
    </row>
    <row r="2471" spans="1:5" ht="33">
      <c r="A2471" s="38">
        <v>2469</v>
      </c>
      <c r="B2471" s="38"/>
      <c r="C2471" s="38" t="s">
        <v>14519</v>
      </c>
      <c r="D2471" s="6" t="s">
        <v>2469</v>
      </c>
      <c r="E2471" s="3">
        <v>4</v>
      </c>
    </row>
    <row r="2472" spans="1:5" ht="49.5">
      <c r="A2472" s="38">
        <v>2470</v>
      </c>
      <c r="B2472" s="38"/>
      <c r="C2472" s="38" t="s">
        <v>14520</v>
      </c>
      <c r="D2472" s="6" t="s">
        <v>2470</v>
      </c>
      <c r="E2472" s="3">
        <v>6</v>
      </c>
    </row>
    <row r="2473" spans="1:5" ht="18.75">
      <c r="A2473" s="38">
        <v>2471</v>
      </c>
      <c r="B2473" s="38"/>
      <c r="C2473" s="38" t="s">
        <v>14521</v>
      </c>
      <c r="D2473" s="6" t="s">
        <v>2471</v>
      </c>
      <c r="E2473" s="3">
        <v>8</v>
      </c>
    </row>
    <row r="2474" spans="1:5" ht="18.75">
      <c r="A2474" s="38">
        <v>2472</v>
      </c>
      <c r="B2474" s="38"/>
      <c r="C2474" s="38" t="s">
        <v>14522</v>
      </c>
      <c r="D2474" s="6" t="s">
        <v>2472</v>
      </c>
      <c r="E2474" s="3">
        <v>8</v>
      </c>
    </row>
    <row r="2475" spans="1:5" ht="33">
      <c r="A2475" s="38">
        <v>2473</v>
      </c>
      <c r="B2475" s="38"/>
      <c r="C2475" s="38" t="s">
        <v>14523</v>
      </c>
      <c r="D2475" s="6" t="s">
        <v>2473</v>
      </c>
      <c r="E2475" s="3">
        <v>8</v>
      </c>
    </row>
    <row r="2476" spans="1:5" ht="33">
      <c r="A2476" s="38">
        <v>2474</v>
      </c>
      <c r="B2476" s="38"/>
      <c r="C2476" s="38" t="s">
        <v>14524</v>
      </c>
      <c r="D2476" s="6" t="s">
        <v>2474</v>
      </c>
      <c r="E2476" s="3">
        <v>8</v>
      </c>
    </row>
    <row r="2477" spans="1:5" ht="33">
      <c r="A2477" s="38">
        <v>2475</v>
      </c>
      <c r="B2477" s="38"/>
      <c r="C2477" s="38" t="s">
        <v>14525</v>
      </c>
      <c r="D2477" s="6" t="s">
        <v>2475</v>
      </c>
      <c r="E2477" s="3">
        <v>8</v>
      </c>
    </row>
    <row r="2478" spans="1:5" ht="18.75">
      <c r="A2478" s="38">
        <v>2476</v>
      </c>
      <c r="B2478" s="38"/>
      <c r="C2478" s="38" t="s">
        <v>14526</v>
      </c>
      <c r="D2478" s="6" t="s">
        <v>2476</v>
      </c>
      <c r="E2478" s="3">
        <v>8</v>
      </c>
    </row>
    <row r="2479" spans="1:5" ht="18.75">
      <c r="A2479" s="38">
        <v>2477</v>
      </c>
      <c r="B2479" s="38"/>
      <c r="C2479" s="38" t="s">
        <v>14527</v>
      </c>
      <c r="D2479" s="6" t="s">
        <v>2477</v>
      </c>
      <c r="E2479" s="3">
        <v>8</v>
      </c>
    </row>
    <row r="2480" spans="1:5" ht="33">
      <c r="A2480" s="38">
        <v>2478</v>
      </c>
      <c r="B2480" s="38"/>
      <c r="C2480" s="38" t="s">
        <v>14528</v>
      </c>
      <c r="D2480" s="6" t="s">
        <v>2478</v>
      </c>
      <c r="E2480" s="3">
        <v>8</v>
      </c>
    </row>
    <row r="2481" spans="1:5" ht="33">
      <c r="A2481" s="38">
        <v>2479</v>
      </c>
      <c r="B2481" s="38"/>
      <c r="C2481" s="38" t="s">
        <v>14529</v>
      </c>
      <c r="D2481" s="6" t="s">
        <v>2479</v>
      </c>
      <c r="E2481" s="3">
        <v>8</v>
      </c>
    </row>
    <row r="2482" spans="1:5" ht="33">
      <c r="A2482" s="38">
        <v>2480</v>
      </c>
      <c r="B2482" s="38"/>
      <c r="C2482" s="38" t="s">
        <v>14530</v>
      </c>
      <c r="D2482" s="6" t="s">
        <v>2480</v>
      </c>
      <c r="E2482" s="3">
        <v>8</v>
      </c>
    </row>
    <row r="2483" spans="1:5" ht="33">
      <c r="A2483" s="38">
        <v>2481</v>
      </c>
      <c r="B2483" s="38"/>
      <c r="C2483" s="38" t="s">
        <v>14531</v>
      </c>
      <c r="D2483" s="6" t="s">
        <v>2481</v>
      </c>
      <c r="E2483" s="3">
        <v>8</v>
      </c>
    </row>
    <row r="2484" spans="1:5" ht="33">
      <c r="A2484" s="38">
        <v>2482</v>
      </c>
      <c r="B2484" s="38"/>
      <c r="C2484" s="38" t="s">
        <v>14532</v>
      </c>
      <c r="D2484" s="6" t="s">
        <v>2482</v>
      </c>
      <c r="E2484" s="3">
        <v>8</v>
      </c>
    </row>
    <row r="2485" spans="1:5" ht="33">
      <c r="A2485" s="38">
        <v>2483</v>
      </c>
      <c r="B2485" s="38"/>
      <c r="C2485" s="38" t="s">
        <v>14533</v>
      </c>
      <c r="D2485" s="6" t="s">
        <v>2483</v>
      </c>
      <c r="E2485" s="3">
        <v>8</v>
      </c>
    </row>
    <row r="2486" spans="1:5" ht="33">
      <c r="A2486" s="38">
        <v>2484</v>
      </c>
      <c r="B2486" s="38"/>
      <c r="C2486" s="38" t="s">
        <v>14534</v>
      </c>
      <c r="D2486" s="6" t="s">
        <v>2484</v>
      </c>
      <c r="E2486" s="3">
        <v>8</v>
      </c>
    </row>
    <row r="2487" spans="1:5" ht="33">
      <c r="A2487" s="38">
        <v>2485</v>
      </c>
      <c r="B2487" s="38"/>
      <c r="C2487" s="38" t="s">
        <v>14535</v>
      </c>
      <c r="D2487" s="6" t="s">
        <v>2485</v>
      </c>
      <c r="E2487" s="3">
        <v>8</v>
      </c>
    </row>
    <row r="2488" spans="1:5" ht="33">
      <c r="A2488" s="38">
        <v>2486</v>
      </c>
      <c r="B2488" s="38"/>
      <c r="C2488" s="38" t="s">
        <v>14536</v>
      </c>
      <c r="D2488" s="6" t="s">
        <v>2486</v>
      </c>
      <c r="E2488" s="3">
        <v>8</v>
      </c>
    </row>
    <row r="2489" spans="1:5" ht="33">
      <c r="A2489" s="38">
        <v>2487</v>
      </c>
      <c r="B2489" s="38"/>
      <c r="C2489" s="38" t="s">
        <v>14537</v>
      </c>
      <c r="D2489" s="6" t="s">
        <v>2487</v>
      </c>
      <c r="E2489" s="3">
        <v>8</v>
      </c>
    </row>
    <row r="2490" spans="1:5" ht="18.75">
      <c r="A2490" s="38">
        <v>2488</v>
      </c>
      <c r="B2490" s="38"/>
      <c r="C2490" s="38" t="s">
        <v>14538</v>
      </c>
      <c r="D2490" s="6" t="s">
        <v>2488</v>
      </c>
      <c r="E2490" s="3">
        <v>8</v>
      </c>
    </row>
    <row r="2491" spans="1:5" ht="33">
      <c r="A2491" s="38">
        <v>2489</v>
      </c>
      <c r="B2491" s="38"/>
      <c r="C2491" s="38" t="s">
        <v>14539</v>
      </c>
      <c r="D2491" s="6" t="s">
        <v>2489</v>
      </c>
      <c r="E2491" s="3">
        <v>8</v>
      </c>
    </row>
    <row r="2492" spans="1:5" ht="18.75">
      <c r="A2492" s="38">
        <v>2490</v>
      </c>
      <c r="B2492" s="38"/>
      <c r="C2492" s="38" t="s">
        <v>14540</v>
      </c>
      <c r="D2492" s="6" t="s">
        <v>2490</v>
      </c>
      <c r="E2492" s="3">
        <v>8</v>
      </c>
    </row>
    <row r="2493" spans="1:5" ht="18.75">
      <c r="A2493" s="38">
        <v>2491</v>
      </c>
      <c r="B2493" s="38"/>
      <c r="C2493" s="38" t="s">
        <v>14541</v>
      </c>
      <c r="D2493" s="6" t="s">
        <v>2491</v>
      </c>
      <c r="E2493" s="3">
        <v>8</v>
      </c>
    </row>
    <row r="2494" spans="1:5" ht="33">
      <c r="A2494" s="38">
        <v>2492</v>
      </c>
      <c r="B2494" s="38"/>
      <c r="C2494" s="38" t="s">
        <v>14542</v>
      </c>
      <c r="D2494" s="6" t="s">
        <v>2492</v>
      </c>
      <c r="E2494" s="3">
        <v>8</v>
      </c>
    </row>
    <row r="2495" spans="1:5" ht="33">
      <c r="A2495" s="38">
        <v>2493</v>
      </c>
      <c r="B2495" s="38"/>
      <c r="C2495" s="38" t="s">
        <v>14543</v>
      </c>
      <c r="D2495" s="6" t="s">
        <v>2493</v>
      </c>
      <c r="E2495" s="3">
        <v>8</v>
      </c>
    </row>
    <row r="2496" spans="1:5" ht="33">
      <c r="A2496" s="38">
        <v>2494</v>
      </c>
      <c r="B2496" s="38"/>
      <c r="C2496" s="38" t="s">
        <v>14544</v>
      </c>
      <c r="D2496" s="6" t="s">
        <v>2494</v>
      </c>
      <c r="E2496" s="3">
        <v>8</v>
      </c>
    </row>
    <row r="2497" spans="1:5" ht="18.75">
      <c r="A2497" s="38">
        <v>2495</v>
      </c>
      <c r="B2497" s="38"/>
      <c r="C2497" s="38" t="s">
        <v>14545</v>
      </c>
      <c r="D2497" s="6" t="s">
        <v>2495</v>
      </c>
      <c r="E2497" s="3">
        <v>8</v>
      </c>
    </row>
    <row r="2498" spans="1:5" ht="18.75">
      <c r="A2498" s="38">
        <v>2496</v>
      </c>
      <c r="B2498" s="38"/>
      <c r="C2498" s="38" t="s">
        <v>14546</v>
      </c>
      <c r="D2498" s="6" t="s">
        <v>2496</v>
      </c>
      <c r="E2498" s="3">
        <v>8</v>
      </c>
    </row>
    <row r="2499" spans="1:5" ht="33">
      <c r="A2499" s="38">
        <v>2497</v>
      </c>
      <c r="B2499" s="38"/>
      <c r="C2499" s="38" t="s">
        <v>14547</v>
      </c>
      <c r="D2499" s="6" t="s">
        <v>2497</v>
      </c>
      <c r="E2499" s="3">
        <v>8</v>
      </c>
    </row>
    <row r="2500" spans="1:5" ht="18.75">
      <c r="A2500" s="38">
        <v>2498</v>
      </c>
      <c r="B2500" s="38"/>
      <c r="C2500" s="38" t="s">
        <v>14548</v>
      </c>
      <c r="D2500" s="6" t="s">
        <v>2498</v>
      </c>
      <c r="E2500" s="3">
        <v>8</v>
      </c>
    </row>
    <row r="2501" spans="1:5" ht="33">
      <c r="A2501" s="38">
        <v>2499</v>
      </c>
      <c r="B2501" s="38"/>
      <c r="C2501" s="38" t="s">
        <v>14549</v>
      </c>
      <c r="D2501" s="6" t="s">
        <v>2499</v>
      </c>
      <c r="E2501" s="3">
        <v>8</v>
      </c>
    </row>
    <row r="2502" spans="1:5" ht="18.75">
      <c r="A2502" s="38">
        <v>2500</v>
      </c>
      <c r="B2502" s="38"/>
      <c r="C2502" s="38" t="s">
        <v>14550</v>
      </c>
      <c r="D2502" s="6" t="s">
        <v>2500</v>
      </c>
      <c r="E2502" s="3">
        <v>8</v>
      </c>
    </row>
    <row r="2503" spans="1:5" ht="33">
      <c r="A2503" s="38">
        <v>2501</v>
      </c>
      <c r="B2503" s="38"/>
      <c r="C2503" s="38" t="s">
        <v>14551</v>
      </c>
      <c r="D2503" s="6" t="s">
        <v>2501</v>
      </c>
      <c r="E2503" s="3">
        <v>8</v>
      </c>
    </row>
    <row r="2504" spans="1:5" ht="33">
      <c r="A2504" s="38">
        <v>2502</v>
      </c>
      <c r="B2504" s="38"/>
      <c r="C2504" s="38" t="s">
        <v>14552</v>
      </c>
      <c r="D2504" s="6" t="s">
        <v>2502</v>
      </c>
      <c r="E2504" s="3">
        <v>6</v>
      </c>
    </row>
    <row r="2505" spans="1:5" ht="33">
      <c r="A2505" s="38">
        <v>2503</v>
      </c>
      <c r="B2505" s="38"/>
      <c r="C2505" s="38" t="s">
        <v>14553</v>
      </c>
      <c r="D2505" s="6" t="s">
        <v>2503</v>
      </c>
      <c r="E2505" s="3">
        <v>6</v>
      </c>
    </row>
    <row r="2506" spans="1:5" ht="49.5">
      <c r="A2506" s="38">
        <v>2504</v>
      </c>
      <c r="B2506" s="38"/>
      <c r="C2506" s="38" t="s">
        <v>14554</v>
      </c>
      <c r="D2506" s="6" t="s">
        <v>2504</v>
      </c>
      <c r="E2506" s="3">
        <v>6</v>
      </c>
    </row>
    <row r="2507" spans="1:5" ht="33">
      <c r="A2507" s="38">
        <v>2505</v>
      </c>
      <c r="B2507" s="38"/>
      <c r="C2507" s="38" t="s">
        <v>14555</v>
      </c>
      <c r="D2507" s="6" t="s">
        <v>2505</v>
      </c>
      <c r="E2507" s="3">
        <v>6</v>
      </c>
    </row>
    <row r="2508" spans="1:5" ht="33">
      <c r="A2508" s="38">
        <v>2506</v>
      </c>
      <c r="B2508" s="38"/>
      <c r="C2508" s="38" t="s">
        <v>14556</v>
      </c>
      <c r="D2508" s="6" t="s">
        <v>2506</v>
      </c>
      <c r="E2508" s="3">
        <v>6</v>
      </c>
    </row>
    <row r="2509" spans="1:5" ht="33">
      <c r="A2509" s="38">
        <v>2507</v>
      </c>
      <c r="B2509" s="38"/>
      <c r="C2509" s="38" t="s">
        <v>14557</v>
      </c>
      <c r="D2509" s="6" t="s">
        <v>2507</v>
      </c>
      <c r="E2509" s="3">
        <v>6</v>
      </c>
    </row>
    <row r="2510" spans="1:5" ht="33">
      <c r="A2510" s="38">
        <v>2508</v>
      </c>
      <c r="B2510" s="38"/>
      <c r="C2510" s="38" t="s">
        <v>14558</v>
      </c>
      <c r="D2510" s="6" t="s">
        <v>2508</v>
      </c>
      <c r="E2510" s="3">
        <v>6</v>
      </c>
    </row>
    <row r="2511" spans="1:5" ht="33">
      <c r="A2511" s="38">
        <v>2509</v>
      </c>
      <c r="B2511" s="38"/>
      <c r="C2511" s="38" t="s">
        <v>14559</v>
      </c>
      <c r="D2511" s="6" t="s">
        <v>2509</v>
      </c>
      <c r="E2511" s="3">
        <v>6</v>
      </c>
    </row>
    <row r="2512" spans="1:5" ht="33">
      <c r="A2512" s="38">
        <v>2510</v>
      </c>
      <c r="B2512" s="38"/>
      <c r="C2512" s="38" t="s">
        <v>14560</v>
      </c>
      <c r="D2512" s="6" t="s">
        <v>2510</v>
      </c>
      <c r="E2512" s="3">
        <v>6</v>
      </c>
    </row>
    <row r="2513" spans="1:5" ht="33">
      <c r="A2513" s="38">
        <v>2511</v>
      </c>
      <c r="B2513" s="38"/>
      <c r="C2513" s="38" t="s">
        <v>14561</v>
      </c>
      <c r="D2513" s="6" t="s">
        <v>2511</v>
      </c>
      <c r="E2513" s="3">
        <v>6</v>
      </c>
    </row>
    <row r="2514" spans="1:5" ht="33">
      <c r="A2514" s="38">
        <v>2512</v>
      </c>
      <c r="B2514" s="38"/>
      <c r="C2514" s="38" t="s">
        <v>14562</v>
      </c>
      <c r="D2514" s="6" t="s">
        <v>2512</v>
      </c>
      <c r="E2514" s="3">
        <v>6</v>
      </c>
    </row>
    <row r="2515" spans="1:5" ht="33">
      <c r="A2515" s="38">
        <v>2513</v>
      </c>
      <c r="B2515" s="38"/>
      <c r="C2515" s="38" t="s">
        <v>14563</v>
      </c>
      <c r="D2515" s="6" t="s">
        <v>2513</v>
      </c>
      <c r="E2515" s="3">
        <v>6</v>
      </c>
    </row>
    <row r="2516" spans="1:5" ht="33">
      <c r="A2516" s="38">
        <v>2514</v>
      </c>
      <c r="B2516" s="38"/>
      <c r="C2516" s="38" t="s">
        <v>14564</v>
      </c>
      <c r="D2516" s="6" t="s">
        <v>2514</v>
      </c>
      <c r="E2516" s="3">
        <v>6</v>
      </c>
    </row>
    <row r="2517" spans="1:5" ht="49.5">
      <c r="A2517" s="38">
        <v>2515</v>
      </c>
      <c r="B2517" s="38"/>
      <c r="C2517" s="38" t="s">
        <v>14565</v>
      </c>
      <c r="D2517" s="6" t="s">
        <v>2515</v>
      </c>
      <c r="E2517" s="3">
        <v>6</v>
      </c>
    </row>
    <row r="2518" spans="1:5" ht="49.5">
      <c r="A2518" s="38">
        <v>2516</v>
      </c>
      <c r="B2518" s="38"/>
      <c r="C2518" s="38" t="s">
        <v>14566</v>
      </c>
      <c r="D2518" s="6" t="s">
        <v>2516</v>
      </c>
      <c r="E2518" s="3">
        <v>6</v>
      </c>
    </row>
    <row r="2519" spans="1:5" ht="33">
      <c r="A2519" s="38">
        <v>2517</v>
      </c>
      <c r="B2519" s="38"/>
      <c r="C2519" s="38" t="s">
        <v>14567</v>
      </c>
      <c r="D2519" s="6" t="s">
        <v>2517</v>
      </c>
      <c r="E2519" s="3">
        <v>6</v>
      </c>
    </row>
    <row r="2520" spans="1:5" ht="49.5">
      <c r="A2520" s="38">
        <v>2518</v>
      </c>
      <c r="B2520" s="38"/>
      <c r="C2520" s="38" t="s">
        <v>14568</v>
      </c>
      <c r="D2520" s="6" t="s">
        <v>2518</v>
      </c>
      <c r="E2520" s="3">
        <v>6</v>
      </c>
    </row>
    <row r="2521" spans="1:5" ht="33">
      <c r="A2521" s="38">
        <v>2519</v>
      </c>
      <c r="B2521" s="38"/>
      <c r="C2521" s="38" t="s">
        <v>14569</v>
      </c>
      <c r="D2521" s="6" t="s">
        <v>2519</v>
      </c>
      <c r="E2521" s="3">
        <v>6</v>
      </c>
    </row>
    <row r="2522" spans="1:5" ht="18.75">
      <c r="A2522" s="38">
        <v>2520</v>
      </c>
      <c r="B2522" s="38"/>
      <c r="C2522" s="38" t="s">
        <v>14570</v>
      </c>
      <c r="D2522" s="6" t="s">
        <v>2520</v>
      </c>
      <c r="E2522" s="3">
        <v>6</v>
      </c>
    </row>
    <row r="2523" spans="1:5" ht="18.75">
      <c r="A2523" s="38">
        <v>2521</v>
      </c>
      <c r="B2523" s="38"/>
      <c r="C2523" s="38" t="s">
        <v>14571</v>
      </c>
      <c r="D2523" s="6" t="s">
        <v>2521</v>
      </c>
      <c r="E2523" s="3">
        <v>6</v>
      </c>
    </row>
    <row r="2524" spans="1:5" ht="18.75">
      <c r="A2524" s="38">
        <v>2522</v>
      </c>
      <c r="B2524" s="38"/>
      <c r="C2524" s="38" t="s">
        <v>14572</v>
      </c>
      <c r="D2524" s="6" t="s">
        <v>2522</v>
      </c>
      <c r="E2524" s="3">
        <v>6</v>
      </c>
    </row>
    <row r="2525" spans="1:5" ht="18.75">
      <c r="A2525" s="38">
        <v>2523</v>
      </c>
      <c r="B2525" s="38"/>
      <c r="C2525" s="38" t="s">
        <v>14573</v>
      </c>
      <c r="D2525" s="6" t="s">
        <v>2523</v>
      </c>
      <c r="E2525" s="3">
        <v>6</v>
      </c>
    </row>
    <row r="2526" spans="1:5" ht="33">
      <c r="A2526" s="38">
        <v>2524</v>
      </c>
      <c r="B2526" s="38"/>
      <c r="C2526" s="38" t="s">
        <v>14574</v>
      </c>
      <c r="D2526" s="6" t="s">
        <v>2524</v>
      </c>
      <c r="E2526" s="3">
        <v>6</v>
      </c>
    </row>
    <row r="2527" spans="1:5" ht="18.75">
      <c r="A2527" s="38">
        <v>2525</v>
      </c>
      <c r="B2527" s="38"/>
      <c r="C2527" s="38" t="s">
        <v>14575</v>
      </c>
      <c r="D2527" s="6" t="s">
        <v>2525</v>
      </c>
      <c r="E2527" s="3">
        <v>6</v>
      </c>
    </row>
    <row r="2528" spans="1:5" ht="33">
      <c r="A2528" s="38">
        <v>2526</v>
      </c>
      <c r="B2528" s="38"/>
      <c r="C2528" s="38" t="s">
        <v>14576</v>
      </c>
      <c r="D2528" s="6" t="s">
        <v>2526</v>
      </c>
      <c r="E2528" s="3">
        <v>6</v>
      </c>
    </row>
    <row r="2529" spans="1:5" ht="33">
      <c r="A2529" s="38">
        <v>2527</v>
      </c>
      <c r="B2529" s="38"/>
      <c r="C2529" s="38" t="s">
        <v>14577</v>
      </c>
      <c r="D2529" s="6" t="s">
        <v>2527</v>
      </c>
      <c r="E2529" s="3">
        <v>6</v>
      </c>
    </row>
    <row r="2530" spans="1:5" ht="33">
      <c r="A2530" s="38">
        <v>2528</v>
      </c>
      <c r="B2530" s="38"/>
      <c r="C2530" s="38" t="s">
        <v>14578</v>
      </c>
      <c r="D2530" s="6" t="s">
        <v>2528</v>
      </c>
      <c r="E2530" s="3">
        <v>6</v>
      </c>
    </row>
    <row r="2531" spans="1:5" ht="18.75">
      <c r="A2531" s="38">
        <v>2529</v>
      </c>
      <c r="B2531" s="38"/>
      <c r="C2531" s="38" t="s">
        <v>14579</v>
      </c>
      <c r="D2531" s="6" t="s">
        <v>2529</v>
      </c>
      <c r="E2531" s="3">
        <v>6</v>
      </c>
    </row>
    <row r="2532" spans="1:5" ht="33">
      <c r="A2532" s="38">
        <v>2530</v>
      </c>
      <c r="B2532" s="38"/>
      <c r="C2532" s="38" t="s">
        <v>14580</v>
      </c>
      <c r="D2532" s="6" t="s">
        <v>2530</v>
      </c>
      <c r="E2532" s="3">
        <v>6</v>
      </c>
    </row>
    <row r="2533" spans="1:5" ht="33">
      <c r="A2533" s="38">
        <v>2531</v>
      </c>
      <c r="B2533" s="38"/>
      <c r="C2533" s="38" t="s">
        <v>14581</v>
      </c>
      <c r="D2533" s="6" t="s">
        <v>2531</v>
      </c>
      <c r="E2533" s="3">
        <v>6</v>
      </c>
    </row>
    <row r="2534" spans="1:5" ht="33">
      <c r="A2534" s="38">
        <v>2532</v>
      </c>
      <c r="B2534" s="38"/>
      <c r="C2534" s="38" t="s">
        <v>14582</v>
      </c>
      <c r="D2534" s="6" t="s">
        <v>2532</v>
      </c>
      <c r="E2534" s="3">
        <v>6</v>
      </c>
    </row>
    <row r="2535" spans="1:5" ht="33">
      <c r="A2535" s="38">
        <v>2533</v>
      </c>
      <c r="B2535" s="38"/>
      <c r="C2535" s="38" t="s">
        <v>14583</v>
      </c>
      <c r="D2535" s="6" t="s">
        <v>2533</v>
      </c>
      <c r="E2535" s="3">
        <v>6</v>
      </c>
    </row>
    <row r="2536" spans="1:5" ht="33">
      <c r="A2536" s="38">
        <v>2534</v>
      </c>
      <c r="B2536" s="38"/>
      <c r="C2536" s="38" t="s">
        <v>14584</v>
      </c>
      <c r="D2536" s="6" t="s">
        <v>2534</v>
      </c>
      <c r="E2536" s="3">
        <v>6</v>
      </c>
    </row>
    <row r="2537" spans="1:5" ht="33">
      <c r="A2537" s="38">
        <v>2535</v>
      </c>
      <c r="B2537" s="38"/>
      <c r="C2537" s="38" t="s">
        <v>14585</v>
      </c>
      <c r="D2537" s="6" t="s">
        <v>2535</v>
      </c>
      <c r="E2537" s="3">
        <v>6</v>
      </c>
    </row>
    <row r="2538" spans="1:5" ht="33">
      <c r="A2538" s="38">
        <v>2536</v>
      </c>
      <c r="B2538" s="38"/>
      <c r="C2538" s="38" t="s">
        <v>14586</v>
      </c>
      <c r="D2538" s="6" t="s">
        <v>2536</v>
      </c>
      <c r="E2538" s="3">
        <v>6</v>
      </c>
    </row>
    <row r="2539" spans="1:5" ht="18.75">
      <c r="A2539" s="38">
        <v>2537</v>
      </c>
      <c r="B2539" s="38"/>
      <c r="C2539" s="38" t="s">
        <v>14587</v>
      </c>
      <c r="D2539" s="6" t="s">
        <v>2537</v>
      </c>
      <c r="E2539" s="3">
        <v>4</v>
      </c>
    </row>
    <row r="2540" spans="1:5" ht="33">
      <c r="A2540" s="38">
        <v>2538</v>
      </c>
      <c r="B2540" s="38"/>
      <c r="C2540" s="38" t="s">
        <v>14588</v>
      </c>
      <c r="D2540" s="6" t="s">
        <v>2538</v>
      </c>
      <c r="E2540" s="3">
        <v>6</v>
      </c>
    </row>
    <row r="2541" spans="1:5" ht="18.75">
      <c r="A2541" s="38">
        <v>2539</v>
      </c>
      <c r="B2541" s="38"/>
      <c r="C2541" s="38" t="s">
        <v>14589</v>
      </c>
      <c r="D2541" s="6" t="s">
        <v>2539</v>
      </c>
      <c r="E2541" s="3">
        <v>6</v>
      </c>
    </row>
    <row r="2542" spans="1:5" ht="33">
      <c r="A2542" s="38">
        <v>2540</v>
      </c>
      <c r="B2542" s="38"/>
      <c r="C2542" s="38" t="s">
        <v>14590</v>
      </c>
      <c r="D2542" s="6" t="s">
        <v>2540</v>
      </c>
      <c r="E2542" s="3">
        <v>8</v>
      </c>
    </row>
    <row r="2543" spans="1:5" ht="18.75">
      <c r="A2543" s="38">
        <v>2541</v>
      </c>
      <c r="B2543" s="38"/>
      <c r="C2543" s="38" t="s">
        <v>14591</v>
      </c>
      <c r="D2543" s="6" t="s">
        <v>2541</v>
      </c>
      <c r="E2543" s="3">
        <v>6</v>
      </c>
    </row>
    <row r="2544" spans="1:5" ht="33">
      <c r="A2544" s="38">
        <v>2542</v>
      </c>
      <c r="B2544" s="38"/>
      <c r="C2544" s="38" t="s">
        <v>14592</v>
      </c>
      <c r="D2544" s="6" t="s">
        <v>2542</v>
      </c>
      <c r="E2544" s="3">
        <v>6</v>
      </c>
    </row>
    <row r="2545" spans="1:5" ht="18.75">
      <c r="A2545" s="38">
        <v>2543</v>
      </c>
      <c r="B2545" s="38"/>
      <c r="C2545" s="38" t="s">
        <v>14593</v>
      </c>
      <c r="D2545" s="6" t="s">
        <v>2543</v>
      </c>
      <c r="E2545" s="3">
        <v>6</v>
      </c>
    </row>
    <row r="2546" spans="1:5" ht="33">
      <c r="A2546" s="38">
        <v>2544</v>
      </c>
      <c r="B2546" s="38"/>
      <c r="C2546" s="38" t="s">
        <v>14594</v>
      </c>
      <c r="D2546" s="6" t="s">
        <v>2544</v>
      </c>
      <c r="E2546" s="3">
        <v>4</v>
      </c>
    </row>
    <row r="2547" spans="1:5" ht="33">
      <c r="A2547" s="38">
        <v>2545</v>
      </c>
      <c r="B2547" s="38"/>
      <c r="C2547" s="38" t="s">
        <v>14595</v>
      </c>
      <c r="D2547" s="6" t="s">
        <v>2545</v>
      </c>
      <c r="E2547" s="3">
        <v>6</v>
      </c>
    </row>
    <row r="2548" spans="1:5" ht="33">
      <c r="A2548" s="38">
        <v>2546</v>
      </c>
      <c r="B2548" s="38"/>
      <c r="C2548" s="38" t="s">
        <v>14596</v>
      </c>
      <c r="D2548" s="6" t="s">
        <v>2546</v>
      </c>
      <c r="E2548" s="3">
        <v>6</v>
      </c>
    </row>
    <row r="2549" spans="1:5" ht="33">
      <c r="A2549" s="38">
        <v>2547</v>
      </c>
      <c r="B2549" s="38"/>
      <c r="C2549" s="38" t="s">
        <v>14597</v>
      </c>
      <c r="D2549" s="6" t="s">
        <v>2547</v>
      </c>
      <c r="E2549" s="3">
        <v>6</v>
      </c>
    </row>
    <row r="2550" spans="1:5" ht="18.75">
      <c r="A2550" s="38">
        <v>2548</v>
      </c>
      <c r="B2550" s="38"/>
      <c r="C2550" s="38" t="s">
        <v>14598</v>
      </c>
      <c r="D2550" s="6" t="s">
        <v>2548</v>
      </c>
      <c r="E2550" s="3">
        <v>6</v>
      </c>
    </row>
    <row r="2551" spans="1:5" ht="18.75">
      <c r="A2551" s="38">
        <v>2549</v>
      </c>
      <c r="B2551" s="38"/>
      <c r="C2551" s="38" t="s">
        <v>14599</v>
      </c>
      <c r="D2551" s="6" t="s">
        <v>2549</v>
      </c>
      <c r="E2551" s="3">
        <v>6</v>
      </c>
    </row>
    <row r="2552" spans="1:5" ht="33">
      <c r="A2552" s="38">
        <v>2550</v>
      </c>
      <c r="B2552" s="38"/>
      <c r="C2552" s="38" t="s">
        <v>14600</v>
      </c>
      <c r="D2552" s="6" t="s">
        <v>2550</v>
      </c>
      <c r="E2552" s="3">
        <v>6</v>
      </c>
    </row>
    <row r="2553" spans="1:5" ht="49.5">
      <c r="A2553" s="38">
        <v>2551</v>
      </c>
      <c r="B2553" s="38"/>
      <c r="C2553" s="38" t="s">
        <v>14601</v>
      </c>
      <c r="D2553" s="6" t="s">
        <v>2551</v>
      </c>
      <c r="E2553" s="3">
        <v>6</v>
      </c>
    </row>
    <row r="2554" spans="1:5" ht="33">
      <c r="A2554" s="38">
        <v>2552</v>
      </c>
      <c r="B2554" s="38"/>
      <c r="C2554" s="38" t="s">
        <v>14602</v>
      </c>
      <c r="D2554" s="6" t="s">
        <v>2552</v>
      </c>
      <c r="E2554" s="3">
        <v>6</v>
      </c>
    </row>
    <row r="2555" spans="1:5" ht="33">
      <c r="A2555" s="38">
        <v>2553</v>
      </c>
      <c r="B2555" s="38"/>
      <c r="C2555" s="38" t="s">
        <v>14603</v>
      </c>
      <c r="D2555" s="6" t="s">
        <v>2553</v>
      </c>
      <c r="E2555" s="3">
        <v>6</v>
      </c>
    </row>
    <row r="2556" spans="1:5" ht="33">
      <c r="A2556" s="38">
        <v>2554</v>
      </c>
      <c r="B2556" s="38"/>
      <c r="C2556" s="38" t="s">
        <v>14604</v>
      </c>
      <c r="D2556" s="6" t="s">
        <v>2554</v>
      </c>
      <c r="E2556" s="3">
        <v>6</v>
      </c>
    </row>
    <row r="2557" spans="1:5" ht="33">
      <c r="A2557" s="38">
        <v>2555</v>
      </c>
      <c r="B2557" s="38"/>
      <c r="C2557" s="38" t="s">
        <v>14605</v>
      </c>
      <c r="D2557" s="6" t="s">
        <v>2555</v>
      </c>
      <c r="E2557" s="3">
        <v>6</v>
      </c>
    </row>
    <row r="2558" spans="1:5" ht="33">
      <c r="A2558" s="38">
        <v>2556</v>
      </c>
      <c r="B2558" s="38"/>
      <c r="C2558" s="38" t="s">
        <v>14606</v>
      </c>
      <c r="D2558" s="6" t="s">
        <v>2556</v>
      </c>
      <c r="E2558" s="3">
        <v>6</v>
      </c>
    </row>
    <row r="2559" spans="1:5" ht="33">
      <c r="A2559" s="38">
        <v>2557</v>
      </c>
      <c r="B2559" s="38"/>
      <c r="C2559" s="38" t="s">
        <v>14607</v>
      </c>
      <c r="D2559" s="6" t="s">
        <v>2557</v>
      </c>
      <c r="E2559" s="3">
        <v>6</v>
      </c>
    </row>
    <row r="2560" spans="1:5" ht="18.75">
      <c r="A2560" s="38">
        <v>2558</v>
      </c>
      <c r="B2560" s="38"/>
      <c r="C2560" s="38" t="s">
        <v>14608</v>
      </c>
      <c r="D2560" s="6" t="s">
        <v>2558</v>
      </c>
      <c r="E2560" s="3">
        <v>6</v>
      </c>
    </row>
    <row r="2561" spans="1:5" ht="18.75">
      <c r="A2561" s="38">
        <v>2559</v>
      </c>
      <c r="B2561" s="38"/>
      <c r="C2561" s="38" t="s">
        <v>14609</v>
      </c>
      <c r="D2561" s="6" t="s">
        <v>2559</v>
      </c>
      <c r="E2561" s="3">
        <v>6</v>
      </c>
    </row>
    <row r="2562" spans="1:5" ht="18.75">
      <c r="A2562" s="38">
        <v>2560</v>
      </c>
      <c r="B2562" s="38"/>
      <c r="C2562" s="38" t="s">
        <v>14610</v>
      </c>
      <c r="D2562" s="6" t="s">
        <v>2560</v>
      </c>
      <c r="E2562" s="3">
        <v>6</v>
      </c>
    </row>
    <row r="2563" spans="1:5" ht="33">
      <c r="A2563" s="38">
        <v>2561</v>
      </c>
      <c r="B2563" s="38"/>
      <c r="C2563" s="38" t="s">
        <v>14611</v>
      </c>
      <c r="D2563" s="6" t="s">
        <v>2561</v>
      </c>
      <c r="E2563" s="3">
        <v>6</v>
      </c>
    </row>
    <row r="2564" spans="1:5" ht="33">
      <c r="A2564" s="38">
        <v>2562</v>
      </c>
      <c r="B2564" s="38"/>
      <c r="C2564" s="38" t="s">
        <v>14612</v>
      </c>
      <c r="D2564" s="6" t="s">
        <v>2562</v>
      </c>
      <c r="E2564" s="3">
        <v>6</v>
      </c>
    </row>
    <row r="2565" spans="1:5" ht="18.75">
      <c r="A2565" s="38">
        <v>2563</v>
      </c>
      <c r="B2565" s="38"/>
      <c r="C2565" s="38" t="s">
        <v>14613</v>
      </c>
      <c r="D2565" s="6" t="s">
        <v>2563</v>
      </c>
      <c r="E2565" s="3">
        <v>4</v>
      </c>
    </row>
    <row r="2566" spans="1:5" ht="18.75">
      <c r="A2566" s="38">
        <v>2564</v>
      </c>
      <c r="B2566" s="38"/>
      <c r="C2566" s="38" t="s">
        <v>14614</v>
      </c>
      <c r="D2566" s="6" t="s">
        <v>2564</v>
      </c>
      <c r="E2566" s="3">
        <v>4</v>
      </c>
    </row>
    <row r="2567" spans="1:5" ht="18.75">
      <c r="A2567" s="38">
        <v>2565</v>
      </c>
      <c r="B2567" s="38"/>
      <c r="C2567" s="38" t="s">
        <v>14615</v>
      </c>
      <c r="D2567" s="6" t="s">
        <v>2565</v>
      </c>
      <c r="E2567" s="3">
        <v>4</v>
      </c>
    </row>
    <row r="2568" spans="1:5" ht="18.75">
      <c r="A2568" s="38">
        <v>2566</v>
      </c>
      <c r="B2568" s="38"/>
      <c r="C2568" s="38" t="s">
        <v>14616</v>
      </c>
      <c r="D2568" s="6" t="s">
        <v>2566</v>
      </c>
      <c r="E2568" s="3">
        <v>4</v>
      </c>
    </row>
    <row r="2569" spans="1:5" ht="18.75">
      <c r="A2569" s="38">
        <v>2567</v>
      </c>
      <c r="B2569" s="38"/>
      <c r="C2569" s="38" t="s">
        <v>14617</v>
      </c>
      <c r="D2569" s="6" t="s">
        <v>2567</v>
      </c>
      <c r="E2569" s="3">
        <v>4</v>
      </c>
    </row>
    <row r="2570" spans="1:5" ht="18.75">
      <c r="A2570" s="38">
        <v>2568</v>
      </c>
      <c r="B2570" s="38"/>
      <c r="C2570" s="38" t="s">
        <v>14618</v>
      </c>
      <c r="D2570" s="6" t="s">
        <v>2568</v>
      </c>
      <c r="E2570" s="3">
        <v>4</v>
      </c>
    </row>
    <row r="2571" spans="1:5" ht="18.75">
      <c r="A2571" s="38">
        <v>2569</v>
      </c>
      <c r="B2571" s="38"/>
      <c r="C2571" s="38" t="s">
        <v>14619</v>
      </c>
      <c r="D2571" s="6" t="s">
        <v>2569</v>
      </c>
      <c r="E2571" s="3">
        <v>4</v>
      </c>
    </row>
    <row r="2572" spans="1:5" ht="18.75">
      <c r="A2572" s="38">
        <v>2570</v>
      </c>
      <c r="B2572" s="38"/>
      <c r="C2572" s="38" t="s">
        <v>14620</v>
      </c>
      <c r="D2572" s="6" t="s">
        <v>2570</v>
      </c>
      <c r="E2572" s="3">
        <v>4</v>
      </c>
    </row>
    <row r="2573" spans="1:5" ht="33">
      <c r="A2573" s="38">
        <v>2571</v>
      </c>
      <c r="B2573" s="38"/>
      <c r="C2573" s="38" t="s">
        <v>14621</v>
      </c>
      <c r="D2573" s="6" t="s">
        <v>2571</v>
      </c>
      <c r="E2573" s="3">
        <v>4</v>
      </c>
    </row>
    <row r="2574" spans="1:5" ht="18.75">
      <c r="A2574" s="38">
        <v>2572</v>
      </c>
      <c r="B2574" s="38"/>
      <c r="C2574" s="38" t="s">
        <v>14622</v>
      </c>
      <c r="D2574" s="6" t="s">
        <v>2572</v>
      </c>
      <c r="E2574" s="3">
        <v>4</v>
      </c>
    </row>
    <row r="2575" spans="1:5" ht="33">
      <c r="A2575" s="38">
        <v>2573</v>
      </c>
      <c r="B2575" s="38"/>
      <c r="C2575" s="38" t="s">
        <v>14623</v>
      </c>
      <c r="D2575" s="6" t="s">
        <v>2573</v>
      </c>
      <c r="E2575" s="3">
        <v>4</v>
      </c>
    </row>
    <row r="2576" spans="1:5" ht="33">
      <c r="A2576" s="38">
        <v>2574</v>
      </c>
      <c r="B2576" s="38"/>
      <c r="C2576" s="38" t="s">
        <v>14624</v>
      </c>
      <c r="D2576" s="6" t="s">
        <v>2574</v>
      </c>
      <c r="E2576" s="3">
        <v>4</v>
      </c>
    </row>
    <row r="2577" spans="1:5" ht="18.75">
      <c r="A2577" s="38">
        <v>2575</v>
      </c>
      <c r="B2577" s="38"/>
      <c r="C2577" s="38" t="s">
        <v>14625</v>
      </c>
      <c r="D2577" s="6" t="s">
        <v>2575</v>
      </c>
      <c r="E2577" s="3">
        <v>4</v>
      </c>
    </row>
    <row r="2578" spans="1:5" ht="18.75">
      <c r="A2578" s="38">
        <v>2576</v>
      </c>
      <c r="B2578" s="38"/>
      <c r="C2578" s="38" t="s">
        <v>14626</v>
      </c>
      <c r="D2578" s="6" t="s">
        <v>2576</v>
      </c>
      <c r="E2578" s="3">
        <v>4</v>
      </c>
    </row>
    <row r="2579" spans="1:5" ht="18.75">
      <c r="A2579" s="38">
        <v>2577</v>
      </c>
      <c r="B2579" s="38"/>
      <c r="C2579" s="38" t="s">
        <v>14627</v>
      </c>
      <c r="D2579" s="6" t="s">
        <v>2577</v>
      </c>
      <c r="E2579" s="3">
        <v>4</v>
      </c>
    </row>
    <row r="2580" spans="1:5" ht="18.75">
      <c r="A2580" s="38">
        <v>2578</v>
      </c>
      <c r="B2580" s="38"/>
      <c r="C2580" s="38" t="s">
        <v>14628</v>
      </c>
      <c r="D2580" s="6" t="s">
        <v>2578</v>
      </c>
      <c r="E2580" s="3">
        <v>4</v>
      </c>
    </row>
    <row r="2581" spans="1:5" ht="18.75">
      <c r="A2581" s="38">
        <v>2579</v>
      </c>
      <c r="B2581" s="38"/>
      <c r="C2581" s="38" t="s">
        <v>14629</v>
      </c>
      <c r="D2581" s="6" t="s">
        <v>2579</v>
      </c>
      <c r="E2581" s="3">
        <v>4</v>
      </c>
    </row>
    <row r="2582" spans="1:5" ht="18.75">
      <c r="A2582" s="38">
        <v>2580</v>
      </c>
      <c r="B2582" s="38"/>
      <c r="C2582" s="38" t="s">
        <v>14630</v>
      </c>
      <c r="D2582" s="6" t="s">
        <v>2580</v>
      </c>
      <c r="E2582" s="3">
        <v>4</v>
      </c>
    </row>
    <row r="2583" spans="1:5" ht="18.75">
      <c r="A2583" s="38">
        <v>2581</v>
      </c>
      <c r="B2583" s="38"/>
      <c r="C2583" s="38" t="s">
        <v>14631</v>
      </c>
      <c r="D2583" s="6" t="s">
        <v>2581</v>
      </c>
      <c r="E2583" s="3">
        <v>4</v>
      </c>
    </row>
    <row r="2584" spans="1:5" ht="18.75">
      <c r="A2584" s="38">
        <v>2582</v>
      </c>
      <c r="B2584" s="38"/>
      <c r="C2584" s="38" t="s">
        <v>14632</v>
      </c>
      <c r="D2584" s="6" t="s">
        <v>2582</v>
      </c>
      <c r="E2584" s="3">
        <v>4</v>
      </c>
    </row>
    <row r="2585" spans="1:5" ht="18.75">
      <c r="A2585" s="38">
        <v>2583</v>
      </c>
      <c r="B2585" s="38"/>
      <c r="C2585" s="38" t="s">
        <v>14633</v>
      </c>
      <c r="D2585" s="6" t="s">
        <v>2583</v>
      </c>
      <c r="E2585" s="3">
        <v>4</v>
      </c>
    </row>
    <row r="2586" spans="1:5" ht="18.75">
      <c r="A2586" s="38">
        <v>2584</v>
      </c>
      <c r="B2586" s="38"/>
      <c r="C2586" s="38" t="s">
        <v>14634</v>
      </c>
      <c r="D2586" s="6" t="s">
        <v>2584</v>
      </c>
      <c r="E2586" s="3">
        <v>4</v>
      </c>
    </row>
    <row r="2587" spans="1:5" ht="18.75">
      <c r="A2587" s="38">
        <v>2585</v>
      </c>
      <c r="B2587" s="38"/>
      <c r="C2587" s="38" t="s">
        <v>14635</v>
      </c>
      <c r="D2587" s="6" t="s">
        <v>2585</v>
      </c>
      <c r="E2587" s="3">
        <v>4</v>
      </c>
    </row>
    <row r="2588" spans="1:5" ht="18.75">
      <c r="A2588" s="38">
        <v>2586</v>
      </c>
      <c r="B2588" s="38"/>
      <c r="C2588" s="38" t="s">
        <v>14636</v>
      </c>
      <c r="D2588" s="6" t="s">
        <v>2586</v>
      </c>
      <c r="E2588" s="3">
        <v>4</v>
      </c>
    </row>
    <row r="2589" spans="1:5" ht="18.75">
      <c r="A2589" s="38">
        <v>2587</v>
      </c>
      <c r="B2589" s="38"/>
      <c r="C2589" s="38" t="s">
        <v>14637</v>
      </c>
      <c r="D2589" s="6" t="s">
        <v>2587</v>
      </c>
      <c r="E2589" s="3">
        <v>4</v>
      </c>
    </row>
    <row r="2590" spans="1:5" ht="18.75">
      <c r="A2590" s="38">
        <v>2588</v>
      </c>
      <c r="B2590" s="38"/>
      <c r="C2590" s="38" t="s">
        <v>14638</v>
      </c>
      <c r="D2590" s="6" t="s">
        <v>2588</v>
      </c>
      <c r="E2590" s="3">
        <v>4</v>
      </c>
    </row>
    <row r="2591" spans="1:5" ht="18.75">
      <c r="A2591" s="38">
        <v>2589</v>
      </c>
      <c r="B2591" s="38"/>
      <c r="C2591" s="38" t="s">
        <v>14639</v>
      </c>
      <c r="D2591" s="6" t="s">
        <v>2589</v>
      </c>
      <c r="E2591" s="3">
        <v>4</v>
      </c>
    </row>
    <row r="2592" spans="1:5" ht="18.75">
      <c r="A2592" s="38">
        <v>2590</v>
      </c>
      <c r="B2592" s="38"/>
      <c r="C2592" s="38" t="s">
        <v>14640</v>
      </c>
      <c r="D2592" s="6" t="s">
        <v>2590</v>
      </c>
      <c r="E2592" s="3">
        <v>4</v>
      </c>
    </row>
    <row r="2593" spans="1:5" ht="18.75">
      <c r="A2593" s="38">
        <v>2591</v>
      </c>
      <c r="B2593" s="38"/>
      <c r="C2593" s="38" t="s">
        <v>14641</v>
      </c>
      <c r="D2593" s="6" t="s">
        <v>2591</v>
      </c>
      <c r="E2593" s="3">
        <v>4</v>
      </c>
    </row>
    <row r="2594" spans="1:5" ht="18.75">
      <c r="A2594" s="38">
        <v>2592</v>
      </c>
      <c r="B2594" s="38"/>
      <c r="C2594" s="38" t="s">
        <v>14642</v>
      </c>
      <c r="D2594" s="6" t="s">
        <v>2592</v>
      </c>
      <c r="E2594" s="3">
        <v>4</v>
      </c>
    </row>
    <row r="2595" spans="1:5" ht="18.75">
      <c r="A2595" s="38">
        <v>2593</v>
      </c>
      <c r="B2595" s="38"/>
      <c r="C2595" s="38" t="s">
        <v>14643</v>
      </c>
      <c r="D2595" s="6" t="s">
        <v>2593</v>
      </c>
      <c r="E2595" s="3">
        <v>4</v>
      </c>
    </row>
    <row r="2596" spans="1:5" ht="18.75">
      <c r="A2596" s="38">
        <v>2594</v>
      </c>
      <c r="B2596" s="38"/>
      <c r="C2596" s="38" t="s">
        <v>14644</v>
      </c>
      <c r="D2596" s="6" t="s">
        <v>2594</v>
      </c>
      <c r="E2596" s="3">
        <v>4</v>
      </c>
    </row>
    <row r="2597" spans="1:5" ht="18.75">
      <c r="A2597" s="38">
        <v>2595</v>
      </c>
      <c r="B2597" s="38"/>
      <c r="C2597" s="38" t="s">
        <v>14645</v>
      </c>
      <c r="D2597" s="6" t="s">
        <v>2595</v>
      </c>
      <c r="E2597" s="3">
        <v>4</v>
      </c>
    </row>
    <row r="2598" spans="1:5" ht="18.75">
      <c r="A2598" s="38">
        <v>2596</v>
      </c>
      <c r="B2598" s="38"/>
      <c r="C2598" s="38" t="s">
        <v>14646</v>
      </c>
      <c r="D2598" s="6" t="s">
        <v>2596</v>
      </c>
      <c r="E2598" s="3">
        <v>4</v>
      </c>
    </row>
    <row r="2599" spans="1:5" ht="18.75">
      <c r="A2599" s="38">
        <v>2597</v>
      </c>
      <c r="B2599" s="38"/>
      <c r="C2599" s="38" t="s">
        <v>14647</v>
      </c>
      <c r="D2599" s="6" t="s">
        <v>2597</v>
      </c>
      <c r="E2599" s="3">
        <v>4</v>
      </c>
    </row>
    <row r="2600" spans="1:5" ht="18.75">
      <c r="A2600" s="38">
        <v>2598</v>
      </c>
      <c r="B2600" s="38"/>
      <c r="C2600" s="38" t="s">
        <v>14648</v>
      </c>
      <c r="D2600" s="6" t="s">
        <v>2598</v>
      </c>
      <c r="E2600" s="3">
        <v>4</v>
      </c>
    </row>
    <row r="2601" spans="1:5" ht="18.75">
      <c r="A2601" s="38">
        <v>2599</v>
      </c>
      <c r="B2601" s="38"/>
      <c r="C2601" s="38" t="s">
        <v>14649</v>
      </c>
      <c r="D2601" s="6" t="s">
        <v>2599</v>
      </c>
      <c r="E2601" s="3">
        <v>4</v>
      </c>
    </row>
    <row r="2602" spans="1:5" ht="18.75">
      <c r="A2602" s="38">
        <v>2600</v>
      </c>
      <c r="B2602" s="38"/>
      <c r="C2602" s="38" t="s">
        <v>14650</v>
      </c>
      <c r="D2602" s="6" t="s">
        <v>2600</v>
      </c>
      <c r="E2602" s="3">
        <v>4</v>
      </c>
    </row>
    <row r="2603" spans="1:5" ht="18.75">
      <c r="A2603" s="38">
        <v>2601</v>
      </c>
      <c r="B2603" s="38"/>
      <c r="C2603" s="38" t="s">
        <v>14651</v>
      </c>
      <c r="D2603" s="6" t="s">
        <v>2601</v>
      </c>
      <c r="E2603" s="3">
        <v>4</v>
      </c>
    </row>
    <row r="2604" spans="1:5" ht="18.75">
      <c r="A2604" s="38">
        <v>2602</v>
      </c>
      <c r="B2604" s="38"/>
      <c r="C2604" s="38" t="s">
        <v>14652</v>
      </c>
      <c r="D2604" s="6" t="s">
        <v>2602</v>
      </c>
      <c r="E2604" s="3">
        <v>4</v>
      </c>
    </row>
    <row r="2605" spans="1:5" ht="18.75">
      <c r="A2605" s="38">
        <v>2603</v>
      </c>
      <c r="B2605" s="38"/>
      <c r="C2605" s="38" t="s">
        <v>14653</v>
      </c>
      <c r="D2605" s="6" t="s">
        <v>2603</v>
      </c>
      <c r="E2605" s="3">
        <v>4</v>
      </c>
    </row>
    <row r="2606" spans="1:5" ht="18.75">
      <c r="A2606" s="38">
        <v>2604</v>
      </c>
      <c r="B2606" s="38"/>
      <c r="C2606" s="38" t="s">
        <v>14654</v>
      </c>
      <c r="D2606" s="6" t="s">
        <v>2604</v>
      </c>
      <c r="E2606" s="3">
        <v>4</v>
      </c>
    </row>
    <row r="2607" spans="1:5" ht="18.75">
      <c r="A2607" s="38">
        <v>2605</v>
      </c>
      <c r="B2607" s="38"/>
      <c r="C2607" s="38" t="s">
        <v>14655</v>
      </c>
      <c r="D2607" s="6" t="s">
        <v>2605</v>
      </c>
      <c r="E2607" s="3">
        <v>4</v>
      </c>
    </row>
    <row r="2608" spans="1:5" ht="18.75">
      <c r="A2608" s="38">
        <v>2606</v>
      </c>
      <c r="B2608" s="38"/>
      <c r="C2608" s="38" t="s">
        <v>14656</v>
      </c>
      <c r="D2608" s="6" t="s">
        <v>2606</v>
      </c>
      <c r="E2608" s="3">
        <v>4</v>
      </c>
    </row>
    <row r="2609" spans="1:5" ht="49.5">
      <c r="A2609" s="38">
        <v>2607</v>
      </c>
      <c r="B2609" s="38"/>
      <c r="C2609" s="38" t="s">
        <v>14657</v>
      </c>
      <c r="D2609" s="6" t="s">
        <v>2607</v>
      </c>
      <c r="E2609" s="3">
        <v>4</v>
      </c>
    </row>
    <row r="2610" spans="1:5" ht="18.75">
      <c r="A2610" s="38">
        <v>2608</v>
      </c>
      <c r="B2610" s="38"/>
      <c r="C2610" s="38" t="s">
        <v>14658</v>
      </c>
      <c r="D2610" s="6" t="s">
        <v>2608</v>
      </c>
      <c r="E2610" s="3">
        <v>4</v>
      </c>
    </row>
    <row r="2611" spans="1:5" ht="18.75">
      <c r="A2611" s="38">
        <v>2609</v>
      </c>
      <c r="B2611" s="38"/>
      <c r="C2611" s="38" t="s">
        <v>14659</v>
      </c>
      <c r="D2611" s="6" t="s">
        <v>2609</v>
      </c>
      <c r="E2611" s="3">
        <v>4</v>
      </c>
    </row>
    <row r="2612" spans="1:5" ht="18.75">
      <c r="A2612" s="38">
        <v>2610</v>
      </c>
      <c r="B2612" s="38"/>
      <c r="C2612" s="38" t="s">
        <v>14660</v>
      </c>
      <c r="D2612" s="6" t="s">
        <v>2610</v>
      </c>
      <c r="E2612" s="3">
        <v>4</v>
      </c>
    </row>
    <row r="2613" spans="1:5" ht="18.75">
      <c r="A2613" s="38">
        <v>2611</v>
      </c>
      <c r="B2613" s="38"/>
      <c r="C2613" s="38" t="s">
        <v>14661</v>
      </c>
      <c r="D2613" s="6" t="s">
        <v>2611</v>
      </c>
      <c r="E2613" s="3">
        <v>4</v>
      </c>
    </row>
    <row r="2614" spans="1:5" ht="33">
      <c r="A2614" s="38">
        <v>2612</v>
      </c>
      <c r="B2614" s="38"/>
      <c r="C2614" s="38" t="s">
        <v>14662</v>
      </c>
      <c r="D2614" s="6" t="s">
        <v>2612</v>
      </c>
      <c r="E2614" s="3">
        <v>10</v>
      </c>
    </row>
    <row r="2615" spans="1:5" ht="18.75">
      <c r="A2615" s="38">
        <v>2613</v>
      </c>
      <c r="B2615" s="38"/>
      <c r="C2615" s="38" t="s">
        <v>14663</v>
      </c>
      <c r="D2615" s="6" t="s">
        <v>2613</v>
      </c>
      <c r="E2615" s="3">
        <v>10</v>
      </c>
    </row>
    <row r="2616" spans="1:5" ht="33">
      <c r="A2616" s="38">
        <v>2614</v>
      </c>
      <c r="B2616" s="38"/>
      <c r="C2616" s="38" t="s">
        <v>14664</v>
      </c>
      <c r="D2616" s="6" t="s">
        <v>2614</v>
      </c>
      <c r="E2616" s="3">
        <v>10</v>
      </c>
    </row>
    <row r="2617" spans="1:5" ht="18.75">
      <c r="A2617" s="38">
        <v>2615</v>
      </c>
      <c r="B2617" s="38"/>
      <c r="C2617" s="38" t="s">
        <v>14665</v>
      </c>
      <c r="D2617" s="6" t="s">
        <v>2615</v>
      </c>
      <c r="E2617" s="3">
        <v>10</v>
      </c>
    </row>
    <row r="2618" spans="1:5" ht="33">
      <c r="A2618" s="38">
        <v>2616</v>
      </c>
      <c r="B2618" s="38"/>
      <c r="C2618" s="38" t="s">
        <v>14666</v>
      </c>
      <c r="D2618" s="6" t="s">
        <v>2616</v>
      </c>
      <c r="E2618" s="3">
        <v>10</v>
      </c>
    </row>
    <row r="2619" spans="1:5" ht="18.75">
      <c r="A2619" s="38">
        <v>2617</v>
      </c>
      <c r="B2619" s="38"/>
      <c r="C2619" s="38" t="s">
        <v>14667</v>
      </c>
      <c r="D2619" s="6" t="s">
        <v>2617</v>
      </c>
      <c r="E2619" s="3">
        <v>10</v>
      </c>
    </row>
    <row r="2620" spans="1:5" ht="33">
      <c r="A2620" s="38">
        <v>2618</v>
      </c>
      <c r="B2620" s="38"/>
      <c r="C2620" s="38" t="s">
        <v>14668</v>
      </c>
      <c r="D2620" s="6" t="s">
        <v>2618</v>
      </c>
      <c r="E2620" s="3">
        <v>10</v>
      </c>
    </row>
    <row r="2621" spans="1:5" ht="18.75">
      <c r="A2621" s="38">
        <v>2619</v>
      </c>
      <c r="B2621" s="38"/>
      <c r="C2621" s="38" t="s">
        <v>14669</v>
      </c>
      <c r="D2621" s="6" t="s">
        <v>2619</v>
      </c>
      <c r="E2621" s="3">
        <v>10</v>
      </c>
    </row>
    <row r="2622" spans="1:5" ht="33">
      <c r="A2622" s="38">
        <v>2620</v>
      </c>
      <c r="B2622" s="38"/>
      <c r="C2622" s="38" t="s">
        <v>14670</v>
      </c>
      <c r="D2622" s="6" t="s">
        <v>2620</v>
      </c>
      <c r="E2622" s="3">
        <v>10</v>
      </c>
    </row>
    <row r="2623" spans="1:5" ht="33">
      <c r="A2623" s="38">
        <v>2621</v>
      </c>
      <c r="B2623" s="38"/>
      <c r="C2623" s="38" t="s">
        <v>14671</v>
      </c>
      <c r="D2623" s="6" t="s">
        <v>2621</v>
      </c>
      <c r="E2623" s="3">
        <v>10</v>
      </c>
    </row>
    <row r="2624" spans="1:5" ht="33">
      <c r="A2624" s="38">
        <v>2622</v>
      </c>
      <c r="B2624" s="38"/>
      <c r="C2624" s="38" t="s">
        <v>14672</v>
      </c>
      <c r="D2624" s="6" t="s">
        <v>2622</v>
      </c>
      <c r="E2624" s="3">
        <v>10</v>
      </c>
    </row>
    <row r="2625" spans="1:5" ht="49.5">
      <c r="A2625" s="38">
        <v>2623</v>
      </c>
      <c r="B2625" s="38"/>
      <c r="C2625" s="38" t="s">
        <v>14673</v>
      </c>
      <c r="D2625" s="6" t="s">
        <v>2623</v>
      </c>
      <c r="E2625" s="3">
        <v>10</v>
      </c>
    </row>
    <row r="2626" spans="1:5" ht="33">
      <c r="A2626" s="38">
        <v>2624</v>
      </c>
      <c r="B2626" s="38"/>
      <c r="C2626" s="38" t="s">
        <v>14674</v>
      </c>
      <c r="D2626" s="6" t="s">
        <v>2624</v>
      </c>
      <c r="E2626" s="3">
        <v>10</v>
      </c>
    </row>
    <row r="2627" spans="1:5" ht="33">
      <c r="A2627" s="38">
        <v>2625</v>
      </c>
      <c r="B2627" s="38"/>
      <c r="C2627" s="38" t="s">
        <v>14675</v>
      </c>
      <c r="D2627" s="6" t="s">
        <v>2625</v>
      </c>
      <c r="E2627" s="3">
        <v>10</v>
      </c>
    </row>
    <row r="2628" spans="1:5" ht="33">
      <c r="A2628" s="38">
        <v>2626</v>
      </c>
      <c r="B2628" s="38"/>
      <c r="C2628" s="38" t="s">
        <v>14676</v>
      </c>
      <c r="D2628" s="6" t="s">
        <v>2626</v>
      </c>
      <c r="E2628" s="3">
        <v>10</v>
      </c>
    </row>
    <row r="2629" spans="1:5" ht="33">
      <c r="A2629" s="38">
        <v>2627</v>
      </c>
      <c r="B2629" s="38"/>
      <c r="C2629" s="38" t="s">
        <v>14677</v>
      </c>
      <c r="D2629" s="6" t="s">
        <v>2627</v>
      </c>
      <c r="E2629" s="3">
        <v>10</v>
      </c>
    </row>
    <row r="2630" spans="1:5" ht="33">
      <c r="A2630" s="38">
        <v>2628</v>
      </c>
      <c r="B2630" s="38"/>
      <c r="C2630" s="38" t="s">
        <v>14678</v>
      </c>
      <c r="D2630" s="6" t="s">
        <v>2628</v>
      </c>
      <c r="E2630" s="3">
        <v>10</v>
      </c>
    </row>
    <row r="2631" spans="1:5" ht="33">
      <c r="A2631" s="38">
        <v>2629</v>
      </c>
      <c r="B2631" s="38"/>
      <c r="C2631" s="38" t="s">
        <v>14679</v>
      </c>
      <c r="D2631" s="6" t="s">
        <v>2629</v>
      </c>
      <c r="E2631" s="3">
        <v>10</v>
      </c>
    </row>
    <row r="2632" spans="1:5" ht="33">
      <c r="A2632" s="38">
        <v>2630</v>
      </c>
      <c r="B2632" s="38"/>
      <c r="C2632" s="38" t="s">
        <v>14680</v>
      </c>
      <c r="D2632" s="6" t="s">
        <v>2630</v>
      </c>
      <c r="E2632" s="3">
        <v>10</v>
      </c>
    </row>
    <row r="2633" spans="1:5" ht="33">
      <c r="A2633" s="38">
        <v>2631</v>
      </c>
      <c r="B2633" s="38"/>
      <c r="C2633" s="38" t="s">
        <v>14681</v>
      </c>
      <c r="D2633" s="6" t="s">
        <v>2631</v>
      </c>
      <c r="E2633" s="3">
        <v>6</v>
      </c>
    </row>
    <row r="2634" spans="1:5" ht="33">
      <c r="A2634" s="38">
        <v>2632</v>
      </c>
      <c r="B2634" s="38"/>
      <c r="C2634" s="38" t="s">
        <v>14682</v>
      </c>
      <c r="D2634" s="6" t="s">
        <v>2632</v>
      </c>
      <c r="E2634" s="3">
        <v>6</v>
      </c>
    </row>
    <row r="2635" spans="1:5" ht="33">
      <c r="A2635" s="38">
        <v>2633</v>
      </c>
      <c r="B2635" s="38"/>
      <c r="C2635" s="38" t="s">
        <v>14683</v>
      </c>
      <c r="D2635" s="6" t="s">
        <v>2633</v>
      </c>
      <c r="E2635" s="3">
        <v>6</v>
      </c>
    </row>
    <row r="2636" spans="1:5" ht="33">
      <c r="A2636" s="38">
        <v>2634</v>
      </c>
      <c r="B2636" s="38"/>
      <c r="C2636" s="38" t="s">
        <v>14684</v>
      </c>
      <c r="D2636" s="6" t="s">
        <v>2634</v>
      </c>
      <c r="E2636" s="3">
        <v>6</v>
      </c>
    </row>
    <row r="2637" spans="1:5" ht="33">
      <c r="A2637" s="38">
        <v>2635</v>
      </c>
      <c r="B2637" s="38"/>
      <c r="C2637" s="38" t="s">
        <v>14685</v>
      </c>
      <c r="D2637" s="6" t="s">
        <v>2635</v>
      </c>
      <c r="E2637" s="3">
        <v>10</v>
      </c>
    </row>
    <row r="2638" spans="1:5" ht="33">
      <c r="A2638" s="38">
        <v>2636</v>
      </c>
      <c r="B2638" s="38"/>
      <c r="C2638" s="38" t="s">
        <v>14686</v>
      </c>
      <c r="D2638" s="6" t="s">
        <v>2636</v>
      </c>
      <c r="E2638" s="3">
        <v>10</v>
      </c>
    </row>
    <row r="2639" spans="1:5" ht="33">
      <c r="A2639" s="38">
        <v>2637</v>
      </c>
      <c r="B2639" s="38"/>
      <c r="C2639" s="38" t="s">
        <v>14687</v>
      </c>
      <c r="D2639" s="6" t="s">
        <v>2637</v>
      </c>
      <c r="E2639" s="3">
        <v>10</v>
      </c>
    </row>
    <row r="2640" spans="1:5" ht="33">
      <c r="A2640" s="38">
        <v>2638</v>
      </c>
      <c r="B2640" s="38"/>
      <c r="C2640" s="38" t="s">
        <v>14688</v>
      </c>
      <c r="D2640" s="6" t="s">
        <v>2638</v>
      </c>
      <c r="E2640" s="3">
        <v>10</v>
      </c>
    </row>
    <row r="2641" spans="1:5" ht="49.5">
      <c r="A2641" s="38">
        <v>2639</v>
      </c>
      <c r="B2641" s="38"/>
      <c r="C2641" s="38" t="s">
        <v>14689</v>
      </c>
      <c r="D2641" s="6" t="s">
        <v>2639</v>
      </c>
      <c r="E2641" s="3">
        <v>10</v>
      </c>
    </row>
    <row r="2642" spans="1:5" ht="33">
      <c r="A2642" s="38">
        <v>2640</v>
      </c>
      <c r="B2642" s="38"/>
      <c r="C2642" s="38" t="s">
        <v>14690</v>
      </c>
      <c r="D2642" s="6" t="s">
        <v>2640</v>
      </c>
      <c r="E2642" s="3">
        <v>10</v>
      </c>
    </row>
    <row r="2643" spans="1:5" ht="33">
      <c r="A2643" s="38">
        <v>2641</v>
      </c>
      <c r="B2643" s="38"/>
      <c r="C2643" s="38" t="s">
        <v>14691</v>
      </c>
      <c r="D2643" s="6" t="s">
        <v>2641</v>
      </c>
      <c r="E2643" s="3">
        <v>10</v>
      </c>
    </row>
    <row r="2644" spans="1:5" ht="33">
      <c r="A2644" s="38">
        <v>2642</v>
      </c>
      <c r="B2644" s="38"/>
      <c r="C2644" s="38" t="s">
        <v>14692</v>
      </c>
      <c r="D2644" s="6" t="s">
        <v>2642</v>
      </c>
      <c r="E2644" s="3">
        <v>10</v>
      </c>
    </row>
    <row r="2645" spans="1:5" ht="49.5">
      <c r="A2645" s="38">
        <v>2643</v>
      </c>
      <c r="B2645" s="38"/>
      <c r="C2645" s="38" t="s">
        <v>14693</v>
      </c>
      <c r="D2645" s="6" t="s">
        <v>2643</v>
      </c>
      <c r="E2645" s="3">
        <v>10</v>
      </c>
    </row>
    <row r="2646" spans="1:5" ht="33">
      <c r="A2646" s="38">
        <v>2644</v>
      </c>
      <c r="B2646" s="38"/>
      <c r="C2646" s="38" t="s">
        <v>14694</v>
      </c>
      <c r="D2646" s="6" t="s">
        <v>2644</v>
      </c>
      <c r="E2646" s="3">
        <v>10</v>
      </c>
    </row>
    <row r="2647" spans="1:5" ht="33">
      <c r="A2647" s="38">
        <v>2645</v>
      </c>
      <c r="B2647" s="38"/>
      <c r="C2647" s="38" t="s">
        <v>14695</v>
      </c>
      <c r="D2647" s="6" t="s">
        <v>2645</v>
      </c>
      <c r="E2647" s="3">
        <v>10</v>
      </c>
    </row>
    <row r="2648" spans="1:5" ht="49.5">
      <c r="A2648" s="38">
        <v>2646</v>
      </c>
      <c r="B2648" s="38"/>
      <c r="C2648" s="38" t="s">
        <v>14696</v>
      </c>
      <c r="D2648" s="6" t="s">
        <v>2646</v>
      </c>
      <c r="E2648" s="3">
        <v>10</v>
      </c>
    </row>
    <row r="2649" spans="1:5" ht="33">
      <c r="A2649" s="38">
        <v>2647</v>
      </c>
      <c r="B2649" s="38"/>
      <c r="C2649" s="38" t="s">
        <v>14697</v>
      </c>
      <c r="D2649" s="6" t="s">
        <v>2647</v>
      </c>
      <c r="E2649" s="3">
        <v>10</v>
      </c>
    </row>
    <row r="2650" spans="1:5" ht="33">
      <c r="A2650" s="38">
        <v>2648</v>
      </c>
      <c r="B2650" s="38"/>
      <c r="C2650" s="38" t="s">
        <v>14698</v>
      </c>
      <c r="D2650" s="6" t="s">
        <v>2648</v>
      </c>
      <c r="E2650" s="3">
        <v>4</v>
      </c>
    </row>
    <row r="2651" spans="1:5" ht="18.75">
      <c r="A2651" s="38">
        <v>2649</v>
      </c>
      <c r="B2651" s="38"/>
      <c r="C2651" s="38" t="s">
        <v>14699</v>
      </c>
      <c r="D2651" s="6" t="s">
        <v>2649</v>
      </c>
      <c r="E2651" s="3">
        <v>4</v>
      </c>
    </row>
    <row r="2652" spans="1:5" ht="18.75">
      <c r="A2652" s="38">
        <v>2650</v>
      </c>
      <c r="B2652" s="38"/>
      <c r="C2652" s="38" t="s">
        <v>14700</v>
      </c>
      <c r="D2652" s="6" t="s">
        <v>2650</v>
      </c>
      <c r="E2652" s="3">
        <v>4</v>
      </c>
    </row>
    <row r="2653" spans="1:5" ht="18.75">
      <c r="A2653" s="38">
        <v>2651</v>
      </c>
      <c r="B2653" s="38"/>
      <c r="C2653" s="38" t="s">
        <v>14701</v>
      </c>
      <c r="D2653" s="6" t="s">
        <v>2651</v>
      </c>
      <c r="E2653" s="3">
        <v>4</v>
      </c>
    </row>
    <row r="2654" spans="1:5" ht="33">
      <c r="A2654" s="38">
        <v>2652</v>
      </c>
      <c r="B2654" s="38"/>
      <c r="C2654" s="38" t="s">
        <v>14702</v>
      </c>
      <c r="D2654" s="6" t="s">
        <v>2652</v>
      </c>
      <c r="E2654" s="3">
        <v>4</v>
      </c>
    </row>
    <row r="2655" spans="1:5" ht="33">
      <c r="A2655" s="38">
        <v>2653</v>
      </c>
      <c r="B2655" s="38"/>
      <c r="C2655" s="38" t="s">
        <v>14703</v>
      </c>
      <c r="D2655" s="6" t="s">
        <v>2653</v>
      </c>
      <c r="E2655" s="3">
        <v>4</v>
      </c>
    </row>
    <row r="2656" spans="1:5" ht="33">
      <c r="A2656" s="38">
        <v>2654</v>
      </c>
      <c r="B2656" s="38"/>
      <c r="C2656" s="38" t="s">
        <v>14704</v>
      </c>
      <c r="D2656" s="6" t="s">
        <v>2654</v>
      </c>
      <c r="E2656" s="3">
        <v>4</v>
      </c>
    </row>
    <row r="2657" spans="1:5" ht="18.75">
      <c r="A2657" s="38">
        <v>2655</v>
      </c>
      <c r="B2657" s="38"/>
      <c r="C2657" s="38" t="s">
        <v>14705</v>
      </c>
      <c r="D2657" s="6" t="s">
        <v>2655</v>
      </c>
      <c r="E2657" s="3">
        <v>4</v>
      </c>
    </row>
    <row r="2658" spans="1:5" ht="33">
      <c r="A2658" s="38">
        <v>2656</v>
      </c>
      <c r="B2658" s="38"/>
      <c r="C2658" s="38" t="s">
        <v>14706</v>
      </c>
      <c r="D2658" s="6" t="s">
        <v>2656</v>
      </c>
      <c r="E2658" s="3">
        <v>4</v>
      </c>
    </row>
    <row r="2659" spans="1:5" ht="33">
      <c r="A2659" s="38">
        <v>2657</v>
      </c>
      <c r="B2659" s="38"/>
      <c r="C2659" s="38" t="s">
        <v>14707</v>
      </c>
      <c r="D2659" s="6" t="s">
        <v>2657</v>
      </c>
      <c r="E2659" s="3">
        <v>4</v>
      </c>
    </row>
    <row r="2660" spans="1:5" ht="18.75">
      <c r="A2660" s="38">
        <v>2658</v>
      </c>
      <c r="B2660" s="38"/>
      <c r="C2660" s="38" t="s">
        <v>14708</v>
      </c>
      <c r="D2660" s="6" t="s">
        <v>2658</v>
      </c>
      <c r="E2660" s="3">
        <v>4</v>
      </c>
    </row>
    <row r="2661" spans="1:5" ht="33">
      <c r="A2661" s="38">
        <v>2659</v>
      </c>
      <c r="B2661" s="38"/>
      <c r="C2661" s="38" t="s">
        <v>14709</v>
      </c>
      <c r="D2661" s="6" t="s">
        <v>2659</v>
      </c>
      <c r="E2661" s="3">
        <v>4</v>
      </c>
    </row>
    <row r="2662" spans="1:5" ht="33">
      <c r="A2662" s="38">
        <v>2660</v>
      </c>
      <c r="B2662" s="38"/>
      <c r="C2662" s="38" t="s">
        <v>14710</v>
      </c>
      <c r="D2662" s="6" t="s">
        <v>2660</v>
      </c>
      <c r="E2662" s="3">
        <v>4</v>
      </c>
    </row>
    <row r="2663" spans="1:5" ht="33">
      <c r="A2663" s="38">
        <v>2661</v>
      </c>
      <c r="B2663" s="38"/>
      <c r="C2663" s="38" t="s">
        <v>14711</v>
      </c>
      <c r="D2663" s="6" t="s">
        <v>2661</v>
      </c>
      <c r="E2663" s="3">
        <v>4</v>
      </c>
    </row>
    <row r="2664" spans="1:5" ht="18.75">
      <c r="A2664" s="38">
        <v>2662</v>
      </c>
      <c r="B2664" s="38"/>
      <c r="C2664" s="38" t="s">
        <v>14712</v>
      </c>
      <c r="D2664" s="6" t="s">
        <v>2662</v>
      </c>
      <c r="E2664" s="3">
        <v>4</v>
      </c>
    </row>
    <row r="2665" spans="1:5" ht="33">
      <c r="A2665" s="38">
        <v>2663</v>
      </c>
      <c r="B2665" s="38"/>
      <c r="C2665" s="38" t="s">
        <v>14713</v>
      </c>
      <c r="D2665" s="6" t="s">
        <v>2663</v>
      </c>
      <c r="E2665" s="3">
        <v>4</v>
      </c>
    </row>
    <row r="2666" spans="1:5" ht="18.75">
      <c r="A2666" s="38">
        <v>2664</v>
      </c>
      <c r="B2666" s="38"/>
      <c r="C2666" s="38" t="s">
        <v>14714</v>
      </c>
      <c r="D2666" s="6" t="s">
        <v>2664</v>
      </c>
      <c r="E2666" s="3">
        <v>4</v>
      </c>
    </row>
    <row r="2667" spans="1:5" ht="18.75">
      <c r="A2667" s="38">
        <v>2665</v>
      </c>
      <c r="B2667" s="38"/>
      <c r="C2667" s="38" t="s">
        <v>14715</v>
      </c>
      <c r="D2667" s="6" t="s">
        <v>2665</v>
      </c>
      <c r="E2667" s="3">
        <v>4</v>
      </c>
    </row>
    <row r="2668" spans="1:5" ht="33">
      <c r="A2668" s="38">
        <v>2666</v>
      </c>
      <c r="B2668" s="38"/>
      <c r="C2668" s="38" t="s">
        <v>14716</v>
      </c>
      <c r="D2668" s="6" t="s">
        <v>2666</v>
      </c>
      <c r="E2668" s="3">
        <v>4</v>
      </c>
    </row>
    <row r="2669" spans="1:5" ht="33">
      <c r="A2669" s="38">
        <v>2667</v>
      </c>
      <c r="B2669" s="38"/>
      <c r="C2669" s="38" t="s">
        <v>14717</v>
      </c>
      <c r="D2669" s="6" t="s">
        <v>2667</v>
      </c>
      <c r="E2669" s="3">
        <v>4</v>
      </c>
    </row>
    <row r="2670" spans="1:5" ht="33">
      <c r="A2670" s="38">
        <v>2668</v>
      </c>
      <c r="B2670" s="38"/>
      <c r="C2670" s="38" t="s">
        <v>14718</v>
      </c>
      <c r="D2670" s="6" t="s">
        <v>2668</v>
      </c>
      <c r="E2670" s="3">
        <v>4</v>
      </c>
    </row>
    <row r="2671" spans="1:5" ht="33">
      <c r="A2671" s="38">
        <v>2669</v>
      </c>
      <c r="B2671" s="38"/>
      <c r="C2671" s="38" t="s">
        <v>14719</v>
      </c>
      <c r="D2671" s="6" t="s">
        <v>2669</v>
      </c>
      <c r="E2671" s="3">
        <v>4</v>
      </c>
    </row>
    <row r="2672" spans="1:5" ht="33">
      <c r="A2672" s="38">
        <v>2670</v>
      </c>
      <c r="B2672" s="38"/>
      <c r="C2672" s="38" t="s">
        <v>14720</v>
      </c>
      <c r="D2672" s="6" t="s">
        <v>2670</v>
      </c>
      <c r="E2672" s="3">
        <v>4</v>
      </c>
    </row>
    <row r="2673" spans="1:5" ht="18.75">
      <c r="A2673" s="38">
        <v>2671</v>
      </c>
      <c r="B2673" s="38"/>
      <c r="C2673" s="38" t="s">
        <v>14721</v>
      </c>
      <c r="D2673" s="6" t="s">
        <v>2671</v>
      </c>
      <c r="E2673" s="3">
        <v>4</v>
      </c>
    </row>
    <row r="2674" spans="1:5" ht="33">
      <c r="A2674" s="38">
        <v>2672</v>
      </c>
      <c r="B2674" s="38"/>
      <c r="C2674" s="38" t="s">
        <v>14722</v>
      </c>
      <c r="D2674" s="6" t="s">
        <v>2672</v>
      </c>
      <c r="E2674" s="3">
        <v>4</v>
      </c>
    </row>
    <row r="2675" spans="1:5" ht="33">
      <c r="A2675" s="38">
        <v>2673</v>
      </c>
      <c r="B2675" s="38"/>
      <c r="C2675" s="38" t="s">
        <v>14723</v>
      </c>
      <c r="D2675" s="6" t="s">
        <v>2673</v>
      </c>
      <c r="E2675" s="3">
        <v>4</v>
      </c>
    </row>
    <row r="2676" spans="1:5" ht="33">
      <c r="A2676" s="38">
        <v>2674</v>
      </c>
      <c r="B2676" s="38"/>
      <c r="C2676" s="38" t="s">
        <v>14724</v>
      </c>
      <c r="D2676" s="6" t="s">
        <v>2674</v>
      </c>
      <c r="E2676" s="3">
        <v>4</v>
      </c>
    </row>
    <row r="2677" spans="1:5" ht="49.5">
      <c r="A2677" s="38">
        <v>2675</v>
      </c>
      <c r="B2677" s="38"/>
      <c r="C2677" s="38" t="s">
        <v>14725</v>
      </c>
      <c r="D2677" s="6" t="s">
        <v>2675</v>
      </c>
      <c r="E2677" s="3">
        <v>4</v>
      </c>
    </row>
    <row r="2678" spans="1:5" ht="33">
      <c r="A2678" s="38">
        <v>2676</v>
      </c>
      <c r="B2678" s="38"/>
      <c r="C2678" s="38" t="s">
        <v>14726</v>
      </c>
      <c r="D2678" s="6" t="s">
        <v>2676</v>
      </c>
      <c r="E2678" s="3">
        <v>4</v>
      </c>
    </row>
    <row r="2679" spans="1:5" ht="18.75">
      <c r="A2679" s="38">
        <v>2677</v>
      </c>
      <c r="B2679" s="38"/>
      <c r="C2679" s="38" t="s">
        <v>14727</v>
      </c>
      <c r="D2679" s="6" t="s">
        <v>2677</v>
      </c>
      <c r="E2679" s="3">
        <v>4</v>
      </c>
    </row>
    <row r="2680" spans="1:5" ht="18.75">
      <c r="A2680" s="38">
        <v>2678</v>
      </c>
      <c r="B2680" s="38"/>
      <c r="C2680" s="38" t="s">
        <v>14728</v>
      </c>
      <c r="D2680" s="6" t="s">
        <v>2678</v>
      </c>
      <c r="E2680" s="3">
        <v>4</v>
      </c>
    </row>
    <row r="2681" spans="1:5" ht="18.75">
      <c r="A2681" s="38">
        <v>2679</v>
      </c>
      <c r="B2681" s="38"/>
      <c r="C2681" s="38" t="s">
        <v>14729</v>
      </c>
      <c r="D2681" s="6" t="s">
        <v>2679</v>
      </c>
      <c r="E2681" s="3">
        <v>4</v>
      </c>
    </row>
    <row r="2682" spans="1:5" ht="18.75">
      <c r="A2682" s="38">
        <v>2680</v>
      </c>
      <c r="B2682" s="38"/>
      <c r="C2682" s="38" t="s">
        <v>14730</v>
      </c>
      <c r="D2682" s="6" t="s">
        <v>2680</v>
      </c>
      <c r="E2682" s="3">
        <v>4</v>
      </c>
    </row>
    <row r="2683" spans="1:5" ht="33">
      <c r="A2683" s="38">
        <v>2681</v>
      </c>
      <c r="B2683" s="38"/>
      <c r="C2683" s="38" t="s">
        <v>14731</v>
      </c>
      <c r="D2683" s="6" t="s">
        <v>2681</v>
      </c>
      <c r="E2683" s="3">
        <v>4</v>
      </c>
    </row>
    <row r="2684" spans="1:5" ht="33">
      <c r="A2684" s="38">
        <v>2682</v>
      </c>
      <c r="B2684" s="38"/>
      <c r="C2684" s="38" t="s">
        <v>14732</v>
      </c>
      <c r="D2684" s="6" t="s">
        <v>2682</v>
      </c>
      <c r="E2684" s="3">
        <v>4</v>
      </c>
    </row>
    <row r="2685" spans="1:5" ht="33">
      <c r="A2685" s="38">
        <v>2683</v>
      </c>
      <c r="B2685" s="38"/>
      <c r="C2685" s="38" t="s">
        <v>14733</v>
      </c>
      <c r="D2685" s="6" t="s">
        <v>2683</v>
      </c>
      <c r="E2685" s="3">
        <v>4</v>
      </c>
    </row>
    <row r="2686" spans="1:5" ht="33">
      <c r="A2686" s="38">
        <v>2684</v>
      </c>
      <c r="B2686" s="38"/>
      <c r="C2686" s="38" t="s">
        <v>14734</v>
      </c>
      <c r="D2686" s="6" t="s">
        <v>2684</v>
      </c>
      <c r="E2686" s="3">
        <v>4</v>
      </c>
    </row>
    <row r="2687" spans="1:5" ht="33">
      <c r="A2687" s="38">
        <v>2685</v>
      </c>
      <c r="B2687" s="38"/>
      <c r="C2687" s="38" t="s">
        <v>14735</v>
      </c>
      <c r="D2687" s="6" t="s">
        <v>2685</v>
      </c>
      <c r="E2687" s="3">
        <v>4</v>
      </c>
    </row>
    <row r="2688" spans="1:5" ht="18.75">
      <c r="A2688" s="38">
        <v>2686</v>
      </c>
      <c r="B2688" s="38"/>
      <c r="C2688" s="38" t="s">
        <v>14736</v>
      </c>
      <c r="D2688" s="6" t="s">
        <v>2686</v>
      </c>
      <c r="E2688" s="3">
        <v>4</v>
      </c>
    </row>
    <row r="2689" spans="1:5" ht="33">
      <c r="A2689" s="38">
        <v>2687</v>
      </c>
      <c r="B2689" s="38"/>
      <c r="C2689" s="38" t="s">
        <v>14737</v>
      </c>
      <c r="D2689" s="6" t="s">
        <v>2687</v>
      </c>
      <c r="E2689" s="3">
        <v>4</v>
      </c>
    </row>
    <row r="2690" spans="1:5" ht="33">
      <c r="A2690" s="38">
        <v>2688</v>
      </c>
      <c r="B2690" s="38"/>
      <c r="C2690" s="38" t="s">
        <v>14738</v>
      </c>
      <c r="D2690" s="6" t="s">
        <v>2688</v>
      </c>
      <c r="E2690" s="3">
        <v>4</v>
      </c>
    </row>
    <row r="2691" spans="1:5" ht="18.75">
      <c r="A2691" s="38">
        <v>2689</v>
      </c>
      <c r="B2691" s="38"/>
      <c r="C2691" s="38" t="s">
        <v>14739</v>
      </c>
      <c r="D2691" s="6" t="s">
        <v>2689</v>
      </c>
      <c r="E2691" s="3">
        <v>4</v>
      </c>
    </row>
    <row r="2692" spans="1:5" ht="33">
      <c r="A2692" s="38">
        <v>2690</v>
      </c>
      <c r="B2692" s="38"/>
      <c r="C2692" s="38" t="s">
        <v>14740</v>
      </c>
      <c r="D2692" s="6" t="s">
        <v>2690</v>
      </c>
      <c r="E2692" s="3">
        <v>4</v>
      </c>
    </row>
    <row r="2693" spans="1:5" ht="18.75">
      <c r="A2693" s="38">
        <v>2691</v>
      </c>
      <c r="B2693" s="38"/>
      <c r="C2693" s="38" t="s">
        <v>14741</v>
      </c>
      <c r="D2693" s="6" t="s">
        <v>2691</v>
      </c>
      <c r="E2693" s="3">
        <v>4</v>
      </c>
    </row>
    <row r="2694" spans="1:5" ht="18.75">
      <c r="A2694" s="38">
        <v>2692</v>
      </c>
      <c r="B2694" s="38"/>
      <c r="C2694" s="38" t="s">
        <v>14742</v>
      </c>
      <c r="D2694" s="6" t="s">
        <v>2692</v>
      </c>
      <c r="E2694" s="3">
        <v>4</v>
      </c>
    </row>
    <row r="2695" spans="1:5" ht="33">
      <c r="A2695" s="38">
        <v>2693</v>
      </c>
      <c r="B2695" s="38"/>
      <c r="C2695" s="38" t="s">
        <v>14743</v>
      </c>
      <c r="D2695" s="6" t="s">
        <v>2693</v>
      </c>
      <c r="E2695" s="3">
        <v>4</v>
      </c>
    </row>
    <row r="2696" spans="1:5" ht="33">
      <c r="A2696" s="38">
        <v>2694</v>
      </c>
      <c r="B2696" s="38"/>
      <c r="C2696" s="38" t="s">
        <v>14744</v>
      </c>
      <c r="D2696" s="6" t="s">
        <v>2694</v>
      </c>
      <c r="E2696" s="3">
        <v>4</v>
      </c>
    </row>
    <row r="2697" spans="1:5" ht="33">
      <c r="A2697" s="38">
        <v>2695</v>
      </c>
      <c r="B2697" s="38"/>
      <c r="C2697" s="38" t="s">
        <v>14745</v>
      </c>
      <c r="D2697" s="6" t="s">
        <v>2695</v>
      </c>
      <c r="E2697" s="3">
        <v>4</v>
      </c>
    </row>
    <row r="2698" spans="1:5" ht="33">
      <c r="A2698" s="38">
        <v>2696</v>
      </c>
      <c r="B2698" s="38"/>
      <c r="C2698" s="38" t="s">
        <v>14746</v>
      </c>
      <c r="D2698" s="6" t="s">
        <v>2696</v>
      </c>
      <c r="E2698" s="3">
        <v>4</v>
      </c>
    </row>
    <row r="2699" spans="1:5" ht="33">
      <c r="A2699" s="38">
        <v>2697</v>
      </c>
      <c r="B2699" s="38"/>
      <c r="C2699" s="38" t="s">
        <v>14747</v>
      </c>
      <c r="D2699" s="6" t="s">
        <v>2697</v>
      </c>
      <c r="E2699" s="3">
        <v>4</v>
      </c>
    </row>
    <row r="2700" spans="1:5" ht="33">
      <c r="A2700" s="38">
        <v>2698</v>
      </c>
      <c r="B2700" s="38"/>
      <c r="C2700" s="38" t="s">
        <v>14748</v>
      </c>
      <c r="D2700" s="6" t="s">
        <v>2698</v>
      </c>
      <c r="E2700" s="3">
        <v>4</v>
      </c>
    </row>
    <row r="2701" spans="1:5" ht="33">
      <c r="A2701" s="38">
        <v>2699</v>
      </c>
      <c r="B2701" s="38"/>
      <c r="C2701" s="38" t="s">
        <v>14749</v>
      </c>
      <c r="D2701" s="6" t="s">
        <v>2699</v>
      </c>
      <c r="E2701" s="3">
        <v>4</v>
      </c>
    </row>
    <row r="2702" spans="1:5" ht="33">
      <c r="A2702" s="38">
        <v>2700</v>
      </c>
      <c r="B2702" s="38"/>
      <c r="C2702" s="38" t="s">
        <v>14750</v>
      </c>
      <c r="D2702" s="6" t="s">
        <v>2700</v>
      </c>
      <c r="E2702" s="3">
        <v>4</v>
      </c>
    </row>
    <row r="2703" spans="1:5" ht="33">
      <c r="A2703" s="38">
        <v>2701</v>
      </c>
      <c r="B2703" s="38"/>
      <c r="C2703" s="38" t="s">
        <v>14751</v>
      </c>
      <c r="D2703" s="6" t="s">
        <v>2701</v>
      </c>
      <c r="E2703" s="3">
        <v>4</v>
      </c>
    </row>
    <row r="2704" spans="1:5" ht="33">
      <c r="A2704" s="38">
        <v>2702</v>
      </c>
      <c r="B2704" s="38"/>
      <c r="C2704" s="38" t="s">
        <v>14752</v>
      </c>
      <c r="D2704" s="6" t="s">
        <v>2702</v>
      </c>
      <c r="E2704" s="3">
        <v>4</v>
      </c>
    </row>
    <row r="2705" spans="1:5" ht="33">
      <c r="A2705" s="38">
        <v>2703</v>
      </c>
      <c r="B2705" s="38"/>
      <c r="C2705" s="38" t="s">
        <v>14753</v>
      </c>
      <c r="D2705" s="6" t="s">
        <v>2703</v>
      </c>
      <c r="E2705" s="3">
        <v>4</v>
      </c>
    </row>
    <row r="2706" spans="1:5" ht="18.75">
      <c r="A2706" s="38">
        <v>2704</v>
      </c>
      <c r="B2706" s="38"/>
      <c r="C2706" s="38" t="s">
        <v>14754</v>
      </c>
      <c r="D2706" s="6" t="s">
        <v>2704</v>
      </c>
      <c r="E2706" s="3">
        <v>4</v>
      </c>
    </row>
    <row r="2707" spans="1:5" ht="33">
      <c r="A2707" s="38">
        <v>2705</v>
      </c>
      <c r="B2707" s="38"/>
      <c r="C2707" s="38" t="s">
        <v>14755</v>
      </c>
      <c r="D2707" s="6" t="s">
        <v>2705</v>
      </c>
      <c r="E2707" s="3">
        <v>4</v>
      </c>
    </row>
    <row r="2708" spans="1:5" ht="18.75">
      <c r="A2708" s="38">
        <v>2706</v>
      </c>
      <c r="B2708" s="38"/>
      <c r="C2708" s="38" t="s">
        <v>14756</v>
      </c>
      <c r="D2708" s="6" t="s">
        <v>2706</v>
      </c>
      <c r="E2708" s="3">
        <v>4</v>
      </c>
    </row>
    <row r="2709" spans="1:5" ht="33">
      <c r="A2709" s="38">
        <v>2707</v>
      </c>
      <c r="B2709" s="38"/>
      <c r="C2709" s="38" t="s">
        <v>14757</v>
      </c>
      <c r="D2709" s="6" t="s">
        <v>2707</v>
      </c>
      <c r="E2709" s="3">
        <v>4</v>
      </c>
    </row>
    <row r="2710" spans="1:5" ht="18.75">
      <c r="A2710" s="38">
        <v>2708</v>
      </c>
      <c r="B2710" s="38"/>
      <c r="C2710" s="38" t="s">
        <v>14758</v>
      </c>
      <c r="D2710" s="6" t="s">
        <v>2708</v>
      </c>
      <c r="E2710" s="3">
        <v>4</v>
      </c>
    </row>
    <row r="2711" spans="1:5" ht="18.75">
      <c r="A2711" s="38">
        <v>2709</v>
      </c>
      <c r="B2711" s="38"/>
      <c r="C2711" s="38" t="s">
        <v>14759</v>
      </c>
      <c r="D2711" s="6" t="s">
        <v>2709</v>
      </c>
      <c r="E2711" s="3">
        <v>4</v>
      </c>
    </row>
    <row r="2712" spans="1:5" ht="18.75">
      <c r="A2712" s="38">
        <v>2710</v>
      </c>
      <c r="B2712" s="38"/>
      <c r="C2712" s="38" t="s">
        <v>14760</v>
      </c>
      <c r="D2712" s="6" t="s">
        <v>2710</v>
      </c>
      <c r="E2712" s="3">
        <v>4</v>
      </c>
    </row>
    <row r="2713" spans="1:5" ht="33">
      <c r="A2713" s="38">
        <v>2711</v>
      </c>
      <c r="B2713" s="38"/>
      <c r="C2713" s="38" t="s">
        <v>14761</v>
      </c>
      <c r="D2713" s="6" t="s">
        <v>2711</v>
      </c>
      <c r="E2713" s="3">
        <v>4</v>
      </c>
    </row>
    <row r="2714" spans="1:5" ht="18.75">
      <c r="A2714" s="38">
        <v>2712</v>
      </c>
      <c r="B2714" s="38"/>
      <c r="C2714" s="38" t="s">
        <v>14762</v>
      </c>
      <c r="D2714" s="6" t="s">
        <v>2712</v>
      </c>
      <c r="E2714" s="3">
        <v>4</v>
      </c>
    </row>
    <row r="2715" spans="1:5" ht="33">
      <c r="A2715" s="38">
        <v>2713</v>
      </c>
      <c r="B2715" s="38"/>
      <c r="C2715" s="38" t="s">
        <v>14763</v>
      </c>
      <c r="D2715" s="6" t="s">
        <v>2713</v>
      </c>
      <c r="E2715" s="3">
        <v>4</v>
      </c>
    </row>
    <row r="2716" spans="1:5" ht="33">
      <c r="A2716" s="38">
        <v>2714</v>
      </c>
      <c r="B2716" s="38"/>
      <c r="C2716" s="38" t="s">
        <v>14764</v>
      </c>
      <c r="D2716" s="6" t="s">
        <v>2714</v>
      </c>
      <c r="E2716" s="3">
        <v>4</v>
      </c>
    </row>
    <row r="2717" spans="1:5" ht="33">
      <c r="A2717" s="38">
        <v>2715</v>
      </c>
      <c r="B2717" s="38"/>
      <c r="C2717" s="38" t="s">
        <v>14765</v>
      </c>
      <c r="D2717" s="6" t="s">
        <v>2715</v>
      </c>
      <c r="E2717" s="3">
        <v>4</v>
      </c>
    </row>
    <row r="2718" spans="1:5" ht="33">
      <c r="A2718" s="38">
        <v>2716</v>
      </c>
      <c r="B2718" s="38"/>
      <c r="C2718" s="38" t="s">
        <v>14766</v>
      </c>
      <c r="D2718" s="6" t="s">
        <v>2716</v>
      </c>
      <c r="E2718" s="3">
        <v>4</v>
      </c>
    </row>
    <row r="2719" spans="1:5" ht="18.75">
      <c r="A2719" s="38">
        <v>2717</v>
      </c>
      <c r="B2719" s="38"/>
      <c r="C2719" s="38" t="s">
        <v>14767</v>
      </c>
      <c r="D2719" s="6" t="s">
        <v>2717</v>
      </c>
      <c r="E2719" s="3">
        <v>4</v>
      </c>
    </row>
    <row r="2720" spans="1:5" ht="33">
      <c r="A2720" s="38">
        <v>2718</v>
      </c>
      <c r="B2720" s="38"/>
      <c r="C2720" s="38" t="s">
        <v>14768</v>
      </c>
      <c r="D2720" s="6" t="s">
        <v>2718</v>
      </c>
      <c r="E2720" s="3">
        <v>4</v>
      </c>
    </row>
    <row r="2721" spans="1:5" ht="33">
      <c r="A2721" s="38">
        <v>2719</v>
      </c>
      <c r="B2721" s="38"/>
      <c r="C2721" s="38" t="s">
        <v>14769</v>
      </c>
      <c r="D2721" s="6" t="s">
        <v>2719</v>
      </c>
      <c r="E2721" s="3">
        <v>4</v>
      </c>
    </row>
    <row r="2722" spans="1:5" ht="18.75">
      <c r="A2722" s="38">
        <v>2720</v>
      </c>
      <c r="B2722" s="38"/>
      <c r="C2722" s="38" t="s">
        <v>14770</v>
      </c>
      <c r="D2722" s="6" t="s">
        <v>2720</v>
      </c>
      <c r="E2722" s="3">
        <v>4</v>
      </c>
    </row>
    <row r="2723" spans="1:5" ht="18.75">
      <c r="A2723" s="38">
        <v>2721</v>
      </c>
      <c r="B2723" s="38"/>
      <c r="C2723" s="38" t="s">
        <v>14771</v>
      </c>
      <c r="D2723" s="6" t="s">
        <v>2721</v>
      </c>
      <c r="E2723" s="3">
        <v>4</v>
      </c>
    </row>
    <row r="2724" spans="1:5" ht="18.75">
      <c r="A2724" s="38">
        <v>2722</v>
      </c>
      <c r="B2724" s="38"/>
      <c r="C2724" s="38" t="s">
        <v>14772</v>
      </c>
      <c r="D2724" s="6" t="s">
        <v>2722</v>
      </c>
      <c r="E2724" s="3">
        <v>4</v>
      </c>
    </row>
    <row r="2725" spans="1:5" ht="33">
      <c r="A2725" s="38">
        <v>2723</v>
      </c>
      <c r="B2725" s="38"/>
      <c r="C2725" s="38" t="s">
        <v>14773</v>
      </c>
      <c r="D2725" s="6" t="s">
        <v>2723</v>
      </c>
      <c r="E2725" s="3">
        <v>4</v>
      </c>
    </row>
    <row r="2726" spans="1:5" ht="18.75">
      <c r="A2726" s="38">
        <v>2724</v>
      </c>
      <c r="B2726" s="38"/>
      <c r="C2726" s="38" t="s">
        <v>14774</v>
      </c>
      <c r="D2726" s="6" t="s">
        <v>2724</v>
      </c>
      <c r="E2726" s="3">
        <v>4</v>
      </c>
    </row>
    <row r="2727" spans="1:5" ht="33">
      <c r="A2727" s="38">
        <v>2725</v>
      </c>
      <c r="B2727" s="38"/>
      <c r="C2727" s="38" t="s">
        <v>14775</v>
      </c>
      <c r="D2727" s="6" t="s">
        <v>2725</v>
      </c>
      <c r="E2727" s="3">
        <v>4</v>
      </c>
    </row>
    <row r="2728" spans="1:5" ht="33">
      <c r="A2728" s="38">
        <v>2726</v>
      </c>
      <c r="B2728" s="38"/>
      <c r="C2728" s="38" t="s">
        <v>14776</v>
      </c>
      <c r="D2728" s="6" t="s">
        <v>2726</v>
      </c>
      <c r="E2728" s="3">
        <v>4</v>
      </c>
    </row>
    <row r="2729" spans="1:5" ht="33">
      <c r="A2729" s="38">
        <v>2727</v>
      </c>
      <c r="B2729" s="38"/>
      <c r="C2729" s="38" t="s">
        <v>14777</v>
      </c>
      <c r="D2729" s="6" t="s">
        <v>2727</v>
      </c>
      <c r="E2729" s="3">
        <v>4</v>
      </c>
    </row>
    <row r="2730" spans="1:5" ht="33">
      <c r="A2730" s="38">
        <v>2728</v>
      </c>
      <c r="B2730" s="38"/>
      <c r="C2730" s="38" t="s">
        <v>14778</v>
      </c>
      <c r="D2730" s="6" t="s">
        <v>2728</v>
      </c>
      <c r="E2730" s="3">
        <v>4</v>
      </c>
    </row>
    <row r="2731" spans="1:5" ht="18.75">
      <c r="A2731" s="38">
        <v>2729</v>
      </c>
      <c r="B2731" s="38"/>
      <c r="C2731" s="38" t="s">
        <v>14779</v>
      </c>
      <c r="D2731" s="6" t="s">
        <v>2729</v>
      </c>
      <c r="E2731" s="3">
        <v>4</v>
      </c>
    </row>
    <row r="2732" spans="1:5" ht="18.75">
      <c r="A2732" s="38">
        <v>2730</v>
      </c>
      <c r="B2732" s="38"/>
      <c r="C2732" s="38" t="s">
        <v>14780</v>
      </c>
      <c r="D2732" s="6" t="s">
        <v>2730</v>
      </c>
      <c r="E2732" s="3">
        <v>4</v>
      </c>
    </row>
    <row r="2733" spans="1:5" ht="33">
      <c r="A2733" s="38">
        <v>2731</v>
      </c>
      <c r="B2733" s="38"/>
      <c r="C2733" s="38" t="s">
        <v>14781</v>
      </c>
      <c r="D2733" s="6" t="s">
        <v>2731</v>
      </c>
      <c r="E2733" s="3">
        <v>4</v>
      </c>
    </row>
    <row r="2734" spans="1:5" ht="33">
      <c r="A2734" s="38">
        <v>2732</v>
      </c>
      <c r="B2734" s="38"/>
      <c r="C2734" s="38" t="s">
        <v>14782</v>
      </c>
      <c r="D2734" s="6" t="s">
        <v>2732</v>
      </c>
      <c r="E2734" s="3">
        <v>4</v>
      </c>
    </row>
    <row r="2735" spans="1:5" ht="18.75">
      <c r="A2735" s="38">
        <v>2733</v>
      </c>
      <c r="B2735" s="38"/>
      <c r="C2735" s="38" t="s">
        <v>14783</v>
      </c>
      <c r="D2735" s="6" t="s">
        <v>2733</v>
      </c>
      <c r="E2735" s="3">
        <v>4</v>
      </c>
    </row>
    <row r="2736" spans="1:5" ht="18.75">
      <c r="A2736" s="38">
        <v>2734</v>
      </c>
      <c r="B2736" s="38"/>
      <c r="C2736" s="38" t="s">
        <v>14784</v>
      </c>
      <c r="D2736" s="6" t="s">
        <v>2734</v>
      </c>
      <c r="E2736" s="3">
        <v>4</v>
      </c>
    </row>
    <row r="2737" spans="1:5" ht="33">
      <c r="A2737" s="38">
        <v>2735</v>
      </c>
      <c r="B2737" s="38"/>
      <c r="C2737" s="38" t="s">
        <v>14785</v>
      </c>
      <c r="D2737" s="6" t="s">
        <v>2735</v>
      </c>
      <c r="E2737" s="3">
        <v>4</v>
      </c>
    </row>
    <row r="2738" spans="1:5" ht="33">
      <c r="A2738" s="38">
        <v>2736</v>
      </c>
      <c r="B2738" s="38"/>
      <c r="C2738" s="38" t="s">
        <v>14786</v>
      </c>
      <c r="D2738" s="6" t="s">
        <v>2736</v>
      </c>
      <c r="E2738" s="3">
        <v>4</v>
      </c>
    </row>
    <row r="2739" spans="1:5" ht="66">
      <c r="A2739" s="38">
        <v>2737</v>
      </c>
      <c r="B2739" s="38"/>
      <c r="C2739" s="38" t="s">
        <v>14787</v>
      </c>
      <c r="D2739" s="6" t="s">
        <v>2737</v>
      </c>
      <c r="E2739" s="3">
        <v>4</v>
      </c>
    </row>
    <row r="2740" spans="1:5" ht="18.75">
      <c r="A2740" s="38">
        <v>2738</v>
      </c>
      <c r="B2740" s="38"/>
      <c r="C2740" s="38" t="s">
        <v>14788</v>
      </c>
      <c r="D2740" s="6" t="s">
        <v>2738</v>
      </c>
      <c r="E2740" s="3">
        <v>4</v>
      </c>
    </row>
    <row r="2741" spans="1:5" ht="33">
      <c r="A2741" s="38">
        <v>2739</v>
      </c>
      <c r="B2741" s="38"/>
      <c r="C2741" s="38" t="s">
        <v>14789</v>
      </c>
      <c r="D2741" s="6" t="s">
        <v>2739</v>
      </c>
      <c r="E2741" s="3">
        <v>4</v>
      </c>
    </row>
    <row r="2742" spans="1:5" ht="33">
      <c r="A2742" s="38">
        <v>2740</v>
      </c>
      <c r="B2742" s="38"/>
      <c r="C2742" s="38" t="s">
        <v>14790</v>
      </c>
      <c r="D2742" s="6" t="s">
        <v>2740</v>
      </c>
      <c r="E2742" s="3">
        <v>4</v>
      </c>
    </row>
    <row r="2743" spans="1:5" ht="33">
      <c r="A2743" s="38">
        <v>2741</v>
      </c>
      <c r="B2743" s="38"/>
      <c r="C2743" s="38" t="s">
        <v>14791</v>
      </c>
      <c r="D2743" s="6" t="s">
        <v>2741</v>
      </c>
      <c r="E2743" s="3">
        <v>4</v>
      </c>
    </row>
    <row r="2744" spans="1:5" ht="18.75">
      <c r="A2744" s="38">
        <v>2742</v>
      </c>
      <c r="B2744" s="38"/>
      <c r="C2744" s="38" t="s">
        <v>14792</v>
      </c>
      <c r="D2744" s="6" t="s">
        <v>2742</v>
      </c>
      <c r="E2744" s="3">
        <v>4</v>
      </c>
    </row>
    <row r="2745" spans="1:5" ht="18.75">
      <c r="A2745" s="38">
        <v>2743</v>
      </c>
      <c r="B2745" s="38"/>
      <c r="C2745" s="38" t="s">
        <v>14793</v>
      </c>
      <c r="D2745" s="6" t="s">
        <v>2743</v>
      </c>
      <c r="E2745" s="3">
        <v>4</v>
      </c>
    </row>
    <row r="2746" spans="1:5" ht="33">
      <c r="A2746" s="38">
        <v>2744</v>
      </c>
      <c r="B2746" s="38"/>
      <c r="C2746" s="38" t="s">
        <v>14794</v>
      </c>
      <c r="D2746" s="6" t="s">
        <v>2744</v>
      </c>
      <c r="E2746" s="3">
        <v>4</v>
      </c>
    </row>
    <row r="2747" spans="1:5" ht="33">
      <c r="A2747" s="38">
        <v>2745</v>
      </c>
      <c r="B2747" s="38"/>
      <c r="C2747" s="38" t="s">
        <v>14795</v>
      </c>
      <c r="D2747" s="6" t="s">
        <v>2745</v>
      </c>
      <c r="E2747" s="3">
        <v>4</v>
      </c>
    </row>
    <row r="2748" spans="1:5" ht="33">
      <c r="A2748" s="38">
        <v>2746</v>
      </c>
      <c r="B2748" s="38"/>
      <c r="C2748" s="38" t="s">
        <v>14796</v>
      </c>
      <c r="D2748" s="6" t="s">
        <v>2746</v>
      </c>
      <c r="E2748" s="3">
        <v>4</v>
      </c>
    </row>
    <row r="2749" spans="1:5" ht="33">
      <c r="A2749" s="38">
        <v>2747</v>
      </c>
      <c r="B2749" s="38"/>
      <c r="C2749" s="38" t="s">
        <v>14797</v>
      </c>
      <c r="D2749" s="6" t="s">
        <v>2747</v>
      </c>
      <c r="E2749" s="3">
        <v>4</v>
      </c>
    </row>
    <row r="2750" spans="1:5" ht="33">
      <c r="A2750" s="38">
        <v>2748</v>
      </c>
      <c r="B2750" s="38"/>
      <c r="C2750" s="38" t="s">
        <v>14798</v>
      </c>
      <c r="D2750" s="6" t="s">
        <v>2748</v>
      </c>
      <c r="E2750" s="3">
        <v>4</v>
      </c>
    </row>
    <row r="2751" spans="1:5" ht="18.75">
      <c r="A2751" s="38">
        <v>2749</v>
      </c>
      <c r="B2751" s="38"/>
      <c r="C2751" s="38" t="s">
        <v>14799</v>
      </c>
      <c r="D2751" s="6" t="s">
        <v>2749</v>
      </c>
      <c r="E2751" s="3">
        <v>4</v>
      </c>
    </row>
    <row r="2752" spans="1:5" ht="18.75">
      <c r="A2752" s="38">
        <v>2750</v>
      </c>
      <c r="B2752" s="38"/>
      <c r="C2752" s="38" t="s">
        <v>14800</v>
      </c>
      <c r="D2752" s="6" t="s">
        <v>2750</v>
      </c>
      <c r="E2752" s="3">
        <v>4</v>
      </c>
    </row>
    <row r="2753" spans="1:5" ht="33">
      <c r="A2753" s="38">
        <v>2751</v>
      </c>
      <c r="B2753" s="38"/>
      <c r="C2753" s="38" t="s">
        <v>14801</v>
      </c>
      <c r="D2753" s="6" t="s">
        <v>2751</v>
      </c>
      <c r="E2753" s="3">
        <v>4</v>
      </c>
    </row>
    <row r="2754" spans="1:5" ht="33">
      <c r="A2754" s="38">
        <v>2752</v>
      </c>
      <c r="B2754" s="38"/>
      <c r="C2754" s="38" t="s">
        <v>14802</v>
      </c>
      <c r="D2754" s="6" t="s">
        <v>2752</v>
      </c>
      <c r="E2754" s="3">
        <v>4</v>
      </c>
    </row>
    <row r="2755" spans="1:5" ht="33">
      <c r="A2755" s="38">
        <v>2753</v>
      </c>
      <c r="B2755" s="38"/>
      <c r="C2755" s="38" t="s">
        <v>14803</v>
      </c>
      <c r="D2755" s="6" t="s">
        <v>2753</v>
      </c>
      <c r="E2755" s="3">
        <v>4</v>
      </c>
    </row>
    <row r="2756" spans="1:5" ht="18.75">
      <c r="A2756" s="38">
        <v>2754</v>
      </c>
      <c r="B2756" s="38"/>
      <c r="C2756" s="38" t="s">
        <v>14804</v>
      </c>
      <c r="D2756" s="6" t="s">
        <v>2754</v>
      </c>
      <c r="E2756" s="3">
        <v>4</v>
      </c>
    </row>
    <row r="2757" spans="1:5" ht="33">
      <c r="A2757" s="38">
        <v>2755</v>
      </c>
      <c r="B2757" s="38"/>
      <c r="C2757" s="38" t="s">
        <v>14805</v>
      </c>
      <c r="D2757" s="6" t="s">
        <v>2755</v>
      </c>
      <c r="E2757" s="3">
        <v>4</v>
      </c>
    </row>
    <row r="2758" spans="1:5" ht="33">
      <c r="A2758" s="38">
        <v>2756</v>
      </c>
      <c r="B2758" s="38"/>
      <c r="C2758" s="38" t="s">
        <v>14806</v>
      </c>
      <c r="D2758" s="6" t="s">
        <v>2756</v>
      </c>
      <c r="E2758" s="3">
        <v>4</v>
      </c>
    </row>
    <row r="2759" spans="1:5" ht="33">
      <c r="A2759" s="38">
        <v>2757</v>
      </c>
      <c r="B2759" s="38"/>
      <c r="C2759" s="38" t="s">
        <v>14807</v>
      </c>
      <c r="D2759" s="6" t="s">
        <v>2757</v>
      </c>
      <c r="E2759" s="3">
        <v>4</v>
      </c>
    </row>
    <row r="2760" spans="1:5" ht="33">
      <c r="A2760" s="38">
        <v>2758</v>
      </c>
      <c r="B2760" s="38"/>
      <c r="C2760" s="38" t="s">
        <v>14808</v>
      </c>
      <c r="D2760" s="6" t="s">
        <v>2758</v>
      </c>
      <c r="E2760" s="3">
        <v>4</v>
      </c>
    </row>
    <row r="2761" spans="1:5" ht="33">
      <c r="A2761" s="38">
        <v>2759</v>
      </c>
      <c r="B2761" s="38"/>
      <c r="C2761" s="38" t="s">
        <v>14809</v>
      </c>
      <c r="D2761" s="6" t="s">
        <v>2759</v>
      </c>
      <c r="E2761" s="3">
        <v>4</v>
      </c>
    </row>
    <row r="2762" spans="1:5" ht="33">
      <c r="A2762" s="38">
        <v>2760</v>
      </c>
      <c r="B2762" s="38"/>
      <c r="C2762" s="38" t="s">
        <v>14810</v>
      </c>
      <c r="D2762" s="6" t="s">
        <v>2760</v>
      </c>
      <c r="E2762" s="3">
        <v>4</v>
      </c>
    </row>
    <row r="2763" spans="1:5" ht="33">
      <c r="A2763" s="38">
        <v>2761</v>
      </c>
      <c r="B2763" s="38"/>
      <c r="C2763" s="38" t="s">
        <v>14811</v>
      </c>
      <c r="D2763" s="6" t="s">
        <v>2761</v>
      </c>
      <c r="E2763" s="3">
        <v>4</v>
      </c>
    </row>
    <row r="2764" spans="1:5" ht="18.75">
      <c r="A2764" s="38">
        <v>2762</v>
      </c>
      <c r="B2764" s="38"/>
      <c r="C2764" s="38" t="s">
        <v>14812</v>
      </c>
      <c r="D2764" s="6" t="s">
        <v>2762</v>
      </c>
      <c r="E2764" s="3">
        <v>4</v>
      </c>
    </row>
    <row r="2765" spans="1:5" ht="33">
      <c r="A2765" s="38">
        <v>2763</v>
      </c>
      <c r="B2765" s="38"/>
      <c r="C2765" s="38" t="s">
        <v>14813</v>
      </c>
      <c r="D2765" s="6" t="s">
        <v>2763</v>
      </c>
      <c r="E2765" s="3">
        <v>4</v>
      </c>
    </row>
    <row r="2766" spans="1:5" ht="18.75">
      <c r="A2766" s="38">
        <v>2764</v>
      </c>
      <c r="B2766" s="38"/>
      <c r="C2766" s="38" t="s">
        <v>14814</v>
      </c>
      <c r="D2766" s="6" t="s">
        <v>2764</v>
      </c>
      <c r="E2766" s="3">
        <v>8</v>
      </c>
    </row>
    <row r="2767" spans="1:5" ht="18.75">
      <c r="A2767" s="38">
        <v>2765</v>
      </c>
      <c r="B2767" s="38"/>
      <c r="C2767" s="38" t="s">
        <v>14815</v>
      </c>
      <c r="D2767" s="6" t="s">
        <v>2765</v>
      </c>
      <c r="E2767" s="3">
        <v>8</v>
      </c>
    </row>
    <row r="2768" spans="1:5" ht="18.75">
      <c r="A2768" s="38">
        <v>2766</v>
      </c>
      <c r="B2768" s="38"/>
      <c r="C2768" s="38" t="s">
        <v>14816</v>
      </c>
      <c r="D2768" s="6" t="s">
        <v>2766</v>
      </c>
      <c r="E2768" s="3">
        <v>8</v>
      </c>
    </row>
    <row r="2769" spans="1:5" ht="18.75">
      <c r="A2769" s="38">
        <v>2767</v>
      </c>
      <c r="B2769" s="38"/>
      <c r="C2769" s="38" t="s">
        <v>14817</v>
      </c>
      <c r="D2769" s="6" t="s">
        <v>2767</v>
      </c>
      <c r="E2769" s="3">
        <v>8</v>
      </c>
    </row>
    <row r="2770" spans="1:5" ht="18.75">
      <c r="A2770" s="38">
        <v>2768</v>
      </c>
      <c r="B2770" s="38"/>
      <c r="C2770" s="38" t="s">
        <v>14818</v>
      </c>
      <c r="D2770" s="6" t="s">
        <v>2768</v>
      </c>
      <c r="E2770" s="3">
        <v>8</v>
      </c>
    </row>
    <row r="2771" spans="1:5" ht="18.75">
      <c r="A2771" s="38">
        <v>2769</v>
      </c>
      <c r="B2771" s="38"/>
      <c r="C2771" s="38" t="s">
        <v>14819</v>
      </c>
      <c r="D2771" s="6" t="s">
        <v>2769</v>
      </c>
      <c r="E2771" s="3">
        <v>4</v>
      </c>
    </row>
    <row r="2772" spans="1:5" ht="18.75">
      <c r="A2772" s="38">
        <v>2770</v>
      </c>
      <c r="B2772" s="38"/>
      <c r="C2772" s="38" t="s">
        <v>14820</v>
      </c>
      <c r="D2772" s="6" t="s">
        <v>2770</v>
      </c>
      <c r="E2772" s="3">
        <v>4</v>
      </c>
    </row>
    <row r="2773" spans="1:5" ht="33">
      <c r="A2773" s="38">
        <v>2771</v>
      </c>
      <c r="B2773" s="38"/>
      <c r="C2773" s="38" t="s">
        <v>14821</v>
      </c>
      <c r="D2773" s="6" t="s">
        <v>2771</v>
      </c>
      <c r="E2773" s="3">
        <v>2</v>
      </c>
    </row>
    <row r="2774" spans="1:5" ht="33">
      <c r="A2774" s="38">
        <v>2772</v>
      </c>
      <c r="B2774" s="38"/>
      <c r="C2774" s="38" t="s">
        <v>14822</v>
      </c>
      <c r="D2774" s="6" t="s">
        <v>2772</v>
      </c>
      <c r="E2774" s="3">
        <v>2</v>
      </c>
    </row>
    <row r="2775" spans="1:5" ht="33">
      <c r="A2775" s="38">
        <v>2773</v>
      </c>
      <c r="B2775" s="38"/>
      <c r="C2775" s="38" t="s">
        <v>14823</v>
      </c>
      <c r="D2775" s="6" t="s">
        <v>2773</v>
      </c>
      <c r="E2775" s="3">
        <v>2</v>
      </c>
    </row>
    <row r="2776" spans="1:5" ht="33">
      <c r="A2776" s="38">
        <v>2774</v>
      </c>
      <c r="B2776" s="38"/>
      <c r="C2776" s="38" t="s">
        <v>14824</v>
      </c>
      <c r="D2776" s="6" t="s">
        <v>2774</v>
      </c>
      <c r="E2776" s="3">
        <v>2</v>
      </c>
    </row>
    <row r="2777" spans="1:5" ht="33">
      <c r="A2777" s="38">
        <v>2775</v>
      </c>
      <c r="B2777" s="38"/>
      <c r="C2777" s="38" t="s">
        <v>14825</v>
      </c>
      <c r="D2777" s="6" t="s">
        <v>2775</v>
      </c>
      <c r="E2777" s="3">
        <v>2</v>
      </c>
    </row>
    <row r="2778" spans="1:5" ht="33">
      <c r="A2778" s="38">
        <v>2776</v>
      </c>
      <c r="B2778" s="38"/>
      <c r="C2778" s="38" t="s">
        <v>14826</v>
      </c>
      <c r="D2778" s="6" t="s">
        <v>2776</v>
      </c>
      <c r="E2778" s="3">
        <v>2</v>
      </c>
    </row>
    <row r="2779" spans="1:5" ht="33">
      <c r="A2779" s="38">
        <v>2777</v>
      </c>
      <c r="B2779" s="38"/>
      <c r="C2779" s="38" t="s">
        <v>14827</v>
      </c>
      <c r="D2779" s="6" t="s">
        <v>2777</v>
      </c>
      <c r="E2779" s="3">
        <v>2</v>
      </c>
    </row>
    <row r="2780" spans="1:5" ht="33">
      <c r="A2780" s="38">
        <v>2778</v>
      </c>
      <c r="B2780" s="38"/>
      <c r="C2780" s="38" t="s">
        <v>14828</v>
      </c>
      <c r="D2780" s="6" t="s">
        <v>2778</v>
      </c>
      <c r="E2780" s="3">
        <v>2</v>
      </c>
    </row>
    <row r="2781" spans="1:5" ht="33">
      <c r="A2781" s="38">
        <v>2779</v>
      </c>
      <c r="B2781" s="38"/>
      <c r="C2781" s="38" t="s">
        <v>14829</v>
      </c>
      <c r="D2781" s="6" t="s">
        <v>2779</v>
      </c>
      <c r="E2781" s="3">
        <v>2</v>
      </c>
    </row>
    <row r="2782" spans="1:5" ht="33">
      <c r="A2782" s="38">
        <v>2780</v>
      </c>
      <c r="B2782" s="38"/>
      <c r="C2782" s="38" t="s">
        <v>14830</v>
      </c>
      <c r="D2782" s="6" t="s">
        <v>2780</v>
      </c>
      <c r="E2782" s="3">
        <v>2</v>
      </c>
    </row>
    <row r="2783" spans="1:5" ht="33">
      <c r="A2783" s="38">
        <v>2781</v>
      </c>
      <c r="B2783" s="38"/>
      <c r="C2783" s="38" t="s">
        <v>14831</v>
      </c>
      <c r="D2783" s="6" t="s">
        <v>2781</v>
      </c>
      <c r="E2783" s="3">
        <v>2</v>
      </c>
    </row>
    <row r="2784" spans="1:5" ht="33">
      <c r="A2784" s="38">
        <v>2782</v>
      </c>
      <c r="B2784" s="38"/>
      <c r="C2784" s="38" t="s">
        <v>14832</v>
      </c>
      <c r="D2784" s="6" t="s">
        <v>2782</v>
      </c>
      <c r="E2784" s="3">
        <v>2</v>
      </c>
    </row>
    <row r="2785" spans="1:5" ht="33">
      <c r="A2785" s="38">
        <v>2783</v>
      </c>
      <c r="B2785" s="38"/>
      <c r="C2785" s="38" t="s">
        <v>14833</v>
      </c>
      <c r="D2785" s="6" t="s">
        <v>2783</v>
      </c>
      <c r="E2785" s="3">
        <v>2</v>
      </c>
    </row>
    <row r="2786" spans="1:5" ht="33">
      <c r="A2786" s="38">
        <v>2784</v>
      </c>
      <c r="B2786" s="38"/>
      <c r="C2786" s="38" t="s">
        <v>14834</v>
      </c>
      <c r="D2786" s="6" t="s">
        <v>2784</v>
      </c>
      <c r="E2786" s="3">
        <v>2</v>
      </c>
    </row>
    <row r="2787" spans="1:5" ht="33">
      <c r="A2787" s="38">
        <v>2785</v>
      </c>
      <c r="B2787" s="38"/>
      <c r="C2787" s="38" t="s">
        <v>14835</v>
      </c>
      <c r="D2787" s="6" t="s">
        <v>2785</v>
      </c>
      <c r="E2787" s="3">
        <v>2</v>
      </c>
    </row>
    <row r="2788" spans="1:5" ht="33">
      <c r="A2788" s="38">
        <v>2786</v>
      </c>
      <c r="B2788" s="38"/>
      <c r="C2788" s="38" t="s">
        <v>14836</v>
      </c>
      <c r="D2788" s="6" t="s">
        <v>2786</v>
      </c>
      <c r="E2788" s="3">
        <v>2</v>
      </c>
    </row>
    <row r="2789" spans="1:5" ht="33">
      <c r="A2789" s="38">
        <v>2787</v>
      </c>
      <c r="B2789" s="38"/>
      <c r="C2789" s="38" t="s">
        <v>14837</v>
      </c>
      <c r="D2789" s="6" t="s">
        <v>2787</v>
      </c>
      <c r="E2789" s="3">
        <v>2</v>
      </c>
    </row>
    <row r="2790" spans="1:5" ht="33">
      <c r="A2790" s="38">
        <v>2788</v>
      </c>
      <c r="B2790" s="38"/>
      <c r="C2790" s="38" t="s">
        <v>14838</v>
      </c>
      <c r="D2790" s="6" t="s">
        <v>2788</v>
      </c>
      <c r="E2790" s="3">
        <v>2</v>
      </c>
    </row>
    <row r="2791" spans="1:5" ht="33">
      <c r="A2791" s="38">
        <v>2789</v>
      </c>
      <c r="B2791" s="38"/>
      <c r="C2791" s="38" t="s">
        <v>14839</v>
      </c>
      <c r="D2791" s="6" t="s">
        <v>2789</v>
      </c>
      <c r="E2791" s="3">
        <v>2</v>
      </c>
    </row>
    <row r="2792" spans="1:5" ht="33">
      <c r="A2792" s="38">
        <v>2790</v>
      </c>
      <c r="B2792" s="38"/>
      <c r="C2792" s="38" t="s">
        <v>14840</v>
      </c>
      <c r="D2792" s="6" t="s">
        <v>2790</v>
      </c>
      <c r="E2792" s="3">
        <v>2</v>
      </c>
    </row>
    <row r="2793" spans="1:5" ht="33">
      <c r="A2793" s="38">
        <v>2791</v>
      </c>
      <c r="B2793" s="38"/>
      <c r="C2793" s="38" t="s">
        <v>14841</v>
      </c>
      <c r="D2793" s="6" t="s">
        <v>2791</v>
      </c>
      <c r="E2793" s="3">
        <v>2</v>
      </c>
    </row>
    <row r="2794" spans="1:5" ht="33">
      <c r="A2794" s="38">
        <v>2792</v>
      </c>
      <c r="B2794" s="38"/>
      <c r="C2794" s="38" t="s">
        <v>14842</v>
      </c>
      <c r="D2794" s="6" t="s">
        <v>2792</v>
      </c>
      <c r="E2794" s="3">
        <v>2</v>
      </c>
    </row>
    <row r="2795" spans="1:5" ht="18.75">
      <c r="A2795" s="38">
        <v>2793</v>
      </c>
      <c r="B2795" s="38"/>
      <c r="C2795" s="38" t="s">
        <v>14843</v>
      </c>
      <c r="D2795" s="6" t="s">
        <v>2793</v>
      </c>
      <c r="E2795" s="3">
        <v>4</v>
      </c>
    </row>
    <row r="2796" spans="1:5" ht="33">
      <c r="A2796" s="38">
        <v>2794</v>
      </c>
      <c r="B2796" s="38"/>
      <c r="C2796" s="38" t="s">
        <v>14844</v>
      </c>
      <c r="D2796" s="6" t="s">
        <v>2794</v>
      </c>
      <c r="E2796" s="3">
        <v>4</v>
      </c>
    </row>
    <row r="2797" spans="1:5" ht="33">
      <c r="A2797" s="38">
        <v>2795</v>
      </c>
      <c r="B2797" s="38"/>
      <c r="C2797" s="38" t="s">
        <v>14845</v>
      </c>
      <c r="D2797" s="6" t="s">
        <v>2795</v>
      </c>
      <c r="E2797" s="3">
        <v>4</v>
      </c>
    </row>
    <row r="2798" spans="1:5" ht="33">
      <c r="A2798" s="38">
        <v>2796</v>
      </c>
      <c r="B2798" s="38"/>
      <c r="C2798" s="38" t="s">
        <v>14846</v>
      </c>
      <c r="D2798" s="6" t="s">
        <v>2796</v>
      </c>
      <c r="E2798" s="3">
        <v>4</v>
      </c>
    </row>
    <row r="2799" spans="1:5" ht="49.5">
      <c r="A2799" s="38">
        <v>2797</v>
      </c>
      <c r="B2799" s="38"/>
      <c r="C2799" s="38" t="s">
        <v>14847</v>
      </c>
      <c r="D2799" s="6" t="s">
        <v>2797</v>
      </c>
      <c r="E2799" s="3">
        <v>4</v>
      </c>
    </row>
    <row r="2800" spans="1:5" ht="49.5">
      <c r="A2800" s="38">
        <v>2798</v>
      </c>
      <c r="B2800" s="38"/>
      <c r="C2800" s="38" t="s">
        <v>14848</v>
      </c>
      <c r="D2800" s="6" t="s">
        <v>2798</v>
      </c>
      <c r="E2800" s="3">
        <v>4</v>
      </c>
    </row>
    <row r="2801" spans="1:5" ht="49.5">
      <c r="A2801" s="38">
        <v>2799</v>
      </c>
      <c r="B2801" s="38"/>
      <c r="C2801" s="38" t="s">
        <v>14849</v>
      </c>
      <c r="D2801" s="6" t="s">
        <v>2799</v>
      </c>
      <c r="E2801" s="3">
        <v>4</v>
      </c>
    </row>
    <row r="2802" spans="1:5" ht="33">
      <c r="A2802" s="38">
        <v>2800</v>
      </c>
      <c r="B2802" s="38"/>
      <c r="C2802" s="38" t="s">
        <v>14850</v>
      </c>
      <c r="D2802" s="6" t="s">
        <v>2800</v>
      </c>
      <c r="E2802" s="3">
        <v>4</v>
      </c>
    </row>
    <row r="2803" spans="1:5" ht="33">
      <c r="A2803" s="38">
        <v>2801</v>
      </c>
      <c r="B2803" s="38"/>
      <c r="C2803" s="38" t="s">
        <v>14851</v>
      </c>
      <c r="D2803" s="6" t="s">
        <v>2801</v>
      </c>
      <c r="E2803" s="3">
        <v>4</v>
      </c>
    </row>
    <row r="2804" spans="1:5" ht="33">
      <c r="A2804" s="38">
        <v>2802</v>
      </c>
      <c r="B2804" s="38"/>
      <c r="C2804" s="38" t="s">
        <v>14852</v>
      </c>
      <c r="D2804" s="6" t="s">
        <v>2802</v>
      </c>
      <c r="E2804" s="3">
        <v>4</v>
      </c>
    </row>
    <row r="2805" spans="1:5" ht="33">
      <c r="A2805" s="38">
        <v>2803</v>
      </c>
      <c r="B2805" s="38"/>
      <c r="C2805" s="38" t="s">
        <v>14853</v>
      </c>
      <c r="D2805" s="6" t="s">
        <v>2803</v>
      </c>
      <c r="E2805" s="3">
        <v>4</v>
      </c>
    </row>
    <row r="2806" spans="1:5" ht="33">
      <c r="A2806" s="38">
        <v>2804</v>
      </c>
      <c r="B2806" s="38"/>
      <c r="C2806" s="38" t="s">
        <v>14854</v>
      </c>
      <c r="D2806" s="6" t="s">
        <v>2804</v>
      </c>
      <c r="E2806" s="3">
        <v>4</v>
      </c>
    </row>
    <row r="2807" spans="1:5" ht="33">
      <c r="A2807" s="38">
        <v>2805</v>
      </c>
      <c r="B2807" s="38"/>
      <c r="C2807" s="38" t="s">
        <v>14855</v>
      </c>
      <c r="D2807" s="6" t="s">
        <v>2805</v>
      </c>
      <c r="E2807" s="3">
        <v>4</v>
      </c>
    </row>
    <row r="2808" spans="1:5" ht="33">
      <c r="A2808" s="38">
        <v>2806</v>
      </c>
      <c r="B2808" s="38"/>
      <c r="C2808" s="38" t="s">
        <v>14856</v>
      </c>
      <c r="D2808" s="6" t="s">
        <v>2806</v>
      </c>
      <c r="E2808" s="3">
        <v>4</v>
      </c>
    </row>
    <row r="2809" spans="1:5" ht="33">
      <c r="A2809" s="38">
        <v>2807</v>
      </c>
      <c r="B2809" s="38"/>
      <c r="C2809" s="38" t="s">
        <v>14857</v>
      </c>
      <c r="D2809" s="6" t="s">
        <v>2807</v>
      </c>
      <c r="E2809" s="3">
        <v>4</v>
      </c>
    </row>
    <row r="2810" spans="1:5" ht="18.75">
      <c r="A2810" s="38">
        <v>2808</v>
      </c>
      <c r="B2810" s="38"/>
      <c r="C2810" s="38" t="s">
        <v>14858</v>
      </c>
      <c r="D2810" s="6" t="s">
        <v>2808</v>
      </c>
      <c r="E2810" s="3">
        <v>4</v>
      </c>
    </row>
    <row r="2811" spans="1:5" ht="33">
      <c r="A2811" s="38">
        <v>2809</v>
      </c>
      <c r="B2811" s="38"/>
      <c r="C2811" s="38" t="s">
        <v>14859</v>
      </c>
      <c r="D2811" s="6" t="s">
        <v>2809</v>
      </c>
      <c r="E2811" s="3">
        <v>4</v>
      </c>
    </row>
    <row r="2812" spans="1:5" ht="33">
      <c r="A2812" s="38">
        <v>2810</v>
      </c>
      <c r="B2812" s="38"/>
      <c r="C2812" s="38" t="s">
        <v>14860</v>
      </c>
      <c r="D2812" s="6" t="s">
        <v>2810</v>
      </c>
      <c r="E2812" s="3">
        <v>10</v>
      </c>
    </row>
    <row r="2813" spans="1:5" ht="18.75">
      <c r="A2813" s="38">
        <v>2811</v>
      </c>
      <c r="B2813" s="38"/>
      <c r="C2813" s="38" t="s">
        <v>14861</v>
      </c>
      <c r="D2813" s="6" t="s">
        <v>2811</v>
      </c>
      <c r="E2813" s="3">
        <v>10</v>
      </c>
    </row>
    <row r="2814" spans="1:5" ht="33">
      <c r="A2814" s="38">
        <v>2812</v>
      </c>
      <c r="B2814" s="38"/>
      <c r="C2814" s="38" t="s">
        <v>14862</v>
      </c>
      <c r="D2814" s="6" t="s">
        <v>2812</v>
      </c>
      <c r="E2814" s="3">
        <v>10</v>
      </c>
    </row>
    <row r="2815" spans="1:5" ht="33">
      <c r="A2815" s="38">
        <v>2813</v>
      </c>
      <c r="B2815" s="38"/>
      <c r="C2815" s="38" t="s">
        <v>14863</v>
      </c>
      <c r="D2815" s="6" t="s">
        <v>2813</v>
      </c>
      <c r="E2815" s="3">
        <v>8</v>
      </c>
    </row>
    <row r="2816" spans="1:5" ht="18.75">
      <c r="A2816" s="38">
        <v>2814</v>
      </c>
      <c r="B2816" s="38"/>
      <c r="C2816" s="38" t="s">
        <v>14864</v>
      </c>
      <c r="D2816" s="6" t="s">
        <v>2814</v>
      </c>
      <c r="E2816" s="3">
        <v>4</v>
      </c>
    </row>
    <row r="2817" spans="1:5" ht="33">
      <c r="A2817" s="38">
        <v>2815</v>
      </c>
      <c r="B2817" s="38"/>
      <c r="C2817" s="38" t="s">
        <v>14865</v>
      </c>
      <c r="D2817" s="6" t="s">
        <v>2815</v>
      </c>
      <c r="E2817" s="3">
        <v>4</v>
      </c>
    </row>
    <row r="2818" spans="1:5" ht="33">
      <c r="A2818" s="38">
        <v>2816</v>
      </c>
      <c r="B2818" s="38"/>
      <c r="C2818" s="38" t="s">
        <v>14866</v>
      </c>
      <c r="D2818" s="6" t="s">
        <v>2816</v>
      </c>
      <c r="E2818" s="3">
        <v>4</v>
      </c>
    </row>
    <row r="2819" spans="1:5" ht="33">
      <c r="A2819" s="38">
        <v>2817</v>
      </c>
      <c r="B2819" s="38"/>
      <c r="C2819" s="38" t="s">
        <v>14867</v>
      </c>
      <c r="D2819" s="6" t="s">
        <v>2817</v>
      </c>
      <c r="E2819" s="3">
        <v>4</v>
      </c>
    </row>
    <row r="2820" spans="1:5" ht="33">
      <c r="A2820" s="38">
        <v>2818</v>
      </c>
      <c r="B2820" s="38"/>
      <c r="C2820" s="38" t="s">
        <v>14868</v>
      </c>
      <c r="D2820" s="6" t="s">
        <v>2818</v>
      </c>
      <c r="E2820" s="3">
        <v>4</v>
      </c>
    </row>
    <row r="2821" spans="1:5" ht="33">
      <c r="A2821" s="38">
        <v>2819</v>
      </c>
      <c r="B2821" s="38"/>
      <c r="C2821" s="38" t="s">
        <v>14869</v>
      </c>
      <c r="D2821" s="6" t="s">
        <v>2819</v>
      </c>
      <c r="E2821" s="3">
        <v>4</v>
      </c>
    </row>
    <row r="2822" spans="1:5" ht="33">
      <c r="A2822" s="38">
        <v>2820</v>
      </c>
      <c r="B2822" s="38"/>
      <c r="C2822" s="38" t="s">
        <v>14870</v>
      </c>
      <c r="D2822" s="6" t="s">
        <v>2820</v>
      </c>
      <c r="E2822" s="3">
        <v>4</v>
      </c>
    </row>
    <row r="2823" spans="1:5" ht="33">
      <c r="A2823" s="38">
        <v>2821</v>
      </c>
      <c r="B2823" s="38"/>
      <c r="C2823" s="38" t="s">
        <v>14871</v>
      </c>
      <c r="D2823" s="6" t="s">
        <v>2821</v>
      </c>
      <c r="E2823" s="3">
        <v>10</v>
      </c>
    </row>
    <row r="2824" spans="1:5" ht="33">
      <c r="A2824" s="38">
        <v>2822</v>
      </c>
      <c r="B2824" s="38"/>
      <c r="C2824" s="38" t="s">
        <v>14872</v>
      </c>
      <c r="D2824" s="6" t="s">
        <v>2822</v>
      </c>
      <c r="E2824" s="3">
        <v>10</v>
      </c>
    </row>
    <row r="2825" spans="1:5" ht="33">
      <c r="A2825" s="38">
        <v>2823</v>
      </c>
      <c r="B2825" s="38"/>
      <c r="C2825" s="38" t="s">
        <v>14873</v>
      </c>
      <c r="D2825" s="6" t="s">
        <v>2823</v>
      </c>
      <c r="E2825" s="3">
        <v>10</v>
      </c>
    </row>
    <row r="2826" spans="1:5" ht="33">
      <c r="A2826" s="38">
        <v>2824</v>
      </c>
      <c r="B2826" s="38"/>
      <c r="C2826" s="38" t="s">
        <v>14874</v>
      </c>
      <c r="D2826" s="6" t="s">
        <v>2824</v>
      </c>
      <c r="E2826" s="3">
        <v>10</v>
      </c>
    </row>
    <row r="2827" spans="1:5" ht="18.75">
      <c r="A2827" s="38">
        <v>2825</v>
      </c>
      <c r="B2827" s="38"/>
      <c r="C2827" s="38" t="s">
        <v>14875</v>
      </c>
      <c r="D2827" s="6" t="s">
        <v>2825</v>
      </c>
      <c r="E2827" s="3">
        <v>8</v>
      </c>
    </row>
    <row r="2828" spans="1:5" ht="33">
      <c r="A2828" s="38">
        <v>2826</v>
      </c>
      <c r="B2828" s="38"/>
      <c r="C2828" s="38" t="s">
        <v>14876</v>
      </c>
      <c r="D2828" s="6" t="s">
        <v>2826</v>
      </c>
      <c r="E2828" s="3">
        <v>8</v>
      </c>
    </row>
    <row r="2829" spans="1:5" ht="18.75">
      <c r="A2829" s="38">
        <v>2827</v>
      </c>
      <c r="B2829" s="38"/>
      <c r="C2829" s="38" t="s">
        <v>14877</v>
      </c>
      <c r="D2829" s="6" t="s">
        <v>2827</v>
      </c>
      <c r="E2829" s="3">
        <v>8</v>
      </c>
    </row>
    <row r="2830" spans="1:5" ht="33">
      <c r="A2830" s="38">
        <v>2828</v>
      </c>
      <c r="B2830" s="38"/>
      <c r="C2830" s="38" t="s">
        <v>14878</v>
      </c>
      <c r="D2830" s="6" t="s">
        <v>2828</v>
      </c>
      <c r="E2830" s="3">
        <v>10</v>
      </c>
    </row>
    <row r="2831" spans="1:5" ht="18.75">
      <c r="A2831" s="38">
        <v>2829</v>
      </c>
      <c r="B2831" s="38"/>
      <c r="C2831" s="38" t="s">
        <v>14879</v>
      </c>
      <c r="D2831" s="6" t="s">
        <v>2829</v>
      </c>
      <c r="E2831" s="3">
        <v>6</v>
      </c>
    </row>
    <row r="2832" spans="1:5" ht="33">
      <c r="A2832" s="38">
        <v>2830</v>
      </c>
      <c r="B2832" s="38"/>
      <c r="C2832" s="38" t="s">
        <v>14880</v>
      </c>
      <c r="D2832" s="6" t="s">
        <v>2830</v>
      </c>
      <c r="E2832" s="3">
        <v>4</v>
      </c>
    </row>
    <row r="2833" spans="1:5" ht="33">
      <c r="A2833" s="38">
        <v>2831</v>
      </c>
      <c r="B2833" s="38"/>
      <c r="C2833" s="38" t="s">
        <v>14881</v>
      </c>
      <c r="D2833" s="6" t="s">
        <v>2831</v>
      </c>
      <c r="E2833" s="3">
        <v>10</v>
      </c>
    </row>
    <row r="2834" spans="1:5" ht="18.75">
      <c r="A2834" s="38">
        <v>2832</v>
      </c>
      <c r="B2834" s="38"/>
      <c r="C2834" s="38" t="s">
        <v>14882</v>
      </c>
      <c r="D2834" s="6" t="s">
        <v>2832</v>
      </c>
      <c r="E2834" s="3">
        <v>6</v>
      </c>
    </row>
    <row r="2835" spans="1:5" ht="18.75">
      <c r="A2835" s="38">
        <v>2833</v>
      </c>
      <c r="B2835" s="38"/>
      <c r="C2835" s="38" t="s">
        <v>14883</v>
      </c>
      <c r="D2835" s="6" t="s">
        <v>2833</v>
      </c>
      <c r="E2835" s="3">
        <v>6</v>
      </c>
    </row>
    <row r="2836" spans="1:5" ht="33">
      <c r="A2836" s="38">
        <v>2834</v>
      </c>
      <c r="B2836" s="38"/>
      <c r="C2836" s="38" t="s">
        <v>14884</v>
      </c>
      <c r="D2836" s="6" t="s">
        <v>2834</v>
      </c>
      <c r="E2836" s="3">
        <v>6</v>
      </c>
    </row>
    <row r="2837" spans="1:5" ht="33">
      <c r="A2837" s="38">
        <v>2835</v>
      </c>
      <c r="B2837" s="38"/>
      <c r="C2837" s="38" t="s">
        <v>14885</v>
      </c>
      <c r="D2837" s="6" t="s">
        <v>2835</v>
      </c>
      <c r="E2837" s="3">
        <v>6</v>
      </c>
    </row>
    <row r="2838" spans="1:5" ht="33">
      <c r="A2838" s="38">
        <v>2836</v>
      </c>
      <c r="B2838" s="38"/>
      <c r="C2838" s="38" t="s">
        <v>14886</v>
      </c>
      <c r="D2838" s="6" t="s">
        <v>2836</v>
      </c>
      <c r="E2838" s="3">
        <v>6</v>
      </c>
    </row>
    <row r="2839" spans="1:5" ht="33">
      <c r="A2839" s="38">
        <v>2837</v>
      </c>
      <c r="B2839" s="38"/>
      <c r="C2839" s="38" t="s">
        <v>14887</v>
      </c>
      <c r="D2839" s="6" t="s">
        <v>2837</v>
      </c>
      <c r="E2839" s="3">
        <v>6</v>
      </c>
    </row>
    <row r="2840" spans="1:5" ht="33">
      <c r="A2840" s="38">
        <v>2838</v>
      </c>
      <c r="B2840" s="38"/>
      <c r="C2840" s="38" t="s">
        <v>14888</v>
      </c>
      <c r="D2840" s="6" t="s">
        <v>2838</v>
      </c>
      <c r="E2840" s="3">
        <v>8</v>
      </c>
    </row>
    <row r="2841" spans="1:5" ht="18.75">
      <c r="A2841" s="38">
        <v>2839</v>
      </c>
      <c r="B2841" s="38"/>
      <c r="C2841" s="38" t="s">
        <v>14889</v>
      </c>
      <c r="D2841" s="6" t="s">
        <v>2839</v>
      </c>
      <c r="E2841" s="3">
        <v>8</v>
      </c>
    </row>
    <row r="2842" spans="1:5" ht="33">
      <c r="A2842" s="38">
        <v>2840</v>
      </c>
      <c r="B2842" s="38"/>
      <c r="C2842" s="38" t="s">
        <v>14890</v>
      </c>
      <c r="D2842" s="6" t="s">
        <v>2840</v>
      </c>
      <c r="E2842" s="3">
        <v>4</v>
      </c>
    </row>
    <row r="2843" spans="1:5" ht="33">
      <c r="A2843" s="38">
        <v>2841</v>
      </c>
      <c r="B2843" s="38"/>
      <c r="C2843" s="38" t="s">
        <v>14891</v>
      </c>
      <c r="D2843" s="6" t="s">
        <v>2841</v>
      </c>
      <c r="E2843" s="3">
        <v>4</v>
      </c>
    </row>
    <row r="2844" spans="1:5" ht="33">
      <c r="A2844" s="38">
        <v>2842</v>
      </c>
      <c r="B2844" s="38"/>
      <c r="C2844" s="38" t="s">
        <v>14892</v>
      </c>
      <c r="D2844" s="6" t="s">
        <v>2842</v>
      </c>
      <c r="E2844" s="3">
        <v>8</v>
      </c>
    </row>
    <row r="2845" spans="1:5" ht="18.75">
      <c r="A2845" s="38">
        <v>2843</v>
      </c>
      <c r="B2845" s="38"/>
      <c r="C2845" s="38" t="s">
        <v>14893</v>
      </c>
      <c r="D2845" s="6" t="s">
        <v>2843</v>
      </c>
      <c r="E2845" s="3">
        <v>8</v>
      </c>
    </row>
    <row r="2846" spans="1:5" ht="18.75">
      <c r="A2846" s="38">
        <v>2844</v>
      </c>
      <c r="B2846" s="38"/>
      <c r="C2846" s="38" t="s">
        <v>14894</v>
      </c>
      <c r="D2846" s="6" t="s">
        <v>2844</v>
      </c>
      <c r="E2846" s="3">
        <v>6</v>
      </c>
    </row>
    <row r="2847" spans="1:5" ht="18.75">
      <c r="A2847" s="38">
        <v>2845</v>
      </c>
      <c r="B2847" s="38"/>
      <c r="C2847" s="38" t="s">
        <v>14895</v>
      </c>
      <c r="D2847" s="6" t="s">
        <v>2845</v>
      </c>
      <c r="E2847" s="3">
        <v>6</v>
      </c>
    </row>
    <row r="2848" spans="1:5" ht="18.75">
      <c r="A2848" s="38">
        <v>2846</v>
      </c>
      <c r="B2848" s="38"/>
      <c r="C2848" s="38" t="s">
        <v>14896</v>
      </c>
      <c r="D2848" s="6" t="s">
        <v>2846</v>
      </c>
      <c r="E2848" s="3">
        <v>6</v>
      </c>
    </row>
    <row r="2849" spans="1:5" ht="33">
      <c r="A2849" s="38">
        <v>2847</v>
      </c>
      <c r="B2849" s="38"/>
      <c r="C2849" s="38" t="s">
        <v>14897</v>
      </c>
      <c r="D2849" s="6" t="s">
        <v>2847</v>
      </c>
      <c r="E2849" s="3">
        <v>6</v>
      </c>
    </row>
    <row r="2850" spans="1:5" ht="33">
      <c r="A2850" s="38">
        <v>2848</v>
      </c>
      <c r="B2850" s="38"/>
      <c r="C2850" s="38" t="s">
        <v>14898</v>
      </c>
      <c r="D2850" s="6" t="s">
        <v>2848</v>
      </c>
      <c r="E2850" s="3">
        <v>4</v>
      </c>
    </row>
    <row r="2851" spans="1:5" ht="33">
      <c r="A2851" s="38">
        <v>2849</v>
      </c>
      <c r="B2851" s="38"/>
      <c r="C2851" s="38" t="s">
        <v>14899</v>
      </c>
      <c r="D2851" s="6" t="s">
        <v>2849</v>
      </c>
      <c r="E2851" s="3">
        <v>4</v>
      </c>
    </row>
    <row r="2852" spans="1:5" ht="33">
      <c r="A2852" s="38">
        <v>2850</v>
      </c>
      <c r="B2852" s="38"/>
      <c r="C2852" s="38" t="s">
        <v>14900</v>
      </c>
      <c r="D2852" s="6" t="s">
        <v>2850</v>
      </c>
      <c r="E2852" s="3">
        <v>4</v>
      </c>
    </row>
    <row r="2853" spans="1:5" ht="18.75">
      <c r="A2853" s="38">
        <v>2851</v>
      </c>
      <c r="B2853" s="38"/>
      <c r="C2853" s="38" t="s">
        <v>14901</v>
      </c>
      <c r="D2853" s="6" t="s">
        <v>2851</v>
      </c>
      <c r="E2853" s="3">
        <v>6</v>
      </c>
    </row>
    <row r="2854" spans="1:5" ht="18.75">
      <c r="A2854" s="38">
        <v>2852</v>
      </c>
      <c r="B2854" s="38"/>
      <c r="C2854" s="38" t="s">
        <v>14902</v>
      </c>
      <c r="D2854" s="6" t="s">
        <v>2852</v>
      </c>
      <c r="E2854" s="3">
        <v>6</v>
      </c>
    </row>
    <row r="2855" spans="1:5" ht="18.75">
      <c r="A2855" s="38">
        <v>2853</v>
      </c>
      <c r="B2855" s="38"/>
      <c r="C2855" s="38" t="s">
        <v>14903</v>
      </c>
      <c r="D2855" s="6" t="s">
        <v>2853</v>
      </c>
      <c r="E2855" s="3">
        <v>4</v>
      </c>
    </row>
    <row r="2856" spans="1:5" ht="33">
      <c r="A2856" s="38">
        <v>2854</v>
      </c>
      <c r="B2856" s="38"/>
      <c r="C2856" s="38" t="s">
        <v>14904</v>
      </c>
      <c r="D2856" s="6" t="s">
        <v>2854</v>
      </c>
      <c r="E2856" s="3">
        <v>4</v>
      </c>
    </row>
    <row r="2857" spans="1:5" ht="18.75">
      <c r="A2857" s="38">
        <v>2855</v>
      </c>
      <c r="B2857" s="38"/>
      <c r="C2857" s="38" t="s">
        <v>14905</v>
      </c>
      <c r="D2857" s="6" t="s">
        <v>2855</v>
      </c>
      <c r="E2857" s="3">
        <v>4</v>
      </c>
    </row>
    <row r="2858" spans="1:5" ht="33">
      <c r="A2858" s="38">
        <v>2856</v>
      </c>
      <c r="B2858" s="38"/>
      <c r="C2858" s="38" t="s">
        <v>14906</v>
      </c>
      <c r="D2858" s="6" t="s">
        <v>2856</v>
      </c>
      <c r="E2858" s="3">
        <v>4</v>
      </c>
    </row>
    <row r="2859" spans="1:5" ht="33">
      <c r="A2859" s="38">
        <v>2857</v>
      </c>
      <c r="B2859" s="38"/>
      <c r="C2859" s="38" t="s">
        <v>14907</v>
      </c>
      <c r="D2859" s="6" t="s">
        <v>2857</v>
      </c>
      <c r="E2859" s="3">
        <v>4</v>
      </c>
    </row>
    <row r="2860" spans="1:5" ht="33">
      <c r="A2860" s="38">
        <v>2858</v>
      </c>
      <c r="B2860" s="38"/>
      <c r="C2860" s="38" t="s">
        <v>14908</v>
      </c>
      <c r="D2860" s="6" t="s">
        <v>2858</v>
      </c>
      <c r="E2860" s="3">
        <v>4</v>
      </c>
    </row>
    <row r="2861" spans="1:5" ht="18.75">
      <c r="A2861" s="38">
        <v>2859</v>
      </c>
      <c r="B2861" s="38"/>
      <c r="C2861" s="38" t="s">
        <v>14909</v>
      </c>
      <c r="D2861" s="6" t="s">
        <v>2859</v>
      </c>
      <c r="E2861" s="3">
        <v>4</v>
      </c>
    </row>
    <row r="2862" spans="1:5" ht="18.75">
      <c r="A2862" s="38">
        <v>2860</v>
      </c>
      <c r="B2862" s="38"/>
      <c r="C2862" s="38" t="s">
        <v>14910</v>
      </c>
      <c r="D2862" s="6" t="s">
        <v>2860</v>
      </c>
      <c r="E2862" s="3">
        <v>4</v>
      </c>
    </row>
    <row r="2863" spans="1:5" ht="18.75">
      <c r="A2863" s="38">
        <v>2861</v>
      </c>
      <c r="B2863" s="38"/>
      <c r="C2863" s="38" t="s">
        <v>14911</v>
      </c>
      <c r="D2863" s="6" t="s">
        <v>2861</v>
      </c>
      <c r="E2863" s="3">
        <v>4</v>
      </c>
    </row>
    <row r="2864" spans="1:5" ht="33">
      <c r="A2864" s="38">
        <v>2862</v>
      </c>
      <c r="B2864" s="38"/>
      <c r="C2864" s="38" t="s">
        <v>14912</v>
      </c>
      <c r="D2864" s="6" t="s">
        <v>2862</v>
      </c>
      <c r="E2864" s="3">
        <v>4</v>
      </c>
    </row>
    <row r="2865" spans="1:5" ht="33">
      <c r="A2865" s="38">
        <v>2863</v>
      </c>
      <c r="B2865" s="38"/>
      <c r="C2865" s="38" t="s">
        <v>14913</v>
      </c>
      <c r="D2865" s="6" t="s">
        <v>2863</v>
      </c>
      <c r="E2865" s="3">
        <v>4</v>
      </c>
    </row>
    <row r="2866" spans="1:5" ht="33">
      <c r="A2866" s="38">
        <v>2864</v>
      </c>
      <c r="B2866" s="38"/>
      <c r="C2866" s="38" t="s">
        <v>14914</v>
      </c>
      <c r="D2866" s="6" t="s">
        <v>2864</v>
      </c>
      <c r="E2866" s="3">
        <v>4</v>
      </c>
    </row>
    <row r="2867" spans="1:5" ht="49.5">
      <c r="A2867" s="38">
        <v>2865</v>
      </c>
      <c r="B2867" s="38"/>
      <c r="C2867" s="38" t="s">
        <v>14915</v>
      </c>
      <c r="D2867" s="6" t="s">
        <v>2865</v>
      </c>
      <c r="E2867" s="3">
        <v>4</v>
      </c>
    </row>
    <row r="2868" spans="1:5" ht="49.5">
      <c r="A2868" s="38">
        <v>2866</v>
      </c>
      <c r="B2868" s="38"/>
      <c r="C2868" s="38" t="s">
        <v>14916</v>
      </c>
      <c r="D2868" s="6" t="s">
        <v>2866</v>
      </c>
      <c r="E2868" s="3">
        <v>4</v>
      </c>
    </row>
    <row r="2869" spans="1:5" ht="33">
      <c r="A2869" s="38">
        <v>2867</v>
      </c>
      <c r="B2869" s="38"/>
      <c r="C2869" s="38" t="s">
        <v>14917</v>
      </c>
      <c r="D2869" s="6" t="s">
        <v>2867</v>
      </c>
      <c r="E2869" s="3">
        <v>4</v>
      </c>
    </row>
    <row r="2870" spans="1:5" ht="49.5">
      <c r="A2870" s="38">
        <v>2868</v>
      </c>
      <c r="B2870" s="38"/>
      <c r="C2870" s="38" t="s">
        <v>14918</v>
      </c>
      <c r="D2870" s="6" t="s">
        <v>2868</v>
      </c>
      <c r="E2870" s="3">
        <v>4</v>
      </c>
    </row>
    <row r="2871" spans="1:5" ht="49.5">
      <c r="A2871" s="38">
        <v>2869</v>
      </c>
      <c r="B2871" s="38"/>
      <c r="C2871" s="38" t="s">
        <v>14919</v>
      </c>
      <c r="D2871" s="6" t="s">
        <v>2869</v>
      </c>
      <c r="E2871" s="3">
        <v>4</v>
      </c>
    </row>
    <row r="2872" spans="1:5" ht="49.5">
      <c r="A2872" s="38">
        <v>2870</v>
      </c>
      <c r="B2872" s="38"/>
      <c r="C2872" s="38" t="s">
        <v>14920</v>
      </c>
      <c r="D2872" s="6" t="s">
        <v>2870</v>
      </c>
      <c r="E2872" s="3">
        <v>4</v>
      </c>
    </row>
    <row r="2873" spans="1:5" ht="49.5">
      <c r="A2873" s="38">
        <v>2871</v>
      </c>
      <c r="B2873" s="38"/>
      <c r="C2873" s="38" t="s">
        <v>14921</v>
      </c>
      <c r="D2873" s="6" t="s">
        <v>2871</v>
      </c>
      <c r="E2873" s="3">
        <v>4</v>
      </c>
    </row>
    <row r="2874" spans="1:5" ht="49.5">
      <c r="A2874" s="38">
        <v>2872</v>
      </c>
      <c r="B2874" s="38"/>
      <c r="C2874" s="38" t="s">
        <v>14922</v>
      </c>
      <c r="D2874" s="6" t="s">
        <v>2872</v>
      </c>
      <c r="E2874" s="3">
        <v>4</v>
      </c>
    </row>
    <row r="2875" spans="1:5" ht="33">
      <c r="A2875" s="38">
        <v>2873</v>
      </c>
      <c r="B2875" s="38"/>
      <c r="C2875" s="38" t="s">
        <v>14923</v>
      </c>
      <c r="D2875" s="6" t="s">
        <v>2873</v>
      </c>
      <c r="E2875" s="3">
        <v>4</v>
      </c>
    </row>
    <row r="2876" spans="1:5" ht="49.5">
      <c r="A2876" s="38">
        <v>2874</v>
      </c>
      <c r="B2876" s="38"/>
      <c r="C2876" s="38" t="s">
        <v>14924</v>
      </c>
      <c r="D2876" s="6" t="s">
        <v>2874</v>
      </c>
      <c r="E2876" s="3">
        <v>4</v>
      </c>
    </row>
    <row r="2877" spans="1:5" ht="49.5">
      <c r="A2877" s="38">
        <v>2875</v>
      </c>
      <c r="B2877" s="38"/>
      <c r="C2877" s="38" t="s">
        <v>14925</v>
      </c>
      <c r="D2877" s="6" t="s">
        <v>2875</v>
      </c>
      <c r="E2877" s="3">
        <v>4</v>
      </c>
    </row>
    <row r="2878" spans="1:5" ht="33">
      <c r="A2878" s="38">
        <v>2876</v>
      </c>
      <c r="B2878" s="38"/>
      <c r="C2878" s="38" t="s">
        <v>14926</v>
      </c>
      <c r="D2878" s="6" t="s">
        <v>2876</v>
      </c>
      <c r="E2878" s="3">
        <v>4</v>
      </c>
    </row>
    <row r="2879" spans="1:5" ht="33">
      <c r="A2879" s="38">
        <v>2877</v>
      </c>
      <c r="B2879" s="38"/>
      <c r="C2879" s="38" t="s">
        <v>14927</v>
      </c>
      <c r="D2879" s="6" t="s">
        <v>2877</v>
      </c>
      <c r="E2879" s="3">
        <v>4</v>
      </c>
    </row>
    <row r="2880" spans="1:5" ht="49.5">
      <c r="A2880" s="38">
        <v>2878</v>
      </c>
      <c r="B2880" s="38"/>
      <c r="C2880" s="38" t="s">
        <v>14928</v>
      </c>
      <c r="D2880" s="6" t="s">
        <v>2878</v>
      </c>
      <c r="E2880" s="3">
        <v>4</v>
      </c>
    </row>
    <row r="2881" spans="1:5" ht="49.5">
      <c r="A2881" s="38">
        <v>2879</v>
      </c>
      <c r="B2881" s="38"/>
      <c r="C2881" s="38" t="s">
        <v>14929</v>
      </c>
      <c r="D2881" s="6" t="s">
        <v>2879</v>
      </c>
      <c r="E2881" s="3">
        <v>4</v>
      </c>
    </row>
    <row r="2882" spans="1:5" ht="49.5">
      <c r="A2882" s="38">
        <v>2880</v>
      </c>
      <c r="B2882" s="38"/>
      <c r="C2882" s="38" t="s">
        <v>14930</v>
      </c>
      <c r="D2882" s="6" t="s">
        <v>2880</v>
      </c>
      <c r="E2882" s="3">
        <v>4</v>
      </c>
    </row>
    <row r="2883" spans="1:5" ht="49.5">
      <c r="A2883" s="38">
        <v>2881</v>
      </c>
      <c r="B2883" s="38"/>
      <c r="C2883" s="38" t="s">
        <v>14931</v>
      </c>
      <c r="D2883" s="6" t="s">
        <v>2881</v>
      </c>
      <c r="E2883" s="3">
        <v>4</v>
      </c>
    </row>
    <row r="2884" spans="1:5" ht="49.5">
      <c r="A2884" s="38">
        <v>2882</v>
      </c>
      <c r="B2884" s="38"/>
      <c r="C2884" s="38" t="s">
        <v>14932</v>
      </c>
      <c r="D2884" s="6" t="s">
        <v>2882</v>
      </c>
      <c r="E2884" s="3">
        <v>4</v>
      </c>
    </row>
    <row r="2885" spans="1:5" ht="49.5">
      <c r="A2885" s="38">
        <v>2883</v>
      </c>
      <c r="B2885" s="38"/>
      <c r="C2885" s="38" t="s">
        <v>14933</v>
      </c>
      <c r="D2885" s="6" t="s">
        <v>2883</v>
      </c>
      <c r="E2885" s="3">
        <v>4</v>
      </c>
    </row>
    <row r="2886" spans="1:5" ht="49.5">
      <c r="A2886" s="38">
        <v>2884</v>
      </c>
      <c r="B2886" s="38"/>
      <c r="C2886" s="38" t="s">
        <v>14934</v>
      </c>
      <c r="D2886" s="6" t="s">
        <v>2884</v>
      </c>
      <c r="E2886" s="3">
        <v>4</v>
      </c>
    </row>
    <row r="2887" spans="1:5" ht="33">
      <c r="A2887" s="38">
        <v>2885</v>
      </c>
      <c r="B2887" s="38"/>
      <c r="C2887" s="38" t="s">
        <v>14935</v>
      </c>
      <c r="D2887" s="6" t="s">
        <v>2885</v>
      </c>
      <c r="E2887" s="3">
        <v>4</v>
      </c>
    </row>
    <row r="2888" spans="1:5" ht="49.5">
      <c r="A2888" s="38">
        <v>2886</v>
      </c>
      <c r="B2888" s="38"/>
      <c r="C2888" s="38" t="s">
        <v>14936</v>
      </c>
      <c r="D2888" s="6" t="s">
        <v>2886</v>
      </c>
      <c r="E2888" s="3">
        <v>4</v>
      </c>
    </row>
    <row r="2889" spans="1:5" ht="49.5">
      <c r="A2889" s="38">
        <v>2887</v>
      </c>
      <c r="B2889" s="38"/>
      <c r="C2889" s="38" t="s">
        <v>14937</v>
      </c>
      <c r="D2889" s="6" t="s">
        <v>2887</v>
      </c>
      <c r="E2889" s="3">
        <v>4</v>
      </c>
    </row>
    <row r="2890" spans="1:5" ht="49.5">
      <c r="A2890" s="38">
        <v>2888</v>
      </c>
      <c r="B2890" s="38"/>
      <c r="C2890" s="38" t="s">
        <v>14938</v>
      </c>
      <c r="D2890" s="6" t="s">
        <v>2888</v>
      </c>
      <c r="E2890" s="3">
        <v>4</v>
      </c>
    </row>
    <row r="2891" spans="1:5" ht="49.5">
      <c r="A2891" s="38">
        <v>2889</v>
      </c>
      <c r="B2891" s="38"/>
      <c r="C2891" s="38" t="s">
        <v>14939</v>
      </c>
      <c r="D2891" s="6" t="s">
        <v>2889</v>
      </c>
      <c r="E2891" s="3">
        <v>4</v>
      </c>
    </row>
    <row r="2892" spans="1:5" ht="49.5">
      <c r="A2892" s="38">
        <v>2890</v>
      </c>
      <c r="B2892" s="38"/>
      <c r="C2892" s="38" t="s">
        <v>14940</v>
      </c>
      <c r="D2892" s="6" t="s">
        <v>2890</v>
      </c>
      <c r="E2892" s="3">
        <v>4</v>
      </c>
    </row>
    <row r="2893" spans="1:5" ht="66">
      <c r="A2893" s="38">
        <v>2891</v>
      </c>
      <c r="B2893" s="38"/>
      <c r="C2893" s="38" t="s">
        <v>14941</v>
      </c>
      <c r="D2893" s="6" t="s">
        <v>2891</v>
      </c>
      <c r="E2893" s="3">
        <v>4</v>
      </c>
    </row>
    <row r="2894" spans="1:5" ht="49.5">
      <c r="A2894" s="38">
        <v>2892</v>
      </c>
      <c r="B2894" s="38"/>
      <c r="C2894" s="38" t="s">
        <v>14942</v>
      </c>
      <c r="D2894" s="6" t="s">
        <v>2892</v>
      </c>
      <c r="E2894" s="3">
        <v>4</v>
      </c>
    </row>
    <row r="2895" spans="1:5" ht="49.5">
      <c r="A2895" s="38">
        <v>2893</v>
      </c>
      <c r="B2895" s="38"/>
      <c r="C2895" s="38" t="s">
        <v>14943</v>
      </c>
      <c r="D2895" s="6" t="s">
        <v>2893</v>
      </c>
      <c r="E2895" s="3">
        <v>4</v>
      </c>
    </row>
    <row r="2896" spans="1:5" ht="66">
      <c r="A2896" s="38">
        <v>2894</v>
      </c>
      <c r="B2896" s="38"/>
      <c r="C2896" s="38" t="s">
        <v>14944</v>
      </c>
      <c r="D2896" s="6" t="s">
        <v>2894</v>
      </c>
      <c r="E2896" s="3">
        <v>4</v>
      </c>
    </row>
    <row r="2897" spans="1:5" ht="49.5">
      <c r="A2897" s="38">
        <v>2895</v>
      </c>
      <c r="B2897" s="38"/>
      <c r="C2897" s="38" t="s">
        <v>14945</v>
      </c>
      <c r="D2897" s="6" t="s">
        <v>2895</v>
      </c>
      <c r="E2897" s="3">
        <v>4</v>
      </c>
    </row>
    <row r="2898" spans="1:5" ht="49.5">
      <c r="A2898" s="38">
        <v>2896</v>
      </c>
      <c r="B2898" s="38"/>
      <c r="C2898" s="38" t="s">
        <v>14946</v>
      </c>
      <c r="D2898" s="6" t="s">
        <v>2896</v>
      </c>
      <c r="E2898" s="3">
        <v>4</v>
      </c>
    </row>
    <row r="2899" spans="1:5" ht="66">
      <c r="A2899" s="38">
        <v>2897</v>
      </c>
      <c r="B2899" s="38"/>
      <c r="C2899" s="38" t="s">
        <v>14947</v>
      </c>
      <c r="D2899" s="6" t="s">
        <v>2897</v>
      </c>
      <c r="E2899" s="3">
        <v>4</v>
      </c>
    </row>
    <row r="2900" spans="1:5" ht="49.5">
      <c r="A2900" s="38">
        <v>2898</v>
      </c>
      <c r="B2900" s="38"/>
      <c r="C2900" s="38" t="s">
        <v>14948</v>
      </c>
      <c r="D2900" s="6" t="s">
        <v>2898</v>
      </c>
      <c r="E2900" s="3">
        <v>4</v>
      </c>
    </row>
    <row r="2901" spans="1:5" ht="49.5">
      <c r="A2901" s="38">
        <v>2899</v>
      </c>
      <c r="B2901" s="38"/>
      <c r="C2901" s="38" t="s">
        <v>14949</v>
      </c>
      <c r="D2901" s="6" t="s">
        <v>2899</v>
      </c>
      <c r="E2901" s="3">
        <v>4</v>
      </c>
    </row>
    <row r="2902" spans="1:5" ht="49.5">
      <c r="A2902" s="38">
        <v>2900</v>
      </c>
      <c r="B2902" s="38"/>
      <c r="C2902" s="38" t="s">
        <v>14950</v>
      </c>
      <c r="D2902" s="6" t="s">
        <v>2900</v>
      </c>
      <c r="E2902" s="3">
        <v>4</v>
      </c>
    </row>
    <row r="2903" spans="1:5" ht="33">
      <c r="A2903" s="38">
        <v>2901</v>
      </c>
      <c r="B2903" s="38"/>
      <c r="C2903" s="38" t="s">
        <v>14951</v>
      </c>
      <c r="D2903" s="6" t="s">
        <v>2901</v>
      </c>
      <c r="E2903" s="3">
        <v>4</v>
      </c>
    </row>
    <row r="2904" spans="1:5" ht="49.5">
      <c r="A2904" s="38">
        <v>2902</v>
      </c>
      <c r="B2904" s="38"/>
      <c r="C2904" s="38" t="s">
        <v>14952</v>
      </c>
      <c r="D2904" s="6" t="s">
        <v>2902</v>
      </c>
      <c r="E2904" s="3">
        <v>4</v>
      </c>
    </row>
    <row r="2905" spans="1:5" ht="18.75">
      <c r="A2905" s="38">
        <v>2903</v>
      </c>
      <c r="B2905" s="38"/>
      <c r="C2905" s="38" t="s">
        <v>14953</v>
      </c>
      <c r="D2905" s="6" t="s">
        <v>2903</v>
      </c>
      <c r="E2905" s="3">
        <v>4</v>
      </c>
    </row>
    <row r="2906" spans="1:5" ht="18.75">
      <c r="A2906" s="38">
        <v>2904</v>
      </c>
      <c r="B2906" s="38"/>
      <c r="C2906" s="38" t="s">
        <v>14954</v>
      </c>
      <c r="D2906" s="6" t="s">
        <v>2904</v>
      </c>
      <c r="E2906" s="3">
        <v>4</v>
      </c>
    </row>
    <row r="2907" spans="1:5" ht="18.75">
      <c r="A2907" s="38">
        <v>2905</v>
      </c>
      <c r="B2907" s="38"/>
      <c r="C2907" s="38" t="s">
        <v>14955</v>
      </c>
      <c r="D2907" s="6" t="s">
        <v>2905</v>
      </c>
      <c r="E2907" s="3">
        <v>4</v>
      </c>
    </row>
    <row r="2908" spans="1:5" ht="33">
      <c r="A2908" s="38">
        <v>2906</v>
      </c>
      <c r="B2908" s="38"/>
      <c r="C2908" s="38" t="s">
        <v>14956</v>
      </c>
      <c r="D2908" s="6" t="s">
        <v>2906</v>
      </c>
      <c r="E2908" s="3">
        <v>4</v>
      </c>
    </row>
    <row r="2909" spans="1:5" ht="33">
      <c r="A2909" s="38">
        <v>2907</v>
      </c>
      <c r="B2909" s="38"/>
      <c r="C2909" s="38" t="s">
        <v>14957</v>
      </c>
      <c r="D2909" s="6" t="s">
        <v>2907</v>
      </c>
      <c r="E2909" s="3">
        <v>4</v>
      </c>
    </row>
    <row r="2910" spans="1:5" ht="33">
      <c r="A2910" s="38">
        <v>2908</v>
      </c>
      <c r="B2910" s="38"/>
      <c r="C2910" s="38" t="s">
        <v>14958</v>
      </c>
      <c r="D2910" s="6" t="s">
        <v>2908</v>
      </c>
      <c r="E2910" s="3">
        <v>4</v>
      </c>
    </row>
    <row r="2911" spans="1:5" ht="18.75">
      <c r="A2911" s="38">
        <v>2909</v>
      </c>
      <c r="B2911" s="38"/>
      <c r="C2911" s="38" t="s">
        <v>14959</v>
      </c>
      <c r="D2911" s="6" t="s">
        <v>2909</v>
      </c>
      <c r="E2911" s="3">
        <v>4</v>
      </c>
    </row>
    <row r="2912" spans="1:5" ht="33">
      <c r="A2912" s="38">
        <v>2910</v>
      </c>
      <c r="B2912" s="38"/>
      <c r="C2912" s="38" t="s">
        <v>14960</v>
      </c>
      <c r="D2912" s="6" t="s">
        <v>2910</v>
      </c>
      <c r="E2912" s="3">
        <v>6</v>
      </c>
    </row>
    <row r="2913" spans="1:5" ht="33">
      <c r="A2913" s="38">
        <v>2911</v>
      </c>
      <c r="B2913" s="38"/>
      <c r="C2913" s="38" t="s">
        <v>14961</v>
      </c>
      <c r="D2913" s="6" t="s">
        <v>2911</v>
      </c>
      <c r="E2913" s="3">
        <v>6</v>
      </c>
    </row>
    <row r="2914" spans="1:5" ht="33">
      <c r="A2914" s="38">
        <v>2912</v>
      </c>
      <c r="B2914" s="38"/>
      <c r="C2914" s="38" t="s">
        <v>14962</v>
      </c>
      <c r="D2914" s="6" t="s">
        <v>2912</v>
      </c>
      <c r="E2914" s="3">
        <v>6</v>
      </c>
    </row>
    <row r="2915" spans="1:5" ht="33">
      <c r="A2915" s="38">
        <v>2913</v>
      </c>
      <c r="B2915" s="38"/>
      <c r="C2915" s="38" t="s">
        <v>14963</v>
      </c>
      <c r="D2915" s="6" t="s">
        <v>2913</v>
      </c>
      <c r="E2915" s="3">
        <v>8</v>
      </c>
    </row>
    <row r="2916" spans="1:5" ht="33">
      <c r="A2916" s="38">
        <v>2914</v>
      </c>
      <c r="B2916" s="38"/>
      <c r="C2916" s="38" t="s">
        <v>14964</v>
      </c>
      <c r="D2916" s="6" t="s">
        <v>2914</v>
      </c>
      <c r="E2916" s="3">
        <v>6</v>
      </c>
    </row>
    <row r="2917" spans="1:5" ht="33">
      <c r="A2917" s="38">
        <v>2915</v>
      </c>
      <c r="B2917" s="38"/>
      <c r="C2917" s="38" t="s">
        <v>14965</v>
      </c>
      <c r="D2917" s="6" t="s">
        <v>2915</v>
      </c>
      <c r="E2917" s="3">
        <v>4</v>
      </c>
    </row>
    <row r="2918" spans="1:5" ht="33">
      <c r="A2918" s="38">
        <v>2916</v>
      </c>
      <c r="B2918" s="38"/>
      <c r="C2918" s="38" t="s">
        <v>14966</v>
      </c>
      <c r="D2918" s="6" t="s">
        <v>2916</v>
      </c>
      <c r="E2918" s="3">
        <v>4</v>
      </c>
    </row>
    <row r="2919" spans="1:5" ht="33">
      <c r="A2919" s="38">
        <v>2917</v>
      </c>
      <c r="B2919" s="38"/>
      <c r="C2919" s="38" t="s">
        <v>14967</v>
      </c>
      <c r="D2919" s="6" t="s">
        <v>2917</v>
      </c>
      <c r="E2919" s="3">
        <v>4</v>
      </c>
    </row>
    <row r="2920" spans="1:5" ht="33">
      <c r="A2920" s="38">
        <v>2918</v>
      </c>
      <c r="B2920" s="38"/>
      <c r="C2920" s="38" t="s">
        <v>14968</v>
      </c>
      <c r="D2920" s="6" t="s">
        <v>2918</v>
      </c>
      <c r="E2920" s="3">
        <v>4</v>
      </c>
    </row>
    <row r="2921" spans="1:5" ht="33">
      <c r="A2921" s="38">
        <v>2919</v>
      </c>
      <c r="B2921" s="38"/>
      <c r="C2921" s="38" t="s">
        <v>14969</v>
      </c>
      <c r="D2921" s="6" t="s">
        <v>2919</v>
      </c>
      <c r="E2921" s="3">
        <v>4</v>
      </c>
    </row>
    <row r="2922" spans="1:5" ht="33">
      <c r="A2922" s="38">
        <v>2920</v>
      </c>
      <c r="B2922" s="38"/>
      <c r="C2922" s="38" t="s">
        <v>14970</v>
      </c>
      <c r="D2922" s="6" t="s">
        <v>2920</v>
      </c>
      <c r="E2922" s="3">
        <v>4</v>
      </c>
    </row>
    <row r="2923" spans="1:5" ht="33">
      <c r="A2923" s="38">
        <v>2921</v>
      </c>
      <c r="B2923" s="38"/>
      <c r="C2923" s="38" t="s">
        <v>14971</v>
      </c>
      <c r="D2923" s="6" t="s">
        <v>2921</v>
      </c>
      <c r="E2923" s="3">
        <v>4</v>
      </c>
    </row>
    <row r="2924" spans="1:5" ht="33">
      <c r="A2924" s="38">
        <v>2922</v>
      </c>
      <c r="B2924" s="38"/>
      <c r="C2924" s="38" t="s">
        <v>14972</v>
      </c>
      <c r="D2924" s="6" t="s">
        <v>2922</v>
      </c>
      <c r="E2924" s="3">
        <v>4</v>
      </c>
    </row>
    <row r="2925" spans="1:5" ht="33">
      <c r="A2925" s="38">
        <v>2923</v>
      </c>
      <c r="B2925" s="38"/>
      <c r="C2925" s="38" t="s">
        <v>14973</v>
      </c>
      <c r="D2925" s="6" t="s">
        <v>2923</v>
      </c>
      <c r="E2925" s="3">
        <v>4</v>
      </c>
    </row>
    <row r="2926" spans="1:5" ht="33">
      <c r="A2926" s="38">
        <v>2924</v>
      </c>
      <c r="B2926" s="38"/>
      <c r="C2926" s="38" t="s">
        <v>14974</v>
      </c>
      <c r="D2926" s="6" t="s">
        <v>2924</v>
      </c>
      <c r="E2926" s="3">
        <v>4</v>
      </c>
    </row>
    <row r="2927" spans="1:5" ht="33">
      <c r="A2927" s="38">
        <v>2925</v>
      </c>
      <c r="B2927" s="38"/>
      <c r="C2927" s="38" t="s">
        <v>14975</v>
      </c>
      <c r="D2927" s="6" t="s">
        <v>2925</v>
      </c>
      <c r="E2927" s="3">
        <v>4</v>
      </c>
    </row>
    <row r="2928" spans="1:5" ht="33">
      <c r="A2928" s="38">
        <v>2926</v>
      </c>
      <c r="B2928" s="38"/>
      <c r="C2928" s="38" t="s">
        <v>14976</v>
      </c>
      <c r="D2928" s="6" t="s">
        <v>2926</v>
      </c>
      <c r="E2928" s="3">
        <v>4</v>
      </c>
    </row>
    <row r="2929" spans="1:5" ht="33">
      <c r="A2929" s="38">
        <v>2927</v>
      </c>
      <c r="B2929" s="38"/>
      <c r="C2929" s="38" t="s">
        <v>14977</v>
      </c>
      <c r="D2929" s="6" t="s">
        <v>2927</v>
      </c>
      <c r="E2929" s="3">
        <v>4</v>
      </c>
    </row>
    <row r="2930" spans="1:5" ht="18.75">
      <c r="A2930" s="38">
        <v>2928</v>
      </c>
      <c r="B2930" s="38"/>
      <c r="C2930" s="38" t="s">
        <v>14978</v>
      </c>
      <c r="D2930" s="6" t="s">
        <v>2928</v>
      </c>
      <c r="E2930" s="3">
        <v>4</v>
      </c>
    </row>
    <row r="2931" spans="1:5" ht="33">
      <c r="A2931" s="38">
        <v>2929</v>
      </c>
      <c r="B2931" s="38"/>
      <c r="C2931" s="38" t="s">
        <v>14979</v>
      </c>
      <c r="D2931" s="6" t="s">
        <v>2929</v>
      </c>
      <c r="E2931" s="3">
        <v>4</v>
      </c>
    </row>
    <row r="2932" spans="1:5" ht="33">
      <c r="A2932" s="38">
        <v>2930</v>
      </c>
      <c r="B2932" s="38"/>
      <c r="C2932" s="38" t="s">
        <v>14980</v>
      </c>
      <c r="D2932" s="6" t="s">
        <v>2930</v>
      </c>
      <c r="E2932" s="3">
        <v>4</v>
      </c>
    </row>
    <row r="2933" spans="1:5" ht="33">
      <c r="A2933" s="38">
        <v>2931</v>
      </c>
      <c r="B2933" s="38"/>
      <c r="C2933" s="38" t="s">
        <v>14981</v>
      </c>
      <c r="D2933" s="6" t="s">
        <v>2931</v>
      </c>
      <c r="E2933" s="3">
        <v>4</v>
      </c>
    </row>
    <row r="2934" spans="1:5" ht="33">
      <c r="A2934" s="38">
        <v>2932</v>
      </c>
      <c r="B2934" s="38"/>
      <c r="C2934" s="38" t="s">
        <v>14982</v>
      </c>
      <c r="D2934" s="6" t="s">
        <v>2932</v>
      </c>
      <c r="E2934" s="3">
        <v>4</v>
      </c>
    </row>
    <row r="2935" spans="1:5" ht="33">
      <c r="A2935" s="38">
        <v>2933</v>
      </c>
      <c r="B2935" s="38"/>
      <c r="C2935" s="38" t="s">
        <v>14983</v>
      </c>
      <c r="D2935" s="6" t="s">
        <v>2933</v>
      </c>
      <c r="E2935" s="3">
        <v>4</v>
      </c>
    </row>
    <row r="2936" spans="1:5" ht="33">
      <c r="A2936" s="38">
        <v>2934</v>
      </c>
      <c r="B2936" s="38"/>
      <c r="C2936" s="38" t="s">
        <v>14984</v>
      </c>
      <c r="D2936" s="6" t="s">
        <v>2934</v>
      </c>
      <c r="E2936" s="3">
        <v>4</v>
      </c>
    </row>
    <row r="2937" spans="1:5" ht="33">
      <c r="A2937" s="38">
        <v>2935</v>
      </c>
      <c r="B2937" s="38"/>
      <c r="C2937" s="38" t="s">
        <v>14985</v>
      </c>
      <c r="D2937" s="6" t="s">
        <v>2935</v>
      </c>
      <c r="E2937" s="3">
        <v>4</v>
      </c>
    </row>
    <row r="2938" spans="1:5" ht="33">
      <c r="A2938" s="38">
        <v>2936</v>
      </c>
      <c r="B2938" s="38"/>
      <c r="C2938" s="38" t="s">
        <v>14986</v>
      </c>
      <c r="D2938" s="6" t="s">
        <v>2936</v>
      </c>
      <c r="E2938" s="3">
        <v>4</v>
      </c>
    </row>
    <row r="2939" spans="1:5" ht="33">
      <c r="A2939" s="38">
        <v>2937</v>
      </c>
      <c r="B2939" s="38"/>
      <c r="C2939" s="38" t="s">
        <v>14987</v>
      </c>
      <c r="D2939" s="6" t="s">
        <v>2937</v>
      </c>
      <c r="E2939" s="3">
        <v>4</v>
      </c>
    </row>
    <row r="2940" spans="1:5" ht="33">
      <c r="A2940" s="38">
        <v>2938</v>
      </c>
      <c r="B2940" s="38"/>
      <c r="C2940" s="38" t="s">
        <v>14988</v>
      </c>
      <c r="D2940" s="6" t="s">
        <v>2938</v>
      </c>
      <c r="E2940" s="3">
        <v>4</v>
      </c>
    </row>
    <row r="2941" spans="1:5" ht="33">
      <c r="A2941" s="38">
        <v>2939</v>
      </c>
      <c r="B2941" s="38"/>
      <c r="C2941" s="38" t="s">
        <v>14989</v>
      </c>
      <c r="D2941" s="6" t="s">
        <v>2939</v>
      </c>
      <c r="E2941" s="3">
        <v>4</v>
      </c>
    </row>
    <row r="2942" spans="1:5" ht="33">
      <c r="A2942" s="38">
        <v>2940</v>
      </c>
      <c r="B2942" s="38"/>
      <c r="C2942" s="38" t="s">
        <v>14990</v>
      </c>
      <c r="D2942" s="6" t="s">
        <v>2940</v>
      </c>
      <c r="E2942" s="3">
        <v>4</v>
      </c>
    </row>
    <row r="2943" spans="1:5" ht="33">
      <c r="A2943" s="38">
        <v>2941</v>
      </c>
      <c r="B2943" s="38"/>
      <c r="C2943" s="38" t="s">
        <v>14991</v>
      </c>
      <c r="D2943" s="6" t="s">
        <v>2941</v>
      </c>
      <c r="E2943" s="3">
        <v>4</v>
      </c>
    </row>
    <row r="2944" spans="1:5" ht="33">
      <c r="A2944" s="38">
        <v>2942</v>
      </c>
      <c r="B2944" s="38"/>
      <c r="C2944" s="38" t="s">
        <v>14992</v>
      </c>
      <c r="D2944" s="6" t="s">
        <v>2942</v>
      </c>
      <c r="E2944" s="3">
        <v>4</v>
      </c>
    </row>
    <row r="2945" spans="1:5" ht="33">
      <c r="A2945" s="38">
        <v>2943</v>
      </c>
      <c r="B2945" s="38"/>
      <c r="C2945" s="38" t="s">
        <v>14993</v>
      </c>
      <c r="D2945" s="6" t="s">
        <v>2943</v>
      </c>
      <c r="E2945" s="3">
        <v>4</v>
      </c>
    </row>
    <row r="2946" spans="1:5" ht="33">
      <c r="A2946" s="38">
        <v>2944</v>
      </c>
      <c r="B2946" s="38"/>
      <c r="C2946" s="38" t="s">
        <v>14994</v>
      </c>
      <c r="D2946" s="6" t="s">
        <v>2944</v>
      </c>
      <c r="E2946" s="3">
        <v>4</v>
      </c>
    </row>
    <row r="2947" spans="1:5" ht="33">
      <c r="A2947" s="38">
        <v>2945</v>
      </c>
      <c r="B2947" s="38"/>
      <c r="C2947" s="38" t="s">
        <v>14995</v>
      </c>
      <c r="D2947" s="6" t="s">
        <v>2945</v>
      </c>
      <c r="E2947" s="3">
        <v>4</v>
      </c>
    </row>
    <row r="2948" spans="1:5" ht="49.5">
      <c r="A2948" s="38">
        <v>2946</v>
      </c>
      <c r="B2948" s="38"/>
      <c r="C2948" s="38" t="s">
        <v>14996</v>
      </c>
      <c r="D2948" s="6" t="s">
        <v>2946</v>
      </c>
      <c r="E2948" s="3">
        <v>4</v>
      </c>
    </row>
    <row r="2949" spans="1:5" ht="33">
      <c r="A2949" s="38">
        <v>2947</v>
      </c>
      <c r="B2949" s="38"/>
      <c r="C2949" s="38" t="s">
        <v>14997</v>
      </c>
      <c r="D2949" s="6" t="s">
        <v>2947</v>
      </c>
      <c r="E2949" s="3">
        <v>4</v>
      </c>
    </row>
    <row r="2950" spans="1:5" ht="33">
      <c r="A2950" s="38">
        <v>2948</v>
      </c>
      <c r="B2950" s="38"/>
      <c r="C2950" s="38" t="s">
        <v>14998</v>
      </c>
      <c r="D2950" s="6" t="s">
        <v>2948</v>
      </c>
      <c r="E2950" s="3">
        <v>4</v>
      </c>
    </row>
    <row r="2951" spans="1:5" ht="33">
      <c r="A2951" s="38">
        <v>2949</v>
      </c>
      <c r="B2951" s="38"/>
      <c r="C2951" s="38" t="s">
        <v>14999</v>
      </c>
      <c r="D2951" s="6" t="s">
        <v>2949</v>
      </c>
      <c r="E2951" s="3">
        <v>4</v>
      </c>
    </row>
    <row r="2952" spans="1:5" ht="33">
      <c r="A2952" s="38">
        <v>2950</v>
      </c>
      <c r="B2952" s="38"/>
      <c r="C2952" s="38" t="s">
        <v>15000</v>
      </c>
      <c r="D2952" s="6" t="s">
        <v>2950</v>
      </c>
      <c r="E2952" s="3">
        <v>4</v>
      </c>
    </row>
    <row r="2953" spans="1:5" ht="33">
      <c r="A2953" s="38">
        <v>2951</v>
      </c>
      <c r="B2953" s="38"/>
      <c r="C2953" s="38" t="s">
        <v>15001</v>
      </c>
      <c r="D2953" s="6" t="s">
        <v>2951</v>
      </c>
      <c r="E2953" s="3">
        <v>4</v>
      </c>
    </row>
    <row r="2954" spans="1:5" ht="33">
      <c r="A2954" s="38">
        <v>2952</v>
      </c>
      <c r="B2954" s="38"/>
      <c r="C2954" s="38" t="s">
        <v>15002</v>
      </c>
      <c r="D2954" s="6" t="s">
        <v>2952</v>
      </c>
      <c r="E2954" s="3">
        <v>4</v>
      </c>
    </row>
    <row r="2955" spans="1:5" ht="33">
      <c r="A2955" s="38">
        <v>2953</v>
      </c>
      <c r="B2955" s="38"/>
      <c r="C2955" s="38" t="s">
        <v>15003</v>
      </c>
      <c r="D2955" s="6" t="s">
        <v>2953</v>
      </c>
      <c r="E2955" s="3">
        <v>4</v>
      </c>
    </row>
    <row r="2956" spans="1:5" ht="33">
      <c r="A2956" s="38">
        <v>2954</v>
      </c>
      <c r="B2956" s="38"/>
      <c r="C2956" s="38" t="s">
        <v>15004</v>
      </c>
      <c r="D2956" s="6" t="s">
        <v>2954</v>
      </c>
      <c r="E2956" s="3">
        <v>4</v>
      </c>
    </row>
    <row r="2957" spans="1:5" ht="33">
      <c r="A2957" s="38">
        <v>2955</v>
      </c>
      <c r="B2957" s="38"/>
      <c r="C2957" s="38" t="s">
        <v>15005</v>
      </c>
      <c r="D2957" s="6" t="s">
        <v>2955</v>
      </c>
      <c r="E2957" s="3">
        <v>4</v>
      </c>
    </row>
    <row r="2958" spans="1:5" ht="18.75">
      <c r="A2958" s="38">
        <v>2956</v>
      </c>
      <c r="B2958" s="38"/>
      <c r="C2958" s="38" t="s">
        <v>15006</v>
      </c>
      <c r="D2958" s="6" t="s">
        <v>2956</v>
      </c>
      <c r="E2958" s="3">
        <v>4</v>
      </c>
    </row>
    <row r="2959" spans="1:5" ht="18.75">
      <c r="A2959" s="38">
        <v>2957</v>
      </c>
      <c r="B2959" s="38"/>
      <c r="C2959" s="38" t="s">
        <v>15007</v>
      </c>
      <c r="D2959" s="6" t="s">
        <v>2957</v>
      </c>
      <c r="E2959" s="3">
        <v>8</v>
      </c>
    </row>
    <row r="2960" spans="1:5" ht="18.75">
      <c r="A2960" s="38">
        <v>2958</v>
      </c>
      <c r="B2960" s="38"/>
      <c r="C2960" s="38" t="s">
        <v>15008</v>
      </c>
      <c r="D2960" s="6" t="s">
        <v>2958</v>
      </c>
      <c r="E2960" s="3">
        <v>6</v>
      </c>
    </row>
    <row r="2961" spans="1:5" ht="33">
      <c r="A2961" s="38">
        <v>2959</v>
      </c>
      <c r="B2961" s="38"/>
      <c r="C2961" s="38" t="s">
        <v>15009</v>
      </c>
      <c r="D2961" s="6" t="s">
        <v>2959</v>
      </c>
      <c r="E2961" s="3">
        <v>4</v>
      </c>
    </row>
    <row r="2962" spans="1:5" ht="33">
      <c r="A2962" s="38">
        <v>2960</v>
      </c>
      <c r="B2962" s="38"/>
      <c r="C2962" s="38" t="s">
        <v>15010</v>
      </c>
      <c r="D2962" s="6" t="s">
        <v>2960</v>
      </c>
      <c r="E2962" s="3">
        <v>8</v>
      </c>
    </row>
    <row r="2963" spans="1:5" ht="33">
      <c r="A2963" s="38">
        <v>2961</v>
      </c>
      <c r="B2963" s="38"/>
      <c r="C2963" s="38" t="s">
        <v>15011</v>
      </c>
      <c r="D2963" s="6" t="s">
        <v>2961</v>
      </c>
      <c r="E2963" s="3">
        <v>4</v>
      </c>
    </row>
    <row r="2964" spans="1:5" ht="18.75">
      <c r="A2964" s="38">
        <v>2962</v>
      </c>
      <c r="B2964" s="38"/>
      <c r="C2964" s="38" t="s">
        <v>15012</v>
      </c>
      <c r="D2964" s="6" t="s">
        <v>2962</v>
      </c>
      <c r="E2964" s="3">
        <v>4</v>
      </c>
    </row>
    <row r="2965" spans="1:5" ht="18.75">
      <c r="A2965" s="38">
        <v>2963</v>
      </c>
      <c r="B2965" s="38"/>
      <c r="C2965" s="38" t="s">
        <v>15013</v>
      </c>
      <c r="D2965" s="6" t="s">
        <v>2963</v>
      </c>
      <c r="E2965" s="3">
        <v>4</v>
      </c>
    </row>
    <row r="2966" spans="1:5" ht="33">
      <c r="A2966" s="38">
        <v>2964</v>
      </c>
      <c r="B2966" s="38"/>
      <c r="C2966" s="38" t="s">
        <v>15014</v>
      </c>
      <c r="D2966" s="6" t="s">
        <v>2964</v>
      </c>
      <c r="E2966" s="3">
        <v>4</v>
      </c>
    </row>
    <row r="2967" spans="1:5" ht="33">
      <c r="A2967" s="38">
        <v>2965</v>
      </c>
      <c r="B2967" s="38"/>
      <c r="C2967" s="38" t="s">
        <v>15015</v>
      </c>
      <c r="D2967" s="6" t="s">
        <v>2965</v>
      </c>
      <c r="E2967" s="3">
        <v>4</v>
      </c>
    </row>
    <row r="2968" spans="1:5" ht="33">
      <c r="A2968" s="38">
        <v>2966</v>
      </c>
      <c r="B2968" s="38"/>
      <c r="C2968" s="38" t="s">
        <v>15016</v>
      </c>
      <c r="D2968" s="6" t="s">
        <v>2966</v>
      </c>
      <c r="E2968" s="3">
        <v>4</v>
      </c>
    </row>
    <row r="2969" spans="1:5" ht="33">
      <c r="A2969" s="38">
        <v>2967</v>
      </c>
      <c r="B2969" s="38"/>
      <c r="C2969" s="38" t="s">
        <v>15017</v>
      </c>
      <c r="D2969" s="6" t="s">
        <v>2967</v>
      </c>
      <c r="E2969" s="3">
        <v>4</v>
      </c>
    </row>
    <row r="2970" spans="1:5" ht="18.75">
      <c r="A2970" s="38">
        <v>2968</v>
      </c>
      <c r="B2970" s="38"/>
      <c r="C2970" s="38" t="s">
        <v>15018</v>
      </c>
      <c r="D2970" s="6" t="s">
        <v>2968</v>
      </c>
      <c r="E2970" s="3">
        <v>4</v>
      </c>
    </row>
    <row r="2971" spans="1:5" ht="33">
      <c r="A2971" s="38">
        <v>2969</v>
      </c>
      <c r="B2971" s="38"/>
      <c r="C2971" s="38" t="s">
        <v>15019</v>
      </c>
      <c r="D2971" s="6" t="s">
        <v>2969</v>
      </c>
      <c r="E2971" s="3">
        <v>4</v>
      </c>
    </row>
    <row r="2972" spans="1:5" ht="18.75">
      <c r="A2972" s="38">
        <v>2970</v>
      </c>
      <c r="B2972" s="38"/>
      <c r="C2972" s="38" t="s">
        <v>15020</v>
      </c>
      <c r="D2972" s="6" t="s">
        <v>2970</v>
      </c>
      <c r="E2972" s="3">
        <v>4</v>
      </c>
    </row>
    <row r="2973" spans="1:5" ht="33">
      <c r="A2973" s="38">
        <v>2971</v>
      </c>
      <c r="B2973" s="38"/>
      <c r="C2973" s="38" t="s">
        <v>15021</v>
      </c>
      <c r="D2973" s="6" t="s">
        <v>2971</v>
      </c>
      <c r="E2973" s="3">
        <v>4</v>
      </c>
    </row>
    <row r="2974" spans="1:5" ht="33">
      <c r="A2974" s="38">
        <v>2972</v>
      </c>
      <c r="B2974" s="38"/>
      <c r="C2974" s="38" t="s">
        <v>15022</v>
      </c>
      <c r="D2974" s="6" t="s">
        <v>2972</v>
      </c>
      <c r="E2974" s="3">
        <v>4</v>
      </c>
    </row>
    <row r="2975" spans="1:5" ht="18.75">
      <c r="A2975" s="38">
        <v>2973</v>
      </c>
      <c r="B2975" s="38"/>
      <c r="C2975" s="38" t="s">
        <v>15023</v>
      </c>
      <c r="D2975" s="6" t="s">
        <v>2973</v>
      </c>
      <c r="E2975" s="3">
        <v>4</v>
      </c>
    </row>
    <row r="2976" spans="1:5" ht="18.75">
      <c r="A2976" s="38">
        <v>2974</v>
      </c>
      <c r="B2976" s="38"/>
      <c r="C2976" s="38" t="s">
        <v>15024</v>
      </c>
      <c r="D2976" s="6" t="s">
        <v>2974</v>
      </c>
      <c r="E2976" s="3">
        <v>4</v>
      </c>
    </row>
    <row r="2977" spans="1:5" ht="33">
      <c r="A2977" s="38">
        <v>2975</v>
      </c>
      <c r="B2977" s="38"/>
      <c r="C2977" s="38" t="s">
        <v>15025</v>
      </c>
      <c r="D2977" s="6" t="s">
        <v>2975</v>
      </c>
      <c r="E2977" s="3">
        <v>4</v>
      </c>
    </row>
    <row r="2978" spans="1:5" ht="18.75">
      <c r="A2978" s="38">
        <v>2976</v>
      </c>
      <c r="B2978" s="38"/>
      <c r="C2978" s="38" t="s">
        <v>15026</v>
      </c>
      <c r="D2978" s="6" t="s">
        <v>2976</v>
      </c>
      <c r="E2978" s="3">
        <v>4</v>
      </c>
    </row>
    <row r="2979" spans="1:5" ht="18.75">
      <c r="A2979" s="38">
        <v>2977</v>
      </c>
      <c r="B2979" s="38"/>
      <c r="C2979" s="38" t="s">
        <v>15027</v>
      </c>
      <c r="D2979" s="6" t="s">
        <v>2977</v>
      </c>
      <c r="E2979" s="3">
        <v>4</v>
      </c>
    </row>
    <row r="2980" spans="1:5" ht="18.75">
      <c r="A2980" s="38">
        <v>2978</v>
      </c>
      <c r="B2980" s="38"/>
      <c r="C2980" s="38" t="s">
        <v>15028</v>
      </c>
      <c r="D2980" s="6" t="s">
        <v>2978</v>
      </c>
      <c r="E2980" s="3">
        <v>4</v>
      </c>
    </row>
    <row r="2981" spans="1:5" ht="18.75">
      <c r="A2981" s="38">
        <v>2979</v>
      </c>
      <c r="B2981" s="38"/>
      <c r="C2981" s="38" t="s">
        <v>15029</v>
      </c>
      <c r="D2981" s="6" t="s">
        <v>2979</v>
      </c>
      <c r="E2981" s="3">
        <v>0</v>
      </c>
    </row>
    <row r="2982" spans="1:5" ht="18.75">
      <c r="A2982" s="38">
        <v>2980</v>
      </c>
      <c r="B2982" s="38"/>
      <c r="C2982" s="38" t="s">
        <v>15030</v>
      </c>
      <c r="D2982" s="6" t="s">
        <v>2980</v>
      </c>
      <c r="E2982" s="3">
        <v>4</v>
      </c>
    </row>
    <row r="2983" spans="1:5" ht="33">
      <c r="A2983" s="38">
        <v>2981</v>
      </c>
      <c r="B2983" s="38"/>
      <c r="C2983" s="38" t="s">
        <v>15031</v>
      </c>
      <c r="D2983" s="6" t="s">
        <v>2981</v>
      </c>
      <c r="E2983" s="3">
        <v>4</v>
      </c>
    </row>
    <row r="2984" spans="1:5" ht="18.75">
      <c r="A2984" s="38">
        <v>2982</v>
      </c>
      <c r="B2984" s="38"/>
      <c r="C2984" s="38" t="s">
        <v>15032</v>
      </c>
      <c r="D2984" s="6" t="s">
        <v>2982</v>
      </c>
      <c r="E2984" s="3">
        <v>4</v>
      </c>
    </row>
    <row r="2985" spans="1:5" ht="18.75">
      <c r="A2985" s="38">
        <v>2983</v>
      </c>
      <c r="B2985" s="38"/>
      <c r="C2985" s="38" t="s">
        <v>15033</v>
      </c>
      <c r="D2985" s="6" t="s">
        <v>2983</v>
      </c>
      <c r="E2985" s="3">
        <v>4</v>
      </c>
    </row>
    <row r="2986" spans="1:5" ht="33">
      <c r="A2986" s="38">
        <v>2984</v>
      </c>
      <c r="B2986" s="38"/>
      <c r="C2986" s="38" t="s">
        <v>15034</v>
      </c>
      <c r="D2986" s="6" t="s">
        <v>2984</v>
      </c>
      <c r="E2986" s="3">
        <v>4</v>
      </c>
    </row>
    <row r="2987" spans="1:5" ht="18.75">
      <c r="A2987" s="38">
        <v>2985</v>
      </c>
      <c r="B2987" s="38"/>
      <c r="C2987" s="38" t="s">
        <v>15035</v>
      </c>
      <c r="D2987" s="6" t="s">
        <v>2985</v>
      </c>
      <c r="E2987" s="3">
        <v>4</v>
      </c>
    </row>
    <row r="2988" spans="1:5" ht="18.75">
      <c r="A2988" s="38">
        <v>2986</v>
      </c>
      <c r="B2988" s="38"/>
      <c r="C2988" s="38" t="s">
        <v>15036</v>
      </c>
      <c r="D2988" s="6" t="s">
        <v>2986</v>
      </c>
      <c r="E2988" s="3">
        <v>4</v>
      </c>
    </row>
    <row r="2989" spans="1:5" ht="49.5">
      <c r="A2989" s="38">
        <v>2987</v>
      </c>
      <c r="B2989" s="38"/>
      <c r="C2989" s="38" t="s">
        <v>15037</v>
      </c>
      <c r="D2989" s="6" t="s">
        <v>2987</v>
      </c>
      <c r="E2989" s="3">
        <v>4</v>
      </c>
    </row>
    <row r="2990" spans="1:5" ht="18.75">
      <c r="A2990" s="38">
        <v>2988</v>
      </c>
      <c r="B2990" s="38"/>
      <c r="C2990" s="38" t="s">
        <v>15038</v>
      </c>
      <c r="D2990" s="6" t="s">
        <v>2988</v>
      </c>
      <c r="E2990" s="3">
        <v>4</v>
      </c>
    </row>
    <row r="2991" spans="1:5" ht="18.75">
      <c r="A2991" s="38">
        <v>2989</v>
      </c>
      <c r="B2991" s="38"/>
      <c r="C2991" s="38" t="s">
        <v>15039</v>
      </c>
      <c r="D2991" s="6" t="s">
        <v>2989</v>
      </c>
      <c r="E2991" s="3">
        <v>4</v>
      </c>
    </row>
    <row r="2992" spans="1:5" ht="18.75">
      <c r="A2992" s="38">
        <v>2990</v>
      </c>
      <c r="B2992" s="38"/>
      <c r="C2992" s="38" t="s">
        <v>15040</v>
      </c>
      <c r="D2992" s="6" t="s">
        <v>2990</v>
      </c>
      <c r="E2992" s="3">
        <v>4</v>
      </c>
    </row>
    <row r="2993" spans="1:5" ht="18.75">
      <c r="A2993" s="38">
        <v>2991</v>
      </c>
      <c r="B2993" s="38"/>
      <c r="C2993" s="38" t="s">
        <v>15041</v>
      </c>
      <c r="D2993" s="6" t="s">
        <v>2991</v>
      </c>
      <c r="E2993" s="3">
        <v>4</v>
      </c>
    </row>
    <row r="2994" spans="1:5" ht="18.75">
      <c r="A2994" s="38">
        <v>2992</v>
      </c>
      <c r="B2994" s="38"/>
      <c r="C2994" s="38" t="s">
        <v>15042</v>
      </c>
      <c r="D2994" s="6" t="s">
        <v>2992</v>
      </c>
      <c r="E2994" s="3">
        <v>4</v>
      </c>
    </row>
    <row r="2995" spans="1:5" ht="18.75">
      <c r="A2995" s="38">
        <v>2993</v>
      </c>
      <c r="B2995" s="38"/>
      <c r="C2995" s="38" t="s">
        <v>15043</v>
      </c>
      <c r="D2995" s="6" t="s">
        <v>2993</v>
      </c>
      <c r="E2995" s="3">
        <v>4</v>
      </c>
    </row>
    <row r="2996" spans="1:5" ht="18.75">
      <c r="A2996" s="38">
        <v>2994</v>
      </c>
      <c r="B2996" s="38"/>
      <c r="C2996" s="38" t="s">
        <v>15044</v>
      </c>
      <c r="D2996" s="6" t="s">
        <v>2994</v>
      </c>
      <c r="E2996" s="3">
        <v>4</v>
      </c>
    </row>
    <row r="2997" spans="1:5" ht="33">
      <c r="A2997" s="38">
        <v>2995</v>
      </c>
      <c r="B2997" s="38"/>
      <c r="C2997" s="38" t="s">
        <v>15045</v>
      </c>
      <c r="D2997" s="6" t="s">
        <v>2995</v>
      </c>
      <c r="E2997" s="3">
        <v>4</v>
      </c>
    </row>
    <row r="2998" spans="1:5" ht="18.75">
      <c r="A2998" s="38">
        <v>2996</v>
      </c>
      <c r="B2998" s="38"/>
      <c r="C2998" s="38" t="s">
        <v>15046</v>
      </c>
      <c r="D2998" s="6" t="s">
        <v>2996</v>
      </c>
      <c r="E2998" s="3">
        <v>4</v>
      </c>
    </row>
    <row r="2999" spans="1:5" ht="18.75">
      <c r="A2999" s="38">
        <v>2997</v>
      </c>
      <c r="B2999" s="38"/>
      <c r="C2999" s="38" t="s">
        <v>15047</v>
      </c>
      <c r="D2999" s="6" t="s">
        <v>2997</v>
      </c>
      <c r="E2999" s="3">
        <v>4</v>
      </c>
    </row>
    <row r="3000" spans="1:5" ht="18.75">
      <c r="A3000" s="38">
        <v>2998</v>
      </c>
      <c r="B3000" s="38"/>
      <c r="C3000" s="38" t="s">
        <v>15048</v>
      </c>
      <c r="D3000" s="6" t="s">
        <v>2998</v>
      </c>
      <c r="E3000" s="3">
        <v>4</v>
      </c>
    </row>
    <row r="3001" spans="1:5" ht="33">
      <c r="A3001" s="38">
        <v>2999</v>
      </c>
      <c r="B3001" s="38"/>
      <c r="C3001" s="38" t="s">
        <v>15049</v>
      </c>
      <c r="D3001" s="6" t="s">
        <v>2999</v>
      </c>
      <c r="E3001" s="3">
        <v>4</v>
      </c>
    </row>
    <row r="3002" spans="1:5" ht="18.75">
      <c r="A3002" s="38">
        <v>3000</v>
      </c>
      <c r="B3002" s="38"/>
      <c r="C3002" s="38" t="s">
        <v>15050</v>
      </c>
      <c r="D3002" s="6" t="s">
        <v>3000</v>
      </c>
      <c r="E3002" s="3">
        <v>4</v>
      </c>
    </row>
    <row r="3003" spans="1:5" ht="33">
      <c r="A3003" s="38">
        <v>3001</v>
      </c>
      <c r="B3003" s="38"/>
      <c r="C3003" s="38" t="s">
        <v>15051</v>
      </c>
      <c r="D3003" s="6" t="s">
        <v>3001</v>
      </c>
      <c r="E3003" s="3">
        <v>4</v>
      </c>
    </row>
    <row r="3004" spans="1:5" ht="18.75">
      <c r="A3004" s="38">
        <v>3002</v>
      </c>
      <c r="B3004" s="38"/>
      <c r="C3004" s="38" t="s">
        <v>15052</v>
      </c>
      <c r="D3004" s="6" t="s">
        <v>3002</v>
      </c>
      <c r="E3004" s="3">
        <v>4</v>
      </c>
    </row>
    <row r="3005" spans="1:5" ht="33">
      <c r="A3005" s="38">
        <v>3003</v>
      </c>
      <c r="B3005" s="38"/>
      <c r="C3005" s="38" t="s">
        <v>15053</v>
      </c>
      <c r="D3005" s="6" t="s">
        <v>3003</v>
      </c>
      <c r="E3005" s="3">
        <v>4</v>
      </c>
    </row>
    <row r="3006" spans="1:5" ht="33">
      <c r="A3006" s="38">
        <v>3004</v>
      </c>
      <c r="B3006" s="38"/>
      <c r="C3006" s="38" t="s">
        <v>15054</v>
      </c>
      <c r="D3006" s="6" t="s">
        <v>3004</v>
      </c>
      <c r="E3006" s="3">
        <v>4</v>
      </c>
    </row>
    <row r="3007" spans="1:5" ht="18.75">
      <c r="A3007" s="38">
        <v>3005</v>
      </c>
      <c r="B3007" s="38"/>
      <c r="C3007" s="38" t="s">
        <v>15055</v>
      </c>
      <c r="D3007" s="6" t="s">
        <v>3005</v>
      </c>
      <c r="E3007" s="3">
        <v>4</v>
      </c>
    </row>
    <row r="3008" spans="1:5" ht="33">
      <c r="A3008" s="38">
        <v>3006</v>
      </c>
      <c r="B3008" s="38"/>
      <c r="C3008" s="38" t="s">
        <v>15056</v>
      </c>
      <c r="D3008" s="6" t="s">
        <v>3006</v>
      </c>
      <c r="E3008" s="3">
        <v>4</v>
      </c>
    </row>
    <row r="3009" spans="1:5" ht="33">
      <c r="A3009" s="38">
        <v>3007</v>
      </c>
      <c r="B3009" s="38"/>
      <c r="C3009" s="38" t="s">
        <v>15057</v>
      </c>
      <c r="D3009" s="6" t="s">
        <v>3007</v>
      </c>
      <c r="E3009" s="3">
        <v>4</v>
      </c>
    </row>
    <row r="3010" spans="1:5" ht="18.75">
      <c r="A3010" s="38">
        <v>3008</v>
      </c>
      <c r="B3010" s="38"/>
      <c r="C3010" s="38" t="s">
        <v>15058</v>
      </c>
      <c r="D3010" s="6" t="s">
        <v>3008</v>
      </c>
      <c r="E3010" s="3">
        <v>4</v>
      </c>
    </row>
    <row r="3011" spans="1:5" ht="33">
      <c r="A3011" s="38">
        <v>3009</v>
      </c>
      <c r="B3011" s="38"/>
      <c r="C3011" s="38" t="s">
        <v>15059</v>
      </c>
      <c r="D3011" s="6" t="s">
        <v>3009</v>
      </c>
      <c r="E3011" s="3">
        <v>4</v>
      </c>
    </row>
    <row r="3012" spans="1:5" ht="18.75">
      <c r="A3012" s="38">
        <v>3010</v>
      </c>
      <c r="B3012" s="38"/>
      <c r="C3012" s="38" t="s">
        <v>15060</v>
      </c>
      <c r="D3012" s="6" t="s">
        <v>3010</v>
      </c>
      <c r="E3012" s="3">
        <v>4</v>
      </c>
    </row>
    <row r="3013" spans="1:5" ht="33">
      <c r="A3013" s="38">
        <v>3011</v>
      </c>
      <c r="B3013" s="38"/>
      <c r="C3013" s="38" t="s">
        <v>15061</v>
      </c>
      <c r="D3013" s="6" t="s">
        <v>3011</v>
      </c>
      <c r="E3013" s="3">
        <v>4</v>
      </c>
    </row>
    <row r="3014" spans="1:5" ht="33">
      <c r="A3014" s="38">
        <v>3012</v>
      </c>
      <c r="B3014" s="38"/>
      <c r="C3014" s="38" t="s">
        <v>15062</v>
      </c>
      <c r="D3014" s="6" t="s">
        <v>3012</v>
      </c>
      <c r="E3014" s="3">
        <v>4</v>
      </c>
    </row>
    <row r="3015" spans="1:5" ht="33">
      <c r="A3015" s="38">
        <v>3013</v>
      </c>
      <c r="B3015" s="38"/>
      <c r="C3015" s="38" t="s">
        <v>15063</v>
      </c>
      <c r="D3015" s="6" t="s">
        <v>3013</v>
      </c>
      <c r="E3015" s="3">
        <v>4</v>
      </c>
    </row>
    <row r="3016" spans="1:5" ht="33">
      <c r="A3016" s="38">
        <v>3014</v>
      </c>
      <c r="B3016" s="38"/>
      <c r="C3016" s="38" t="s">
        <v>15064</v>
      </c>
      <c r="D3016" s="6" t="s">
        <v>3014</v>
      </c>
      <c r="E3016" s="3">
        <v>4</v>
      </c>
    </row>
    <row r="3017" spans="1:5" ht="33">
      <c r="A3017" s="38">
        <v>3015</v>
      </c>
      <c r="B3017" s="38"/>
      <c r="C3017" s="38" t="s">
        <v>15065</v>
      </c>
      <c r="D3017" s="6" t="s">
        <v>3015</v>
      </c>
      <c r="E3017" s="3">
        <v>4</v>
      </c>
    </row>
    <row r="3018" spans="1:5" ht="33">
      <c r="A3018" s="38">
        <v>3016</v>
      </c>
      <c r="B3018" s="38"/>
      <c r="C3018" s="38" t="s">
        <v>15066</v>
      </c>
      <c r="D3018" s="6" t="s">
        <v>3016</v>
      </c>
      <c r="E3018" s="3">
        <v>4</v>
      </c>
    </row>
    <row r="3019" spans="1:5" ht="33">
      <c r="A3019" s="38">
        <v>3017</v>
      </c>
      <c r="B3019" s="38"/>
      <c r="C3019" s="38" t="s">
        <v>15067</v>
      </c>
      <c r="D3019" s="6" t="s">
        <v>3017</v>
      </c>
      <c r="E3019" s="3">
        <v>4</v>
      </c>
    </row>
    <row r="3020" spans="1:5" ht="33">
      <c r="A3020" s="38">
        <v>3018</v>
      </c>
      <c r="B3020" s="38"/>
      <c r="C3020" s="38" t="s">
        <v>15068</v>
      </c>
      <c r="D3020" s="6" t="s">
        <v>3018</v>
      </c>
      <c r="E3020" s="3">
        <v>2</v>
      </c>
    </row>
    <row r="3021" spans="1:5" ht="33">
      <c r="A3021" s="38">
        <v>3019</v>
      </c>
      <c r="B3021" s="38"/>
      <c r="C3021" s="38" t="s">
        <v>15069</v>
      </c>
      <c r="D3021" s="6" t="s">
        <v>3019</v>
      </c>
      <c r="E3021" s="3">
        <v>2</v>
      </c>
    </row>
    <row r="3022" spans="1:5" ht="33">
      <c r="A3022" s="38">
        <v>3020</v>
      </c>
      <c r="B3022" s="38"/>
      <c r="C3022" s="38" t="s">
        <v>15070</v>
      </c>
      <c r="D3022" s="6" t="s">
        <v>3020</v>
      </c>
      <c r="E3022" s="3">
        <v>2</v>
      </c>
    </row>
    <row r="3023" spans="1:5" ht="33">
      <c r="A3023" s="38">
        <v>3021</v>
      </c>
      <c r="B3023" s="38"/>
      <c r="C3023" s="38" t="s">
        <v>15071</v>
      </c>
      <c r="D3023" s="6" t="s">
        <v>3021</v>
      </c>
      <c r="E3023" s="3">
        <v>2</v>
      </c>
    </row>
    <row r="3024" spans="1:5" ht="18.75">
      <c r="A3024" s="38">
        <v>3022</v>
      </c>
      <c r="B3024" s="38"/>
      <c r="C3024" s="38" t="s">
        <v>15072</v>
      </c>
      <c r="D3024" s="6" t="s">
        <v>3022</v>
      </c>
      <c r="E3024" s="3">
        <v>4</v>
      </c>
    </row>
    <row r="3025" spans="1:5" ht="33">
      <c r="A3025" s="38">
        <v>3023</v>
      </c>
      <c r="B3025" s="38"/>
      <c r="C3025" s="38" t="s">
        <v>15073</v>
      </c>
      <c r="D3025" s="6" t="s">
        <v>3023</v>
      </c>
      <c r="E3025" s="3">
        <v>4</v>
      </c>
    </row>
    <row r="3026" spans="1:5" ht="33">
      <c r="A3026" s="38">
        <v>3024</v>
      </c>
      <c r="B3026" s="38"/>
      <c r="C3026" s="38" t="s">
        <v>15074</v>
      </c>
      <c r="D3026" s="6" t="s">
        <v>3024</v>
      </c>
      <c r="E3026" s="3">
        <v>4</v>
      </c>
    </row>
    <row r="3027" spans="1:5" ht="33">
      <c r="A3027" s="38">
        <v>3025</v>
      </c>
      <c r="B3027" s="38"/>
      <c r="C3027" s="38" t="s">
        <v>15075</v>
      </c>
      <c r="D3027" s="6" t="s">
        <v>3025</v>
      </c>
      <c r="E3027" s="3">
        <v>4</v>
      </c>
    </row>
    <row r="3028" spans="1:5" ht="33">
      <c r="A3028" s="38">
        <v>3026</v>
      </c>
      <c r="B3028" s="38"/>
      <c r="C3028" s="38" t="s">
        <v>15076</v>
      </c>
      <c r="D3028" s="6" t="s">
        <v>3026</v>
      </c>
      <c r="E3028" s="3">
        <v>4</v>
      </c>
    </row>
    <row r="3029" spans="1:5" ht="33">
      <c r="A3029" s="38">
        <v>3027</v>
      </c>
      <c r="B3029" s="38"/>
      <c r="C3029" s="38" t="s">
        <v>15077</v>
      </c>
      <c r="D3029" s="6" t="s">
        <v>3027</v>
      </c>
      <c r="E3029" s="3">
        <v>4</v>
      </c>
    </row>
    <row r="3030" spans="1:5" ht="18.75">
      <c r="A3030" s="38">
        <v>3028</v>
      </c>
      <c r="B3030" s="38"/>
      <c r="C3030" s="38" t="s">
        <v>15078</v>
      </c>
      <c r="D3030" s="6" t="s">
        <v>3028</v>
      </c>
      <c r="E3030" s="3">
        <v>4</v>
      </c>
    </row>
    <row r="3031" spans="1:5" ht="33">
      <c r="A3031" s="38">
        <v>3029</v>
      </c>
      <c r="B3031" s="38"/>
      <c r="C3031" s="38" t="s">
        <v>15079</v>
      </c>
      <c r="D3031" s="6" t="s">
        <v>3029</v>
      </c>
      <c r="E3031" s="3">
        <v>4</v>
      </c>
    </row>
    <row r="3032" spans="1:5" ht="33">
      <c r="A3032" s="38">
        <v>3030</v>
      </c>
      <c r="B3032" s="38"/>
      <c r="C3032" s="38" t="s">
        <v>15080</v>
      </c>
      <c r="D3032" s="6" t="s">
        <v>3030</v>
      </c>
      <c r="E3032" s="3">
        <v>4</v>
      </c>
    </row>
    <row r="3033" spans="1:5" ht="33">
      <c r="A3033" s="38">
        <v>3031</v>
      </c>
      <c r="B3033" s="38"/>
      <c r="C3033" s="38" t="s">
        <v>15081</v>
      </c>
      <c r="D3033" s="6" t="s">
        <v>3031</v>
      </c>
      <c r="E3033" s="3">
        <v>8</v>
      </c>
    </row>
    <row r="3034" spans="1:5" ht="33">
      <c r="A3034" s="38">
        <v>3032</v>
      </c>
      <c r="B3034" s="38"/>
      <c r="C3034" s="38" t="s">
        <v>15082</v>
      </c>
      <c r="D3034" s="6" t="s">
        <v>3032</v>
      </c>
      <c r="E3034" s="3">
        <v>8</v>
      </c>
    </row>
    <row r="3035" spans="1:5" ht="33">
      <c r="A3035" s="38">
        <v>3033</v>
      </c>
      <c r="B3035" s="38"/>
      <c r="C3035" s="38" t="s">
        <v>15083</v>
      </c>
      <c r="D3035" s="6" t="s">
        <v>3033</v>
      </c>
      <c r="E3035" s="3">
        <v>4</v>
      </c>
    </row>
    <row r="3036" spans="1:5" ht="33">
      <c r="A3036" s="38">
        <v>3034</v>
      </c>
      <c r="B3036" s="38"/>
      <c r="C3036" s="38" t="s">
        <v>15084</v>
      </c>
      <c r="D3036" s="6" t="s">
        <v>3034</v>
      </c>
      <c r="E3036" s="3">
        <v>4</v>
      </c>
    </row>
    <row r="3037" spans="1:5" ht="18.75">
      <c r="A3037" s="38">
        <v>3035</v>
      </c>
      <c r="B3037" s="38"/>
      <c r="C3037" s="38" t="s">
        <v>15085</v>
      </c>
      <c r="D3037" s="6" t="s">
        <v>3035</v>
      </c>
      <c r="E3037" s="3">
        <v>6</v>
      </c>
    </row>
    <row r="3038" spans="1:5" ht="18.75">
      <c r="A3038" s="38">
        <v>3036</v>
      </c>
      <c r="B3038" s="38"/>
      <c r="C3038" s="38" t="s">
        <v>15086</v>
      </c>
      <c r="D3038" s="6" t="s">
        <v>3036</v>
      </c>
      <c r="E3038" s="3">
        <v>2</v>
      </c>
    </row>
    <row r="3039" spans="1:5" ht="18.75">
      <c r="A3039" s="38">
        <v>3037</v>
      </c>
      <c r="B3039" s="38"/>
      <c r="C3039" s="38" t="s">
        <v>15087</v>
      </c>
      <c r="D3039" s="6" t="s">
        <v>3037</v>
      </c>
      <c r="E3039" s="3">
        <v>4</v>
      </c>
    </row>
    <row r="3040" spans="1:5" ht="33">
      <c r="A3040" s="38">
        <v>3038</v>
      </c>
      <c r="B3040" s="38"/>
      <c r="C3040" s="38" t="s">
        <v>15088</v>
      </c>
      <c r="D3040" s="6" t="s">
        <v>3038</v>
      </c>
      <c r="E3040" s="3">
        <v>4</v>
      </c>
    </row>
    <row r="3041" spans="1:5" ht="33">
      <c r="A3041" s="38">
        <v>3039</v>
      </c>
      <c r="B3041" s="38"/>
      <c r="C3041" s="38" t="s">
        <v>15089</v>
      </c>
      <c r="D3041" s="6" t="s">
        <v>3039</v>
      </c>
      <c r="E3041" s="3">
        <v>4</v>
      </c>
    </row>
    <row r="3042" spans="1:5" ht="33">
      <c r="A3042" s="38">
        <v>3040</v>
      </c>
      <c r="B3042" s="38"/>
      <c r="C3042" s="38" t="s">
        <v>15090</v>
      </c>
      <c r="D3042" s="6" t="s">
        <v>3040</v>
      </c>
      <c r="E3042" s="3">
        <v>4</v>
      </c>
    </row>
    <row r="3043" spans="1:5" ht="33">
      <c r="A3043" s="38">
        <v>3041</v>
      </c>
      <c r="B3043" s="38"/>
      <c r="C3043" s="38" t="s">
        <v>15091</v>
      </c>
      <c r="D3043" s="6" t="s">
        <v>3041</v>
      </c>
      <c r="E3043" s="3">
        <v>4</v>
      </c>
    </row>
    <row r="3044" spans="1:5" ht="18.75">
      <c r="A3044" s="38">
        <v>3042</v>
      </c>
      <c r="B3044" s="38"/>
      <c r="C3044" s="38" t="s">
        <v>15092</v>
      </c>
      <c r="D3044" s="6" t="s">
        <v>3042</v>
      </c>
      <c r="E3044" s="3">
        <v>4</v>
      </c>
    </row>
    <row r="3045" spans="1:5" ht="33">
      <c r="A3045" s="38">
        <v>3043</v>
      </c>
      <c r="B3045" s="38"/>
      <c r="C3045" s="38" t="s">
        <v>15093</v>
      </c>
      <c r="D3045" s="6" t="s">
        <v>3043</v>
      </c>
      <c r="E3045" s="3">
        <v>4</v>
      </c>
    </row>
    <row r="3046" spans="1:5" ht="18.75">
      <c r="A3046" s="38">
        <v>3044</v>
      </c>
      <c r="B3046" s="38"/>
      <c r="C3046" s="38" t="s">
        <v>15094</v>
      </c>
      <c r="D3046" s="6" t="s">
        <v>3044</v>
      </c>
      <c r="E3046" s="3">
        <v>2</v>
      </c>
    </row>
    <row r="3047" spans="1:5" ht="18.75">
      <c r="A3047" s="38">
        <v>3045</v>
      </c>
      <c r="B3047" s="38"/>
      <c r="C3047" s="38" t="s">
        <v>15095</v>
      </c>
      <c r="D3047" s="6" t="s">
        <v>3045</v>
      </c>
      <c r="E3047" s="3">
        <v>4</v>
      </c>
    </row>
    <row r="3048" spans="1:5" ht="18.75">
      <c r="A3048" s="38">
        <v>3046</v>
      </c>
      <c r="B3048" s="38"/>
      <c r="C3048" s="38" t="s">
        <v>15096</v>
      </c>
      <c r="D3048" s="6" t="s">
        <v>3046</v>
      </c>
      <c r="E3048" s="3">
        <v>2</v>
      </c>
    </row>
    <row r="3049" spans="1:5" ht="18.75">
      <c r="A3049" s="38">
        <v>3047</v>
      </c>
      <c r="B3049" s="38"/>
      <c r="C3049" s="38" t="s">
        <v>15097</v>
      </c>
      <c r="D3049" s="6" t="s">
        <v>3047</v>
      </c>
      <c r="E3049" s="3">
        <v>2</v>
      </c>
    </row>
    <row r="3050" spans="1:5" ht="18.75">
      <c r="A3050" s="38">
        <v>3048</v>
      </c>
      <c r="B3050" s="38"/>
      <c r="C3050" s="38" t="s">
        <v>15098</v>
      </c>
      <c r="D3050" s="6" t="s">
        <v>3048</v>
      </c>
      <c r="E3050" s="3">
        <v>2</v>
      </c>
    </row>
    <row r="3051" spans="1:5" ht="18.75">
      <c r="A3051" s="38">
        <v>3049</v>
      </c>
      <c r="B3051" s="38"/>
      <c r="C3051" s="38" t="s">
        <v>15099</v>
      </c>
      <c r="D3051" s="6" t="s">
        <v>3049</v>
      </c>
      <c r="E3051" s="3">
        <v>2</v>
      </c>
    </row>
    <row r="3052" spans="1:5" ht="18.75">
      <c r="A3052" s="38">
        <v>3050</v>
      </c>
      <c r="B3052" s="38"/>
      <c r="C3052" s="38" t="s">
        <v>15100</v>
      </c>
      <c r="D3052" s="6" t="s">
        <v>3050</v>
      </c>
      <c r="E3052" s="3">
        <v>2</v>
      </c>
    </row>
    <row r="3053" spans="1:5" ht="18.75">
      <c r="A3053" s="38">
        <v>3051</v>
      </c>
      <c r="B3053" s="38"/>
      <c r="C3053" s="38" t="s">
        <v>15101</v>
      </c>
      <c r="D3053" s="6" t="s">
        <v>3051</v>
      </c>
      <c r="E3053" s="3">
        <v>2</v>
      </c>
    </row>
    <row r="3054" spans="1:5" ht="18.75">
      <c r="A3054" s="38">
        <v>3052</v>
      </c>
      <c r="B3054" s="38"/>
      <c r="C3054" s="38" t="s">
        <v>15102</v>
      </c>
      <c r="D3054" s="6" t="s">
        <v>3052</v>
      </c>
      <c r="E3054" s="3">
        <v>2</v>
      </c>
    </row>
    <row r="3055" spans="1:5" ht="33">
      <c r="A3055" s="38">
        <v>3053</v>
      </c>
      <c r="B3055" s="38"/>
      <c r="C3055" s="38" t="s">
        <v>15103</v>
      </c>
      <c r="D3055" s="6" t="s">
        <v>3053</v>
      </c>
      <c r="E3055" s="3">
        <v>6</v>
      </c>
    </row>
    <row r="3056" spans="1:5" ht="33">
      <c r="A3056" s="38">
        <v>3054</v>
      </c>
      <c r="B3056" s="38"/>
      <c r="C3056" s="38" t="s">
        <v>15104</v>
      </c>
      <c r="D3056" s="6" t="s">
        <v>3054</v>
      </c>
      <c r="E3056" s="3">
        <v>6</v>
      </c>
    </row>
    <row r="3057" spans="1:5" ht="18.75">
      <c r="A3057" s="38">
        <v>3055</v>
      </c>
      <c r="B3057" s="38"/>
      <c r="C3057" s="38" t="s">
        <v>15105</v>
      </c>
      <c r="D3057" s="6" t="s">
        <v>3055</v>
      </c>
      <c r="E3057" s="3">
        <v>4</v>
      </c>
    </row>
    <row r="3058" spans="1:5" ht="18.75">
      <c r="A3058" s="38">
        <v>3056</v>
      </c>
      <c r="B3058" s="38"/>
      <c r="C3058" s="38" t="s">
        <v>15106</v>
      </c>
      <c r="D3058" s="6" t="s">
        <v>3056</v>
      </c>
      <c r="E3058" s="3">
        <v>4</v>
      </c>
    </row>
    <row r="3059" spans="1:5" ht="18.75">
      <c r="A3059" s="38">
        <v>3057</v>
      </c>
      <c r="B3059" s="38"/>
      <c r="C3059" s="38" t="s">
        <v>15107</v>
      </c>
      <c r="D3059" s="6" t="s">
        <v>3057</v>
      </c>
      <c r="E3059" s="3">
        <v>4</v>
      </c>
    </row>
    <row r="3060" spans="1:5" ht="18.75">
      <c r="A3060" s="38">
        <v>3058</v>
      </c>
      <c r="B3060" s="38"/>
      <c r="C3060" s="38" t="s">
        <v>3058</v>
      </c>
      <c r="D3060" s="6" t="s">
        <v>3059</v>
      </c>
      <c r="E3060" s="3">
        <v>4</v>
      </c>
    </row>
    <row r="3061" spans="1:5" ht="18.75">
      <c r="A3061" s="38">
        <v>3059</v>
      </c>
      <c r="B3061" s="38"/>
      <c r="C3061" s="38" t="s">
        <v>3060</v>
      </c>
      <c r="D3061" s="6" t="s">
        <v>3061</v>
      </c>
      <c r="E3061" s="3">
        <v>4</v>
      </c>
    </row>
    <row r="3062" spans="1:5" ht="18.75">
      <c r="A3062" s="38">
        <v>3060</v>
      </c>
      <c r="B3062" s="38"/>
      <c r="C3062" s="38" t="s">
        <v>3062</v>
      </c>
      <c r="D3062" s="6" t="s">
        <v>3063</v>
      </c>
      <c r="E3062" s="3">
        <v>4</v>
      </c>
    </row>
    <row r="3063" spans="1:5" ht="18.75">
      <c r="A3063" s="38">
        <v>3061</v>
      </c>
      <c r="B3063" s="38"/>
      <c r="C3063" s="38" t="s">
        <v>15108</v>
      </c>
      <c r="D3063" s="6" t="s">
        <v>3064</v>
      </c>
      <c r="E3063" s="3">
        <v>4</v>
      </c>
    </row>
    <row r="3064" spans="1:5" ht="18.75">
      <c r="A3064" s="38">
        <v>3062</v>
      </c>
      <c r="B3064" s="38"/>
      <c r="C3064" s="38" t="s">
        <v>15109</v>
      </c>
      <c r="D3064" s="6" t="s">
        <v>3065</v>
      </c>
      <c r="E3064" s="3">
        <v>4</v>
      </c>
    </row>
    <row r="3065" spans="1:5" ht="18.75">
      <c r="A3065" s="38">
        <v>3063</v>
      </c>
      <c r="B3065" s="38"/>
      <c r="C3065" s="38" t="s">
        <v>15110</v>
      </c>
      <c r="D3065" s="6" t="s">
        <v>3066</v>
      </c>
      <c r="E3065" s="3">
        <v>4</v>
      </c>
    </row>
    <row r="3066" spans="1:5" ht="18.75">
      <c r="A3066" s="38">
        <v>3064</v>
      </c>
      <c r="B3066" s="38"/>
      <c r="C3066" s="38" t="s">
        <v>15111</v>
      </c>
      <c r="D3066" s="6" t="s">
        <v>3067</v>
      </c>
      <c r="E3066" s="3">
        <v>4</v>
      </c>
    </row>
    <row r="3067" spans="1:5" ht="18.75">
      <c r="A3067" s="38">
        <v>3065</v>
      </c>
      <c r="B3067" s="38"/>
      <c r="C3067" s="38" t="s">
        <v>15112</v>
      </c>
      <c r="D3067" s="6" t="s">
        <v>3068</v>
      </c>
      <c r="E3067" s="3">
        <v>4</v>
      </c>
    </row>
    <row r="3068" spans="1:5" ht="18.75">
      <c r="A3068" s="38">
        <v>3066</v>
      </c>
      <c r="B3068" s="38"/>
      <c r="C3068" s="38" t="s">
        <v>15113</v>
      </c>
      <c r="D3068" s="6" t="s">
        <v>3069</v>
      </c>
      <c r="E3068" s="3">
        <v>4</v>
      </c>
    </row>
    <row r="3069" spans="1:5" ht="33">
      <c r="A3069" s="38">
        <v>3067</v>
      </c>
      <c r="B3069" s="38"/>
      <c r="C3069" s="38" t="s">
        <v>15114</v>
      </c>
      <c r="D3069" s="6" t="s">
        <v>3070</v>
      </c>
      <c r="E3069" s="3">
        <v>4</v>
      </c>
    </row>
    <row r="3070" spans="1:5" ht="18.75">
      <c r="A3070" s="38">
        <v>3068</v>
      </c>
      <c r="B3070" s="38"/>
      <c r="C3070" s="38" t="s">
        <v>15115</v>
      </c>
      <c r="D3070" s="6" t="s">
        <v>3071</v>
      </c>
      <c r="E3070" s="3">
        <v>4</v>
      </c>
    </row>
    <row r="3071" spans="1:5" ht="49.5">
      <c r="A3071" s="38">
        <v>3069</v>
      </c>
      <c r="B3071" s="38"/>
      <c r="C3071" s="38" t="s">
        <v>15116</v>
      </c>
      <c r="D3071" s="6" t="s">
        <v>3072</v>
      </c>
      <c r="E3071" s="3">
        <v>4</v>
      </c>
    </row>
    <row r="3072" spans="1:5" ht="18.75">
      <c r="A3072" s="38">
        <v>3070</v>
      </c>
      <c r="B3072" s="38"/>
      <c r="C3072" s="38" t="s">
        <v>3073</v>
      </c>
      <c r="D3072" s="6" t="s">
        <v>3073</v>
      </c>
      <c r="E3072" s="3">
        <v>4</v>
      </c>
    </row>
    <row r="3073" spans="1:5" ht="18.75">
      <c r="A3073" s="38">
        <v>3071</v>
      </c>
      <c r="B3073" s="38"/>
      <c r="C3073" s="38" t="s">
        <v>3074</v>
      </c>
      <c r="D3073" s="6" t="s">
        <v>3074</v>
      </c>
      <c r="E3073" s="3">
        <v>4</v>
      </c>
    </row>
    <row r="3074" spans="1:5" ht="18.75">
      <c r="A3074" s="38">
        <v>3072</v>
      </c>
      <c r="B3074" s="38"/>
      <c r="C3074" s="38" t="s">
        <v>3075</v>
      </c>
      <c r="D3074" s="6" t="s">
        <v>3075</v>
      </c>
      <c r="E3074" s="3">
        <v>4</v>
      </c>
    </row>
    <row r="3075" spans="1:5" ht="18.75">
      <c r="A3075" s="38">
        <v>3073</v>
      </c>
      <c r="B3075" s="38"/>
      <c r="C3075" s="38" t="s">
        <v>3076</v>
      </c>
      <c r="D3075" s="6" t="s">
        <v>3076</v>
      </c>
      <c r="E3075" s="3">
        <v>4</v>
      </c>
    </row>
    <row r="3076" spans="1:5" ht="18.75">
      <c r="A3076" s="38">
        <v>3074</v>
      </c>
      <c r="B3076" s="38"/>
      <c r="C3076" s="38" t="s">
        <v>3077</v>
      </c>
      <c r="D3076" s="6" t="s">
        <v>3077</v>
      </c>
      <c r="E3076" s="3">
        <v>4</v>
      </c>
    </row>
    <row r="3077" spans="1:5" ht="18.75">
      <c r="A3077" s="38">
        <v>3075</v>
      </c>
      <c r="B3077" s="38"/>
      <c r="C3077" s="38" t="s">
        <v>3078</v>
      </c>
      <c r="D3077" s="6" t="s">
        <v>3078</v>
      </c>
      <c r="E3077" s="3">
        <v>4</v>
      </c>
    </row>
    <row r="3078" spans="1:5" ht="18.75">
      <c r="A3078" s="38">
        <v>3076</v>
      </c>
      <c r="B3078" s="38"/>
      <c r="C3078" s="38" t="s">
        <v>3079</v>
      </c>
      <c r="D3078" s="6" t="s">
        <v>3079</v>
      </c>
      <c r="E3078" s="3">
        <v>4</v>
      </c>
    </row>
    <row r="3079" spans="1:5" ht="18.75">
      <c r="A3079" s="38">
        <v>3077</v>
      </c>
      <c r="B3079" s="38"/>
      <c r="C3079" s="38" t="s">
        <v>3080</v>
      </c>
      <c r="D3079" s="6" t="s">
        <v>3080</v>
      </c>
      <c r="E3079" s="3">
        <v>4</v>
      </c>
    </row>
    <row r="3080" spans="1:5" ht="18.75">
      <c r="A3080" s="38">
        <v>3078</v>
      </c>
      <c r="B3080" s="38"/>
      <c r="C3080" s="38" t="s">
        <v>3081</v>
      </c>
      <c r="D3080" s="6" t="s">
        <v>3081</v>
      </c>
      <c r="E3080" s="3">
        <v>4</v>
      </c>
    </row>
    <row r="3081" spans="1:5" ht="18.75">
      <c r="A3081" s="38">
        <v>3079</v>
      </c>
      <c r="B3081" s="38"/>
      <c r="C3081" s="38" t="s">
        <v>3082</v>
      </c>
      <c r="D3081" s="6" t="s">
        <v>3082</v>
      </c>
      <c r="E3081" s="3">
        <v>4</v>
      </c>
    </row>
    <row r="3082" spans="1:5" ht="18.75">
      <c r="A3082" s="38">
        <v>3080</v>
      </c>
      <c r="B3082" s="38"/>
      <c r="C3082" s="38" t="s">
        <v>3083</v>
      </c>
      <c r="D3082" s="6" t="s">
        <v>3083</v>
      </c>
      <c r="E3082" s="3">
        <v>4</v>
      </c>
    </row>
    <row r="3083" spans="1:5" ht="18.75">
      <c r="A3083" s="38">
        <v>3081</v>
      </c>
      <c r="B3083" s="38"/>
      <c r="C3083" s="38" t="s">
        <v>3084</v>
      </c>
      <c r="D3083" s="6" t="s">
        <v>3084</v>
      </c>
      <c r="E3083" s="3">
        <v>4</v>
      </c>
    </row>
    <row r="3084" spans="1:5" ht="18.75">
      <c r="A3084" s="38">
        <v>3082</v>
      </c>
      <c r="B3084" s="38"/>
      <c r="C3084" s="38" t="s">
        <v>3085</v>
      </c>
      <c r="D3084" s="6" t="s">
        <v>3085</v>
      </c>
      <c r="E3084" s="3">
        <v>4</v>
      </c>
    </row>
    <row r="3085" spans="1:5" ht="18.75">
      <c r="A3085" s="38">
        <v>3083</v>
      </c>
      <c r="B3085" s="38"/>
      <c r="C3085" s="38" t="s">
        <v>3086</v>
      </c>
      <c r="D3085" s="6" t="s">
        <v>3086</v>
      </c>
      <c r="E3085" s="3">
        <v>4</v>
      </c>
    </row>
    <row r="3086" spans="1:5" ht="18.75">
      <c r="A3086" s="38">
        <v>3084</v>
      </c>
      <c r="B3086" s="38"/>
      <c r="C3086" s="38" t="s">
        <v>3087</v>
      </c>
      <c r="D3086" s="6" t="s">
        <v>3087</v>
      </c>
      <c r="E3086" s="3">
        <v>4</v>
      </c>
    </row>
    <row r="3087" spans="1:5" ht="18.75">
      <c r="A3087" s="38">
        <v>3085</v>
      </c>
      <c r="B3087" s="38"/>
      <c r="C3087" s="38" t="s">
        <v>3088</v>
      </c>
      <c r="D3087" s="6" t="s">
        <v>3088</v>
      </c>
      <c r="E3087" s="3">
        <v>4</v>
      </c>
    </row>
    <row r="3088" spans="1:5" ht="33">
      <c r="A3088" s="38">
        <v>3086</v>
      </c>
      <c r="B3088" s="38"/>
      <c r="C3088" s="38" t="s">
        <v>15117</v>
      </c>
      <c r="D3088" s="6" t="s">
        <v>3089</v>
      </c>
      <c r="E3088" s="3">
        <v>4</v>
      </c>
    </row>
    <row r="3089" spans="1:5" ht="33">
      <c r="A3089" s="38">
        <v>3087</v>
      </c>
      <c r="B3089" s="38"/>
      <c r="C3089" s="38" t="s">
        <v>15118</v>
      </c>
      <c r="D3089" s="6" t="s">
        <v>3090</v>
      </c>
      <c r="E3089" s="3">
        <v>4</v>
      </c>
    </row>
    <row r="3090" spans="1:5" ht="18.75">
      <c r="A3090" s="38">
        <v>3088</v>
      </c>
      <c r="B3090" s="38"/>
      <c r="C3090" s="38" t="s">
        <v>15119</v>
      </c>
      <c r="D3090" s="6" t="s">
        <v>3091</v>
      </c>
      <c r="E3090" s="3">
        <v>4</v>
      </c>
    </row>
    <row r="3091" spans="1:5" ht="18.75">
      <c r="A3091" s="38">
        <v>3089</v>
      </c>
      <c r="B3091" s="38"/>
      <c r="C3091" s="38" t="s">
        <v>15120</v>
      </c>
      <c r="D3091" s="6" t="s">
        <v>3092</v>
      </c>
      <c r="E3091" s="3">
        <v>4</v>
      </c>
    </row>
    <row r="3092" spans="1:5" ht="18.75">
      <c r="A3092" s="38">
        <v>3090</v>
      </c>
      <c r="B3092" s="38"/>
      <c r="C3092" s="38" t="s">
        <v>15121</v>
      </c>
      <c r="D3092" s="6" t="s">
        <v>3093</v>
      </c>
      <c r="E3092" s="3">
        <v>4</v>
      </c>
    </row>
    <row r="3093" spans="1:5" ht="18.75">
      <c r="A3093" s="38">
        <v>3091</v>
      </c>
      <c r="B3093" s="38"/>
      <c r="C3093" s="38" t="s">
        <v>15122</v>
      </c>
      <c r="D3093" s="6" t="s">
        <v>3094</v>
      </c>
      <c r="E3093" s="3">
        <v>4</v>
      </c>
    </row>
    <row r="3094" spans="1:5" ht="18.75">
      <c r="A3094" s="38">
        <v>3092</v>
      </c>
      <c r="B3094" s="38"/>
      <c r="C3094" s="38" t="s">
        <v>15123</v>
      </c>
      <c r="D3094" s="6" t="s">
        <v>3095</v>
      </c>
      <c r="E3094" s="3">
        <v>4</v>
      </c>
    </row>
    <row r="3095" spans="1:5" ht="18.75">
      <c r="A3095" s="38">
        <v>3093</v>
      </c>
      <c r="B3095" s="38"/>
      <c r="C3095" s="38" t="s">
        <v>15124</v>
      </c>
      <c r="D3095" s="6" t="s">
        <v>3096</v>
      </c>
      <c r="E3095" s="3">
        <v>4</v>
      </c>
    </row>
    <row r="3096" spans="1:5" ht="33">
      <c r="A3096" s="38">
        <v>3094</v>
      </c>
      <c r="B3096" s="38"/>
      <c r="C3096" s="38" t="s">
        <v>15125</v>
      </c>
      <c r="D3096" s="6" t="s">
        <v>3097</v>
      </c>
      <c r="E3096" s="3">
        <v>4</v>
      </c>
    </row>
    <row r="3097" spans="1:5" ht="18.75">
      <c r="A3097" s="38">
        <v>3095</v>
      </c>
      <c r="B3097" s="38"/>
      <c r="C3097" s="38" t="s">
        <v>15126</v>
      </c>
      <c r="D3097" s="6" t="s">
        <v>3098</v>
      </c>
      <c r="E3097" s="3">
        <v>4</v>
      </c>
    </row>
    <row r="3098" spans="1:5" ht="18.75">
      <c r="A3098" s="38">
        <v>3096</v>
      </c>
      <c r="B3098" s="38"/>
      <c r="C3098" s="38" t="s">
        <v>15127</v>
      </c>
      <c r="D3098" s="6" t="s">
        <v>3099</v>
      </c>
      <c r="E3098" s="3">
        <v>4</v>
      </c>
    </row>
    <row r="3099" spans="1:5" ht="18.75">
      <c r="A3099" s="38">
        <v>3097</v>
      </c>
      <c r="B3099" s="38"/>
      <c r="C3099" s="38" t="s">
        <v>15128</v>
      </c>
      <c r="D3099" s="6" t="s">
        <v>3100</v>
      </c>
      <c r="E3099" s="3">
        <v>4</v>
      </c>
    </row>
    <row r="3100" spans="1:5" ht="49.5">
      <c r="A3100" s="38">
        <v>3098</v>
      </c>
      <c r="B3100" s="38"/>
      <c r="C3100" s="38" t="s">
        <v>15129</v>
      </c>
      <c r="D3100" s="6" t="s">
        <v>3101</v>
      </c>
      <c r="E3100" s="3">
        <v>4</v>
      </c>
    </row>
    <row r="3101" spans="1:5" ht="18.75">
      <c r="A3101" s="38">
        <v>3099</v>
      </c>
      <c r="B3101" s="38"/>
      <c r="C3101" s="38" t="s">
        <v>15130</v>
      </c>
      <c r="D3101" s="6" t="s">
        <v>3102</v>
      </c>
      <c r="E3101" s="3">
        <v>4</v>
      </c>
    </row>
    <row r="3102" spans="1:5" ht="18.75">
      <c r="A3102" s="38">
        <v>3100</v>
      </c>
      <c r="B3102" s="38"/>
      <c r="C3102" s="38" t="s">
        <v>15131</v>
      </c>
      <c r="D3102" s="6" t="s">
        <v>3103</v>
      </c>
      <c r="E3102" s="3">
        <v>10</v>
      </c>
    </row>
    <row r="3103" spans="1:5" ht="33">
      <c r="A3103" s="38">
        <v>3101</v>
      </c>
      <c r="B3103" s="38"/>
      <c r="C3103" s="38" t="s">
        <v>15132</v>
      </c>
      <c r="D3103" s="6" t="s">
        <v>3104</v>
      </c>
      <c r="E3103" s="3">
        <v>4</v>
      </c>
    </row>
    <row r="3104" spans="1:5" ht="33">
      <c r="A3104" s="38">
        <v>3102</v>
      </c>
      <c r="B3104" s="38"/>
      <c r="C3104" s="38" t="s">
        <v>15133</v>
      </c>
      <c r="D3104" s="6" t="s">
        <v>3105</v>
      </c>
      <c r="E3104" s="3">
        <v>4</v>
      </c>
    </row>
    <row r="3105" spans="1:5" ht="18.75">
      <c r="A3105" s="38">
        <v>3103</v>
      </c>
      <c r="B3105" s="38"/>
      <c r="C3105" s="38" t="s">
        <v>15134</v>
      </c>
      <c r="D3105" s="6" t="s">
        <v>3106</v>
      </c>
      <c r="E3105" s="3">
        <v>4</v>
      </c>
    </row>
    <row r="3106" spans="1:5" ht="18.75">
      <c r="A3106" s="38">
        <v>3104</v>
      </c>
      <c r="B3106" s="38"/>
      <c r="C3106" s="38" t="s">
        <v>15135</v>
      </c>
      <c r="D3106" s="6" t="s">
        <v>3107</v>
      </c>
      <c r="E3106" s="3">
        <v>8</v>
      </c>
    </row>
    <row r="3107" spans="1:5" ht="18.75">
      <c r="A3107" s="38">
        <v>3105</v>
      </c>
      <c r="B3107" s="38"/>
      <c r="C3107" s="38" t="s">
        <v>15136</v>
      </c>
      <c r="D3107" s="6" t="s">
        <v>3108</v>
      </c>
      <c r="E3107" s="3">
        <v>8</v>
      </c>
    </row>
    <row r="3108" spans="1:5" ht="18.75">
      <c r="A3108" s="38">
        <v>3106</v>
      </c>
      <c r="B3108" s="38"/>
      <c r="C3108" s="38" t="s">
        <v>15137</v>
      </c>
      <c r="D3108" s="6" t="s">
        <v>3109</v>
      </c>
      <c r="E3108" s="3">
        <v>8</v>
      </c>
    </row>
    <row r="3109" spans="1:5" ht="18.75">
      <c r="A3109" s="38">
        <v>3107</v>
      </c>
      <c r="B3109" s="38"/>
      <c r="C3109" s="38" t="s">
        <v>15138</v>
      </c>
      <c r="D3109" s="6" t="s">
        <v>3110</v>
      </c>
      <c r="E3109" s="3">
        <v>8</v>
      </c>
    </row>
    <row r="3110" spans="1:5" ht="49.5">
      <c r="A3110" s="38">
        <v>3108</v>
      </c>
      <c r="B3110" s="38"/>
      <c r="C3110" s="38" t="s">
        <v>15139</v>
      </c>
      <c r="D3110" s="6" t="s">
        <v>3111</v>
      </c>
      <c r="E3110" s="3">
        <v>4</v>
      </c>
    </row>
    <row r="3111" spans="1:5" ht="18.75">
      <c r="A3111" s="38">
        <v>3109</v>
      </c>
      <c r="B3111" s="38"/>
      <c r="C3111" s="38" t="s">
        <v>15140</v>
      </c>
      <c r="D3111" s="6" t="s">
        <v>3112</v>
      </c>
      <c r="E3111" s="3">
        <v>6</v>
      </c>
    </row>
    <row r="3112" spans="1:5" ht="18.75">
      <c r="A3112" s="38">
        <v>3110</v>
      </c>
      <c r="B3112" s="38"/>
      <c r="C3112" s="38" t="s">
        <v>15141</v>
      </c>
      <c r="D3112" s="6" t="s">
        <v>3113</v>
      </c>
      <c r="E3112" s="3">
        <v>8</v>
      </c>
    </row>
    <row r="3113" spans="1:5" ht="18.75">
      <c r="A3113" s="38">
        <v>3111</v>
      </c>
      <c r="B3113" s="38"/>
      <c r="C3113" s="38" t="s">
        <v>15142</v>
      </c>
      <c r="D3113" s="6" t="s">
        <v>3114</v>
      </c>
      <c r="E3113" s="3">
        <v>6</v>
      </c>
    </row>
    <row r="3114" spans="1:5" ht="18.75">
      <c r="A3114" s="38">
        <v>3112</v>
      </c>
      <c r="B3114" s="38"/>
      <c r="C3114" s="38" t="s">
        <v>15143</v>
      </c>
      <c r="D3114" s="6" t="s">
        <v>3115</v>
      </c>
      <c r="E3114" s="3">
        <v>8</v>
      </c>
    </row>
    <row r="3115" spans="1:5" ht="18.75">
      <c r="A3115" s="38">
        <v>3113</v>
      </c>
      <c r="B3115" s="38"/>
      <c r="C3115" s="38" t="s">
        <v>15144</v>
      </c>
      <c r="D3115" s="6" t="s">
        <v>3116</v>
      </c>
      <c r="E3115" s="3">
        <v>4</v>
      </c>
    </row>
    <row r="3116" spans="1:5" ht="33">
      <c r="A3116" s="38">
        <v>3114</v>
      </c>
      <c r="B3116" s="38"/>
      <c r="C3116" s="38" t="s">
        <v>15145</v>
      </c>
      <c r="D3116" s="6" t="s">
        <v>3117</v>
      </c>
      <c r="E3116" s="3">
        <v>4</v>
      </c>
    </row>
    <row r="3117" spans="1:5" ht="33">
      <c r="A3117" s="38">
        <v>3115</v>
      </c>
      <c r="B3117" s="38"/>
      <c r="C3117" s="38" t="s">
        <v>15146</v>
      </c>
      <c r="D3117" s="6" t="s">
        <v>3118</v>
      </c>
      <c r="E3117" s="3">
        <v>4</v>
      </c>
    </row>
    <row r="3118" spans="1:5" ht="18.75">
      <c r="A3118" s="38">
        <v>3116</v>
      </c>
      <c r="B3118" s="38"/>
      <c r="C3118" s="38" t="s">
        <v>15147</v>
      </c>
      <c r="D3118" s="6" t="s">
        <v>3119</v>
      </c>
      <c r="E3118" s="3">
        <v>4</v>
      </c>
    </row>
    <row r="3119" spans="1:5" ht="33">
      <c r="A3119" s="38">
        <v>3117</v>
      </c>
      <c r="B3119" s="38"/>
      <c r="C3119" s="38" t="s">
        <v>15148</v>
      </c>
      <c r="D3119" s="6" t="s">
        <v>3120</v>
      </c>
      <c r="E3119" s="3">
        <v>4</v>
      </c>
    </row>
    <row r="3120" spans="1:5" ht="18.75">
      <c r="A3120" s="38">
        <v>3118</v>
      </c>
      <c r="B3120" s="38"/>
      <c r="C3120" s="38" t="s">
        <v>15149</v>
      </c>
      <c r="D3120" s="6" t="s">
        <v>3121</v>
      </c>
      <c r="E3120" s="3">
        <v>4</v>
      </c>
    </row>
    <row r="3121" spans="1:5" ht="33">
      <c r="A3121" s="38">
        <v>3119</v>
      </c>
      <c r="B3121" s="38"/>
      <c r="C3121" s="38" t="s">
        <v>15150</v>
      </c>
      <c r="D3121" s="6" t="s">
        <v>3122</v>
      </c>
      <c r="E3121" s="3">
        <v>4</v>
      </c>
    </row>
    <row r="3122" spans="1:5" ht="33">
      <c r="A3122" s="38">
        <v>3120</v>
      </c>
      <c r="B3122" s="38"/>
      <c r="C3122" s="38" t="s">
        <v>15151</v>
      </c>
      <c r="D3122" s="6" t="s">
        <v>3123</v>
      </c>
      <c r="E3122" s="3">
        <v>4</v>
      </c>
    </row>
    <row r="3123" spans="1:5" ht="18.75">
      <c r="A3123" s="38">
        <v>3121</v>
      </c>
      <c r="B3123" s="38"/>
      <c r="C3123" s="38" t="s">
        <v>15152</v>
      </c>
      <c r="D3123" s="6" t="s">
        <v>3124</v>
      </c>
      <c r="E3123" s="3">
        <v>4</v>
      </c>
    </row>
    <row r="3124" spans="1:5" ht="18.75">
      <c r="A3124" s="38">
        <v>3122</v>
      </c>
      <c r="B3124" s="38"/>
      <c r="C3124" s="38" t="s">
        <v>15153</v>
      </c>
      <c r="D3124" s="6" t="s">
        <v>3125</v>
      </c>
      <c r="E3124" s="3">
        <v>4</v>
      </c>
    </row>
    <row r="3125" spans="1:5" ht="18.75">
      <c r="A3125" s="38">
        <v>3123</v>
      </c>
      <c r="B3125" s="38"/>
      <c r="C3125" s="38" t="s">
        <v>3126</v>
      </c>
      <c r="D3125" s="6" t="s">
        <v>3126</v>
      </c>
      <c r="E3125" s="3">
        <v>4</v>
      </c>
    </row>
    <row r="3126" spans="1:5" ht="33">
      <c r="A3126" s="38">
        <v>3124</v>
      </c>
      <c r="B3126" s="38"/>
      <c r="C3126" s="38" t="s">
        <v>15154</v>
      </c>
      <c r="D3126" s="6" t="s">
        <v>3127</v>
      </c>
      <c r="E3126" s="3">
        <v>4</v>
      </c>
    </row>
    <row r="3127" spans="1:5" ht="33">
      <c r="A3127" s="38">
        <v>3125</v>
      </c>
      <c r="B3127" s="38"/>
      <c r="C3127" s="38" t="s">
        <v>15155</v>
      </c>
      <c r="D3127" s="6" t="s">
        <v>3128</v>
      </c>
      <c r="E3127" s="3">
        <v>4</v>
      </c>
    </row>
    <row r="3128" spans="1:5" ht="49.5">
      <c r="A3128" s="38">
        <v>3126</v>
      </c>
      <c r="B3128" s="38"/>
      <c r="C3128" s="38" t="s">
        <v>15156</v>
      </c>
      <c r="D3128" s="6" t="s">
        <v>3129</v>
      </c>
      <c r="E3128" s="3">
        <v>4</v>
      </c>
    </row>
    <row r="3129" spans="1:5" ht="33">
      <c r="A3129" s="38">
        <v>3127</v>
      </c>
      <c r="B3129" s="38"/>
      <c r="C3129" s="38" t="s">
        <v>15157</v>
      </c>
      <c r="D3129" s="6" t="s">
        <v>3130</v>
      </c>
      <c r="E3129" s="3">
        <v>4</v>
      </c>
    </row>
    <row r="3130" spans="1:5" ht="49.5">
      <c r="A3130" s="38">
        <v>3128</v>
      </c>
      <c r="B3130" s="38"/>
      <c r="C3130" s="38" t="s">
        <v>15158</v>
      </c>
      <c r="D3130" s="6" t="s">
        <v>3131</v>
      </c>
      <c r="E3130" s="3">
        <v>4</v>
      </c>
    </row>
    <row r="3131" spans="1:5" ht="33">
      <c r="A3131" s="38">
        <v>3129</v>
      </c>
      <c r="B3131" s="38"/>
      <c r="C3131" s="38" t="s">
        <v>15159</v>
      </c>
      <c r="D3131" s="6" t="s">
        <v>3132</v>
      </c>
      <c r="E3131" s="3">
        <v>4</v>
      </c>
    </row>
    <row r="3132" spans="1:5" ht="18.75">
      <c r="A3132" s="38">
        <v>3130</v>
      </c>
      <c r="B3132" s="38"/>
      <c r="C3132" s="38" t="s">
        <v>15160</v>
      </c>
      <c r="D3132" s="6" t="s">
        <v>3133</v>
      </c>
      <c r="E3132" s="3">
        <v>4</v>
      </c>
    </row>
    <row r="3133" spans="1:5" ht="18.75">
      <c r="A3133" s="38">
        <v>3131</v>
      </c>
      <c r="B3133" s="38"/>
      <c r="C3133" s="38" t="s">
        <v>15161</v>
      </c>
      <c r="D3133" s="6" t="s">
        <v>3134</v>
      </c>
      <c r="E3133" s="3">
        <v>4</v>
      </c>
    </row>
    <row r="3134" spans="1:5" ht="33">
      <c r="A3134" s="38">
        <v>3132</v>
      </c>
      <c r="B3134" s="38"/>
      <c r="C3134" s="38" t="s">
        <v>15162</v>
      </c>
      <c r="D3134" s="6" t="s">
        <v>3135</v>
      </c>
      <c r="E3134" s="3">
        <v>4</v>
      </c>
    </row>
    <row r="3135" spans="1:5" ht="49.5">
      <c r="A3135" s="38">
        <v>3133</v>
      </c>
      <c r="B3135" s="38"/>
      <c r="C3135" s="38" t="s">
        <v>15163</v>
      </c>
      <c r="D3135" s="6" t="s">
        <v>3136</v>
      </c>
      <c r="E3135" s="3">
        <v>4</v>
      </c>
    </row>
    <row r="3136" spans="1:5" ht="33">
      <c r="A3136" s="38">
        <v>3134</v>
      </c>
      <c r="B3136" s="38"/>
      <c r="C3136" s="38" t="s">
        <v>15164</v>
      </c>
      <c r="D3136" s="6" t="s">
        <v>3137</v>
      </c>
      <c r="E3136" s="3">
        <v>4</v>
      </c>
    </row>
    <row r="3137" spans="1:5" ht="49.5">
      <c r="A3137" s="38">
        <v>3135</v>
      </c>
      <c r="B3137" s="38"/>
      <c r="C3137" s="38" t="s">
        <v>15165</v>
      </c>
      <c r="D3137" s="6" t="s">
        <v>3138</v>
      </c>
      <c r="E3137" s="3">
        <v>4</v>
      </c>
    </row>
    <row r="3138" spans="1:5" ht="18.75">
      <c r="A3138" s="38">
        <v>3136</v>
      </c>
      <c r="B3138" s="38"/>
      <c r="C3138" s="38" t="s">
        <v>15166</v>
      </c>
      <c r="D3138" s="6" t="s">
        <v>3139</v>
      </c>
      <c r="E3138" s="3">
        <v>4</v>
      </c>
    </row>
    <row r="3139" spans="1:5" ht="18.75">
      <c r="A3139" s="38">
        <v>3137</v>
      </c>
      <c r="B3139" s="38"/>
      <c r="C3139" s="38" t="s">
        <v>15167</v>
      </c>
      <c r="D3139" s="6" t="s">
        <v>3140</v>
      </c>
      <c r="E3139" s="3">
        <v>4</v>
      </c>
    </row>
    <row r="3140" spans="1:5" ht="18.75">
      <c r="A3140" s="38">
        <v>3138</v>
      </c>
      <c r="B3140" s="38"/>
      <c r="C3140" s="38" t="s">
        <v>15168</v>
      </c>
      <c r="D3140" s="6" t="s">
        <v>3141</v>
      </c>
      <c r="E3140" s="3">
        <v>4</v>
      </c>
    </row>
    <row r="3141" spans="1:5" ht="33">
      <c r="A3141" s="38">
        <v>3139</v>
      </c>
      <c r="B3141" s="38"/>
      <c r="C3141" s="38" t="s">
        <v>15169</v>
      </c>
      <c r="D3141" s="6" t="s">
        <v>3142</v>
      </c>
      <c r="E3141" s="3">
        <v>4</v>
      </c>
    </row>
    <row r="3142" spans="1:5" ht="33">
      <c r="A3142" s="38">
        <v>3140</v>
      </c>
      <c r="B3142" s="38"/>
      <c r="C3142" s="38" t="s">
        <v>15170</v>
      </c>
      <c r="D3142" s="6" t="s">
        <v>3143</v>
      </c>
      <c r="E3142" s="3">
        <v>4</v>
      </c>
    </row>
    <row r="3143" spans="1:5" ht="33">
      <c r="A3143" s="38">
        <v>3141</v>
      </c>
      <c r="B3143" s="38"/>
      <c r="C3143" s="38" t="s">
        <v>15171</v>
      </c>
      <c r="D3143" s="6" t="s">
        <v>3144</v>
      </c>
      <c r="E3143" s="3">
        <v>4</v>
      </c>
    </row>
    <row r="3144" spans="1:5" ht="18.75">
      <c r="A3144" s="38">
        <v>3142</v>
      </c>
      <c r="B3144" s="38"/>
      <c r="C3144" s="38" t="s">
        <v>15172</v>
      </c>
      <c r="D3144" s="6" t="s">
        <v>3145</v>
      </c>
      <c r="E3144" s="3">
        <v>4</v>
      </c>
    </row>
    <row r="3145" spans="1:5" ht="33">
      <c r="A3145" s="38">
        <v>3143</v>
      </c>
      <c r="B3145" s="38"/>
      <c r="C3145" s="38" t="s">
        <v>15173</v>
      </c>
      <c r="D3145" s="6" t="s">
        <v>3146</v>
      </c>
      <c r="E3145" s="3">
        <v>4</v>
      </c>
    </row>
    <row r="3146" spans="1:5" ht="33">
      <c r="A3146" s="38">
        <v>3144</v>
      </c>
      <c r="B3146" s="38"/>
      <c r="C3146" s="38" t="s">
        <v>15174</v>
      </c>
      <c r="D3146" s="6" t="s">
        <v>3147</v>
      </c>
      <c r="E3146" s="3">
        <v>4</v>
      </c>
    </row>
    <row r="3147" spans="1:5" ht="33">
      <c r="A3147" s="38">
        <v>3145</v>
      </c>
      <c r="B3147" s="38"/>
      <c r="C3147" s="38" t="s">
        <v>15175</v>
      </c>
      <c r="D3147" s="6" t="s">
        <v>3148</v>
      </c>
      <c r="E3147" s="3">
        <v>4</v>
      </c>
    </row>
    <row r="3148" spans="1:5" ht="18.75">
      <c r="A3148" s="38">
        <v>3146</v>
      </c>
      <c r="B3148" s="38"/>
      <c r="C3148" s="38" t="s">
        <v>15176</v>
      </c>
      <c r="D3148" s="6" t="s">
        <v>3149</v>
      </c>
      <c r="E3148" s="3">
        <v>4</v>
      </c>
    </row>
    <row r="3149" spans="1:5" ht="49.5">
      <c r="A3149" s="38">
        <v>3147</v>
      </c>
      <c r="B3149" s="38"/>
      <c r="C3149" s="38" t="s">
        <v>15177</v>
      </c>
      <c r="D3149" s="6" t="s">
        <v>3150</v>
      </c>
      <c r="E3149" s="3">
        <v>4</v>
      </c>
    </row>
    <row r="3150" spans="1:5" ht="18.75">
      <c r="A3150" s="38">
        <v>3148</v>
      </c>
      <c r="B3150" s="38"/>
      <c r="C3150" s="38" t="s">
        <v>15178</v>
      </c>
      <c r="D3150" s="6" t="s">
        <v>3151</v>
      </c>
      <c r="E3150" s="3">
        <v>4</v>
      </c>
    </row>
    <row r="3151" spans="1:5" ht="18.75">
      <c r="A3151" s="38">
        <v>3149</v>
      </c>
      <c r="B3151" s="38"/>
      <c r="C3151" s="38" t="s">
        <v>15179</v>
      </c>
      <c r="D3151" s="6" t="s">
        <v>3152</v>
      </c>
      <c r="E3151" s="3">
        <v>4</v>
      </c>
    </row>
    <row r="3152" spans="1:5" ht="33">
      <c r="A3152" s="38">
        <v>3150</v>
      </c>
      <c r="B3152" s="38"/>
      <c r="C3152" s="38" t="s">
        <v>15180</v>
      </c>
      <c r="D3152" s="6" t="s">
        <v>3153</v>
      </c>
      <c r="E3152" s="3">
        <v>4</v>
      </c>
    </row>
    <row r="3153" spans="1:5" ht="18.75">
      <c r="A3153" s="38">
        <v>3151</v>
      </c>
      <c r="B3153" s="38"/>
      <c r="C3153" s="38" t="s">
        <v>15181</v>
      </c>
      <c r="D3153" s="6" t="s">
        <v>3154</v>
      </c>
      <c r="E3153" s="3">
        <v>4</v>
      </c>
    </row>
    <row r="3154" spans="1:5" ht="18.75">
      <c r="A3154" s="38">
        <v>3152</v>
      </c>
      <c r="B3154" s="38"/>
      <c r="C3154" s="38" t="s">
        <v>15182</v>
      </c>
      <c r="D3154" s="6" t="s">
        <v>3155</v>
      </c>
      <c r="E3154" s="3">
        <v>4</v>
      </c>
    </row>
    <row r="3155" spans="1:5" ht="33">
      <c r="A3155" s="38">
        <v>3153</v>
      </c>
      <c r="B3155" s="38"/>
      <c r="C3155" s="38" t="s">
        <v>15183</v>
      </c>
      <c r="D3155" s="6" t="s">
        <v>3156</v>
      </c>
      <c r="E3155" s="3">
        <v>4</v>
      </c>
    </row>
    <row r="3156" spans="1:5" ht="49.5">
      <c r="A3156" s="38">
        <v>3154</v>
      </c>
      <c r="B3156" s="38"/>
      <c r="C3156" s="38" t="s">
        <v>15184</v>
      </c>
      <c r="D3156" s="6" t="s">
        <v>3157</v>
      </c>
      <c r="E3156" s="3">
        <v>4</v>
      </c>
    </row>
    <row r="3157" spans="1:5" ht="33">
      <c r="A3157" s="38">
        <v>3155</v>
      </c>
      <c r="B3157" s="38"/>
      <c r="C3157" s="38" t="s">
        <v>15185</v>
      </c>
      <c r="D3157" s="6" t="s">
        <v>3158</v>
      </c>
      <c r="E3157" s="3">
        <v>4</v>
      </c>
    </row>
    <row r="3158" spans="1:5" ht="33">
      <c r="A3158" s="38">
        <v>3156</v>
      </c>
      <c r="B3158" s="38"/>
      <c r="C3158" s="38" t="s">
        <v>15186</v>
      </c>
      <c r="D3158" s="6" t="s">
        <v>3159</v>
      </c>
      <c r="E3158" s="3">
        <v>4</v>
      </c>
    </row>
    <row r="3159" spans="1:5" ht="33">
      <c r="A3159" s="38">
        <v>3157</v>
      </c>
      <c r="B3159" s="38"/>
      <c r="C3159" s="38" t="s">
        <v>15187</v>
      </c>
      <c r="D3159" s="6" t="s">
        <v>3160</v>
      </c>
      <c r="E3159" s="3">
        <v>4</v>
      </c>
    </row>
    <row r="3160" spans="1:5" ht="18.75">
      <c r="A3160" s="38">
        <v>3158</v>
      </c>
      <c r="B3160" s="38"/>
      <c r="C3160" s="38" t="s">
        <v>15188</v>
      </c>
      <c r="D3160" s="6" t="s">
        <v>3161</v>
      </c>
      <c r="E3160" s="3">
        <v>4</v>
      </c>
    </row>
    <row r="3161" spans="1:5" ht="18.75">
      <c r="A3161" s="38">
        <v>3159</v>
      </c>
      <c r="B3161" s="38"/>
      <c r="C3161" s="38" t="s">
        <v>15189</v>
      </c>
      <c r="D3161" s="6" t="s">
        <v>3162</v>
      </c>
      <c r="E3161" s="3">
        <v>4</v>
      </c>
    </row>
    <row r="3162" spans="1:5" ht="33">
      <c r="A3162" s="38">
        <v>3160</v>
      </c>
      <c r="B3162" s="38"/>
      <c r="C3162" s="38" t="s">
        <v>15190</v>
      </c>
      <c r="D3162" s="6" t="s">
        <v>3163</v>
      </c>
      <c r="E3162" s="3">
        <v>4</v>
      </c>
    </row>
    <row r="3163" spans="1:5" ht="18.75">
      <c r="A3163" s="38">
        <v>3161</v>
      </c>
      <c r="B3163" s="38"/>
      <c r="C3163" s="38" t="s">
        <v>15191</v>
      </c>
      <c r="D3163" s="6" t="s">
        <v>3164</v>
      </c>
      <c r="E3163" s="3">
        <v>4</v>
      </c>
    </row>
    <row r="3164" spans="1:5" ht="33">
      <c r="A3164" s="38">
        <v>3162</v>
      </c>
      <c r="B3164" s="38"/>
      <c r="C3164" s="38" t="s">
        <v>15192</v>
      </c>
      <c r="D3164" s="6" t="s">
        <v>3165</v>
      </c>
      <c r="E3164" s="3">
        <v>4</v>
      </c>
    </row>
    <row r="3165" spans="1:5" ht="33">
      <c r="A3165" s="38">
        <v>3163</v>
      </c>
      <c r="B3165" s="38"/>
      <c r="C3165" s="38" t="s">
        <v>15193</v>
      </c>
      <c r="D3165" s="6" t="s">
        <v>3166</v>
      </c>
      <c r="E3165" s="3">
        <v>4</v>
      </c>
    </row>
    <row r="3166" spans="1:5" ht="33">
      <c r="A3166" s="38">
        <v>3164</v>
      </c>
      <c r="B3166" s="38"/>
      <c r="C3166" s="38" t="s">
        <v>15194</v>
      </c>
      <c r="D3166" s="6" t="s">
        <v>3167</v>
      </c>
      <c r="E3166" s="3">
        <v>4</v>
      </c>
    </row>
    <row r="3167" spans="1:5" ht="33">
      <c r="A3167" s="38">
        <v>3165</v>
      </c>
      <c r="B3167" s="38"/>
      <c r="C3167" s="38" t="s">
        <v>15195</v>
      </c>
      <c r="D3167" s="6" t="s">
        <v>3168</v>
      </c>
      <c r="E3167" s="3">
        <v>4</v>
      </c>
    </row>
    <row r="3168" spans="1:5" ht="33">
      <c r="A3168" s="38">
        <v>3166</v>
      </c>
      <c r="B3168" s="38"/>
      <c r="C3168" s="38" t="s">
        <v>15196</v>
      </c>
      <c r="D3168" s="6" t="s">
        <v>3169</v>
      </c>
      <c r="E3168" s="3">
        <v>4</v>
      </c>
    </row>
    <row r="3169" spans="1:5" ht="18.75">
      <c r="A3169" s="38">
        <v>3167</v>
      </c>
      <c r="B3169" s="38"/>
      <c r="C3169" s="38" t="s">
        <v>15197</v>
      </c>
      <c r="D3169" s="6" t="s">
        <v>3170</v>
      </c>
      <c r="E3169" s="3">
        <v>4</v>
      </c>
    </row>
    <row r="3170" spans="1:5" ht="33">
      <c r="A3170" s="38">
        <v>3168</v>
      </c>
      <c r="B3170" s="38"/>
      <c r="C3170" s="38" t="s">
        <v>15198</v>
      </c>
      <c r="D3170" s="6" t="s">
        <v>3171</v>
      </c>
      <c r="E3170" s="3">
        <v>4</v>
      </c>
    </row>
    <row r="3171" spans="1:5" ht="18.75">
      <c r="A3171" s="38">
        <v>3169</v>
      </c>
      <c r="B3171" s="38"/>
      <c r="C3171" s="38" t="s">
        <v>15199</v>
      </c>
      <c r="D3171" s="6" t="s">
        <v>3172</v>
      </c>
      <c r="E3171" s="3">
        <v>4</v>
      </c>
    </row>
    <row r="3172" spans="1:5" ht="33">
      <c r="A3172" s="38">
        <v>3170</v>
      </c>
      <c r="B3172" s="38"/>
      <c r="C3172" s="38" t="s">
        <v>15200</v>
      </c>
      <c r="D3172" s="6" t="s">
        <v>3173</v>
      </c>
      <c r="E3172" s="3">
        <v>4</v>
      </c>
    </row>
    <row r="3173" spans="1:5" ht="33">
      <c r="A3173" s="38">
        <v>3171</v>
      </c>
      <c r="B3173" s="38"/>
      <c r="C3173" s="38" t="s">
        <v>15201</v>
      </c>
      <c r="D3173" s="6" t="s">
        <v>3174</v>
      </c>
      <c r="E3173" s="3">
        <v>4</v>
      </c>
    </row>
    <row r="3174" spans="1:5" ht="18.75">
      <c r="A3174" s="38">
        <v>3172</v>
      </c>
      <c r="B3174" s="38"/>
      <c r="C3174" s="38" t="s">
        <v>3175</v>
      </c>
      <c r="D3174" s="6" t="s">
        <v>3175</v>
      </c>
      <c r="E3174" s="3">
        <v>4</v>
      </c>
    </row>
    <row r="3175" spans="1:5" ht="49.5">
      <c r="A3175" s="38">
        <v>3173</v>
      </c>
      <c r="B3175" s="38"/>
      <c r="C3175" s="38" t="s">
        <v>15202</v>
      </c>
      <c r="D3175" s="6" t="s">
        <v>3176</v>
      </c>
      <c r="E3175" s="3">
        <v>4</v>
      </c>
    </row>
    <row r="3176" spans="1:5" ht="49.5">
      <c r="A3176" s="38">
        <v>3174</v>
      </c>
      <c r="B3176" s="38"/>
      <c r="C3176" s="38" t="s">
        <v>15203</v>
      </c>
      <c r="D3176" s="6" t="s">
        <v>3177</v>
      </c>
      <c r="E3176" s="3">
        <v>4</v>
      </c>
    </row>
    <row r="3177" spans="1:5" ht="33">
      <c r="A3177" s="38">
        <v>3175</v>
      </c>
      <c r="B3177" s="38"/>
      <c r="C3177" s="38" t="s">
        <v>15204</v>
      </c>
      <c r="D3177" s="6" t="s">
        <v>3178</v>
      </c>
      <c r="E3177" s="3">
        <v>4</v>
      </c>
    </row>
    <row r="3178" spans="1:5" ht="18.75">
      <c r="A3178" s="38">
        <v>3176</v>
      </c>
      <c r="B3178" s="38"/>
      <c r="C3178" s="38" t="s">
        <v>15205</v>
      </c>
      <c r="D3178" s="6" t="s">
        <v>3179</v>
      </c>
      <c r="E3178" s="3">
        <v>4</v>
      </c>
    </row>
    <row r="3179" spans="1:5" ht="33">
      <c r="A3179" s="38">
        <v>3177</v>
      </c>
      <c r="B3179" s="38"/>
      <c r="C3179" s="38" t="s">
        <v>15206</v>
      </c>
      <c r="D3179" s="6" t="s">
        <v>3180</v>
      </c>
      <c r="E3179" s="3">
        <v>4</v>
      </c>
    </row>
    <row r="3180" spans="1:5" ht="49.5">
      <c r="A3180" s="38">
        <v>3178</v>
      </c>
      <c r="B3180" s="38"/>
      <c r="C3180" s="38" t="s">
        <v>15207</v>
      </c>
      <c r="D3180" s="6" t="s">
        <v>3181</v>
      </c>
      <c r="E3180" s="3">
        <v>4</v>
      </c>
    </row>
    <row r="3181" spans="1:5" ht="49.5">
      <c r="A3181" s="38">
        <v>3179</v>
      </c>
      <c r="B3181" s="38"/>
      <c r="C3181" s="38" t="s">
        <v>15208</v>
      </c>
      <c r="D3181" s="6" t="s">
        <v>3182</v>
      </c>
      <c r="E3181" s="3">
        <v>4</v>
      </c>
    </row>
    <row r="3182" spans="1:5" ht="33">
      <c r="A3182" s="38">
        <v>3180</v>
      </c>
      <c r="B3182" s="38"/>
      <c r="C3182" s="38" t="s">
        <v>15209</v>
      </c>
      <c r="D3182" s="6" t="s">
        <v>3183</v>
      </c>
      <c r="E3182" s="3">
        <v>4</v>
      </c>
    </row>
    <row r="3183" spans="1:5" ht="18.75">
      <c r="A3183" s="38">
        <v>3181</v>
      </c>
      <c r="B3183" s="38"/>
      <c r="C3183" s="38" t="s">
        <v>15210</v>
      </c>
      <c r="D3183" s="6" t="s">
        <v>3184</v>
      </c>
      <c r="E3183" s="3">
        <v>4</v>
      </c>
    </row>
    <row r="3184" spans="1:5" ht="33">
      <c r="A3184" s="38">
        <v>3182</v>
      </c>
      <c r="B3184" s="38"/>
      <c r="C3184" s="38" t="s">
        <v>15211</v>
      </c>
      <c r="D3184" s="6" t="s">
        <v>3185</v>
      </c>
      <c r="E3184" s="3">
        <v>4</v>
      </c>
    </row>
    <row r="3185" spans="1:5" ht="18.75">
      <c r="A3185" s="38">
        <v>3183</v>
      </c>
      <c r="B3185" s="38"/>
      <c r="C3185" s="38" t="s">
        <v>15212</v>
      </c>
      <c r="D3185" s="6" t="s">
        <v>3186</v>
      </c>
      <c r="E3185" s="3">
        <v>4</v>
      </c>
    </row>
    <row r="3186" spans="1:5" ht="18.75">
      <c r="A3186" s="38">
        <v>3184</v>
      </c>
      <c r="B3186" s="38"/>
      <c r="C3186" s="38" t="s">
        <v>15213</v>
      </c>
      <c r="D3186" s="6" t="s">
        <v>3187</v>
      </c>
      <c r="E3186" s="3">
        <v>2</v>
      </c>
    </row>
    <row r="3187" spans="1:5" ht="33">
      <c r="A3187" s="38">
        <v>3185</v>
      </c>
      <c r="B3187" s="38"/>
      <c r="C3187" s="38" t="s">
        <v>15214</v>
      </c>
      <c r="D3187" s="6" t="s">
        <v>3188</v>
      </c>
      <c r="E3187" s="3">
        <v>2</v>
      </c>
    </row>
    <row r="3188" spans="1:5" ht="18.75">
      <c r="A3188" s="38">
        <v>3186</v>
      </c>
      <c r="B3188" s="38"/>
      <c r="C3188" s="38" t="s">
        <v>3189</v>
      </c>
      <c r="D3188" s="6" t="s">
        <v>3189</v>
      </c>
      <c r="E3188" s="3">
        <v>2</v>
      </c>
    </row>
    <row r="3189" spans="1:5" ht="18.75">
      <c r="A3189" s="38">
        <v>3187</v>
      </c>
      <c r="B3189" s="38"/>
      <c r="C3189" s="38" t="s">
        <v>3190</v>
      </c>
      <c r="D3189" s="6" t="s">
        <v>3190</v>
      </c>
      <c r="E3189" s="3">
        <v>2</v>
      </c>
    </row>
    <row r="3190" spans="1:5" ht="18.75">
      <c r="A3190" s="38">
        <v>3188</v>
      </c>
      <c r="B3190" s="38"/>
      <c r="C3190" s="38" t="s">
        <v>3191</v>
      </c>
      <c r="D3190" s="6" t="s">
        <v>3191</v>
      </c>
      <c r="E3190" s="3">
        <v>2</v>
      </c>
    </row>
    <row r="3191" spans="1:5" ht="18.75">
      <c r="A3191" s="38">
        <v>3189</v>
      </c>
      <c r="B3191" s="38"/>
      <c r="C3191" s="38" t="s">
        <v>3192</v>
      </c>
      <c r="D3191" s="6" t="s">
        <v>3192</v>
      </c>
      <c r="E3191" s="3">
        <v>2</v>
      </c>
    </row>
    <row r="3192" spans="1:5" ht="18.75">
      <c r="A3192" s="38">
        <v>3190</v>
      </c>
      <c r="B3192" s="38"/>
      <c r="C3192" s="38" t="s">
        <v>3193</v>
      </c>
      <c r="D3192" s="6" t="s">
        <v>3193</v>
      </c>
      <c r="E3192" s="3">
        <v>2</v>
      </c>
    </row>
    <row r="3193" spans="1:5" ht="18.75">
      <c r="A3193" s="38">
        <v>3191</v>
      </c>
      <c r="B3193" s="38"/>
      <c r="C3193" s="38" t="s">
        <v>3194</v>
      </c>
      <c r="D3193" s="6" t="s">
        <v>3194</v>
      </c>
      <c r="E3193" s="3">
        <v>2</v>
      </c>
    </row>
    <row r="3194" spans="1:5" ht="18.75">
      <c r="A3194" s="38">
        <v>3192</v>
      </c>
      <c r="B3194" s="38"/>
      <c r="C3194" s="38" t="s">
        <v>3195</v>
      </c>
      <c r="D3194" s="6" t="s">
        <v>3195</v>
      </c>
      <c r="E3194" s="3">
        <v>2</v>
      </c>
    </row>
    <row r="3195" spans="1:5" ht="18.75">
      <c r="A3195" s="38">
        <v>3193</v>
      </c>
      <c r="B3195" s="38"/>
      <c r="C3195" s="38" t="s">
        <v>3196</v>
      </c>
      <c r="D3195" s="6" t="s">
        <v>3196</v>
      </c>
      <c r="E3195" s="3">
        <v>2</v>
      </c>
    </row>
    <row r="3196" spans="1:5" ht="18.75">
      <c r="A3196" s="38">
        <v>3194</v>
      </c>
      <c r="B3196" s="38"/>
      <c r="C3196" s="38" t="s">
        <v>3197</v>
      </c>
      <c r="D3196" s="6" t="s">
        <v>3197</v>
      </c>
      <c r="E3196" s="3">
        <v>2</v>
      </c>
    </row>
    <row r="3197" spans="1:5" ht="33">
      <c r="A3197" s="38">
        <v>3195</v>
      </c>
      <c r="B3197" s="38"/>
      <c r="C3197" s="38" t="s">
        <v>15215</v>
      </c>
      <c r="D3197" s="6" t="s">
        <v>3198</v>
      </c>
      <c r="E3197" s="3">
        <v>4</v>
      </c>
    </row>
    <row r="3198" spans="1:5" ht="49.5">
      <c r="A3198" s="38">
        <v>3196</v>
      </c>
      <c r="B3198" s="38"/>
      <c r="C3198" s="38" t="s">
        <v>15216</v>
      </c>
      <c r="D3198" s="6" t="s">
        <v>3199</v>
      </c>
      <c r="E3198" s="3">
        <v>4</v>
      </c>
    </row>
    <row r="3199" spans="1:5" ht="33">
      <c r="A3199" s="38">
        <v>3197</v>
      </c>
      <c r="B3199" s="38"/>
      <c r="C3199" s="38" t="s">
        <v>15217</v>
      </c>
      <c r="D3199" s="6" t="s">
        <v>3200</v>
      </c>
      <c r="E3199" s="3">
        <v>4</v>
      </c>
    </row>
    <row r="3200" spans="1:5" ht="49.5">
      <c r="A3200" s="38">
        <v>3198</v>
      </c>
      <c r="B3200" s="38"/>
      <c r="C3200" s="38" t="s">
        <v>15218</v>
      </c>
      <c r="D3200" s="6" t="s">
        <v>3201</v>
      </c>
      <c r="E3200" s="3">
        <v>4</v>
      </c>
    </row>
    <row r="3201" spans="1:5" ht="49.5">
      <c r="A3201" s="38">
        <v>3199</v>
      </c>
      <c r="B3201" s="38"/>
      <c r="C3201" s="38" t="s">
        <v>15219</v>
      </c>
      <c r="D3201" s="6" t="s">
        <v>3202</v>
      </c>
      <c r="E3201" s="3">
        <v>4</v>
      </c>
    </row>
    <row r="3202" spans="1:5" ht="33">
      <c r="A3202" s="38">
        <v>3200</v>
      </c>
      <c r="B3202" s="38"/>
      <c r="C3202" s="38" t="s">
        <v>15220</v>
      </c>
      <c r="D3202" s="6" t="s">
        <v>3203</v>
      </c>
      <c r="E3202" s="3">
        <v>4</v>
      </c>
    </row>
    <row r="3203" spans="1:5" ht="18.75">
      <c r="A3203" s="38">
        <v>3201</v>
      </c>
      <c r="B3203" s="38"/>
      <c r="C3203" s="38" t="s">
        <v>15221</v>
      </c>
      <c r="D3203" s="6" t="s">
        <v>3204</v>
      </c>
      <c r="E3203" s="3">
        <v>4</v>
      </c>
    </row>
    <row r="3204" spans="1:5" ht="18.75">
      <c r="A3204" s="38">
        <v>3202</v>
      </c>
      <c r="B3204" s="38"/>
      <c r="C3204" s="38" t="s">
        <v>15222</v>
      </c>
      <c r="D3204" s="6" t="s">
        <v>3205</v>
      </c>
      <c r="E3204" s="3">
        <v>8</v>
      </c>
    </row>
    <row r="3205" spans="1:5" ht="33">
      <c r="A3205" s="38">
        <v>3203</v>
      </c>
      <c r="B3205" s="38"/>
      <c r="C3205" s="38" t="s">
        <v>15223</v>
      </c>
      <c r="D3205" s="6" t="s">
        <v>3206</v>
      </c>
      <c r="E3205" s="3">
        <v>4</v>
      </c>
    </row>
    <row r="3206" spans="1:5" ht="33">
      <c r="A3206" s="38">
        <v>3204</v>
      </c>
      <c r="B3206" s="38"/>
      <c r="C3206" s="38" t="s">
        <v>15224</v>
      </c>
      <c r="D3206" s="6" t="s">
        <v>3207</v>
      </c>
      <c r="E3206" s="3">
        <v>4</v>
      </c>
    </row>
    <row r="3207" spans="1:5" ht="33">
      <c r="A3207" s="38">
        <v>3205</v>
      </c>
      <c r="B3207" s="38"/>
      <c r="C3207" s="38" t="s">
        <v>15225</v>
      </c>
      <c r="D3207" s="6" t="s">
        <v>3208</v>
      </c>
      <c r="E3207" s="3">
        <v>4</v>
      </c>
    </row>
    <row r="3208" spans="1:5" ht="33">
      <c r="A3208" s="38">
        <v>3206</v>
      </c>
      <c r="B3208" s="38"/>
      <c r="C3208" s="38" t="s">
        <v>15226</v>
      </c>
      <c r="D3208" s="6" t="s">
        <v>3209</v>
      </c>
      <c r="E3208" s="3">
        <v>4</v>
      </c>
    </row>
    <row r="3209" spans="1:5" ht="33">
      <c r="A3209" s="38">
        <v>3207</v>
      </c>
      <c r="B3209" s="38"/>
      <c r="C3209" s="38" t="s">
        <v>15227</v>
      </c>
      <c r="D3209" s="6" t="s">
        <v>3210</v>
      </c>
      <c r="E3209" s="3">
        <v>4</v>
      </c>
    </row>
    <row r="3210" spans="1:5" ht="33">
      <c r="A3210" s="38">
        <v>3208</v>
      </c>
      <c r="B3210" s="38"/>
      <c r="C3210" s="38" t="s">
        <v>15228</v>
      </c>
      <c r="D3210" s="6" t="s">
        <v>3211</v>
      </c>
      <c r="E3210" s="3">
        <v>4</v>
      </c>
    </row>
    <row r="3211" spans="1:5" ht="33">
      <c r="A3211" s="38">
        <v>3209</v>
      </c>
      <c r="B3211" s="38"/>
      <c r="C3211" s="38" t="s">
        <v>15229</v>
      </c>
      <c r="D3211" s="6" t="s">
        <v>3212</v>
      </c>
      <c r="E3211" s="3">
        <v>4</v>
      </c>
    </row>
    <row r="3212" spans="1:5" ht="33">
      <c r="A3212" s="38">
        <v>3210</v>
      </c>
      <c r="B3212" s="38"/>
      <c r="C3212" s="38" t="s">
        <v>15230</v>
      </c>
      <c r="D3212" s="6" t="s">
        <v>3213</v>
      </c>
      <c r="E3212" s="3">
        <v>4</v>
      </c>
    </row>
    <row r="3213" spans="1:5" ht="18.75">
      <c r="A3213" s="38">
        <v>3211</v>
      </c>
      <c r="B3213" s="38"/>
      <c r="C3213" s="38" t="s">
        <v>3214</v>
      </c>
      <c r="D3213" s="6" t="s">
        <v>3214</v>
      </c>
      <c r="E3213" s="3">
        <v>4</v>
      </c>
    </row>
    <row r="3214" spans="1:5" ht="49.5">
      <c r="A3214" s="38">
        <v>3212</v>
      </c>
      <c r="B3214" s="38"/>
      <c r="C3214" s="38" t="s">
        <v>15231</v>
      </c>
      <c r="D3214" s="6" t="s">
        <v>3215</v>
      </c>
      <c r="E3214" s="3">
        <v>4</v>
      </c>
    </row>
    <row r="3215" spans="1:5" ht="33">
      <c r="A3215" s="38">
        <v>3213</v>
      </c>
      <c r="B3215" s="38"/>
      <c r="C3215" s="38" t="s">
        <v>15232</v>
      </c>
      <c r="D3215" s="6" t="s">
        <v>3216</v>
      </c>
      <c r="E3215" s="3">
        <v>4</v>
      </c>
    </row>
    <row r="3216" spans="1:5" ht="33">
      <c r="A3216" s="38">
        <v>3214</v>
      </c>
      <c r="B3216" s="38"/>
      <c r="C3216" s="38" t="s">
        <v>15233</v>
      </c>
      <c r="D3216" s="6" t="s">
        <v>3217</v>
      </c>
      <c r="E3216" s="3">
        <v>4</v>
      </c>
    </row>
    <row r="3217" spans="1:5" ht="33">
      <c r="A3217" s="38">
        <v>3215</v>
      </c>
      <c r="B3217" s="38"/>
      <c r="C3217" s="38" t="s">
        <v>15234</v>
      </c>
      <c r="D3217" s="6" t="s">
        <v>3218</v>
      </c>
      <c r="E3217" s="3">
        <v>4</v>
      </c>
    </row>
    <row r="3218" spans="1:5" ht="33">
      <c r="A3218" s="38">
        <v>3216</v>
      </c>
      <c r="B3218" s="38"/>
      <c r="C3218" s="38" t="s">
        <v>15235</v>
      </c>
      <c r="D3218" s="6" t="s">
        <v>3219</v>
      </c>
      <c r="E3218" s="3">
        <v>4</v>
      </c>
    </row>
    <row r="3219" spans="1:5" ht="18.75">
      <c r="A3219" s="38">
        <v>3217</v>
      </c>
      <c r="B3219" s="38"/>
      <c r="C3219" s="38" t="s">
        <v>15236</v>
      </c>
      <c r="D3219" s="6" t="s">
        <v>3220</v>
      </c>
      <c r="E3219" s="3">
        <v>4</v>
      </c>
    </row>
    <row r="3220" spans="1:5" ht="33">
      <c r="A3220" s="38">
        <v>3218</v>
      </c>
      <c r="B3220" s="38"/>
      <c r="C3220" s="38" t="s">
        <v>15237</v>
      </c>
      <c r="D3220" s="6" t="s">
        <v>3221</v>
      </c>
      <c r="E3220" s="3">
        <v>4</v>
      </c>
    </row>
    <row r="3221" spans="1:5" ht="18.75">
      <c r="A3221" s="38">
        <v>3219</v>
      </c>
      <c r="B3221" s="38"/>
      <c r="C3221" s="38" t="s">
        <v>15238</v>
      </c>
      <c r="D3221" s="6" t="s">
        <v>3037</v>
      </c>
      <c r="E3221" s="3">
        <v>4</v>
      </c>
    </row>
    <row r="3222" spans="1:5" ht="33">
      <c r="A3222" s="38">
        <v>3220</v>
      </c>
      <c r="B3222" s="38"/>
      <c r="C3222" s="38" t="s">
        <v>15239</v>
      </c>
      <c r="D3222" s="6" t="s">
        <v>3222</v>
      </c>
      <c r="E3222" s="3">
        <v>4</v>
      </c>
    </row>
    <row r="3223" spans="1:5" ht="33">
      <c r="A3223" s="38">
        <v>3221</v>
      </c>
      <c r="B3223" s="38"/>
      <c r="C3223" s="38" t="s">
        <v>15240</v>
      </c>
      <c r="D3223" s="6" t="s">
        <v>3223</v>
      </c>
      <c r="E3223" s="3">
        <v>4</v>
      </c>
    </row>
    <row r="3224" spans="1:5" ht="33">
      <c r="A3224" s="38">
        <v>3222</v>
      </c>
      <c r="B3224" s="38"/>
      <c r="C3224" s="38" t="s">
        <v>15241</v>
      </c>
      <c r="D3224" s="6" t="s">
        <v>3224</v>
      </c>
      <c r="E3224" s="3">
        <v>4</v>
      </c>
    </row>
    <row r="3225" spans="1:5" ht="33">
      <c r="A3225" s="38">
        <v>3223</v>
      </c>
      <c r="B3225" s="38"/>
      <c r="C3225" s="38" t="s">
        <v>15242</v>
      </c>
      <c r="D3225" s="6" t="s">
        <v>3225</v>
      </c>
      <c r="E3225" s="3">
        <v>4</v>
      </c>
    </row>
    <row r="3226" spans="1:5" ht="33">
      <c r="A3226" s="38">
        <v>3224</v>
      </c>
      <c r="B3226" s="38"/>
      <c r="C3226" s="38" t="s">
        <v>15243</v>
      </c>
      <c r="D3226" s="6" t="s">
        <v>3226</v>
      </c>
      <c r="E3226" s="3">
        <v>4</v>
      </c>
    </row>
    <row r="3227" spans="1:5" ht="33">
      <c r="A3227" s="38">
        <v>3225</v>
      </c>
      <c r="B3227" s="38"/>
      <c r="C3227" s="38" t="s">
        <v>15244</v>
      </c>
      <c r="D3227" s="6" t="s">
        <v>3038</v>
      </c>
      <c r="E3227" s="3">
        <v>4</v>
      </c>
    </row>
    <row r="3228" spans="1:5" ht="33">
      <c r="A3228" s="38">
        <v>3226</v>
      </c>
      <c r="B3228" s="38"/>
      <c r="C3228" s="38" t="s">
        <v>15245</v>
      </c>
      <c r="D3228" s="6" t="s">
        <v>3227</v>
      </c>
      <c r="E3228" s="3">
        <v>4</v>
      </c>
    </row>
    <row r="3229" spans="1:5" ht="18.75">
      <c r="A3229" s="38">
        <v>3227</v>
      </c>
      <c r="B3229" s="38"/>
      <c r="C3229" s="38" t="s">
        <v>15246</v>
      </c>
      <c r="D3229" s="6" t="s">
        <v>3228</v>
      </c>
      <c r="E3229" s="3">
        <v>4</v>
      </c>
    </row>
    <row r="3230" spans="1:5" ht="33">
      <c r="A3230" s="38">
        <v>3228</v>
      </c>
      <c r="B3230" s="38"/>
      <c r="C3230" s="38" t="s">
        <v>15247</v>
      </c>
      <c r="D3230" s="6" t="s">
        <v>3229</v>
      </c>
      <c r="E3230" s="3">
        <v>4</v>
      </c>
    </row>
    <row r="3231" spans="1:5" ht="18.75">
      <c r="A3231" s="38">
        <v>3229</v>
      </c>
      <c r="B3231" s="38"/>
      <c r="C3231" s="38" t="s">
        <v>15248</v>
      </c>
      <c r="D3231" s="6" t="s">
        <v>3230</v>
      </c>
      <c r="E3231" s="3">
        <v>4</v>
      </c>
    </row>
    <row r="3232" spans="1:5" ht="49.5">
      <c r="A3232" s="38">
        <v>3230</v>
      </c>
      <c r="B3232" s="38"/>
      <c r="C3232" s="38" t="s">
        <v>15249</v>
      </c>
      <c r="D3232" s="6" t="s">
        <v>3231</v>
      </c>
      <c r="E3232" s="3">
        <v>4</v>
      </c>
    </row>
    <row r="3233" spans="1:5" ht="49.5">
      <c r="A3233" s="38">
        <v>3231</v>
      </c>
      <c r="B3233" s="38"/>
      <c r="C3233" s="38" t="s">
        <v>15250</v>
      </c>
      <c r="D3233" s="6" t="s">
        <v>3232</v>
      </c>
      <c r="E3233" s="3">
        <v>4</v>
      </c>
    </row>
    <row r="3234" spans="1:5" ht="33">
      <c r="A3234" s="38">
        <v>3232</v>
      </c>
      <c r="B3234" s="38"/>
      <c r="C3234" s="38" t="s">
        <v>15251</v>
      </c>
      <c r="D3234" s="6" t="s">
        <v>3233</v>
      </c>
      <c r="E3234" s="3">
        <v>4</v>
      </c>
    </row>
    <row r="3235" spans="1:5" ht="18.75">
      <c r="A3235" s="38">
        <v>3233</v>
      </c>
      <c r="B3235" s="38"/>
      <c r="C3235" s="38" t="s">
        <v>15252</v>
      </c>
      <c r="D3235" s="6" t="s">
        <v>3234</v>
      </c>
      <c r="E3235" s="3">
        <v>4</v>
      </c>
    </row>
    <row r="3236" spans="1:5" ht="18.75">
      <c r="A3236" s="38">
        <v>3234</v>
      </c>
      <c r="B3236" s="38"/>
      <c r="C3236" s="38" t="s">
        <v>15253</v>
      </c>
      <c r="D3236" s="6" t="s">
        <v>3235</v>
      </c>
      <c r="E3236" s="3">
        <v>4</v>
      </c>
    </row>
    <row r="3237" spans="1:5" ht="18.75">
      <c r="A3237" s="38">
        <v>3235</v>
      </c>
      <c r="B3237" s="38"/>
      <c r="C3237" s="38" t="s">
        <v>15254</v>
      </c>
      <c r="D3237" s="6" t="s">
        <v>3236</v>
      </c>
      <c r="E3237" s="3">
        <v>4</v>
      </c>
    </row>
    <row r="3238" spans="1:5" ht="18.75">
      <c r="A3238" s="38">
        <v>3236</v>
      </c>
      <c r="B3238" s="38"/>
      <c r="C3238" s="38" t="s">
        <v>15255</v>
      </c>
      <c r="D3238" s="6" t="s">
        <v>3237</v>
      </c>
      <c r="E3238" s="3">
        <v>6</v>
      </c>
    </row>
    <row r="3239" spans="1:5" ht="49.5">
      <c r="A3239" s="38">
        <v>3237</v>
      </c>
      <c r="B3239" s="38"/>
      <c r="C3239" s="38" t="s">
        <v>15256</v>
      </c>
      <c r="D3239" s="6" t="s">
        <v>3238</v>
      </c>
      <c r="E3239" s="3">
        <v>4</v>
      </c>
    </row>
    <row r="3240" spans="1:5" ht="33">
      <c r="A3240" s="38">
        <v>3238</v>
      </c>
      <c r="B3240" s="38"/>
      <c r="C3240" s="38" t="s">
        <v>15257</v>
      </c>
      <c r="D3240" s="6" t="s">
        <v>3239</v>
      </c>
      <c r="E3240" s="3">
        <v>4</v>
      </c>
    </row>
    <row r="3241" spans="1:5" ht="33">
      <c r="A3241" s="38">
        <v>3239</v>
      </c>
      <c r="B3241" s="38"/>
      <c r="C3241" s="38" t="s">
        <v>15258</v>
      </c>
      <c r="D3241" s="6" t="s">
        <v>3240</v>
      </c>
      <c r="E3241" s="3">
        <v>4</v>
      </c>
    </row>
    <row r="3242" spans="1:5" ht="49.5">
      <c r="A3242" s="38">
        <v>3240</v>
      </c>
      <c r="B3242" s="38"/>
      <c r="C3242" s="38" t="s">
        <v>15259</v>
      </c>
      <c r="D3242" s="6" t="s">
        <v>3241</v>
      </c>
      <c r="E3242" s="3">
        <v>4</v>
      </c>
    </row>
    <row r="3243" spans="1:5" ht="33">
      <c r="A3243" s="38">
        <v>3241</v>
      </c>
      <c r="B3243" s="38"/>
      <c r="C3243" s="38" t="s">
        <v>15260</v>
      </c>
      <c r="D3243" s="6" t="s">
        <v>3242</v>
      </c>
      <c r="E3243" s="3">
        <v>4</v>
      </c>
    </row>
    <row r="3244" spans="1:5" ht="33">
      <c r="A3244" s="38">
        <v>3242</v>
      </c>
      <c r="B3244" s="38"/>
      <c r="C3244" s="38" t="s">
        <v>15261</v>
      </c>
      <c r="D3244" s="6" t="s">
        <v>3243</v>
      </c>
      <c r="E3244" s="3">
        <v>4</v>
      </c>
    </row>
    <row r="3245" spans="1:5" ht="33">
      <c r="A3245" s="38">
        <v>3243</v>
      </c>
      <c r="B3245" s="38"/>
      <c r="C3245" s="38" t="s">
        <v>15262</v>
      </c>
      <c r="D3245" s="6" t="s">
        <v>3244</v>
      </c>
      <c r="E3245" s="3">
        <v>4</v>
      </c>
    </row>
    <row r="3246" spans="1:5" ht="33">
      <c r="A3246" s="38">
        <v>3244</v>
      </c>
      <c r="B3246" s="38"/>
      <c r="C3246" s="38" t="s">
        <v>15263</v>
      </c>
      <c r="D3246" s="6" t="s">
        <v>3245</v>
      </c>
      <c r="E3246" s="3">
        <v>4</v>
      </c>
    </row>
    <row r="3247" spans="1:5" ht="33">
      <c r="A3247" s="38">
        <v>3245</v>
      </c>
      <c r="B3247" s="38"/>
      <c r="C3247" s="38" t="s">
        <v>15264</v>
      </c>
      <c r="D3247" s="6" t="s">
        <v>3246</v>
      </c>
      <c r="E3247" s="3">
        <v>4</v>
      </c>
    </row>
    <row r="3248" spans="1:5" ht="18.75">
      <c r="A3248" s="38">
        <v>3246</v>
      </c>
      <c r="B3248" s="38"/>
      <c r="C3248" s="38" t="s">
        <v>15265</v>
      </c>
      <c r="D3248" s="6" t="s">
        <v>3247</v>
      </c>
      <c r="E3248" s="3">
        <v>4</v>
      </c>
    </row>
    <row r="3249" spans="1:5" ht="33">
      <c r="A3249" s="38">
        <v>3247</v>
      </c>
      <c r="B3249" s="38"/>
      <c r="C3249" s="38" t="s">
        <v>15266</v>
      </c>
      <c r="D3249" s="6" t="s">
        <v>3248</v>
      </c>
      <c r="E3249" s="3">
        <v>4</v>
      </c>
    </row>
    <row r="3250" spans="1:5" ht="33">
      <c r="A3250" s="38">
        <v>3248</v>
      </c>
      <c r="B3250" s="38"/>
      <c r="C3250" s="38" t="s">
        <v>15267</v>
      </c>
      <c r="D3250" s="6" t="s">
        <v>3249</v>
      </c>
      <c r="E3250" s="3">
        <v>4</v>
      </c>
    </row>
    <row r="3251" spans="1:5" ht="33">
      <c r="A3251" s="38">
        <v>3249</v>
      </c>
      <c r="B3251" s="38"/>
      <c r="C3251" s="38" t="s">
        <v>15268</v>
      </c>
      <c r="D3251" s="6" t="s">
        <v>3250</v>
      </c>
      <c r="E3251" s="3">
        <v>4</v>
      </c>
    </row>
    <row r="3252" spans="1:5" ht="33">
      <c r="A3252" s="38">
        <v>3250</v>
      </c>
      <c r="B3252" s="38"/>
      <c r="C3252" s="38" t="s">
        <v>15269</v>
      </c>
      <c r="D3252" s="6" t="s">
        <v>3251</v>
      </c>
      <c r="E3252" s="3">
        <v>4</v>
      </c>
    </row>
    <row r="3253" spans="1:5" ht="18.75">
      <c r="A3253" s="38">
        <v>3251</v>
      </c>
      <c r="B3253" s="38"/>
      <c r="C3253" s="38" t="s">
        <v>15270</v>
      </c>
      <c r="D3253" s="6" t="s">
        <v>3252</v>
      </c>
      <c r="E3253" s="3">
        <v>4</v>
      </c>
    </row>
    <row r="3254" spans="1:5" ht="18.75">
      <c r="A3254" s="38">
        <v>3252</v>
      </c>
      <c r="B3254" s="38"/>
      <c r="C3254" s="38" t="s">
        <v>15271</v>
      </c>
      <c r="D3254" s="6" t="s">
        <v>3253</v>
      </c>
      <c r="E3254" s="3">
        <v>4</v>
      </c>
    </row>
    <row r="3255" spans="1:5" ht="18.75">
      <c r="A3255" s="38">
        <v>3253</v>
      </c>
      <c r="B3255" s="38"/>
      <c r="C3255" s="38" t="s">
        <v>15272</v>
      </c>
      <c r="D3255" s="6" t="s">
        <v>3254</v>
      </c>
      <c r="E3255" s="3">
        <v>4</v>
      </c>
    </row>
    <row r="3256" spans="1:5" ht="18.75">
      <c r="A3256" s="38">
        <v>3254</v>
      </c>
      <c r="B3256" s="38"/>
      <c r="C3256" s="38" t="s">
        <v>15273</v>
      </c>
      <c r="D3256" s="6" t="s">
        <v>3255</v>
      </c>
      <c r="E3256" s="3">
        <v>4</v>
      </c>
    </row>
    <row r="3257" spans="1:5" ht="18.75">
      <c r="A3257" s="38">
        <v>3255</v>
      </c>
      <c r="B3257" s="38"/>
      <c r="C3257" s="38" t="s">
        <v>15274</v>
      </c>
      <c r="D3257" s="6" t="s">
        <v>3256</v>
      </c>
      <c r="E3257" s="3">
        <v>4</v>
      </c>
    </row>
    <row r="3258" spans="1:5" ht="18.75">
      <c r="A3258" s="38">
        <v>3256</v>
      </c>
      <c r="B3258" s="38"/>
      <c r="C3258" s="38" t="s">
        <v>15275</v>
      </c>
      <c r="D3258" s="6" t="s">
        <v>3257</v>
      </c>
      <c r="E3258" s="3">
        <v>4</v>
      </c>
    </row>
    <row r="3259" spans="1:5" ht="18.75">
      <c r="A3259" s="38">
        <v>3257</v>
      </c>
      <c r="B3259" s="38"/>
      <c r="C3259" s="38" t="s">
        <v>15276</v>
      </c>
      <c r="D3259" s="6" t="s">
        <v>3258</v>
      </c>
      <c r="E3259" s="3">
        <v>4</v>
      </c>
    </row>
    <row r="3260" spans="1:5" ht="18.75">
      <c r="A3260" s="38">
        <v>3258</v>
      </c>
      <c r="B3260" s="38"/>
      <c r="C3260" s="38" t="s">
        <v>15277</v>
      </c>
      <c r="D3260" s="6" t="s">
        <v>3259</v>
      </c>
      <c r="E3260" s="3">
        <v>4</v>
      </c>
    </row>
    <row r="3261" spans="1:5" ht="18.75">
      <c r="A3261" s="38">
        <v>3259</v>
      </c>
      <c r="B3261" s="38"/>
      <c r="C3261" s="38" t="s">
        <v>15278</v>
      </c>
      <c r="D3261" s="6" t="s">
        <v>3260</v>
      </c>
      <c r="E3261" s="3">
        <v>4</v>
      </c>
    </row>
    <row r="3262" spans="1:5" ht="18.75">
      <c r="A3262" s="38">
        <v>3260</v>
      </c>
      <c r="B3262" s="38"/>
      <c r="C3262" s="38" t="s">
        <v>15279</v>
      </c>
      <c r="D3262" s="6" t="s">
        <v>3261</v>
      </c>
      <c r="E3262" s="3">
        <v>4</v>
      </c>
    </row>
    <row r="3263" spans="1:5" ht="18.75">
      <c r="A3263" s="38">
        <v>3261</v>
      </c>
      <c r="B3263" s="38"/>
      <c r="C3263" s="38" t="s">
        <v>15280</v>
      </c>
      <c r="D3263" s="6" t="s">
        <v>3262</v>
      </c>
      <c r="E3263" s="3">
        <v>4</v>
      </c>
    </row>
    <row r="3264" spans="1:5" ht="18.75">
      <c r="A3264" s="38">
        <v>3262</v>
      </c>
      <c r="B3264" s="38"/>
      <c r="C3264" s="38" t="s">
        <v>15281</v>
      </c>
      <c r="D3264" s="6" t="s">
        <v>3263</v>
      </c>
      <c r="E3264" s="3">
        <v>4</v>
      </c>
    </row>
    <row r="3265" spans="1:5" ht="18.75">
      <c r="A3265" s="38">
        <v>3263</v>
      </c>
      <c r="B3265" s="38"/>
      <c r="C3265" s="38" t="s">
        <v>15282</v>
      </c>
      <c r="D3265" s="6" t="s">
        <v>3264</v>
      </c>
      <c r="E3265" s="3">
        <v>4</v>
      </c>
    </row>
    <row r="3266" spans="1:5" ht="18.75">
      <c r="A3266" s="38">
        <v>3264</v>
      </c>
      <c r="B3266" s="38"/>
      <c r="C3266" s="38" t="s">
        <v>15283</v>
      </c>
      <c r="D3266" s="6" t="s">
        <v>3265</v>
      </c>
      <c r="E3266" s="3">
        <v>4</v>
      </c>
    </row>
    <row r="3267" spans="1:5" ht="18.75">
      <c r="A3267" s="38">
        <v>3265</v>
      </c>
      <c r="B3267" s="38"/>
      <c r="C3267" s="38" t="s">
        <v>15284</v>
      </c>
      <c r="D3267" s="6" t="s">
        <v>3266</v>
      </c>
      <c r="E3267" s="3">
        <v>4</v>
      </c>
    </row>
    <row r="3268" spans="1:5" ht="18.75">
      <c r="A3268" s="38">
        <v>3266</v>
      </c>
      <c r="B3268" s="38"/>
      <c r="C3268" s="38" t="s">
        <v>15285</v>
      </c>
      <c r="D3268" s="6" t="s">
        <v>3267</v>
      </c>
      <c r="E3268" s="3">
        <v>4</v>
      </c>
    </row>
    <row r="3269" spans="1:5" ht="18.75">
      <c r="A3269" s="38">
        <v>3267</v>
      </c>
      <c r="B3269" s="38"/>
      <c r="C3269" s="38" t="s">
        <v>15286</v>
      </c>
      <c r="D3269" s="6" t="s">
        <v>3268</v>
      </c>
      <c r="E3269" s="3">
        <v>4</v>
      </c>
    </row>
    <row r="3270" spans="1:5" ht="18.75">
      <c r="A3270" s="38">
        <v>3268</v>
      </c>
      <c r="B3270" s="38"/>
      <c r="C3270" s="38" t="s">
        <v>15287</v>
      </c>
      <c r="D3270" s="6" t="s">
        <v>3269</v>
      </c>
      <c r="E3270" s="3">
        <v>4</v>
      </c>
    </row>
    <row r="3271" spans="1:5" ht="18.75">
      <c r="A3271" s="38">
        <v>3269</v>
      </c>
      <c r="B3271" s="38"/>
      <c r="C3271" s="38" t="s">
        <v>15288</v>
      </c>
      <c r="D3271" s="6" t="s">
        <v>3270</v>
      </c>
      <c r="E3271" s="3">
        <v>4</v>
      </c>
    </row>
    <row r="3272" spans="1:5" ht="18.75">
      <c r="A3272" s="38">
        <v>3270</v>
      </c>
      <c r="B3272" s="38"/>
      <c r="C3272" s="38" t="s">
        <v>15289</v>
      </c>
      <c r="D3272" s="6" t="s">
        <v>3271</v>
      </c>
      <c r="E3272" s="3">
        <v>4</v>
      </c>
    </row>
    <row r="3273" spans="1:5" ht="18.75">
      <c r="A3273" s="38">
        <v>3271</v>
      </c>
      <c r="B3273" s="38"/>
      <c r="C3273" s="38" t="s">
        <v>15290</v>
      </c>
      <c r="D3273" s="6" t="s">
        <v>3272</v>
      </c>
      <c r="E3273" s="3">
        <v>4</v>
      </c>
    </row>
    <row r="3274" spans="1:5" ht="18.75">
      <c r="A3274" s="38">
        <v>3272</v>
      </c>
      <c r="B3274" s="38"/>
      <c r="C3274" s="38" t="s">
        <v>15291</v>
      </c>
      <c r="D3274" s="6" t="s">
        <v>3273</v>
      </c>
      <c r="E3274" s="3">
        <v>4</v>
      </c>
    </row>
    <row r="3275" spans="1:5" ht="18.75">
      <c r="A3275" s="38">
        <v>3273</v>
      </c>
      <c r="B3275" s="38"/>
      <c r="C3275" s="38" t="s">
        <v>15292</v>
      </c>
      <c r="D3275" s="6" t="s">
        <v>3274</v>
      </c>
      <c r="E3275" s="3">
        <v>4</v>
      </c>
    </row>
    <row r="3276" spans="1:5" ht="18.75">
      <c r="A3276" s="38">
        <v>3274</v>
      </c>
      <c r="B3276" s="38"/>
      <c r="C3276" s="38" t="s">
        <v>15293</v>
      </c>
      <c r="D3276" s="6" t="s">
        <v>3275</v>
      </c>
      <c r="E3276" s="3">
        <v>4</v>
      </c>
    </row>
    <row r="3277" spans="1:5" ht="18.75">
      <c r="A3277" s="38">
        <v>3275</v>
      </c>
      <c r="B3277" s="38"/>
      <c r="C3277" s="38" t="s">
        <v>15294</v>
      </c>
      <c r="D3277" s="6" t="s">
        <v>3276</v>
      </c>
      <c r="E3277" s="3">
        <v>4</v>
      </c>
    </row>
    <row r="3278" spans="1:5" ht="18.75">
      <c r="A3278" s="38">
        <v>3276</v>
      </c>
      <c r="B3278" s="38"/>
      <c r="C3278" s="38" t="s">
        <v>15295</v>
      </c>
      <c r="D3278" s="6" t="s">
        <v>3277</v>
      </c>
      <c r="E3278" s="3">
        <v>4</v>
      </c>
    </row>
    <row r="3279" spans="1:5" ht="18.75">
      <c r="A3279" s="38">
        <v>3277</v>
      </c>
      <c r="B3279" s="38"/>
      <c r="C3279" s="38" t="s">
        <v>15296</v>
      </c>
      <c r="D3279" s="6" t="s">
        <v>3278</v>
      </c>
      <c r="E3279" s="3">
        <v>4</v>
      </c>
    </row>
    <row r="3280" spans="1:5" ht="18.75">
      <c r="A3280" s="38">
        <v>3278</v>
      </c>
      <c r="B3280" s="38"/>
      <c r="C3280" s="38" t="s">
        <v>15297</v>
      </c>
      <c r="D3280" s="6" t="s">
        <v>3279</v>
      </c>
      <c r="E3280" s="3">
        <v>4</v>
      </c>
    </row>
    <row r="3281" spans="1:5" ht="18.75">
      <c r="A3281" s="38">
        <v>3279</v>
      </c>
      <c r="B3281" s="38"/>
      <c r="C3281" s="38" t="s">
        <v>15298</v>
      </c>
      <c r="D3281" s="6" t="s">
        <v>3280</v>
      </c>
      <c r="E3281" s="3">
        <v>4</v>
      </c>
    </row>
    <row r="3282" spans="1:5" ht="18.75">
      <c r="A3282" s="38">
        <v>3280</v>
      </c>
      <c r="B3282" s="38"/>
      <c r="C3282" s="38" t="s">
        <v>15299</v>
      </c>
      <c r="D3282" s="6" t="s">
        <v>3281</v>
      </c>
      <c r="E3282" s="3">
        <v>4</v>
      </c>
    </row>
    <row r="3283" spans="1:5" ht="18.75">
      <c r="A3283" s="38">
        <v>3281</v>
      </c>
      <c r="B3283" s="38"/>
      <c r="C3283" s="38" t="s">
        <v>15300</v>
      </c>
      <c r="D3283" s="6" t="s">
        <v>3282</v>
      </c>
      <c r="E3283" s="3">
        <v>4</v>
      </c>
    </row>
    <row r="3284" spans="1:5" ht="18.75">
      <c r="A3284" s="38">
        <v>3282</v>
      </c>
      <c r="B3284" s="38"/>
      <c r="C3284" s="38" t="s">
        <v>15301</v>
      </c>
      <c r="D3284" s="6" t="s">
        <v>3283</v>
      </c>
      <c r="E3284" s="3">
        <v>4</v>
      </c>
    </row>
    <row r="3285" spans="1:5" ht="18.75">
      <c r="A3285" s="38">
        <v>3283</v>
      </c>
      <c r="B3285" s="38"/>
      <c r="C3285" s="38" t="s">
        <v>15302</v>
      </c>
      <c r="D3285" s="6" t="s">
        <v>3284</v>
      </c>
      <c r="E3285" s="3">
        <v>4</v>
      </c>
    </row>
    <row r="3286" spans="1:5" ht="18.75">
      <c r="A3286" s="38">
        <v>3284</v>
      </c>
      <c r="B3286" s="38"/>
      <c r="C3286" s="38" t="s">
        <v>15303</v>
      </c>
      <c r="D3286" s="6" t="s">
        <v>3285</v>
      </c>
      <c r="E3286" s="3">
        <v>4</v>
      </c>
    </row>
    <row r="3287" spans="1:5" ht="18.75">
      <c r="A3287" s="38">
        <v>3285</v>
      </c>
      <c r="B3287" s="38"/>
      <c r="C3287" s="38" t="s">
        <v>15304</v>
      </c>
      <c r="D3287" s="6" t="s">
        <v>3286</v>
      </c>
      <c r="E3287" s="3">
        <v>4</v>
      </c>
    </row>
    <row r="3288" spans="1:5" ht="18.75">
      <c r="A3288" s="38">
        <v>3286</v>
      </c>
      <c r="B3288" s="38"/>
      <c r="C3288" s="38" t="s">
        <v>15305</v>
      </c>
      <c r="D3288" s="6" t="s">
        <v>3287</v>
      </c>
      <c r="E3288" s="3">
        <v>4</v>
      </c>
    </row>
    <row r="3289" spans="1:5" ht="18.75">
      <c r="A3289" s="38">
        <v>3287</v>
      </c>
      <c r="B3289" s="38"/>
      <c r="C3289" s="38" t="s">
        <v>15306</v>
      </c>
      <c r="D3289" s="6" t="s">
        <v>3288</v>
      </c>
      <c r="E3289" s="3">
        <v>4</v>
      </c>
    </row>
    <row r="3290" spans="1:5" ht="18.75">
      <c r="A3290" s="38">
        <v>3288</v>
      </c>
      <c r="B3290" s="38"/>
      <c r="C3290" s="38" t="s">
        <v>15307</v>
      </c>
      <c r="D3290" s="6" t="s">
        <v>3289</v>
      </c>
      <c r="E3290" s="3">
        <v>4</v>
      </c>
    </row>
    <row r="3291" spans="1:5" ht="18.75">
      <c r="A3291" s="38">
        <v>3289</v>
      </c>
      <c r="B3291" s="38"/>
      <c r="C3291" s="38" t="s">
        <v>15308</v>
      </c>
      <c r="D3291" s="6" t="s">
        <v>3290</v>
      </c>
      <c r="E3291" s="3">
        <v>4</v>
      </c>
    </row>
    <row r="3292" spans="1:5" ht="18.75">
      <c r="A3292" s="38">
        <v>3290</v>
      </c>
      <c r="B3292" s="38"/>
      <c r="C3292" s="38" t="s">
        <v>15309</v>
      </c>
      <c r="D3292" s="6" t="s">
        <v>3291</v>
      </c>
      <c r="E3292" s="3">
        <v>4</v>
      </c>
    </row>
    <row r="3293" spans="1:5" ht="18.75">
      <c r="A3293" s="38">
        <v>3291</v>
      </c>
      <c r="B3293" s="38"/>
      <c r="C3293" s="38" t="s">
        <v>15310</v>
      </c>
      <c r="D3293" s="6" t="s">
        <v>3292</v>
      </c>
      <c r="E3293" s="3">
        <v>4</v>
      </c>
    </row>
    <row r="3294" spans="1:5" ht="18.75">
      <c r="A3294" s="38">
        <v>3292</v>
      </c>
      <c r="B3294" s="38"/>
      <c r="C3294" s="38" t="s">
        <v>15311</v>
      </c>
      <c r="D3294" s="6" t="s">
        <v>3293</v>
      </c>
      <c r="E3294" s="3">
        <v>4</v>
      </c>
    </row>
    <row r="3295" spans="1:5" ht="18.75">
      <c r="A3295" s="38">
        <v>3293</v>
      </c>
      <c r="B3295" s="38"/>
      <c r="C3295" s="38" t="s">
        <v>15312</v>
      </c>
      <c r="D3295" s="6" t="s">
        <v>3294</v>
      </c>
      <c r="E3295" s="3">
        <v>4</v>
      </c>
    </row>
    <row r="3296" spans="1:5" ht="18.75">
      <c r="A3296" s="38">
        <v>3294</v>
      </c>
      <c r="B3296" s="38"/>
      <c r="C3296" s="38" t="s">
        <v>3295</v>
      </c>
      <c r="D3296" s="6" t="s">
        <v>3295</v>
      </c>
      <c r="E3296" s="3">
        <v>4</v>
      </c>
    </row>
    <row r="3297" spans="1:5" ht="18.75">
      <c r="A3297" s="38">
        <v>3295</v>
      </c>
      <c r="B3297" s="38"/>
      <c r="C3297" s="38" t="s">
        <v>15313</v>
      </c>
      <c r="D3297" s="6" t="s">
        <v>3296</v>
      </c>
      <c r="E3297" s="3">
        <v>4</v>
      </c>
    </row>
    <row r="3298" spans="1:5" ht="18.75">
      <c r="A3298" s="38">
        <v>3296</v>
      </c>
      <c r="B3298" s="38"/>
      <c r="C3298" s="38" t="s">
        <v>15314</v>
      </c>
      <c r="D3298" s="6" t="s">
        <v>3297</v>
      </c>
      <c r="E3298" s="3">
        <v>4</v>
      </c>
    </row>
    <row r="3299" spans="1:5" ht="18.75">
      <c r="A3299" s="38">
        <v>3297</v>
      </c>
      <c r="B3299" s="38"/>
      <c r="C3299" s="38" t="s">
        <v>15315</v>
      </c>
      <c r="D3299" s="6" t="s">
        <v>3298</v>
      </c>
      <c r="E3299" s="3">
        <v>4</v>
      </c>
    </row>
    <row r="3300" spans="1:5" ht="18.75">
      <c r="A3300" s="38">
        <v>3298</v>
      </c>
      <c r="B3300" s="38"/>
      <c r="C3300" s="38" t="s">
        <v>15316</v>
      </c>
      <c r="D3300" s="6" t="s">
        <v>3299</v>
      </c>
      <c r="E3300" s="3">
        <v>4</v>
      </c>
    </row>
    <row r="3301" spans="1:5" ht="18.75">
      <c r="A3301" s="38">
        <v>3299</v>
      </c>
      <c r="B3301" s="38"/>
      <c r="C3301" s="38" t="s">
        <v>15317</v>
      </c>
      <c r="D3301" s="6" t="s">
        <v>3300</v>
      </c>
      <c r="E3301" s="3">
        <v>4</v>
      </c>
    </row>
    <row r="3302" spans="1:5" ht="18.75">
      <c r="A3302" s="38">
        <v>3300</v>
      </c>
      <c r="B3302" s="38"/>
      <c r="C3302" s="38" t="s">
        <v>15318</v>
      </c>
      <c r="D3302" s="6" t="s">
        <v>3301</v>
      </c>
      <c r="E3302" s="3">
        <v>4</v>
      </c>
    </row>
    <row r="3303" spans="1:5" ht="18.75">
      <c r="A3303" s="38">
        <v>3301</v>
      </c>
      <c r="B3303" s="38"/>
      <c r="C3303" s="38" t="s">
        <v>15319</v>
      </c>
      <c r="D3303" s="6" t="s">
        <v>3302</v>
      </c>
      <c r="E3303" s="3">
        <v>4</v>
      </c>
    </row>
    <row r="3304" spans="1:5" ht="18.75">
      <c r="A3304" s="38">
        <v>3302</v>
      </c>
      <c r="B3304" s="38"/>
      <c r="C3304" s="38" t="s">
        <v>15320</v>
      </c>
      <c r="D3304" s="6" t="s">
        <v>3303</v>
      </c>
      <c r="E3304" s="3">
        <v>4</v>
      </c>
    </row>
    <row r="3305" spans="1:5" ht="18.75">
      <c r="A3305" s="38">
        <v>3303</v>
      </c>
      <c r="B3305" s="38"/>
      <c r="C3305" s="38" t="s">
        <v>15321</v>
      </c>
      <c r="D3305" s="6" t="s">
        <v>3304</v>
      </c>
      <c r="E3305" s="3">
        <v>4</v>
      </c>
    </row>
    <row r="3306" spans="1:5" ht="18.75">
      <c r="A3306" s="38">
        <v>3304</v>
      </c>
      <c r="B3306" s="38"/>
      <c r="C3306" s="38" t="s">
        <v>15322</v>
      </c>
      <c r="D3306" s="6" t="s">
        <v>3305</v>
      </c>
      <c r="E3306" s="3">
        <v>4</v>
      </c>
    </row>
    <row r="3307" spans="1:5" ht="18.75">
      <c r="A3307" s="38">
        <v>3305</v>
      </c>
      <c r="B3307" s="38"/>
      <c r="C3307" s="38" t="s">
        <v>15323</v>
      </c>
      <c r="D3307" s="6" t="s">
        <v>3306</v>
      </c>
      <c r="E3307" s="3">
        <v>4</v>
      </c>
    </row>
    <row r="3308" spans="1:5" ht="18.75">
      <c r="A3308" s="38">
        <v>3306</v>
      </c>
      <c r="B3308" s="38"/>
      <c r="C3308" s="38" t="s">
        <v>15324</v>
      </c>
      <c r="D3308" s="6" t="s">
        <v>3307</v>
      </c>
      <c r="E3308" s="3">
        <v>4</v>
      </c>
    </row>
    <row r="3309" spans="1:5" ht="18.75">
      <c r="A3309" s="38">
        <v>3307</v>
      </c>
      <c r="B3309" s="38"/>
      <c r="C3309" s="38" t="s">
        <v>15325</v>
      </c>
      <c r="D3309" s="6" t="s">
        <v>3308</v>
      </c>
      <c r="E3309" s="3">
        <v>4</v>
      </c>
    </row>
    <row r="3310" spans="1:5" ht="18.75">
      <c r="A3310" s="38">
        <v>3308</v>
      </c>
      <c r="B3310" s="38"/>
      <c r="C3310" s="38" t="s">
        <v>15326</v>
      </c>
      <c r="D3310" s="6" t="s">
        <v>3309</v>
      </c>
      <c r="E3310" s="3">
        <v>4</v>
      </c>
    </row>
    <row r="3311" spans="1:5" ht="18.75">
      <c r="A3311" s="38">
        <v>3309</v>
      </c>
      <c r="B3311" s="38"/>
      <c r="C3311" s="38" t="s">
        <v>15327</v>
      </c>
      <c r="D3311" s="6" t="s">
        <v>3310</v>
      </c>
      <c r="E3311" s="3">
        <v>4</v>
      </c>
    </row>
    <row r="3312" spans="1:5" ht="18.75">
      <c r="A3312" s="38">
        <v>3310</v>
      </c>
      <c r="B3312" s="38"/>
      <c r="C3312" s="38" t="s">
        <v>15328</v>
      </c>
      <c r="D3312" s="6" t="s">
        <v>3311</v>
      </c>
      <c r="E3312" s="3">
        <v>4</v>
      </c>
    </row>
    <row r="3313" spans="1:5" ht="18.75">
      <c r="A3313" s="38">
        <v>3311</v>
      </c>
      <c r="B3313" s="38"/>
      <c r="C3313" s="38" t="s">
        <v>15329</v>
      </c>
      <c r="D3313" s="6" t="s">
        <v>3312</v>
      </c>
      <c r="E3313" s="3">
        <v>4</v>
      </c>
    </row>
    <row r="3314" spans="1:5" ht="18.75">
      <c r="A3314" s="38">
        <v>3312</v>
      </c>
      <c r="B3314" s="38"/>
      <c r="C3314" s="38" t="s">
        <v>15330</v>
      </c>
      <c r="D3314" s="6" t="s">
        <v>3313</v>
      </c>
      <c r="E3314" s="3">
        <v>4</v>
      </c>
    </row>
    <row r="3315" spans="1:5" ht="18.75">
      <c r="A3315" s="38">
        <v>3313</v>
      </c>
      <c r="B3315" s="38"/>
      <c r="C3315" s="38" t="s">
        <v>15331</v>
      </c>
      <c r="D3315" s="6" t="s">
        <v>3314</v>
      </c>
      <c r="E3315" s="3">
        <v>4</v>
      </c>
    </row>
    <row r="3316" spans="1:5" ht="18.75">
      <c r="A3316" s="38">
        <v>3314</v>
      </c>
      <c r="B3316" s="38"/>
      <c r="C3316" s="38" t="s">
        <v>15332</v>
      </c>
      <c r="D3316" s="6" t="s">
        <v>3315</v>
      </c>
      <c r="E3316" s="3">
        <v>4</v>
      </c>
    </row>
    <row r="3317" spans="1:5" ht="18.75">
      <c r="A3317" s="38">
        <v>3315</v>
      </c>
      <c r="B3317" s="38"/>
      <c r="C3317" s="38" t="s">
        <v>15333</v>
      </c>
      <c r="D3317" s="6" t="s">
        <v>3316</v>
      </c>
      <c r="E3317" s="3">
        <v>4</v>
      </c>
    </row>
    <row r="3318" spans="1:5" ht="18.75">
      <c r="A3318" s="38">
        <v>3316</v>
      </c>
      <c r="B3318" s="38"/>
      <c r="C3318" s="38" t="s">
        <v>15334</v>
      </c>
      <c r="D3318" s="6" t="s">
        <v>3317</v>
      </c>
      <c r="E3318" s="3">
        <v>4</v>
      </c>
    </row>
    <row r="3319" spans="1:5" ht="18.75">
      <c r="A3319" s="38">
        <v>3317</v>
      </c>
      <c r="B3319" s="38"/>
      <c r="C3319" s="38" t="s">
        <v>15335</v>
      </c>
      <c r="D3319" s="6" t="s">
        <v>3318</v>
      </c>
      <c r="E3319" s="3">
        <v>4</v>
      </c>
    </row>
    <row r="3320" spans="1:5" ht="18.75">
      <c r="A3320" s="38">
        <v>3318</v>
      </c>
      <c r="B3320" s="38"/>
      <c r="C3320" s="38" t="s">
        <v>15336</v>
      </c>
      <c r="D3320" s="6" t="s">
        <v>3319</v>
      </c>
      <c r="E3320" s="3">
        <v>4</v>
      </c>
    </row>
    <row r="3321" spans="1:5" ht="18.75">
      <c r="A3321" s="38">
        <v>3319</v>
      </c>
      <c r="B3321" s="38"/>
      <c r="C3321" s="38" t="s">
        <v>15337</v>
      </c>
      <c r="D3321" s="6" t="s">
        <v>3320</v>
      </c>
      <c r="E3321" s="3">
        <v>4</v>
      </c>
    </row>
    <row r="3322" spans="1:5" ht="18.75">
      <c r="A3322" s="38">
        <v>3320</v>
      </c>
      <c r="B3322" s="38"/>
      <c r="C3322" s="38" t="s">
        <v>15338</v>
      </c>
      <c r="D3322" s="6" t="s">
        <v>3321</v>
      </c>
      <c r="E3322" s="3">
        <v>4</v>
      </c>
    </row>
    <row r="3323" spans="1:5" ht="18.75">
      <c r="A3323" s="38">
        <v>3321</v>
      </c>
      <c r="B3323" s="38"/>
      <c r="C3323" s="38" t="s">
        <v>15339</v>
      </c>
      <c r="D3323" s="6" t="s">
        <v>3322</v>
      </c>
      <c r="E3323" s="3">
        <v>4</v>
      </c>
    </row>
    <row r="3324" spans="1:5" ht="18.75">
      <c r="A3324" s="38">
        <v>3322</v>
      </c>
      <c r="B3324" s="38"/>
      <c r="C3324" s="38" t="s">
        <v>15340</v>
      </c>
      <c r="D3324" s="6" t="s">
        <v>3323</v>
      </c>
      <c r="E3324" s="3">
        <v>4</v>
      </c>
    </row>
    <row r="3325" spans="1:5" ht="18.75">
      <c r="A3325" s="38">
        <v>3323</v>
      </c>
      <c r="B3325" s="38"/>
      <c r="C3325" s="38" t="s">
        <v>15341</v>
      </c>
      <c r="D3325" s="6" t="s">
        <v>3324</v>
      </c>
      <c r="E3325" s="3">
        <v>4</v>
      </c>
    </row>
    <row r="3326" spans="1:5" ht="18.75">
      <c r="A3326" s="38">
        <v>3324</v>
      </c>
      <c r="B3326" s="38"/>
      <c r="C3326" s="38" t="s">
        <v>15342</v>
      </c>
      <c r="D3326" s="6" t="s">
        <v>3325</v>
      </c>
      <c r="E3326" s="3">
        <v>4</v>
      </c>
    </row>
    <row r="3327" spans="1:5" ht="18.75">
      <c r="A3327" s="38">
        <v>3325</v>
      </c>
      <c r="B3327" s="38"/>
      <c r="C3327" s="38" t="s">
        <v>15343</v>
      </c>
      <c r="D3327" s="6" t="s">
        <v>3326</v>
      </c>
      <c r="E3327" s="3">
        <v>4</v>
      </c>
    </row>
    <row r="3328" spans="1:5" ht="18.75">
      <c r="A3328" s="38">
        <v>3326</v>
      </c>
      <c r="B3328" s="38"/>
      <c r="C3328" s="38" t="s">
        <v>15344</v>
      </c>
      <c r="D3328" s="6" t="s">
        <v>3327</v>
      </c>
      <c r="E3328" s="3">
        <v>4</v>
      </c>
    </row>
    <row r="3329" spans="1:5" ht="18.75">
      <c r="A3329" s="38">
        <v>3327</v>
      </c>
      <c r="B3329" s="38"/>
      <c r="C3329" s="38" t="s">
        <v>15345</v>
      </c>
      <c r="D3329" s="6" t="s">
        <v>3328</v>
      </c>
      <c r="E3329" s="3">
        <v>4</v>
      </c>
    </row>
    <row r="3330" spans="1:5" ht="18.75">
      <c r="A3330" s="38">
        <v>3328</v>
      </c>
      <c r="B3330" s="38"/>
      <c r="C3330" s="38" t="s">
        <v>15346</v>
      </c>
      <c r="D3330" s="6" t="s">
        <v>3329</v>
      </c>
      <c r="E3330" s="3">
        <v>4</v>
      </c>
    </row>
    <row r="3331" spans="1:5" ht="18.75">
      <c r="A3331" s="38">
        <v>3329</v>
      </c>
      <c r="B3331" s="38"/>
      <c r="C3331" s="38" t="s">
        <v>15347</v>
      </c>
      <c r="D3331" s="6" t="s">
        <v>3330</v>
      </c>
      <c r="E3331" s="3">
        <v>4</v>
      </c>
    </row>
    <row r="3332" spans="1:5" ht="18.75">
      <c r="A3332" s="38">
        <v>3330</v>
      </c>
      <c r="B3332" s="38"/>
      <c r="C3332" s="38" t="s">
        <v>15348</v>
      </c>
      <c r="D3332" s="6" t="s">
        <v>3331</v>
      </c>
      <c r="E3332" s="3">
        <v>4</v>
      </c>
    </row>
    <row r="3333" spans="1:5" ht="18.75">
      <c r="A3333" s="38">
        <v>3331</v>
      </c>
      <c r="B3333" s="38"/>
      <c r="C3333" s="38" t="s">
        <v>15349</v>
      </c>
      <c r="D3333" s="6" t="s">
        <v>3332</v>
      </c>
      <c r="E3333" s="3">
        <v>4</v>
      </c>
    </row>
    <row r="3334" spans="1:5" ht="18.75">
      <c r="A3334" s="38">
        <v>3332</v>
      </c>
      <c r="B3334" s="38"/>
      <c r="C3334" s="38" t="s">
        <v>15350</v>
      </c>
      <c r="D3334" s="6" t="s">
        <v>3333</v>
      </c>
      <c r="E3334" s="3">
        <v>4</v>
      </c>
    </row>
    <row r="3335" spans="1:5" ht="18.75">
      <c r="A3335" s="38">
        <v>3333</v>
      </c>
      <c r="B3335" s="38"/>
      <c r="C3335" s="38" t="s">
        <v>15351</v>
      </c>
      <c r="D3335" s="6" t="s">
        <v>3334</v>
      </c>
      <c r="E3335" s="3">
        <v>4</v>
      </c>
    </row>
    <row r="3336" spans="1:5" ht="18.75">
      <c r="A3336" s="38">
        <v>3334</v>
      </c>
      <c r="B3336" s="38"/>
      <c r="C3336" s="38" t="s">
        <v>15352</v>
      </c>
      <c r="D3336" s="6" t="s">
        <v>3335</v>
      </c>
      <c r="E3336" s="3">
        <v>4</v>
      </c>
    </row>
    <row r="3337" spans="1:5" ht="18.75">
      <c r="A3337" s="38">
        <v>3335</v>
      </c>
      <c r="B3337" s="38"/>
      <c r="C3337" s="38" t="s">
        <v>15353</v>
      </c>
      <c r="D3337" s="6" t="s">
        <v>3336</v>
      </c>
      <c r="E3337" s="3">
        <v>4</v>
      </c>
    </row>
    <row r="3338" spans="1:5" ht="18.75">
      <c r="A3338" s="38">
        <v>3336</v>
      </c>
      <c r="B3338" s="38"/>
      <c r="C3338" s="38" t="s">
        <v>15354</v>
      </c>
      <c r="D3338" s="6" t="s">
        <v>3337</v>
      </c>
      <c r="E3338" s="3">
        <v>4</v>
      </c>
    </row>
    <row r="3339" spans="1:5" ht="18.75">
      <c r="A3339" s="38">
        <v>3337</v>
      </c>
      <c r="B3339" s="38"/>
      <c r="C3339" s="38" t="s">
        <v>15355</v>
      </c>
      <c r="D3339" s="6" t="s">
        <v>3338</v>
      </c>
      <c r="E3339" s="3">
        <v>4</v>
      </c>
    </row>
    <row r="3340" spans="1:5" ht="18.75">
      <c r="A3340" s="38">
        <v>3338</v>
      </c>
      <c r="B3340" s="38"/>
      <c r="C3340" s="38" t="s">
        <v>15356</v>
      </c>
      <c r="D3340" s="6" t="s">
        <v>3339</v>
      </c>
      <c r="E3340" s="3">
        <v>4</v>
      </c>
    </row>
    <row r="3341" spans="1:5" ht="18.75">
      <c r="A3341" s="38">
        <v>3339</v>
      </c>
      <c r="B3341" s="38"/>
      <c r="C3341" s="38" t="s">
        <v>15357</v>
      </c>
      <c r="D3341" s="6" t="s">
        <v>3340</v>
      </c>
      <c r="E3341" s="3">
        <v>4</v>
      </c>
    </row>
    <row r="3342" spans="1:5" ht="18.75">
      <c r="A3342" s="38">
        <v>3340</v>
      </c>
      <c r="B3342" s="38"/>
      <c r="C3342" s="38" t="s">
        <v>15358</v>
      </c>
      <c r="D3342" s="6" t="s">
        <v>3341</v>
      </c>
      <c r="E3342" s="3">
        <v>4</v>
      </c>
    </row>
    <row r="3343" spans="1:5" ht="18.75">
      <c r="A3343" s="38">
        <v>3341</v>
      </c>
      <c r="B3343" s="38"/>
      <c r="C3343" s="38" t="s">
        <v>15359</v>
      </c>
      <c r="D3343" s="6" t="s">
        <v>3342</v>
      </c>
      <c r="E3343" s="3">
        <v>4</v>
      </c>
    </row>
    <row r="3344" spans="1:5" ht="18.75">
      <c r="A3344" s="38">
        <v>3342</v>
      </c>
      <c r="B3344" s="38"/>
      <c r="C3344" s="38" t="s">
        <v>15360</v>
      </c>
      <c r="D3344" s="6" t="s">
        <v>3343</v>
      </c>
      <c r="E3344" s="3">
        <v>4</v>
      </c>
    </row>
    <row r="3345" spans="1:5" ht="18.75">
      <c r="A3345" s="38">
        <v>3343</v>
      </c>
      <c r="B3345" s="38"/>
      <c r="C3345" s="38" t="s">
        <v>15361</v>
      </c>
      <c r="D3345" s="6" t="s">
        <v>3344</v>
      </c>
      <c r="E3345" s="3">
        <v>4</v>
      </c>
    </row>
    <row r="3346" spans="1:5" ht="18.75">
      <c r="A3346" s="38">
        <v>3344</v>
      </c>
      <c r="B3346" s="38"/>
      <c r="C3346" s="38" t="s">
        <v>15362</v>
      </c>
      <c r="D3346" s="6" t="s">
        <v>3345</v>
      </c>
      <c r="E3346" s="3">
        <v>4</v>
      </c>
    </row>
    <row r="3347" spans="1:5" ht="18.75">
      <c r="A3347" s="38">
        <v>3345</v>
      </c>
      <c r="B3347" s="38"/>
      <c r="C3347" s="38" t="s">
        <v>15363</v>
      </c>
      <c r="D3347" s="6" t="s">
        <v>3346</v>
      </c>
      <c r="E3347" s="3">
        <v>4</v>
      </c>
    </row>
    <row r="3348" spans="1:5" ht="18.75">
      <c r="A3348" s="38">
        <v>3346</v>
      </c>
      <c r="B3348" s="38"/>
      <c r="C3348" s="38" t="s">
        <v>15364</v>
      </c>
      <c r="D3348" s="6" t="s">
        <v>3347</v>
      </c>
      <c r="E3348" s="3">
        <v>4</v>
      </c>
    </row>
    <row r="3349" spans="1:5" ht="18.75">
      <c r="A3349" s="38">
        <v>3347</v>
      </c>
      <c r="B3349" s="38"/>
      <c r="C3349" s="38" t="s">
        <v>15365</v>
      </c>
      <c r="D3349" s="6" t="s">
        <v>3348</v>
      </c>
      <c r="E3349" s="3">
        <v>4</v>
      </c>
    </row>
    <row r="3350" spans="1:5" ht="18.75">
      <c r="A3350" s="38">
        <v>3348</v>
      </c>
      <c r="B3350" s="38"/>
      <c r="C3350" s="38" t="s">
        <v>15366</v>
      </c>
      <c r="D3350" s="6" t="s">
        <v>3349</v>
      </c>
      <c r="E3350" s="3">
        <v>4</v>
      </c>
    </row>
    <row r="3351" spans="1:5" ht="18.75">
      <c r="A3351" s="38">
        <v>3349</v>
      </c>
      <c r="B3351" s="38"/>
      <c r="C3351" s="38" t="s">
        <v>15367</v>
      </c>
      <c r="D3351" s="6" t="s">
        <v>3350</v>
      </c>
      <c r="E3351" s="3">
        <v>4</v>
      </c>
    </row>
    <row r="3352" spans="1:5" ht="18.75">
      <c r="A3352" s="38">
        <v>3350</v>
      </c>
      <c r="B3352" s="38"/>
      <c r="C3352" s="38" t="s">
        <v>15368</v>
      </c>
      <c r="D3352" s="6" t="s">
        <v>3351</v>
      </c>
      <c r="E3352" s="3">
        <v>4</v>
      </c>
    </row>
    <row r="3353" spans="1:5" ht="18.75">
      <c r="A3353" s="38">
        <v>3351</v>
      </c>
      <c r="B3353" s="38"/>
      <c r="C3353" s="38" t="s">
        <v>15369</v>
      </c>
      <c r="D3353" s="6" t="s">
        <v>3352</v>
      </c>
      <c r="E3353" s="3">
        <v>4</v>
      </c>
    </row>
    <row r="3354" spans="1:5" ht="18.75">
      <c r="A3354" s="38">
        <v>3352</v>
      </c>
      <c r="B3354" s="38"/>
      <c r="C3354" s="38" t="s">
        <v>15370</v>
      </c>
      <c r="D3354" s="6" t="s">
        <v>3353</v>
      </c>
      <c r="E3354" s="3">
        <v>4</v>
      </c>
    </row>
    <row r="3355" spans="1:5" ht="18.75">
      <c r="A3355" s="38">
        <v>3353</v>
      </c>
      <c r="B3355" s="38"/>
      <c r="C3355" s="38" t="s">
        <v>15371</v>
      </c>
      <c r="D3355" s="6" t="s">
        <v>3354</v>
      </c>
      <c r="E3355" s="3">
        <v>4</v>
      </c>
    </row>
    <row r="3356" spans="1:5" ht="18.75">
      <c r="A3356" s="38">
        <v>3354</v>
      </c>
      <c r="B3356" s="38"/>
      <c r="C3356" s="38" t="s">
        <v>15372</v>
      </c>
      <c r="D3356" s="6" t="s">
        <v>3355</v>
      </c>
      <c r="E3356" s="3">
        <v>4</v>
      </c>
    </row>
    <row r="3357" spans="1:5" ht="18.75">
      <c r="A3357" s="38">
        <v>3355</v>
      </c>
      <c r="B3357" s="38"/>
      <c r="C3357" s="38" t="s">
        <v>15373</v>
      </c>
      <c r="D3357" s="6" t="s">
        <v>3356</v>
      </c>
      <c r="E3357" s="3">
        <v>4</v>
      </c>
    </row>
    <row r="3358" spans="1:5" ht="18.75">
      <c r="A3358" s="38">
        <v>3356</v>
      </c>
      <c r="B3358" s="38"/>
      <c r="C3358" s="38" t="s">
        <v>15374</v>
      </c>
      <c r="D3358" s="6" t="s">
        <v>3357</v>
      </c>
      <c r="E3358" s="3">
        <v>4</v>
      </c>
    </row>
    <row r="3359" spans="1:5" ht="18.75">
      <c r="A3359" s="38">
        <v>3357</v>
      </c>
      <c r="B3359" s="38"/>
      <c r="C3359" s="38" t="s">
        <v>15375</v>
      </c>
      <c r="D3359" s="6" t="s">
        <v>3358</v>
      </c>
      <c r="E3359" s="3">
        <v>4</v>
      </c>
    </row>
    <row r="3360" spans="1:5" ht="18.75">
      <c r="A3360" s="38">
        <v>3358</v>
      </c>
      <c r="B3360" s="38"/>
      <c r="C3360" s="38" t="s">
        <v>15376</v>
      </c>
      <c r="D3360" s="6" t="s">
        <v>3359</v>
      </c>
      <c r="E3360" s="3">
        <v>4</v>
      </c>
    </row>
    <row r="3361" spans="1:5" ht="18.75">
      <c r="A3361" s="38">
        <v>3359</v>
      </c>
      <c r="B3361" s="38"/>
      <c r="C3361" s="38" t="s">
        <v>15377</v>
      </c>
      <c r="D3361" s="6" t="s">
        <v>3360</v>
      </c>
      <c r="E3361" s="3">
        <v>4</v>
      </c>
    </row>
    <row r="3362" spans="1:5" ht="18.75">
      <c r="A3362" s="38">
        <v>3360</v>
      </c>
      <c r="B3362" s="38"/>
      <c r="C3362" s="38" t="s">
        <v>15378</v>
      </c>
      <c r="D3362" s="6" t="s">
        <v>3361</v>
      </c>
      <c r="E3362" s="3">
        <v>4</v>
      </c>
    </row>
    <row r="3363" spans="1:5" ht="18.75">
      <c r="A3363" s="38">
        <v>3361</v>
      </c>
      <c r="B3363" s="38"/>
      <c r="C3363" s="38" t="s">
        <v>15379</v>
      </c>
      <c r="D3363" s="6" t="s">
        <v>3362</v>
      </c>
      <c r="E3363" s="3">
        <v>4</v>
      </c>
    </row>
    <row r="3364" spans="1:5" ht="18.75">
      <c r="A3364" s="38">
        <v>3362</v>
      </c>
      <c r="B3364" s="38"/>
      <c r="C3364" s="38" t="s">
        <v>15380</v>
      </c>
      <c r="D3364" s="6" t="s">
        <v>3363</v>
      </c>
      <c r="E3364" s="3">
        <v>4</v>
      </c>
    </row>
    <row r="3365" spans="1:5" ht="18.75">
      <c r="A3365" s="38">
        <v>3363</v>
      </c>
      <c r="B3365" s="38"/>
      <c r="C3365" s="38" t="s">
        <v>15381</v>
      </c>
      <c r="D3365" s="6" t="s">
        <v>3364</v>
      </c>
      <c r="E3365" s="3">
        <v>4</v>
      </c>
    </row>
    <row r="3366" spans="1:5" ht="18.75">
      <c r="A3366" s="38">
        <v>3364</v>
      </c>
      <c r="B3366" s="38"/>
      <c r="C3366" s="38" t="s">
        <v>15382</v>
      </c>
      <c r="D3366" s="6" t="s">
        <v>3365</v>
      </c>
      <c r="E3366" s="3">
        <v>4</v>
      </c>
    </row>
    <row r="3367" spans="1:5" ht="18.75">
      <c r="A3367" s="38">
        <v>3365</v>
      </c>
      <c r="B3367" s="38"/>
      <c r="C3367" s="38" t="s">
        <v>15383</v>
      </c>
      <c r="D3367" s="6" t="s">
        <v>3366</v>
      </c>
      <c r="E3367" s="3">
        <v>4</v>
      </c>
    </row>
    <row r="3368" spans="1:5" ht="18.75">
      <c r="A3368" s="38">
        <v>3366</v>
      </c>
      <c r="B3368" s="38"/>
      <c r="C3368" s="38" t="s">
        <v>15384</v>
      </c>
      <c r="D3368" s="6" t="s">
        <v>3367</v>
      </c>
      <c r="E3368" s="3">
        <v>4</v>
      </c>
    </row>
    <row r="3369" spans="1:5" ht="18.75">
      <c r="A3369" s="38">
        <v>3367</v>
      </c>
      <c r="B3369" s="38"/>
      <c r="C3369" s="38" t="s">
        <v>15385</v>
      </c>
      <c r="D3369" s="6" t="s">
        <v>3368</v>
      </c>
      <c r="E3369" s="3">
        <v>4</v>
      </c>
    </row>
    <row r="3370" spans="1:5" ht="18.75">
      <c r="A3370" s="38">
        <v>3368</v>
      </c>
      <c r="B3370" s="38"/>
      <c r="C3370" s="38" t="s">
        <v>15386</v>
      </c>
      <c r="D3370" s="6" t="s">
        <v>3369</v>
      </c>
      <c r="E3370" s="3">
        <v>4</v>
      </c>
    </row>
    <row r="3371" spans="1:5" ht="18.75">
      <c r="A3371" s="38">
        <v>3369</v>
      </c>
      <c r="B3371" s="38"/>
      <c r="C3371" s="38" t="s">
        <v>15387</v>
      </c>
      <c r="D3371" s="6" t="s">
        <v>3370</v>
      </c>
      <c r="E3371" s="3">
        <v>4</v>
      </c>
    </row>
    <row r="3372" spans="1:5" ht="18.75">
      <c r="A3372" s="38">
        <v>3370</v>
      </c>
      <c r="B3372" s="38"/>
      <c r="C3372" s="38" t="s">
        <v>15388</v>
      </c>
      <c r="D3372" s="6" t="s">
        <v>3371</v>
      </c>
      <c r="E3372" s="3">
        <v>4</v>
      </c>
    </row>
    <row r="3373" spans="1:5" ht="18.75">
      <c r="A3373" s="38">
        <v>3371</v>
      </c>
      <c r="B3373" s="38"/>
      <c r="C3373" s="38" t="s">
        <v>15389</v>
      </c>
      <c r="D3373" s="6" t="s">
        <v>3372</v>
      </c>
      <c r="E3373" s="3">
        <v>4</v>
      </c>
    </row>
    <row r="3374" spans="1:5" ht="18.75">
      <c r="A3374" s="38">
        <v>3372</v>
      </c>
      <c r="B3374" s="38"/>
      <c r="C3374" s="38" t="s">
        <v>15390</v>
      </c>
      <c r="D3374" s="6" t="s">
        <v>3373</v>
      </c>
      <c r="E3374" s="3">
        <v>4</v>
      </c>
    </row>
    <row r="3375" spans="1:5" ht="18.75">
      <c r="A3375" s="38">
        <v>3373</v>
      </c>
      <c r="B3375" s="38"/>
      <c r="C3375" s="38" t="s">
        <v>15391</v>
      </c>
      <c r="D3375" s="6" t="s">
        <v>3374</v>
      </c>
      <c r="E3375" s="3">
        <v>4</v>
      </c>
    </row>
    <row r="3376" spans="1:5" ht="18.75">
      <c r="A3376" s="38">
        <v>3374</v>
      </c>
      <c r="B3376" s="38"/>
      <c r="C3376" s="38" t="s">
        <v>15392</v>
      </c>
      <c r="D3376" s="6" t="s">
        <v>3375</v>
      </c>
      <c r="E3376" s="3">
        <v>4</v>
      </c>
    </row>
    <row r="3377" spans="1:5" ht="18.75">
      <c r="A3377" s="38">
        <v>3375</v>
      </c>
      <c r="B3377" s="38"/>
      <c r="C3377" s="38" t="s">
        <v>15393</v>
      </c>
      <c r="D3377" s="6" t="s">
        <v>3376</v>
      </c>
      <c r="E3377" s="3">
        <v>4</v>
      </c>
    </row>
    <row r="3378" spans="1:5" ht="18.75">
      <c r="A3378" s="38">
        <v>3376</v>
      </c>
      <c r="B3378" s="38"/>
      <c r="C3378" s="38" t="s">
        <v>15394</v>
      </c>
      <c r="D3378" s="6" t="s">
        <v>3377</v>
      </c>
      <c r="E3378" s="3">
        <v>4</v>
      </c>
    </row>
    <row r="3379" spans="1:5" ht="18.75">
      <c r="A3379" s="38">
        <v>3377</v>
      </c>
      <c r="B3379" s="38"/>
      <c r="C3379" s="38" t="s">
        <v>15395</v>
      </c>
      <c r="D3379" s="6" t="s">
        <v>3378</v>
      </c>
      <c r="E3379" s="3">
        <v>4</v>
      </c>
    </row>
    <row r="3380" spans="1:5" ht="18.75">
      <c r="A3380" s="38">
        <v>3378</v>
      </c>
      <c r="B3380" s="38"/>
      <c r="C3380" s="38" t="s">
        <v>15396</v>
      </c>
      <c r="D3380" s="6" t="s">
        <v>3379</v>
      </c>
      <c r="E3380" s="3">
        <v>4</v>
      </c>
    </row>
    <row r="3381" spans="1:5" ht="18.75">
      <c r="A3381" s="38">
        <v>3379</v>
      </c>
      <c r="B3381" s="38"/>
      <c r="C3381" s="38" t="s">
        <v>15397</v>
      </c>
      <c r="D3381" s="6" t="s">
        <v>3380</v>
      </c>
      <c r="E3381" s="3">
        <v>4</v>
      </c>
    </row>
    <row r="3382" spans="1:5" ht="18.75">
      <c r="A3382" s="38">
        <v>3380</v>
      </c>
      <c r="B3382" s="38"/>
      <c r="C3382" s="38" t="s">
        <v>15398</v>
      </c>
      <c r="D3382" s="6" t="s">
        <v>3381</v>
      </c>
      <c r="E3382" s="3">
        <v>4</v>
      </c>
    </row>
    <row r="3383" spans="1:5" ht="18.75">
      <c r="A3383" s="38">
        <v>3381</v>
      </c>
      <c r="B3383" s="38"/>
      <c r="C3383" s="38" t="s">
        <v>15399</v>
      </c>
      <c r="D3383" s="6" t="s">
        <v>3382</v>
      </c>
      <c r="E3383" s="3">
        <v>4</v>
      </c>
    </row>
    <row r="3384" spans="1:5" ht="18.75">
      <c r="A3384" s="38">
        <v>3382</v>
      </c>
      <c r="B3384" s="38"/>
      <c r="C3384" s="38" t="s">
        <v>15400</v>
      </c>
      <c r="D3384" s="6" t="s">
        <v>3383</v>
      </c>
      <c r="E3384" s="3">
        <v>4</v>
      </c>
    </row>
    <row r="3385" spans="1:5" ht="18.75">
      <c r="A3385" s="38">
        <v>3383</v>
      </c>
      <c r="B3385" s="38"/>
      <c r="C3385" s="38" t="s">
        <v>15401</v>
      </c>
      <c r="D3385" s="6" t="s">
        <v>3384</v>
      </c>
      <c r="E3385" s="3">
        <v>4</v>
      </c>
    </row>
    <row r="3386" spans="1:5" ht="18.75">
      <c r="A3386" s="38">
        <v>3384</v>
      </c>
      <c r="B3386" s="38"/>
      <c r="C3386" s="38" t="s">
        <v>3385</v>
      </c>
      <c r="D3386" s="6" t="s">
        <v>3385</v>
      </c>
      <c r="E3386" s="3">
        <v>4</v>
      </c>
    </row>
    <row r="3387" spans="1:5" ht="18.75">
      <c r="A3387" s="38">
        <v>3385</v>
      </c>
      <c r="B3387" s="38"/>
      <c r="C3387" s="38" t="s">
        <v>3386</v>
      </c>
      <c r="D3387" s="6" t="s">
        <v>3386</v>
      </c>
      <c r="E3387" s="3">
        <v>4</v>
      </c>
    </row>
    <row r="3388" spans="1:5" ht="49.5">
      <c r="A3388" s="38">
        <v>3386</v>
      </c>
      <c r="B3388" s="38"/>
      <c r="C3388" s="38" t="s">
        <v>15402</v>
      </c>
      <c r="D3388" s="6" t="s">
        <v>3387</v>
      </c>
      <c r="E3388" s="3">
        <v>4</v>
      </c>
    </row>
    <row r="3389" spans="1:5" ht="18.75">
      <c r="A3389" s="38">
        <v>3387</v>
      </c>
      <c r="B3389" s="38"/>
      <c r="C3389" s="38" t="s">
        <v>3388</v>
      </c>
      <c r="D3389" s="6" t="s">
        <v>3388</v>
      </c>
      <c r="E3389" s="3">
        <v>4</v>
      </c>
    </row>
    <row r="3390" spans="1:5" ht="18.75">
      <c r="A3390" s="38">
        <v>3388</v>
      </c>
      <c r="B3390" s="38"/>
      <c r="C3390" s="38" t="s">
        <v>3389</v>
      </c>
      <c r="D3390" s="6" t="s">
        <v>3389</v>
      </c>
      <c r="E3390" s="3">
        <v>4</v>
      </c>
    </row>
    <row r="3391" spans="1:5" ht="18.75">
      <c r="A3391" s="38">
        <v>3389</v>
      </c>
      <c r="B3391" s="38"/>
      <c r="C3391" s="38" t="s">
        <v>3390</v>
      </c>
      <c r="D3391" s="6" t="s">
        <v>3391</v>
      </c>
      <c r="E3391" s="3">
        <v>4</v>
      </c>
    </row>
    <row r="3392" spans="1:5" ht="18.75">
      <c r="A3392" s="38">
        <v>3390</v>
      </c>
      <c r="B3392" s="38"/>
      <c r="C3392" s="38" t="s">
        <v>3392</v>
      </c>
      <c r="D3392" s="6" t="s">
        <v>3392</v>
      </c>
      <c r="E3392" s="3">
        <v>4</v>
      </c>
    </row>
    <row r="3393" spans="1:5" ht="18.75">
      <c r="A3393" s="38">
        <v>3391</v>
      </c>
      <c r="B3393" s="38"/>
      <c r="C3393" s="38" t="s">
        <v>3393</v>
      </c>
      <c r="D3393" s="6" t="s">
        <v>3393</v>
      </c>
      <c r="E3393" s="3">
        <v>4</v>
      </c>
    </row>
    <row r="3394" spans="1:5" ht="18.75">
      <c r="A3394" s="38">
        <v>3392</v>
      </c>
      <c r="B3394" s="38"/>
      <c r="C3394" s="38" t="s">
        <v>3394</v>
      </c>
      <c r="D3394" s="6" t="s">
        <v>3394</v>
      </c>
      <c r="E3394" s="3">
        <v>4</v>
      </c>
    </row>
    <row r="3395" spans="1:5" ht="18.75">
      <c r="A3395" s="38">
        <v>3393</v>
      </c>
      <c r="B3395" s="38"/>
      <c r="C3395" s="38" t="s">
        <v>3395</v>
      </c>
      <c r="D3395" s="6" t="s">
        <v>3395</v>
      </c>
      <c r="E3395" s="3">
        <v>4</v>
      </c>
    </row>
    <row r="3396" spans="1:5" ht="18.75">
      <c r="A3396" s="38">
        <v>3394</v>
      </c>
      <c r="B3396" s="38"/>
      <c r="C3396" s="38" t="s">
        <v>3396</v>
      </c>
      <c r="D3396" s="6" t="s">
        <v>3396</v>
      </c>
      <c r="E3396" s="3">
        <v>4</v>
      </c>
    </row>
    <row r="3397" spans="1:5" ht="18.75">
      <c r="A3397" s="38">
        <v>3395</v>
      </c>
      <c r="B3397" s="38"/>
      <c r="C3397" s="38" t="s">
        <v>3397</v>
      </c>
      <c r="D3397" s="6" t="s">
        <v>3398</v>
      </c>
      <c r="E3397" s="3">
        <v>4</v>
      </c>
    </row>
    <row r="3398" spans="1:5" ht="18.75">
      <c r="A3398" s="38">
        <v>3396</v>
      </c>
      <c r="B3398" s="38"/>
      <c r="C3398" s="38" t="s">
        <v>3399</v>
      </c>
      <c r="D3398" s="6" t="s">
        <v>3399</v>
      </c>
      <c r="E3398" s="3">
        <v>4</v>
      </c>
    </row>
    <row r="3399" spans="1:5" ht="18.75">
      <c r="A3399" s="38">
        <v>3397</v>
      </c>
      <c r="B3399" s="38"/>
      <c r="C3399" s="38" t="s">
        <v>3400</v>
      </c>
      <c r="D3399" s="6" t="s">
        <v>3400</v>
      </c>
      <c r="E3399" s="3">
        <v>4</v>
      </c>
    </row>
    <row r="3400" spans="1:5" ht="18.75">
      <c r="A3400" s="38">
        <v>3398</v>
      </c>
      <c r="B3400" s="38"/>
      <c r="C3400" s="38" t="s">
        <v>3401</v>
      </c>
      <c r="D3400" s="6" t="s">
        <v>3401</v>
      </c>
      <c r="E3400" s="3">
        <v>4</v>
      </c>
    </row>
    <row r="3401" spans="1:5" ht="18.75">
      <c r="A3401" s="38">
        <v>3399</v>
      </c>
      <c r="B3401" s="38"/>
      <c r="C3401" s="38" t="s">
        <v>3402</v>
      </c>
      <c r="D3401" s="6" t="s">
        <v>3403</v>
      </c>
      <c r="E3401" s="3">
        <v>4</v>
      </c>
    </row>
    <row r="3402" spans="1:5" ht="18.75">
      <c r="A3402" s="38">
        <v>3400</v>
      </c>
      <c r="B3402" s="38"/>
      <c r="C3402" s="38" t="s">
        <v>3404</v>
      </c>
      <c r="D3402" s="6" t="s">
        <v>3404</v>
      </c>
      <c r="E3402" s="3">
        <v>4</v>
      </c>
    </row>
    <row r="3403" spans="1:5" ht="18.75">
      <c r="A3403" s="38">
        <v>3401</v>
      </c>
      <c r="B3403" s="38"/>
      <c r="C3403" s="38" t="s">
        <v>3405</v>
      </c>
      <c r="D3403" s="6" t="s">
        <v>3405</v>
      </c>
      <c r="E3403" s="3">
        <v>4</v>
      </c>
    </row>
    <row r="3404" spans="1:5" ht="18.75">
      <c r="A3404" s="38">
        <v>3402</v>
      </c>
      <c r="B3404" s="38"/>
      <c r="C3404" s="38" t="s">
        <v>3406</v>
      </c>
      <c r="D3404" s="6" t="s">
        <v>3406</v>
      </c>
      <c r="E3404" s="3">
        <v>4</v>
      </c>
    </row>
    <row r="3405" spans="1:5" ht="18.75">
      <c r="A3405" s="38">
        <v>3403</v>
      </c>
      <c r="B3405" s="38"/>
      <c r="C3405" s="38" t="s">
        <v>15403</v>
      </c>
      <c r="D3405" s="6" t="s">
        <v>3407</v>
      </c>
      <c r="E3405" s="3">
        <v>4</v>
      </c>
    </row>
    <row r="3406" spans="1:5" ht="18.75">
      <c r="A3406" s="38">
        <v>3404</v>
      </c>
      <c r="B3406" s="38"/>
      <c r="C3406" s="38" t="s">
        <v>3408</v>
      </c>
      <c r="D3406" s="6" t="s">
        <v>3408</v>
      </c>
      <c r="E3406" s="3">
        <v>4</v>
      </c>
    </row>
    <row r="3407" spans="1:5" ht="18.75">
      <c r="A3407" s="38">
        <v>3405</v>
      </c>
      <c r="B3407" s="38"/>
      <c r="C3407" s="38" t="s">
        <v>15404</v>
      </c>
      <c r="D3407" s="6" t="s">
        <v>3409</v>
      </c>
      <c r="E3407" s="3">
        <v>4</v>
      </c>
    </row>
    <row r="3408" spans="1:5" ht="18.75">
      <c r="A3408" s="38">
        <v>3406</v>
      </c>
      <c r="B3408" s="38"/>
      <c r="C3408" s="38" t="s">
        <v>15405</v>
      </c>
      <c r="D3408" s="6" t="s">
        <v>3410</v>
      </c>
      <c r="E3408" s="3">
        <v>4</v>
      </c>
    </row>
    <row r="3409" spans="1:5" ht="18.75">
      <c r="A3409" s="38">
        <v>3407</v>
      </c>
      <c r="B3409" s="38"/>
      <c r="C3409" s="38" t="s">
        <v>15406</v>
      </c>
      <c r="D3409" s="6" t="s">
        <v>3411</v>
      </c>
      <c r="E3409" s="3">
        <v>4</v>
      </c>
    </row>
    <row r="3410" spans="1:5" ht="18.75">
      <c r="A3410" s="38">
        <v>3408</v>
      </c>
      <c r="B3410" s="38"/>
      <c r="C3410" s="38" t="s">
        <v>15407</v>
      </c>
      <c r="D3410" s="6" t="s">
        <v>3412</v>
      </c>
      <c r="E3410" s="3">
        <v>4</v>
      </c>
    </row>
    <row r="3411" spans="1:5" ht="18.75">
      <c r="A3411" s="38">
        <v>3409</v>
      </c>
      <c r="B3411" s="38"/>
      <c r="C3411" s="38" t="s">
        <v>15408</v>
      </c>
      <c r="D3411" s="6" t="s">
        <v>3413</v>
      </c>
      <c r="E3411" s="3">
        <v>4</v>
      </c>
    </row>
    <row r="3412" spans="1:5" ht="18.75">
      <c r="A3412" s="38">
        <v>3410</v>
      </c>
      <c r="B3412" s="38"/>
      <c r="C3412" s="38" t="s">
        <v>15409</v>
      </c>
      <c r="D3412" s="6" t="s">
        <v>3414</v>
      </c>
      <c r="E3412" s="3">
        <v>4</v>
      </c>
    </row>
    <row r="3413" spans="1:5" ht="18.75">
      <c r="A3413" s="38">
        <v>3411</v>
      </c>
      <c r="B3413" s="38"/>
      <c r="C3413" s="38" t="s">
        <v>15410</v>
      </c>
      <c r="D3413" s="6" t="s">
        <v>3415</v>
      </c>
      <c r="E3413" s="3">
        <v>4</v>
      </c>
    </row>
    <row r="3414" spans="1:5" ht="18.75">
      <c r="A3414" s="38">
        <v>3412</v>
      </c>
      <c r="B3414" s="38"/>
      <c r="C3414" s="38" t="s">
        <v>15411</v>
      </c>
      <c r="D3414" s="6" t="s">
        <v>3416</v>
      </c>
      <c r="E3414" s="3">
        <v>4</v>
      </c>
    </row>
    <row r="3415" spans="1:5" ht="18.75">
      <c r="A3415" s="38">
        <v>3413</v>
      </c>
      <c r="B3415" s="38"/>
      <c r="C3415" s="38" t="s">
        <v>15412</v>
      </c>
      <c r="D3415" s="6" t="s">
        <v>3417</v>
      </c>
      <c r="E3415" s="3">
        <v>4</v>
      </c>
    </row>
    <row r="3416" spans="1:5" ht="18.75">
      <c r="A3416" s="38">
        <v>3414</v>
      </c>
      <c r="B3416" s="38"/>
      <c r="C3416" s="38" t="s">
        <v>15413</v>
      </c>
      <c r="D3416" s="6" t="s">
        <v>3418</v>
      </c>
      <c r="E3416" s="3">
        <v>4</v>
      </c>
    </row>
    <row r="3417" spans="1:5" ht="18.75">
      <c r="A3417" s="38">
        <v>3415</v>
      </c>
      <c r="B3417" s="38"/>
      <c r="C3417" s="38" t="s">
        <v>15414</v>
      </c>
      <c r="D3417" s="6" t="s">
        <v>3419</v>
      </c>
      <c r="E3417" s="3">
        <v>4</v>
      </c>
    </row>
    <row r="3418" spans="1:5" ht="18.75">
      <c r="A3418" s="38">
        <v>3416</v>
      </c>
      <c r="B3418" s="38"/>
      <c r="C3418" s="38" t="s">
        <v>15415</v>
      </c>
      <c r="D3418" s="6" t="s">
        <v>3420</v>
      </c>
      <c r="E3418" s="3">
        <v>4</v>
      </c>
    </row>
    <row r="3419" spans="1:5" ht="18.75">
      <c r="A3419" s="38">
        <v>3417</v>
      </c>
      <c r="B3419" s="38"/>
      <c r="C3419" s="38" t="s">
        <v>15416</v>
      </c>
      <c r="D3419" s="6" t="s">
        <v>3421</v>
      </c>
      <c r="E3419" s="3">
        <v>4</v>
      </c>
    </row>
    <row r="3420" spans="1:5" ht="49.5">
      <c r="A3420" s="38">
        <v>3418</v>
      </c>
      <c r="B3420" s="38"/>
      <c r="C3420" s="38" t="s">
        <v>15417</v>
      </c>
      <c r="D3420" s="6" t="s">
        <v>3422</v>
      </c>
      <c r="E3420" s="3">
        <v>4</v>
      </c>
    </row>
    <row r="3421" spans="1:5" ht="18.75">
      <c r="A3421" s="38">
        <v>3419</v>
      </c>
      <c r="B3421" s="38"/>
      <c r="C3421" s="38" t="s">
        <v>15418</v>
      </c>
      <c r="D3421" s="6" t="s">
        <v>3423</v>
      </c>
      <c r="E3421" s="3">
        <v>4</v>
      </c>
    </row>
    <row r="3422" spans="1:5" ht="18.75">
      <c r="A3422" s="38">
        <v>3420</v>
      </c>
      <c r="B3422" s="38"/>
      <c r="C3422" s="38" t="s">
        <v>15419</v>
      </c>
      <c r="D3422" s="6" t="s">
        <v>3424</v>
      </c>
      <c r="E3422" s="3">
        <v>4</v>
      </c>
    </row>
    <row r="3423" spans="1:5" ht="18.75">
      <c r="A3423" s="38">
        <v>3421</v>
      </c>
      <c r="B3423" s="38"/>
      <c r="C3423" s="38" t="s">
        <v>15420</v>
      </c>
      <c r="D3423" s="6" t="s">
        <v>3425</v>
      </c>
      <c r="E3423" s="3">
        <v>4</v>
      </c>
    </row>
    <row r="3424" spans="1:5" ht="18.75">
      <c r="A3424" s="38">
        <v>3422</v>
      </c>
      <c r="B3424" s="38"/>
      <c r="C3424" s="38" t="s">
        <v>15421</v>
      </c>
      <c r="D3424" s="6" t="s">
        <v>3426</v>
      </c>
      <c r="E3424" s="3">
        <v>4</v>
      </c>
    </row>
    <row r="3425" spans="1:5" ht="18.75">
      <c r="A3425" s="38">
        <v>3423</v>
      </c>
      <c r="B3425" s="38"/>
      <c r="C3425" s="38" t="s">
        <v>3427</v>
      </c>
      <c r="D3425" s="6" t="s">
        <v>3427</v>
      </c>
      <c r="E3425" s="3">
        <v>4</v>
      </c>
    </row>
    <row r="3426" spans="1:5" ht="18.75">
      <c r="A3426" s="38">
        <v>3424</v>
      </c>
      <c r="B3426" s="38"/>
      <c r="C3426" s="38" t="s">
        <v>3428</v>
      </c>
      <c r="D3426" s="6" t="s">
        <v>3428</v>
      </c>
      <c r="E3426" s="3">
        <v>4</v>
      </c>
    </row>
    <row r="3427" spans="1:5" ht="18.75">
      <c r="A3427" s="38">
        <v>3425</v>
      </c>
      <c r="B3427" s="38"/>
      <c r="C3427" s="38" t="s">
        <v>15422</v>
      </c>
      <c r="D3427" s="6" t="s">
        <v>3429</v>
      </c>
      <c r="E3427" s="3">
        <v>4</v>
      </c>
    </row>
    <row r="3428" spans="1:5" ht="18.75">
      <c r="A3428" s="38">
        <v>3426</v>
      </c>
      <c r="B3428" s="38"/>
      <c r="C3428" s="38" t="s">
        <v>3430</v>
      </c>
      <c r="D3428" s="6" t="s">
        <v>3430</v>
      </c>
      <c r="E3428" s="3">
        <v>4</v>
      </c>
    </row>
    <row r="3429" spans="1:5" ht="18.75">
      <c r="A3429" s="38">
        <v>3427</v>
      </c>
      <c r="B3429" s="38"/>
      <c r="C3429" s="38" t="s">
        <v>3431</v>
      </c>
      <c r="D3429" s="6" t="s">
        <v>3431</v>
      </c>
      <c r="E3429" s="3">
        <v>4</v>
      </c>
    </row>
    <row r="3430" spans="1:5" ht="18.75">
      <c r="A3430" s="38">
        <v>3428</v>
      </c>
      <c r="B3430" s="38"/>
      <c r="C3430" s="38" t="s">
        <v>15423</v>
      </c>
      <c r="D3430" s="6" t="s">
        <v>3432</v>
      </c>
      <c r="E3430" s="3">
        <v>4</v>
      </c>
    </row>
    <row r="3431" spans="1:5" ht="18.75">
      <c r="A3431" s="38">
        <v>3429</v>
      </c>
      <c r="B3431" s="38"/>
      <c r="C3431" s="38" t="s">
        <v>3433</v>
      </c>
      <c r="D3431" s="6" t="s">
        <v>3433</v>
      </c>
      <c r="E3431" s="3">
        <v>4</v>
      </c>
    </row>
    <row r="3432" spans="1:5" ht="18.75">
      <c r="A3432" s="38">
        <v>3430</v>
      </c>
      <c r="B3432" s="38"/>
      <c r="C3432" s="38" t="s">
        <v>3434</v>
      </c>
      <c r="D3432" s="6" t="s">
        <v>3434</v>
      </c>
      <c r="E3432" s="3">
        <v>4</v>
      </c>
    </row>
    <row r="3433" spans="1:5" ht="18.75">
      <c r="A3433" s="38">
        <v>3431</v>
      </c>
      <c r="B3433" s="38"/>
      <c r="C3433" s="38" t="s">
        <v>3435</v>
      </c>
      <c r="D3433" s="6" t="s">
        <v>3435</v>
      </c>
      <c r="E3433" s="3">
        <v>4</v>
      </c>
    </row>
    <row r="3434" spans="1:5" ht="18.75">
      <c r="A3434" s="38">
        <v>3432</v>
      </c>
      <c r="B3434" s="38"/>
      <c r="C3434" s="38" t="s">
        <v>3436</v>
      </c>
      <c r="D3434" s="6" t="s">
        <v>3436</v>
      </c>
      <c r="E3434" s="3">
        <v>4</v>
      </c>
    </row>
    <row r="3435" spans="1:5" ht="18.75">
      <c r="A3435" s="38">
        <v>3433</v>
      </c>
      <c r="B3435" s="38"/>
      <c r="C3435" s="38" t="s">
        <v>3437</v>
      </c>
      <c r="D3435" s="6" t="s">
        <v>3438</v>
      </c>
      <c r="E3435" s="3">
        <v>4</v>
      </c>
    </row>
    <row r="3436" spans="1:5" ht="18.75">
      <c r="A3436" s="38">
        <v>3434</v>
      </c>
      <c r="B3436" s="38"/>
      <c r="C3436" s="38" t="s">
        <v>3439</v>
      </c>
      <c r="D3436" s="6" t="s">
        <v>3439</v>
      </c>
      <c r="E3436" s="3">
        <v>4</v>
      </c>
    </row>
    <row r="3437" spans="1:5" ht="18.75">
      <c r="A3437" s="38">
        <v>3435</v>
      </c>
      <c r="B3437" s="38"/>
      <c r="C3437" s="38" t="s">
        <v>15424</v>
      </c>
      <c r="D3437" s="6" t="s">
        <v>3440</v>
      </c>
      <c r="E3437" s="3">
        <v>4</v>
      </c>
    </row>
    <row r="3438" spans="1:5" ht="18.75">
      <c r="A3438" s="38">
        <v>3436</v>
      </c>
      <c r="B3438" s="38"/>
      <c r="C3438" s="38" t="s">
        <v>15425</v>
      </c>
      <c r="D3438" s="6" t="s">
        <v>3441</v>
      </c>
      <c r="E3438" s="3">
        <v>4</v>
      </c>
    </row>
    <row r="3439" spans="1:5" ht="18.75">
      <c r="A3439" s="38">
        <v>3437</v>
      </c>
      <c r="B3439" s="38"/>
      <c r="C3439" s="38" t="s">
        <v>15426</v>
      </c>
      <c r="D3439" s="6" t="s">
        <v>3442</v>
      </c>
      <c r="E3439" s="3">
        <v>4</v>
      </c>
    </row>
    <row r="3440" spans="1:5" ht="18.75">
      <c r="A3440" s="38">
        <v>3438</v>
      </c>
      <c r="B3440" s="38"/>
      <c r="C3440" s="38" t="s">
        <v>15427</v>
      </c>
      <c r="D3440" s="6" t="s">
        <v>3443</v>
      </c>
      <c r="E3440" s="3">
        <v>4</v>
      </c>
    </row>
    <row r="3441" spans="1:5" ht="18.75">
      <c r="A3441" s="38">
        <v>3439</v>
      </c>
      <c r="B3441" s="38"/>
      <c r="C3441" s="38" t="s">
        <v>15428</v>
      </c>
      <c r="D3441" s="6" t="s">
        <v>3444</v>
      </c>
      <c r="E3441" s="3">
        <v>4</v>
      </c>
    </row>
    <row r="3442" spans="1:5" ht="18.75">
      <c r="A3442" s="38">
        <v>3440</v>
      </c>
      <c r="B3442" s="38"/>
      <c r="C3442" s="38" t="s">
        <v>15429</v>
      </c>
      <c r="D3442" s="6" t="s">
        <v>3445</v>
      </c>
      <c r="E3442" s="3">
        <v>4</v>
      </c>
    </row>
    <row r="3443" spans="1:5" ht="18.75">
      <c r="A3443" s="38">
        <v>3441</v>
      </c>
      <c r="B3443" s="38"/>
      <c r="C3443" s="38" t="s">
        <v>15430</v>
      </c>
      <c r="D3443" s="6" t="s">
        <v>3446</v>
      </c>
      <c r="E3443" s="3">
        <v>4</v>
      </c>
    </row>
    <row r="3444" spans="1:5" ht="18.75">
      <c r="A3444" s="38">
        <v>3442</v>
      </c>
      <c r="B3444" s="38"/>
      <c r="C3444" s="38" t="s">
        <v>15431</v>
      </c>
      <c r="D3444" s="6" t="s">
        <v>3447</v>
      </c>
      <c r="E3444" s="3">
        <v>4</v>
      </c>
    </row>
    <row r="3445" spans="1:5" ht="33">
      <c r="A3445" s="38">
        <v>3443</v>
      </c>
      <c r="B3445" s="38"/>
      <c r="C3445" s="38" t="s">
        <v>15432</v>
      </c>
      <c r="D3445" s="6" t="s">
        <v>3448</v>
      </c>
      <c r="E3445" s="3">
        <v>4</v>
      </c>
    </row>
    <row r="3446" spans="1:5" ht="33">
      <c r="A3446" s="38">
        <v>3444</v>
      </c>
      <c r="B3446" s="38"/>
      <c r="C3446" s="38" t="s">
        <v>15433</v>
      </c>
      <c r="D3446" s="6" t="s">
        <v>3449</v>
      </c>
      <c r="E3446" s="3">
        <v>4</v>
      </c>
    </row>
    <row r="3447" spans="1:5" ht="33">
      <c r="A3447" s="38">
        <v>3445</v>
      </c>
      <c r="B3447" s="38"/>
      <c r="C3447" s="38" t="s">
        <v>15434</v>
      </c>
      <c r="D3447" s="6" t="s">
        <v>3450</v>
      </c>
      <c r="E3447" s="3">
        <v>4</v>
      </c>
    </row>
    <row r="3448" spans="1:5" ht="33">
      <c r="A3448" s="38">
        <v>3446</v>
      </c>
      <c r="B3448" s="38"/>
      <c r="C3448" s="38" t="s">
        <v>15435</v>
      </c>
      <c r="D3448" s="6" t="s">
        <v>3451</v>
      </c>
      <c r="E3448" s="3">
        <v>4</v>
      </c>
    </row>
    <row r="3449" spans="1:5" ht="33">
      <c r="A3449" s="38">
        <v>3447</v>
      </c>
      <c r="B3449" s="38"/>
      <c r="C3449" s="38" t="s">
        <v>15436</v>
      </c>
      <c r="D3449" s="6" t="s">
        <v>3452</v>
      </c>
      <c r="E3449" s="3">
        <v>4</v>
      </c>
    </row>
    <row r="3450" spans="1:5" ht="18.75">
      <c r="A3450" s="38">
        <v>3448</v>
      </c>
      <c r="B3450" s="38"/>
      <c r="C3450" s="38" t="s">
        <v>15437</v>
      </c>
      <c r="D3450" s="6" t="s">
        <v>3453</v>
      </c>
      <c r="E3450" s="3">
        <v>4</v>
      </c>
    </row>
    <row r="3451" spans="1:5" ht="18.75">
      <c r="A3451" s="38">
        <v>3449</v>
      </c>
      <c r="B3451" s="38"/>
      <c r="C3451" s="38" t="s">
        <v>15438</v>
      </c>
      <c r="D3451" s="6" t="s">
        <v>3454</v>
      </c>
      <c r="E3451" s="3">
        <v>4</v>
      </c>
    </row>
    <row r="3452" spans="1:5" ht="18.75">
      <c r="A3452" s="38">
        <v>3450</v>
      </c>
      <c r="B3452" s="38"/>
      <c r="C3452" s="38" t="s">
        <v>15439</v>
      </c>
      <c r="D3452" s="6" t="s">
        <v>3455</v>
      </c>
      <c r="E3452" s="3">
        <v>4</v>
      </c>
    </row>
    <row r="3453" spans="1:5" ht="18.75">
      <c r="A3453" s="38">
        <v>3451</v>
      </c>
      <c r="B3453" s="38"/>
      <c r="C3453" s="38" t="s">
        <v>15440</v>
      </c>
      <c r="D3453" s="6" t="s">
        <v>3456</v>
      </c>
      <c r="E3453" s="3">
        <v>4</v>
      </c>
    </row>
    <row r="3454" spans="1:5" ht="33">
      <c r="A3454" s="38">
        <v>3452</v>
      </c>
      <c r="B3454" s="38"/>
      <c r="C3454" s="38" t="s">
        <v>15441</v>
      </c>
      <c r="D3454" s="6" t="s">
        <v>3457</v>
      </c>
      <c r="E3454" s="3">
        <v>4</v>
      </c>
    </row>
    <row r="3455" spans="1:5" ht="33">
      <c r="A3455" s="38">
        <v>3453</v>
      </c>
      <c r="B3455" s="38"/>
      <c r="C3455" s="38" t="s">
        <v>15442</v>
      </c>
      <c r="D3455" s="6" t="s">
        <v>3458</v>
      </c>
      <c r="E3455" s="3">
        <v>4</v>
      </c>
    </row>
    <row r="3456" spans="1:5" ht="33">
      <c r="A3456" s="38">
        <v>3454</v>
      </c>
      <c r="B3456" s="38"/>
      <c r="C3456" s="38" t="s">
        <v>15443</v>
      </c>
      <c r="D3456" s="6" t="s">
        <v>3459</v>
      </c>
      <c r="E3456" s="3">
        <v>4</v>
      </c>
    </row>
    <row r="3457" spans="1:5" ht="33">
      <c r="A3457" s="38">
        <v>3455</v>
      </c>
      <c r="B3457" s="38"/>
      <c r="C3457" s="38" t="s">
        <v>15444</v>
      </c>
      <c r="D3457" s="6" t="s">
        <v>3460</v>
      </c>
      <c r="E3457" s="3">
        <v>4</v>
      </c>
    </row>
    <row r="3458" spans="1:5" ht="33">
      <c r="A3458" s="38">
        <v>3456</v>
      </c>
      <c r="B3458" s="38"/>
      <c r="C3458" s="38" t="s">
        <v>15445</v>
      </c>
      <c r="D3458" s="6" t="s">
        <v>3461</v>
      </c>
      <c r="E3458" s="3">
        <v>4</v>
      </c>
    </row>
    <row r="3459" spans="1:5" ht="18.75">
      <c r="A3459" s="38">
        <v>3457</v>
      </c>
      <c r="B3459" s="38"/>
      <c r="C3459" s="38" t="s">
        <v>15446</v>
      </c>
      <c r="D3459" s="6" t="s">
        <v>3462</v>
      </c>
      <c r="E3459" s="3">
        <v>4</v>
      </c>
    </row>
    <row r="3460" spans="1:5" ht="18.75">
      <c r="A3460" s="38">
        <v>3458</v>
      </c>
      <c r="B3460" s="38"/>
      <c r="C3460" s="38" t="s">
        <v>15447</v>
      </c>
      <c r="D3460" s="6" t="s">
        <v>3463</v>
      </c>
      <c r="E3460" s="3">
        <v>4</v>
      </c>
    </row>
    <row r="3461" spans="1:5" ht="18.75">
      <c r="A3461" s="38">
        <v>3459</v>
      </c>
      <c r="B3461" s="38"/>
      <c r="C3461" s="38" t="s">
        <v>15448</v>
      </c>
      <c r="D3461" s="6" t="s">
        <v>3464</v>
      </c>
      <c r="E3461" s="3">
        <v>4</v>
      </c>
    </row>
    <row r="3462" spans="1:5" ht="33">
      <c r="A3462" s="38">
        <v>3460</v>
      </c>
      <c r="B3462" s="38"/>
      <c r="C3462" s="38" t="s">
        <v>15449</v>
      </c>
      <c r="D3462" s="6" t="s">
        <v>3465</v>
      </c>
      <c r="E3462" s="3">
        <v>4</v>
      </c>
    </row>
    <row r="3463" spans="1:5" ht="48" customHeight="1">
      <c r="A3463" s="38">
        <v>3461</v>
      </c>
      <c r="B3463" s="38"/>
      <c r="C3463" s="38" t="s">
        <v>15450</v>
      </c>
      <c r="D3463" s="6" t="s">
        <v>3466</v>
      </c>
      <c r="E3463" s="3">
        <v>4</v>
      </c>
    </row>
    <row r="3464" spans="1:5" ht="33">
      <c r="A3464" s="38">
        <v>3462</v>
      </c>
      <c r="B3464" s="38"/>
      <c r="C3464" s="38" t="s">
        <v>15451</v>
      </c>
      <c r="D3464" s="6" t="s">
        <v>3467</v>
      </c>
      <c r="E3464" s="3">
        <v>4</v>
      </c>
    </row>
    <row r="3465" spans="1:5" ht="33">
      <c r="A3465" s="38">
        <v>3463</v>
      </c>
      <c r="B3465" s="38"/>
      <c r="C3465" s="38" t="s">
        <v>15452</v>
      </c>
      <c r="D3465" s="6" t="s">
        <v>3468</v>
      </c>
      <c r="E3465" s="3">
        <v>4</v>
      </c>
    </row>
    <row r="3466" spans="1:5" ht="33">
      <c r="A3466" s="38">
        <v>3464</v>
      </c>
      <c r="B3466" s="38"/>
      <c r="C3466" s="38" t="s">
        <v>15453</v>
      </c>
      <c r="D3466" s="6" t="s">
        <v>3469</v>
      </c>
      <c r="E3466" s="3">
        <v>4</v>
      </c>
    </row>
    <row r="3467" spans="1:5" ht="18.75">
      <c r="A3467" s="38">
        <v>3465</v>
      </c>
      <c r="B3467" s="38"/>
      <c r="C3467" s="38" t="s">
        <v>15454</v>
      </c>
      <c r="D3467" s="6" t="s">
        <v>3470</v>
      </c>
      <c r="E3467" s="3">
        <v>4</v>
      </c>
    </row>
    <row r="3468" spans="1:5" ht="33">
      <c r="A3468" s="38">
        <v>3466</v>
      </c>
      <c r="B3468" s="38"/>
      <c r="C3468" s="38" t="s">
        <v>15455</v>
      </c>
      <c r="D3468" s="6" t="s">
        <v>3471</v>
      </c>
      <c r="E3468" s="3">
        <v>4</v>
      </c>
    </row>
    <row r="3469" spans="1:5" ht="33">
      <c r="A3469" s="38">
        <v>3467</v>
      </c>
      <c r="B3469" s="38"/>
      <c r="C3469" s="38" t="s">
        <v>15456</v>
      </c>
      <c r="D3469" s="6" t="s">
        <v>3472</v>
      </c>
      <c r="E3469" s="3">
        <v>4</v>
      </c>
    </row>
    <row r="3470" spans="1:5" ht="33">
      <c r="A3470" s="38">
        <v>3468</v>
      </c>
      <c r="B3470" s="38"/>
      <c r="C3470" s="38" t="s">
        <v>15457</v>
      </c>
      <c r="D3470" s="6" t="s">
        <v>3473</v>
      </c>
      <c r="E3470" s="3">
        <v>4</v>
      </c>
    </row>
    <row r="3471" spans="1:5" ht="33">
      <c r="A3471" s="38">
        <v>3469</v>
      </c>
      <c r="B3471" s="38"/>
      <c r="C3471" s="38" t="s">
        <v>15458</v>
      </c>
      <c r="D3471" s="6" t="s">
        <v>3474</v>
      </c>
      <c r="E3471" s="3">
        <v>4</v>
      </c>
    </row>
    <row r="3472" spans="1:5" ht="33">
      <c r="A3472" s="38">
        <v>3470</v>
      </c>
      <c r="B3472" s="38"/>
      <c r="C3472" s="38" t="s">
        <v>15459</v>
      </c>
      <c r="D3472" s="6" t="s">
        <v>3475</v>
      </c>
      <c r="E3472" s="3">
        <v>4</v>
      </c>
    </row>
    <row r="3473" spans="1:5" ht="33">
      <c r="A3473" s="38">
        <v>3471</v>
      </c>
      <c r="B3473" s="38"/>
      <c r="C3473" s="38" t="s">
        <v>15460</v>
      </c>
      <c r="D3473" s="6" t="s">
        <v>3476</v>
      </c>
      <c r="E3473" s="3">
        <v>4</v>
      </c>
    </row>
    <row r="3474" spans="1:5" ht="33">
      <c r="A3474" s="38">
        <v>3472</v>
      </c>
      <c r="B3474" s="38"/>
      <c r="C3474" s="38" t="s">
        <v>15461</v>
      </c>
      <c r="D3474" s="6" t="s">
        <v>3477</v>
      </c>
      <c r="E3474" s="3">
        <v>4</v>
      </c>
    </row>
    <row r="3475" spans="1:5" ht="33">
      <c r="A3475" s="38">
        <v>3473</v>
      </c>
      <c r="B3475" s="38"/>
      <c r="C3475" s="38" t="s">
        <v>15462</v>
      </c>
      <c r="D3475" s="6" t="s">
        <v>3478</v>
      </c>
      <c r="E3475" s="3">
        <v>4</v>
      </c>
    </row>
    <row r="3476" spans="1:5" ht="18.75">
      <c r="A3476" s="38">
        <v>3474</v>
      </c>
      <c r="B3476" s="38"/>
      <c r="C3476" s="38" t="s">
        <v>15463</v>
      </c>
      <c r="D3476" s="6" t="s">
        <v>3479</v>
      </c>
      <c r="E3476" s="3">
        <v>4</v>
      </c>
    </row>
    <row r="3477" spans="1:5" ht="33">
      <c r="A3477" s="38">
        <v>3475</v>
      </c>
      <c r="B3477" s="38"/>
      <c r="C3477" s="38" t="s">
        <v>15464</v>
      </c>
      <c r="D3477" s="6" t="s">
        <v>3480</v>
      </c>
      <c r="E3477" s="3">
        <v>4</v>
      </c>
    </row>
    <row r="3478" spans="1:5" ht="33">
      <c r="A3478" s="38">
        <v>3476</v>
      </c>
      <c r="B3478" s="38"/>
      <c r="C3478" s="38" t="s">
        <v>15465</v>
      </c>
      <c r="D3478" s="6" t="s">
        <v>3481</v>
      </c>
      <c r="E3478" s="3">
        <v>4</v>
      </c>
    </row>
    <row r="3479" spans="1:5" ht="33">
      <c r="A3479" s="38">
        <v>3477</v>
      </c>
      <c r="B3479" s="38"/>
      <c r="C3479" s="38" t="s">
        <v>15466</v>
      </c>
      <c r="D3479" s="6" t="s">
        <v>3482</v>
      </c>
      <c r="E3479" s="3">
        <v>4</v>
      </c>
    </row>
    <row r="3480" spans="1:5" ht="33">
      <c r="A3480" s="38">
        <v>3478</v>
      </c>
      <c r="B3480" s="38"/>
      <c r="C3480" s="38" t="s">
        <v>15467</v>
      </c>
      <c r="D3480" s="6" t="s">
        <v>3483</v>
      </c>
      <c r="E3480" s="3">
        <v>4</v>
      </c>
    </row>
    <row r="3481" spans="1:5" ht="33">
      <c r="A3481" s="38">
        <v>3479</v>
      </c>
      <c r="B3481" s="38"/>
      <c r="C3481" s="38" t="s">
        <v>15468</v>
      </c>
      <c r="D3481" s="6" t="s">
        <v>3484</v>
      </c>
      <c r="E3481" s="3">
        <v>4</v>
      </c>
    </row>
    <row r="3482" spans="1:5" ht="33">
      <c r="A3482" s="38">
        <v>3480</v>
      </c>
      <c r="B3482" s="38"/>
      <c r="C3482" s="38" t="s">
        <v>15469</v>
      </c>
      <c r="D3482" s="6" t="s">
        <v>3485</v>
      </c>
      <c r="E3482" s="3">
        <v>4</v>
      </c>
    </row>
    <row r="3483" spans="1:5" ht="33">
      <c r="A3483" s="38">
        <v>3481</v>
      </c>
      <c r="B3483" s="38"/>
      <c r="C3483" s="38" t="s">
        <v>15470</v>
      </c>
      <c r="D3483" s="6" t="s">
        <v>3486</v>
      </c>
      <c r="E3483" s="3">
        <v>4</v>
      </c>
    </row>
    <row r="3484" spans="1:5" ht="49.5">
      <c r="A3484" s="38">
        <v>3482</v>
      </c>
      <c r="B3484" s="38"/>
      <c r="C3484" s="38" t="s">
        <v>15471</v>
      </c>
      <c r="D3484" s="6" t="s">
        <v>3487</v>
      </c>
      <c r="E3484" s="3">
        <v>4</v>
      </c>
    </row>
    <row r="3485" spans="1:5" ht="33">
      <c r="A3485" s="38">
        <v>3483</v>
      </c>
      <c r="B3485" s="38"/>
      <c r="C3485" s="38" t="s">
        <v>15472</v>
      </c>
      <c r="D3485" s="6" t="s">
        <v>3488</v>
      </c>
      <c r="E3485" s="3">
        <v>6</v>
      </c>
    </row>
    <row r="3486" spans="1:5" ht="18.75">
      <c r="A3486" s="38">
        <v>3484</v>
      </c>
      <c r="B3486" s="38"/>
      <c r="C3486" s="38" t="s">
        <v>15473</v>
      </c>
      <c r="D3486" s="6" t="s">
        <v>3489</v>
      </c>
      <c r="E3486" s="3">
        <v>6</v>
      </c>
    </row>
    <row r="3487" spans="1:5" ht="18.75">
      <c r="A3487" s="38">
        <v>3485</v>
      </c>
      <c r="B3487" s="38"/>
      <c r="C3487" s="38" t="s">
        <v>15474</v>
      </c>
      <c r="D3487" s="6" t="s">
        <v>3490</v>
      </c>
      <c r="E3487" s="3">
        <v>6</v>
      </c>
    </row>
    <row r="3488" spans="1:5" ht="18.75">
      <c r="A3488" s="38">
        <v>3486</v>
      </c>
      <c r="B3488" s="38"/>
      <c r="C3488" s="38" t="s">
        <v>15475</v>
      </c>
      <c r="D3488" s="6" t="s">
        <v>3491</v>
      </c>
      <c r="E3488" s="3">
        <v>6</v>
      </c>
    </row>
    <row r="3489" spans="1:5" ht="18.75">
      <c r="A3489" s="38">
        <v>3487</v>
      </c>
      <c r="B3489" s="38"/>
      <c r="C3489" s="38" t="s">
        <v>15476</v>
      </c>
      <c r="D3489" s="6" t="s">
        <v>3492</v>
      </c>
      <c r="E3489" s="3">
        <v>6</v>
      </c>
    </row>
    <row r="3490" spans="1:5" ht="18.75">
      <c r="A3490" s="38">
        <v>3488</v>
      </c>
      <c r="B3490" s="38"/>
      <c r="C3490" s="38" t="s">
        <v>15477</v>
      </c>
      <c r="D3490" s="6" t="s">
        <v>3493</v>
      </c>
      <c r="E3490" s="3">
        <v>6</v>
      </c>
    </row>
    <row r="3491" spans="1:5" ht="18.75">
      <c r="A3491" s="38">
        <v>3489</v>
      </c>
      <c r="B3491" s="38"/>
      <c r="C3491" s="38" t="s">
        <v>15478</v>
      </c>
      <c r="D3491" s="6" t="s">
        <v>3494</v>
      </c>
      <c r="E3491" s="3">
        <v>6</v>
      </c>
    </row>
    <row r="3492" spans="1:5" ht="18.75">
      <c r="A3492" s="38">
        <v>3490</v>
      </c>
      <c r="B3492" s="38"/>
      <c r="C3492" s="38" t="s">
        <v>15479</v>
      </c>
      <c r="D3492" s="6" t="s">
        <v>3495</v>
      </c>
      <c r="E3492" s="3">
        <v>6</v>
      </c>
    </row>
    <row r="3493" spans="1:5" ht="18.75">
      <c r="A3493" s="38">
        <v>3491</v>
      </c>
      <c r="B3493" s="38"/>
      <c r="C3493" s="38" t="s">
        <v>15480</v>
      </c>
      <c r="D3493" s="6" t="s">
        <v>3496</v>
      </c>
      <c r="E3493" s="3">
        <v>6</v>
      </c>
    </row>
    <row r="3494" spans="1:5" ht="18.75">
      <c r="A3494" s="38">
        <v>3492</v>
      </c>
      <c r="B3494" s="38"/>
      <c r="C3494" s="38" t="s">
        <v>15481</v>
      </c>
      <c r="D3494" s="6" t="s">
        <v>3497</v>
      </c>
      <c r="E3494" s="3">
        <v>6</v>
      </c>
    </row>
    <row r="3495" spans="1:5" ht="18.75">
      <c r="A3495" s="38">
        <v>3493</v>
      </c>
      <c r="B3495" s="38"/>
      <c r="C3495" s="38" t="s">
        <v>15482</v>
      </c>
      <c r="D3495" s="6" t="s">
        <v>3498</v>
      </c>
      <c r="E3495" s="3">
        <v>6</v>
      </c>
    </row>
    <row r="3496" spans="1:5" ht="18.75">
      <c r="A3496" s="38">
        <v>3494</v>
      </c>
      <c r="B3496" s="38"/>
      <c r="C3496" s="38" t="s">
        <v>15483</v>
      </c>
      <c r="D3496" s="6" t="s">
        <v>3499</v>
      </c>
      <c r="E3496" s="3">
        <v>6</v>
      </c>
    </row>
    <row r="3497" spans="1:5" ht="18.75">
      <c r="A3497" s="38">
        <v>3495</v>
      </c>
      <c r="B3497" s="38"/>
      <c r="C3497" s="38" t="s">
        <v>15484</v>
      </c>
      <c r="D3497" s="6" t="s">
        <v>3500</v>
      </c>
      <c r="E3497" s="3">
        <v>6</v>
      </c>
    </row>
    <row r="3498" spans="1:5" ht="18.75">
      <c r="A3498" s="38">
        <v>3496</v>
      </c>
      <c r="B3498" s="38"/>
      <c r="C3498" s="38" t="s">
        <v>15485</v>
      </c>
      <c r="D3498" s="6" t="s">
        <v>3501</v>
      </c>
      <c r="E3498" s="3">
        <v>6</v>
      </c>
    </row>
    <row r="3499" spans="1:5" ht="18.75">
      <c r="A3499" s="38">
        <v>3497</v>
      </c>
      <c r="B3499" s="38"/>
      <c r="C3499" s="38" t="s">
        <v>15486</v>
      </c>
      <c r="D3499" s="6" t="s">
        <v>3502</v>
      </c>
      <c r="E3499" s="3">
        <v>6</v>
      </c>
    </row>
    <row r="3500" spans="1:5" ht="18.75">
      <c r="A3500" s="38">
        <v>3498</v>
      </c>
      <c r="B3500" s="38"/>
      <c r="C3500" s="38" t="s">
        <v>15487</v>
      </c>
      <c r="D3500" s="6" t="s">
        <v>3503</v>
      </c>
      <c r="E3500" s="3">
        <v>6</v>
      </c>
    </row>
    <row r="3501" spans="1:5" ht="18.75">
      <c r="A3501" s="38">
        <v>3499</v>
      </c>
      <c r="B3501" s="38"/>
      <c r="C3501" s="38" t="s">
        <v>15488</v>
      </c>
      <c r="D3501" s="6" t="s">
        <v>3504</v>
      </c>
      <c r="E3501" s="3">
        <v>6</v>
      </c>
    </row>
    <row r="3502" spans="1:5" ht="18.75">
      <c r="A3502" s="38">
        <v>3500</v>
      </c>
      <c r="B3502" s="38"/>
      <c r="C3502" s="38" t="s">
        <v>15489</v>
      </c>
      <c r="D3502" s="6" t="s">
        <v>3505</v>
      </c>
      <c r="E3502" s="3">
        <v>6</v>
      </c>
    </row>
    <row r="3503" spans="1:5" ht="18.75">
      <c r="A3503" s="38">
        <v>3501</v>
      </c>
      <c r="B3503" s="38"/>
      <c r="C3503" s="38" t="s">
        <v>15490</v>
      </c>
      <c r="D3503" s="6" t="s">
        <v>3506</v>
      </c>
      <c r="E3503" s="3">
        <v>6</v>
      </c>
    </row>
    <row r="3504" spans="1:5" ht="18.75">
      <c r="A3504" s="38">
        <v>3502</v>
      </c>
      <c r="B3504" s="38"/>
      <c r="C3504" s="38" t="s">
        <v>15491</v>
      </c>
      <c r="D3504" s="6" t="s">
        <v>3507</v>
      </c>
      <c r="E3504" s="3">
        <v>6</v>
      </c>
    </row>
    <row r="3505" spans="1:5" ht="18.75">
      <c r="A3505" s="38">
        <v>3503</v>
      </c>
      <c r="B3505" s="38"/>
      <c r="C3505" s="38" t="s">
        <v>15492</v>
      </c>
      <c r="D3505" s="6" t="s">
        <v>3508</v>
      </c>
      <c r="E3505" s="3">
        <v>6</v>
      </c>
    </row>
    <row r="3506" spans="1:5" ht="18.75">
      <c r="A3506" s="38">
        <v>3504</v>
      </c>
      <c r="B3506" s="38"/>
      <c r="C3506" s="38" t="s">
        <v>15493</v>
      </c>
      <c r="D3506" s="6" t="s">
        <v>3509</v>
      </c>
      <c r="E3506" s="3">
        <v>6</v>
      </c>
    </row>
    <row r="3507" spans="1:5" ht="18.75">
      <c r="A3507" s="38">
        <v>3505</v>
      </c>
      <c r="B3507" s="38"/>
      <c r="C3507" s="38" t="s">
        <v>15494</v>
      </c>
      <c r="D3507" s="6" t="s">
        <v>3510</v>
      </c>
      <c r="E3507" s="3">
        <v>6</v>
      </c>
    </row>
    <row r="3508" spans="1:5" ht="18.75">
      <c r="A3508" s="38">
        <v>3506</v>
      </c>
      <c r="B3508" s="38"/>
      <c r="C3508" s="38" t="s">
        <v>15495</v>
      </c>
      <c r="D3508" s="6" t="s">
        <v>3511</v>
      </c>
      <c r="E3508" s="3">
        <v>6</v>
      </c>
    </row>
    <row r="3509" spans="1:5" ht="18.75">
      <c r="A3509" s="38">
        <v>3507</v>
      </c>
      <c r="B3509" s="38"/>
      <c r="C3509" s="38" t="s">
        <v>15496</v>
      </c>
      <c r="D3509" s="6" t="s">
        <v>3512</v>
      </c>
      <c r="E3509" s="3">
        <v>6</v>
      </c>
    </row>
    <row r="3510" spans="1:5" ht="18.75">
      <c r="A3510" s="38">
        <v>3508</v>
      </c>
      <c r="B3510" s="38"/>
      <c r="C3510" s="38" t="s">
        <v>15497</v>
      </c>
      <c r="D3510" s="6" t="s">
        <v>3513</v>
      </c>
      <c r="E3510" s="3">
        <v>6</v>
      </c>
    </row>
    <row r="3511" spans="1:5" ht="18.75">
      <c r="A3511" s="38">
        <v>3509</v>
      </c>
      <c r="B3511" s="38"/>
      <c r="C3511" s="38" t="s">
        <v>15498</v>
      </c>
      <c r="D3511" s="6" t="s">
        <v>3514</v>
      </c>
      <c r="E3511" s="3">
        <v>6</v>
      </c>
    </row>
    <row r="3512" spans="1:5" ht="18.75">
      <c r="A3512" s="38">
        <v>3510</v>
      </c>
      <c r="B3512" s="38"/>
      <c r="C3512" s="38" t="s">
        <v>15499</v>
      </c>
      <c r="D3512" s="6" t="s">
        <v>3515</v>
      </c>
      <c r="E3512" s="3">
        <v>6</v>
      </c>
    </row>
    <row r="3513" spans="1:5" ht="18.75">
      <c r="A3513" s="38">
        <v>3511</v>
      </c>
      <c r="B3513" s="38"/>
      <c r="C3513" s="38" t="s">
        <v>15500</v>
      </c>
      <c r="D3513" s="6" t="s">
        <v>3516</v>
      </c>
      <c r="E3513" s="3">
        <v>6</v>
      </c>
    </row>
    <row r="3514" spans="1:5" ht="18.75">
      <c r="A3514" s="38">
        <v>3512</v>
      </c>
      <c r="B3514" s="38"/>
      <c r="C3514" s="38" t="s">
        <v>15501</v>
      </c>
      <c r="D3514" s="6" t="s">
        <v>3517</v>
      </c>
      <c r="E3514" s="3">
        <v>6</v>
      </c>
    </row>
    <row r="3515" spans="1:5" ht="18.75">
      <c r="A3515" s="38">
        <v>3513</v>
      </c>
      <c r="B3515" s="38"/>
      <c r="C3515" s="38" t="s">
        <v>15502</v>
      </c>
      <c r="D3515" s="6" t="s">
        <v>3518</v>
      </c>
      <c r="E3515" s="3">
        <v>6</v>
      </c>
    </row>
    <row r="3516" spans="1:5" ht="18.75">
      <c r="A3516" s="38">
        <v>3514</v>
      </c>
      <c r="B3516" s="38"/>
      <c r="C3516" s="38" t="s">
        <v>15503</v>
      </c>
      <c r="D3516" s="6" t="s">
        <v>3519</v>
      </c>
      <c r="E3516" s="3">
        <v>6</v>
      </c>
    </row>
    <row r="3517" spans="1:5" ht="33">
      <c r="A3517" s="38">
        <v>3515</v>
      </c>
      <c r="B3517" s="38"/>
      <c r="C3517" s="38" t="s">
        <v>15504</v>
      </c>
      <c r="D3517" s="6" t="s">
        <v>3520</v>
      </c>
      <c r="E3517" s="3">
        <v>6</v>
      </c>
    </row>
    <row r="3518" spans="1:5" ht="18.75">
      <c r="A3518" s="38">
        <v>3516</v>
      </c>
      <c r="B3518" s="38"/>
      <c r="C3518" s="38" t="s">
        <v>15505</v>
      </c>
      <c r="D3518" s="6" t="s">
        <v>3521</v>
      </c>
      <c r="E3518" s="3">
        <v>6</v>
      </c>
    </row>
    <row r="3519" spans="1:5" ht="18.75">
      <c r="A3519" s="38">
        <v>3517</v>
      </c>
      <c r="B3519" s="38"/>
      <c r="C3519" s="38" t="s">
        <v>15506</v>
      </c>
      <c r="D3519" s="6" t="s">
        <v>3522</v>
      </c>
      <c r="E3519" s="3">
        <v>6</v>
      </c>
    </row>
    <row r="3520" spans="1:5" ht="18.75">
      <c r="A3520" s="38">
        <v>3518</v>
      </c>
      <c r="B3520" s="38"/>
      <c r="C3520" s="38" t="s">
        <v>15507</v>
      </c>
      <c r="D3520" s="6" t="s">
        <v>3523</v>
      </c>
      <c r="E3520" s="3">
        <v>6</v>
      </c>
    </row>
    <row r="3521" spans="1:5" ht="18.75">
      <c r="A3521" s="38">
        <v>3519</v>
      </c>
      <c r="B3521" s="38"/>
      <c r="C3521" s="38" t="s">
        <v>15508</v>
      </c>
      <c r="D3521" s="6" t="s">
        <v>3524</v>
      </c>
      <c r="E3521" s="3">
        <v>6</v>
      </c>
    </row>
    <row r="3522" spans="1:5" ht="18.75">
      <c r="A3522" s="38">
        <v>3520</v>
      </c>
      <c r="B3522" s="38"/>
      <c r="C3522" s="38" t="s">
        <v>15509</v>
      </c>
      <c r="D3522" s="6" t="s">
        <v>3525</v>
      </c>
      <c r="E3522" s="3">
        <v>6</v>
      </c>
    </row>
    <row r="3523" spans="1:5" ht="33">
      <c r="A3523" s="38">
        <v>3521</v>
      </c>
      <c r="B3523" s="38"/>
      <c r="C3523" s="38" t="s">
        <v>15510</v>
      </c>
      <c r="D3523" s="6" t="s">
        <v>3526</v>
      </c>
      <c r="E3523" s="3">
        <v>6</v>
      </c>
    </row>
    <row r="3524" spans="1:5" ht="33">
      <c r="A3524" s="38">
        <v>3522</v>
      </c>
      <c r="B3524" s="38"/>
      <c r="C3524" s="38" t="s">
        <v>15511</v>
      </c>
      <c r="D3524" s="6" t="s">
        <v>3527</v>
      </c>
      <c r="E3524" s="3">
        <v>6</v>
      </c>
    </row>
    <row r="3525" spans="1:5" ht="18.75">
      <c r="A3525" s="38">
        <v>3523</v>
      </c>
      <c r="B3525" s="38"/>
      <c r="C3525" s="38" t="s">
        <v>15512</v>
      </c>
      <c r="D3525" s="6" t="s">
        <v>3528</v>
      </c>
      <c r="E3525" s="3">
        <v>6</v>
      </c>
    </row>
    <row r="3526" spans="1:5" ht="18.75">
      <c r="A3526" s="38">
        <v>3524</v>
      </c>
      <c r="B3526" s="38"/>
      <c r="C3526" s="38" t="s">
        <v>15513</v>
      </c>
      <c r="D3526" s="6" t="s">
        <v>3529</v>
      </c>
      <c r="E3526" s="3">
        <v>6</v>
      </c>
    </row>
    <row r="3527" spans="1:5" ht="18.75">
      <c r="A3527" s="38">
        <v>3525</v>
      </c>
      <c r="B3527" s="38"/>
      <c r="C3527" s="38" t="s">
        <v>15514</v>
      </c>
      <c r="D3527" s="6" t="s">
        <v>3530</v>
      </c>
      <c r="E3527" s="3">
        <v>6</v>
      </c>
    </row>
    <row r="3528" spans="1:5" ht="18.75">
      <c r="A3528" s="38">
        <v>3526</v>
      </c>
      <c r="B3528" s="38"/>
      <c r="C3528" s="38" t="s">
        <v>15515</v>
      </c>
      <c r="D3528" s="6" t="s">
        <v>3531</v>
      </c>
      <c r="E3528" s="3">
        <v>6</v>
      </c>
    </row>
    <row r="3529" spans="1:5" ht="18.75">
      <c r="A3529" s="38">
        <v>3527</v>
      </c>
      <c r="B3529" s="38"/>
      <c r="C3529" s="38" t="s">
        <v>15516</v>
      </c>
      <c r="D3529" s="6" t="s">
        <v>3532</v>
      </c>
      <c r="E3529" s="3">
        <v>6</v>
      </c>
    </row>
    <row r="3530" spans="1:5" ht="18.75">
      <c r="A3530" s="38">
        <v>3528</v>
      </c>
      <c r="B3530" s="38"/>
      <c r="C3530" s="38" t="s">
        <v>15517</v>
      </c>
      <c r="D3530" s="6" t="s">
        <v>3533</v>
      </c>
      <c r="E3530" s="3">
        <v>6</v>
      </c>
    </row>
    <row r="3531" spans="1:5" ht="18.75">
      <c r="A3531" s="38">
        <v>3529</v>
      </c>
      <c r="B3531" s="38"/>
      <c r="C3531" s="38" t="s">
        <v>15518</v>
      </c>
      <c r="D3531" s="6" t="s">
        <v>3534</v>
      </c>
      <c r="E3531" s="3">
        <v>6</v>
      </c>
    </row>
    <row r="3532" spans="1:5" ht="18.75">
      <c r="A3532" s="38">
        <v>3530</v>
      </c>
      <c r="B3532" s="38"/>
      <c r="C3532" s="38" t="s">
        <v>15519</v>
      </c>
      <c r="D3532" s="6" t="s">
        <v>3535</v>
      </c>
      <c r="E3532" s="3">
        <v>6</v>
      </c>
    </row>
    <row r="3533" spans="1:5" ht="18.75">
      <c r="A3533" s="38">
        <v>3531</v>
      </c>
      <c r="B3533" s="38"/>
      <c r="C3533" s="38" t="s">
        <v>15520</v>
      </c>
      <c r="D3533" s="6" t="s">
        <v>3536</v>
      </c>
      <c r="E3533" s="3">
        <v>6</v>
      </c>
    </row>
    <row r="3534" spans="1:5" ht="18.75">
      <c r="A3534" s="38">
        <v>3532</v>
      </c>
      <c r="B3534" s="38"/>
      <c r="C3534" s="38" t="s">
        <v>15521</v>
      </c>
      <c r="D3534" s="6" t="s">
        <v>3537</v>
      </c>
      <c r="E3534" s="3">
        <v>6</v>
      </c>
    </row>
    <row r="3535" spans="1:5" ht="18.75">
      <c r="A3535" s="38">
        <v>3533</v>
      </c>
      <c r="B3535" s="38"/>
      <c r="C3535" s="38" t="s">
        <v>15522</v>
      </c>
      <c r="D3535" s="6" t="s">
        <v>3538</v>
      </c>
      <c r="E3535" s="3">
        <v>6</v>
      </c>
    </row>
    <row r="3536" spans="1:5" ht="18.75">
      <c r="A3536" s="38">
        <v>3534</v>
      </c>
      <c r="B3536" s="38"/>
      <c r="C3536" s="38" t="s">
        <v>15523</v>
      </c>
      <c r="D3536" s="6" t="s">
        <v>3539</v>
      </c>
      <c r="E3536" s="3">
        <v>6</v>
      </c>
    </row>
    <row r="3537" spans="1:5" ht="18.75">
      <c r="A3537" s="38">
        <v>3535</v>
      </c>
      <c r="B3537" s="38"/>
      <c r="C3537" s="38" t="s">
        <v>15524</v>
      </c>
      <c r="D3537" s="6" t="s">
        <v>3540</v>
      </c>
      <c r="E3537" s="3">
        <v>6</v>
      </c>
    </row>
    <row r="3538" spans="1:5" ht="18.75">
      <c r="A3538" s="38">
        <v>3536</v>
      </c>
      <c r="B3538" s="38"/>
      <c r="C3538" s="38" t="s">
        <v>15525</v>
      </c>
      <c r="D3538" s="6" t="s">
        <v>3541</v>
      </c>
      <c r="E3538" s="3">
        <v>6</v>
      </c>
    </row>
    <row r="3539" spans="1:5" ht="18.75">
      <c r="A3539" s="38">
        <v>3537</v>
      </c>
      <c r="B3539" s="38"/>
      <c r="C3539" s="38" t="s">
        <v>15526</v>
      </c>
      <c r="D3539" s="6" t="s">
        <v>3542</v>
      </c>
      <c r="E3539" s="3">
        <v>6</v>
      </c>
    </row>
    <row r="3540" spans="1:5" ht="18.75">
      <c r="A3540" s="38">
        <v>3538</v>
      </c>
      <c r="B3540" s="38"/>
      <c r="C3540" s="38" t="s">
        <v>15527</v>
      </c>
      <c r="D3540" s="6" t="s">
        <v>3543</v>
      </c>
      <c r="E3540" s="3">
        <v>6</v>
      </c>
    </row>
    <row r="3541" spans="1:5" ht="18.75">
      <c r="A3541" s="38">
        <v>3539</v>
      </c>
      <c r="B3541" s="38"/>
      <c r="C3541" s="38" t="s">
        <v>15528</v>
      </c>
      <c r="D3541" s="6" t="s">
        <v>3544</v>
      </c>
      <c r="E3541" s="3">
        <v>6</v>
      </c>
    </row>
    <row r="3542" spans="1:5" ht="18.75">
      <c r="A3542" s="38">
        <v>3540</v>
      </c>
      <c r="B3542" s="38"/>
      <c r="C3542" s="38" t="s">
        <v>15529</v>
      </c>
      <c r="D3542" s="6" t="s">
        <v>3545</v>
      </c>
      <c r="E3542" s="3">
        <v>6</v>
      </c>
    </row>
    <row r="3543" spans="1:5" ht="18.75">
      <c r="A3543" s="38">
        <v>3541</v>
      </c>
      <c r="B3543" s="38"/>
      <c r="C3543" s="38" t="s">
        <v>15530</v>
      </c>
      <c r="D3543" s="6" t="s">
        <v>3546</v>
      </c>
      <c r="E3543" s="3">
        <v>6</v>
      </c>
    </row>
    <row r="3544" spans="1:5" ht="18.75">
      <c r="A3544" s="38">
        <v>3542</v>
      </c>
      <c r="B3544" s="38"/>
      <c r="C3544" s="38" t="s">
        <v>15531</v>
      </c>
      <c r="D3544" s="6" t="s">
        <v>3547</v>
      </c>
      <c r="E3544" s="3">
        <v>6</v>
      </c>
    </row>
    <row r="3545" spans="1:5" ht="18.75">
      <c r="A3545" s="38">
        <v>3543</v>
      </c>
      <c r="B3545" s="38"/>
      <c r="C3545" s="38" t="s">
        <v>15532</v>
      </c>
      <c r="D3545" s="6" t="s">
        <v>3548</v>
      </c>
      <c r="E3545" s="3">
        <v>6</v>
      </c>
    </row>
    <row r="3546" spans="1:5" ht="18.75">
      <c r="A3546" s="38">
        <v>3544</v>
      </c>
      <c r="B3546" s="38"/>
      <c r="C3546" s="38" t="s">
        <v>15533</v>
      </c>
      <c r="D3546" s="6" t="s">
        <v>3549</v>
      </c>
      <c r="E3546" s="3">
        <v>6</v>
      </c>
    </row>
    <row r="3547" spans="1:5" ht="18.75">
      <c r="A3547" s="38">
        <v>3545</v>
      </c>
      <c r="B3547" s="38"/>
      <c r="C3547" s="38" t="s">
        <v>15534</v>
      </c>
      <c r="D3547" s="6" t="s">
        <v>3550</v>
      </c>
      <c r="E3547" s="3">
        <v>6</v>
      </c>
    </row>
    <row r="3548" spans="1:5" ht="18.75">
      <c r="A3548" s="38">
        <v>3546</v>
      </c>
      <c r="B3548" s="38"/>
      <c r="C3548" s="38" t="s">
        <v>15535</v>
      </c>
      <c r="D3548" s="6" t="s">
        <v>3551</v>
      </c>
      <c r="E3548" s="3">
        <v>6</v>
      </c>
    </row>
    <row r="3549" spans="1:5" ht="18.75">
      <c r="A3549" s="38">
        <v>3547</v>
      </c>
      <c r="B3549" s="38"/>
      <c r="C3549" s="38" t="s">
        <v>15536</v>
      </c>
      <c r="D3549" s="6" t="s">
        <v>3552</v>
      </c>
      <c r="E3549" s="3">
        <v>6</v>
      </c>
    </row>
    <row r="3550" spans="1:5" ht="18.75">
      <c r="A3550" s="38">
        <v>3548</v>
      </c>
      <c r="B3550" s="38"/>
      <c r="C3550" s="38" t="s">
        <v>15537</v>
      </c>
      <c r="D3550" s="6" t="s">
        <v>3553</v>
      </c>
      <c r="E3550" s="3">
        <v>6</v>
      </c>
    </row>
    <row r="3551" spans="1:5" ht="18.75">
      <c r="A3551" s="38">
        <v>3549</v>
      </c>
      <c r="B3551" s="38"/>
      <c r="C3551" s="38" t="s">
        <v>15538</v>
      </c>
      <c r="D3551" s="6" t="s">
        <v>3554</v>
      </c>
      <c r="E3551" s="3">
        <v>6</v>
      </c>
    </row>
    <row r="3552" spans="1:5" ht="18.75">
      <c r="A3552" s="38">
        <v>3550</v>
      </c>
      <c r="B3552" s="38"/>
      <c r="C3552" s="38" t="s">
        <v>15539</v>
      </c>
      <c r="D3552" s="6" t="s">
        <v>3555</v>
      </c>
      <c r="E3552" s="3">
        <v>4</v>
      </c>
    </row>
    <row r="3553" spans="1:5" ht="18.75">
      <c r="A3553" s="38">
        <v>3551</v>
      </c>
      <c r="B3553" s="38"/>
      <c r="C3553" s="38" t="s">
        <v>15540</v>
      </c>
      <c r="D3553" s="6" t="s">
        <v>3556</v>
      </c>
      <c r="E3553" s="3">
        <v>4</v>
      </c>
    </row>
    <row r="3554" spans="1:5" ht="18.75">
      <c r="A3554" s="38">
        <v>3552</v>
      </c>
      <c r="B3554" s="38"/>
      <c r="C3554" s="38" t="s">
        <v>15541</v>
      </c>
      <c r="D3554" s="6" t="s">
        <v>3557</v>
      </c>
      <c r="E3554" s="3">
        <v>4</v>
      </c>
    </row>
    <row r="3555" spans="1:5" ht="18.75">
      <c r="A3555" s="38">
        <v>3553</v>
      </c>
      <c r="B3555" s="38"/>
      <c r="C3555" s="38" t="s">
        <v>15542</v>
      </c>
      <c r="D3555" s="6" t="s">
        <v>3558</v>
      </c>
      <c r="E3555" s="3">
        <v>4</v>
      </c>
    </row>
    <row r="3556" spans="1:5" ht="18.75">
      <c r="A3556" s="38">
        <v>3554</v>
      </c>
      <c r="B3556" s="38"/>
      <c r="C3556" s="38" t="s">
        <v>15543</v>
      </c>
      <c r="D3556" s="6" t="s">
        <v>3559</v>
      </c>
      <c r="E3556" s="3">
        <v>4</v>
      </c>
    </row>
    <row r="3557" spans="1:5" ht="18.75">
      <c r="A3557" s="38">
        <v>3555</v>
      </c>
      <c r="B3557" s="38"/>
      <c r="C3557" s="38" t="s">
        <v>15544</v>
      </c>
      <c r="D3557" s="6" t="s">
        <v>3560</v>
      </c>
      <c r="E3557" s="3">
        <v>4</v>
      </c>
    </row>
    <row r="3558" spans="1:5" ht="18.75">
      <c r="A3558" s="38">
        <v>3556</v>
      </c>
      <c r="B3558" s="38"/>
      <c r="C3558" s="38" t="s">
        <v>15545</v>
      </c>
      <c r="D3558" s="6" t="s">
        <v>3561</v>
      </c>
      <c r="E3558" s="3">
        <v>4</v>
      </c>
    </row>
    <row r="3559" spans="1:5" ht="18.75">
      <c r="A3559" s="38">
        <v>3557</v>
      </c>
      <c r="B3559" s="38"/>
      <c r="C3559" s="38" t="s">
        <v>15546</v>
      </c>
      <c r="D3559" s="6" t="s">
        <v>3562</v>
      </c>
      <c r="E3559" s="3">
        <v>4</v>
      </c>
    </row>
    <row r="3560" spans="1:5" ht="18.75">
      <c r="A3560" s="38">
        <v>3558</v>
      </c>
      <c r="B3560" s="38"/>
      <c r="C3560" s="38" t="s">
        <v>15547</v>
      </c>
      <c r="D3560" s="6" t="s">
        <v>3563</v>
      </c>
      <c r="E3560" s="3">
        <v>4</v>
      </c>
    </row>
    <row r="3561" spans="1:5" ht="18.75">
      <c r="A3561" s="38">
        <v>3559</v>
      </c>
      <c r="B3561" s="38"/>
      <c r="C3561" s="38" t="s">
        <v>15548</v>
      </c>
      <c r="D3561" s="6" t="s">
        <v>3564</v>
      </c>
      <c r="E3561" s="3">
        <v>4</v>
      </c>
    </row>
    <row r="3562" spans="1:5" ht="18.75">
      <c r="A3562" s="38">
        <v>3560</v>
      </c>
      <c r="B3562" s="38"/>
      <c r="C3562" s="38" t="s">
        <v>15549</v>
      </c>
      <c r="D3562" s="6" t="s">
        <v>3565</v>
      </c>
      <c r="E3562" s="3">
        <v>4</v>
      </c>
    </row>
    <row r="3563" spans="1:5" ht="18.75">
      <c r="A3563" s="38">
        <v>3561</v>
      </c>
      <c r="B3563" s="38"/>
      <c r="C3563" s="38" t="s">
        <v>15550</v>
      </c>
      <c r="D3563" s="6" t="s">
        <v>3566</v>
      </c>
      <c r="E3563" s="3">
        <v>4</v>
      </c>
    </row>
    <row r="3564" spans="1:5" ht="18.75">
      <c r="A3564" s="38">
        <v>3562</v>
      </c>
      <c r="B3564" s="38"/>
      <c r="C3564" s="38" t="s">
        <v>15551</v>
      </c>
      <c r="D3564" s="6" t="s">
        <v>3567</v>
      </c>
      <c r="E3564" s="3">
        <v>4</v>
      </c>
    </row>
    <row r="3565" spans="1:5" ht="18.75">
      <c r="A3565" s="38">
        <v>3563</v>
      </c>
      <c r="B3565" s="38"/>
      <c r="C3565" s="38" t="s">
        <v>15552</v>
      </c>
      <c r="D3565" s="6" t="s">
        <v>3568</v>
      </c>
      <c r="E3565" s="3">
        <v>4</v>
      </c>
    </row>
    <row r="3566" spans="1:5" ht="18.75">
      <c r="A3566" s="38">
        <v>3564</v>
      </c>
      <c r="B3566" s="38"/>
      <c r="C3566" s="38" t="s">
        <v>15553</v>
      </c>
      <c r="D3566" s="6" t="s">
        <v>3569</v>
      </c>
      <c r="E3566" s="3">
        <v>4</v>
      </c>
    </row>
    <row r="3567" spans="1:5" ht="18.75">
      <c r="A3567" s="38">
        <v>3565</v>
      </c>
      <c r="B3567" s="38"/>
      <c r="C3567" s="38" t="s">
        <v>15554</v>
      </c>
      <c r="D3567" s="6" t="s">
        <v>3570</v>
      </c>
      <c r="E3567" s="3">
        <v>4</v>
      </c>
    </row>
    <row r="3568" spans="1:5" ht="33">
      <c r="A3568" s="38">
        <v>3566</v>
      </c>
      <c r="B3568" s="38"/>
      <c r="C3568" s="38" t="s">
        <v>15555</v>
      </c>
      <c r="D3568" s="6" t="s">
        <v>3571</v>
      </c>
      <c r="E3568" s="3">
        <v>4</v>
      </c>
    </row>
    <row r="3569" spans="1:5" ht="18.75">
      <c r="A3569" s="38">
        <v>3567</v>
      </c>
      <c r="B3569" s="38"/>
      <c r="C3569" s="38" t="s">
        <v>15556</v>
      </c>
      <c r="D3569" s="6" t="s">
        <v>3572</v>
      </c>
      <c r="E3569" s="3">
        <v>4</v>
      </c>
    </row>
    <row r="3570" spans="1:5" ht="18.75">
      <c r="A3570" s="38">
        <v>3568</v>
      </c>
      <c r="B3570" s="38"/>
      <c r="C3570" s="38" t="s">
        <v>15557</v>
      </c>
      <c r="D3570" s="6" t="s">
        <v>3573</v>
      </c>
      <c r="E3570" s="3">
        <v>4</v>
      </c>
    </row>
    <row r="3571" spans="1:5" ht="18.75">
      <c r="A3571" s="38">
        <v>3569</v>
      </c>
      <c r="B3571" s="38"/>
      <c r="C3571" s="38" t="s">
        <v>15558</v>
      </c>
      <c r="D3571" s="6" t="s">
        <v>3574</v>
      </c>
      <c r="E3571" s="3">
        <v>4</v>
      </c>
    </row>
    <row r="3572" spans="1:5" ht="18.75">
      <c r="A3572" s="38">
        <v>3570</v>
      </c>
      <c r="B3572" s="38"/>
      <c r="C3572" s="38" t="s">
        <v>15559</v>
      </c>
      <c r="D3572" s="6" t="s">
        <v>3575</v>
      </c>
      <c r="E3572" s="3">
        <v>4</v>
      </c>
    </row>
    <row r="3573" spans="1:5" ht="33">
      <c r="A3573" s="38">
        <v>3571</v>
      </c>
      <c r="B3573" s="38"/>
      <c r="C3573" s="38" t="s">
        <v>15560</v>
      </c>
      <c r="D3573" s="6" t="s">
        <v>3576</v>
      </c>
      <c r="E3573" s="3">
        <v>4</v>
      </c>
    </row>
    <row r="3574" spans="1:5" ht="33">
      <c r="A3574" s="38">
        <v>3572</v>
      </c>
      <c r="B3574" s="38"/>
      <c r="C3574" s="38" t="s">
        <v>15561</v>
      </c>
      <c r="D3574" s="6" t="s">
        <v>3577</v>
      </c>
      <c r="E3574" s="3">
        <v>4</v>
      </c>
    </row>
    <row r="3575" spans="1:5" ht="33">
      <c r="A3575" s="38">
        <v>3573</v>
      </c>
      <c r="B3575" s="38"/>
      <c r="C3575" s="38" t="s">
        <v>15562</v>
      </c>
      <c r="D3575" s="6" t="s">
        <v>3578</v>
      </c>
      <c r="E3575" s="3">
        <v>4</v>
      </c>
    </row>
    <row r="3576" spans="1:5" ht="33">
      <c r="A3576" s="38">
        <v>3574</v>
      </c>
      <c r="B3576" s="38"/>
      <c r="C3576" s="38" t="s">
        <v>15563</v>
      </c>
      <c r="D3576" s="6" t="s">
        <v>3579</v>
      </c>
      <c r="E3576" s="3">
        <v>4</v>
      </c>
    </row>
    <row r="3577" spans="1:5" ht="33">
      <c r="A3577" s="38">
        <v>3575</v>
      </c>
      <c r="B3577" s="38"/>
      <c r="C3577" s="38" t="s">
        <v>15564</v>
      </c>
      <c r="D3577" s="6" t="s">
        <v>3580</v>
      </c>
      <c r="E3577" s="3">
        <v>4</v>
      </c>
    </row>
    <row r="3578" spans="1:5" ht="33">
      <c r="A3578" s="38">
        <v>3576</v>
      </c>
      <c r="B3578" s="38"/>
      <c r="C3578" s="38" t="s">
        <v>15565</v>
      </c>
      <c r="D3578" s="6" t="s">
        <v>3581</v>
      </c>
      <c r="E3578" s="3">
        <v>4</v>
      </c>
    </row>
    <row r="3579" spans="1:5" ht="18.75">
      <c r="A3579" s="38">
        <v>3577</v>
      </c>
      <c r="B3579" s="38"/>
      <c r="C3579" s="38" t="s">
        <v>15566</v>
      </c>
      <c r="D3579" s="6" t="s">
        <v>3582</v>
      </c>
      <c r="E3579" s="3">
        <v>4</v>
      </c>
    </row>
    <row r="3580" spans="1:5" ht="18.75">
      <c r="A3580" s="38">
        <v>3578</v>
      </c>
      <c r="B3580" s="38"/>
      <c r="C3580" s="38" t="s">
        <v>15567</v>
      </c>
      <c r="D3580" s="6" t="s">
        <v>3583</v>
      </c>
      <c r="E3580" s="3">
        <v>4</v>
      </c>
    </row>
    <row r="3581" spans="1:5" ht="18.75">
      <c r="A3581" s="38">
        <v>3579</v>
      </c>
      <c r="B3581" s="38"/>
      <c r="C3581" s="38" t="s">
        <v>15568</v>
      </c>
      <c r="D3581" s="6" t="s">
        <v>3584</v>
      </c>
      <c r="E3581" s="3">
        <v>4</v>
      </c>
    </row>
    <row r="3582" spans="1:5" ht="18.75">
      <c r="A3582" s="38">
        <v>3580</v>
      </c>
      <c r="B3582" s="38"/>
      <c r="C3582" s="38" t="s">
        <v>15569</v>
      </c>
      <c r="D3582" s="6" t="s">
        <v>3585</v>
      </c>
      <c r="E3582" s="3">
        <v>4</v>
      </c>
    </row>
    <row r="3583" spans="1:5" ht="18.75">
      <c r="A3583" s="38">
        <v>3581</v>
      </c>
      <c r="B3583" s="38"/>
      <c r="C3583" s="38" t="s">
        <v>15570</v>
      </c>
      <c r="D3583" s="6" t="s">
        <v>3586</v>
      </c>
      <c r="E3583" s="3">
        <v>4</v>
      </c>
    </row>
    <row r="3584" spans="1:5" ht="49.5">
      <c r="A3584" s="38">
        <v>3582</v>
      </c>
      <c r="B3584" s="38"/>
      <c r="C3584" s="38" t="s">
        <v>15571</v>
      </c>
      <c r="D3584" s="6" t="s">
        <v>3587</v>
      </c>
      <c r="E3584" s="3">
        <v>8</v>
      </c>
    </row>
    <row r="3585" spans="1:5" ht="33">
      <c r="A3585" s="38">
        <v>3583</v>
      </c>
      <c r="B3585" s="38"/>
      <c r="C3585" s="38" t="s">
        <v>15572</v>
      </c>
      <c r="D3585" s="6" t="s">
        <v>3588</v>
      </c>
      <c r="E3585" s="3">
        <v>8</v>
      </c>
    </row>
    <row r="3586" spans="1:5" ht="33">
      <c r="A3586" s="38">
        <v>3584</v>
      </c>
      <c r="B3586" s="38"/>
      <c r="C3586" s="38" t="s">
        <v>15573</v>
      </c>
      <c r="D3586" s="6" t="s">
        <v>3589</v>
      </c>
      <c r="E3586" s="3">
        <v>8</v>
      </c>
    </row>
    <row r="3587" spans="1:5" ht="33">
      <c r="A3587" s="38">
        <v>3585</v>
      </c>
      <c r="B3587" s="38"/>
      <c r="C3587" s="38" t="s">
        <v>15574</v>
      </c>
      <c r="D3587" s="6" t="s">
        <v>3590</v>
      </c>
      <c r="E3587" s="3">
        <v>8</v>
      </c>
    </row>
    <row r="3588" spans="1:5" ht="33">
      <c r="A3588" s="38">
        <v>3586</v>
      </c>
      <c r="B3588" s="38"/>
      <c r="C3588" s="38" t="s">
        <v>15575</v>
      </c>
      <c r="D3588" s="6" t="s">
        <v>3591</v>
      </c>
      <c r="E3588" s="3">
        <v>8</v>
      </c>
    </row>
    <row r="3589" spans="1:5" ht="33">
      <c r="A3589" s="38">
        <v>3587</v>
      </c>
      <c r="B3589" s="38"/>
      <c r="C3589" s="38" t="s">
        <v>15576</v>
      </c>
      <c r="D3589" s="6" t="s">
        <v>3592</v>
      </c>
      <c r="E3589" s="3">
        <v>8</v>
      </c>
    </row>
    <row r="3590" spans="1:5" ht="49.5">
      <c r="A3590" s="38">
        <v>3588</v>
      </c>
      <c r="B3590" s="38"/>
      <c r="C3590" s="38" t="s">
        <v>15577</v>
      </c>
      <c r="D3590" s="6" t="s">
        <v>3593</v>
      </c>
      <c r="E3590" s="3">
        <v>8</v>
      </c>
    </row>
    <row r="3591" spans="1:5" ht="33">
      <c r="A3591" s="38">
        <v>3589</v>
      </c>
      <c r="B3591" s="38"/>
      <c r="C3591" s="38" t="s">
        <v>15578</v>
      </c>
      <c r="D3591" s="6" t="s">
        <v>3594</v>
      </c>
      <c r="E3591" s="3">
        <v>8</v>
      </c>
    </row>
    <row r="3592" spans="1:5" ht="33">
      <c r="A3592" s="38">
        <v>3590</v>
      </c>
      <c r="B3592" s="38"/>
      <c r="C3592" s="38" t="s">
        <v>15579</v>
      </c>
      <c r="D3592" s="6" t="s">
        <v>3595</v>
      </c>
      <c r="E3592" s="3">
        <v>8</v>
      </c>
    </row>
    <row r="3593" spans="1:5" ht="33">
      <c r="A3593" s="38">
        <v>3591</v>
      </c>
      <c r="B3593" s="38"/>
      <c r="C3593" s="38" t="s">
        <v>15580</v>
      </c>
      <c r="D3593" s="6" t="s">
        <v>3596</v>
      </c>
      <c r="E3593" s="3">
        <v>8</v>
      </c>
    </row>
    <row r="3594" spans="1:5" ht="33">
      <c r="A3594" s="38">
        <v>3592</v>
      </c>
      <c r="B3594" s="38"/>
      <c r="C3594" s="38" t="s">
        <v>15581</v>
      </c>
      <c r="D3594" s="6" t="s">
        <v>3597</v>
      </c>
      <c r="E3594" s="3">
        <v>8</v>
      </c>
    </row>
    <row r="3595" spans="1:5" ht="33">
      <c r="A3595" s="38">
        <v>3593</v>
      </c>
      <c r="B3595" s="38"/>
      <c r="C3595" s="38" t="s">
        <v>15582</v>
      </c>
      <c r="D3595" s="6" t="s">
        <v>3598</v>
      </c>
      <c r="E3595" s="3">
        <v>8</v>
      </c>
    </row>
    <row r="3596" spans="1:5" ht="49.5">
      <c r="A3596" s="38">
        <v>3594</v>
      </c>
      <c r="B3596" s="38"/>
      <c r="C3596" s="38" t="s">
        <v>15583</v>
      </c>
      <c r="D3596" s="6" t="s">
        <v>3599</v>
      </c>
      <c r="E3596" s="3">
        <v>8</v>
      </c>
    </row>
    <row r="3597" spans="1:5" ht="49.5">
      <c r="A3597" s="38">
        <v>3595</v>
      </c>
      <c r="B3597" s="38"/>
      <c r="C3597" s="38" t="s">
        <v>15584</v>
      </c>
      <c r="D3597" s="6" t="s">
        <v>3600</v>
      </c>
      <c r="E3597" s="3">
        <v>8</v>
      </c>
    </row>
    <row r="3598" spans="1:5" ht="49.5">
      <c r="A3598" s="38">
        <v>3596</v>
      </c>
      <c r="B3598" s="38"/>
      <c r="C3598" s="38" t="s">
        <v>15585</v>
      </c>
      <c r="D3598" s="6" t="s">
        <v>3601</v>
      </c>
      <c r="E3598" s="3">
        <v>8</v>
      </c>
    </row>
    <row r="3599" spans="1:5" ht="66">
      <c r="A3599" s="38">
        <v>3597</v>
      </c>
      <c r="B3599" s="38"/>
      <c r="C3599" s="38" t="s">
        <v>15586</v>
      </c>
      <c r="D3599" s="6" t="s">
        <v>3602</v>
      </c>
      <c r="E3599" s="3">
        <v>8</v>
      </c>
    </row>
    <row r="3600" spans="1:5" ht="49.5">
      <c r="A3600" s="38">
        <v>3598</v>
      </c>
      <c r="B3600" s="38"/>
      <c r="C3600" s="38" t="s">
        <v>15587</v>
      </c>
      <c r="D3600" s="6" t="s">
        <v>3603</v>
      </c>
      <c r="E3600" s="3">
        <v>8</v>
      </c>
    </row>
    <row r="3601" spans="1:5" ht="49.5">
      <c r="A3601" s="38">
        <v>3599</v>
      </c>
      <c r="B3601" s="38"/>
      <c r="C3601" s="38" t="s">
        <v>15588</v>
      </c>
      <c r="D3601" s="6" t="s">
        <v>3604</v>
      </c>
      <c r="E3601" s="3">
        <v>8</v>
      </c>
    </row>
    <row r="3602" spans="1:5" ht="33">
      <c r="A3602" s="38">
        <v>3600</v>
      </c>
      <c r="B3602" s="38"/>
      <c r="C3602" s="38" t="s">
        <v>15589</v>
      </c>
      <c r="D3602" s="6" t="s">
        <v>3605</v>
      </c>
      <c r="E3602" s="3">
        <v>8</v>
      </c>
    </row>
    <row r="3603" spans="1:5" ht="33">
      <c r="A3603" s="38">
        <v>3601</v>
      </c>
      <c r="B3603" s="38"/>
      <c r="C3603" s="38" t="s">
        <v>15590</v>
      </c>
      <c r="D3603" s="6" t="s">
        <v>3606</v>
      </c>
      <c r="E3603" s="3">
        <v>8</v>
      </c>
    </row>
    <row r="3604" spans="1:5" ht="49.5">
      <c r="A3604" s="38">
        <v>3602</v>
      </c>
      <c r="B3604" s="38"/>
      <c r="C3604" s="38" t="s">
        <v>15591</v>
      </c>
      <c r="D3604" s="6" t="s">
        <v>3607</v>
      </c>
      <c r="E3604" s="3">
        <v>8</v>
      </c>
    </row>
    <row r="3605" spans="1:5" ht="33">
      <c r="A3605" s="38">
        <v>3603</v>
      </c>
      <c r="B3605" s="38"/>
      <c r="C3605" s="38" t="s">
        <v>15592</v>
      </c>
      <c r="D3605" s="6" t="s">
        <v>3608</v>
      </c>
      <c r="E3605" s="3">
        <v>8</v>
      </c>
    </row>
    <row r="3606" spans="1:5" ht="33">
      <c r="A3606" s="38">
        <v>3604</v>
      </c>
      <c r="B3606" s="38"/>
      <c r="C3606" s="38" t="s">
        <v>15593</v>
      </c>
      <c r="D3606" s="6" t="s">
        <v>3609</v>
      </c>
      <c r="E3606" s="3">
        <v>8</v>
      </c>
    </row>
    <row r="3607" spans="1:5" ht="49.5">
      <c r="A3607" s="38">
        <v>3605</v>
      </c>
      <c r="B3607" s="38"/>
      <c r="C3607" s="38" t="s">
        <v>15594</v>
      </c>
      <c r="D3607" s="6" t="s">
        <v>3610</v>
      </c>
      <c r="E3607" s="3">
        <v>8</v>
      </c>
    </row>
    <row r="3608" spans="1:5" ht="18.75">
      <c r="A3608" s="38">
        <v>3606</v>
      </c>
      <c r="B3608" s="38"/>
      <c r="C3608" s="38" t="s">
        <v>15595</v>
      </c>
      <c r="D3608" s="6" t="s">
        <v>3611</v>
      </c>
      <c r="E3608" s="3">
        <v>4</v>
      </c>
    </row>
    <row r="3609" spans="1:5" ht="18.75">
      <c r="A3609" s="38">
        <v>3607</v>
      </c>
      <c r="B3609" s="38"/>
      <c r="C3609" s="38" t="s">
        <v>15596</v>
      </c>
      <c r="D3609" s="6" t="s">
        <v>3612</v>
      </c>
      <c r="E3609" s="3">
        <v>4</v>
      </c>
    </row>
    <row r="3610" spans="1:5" ht="18.75">
      <c r="A3610" s="38">
        <v>3608</v>
      </c>
      <c r="B3610" s="38"/>
      <c r="C3610" s="38" t="s">
        <v>15597</v>
      </c>
      <c r="D3610" s="6" t="s">
        <v>3613</v>
      </c>
      <c r="E3610" s="3">
        <v>4</v>
      </c>
    </row>
    <row r="3611" spans="1:5" ht="18.75">
      <c r="A3611" s="38">
        <v>3609</v>
      </c>
      <c r="B3611" s="38"/>
      <c r="C3611" s="38" t="s">
        <v>15598</v>
      </c>
      <c r="D3611" s="6" t="s">
        <v>3614</v>
      </c>
      <c r="E3611" s="3">
        <v>4</v>
      </c>
    </row>
    <row r="3612" spans="1:5" ht="18.75">
      <c r="A3612" s="38">
        <v>3610</v>
      </c>
      <c r="B3612" s="38"/>
      <c r="C3612" s="38" t="s">
        <v>15599</v>
      </c>
      <c r="D3612" s="6" t="s">
        <v>3615</v>
      </c>
      <c r="E3612" s="3">
        <v>4</v>
      </c>
    </row>
    <row r="3613" spans="1:5" ht="18.75">
      <c r="A3613" s="38">
        <v>3611</v>
      </c>
      <c r="B3613" s="38"/>
      <c r="C3613" s="38" t="s">
        <v>15600</v>
      </c>
      <c r="D3613" s="6" t="s">
        <v>3616</v>
      </c>
      <c r="E3613" s="3">
        <v>4</v>
      </c>
    </row>
    <row r="3614" spans="1:5" ht="33">
      <c r="A3614" s="38">
        <v>3612</v>
      </c>
      <c r="B3614" s="38"/>
      <c r="C3614" s="38" t="s">
        <v>15601</v>
      </c>
      <c r="D3614" s="6" t="s">
        <v>3617</v>
      </c>
      <c r="E3614" s="3">
        <v>8</v>
      </c>
    </row>
    <row r="3615" spans="1:5" ht="18.75">
      <c r="A3615" s="38">
        <v>3613</v>
      </c>
      <c r="B3615" s="38"/>
      <c r="C3615" s="38" t="s">
        <v>15602</v>
      </c>
      <c r="D3615" s="6" t="s">
        <v>3618</v>
      </c>
      <c r="E3615" s="3">
        <v>4</v>
      </c>
    </row>
    <row r="3616" spans="1:5" ht="18.75">
      <c r="A3616" s="38">
        <v>3614</v>
      </c>
      <c r="B3616" s="38"/>
      <c r="C3616" s="38" t="s">
        <v>15603</v>
      </c>
      <c r="D3616" s="6" t="s">
        <v>3619</v>
      </c>
      <c r="E3616" s="3">
        <v>4</v>
      </c>
    </row>
    <row r="3617" spans="1:5" ht="18.75">
      <c r="A3617" s="38">
        <v>3615</v>
      </c>
      <c r="B3617" s="38"/>
      <c r="C3617" s="38" t="s">
        <v>15604</v>
      </c>
      <c r="D3617" s="6" t="s">
        <v>3620</v>
      </c>
      <c r="E3617" s="3">
        <v>4</v>
      </c>
    </row>
    <row r="3618" spans="1:5" ht="18.75">
      <c r="A3618" s="38">
        <v>3616</v>
      </c>
      <c r="B3618" s="38"/>
      <c r="C3618" s="38" t="s">
        <v>15605</v>
      </c>
      <c r="D3618" s="6" t="s">
        <v>3621</v>
      </c>
      <c r="E3618" s="3">
        <v>4</v>
      </c>
    </row>
    <row r="3619" spans="1:5" ht="18.75">
      <c r="A3619" s="38">
        <v>3617</v>
      </c>
      <c r="B3619" s="38"/>
      <c r="C3619" s="38" t="s">
        <v>15606</v>
      </c>
      <c r="D3619" s="6" t="s">
        <v>3622</v>
      </c>
      <c r="E3619" s="3">
        <v>4</v>
      </c>
    </row>
    <row r="3620" spans="1:5" ht="18.75">
      <c r="A3620" s="38">
        <v>3618</v>
      </c>
      <c r="B3620" s="38"/>
      <c r="C3620" s="38" t="s">
        <v>15607</v>
      </c>
      <c r="D3620" s="6" t="s">
        <v>3623</v>
      </c>
      <c r="E3620" s="3">
        <v>4</v>
      </c>
    </row>
    <row r="3621" spans="1:5" ht="18.75">
      <c r="A3621" s="38">
        <v>3619</v>
      </c>
      <c r="B3621" s="38"/>
      <c r="C3621" s="38" t="s">
        <v>15608</v>
      </c>
      <c r="D3621" s="6" t="s">
        <v>3624</v>
      </c>
      <c r="E3621" s="3">
        <v>4</v>
      </c>
    </row>
    <row r="3622" spans="1:5" ht="18.75">
      <c r="A3622" s="38">
        <v>3620</v>
      </c>
      <c r="B3622" s="38"/>
      <c r="C3622" s="38" t="s">
        <v>15609</v>
      </c>
      <c r="D3622" s="6" t="s">
        <v>3625</v>
      </c>
      <c r="E3622" s="3">
        <v>4</v>
      </c>
    </row>
    <row r="3623" spans="1:5" ht="18.75">
      <c r="A3623" s="38">
        <v>3621</v>
      </c>
      <c r="B3623" s="38"/>
      <c r="C3623" s="38" t="s">
        <v>15610</v>
      </c>
      <c r="D3623" s="6" t="s">
        <v>3626</v>
      </c>
      <c r="E3623" s="3">
        <v>4</v>
      </c>
    </row>
    <row r="3624" spans="1:5" ht="33">
      <c r="A3624" s="38">
        <v>3622</v>
      </c>
      <c r="B3624" s="38"/>
      <c r="C3624" s="38" t="s">
        <v>15611</v>
      </c>
      <c r="D3624" s="6" t="s">
        <v>3627</v>
      </c>
      <c r="E3624" s="3">
        <v>4</v>
      </c>
    </row>
    <row r="3625" spans="1:5" ht="18.75">
      <c r="A3625" s="38">
        <v>3623</v>
      </c>
      <c r="B3625" s="38"/>
      <c r="C3625" s="38" t="s">
        <v>15612</v>
      </c>
      <c r="D3625" s="6" t="s">
        <v>3628</v>
      </c>
      <c r="E3625" s="3">
        <v>4</v>
      </c>
    </row>
    <row r="3626" spans="1:5" ht="18.75">
      <c r="A3626" s="38">
        <v>3624</v>
      </c>
      <c r="B3626" s="38"/>
      <c r="C3626" s="38" t="s">
        <v>15613</v>
      </c>
      <c r="D3626" s="6" t="s">
        <v>3629</v>
      </c>
      <c r="E3626" s="3">
        <v>4</v>
      </c>
    </row>
    <row r="3627" spans="1:5" ht="18.75">
      <c r="A3627" s="38">
        <v>3625</v>
      </c>
      <c r="B3627" s="38"/>
      <c r="C3627" s="38" t="s">
        <v>15614</v>
      </c>
      <c r="D3627" s="6" t="s">
        <v>3630</v>
      </c>
      <c r="E3627" s="3">
        <v>4</v>
      </c>
    </row>
    <row r="3628" spans="1:5" ht="18.75">
      <c r="A3628" s="38">
        <v>3626</v>
      </c>
      <c r="B3628" s="38"/>
      <c r="C3628" s="38" t="s">
        <v>15615</v>
      </c>
      <c r="D3628" s="6" t="s">
        <v>3631</v>
      </c>
      <c r="E3628" s="3">
        <v>4</v>
      </c>
    </row>
    <row r="3629" spans="1:5" ht="18.75">
      <c r="A3629" s="38">
        <v>3627</v>
      </c>
      <c r="B3629" s="38"/>
      <c r="C3629" s="38" t="s">
        <v>15616</v>
      </c>
      <c r="D3629" s="6" t="s">
        <v>3632</v>
      </c>
      <c r="E3629" s="3">
        <v>4</v>
      </c>
    </row>
    <row r="3630" spans="1:5" ht="18.75">
      <c r="A3630" s="38">
        <v>3628</v>
      </c>
      <c r="B3630" s="38"/>
      <c r="C3630" s="38" t="s">
        <v>15617</v>
      </c>
      <c r="D3630" s="6" t="s">
        <v>3633</v>
      </c>
      <c r="E3630" s="3">
        <v>4</v>
      </c>
    </row>
    <row r="3631" spans="1:5" ht="18.75">
      <c r="A3631" s="38">
        <v>3629</v>
      </c>
      <c r="B3631" s="38"/>
      <c r="C3631" s="38" t="s">
        <v>15618</v>
      </c>
      <c r="D3631" s="6" t="s">
        <v>3634</v>
      </c>
      <c r="E3631" s="3">
        <v>4</v>
      </c>
    </row>
    <row r="3632" spans="1:5" ht="18.75">
      <c r="A3632" s="38">
        <v>3630</v>
      </c>
      <c r="B3632" s="38"/>
      <c r="C3632" s="38" t="s">
        <v>15619</v>
      </c>
      <c r="D3632" s="6" t="s">
        <v>3635</v>
      </c>
      <c r="E3632" s="3">
        <v>4</v>
      </c>
    </row>
    <row r="3633" spans="1:5" ht="18.75">
      <c r="A3633" s="38">
        <v>3631</v>
      </c>
      <c r="B3633" s="38"/>
      <c r="C3633" s="38" t="s">
        <v>15620</v>
      </c>
      <c r="D3633" s="6" t="s">
        <v>3636</v>
      </c>
      <c r="E3633" s="3">
        <v>4</v>
      </c>
    </row>
    <row r="3634" spans="1:5" ht="18.75">
      <c r="A3634" s="38">
        <v>3632</v>
      </c>
      <c r="B3634" s="38"/>
      <c r="C3634" s="38" t="s">
        <v>15621</v>
      </c>
      <c r="D3634" s="6" t="s">
        <v>3637</v>
      </c>
      <c r="E3634" s="3">
        <v>4</v>
      </c>
    </row>
    <row r="3635" spans="1:5" ht="18.75">
      <c r="A3635" s="38">
        <v>3633</v>
      </c>
      <c r="B3635" s="38"/>
      <c r="C3635" s="38" t="s">
        <v>15622</v>
      </c>
      <c r="D3635" s="6" t="s">
        <v>3638</v>
      </c>
      <c r="E3635" s="3">
        <v>4</v>
      </c>
    </row>
    <row r="3636" spans="1:5" ht="18.75">
      <c r="A3636" s="38">
        <v>3634</v>
      </c>
      <c r="B3636" s="38"/>
      <c r="C3636" s="38" t="s">
        <v>15623</v>
      </c>
      <c r="D3636" s="6" t="s">
        <v>3639</v>
      </c>
      <c r="E3636" s="3">
        <v>4</v>
      </c>
    </row>
    <row r="3637" spans="1:5" ht="18.75">
      <c r="A3637" s="38">
        <v>3635</v>
      </c>
      <c r="B3637" s="38"/>
      <c r="C3637" s="38" t="s">
        <v>15624</v>
      </c>
      <c r="D3637" s="6" t="s">
        <v>3640</v>
      </c>
      <c r="E3637" s="3">
        <v>4</v>
      </c>
    </row>
    <row r="3638" spans="1:5" ht="18.75">
      <c r="A3638" s="38">
        <v>3636</v>
      </c>
      <c r="B3638" s="38"/>
      <c r="C3638" s="38" t="s">
        <v>15625</v>
      </c>
      <c r="D3638" s="6" t="s">
        <v>3641</v>
      </c>
      <c r="E3638" s="3">
        <v>4</v>
      </c>
    </row>
    <row r="3639" spans="1:5" ht="18.75">
      <c r="A3639" s="38">
        <v>3637</v>
      </c>
      <c r="B3639" s="38"/>
      <c r="C3639" s="38" t="s">
        <v>15626</v>
      </c>
      <c r="D3639" s="6" t="s">
        <v>3642</v>
      </c>
      <c r="E3639" s="3">
        <v>4</v>
      </c>
    </row>
    <row r="3640" spans="1:5" ht="18.75">
      <c r="A3640" s="38">
        <v>3638</v>
      </c>
      <c r="B3640" s="38"/>
      <c r="C3640" s="38" t="s">
        <v>15627</v>
      </c>
      <c r="D3640" s="6" t="s">
        <v>3643</v>
      </c>
      <c r="E3640" s="3">
        <v>4</v>
      </c>
    </row>
    <row r="3641" spans="1:5" ht="18.75">
      <c r="A3641" s="38">
        <v>3639</v>
      </c>
      <c r="B3641" s="38"/>
      <c r="C3641" s="38" t="s">
        <v>15628</v>
      </c>
      <c r="D3641" s="6" t="s">
        <v>3644</v>
      </c>
      <c r="E3641" s="3">
        <v>4</v>
      </c>
    </row>
    <row r="3642" spans="1:5" ht="33">
      <c r="A3642" s="38">
        <v>3640</v>
      </c>
      <c r="B3642" s="38"/>
      <c r="C3642" s="38" t="s">
        <v>15629</v>
      </c>
      <c r="D3642" s="6" t="s">
        <v>3645</v>
      </c>
      <c r="E3642" s="3">
        <v>4</v>
      </c>
    </row>
    <row r="3643" spans="1:5" ht="33">
      <c r="A3643" s="38">
        <v>3641</v>
      </c>
      <c r="B3643" s="38"/>
      <c r="C3643" s="38" t="s">
        <v>15630</v>
      </c>
      <c r="D3643" s="6" t="s">
        <v>3646</v>
      </c>
      <c r="E3643" s="3">
        <v>4</v>
      </c>
    </row>
    <row r="3644" spans="1:5" ht="18.75">
      <c r="A3644" s="38">
        <v>3642</v>
      </c>
      <c r="B3644" s="38"/>
      <c r="C3644" s="38" t="s">
        <v>15631</v>
      </c>
      <c r="D3644" s="6" t="s">
        <v>3647</v>
      </c>
      <c r="E3644" s="3">
        <v>4</v>
      </c>
    </row>
    <row r="3645" spans="1:5" ht="49.5">
      <c r="A3645" s="38">
        <v>3643</v>
      </c>
      <c r="B3645" s="38"/>
      <c r="C3645" s="38" t="s">
        <v>15632</v>
      </c>
      <c r="D3645" s="6" t="s">
        <v>3648</v>
      </c>
      <c r="E3645" s="3">
        <v>4</v>
      </c>
    </row>
    <row r="3646" spans="1:5" ht="49.5">
      <c r="A3646" s="38">
        <v>3644</v>
      </c>
      <c r="B3646" s="38"/>
      <c r="C3646" s="38" t="s">
        <v>15633</v>
      </c>
      <c r="D3646" s="6" t="s">
        <v>3649</v>
      </c>
      <c r="E3646" s="3">
        <v>4</v>
      </c>
    </row>
    <row r="3647" spans="1:5" ht="33">
      <c r="A3647" s="38">
        <v>3645</v>
      </c>
      <c r="B3647" s="38"/>
      <c r="C3647" s="38" t="s">
        <v>15634</v>
      </c>
      <c r="D3647" s="6" t="s">
        <v>3650</v>
      </c>
      <c r="E3647" s="3">
        <v>4</v>
      </c>
    </row>
    <row r="3648" spans="1:5" ht="33">
      <c r="A3648" s="38">
        <v>3646</v>
      </c>
      <c r="B3648" s="38"/>
      <c r="C3648" s="38" t="s">
        <v>15635</v>
      </c>
      <c r="D3648" s="6" t="s">
        <v>3651</v>
      </c>
      <c r="E3648" s="3">
        <v>4</v>
      </c>
    </row>
    <row r="3649" spans="1:5" ht="18.75">
      <c r="A3649" s="38">
        <v>3647</v>
      </c>
      <c r="B3649" s="38"/>
      <c r="C3649" s="38" t="s">
        <v>15636</v>
      </c>
      <c r="D3649" s="6" t="s">
        <v>3652</v>
      </c>
      <c r="E3649" s="3">
        <v>4</v>
      </c>
    </row>
    <row r="3650" spans="1:5" ht="33">
      <c r="A3650" s="38">
        <v>3648</v>
      </c>
      <c r="B3650" s="38"/>
      <c r="C3650" s="38" t="s">
        <v>15637</v>
      </c>
      <c r="D3650" s="6" t="s">
        <v>3653</v>
      </c>
      <c r="E3650" s="3">
        <v>4</v>
      </c>
    </row>
    <row r="3651" spans="1:5" ht="33">
      <c r="A3651" s="38">
        <v>3649</v>
      </c>
      <c r="B3651" s="38"/>
      <c r="C3651" s="38" t="s">
        <v>15638</v>
      </c>
      <c r="D3651" s="6" t="s">
        <v>3654</v>
      </c>
      <c r="E3651" s="3">
        <v>4</v>
      </c>
    </row>
    <row r="3652" spans="1:5" ht="33">
      <c r="A3652" s="38">
        <v>3650</v>
      </c>
      <c r="B3652" s="38"/>
      <c r="C3652" s="38" t="s">
        <v>15639</v>
      </c>
      <c r="D3652" s="6" t="s">
        <v>3655</v>
      </c>
      <c r="E3652" s="3">
        <v>8</v>
      </c>
    </row>
    <row r="3653" spans="1:5" ht="33">
      <c r="A3653" s="38">
        <v>3651</v>
      </c>
      <c r="B3653" s="38"/>
      <c r="C3653" s="38" t="s">
        <v>15640</v>
      </c>
      <c r="D3653" s="6" t="s">
        <v>3656</v>
      </c>
      <c r="E3653" s="3">
        <v>4</v>
      </c>
    </row>
    <row r="3654" spans="1:5" ht="33">
      <c r="A3654" s="38">
        <v>3652</v>
      </c>
      <c r="B3654" s="38"/>
      <c r="C3654" s="38" t="s">
        <v>15641</v>
      </c>
      <c r="D3654" s="6" t="s">
        <v>3657</v>
      </c>
      <c r="E3654" s="3">
        <v>4</v>
      </c>
    </row>
    <row r="3655" spans="1:5" ht="49.5">
      <c r="A3655" s="38">
        <v>3653</v>
      </c>
      <c r="B3655" s="38"/>
      <c r="C3655" s="38" t="s">
        <v>15642</v>
      </c>
      <c r="D3655" s="6" t="s">
        <v>3658</v>
      </c>
      <c r="E3655" s="3">
        <v>4</v>
      </c>
    </row>
    <row r="3656" spans="1:5" ht="33">
      <c r="A3656" s="38">
        <v>3654</v>
      </c>
      <c r="B3656" s="38"/>
      <c r="C3656" s="38" t="s">
        <v>15643</v>
      </c>
      <c r="D3656" s="6" t="s">
        <v>3659</v>
      </c>
      <c r="E3656" s="3">
        <v>4</v>
      </c>
    </row>
    <row r="3657" spans="1:5" ht="49.5">
      <c r="A3657" s="38">
        <v>3655</v>
      </c>
      <c r="B3657" s="38"/>
      <c r="C3657" s="38" t="s">
        <v>15644</v>
      </c>
      <c r="D3657" s="6" t="s">
        <v>3660</v>
      </c>
      <c r="E3657" s="3">
        <v>4</v>
      </c>
    </row>
    <row r="3658" spans="1:5" ht="33">
      <c r="A3658" s="38">
        <v>3656</v>
      </c>
      <c r="B3658" s="38"/>
      <c r="C3658" s="38" t="s">
        <v>15645</v>
      </c>
      <c r="D3658" s="6" t="s">
        <v>3661</v>
      </c>
      <c r="E3658" s="3">
        <v>4</v>
      </c>
    </row>
    <row r="3659" spans="1:5" ht="33">
      <c r="A3659" s="38">
        <v>3657</v>
      </c>
      <c r="B3659" s="38"/>
      <c r="C3659" s="38" t="s">
        <v>15646</v>
      </c>
      <c r="D3659" s="6" t="s">
        <v>3662</v>
      </c>
      <c r="E3659" s="3">
        <v>4</v>
      </c>
    </row>
    <row r="3660" spans="1:5" ht="33">
      <c r="A3660" s="38">
        <v>3658</v>
      </c>
      <c r="B3660" s="38"/>
      <c r="C3660" s="38" t="s">
        <v>15647</v>
      </c>
      <c r="D3660" s="6" t="s">
        <v>3663</v>
      </c>
      <c r="E3660" s="3">
        <v>4</v>
      </c>
    </row>
    <row r="3661" spans="1:5" ht="33">
      <c r="A3661" s="38">
        <v>3659</v>
      </c>
      <c r="B3661" s="38"/>
      <c r="C3661" s="38" t="s">
        <v>15648</v>
      </c>
      <c r="D3661" s="6" t="s">
        <v>3664</v>
      </c>
      <c r="E3661" s="3">
        <v>4</v>
      </c>
    </row>
    <row r="3662" spans="1:5" ht="33">
      <c r="A3662" s="38">
        <v>3660</v>
      </c>
      <c r="B3662" s="38"/>
      <c r="C3662" s="38" t="s">
        <v>15649</v>
      </c>
      <c r="D3662" s="6" t="s">
        <v>3665</v>
      </c>
      <c r="E3662" s="3">
        <v>4</v>
      </c>
    </row>
    <row r="3663" spans="1:5" ht="49.5">
      <c r="A3663" s="38">
        <v>3661</v>
      </c>
      <c r="B3663" s="38"/>
      <c r="C3663" s="38" t="s">
        <v>15650</v>
      </c>
      <c r="D3663" s="6" t="s">
        <v>3666</v>
      </c>
      <c r="E3663" s="3">
        <v>4</v>
      </c>
    </row>
    <row r="3664" spans="1:5" ht="33">
      <c r="A3664" s="38">
        <v>3662</v>
      </c>
      <c r="B3664" s="38"/>
      <c r="C3664" s="38" t="s">
        <v>15651</v>
      </c>
      <c r="D3664" s="6" t="s">
        <v>3667</v>
      </c>
      <c r="E3664" s="3">
        <v>4</v>
      </c>
    </row>
    <row r="3665" spans="1:5" ht="49.5">
      <c r="A3665" s="38">
        <v>3663</v>
      </c>
      <c r="B3665" s="38"/>
      <c r="C3665" s="38" t="s">
        <v>15652</v>
      </c>
      <c r="D3665" s="6" t="s">
        <v>3668</v>
      </c>
      <c r="E3665" s="3">
        <v>4</v>
      </c>
    </row>
    <row r="3666" spans="1:5" ht="33">
      <c r="A3666" s="38">
        <v>3664</v>
      </c>
      <c r="B3666" s="38"/>
      <c r="C3666" s="38" t="s">
        <v>15653</v>
      </c>
      <c r="D3666" s="6" t="s">
        <v>3669</v>
      </c>
      <c r="E3666" s="3">
        <v>4</v>
      </c>
    </row>
    <row r="3667" spans="1:5" ht="18.75">
      <c r="A3667" s="38">
        <v>3665</v>
      </c>
      <c r="B3667" s="38"/>
      <c r="C3667" s="38" t="s">
        <v>15654</v>
      </c>
      <c r="D3667" s="6" t="s">
        <v>3670</v>
      </c>
      <c r="E3667" s="3">
        <v>4</v>
      </c>
    </row>
    <row r="3668" spans="1:5" ht="18.75">
      <c r="A3668" s="38">
        <v>3666</v>
      </c>
      <c r="B3668" s="38"/>
      <c r="C3668" s="38" t="s">
        <v>15655</v>
      </c>
      <c r="D3668" s="6" t="s">
        <v>3671</v>
      </c>
      <c r="E3668" s="3">
        <v>4</v>
      </c>
    </row>
    <row r="3669" spans="1:5" ht="18.75">
      <c r="A3669" s="38">
        <v>3667</v>
      </c>
      <c r="B3669" s="38"/>
      <c r="C3669" s="38" t="s">
        <v>15656</v>
      </c>
      <c r="D3669" s="6" t="s">
        <v>3672</v>
      </c>
      <c r="E3669" s="3">
        <v>4</v>
      </c>
    </row>
    <row r="3670" spans="1:5" ht="18.75">
      <c r="A3670" s="38">
        <v>3668</v>
      </c>
      <c r="B3670" s="38"/>
      <c r="C3670" s="38" t="s">
        <v>15657</v>
      </c>
      <c r="D3670" s="6" t="s">
        <v>3673</v>
      </c>
      <c r="E3670" s="3">
        <v>4</v>
      </c>
    </row>
    <row r="3671" spans="1:5" ht="33">
      <c r="A3671" s="38">
        <v>3669</v>
      </c>
      <c r="B3671" s="38"/>
      <c r="C3671" s="38" t="s">
        <v>15658</v>
      </c>
      <c r="D3671" s="6" t="s">
        <v>3674</v>
      </c>
      <c r="E3671" s="3">
        <v>4</v>
      </c>
    </row>
    <row r="3672" spans="1:5" ht="18.75">
      <c r="A3672" s="38">
        <v>3670</v>
      </c>
      <c r="B3672" s="38"/>
      <c r="C3672" s="38" t="s">
        <v>15659</v>
      </c>
      <c r="D3672" s="6" t="s">
        <v>3675</v>
      </c>
      <c r="E3672" s="3">
        <v>4</v>
      </c>
    </row>
    <row r="3673" spans="1:5" ht="18.75">
      <c r="A3673" s="38">
        <v>3671</v>
      </c>
      <c r="B3673" s="38"/>
      <c r="C3673" s="38" t="s">
        <v>15660</v>
      </c>
      <c r="D3673" s="6" t="s">
        <v>3676</v>
      </c>
      <c r="E3673" s="3">
        <v>4</v>
      </c>
    </row>
    <row r="3674" spans="1:5" ht="18.75">
      <c r="A3674" s="38">
        <v>3672</v>
      </c>
      <c r="B3674" s="38"/>
      <c r="C3674" s="38" t="s">
        <v>15661</v>
      </c>
      <c r="D3674" s="6" t="s">
        <v>3677</v>
      </c>
      <c r="E3674" s="3">
        <v>4</v>
      </c>
    </row>
    <row r="3675" spans="1:5" ht="18.75">
      <c r="A3675" s="38">
        <v>3673</v>
      </c>
      <c r="B3675" s="38"/>
      <c r="C3675" s="38" t="s">
        <v>15662</v>
      </c>
      <c r="D3675" s="6" t="s">
        <v>3678</v>
      </c>
      <c r="E3675" s="3">
        <v>4</v>
      </c>
    </row>
    <row r="3676" spans="1:5" ht="18.75">
      <c r="A3676" s="38">
        <v>3674</v>
      </c>
      <c r="B3676" s="38"/>
      <c r="C3676" s="38" t="s">
        <v>15663</v>
      </c>
      <c r="D3676" s="6" t="s">
        <v>3679</v>
      </c>
      <c r="E3676" s="3">
        <v>4</v>
      </c>
    </row>
    <row r="3677" spans="1:5" ht="18.75">
      <c r="A3677" s="38">
        <v>3675</v>
      </c>
      <c r="B3677" s="38"/>
      <c r="C3677" s="38" t="s">
        <v>15664</v>
      </c>
      <c r="D3677" s="6" t="s">
        <v>3680</v>
      </c>
      <c r="E3677" s="3">
        <v>4</v>
      </c>
    </row>
    <row r="3678" spans="1:5" ht="18.75">
      <c r="A3678" s="38">
        <v>3676</v>
      </c>
      <c r="B3678" s="38"/>
      <c r="C3678" s="38" t="s">
        <v>15665</v>
      </c>
      <c r="D3678" s="6" t="s">
        <v>3681</v>
      </c>
      <c r="E3678" s="3">
        <v>4</v>
      </c>
    </row>
    <row r="3679" spans="1:5" ht="18.75">
      <c r="A3679" s="38">
        <v>3677</v>
      </c>
      <c r="B3679" s="38"/>
      <c r="C3679" s="38" t="s">
        <v>15666</v>
      </c>
      <c r="D3679" s="6" t="s">
        <v>3682</v>
      </c>
      <c r="E3679" s="3">
        <v>4</v>
      </c>
    </row>
    <row r="3680" spans="1:5" ht="49.5">
      <c r="A3680" s="38">
        <v>3678</v>
      </c>
      <c r="B3680" s="38"/>
      <c r="C3680" s="38" t="s">
        <v>15667</v>
      </c>
      <c r="D3680" s="6" t="s">
        <v>3683</v>
      </c>
      <c r="E3680" s="3">
        <v>4</v>
      </c>
    </row>
    <row r="3681" spans="1:5" ht="49.5">
      <c r="A3681" s="38">
        <v>3679</v>
      </c>
      <c r="B3681" s="38"/>
      <c r="C3681" s="38" t="s">
        <v>15668</v>
      </c>
      <c r="D3681" s="6" t="s">
        <v>3684</v>
      </c>
      <c r="E3681" s="3">
        <v>4</v>
      </c>
    </row>
    <row r="3682" spans="1:5" ht="49.5">
      <c r="A3682" s="38">
        <v>3680</v>
      </c>
      <c r="B3682" s="38"/>
      <c r="C3682" s="38" t="s">
        <v>15669</v>
      </c>
      <c r="D3682" s="6" t="s">
        <v>3685</v>
      </c>
      <c r="E3682" s="3">
        <v>2</v>
      </c>
    </row>
    <row r="3683" spans="1:5" ht="49.5">
      <c r="A3683" s="38">
        <v>3681</v>
      </c>
      <c r="B3683" s="38"/>
      <c r="C3683" s="38" t="s">
        <v>15670</v>
      </c>
      <c r="D3683" s="6" t="s">
        <v>3686</v>
      </c>
      <c r="E3683" s="3">
        <v>2</v>
      </c>
    </row>
    <row r="3684" spans="1:5" ht="33">
      <c r="A3684" s="38">
        <v>3682</v>
      </c>
      <c r="B3684" s="38"/>
      <c r="C3684" s="38" t="s">
        <v>15671</v>
      </c>
      <c r="D3684" s="6" t="s">
        <v>3687</v>
      </c>
      <c r="E3684" s="3">
        <v>2</v>
      </c>
    </row>
    <row r="3685" spans="1:5" ht="33">
      <c r="A3685" s="38">
        <v>3683</v>
      </c>
      <c r="B3685" s="38"/>
      <c r="C3685" s="38" t="s">
        <v>15672</v>
      </c>
      <c r="D3685" s="6" t="s">
        <v>3688</v>
      </c>
      <c r="E3685" s="3">
        <v>2</v>
      </c>
    </row>
    <row r="3686" spans="1:5" ht="33">
      <c r="A3686" s="38">
        <v>3684</v>
      </c>
      <c r="B3686" s="38"/>
      <c r="C3686" s="38" t="s">
        <v>15673</v>
      </c>
      <c r="D3686" s="6" t="s">
        <v>3689</v>
      </c>
      <c r="E3686" s="3">
        <v>2</v>
      </c>
    </row>
    <row r="3687" spans="1:5" ht="49.5">
      <c r="A3687" s="38">
        <v>3685</v>
      </c>
      <c r="B3687" s="38"/>
      <c r="C3687" s="38" t="s">
        <v>15674</v>
      </c>
      <c r="D3687" s="6" t="s">
        <v>3690</v>
      </c>
      <c r="E3687" s="3">
        <v>2</v>
      </c>
    </row>
    <row r="3688" spans="1:5" ht="33">
      <c r="A3688" s="38">
        <v>3686</v>
      </c>
      <c r="B3688" s="38"/>
      <c r="C3688" s="38" t="s">
        <v>15675</v>
      </c>
      <c r="D3688" s="6" t="s">
        <v>3691</v>
      </c>
      <c r="E3688" s="3">
        <v>2</v>
      </c>
    </row>
    <row r="3689" spans="1:5" ht="33">
      <c r="A3689" s="38">
        <v>3687</v>
      </c>
      <c r="B3689" s="38"/>
      <c r="C3689" s="38" t="s">
        <v>15676</v>
      </c>
      <c r="D3689" s="6" t="s">
        <v>3692</v>
      </c>
      <c r="E3689" s="3">
        <v>2</v>
      </c>
    </row>
    <row r="3690" spans="1:5" ht="18.75">
      <c r="A3690" s="38">
        <v>3688</v>
      </c>
      <c r="B3690" s="38"/>
      <c r="C3690" s="38" t="s">
        <v>15677</v>
      </c>
      <c r="D3690" s="6" t="s">
        <v>3693</v>
      </c>
      <c r="E3690" s="3">
        <v>2</v>
      </c>
    </row>
    <row r="3691" spans="1:5" ht="18.75">
      <c r="A3691" s="38">
        <v>3689</v>
      </c>
      <c r="B3691" s="38"/>
      <c r="C3691" s="38" t="s">
        <v>15678</v>
      </c>
      <c r="D3691" s="6" t="s">
        <v>3694</v>
      </c>
      <c r="E3691" s="3">
        <v>2</v>
      </c>
    </row>
    <row r="3692" spans="1:5" ht="18.75">
      <c r="A3692" s="38">
        <v>3690</v>
      </c>
      <c r="B3692" s="38"/>
      <c r="C3692" s="38" t="s">
        <v>15679</v>
      </c>
      <c r="D3692" s="6" t="s">
        <v>3695</v>
      </c>
      <c r="E3692" s="3">
        <v>2</v>
      </c>
    </row>
    <row r="3693" spans="1:5" ht="18.75">
      <c r="A3693" s="38">
        <v>3691</v>
      </c>
      <c r="B3693" s="38"/>
      <c r="C3693" s="38" t="s">
        <v>15680</v>
      </c>
      <c r="D3693" s="6" t="s">
        <v>3696</v>
      </c>
      <c r="E3693" s="3">
        <v>2</v>
      </c>
    </row>
    <row r="3694" spans="1:5" ht="33">
      <c r="A3694" s="38">
        <v>3692</v>
      </c>
      <c r="B3694" s="38"/>
      <c r="C3694" s="38" t="s">
        <v>15681</v>
      </c>
      <c r="D3694" s="6" t="s">
        <v>3697</v>
      </c>
      <c r="E3694" s="3">
        <v>2</v>
      </c>
    </row>
    <row r="3695" spans="1:5" ht="18.75">
      <c r="A3695" s="38">
        <v>3693</v>
      </c>
      <c r="B3695" s="38"/>
      <c r="C3695" s="38" t="s">
        <v>15682</v>
      </c>
      <c r="D3695" s="6" t="s">
        <v>3698</v>
      </c>
      <c r="E3695" s="3">
        <v>4</v>
      </c>
    </row>
    <row r="3696" spans="1:5" ht="18.75">
      <c r="A3696" s="38">
        <v>3694</v>
      </c>
      <c r="B3696" s="38"/>
      <c r="C3696" s="38" t="s">
        <v>15683</v>
      </c>
      <c r="D3696" s="6" t="s">
        <v>3699</v>
      </c>
      <c r="E3696" s="3">
        <v>4</v>
      </c>
    </row>
    <row r="3697" spans="1:5" ht="18.75">
      <c r="A3697" s="38">
        <v>3695</v>
      </c>
      <c r="B3697" s="38"/>
      <c r="C3697" s="38" t="s">
        <v>15684</v>
      </c>
      <c r="D3697" s="6" t="s">
        <v>3700</v>
      </c>
      <c r="E3697" s="3">
        <v>4</v>
      </c>
    </row>
    <row r="3698" spans="1:5" ht="18.75">
      <c r="A3698" s="38">
        <v>3696</v>
      </c>
      <c r="B3698" s="38"/>
      <c r="C3698" s="38" t="s">
        <v>15685</v>
      </c>
      <c r="D3698" s="6" t="s">
        <v>3701</v>
      </c>
      <c r="E3698" s="3">
        <v>4</v>
      </c>
    </row>
    <row r="3699" spans="1:5" ht="33">
      <c r="A3699" s="38">
        <v>3697</v>
      </c>
      <c r="B3699" s="38"/>
      <c r="C3699" s="38" t="s">
        <v>15686</v>
      </c>
      <c r="D3699" s="6" t="s">
        <v>3702</v>
      </c>
      <c r="E3699" s="3">
        <v>4</v>
      </c>
    </row>
    <row r="3700" spans="1:5" ht="33">
      <c r="A3700" s="38">
        <v>3698</v>
      </c>
      <c r="B3700" s="38"/>
      <c r="C3700" s="38" t="s">
        <v>15687</v>
      </c>
      <c r="D3700" s="6" t="s">
        <v>3703</v>
      </c>
      <c r="E3700" s="3">
        <v>4</v>
      </c>
    </row>
    <row r="3701" spans="1:5" ht="33">
      <c r="A3701" s="38">
        <v>3699</v>
      </c>
      <c r="B3701" s="38"/>
      <c r="C3701" s="38" t="s">
        <v>15688</v>
      </c>
      <c r="D3701" s="6" t="s">
        <v>3704</v>
      </c>
      <c r="E3701" s="3">
        <v>4</v>
      </c>
    </row>
    <row r="3702" spans="1:5" ht="33">
      <c r="A3702" s="38">
        <v>3700</v>
      </c>
      <c r="B3702" s="38"/>
      <c r="C3702" s="38" t="s">
        <v>15689</v>
      </c>
      <c r="D3702" s="6" t="s">
        <v>3705</v>
      </c>
      <c r="E3702" s="3">
        <v>4</v>
      </c>
    </row>
    <row r="3703" spans="1:5" ht="18.75">
      <c r="A3703" s="38">
        <v>3701</v>
      </c>
      <c r="B3703" s="38"/>
      <c r="C3703" s="38" t="s">
        <v>15690</v>
      </c>
      <c r="D3703" s="6" t="s">
        <v>3706</v>
      </c>
      <c r="E3703" s="3">
        <v>4</v>
      </c>
    </row>
    <row r="3704" spans="1:5" ht="33">
      <c r="A3704" s="38">
        <v>3702</v>
      </c>
      <c r="B3704" s="38"/>
      <c r="C3704" s="38" t="s">
        <v>15691</v>
      </c>
      <c r="D3704" s="6" t="s">
        <v>3707</v>
      </c>
      <c r="E3704" s="3">
        <v>4</v>
      </c>
    </row>
    <row r="3705" spans="1:5" ht="18.75">
      <c r="A3705" s="38">
        <v>3703</v>
      </c>
      <c r="B3705" s="38"/>
      <c r="C3705" s="38" t="s">
        <v>3708</v>
      </c>
      <c r="D3705" s="6" t="s">
        <v>3708</v>
      </c>
      <c r="E3705" s="3">
        <v>4</v>
      </c>
    </row>
    <row r="3706" spans="1:5" ht="18.75">
      <c r="A3706" s="38">
        <v>3704</v>
      </c>
      <c r="B3706" s="38"/>
      <c r="C3706" s="38" t="s">
        <v>15692</v>
      </c>
      <c r="D3706" s="6" t="s">
        <v>3709</v>
      </c>
      <c r="E3706" s="3">
        <v>2</v>
      </c>
    </row>
    <row r="3707" spans="1:5" ht="33">
      <c r="A3707" s="38">
        <v>3705</v>
      </c>
      <c r="B3707" s="38"/>
      <c r="C3707" s="38" t="s">
        <v>15693</v>
      </c>
      <c r="D3707" s="6" t="s">
        <v>3710</v>
      </c>
      <c r="E3707" s="3">
        <v>2</v>
      </c>
    </row>
    <row r="3708" spans="1:5" ht="33">
      <c r="A3708" s="38">
        <v>3706</v>
      </c>
      <c r="B3708" s="38"/>
      <c r="C3708" s="38" t="s">
        <v>15694</v>
      </c>
      <c r="D3708" s="6" t="s">
        <v>3703</v>
      </c>
      <c r="E3708" s="3">
        <v>2</v>
      </c>
    </row>
    <row r="3709" spans="1:5" ht="33">
      <c r="A3709" s="38">
        <v>3707</v>
      </c>
      <c r="B3709" s="38"/>
      <c r="C3709" s="38" t="s">
        <v>15695</v>
      </c>
      <c r="D3709" s="6" t="s">
        <v>3711</v>
      </c>
      <c r="E3709" s="3">
        <v>2</v>
      </c>
    </row>
    <row r="3710" spans="1:5" ht="33">
      <c r="A3710" s="38">
        <v>3708</v>
      </c>
      <c r="B3710" s="38"/>
      <c r="C3710" s="38" t="s">
        <v>15696</v>
      </c>
      <c r="D3710" s="6" t="s">
        <v>3712</v>
      </c>
      <c r="E3710" s="3">
        <v>2</v>
      </c>
    </row>
    <row r="3711" spans="1:5" ht="33">
      <c r="A3711" s="38">
        <v>3709</v>
      </c>
      <c r="B3711" s="38"/>
      <c r="C3711" s="38" t="s">
        <v>15697</v>
      </c>
      <c r="D3711" s="6" t="s">
        <v>3713</v>
      </c>
      <c r="E3711" s="3">
        <v>2</v>
      </c>
    </row>
    <row r="3712" spans="1:5" ht="33">
      <c r="A3712" s="38">
        <v>3710</v>
      </c>
      <c r="B3712" s="38"/>
      <c r="C3712" s="38" t="s">
        <v>15698</v>
      </c>
      <c r="D3712" s="6" t="s">
        <v>3714</v>
      </c>
      <c r="E3712" s="3">
        <v>2</v>
      </c>
    </row>
    <row r="3713" spans="1:5" ht="49.5">
      <c r="A3713" s="38">
        <v>3711</v>
      </c>
      <c r="B3713" s="38"/>
      <c r="C3713" s="38" t="s">
        <v>15699</v>
      </c>
      <c r="D3713" s="6" t="s">
        <v>3715</v>
      </c>
      <c r="E3713" s="3">
        <v>2</v>
      </c>
    </row>
    <row r="3714" spans="1:5" ht="33">
      <c r="A3714" s="38">
        <v>3712</v>
      </c>
      <c r="B3714" s="38"/>
      <c r="C3714" s="38" t="s">
        <v>15700</v>
      </c>
      <c r="D3714" s="6" t="s">
        <v>3716</v>
      </c>
      <c r="E3714" s="3">
        <v>2</v>
      </c>
    </row>
    <row r="3715" spans="1:5" ht="33">
      <c r="A3715" s="38">
        <v>3713</v>
      </c>
      <c r="B3715" s="38"/>
      <c r="C3715" s="38" t="s">
        <v>15701</v>
      </c>
      <c r="D3715" s="6" t="s">
        <v>3717</v>
      </c>
      <c r="E3715" s="3">
        <v>2</v>
      </c>
    </row>
    <row r="3716" spans="1:5" ht="18.75">
      <c r="A3716" s="38">
        <v>3714</v>
      </c>
      <c r="B3716" s="38"/>
      <c r="C3716" s="38" t="s">
        <v>15702</v>
      </c>
      <c r="D3716" s="6" t="s">
        <v>3718</v>
      </c>
      <c r="E3716" s="3">
        <v>2</v>
      </c>
    </row>
    <row r="3717" spans="1:5" ht="33">
      <c r="A3717" s="38">
        <v>3715</v>
      </c>
      <c r="B3717" s="38"/>
      <c r="C3717" s="38" t="s">
        <v>15703</v>
      </c>
      <c r="D3717" s="6" t="s">
        <v>3719</v>
      </c>
      <c r="E3717" s="3">
        <v>2</v>
      </c>
    </row>
    <row r="3718" spans="1:5" ht="33">
      <c r="A3718" s="38">
        <v>3716</v>
      </c>
      <c r="B3718" s="38"/>
      <c r="C3718" s="38" t="s">
        <v>15704</v>
      </c>
      <c r="D3718" s="6" t="s">
        <v>3720</v>
      </c>
      <c r="E3718" s="3">
        <v>2</v>
      </c>
    </row>
    <row r="3719" spans="1:5" ht="33">
      <c r="A3719" s="38">
        <v>3717</v>
      </c>
      <c r="B3719" s="38"/>
      <c r="C3719" s="38" t="s">
        <v>15705</v>
      </c>
      <c r="D3719" s="6" t="s">
        <v>3721</v>
      </c>
      <c r="E3719" s="3">
        <v>2</v>
      </c>
    </row>
    <row r="3720" spans="1:5" ht="33">
      <c r="A3720" s="38">
        <v>3718</v>
      </c>
      <c r="B3720" s="38"/>
      <c r="C3720" s="38" t="s">
        <v>15706</v>
      </c>
      <c r="D3720" s="6" t="s">
        <v>3722</v>
      </c>
      <c r="E3720" s="3">
        <v>2</v>
      </c>
    </row>
    <row r="3721" spans="1:5" ht="33">
      <c r="A3721" s="38">
        <v>3719</v>
      </c>
      <c r="B3721" s="38"/>
      <c r="C3721" s="38" t="s">
        <v>15707</v>
      </c>
      <c r="D3721" s="6" t="s">
        <v>3723</v>
      </c>
      <c r="E3721" s="3">
        <v>2</v>
      </c>
    </row>
    <row r="3722" spans="1:5" ht="33">
      <c r="A3722" s="38">
        <v>3720</v>
      </c>
      <c r="B3722" s="38"/>
      <c r="C3722" s="38" t="s">
        <v>15708</v>
      </c>
      <c r="D3722" s="6" t="s">
        <v>3724</v>
      </c>
      <c r="E3722" s="3">
        <v>2</v>
      </c>
    </row>
    <row r="3723" spans="1:5" ht="33">
      <c r="A3723" s="38">
        <v>3721</v>
      </c>
      <c r="B3723" s="38"/>
      <c r="C3723" s="38" t="s">
        <v>15709</v>
      </c>
      <c r="D3723" s="6" t="s">
        <v>3725</v>
      </c>
      <c r="E3723" s="3">
        <v>2</v>
      </c>
    </row>
    <row r="3724" spans="1:5" ht="33">
      <c r="A3724" s="38">
        <v>3722</v>
      </c>
      <c r="B3724" s="38"/>
      <c r="C3724" s="38" t="s">
        <v>15710</v>
      </c>
      <c r="D3724" s="6" t="s">
        <v>3726</v>
      </c>
      <c r="E3724" s="3">
        <v>2</v>
      </c>
    </row>
    <row r="3725" spans="1:5" ht="33">
      <c r="A3725" s="38">
        <v>3723</v>
      </c>
      <c r="B3725" s="38"/>
      <c r="C3725" s="38" t="s">
        <v>15711</v>
      </c>
      <c r="D3725" s="6" t="s">
        <v>3727</v>
      </c>
      <c r="E3725" s="3">
        <v>2</v>
      </c>
    </row>
    <row r="3726" spans="1:5" ht="33">
      <c r="A3726" s="38">
        <v>3724</v>
      </c>
      <c r="B3726" s="38"/>
      <c r="C3726" s="38" t="s">
        <v>15712</v>
      </c>
      <c r="D3726" s="6" t="s">
        <v>3728</v>
      </c>
      <c r="E3726" s="3">
        <v>2</v>
      </c>
    </row>
    <row r="3727" spans="1:5" ht="33">
      <c r="A3727" s="38">
        <v>3725</v>
      </c>
      <c r="B3727" s="38"/>
      <c r="C3727" s="38" t="s">
        <v>15713</v>
      </c>
      <c r="D3727" s="6" t="s">
        <v>3729</v>
      </c>
      <c r="E3727" s="3">
        <v>2</v>
      </c>
    </row>
    <row r="3728" spans="1:5" ht="33">
      <c r="A3728" s="38">
        <v>3726</v>
      </c>
      <c r="B3728" s="38"/>
      <c r="C3728" s="38" t="s">
        <v>15714</v>
      </c>
      <c r="D3728" s="6" t="s">
        <v>3730</v>
      </c>
      <c r="E3728" s="3">
        <v>2</v>
      </c>
    </row>
    <row r="3729" spans="1:5" ht="33">
      <c r="A3729" s="38">
        <v>3727</v>
      </c>
      <c r="B3729" s="38"/>
      <c r="C3729" s="38" t="s">
        <v>15715</v>
      </c>
      <c r="D3729" s="6" t="s">
        <v>3731</v>
      </c>
      <c r="E3729" s="3">
        <v>2</v>
      </c>
    </row>
    <row r="3730" spans="1:5" ht="33">
      <c r="A3730" s="38">
        <v>3728</v>
      </c>
      <c r="B3730" s="38"/>
      <c r="C3730" s="38" t="s">
        <v>15716</v>
      </c>
      <c r="D3730" s="6" t="s">
        <v>3732</v>
      </c>
      <c r="E3730" s="3">
        <v>2</v>
      </c>
    </row>
    <row r="3731" spans="1:5" ht="33">
      <c r="A3731" s="38">
        <v>3729</v>
      </c>
      <c r="B3731" s="38"/>
      <c r="C3731" s="38" t="s">
        <v>15717</v>
      </c>
      <c r="D3731" s="6" t="s">
        <v>3733</v>
      </c>
      <c r="E3731" s="3">
        <v>2</v>
      </c>
    </row>
    <row r="3732" spans="1:5" ht="33">
      <c r="A3732" s="38">
        <v>3730</v>
      </c>
      <c r="B3732" s="38"/>
      <c r="C3732" s="38" t="s">
        <v>15718</v>
      </c>
      <c r="D3732" s="6" t="s">
        <v>3734</v>
      </c>
      <c r="E3732" s="3">
        <v>2</v>
      </c>
    </row>
    <row r="3733" spans="1:5" ht="33">
      <c r="A3733" s="38">
        <v>3731</v>
      </c>
      <c r="B3733" s="38"/>
      <c r="C3733" s="38" t="s">
        <v>15719</v>
      </c>
      <c r="D3733" s="6" t="s">
        <v>3735</v>
      </c>
      <c r="E3733" s="3">
        <v>2</v>
      </c>
    </row>
    <row r="3734" spans="1:5" ht="33">
      <c r="A3734" s="38">
        <v>3732</v>
      </c>
      <c r="B3734" s="38"/>
      <c r="C3734" s="38" t="s">
        <v>15720</v>
      </c>
      <c r="D3734" s="6" t="s">
        <v>3736</v>
      </c>
      <c r="E3734" s="3">
        <v>2</v>
      </c>
    </row>
    <row r="3735" spans="1:5" ht="33">
      <c r="A3735" s="38">
        <v>3733</v>
      </c>
      <c r="B3735" s="38"/>
      <c r="C3735" s="38" t="s">
        <v>15721</v>
      </c>
      <c r="D3735" s="6" t="s">
        <v>3737</v>
      </c>
      <c r="E3735" s="3">
        <v>2</v>
      </c>
    </row>
    <row r="3736" spans="1:5" ht="33">
      <c r="A3736" s="38">
        <v>3734</v>
      </c>
      <c r="B3736" s="38"/>
      <c r="C3736" s="38" t="s">
        <v>15722</v>
      </c>
      <c r="D3736" s="6" t="s">
        <v>3738</v>
      </c>
      <c r="E3736" s="3">
        <v>2</v>
      </c>
    </row>
    <row r="3737" spans="1:5" ht="33">
      <c r="A3737" s="38">
        <v>3735</v>
      </c>
      <c r="B3737" s="38"/>
      <c r="C3737" s="38" t="s">
        <v>15723</v>
      </c>
      <c r="D3737" s="6" t="s">
        <v>3739</v>
      </c>
      <c r="E3737" s="3">
        <v>2</v>
      </c>
    </row>
    <row r="3738" spans="1:5" ht="33">
      <c r="A3738" s="38">
        <v>3736</v>
      </c>
      <c r="B3738" s="38"/>
      <c r="C3738" s="38" t="s">
        <v>15724</v>
      </c>
      <c r="D3738" s="6" t="s">
        <v>3740</v>
      </c>
      <c r="E3738" s="3">
        <v>2</v>
      </c>
    </row>
    <row r="3739" spans="1:5" ht="33">
      <c r="A3739" s="38">
        <v>3737</v>
      </c>
      <c r="B3739" s="38"/>
      <c r="C3739" s="38" t="s">
        <v>15725</v>
      </c>
      <c r="D3739" s="6" t="s">
        <v>3741</v>
      </c>
      <c r="E3739" s="3">
        <v>2</v>
      </c>
    </row>
    <row r="3740" spans="1:5" ht="33">
      <c r="A3740" s="38">
        <v>3738</v>
      </c>
      <c r="B3740" s="38"/>
      <c r="C3740" s="38" t="s">
        <v>15726</v>
      </c>
      <c r="D3740" s="6" t="s">
        <v>3742</v>
      </c>
      <c r="E3740" s="3">
        <v>2</v>
      </c>
    </row>
    <row r="3741" spans="1:5" ht="33">
      <c r="A3741" s="38">
        <v>3739</v>
      </c>
      <c r="B3741" s="38"/>
      <c r="C3741" s="38" t="s">
        <v>15727</v>
      </c>
      <c r="D3741" s="6" t="s">
        <v>3743</v>
      </c>
      <c r="E3741" s="3">
        <v>2</v>
      </c>
    </row>
    <row r="3742" spans="1:5" ht="33">
      <c r="A3742" s="38">
        <v>3740</v>
      </c>
      <c r="B3742" s="38"/>
      <c r="C3742" s="38" t="s">
        <v>15728</v>
      </c>
      <c r="D3742" s="6" t="s">
        <v>3744</v>
      </c>
      <c r="E3742" s="3">
        <v>2</v>
      </c>
    </row>
    <row r="3743" spans="1:5" ht="33">
      <c r="A3743" s="38">
        <v>3741</v>
      </c>
      <c r="B3743" s="38"/>
      <c r="C3743" s="38" t="s">
        <v>15729</v>
      </c>
      <c r="D3743" s="6" t="s">
        <v>3745</v>
      </c>
      <c r="E3743" s="3">
        <v>2</v>
      </c>
    </row>
    <row r="3744" spans="1:5" ht="33">
      <c r="A3744" s="38">
        <v>3742</v>
      </c>
      <c r="B3744" s="38"/>
      <c r="C3744" s="38" t="s">
        <v>15730</v>
      </c>
      <c r="D3744" s="6" t="s">
        <v>3746</v>
      </c>
      <c r="E3744" s="3">
        <v>2</v>
      </c>
    </row>
    <row r="3745" spans="1:5" ht="18.75">
      <c r="A3745" s="38">
        <v>3743</v>
      </c>
      <c r="B3745" s="38"/>
      <c r="C3745" s="38" t="s">
        <v>15731</v>
      </c>
      <c r="D3745" s="6" t="s">
        <v>3747</v>
      </c>
      <c r="E3745" s="3">
        <v>2</v>
      </c>
    </row>
    <row r="3746" spans="1:5" ht="33">
      <c r="A3746" s="38">
        <v>3744</v>
      </c>
      <c r="B3746" s="38"/>
      <c r="C3746" s="38" t="s">
        <v>15732</v>
      </c>
      <c r="D3746" s="6" t="s">
        <v>3748</v>
      </c>
      <c r="E3746" s="3">
        <v>2</v>
      </c>
    </row>
    <row r="3747" spans="1:5" ht="33">
      <c r="A3747" s="38">
        <v>3745</v>
      </c>
      <c r="B3747" s="38"/>
      <c r="C3747" s="38" t="s">
        <v>15733</v>
      </c>
      <c r="D3747" s="6" t="s">
        <v>3749</v>
      </c>
      <c r="E3747" s="3">
        <v>2</v>
      </c>
    </row>
    <row r="3748" spans="1:5" ht="33">
      <c r="A3748" s="38">
        <v>3746</v>
      </c>
      <c r="B3748" s="38"/>
      <c r="C3748" s="38" t="s">
        <v>15734</v>
      </c>
      <c r="D3748" s="6" t="s">
        <v>3750</v>
      </c>
      <c r="E3748" s="3">
        <v>2</v>
      </c>
    </row>
    <row r="3749" spans="1:5" ht="33">
      <c r="A3749" s="38">
        <v>3747</v>
      </c>
      <c r="B3749" s="38"/>
      <c r="C3749" s="38" t="s">
        <v>15735</v>
      </c>
      <c r="D3749" s="6" t="s">
        <v>3751</v>
      </c>
      <c r="E3749" s="3">
        <v>2</v>
      </c>
    </row>
    <row r="3750" spans="1:5" ht="33">
      <c r="A3750" s="38">
        <v>3748</v>
      </c>
      <c r="B3750" s="38"/>
      <c r="C3750" s="38" t="s">
        <v>15736</v>
      </c>
      <c r="D3750" s="6" t="s">
        <v>3752</v>
      </c>
      <c r="E3750" s="3">
        <v>2</v>
      </c>
    </row>
    <row r="3751" spans="1:5" ht="33">
      <c r="A3751" s="38">
        <v>3749</v>
      </c>
      <c r="B3751" s="38"/>
      <c r="C3751" s="38" t="s">
        <v>15737</v>
      </c>
      <c r="D3751" s="6" t="s">
        <v>3753</v>
      </c>
      <c r="E3751" s="3">
        <v>2</v>
      </c>
    </row>
    <row r="3752" spans="1:5" ht="33">
      <c r="A3752" s="38">
        <v>3750</v>
      </c>
      <c r="B3752" s="38"/>
      <c r="C3752" s="38" t="s">
        <v>15738</v>
      </c>
      <c r="D3752" s="6" t="s">
        <v>3754</v>
      </c>
      <c r="E3752" s="3">
        <v>2</v>
      </c>
    </row>
    <row r="3753" spans="1:5" ht="33">
      <c r="A3753" s="38">
        <v>3751</v>
      </c>
      <c r="B3753" s="38"/>
      <c r="C3753" s="38" t="s">
        <v>15739</v>
      </c>
      <c r="D3753" s="6" t="s">
        <v>3755</v>
      </c>
      <c r="E3753" s="3">
        <v>2</v>
      </c>
    </row>
    <row r="3754" spans="1:5" ht="33">
      <c r="A3754" s="38">
        <v>3752</v>
      </c>
      <c r="B3754" s="38"/>
      <c r="C3754" s="38" t="s">
        <v>15740</v>
      </c>
      <c r="D3754" s="6" t="s">
        <v>3756</v>
      </c>
      <c r="E3754" s="3">
        <v>2</v>
      </c>
    </row>
    <row r="3755" spans="1:5" ht="33">
      <c r="A3755" s="38">
        <v>3753</v>
      </c>
      <c r="B3755" s="38"/>
      <c r="C3755" s="38" t="s">
        <v>15741</v>
      </c>
      <c r="D3755" s="6" t="s">
        <v>3757</v>
      </c>
      <c r="E3755" s="3">
        <v>2</v>
      </c>
    </row>
    <row r="3756" spans="1:5" ht="33">
      <c r="A3756" s="38">
        <v>3754</v>
      </c>
      <c r="B3756" s="38"/>
      <c r="C3756" s="38" t="s">
        <v>15742</v>
      </c>
      <c r="D3756" s="6" t="s">
        <v>3758</v>
      </c>
      <c r="E3756" s="3">
        <v>2</v>
      </c>
    </row>
    <row r="3757" spans="1:5" ht="33">
      <c r="A3757" s="38">
        <v>3755</v>
      </c>
      <c r="B3757" s="38"/>
      <c r="C3757" s="38" t="s">
        <v>15743</v>
      </c>
      <c r="D3757" s="6" t="s">
        <v>3759</v>
      </c>
      <c r="E3757" s="3">
        <v>2</v>
      </c>
    </row>
    <row r="3758" spans="1:5" ht="33">
      <c r="A3758" s="38">
        <v>3756</v>
      </c>
      <c r="B3758" s="38"/>
      <c r="C3758" s="38" t="s">
        <v>15744</v>
      </c>
      <c r="D3758" s="6" t="s">
        <v>3760</v>
      </c>
      <c r="E3758" s="3">
        <v>2</v>
      </c>
    </row>
    <row r="3759" spans="1:5" ht="33">
      <c r="A3759" s="38">
        <v>3757</v>
      </c>
      <c r="B3759" s="38"/>
      <c r="C3759" s="38" t="s">
        <v>15745</v>
      </c>
      <c r="D3759" s="6" t="s">
        <v>3761</v>
      </c>
      <c r="E3759" s="3">
        <v>2</v>
      </c>
    </row>
    <row r="3760" spans="1:5" ht="33">
      <c r="A3760" s="38">
        <v>3758</v>
      </c>
      <c r="B3760" s="38"/>
      <c r="C3760" s="38" t="s">
        <v>15746</v>
      </c>
      <c r="D3760" s="6" t="s">
        <v>3762</v>
      </c>
      <c r="E3760" s="3">
        <v>2</v>
      </c>
    </row>
    <row r="3761" spans="1:5" ht="33">
      <c r="A3761" s="38">
        <v>3759</v>
      </c>
      <c r="B3761" s="38"/>
      <c r="C3761" s="38" t="s">
        <v>15747</v>
      </c>
      <c r="D3761" s="6" t="s">
        <v>3763</v>
      </c>
      <c r="E3761" s="3">
        <v>2</v>
      </c>
    </row>
    <row r="3762" spans="1:5" ht="33">
      <c r="A3762" s="38">
        <v>3760</v>
      </c>
      <c r="B3762" s="38"/>
      <c r="C3762" s="38" t="s">
        <v>15748</v>
      </c>
      <c r="D3762" s="6" t="s">
        <v>3764</v>
      </c>
      <c r="E3762" s="3">
        <v>2</v>
      </c>
    </row>
    <row r="3763" spans="1:5" ht="33">
      <c r="A3763" s="38">
        <v>3761</v>
      </c>
      <c r="B3763" s="38"/>
      <c r="C3763" s="38" t="s">
        <v>15749</v>
      </c>
      <c r="D3763" s="6" t="s">
        <v>3765</v>
      </c>
      <c r="E3763" s="3">
        <v>2</v>
      </c>
    </row>
    <row r="3764" spans="1:5" ht="33">
      <c r="A3764" s="38">
        <v>3762</v>
      </c>
      <c r="B3764" s="38"/>
      <c r="C3764" s="38" t="s">
        <v>15750</v>
      </c>
      <c r="D3764" s="6" t="s">
        <v>3766</v>
      </c>
      <c r="E3764" s="3">
        <v>2</v>
      </c>
    </row>
    <row r="3765" spans="1:5" ht="33">
      <c r="A3765" s="38">
        <v>3763</v>
      </c>
      <c r="B3765" s="38"/>
      <c r="C3765" s="38" t="s">
        <v>15751</v>
      </c>
      <c r="D3765" s="6" t="s">
        <v>3767</v>
      </c>
      <c r="E3765" s="3">
        <v>2</v>
      </c>
    </row>
    <row r="3766" spans="1:5" ht="33">
      <c r="A3766" s="38">
        <v>3764</v>
      </c>
      <c r="B3766" s="38"/>
      <c r="C3766" s="38" t="s">
        <v>15752</v>
      </c>
      <c r="D3766" s="6" t="s">
        <v>3768</v>
      </c>
      <c r="E3766" s="3">
        <v>4</v>
      </c>
    </row>
    <row r="3767" spans="1:5" ht="18.75">
      <c r="A3767" s="38">
        <v>3765</v>
      </c>
      <c r="B3767" s="38"/>
      <c r="C3767" s="38" t="s">
        <v>15753</v>
      </c>
      <c r="D3767" s="6" t="s">
        <v>3769</v>
      </c>
      <c r="E3767" s="3">
        <v>4</v>
      </c>
    </row>
    <row r="3768" spans="1:5" ht="18.75">
      <c r="A3768" s="38">
        <v>3766</v>
      </c>
      <c r="B3768" s="38"/>
      <c r="C3768" s="38" t="s">
        <v>15754</v>
      </c>
      <c r="D3768" s="6" t="s">
        <v>3770</v>
      </c>
      <c r="E3768" s="3">
        <v>4</v>
      </c>
    </row>
    <row r="3769" spans="1:5" ht="18.75">
      <c r="A3769" s="38">
        <v>3767</v>
      </c>
      <c r="B3769" s="38"/>
      <c r="C3769" s="38" t="s">
        <v>15755</v>
      </c>
      <c r="D3769" s="6" t="s">
        <v>3771</v>
      </c>
      <c r="E3769" s="3">
        <v>2</v>
      </c>
    </row>
    <row r="3770" spans="1:5" ht="18.75">
      <c r="A3770" s="38">
        <v>3768</v>
      </c>
      <c r="B3770" s="38"/>
      <c r="C3770" s="38" t="s">
        <v>15756</v>
      </c>
      <c r="D3770" s="6" t="s">
        <v>3772</v>
      </c>
      <c r="E3770" s="3">
        <v>6</v>
      </c>
    </row>
    <row r="3771" spans="1:5" ht="18.75">
      <c r="A3771" s="38">
        <v>3769</v>
      </c>
      <c r="B3771" s="38"/>
      <c r="C3771" s="38" t="s">
        <v>15757</v>
      </c>
      <c r="D3771" s="6" t="s">
        <v>3773</v>
      </c>
      <c r="E3771" s="3">
        <v>6</v>
      </c>
    </row>
    <row r="3772" spans="1:5" ht="18.75">
      <c r="A3772" s="38">
        <v>3770</v>
      </c>
      <c r="B3772" s="38"/>
      <c r="C3772" s="38" t="s">
        <v>15758</v>
      </c>
      <c r="D3772" s="6" t="s">
        <v>3774</v>
      </c>
      <c r="E3772" s="3">
        <v>6</v>
      </c>
    </row>
    <row r="3773" spans="1:5" ht="18.75">
      <c r="A3773" s="38">
        <v>3771</v>
      </c>
      <c r="B3773" s="38"/>
      <c r="C3773" s="38" t="s">
        <v>15759</v>
      </c>
      <c r="D3773" s="6" t="s">
        <v>3775</v>
      </c>
      <c r="E3773" s="3">
        <v>6</v>
      </c>
    </row>
    <row r="3774" spans="1:5" ht="18.75">
      <c r="A3774" s="38">
        <v>3772</v>
      </c>
      <c r="B3774" s="38"/>
      <c r="C3774" s="38" t="s">
        <v>15760</v>
      </c>
      <c r="D3774" s="6" t="s">
        <v>3776</v>
      </c>
      <c r="E3774" s="3">
        <v>6</v>
      </c>
    </row>
    <row r="3775" spans="1:5" ht="33">
      <c r="A3775" s="38">
        <v>3773</v>
      </c>
      <c r="B3775" s="38"/>
      <c r="C3775" s="38" t="s">
        <v>26289</v>
      </c>
      <c r="D3775" s="6" t="s">
        <v>3777</v>
      </c>
      <c r="E3775" s="3">
        <v>6</v>
      </c>
    </row>
    <row r="3776" spans="1:5" ht="18.75">
      <c r="A3776" s="38">
        <v>3774</v>
      </c>
      <c r="B3776" s="38"/>
      <c r="C3776" s="38" t="s">
        <v>15762</v>
      </c>
      <c r="D3776" s="6" t="s">
        <v>3778</v>
      </c>
      <c r="E3776" s="3">
        <v>6</v>
      </c>
    </row>
    <row r="3777" spans="1:5" ht="33">
      <c r="A3777" s="38">
        <v>3775</v>
      </c>
      <c r="B3777" s="38"/>
      <c r="C3777" s="38" t="s">
        <v>15763</v>
      </c>
      <c r="D3777" s="6" t="s">
        <v>3779</v>
      </c>
      <c r="E3777" s="3">
        <v>6</v>
      </c>
    </row>
    <row r="3778" spans="1:5" ht="18.75">
      <c r="A3778" s="38">
        <v>3776</v>
      </c>
      <c r="B3778" s="38"/>
      <c r="C3778" s="38" t="s">
        <v>15764</v>
      </c>
      <c r="D3778" s="6" t="s">
        <v>3780</v>
      </c>
      <c r="E3778" s="3">
        <v>6</v>
      </c>
    </row>
    <row r="3779" spans="1:5" ht="33">
      <c r="A3779" s="38">
        <v>3777</v>
      </c>
      <c r="B3779" s="38"/>
      <c r="C3779" s="38" t="s">
        <v>15765</v>
      </c>
      <c r="D3779" s="6" t="s">
        <v>3781</v>
      </c>
      <c r="E3779" s="3">
        <v>6</v>
      </c>
    </row>
    <row r="3780" spans="1:5" ht="18.75">
      <c r="A3780" s="38">
        <v>3778</v>
      </c>
      <c r="B3780" s="38"/>
      <c r="C3780" s="38" t="s">
        <v>15766</v>
      </c>
      <c r="D3780" s="6" t="s">
        <v>3782</v>
      </c>
      <c r="E3780" s="3">
        <v>6</v>
      </c>
    </row>
    <row r="3781" spans="1:5" ht="18.75">
      <c r="A3781" s="38">
        <v>3779</v>
      </c>
      <c r="B3781" s="38"/>
      <c r="C3781" s="38" t="s">
        <v>15767</v>
      </c>
      <c r="D3781" s="6" t="s">
        <v>3783</v>
      </c>
      <c r="E3781" s="3">
        <v>6</v>
      </c>
    </row>
    <row r="3782" spans="1:5" ht="33">
      <c r="A3782" s="38">
        <v>3780</v>
      </c>
      <c r="B3782" s="38"/>
      <c r="C3782" s="38" t="s">
        <v>26286</v>
      </c>
      <c r="D3782" s="6" t="s">
        <v>3784</v>
      </c>
      <c r="E3782" s="3">
        <v>6</v>
      </c>
    </row>
    <row r="3783" spans="1:5" ht="33">
      <c r="A3783" s="38">
        <v>3781</v>
      </c>
      <c r="B3783" s="38"/>
      <c r="C3783" s="38" t="s">
        <v>15769</v>
      </c>
      <c r="D3783" s="6" t="s">
        <v>3785</v>
      </c>
      <c r="E3783" s="3">
        <v>6</v>
      </c>
    </row>
    <row r="3784" spans="1:5" ht="18.75">
      <c r="A3784" s="38">
        <v>3782</v>
      </c>
      <c r="B3784" s="38"/>
      <c r="C3784" s="38" t="s">
        <v>26288</v>
      </c>
      <c r="D3784" s="6" t="s">
        <v>3786</v>
      </c>
      <c r="E3784" s="3">
        <v>6</v>
      </c>
    </row>
    <row r="3785" spans="1:5" ht="28.5" customHeight="1">
      <c r="A3785" s="38">
        <v>3783</v>
      </c>
      <c r="B3785" s="38"/>
      <c r="C3785" s="38" t="s">
        <v>26287</v>
      </c>
      <c r="D3785" s="6" t="s">
        <v>3787</v>
      </c>
      <c r="E3785" s="3">
        <v>6</v>
      </c>
    </row>
    <row r="3786" spans="1:5" ht="33">
      <c r="A3786" s="38">
        <v>3784</v>
      </c>
      <c r="B3786" s="38"/>
      <c r="C3786" s="38" t="s">
        <v>15772</v>
      </c>
      <c r="D3786" s="6" t="s">
        <v>3788</v>
      </c>
      <c r="E3786" s="3">
        <v>6</v>
      </c>
    </row>
    <row r="3787" spans="1:5" ht="18.75">
      <c r="A3787" s="38">
        <v>3785</v>
      </c>
      <c r="B3787" s="38"/>
      <c r="C3787" s="38" t="s">
        <v>15773</v>
      </c>
      <c r="D3787" s="6" t="s">
        <v>3789</v>
      </c>
      <c r="E3787" s="3">
        <v>6</v>
      </c>
    </row>
    <row r="3788" spans="1:5" ht="33">
      <c r="A3788" s="38">
        <v>3786</v>
      </c>
      <c r="B3788" s="38"/>
      <c r="C3788" s="38" t="s">
        <v>15774</v>
      </c>
      <c r="D3788" s="6" t="s">
        <v>3790</v>
      </c>
      <c r="E3788" s="3">
        <v>6</v>
      </c>
    </row>
    <row r="3789" spans="1:5" ht="18.75">
      <c r="A3789" s="38">
        <v>3787</v>
      </c>
      <c r="B3789" s="38"/>
      <c r="C3789" s="38" t="s">
        <v>26285</v>
      </c>
      <c r="D3789" s="6" t="s">
        <v>3791</v>
      </c>
      <c r="E3789" s="3">
        <v>6</v>
      </c>
    </row>
    <row r="3790" spans="1:5" ht="18.75">
      <c r="A3790" s="38">
        <v>3788</v>
      </c>
      <c r="B3790" s="38"/>
      <c r="C3790" s="38" t="s">
        <v>15776</v>
      </c>
      <c r="D3790" s="6" t="s">
        <v>3792</v>
      </c>
      <c r="E3790" s="3">
        <v>6</v>
      </c>
    </row>
    <row r="3791" spans="1:5" ht="33">
      <c r="A3791" s="38">
        <v>3789</v>
      </c>
      <c r="B3791" s="38"/>
      <c r="C3791" s="38" t="s">
        <v>15777</v>
      </c>
      <c r="D3791" s="6" t="s">
        <v>3793</v>
      </c>
      <c r="E3791" s="3">
        <v>6</v>
      </c>
    </row>
    <row r="3792" spans="1:5" ht="18.75">
      <c r="A3792" s="38">
        <v>3790</v>
      </c>
      <c r="B3792" s="38"/>
      <c r="C3792" s="38" t="s">
        <v>15778</v>
      </c>
      <c r="D3792" s="6" t="s">
        <v>3794</v>
      </c>
      <c r="E3792" s="3">
        <v>6</v>
      </c>
    </row>
    <row r="3793" spans="1:5" ht="33">
      <c r="A3793" s="38">
        <v>3791</v>
      </c>
      <c r="B3793" s="38"/>
      <c r="C3793" s="38" t="s">
        <v>15779</v>
      </c>
      <c r="D3793" s="6" t="s">
        <v>3795</v>
      </c>
      <c r="E3793" s="3">
        <v>6</v>
      </c>
    </row>
    <row r="3794" spans="1:5" ht="18.75">
      <c r="A3794" s="38">
        <v>3792</v>
      </c>
      <c r="B3794" s="38"/>
      <c r="C3794" s="38" t="s">
        <v>15780</v>
      </c>
      <c r="D3794" s="6" t="s">
        <v>3796</v>
      </c>
      <c r="E3794" s="3">
        <v>6</v>
      </c>
    </row>
    <row r="3795" spans="1:5" ht="33">
      <c r="A3795" s="38">
        <v>3793</v>
      </c>
      <c r="B3795" s="38"/>
      <c r="C3795" s="38" t="s">
        <v>15781</v>
      </c>
      <c r="D3795" s="6" t="s">
        <v>3797</v>
      </c>
      <c r="E3795" s="3">
        <v>6</v>
      </c>
    </row>
    <row r="3796" spans="1:5" ht="33">
      <c r="A3796" s="38">
        <v>3794</v>
      </c>
      <c r="B3796" s="38"/>
      <c r="C3796" s="38" t="s">
        <v>15782</v>
      </c>
      <c r="D3796" s="6" t="s">
        <v>3798</v>
      </c>
      <c r="E3796" s="3">
        <v>6</v>
      </c>
    </row>
    <row r="3797" spans="1:5" ht="33">
      <c r="A3797" s="38">
        <v>3795</v>
      </c>
      <c r="B3797" s="38"/>
      <c r="C3797" s="38" t="s">
        <v>15783</v>
      </c>
      <c r="D3797" s="6" t="s">
        <v>3799</v>
      </c>
      <c r="E3797" s="3">
        <v>6</v>
      </c>
    </row>
    <row r="3798" spans="1:5" ht="33">
      <c r="A3798" s="38">
        <v>3796</v>
      </c>
      <c r="B3798" s="38"/>
      <c r="C3798" s="38" t="s">
        <v>15784</v>
      </c>
      <c r="D3798" s="6" t="s">
        <v>3800</v>
      </c>
      <c r="E3798" s="3">
        <v>6</v>
      </c>
    </row>
    <row r="3799" spans="1:5" ht="33">
      <c r="A3799" s="38">
        <v>3797</v>
      </c>
      <c r="B3799" s="38"/>
      <c r="C3799" s="38" t="s">
        <v>15785</v>
      </c>
      <c r="D3799" s="6" t="s">
        <v>3801</v>
      </c>
      <c r="E3799" s="3">
        <v>6</v>
      </c>
    </row>
    <row r="3800" spans="1:5" ht="33">
      <c r="A3800" s="38">
        <v>3798</v>
      </c>
      <c r="B3800" s="38"/>
      <c r="C3800" s="38" t="s">
        <v>15786</v>
      </c>
      <c r="D3800" s="6" t="s">
        <v>3802</v>
      </c>
      <c r="E3800" s="3">
        <v>6</v>
      </c>
    </row>
    <row r="3801" spans="1:5" ht="33">
      <c r="A3801" s="38">
        <v>3799</v>
      </c>
      <c r="B3801" s="38"/>
      <c r="C3801" s="38" t="s">
        <v>15787</v>
      </c>
      <c r="D3801" s="6" t="s">
        <v>3803</v>
      </c>
      <c r="E3801" s="3">
        <v>6</v>
      </c>
    </row>
    <row r="3802" spans="1:5" ht="18.75">
      <c r="A3802" s="38">
        <v>3800</v>
      </c>
      <c r="B3802" s="38"/>
      <c r="C3802" s="38" t="s">
        <v>15788</v>
      </c>
      <c r="D3802" s="6" t="s">
        <v>3804</v>
      </c>
      <c r="E3802" s="3">
        <v>6</v>
      </c>
    </row>
    <row r="3803" spans="1:5" ht="33">
      <c r="A3803" s="38">
        <v>3801</v>
      </c>
      <c r="B3803" s="38"/>
      <c r="C3803" s="38" t="s">
        <v>15789</v>
      </c>
      <c r="D3803" s="6" t="s">
        <v>3805</v>
      </c>
      <c r="E3803" s="3">
        <v>6</v>
      </c>
    </row>
    <row r="3804" spans="1:5" ht="18.75">
      <c r="A3804" s="38">
        <v>3802</v>
      </c>
      <c r="B3804" s="38"/>
      <c r="C3804" s="38" t="s">
        <v>15790</v>
      </c>
      <c r="D3804" s="6" t="s">
        <v>3806</v>
      </c>
      <c r="E3804" s="3">
        <v>6</v>
      </c>
    </row>
    <row r="3805" spans="1:5" ht="18.75">
      <c r="A3805" s="38">
        <v>3803</v>
      </c>
      <c r="B3805" s="38"/>
      <c r="C3805" s="38" t="s">
        <v>15791</v>
      </c>
      <c r="D3805" s="6" t="s">
        <v>3807</v>
      </c>
      <c r="E3805" s="3">
        <v>6</v>
      </c>
    </row>
    <row r="3806" spans="1:5" ht="33">
      <c r="A3806" s="38">
        <v>3804</v>
      </c>
      <c r="B3806" s="38"/>
      <c r="C3806" s="38" t="s">
        <v>15792</v>
      </c>
      <c r="D3806" s="6" t="s">
        <v>3808</v>
      </c>
      <c r="E3806" s="3">
        <v>6</v>
      </c>
    </row>
    <row r="3807" spans="1:5" ht="33">
      <c r="A3807" s="38">
        <v>3805</v>
      </c>
      <c r="B3807" s="38"/>
      <c r="C3807" s="38" t="s">
        <v>15793</v>
      </c>
      <c r="D3807" s="6" t="s">
        <v>3809</v>
      </c>
      <c r="E3807" s="3">
        <v>4</v>
      </c>
    </row>
    <row r="3808" spans="1:5" ht="18.75">
      <c r="A3808" s="38">
        <v>3806</v>
      </c>
      <c r="B3808" s="38"/>
      <c r="C3808" s="38" t="s">
        <v>15794</v>
      </c>
      <c r="D3808" s="6" t="s">
        <v>3810</v>
      </c>
      <c r="E3808" s="3">
        <v>4</v>
      </c>
    </row>
    <row r="3809" spans="1:5" ht="18.75">
      <c r="A3809" s="38">
        <v>3807</v>
      </c>
      <c r="B3809" s="38"/>
      <c r="C3809" s="38" t="s">
        <v>15795</v>
      </c>
      <c r="D3809" s="6" t="s">
        <v>3811</v>
      </c>
      <c r="E3809" s="3">
        <v>4</v>
      </c>
    </row>
    <row r="3810" spans="1:5" ht="18.75">
      <c r="A3810" s="38">
        <v>3808</v>
      </c>
      <c r="B3810" s="38"/>
      <c r="C3810" s="38" t="s">
        <v>15796</v>
      </c>
      <c r="D3810" s="6" t="s">
        <v>3812</v>
      </c>
      <c r="E3810" s="3">
        <v>4</v>
      </c>
    </row>
    <row r="3811" spans="1:5" ht="18.75">
      <c r="A3811" s="38">
        <v>3809</v>
      </c>
      <c r="B3811" s="38"/>
      <c r="C3811" s="38" t="s">
        <v>15797</v>
      </c>
      <c r="D3811" s="6" t="s">
        <v>3813</v>
      </c>
      <c r="E3811" s="3">
        <v>4</v>
      </c>
    </row>
    <row r="3812" spans="1:5" ht="18.75">
      <c r="A3812" s="38">
        <v>3810</v>
      </c>
      <c r="B3812" s="38"/>
      <c r="C3812" s="38" t="s">
        <v>15798</v>
      </c>
      <c r="D3812" s="6" t="s">
        <v>3814</v>
      </c>
      <c r="E3812" s="3">
        <v>2</v>
      </c>
    </row>
    <row r="3813" spans="1:5" ht="18.75">
      <c r="A3813" s="38">
        <v>3811</v>
      </c>
      <c r="B3813" s="38"/>
      <c r="C3813" s="38" t="s">
        <v>15799</v>
      </c>
      <c r="D3813" s="6" t="s">
        <v>3815</v>
      </c>
      <c r="E3813" s="3">
        <v>2</v>
      </c>
    </row>
    <row r="3814" spans="1:5" ht="18.75">
      <c r="A3814" s="38">
        <v>3812</v>
      </c>
      <c r="B3814" s="38"/>
      <c r="C3814" s="38" t="s">
        <v>15800</v>
      </c>
      <c r="D3814" s="6" t="s">
        <v>3816</v>
      </c>
      <c r="E3814" s="3">
        <v>2</v>
      </c>
    </row>
    <row r="3815" spans="1:5" ht="18.75">
      <c r="A3815" s="38">
        <v>3813</v>
      </c>
      <c r="B3815" s="38"/>
      <c r="C3815" s="38" t="s">
        <v>15801</v>
      </c>
      <c r="D3815" s="6" t="s">
        <v>3817</v>
      </c>
      <c r="E3815" s="3">
        <v>4</v>
      </c>
    </row>
    <row r="3816" spans="1:5" ht="33">
      <c r="A3816" s="38">
        <v>3814</v>
      </c>
      <c r="B3816" s="38"/>
      <c r="C3816" s="38" t="s">
        <v>15802</v>
      </c>
      <c r="D3816" s="6" t="s">
        <v>3818</v>
      </c>
      <c r="E3816" s="3">
        <v>2</v>
      </c>
    </row>
    <row r="3817" spans="1:5" ht="18.75">
      <c r="A3817" s="38">
        <v>3815</v>
      </c>
      <c r="B3817" s="38"/>
      <c r="C3817" s="38" t="s">
        <v>15803</v>
      </c>
      <c r="D3817" s="6" t="s">
        <v>3819</v>
      </c>
      <c r="E3817" s="3">
        <v>2</v>
      </c>
    </row>
    <row r="3818" spans="1:5" ht="33">
      <c r="A3818" s="38">
        <v>3816</v>
      </c>
      <c r="B3818" s="38"/>
      <c r="C3818" s="38" t="s">
        <v>15804</v>
      </c>
      <c r="D3818" s="6" t="s">
        <v>3820</v>
      </c>
      <c r="E3818" s="3">
        <v>4</v>
      </c>
    </row>
    <row r="3819" spans="1:5" ht="18.75">
      <c r="A3819" s="38">
        <v>3817</v>
      </c>
      <c r="B3819" s="38"/>
      <c r="C3819" s="38" t="s">
        <v>15805</v>
      </c>
      <c r="D3819" s="6" t="s">
        <v>3821</v>
      </c>
      <c r="E3819" s="3">
        <v>4</v>
      </c>
    </row>
    <row r="3820" spans="1:5" ht="18.75">
      <c r="A3820" s="38">
        <v>3818</v>
      </c>
      <c r="B3820" s="38"/>
      <c r="C3820" s="38" t="s">
        <v>15806</v>
      </c>
      <c r="D3820" s="6" t="s">
        <v>3822</v>
      </c>
      <c r="E3820" s="3">
        <v>4</v>
      </c>
    </row>
    <row r="3821" spans="1:5" ht="18.75">
      <c r="A3821" s="38">
        <v>3819</v>
      </c>
      <c r="B3821" s="38"/>
      <c r="C3821" s="38" t="s">
        <v>15807</v>
      </c>
      <c r="D3821" s="6" t="s">
        <v>3823</v>
      </c>
      <c r="E3821" s="3">
        <v>4</v>
      </c>
    </row>
    <row r="3822" spans="1:5" ht="18.75">
      <c r="A3822" s="38">
        <v>3820</v>
      </c>
      <c r="B3822" s="38"/>
      <c r="C3822" s="38" t="s">
        <v>15808</v>
      </c>
      <c r="D3822" s="6" t="s">
        <v>3824</v>
      </c>
      <c r="E3822" s="3">
        <v>4</v>
      </c>
    </row>
    <row r="3823" spans="1:5" ht="18.75">
      <c r="A3823" s="38">
        <v>3821</v>
      </c>
      <c r="B3823" s="38"/>
      <c r="C3823" s="38" t="s">
        <v>15809</v>
      </c>
      <c r="D3823" s="6" t="s">
        <v>3825</v>
      </c>
      <c r="E3823" s="3">
        <v>4</v>
      </c>
    </row>
    <row r="3824" spans="1:5" ht="33">
      <c r="A3824" s="38">
        <v>3822</v>
      </c>
      <c r="B3824" s="38"/>
      <c r="C3824" s="38" t="s">
        <v>15810</v>
      </c>
      <c r="D3824" s="6" t="s">
        <v>3826</v>
      </c>
      <c r="E3824" s="3">
        <v>2</v>
      </c>
    </row>
    <row r="3825" spans="1:5" ht="18.75">
      <c r="A3825" s="38">
        <v>3823</v>
      </c>
      <c r="B3825" s="38"/>
      <c r="C3825" s="38" t="s">
        <v>15811</v>
      </c>
      <c r="D3825" s="6" t="s">
        <v>3827</v>
      </c>
      <c r="E3825" s="3">
        <v>2</v>
      </c>
    </row>
    <row r="3826" spans="1:5" ht="18.75">
      <c r="A3826" s="38">
        <v>3824</v>
      </c>
      <c r="B3826" s="38"/>
      <c r="C3826" s="38" t="s">
        <v>15812</v>
      </c>
      <c r="D3826" s="6" t="s">
        <v>3828</v>
      </c>
      <c r="E3826" s="3">
        <v>2</v>
      </c>
    </row>
    <row r="3827" spans="1:5" ht="33">
      <c r="A3827" s="38">
        <v>3825</v>
      </c>
      <c r="B3827" s="38"/>
      <c r="C3827" s="38" t="s">
        <v>15813</v>
      </c>
      <c r="D3827" s="6" t="s">
        <v>3829</v>
      </c>
      <c r="E3827" s="3">
        <v>4</v>
      </c>
    </row>
    <row r="3828" spans="1:5" ht="18.75">
      <c r="A3828" s="38">
        <v>3826</v>
      </c>
      <c r="B3828" s="38"/>
      <c r="C3828" s="38" t="s">
        <v>15814</v>
      </c>
      <c r="D3828" s="6" t="s">
        <v>3830</v>
      </c>
      <c r="E3828" s="3">
        <v>4</v>
      </c>
    </row>
    <row r="3829" spans="1:5" ht="18.75">
      <c r="A3829" s="38">
        <v>3827</v>
      </c>
      <c r="B3829" s="38"/>
      <c r="C3829" s="38" t="s">
        <v>15815</v>
      </c>
      <c r="D3829" s="6" t="s">
        <v>3831</v>
      </c>
      <c r="E3829" s="3">
        <v>4</v>
      </c>
    </row>
    <row r="3830" spans="1:5" ht="33">
      <c r="A3830" s="38">
        <v>3828</v>
      </c>
      <c r="B3830" s="38"/>
      <c r="C3830" s="38" t="s">
        <v>15816</v>
      </c>
      <c r="D3830" s="6" t="s">
        <v>3832</v>
      </c>
      <c r="E3830" s="3">
        <v>4</v>
      </c>
    </row>
    <row r="3831" spans="1:5" ht="33">
      <c r="A3831" s="38">
        <v>3829</v>
      </c>
      <c r="B3831" s="38"/>
      <c r="C3831" s="38" t="s">
        <v>15817</v>
      </c>
      <c r="D3831" s="6" t="s">
        <v>3833</v>
      </c>
      <c r="E3831" s="3">
        <v>4</v>
      </c>
    </row>
    <row r="3832" spans="1:5" ht="18.75">
      <c r="A3832" s="38">
        <v>3830</v>
      </c>
      <c r="B3832" s="38"/>
      <c r="C3832" s="38" t="s">
        <v>15818</v>
      </c>
      <c r="D3832" s="6" t="s">
        <v>3834</v>
      </c>
      <c r="E3832" s="3">
        <v>4</v>
      </c>
    </row>
    <row r="3833" spans="1:5" ht="18.75">
      <c r="A3833" s="38">
        <v>3831</v>
      </c>
      <c r="B3833" s="38"/>
      <c r="C3833" s="38" t="s">
        <v>15819</v>
      </c>
      <c r="D3833" s="6" t="s">
        <v>3835</v>
      </c>
      <c r="E3833" s="3">
        <v>4</v>
      </c>
    </row>
    <row r="3834" spans="1:5" ht="18.75">
      <c r="A3834" s="38">
        <v>3832</v>
      </c>
      <c r="B3834" s="38"/>
      <c r="C3834" s="38" t="s">
        <v>15820</v>
      </c>
      <c r="D3834" s="6" t="s">
        <v>3836</v>
      </c>
      <c r="E3834" s="3">
        <v>4</v>
      </c>
    </row>
    <row r="3835" spans="1:5" ht="18.75">
      <c r="A3835" s="38">
        <v>3833</v>
      </c>
      <c r="B3835" s="38"/>
      <c r="C3835" s="38" t="s">
        <v>15821</v>
      </c>
      <c r="D3835" s="6" t="s">
        <v>3837</v>
      </c>
      <c r="E3835" s="3">
        <v>4</v>
      </c>
    </row>
    <row r="3836" spans="1:5" ht="18.75">
      <c r="A3836" s="38">
        <v>3834</v>
      </c>
      <c r="B3836" s="38"/>
      <c r="C3836" s="38" t="s">
        <v>15822</v>
      </c>
      <c r="D3836" s="6" t="s">
        <v>3838</v>
      </c>
      <c r="E3836" s="3">
        <v>4</v>
      </c>
    </row>
    <row r="3837" spans="1:5" ht="18.75">
      <c r="A3837" s="38">
        <v>3835</v>
      </c>
      <c r="B3837" s="38"/>
      <c r="C3837" s="38" t="s">
        <v>15823</v>
      </c>
      <c r="D3837" s="6" t="s">
        <v>3839</v>
      </c>
      <c r="E3837" s="3">
        <v>4</v>
      </c>
    </row>
    <row r="3838" spans="1:5" ht="33">
      <c r="A3838" s="38">
        <v>3836</v>
      </c>
      <c r="B3838" s="38"/>
      <c r="C3838" s="38" t="s">
        <v>15824</v>
      </c>
      <c r="D3838" s="6" t="s">
        <v>3840</v>
      </c>
      <c r="E3838" s="3">
        <v>4</v>
      </c>
    </row>
    <row r="3839" spans="1:5" ht="18.75">
      <c r="A3839" s="38">
        <v>3837</v>
      </c>
      <c r="B3839" s="38"/>
      <c r="C3839" s="38" t="s">
        <v>15825</v>
      </c>
      <c r="D3839" s="6" t="s">
        <v>3841</v>
      </c>
      <c r="E3839" s="3">
        <v>4</v>
      </c>
    </row>
    <row r="3840" spans="1:5" ht="18.75">
      <c r="A3840" s="38">
        <v>3838</v>
      </c>
      <c r="B3840" s="38"/>
      <c r="C3840" s="38" t="s">
        <v>15826</v>
      </c>
      <c r="D3840" s="6" t="s">
        <v>3842</v>
      </c>
      <c r="E3840" s="3">
        <v>4</v>
      </c>
    </row>
    <row r="3841" spans="1:5" ht="18.75">
      <c r="A3841" s="38">
        <v>3839</v>
      </c>
      <c r="B3841" s="38"/>
      <c r="C3841" s="38" t="s">
        <v>15827</v>
      </c>
      <c r="D3841" s="6" t="s">
        <v>3843</v>
      </c>
      <c r="E3841" s="3">
        <v>4</v>
      </c>
    </row>
    <row r="3842" spans="1:5" ht="18.75">
      <c r="A3842" s="38">
        <v>3840</v>
      </c>
      <c r="B3842" s="38"/>
      <c r="C3842" s="38" t="s">
        <v>15828</v>
      </c>
      <c r="D3842" s="6" t="s">
        <v>3844</v>
      </c>
      <c r="E3842" s="3">
        <v>4</v>
      </c>
    </row>
    <row r="3843" spans="1:5" ht="49.5">
      <c r="A3843" s="38">
        <v>3841</v>
      </c>
      <c r="B3843" s="38"/>
      <c r="C3843" s="38" t="s">
        <v>15829</v>
      </c>
      <c r="D3843" s="6" t="s">
        <v>3845</v>
      </c>
      <c r="E3843" s="3">
        <v>4</v>
      </c>
    </row>
    <row r="3844" spans="1:5" ht="33">
      <c r="A3844" s="38">
        <v>3842</v>
      </c>
      <c r="B3844" s="38"/>
      <c r="C3844" s="38" t="s">
        <v>15830</v>
      </c>
      <c r="D3844" s="6" t="s">
        <v>3846</v>
      </c>
      <c r="E3844" s="3">
        <v>4</v>
      </c>
    </row>
    <row r="3845" spans="1:5" ht="33">
      <c r="A3845" s="38">
        <v>3843</v>
      </c>
      <c r="B3845" s="38"/>
      <c r="C3845" s="38" t="s">
        <v>15831</v>
      </c>
      <c r="D3845" s="6" t="s">
        <v>3847</v>
      </c>
      <c r="E3845" s="3">
        <v>4</v>
      </c>
    </row>
    <row r="3846" spans="1:5" ht="33">
      <c r="A3846" s="38">
        <v>3844</v>
      </c>
      <c r="B3846" s="38"/>
      <c r="C3846" s="38" t="s">
        <v>15832</v>
      </c>
      <c r="D3846" s="6" t="s">
        <v>3848</v>
      </c>
      <c r="E3846" s="3">
        <v>4</v>
      </c>
    </row>
    <row r="3847" spans="1:5" ht="33">
      <c r="A3847" s="38">
        <v>3845</v>
      </c>
      <c r="B3847" s="38"/>
      <c r="C3847" s="38" t="s">
        <v>15833</v>
      </c>
      <c r="D3847" s="6" t="s">
        <v>3849</v>
      </c>
      <c r="E3847" s="3">
        <v>4</v>
      </c>
    </row>
    <row r="3848" spans="1:5" ht="18.75">
      <c r="A3848" s="38">
        <v>3846</v>
      </c>
      <c r="B3848" s="38"/>
      <c r="C3848" s="38" t="s">
        <v>15834</v>
      </c>
      <c r="D3848" s="6" t="s">
        <v>3850</v>
      </c>
      <c r="E3848" s="3">
        <v>4</v>
      </c>
    </row>
    <row r="3849" spans="1:5" ht="18.75">
      <c r="A3849" s="38">
        <v>3847</v>
      </c>
      <c r="B3849" s="38"/>
      <c r="C3849" s="38" t="s">
        <v>15835</v>
      </c>
      <c r="D3849" s="6" t="s">
        <v>3851</v>
      </c>
      <c r="E3849" s="3">
        <v>4</v>
      </c>
    </row>
    <row r="3850" spans="1:5" ht="18.75">
      <c r="A3850" s="38">
        <v>3848</v>
      </c>
      <c r="B3850" s="38"/>
      <c r="C3850" s="38" t="s">
        <v>15836</v>
      </c>
      <c r="D3850" s="6" t="s">
        <v>3852</v>
      </c>
      <c r="E3850" s="3">
        <v>4</v>
      </c>
    </row>
    <row r="3851" spans="1:5" ht="18.75">
      <c r="A3851" s="38">
        <v>3849</v>
      </c>
      <c r="B3851" s="38"/>
      <c r="C3851" s="38" t="s">
        <v>15837</v>
      </c>
      <c r="D3851" s="6" t="s">
        <v>3853</v>
      </c>
      <c r="E3851" s="3">
        <v>4</v>
      </c>
    </row>
    <row r="3852" spans="1:5" ht="18.75">
      <c r="A3852" s="38">
        <v>3850</v>
      </c>
      <c r="B3852" s="38"/>
      <c r="C3852" s="38" t="s">
        <v>15838</v>
      </c>
      <c r="D3852" s="6" t="s">
        <v>3854</v>
      </c>
      <c r="E3852" s="3">
        <v>4</v>
      </c>
    </row>
    <row r="3853" spans="1:5" ht="33">
      <c r="A3853" s="38">
        <v>3851</v>
      </c>
      <c r="B3853" s="38"/>
      <c r="C3853" s="38" t="s">
        <v>15839</v>
      </c>
      <c r="D3853" s="6" t="s">
        <v>3855</v>
      </c>
      <c r="E3853" s="3">
        <v>4</v>
      </c>
    </row>
    <row r="3854" spans="1:5" ht="33">
      <c r="A3854" s="38">
        <v>3852</v>
      </c>
      <c r="B3854" s="38"/>
      <c r="C3854" s="38" t="s">
        <v>15840</v>
      </c>
      <c r="D3854" s="6" t="s">
        <v>3856</v>
      </c>
      <c r="E3854" s="3">
        <v>4</v>
      </c>
    </row>
    <row r="3855" spans="1:5" ht="33">
      <c r="A3855" s="38">
        <v>3853</v>
      </c>
      <c r="B3855" s="38"/>
      <c r="C3855" s="38" t="s">
        <v>15841</v>
      </c>
      <c r="D3855" s="6" t="s">
        <v>3857</v>
      </c>
      <c r="E3855" s="3">
        <v>4</v>
      </c>
    </row>
    <row r="3856" spans="1:5" ht="33">
      <c r="A3856" s="38">
        <v>3854</v>
      </c>
      <c r="B3856" s="38"/>
      <c r="C3856" s="38" t="s">
        <v>15842</v>
      </c>
      <c r="D3856" s="6" t="s">
        <v>3858</v>
      </c>
      <c r="E3856" s="3">
        <v>4</v>
      </c>
    </row>
    <row r="3857" spans="1:5" ht="33">
      <c r="A3857" s="38">
        <v>3855</v>
      </c>
      <c r="B3857" s="38"/>
      <c r="C3857" s="38" t="s">
        <v>15843</v>
      </c>
      <c r="D3857" s="6" t="s">
        <v>3859</v>
      </c>
      <c r="E3857" s="3">
        <v>4</v>
      </c>
    </row>
    <row r="3858" spans="1:5" ht="33">
      <c r="A3858" s="38">
        <v>3856</v>
      </c>
      <c r="B3858" s="38"/>
      <c r="C3858" s="38" t="s">
        <v>15844</v>
      </c>
      <c r="D3858" s="6" t="s">
        <v>3860</v>
      </c>
      <c r="E3858" s="3">
        <v>4</v>
      </c>
    </row>
    <row r="3859" spans="1:5" ht="33">
      <c r="A3859" s="38">
        <v>3857</v>
      </c>
      <c r="B3859" s="38"/>
      <c r="C3859" s="38" t="s">
        <v>15845</v>
      </c>
      <c r="D3859" s="6" t="s">
        <v>3861</v>
      </c>
      <c r="E3859" s="3">
        <v>4</v>
      </c>
    </row>
    <row r="3860" spans="1:5" ht="33">
      <c r="A3860" s="38">
        <v>3858</v>
      </c>
      <c r="B3860" s="38"/>
      <c r="C3860" s="38" t="s">
        <v>15846</v>
      </c>
      <c r="D3860" s="6" t="s">
        <v>3862</v>
      </c>
      <c r="E3860" s="3">
        <v>4</v>
      </c>
    </row>
    <row r="3861" spans="1:5" ht="33">
      <c r="A3861" s="38">
        <v>3859</v>
      </c>
      <c r="B3861" s="38"/>
      <c r="C3861" s="38" t="s">
        <v>15847</v>
      </c>
      <c r="D3861" s="6" t="s">
        <v>3863</v>
      </c>
      <c r="E3861" s="3">
        <v>4</v>
      </c>
    </row>
    <row r="3862" spans="1:5" ht="33">
      <c r="A3862" s="38">
        <v>3860</v>
      </c>
      <c r="B3862" s="38"/>
      <c r="C3862" s="38" t="s">
        <v>15848</v>
      </c>
      <c r="D3862" s="6" t="s">
        <v>3864</v>
      </c>
      <c r="E3862" s="3">
        <v>4</v>
      </c>
    </row>
    <row r="3863" spans="1:5" ht="33">
      <c r="A3863" s="38">
        <v>3861</v>
      </c>
      <c r="B3863" s="38"/>
      <c r="C3863" s="38" t="s">
        <v>15849</v>
      </c>
      <c r="D3863" s="6" t="s">
        <v>3865</v>
      </c>
      <c r="E3863" s="3">
        <v>4</v>
      </c>
    </row>
    <row r="3864" spans="1:5" ht="33">
      <c r="A3864" s="38">
        <v>3862</v>
      </c>
      <c r="B3864" s="38"/>
      <c r="C3864" s="38" t="s">
        <v>15850</v>
      </c>
      <c r="D3864" s="6" t="s">
        <v>3866</v>
      </c>
      <c r="E3864" s="3">
        <v>4</v>
      </c>
    </row>
    <row r="3865" spans="1:5" ht="33">
      <c r="A3865" s="38">
        <v>3863</v>
      </c>
      <c r="B3865" s="38"/>
      <c r="C3865" s="38" t="s">
        <v>15851</v>
      </c>
      <c r="D3865" s="6" t="s">
        <v>3867</v>
      </c>
      <c r="E3865" s="3">
        <v>4</v>
      </c>
    </row>
    <row r="3866" spans="1:5" ht="33">
      <c r="A3866" s="38">
        <v>3864</v>
      </c>
      <c r="B3866" s="38"/>
      <c r="C3866" s="38" t="s">
        <v>15852</v>
      </c>
      <c r="D3866" s="6" t="s">
        <v>3868</v>
      </c>
      <c r="E3866" s="3">
        <v>4</v>
      </c>
    </row>
    <row r="3867" spans="1:5" ht="33">
      <c r="A3867" s="38">
        <v>3865</v>
      </c>
      <c r="B3867" s="38"/>
      <c r="C3867" s="38" t="s">
        <v>15853</v>
      </c>
      <c r="D3867" s="6" t="s">
        <v>3869</v>
      </c>
      <c r="E3867" s="3">
        <v>4</v>
      </c>
    </row>
    <row r="3868" spans="1:5" ht="33">
      <c r="A3868" s="38">
        <v>3866</v>
      </c>
      <c r="B3868" s="38"/>
      <c r="C3868" s="38" t="s">
        <v>15854</v>
      </c>
      <c r="D3868" s="6" t="s">
        <v>3870</v>
      </c>
      <c r="E3868" s="3">
        <v>4</v>
      </c>
    </row>
    <row r="3869" spans="1:5" ht="33">
      <c r="A3869" s="38">
        <v>3867</v>
      </c>
      <c r="B3869" s="38"/>
      <c r="C3869" s="38" t="s">
        <v>15855</v>
      </c>
      <c r="D3869" s="6" t="s">
        <v>3871</v>
      </c>
      <c r="E3869" s="3">
        <v>4</v>
      </c>
    </row>
    <row r="3870" spans="1:5" ht="33">
      <c r="A3870" s="38">
        <v>3868</v>
      </c>
      <c r="B3870" s="38"/>
      <c r="C3870" s="38" t="s">
        <v>15856</v>
      </c>
      <c r="D3870" s="6" t="s">
        <v>3872</v>
      </c>
      <c r="E3870" s="3">
        <v>4</v>
      </c>
    </row>
    <row r="3871" spans="1:5" ht="33">
      <c r="A3871" s="38">
        <v>3869</v>
      </c>
      <c r="B3871" s="38"/>
      <c r="C3871" s="38" t="s">
        <v>15857</v>
      </c>
      <c r="D3871" s="6" t="s">
        <v>3873</v>
      </c>
      <c r="E3871" s="3">
        <v>4</v>
      </c>
    </row>
    <row r="3872" spans="1:5" ht="33">
      <c r="A3872" s="38">
        <v>3870</v>
      </c>
      <c r="B3872" s="38"/>
      <c r="C3872" s="38" t="s">
        <v>15858</v>
      </c>
      <c r="D3872" s="6" t="s">
        <v>3874</v>
      </c>
      <c r="E3872" s="3">
        <v>4</v>
      </c>
    </row>
    <row r="3873" spans="1:5" ht="33">
      <c r="A3873" s="38">
        <v>3871</v>
      </c>
      <c r="B3873" s="38"/>
      <c r="C3873" s="38" t="s">
        <v>15859</v>
      </c>
      <c r="D3873" s="6" t="s">
        <v>3875</v>
      </c>
      <c r="E3873" s="3">
        <v>4</v>
      </c>
    </row>
    <row r="3874" spans="1:5" ht="33">
      <c r="A3874" s="38">
        <v>3872</v>
      </c>
      <c r="B3874" s="38"/>
      <c r="C3874" s="38" t="s">
        <v>15860</v>
      </c>
      <c r="D3874" s="6" t="s">
        <v>3876</v>
      </c>
      <c r="E3874" s="3">
        <v>4</v>
      </c>
    </row>
    <row r="3875" spans="1:5" ht="33">
      <c r="A3875" s="38">
        <v>3873</v>
      </c>
      <c r="B3875" s="38"/>
      <c r="C3875" s="38" t="s">
        <v>15861</v>
      </c>
      <c r="D3875" s="6" t="s">
        <v>3877</v>
      </c>
      <c r="E3875" s="3">
        <v>4</v>
      </c>
    </row>
    <row r="3876" spans="1:5" ht="33">
      <c r="A3876" s="38">
        <v>3874</v>
      </c>
      <c r="B3876" s="38"/>
      <c r="C3876" s="38" t="s">
        <v>15862</v>
      </c>
      <c r="D3876" s="6" t="s">
        <v>3878</v>
      </c>
      <c r="E3876" s="3">
        <v>4</v>
      </c>
    </row>
    <row r="3877" spans="1:5" ht="33">
      <c r="A3877" s="38">
        <v>3875</v>
      </c>
      <c r="B3877" s="38"/>
      <c r="C3877" s="38" t="s">
        <v>15863</v>
      </c>
      <c r="D3877" s="6" t="s">
        <v>3879</v>
      </c>
      <c r="E3877" s="3">
        <v>4</v>
      </c>
    </row>
    <row r="3878" spans="1:5" ht="33">
      <c r="A3878" s="38">
        <v>3876</v>
      </c>
      <c r="B3878" s="38"/>
      <c r="C3878" s="38" t="s">
        <v>15864</v>
      </c>
      <c r="D3878" s="6" t="s">
        <v>3880</v>
      </c>
      <c r="E3878" s="3">
        <v>4</v>
      </c>
    </row>
    <row r="3879" spans="1:5" ht="33">
      <c r="A3879" s="38">
        <v>3877</v>
      </c>
      <c r="B3879" s="38"/>
      <c r="C3879" s="38" t="s">
        <v>15865</v>
      </c>
      <c r="D3879" s="6" t="s">
        <v>3881</v>
      </c>
      <c r="E3879" s="3">
        <v>4</v>
      </c>
    </row>
    <row r="3880" spans="1:5" ht="18.75">
      <c r="A3880" s="38">
        <v>3878</v>
      </c>
      <c r="B3880" s="38"/>
      <c r="C3880" s="38" t="s">
        <v>15866</v>
      </c>
      <c r="D3880" s="6" t="s">
        <v>3882</v>
      </c>
      <c r="E3880" s="3">
        <v>4</v>
      </c>
    </row>
    <row r="3881" spans="1:5" ht="33">
      <c r="A3881" s="38">
        <v>3879</v>
      </c>
      <c r="B3881" s="38"/>
      <c r="C3881" s="38" t="s">
        <v>15867</v>
      </c>
      <c r="D3881" s="6" t="s">
        <v>3883</v>
      </c>
      <c r="E3881" s="3">
        <v>4</v>
      </c>
    </row>
    <row r="3882" spans="1:5" ht="33">
      <c r="A3882" s="38">
        <v>3880</v>
      </c>
      <c r="B3882" s="38"/>
      <c r="C3882" s="38" t="s">
        <v>15868</v>
      </c>
      <c r="D3882" s="6" t="s">
        <v>3884</v>
      </c>
      <c r="E3882" s="3">
        <v>4</v>
      </c>
    </row>
    <row r="3883" spans="1:5" ht="18.75">
      <c r="A3883" s="38">
        <v>3881</v>
      </c>
      <c r="B3883" s="38"/>
      <c r="C3883" s="38" t="s">
        <v>15869</v>
      </c>
      <c r="D3883" s="6" t="s">
        <v>3885</v>
      </c>
      <c r="E3883" s="3">
        <v>4</v>
      </c>
    </row>
    <row r="3884" spans="1:5" ht="33">
      <c r="A3884" s="38">
        <v>3882</v>
      </c>
      <c r="B3884" s="38"/>
      <c r="C3884" s="38" t="s">
        <v>15870</v>
      </c>
      <c r="D3884" s="6" t="s">
        <v>3886</v>
      </c>
      <c r="E3884" s="3">
        <v>4</v>
      </c>
    </row>
    <row r="3885" spans="1:5" ht="33">
      <c r="A3885" s="38">
        <v>3883</v>
      </c>
      <c r="B3885" s="38"/>
      <c r="C3885" s="38" t="s">
        <v>15871</v>
      </c>
      <c r="D3885" s="6" t="s">
        <v>3887</v>
      </c>
      <c r="E3885" s="3">
        <v>4</v>
      </c>
    </row>
    <row r="3886" spans="1:5" ht="33">
      <c r="A3886" s="38">
        <v>3884</v>
      </c>
      <c r="B3886" s="38"/>
      <c r="C3886" s="38" t="s">
        <v>15872</v>
      </c>
      <c r="D3886" s="6" t="s">
        <v>3888</v>
      </c>
      <c r="E3886" s="3">
        <v>4</v>
      </c>
    </row>
    <row r="3887" spans="1:5" ht="33">
      <c r="A3887" s="38">
        <v>3885</v>
      </c>
      <c r="B3887" s="38"/>
      <c r="C3887" s="38" t="s">
        <v>15873</v>
      </c>
      <c r="D3887" s="6" t="s">
        <v>3889</v>
      </c>
      <c r="E3887" s="3">
        <v>4</v>
      </c>
    </row>
    <row r="3888" spans="1:5" ht="33">
      <c r="A3888" s="38">
        <v>3886</v>
      </c>
      <c r="B3888" s="38"/>
      <c r="C3888" s="38" t="s">
        <v>15874</v>
      </c>
      <c r="D3888" s="6" t="s">
        <v>3890</v>
      </c>
      <c r="E3888" s="3">
        <v>4</v>
      </c>
    </row>
    <row r="3889" spans="1:5" ht="33">
      <c r="A3889" s="38">
        <v>3887</v>
      </c>
      <c r="B3889" s="38"/>
      <c r="C3889" s="38" t="s">
        <v>15875</v>
      </c>
      <c r="D3889" s="6" t="s">
        <v>3891</v>
      </c>
      <c r="E3889" s="3">
        <v>4</v>
      </c>
    </row>
    <row r="3890" spans="1:5" ht="33">
      <c r="A3890" s="38">
        <v>3888</v>
      </c>
      <c r="B3890" s="38"/>
      <c r="C3890" s="38" t="s">
        <v>15876</v>
      </c>
      <c r="D3890" s="6" t="s">
        <v>3892</v>
      </c>
      <c r="E3890" s="3">
        <v>4</v>
      </c>
    </row>
    <row r="3891" spans="1:5" ht="33">
      <c r="A3891" s="38">
        <v>3889</v>
      </c>
      <c r="B3891" s="38"/>
      <c r="C3891" s="38" t="s">
        <v>15877</v>
      </c>
      <c r="D3891" s="6" t="s">
        <v>3893</v>
      </c>
      <c r="E3891" s="3">
        <v>4</v>
      </c>
    </row>
    <row r="3892" spans="1:5" ht="33">
      <c r="A3892" s="38">
        <v>3890</v>
      </c>
      <c r="B3892" s="38"/>
      <c r="C3892" s="38" t="s">
        <v>15878</v>
      </c>
      <c r="D3892" s="6" t="s">
        <v>3894</v>
      </c>
      <c r="E3892" s="3">
        <v>4</v>
      </c>
    </row>
    <row r="3893" spans="1:5" ht="33">
      <c r="A3893" s="38">
        <v>3891</v>
      </c>
      <c r="B3893" s="38"/>
      <c r="C3893" s="38" t="s">
        <v>15879</v>
      </c>
      <c r="D3893" s="6" t="s">
        <v>3895</v>
      </c>
      <c r="E3893" s="3">
        <v>4</v>
      </c>
    </row>
    <row r="3894" spans="1:5" ht="33">
      <c r="A3894" s="38">
        <v>3892</v>
      </c>
      <c r="B3894" s="38"/>
      <c r="C3894" s="38" t="s">
        <v>15880</v>
      </c>
      <c r="D3894" s="6" t="s">
        <v>3896</v>
      </c>
      <c r="E3894" s="3">
        <v>4</v>
      </c>
    </row>
    <row r="3895" spans="1:5" ht="33">
      <c r="A3895" s="38">
        <v>3893</v>
      </c>
      <c r="B3895" s="38"/>
      <c r="C3895" s="38" t="s">
        <v>15881</v>
      </c>
      <c r="D3895" s="6" t="s">
        <v>3897</v>
      </c>
      <c r="E3895" s="3">
        <v>4</v>
      </c>
    </row>
    <row r="3896" spans="1:5" ht="33">
      <c r="A3896" s="38">
        <v>3894</v>
      </c>
      <c r="B3896" s="38"/>
      <c r="C3896" s="38" t="s">
        <v>15882</v>
      </c>
      <c r="D3896" s="6" t="s">
        <v>3898</v>
      </c>
      <c r="E3896" s="3">
        <v>4</v>
      </c>
    </row>
    <row r="3897" spans="1:5" ht="33">
      <c r="A3897" s="38">
        <v>3895</v>
      </c>
      <c r="B3897" s="38"/>
      <c r="C3897" s="38" t="s">
        <v>15883</v>
      </c>
      <c r="D3897" s="6" t="s">
        <v>3899</v>
      </c>
      <c r="E3897" s="3">
        <v>4</v>
      </c>
    </row>
    <row r="3898" spans="1:5" ht="33">
      <c r="A3898" s="38">
        <v>3896</v>
      </c>
      <c r="B3898" s="38"/>
      <c r="C3898" s="38" t="s">
        <v>15884</v>
      </c>
      <c r="D3898" s="6" t="s">
        <v>3900</v>
      </c>
      <c r="E3898" s="3">
        <v>4</v>
      </c>
    </row>
    <row r="3899" spans="1:5" ht="33">
      <c r="A3899" s="38">
        <v>3897</v>
      </c>
      <c r="B3899" s="38"/>
      <c r="C3899" s="38" t="s">
        <v>15885</v>
      </c>
      <c r="D3899" s="6" t="s">
        <v>3901</v>
      </c>
      <c r="E3899" s="3">
        <v>4</v>
      </c>
    </row>
    <row r="3900" spans="1:5" ht="33">
      <c r="A3900" s="38">
        <v>3898</v>
      </c>
      <c r="B3900" s="38"/>
      <c r="C3900" s="38" t="s">
        <v>15886</v>
      </c>
      <c r="D3900" s="6" t="s">
        <v>2334</v>
      </c>
      <c r="E3900" s="3">
        <v>4</v>
      </c>
    </row>
    <row r="3901" spans="1:5" ht="18.75">
      <c r="A3901" s="38">
        <v>3899</v>
      </c>
      <c r="B3901" s="38"/>
      <c r="C3901" s="38" t="s">
        <v>15887</v>
      </c>
      <c r="D3901" s="6" t="s">
        <v>2335</v>
      </c>
      <c r="E3901" s="3">
        <v>4</v>
      </c>
    </row>
    <row r="3902" spans="1:5" ht="33">
      <c r="A3902" s="38">
        <v>3900</v>
      </c>
      <c r="B3902" s="38"/>
      <c r="C3902" s="38" t="s">
        <v>15888</v>
      </c>
      <c r="D3902" s="6" t="s">
        <v>2336</v>
      </c>
      <c r="E3902" s="3">
        <v>4</v>
      </c>
    </row>
    <row r="3903" spans="1:5" ht="33">
      <c r="A3903" s="38">
        <v>3901</v>
      </c>
      <c r="B3903" s="38"/>
      <c r="C3903" s="38" t="s">
        <v>15889</v>
      </c>
      <c r="D3903" s="6" t="s">
        <v>3902</v>
      </c>
      <c r="E3903" s="3">
        <v>6</v>
      </c>
    </row>
    <row r="3904" spans="1:5" ht="33">
      <c r="A3904" s="38">
        <v>3902</v>
      </c>
      <c r="B3904" s="38"/>
      <c r="C3904" s="38" t="s">
        <v>15890</v>
      </c>
      <c r="D3904" s="6" t="s">
        <v>3903</v>
      </c>
      <c r="E3904" s="3">
        <v>4</v>
      </c>
    </row>
    <row r="3905" spans="1:5" ht="33">
      <c r="A3905" s="38">
        <v>3903</v>
      </c>
      <c r="B3905" s="38"/>
      <c r="C3905" s="38" t="s">
        <v>15891</v>
      </c>
      <c r="D3905" s="6" t="s">
        <v>3904</v>
      </c>
      <c r="E3905" s="3">
        <v>4</v>
      </c>
    </row>
    <row r="3906" spans="1:5" ht="33">
      <c r="A3906" s="38">
        <v>3904</v>
      </c>
      <c r="B3906" s="38"/>
      <c r="C3906" s="38" t="s">
        <v>15892</v>
      </c>
      <c r="D3906" s="6" t="s">
        <v>3905</v>
      </c>
      <c r="E3906" s="3">
        <v>4</v>
      </c>
    </row>
    <row r="3907" spans="1:5" ht="18.75">
      <c r="A3907" s="38">
        <v>3905</v>
      </c>
      <c r="B3907" s="38"/>
      <c r="C3907" s="38" t="s">
        <v>15893</v>
      </c>
      <c r="D3907" s="6" t="s">
        <v>3906</v>
      </c>
      <c r="E3907" s="3">
        <v>4</v>
      </c>
    </row>
    <row r="3908" spans="1:5" ht="18.75">
      <c r="A3908" s="38">
        <v>3906</v>
      </c>
      <c r="B3908" s="38"/>
      <c r="C3908" s="38" t="s">
        <v>15894</v>
      </c>
      <c r="D3908" s="6" t="s">
        <v>3907</v>
      </c>
      <c r="E3908" s="3">
        <v>6</v>
      </c>
    </row>
    <row r="3909" spans="1:5" ht="33">
      <c r="A3909" s="38">
        <v>3907</v>
      </c>
      <c r="B3909" s="38"/>
      <c r="C3909" s="38" t="s">
        <v>15895</v>
      </c>
      <c r="D3909" s="6" t="s">
        <v>3908</v>
      </c>
      <c r="E3909" s="3">
        <v>4</v>
      </c>
    </row>
    <row r="3910" spans="1:5" ht="18.75">
      <c r="A3910" s="38">
        <v>3908</v>
      </c>
      <c r="B3910" s="38"/>
      <c r="C3910" s="38" t="s">
        <v>15896</v>
      </c>
      <c r="D3910" s="6" t="s">
        <v>3909</v>
      </c>
      <c r="E3910" s="3">
        <v>4</v>
      </c>
    </row>
    <row r="3911" spans="1:5" ht="18.75">
      <c r="A3911" s="38">
        <v>3909</v>
      </c>
      <c r="B3911" s="38"/>
      <c r="C3911" s="38" t="s">
        <v>15897</v>
      </c>
      <c r="D3911" s="6" t="s">
        <v>3910</v>
      </c>
      <c r="E3911" s="3">
        <v>6</v>
      </c>
    </row>
    <row r="3912" spans="1:5" ht="18.75">
      <c r="A3912" s="38">
        <v>3910</v>
      </c>
      <c r="B3912" s="38"/>
      <c r="C3912" s="38" t="s">
        <v>15898</v>
      </c>
      <c r="D3912" s="6" t="s">
        <v>3911</v>
      </c>
      <c r="E3912" s="3">
        <v>6</v>
      </c>
    </row>
    <row r="3913" spans="1:5" ht="18.75">
      <c r="A3913" s="38">
        <v>3911</v>
      </c>
      <c r="B3913" s="38"/>
      <c r="C3913" s="38" t="s">
        <v>15899</v>
      </c>
      <c r="D3913" s="6" t="s">
        <v>3912</v>
      </c>
      <c r="E3913" s="3">
        <v>6</v>
      </c>
    </row>
    <row r="3914" spans="1:5" ht="18.75">
      <c r="A3914" s="38">
        <v>3912</v>
      </c>
      <c r="B3914" s="38"/>
      <c r="C3914" s="38" t="s">
        <v>15900</v>
      </c>
      <c r="D3914" s="6" t="s">
        <v>3913</v>
      </c>
      <c r="E3914" s="3">
        <v>6</v>
      </c>
    </row>
    <row r="3915" spans="1:5" ht="18.75">
      <c r="A3915" s="38">
        <v>3913</v>
      </c>
      <c r="B3915" s="38"/>
      <c r="C3915" s="38" t="s">
        <v>15901</v>
      </c>
      <c r="D3915" s="6" t="s">
        <v>3914</v>
      </c>
      <c r="E3915" s="3">
        <v>6</v>
      </c>
    </row>
    <row r="3916" spans="1:5" ht="18.75">
      <c r="A3916" s="38">
        <v>3914</v>
      </c>
      <c r="B3916" s="38"/>
      <c r="C3916" s="38" t="s">
        <v>15902</v>
      </c>
      <c r="D3916" s="6" t="s">
        <v>3915</v>
      </c>
      <c r="E3916" s="3">
        <v>6</v>
      </c>
    </row>
    <row r="3917" spans="1:5" ht="18.75">
      <c r="A3917" s="38">
        <v>3915</v>
      </c>
      <c r="B3917" s="38"/>
      <c r="C3917" s="38" t="s">
        <v>15903</v>
      </c>
      <c r="D3917" s="6" t="s">
        <v>3916</v>
      </c>
      <c r="E3917" s="3">
        <v>6</v>
      </c>
    </row>
    <row r="3918" spans="1:5" ht="18.75">
      <c r="A3918" s="38">
        <v>3916</v>
      </c>
      <c r="B3918" s="38"/>
      <c r="C3918" s="38" t="s">
        <v>15904</v>
      </c>
      <c r="D3918" s="6" t="s">
        <v>3917</v>
      </c>
      <c r="E3918" s="3">
        <v>6</v>
      </c>
    </row>
    <row r="3919" spans="1:5" ht="18.75">
      <c r="A3919" s="38">
        <v>3917</v>
      </c>
      <c r="B3919" s="38"/>
      <c r="C3919" s="38" t="s">
        <v>15905</v>
      </c>
      <c r="D3919" s="6" t="s">
        <v>3918</v>
      </c>
      <c r="E3919" s="3">
        <v>6</v>
      </c>
    </row>
    <row r="3920" spans="1:5" ht="18.75">
      <c r="A3920" s="38">
        <v>3918</v>
      </c>
      <c r="B3920" s="38"/>
      <c r="C3920" s="38" t="s">
        <v>15906</v>
      </c>
      <c r="D3920" s="6" t="s">
        <v>3919</v>
      </c>
      <c r="E3920" s="3">
        <v>6</v>
      </c>
    </row>
    <row r="3921" spans="1:5" ht="18.75">
      <c r="A3921" s="38">
        <v>3919</v>
      </c>
      <c r="B3921" s="38"/>
      <c r="C3921" s="38" t="s">
        <v>15907</v>
      </c>
      <c r="D3921" s="6" t="s">
        <v>3920</v>
      </c>
      <c r="E3921" s="3">
        <v>6</v>
      </c>
    </row>
    <row r="3922" spans="1:5" ht="18.75">
      <c r="A3922" s="38">
        <v>3920</v>
      </c>
      <c r="B3922" s="38"/>
      <c r="C3922" s="38" t="s">
        <v>15908</v>
      </c>
      <c r="D3922" s="6" t="s">
        <v>3921</v>
      </c>
      <c r="E3922" s="3">
        <v>6</v>
      </c>
    </row>
    <row r="3923" spans="1:5" ht="18.75">
      <c r="A3923" s="38">
        <v>3921</v>
      </c>
      <c r="B3923" s="38"/>
      <c r="C3923" s="38" t="s">
        <v>15909</v>
      </c>
      <c r="D3923" s="6" t="s">
        <v>3922</v>
      </c>
      <c r="E3923" s="3">
        <v>6</v>
      </c>
    </row>
    <row r="3924" spans="1:5" ht="18.75">
      <c r="A3924" s="38">
        <v>3922</v>
      </c>
      <c r="B3924" s="38"/>
      <c r="C3924" s="38" t="s">
        <v>15910</v>
      </c>
      <c r="D3924" s="6" t="s">
        <v>3923</v>
      </c>
      <c r="E3924" s="3">
        <v>6</v>
      </c>
    </row>
    <row r="3925" spans="1:5" ht="18.75">
      <c r="A3925" s="38">
        <v>3923</v>
      </c>
      <c r="B3925" s="38"/>
      <c r="C3925" s="38" t="s">
        <v>15911</v>
      </c>
      <c r="D3925" s="6" t="s">
        <v>3924</v>
      </c>
      <c r="E3925" s="3">
        <v>6</v>
      </c>
    </row>
    <row r="3926" spans="1:5" ht="18.75">
      <c r="A3926" s="38">
        <v>3924</v>
      </c>
      <c r="B3926" s="38"/>
      <c r="C3926" s="38" t="s">
        <v>15912</v>
      </c>
      <c r="D3926" s="6" t="s">
        <v>3925</v>
      </c>
      <c r="E3926" s="3">
        <v>6</v>
      </c>
    </row>
    <row r="3927" spans="1:5" ht="18.75">
      <c r="A3927" s="38">
        <v>3925</v>
      </c>
      <c r="B3927" s="38"/>
      <c r="C3927" s="38" t="s">
        <v>15913</v>
      </c>
      <c r="D3927" s="6" t="s">
        <v>3926</v>
      </c>
      <c r="E3927" s="3">
        <v>6</v>
      </c>
    </row>
    <row r="3928" spans="1:5" ht="18.75">
      <c r="A3928" s="38">
        <v>3926</v>
      </c>
      <c r="B3928" s="38"/>
      <c r="C3928" s="38" t="s">
        <v>15914</v>
      </c>
      <c r="D3928" s="6" t="s">
        <v>3927</v>
      </c>
      <c r="E3928" s="3">
        <v>6</v>
      </c>
    </row>
    <row r="3929" spans="1:5" ht="18.75">
      <c r="A3929" s="38">
        <v>3927</v>
      </c>
      <c r="B3929" s="38"/>
      <c r="C3929" s="38" t="s">
        <v>15915</v>
      </c>
      <c r="D3929" s="6" t="s">
        <v>3928</v>
      </c>
      <c r="E3929" s="3">
        <v>6</v>
      </c>
    </row>
    <row r="3930" spans="1:5" ht="18.75">
      <c r="A3930" s="38">
        <v>3928</v>
      </c>
      <c r="B3930" s="38"/>
      <c r="C3930" s="38" t="s">
        <v>15916</v>
      </c>
      <c r="D3930" s="6" t="s">
        <v>3929</v>
      </c>
      <c r="E3930" s="3">
        <v>6</v>
      </c>
    </row>
    <row r="3931" spans="1:5" ht="18.75">
      <c r="A3931" s="38">
        <v>3929</v>
      </c>
      <c r="B3931" s="38"/>
      <c r="C3931" s="38" t="s">
        <v>15917</v>
      </c>
      <c r="D3931" s="6" t="s">
        <v>3930</v>
      </c>
      <c r="E3931" s="3">
        <v>6</v>
      </c>
    </row>
    <row r="3932" spans="1:5" ht="18.75">
      <c r="A3932" s="38">
        <v>3930</v>
      </c>
      <c r="B3932" s="38"/>
      <c r="C3932" s="38" t="s">
        <v>15918</v>
      </c>
      <c r="D3932" s="6" t="s">
        <v>3931</v>
      </c>
      <c r="E3932" s="3">
        <v>6</v>
      </c>
    </row>
    <row r="3933" spans="1:5" ht="18.75">
      <c r="A3933" s="38">
        <v>3931</v>
      </c>
      <c r="B3933" s="38"/>
      <c r="C3933" s="38" t="s">
        <v>15919</v>
      </c>
      <c r="D3933" s="6" t="s">
        <v>3932</v>
      </c>
      <c r="E3933" s="3">
        <v>6</v>
      </c>
    </row>
    <row r="3934" spans="1:5" ht="18.75">
      <c r="A3934" s="38">
        <v>3932</v>
      </c>
      <c r="B3934" s="38"/>
      <c r="C3934" s="38" t="s">
        <v>15920</v>
      </c>
      <c r="D3934" s="6" t="s">
        <v>3933</v>
      </c>
      <c r="E3934" s="3">
        <v>6</v>
      </c>
    </row>
    <row r="3935" spans="1:5" ht="18.75">
      <c r="A3935" s="38">
        <v>3933</v>
      </c>
      <c r="B3935" s="38"/>
      <c r="C3935" s="38" t="s">
        <v>15921</v>
      </c>
      <c r="D3935" s="6" t="s">
        <v>3934</v>
      </c>
      <c r="E3935" s="3">
        <v>6</v>
      </c>
    </row>
    <row r="3936" spans="1:5" ht="18.75">
      <c r="A3936" s="38">
        <v>3934</v>
      </c>
      <c r="B3936" s="38"/>
      <c r="C3936" s="38" t="s">
        <v>15922</v>
      </c>
      <c r="D3936" s="6" t="s">
        <v>3935</v>
      </c>
      <c r="E3936" s="3">
        <v>6</v>
      </c>
    </row>
    <row r="3937" spans="1:5" ht="18.75">
      <c r="A3937" s="38">
        <v>3935</v>
      </c>
      <c r="B3937" s="38"/>
      <c r="C3937" s="38" t="s">
        <v>15923</v>
      </c>
      <c r="D3937" s="6" t="s">
        <v>3936</v>
      </c>
      <c r="E3937" s="3">
        <v>6</v>
      </c>
    </row>
    <row r="3938" spans="1:5" ht="18.75">
      <c r="A3938" s="38">
        <v>3936</v>
      </c>
      <c r="B3938" s="38"/>
      <c r="C3938" s="38" t="s">
        <v>15924</v>
      </c>
      <c r="D3938" s="6" t="s">
        <v>3937</v>
      </c>
      <c r="E3938" s="3">
        <v>6</v>
      </c>
    </row>
    <row r="3939" spans="1:5" ht="18.75">
      <c r="A3939" s="38">
        <v>3937</v>
      </c>
      <c r="B3939" s="38"/>
      <c r="C3939" s="38" t="s">
        <v>15925</v>
      </c>
      <c r="D3939" s="6" t="s">
        <v>3938</v>
      </c>
      <c r="E3939" s="3">
        <v>6</v>
      </c>
    </row>
    <row r="3940" spans="1:5" ht="18.75">
      <c r="A3940" s="38">
        <v>3938</v>
      </c>
      <c r="B3940" s="38"/>
      <c r="C3940" s="38" t="s">
        <v>15926</v>
      </c>
      <c r="D3940" s="6" t="s">
        <v>3939</v>
      </c>
      <c r="E3940" s="3">
        <v>6</v>
      </c>
    </row>
    <row r="3941" spans="1:5" ht="18.75">
      <c r="A3941" s="38">
        <v>3939</v>
      </c>
      <c r="B3941" s="38"/>
      <c r="C3941" s="38" t="s">
        <v>15927</v>
      </c>
      <c r="D3941" s="6" t="s">
        <v>3940</v>
      </c>
      <c r="E3941" s="3">
        <v>6</v>
      </c>
    </row>
    <row r="3942" spans="1:5" ht="18.75">
      <c r="A3942" s="38">
        <v>3940</v>
      </c>
      <c r="B3942" s="38"/>
      <c r="C3942" s="38" t="s">
        <v>15928</v>
      </c>
      <c r="D3942" s="6" t="s">
        <v>3941</v>
      </c>
      <c r="E3942" s="3">
        <v>6</v>
      </c>
    </row>
    <row r="3943" spans="1:5" ht="18.75">
      <c r="A3943" s="38">
        <v>3941</v>
      </c>
      <c r="B3943" s="38"/>
      <c r="C3943" s="38" t="s">
        <v>15929</v>
      </c>
      <c r="D3943" s="6" t="s">
        <v>3942</v>
      </c>
      <c r="E3943" s="3">
        <v>6</v>
      </c>
    </row>
    <row r="3944" spans="1:5" ht="18.75">
      <c r="A3944" s="38">
        <v>3942</v>
      </c>
      <c r="B3944" s="38"/>
      <c r="C3944" s="38" t="s">
        <v>15930</v>
      </c>
      <c r="D3944" s="6" t="s">
        <v>3943</v>
      </c>
      <c r="E3944" s="3">
        <v>6</v>
      </c>
    </row>
    <row r="3945" spans="1:5" ht="18.75">
      <c r="A3945" s="38">
        <v>3943</v>
      </c>
      <c r="B3945" s="38"/>
      <c r="C3945" s="38" t="s">
        <v>15931</v>
      </c>
      <c r="D3945" s="6" t="s">
        <v>3944</v>
      </c>
      <c r="E3945" s="3">
        <v>6</v>
      </c>
    </row>
    <row r="3946" spans="1:5" ht="18.75">
      <c r="A3946" s="38">
        <v>3944</v>
      </c>
      <c r="B3946" s="38"/>
      <c r="C3946" s="38" t="s">
        <v>15932</v>
      </c>
      <c r="D3946" s="6" t="s">
        <v>3945</v>
      </c>
      <c r="E3946" s="3">
        <v>6</v>
      </c>
    </row>
    <row r="3947" spans="1:5" ht="18.75">
      <c r="A3947" s="38">
        <v>3945</v>
      </c>
      <c r="B3947" s="38"/>
      <c r="C3947" s="38" t="s">
        <v>15933</v>
      </c>
      <c r="D3947" s="6" t="s">
        <v>3946</v>
      </c>
      <c r="E3947" s="3">
        <v>6</v>
      </c>
    </row>
    <row r="3948" spans="1:5" ht="18.75">
      <c r="A3948" s="38">
        <v>3946</v>
      </c>
      <c r="B3948" s="38"/>
      <c r="C3948" s="38" t="s">
        <v>15934</v>
      </c>
      <c r="D3948" s="6" t="s">
        <v>3947</v>
      </c>
      <c r="E3948" s="3">
        <v>6</v>
      </c>
    </row>
    <row r="3949" spans="1:5" ht="18.75">
      <c r="A3949" s="38">
        <v>3947</v>
      </c>
      <c r="B3949" s="38"/>
      <c r="C3949" s="38" t="s">
        <v>15935</v>
      </c>
      <c r="D3949" s="6" t="s">
        <v>3948</v>
      </c>
      <c r="E3949" s="3">
        <v>6</v>
      </c>
    </row>
    <row r="3950" spans="1:5" ht="18.75">
      <c r="A3950" s="38">
        <v>3948</v>
      </c>
      <c r="B3950" s="38"/>
      <c r="C3950" s="38" t="s">
        <v>15936</v>
      </c>
      <c r="D3950" s="6" t="s">
        <v>3949</v>
      </c>
      <c r="E3950" s="3">
        <v>6</v>
      </c>
    </row>
    <row r="3951" spans="1:5" ht="18.75">
      <c r="A3951" s="38">
        <v>3949</v>
      </c>
      <c r="B3951" s="38"/>
      <c r="C3951" s="38" t="s">
        <v>15937</v>
      </c>
      <c r="D3951" s="6" t="s">
        <v>3950</v>
      </c>
      <c r="E3951" s="3">
        <v>6</v>
      </c>
    </row>
    <row r="3952" spans="1:5" ht="18.75">
      <c r="A3952" s="38">
        <v>3950</v>
      </c>
      <c r="B3952" s="38"/>
      <c r="C3952" s="38" t="s">
        <v>15938</v>
      </c>
      <c r="D3952" s="6" t="s">
        <v>3951</v>
      </c>
      <c r="E3952" s="3">
        <v>6</v>
      </c>
    </row>
    <row r="3953" spans="1:5" ht="18.75">
      <c r="A3953" s="38">
        <v>3951</v>
      </c>
      <c r="B3953" s="38"/>
      <c r="C3953" s="38" t="s">
        <v>15939</v>
      </c>
      <c r="D3953" s="6" t="s">
        <v>3952</v>
      </c>
      <c r="E3953" s="3">
        <v>6</v>
      </c>
    </row>
    <row r="3954" spans="1:5" ht="18.75">
      <c r="A3954" s="38">
        <v>3952</v>
      </c>
      <c r="B3954" s="38"/>
      <c r="C3954" s="38" t="s">
        <v>15940</v>
      </c>
      <c r="D3954" s="6" t="s">
        <v>3953</v>
      </c>
      <c r="E3954" s="3">
        <v>6</v>
      </c>
    </row>
    <row r="3955" spans="1:5" ht="18.75">
      <c r="A3955" s="38">
        <v>3953</v>
      </c>
      <c r="B3955" s="38"/>
      <c r="C3955" s="38" t="s">
        <v>15941</v>
      </c>
      <c r="D3955" s="6" t="s">
        <v>3954</v>
      </c>
      <c r="E3955" s="3">
        <v>6</v>
      </c>
    </row>
    <row r="3956" spans="1:5" ht="18.75">
      <c r="A3956" s="38">
        <v>3954</v>
      </c>
      <c r="B3956" s="38"/>
      <c r="C3956" s="38" t="s">
        <v>15942</v>
      </c>
      <c r="D3956" s="6" t="s">
        <v>3955</v>
      </c>
      <c r="E3956" s="3">
        <v>6</v>
      </c>
    </row>
    <row r="3957" spans="1:5" ht="18.75">
      <c r="A3957" s="38">
        <v>3955</v>
      </c>
      <c r="B3957" s="38"/>
      <c r="C3957" s="38" t="s">
        <v>15943</v>
      </c>
      <c r="D3957" s="6" t="s">
        <v>3956</v>
      </c>
      <c r="E3957" s="3">
        <v>6</v>
      </c>
    </row>
    <row r="3958" spans="1:5" ht="18.75">
      <c r="A3958" s="38">
        <v>3956</v>
      </c>
      <c r="B3958" s="38"/>
      <c r="C3958" s="38" t="s">
        <v>15944</v>
      </c>
      <c r="D3958" s="6" t="s">
        <v>3957</v>
      </c>
      <c r="E3958" s="3">
        <v>6</v>
      </c>
    </row>
    <row r="3959" spans="1:5" ht="18.75">
      <c r="A3959" s="38">
        <v>3957</v>
      </c>
      <c r="B3959" s="38"/>
      <c r="C3959" s="38" t="s">
        <v>15945</v>
      </c>
      <c r="D3959" s="6" t="s">
        <v>3958</v>
      </c>
      <c r="E3959" s="3">
        <v>6</v>
      </c>
    </row>
    <row r="3960" spans="1:5" ht="18.75">
      <c r="A3960" s="38">
        <v>3958</v>
      </c>
      <c r="B3960" s="38"/>
      <c r="C3960" s="38" t="s">
        <v>15946</v>
      </c>
      <c r="D3960" s="6" t="s">
        <v>3959</v>
      </c>
      <c r="E3960" s="3">
        <v>6</v>
      </c>
    </row>
    <row r="3961" spans="1:5" ht="18.75">
      <c r="A3961" s="38">
        <v>3959</v>
      </c>
      <c r="B3961" s="38"/>
      <c r="C3961" s="38" t="s">
        <v>15947</v>
      </c>
      <c r="D3961" s="6" t="s">
        <v>3960</v>
      </c>
      <c r="E3961" s="3">
        <v>6</v>
      </c>
    </row>
    <row r="3962" spans="1:5" ht="18.75">
      <c r="A3962" s="38">
        <v>3960</v>
      </c>
      <c r="B3962" s="38"/>
      <c r="C3962" s="38" t="s">
        <v>15948</v>
      </c>
      <c r="D3962" s="6" t="s">
        <v>3961</v>
      </c>
      <c r="E3962" s="3">
        <v>6</v>
      </c>
    </row>
    <row r="3963" spans="1:5" ht="18.75">
      <c r="A3963" s="38">
        <v>3961</v>
      </c>
      <c r="B3963" s="38"/>
      <c r="C3963" s="38" t="s">
        <v>15949</v>
      </c>
      <c r="D3963" s="6" t="s">
        <v>3962</v>
      </c>
      <c r="E3963" s="3">
        <v>6</v>
      </c>
    </row>
    <row r="3964" spans="1:5" ht="18.75">
      <c r="A3964" s="38">
        <v>3962</v>
      </c>
      <c r="B3964" s="38"/>
      <c r="C3964" s="38" t="s">
        <v>15950</v>
      </c>
      <c r="D3964" s="6" t="s">
        <v>3963</v>
      </c>
      <c r="E3964" s="3">
        <v>6</v>
      </c>
    </row>
    <row r="3965" spans="1:5" ht="18.75">
      <c r="A3965" s="38">
        <v>3963</v>
      </c>
      <c r="B3965" s="38"/>
      <c r="C3965" s="38" t="s">
        <v>15951</v>
      </c>
      <c r="D3965" s="6" t="s">
        <v>3964</v>
      </c>
      <c r="E3965" s="3">
        <v>6</v>
      </c>
    </row>
    <row r="3966" spans="1:5" ht="18.75">
      <c r="A3966" s="38">
        <v>3964</v>
      </c>
      <c r="B3966" s="38"/>
      <c r="C3966" s="38" t="s">
        <v>15952</v>
      </c>
      <c r="D3966" s="6" t="s">
        <v>3965</v>
      </c>
      <c r="E3966" s="3">
        <v>6</v>
      </c>
    </row>
    <row r="3967" spans="1:5" ht="18.75">
      <c r="A3967" s="38">
        <v>3965</v>
      </c>
      <c r="B3967" s="38"/>
      <c r="C3967" s="38" t="s">
        <v>15953</v>
      </c>
      <c r="D3967" s="6" t="s">
        <v>3966</v>
      </c>
      <c r="E3967" s="3">
        <v>6</v>
      </c>
    </row>
    <row r="3968" spans="1:5" ht="18.75">
      <c r="A3968" s="38">
        <v>3966</v>
      </c>
      <c r="B3968" s="38"/>
      <c r="C3968" s="38" t="s">
        <v>15954</v>
      </c>
      <c r="D3968" s="6" t="s">
        <v>3967</v>
      </c>
      <c r="E3968" s="3">
        <v>6</v>
      </c>
    </row>
    <row r="3969" spans="1:5" ht="18.75">
      <c r="A3969" s="38">
        <v>3967</v>
      </c>
      <c r="B3969" s="38"/>
      <c r="C3969" s="38" t="s">
        <v>15955</v>
      </c>
      <c r="D3969" s="6" t="s">
        <v>3968</v>
      </c>
      <c r="E3969" s="3">
        <v>6</v>
      </c>
    </row>
    <row r="3970" spans="1:5" ht="18.75">
      <c r="A3970" s="38">
        <v>3968</v>
      </c>
      <c r="B3970" s="38"/>
      <c r="C3970" s="38" t="s">
        <v>15956</v>
      </c>
      <c r="D3970" s="6" t="s">
        <v>3969</v>
      </c>
      <c r="E3970" s="3">
        <v>6</v>
      </c>
    </row>
    <row r="3971" spans="1:5" ht="18.75">
      <c r="A3971" s="38">
        <v>3969</v>
      </c>
      <c r="B3971" s="38"/>
      <c r="C3971" s="38" t="s">
        <v>15957</v>
      </c>
      <c r="D3971" s="6" t="s">
        <v>3970</v>
      </c>
      <c r="E3971" s="3">
        <v>6</v>
      </c>
    </row>
    <row r="3972" spans="1:5" ht="18.75">
      <c r="A3972" s="38">
        <v>3970</v>
      </c>
      <c r="B3972" s="38"/>
      <c r="C3972" s="38" t="s">
        <v>15958</v>
      </c>
      <c r="D3972" s="6" t="s">
        <v>3971</v>
      </c>
      <c r="E3972" s="3">
        <v>6</v>
      </c>
    </row>
    <row r="3973" spans="1:5" ht="18.75">
      <c r="A3973" s="38">
        <v>3971</v>
      </c>
      <c r="B3973" s="38"/>
      <c r="C3973" s="38" t="s">
        <v>15959</v>
      </c>
      <c r="D3973" s="6" t="s">
        <v>3972</v>
      </c>
      <c r="E3973" s="3">
        <v>6</v>
      </c>
    </row>
    <row r="3974" spans="1:5" ht="18.75">
      <c r="A3974" s="38">
        <v>3972</v>
      </c>
      <c r="B3974" s="38"/>
      <c r="C3974" s="38" t="s">
        <v>15960</v>
      </c>
      <c r="D3974" s="6" t="s">
        <v>3973</v>
      </c>
      <c r="E3974" s="3">
        <v>6</v>
      </c>
    </row>
    <row r="3975" spans="1:5" ht="18.75">
      <c r="A3975" s="38">
        <v>3973</v>
      </c>
      <c r="B3975" s="38"/>
      <c r="C3975" s="38" t="s">
        <v>15961</v>
      </c>
      <c r="D3975" s="6" t="s">
        <v>3974</v>
      </c>
      <c r="E3975" s="3">
        <v>6</v>
      </c>
    </row>
    <row r="3976" spans="1:5" ht="18.75">
      <c r="A3976" s="38">
        <v>3974</v>
      </c>
      <c r="B3976" s="38"/>
      <c r="C3976" s="38" t="s">
        <v>15962</v>
      </c>
      <c r="D3976" s="6" t="s">
        <v>3975</v>
      </c>
      <c r="E3976" s="3">
        <v>6</v>
      </c>
    </row>
    <row r="3977" spans="1:5" ht="18.75">
      <c r="A3977" s="38">
        <v>3975</v>
      </c>
      <c r="B3977" s="38"/>
      <c r="C3977" s="38" t="s">
        <v>15963</v>
      </c>
      <c r="D3977" s="6" t="s">
        <v>3976</v>
      </c>
      <c r="E3977" s="3">
        <v>6</v>
      </c>
    </row>
    <row r="3978" spans="1:5" ht="18.75">
      <c r="A3978" s="38">
        <v>3976</v>
      </c>
      <c r="B3978" s="38"/>
      <c r="C3978" s="38" t="s">
        <v>15964</v>
      </c>
      <c r="D3978" s="6" t="s">
        <v>3977</v>
      </c>
      <c r="E3978" s="3">
        <v>6</v>
      </c>
    </row>
    <row r="3979" spans="1:5" ht="18.75">
      <c r="A3979" s="38">
        <v>3977</v>
      </c>
      <c r="B3979" s="38"/>
      <c r="C3979" s="38" t="s">
        <v>15965</v>
      </c>
      <c r="D3979" s="6" t="s">
        <v>3978</v>
      </c>
      <c r="E3979" s="3">
        <v>6</v>
      </c>
    </row>
    <row r="3980" spans="1:5" ht="18.75">
      <c r="A3980" s="38">
        <v>3978</v>
      </c>
      <c r="B3980" s="38"/>
      <c r="C3980" s="38" t="s">
        <v>15966</v>
      </c>
      <c r="D3980" s="6" t="s">
        <v>3979</v>
      </c>
      <c r="E3980" s="3">
        <v>6</v>
      </c>
    </row>
    <row r="3981" spans="1:5" ht="18.75">
      <c r="A3981" s="38">
        <v>3979</v>
      </c>
      <c r="B3981" s="38"/>
      <c r="C3981" s="38" t="s">
        <v>15967</v>
      </c>
      <c r="D3981" s="6" t="s">
        <v>3980</v>
      </c>
      <c r="E3981" s="3">
        <v>6</v>
      </c>
    </row>
    <row r="3982" spans="1:5" ht="18.75">
      <c r="A3982" s="38">
        <v>3980</v>
      </c>
      <c r="B3982" s="38"/>
      <c r="C3982" s="38" t="s">
        <v>15968</v>
      </c>
      <c r="D3982" s="6" t="s">
        <v>3981</v>
      </c>
      <c r="E3982" s="3">
        <v>6</v>
      </c>
    </row>
    <row r="3983" spans="1:5" ht="18.75">
      <c r="A3983" s="38">
        <v>3981</v>
      </c>
      <c r="B3983" s="38"/>
      <c r="C3983" s="38" t="s">
        <v>15969</v>
      </c>
      <c r="D3983" s="6" t="s">
        <v>3982</v>
      </c>
      <c r="E3983" s="3">
        <v>6</v>
      </c>
    </row>
    <row r="3984" spans="1:5" ht="18.75">
      <c r="A3984" s="38">
        <v>3982</v>
      </c>
      <c r="B3984" s="38"/>
      <c r="C3984" s="38" t="s">
        <v>15970</v>
      </c>
      <c r="D3984" s="6" t="s">
        <v>3983</v>
      </c>
      <c r="E3984" s="3">
        <v>6</v>
      </c>
    </row>
    <row r="3985" spans="1:5" ht="18.75">
      <c r="A3985" s="38">
        <v>3983</v>
      </c>
      <c r="B3985" s="38"/>
      <c r="C3985" s="38" t="s">
        <v>15971</v>
      </c>
      <c r="D3985" s="6" t="s">
        <v>3984</v>
      </c>
      <c r="E3985" s="3">
        <v>6</v>
      </c>
    </row>
    <row r="3986" spans="1:5" ht="18.75">
      <c r="A3986" s="38">
        <v>3984</v>
      </c>
      <c r="B3986" s="38"/>
      <c r="C3986" s="38" t="s">
        <v>15972</v>
      </c>
      <c r="D3986" s="6" t="s">
        <v>3985</v>
      </c>
      <c r="E3986" s="3">
        <v>6</v>
      </c>
    </row>
    <row r="3987" spans="1:5" ht="18.75">
      <c r="A3987" s="38">
        <v>3985</v>
      </c>
      <c r="B3987" s="38"/>
      <c r="C3987" s="38" t="s">
        <v>15973</v>
      </c>
      <c r="D3987" s="6" t="s">
        <v>3986</v>
      </c>
      <c r="E3987" s="3">
        <v>6</v>
      </c>
    </row>
    <row r="3988" spans="1:5" ht="18.75">
      <c r="A3988" s="38">
        <v>3986</v>
      </c>
      <c r="B3988" s="38"/>
      <c r="C3988" s="38" t="s">
        <v>15974</v>
      </c>
      <c r="D3988" s="6" t="s">
        <v>3987</v>
      </c>
      <c r="E3988" s="3">
        <v>6</v>
      </c>
    </row>
    <row r="3989" spans="1:5" ht="18.75">
      <c r="A3989" s="38">
        <v>3987</v>
      </c>
      <c r="B3989" s="38"/>
      <c r="C3989" s="38" t="s">
        <v>15975</v>
      </c>
      <c r="D3989" s="6" t="s">
        <v>3988</v>
      </c>
      <c r="E3989" s="3">
        <v>4</v>
      </c>
    </row>
    <row r="3990" spans="1:5" ht="18.75">
      <c r="A3990" s="38">
        <v>3988</v>
      </c>
      <c r="B3990" s="38"/>
      <c r="C3990" s="38" t="s">
        <v>15976</v>
      </c>
      <c r="D3990" s="6" t="s">
        <v>3989</v>
      </c>
      <c r="E3990" s="3">
        <v>2</v>
      </c>
    </row>
    <row r="3991" spans="1:5" ht="18.75">
      <c r="A3991" s="38">
        <v>3989</v>
      </c>
      <c r="B3991" s="38"/>
      <c r="C3991" s="38" t="s">
        <v>15977</v>
      </c>
      <c r="D3991" s="6" t="s">
        <v>3990</v>
      </c>
      <c r="E3991" s="3">
        <v>2</v>
      </c>
    </row>
    <row r="3992" spans="1:5" ht="18.75">
      <c r="A3992" s="38">
        <v>3990</v>
      </c>
      <c r="B3992" s="38"/>
      <c r="C3992" s="38" t="s">
        <v>15978</v>
      </c>
      <c r="D3992" s="6" t="s">
        <v>3991</v>
      </c>
      <c r="E3992" s="3">
        <v>2</v>
      </c>
    </row>
    <row r="3993" spans="1:5" ht="18.75">
      <c r="A3993" s="38">
        <v>3991</v>
      </c>
      <c r="B3993" s="38"/>
      <c r="C3993" s="38" t="s">
        <v>15979</v>
      </c>
      <c r="D3993" s="6" t="s">
        <v>3992</v>
      </c>
      <c r="E3993" s="3">
        <v>2</v>
      </c>
    </row>
    <row r="3994" spans="1:5" ht="18.75">
      <c r="A3994" s="38">
        <v>3992</v>
      </c>
      <c r="B3994" s="38"/>
      <c r="C3994" s="38" t="s">
        <v>15980</v>
      </c>
      <c r="D3994" s="6" t="s">
        <v>3993</v>
      </c>
      <c r="E3994" s="3">
        <v>2</v>
      </c>
    </row>
    <row r="3995" spans="1:5" ht="18.75">
      <c r="A3995" s="38">
        <v>3993</v>
      </c>
      <c r="B3995" s="38"/>
      <c r="C3995" s="38" t="s">
        <v>15981</v>
      </c>
      <c r="D3995" s="6" t="s">
        <v>3994</v>
      </c>
      <c r="E3995" s="3">
        <v>2</v>
      </c>
    </row>
    <row r="3996" spans="1:5" ht="18.75">
      <c r="A3996" s="38">
        <v>3994</v>
      </c>
      <c r="B3996" s="38"/>
      <c r="C3996" s="38" t="s">
        <v>15982</v>
      </c>
      <c r="D3996" s="6" t="s">
        <v>3995</v>
      </c>
      <c r="E3996" s="3">
        <v>2</v>
      </c>
    </row>
    <row r="3997" spans="1:5" ht="18.75">
      <c r="A3997" s="38">
        <v>3995</v>
      </c>
      <c r="B3997" s="38"/>
      <c r="C3997" s="38" t="s">
        <v>15983</v>
      </c>
      <c r="D3997" s="6" t="s">
        <v>3996</v>
      </c>
      <c r="E3997" s="3">
        <v>2</v>
      </c>
    </row>
    <row r="3998" spans="1:5" ht="18.75">
      <c r="A3998" s="38">
        <v>3996</v>
      </c>
      <c r="B3998" s="38"/>
      <c r="C3998" s="38" t="s">
        <v>15984</v>
      </c>
      <c r="D3998" s="6" t="s">
        <v>3997</v>
      </c>
      <c r="E3998" s="3">
        <v>2</v>
      </c>
    </row>
    <row r="3999" spans="1:5" ht="18.75">
      <c r="A3999" s="38">
        <v>3997</v>
      </c>
      <c r="B3999" s="38"/>
      <c r="C3999" s="38" t="s">
        <v>15985</v>
      </c>
      <c r="D3999" s="6" t="s">
        <v>3998</v>
      </c>
      <c r="E3999" s="3">
        <v>2</v>
      </c>
    </row>
    <row r="4000" spans="1:5" ht="18.75">
      <c r="A4000" s="38">
        <v>3998</v>
      </c>
      <c r="B4000" s="38"/>
      <c r="C4000" s="38" t="s">
        <v>15986</v>
      </c>
      <c r="D4000" s="6" t="s">
        <v>3999</v>
      </c>
      <c r="E4000" s="3">
        <v>2</v>
      </c>
    </row>
    <row r="4001" spans="1:5" ht="18.75">
      <c r="A4001" s="38">
        <v>3999</v>
      </c>
      <c r="B4001" s="38"/>
      <c r="C4001" s="38" t="s">
        <v>15987</v>
      </c>
      <c r="D4001" s="6" t="s">
        <v>4000</v>
      </c>
      <c r="E4001" s="3">
        <v>2</v>
      </c>
    </row>
    <row r="4002" spans="1:5" ht="18.75">
      <c r="A4002" s="38">
        <v>4000</v>
      </c>
      <c r="B4002" s="38"/>
      <c r="C4002" s="38" t="s">
        <v>15988</v>
      </c>
      <c r="D4002" s="6" t="s">
        <v>4001</v>
      </c>
      <c r="E4002" s="3">
        <v>2</v>
      </c>
    </row>
    <row r="4003" spans="1:5" ht="18.75">
      <c r="A4003" s="38">
        <v>4001</v>
      </c>
      <c r="B4003" s="38"/>
      <c r="C4003" s="38" t="s">
        <v>15989</v>
      </c>
      <c r="D4003" s="6" t="s">
        <v>4002</v>
      </c>
      <c r="E4003" s="3">
        <v>2</v>
      </c>
    </row>
    <row r="4004" spans="1:5" ht="18.75">
      <c r="A4004" s="38">
        <v>4002</v>
      </c>
      <c r="B4004" s="38"/>
      <c r="C4004" s="38" t="s">
        <v>15990</v>
      </c>
      <c r="D4004" s="6" t="s">
        <v>4003</v>
      </c>
      <c r="E4004" s="3">
        <v>2</v>
      </c>
    </row>
    <row r="4005" spans="1:5" ht="18.75">
      <c r="A4005" s="38">
        <v>4003</v>
      </c>
      <c r="B4005" s="38"/>
      <c r="C4005" s="38" t="s">
        <v>15991</v>
      </c>
      <c r="D4005" s="6" t="s">
        <v>4004</v>
      </c>
      <c r="E4005" s="3">
        <v>2</v>
      </c>
    </row>
    <row r="4006" spans="1:5" ht="18.75">
      <c r="A4006" s="38">
        <v>4004</v>
      </c>
      <c r="B4006" s="38"/>
      <c r="C4006" s="38" t="s">
        <v>15992</v>
      </c>
      <c r="D4006" s="6" t="s">
        <v>4005</v>
      </c>
      <c r="E4006" s="3">
        <v>2</v>
      </c>
    </row>
    <row r="4007" spans="1:5" ht="18.75">
      <c r="A4007" s="38">
        <v>4005</v>
      </c>
      <c r="B4007" s="38"/>
      <c r="C4007" s="38" t="s">
        <v>15993</v>
      </c>
      <c r="D4007" s="6" t="s">
        <v>4006</v>
      </c>
      <c r="E4007" s="3">
        <v>2</v>
      </c>
    </row>
    <row r="4008" spans="1:5" ht="18.75">
      <c r="A4008" s="38">
        <v>4006</v>
      </c>
      <c r="B4008" s="38"/>
      <c r="C4008" s="38" t="s">
        <v>15994</v>
      </c>
      <c r="D4008" s="6" t="s">
        <v>4007</v>
      </c>
      <c r="E4008" s="3">
        <v>2</v>
      </c>
    </row>
    <row r="4009" spans="1:5" ht="18.75">
      <c r="A4009" s="38">
        <v>4007</v>
      </c>
      <c r="B4009" s="38"/>
      <c r="C4009" s="38" t="s">
        <v>15995</v>
      </c>
      <c r="D4009" s="6" t="s">
        <v>4008</v>
      </c>
      <c r="E4009" s="3">
        <v>2</v>
      </c>
    </row>
    <row r="4010" spans="1:5" ht="33">
      <c r="A4010" s="38">
        <v>4008</v>
      </c>
      <c r="B4010" s="38"/>
      <c r="C4010" s="38" t="s">
        <v>15996</v>
      </c>
      <c r="D4010" s="6" t="s">
        <v>4009</v>
      </c>
      <c r="E4010" s="3">
        <v>2</v>
      </c>
    </row>
    <row r="4011" spans="1:5" ht="18.75">
      <c r="A4011" s="38">
        <v>4009</v>
      </c>
      <c r="B4011" s="38"/>
      <c r="C4011" s="38" t="s">
        <v>15997</v>
      </c>
      <c r="D4011" s="6" t="s">
        <v>4010</v>
      </c>
      <c r="E4011" s="3">
        <v>2</v>
      </c>
    </row>
    <row r="4012" spans="1:5" ht="18.75">
      <c r="A4012" s="38">
        <v>4010</v>
      </c>
      <c r="B4012" s="38"/>
      <c r="C4012" s="38" t="s">
        <v>15998</v>
      </c>
      <c r="D4012" s="6" t="s">
        <v>4011</v>
      </c>
      <c r="E4012" s="3">
        <v>2</v>
      </c>
    </row>
    <row r="4013" spans="1:5" ht="18.75">
      <c r="A4013" s="38">
        <v>4011</v>
      </c>
      <c r="B4013" s="38"/>
      <c r="C4013" s="38" t="s">
        <v>15999</v>
      </c>
      <c r="D4013" s="6" t="s">
        <v>4012</v>
      </c>
      <c r="E4013" s="3">
        <v>2</v>
      </c>
    </row>
    <row r="4014" spans="1:5" ht="18.75">
      <c r="A4014" s="38">
        <v>4012</v>
      </c>
      <c r="B4014" s="38"/>
      <c r="C4014" s="38" t="s">
        <v>16000</v>
      </c>
      <c r="D4014" s="6" t="s">
        <v>4013</v>
      </c>
      <c r="E4014" s="3">
        <v>2</v>
      </c>
    </row>
    <row r="4015" spans="1:5" ht="18.75">
      <c r="A4015" s="38">
        <v>4013</v>
      </c>
      <c r="B4015" s="38"/>
      <c r="C4015" s="38" t="s">
        <v>16001</v>
      </c>
      <c r="D4015" s="6" t="s">
        <v>4014</v>
      </c>
      <c r="E4015" s="3">
        <v>2</v>
      </c>
    </row>
    <row r="4016" spans="1:5" ht="49.5">
      <c r="A4016" s="38">
        <v>4014</v>
      </c>
      <c r="B4016" s="38"/>
      <c r="C4016" s="38" t="s">
        <v>16002</v>
      </c>
      <c r="D4016" s="6" t="s">
        <v>4015</v>
      </c>
      <c r="E4016" s="3">
        <v>4</v>
      </c>
    </row>
    <row r="4017" spans="1:5" ht="33">
      <c r="A4017" s="38">
        <v>4015</v>
      </c>
      <c r="B4017" s="38"/>
      <c r="C4017" s="38" t="s">
        <v>16003</v>
      </c>
      <c r="D4017" s="6" t="s">
        <v>4016</v>
      </c>
      <c r="E4017" s="3">
        <v>4</v>
      </c>
    </row>
    <row r="4018" spans="1:5" ht="33">
      <c r="A4018" s="38">
        <v>4016</v>
      </c>
      <c r="B4018" s="38"/>
      <c r="C4018" s="38" t="s">
        <v>16004</v>
      </c>
      <c r="D4018" s="6" t="s">
        <v>4017</v>
      </c>
      <c r="E4018" s="3">
        <v>2</v>
      </c>
    </row>
    <row r="4019" spans="1:5" ht="33">
      <c r="A4019" s="38">
        <v>4017</v>
      </c>
      <c r="B4019" s="38"/>
      <c r="C4019" s="38" t="s">
        <v>16005</v>
      </c>
      <c r="D4019" s="6" t="s">
        <v>4018</v>
      </c>
      <c r="E4019" s="3">
        <v>4</v>
      </c>
    </row>
    <row r="4020" spans="1:5" ht="33">
      <c r="A4020" s="38">
        <v>4018</v>
      </c>
      <c r="B4020" s="38"/>
      <c r="C4020" s="38" t="s">
        <v>16006</v>
      </c>
      <c r="D4020" s="6" t="s">
        <v>4019</v>
      </c>
      <c r="E4020" s="3">
        <v>2</v>
      </c>
    </row>
    <row r="4021" spans="1:5" ht="33">
      <c r="A4021" s="38">
        <v>4019</v>
      </c>
      <c r="B4021" s="38"/>
      <c r="C4021" s="38" t="s">
        <v>16007</v>
      </c>
      <c r="D4021" s="6" t="s">
        <v>4020</v>
      </c>
      <c r="E4021" s="3">
        <v>2</v>
      </c>
    </row>
    <row r="4022" spans="1:5" ht="33">
      <c r="A4022" s="38">
        <v>4020</v>
      </c>
      <c r="B4022" s="38"/>
      <c r="C4022" s="38" t="s">
        <v>16008</v>
      </c>
      <c r="D4022" s="6" t="s">
        <v>4021</v>
      </c>
      <c r="E4022" s="3">
        <v>2</v>
      </c>
    </row>
    <row r="4023" spans="1:5" ht="49.5">
      <c r="A4023" s="38">
        <v>4021</v>
      </c>
      <c r="B4023" s="38"/>
      <c r="C4023" s="38" t="s">
        <v>16009</v>
      </c>
      <c r="D4023" s="6" t="s">
        <v>4022</v>
      </c>
      <c r="E4023" s="3">
        <v>2</v>
      </c>
    </row>
    <row r="4024" spans="1:5" ht="33">
      <c r="A4024" s="38">
        <v>4022</v>
      </c>
      <c r="B4024" s="38"/>
      <c r="C4024" s="38" t="s">
        <v>16010</v>
      </c>
      <c r="D4024" s="6" t="s">
        <v>4023</v>
      </c>
      <c r="E4024" s="3">
        <v>2</v>
      </c>
    </row>
    <row r="4025" spans="1:5" ht="33">
      <c r="A4025" s="38">
        <v>4023</v>
      </c>
      <c r="B4025" s="38"/>
      <c r="C4025" s="38" t="s">
        <v>16011</v>
      </c>
      <c r="D4025" s="6" t="s">
        <v>4024</v>
      </c>
      <c r="E4025" s="3">
        <v>2</v>
      </c>
    </row>
    <row r="4026" spans="1:5" ht="33">
      <c r="A4026" s="38">
        <v>4024</v>
      </c>
      <c r="B4026" s="38"/>
      <c r="C4026" s="38" t="s">
        <v>16012</v>
      </c>
      <c r="D4026" s="6" t="s">
        <v>4025</v>
      </c>
      <c r="E4026" s="3">
        <v>2</v>
      </c>
    </row>
    <row r="4027" spans="1:5" ht="33">
      <c r="A4027" s="38">
        <v>4025</v>
      </c>
      <c r="B4027" s="38"/>
      <c r="C4027" s="38" t="s">
        <v>16013</v>
      </c>
      <c r="D4027" s="6" t="s">
        <v>4026</v>
      </c>
      <c r="E4027" s="3">
        <v>2</v>
      </c>
    </row>
    <row r="4028" spans="1:5" ht="33">
      <c r="A4028" s="38">
        <v>4026</v>
      </c>
      <c r="B4028" s="38"/>
      <c r="C4028" s="38" t="s">
        <v>16014</v>
      </c>
      <c r="D4028" s="6" t="s">
        <v>4027</v>
      </c>
      <c r="E4028" s="3">
        <v>2</v>
      </c>
    </row>
    <row r="4029" spans="1:5" ht="49.5">
      <c r="A4029" s="38">
        <v>4027</v>
      </c>
      <c r="B4029" s="38"/>
      <c r="C4029" s="38" t="s">
        <v>16015</v>
      </c>
      <c r="D4029" s="6" t="s">
        <v>4028</v>
      </c>
      <c r="E4029" s="3">
        <v>2</v>
      </c>
    </row>
    <row r="4030" spans="1:5" ht="33">
      <c r="A4030" s="38">
        <v>4028</v>
      </c>
      <c r="B4030" s="38"/>
      <c r="C4030" s="38" t="s">
        <v>16016</v>
      </c>
      <c r="D4030" s="6" t="s">
        <v>4029</v>
      </c>
      <c r="E4030" s="3">
        <v>2</v>
      </c>
    </row>
    <row r="4031" spans="1:5" ht="49.5">
      <c r="A4031" s="38">
        <v>4029</v>
      </c>
      <c r="B4031" s="38"/>
      <c r="C4031" s="38" t="s">
        <v>16017</v>
      </c>
      <c r="D4031" s="6" t="s">
        <v>4030</v>
      </c>
      <c r="E4031" s="3">
        <v>2</v>
      </c>
    </row>
    <row r="4032" spans="1:5" ht="49.5">
      <c r="A4032" s="38">
        <v>4030</v>
      </c>
      <c r="B4032" s="38"/>
      <c r="C4032" s="38" t="s">
        <v>16018</v>
      </c>
      <c r="D4032" s="6" t="s">
        <v>4031</v>
      </c>
      <c r="E4032" s="3">
        <v>2</v>
      </c>
    </row>
    <row r="4033" spans="1:5" ht="33">
      <c r="A4033" s="38">
        <v>4031</v>
      </c>
      <c r="B4033" s="38"/>
      <c r="C4033" s="38" t="s">
        <v>16019</v>
      </c>
      <c r="D4033" s="6" t="s">
        <v>4032</v>
      </c>
      <c r="E4033" s="3">
        <v>2</v>
      </c>
    </row>
    <row r="4034" spans="1:5" ht="33">
      <c r="A4034" s="38">
        <v>4032</v>
      </c>
      <c r="B4034" s="38"/>
      <c r="C4034" s="38" t="s">
        <v>16020</v>
      </c>
      <c r="D4034" s="6" t="s">
        <v>4033</v>
      </c>
      <c r="E4034" s="3">
        <v>2</v>
      </c>
    </row>
    <row r="4035" spans="1:5" ht="33">
      <c r="A4035" s="38">
        <v>4033</v>
      </c>
      <c r="B4035" s="38"/>
      <c r="C4035" s="38" t="s">
        <v>16021</v>
      </c>
      <c r="D4035" s="6" t="s">
        <v>4034</v>
      </c>
      <c r="E4035" s="3">
        <v>2</v>
      </c>
    </row>
    <row r="4036" spans="1:5" ht="49.5">
      <c r="A4036" s="38">
        <v>4034</v>
      </c>
      <c r="B4036" s="38"/>
      <c r="C4036" s="38" t="s">
        <v>16022</v>
      </c>
      <c r="D4036" s="6" t="s">
        <v>4035</v>
      </c>
      <c r="E4036" s="3">
        <v>2</v>
      </c>
    </row>
    <row r="4037" spans="1:5" ht="33">
      <c r="A4037" s="38">
        <v>4035</v>
      </c>
      <c r="B4037" s="38"/>
      <c r="C4037" s="38" t="s">
        <v>16023</v>
      </c>
      <c r="D4037" s="6" t="s">
        <v>4036</v>
      </c>
      <c r="E4037" s="3">
        <v>2</v>
      </c>
    </row>
    <row r="4038" spans="1:5" ht="49.5">
      <c r="A4038" s="38">
        <v>4036</v>
      </c>
      <c r="B4038" s="38"/>
      <c r="C4038" s="38" t="s">
        <v>16024</v>
      </c>
      <c r="D4038" s="6" t="s">
        <v>4037</v>
      </c>
      <c r="E4038" s="3">
        <v>4</v>
      </c>
    </row>
    <row r="4039" spans="1:5" ht="49.5">
      <c r="A4039" s="38">
        <v>4037</v>
      </c>
      <c r="B4039" s="38"/>
      <c r="C4039" s="38" t="s">
        <v>16025</v>
      </c>
      <c r="D4039" s="6" t="s">
        <v>4038</v>
      </c>
      <c r="E4039" s="3">
        <v>4</v>
      </c>
    </row>
    <row r="4040" spans="1:5" ht="49.5">
      <c r="A4040" s="38">
        <v>4038</v>
      </c>
      <c r="B4040" s="38"/>
      <c r="C4040" s="38" t="s">
        <v>16026</v>
      </c>
      <c r="D4040" s="6" t="s">
        <v>4039</v>
      </c>
      <c r="E4040" s="3">
        <v>4</v>
      </c>
    </row>
    <row r="4041" spans="1:5" ht="49.5">
      <c r="A4041" s="38">
        <v>4039</v>
      </c>
      <c r="B4041" s="38"/>
      <c r="C4041" s="38" t="s">
        <v>16027</v>
      </c>
      <c r="D4041" s="6" t="s">
        <v>4040</v>
      </c>
      <c r="E4041" s="3">
        <v>4</v>
      </c>
    </row>
    <row r="4042" spans="1:5" ht="33">
      <c r="A4042" s="38">
        <v>4040</v>
      </c>
      <c r="B4042" s="38"/>
      <c r="C4042" s="38" t="s">
        <v>16028</v>
      </c>
      <c r="D4042" s="6" t="s">
        <v>4041</v>
      </c>
      <c r="E4042" s="3">
        <v>4</v>
      </c>
    </row>
    <row r="4043" spans="1:5" ht="49.5">
      <c r="A4043" s="38">
        <v>4041</v>
      </c>
      <c r="B4043" s="38"/>
      <c r="C4043" s="38" t="s">
        <v>16029</v>
      </c>
      <c r="D4043" s="6" t="s">
        <v>4042</v>
      </c>
      <c r="E4043" s="3">
        <v>4</v>
      </c>
    </row>
    <row r="4044" spans="1:5" ht="66">
      <c r="A4044" s="38">
        <v>4042</v>
      </c>
      <c r="B4044" s="38"/>
      <c r="C4044" s="38" t="s">
        <v>16030</v>
      </c>
      <c r="D4044" s="6" t="s">
        <v>4043</v>
      </c>
      <c r="E4044" s="3">
        <v>4</v>
      </c>
    </row>
    <row r="4045" spans="1:5" ht="49.5">
      <c r="A4045" s="38">
        <v>4043</v>
      </c>
      <c r="B4045" s="38"/>
      <c r="C4045" s="38" t="s">
        <v>16031</v>
      </c>
      <c r="D4045" s="6" t="s">
        <v>4044</v>
      </c>
      <c r="E4045" s="3">
        <v>4</v>
      </c>
    </row>
    <row r="4046" spans="1:5" ht="49.5">
      <c r="A4046" s="38">
        <v>4044</v>
      </c>
      <c r="B4046" s="38"/>
      <c r="C4046" s="38" t="s">
        <v>16032</v>
      </c>
      <c r="D4046" s="6" t="s">
        <v>4045</v>
      </c>
      <c r="E4046" s="3">
        <v>4</v>
      </c>
    </row>
    <row r="4047" spans="1:5" ht="49.5">
      <c r="A4047" s="38">
        <v>4045</v>
      </c>
      <c r="B4047" s="38"/>
      <c r="C4047" s="38" t="s">
        <v>16033</v>
      </c>
      <c r="D4047" s="6" t="s">
        <v>4046</v>
      </c>
      <c r="E4047" s="3">
        <v>4</v>
      </c>
    </row>
    <row r="4048" spans="1:5" ht="33">
      <c r="A4048" s="38">
        <v>4046</v>
      </c>
      <c r="B4048" s="38"/>
      <c r="C4048" s="38" t="s">
        <v>16034</v>
      </c>
      <c r="D4048" s="6" t="s">
        <v>4047</v>
      </c>
      <c r="E4048" s="3">
        <v>4</v>
      </c>
    </row>
    <row r="4049" spans="1:5" ht="49.5">
      <c r="A4049" s="38">
        <v>4047</v>
      </c>
      <c r="B4049" s="38"/>
      <c r="C4049" s="38" t="s">
        <v>16035</v>
      </c>
      <c r="D4049" s="6" t="s">
        <v>4048</v>
      </c>
      <c r="E4049" s="3">
        <v>4</v>
      </c>
    </row>
    <row r="4050" spans="1:5" ht="33">
      <c r="A4050" s="38">
        <v>4048</v>
      </c>
      <c r="B4050" s="38"/>
      <c r="C4050" s="38" t="s">
        <v>16036</v>
      </c>
      <c r="D4050" s="6" t="s">
        <v>4049</v>
      </c>
      <c r="E4050" s="3">
        <v>4</v>
      </c>
    </row>
    <row r="4051" spans="1:5" ht="66">
      <c r="A4051" s="38">
        <v>4049</v>
      </c>
      <c r="B4051" s="38"/>
      <c r="C4051" s="38" t="s">
        <v>16037</v>
      </c>
      <c r="D4051" s="6" t="s">
        <v>4050</v>
      </c>
      <c r="E4051" s="3">
        <v>4</v>
      </c>
    </row>
    <row r="4052" spans="1:5" ht="33">
      <c r="A4052" s="38">
        <v>4050</v>
      </c>
      <c r="B4052" s="38"/>
      <c r="C4052" s="38" t="s">
        <v>16038</v>
      </c>
      <c r="D4052" s="6" t="s">
        <v>4051</v>
      </c>
      <c r="E4052" s="3">
        <v>4</v>
      </c>
    </row>
    <row r="4053" spans="1:5" ht="49.5">
      <c r="A4053" s="38">
        <v>4051</v>
      </c>
      <c r="B4053" s="38"/>
      <c r="C4053" s="38" t="s">
        <v>16039</v>
      </c>
      <c r="D4053" s="6" t="s">
        <v>4052</v>
      </c>
      <c r="E4053" s="3">
        <v>4</v>
      </c>
    </row>
    <row r="4054" spans="1:5" ht="49.5">
      <c r="A4054" s="38">
        <v>4052</v>
      </c>
      <c r="B4054" s="38"/>
      <c r="C4054" s="38" t="s">
        <v>16040</v>
      </c>
      <c r="D4054" s="6" t="s">
        <v>4053</v>
      </c>
      <c r="E4054" s="3">
        <v>4</v>
      </c>
    </row>
    <row r="4055" spans="1:5" ht="49.5">
      <c r="A4055" s="38">
        <v>4053</v>
      </c>
      <c r="B4055" s="38"/>
      <c r="C4055" s="38" t="s">
        <v>16041</v>
      </c>
      <c r="D4055" s="6" t="s">
        <v>4054</v>
      </c>
      <c r="E4055" s="3">
        <v>4</v>
      </c>
    </row>
    <row r="4056" spans="1:5" ht="49.5">
      <c r="A4056" s="38">
        <v>4054</v>
      </c>
      <c r="B4056" s="38"/>
      <c r="C4056" s="38" t="s">
        <v>16042</v>
      </c>
      <c r="D4056" s="6" t="s">
        <v>4055</v>
      </c>
      <c r="E4056" s="3">
        <v>4</v>
      </c>
    </row>
    <row r="4057" spans="1:5" ht="49.5">
      <c r="A4057" s="38">
        <v>4055</v>
      </c>
      <c r="B4057" s="38"/>
      <c r="C4057" s="38" t="s">
        <v>16043</v>
      </c>
      <c r="D4057" s="6" t="s">
        <v>4056</v>
      </c>
      <c r="E4057" s="3">
        <v>4</v>
      </c>
    </row>
    <row r="4058" spans="1:5" ht="49.5">
      <c r="A4058" s="38">
        <v>4056</v>
      </c>
      <c r="B4058" s="38"/>
      <c r="C4058" s="38" t="s">
        <v>16044</v>
      </c>
      <c r="D4058" s="6" t="s">
        <v>4057</v>
      </c>
      <c r="E4058" s="3">
        <v>4</v>
      </c>
    </row>
    <row r="4059" spans="1:5" ht="49.5">
      <c r="A4059" s="38">
        <v>4057</v>
      </c>
      <c r="B4059" s="38"/>
      <c r="C4059" s="38" t="s">
        <v>16045</v>
      </c>
      <c r="D4059" s="6" t="s">
        <v>4058</v>
      </c>
      <c r="E4059" s="3">
        <v>4</v>
      </c>
    </row>
    <row r="4060" spans="1:5" ht="49.5">
      <c r="A4060" s="38">
        <v>4058</v>
      </c>
      <c r="B4060" s="38"/>
      <c r="C4060" s="38" t="s">
        <v>16046</v>
      </c>
      <c r="D4060" s="6" t="s">
        <v>4059</v>
      </c>
      <c r="E4060" s="3">
        <v>4</v>
      </c>
    </row>
    <row r="4061" spans="1:5" ht="66">
      <c r="A4061" s="38">
        <v>4059</v>
      </c>
      <c r="B4061" s="38"/>
      <c r="C4061" s="38" t="s">
        <v>16047</v>
      </c>
      <c r="D4061" s="6" t="s">
        <v>4060</v>
      </c>
      <c r="E4061" s="3">
        <v>4</v>
      </c>
    </row>
    <row r="4062" spans="1:5" ht="49.5">
      <c r="A4062" s="38">
        <v>4060</v>
      </c>
      <c r="B4062" s="38"/>
      <c r="C4062" s="38" t="s">
        <v>16048</v>
      </c>
      <c r="D4062" s="6" t="s">
        <v>4061</v>
      </c>
      <c r="E4062" s="3">
        <v>4</v>
      </c>
    </row>
    <row r="4063" spans="1:5" ht="49.5">
      <c r="A4063" s="38">
        <v>4061</v>
      </c>
      <c r="B4063" s="38"/>
      <c r="C4063" s="38" t="s">
        <v>16049</v>
      </c>
      <c r="D4063" s="6" t="s">
        <v>4062</v>
      </c>
      <c r="E4063" s="3">
        <v>4</v>
      </c>
    </row>
    <row r="4064" spans="1:5" ht="49.5">
      <c r="A4064" s="38">
        <v>4062</v>
      </c>
      <c r="B4064" s="38"/>
      <c r="C4064" s="38" t="s">
        <v>16050</v>
      </c>
      <c r="D4064" s="6" t="s">
        <v>4063</v>
      </c>
      <c r="E4064" s="3">
        <v>4</v>
      </c>
    </row>
    <row r="4065" spans="1:5" ht="49.5">
      <c r="A4065" s="38">
        <v>4063</v>
      </c>
      <c r="B4065" s="38"/>
      <c r="C4065" s="38" t="s">
        <v>16051</v>
      </c>
      <c r="D4065" s="6" t="s">
        <v>4064</v>
      </c>
      <c r="E4065" s="3">
        <v>4</v>
      </c>
    </row>
    <row r="4066" spans="1:5" ht="49.5">
      <c r="A4066" s="38">
        <v>4064</v>
      </c>
      <c r="B4066" s="38"/>
      <c r="C4066" s="38" t="s">
        <v>16052</v>
      </c>
      <c r="D4066" s="6" t="s">
        <v>4065</v>
      </c>
      <c r="E4066" s="3">
        <v>4</v>
      </c>
    </row>
    <row r="4067" spans="1:5" ht="49.5">
      <c r="A4067" s="38">
        <v>4065</v>
      </c>
      <c r="B4067" s="38"/>
      <c r="C4067" s="38" t="s">
        <v>16053</v>
      </c>
      <c r="D4067" s="6" t="s">
        <v>4066</v>
      </c>
      <c r="E4067" s="3">
        <v>4</v>
      </c>
    </row>
    <row r="4068" spans="1:5" ht="49.5">
      <c r="A4068" s="38">
        <v>4066</v>
      </c>
      <c r="B4068" s="38"/>
      <c r="C4068" s="38" t="s">
        <v>16054</v>
      </c>
      <c r="D4068" s="6" t="s">
        <v>4067</v>
      </c>
      <c r="E4068" s="3">
        <v>4</v>
      </c>
    </row>
    <row r="4069" spans="1:5" ht="49.5">
      <c r="A4069" s="38">
        <v>4067</v>
      </c>
      <c r="B4069" s="38"/>
      <c r="C4069" s="38" t="s">
        <v>16055</v>
      </c>
      <c r="D4069" s="6" t="s">
        <v>4068</v>
      </c>
      <c r="E4069" s="3">
        <v>4</v>
      </c>
    </row>
    <row r="4070" spans="1:5" ht="49.5">
      <c r="A4070" s="38">
        <v>4068</v>
      </c>
      <c r="B4070" s="38"/>
      <c r="C4070" s="38" t="s">
        <v>16056</v>
      </c>
      <c r="D4070" s="6" t="s">
        <v>4069</v>
      </c>
      <c r="E4070" s="3">
        <v>4</v>
      </c>
    </row>
    <row r="4071" spans="1:5" ht="49.5">
      <c r="A4071" s="38">
        <v>4069</v>
      </c>
      <c r="B4071" s="38"/>
      <c r="C4071" s="38" t="s">
        <v>16057</v>
      </c>
      <c r="D4071" s="6" t="s">
        <v>4070</v>
      </c>
      <c r="E4071" s="3">
        <v>4</v>
      </c>
    </row>
    <row r="4072" spans="1:5" ht="49.5">
      <c r="A4072" s="38">
        <v>4070</v>
      </c>
      <c r="B4072" s="38"/>
      <c r="C4072" s="38" t="s">
        <v>16058</v>
      </c>
      <c r="D4072" s="6" t="s">
        <v>4071</v>
      </c>
      <c r="E4072" s="3">
        <v>4</v>
      </c>
    </row>
    <row r="4073" spans="1:5" ht="33">
      <c r="A4073" s="38">
        <v>4071</v>
      </c>
      <c r="B4073" s="38"/>
      <c r="C4073" s="38" t="s">
        <v>16059</v>
      </c>
      <c r="D4073" s="6" t="s">
        <v>4072</v>
      </c>
      <c r="E4073" s="3">
        <v>4</v>
      </c>
    </row>
    <row r="4074" spans="1:5" ht="49.5">
      <c r="A4074" s="38">
        <v>4072</v>
      </c>
      <c r="B4074" s="38"/>
      <c r="C4074" s="38" t="s">
        <v>16060</v>
      </c>
      <c r="D4074" s="6" t="s">
        <v>4073</v>
      </c>
      <c r="E4074" s="3">
        <v>4</v>
      </c>
    </row>
    <row r="4075" spans="1:5" ht="49.5">
      <c r="A4075" s="38">
        <v>4073</v>
      </c>
      <c r="B4075" s="38"/>
      <c r="C4075" s="38" t="s">
        <v>16061</v>
      </c>
      <c r="D4075" s="6" t="s">
        <v>4074</v>
      </c>
      <c r="E4075" s="3">
        <v>4</v>
      </c>
    </row>
    <row r="4076" spans="1:5" ht="49.5">
      <c r="A4076" s="38">
        <v>4074</v>
      </c>
      <c r="B4076" s="38"/>
      <c r="C4076" s="38" t="s">
        <v>16062</v>
      </c>
      <c r="D4076" s="6" t="s">
        <v>4075</v>
      </c>
      <c r="E4076" s="3">
        <v>4</v>
      </c>
    </row>
    <row r="4077" spans="1:5" ht="49.5">
      <c r="A4077" s="38">
        <v>4075</v>
      </c>
      <c r="B4077" s="38"/>
      <c r="C4077" s="38" t="s">
        <v>16063</v>
      </c>
      <c r="D4077" s="6" t="s">
        <v>4076</v>
      </c>
      <c r="E4077" s="3">
        <v>4</v>
      </c>
    </row>
    <row r="4078" spans="1:5" ht="49.5">
      <c r="A4078" s="38">
        <v>4076</v>
      </c>
      <c r="B4078" s="38"/>
      <c r="C4078" s="38" t="s">
        <v>16064</v>
      </c>
      <c r="D4078" s="6" t="s">
        <v>4077</v>
      </c>
      <c r="E4078" s="3">
        <v>4</v>
      </c>
    </row>
    <row r="4079" spans="1:5" ht="49.5">
      <c r="A4079" s="38">
        <v>4077</v>
      </c>
      <c r="B4079" s="38"/>
      <c r="C4079" s="38" t="s">
        <v>16065</v>
      </c>
      <c r="D4079" s="6" t="s">
        <v>4078</v>
      </c>
      <c r="E4079" s="3">
        <v>4</v>
      </c>
    </row>
    <row r="4080" spans="1:5" ht="49.5">
      <c r="A4080" s="38">
        <v>4078</v>
      </c>
      <c r="B4080" s="38"/>
      <c r="C4080" s="38" t="s">
        <v>16066</v>
      </c>
      <c r="D4080" s="6" t="s">
        <v>4079</v>
      </c>
      <c r="E4080" s="3">
        <v>4</v>
      </c>
    </row>
    <row r="4081" spans="1:5" ht="49.5">
      <c r="A4081" s="38">
        <v>4079</v>
      </c>
      <c r="B4081" s="38"/>
      <c r="C4081" s="38" t="s">
        <v>16067</v>
      </c>
      <c r="D4081" s="6" t="s">
        <v>4080</v>
      </c>
      <c r="E4081" s="3">
        <v>4</v>
      </c>
    </row>
    <row r="4082" spans="1:5" ht="49.5">
      <c r="A4082" s="38">
        <v>4080</v>
      </c>
      <c r="B4082" s="38"/>
      <c r="C4082" s="38" t="s">
        <v>16068</v>
      </c>
      <c r="D4082" s="6" t="s">
        <v>4081</v>
      </c>
      <c r="E4082" s="3">
        <v>4</v>
      </c>
    </row>
    <row r="4083" spans="1:5" ht="49.5">
      <c r="A4083" s="38">
        <v>4081</v>
      </c>
      <c r="B4083" s="38"/>
      <c r="C4083" s="38" t="s">
        <v>16069</v>
      </c>
      <c r="D4083" s="6" t="s">
        <v>4082</v>
      </c>
      <c r="E4083" s="3">
        <v>4</v>
      </c>
    </row>
    <row r="4084" spans="1:5" ht="49.5">
      <c r="A4084" s="38">
        <v>4082</v>
      </c>
      <c r="B4084" s="38"/>
      <c r="C4084" s="38" t="s">
        <v>16070</v>
      </c>
      <c r="D4084" s="6" t="s">
        <v>4083</v>
      </c>
      <c r="E4084" s="3">
        <v>4</v>
      </c>
    </row>
    <row r="4085" spans="1:5" ht="49.5">
      <c r="A4085" s="38">
        <v>4083</v>
      </c>
      <c r="B4085" s="38"/>
      <c r="C4085" s="38" t="s">
        <v>16071</v>
      </c>
      <c r="D4085" s="6" t="s">
        <v>4084</v>
      </c>
      <c r="E4085" s="3">
        <v>2</v>
      </c>
    </row>
    <row r="4086" spans="1:5" ht="49.5">
      <c r="A4086" s="38">
        <v>4084</v>
      </c>
      <c r="B4086" s="38"/>
      <c r="C4086" s="38" t="s">
        <v>16072</v>
      </c>
      <c r="D4086" s="6" t="s">
        <v>4085</v>
      </c>
      <c r="E4086" s="3">
        <v>2</v>
      </c>
    </row>
    <row r="4087" spans="1:5" ht="49.5">
      <c r="A4087" s="38">
        <v>4085</v>
      </c>
      <c r="B4087" s="38"/>
      <c r="C4087" s="38" t="s">
        <v>16073</v>
      </c>
      <c r="D4087" s="6" t="s">
        <v>4086</v>
      </c>
      <c r="E4087" s="3">
        <v>2</v>
      </c>
    </row>
    <row r="4088" spans="1:5" ht="49.5">
      <c r="A4088" s="38">
        <v>4086</v>
      </c>
      <c r="B4088" s="38"/>
      <c r="C4088" s="38" t="s">
        <v>16074</v>
      </c>
      <c r="D4088" s="6" t="s">
        <v>4087</v>
      </c>
      <c r="E4088" s="3">
        <v>2</v>
      </c>
    </row>
    <row r="4089" spans="1:5" ht="49.5">
      <c r="A4089" s="38">
        <v>4087</v>
      </c>
      <c r="B4089" s="38"/>
      <c r="C4089" s="38" t="s">
        <v>16075</v>
      </c>
      <c r="D4089" s="6" t="s">
        <v>4088</v>
      </c>
      <c r="E4089" s="3">
        <v>2</v>
      </c>
    </row>
    <row r="4090" spans="1:5" ht="49.5">
      <c r="A4090" s="38">
        <v>4088</v>
      </c>
      <c r="B4090" s="38"/>
      <c r="C4090" s="38" t="s">
        <v>16076</v>
      </c>
      <c r="D4090" s="6" t="s">
        <v>4089</v>
      </c>
      <c r="E4090" s="3">
        <v>2</v>
      </c>
    </row>
    <row r="4091" spans="1:5" ht="33">
      <c r="A4091" s="38">
        <v>4089</v>
      </c>
      <c r="B4091" s="38"/>
      <c r="C4091" s="38" t="s">
        <v>16077</v>
      </c>
      <c r="D4091" s="6" t="s">
        <v>4090</v>
      </c>
      <c r="E4091" s="3">
        <v>2</v>
      </c>
    </row>
    <row r="4092" spans="1:5" ht="33">
      <c r="A4092" s="38">
        <v>4090</v>
      </c>
      <c r="B4092" s="38"/>
      <c r="C4092" s="38" t="s">
        <v>16078</v>
      </c>
      <c r="D4092" s="6" t="s">
        <v>4091</v>
      </c>
      <c r="E4092" s="3">
        <v>2</v>
      </c>
    </row>
    <row r="4093" spans="1:5" ht="49.5">
      <c r="A4093" s="38">
        <v>4091</v>
      </c>
      <c r="B4093" s="38"/>
      <c r="C4093" s="38" t="s">
        <v>16079</v>
      </c>
      <c r="D4093" s="6" t="s">
        <v>4092</v>
      </c>
      <c r="E4093" s="3">
        <v>2</v>
      </c>
    </row>
    <row r="4094" spans="1:5" ht="33">
      <c r="A4094" s="38">
        <v>4092</v>
      </c>
      <c r="B4094" s="38"/>
      <c r="C4094" s="38" t="s">
        <v>16080</v>
      </c>
      <c r="D4094" s="6" t="s">
        <v>4093</v>
      </c>
      <c r="E4094" s="3">
        <v>2</v>
      </c>
    </row>
    <row r="4095" spans="1:5" ht="49.5">
      <c r="A4095" s="38">
        <v>4093</v>
      </c>
      <c r="B4095" s="38"/>
      <c r="C4095" s="38" t="s">
        <v>16081</v>
      </c>
      <c r="D4095" s="6" t="s">
        <v>4094</v>
      </c>
      <c r="E4095" s="3">
        <v>2</v>
      </c>
    </row>
    <row r="4096" spans="1:5" ht="49.5">
      <c r="A4096" s="38">
        <v>4094</v>
      </c>
      <c r="B4096" s="38"/>
      <c r="C4096" s="38" t="s">
        <v>16082</v>
      </c>
      <c r="D4096" s="6" t="s">
        <v>4095</v>
      </c>
      <c r="E4096" s="3">
        <v>2</v>
      </c>
    </row>
    <row r="4097" spans="1:5" ht="18.75">
      <c r="A4097" s="38">
        <v>4095</v>
      </c>
      <c r="B4097" s="38"/>
      <c r="C4097" s="38" t="s">
        <v>16083</v>
      </c>
      <c r="D4097" s="6" t="s">
        <v>4096</v>
      </c>
      <c r="E4097" s="3">
        <v>2</v>
      </c>
    </row>
    <row r="4098" spans="1:5" ht="49.5">
      <c r="A4098" s="38">
        <v>4096</v>
      </c>
      <c r="B4098" s="38"/>
      <c r="C4098" s="38" t="s">
        <v>16084</v>
      </c>
      <c r="D4098" s="6" t="s">
        <v>4097</v>
      </c>
      <c r="E4098" s="3">
        <v>2</v>
      </c>
    </row>
    <row r="4099" spans="1:5" ht="49.5">
      <c r="A4099" s="38">
        <v>4097</v>
      </c>
      <c r="B4099" s="38"/>
      <c r="C4099" s="38" t="s">
        <v>16085</v>
      </c>
      <c r="D4099" s="6" t="s">
        <v>4098</v>
      </c>
      <c r="E4099" s="3">
        <v>2</v>
      </c>
    </row>
    <row r="4100" spans="1:5" ht="49.5">
      <c r="A4100" s="38">
        <v>4098</v>
      </c>
      <c r="B4100" s="38"/>
      <c r="C4100" s="38" t="s">
        <v>16086</v>
      </c>
      <c r="D4100" s="6" t="s">
        <v>4099</v>
      </c>
      <c r="E4100" s="3">
        <v>2</v>
      </c>
    </row>
    <row r="4101" spans="1:5" ht="18.75">
      <c r="A4101" s="38">
        <v>4099</v>
      </c>
      <c r="B4101" s="38"/>
      <c r="C4101" s="38" t="s">
        <v>16087</v>
      </c>
      <c r="D4101" s="6" t="s">
        <v>4100</v>
      </c>
      <c r="E4101" s="3">
        <v>4</v>
      </c>
    </row>
    <row r="4102" spans="1:5" ht="33">
      <c r="A4102" s="38">
        <v>4100</v>
      </c>
      <c r="B4102" s="38"/>
      <c r="C4102" s="38" t="s">
        <v>16088</v>
      </c>
      <c r="D4102" s="6" t="s">
        <v>4101</v>
      </c>
      <c r="E4102" s="3">
        <v>2</v>
      </c>
    </row>
    <row r="4103" spans="1:5" ht="33">
      <c r="A4103" s="38">
        <v>4101</v>
      </c>
      <c r="B4103" s="38"/>
      <c r="C4103" s="38" t="s">
        <v>16089</v>
      </c>
      <c r="D4103" s="6" t="s">
        <v>4102</v>
      </c>
      <c r="E4103" s="3">
        <v>2</v>
      </c>
    </row>
    <row r="4104" spans="1:5" ht="49.5">
      <c r="A4104" s="38">
        <v>4102</v>
      </c>
      <c r="B4104" s="38"/>
      <c r="C4104" s="38" t="s">
        <v>16090</v>
      </c>
      <c r="D4104" s="6" t="s">
        <v>4103</v>
      </c>
      <c r="E4104" s="3">
        <v>2</v>
      </c>
    </row>
    <row r="4105" spans="1:5" ht="49.5">
      <c r="A4105" s="38">
        <v>4103</v>
      </c>
      <c r="B4105" s="38"/>
      <c r="C4105" s="38" t="s">
        <v>16091</v>
      </c>
      <c r="D4105" s="6" t="s">
        <v>4104</v>
      </c>
      <c r="E4105" s="3">
        <v>2</v>
      </c>
    </row>
    <row r="4106" spans="1:5" ht="49.5">
      <c r="A4106" s="38">
        <v>4104</v>
      </c>
      <c r="B4106" s="38"/>
      <c r="C4106" s="38" t="s">
        <v>16092</v>
      </c>
      <c r="D4106" s="6" t="s">
        <v>4105</v>
      </c>
      <c r="E4106" s="3">
        <v>2</v>
      </c>
    </row>
    <row r="4107" spans="1:5" ht="33">
      <c r="A4107" s="38">
        <v>4105</v>
      </c>
      <c r="B4107" s="38"/>
      <c r="C4107" s="38" t="s">
        <v>16093</v>
      </c>
      <c r="D4107" s="6" t="s">
        <v>4106</v>
      </c>
      <c r="E4107" s="3">
        <v>2</v>
      </c>
    </row>
    <row r="4108" spans="1:5" ht="18.75">
      <c r="A4108" s="38">
        <v>4106</v>
      </c>
      <c r="B4108" s="38"/>
      <c r="C4108" s="38" t="s">
        <v>16094</v>
      </c>
      <c r="D4108" s="6" t="s">
        <v>4107</v>
      </c>
      <c r="E4108" s="3">
        <v>2</v>
      </c>
    </row>
    <row r="4109" spans="1:5" ht="18.75">
      <c r="A4109" s="38">
        <v>4107</v>
      </c>
      <c r="B4109" s="38"/>
      <c r="C4109" s="38" t="s">
        <v>16095</v>
      </c>
      <c r="D4109" s="6" t="s">
        <v>4108</v>
      </c>
      <c r="E4109" s="3">
        <v>2</v>
      </c>
    </row>
    <row r="4110" spans="1:5" ht="49.5">
      <c r="A4110" s="38">
        <v>4108</v>
      </c>
      <c r="B4110" s="38"/>
      <c r="C4110" s="38" t="s">
        <v>16096</v>
      </c>
      <c r="D4110" s="6" t="s">
        <v>4109</v>
      </c>
      <c r="E4110" s="3">
        <v>2</v>
      </c>
    </row>
    <row r="4111" spans="1:5" ht="49.5">
      <c r="A4111" s="38">
        <v>4109</v>
      </c>
      <c r="B4111" s="38"/>
      <c r="C4111" s="38" t="s">
        <v>16097</v>
      </c>
      <c r="D4111" s="6" t="s">
        <v>4110</v>
      </c>
      <c r="E4111" s="3">
        <v>2</v>
      </c>
    </row>
    <row r="4112" spans="1:5" ht="49.5">
      <c r="A4112" s="38">
        <v>4110</v>
      </c>
      <c r="B4112" s="38"/>
      <c r="C4112" s="38" t="s">
        <v>16098</v>
      </c>
      <c r="D4112" s="6" t="s">
        <v>4111</v>
      </c>
      <c r="E4112" s="3">
        <v>2</v>
      </c>
    </row>
    <row r="4113" spans="1:5" ht="49.5">
      <c r="A4113" s="38">
        <v>4111</v>
      </c>
      <c r="B4113" s="38"/>
      <c r="C4113" s="38" t="s">
        <v>16099</v>
      </c>
      <c r="D4113" s="6" t="s">
        <v>4112</v>
      </c>
      <c r="E4113" s="3">
        <v>2</v>
      </c>
    </row>
    <row r="4114" spans="1:5" ht="49.5">
      <c r="A4114" s="38">
        <v>4112</v>
      </c>
      <c r="B4114" s="38"/>
      <c r="C4114" s="38" t="s">
        <v>16100</v>
      </c>
      <c r="D4114" s="6" t="s">
        <v>4113</v>
      </c>
      <c r="E4114" s="3">
        <v>2</v>
      </c>
    </row>
    <row r="4115" spans="1:5" ht="49.5">
      <c r="A4115" s="38">
        <v>4113</v>
      </c>
      <c r="B4115" s="38"/>
      <c r="C4115" s="38" t="s">
        <v>16101</v>
      </c>
      <c r="D4115" s="6" t="s">
        <v>4114</v>
      </c>
      <c r="E4115" s="3">
        <v>2</v>
      </c>
    </row>
    <row r="4116" spans="1:5" ht="49.5">
      <c r="A4116" s="38">
        <v>4114</v>
      </c>
      <c r="B4116" s="38"/>
      <c r="C4116" s="38" t="s">
        <v>16102</v>
      </c>
      <c r="D4116" s="6" t="s">
        <v>4115</v>
      </c>
      <c r="E4116" s="3">
        <v>2</v>
      </c>
    </row>
    <row r="4117" spans="1:5" ht="49.5">
      <c r="A4117" s="38">
        <v>4115</v>
      </c>
      <c r="B4117" s="38"/>
      <c r="C4117" s="38" t="s">
        <v>16103</v>
      </c>
      <c r="D4117" s="6" t="s">
        <v>4116</v>
      </c>
      <c r="E4117" s="3">
        <v>2</v>
      </c>
    </row>
    <row r="4118" spans="1:5" ht="18.75">
      <c r="A4118" s="38">
        <v>4116</v>
      </c>
      <c r="B4118" s="38"/>
      <c r="C4118" s="38" t="s">
        <v>16104</v>
      </c>
      <c r="D4118" s="6" t="s">
        <v>4117</v>
      </c>
      <c r="E4118" s="3">
        <v>4</v>
      </c>
    </row>
    <row r="4119" spans="1:5" ht="18.75">
      <c r="A4119" s="38">
        <v>4117</v>
      </c>
      <c r="B4119" s="38"/>
      <c r="C4119" s="38" t="s">
        <v>16105</v>
      </c>
      <c r="D4119" s="6" t="s">
        <v>4118</v>
      </c>
      <c r="E4119" s="3">
        <v>4</v>
      </c>
    </row>
    <row r="4120" spans="1:5" ht="18.75">
      <c r="A4120" s="38">
        <v>4118</v>
      </c>
      <c r="B4120" s="38"/>
      <c r="C4120" s="38" t="s">
        <v>16106</v>
      </c>
      <c r="D4120" s="6" t="s">
        <v>4119</v>
      </c>
      <c r="E4120" s="3">
        <v>2</v>
      </c>
    </row>
    <row r="4121" spans="1:5" ht="18.75">
      <c r="A4121" s="38">
        <v>4119</v>
      </c>
      <c r="B4121" s="38"/>
      <c r="C4121" s="38" t="s">
        <v>16107</v>
      </c>
      <c r="D4121" s="6" t="s">
        <v>4120</v>
      </c>
      <c r="E4121" s="3">
        <v>4</v>
      </c>
    </row>
    <row r="4122" spans="1:5" ht="18.75">
      <c r="A4122" s="38">
        <v>4120</v>
      </c>
      <c r="B4122" s="38"/>
      <c r="C4122" s="38" t="s">
        <v>16108</v>
      </c>
      <c r="D4122" s="6" t="s">
        <v>4121</v>
      </c>
      <c r="E4122" s="3">
        <v>4</v>
      </c>
    </row>
    <row r="4123" spans="1:5" ht="18.75">
      <c r="A4123" s="38">
        <v>4121</v>
      </c>
      <c r="B4123" s="38"/>
      <c r="C4123" s="38" t="s">
        <v>16109</v>
      </c>
      <c r="D4123" s="6" t="s">
        <v>4122</v>
      </c>
      <c r="E4123" s="3">
        <v>4</v>
      </c>
    </row>
    <row r="4124" spans="1:5" ht="18.75">
      <c r="A4124" s="38">
        <v>4122</v>
      </c>
      <c r="B4124" s="38"/>
      <c r="C4124" s="38" t="s">
        <v>16110</v>
      </c>
      <c r="D4124" s="6" t="s">
        <v>4123</v>
      </c>
      <c r="E4124" s="3">
        <v>4</v>
      </c>
    </row>
    <row r="4125" spans="1:5" ht="18.75">
      <c r="A4125" s="38">
        <v>4123</v>
      </c>
      <c r="B4125" s="38"/>
      <c r="C4125" s="38" t="s">
        <v>16111</v>
      </c>
      <c r="D4125" s="6" t="s">
        <v>4124</v>
      </c>
      <c r="E4125" s="3">
        <v>4</v>
      </c>
    </row>
    <row r="4126" spans="1:5" ht="18.75">
      <c r="A4126" s="38">
        <v>4124</v>
      </c>
      <c r="B4126" s="38"/>
      <c r="C4126" s="38" t="s">
        <v>16112</v>
      </c>
      <c r="D4126" s="6" t="s">
        <v>4125</v>
      </c>
      <c r="E4126" s="3">
        <v>4</v>
      </c>
    </row>
    <row r="4127" spans="1:5" ht="18.75">
      <c r="A4127" s="38">
        <v>4125</v>
      </c>
      <c r="B4127" s="38"/>
      <c r="C4127" s="38" t="s">
        <v>16113</v>
      </c>
      <c r="D4127" s="6" t="s">
        <v>4126</v>
      </c>
      <c r="E4127" s="3">
        <v>4</v>
      </c>
    </row>
    <row r="4128" spans="1:5" ht="18.75">
      <c r="A4128" s="38">
        <v>4126</v>
      </c>
      <c r="B4128" s="38"/>
      <c r="C4128" s="38" t="s">
        <v>16114</v>
      </c>
      <c r="D4128" s="6" t="s">
        <v>4127</v>
      </c>
      <c r="E4128" s="3">
        <v>4</v>
      </c>
    </row>
    <row r="4129" spans="1:5" ht="18.75">
      <c r="A4129" s="38">
        <v>4127</v>
      </c>
      <c r="B4129" s="38"/>
      <c r="C4129" s="38" t="s">
        <v>16115</v>
      </c>
      <c r="D4129" s="6" t="s">
        <v>4128</v>
      </c>
      <c r="E4129" s="3">
        <v>4</v>
      </c>
    </row>
    <row r="4130" spans="1:5" ht="18.75">
      <c r="A4130" s="38">
        <v>4128</v>
      </c>
      <c r="B4130" s="38"/>
      <c r="C4130" s="38" t="s">
        <v>16116</v>
      </c>
      <c r="D4130" s="6" t="s">
        <v>4129</v>
      </c>
      <c r="E4130" s="3">
        <v>4</v>
      </c>
    </row>
    <row r="4131" spans="1:5" ht="18.75">
      <c r="A4131" s="38">
        <v>4129</v>
      </c>
      <c r="B4131" s="38"/>
      <c r="C4131" s="38" t="s">
        <v>16117</v>
      </c>
      <c r="D4131" s="6" t="s">
        <v>4130</v>
      </c>
      <c r="E4131" s="3">
        <v>4</v>
      </c>
    </row>
    <row r="4132" spans="1:5" ht="33">
      <c r="A4132" s="38">
        <v>4130</v>
      </c>
      <c r="B4132" s="38"/>
      <c r="C4132" s="38" t="s">
        <v>16118</v>
      </c>
      <c r="D4132" s="6" t="s">
        <v>4131</v>
      </c>
      <c r="E4132" s="3">
        <v>4</v>
      </c>
    </row>
    <row r="4133" spans="1:5" ht="18.75">
      <c r="A4133" s="38">
        <v>4131</v>
      </c>
      <c r="B4133" s="38"/>
      <c r="C4133" s="38" t="s">
        <v>16119</v>
      </c>
      <c r="D4133" s="6" t="s">
        <v>4132</v>
      </c>
      <c r="E4133" s="3">
        <v>4</v>
      </c>
    </row>
    <row r="4134" spans="1:5" ht="18.75">
      <c r="A4134" s="38">
        <v>4132</v>
      </c>
      <c r="B4134" s="38"/>
      <c r="C4134" s="38" t="s">
        <v>16120</v>
      </c>
      <c r="D4134" s="6" t="s">
        <v>4133</v>
      </c>
      <c r="E4134" s="3">
        <v>4</v>
      </c>
    </row>
    <row r="4135" spans="1:5" ht="18.75">
      <c r="A4135" s="38">
        <v>4133</v>
      </c>
      <c r="B4135" s="38"/>
      <c r="C4135" s="38" t="s">
        <v>16121</v>
      </c>
      <c r="D4135" s="6" t="s">
        <v>4134</v>
      </c>
      <c r="E4135" s="3">
        <v>4</v>
      </c>
    </row>
    <row r="4136" spans="1:5" ht="18.75">
      <c r="A4136" s="38">
        <v>4134</v>
      </c>
      <c r="B4136" s="38"/>
      <c r="C4136" s="38" t="s">
        <v>16122</v>
      </c>
      <c r="D4136" s="6" t="s">
        <v>4135</v>
      </c>
      <c r="E4136" s="3">
        <v>4</v>
      </c>
    </row>
    <row r="4137" spans="1:5" ht="18.75">
      <c r="A4137" s="38">
        <v>4135</v>
      </c>
      <c r="B4137" s="38"/>
      <c r="C4137" s="38" t="s">
        <v>16123</v>
      </c>
      <c r="D4137" s="6" t="s">
        <v>4136</v>
      </c>
      <c r="E4137" s="3">
        <v>4</v>
      </c>
    </row>
    <row r="4138" spans="1:5" ht="18.75">
      <c r="A4138" s="38">
        <v>4136</v>
      </c>
      <c r="B4138" s="38"/>
      <c r="C4138" s="38" t="s">
        <v>16124</v>
      </c>
      <c r="D4138" s="6" t="s">
        <v>4137</v>
      </c>
      <c r="E4138" s="3">
        <v>4</v>
      </c>
    </row>
    <row r="4139" spans="1:5" ht="18.75">
      <c r="A4139" s="38">
        <v>4137</v>
      </c>
      <c r="B4139" s="38"/>
      <c r="C4139" s="38" t="s">
        <v>16125</v>
      </c>
      <c r="D4139" s="6" t="s">
        <v>4138</v>
      </c>
      <c r="E4139" s="3">
        <v>4</v>
      </c>
    </row>
    <row r="4140" spans="1:5" ht="18.75">
      <c r="A4140" s="38">
        <v>4138</v>
      </c>
      <c r="B4140" s="38"/>
      <c r="C4140" s="38" t="s">
        <v>16126</v>
      </c>
      <c r="D4140" s="6" t="s">
        <v>4139</v>
      </c>
      <c r="E4140" s="3">
        <v>4</v>
      </c>
    </row>
    <row r="4141" spans="1:5" ht="18.75">
      <c r="A4141" s="38">
        <v>4139</v>
      </c>
      <c r="B4141" s="38"/>
      <c r="C4141" s="38" t="s">
        <v>16127</v>
      </c>
      <c r="D4141" s="6" t="s">
        <v>4140</v>
      </c>
      <c r="E4141" s="3">
        <v>4</v>
      </c>
    </row>
    <row r="4142" spans="1:5" ht="18.75">
      <c r="A4142" s="38">
        <v>4140</v>
      </c>
      <c r="B4142" s="38"/>
      <c r="C4142" s="38" t="s">
        <v>16128</v>
      </c>
      <c r="D4142" s="6" t="s">
        <v>4141</v>
      </c>
      <c r="E4142" s="3">
        <v>4</v>
      </c>
    </row>
    <row r="4143" spans="1:5" ht="18.75">
      <c r="A4143" s="38">
        <v>4141</v>
      </c>
      <c r="B4143" s="38"/>
      <c r="C4143" s="38" t="s">
        <v>16129</v>
      </c>
      <c r="D4143" s="6" t="s">
        <v>4142</v>
      </c>
      <c r="E4143" s="3">
        <v>4</v>
      </c>
    </row>
    <row r="4144" spans="1:5" ht="18.75">
      <c r="A4144" s="38">
        <v>4142</v>
      </c>
      <c r="B4144" s="38"/>
      <c r="C4144" s="38" t="s">
        <v>16130</v>
      </c>
      <c r="D4144" s="6" t="s">
        <v>4143</v>
      </c>
      <c r="E4144" s="3">
        <v>4</v>
      </c>
    </row>
    <row r="4145" spans="1:5" ht="18.75">
      <c r="A4145" s="38">
        <v>4143</v>
      </c>
      <c r="B4145" s="38"/>
      <c r="C4145" s="38" t="s">
        <v>16131</v>
      </c>
      <c r="D4145" s="6" t="s">
        <v>4144</v>
      </c>
      <c r="E4145" s="3">
        <v>4</v>
      </c>
    </row>
    <row r="4146" spans="1:5" ht="18.75">
      <c r="A4146" s="38">
        <v>4144</v>
      </c>
      <c r="B4146" s="38"/>
      <c r="C4146" s="38" t="s">
        <v>16132</v>
      </c>
      <c r="D4146" s="6" t="s">
        <v>4145</v>
      </c>
      <c r="E4146" s="3">
        <v>4</v>
      </c>
    </row>
    <row r="4147" spans="1:5" ht="18.75">
      <c r="A4147" s="38">
        <v>4145</v>
      </c>
      <c r="B4147" s="38"/>
      <c r="C4147" s="38" t="s">
        <v>16133</v>
      </c>
      <c r="D4147" s="6" t="s">
        <v>4146</v>
      </c>
      <c r="E4147" s="3">
        <v>4</v>
      </c>
    </row>
    <row r="4148" spans="1:5" ht="18.75">
      <c r="A4148" s="38">
        <v>4146</v>
      </c>
      <c r="B4148" s="38"/>
      <c r="C4148" s="38" t="s">
        <v>16134</v>
      </c>
      <c r="D4148" s="6" t="s">
        <v>4147</v>
      </c>
      <c r="E4148" s="3">
        <v>4</v>
      </c>
    </row>
    <row r="4149" spans="1:5" ht="18.75">
      <c r="A4149" s="38">
        <v>4147</v>
      </c>
      <c r="B4149" s="38"/>
      <c r="C4149" s="38" t="s">
        <v>16135</v>
      </c>
      <c r="D4149" s="6" t="s">
        <v>4148</v>
      </c>
      <c r="E4149" s="3">
        <v>4</v>
      </c>
    </row>
    <row r="4150" spans="1:5" ht="18.75">
      <c r="A4150" s="38">
        <v>4148</v>
      </c>
      <c r="B4150" s="38"/>
      <c r="C4150" s="38" t="s">
        <v>16136</v>
      </c>
      <c r="D4150" s="6" t="s">
        <v>4149</v>
      </c>
      <c r="E4150" s="3">
        <v>4</v>
      </c>
    </row>
    <row r="4151" spans="1:5" ht="18.75">
      <c r="A4151" s="38">
        <v>4149</v>
      </c>
      <c r="B4151" s="38"/>
      <c r="C4151" s="38" t="s">
        <v>16137</v>
      </c>
      <c r="D4151" s="6" t="s">
        <v>4150</v>
      </c>
      <c r="E4151" s="3">
        <v>4</v>
      </c>
    </row>
    <row r="4152" spans="1:5" ht="18.75">
      <c r="A4152" s="38">
        <v>4150</v>
      </c>
      <c r="B4152" s="38"/>
      <c r="C4152" s="38" t="s">
        <v>16138</v>
      </c>
      <c r="D4152" s="6" t="s">
        <v>4151</v>
      </c>
      <c r="E4152" s="3">
        <v>4</v>
      </c>
    </row>
    <row r="4153" spans="1:5" ht="18.75">
      <c r="A4153" s="38">
        <v>4151</v>
      </c>
      <c r="B4153" s="38"/>
      <c r="C4153" s="38" t="s">
        <v>16139</v>
      </c>
      <c r="D4153" s="6" t="s">
        <v>4152</v>
      </c>
      <c r="E4153" s="3">
        <v>4</v>
      </c>
    </row>
    <row r="4154" spans="1:5" ht="18.75">
      <c r="A4154" s="38">
        <v>4152</v>
      </c>
      <c r="B4154" s="38"/>
      <c r="C4154" s="38" t="s">
        <v>16140</v>
      </c>
      <c r="D4154" s="6" t="s">
        <v>4153</v>
      </c>
      <c r="E4154" s="3">
        <v>4</v>
      </c>
    </row>
    <row r="4155" spans="1:5" ht="18.75">
      <c r="A4155" s="38">
        <v>4153</v>
      </c>
      <c r="B4155" s="38"/>
      <c r="C4155" s="38" t="s">
        <v>16141</v>
      </c>
      <c r="D4155" s="6" t="s">
        <v>4154</v>
      </c>
      <c r="E4155" s="3">
        <v>4</v>
      </c>
    </row>
    <row r="4156" spans="1:5" ht="18.75">
      <c r="A4156" s="38">
        <v>4154</v>
      </c>
      <c r="B4156" s="38"/>
      <c r="C4156" s="38" t="s">
        <v>16142</v>
      </c>
      <c r="D4156" s="6" t="s">
        <v>4155</v>
      </c>
      <c r="E4156" s="3">
        <v>4</v>
      </c>
    </row>
    <row r="4157" spans="1:5" ht="33">
      <c r="A4157" s="38">
        <v>4155</v>
      </c>
      <c r="B4157" s="38"/>
      <c r="C4157" s="38" t="s">
        <v>16143</v>
      </c>
      <c r="D4157" s="6" t="s">
        <v>4156</v>
      </c>
      <c r="E4157" s="3">
        <v>4</v>
      </c>
    </row>
    <row r="4158" spans="1:5" ht="18.75">
      <c r="A4158" s="38">
        <v>4156</v>
      </c>
      <c r="B4158" s="38"/>
      <c r="C4158" s="38" t="s">
        <v>16144</v>
      </c>
      <c r="D4158" s="6" t="s">
        <v>4157</v>
      </c>
      <c r="E4158" s="3">
        <v>4</v>
      </c>
    </row>
    <row r="4159" spans="1:5" ht="33">
      <c r="A4159" s="38">
        <v>4157</v>
      </c>
      <c r="B4159" s="38"/>
      <c r="C4159" s="38" t="s">
        <v>16145</v>
      </c>
      <c r="D4159" s="6" t="s">
        <v>4158</v>
      </c>
      <c r="E4159" s="3">
        <v>4</v>
      </c>
    </row>
    <row r="4160" spans="1:5" ht="33">
      <c r="A4160" s="38">
        <v>4158</v>
      </c>
      <c r="B4160" s="38"/>
      <c r="C4160" s="38" t="s">
        <v>16146</v>
      </c>
      <c r="D4160" s="6" t="s">
        <v>4159</v>
      </c>
      <c r="E4160" s="3">
        <v>4</v>
      </c>
    </row>
    <row r="4161" spans="1:5" ht="18.75">
      <c r="A4161" s="38">
        <v>4159</v>
      </c>
      <c r="B4161" s="38"/>
      <c r="C4161" s="38" t="s">
        <v>16147</v>
      </c>
      <c r="D4161" s="6" t="s">
        <v>4160</v>
      </c>
      <c r="E4161" s="3">
        <v>4</v>
      </c>
    </row>
    <row r="4162" spans="1:5" ht="18.75">
      <c r="A4162" s="38">
        <v>4160</v>
      </c>
      <c r="B4162" s="38"/>
      <c r="C4162" s="38" t="s">
        <v>16148</v>
      </c>
      <c r="D4162" s="6" t="s">
        <v>4161</v>
      </c>
      <c r="E4162" s="3">
        <v>4</v>
      </c>
    </row>
    <row r="4163" spans="1:5" ht="18.75">
      <c r="A4163" s="38">
        <v>4161</v>
      </c>
      <c r="B4163" s="38"/>
      <c r="C4163" s="38" t="s">
        <v>16149</v>
      </c>
      <c r="D4163" s="6" t="s">
        <v>4162</v>
      </c>
      <c r="E4163" s="3">
        <v>4</v>
      </c>
    </row>
    <row r="4164" spans="1:5" ht="18.75">
      <c r="A4164" s="38">
        <v>4162</v>
      </c>
      <c r="B4164" s="38"/>
      <c r="C4164" s="38" t="s">
        <v>16150</v>
      </c>
      <c r="D4164" s="6" t="s">
        <v>4163</v>
      </c>
      <c r="E4164" s="3">
        <v>4</v>
      </c>
    </row>
    <row r="4165" spans="1:5" ht="18.75">
      <c r="A4165" s="38">
        <v>4163</v>
      </c>
      <c r="B4165" s="38"/>
      <c r="C4165" s="38" t="s">
        <v>16151</v>
      </c>
      <c r="D4165" s="6" t="s">
        <v>4164</v>
      </c>
      <c r="E4165" s="3">
        <v>4</v>
      </c>
    </row>
    <row r="4166" spans="1:5" ht="33">
      <c r="A4166" s="38">
        <v>4164</v>
      </c>
      <c r="B4166" s="38"/>
      <c r="C4166" s="38" t="s">
        <v>16152</v>
      </c>
      <c r="D4166" s="6" t="s">
        <v>4165</v>
      </c>
      <c r="E4166" s="3">
        <v>4</v>
      </c>
    </row>
    <row r="4167" spans="1:5" ht="18.75">
      <c r="A4167" s="38">
        <v>4165</v>
      </c>
      <c r="B4167" s="38"/>
      <c r="C4167" s="38" t="s">
        <v>16153</v>
      </c>
      <c r="D4167" s="6" t="s">
        <v>4166</v>
      </c>
      <c r="E4167" s="3">
        <v>4</v>
      </c>
    </row>
    <row r="4168" spans="1:5" ht="49.5">
      <c r="A4168" s="38">
        <v>4166</v>
      </c>
      <c r="B4168" s="38"/>
      <c r="C4168" s="38" t="s">
        <v>16154</v>
      </c>
      <c r="D4168" s="6" t="s">
        <v>4167</v>
      </c>
      <c r="E4168" s="3">
        <v>4</v>
      </c>
    </row>
    <row r="4169" spans="1:5" ht="18.75">
      <c r="A4169" s="38">
        <v>4167</v>
      </c>
      <c r="B4169" s="38"/>
      <c r="C4169" s="38" t="s">
        <v>16155</v>
      </c>
      <c r="D4169" s="6" t="s">
        <v>4168</v>
      </c>
      <c r="E4169" s="3">
        <v>4</v>
      </c>
    </row>
    <row r="4170" spans="1:5" ht="18.75">
      <c r="A4170" s="38">
        <v>4168</v>
      </c>
      <c r="B4170" s="38"/>
      <c r="C4170" s="38" t="s">
        <v>16156</v>
      </c>
      <c r="D4170" s="6" t="s">
        <v>4169</v>
      </c>
      <c r="E4170" s="3">
        <v>4</v>
      </c>
    </row>
    <row r="4171" spans="1:5" ht="18.75">
      <c r="A4171" s="38">
        <v>4169</v>
      </c>
      <c r="B4171" s="38"/>
      <c r="C4171" s="38" t="s">
        <v>16157</v>
      </c>
      <c r="D4171" s="6" t="s">
        <v>4170</v>
      </c>
      <c r="E4171" s="3">
        <v>0</v>
      </c>
    </row>
    <row r="4172" spans="1:5" ht="18.75">
      <c r="A4172" s="38">
        <v>4170</v>
      </c>
      <c r="B4172" s="38"/>
      <c r="C4172" s="38" t="s">
        <v>3</v>
      </c>
      <c r="D4172" s="6" t="s">
        <v>4</v>
      </c>
      <c r="E4172" s="3">
        <v>0</v>
      </c>
    </row>
    <row r="4173" spans="1:5" ht="18.75">
      <c r="A4173" s="38">
        <v>4171</v>
      </c>
      <c r="B4173" s="38"/>
      <c r="C4173" s="38" t="s">
        <v>3</v>
      </c>
      <c r="D4173" s="6" t="s">
        <v>4</v>
      </c>
      <c r="E4173" s="3">
        <v>0</v>
      </c>
    </row>
    <row r="4174" spans="1:5" ht="18.75">
      <c r="A4174" s="38">
        <v>4172</v>
      </c>
      <c r="B4174" s="38"/>
      <c r="C4174" s="38" t="s">
        <v>3</v>
      </c>
      <c r="D4174" s="6" t="s">
        <v>4</v>
      </c>
      <c r="E4174" s="3">
        <v>0</v>
      </c>
    </row>
    <row r="4175" spans="1:5" ht="42.75">
      <c r="A4175" s="38">
        <v>4173</v>
      </c>
      <c r="B4175" s="38"/>
      <c r="C4175" s="565" t="s">
        <v>26446</v>
      </c>
      <c r="D4175" s="6" t="s">
        <v>4</v>
      </c>
      <c r="E4175" s="3">
        <v>0</v>
      </c>
    </row>
    <row r="4176" spans="1:5" ht="28.5">
      <c r="A4176" s="38">
        <v>4174</v>
      </c>
      <c r="B4176" s="38"/>
      <c r="C4176" s="565" t="s">
        <v>26447</v>
      </c>
      <c r="D4176" s="6" t="s">
        <v>4</v>
      </c>
      <c r="E4176" s="3">
        <v>0</v>
      </c>
    </row>
    <row r="4177" spans="1:5" ht="28.5">
      <c r="A4177" s="38">
        <v>4175</v>
      </c>
      <c r="B4177" s="38"/>
      <c r="C4177" s="565" t="s">
        <v>26448</v>
      </c>
      <c r="D4177" s="6" t="s">
        <v>4</v>
      </c>
      <c r="E4177" s="3">
        <v>0</v>
      </c>
    </row>
    <row r="4178" spans="1:5" ht="28.5">
      <c r="A4178" s="38">
        <v>4176</v>
      </c>
      <c r="B4178" s="38"/>
      <c r="C4178" s="565" t="s">
        <v>26449</v>
      </c>
      <c r="D4178" s="6" t="s">
        <v>4</v>
      </c>
      <c r="E4178" s="3">
        <v>0</v>
      </c>
    </row>
    <row r="4179" spans="1:5" ht="18.75">
      <c r="A4179" s="38">
        <v>4177</v>
      </c>
      <c r="B4179" s="38"/>
      <c r="C4179" s="565" t="s">
        <v>26450</v>
      </c>
      <c r="D4179" s="6" t="s">
        <v>4</v>
      </c>
      <c r="E4179" s="3">
        <v>0</v>
      </c>
    </row>
    <row r="4180" spans="1:5" ht="28.5">
      <c r="A4180" s="38">
        <v>4178</v>
      </c>
      <c r="B4180" s="38"/>
      <c r="C4180" s="565" t="s">
        <v>26451</v>
      </c>
      <c r="D4180" s="6" t="s">
        <v>4</v>
      </c>
      <c r="E4180" s="3">
        <v>0</v>
      </c>
    </row>
    <row r="4181" spans="1:5" ht="18.75">
      <c r="A4181" s="38">
        <v>4179</v>
      </c>
      <c r="B4181" s="38"/>
      <c r="C4181" s="565" t="s">
        <v>26452</v>
      </c>
      <c r="D4181" s="6" t="s">
        <v>4</v>
      </c>
      <c r="E4181" s="3">
        <v>0</v>
      </c>
    </row>
    <row r="4182" spans="1:5" ht="42.75">
      <c r="A4182" s="38">
        <v>4180</v>
      </c>
      <c r="B4182" s="38"/>
      <c r="C4182" s="565" t="s">
        <v>26453</v>
      </c>
      <c r="D4182" s="6" t="s">
        <v>4</v>
      </c>
      <c r="E4182" s="3">
        <v>0</v>
      </c>
    </row>
    <row r="4183" spans="1:5" ht="28.5">
      <c r="A4183" s="38">
        <v>4181</v>
      </c>
      <c r="B4183" s="38"/>
      <c r="C4183" s="565" t="s">
        <v>26454</v>
      </c>
      <c r="D4183" s="6" t="s">
        <v>4</v>
      </c>
      <c r="E4183" s="3">
        <v>0</v>
      </c>
    </row>
    <row r="4184" spans="1:5" ht="18.75">
      <c r="A4184" s="38">
        <v>4182</v>
      </c>
      <c r="B4184" s="38"/>
      <c r="C4184" s="565" t="s">
        <v>26455</v>
      </c>
      <c r="D4184" s="6" t="s">
        <v>4</v>
      </c>
      <c r="E4184" s="3">
        <v>0</v>
      </c>
    </row>
    <row r="4185" spans="1:5" ht="28.5">
      <c r="A4185" s="38">
        <v>4183</v>
      </c>
      <c r="B4185" s="38"/>
      <c r="C4185" s="565" t="s">
        <v>26456</v>
      </c>
      <c r="D4185" s="6" t="s">
        <v>4</v>
      </c>
      <c r="E4185" s="3">
        <v>0</v>
      </c>
    </row>
    <row r="4186" spans="1:5" ht="28.5">
      <c r="A4186" s="38">
        <v>4184</v>
      </c>
      <c r="B4186" s="38"/>
      <c r="C4186" s="565" t="s">
        <v>26457</v>
      </c>
      <c r="D4186" s="6" t="s">
        <v>4</v>
      </c>
      <c r="E4186" s="3">
        <v>0</v>
      </c>
    </row>
    <row r="4187" spans="1:5" ht="18.75">
      <c r="A4187" s="38">
        <v>4185</v>
      </c>
      <c r="B4187" s="38"/>
      <c r="C4187" s="38" t="s">
        <v>3</v>
      </c>
      <c r="D4187" s="6" t="s">
        <v>4</v>
      </c>
      <c r="E4187" s="3">
        <v>0</v>
      </c>
    </row>
    <row r="4188" spans="1:5" ht="18.75">
      <c r="A4188" s="38">
        <v>4186</v>
      </c>
      <c r="B4188" s="38"/>
      <c r="C4188" s="38" t="s">
        <v>3</v>
      </c>
      <c r="D4188" s="6" t="s">
        <v>4</v>
      </c>
      <c r="E4188" s="3">
        <v>0</v>
      </c>
    </row>
    <row r="4189" spans="1:5" ht="18.75">
      <c r="A4189" s="38">
        <v>4187</v>
      </c>
      <c r="B4189" s="38"/>
      <c r="C4189" s="38" t="s">
        <v>3</v>
      </c>
      <c r="D4189" s="6" t="s">
        <v>4</v>
      </c>
      <c r="E4189" s="3">
        <v>0</v>
      </c>
    </row>
    <row r="4190" spans="1:5" ht="18.75">
      <c r="A4190" s="38">
        <v>4188</v>
      </c>
      <c r="B4190" s="38"/>
      <c r="C4190" s="38" t="s">
        <v>3</v>
      </c>
      <c r="D4190" s="6" t="s">
        <v>4</v>
      </c>
      <c r="E4190" s="3">
        <v>0</v>
      </c>
    </row>
    <row r="4191" spans="1:5" ht="18.75">
      <c r="A4191" s="38">
        <v>4189</v>
      </c>
      <c r="B4191" s="38"/>
      <c r="C4191" s="38" t="s">
        <v>3</v>
      </c>
      <c r="D4191" s="6" t="s">
        <v>4</v>
      </c>
      <c r="E4191" s="3">
        <v>0</v>
      </c>
    </row>
    <row r="4192" spans="1:5" ht="18.75">
      <c r="A4192" s="38">
        <v>4190</v>
      </c>
      <c r="B4192" s="38"/>
      <c r="C4192" s="38" t="s">
        <v>3</v>
      </c>
      <c r="D4192" s="6" t="s">
        <v>4</v>
      </c>
      <c r="E4192" s="3">
        <v>0</v>
      </c>
    </row>
    <row r="4193" spans="1:5" ht="18.75">
      <c r="A4193" s="38">
        <v>4191</v>
      </c>
      <c r="B4193" s="38"/>
      <c r="C4193" s="38" t="s">
        <v>3</v>
      </c>
      <c r="D4193" s="6" t="s">
        <v>4</v>
      </c>
      <c r="E4193" s="3">
        <v>0</v>
      </c>
    </row>
    <row r="4194" spans="1:5" ht="18.75">
      <c r="A4194" s="38">
        <v>4192</v>
      </c>
      <c r="B4194" s="38"/>
      <c r="C4194" s="38" t="s">
        <v>3</v>
      </c>
      <c r="D4194" s="6" t="s">
        <v>4</v>
      </c>
      <c r="E4194" s="3">
        <v>0</v>
      </c>
    </row>
    <row r="4195" spans="1:5" ht="18.75">
      <c r="A4195" s="38">
        <v>4193</v>
      </c>
      <c r="B4195" s="38"/>
      <c r="C4195" s="38" t="s">
        <v>3</v>
      </c>
      <c r="D4195" s="6" t="s">
        <v>4</v>
      </c>
      <c r="E4195" s="3">
        <v>0</v>
      </c>
    </row>
    <row r="4196" spans="1:5" ht="18.75">
      <c r="A4196" s="38">
        <v>4194</v>
      </c>
      <c r="B4196" s="38"/>
      <c r="C4196" s="38" t="s">
        <v>3</v>
      </c>
      <c r="D4196" s="6" t="s">
        <v>4</v>
      </c>
      <c r="E4196" s="3">
        <v>0</v>
      </c>
    </row>
    <row r="4197" spans="1:5" ht="18.75">
      <c r="A4197" s="38">
        <v>4195</v>
      </c>
      <c r="B4197" s="38"/>
      <c r="C4197" s="38" t="s">
        <v>3</v>
      </c>
      <c r="D4197" s="6" t="s">
        <v>4</v>
      </c>
      <c r="E4197" s="3">
        <v>0</v>
      </c>
    </row>
    <row r="4198" spans="1:5" ht="18.75">
      <c r="A4198" s="38">
        <v>4196</v>
      </c>
      <c r="B4198" s="38"/>
      <c r="C4198" s="38" t="s">
        <v>3</v>
      </c>
      <c r="D4198" s="6" t="s">
        <v>4</v>
      </c>
      <c r="E4198" s="3">
        <v>0</v>
      </c>
    </row>
    <row r="4199" spans="1:5" ht="18.75">
      <c r="A4199" s="38">
        <v>4197</v>
      </c>
      <c r="B4199" s="38"/>
      <c r="C4199" s="38" t="s">
        <v>3</v>
      </c>
      <c r="D4199" s="6" t="s">
        <v>4</v>
      </c>
      <c r="E4199" s="3">
        <v>0</v>
      </c>
    </row>
    <row r="4200" spans="1:5" ht="18.75">
      <c r="A4200" s="38">
        <v>4198</v>
      </c>
      <c r="B4200" s="38"/>
      <c r="C4200" s="38" t="s">
        <v>3</v>
      </c>
      <c r="D4200" s="6" t="s">
        <v>4</v>
      </c>
      <c r="E4200" s="3">
        <v>0</v>
      </c>
    </row>
    <row r="4201" spans="1:5" ht="18.75">
      <c r="A4201" s="38">
        <v>4199</v>
      </c>
      <c r="B4201" s="38"/>
      <c r="C4201" s="38" t="s">
        <v>3</v>
      </c>
      <c r="D4201" s="6" t="s">
        <v>4</v>
      </c>
      <c r="E4201" s="3">
        <v>0</v>
      </c>
    </row>
    <row r="4202" spans="1:5" ht="18.75">
      <c r="A4202" s="38">
        <v>4200</v>
      </c>
      <c r="B4202" s="38"/>
      <c r="C4202" s="38" t="s">
        <v>3</v>
      </c>
      <c r="D4202" s="6" t="s">
        <v>4</v>
      </c>
      <c r="E4202" s="3">
        <v>0</v>
      </c>
    </row>
    <row r="4203" spans="1:5" ht="18.75">
      <c r="A4203" s="38">
        <v>4201</v>
      </c>
      <c r="B4203" s="38"/>
      <c r="C4203" s="38" t="s">
        <v>3</v>
      </c>
      <c r="D4203" s="6" t="s">
        <v>4</v>
      </c>
      <c r="E4203" s="3">
        <v>0</v>
      </c>
    </row>
    <row r="4204" spans="1:5" ht="18.75">
      <c r="A4204" s="38">
        <v>4202</v>
      </c>
      <c r="B4204" s="38"/>
      <c r="C4204" s="38" t="s">
        <v>3</v>
      </c>
      <c r="D4204" s="6" t="s">
        <v>4</v>
      </c>
      <c r="E4204" s="3">
        <v>0</v>
      </c>
    </row>
    <row r="4205" spans="1:5" ht="18.75">
      <c r="A4205" s="38">
        <v>4203</v>
      </c>
      <c r="B4205" s="38"/>
      <c r="C4205" s="38" t="s">
        <v>3</v>
      </c>
      <c r="D4205" s="6" t="s">
        <v>4</v>
      </c>
      <c r="E4205" s="3">
        <v>0</v>
      </c>
    </row>
    <row r="4206" spans="1:5" ht="18.75">
      <c r="A4206" s="38">
        <v>4204</v>
      </c>
      <c r="B4206" s="38"/>
      <c r="C4206" s="38" t="s">
        <v>3</v>
      </c>
      <c r="D4206" s="6" t="s">
        <v>4</v>
      </c>
      <c r="E4206" s="3">
        <v>0</v>
      </c>
    </row>
    <row r="4207" spans="1:5" ht="18.75">
      <c r="A4207" s="38">
        <v>4205</v>
      </c>
      <c r="B4207" s="38"/>
      <c r="C4207" s="38" t="s">
        <v>3</v>
      </c>
      <c r="D4207" s="6" t="s">
        <v>4</v>
      </c>
      <c r="E4207" s="3">
        <v>0</v>
      </c>
    </row>
    <row r="4208" spans="1:5" ht="18.75">
      <c r="A4208" s="38">
        <v>4206</v>
      </c>
      <c r="B4208" s="38"/>
      <c r="C4208" s="38" t="s">
        <v>3</v>
      </c>
      <c r="D4208" s="6" t="s">
        <v>4</v>
      </c>
      <c r="E4208" s="3">
        <v>0</v>
      </c>
    </row>
    <row r="4209" spans="1:5" ht="18.75">
      <c r="A4209" s="38">
        <v>4207</v>
      </c>
      <c r="B4209" s="38"/>
      <c r="C4209" s="38" t="s">
        <v>3</v>
      </c>
      <c r="D4209" s="6" t="s">
        <v>4</v>
      </c>
      <c r="E4209" s="3">
        <v>0</v>
      </c>
    </row>
    <row r="4210" spans="1:5" ht="18.75">
      <c r="A4210" s="38">
        <v>4208</v>
      </c>
      <c r="B4210" s="38"/>
      <c r="C4210" s="38" t="s">
        <v>3</v>
      </c>
      <c r="D4210" s="6" t="s">
        <v>4</v>
      </c>
      <c r="E4210" s="3">
        <v>0</v>
      </c>
    </row>
    <row r="4211" spans="1:5" ht="18.75">
      <c r="A4211" s="38">
        <v>4209</v>
      </c>
      <c r="B4211" s="38"/>
      <c r="C4211" s="38" t="s">
        <v>3</v>
      </c>
      <c r="D4211" s="6" t="s">
        <v>4</v>
      </c>
      <c r="E4211" s="3">
        <v>0</v>
      </c>
    </row>
    <row r="4212" spans="1:5" ht="18.75">
      <c r="A4212" s="38">
        <v>4210</v>
      </c>
      <c r="B4212" s="38"/>
      <c r="C4212" s="38" t="s">
        <v>3</v>
      </c>
      <c r="D4212" s="6" t="s">
        <v>4</v>
      </c>
      <c r="E4212" s="3">
        <v>0</v>
      </c>
    </row>
    <row r="4213" spans="1:5" ht="18.75">
      <c r="A4213" s="38">
        <v>4211</v>
      </c>
      <c r="B4213" s="38"/>
      <c r="C4213" s="38" t="s">
        <v>3</v>
      </c>
      <c r="D4213" s="6" t="s">
        <v>4</v>
      </c>
      <c r="E4213" s="3">
        <v>0</v>
      </c>
    </row>
    <row r="4214" spans="1:5" ht="18.75">
      <c r="A4214" s="38">
        <v>4212</v>
      </c>
      <c r="B4214" s="38"/>
      <c r="C4214" s="38" t="s">
        <v>3</v>
      </c>
      <c r="D4214" s="6" t="s">
        <v>4</v>
      </c>
      <c r="E4214" s="3">
        <v>0</v>
      </c>
    </row>
    <row r="4215" spans="1:5" ht="18.75">
      <c r="A4215" s="38">
        <v>4213</v>
      </c>
      <c r="B4215" s="38"/>
      <c r="C4215" s="38" t="s">
        <v>3</v>
      </c>
      <c r="D4215" s="6" t="s">
        <v>4</v>
      </c>
      <c r="E4215" s="3">
        <v>0</v>
      </c>
    </row>
    <row r="4216" spans="1:5" ht="18.75">
      <c r="A4216" s="38">
        <v>4214</v>
      </c>
      <c r="B4216" s="38"/>
      <c r="C4216" s="38" t="s">
        <v>3</v>
      </c>
      <c r="D4216" s="6" t="s">
        <v>4</v>
      </c>
      <c r="E4216" s="3">
        <v>0</v>
      </c>
    </row>
    <row r="4217" spans="1:5" ht="18.75">
      <c r="A4217" s="38">
        <v>4215</v>
      </c>
      <c r="B4217" s="38"/>
      <c r="C4217" s="38" t="s">
        <v>3</v>
      </c>
      <c r="D4217" s="6" t="s">
        <v>4</v>
      </c>
      <c r="E4217" s="3">
        <v>0</v>
      </c>
    </row>
    <row r="4218" spans="1:5" ht="18.75">
      <c r="A4218" s="38">
        <v>4216</v>
      </c>
      <c r="B4218" s="38"/>
      <c r="C4218" s="38" t="s">
        <v>3</v>
      </c>
      <c r="D4218" s="6" t="s">
        <v>4</v>
      </c>
      <c r="E4218" s="3">
        <v>0</v>
      </c>
    </row>
    <row r="4219" spans="1:5" ht="18.75">
      <c r="A4219" s="38">
        <v>4217</v>
      </c>
      <c r="B4219" s="38"/>
      <c r="C4219" s="38" t="s">
        <v>3</v>
      </c>
      <c r="D4219" s="6" t="s">
        <v>4</v>
      </c>
      <c r="E4219" s="3">
        <v>0</v>
      </c>
    </row>
    <row r="4220" spans="1:5" ht="18.75">
      <c r="A4220" s="38">
        <v>4218</v>
      </c>
      <c r="B4220" s="38"/>
      <c r="C4220" s="38" t="s">
        <v>3</v>
      </c>
      <c r="D4220" s="6" t="s">
        <v>4</v>
      </c>
      <c r="E4220" s="3">
        <v>0</v>
      </c>
    </row>
    <row r="4221" spans="1:5" ht="18.75">
      <c r="A4221" s="38">
        <v>4219</v>
      </c>
      <c r="B4221" s="38"/>
      <c r="C4221" s="38" t="s">
        <v>3</v>
      </c>
      <c r="D4221" s="6" t="s">
        <v>4</v>
      </c>
      <c r="E4221" s="3">
        <v>0</v>
      </c>
    </row>
    <row r="4222" spans="1:5" ht="18.75">
      <c r="A4222" s="38">
        <v>4220</v>
      </c>
      <c r="B4222" s="38"/>
      <c r="C4222" s="38" t="s">
        <v>3</v>
      </c>
      <c r="D4222" s="6" t="s">
        <v>4</v>
      </c>
      <c r="E4222" s="3">
        <v>0</v>
      </c>
    </row>
    <row r="4223" spans="1:5" ht="18.75">
      <c r="A4223" s="38">
        <v>4221</v>
      </c>
      <c r="B4223" s="38"/>
      <c r="C4223" s="38" t="s">
        <v>3</v>
      </c>
      <c r="D4223" s="6" t="s">
        <v>4</v>
      </c>
      <c r="E4223" s="3">
        <v>0</v>
      </c>
    </row>
    <row r="4224" spans="1:5" ht="18.75">
      <c r="A4224" s="38">
        <v>4222</v>
      </c>
      <c r="B4224" s="38"/>
      <c r="C4224" s="38" t="s">
        <v>3</v>
      </c>
      <c r="D4224" s="6" t="s">
        <v>4</v>
      </c>
      <c r="E4224" s="3">
        <v>0</v>
      </c>
    </row>
    <row r="4225" spans="1:5" ht="18.75">
      <c r="A4225" s="38">
        <v>4223</v>
      </c>
      <c r="B4225" s="38"/>
      <c r="C4225" s="38" t="s">
        <v>3</v>
      </c>
      <c r="D4225" s="6" t="s">
        <v>4</v>
      </c>
      <c r="E4225" s="3">
        <v>0</v>
      </c>
    </row>
    <row r="4226" spans="1:5" ht="18.75">
      <c r="A4226" s="38">
        <v>4224</v>
      </c>
      <c r="B4226" s="38"/>
      <c r="C4226" s="38" t="s">
        <v>3</v>
      </c>
      <c r="D4226" s="6" t="s">
        <v>4</v>
      </c>
      <c r="E4226" s="3">
        <v>0</v>
      </c>
    </row>
    <row r="4227" spans="1:5" ht="18.75">
      <c r="A4227" s="38">
        <v>4225</v>
      </c>
      <c r="B4227" s="38"/>
      <c r="C4227" s="38" t="s">
        <v>3</v>
      </c>
      <c r="D4227" s="6" t="s">
        <v>4</v>
      </c>
      <c r="E4227" s="3">
        <v>0</v>
      </c>
    </row>
    <row r="4228" spans="1:5" ht="18.75">
      <c r="A4228" s="38">
        <v>4226</v>
      </c>
      <c r="B4228" s="38"/>
      <c r="C4228" s="38" t="s">
        <v>3</v>
      </c>
      <c r="D4228" s="6" t="s">
        <v>4</v>
      </c>
      <c r="E4228" s="3">
        <v>0</v>
      </c>
    </row>
    <row r="4229" spans="1:5" ht="18.75">
      <c r="A4229" s="38">
        <v>4227</v>
      </c>
      <c r="B4229" s="38"/>
      <c r="C4229" s="38" t="s">
        <v>3</v>
      </c>
      <c r="D4229" s="6" t="s">
        <v>4</v>
      </c>
      <c r="E4229" s="3">
        <v>0</v>
      </c>
    </row>
    <row r="4230" spans="1:5" ht="18.75">
      <c r="A4230" s="38">
        <v>4228</v>
      </c>
      <c r="B4230" s="38"/>
      <c r="C4230" s="38" t="s">
        <v>3</v>
      </c>
      <c r="D4230" s="6" t="s">
        <v>4</v>
      </c>
      <c r="E4230" s="3">
        <v>0</v>
      </c>
    </row>
    <row r="4231" spans="1:5" ht="18.75">
      <c r="A4231" s="38">
        <v>4229</v>
      </c>
      <c r="B4231" s="38"/>
      <c r="C4231" s="38" t="s">
        <v>3</v>
      </c>
      <c r="D4231" s="6" t="s">
        <v>4</v>
      </c>
      <c r="E4231" s="3">
        <v>0</v>
      </c>
    </row>
    <row r="4232" spans="1:5" ht="18.75">
      <c r="A4232" s="38">
        <v>4230</v>
      </c>
      <c r="B4232" s="38"/>
      <c r="C4232" s="38" t="s">
        <v>3</v>
      </c>
      <c r="D4232" s="6" t="s">
        <v>4</v>
      </c>
      <c r="E4232" s="3">
        <v>0</v>
      </c>
    </row>
    <row r="4233" spans="1:5" ht="18.75">
      <c r="A4233" s="38">
        <v>4231</v>
      </c>
      <c r="B4233" s="38"/>
      <c r="C4233" s="38" t="s">
        <v>3</v>
      </c>
      <c r="D4233" s="6" t="s">
        <v>4</v>
      </c>
      <c r="E4233" s="3">
        <v>0</v>
      </c>
    </row>
    <row r="4234" spans="1:5" ht="18.75">
      <c r="A4234" s="38">
        <v>4232</v>
      </c>
      <c r="B4234" s="38"/>
      <c r="C4234" s="38" t="s">
        <v>3</v>
      </c>
      <c r="D4234" s="6" t="s">
        <v>4</v>
      </c>
      <c r="E4234" s="3">
        <v>0</v>
      </c>
    </row>
    <row r="4235" spans="1:5" ht="18.75">
      <c r="A4235" s="38">
        <v>4233</v>
      </c>
      <c r="B4235" s="38"/>
      <c r="C4235" s="38" t="s">
        <v>3</v>
      </c>
      <c r="D4235" s="6" t="s">
        <v>4</v>
      </c>
      <c r="E4235" s="3">
        <v>0</v>
      </c>
    </row>
    <row r="4236" spans="1:5" ht="18.75">
      <c r="A4236" s="38">
        <v>4234</v>
      </c>
      <c r="B4236" s="38"/>
      <c r="C4236" s="38" t="s">
        <v>3</v>
      </c>
      <c r="D4236" s="6" t="s">
        <v>4</v>
      </c>
      <c r="E4236" s="3">
        <v>0</v>
      </c>
    </row>
    <row r="4237" spans="1:5" ht="18.75">
      <c r="A4237" s="38">
        <v>4235</v>
      </c>
      <c r="B4237" s="38"/>
      <c r="C4237" s="38" t="s">
        <v>3</v>
      </c>
      <c r="D4237" s="6" t="s">
        <v>4</v>
      </c>
      <c r="E4237" s="3">
        <v>0</v>
      </c>
    </row>
    <row r="4238" spans="1:5" ht="18.75">
      <c r="A4238" s="38">
        <v>4236</v>
      </c>
      <c r="B4238" s="38"/>
      <c r="C4238" s="38" t="s">
        <v>3</v>
      </c>
      <c r="D4238" s="6" t="s">
        <v>4</v>
      </c>
      <c r="E4238" s="3">
        <v>0</v>
      </c>
    </row>
    <row r="4239" spans="1:5" ht="18.75">
      <c r="A4239" s="38">
        <v>4237</v>
      </c>
      <c r="B4239" s="38"/>
      <c r="C4239" s="38" t="s">
        <v>3</v>
      </c>
      <c r="D4239" s="6" t="s">
        <v>4</v>
      </c>
      <c r="E4239" s="3">
        <v>0</v>
      </c>
    </row>
    <row r="4240" spans="1:5" ht="18.75">
      <c r="A4240" s="38">
        <v>4238</v>
      </c>
      <c r="B4240" s="38"/>
      <c r="C4240" s="38" t="s">
        <v>3</v>
      </c>
      <c r="D4240" s="6" t="s">
        <v>4</v>
      </c>
      <c r="E4240" s="3">
        <v>0</v>
      </c>
    </row>
    <row r="4241" spans="1:5" ht="18.75">
      <c r="A4241" s="38">
        <v>4239</v>
      </c>
      <c r="B4241" s="38"/>
      <c r="C4241" s="38" t="s">
        <v>3</v>
      </c>
      <c r="D4241" s="6" t="s">
        <v>4</v>
      </c>
      <c r="E4241" s="3">
        <v>0</v>
      </c>
    </row>
    <row r="4242" spans="1:5" ht="18.75">
      <c r="A4242" s="38">
        <v>4240</v>
      </c>
      <c r="B4242" s="38"/>
      <c r="C4242" s="38" t="s">
        <v>3</v>
      </c>
      <c r="D4242" s="6" t="s">
        <v>4</v>
      </c>
      <c r="E4242" s="3">
        <v>0</v>
      </c>
    </row>
    <row r="4243" spans="1:5" ht="18.75">
      <c r="A4243" s="38">
        <v>4241</v>
      </c>
      <c r="B4243" s="38"/>
      <c r="C4243" s="38" t="s">
        <v>3</v>
      </c>
      <c r="D4243" s="6" t="s">
        <v>4</v>
      </c>
      <c r="E4243" s="3">
        <v>0</v>
      </c>
    </row>
    <row r="4244" spans="1:5" ht="18.75">
      <c r="A4244" s="38">
        <v>4242</v>
      </c>
      <c r="B4244" s="38"/>
      <c r="C4244" s="38" t="s">
        <v>3</v>
      </c>
      <c r="D4244" s="6" t="s">
        <v>4</v>
      </c>
      <c r="E4244" s="3">
        <v>0</v>
      </c>
    </row>
    <row r="4245" spans="1:5" ht="18.75">
      <c r="A4245" s="38">
        <v>4243</v>
      </c>
      <c r="B4245" s="38"/>
      <c r="C4245" s="38" t="s">
        <v>3</v>
      </c>
      <c r="D4245" s="6" t="s">
        <v>4</v>
      </c>
      <c r="E4245" s="3">
        <v>0</v>
      </c>
    </row>
    <row r="4246" spans="1:5" ht="18.75">
      <c r="A4246" s="38">
        <v>4244</v>
      </c>
      <c r="B4246" s="38"/>
      <c r="C4246" s="38" t="s">
        <v>3</v>
      </c>
      <c r="D4246" s="6" t="s">
        <v>4</v>
      </c>
      <c r="E4246" s="3">
        <v>0</v>
      </c>
    </row>
    <row r="4247" spans="1:5" ht="18.75">
      <c r="A4247" s="38">
        <v>4245</v>
      </c>
      <c r="B4247" s="38"/>
      <c r="C4247" s="38" t="s">
        <v>3</v>
      </c>
      <c r="D4247" s="6" t="s">
        <v>4</v>
      </c>
      <c r="E4247" s="3">
        <v>0</v>
      </c>
    </row>
    <row r="4248" spans="1:5" ht="18.75">
      <c r="A4248" s="38">
        <v>4246</v>
      </c>
      <c r="B4248" s="38"/>
      <c r="C4248" s="38" t="s">
        <v>3</v>
      </c>
      <c r="D4248" s="6" t="s">
        <v>4</v>
      </c>
      <c r="E4248" s="3">
        <v>0</v>
      </c>
    </row>
    <row r="4249" spans="1:5" ht="18.75">
      <c r="A4249" s="38">
        <v>4247</v>
      </c>
      <c r="B4249" s="38"/>
      <c r="C4249" s="38" t="s">
        <v>3</v>
      </c>
      <c r="D4249" s="6" t="s">
        <v>4</v>
      </c>
      <c r="E4249" s="3">
        <v>0</v>
      </c>
    </row>
    <row r="4250" spans="1:5" ht="18.75">
      <c r="A4250" s="38">
        <v>4248</v>
      </c>
      <c r="B4250" s="38"/>
      <c r="C4250" s="38" t="s">
        <v>3</v>
      </c>
      <c r="D4250" s="6" t="s">
        <v>4</v>
      </c>
      <c r="E4250" s="3">
        <v>0</v>
      </c>
    </row>
    <row r="4251" spans="1:5" ht="18.75">
      <c r="A4251" s="38">
        <v>4249</v>
      </c>
      <c r="B4251" s="38"/>
      <c r="C4251" s="38" t="s">
        <v>3</v>
      </c>
      <c r="D4251" s="6" t="s">
        <v>4</v>
      </c>
      <c r="E4251" s="3">
        <v>0</v>
      </c>
    </row>
    <row r="4252" spans="1:5" ht="18.75">
      <c r="A4252" s="38">
        <v>4250</v>
      </c>
      <c r="B4252" s="38"/>
      <c r="C4252" s="38" t="s">
        <v>3</v>
      </c>
      <c r="D4252" s="6" t="s">
        <v>4</v>
      </c>
      <c r="E4252" s="3">
        <v>0</v>
      </c>
    </row>
    <row r="4253" spans="1:5" ht="18.75">
      <c r="A4253" s="38">
        <v>4251</v>
      </c>
      <c r="B4253" s="38"/>
      <c r="C4253" s="38" t="s">
        <v>3</v>
      </c>
      <c r="D4253" s="6" t="s">
        <v>4</v>
      </c>
      <c r="E4253" s="3">
        <v>0</v>
      </c>
    </row>
    <row r="4254" spans="1:5" ht="18.75">
      <c r="A4254" s="38">
        <v>4252</v>
      </c>
      <c r="B4254" s="38"/>
      <c r="C4254" s="38" t="s">
        <v>3</v>
      </c>
      <c r="D4254" s="6" t="s">
        <v>4</v>
      </c>
      <c r="E4254" s="3">
        <v>0</v>
      </c>
    </row>
    <row r="4255" spans="1:5" ht="18.75">
      <c r="A4255" s="38">
        <v>4253</v>
      </c>
      <c r="B4255" s="38"/>
      <c r="C4255" s="38" t="s">
        <v>3</v>
      </c>
      <c r="D4255" s="6" t="s">
        <v>4</v>
      </c>
      <c r="E4255" s="3">
        <v>0</v>
      </c>
    </row>
    <row r="4256" spans="1:5" ht="18.75">
      <c r="A4256" s="38">
        <v>4254</v>
      </c>
      <c r="B4256" s="38"/>
      <c r="C4256" s="38" t="s">
        <v>3</v>
      </c>
      <c r="D4256" s="6" t="s">
        <v>4</v>
      </c>
      <c r="E4256" s="3">
        <v>0</v>
      </c>
    </row>
    <row r="4257" spans="1:5" ht="18.75">
      <c r="A4257" s="38">
        <v>4255</v>
      </c>
      <c r="B4257" s="38"/>
      <c r="C4257" s="38" t="s">
        <v>3</v>
      </c>
      <c r="D4257" s="6" t="s">
        <v>4</v>
      </c>
      <c r="E4257" s="3">
        <v>0</v>
      </c>
    </row>
    <row r="4258" spans="1:5" ht="18.75">
      <c r="A4258" s="38">
        <v>4256</v>
      </c>
      <c r="B4258" s="38"/>
      <c r="C4258" s="38" t="s">
        <v>3</v>
      </c>
      <c r="D4258" s="6" t="s">
        <v>4</v>
      </c>
      <c r="E4258" s="3">
        <v>0</v>
      </c>
    </row>
    <row r="4259" spans="1:5" ht="18.75">
      <c r="A4259" s="38">
        <v>4257</v>
      </c>
      <c r="B4259" s="38"/>
      <c r="C4259" s="38" t="s">
        <v>3</v>
      </c>
      <c r="D4259" s="6" t="s">
        <v>4</v>
      </c>
      <c r="E4259" s="3">
        <v>0</v>
      </c>
    </row>
    <row r="4260" spans="1:5" ht="18.75">
      <c r="A4260" s="38">
        <v>4258</v>
      </c>
      <c r="B4260" s="38"/>
      <c r="C4260" s="38" t="s">
        <v>3</v>
      </c>
      <c r="D4260" s="6" t="s">
        <v>4</v>
      </c>
      <c r="E4260" s="3">
        <v>0</v>
      </c>
    </row>
    <row r="4261" spans="1:5" ht="18.75">
      <c r="A4261" s="38">
        <v>4259</v>
      </c>
      <c r="B4261" s="38"/>
      <c r="C4261" s="38" t="s">
        <v>3</v>
      </c>
      <c r="D4261" s="6" t="s">
        <v>4</v>
      </c>
      <c r="E4261" s="3">
        <v>0</v>
      </c>
    </row>
    <row r="4262" spans="1:5" ht="18.75">
      <c r="A4262" s="38">
        <v>4260</v>
      </c>
      <c r="B4262" s="38"/>
      <c r="C4262" s="38" t="s">
        <v>3</v>
      </c>
      <c r="D4262" s="6" t="s">
        <v>4</v>
      </c>
      <c r="E4262" s="3">
        <v>0</v>
      </c>
    </row>
    <row r="4263" spans="1:5" ht="18.75">
      <c r="A4263" s="38">
        <v>4261</v>
      </c>
      <c r="B4263" s="38"/>
      <c r="C4263" s="38" t="s">
        <v>3</v>
      </c>
      <c r="D4263" s="6" t="s">
        <v>4</v>
      </c>
      <c r="E4263" s="3">
        <v>0</v>
      </c>
    </row>
    <row r="4264" spans="1:5" ht="18.75">
      <c r="A4264" s="38">
        <v>4262</v>
      </c>
      <c r="B4264" s="38"/>
      <c r="C4264" s="38" t="s">
        <v>3</v>
      </c>
      <c r="D4264" s="6" t="s">
        <v>4</v>
      </c>
      <c r="E4264" s="3">
        <v>0</v>
      </c>
    </row>
    <row r="4265" spans="1:5" ht="18.75">
      <c r="A4265" s="38">
        <v>4263</v>
      </c>
      <c r="B4265" s="38"/>
      <c r="C4265" s="38" t="s">
        <v>3</v>
      </c>
      <c r="D4265" s="6" t="s">
        <v>4</v>
      </c>
      <c r="E4265" s="3">
        <v>0</v>
      </c>
    </row>
    <row r="4266" spans="1:5" ht="18.75">
      <c r="A4266" s="38">
        <v>4264</v>
      </c>
      <c r="B4266" s="38"/>
      <c r="C4266" s="38" t="s">
        <v>3</v>
      </c>
      <c r="D4266" s="6" t="s">
        <v>4</v>
      </c>
      <c r="E4266" s="3">
        <v>0</v>
      </c>
    </row>
    <row r="4267" spans="1:5" ht="18.75">
      <c r="A4267" s="38">
        <v>4265</v>
      </c>
      <c r="B4267" s="38"/>
      <c r="C4267" s="38" t="s">
        <v>3</v>
      </c>
      <c r="D4267" s="6" t="s">
        <v>4</v>
      </c>
      <c r="E4267" s="3">
        <v>0</v>
      </c>
    </row>
    <row r="4268" spans="1:5" ht="18.75">
      <c r="A4268" s="38">
        <v>4266</v>
      </c>
      <c r="B4268" s="38"/>
      <c r="C4268" s="38" t="s">
        <v>3</v>
      </c>
      <c r="D4268" s="6" t="s">
        <v>4</v>
      </c>
      <c r="E4268" s="3">
        <v>0</v>
      </c>
    </row>
    <row r="4269" spans="1:5" ht="18.75">
      <c r="A4269" s="38">
        <v>4267</v>
      </c>
      <c r="B4269" s="38"/>
      <c r="C4269" s="38" t="s">
        <v>3</v>
      </c>
      <c r="D4269" s="6" t="s">
        <v>4</v>
      </c>
      <c r="E4269" s="3">
        <v>0</v>
      </c>
    </row>
    <row r="4270" spans="1:5" ht="18.75">
      <c r="A4270" s="38">
        <v>4268</v>
      </c>
      <c r="B4270" s="38"/>
      <c r="C4270" s="38" t="s">
        <v>3</v>
      </c>
      <c r="D4270" s="6" t="s">
        <v>4</v>
      </c>
      <c r="E4270" s="3">
        <v>0</v>
      </c>
    </row>
    <row r="4271" spans="1:5" ht="18.75">
      <c r="A4271" s="38">
        <v>4269</v>
      </c>
      <c r="B4271" s="38"/>
      <c r="C4271" s="38" t="s">
        <v>3</v>
      </c>
      <c r="D4271" s="6" t="s">
        <v>4</v>
      </c>
      <c r="E4271" s="3">
        <v>0</v>
      </c>
    </row>
    <row r="4272" spans="1:5" ht="18.75">
      <c r="A4272" s="38">
        <v>4270</v>
      </c>
      <c r="B4272" s="38"/>
      <c r="C4272" s="38" t="s">
        <v>3</v>
      </c>
      <c r="D4272" s="6" t="s">
        <v>4</v>
      </c>
      <c r="E4272" s="3">
        <v>0</v>
      </c>
    </row>
    <row r="4273" spans="1:5" ht="18.75">
      <c r="A4273" s="38">
        <v>4271</v>
      </c>
      <c r="B4273" s="38"/>
      <c r="C4273" s="38" t="s">
        <v>3</v>
      </c>
      <c r="D4273" s="6" t="s">
        <v>4</v>
      </c>
      <c r="E4273" s="3">
        <v>0</v>
      </c>
    </row>
    <row r="4274" spans="1:5" ht="18.75">
      <c r="A4274" s="38">
        <v>4272</v>
      </c>
      <c r="B4274" s="38"/>
      <c r="C4274" s="38" t="s">
        <v>3</v>
      </c>
      <c r="D4274" s="6" t="s">
        <v>4</v>
      </c>
      <c r="E4274" s="3">
        <v>0</v>
      </c>
    </row>
    <row r="4275" spans="1:5" ht="18.75">
      <c r="A4275" s="38">
        <v>4273</v>
      </c>
      <c r="B4275" s="38"/>
      <c r="C4275" s="38" t="s">
        <v>3</v>
      </c>
      <c r="D4275" s="6" t="s">
        <v>4</v>
      </c>
      <c r="E4275" s="3">
        <v>0</v>
      </c>
    </row>
    <row r="4276" spans="1:5" ht="18.75">
      <c r="A4276" s="38">
        <v>4274</v>
      </c>
      <c r="B4276" s="38"/>
      <c r="C4276" s="38" t="s">
        <v>3</v>
      </c>
      <c r="D4276" s="6" t="s">
        <v>4</v>
      </c>
      <c r="E4276" s="3">
        <v>0</v>
      </c>
    </row>
    <row r="4277" spans="1:5" ht="18.75">
      <c r="A4277" s="38">
        <v>4275</v>
      </c>
      <c r="B4277" s="38"/>
      <c r="C4277" s="38" t="s">
        <v>3</v>
      </c>
      <c r="D4277" s="6" t="s">
        <v>4</v>
      </c>
      <c r="E4277" s="3">
        <v>0</v>
      </c>
    </row>
    <row r="4278" spans="1:5" ht="18.75">
      <c r="A4278" s="38">
        <v>4276</v>
      </c>
      <c r="B4278" s="38"/>
      <c r="C4278" s="38" t="s">
        <v>3</v>
      </c>
      <c r="D4278" s="6" t="s">
        <v>4</v>
      </c>
      <c r="E4278" s="3">
        <v>0</v>
      </c>
    </row>
    <row r="4279" spans="1:5" ht="18.75">
      <c r="A4279" s="38">
        <v>4277</v>
      </c>
      <c r="B4279" s="38"/>
      <c r="C4279" s="38" t="s">
        <v>3</v>
      </c>
      <c r="D4279" s="6" t="s">
        <v>4</v>
      </c>
      <c r="E4279" s="3">
        <v>0</v>
      </c>
    </row>
    <row r="4280" spans="1:5" ht="18.75">
      <c r="A4280" s="38">
        <v>4278</v>
      </c>
      <c r="B4280" s="38"/>
      <c r="C4280" s="38" t="s">
        <v>3</v>
      </c>
      <c r="D4280" s="6" t="s">
        <v>4</v>
      </c>
      <c r="E4280" s="3">
        <v>0</v>
      </c>
    </row>
    <row r="4281" spans="1:5" ht="18.75">
      <c r="A4281" s="38">
        <v>4279</v>
      </c>
      <c r="B4281" s="38"/>
      <c r="C4281" s="38" t="s">
        <v>3</v>
      </c>
      <c r="D4281" s="6" t="s">
        <v>4</v>
      </c>
      <c r="E4281" s="3">
        <v>0</v>
      </c>
    </row>
    <row r="4282" spans="1:5" ht="18.75">
      <c r="A4282" s="38">
        <v>4280</v>
      </c>
      <c r="B4282" s="38"/>
      <c r="C4282" s="38" t="s">
        <v>3</v>
      </c>
      <c r="D4282" s="6" t="s">
        <v>4</v>
      </c>
      <c r="E4282" s="3">
        <v>0</v>
      </c>
    </row>
    <row r="4283" spans="1:5" ht="18.75">
      <c r="A4283" s="38">
        <v>4281</v>
      </c>
      <c r="B4283" s="38"/>
      <c r="C4283" s="38" t="s">
        <v>3</v>
      </c>
      <c r="D4283" s="6" t="s">
        <v>4</v>
      </c>
      <c r="E4283" s="3">
        <v>0</v>
      </c>
    </row>
    <row r="4284" spans="1:5" ht="18.75">
      <c r="A4284" s="38">
        <v>4282</v>
      </c>
      <c r="B4284" s="38"/>
      <c r="C4284" s="38" t="s">
        <v>3</v>
      </c>
      <c r="D4284" s="6" t="s">
        <v>4</v>
      </c>
      <c r="E4284" s="3">
        <v>0</v>
      </c>
    </row>
    <row r="4285" spans="1:5" ht="18.75">
      <c r="A4285" s="38">
        <v>4283</v>
      </c>
      <c r="B4285" s="38"/>
      <c r="C4285" s="38" t="s">
        <v>3</v>
      </c>
      <c r="D4285" s="6" t="s">
        <v>4</v>
      </c>
      <c r="E4285" s="3">
        <v>0</v>
      </c>
    </row>
    <row r="4286" spans="1:5" ht="18.75">
      <c r="A4286" s="38">
        <v>4284</v>
      </c>
      <c r="B4286" s="38"/>
      <c r="C4286" s="38" t="s">
        <v>3</v>
      </c>
      <c r="D4286" s="6" t="s">
        <v>4</v>
      </c>
      <c r="E4286" s="3">
        <v>0</v>
      </c>
    </row>
    <row r="4287" spans="1:5" ht="18.75">
      <c r="A4287" s="38">
        <v>4285</v>
      </c>
      <c r="B4287" s="38"/>
      <c r="C4287" s="38" t="s">
        <v>3</v>
      </c>
      <c r="D4287" s="6" t="s">
        <v>4</v>
      </c>
      <c r="E4287" s="3">
        <v>0</v>
      </c>
    </row>
    <row r="4288" spans="1:5" ht="18.75">
      <c r="A4288" s="38">
        <v>4286</v>
      </c>
      <c r="B4288" s="38"/>
      <c r="C4288" s="38" t="s">
        <v>3</v>
      </c>
      <c r="D4288" s="6" t="s">
        <v>4</v>
      </c>
      <c r="E4288" s="3">
        <v>0</v>
      </c>
    </row>
    <row r="4289" spans="1:5" ht="18.75">
      <c r="A4289" s="38">
        <v>4287</v>
      </c>
      <c r="B4289" s="38"/>
      <c r="C4289" s="38" t="s">
        <v>3</v>
      </c>
      <c r="D4289" s="6" t="s">
        <v>4</v>
      </c>
      <c r="E4289" s="3">
        <v>0</v>
      </c>
    </row>
    <row r="4290" spans="1:5" ht="18.75">
      <c r="A4290" s="38">
        <v>4288</v>
      </c>
      <c r="B4290" s="38"/>
      <c r="C4290" s="38" t="s">
        <v>3</v>
      </c>
      <c r="D4290" s="6" t="s">
        <v>4</v>
      </c>
      <c r="E4290" s="3">
        <v>0</v>
      </c>
    </row>
    <row r="4291" spans="1:5" ht="18.75">
      <c r="A4291" s="38">
        <v>4289</v>
      </c>
      <c r="B4291" s="38"/>
      <c r="C4291" s="38" t="s">
        <v>3</v>
      </c>
      <c r="D4291" s="6" t="s">
        <v>4</v>
      </c>
      <c r="E4291" s="3">
        <v>0</v>
      </c>
    </row>
    <row r="4292" spans="1:5" ht="18.75">
      <c r="A4292" s="38">
        <v>4290</v>
      </c>
      <c r="B4292" s="38"/>
      <c r="C4292" s="38" t="s">
        <v>3</v>
      </c>
      <c r="D4292" s="6" t="s">
        <v>4</v>
      </c>
      <c r="E4292" s="3">
        <v>0</v>
      </c>
    </row>
    <row r="4293" spans="1:5" ht="18.75">
      <c r="A4293" s="38">
        <v>4291</v>
      </c>
      <c r="B4293" s="38"/>
      <c r="C4293" s="38" t="s">
        <v>3</v>
      </c>
      <c r="D4293" s="6" t="s">
        <v>4</v>
      </c>
      <c r="E4293" s="3">
        <v>0</v>
      </c>
    </row>
    <row r="4294" spans="1:5" ht="18.75">
      <c r="A4294" s="38">
        <v>4292</v>
      </c>
      <c r="B4294" s="38"/>
      <c r="C4294" s="38" t="s">
        <v>3</v>
      </c>
      <c r="D4294" s="6" t="s">
        <v>4</v>
      </c>
      <c r="E4294" s="3">
        <v>0</v>
      </c>
    </row>
    <row r="4295" spans="1:5" ht="18.75">
      <c r="A4295" s="38">
        <v>4293</v>
      </c>
      <c r="B4295" s="38"/>
      <c r="C4295" s="38" t="s">
        <v>3</v>
      </c>
      <c r="D4295" s="6" t="s">
        <v>4</v>
      </c>
      <c r="E4295" s="3">
        <v>0</v>
      </c>
    </row>
    <row r="4296" spans="1:5" ht="18.75">
      <c r="A4296" s="38">
        <v>4294</v>
      </c>
      <c r="B4296" s="38"/>
      <c r="C4296" s="38" t="s">
        <v>3</v>
      </c>
      <c r="D4296" s="6" t="s">
        <v>4</v>
      </c>
      <c r="E4296" s="3">
        <v>0</v>
      </c>
    </row>
    <row r="4297" spans="1:5" ht="18.75">
      <c r="A4297" s="38">
        <v>4295</v>
      </c>
      <c r="B4297" s="38"/>
      <c r="C4297" s="38" t="s">
        <v>3</v>
      </c>
      <c r="D4297" s="6" t="s">
        <v>4</v>
      </c>
      <c r="E4297" s="3">
        <v>0</v>
      </c>
    </row>
    <row r="4298" spans="1:5" ht="18.75">
      <c r="A4298" s="38">
        <v>4296</v>
      </c>
      <c r="B4298" s="38"/>
      <c r="C4298" s="38" t="s">
        <v>3</v>
      </c>
      <c r="D4298" s="6" t="s">
        <v>4</v>
      </c>
      <c r="E4298" s="3">
        <v>0</v>
      </c>
    </row>
    <row r="4299" spans="1:5" ht="18.75">
      <c r="A4299" s="38">
        <v>4297</v>
      </c>
      <c r="B4299" s="38"/>
      <c r="C4299" s="38" t="s">
        <v>3</v>
      </c>
      <c r="D4299" s="6" t="s">
        <v>4</v>
      </c>
      <c r="E4299" s="3">
        <v>0</v>
      </c>
    </row>
    <row r="4300" spans="1:5" ht="18.75">
      <c r="A4300" s="38">
        <v>4298</v>
      </c>
      <c r="B4300" s="38"/>
      <c r="C4300" s="38" t="s">
        <v>3</v>
      </c>
      <c r="D4300" s="6" t="s">
        <v>4</v>
      </c>
      <c r="E4300" s="3">
        <v>0</v>
      </c>
    </row>
    <row r="4301" spans="1:5" ht="18.75">
      <c r="A4301" s="38">
        <v>4299</v>
      </c>
      <c r="B4301" s="38"/>
      <c r="C4301" s="38" t="s">
        <v>3</v>
      </c>
      <c r="D4301" s="6" t="s">
        <v>4</v>
      </c>
      <c r="E4301" s="3">
        <v>0</v>
      </c>
    </row>
    <row r="4302" spans="1:5" ht="18.75">
      <c r="A4302" s="38">
        <v>4300</v>
      </c>
      <c r="B4302" s="38"/>
      <c r="C4302" s="38" t="s">
        <v>3</v>
      </c>
      <c r="D4302" s="6" t="s">
        <v>4</v>
      </c>
      <c r="E4302" s="3">
        <v>0</v>
      </c>
    </row>
    <row r="4303" spans="1:5" ht="33">
      <c r="A4303" s="38">
        <v>4301</v>
      </c>
      <c r="B4303" s="38"/>
      <c r="C4303" s="38" t="s">
        <v>16158</v>
      </c>
      <c r="D4303" s="6" t="s">
        <v>4171</v>
      </c>
      <c r="E4303" s="3">
        <v>6</v>
      </c>
    </row>
    <row r="4304" spans="1:5" ht="33">
      <c r="A4304" s="38">
        <v>4302</v>
      </c>
      <c r="B4304" s="38"/>
      <c r="C4304" s="38" t="s">
        <v>16159</v>
      </c>
      <c r="D4304" s="6" t="s">
        <v>4172</v>
      </c>
      <c r="E4304" s="3">
        <v>6</v>
      </c>
    </row>
    <row r="4305" spans="1:5" ht="33">
      <c r="A4305" s="38">
        <v>4303</v>
      </c>
      <c r="B4305" s="38"/>
      <c r="C4305" s="38" t="s">
        <v>16160</v>
      </c>
      <c r="D4305" s="6" t="s">
        <v>4173</v>
      </c>
      <c r="E4305" s="3">
        <v>6</v>
      </c>
    </row>
    <row r="4306" spans="1:5" ht="33">
      <c r="A4306" s="38">
        <v>4304</v>
      </c>
      <c r="B4306" s="38"/>
      <c r="C4306" s="38" t="s">
        <v>16161</v>
      </c>
      <c r="D4306" s="6" t="s">
        <v>4174</v>
      </c>
      <c r="E4306" s="3">
        <v>6</v>
      </c>
    </row>
    <row r="4307" spans="1:5" ht="33">
      <c r="A4307" s="38">
        <v>4305</v>
      </c>
      <c r="B4307" s="38"/>
      <c r="C4307" s="38" t="s">
        <v>16162</v>
      </c>
      <c r="D4307" s="6" t="s">
        <v>4175</v>
      </c>
      <c r="E4307" s="3">
        <v>6</v>
      </c>
    </row>
    <row r="4308" spans="1:5" ht="33">
      <c r="A4308" s="38">
        <v>4306</v>
      </c>
      <c r="B4308" s="38"/>
      <c r="C4308" s="38" t="s">
        <v>16163</v>
      </c>
      <c r="D4308" s="6" t="s">
        <v>4176</v>
      </c>
      <c r="E4308" s="3">
        <v>6</v>
      </c>
    </row>
    <row r="4309" spans="1:5" ht="33">
      <c r="A4309" s="38">
        <v>4307</v>
      </c>
      <c r="B4309" s="38"/>
      <c r="C4309" s="38" t="s">
        <v>16164</v>
      </c>
      <c r="D4309" s="6" t="s">
        <v>4177</v>
      </c>
      <c r="E4309" s="3">
        <v>6</v>
      </c>
    </row>
    <row r="4310" spans="1:5" ht="33">
      <c r="A4310" s="38">
        <v>4308</v>
      </c>
      <c r="B4310" s="38"/>
      <c r="C4310" s="38" t="s">
        <v>16165</v>
      </c>
      <c r="D4310" s="6" t="s">
        <v>4178</v>
      </c>
      <c r="E4310" s="3">
        <v>6</v>
      </c>
    </row>
    <row r="4311" spans="1:5" ht="33">
      <c r="A4311" s="38">
        <v>4309</v>
      </c>
      <c r="B4311" s="38"/>
      <c r="C4311" s="38" t="s">
        <v>16166</v>
      </c>
      <c r="D4311" s="6" t="s">
        <v>4179</v>
      </c>
      <c r="E4311" s="3">
        <v>6</v>
      </c>
    </row>
    <row r="4312" spans="1:5" ht="33">
      <c r="A4312" s="38">
        <v>4310</v>
      </c>
      <c r="B4312" s="38"/>
      <c r="C4312" s="38" t="s">
        <v>16167</v>
      </c>
      <c r="D4312" s="6" t="s">
        <v>4180</v>
      </c>
      <c r="E4312" s="3">
        <v>6</v>
      </c>
    </row>
    <row r="4313" spans="1:5" ht="33">
      <c r="A4313" s="38">
        <v>4311</v>
      </c>
      <c r="B4313" s="38"/>
      <c r="C4313" s="38" t="s">
        <v>16168</v>
      </c>
      <c r="D4313" s="6" t="s">
        <v>4181</v>
      </c>
      <c r="E4313" s="3">
        <v>6</v>
      </c>
    </row>
    <row r="4314" spans="1:5" ht="33">
      <c r="A4314" s="38">
        <v>4312</v>
      </c>
      <c r="B4314" s="38"/>
      <c r="C4314" s="38" t="s">
        <v>16169</v>
      </c>
      <c r="D4314" s="6" t="s">
        <v>4182</v>
      </c>
      <c r="E4314" s="3">
        <v>6</v>
      </c>
    </row>
    <row r="4315" spans="1:5" ht="33">
      <c r="A4315" s="38">
        <v>4313</v>
      </c>
      <c r="B4315" s="38"/>
      <c r="C4315" s="38" t="s">
        <v>16170</v>
      </c>
      <c r="D4315" s="6" t="s">
        <v>4183</v>
      </c>
      <c r="E4315" s="3">
        <v>6</v>
      </c>
    </row>
    <row r="4316" spans="1:5" ht="33">
      <c r="A4316" s="38">
        <v>4314</v>
      </c>
      <c r="B4316" s="38"/>
      <c r="C4316" s="38" t="s">
        <v>16171</v>
      </c>
      <c r="D4316" s="6" t="s">
        <v>4184</v>
      </c>
      <c r="E4316" s="3">
        <v>6</v>
      </c>
    </row>
    <row r="4317" spans="1:5" ht="33">
      <c r="A4317" s="38">
        <v>4315</v>
      </c>
      <c r="B4317" s="38"/>
      <c r="C4317" s="38" t="s">
        <v>16172</v>
      </c>
      <c r="D4317" s="6" t="s">
        <v>4185</v>
      </c>
      <c r="E4317" s="3">
        <v>6</v>
      </c>
    </row>
    <row r="4318" spans="1:5" ht="33">
      <c r="A4318" s="38">
        <v>4316</v>
      </c>
      <c r="B4318" s="38"/>
      <c r="C4318" s="38" t="s">
        <v>16173</v>
      </c>
      <c r="D4318" s="6" t="s">
        <v>4186</v>
      </c>
      <c r="E4318" s="3">
        <v>6</v>
      </c>
    </row>
    <row r="4319" spans="1:5" ht="18.75">
      <c r="A4319" s="38">
        <v>4317</v>
      </c>
      <c r="B4319" s="38"/>
      <c r="C4319" s="38" t="s">
        <v>16174</v>
      </c>
      <c r="D4319" s="6" t="s">
        <v>4187</v>
      </c>
      <c r="E4319" s="3">
        <v>6</v>
      </c>
    </row>
    <row r="4320" spans="1:5" ht="33">
      <c r="A4320" s="38">
        <v>4318</v>
      </c>
      <c r="B4320" s="38"/>
      <c r="C4320" s="38" t="s">
        <v>16175</v>
      </c>
      <c r="D4320" s="6" t="s">
        <v>4188</v>
      </c>
      <c r="E4320" s="3">
        <v>6</v>
      </c>
    </row>
    <row r="4321" spans="1:5" ht="33">
      <c r="A4321" s="38">
        <v>4319</v>
      </c>
      <c r="B4321" s="38"/>
      <c r="C4321" s="38" t="s">
        <v>16176</v>
      </c>
      <c r="D4321" s="6" t="s">
        <v>4189</v>
      </c>
      <c r="E4321" s="3">
        <v>6</v>
      </c>
    </row>
    <row r="4322" spans="1:5" ht="33">
      <c r="A4322" s="38">
        <v>4320</v>
      </c>
      <c r="B4322" s="38"/>
      <c r="C4322" s="38" t="s">
        <v>16177</v>
      </c>
      <c r="D4322" s="6" t="s">
        <v>4190</v>
      </c>
      <c r="E4322" s="3">
        <v>6</v>
      </c>
    </row>
    <row r="4323" spans="1:5" ht="33">
      <c r="A4323" s="38">
        <v>4321</v>
      </c>
      <c r="B4323" s="38"/>
      <c r="C4323" s="38" t="s">
        <v>16178</v>
      </c>
      <c r="D4323" s="6" t="s">
        <v>4191</v>
      </c>
      <c r="E4323" s="3">
        <v>6</v>
      </c>
    </row>
    <row r="4324" spans="1:5" ht="18.75">
      <c r="A4324" s="38">
        <v>4322</v>
      </c>
      <c r="B4324" s="38"/>
      <c r="C4324" s="38" t="s">
        <v>16179</v>
      </c>
      <c r="D4324" s="6" t="s">
        <v>4192</v>
      </c>
      <c r="E4324" s="3">
        <v>6</v>
      </c>
    </row>
    <row r="4325" spans="1:5" ht="33">
      <c r="A4325" s="38">
        <v>4323</v>
      </c>
      <c r="B4325" s="38"/>
      <c r="C4325" s="38" t="s">
        <v>16180</v>
      </c>
      <c r="D4325" s="6" t="s">
        <v>4193</v>
      </c>
      <c r="E4325" s="3">
        <v>6</v>
      </c>
    </row>
    <row r="4326" spans="1:5" ht="33">
      <c r="A4326" s="38">
        <v>4324</v>
      </c>
      <c r="B4326" s="38"/>
      <c r="C4326" s="38" t="s">
        <v>16181</v>
      </c>
      <c r="D4326" s="6" t="s">
        <v>4194</v>
      </c>
      <c r="E4326" s="3">
        <v>6</v>
      </c>
    </row>
    <row r="4327" spans="1:5" ht="33">
      <c r="A4327" s="38">
        <v>4325</v>
      </c>
      <c r="B4327" s="38"/>
      <c r="C4327" s="38" t="s">
        <v>16182</v>
      </c>
      <c r="D4327" s="6" t="s">
        <v>4195</v>
      </c>
      <c r="E4327" s="3">
        <v>6</v>
      </c>
    </row>
    <row r="4328" spans="1:5" ht="33">
      <c r="A4328" s="38">
        <v>4326</v>
      </c>
      <c r="B4328" s="38"/>
      <c r="C4328" s="38" t="s">
        <v>16183</v>
      </c>
      <c r="D4328" s="6" t="s">
        <v>4196</v>
      </c>
      <c r="E4328" s="3">
        <v>6</v>
      </c>
    </row>
    <row r="4329" spans="1:5" ht="33">
      <c r="A4329" s="38">
        <v>4327</v>
      </c>
      <c r="B4329" s="38"/>
      <c r="C4329" s="38" t="s">
        <v>16184</v>
      </c>
      <c r="D4329" s="6" t="s">
        <v>4197</v>
      </c>
      <c r="E4329" s="3">
        <v>6</v>
      </c>
    </row>
    <row r="4330" spans="1:5" ht="33">
      <c r="A4330" s="38">
        <v>4328</v>
      </c>
      <c r="B4330" s="38"/>
      <c r="C4330" s="38" t="s">
        <v>16185</v>
      </c>
      <c r="D4330" s="6" t="s">
        <v>4198</v>
      </c>
      <c r="E4330" s="3">
        <v>6</v>
      </c>
    </row>
    <row r="4331" spans="1:5" ht="33">
      <c r="A4331" s="38">
        <v>4329</v>
      </c>
      <c r="B4331" s="38"/>
      <c r="C4331" s="38" t="s">
        <v>16186</v>
      </c>
      <c r="D4331" s="6" t="s">
        <v>4199</v>
      </c>
      <c r="E4331" s="3">
        <v>6</v>
      </c>
    </row>
    <row r="4332" spans="1:5" ht="33">
      <c r="A4332" s="38">
        <v>4330</v>
      </c>
      <c r="B4332" s="38"/>
      <c r="C4332" s="38" t="s">
        <v>16187</v>
      </c>
      <c r="D4332" s="6" t="s">
        <v>4200</v>
      </c>
      <c r="E4332" s="3">
        <v>6</v>
      </c>
    </row>
    <row r="4333" spans="1:5" ht="33">
      <c r="A4333" s="38">
        <v>4331</v>
      </c>
      <c r="B4333" s="38"/>
      <c r="C4333" s="38" t="s">
        <v>16188</v>
      </c>
      <c r="D4333" s="6" t="s">
        <v>4201</v>
      </c>
      <c r="E4333" s="3">
        <v>6</v>
      </c>
    </row>
    <row r="4334" spans="1:5" ht="33">
      <c r="A4334" s="38">
        <v>4332</v>
      </c>
      <c r="B4334" s="38"/>
      <c r="C4334" s="38" t="s">
        <v>16189</v>
      </c>
      <c r="D4334" s="6" t="s">
        <v>4202</v>
      </c>
      <c r="E4334" s="3">
        <v>6</v>
      </c>
    </row>
    <row r="4335" spans="1:5" ht="33">
      <c r="A4335" s="38">
        <v>4333</v>
      </c>
      <c r="B4335" s="38"/>
      <c r="C4335" s="38" t="s">
        <v>16190</v>
      </c>
      <c r="D4335" s="6" t="s">
        <v>4203</v>
      </c>
      <c r="E4335" s="3">
        <v>6</v>
      </c>
    </row>
    <row r="4336" spans="1:5" ht="33">
      <c r="A4336" s="38">
        <v>4334</v>
      </c>
      <c r="B4336" s="38"/>
      <c r="C4336" s="38" t="s">
        <v>16191</v>
      </c>
      <c r="D4336" s="6" t="s">
        <v>4204</v>
      </c>
      <c r="E4336" s="3">
        <v>6</v>
      </c>
    </row>
    <row r="4337" spans="1:5" ht="33">
      <c r="A4337" s="38">
        <v>4335</v>
      </c>
      <c r="B4337" s="38"/>
      <c r="C4337" s="38" t="s">
        <v>16192</v>
      </c>
      <c r="D4337" s="6" t="s">
        <v>4205</v>
      </c>
      <c r="E4337" s="3">
        <v>6</v>
      </c>
    </row>
    <row r="4338" spans="1:5" ht="33">
      <c r="A4338" s="38">
        <v>4336</v>
      </c>
      <c r="B4338" s="38"/>
      <c r="C4338" s="38" t="s">
        <v>16193</v>
      </c>
      <c r="D4338" s="6" t="s">
        <v>4206</v>
      </c>
      <c r="E4338" s="3">
        <v>6</v>
      </c>
    </row>
    <row r="4339" spans="1:5" ht="33">
      <c r="A4339" s="38">
        <v>4337</v>
      </c>
      <c r="B4339" s="38"/>
      <c r="C4339" s="38" t="s">
        <v>16194</v>
      </c>
      <c r="D4339" s="6" t="s">
        <v>4207</v>
      </c>
      <c r="E4339" s="3">
        <v>6</v>
      </c>
    </row>
    <row r="4340" spans="1:5" ht="33">
      <c r="A4340" s="38">
        <v>4338</v>
      </c>
      <c r="B4340" s="38"/>
      <c r="C4340" s="38" t="s">
        <v>16195</v>
      </c>
      <c r="D4340" s="6" t="s">
        <v>4208</v>
      </c>
      <c r="E4340" s="3">
        <v>6</v>
      </c>
    </row>
    <row r="4341" spans="1:5" ht="33">
      <c r="A4341" s="38">
        <v>4339</v>
      </c>
      <c r="B4341" s="38"/>
      <c r="C4341" s="38" t="s">
        <v>16196</v>
      </c>
      <c r="D4341" s="6" t="s">
        <v>4209</v>
      </c>
      <c r="E4341" s="3">
        <v>6</v>
      </c>
    </row>
    <row r="4342" spans="1:5" ht="33">
      <c r="A4342" s="38">
        <v>4340</v>
      </c>
      <c r="B4342" s="38"/>
      <c r="C4342" s="38" t="s">
        <v>16197</v>
      </c>
      <c r="D4342" s="6" t="s">
        <v>4210</v>
      </c>
      <c r="E4342" s="3">
        <v>6</v>
      </c>
    </row>
    <row r="4343" spans="1:5" ht="33">
      <c r="A4343" s="38">
        <v>4341</v>
      </c>
      <c r="B4343" s="38"/>
      <c r="C4343" s="38" t="s">
        <v>16198</v>
      </c>
      <c r="D4343" s="6" t="s">
        <v>4211</v>
      </c>
      <c r="E4343" s="3">
        <v>6</v>
      </c>
    </row>
    <row r="4344" spans="1:5" ht="33">
      <c r="A4344" s="38">
        <v>4342</v>
      </c>
      <c r="B4344" s="38"/>
      <c r="C4344" s="38" t="s">
        <v>16199</v>
      </c>
      <c r="D4344" s="6" t="s">
        <v>4212</v>
      </c>
      <c r="E4344" s="3">
        <v>6</v>
      </c>
    </row>
    <row r="4345" spans="1:5" ht="33">
      <c r="A4345" s="38">
        <v>4343</v>
      </c>
      <c r="B4345" s="38"/>
      <c r="C4345" s="38" t="s">
        <v>16200</v>
      </c>
      <c r="D4345" s="6" t="s">
        <v>4213</v>
      </c>
      <c r="E4345" s="3">
        <v>6</v>
      </c>
    </row>
    <row r="4346" spans="1:5" ht="33">
      <c r="A4346" s="38">
        <v>4344</v>
      </c>
      <c r="B4346" s="38"/>
      <c r="C4346" s="38" t="s">
        <v>16201</v>
      </c>
      <c r="D4346" s="6" t="s">
        <v>4214</v>
      </c>
      <c r="E4346" s="3">
        <v>6</v>
      </c>
    </row>
    <row r="4347" spans="1:5" ht="33">
      <c r="A4347" s="38">
        <v>4345</v>
      </c>
      <c r="B4347" s="38"/>
      <c r="C4347" s="38" t="s">
        <v>16202</v>
      </c>
      <c r="D4347" s="6" t="s">
        <v>4215</v>
      </c>
      <c r="E4347" s="3">
        <v>6</v>
      </c>
    </row>
    <row r="4348" spans="1:5" ht="33">
      <c r="A4348" s="38">
        <v>4346</v>
      </c>
      <c r="B4348" s="38"/>
      <c r="C4348" s="38" t="s">
        <v>16203</v>
      </c>
      <c r="D4348" s="6" t="s">
        <v>4216</v>
      </c>
      <c r="E4348" s="3">
        <v>6</v>
      </c>
    </row>
    <row r="4349" spans="1:5" ht="33">
      <c r="A4349" s="38">
        <v>4347</v>
      </c>
      <c r="B4349" s="38"/>
      <c r="C4349" s="38" t="s">
        <v>16204</v>
      </c>
      <c r="D4349" s="6" t="s">
        <v>4217</v>
      </c>
      <c r="E4349" s="3">
        <v>6</v>
      </c>
    </row>
    <row r="4350" spans="1:5" ht="33">
      <c r="A4350" s="38">
        <v>4348</v>
      </c>
      <c r="B4350" s="38"/>
      <c r="C4350" s="38" t="s">
        <v>16205</v>
      </c>
      <c r="D4350" s="6" t="s">
        <v>4218</v>
      </c>
      <c r="E4350" s="3">
        <v>6</v>
      </c>
    </row>
    <row r="4351" spans="1:5" ht="18.75">
      <c r="A4351" s="38">
        <v>4349</v>
      </c>
      <c r="B4351" s="38"/>
      <c r="C4351" s="38" t="s">
        <v>16206</v>
      </c>
      <c r="D4351" s="6" t="s">
        <v>4219</v>
      </c>
      <c r="E4351" s="3">
        <v>6</v>
      </c>
    </row>
    <row r="4352" spans="1:5" ht="33">
      <c r="A4352" s="38">
        <v>4350</v>
      </c>
      <c r="B4352" s="38"/>
      <c r="C4352" s="38" t="s">
        <v>16207</v>
      </c>
      <c r="D4352" s="6" t="s">
        <v>4220</v>
      </c>
      <c r="E4352" s="3">
        <v>6</v>
      </c>
    </row>
    <row r="4353" spans="1:5" ht="33">
      <c r="A4353" s="38">
        <v>4351</v>
      </c>
      <c r="B4353" s="38"/>
      <c r="C4353" s="38" t="s">
        <v>16208</v>
      </c>
      <c r="D4353" s="6" t="s">
        <v>4221</v>
      </c>
      <c r="E4353" s="3">
        <v>6</v>
      </c>
    </row>
    <row r="4354" spans="1:5" ht="33">
      <c r="A4354" s="38">
        <v>4352</v>
      </c>
      <c r="B4354" s="38"/>
      <c r="C4354" s="38" t="s">
        <v>16209</v>
      </c>
      <c r="D4354" s="6" t="s">
        <v>4222</v>
      </c>
      <c r="E4354" s="3">
        <v>6</v>
      </c>
    </row>
    <row r="4355" spans="1:5" ht="33">
      <c r="A4355" s="38">
        <v>4353</v>
      </c>
      <c r="B4355" s="38"/>
      <c r="C4355" s="38" t="s">
        <v>16210</v>
      </c>
      <c r="D4355" s="6" t="s">
        <v>4223</v>
      </c>
      <c r="E4355" s="3">
        <v>6</v>
      </c>
    </row>
    <row r="4356" spans="1:5" ht="33">
      <c r="A4356" s="38">
        <v>4354</v>
      </c>
      <c r="B4356" s="38"/>
      <c r="C4356" s="38" t="s">
        <v>16211</v>
      </c>
      <c r="D4356" s="6" t="s">
        <v>4224</v>
      </c>
      <c r="E4356" s="3">
        <v>6</v>
      </c>
    </row>
    <row r="4357" spans="1:5" ht="33">
      <c r="A4357" s="38">
        <v>4355</v>
      </c>
      <c r="B4357" s="38"/>
      <c r="C4357" s="38" t="s">
        <v>16212</v>
      </c>
      <c r="D4357" s="6" t="s">
        <v>4225</v>
      </c>
      <c r="E4357" s="3">
        <v>6</v>
      </c>
    </row>
    <row r="4358" spans="1:5" ht="33">
      <c r="A4358" s="38">
        <v>4356</v>
      </c>
      <c r="B4358" s="38"/>
      <c r="C4358" s="38" t="s">
        <v>16213</v>
      </c>
      <c r="D4358" s="6" t="s">
        <v>4226</v>
      </c>
      <c r="E4358" s="3">
        <v>6</v>
      </c>
    </row>
    <row r="4359" spans="1:5" ht="33">
      <c r="A4359" s="38">
        <v>4357</v>
      </c>
      <c r="B4359" s="38"/>
      <c r="C4359" s="38" t="s">
        <v>16214</v>
      </c>
      <c r="D4359" s="6" t="s">
        <v>4227</v>
      </c>
      <c r="E4359" s="3">
        <v>6</v>
      </c>
    </row>
    <row r="4360" spans="1:5" ht="33">
      <c r="A4360" s="38">
        <v>4358</v>
      </c>
      <c r="B4360" s="38"/>
      <c r="C4360" s="38" t="s">
        <v>16215</v>
      </c>
      <c r="D4360" s="6" t="s">
        <v>4228</v>
      </c>
      <c r="E4360" s="3">
        <v>6</v>
      </c>
    </row>
    <row r="4361" spans="1:5" ht="33">
      <c r="A4361" s="38">
        <v>4359</v>
      </c>
      <c r="B4361" s="38"/>
      <c r="C4361" s="38" t="s">
        <v>16216</v>
      </c>
      <c r="D4361" s="6" t="s">
        <v>4229</v>
      </c>
      <c r="E4361" s="3">
        <v>6</v>
      </c>
    </row>
    <row r="4362" spans="1:5" ht="33">
      <c r="A4362" s="38">
        <v>4360</v>
      </c>
      <c r="B4362" s="38"/>
      <c r="C4362" s="38" t="s">
        <v>16217</v>
      </c>
      <c r="D4362" s="6" t="s">
        <v>4230</v>
      </c>
      <c r="E4362" s="3">
        <v>6</v>
      </c>
    </row>
    <row r="4363" spans="1:5" ht="33">
      <c r="A4363" s="38">
        <v>4361</v>
      </c>
      <c r="B4363" s="38"/>
      <c r="C4363" s="38" t="s">
        <v>16218</v>
      </c>
      <c r="D4363" s="6" t="s">
        <v>4231</v>
      </c>
      <c r="E4363" s="3">
        <v>6</v>
      </c>
    </row>
    <row r="4364" spans="1:5" ht="33">
      <c r="A4364" s="38">
        <v>4362</v>
      </c>
      <c r="B4364" s="38"/>
      <c r="C4364" s="38" t="s">
        <v>16219</v>
      </c>
      <c r="D4364" s="6" t="s">
        <v>4232</v>
      </c>
      <c r="E4364" s="3">
        <v>6</v>
      </c>
    </row>
    <row r="4365" spans="1:5" ht="33">
      <c r="A4365" s="38">
        <v>4363</v>
      </c>
      <c r="B4365" s="38"/>
      <c r="C4365" s="38" t="s">
        <v>16220</v>
      </c>
      <c r="D4365" s="6" t="s">
        <v>4233</v>
      </c>
      <c r="E4365" s="3">
        <v>6</v>
      </c>
    </row>
    <row r="4366" spans="1:5" ht="33">
      <c r="A4366" s="38">
        <v>4364</v>
      </c>
      <c r="B4366" s="38"/>
      <c r="C4366" s="38" t="s">
        <v>16221</v>
      </c>
      <c r="D4366" s="6" t="s">
        <v>4234</v>
      </c>
      <c r="E4366" s="3">
        <v>6</v>
      </c>
    </row>
    <row r="4367" spans="1:5" ht="33">
      <c r="A4367" s="38">
        <v>4365</v>
      </c>
      <c r="B4367" s="38"/>
      <c r="C4367" s="38" t="s">
        <v>16222</v>
      </c>
      <c r="D4367" s="6" t="s">
        <v>4235</v>
      </c>
      <c r="E4367" s="3">
        <v>6</v>
      </c>
    </row>
    <row r="4368" spans="1:5" ht="33">
      <c r="A4368" s="38">
        <v>4366</v>
      </c>
      <c r="B4368" s="38"/>
      <c r="C4368" s="38" t="s">
        <v>16223</v>
      </c>
      <c r="D4368" s="6" t="s">
        <v>4236</v>
      </c>
      <c r="E4368" s="3">
        <v>6</v>
      </c>
    </row>
    <row r="4369" spans="1:5" ht="33">
      <c r="A4369" s="38">
        <v>4367</v>
      </c>
      <c r="B4369" s="38"/>
      <c r="C4369" s="38" t="s">
        <v>16224</v>
      </c>
      <c r="D4369" s="6" t="s">
        <v>4237</v>
      </c>
      <c r="E4369" s="3">
        <v>6</v>
      </c>
    </row>
    <row r="4370" spans="1:5" ht="33">
      <c r="A4370" s="38">
        <v>4368</v>
      </c>
      <c r="B4370" s="38"/>
      <c r="C4370" s="38" t="s">
        <v>16225</v>
      </c>
      <c r="D4370" s="6" t="s">
        <v>4238</v>
      </c>
      <c r="E4370" s="3">
        <v>6</v>
      </c>
    </row>
    <row r="4371" spans="1:5" ht="33">
      <c r="A4371" s="38">
        <v>4369</v>
      </c>
      <c r="B4371" s="38"/>
      <c r="C4371" s="38" t="s">
        <v>16226</v>
      </c>
      <c r="D4371" s="6" t="s">
        <v>4239</v>
      </c>
      <c r="E4371" s="3">
        <v>6</v>
      </c>
    </row>
    <row r="4372" spans="1:5" ht="33">
      <c r="A4372" s="38">
        <v>4370</v>
      </c>
      <c r="B4372" s="38"/>
      <c r="C4372" s="38" t="s">
        <v>16227</v>
      </c>
      <c r="D4372" s="6" t="s">
        <v>4240</v>
      </c>
      <c r="E4372" s="3">
        <v>6</v>
      </c>
    </row>
    <row r="4373" spans="1:5" ht="33">
      <c r="A4373" s="38">
        <v>4371</v>
      </c>
      <c r="B4373" s="38"/>
      <c r="C4373" s="38" t="s">
        <v>16228</v>
      </c>
      <c r="D4373" s="6" t="s">
        <v>4241</v>
      </c>
      <c r="E4373" s="3">
        <v>6</v>
      </c>
    </row>
    <row r="4374" spans="1:5" ht="18.75">
      <c r="A4374" s="38">
        <v>4372</v>
      </c>
      <c r="B4374" s="38"/>
      <c r="C4374" s="38" t="s">
        <v>16229</v>
      </c>
      <c r="D4374" s="6" t="s">
        <v>4242</v>
      </c>
      <c r="E4374" s="3">
        <v>6</v>
      </c>
    </row>
    <row r="4375" spans="1:5" ht="33">
      <c r="A4375" s="38">
        <v>4373</v>
      </c>
      <c r="B4375" s="38"/>
      <c r="C4375" s="38" t="s">
        <v>16230</v>
      </c>
      <c r="D4375" s="6" t="s">
        <v>4243</v>
      </c>
      <c r="E4375" s="3">
        <v>6</v>
      </c>
    </row>
    <row r="4376" spans="1:5" ht="33">
      <c r="A4376" s="38">
        <v>4374</v>
      </c>
      <c r="B4376" s="38"/>
      <c r="C4376" s="38" t="s">
        <v>16231</v>
      </c>
      <c r="D4376" s="6" t="s">
        <v>4244</v>
      </c>
      <c r="E4376" s="3">
        <v>6</v>
      </c>
    </row>
    <row r="4377" spans="1:5" ht="33">
      <c r="A4377" s="38">
        <v>4375</v>
      </c>
      <c r="B4377" s="38"/>
      <c r="C4377" s="38" t="s">
        <v>16232</v>
      </c>
      <c r="D4377" s="6" t="s">
        <v>4245</v>
      </c>
      <c r="E4377" s="3">
        <v>6</v>
      </c>
    </row>
    <row r="4378" spans="1:5" ht="33">
      <c r="A4378" s="38">
        <v>4376</v>
      </c>
      <c r="B4378" s="38"/>
      <c r="C4378" s="38" t="s">
        <v>16233</v>
      </c>
      <c r="D4378" s="6" t="s">
        <v>4246</v>
      </c>
      <c r="E4378" s="3">
        <v>6</v>
      </c>
    </row>
    <row r="4379" spans="1:5" ht="33">
      <c r="A4379" s="38">
        <v>4377</v>
      </c>
      <c r="B4379" s="38"/>
      <c r="C4379" s="38" t="s">
        <v>16234</v>
      </c>
      <c r="D4379" s="6" t="s">
        <v>4247</v>
      </c>
      <c r="E4379" s="3">
        <v>6</v>
      </c>
    </row>
    <row r="4380" spans="1:5" ht="33">
      <c r="A4380" s="38">
        <v>4378</v>
      </c>
      <c r="B4380" s="38"/>
      <c r="C4380" s="38" t="s">
        <v>16235</v>
      </c>
      <c r="D4380" s="6" t="s">
        <v>4248</v>
      </c>
      <c r="E4380" s="3">
        <v>6</v>
      </c>
    </row>
    <row r="4381" spans="1:5" ht="45.75" customHeight="1">
      <c r="A4381" s="38">
        <v>4379</v>
      </c>
      <c r="B4381" s="38"/>
      <c r="C4381" s="38" t="s">
        <v>26290</v>
      </c>
      <c r="D4381" s="6" t="s">
        <v>4249</v>
      </c>
      <c r="E4381" s="3">
        <v>6</v>
      </c>
    </row>
    <row r="4382" spans="1:5" ht="33">
      <c r="A4382" s="38">
        <v>4380</v>
      </c>
      <c r="B4382" s="38"/>
      <c r="C4382" s="38" t="s">
        <v>16237</v>
      </c>
      <c r="D4382" s="6" t="s">
        <v>4250</v>
      </c>
      <c r="E4382" s="3">
        <v>6</v>
      </c>
    </row>
    <row r="4383" spans="1:5" ht="33">
      <c r="A4383" s="38">
        <v>4381</v>
      </c>
      <c r="B4383" s="38"/>
      <c r="C4383" s="38" t="s">
        <v>16238</v>
      </c>
      <c r="D4383" s="6" t="s">
        <v>4251</v>
      </c>
      <c r="E4383" s="3">
        <v>6</v>
      </c>
    </row>
    <row r="4384" spans="1:5" ht="33">
      <c r="A4384" s="38">
        <v>4382</v>
      </c>
      <c r="B4384" s="38"/>
      <c r="C4384" s="38" t="s">
        <v>16239</v>
      </c>
      <c r="D4384" s="6" t="s">
        <v>4252</v>
      </c>
      <c r="E4384" s="3">
        <v>6</v>
      </c>
    </row>
    <row r="4385" spans="1:5" ht="33">
      <c r="A4385" s="38">
        <v>4383</v>
      </c>
      <c r="B4385" s="38"/>
      <c r="C4385" s="38" t="s">
        <v>16240</v>
      </c>
      <c r="D4385" s="6" t="s">
        <v>4253</v>
      </c>
      <c r="E4385" s="3">
        <v>6</v>
      </c>
    </row>
    <row r="4386" spans="1:5" ht="33">
      <c r="A4386" s="38">
        <v>4384</v>
      </c>
      <c r="B4386" s="38"/>
      <c r="C4386" s="38" t="s">
        <v>16241</v>
      </c>
      <c r="D4386" s="6" t="s">
        <v>4254</v>
      </c>
      <c r="E4386" s="3">
        <v>6</v>
      </c>
    </row>
    <row r="4387" spans="1:5" ht="33">
      <c r="A4387" s="38">
        <v>4385</v>
      </c>
      <c r="B4387" s="38"/>
      <c r="C4387" s="38" t="s">
        <v>16242</v>
      </c>
      <c r="D4387" s="6" t="s">
        <v>4255</v>
      </c>
      <c r="E4387" s="3">
        <v>6</v>
      </c>
    </row>
    <row r="4388" spans="1:5" ht="33">
      <c r="A4388" s="38">
        <v>4386</v>
      </c>
      <c r="B4388" s="38"/>
      <c r="C4388" s="38" t="s">
        <v>16243</v>
      </c>
      <c r="D4388" s="6" t="s">
        <v>4256</v>
      </c>
      <c r="E4388" s="3">
        <v>6</v>
      </c>
    </row>
    <row r="4389" spans="1:5" ht="33">
      <c r="A4389" s="38">
        <v>4387</v>
      </c>
      <c r="B4389" s="38"/>
      <c r="C4389" s="38" t="s">
        <v>16244</v>
      </c>
      <c r="D4389" s="6" t="s">
        <v>4257</v>
      </c>
      <c r="E4389" s="3">
        <v>6</v>
      </c>
    </row>
    <row r="4390" spans="1:5" ht="33">
      <c r="A4390" s="38">
        <v>4388</v>
      </c>
      <c r="B4390" s="38"/>
      <c r="C4390" s="38" t="s">
        <v>16245</v>
      </c>
      <c r="D4390" s="6" t="s">
        <v>4258</v>
      </c>
      <c r="E4390" s="3">
        <v>6</v>
      </c>
    </row>
    <row r="4391" spans="1:5" ht="33">
      <c r="A4391" s="38">
        <v>4389</v>
      </c>
      <c r="B4391" s="38"/>
      <c r="C4391" s="38" t="s">
        <v>16246</v>
      </c>
      <c r="D4391" s="6" t="s">
        <v>4259</v>
      </c>
      <c r="E4391" s="3">
        <v>6</v>
      </c>
    </row>
    <row r="4392" spans="1:5" ht="33">
      <c r="A4392" s="38">
        <v>4390</v>
      </c>
      <c r="B4392" s="38"/>
      <c r="C4392" s="38" t="s">
        <v>16247</v>
      </c>
      <c r="D4392" s="6" t="s">
        <v>4260</v>
      </c>
      <c r="E4392" s="3">
        <v>6</v>
      </c>
    </row>
    <row r="4393" spans="1:5" ht="33">
      <c r="A4393" s="38">
        <v>4391</v>
      </c>
      <c r="B4393" s="38"/>
      <c r="C4393" s="38" t="s">
        <v>16248</v>
      </c>
      <c r="D4393" s="6" t="s">
        <v>4261</v>
      </c>
      <c r="E4393" s="3">
        <v>6</v>
      </c>
    </row>
    <row r="4394" spans="1:5" ht="33">
      <c r="A4394" s="38">
        <v>4392</v>
      </c>
      <c r="B4394" s="38"/>
      <c r="C4394" s="38" t="s">
        <v>16249</v>
      </c>
      <c r="D4394" s="6" t="s">
        <v>4262</v>
      </c>
      <c r="E4394" s="3">
        <v>6</v>
      </c>
    </row>
    <row r="4395" spans="1:5" ht="33">
      <c r="A4395" s="38">
        <v>4393</v>
      </c>
      <c r="B4395" s="38"/>
      <c r="C4395" s="38" t="s">
        <v>16250</v>
      </c>
      <c r="D4395" s="6" t="s">
        <v>4263</v>
      </c>
      <c r="E4395" s="3">
        <v>6</v>
      </c>
    </row>
    <row r="4396" spans="1:5" ht="33">
      <c r="A4396" s="38">
        <v>4394</v>
      </c>
      <c r="B4396" s="38"/>
      <c r="C4396" s="38" t="s">
        <v>16251</v>
      </c>
      <c r="D4396" s="6" t="s">
        <v>4264</v>
      </c>
      <c r="E4396" s="3">
        <v>6</v>
      </c>
    </row>
    <row r="4397" spans="1:5" ht="33">
      <c r="A4397" s="38">
        <v>4395</v>
      </c>
      <c r="B4397" s="38"/>
      <c r="C4397" s="38" t="s">
        <v>16252</v>
      </c>
      <c r="D4397" s="6" t="s">
        <v>4265</v>
      </c>
      <c r="E4397" s="3">
        <v>6</v>
      </c>
    </row>
    <row r="4398" spans="1:5" ht="33">
      <c r="A4398" s="38">
        <v>4396</v>
      </c>
      <c r="B4398" s="38"/>
      <c r="C4398" s="38" t="s">
        <v>16253</v>
      </c>
      <c r="D4398" s="6" t="s">
        <v>4266</v>
      </c>
      <c r="E4398" s="3">
        <v>6</v>
      </c>
    </row>
    <row r="4399" spans="1:5" ht="33">
      <c r="A4399" s="38">
        <v>4397</v>
      </c>
      <c r="B4399" s="38"/>
      <c r="C4399" s="38" t="s">
        <v>16254</v>
      </c>
      <c r="D4399" s="6" t="s">
        <v>4267</v>
      </c>
      <c r="E4399" s="3">
        <v>6</v>
      </c>
    </row>
    <row r="4400" spans="1:5" ht="33">
      <c r="A4400" s="38">
        <v>4398</v>
      </c>
      <c r="B4400" s="38"/>
      <c r="C4400" s="38" t="s">
        <v>16255</v>
      </c>
      <c r="D4400" s="6" t="s">
        <v>4268</v>
      </c>
      <c r="E4400" s="3">
        <v>6</v>
      </c>
    </row>
    <row r="4401" spans="1:5" ht="33">
      <c r="A4401" s="38">
        <v>4399</v>
      </c>
      <c r="B4401" s="38"/>
      <c r="C4401" s="38" t="s">
        <v>16256</v>
      </c>
      <c r="D4401" s="6" t="s">
        <v>4269</v>
      </c>
      <c r="E4401" s="3">
        <v>6</v>
      </c>
    </row>
    <row r="4402" spans="1:5" ht="33">
      <c r="A4402" s="38">
        <v>4400</v>
      </c>
      <c r="B4402" s="38"/>
      <c r="C4402" s="38" t="s">
        <v>16257</v>
      </c>
      <c r="D4402" s="6" t="s">
        <v>4270</v>
      </c>
      <c r="E4402" s="3">
        <v>6</v>
      </c>
    </row>
    <row r="4403" spans="1:5" ht="33">
      <c r="A4403" s="38">
        <v>4401</v>
      </c>
      <c r="B4403" s="38"/>
      <c r="C4403" s="38" t="s">
        <v>16258</v>
      </c>
      <c r="D4403" s="6" t="s">
        <v>4271</v>
      </c>
      <c r="E4403" s="3">
        <v>6</v>
      </c>
    </row>
    <row r="4404" spans="1:5" ht="33">
      <c r="A4404" s="38">
        <v>4402</v>
      </c>
      <c r="B4404" s="38"/>
      <c r="C4404" s="38" t="s">
        <v>16259</v>
      </c>
      <c r="D4404" s="6" t="s">
        <v>4272</v>
      </c>
      <c r="E4404" s="3">
        <v>6</v>
      </c>
    </row>
    <row r="4405" spans="1:5" ht="33">
      <c r="A4405" s="38">
        <v>4403</v>
      </c>
      <c r="B4405" s="38"/>
      <c r="C4405" s="38" t="s">
        <v>16260</v>
      </c>
      <c r="D4405" s="6" t="s">
        <v>4273</v>
      </c>
      <c r="E4405" s="3">
        <v>6</v>
      </c>
    </row>
    <row r="4406" spans="1:5" ht="33">
      <c r="A4406" s="38">
        <v>4404</v>
      </c>
      <c r="B4406" s="38"/>
      <c r="C4406" s="38" t="s">
        <v>16261</v>
      </c>
      <c r="D4406" s="6" t="s">
        <v>4274</v>
      </c>
      <c r="E4406" s="3">
        <v>6</v>
      </c>
    </row>
    <row r="4407" spans="1:5" ht="33">
      <c r="A4407" s="38">
        <v>4405</v>
      </c>
      <c r="B4407" s="38"/>
      <c r="C4407" s="38" t="s">
        <v>16262</v>
      </c>
      <c r="D4407" s="6" t="s">
        <v>4275</v>
      </c>
      <c r="E4407" s="3">
        <v>6</v>
      </c>
    </row>
    <row r="4408" spans="1:5" ht="33">
      <c r="A4408" s="38">
        <v>4406</v>
      </c>
      <c r="B4408" s="38"/>
      <c r="C4408" s="38" t="s">
        <v>16263</v>
      </c>
      <c r="D4408" s="6" t="s">
        <v>4276</v>
      </c>
      <c r="E4408" s="3">
        <v>6</v>
      </c>
    </row>
    <row r="4409" spans="1:5" ht="33">
      <c r="A4409" s="38">
        <v>4407</v>
      </c>
      <c r="B4409" s="38"/>
      <c r="C4409" s="38" t="s">
        <v>16264</v>
      </c>
      <c r="D4409" s="6" t="s">
        <v>4277</v>
      </c>
      <c r="E4409" s="3">
        <v>6</v>
      </c>
    </row>
    <row r="4410" spans="1:5" ht="33">
      <c r="A4410" s="38">
        <v>4408</v>
      </c>
      <c r="B4410" s="38"/>
      <c r="C4410" s="38" t="s">
        <v>16265</v>
      </c>
      <c r="D4410" s="6" t="s">
        <v>4278</v>
      </c>
      <c r="E4410" s="3">
        <v>6</v>
      </c>
    </row>
    <row r="4411" spans="1:5" ht="33">
      <c r="A4411" s="38">
        <v>4409</v>
      </c>
      <c r="B4411" s="38"/>
      <c r="C4411" s="38" t="s">
        <v>16266</v>
      </c>
      <c r="D4411" s="6" t="s">
        <v>4279</v>
      </c>
      <c r="E4411" s="3">
        <v>6</v>
      </c>
    </row>
    <row r="4412" spans="1:5" ht="33">
      <c r="A4412" s="38">
        <v>4410</v>
      </c>
      <c r="B4412" s="38"/>
      <c r="C4412" s="38" t="s">
        <v>16267</v>
      </c>
      <c r="D4412" s="6" t="s">
        <v>4280</v>
      </c>
      <c r="E4412" s="3">
        <v>6</v>
      </c>
    </row>
    <row r="4413" spans="1:5" ht="33">
      <c r="A4413" s="38">
        <v>4411</v>
      </c>
      <c r="B4413" s="38"/>
      <c r="C4413" s="38" t="s">
        <v>16268</v>
      </c>
      <c r="D4413" s="6" t="s">
        <v>4281</v>
      </c>
      <c r="E4413" s="3">
        <v>6</v>
      </c>
    </row>
    <row r="4414" spans="1:5" ht="33">
      <c r="A4414" s="38">
        <v>4412</v>
      </c>
      <c r="B4414" s="38"/>
      <c r="C4414" s="38" t="s">
        <v>16269</v>
      </c>
      <c r="D4414" s="6" t="s">
        <v>4282</v>
      </c>
      <c r="E4414" s="3">
        <v>6</v>
      </c>
    </row>
    <row r="4415" spans="1:5" ht="33">
      <c r="A4415" s="38">
        <v>4413</v>
      </c>
      <c r="B4415" s="38"/>
      <c r="C4415" s="38" t="s">
        <v>16270</v>
      </c>
      <c r="D4415" s="6" t="s">
        <v>4283</v>
      </c>
      <c r="E4415" s="3">
        <v>6</v>
      </c>
    </row>
    <row r="4416" spans="1:5" ht="33">
      <c r="A4416" s="38">
        <v>4414</v>
      </c>
      <c r="B4416" s="38"/>
      <c r="C4416" s="38" t="s">
        <v>16271</v>
      </c>
      <c r="D4416" s="6" t="s">
        <v>4284</v>
      </c>
      <c r="E4416" s="3">
        <v>6</v>
      </c>
    </row>
    <row r="4417" spans="1:5" ht="33">
      <c r="A4417" s="38">
        <v>4415</v>
      </c>
      <c r="B4417" s="38"/>
      <c r="C4417" s="38" t="s">
        <v>16272</v>
      </c>
      <c r="D4417" s="6" t="s">
        <v>4285</v>
      </c>
      <c r="E4417" s="3">
        <v>6</v>
      </c>
    </row>
    <row r="4418" spans="1:5" ht="33">
      <c r="A4418" s="38">
        <v>4416</v>
      </c>
      <c r="B4418" s="38"/>
      <c r="C4418" s="38" t="s">
        <v>16273</v>
      </c>
      <c r="D4418" s="6" t="s">
        <v>4286</v>
      </c>
      <c r="E4418" s="3">
        <v>6</v>
      </c>
    </row>
    <row r="4419" spans="1:5" ht="33">
      <c r="A4419" s="38">
        <v>4417</v>
      </c>
      <c r="B4419" s="38"/>
      <c r="C4419" s="38" t="s">
        <v>16274</v>
      </c>
      <c r="D4419" s="6" t="s">
        <v>4287</v>
      </c>
      <c r="E4419" s="3">
        <v>6</v>
      </c>
    </row>
    <row r="4420" spans="1:5" ht="33">
      <c r="A4420" s="38">
        <v>4418</v>
      </c>
      <c r="B4420" s="38"/>
      <c r="C4420" s="38" t="s">
        <v>16275</v>
      </c>
      <c r="D4420" s="6" t="s">
        <v>4288</v>
      </c>
      <c r="E4420" s="3">
        <v>6</v>
      </c>
    </row>
    <row r="4421" spans="1:5" ht="33">
      <c r="A4421" s="38">
        <v>4419</v>
      </c>
      <c r="B4421" s="38"/>
      <c r="C4421" s="38" t="s">
        <v>16276</v>
      </c>
      <c r="D4421" s="6" t="s">
        <v>4289</v>
      </c>
      <c r="E4421" s="3">
        <v>6</v>
      </c>
    </row>
    <row r="4422" spans="1:5" ht="33">
      <c r="A4422" s="38">
        <v>4420</v>
      </c>
      <c r="B4422" s="38"/>
      <c r="C4422" s="38" t="s">
        <v>16277</v>
      </c>
      <c r="D4422" s="6" t="s">
        <v>4290</v>
      </c>
      <c r="E4422" s="3">
        <v>6</v>
      </c>
    </row>
    <row r="4423" spans="1:5" ht="33">
      <c r="A4423" s="38">
        <v>4421</v>
      </c>
      <c r="B4423" s="38"/>
      <c r="C4423" s="38" t="s">
        <v>16278</v>
      </c>
      <c r="D4423" s="6" t="s">
        <v>4291</v>
      </c>
      <c r="E4423" s="3">
        <v>6</v>
      </c>
    </row>
    <row r="4424" spans="1:5" ht="33">
      <c r="A4424" s="38">
        <v>4422</v>
      </c>
      <c r="B4424" s="38"/>
      <c r="C4424" s="38" t="s">
        <v>16279</v>
      </c>
      <c r="D4424" s="6" t="s">
        <v>4292</v>
      </c>
      <c r="E4424" s="3">
        <v>6</v>
      </c>
    </row>
    <row r="4425" spans="1:5" ht="33">
      <c r="A4425" s="38">
        <v>4423</v>
      </c>
      <c r="B4425" s="38"/>
      <c r="C4425" s="38" t="s">
        <v>16280</v>
      </c>
      <c r="D4425" s="6" t="s">
        <v>4293</v>
      </c>
      <c r="E4425" s="3">
        <v>6</v>
      </c>
    </row>
    <row r="4426" spans="1:5" ht="33">
      <c r="A4426" s="38">
        <v>4424</v>
      </c>
      <c r="B4426" s="38"/>
      <c r="C4426" s="38" t="s">
        <v>16281</v>
      </c>
      <c r="D4426" s="6" t="s">
        <v>4294</v>
      </c>
      <c r="E4426" s="3">
        <v>6</v>
      </c>
    </row>
    <row r="4427" spans="1:5" ht="33">
      <c r="A4427" s="38">
        <v>4425</v>
      </c>
      <c r="B4427" s="38"/>
      <c r="C4427" s="38" t="s">
        <v>16282</v>
      </c>
      <c r="D4427" s="6" t="s">
        <v>4295</v>
      </c>
      <c r="E4427" s="3">
        <v>6</v>
      </c>
    </row>
    <row r="4428" spans="1:5" ht="33">
      <c r="A4428" s="38">
        <v>4426</v>
      </c>
      <c r="B4428" s="38"/>
      <c r="C4428" s="38" t="s">
        <v>16283</v>
      </c>
      <c r="D4428" s="6" t="s">
        <v>4296</v>
      </c>
      <c r="E4428" s="3">
        <v>6</v>
      </c>
    </row>
    <row r="4429" spans="1:5" ht="33">
      <c r="A4429" s="38">
        <v>4427</v>
      </c>
      <c r="B4429" s="38"/>
      <c r="C4429" s="38" t="s">
        <v>16284</v>
      </c>
      <c r="D4429" s="6" t="s">
        <v>4297</v>
      </c>
      <c r="E4429" s="3">
        <v>6</v>
      </c>
    </row>
    <row r="4430" spans="1:5" ht="33">
      <c r="A4430" s="38">
        <v>4428</v>
      </c>
      <c r="B4430" s="38"/>
      <c r="C4430" s="38" t="s">
        <v>16285</v>
      </c>
      <c r="D4430" s="6" t="s">
        <v>4298</v>
      </c>
      <c r="E4430" s="3">
        <v>6</v>
      </c>
    </row>
    <row r="4431" spans="1:5" ht="33">
      <c r="A4431" s="38">
        <v>4429</v>
      </c>
      <c r="B4431" s="38"/>
      <c r="C4431" s="38" t="s">
        <v>16286</v>
      </c>
      <c r="D4431" s="6" t="s">
        <v>4299</v>
      </c>
      <c r="E4431" s="3">
        <v>6</v>
      </c>
    </row>
    <row r="4432" spans="1:5" ht="33">
      <c r="A4432" s="38">
        <v>4430</v>
      </c>
      <c r="B4432" s="38"/>
      <c r="C4432" s="38" t="s">
        <v>16287</v>
      </c>
      <c r="D4432" s="6" t="s">
        <v>4300</v>
      </c>
      <c r="E4432" s="3">
        <v>6</v>
      </c>
    </row>
    <row r="4433" spans="1:5" ht="33">
      <c r="A4433" s="38">
        <v>4431</v>
      </c>
      <c r="B4433" s="38"/>
      <c r="C4433" s="38" t="s">
        <v>16288</v>
      </c>
      <c r="D4433" s="6" t="s">
        <v>4301</v>
      </c>
      <c r="E4433" s="3">
        <v>6</v>
      </c>
    </row>
    <row r="4434" spans="1:5" ht="33">
      <c r="A4434" s="38">
        <v>4432</v>
      </c>
      <c r="B4434" s="38"/>
      <c r="C4434" s="38" t="s">
        <v>16289</v>
      </c>
      <c r="D4434" s="6" t="s">
        <v>4302</v>
      </c>
      <c r="E4434" s="3">
        <v>6</v>
      </c>
    </row>
    <row r="4435" spans="1:5" ht="33">
      <c r="A4435" s="38">
        <v>4433</v>
      </c>
      <c r="B4435" s="38"/>
      <c r="C4435" s="38" t="s">
        <v>16290</v>
      </c>
      <c r="D4435" s="6" t="s">
        <v>4303</v>
      </c>
      <c r="E4435" s="3">
        <v>6</v>
      </c>
    </row>
    <row r="4436" spans="1:5" ht="49.5">
      <c r="A4436" s="38">
        <v>4434</v>
      </c>
      <c r="B4436" s="38"/>
      <c r="C4436" s="38" t="s">
        <v>16291</v>
      </c>
      <c r="D4436" s="6" t="s">
        <v>4304</v>
      </c>
      <c r="E4436" s="3">
        <v>6</v>
      </c>
    </row>
    <row r="4437" spans="1:5" ht="33">
      <c r="A4437" s="38">
        <v>4435</v>
      </c>
      <c r="B4437" s="38"/>
      <c r="C4437" s="38" t="s">
        <v>16292</v>
      </c>
      <c r="D4437" s="6" t="s">
        <v>4305</v>
      </c>
      <c r="E4437" s="3">
        <v>6</v>
      </c>
    </row>
    <row r="4438" spans="1:5" ht="33">
      <c r="A4438" s="38">
        <v>4436</v>
      </c>
      <c r="B4438" s="38"/>
      <c r="C4438" s="38" t="s">
        <v>16293</v>
      </c>
      <c r="D4438" s="6" t="s">
        <v>4306</v>
      </c>
      <c r="E4438" s="3">
        <v>6</v>
      </c>
    </row>
    <row r="4439" spans="1:5" ht="49.5">
      <c r="A4439" s="38">
        <v>4437</v>
      </c>
      <c r="B4439" s="38"/>
      <c r="C4439" s="38" t="s">
        <v>16294</v>
      </c>
      <c r="D4439" s="6" t="s">
        <v>4307</v>
      </c>
      <c r="E4439" s="3">
        <v>6</v>
      </c>
    </row>
    <row r="4440" spans="1:5" ht="33">
      <c r="A4440" s="38">
        <v>4438</v>
      </c>
      <c r="B4440" s="38"/>
      <c r="C4440" s="38" t="s">
        <v>16295</v>
      </c>
      <c r="D4440" s="6" t="s">
        <v>4308</v>
      </c>
      <c r="E4440" s="3">
        <v>6</v>
      </c>
    </row>
    <row r="4441" spans="1:5" ht="33">
      <c r="A4441" s="38">
        <v>4439</v>
      </c>
      <c r="B4441" s="38"/>
      <c r="C4441" s="38" t="s">
        <v>16296</v>
      </c>
      <c r="D4441" s="6" t="s">
        <v>4309</v>
      </c>
      <c r="E4441" s="3">
        <v>6</v>
      </c>
    </row>
    <row r="4442" spans="1:5" ht="33">
      <c r="A4442" s="38">
        <v>4440</v>
      </c>
      <c r="B4442" s="38"/>
      <c r="C4442" s="38" t="s">
        <v>16297</v>
      </c>
      <c r="D4442" s="6" t="s">
        <v>4310</v>
      </c>
      <c r="E4442" s="3">
        <v>6</v>
      </c>
    </row>
    <row r="4443" spans="1:5" ht="33">
      <c r="A4443" s="38">
        <v>4441</v>
      </c>
      <c r="B4443" s="38"/>
      <c r="C4443" s="38" t="s">
        <v>16297</v>
      </c>
      <c r="D4443" s="6" t="s">
        <v>4311</v>
      </c>
      <c r="E4443" s="3">
        <v>6</v>
      </c>
    </row>
    <row r="4444" spans="1:5" ht="33">
      <c r="A4444" s="38">
        <v>4442</v>
      </c>
      <c r="B4444" s="38"/>
      <c r="C4444" s="38" t="s">
        <v>16298</v>
      </c>
      <c r="D4444" s="6" t="s">
        <v>4312</v>
      </c>
      <c r="E4444" s="3">
        <v>6</v>
      </c>
    </row>
    <row r="4445" spans="1:5" ht="33">
      <c r="A4445" s="38">
        <v>4443</v>
      </c>
      <c r="B4445" s="38"/>
      <c r="C4445" s="38" t="s">
        <v>26296</v>
      </c>
      <c r="D4445" s="6" t="s">
        <v>4313</v>
      </c>
      <c r="E4445" s="3">
        <v>6</v>
      </c>
    </row>
    <row r="4446" spans="1:5" ht="33">
      <c r="A4446" s="38">
        <v>4444</v>
      </c>
      <c r="B4446" s="38"/>
      <c r="C4446" s="38" t="s">
        <v>16300</v>
      </c>
      <c r="D4446" s="6" t="s">
        <v>4314</v>
      </c>
      <c r="E4446" s="3">
        <v>6</v>
      </c>
    </row>
    <row r="4447" spans="1:5" ht="33">
      <c r="A4447" s="38">
        <v>4445</v>
      </c>
      <c r="B4447" s="38"/>
      <c r="C4447" s="38" t="s">
        <v>16301</v>
      </c>
      <c r="D4447" s="6" t="s">
        <v>4315</v>
      </c>
      <c r="E4447" s="3">
        <v>6</v>
      </c>
    </row>
    <row r="4448" spans="1:5" ht="33">
      <c r="A4448" s="38">
        <v>4446</v>
      </c>
      <c r="B4448" s="38"/>
      <c r="C4448" s="38" t="s">
        <v>16302</v>
      </c>
      <c r="D4448" s="6" t="s">
        <v>4316</v>
      </c>
      <c r="E4448" s="3">
        <v>6</v>
      </c>
    </row>
    <row r="4449" spans="1:5" ht="33">
      <c r="A4449" s="38">
        <v>4447</v>
      </c>
      <c r="B4449" s="38"/>
      <c r="C4449" s="38" t="s">
        <v>16303</v>
      </c>
      <c r="D4449" s="6" t="s">
        <v>4317</v>
      </c>
      <c r="E4449" s="3">
        <v>6</v>
      </c>
    </row>
    <row r="4450" spans="1:5" ht="33">
      <c r="A4450" s="38">
        <v>4448</v>
      </c>
      <c r="B4450" s="38"/>
      <c r="C4450" s="38" t="s">
        <v>16304</v>
      </c>
      <c r="D4450" s="6" t="s">
        <v>4318</v>
      </c>
      <c r="E4450" s="3">
        <v>6</v>
      </c>
    </row>
    <row r="4451" spans="1:5" ht="66">
      <c r="A4451" s="38">
        <v>4449</v>
      </c>
      <c r="B4451" s="38"/>
      <c r="C4451" s="38" t="s">
        <v>16305</v>
      </c>
      <c r="D4451" s="6" t="s">
        <v>4319</v>
      </c>
      <c r="E4451" s="3">
        <v>6</v>
      </c>
    </row>
    <row r="4452" spans="1:5" ht="33">
      <c r="A4452" s="38">
        <v>4450</v>
      </c>
      <c r="B4452" s="38"/>
      <c r="C4452" s="38" t="s">
        <v>16306</v>
      </c>
      <c r="D4452" s="6" t="s">
        <v>4320</v>
      </c>
      <c r="E4452" s="3">
        <v>6</v>
      </c>
    </row>
    <row r="4453" spans="1:5" ht="33">
      <c r="A4453" s="38">
        <v>4451</v>
      </c>
      <c r="B4453" s="38"/>
      <c r="C4453" s="38" t="s">
        <v>16307</v>
      </c>
      <c r="D4453" s="6" t="s">
        <v>4321</v>
      </c>
      <c r="E4453" s="3">
        <v>6</v>
      </c>
    </row>
    <row r="4454" spans="1:5" ht="33">
      <c r="A4454" s="38">
        <v>4452</v>
      </c>
      <c r="B4454" s="38"/>
      <c r="C4454" s="38" t="s">
        <v>16308</v>
      </c>
      <c r="D4454" s="6" t="s">
        <v>4322</v>
      </c>
      <c r="E4454" s="3">
        <v>6</v>
      </c>
    </row>
    <row r="4455" spans="1:5" ht="33">
      <c r="A4455" s="38">
        <v>4453</v>
      </c>
      <c r="B4455" s="38"/>
      <c r="C4455" s="38" t="s">
        <v>16309</v>
      </c>
      <c r="D4455" s="6" t="s">
        <v>4323</v>
      </c>
      <c r="E4455" s="3">
        <v>6</v>
      </c>
    </row>
    <row r="4456" spans="1:5" ht="33">
      <c r="A4456" s="38">
        <v>4454</v>
      </c>
      <c r="B4456" s="38"/>
      <c r="C4456" s="38" t="s">
        <v>16310</v>
      </c>
      <c r="D4456" s="6" t="s">
        <v>4324</v>
      </c>
      <c r="E4456" s="3">
        <v>6</v>
      </c>
    </row>
    <row r="4457" spans="1:5" ht="33">
      <c r="A4457" s="38">
        <v>4455</v>
      </c>
      <c r="B4457" s="38"/>
      <c r="C4457" s="38" t="s">
        <v>16311</v>
      </c>
      <c r="D4457" s="6" t="s">
        <v>4325</v>
      </c>
      <c r="E4457" s="3">
        <v>6</v>
      </c>
    </row>
    <row r="4458" spans="1:5" ht="33">
      <c r="A4458" s="38">
        <v>4456</v>
      </c>
      <c r="B4458" s="38"/>
      <c r="C4458" s="546" t="s">
        <v>26294</v>
      </c>
      <c r="D4458" s="6" t="s">
        <v>4326</v>
      </c>
      <c r="E4458" s="3">
        <v>6</v>
      </c>
    </row>
    <row r="4459" spans="1:5" ht="33">
      <c r="A4459" s="38">
        <v>4457</v>
      </c>
      <c r="B4459" s="38"/>
      <c r="C4459" s="546" t="s">
        <v>26295</v>
      </c>
      <c r="D4459" s="6" t="s">
        <v>4327</v>
      </c>
      <c r="E4459" s="3">
        <v>6</v>
      </c>
    </row>
    <row r="4460" spans="1:5" ht="33">
      <c r="A4460" s="38">
        <v>4458</v>
      </c>
      <c r="B4460" s="38"/>
      <c r="C4460" s="38" t="s">
        <v>26292</v>
      </c>
      <c r="D4460" s="6" t="s">
        <v>4328</v>
      </c>
      <c r="E4460" s="3">
        <v>6</v>
      </c>
    </row>
    <row r="4461" spans="1:5" ht="18.75">
      <c r="A4461" s="38">
        <v>4459</v>
      </c>
      <c r="B4461" s="38"/>
      <c r="C4461" s="38" t="s">
        <v>26293</v>
      </c>
      <c r="D4461" s="6" t="s">
        <v>4329</v>
      </c>
      <c r="E4461" s="3">
        <v>6</v>
      </c>
    </row>
    <row r="4462" spans="1:5" ht="49.5">
      <c r="A4462" s="38">
        <v>4460</v>
      </c>
      <c r="B4462" s="38"/>
      <c r="C4462" s="38" t="s">
        <v>16316</v>
      </c>
      <c r="D4462" s="6" t="s">
        <v>4330</v>
      </c>
      <c r="E4462" s="3">
        <v>6</v>
      </c>
    </row>
    <row r="4463" spans="1:5" ht="33">
      <c r="A4463" s="38">
        <v>4461</v>
      </c>
      <c r="B4463" s="38"/>
      <c r="C4463" s="38" t="s">
        <v>16317</v>
      </c>
      <c r="D4463" s="6" t="s">
        <v>4331</v>
      </c>
      <c r="E4463" s="3">
        <v>6</v>
      </c>
    </row>
    <row r="4464" spans="1:5" ht="33">
      <c r="A4464" s="38">
        <v>4462</v>
      </c>
      <c r="B4464" s="38"/>
      <c r="C4464" s="38" t="s">
        <v>16318</v>
      </c>
      <c r="D4464" s="6" t="s">
        <v>4332</v>
      </c>
      <c r="E4464" s="3">
        <v>6</v>
      </c>
    </row>
    <row r="4465" spans="1:5" ht="33">
      <c r="A4465" s="38">
        <v>4463</v>
      </c>
      <c r="B4465" s="38"/>
      <c r="C4465" s="38" t="s">
        <v>16319</v>
      </c>
      <c r="D4465" s="6" t="s">
        <v>4333</v>
      </c>
      <c r="E4465" s="3">
        <v>6</v>
      </c>
    </row>
    <row r="4466" spans="1:5" ht="33">
      <c r="A4466" s="38">
        <v>4464</v>
      </c>
      <c r="B4466" s="38"/>
      <c r="C4466" s="38" t="s">
        <v>16320</v>
      </c>
      <c r="D4466" s="6" t="s">
        <v>4334</v>
      </c>
      <c r="E4466" s="3">
        <v>6</v>
      </c>
    </row>
    <row r="4467" spans="1:5" ht="33">
      <c r="A4467" s="38">
        <v>4465</v>
      </c>
      <c r="B4467" s="38"/>
      <c r="C4467" s="38" t="s">
        <v>16321</v>
      </c>
      <c r="D4467" s="6" t="s">
        <v>4335</v>
      </c>
      <c r="E4467" s="3">
        <v>6</v>
      </c>
    </row>
    <row r="4468" spans="1:5" ht="33">
      <c r="A4468" s="38">
        <v>4466</v>
      </c>
      <c r="B4468" s="38"/>
      <c r="C4468" s="38" t="s">
        <v>26297</v>
      </c>
      <c r="D4468" s="6" t="s">
        <v>4336</v>
      </c>
      <c r="E4468" s="3">
        <v>6</v>
      </c>
    </row>
    <row r="4469" spans="1:5" ht="33">
      <c r="A4469" s="38">
        <v>4467</v>
      </c>
      <c r="B4469" s="38"/>
      <c r="C4469" s="38" t="s">
        <v>16323</v>
      </c>
      <c r="D4469" s="6" t="s">
        <v>4337</v>
      </c>
      <c r="E4469" s="3">
        <v>6</v>
      </c>
    </row>
    <row r="4470" spans="1:5" ht="33">
      <c r="A4470" s="38">
        <v>4468</v>
      </c>
      <c r="B4470" s="38"/>
      <c r="C4470" s="38" t="s">
        <v>16324</v>
      </c>
      <c r="D4470" s="6" t="s">
        <v>4338</v>
      </c>
      <c r="E4470" s="3">
        <v>6</v>
      </c>
    </row>
    <row r="4471" spans="1:5" ht="66">
      <c r="A4471" s="38">
        <v>4469</v>
      </c>
      <c r="B4471" s="38"/>
      <c r="C4471" s="38" t="s">
        <v>16325</v>
      </c>
      <c r="D4471" s="6" t="s">
        <v>4339</v>
      </c>
      <c r="E4471" s="3">
        <v>6</v>
      </c>
    </row>
    <row r="4472" spans="1:5" ht="33">
      <c r="A4472" s="38">
        <v>4470</v>
      </c>
      <c r="B4472" s="38"/>
      <c r="C4472" s="38" t="s">
        <v>16326</v>
      </c>
      <c r="D4472" s="6" t="s">
        <v>4340</v>
      </c>
      <c r="E4472" s="3">
        <v>6</v>
      </c>
    </row>
    <row r="4473" spans="1:5" ht="33">
      <c r="A4473" s="38">
        <v>4471</v>
      </c>
      <c r="B4473" s="38"/>
      <c r="C4473" s="38" t="s">
        <v>16327</v>
      </c>
      <c r="D4473" s="6" t="s">
        <v>4341</v>
      </c>
      <c r="E4473" s="3">
        <v>6</v>
      </c>
    </row>
    <row r="4474" spans="1:5" ht="33">
      <c r="A4474" s="38">
        <v>4472</v>
      </c>
      <c r="B4474" s="38"/>
      <c r="C4474" s="38" t="s">
        <v>16328</v>
      </c>
      <c r="D4474" s="6" t="s">
        <v>4342</v>
      </c>
      <c r="E4474" s="3">
        <v>4</v>
      </c>
    </row>
    <row r="4475" spans="1:5" ht="33">
      <c r="A4475" s="38">
        <v>4473</v>
      </c>
      <c r="B4475" s="38"/>
      <c r="C4475" s="38" t="s">
        <v>16329</v>
      </c>
      <c r="D4475" s="6" t="s">
        <v>4343</v>
      </c>
      <c r="E4475" s="3">
        <v>4</v>
      </c>
    </row>
    <row r="4476" spans="1:5" ht="33">
      <c r="A4476" s="38">
        <v>4474</v>
      </c>
      <c r="B4476" s="38"/>
      <c r="C4476" s="38" t="s">
        <v>16330</v>
      </c>
      <c r="D4476" s="6" t="s">
        <v>4344</v>
      </c>
      <c r="E4476" s="3">
        <v>4</v>
      </c>
    </row>
    <row r="4477" spans="1:5" ht="33">
      <c r="A4477" s="38">
        <v>4475</v>
      </c>
      <c r="B4477" s="38"/>
      <c r="C4477" s="38" t="s">
        <v>16331</v>
      </c>
      <c r="D4477" s="6" t="s">
        <v>4345</v>
      </c>
      <c r="E4477" s="3">
        <v>4</v>
      </c>
    </row>
    <row r="4478" spans="1:5" ht="33">
      <c r="A4478" s="38">
        <v>4476</v>
      </c>
      <c r="B4478" s="38"/>
      <c r="C4478" s="38" t="s">
        <v>16332</v>
      </c>
      <c r="D4478" s="6" t="s">
        <v>4346</v>
      </c>
      <c r="E4478" s="3">
        <v>4</v>
      </c>
    </row>
    <row r="4479" spans="1:5" ht="33">
      <c r="A4479" s="38">
        <v>4477</v>
      </c>
      <c r="B4479" s="38"/>
      <c r="C4479" s="38" t="s">
        <v>16333</v>
      </c>
      <c r="D4479" s="6" t="s">
        <v>4347</v>
      </c>
      <c r="E4479" s="3">
        <v>4</v>
      </c>
    </row>
    <row r="4480" spans="1:5" ht="33">
      <c r="A4480" s="38">
        <v>4478</v>
      </c>
      <c r="B4480" s="38"/>
      <c r="C4480" s="38" t="s">
        <v>16334</v>
      </c>
      <c r="D4480" s="6" t="s">
        <v>4348</v>
      </c>
      <c r="E4480" s="3">
        <v>4</v>
      </c>
    </row>
    <row r="4481" spans="1:5" ht="33">
      <c r="A4481" s="38">
        <v>4479</v>
      </c>
      <c r="B4481" s="38"/>
      <c r="C4481" s="38" t="s">
        <v>16335</v>
      </c>
      <c r="D4481" s="6" t="s">
        <v>4349</v>
      </c>
      <c r="E4481" s="3">
        <v>4</v>
      </c>
    </row>
    <row r="4482" spans="1:5" ht="33">
      <c r="A4482" s="38">
        <v>4480</v>
      </c>
      <c r="B4482" s="38"/>
      <c r="C4482" s="38" t="s">
        <v>16336</v>
      </c>
      <c r="D4482" s="6" t="s">
        <v>4350</v>
      </c>
      <c r="E4482" s="3">
        <v>4</v>
      </c>
    </row>
    <row r="4483" spans="1:5" ht="33">
      <c r="A4483" s="38">
        <v>4481</v>
      </c>
      <c r="B4483" s="38"/>
      <c r="C4483" s="38" t="s">
        <v>16337</v>
      </c>
      <c r="D4483" s="6" t="s">
        <v>4351</v>
      </c>
      <c r="E4483" s="3">
        <v>4</v>
      </c>
    </row>
    <row r="4484" spans="1:5" ht="33">
      <c r="A4484" s="38">
        <v>4482</v>
      </c>
      <c r="B4484" s="38"/>
      <c r="C4484" s="38" t="s">
        <v>16338</v>
      </c>
      <c r="D4484" s="6" t="s">
        <v>4352</v>
      </c>
      <c r="E4484" s="3">
        <v>4</v>
      </c>
    </row>
    <row r="4485" spans="1:5" ht="33">
      <c r="A4485" s="38">
        <v>4483</v>
      </c>
      <c r="B4485" s="38"/>
      <c r="C4485" s="38" t="s">
        <v>16339</v>
      </c>
      <c r="D4485" s="6" t="s">
        <v>4353</v>
      </c>
      <c r="E4485" s="3">
        <v>4</v>
      </c>
    </row>
    <row r="4486" spans="1:5" ht="33">
      <c r="A4486" s="38">
        <v>4484</v>
      </c>
      <c r="B4486" s="38"/>
      <c r="C4486" s="38" t="s">
        <v>16340</v>
      </c>
      <c r="D4486" s="6" t="s">
        <v>4354</v>
      </c>
      <c r="E4486" s="3">
        <v>4</v>
      </c>
    </row>
    <row r="4487" spans="1:5" ht="33">
      <c r="A4487" s="38">
        <v>4485</v>
      </c>
      <c r="B4487" s="38"/>
      <c r="C4487" s="38" t="s">
        <v>16341</v>
      </c>
      <c r="D4487" s="6" t="s">
        <v>4355</v>
      </c>
      <c r="E4487" s="3">
        <v>4</v>
      </c>
    </row>
    <row r="4488" spans="1:5" ht="33">
      <c r="A4488" s="38">
        <v>4486</v>
      </c>
      <c r="B4488" s="38"/>
      <c r="C4488" s="38" t="s">
        <v>16342</v>
      </c>
      <c r="D4488" s="6" t="s">
        <v>4356</v>
      </c>
      <c r="E4488" s="3">
        <v>4</v>
      </c>
    </row>
    <row r="4489" spans="1:5" ht="33">
      <c r="A4489" s="38">
        <v>4487</v>
      </c>
      <c r="B4489" s="38"/>
      <c r="C4489" s="38" t="s">
        <v>16343</v>
      </c>
      <c r="D4489" s="6" t="s">
        <v>4357</v>
      </c>
      <c r="E4489" s="3">
        <v>4</v>
      </c>
    </row>
    <row r="4490" spans="1:5" ht="33">
      <c r="A4490" s="38">
        <v>4488</v>
      </c>
      <c r="B4490" s="38"/>
      <c r="C4490" s="38" t="s">
        <v>16344</v>
      </c>
      <c r="D4490" s="6" t="s">
        <v>4358</v>
      </c>
      <c r="E4490" s="3">
        <v>4</v>
      </c>
    </row>
    <row r="4491" spans="1:5" ht="33">
      <c r="A4491" s="38">
        <v>4489</v>
      </c>
      <c r="B4491" s="38"/>
      <c r="C4491" s="38" t="s">
        <v>16345</v>
      </c>
      <c r="D4491" s="6" t="s">
        <v>4359</v>
      </c>
      <c r="E4491" s="3">
        <v>4</v>
      </c>
    </row>
    <row r="4492" spans="1:5" ht="33">
      <c r="A4492" s="38">
        <v>4490</v>
      </c>
      <c r="B4492" s="38"/>
      <c r="C4492" s="38" t="s">
        <v>16346</v>
      </c>
      <c r="D4492" s="6" t="s">
        <v>4360</v>
      </c>
      <c r="E4492" s="3">
        <v>4</v>
      </c>
    </row>
    <row r="4493" spans="1:5" ht="33">
      <c r="A4493" s="38">
        <v>4491</v>
      </c>
      <c r="B4493" s="38"/>
      <c r="C4493" s="38" t="s">
        <v>16347</v>
      </c>
      <c r="D4493" s="6" t="s">
        <v>4361</v>
      </c>
      <c r="E4493" s="3">
        <v>4</v>
      </c>
    </row>
    <row r="4494" spans="1:5" ht="18.75">
      <c r="A4494" s="38">
        <v>4492</v>
      </c>
      <c r="B4494" s="38"/>
      <c r="C4494" s="38" t="s">
        <v>16348</v>
      </c>
      <c r="D4494" s="6" t="s">
        <v>4362</v>
      </c>
      <c r="E4494" s="3">
        <v>4</v>
      </c>
    </row>
    <row r="4495" spans="1:5" ht="33">
      <c r="A4495" s="38">
        <v>4493</v>
      </c>
      <c r="B4495" s="38"/>
      <c r="C4495" s="38" t="s">
        <v>16349</v>
      </c>
      <c r="D4495" s="6" t="s">
        <v>4363</v>
      </c>
      <c r="E4495" s="3">
        <v>4</v>
      </c>
    </row>
    <row r="4496" spans="1:5" ht="18.75">
      <c r="A4496" s="38">
        <v>4494</v>
      </c>
      <c r="B4496" s="38"/>
      <c r="C4496" s="38" t="s">
        <v>16350</v>
      </c>
      <c r="D4496" s="6" t="s">
        <v>4364</v>
      </c>
      <c r="E4496" s="3">
        <v>4</v>
      </c>
    </row>
    <row r="4497" spans="1:5" ht="18.75">
      <c r="A4497" s="38">
        <v>4495</v>
      </c>
      <c r="B4497" s="38"/>
      <c r="C4497" s="38" t="s">
        <v>16351</v>
      </c>
      <c r="D4497" s="6" t="s">
        <v>4365</v>
      </c>
      <c r="E4497" s="3">
        <v>4</v>
      </c>
    </row>
    <row r="4498" spans="1:5" ht="18.75">
      <c r="A4498" s="38">
        <v>4496</v>
      </c>
      <c r="B4498" s="38"/>
      <c r="C4498" s="38" t="s">
        <v>16352</v>
      </c>
      <c r="D4498" s="6" t="s">
        <v>4366</v>
      </c>
      <c r="E4498" s="3">
        <v>4</v>
      </c>
    </row>
    <row r="4499" spans="1:5" ht="18.75">
      <c r="A4499" s="38">
        <v>4497</v>
      </c>
      <c r="B4499" s="38"/>
      <c r="C4499" s="38" t="s">
        <v>16353</v>
      </c>
      <c r="D4499" s="6" t="s">
        <v>4367</v>
      </c>
      <c r="E4499" s="3">
        <v>4</v>
      </c>
    </row>
    <row r="4500" spans="1:5" ht="33">
      <c r="A4500" s="38">
        <v>4498</v>
      </c>
      <c r="B4500" s="38"/>
      <c r="C4500" s="38" t="s">
        <v>16354</v>
      </c>
      <c r="D4500" s="6" t="s">
        <v>4368</v>
      </c>
      <c r="E4500" s="3">
        <v>4</v>
      </c>
    </row>
    <row r="4501" spans="1:5" ht="18.75">
      <c r="A4501" s="38">
        <v>4499</v>
      </c>
      <c r="B4501" s="38"/>
      <c r="C4501" s="38" t="s">
        <v>16355</v>
      </c>
      <c r="D4501" s="6" t="s">
        <v>4369</v>
      </c>
      <c r="E4501" s="3">
        <v>4</v>
      </c>
    </row>
    <row r="4502" spans="1:5" ht="33">
      <c r="A4502" s="38">
        <v>4500</v>
      </c>
      <c r="B4502" s="38"/>
      <c r="C4502" s="38" t="s">
        <v>16356</v>
      </c>
      <c r="D4502" s="6" t="s">
        <v>4370</v>
      </c>
      <c r="E4502" s="3">
        <v>4</v>
      </c>
    </row>
    <row r="4503" spans="1:5" ht="18.75">
      <c r="A4503" s="38">
        <v>4501</v>
      </c>
      <c r="B4503" s="38"/>
      <c r="C4503" s="38" t="s">
        <v>16357</v>
      </c>
      <c r="D4503" s="6" t="s">
        <v>4371</v>
      </c>
      <c r="E4503" s="3">
        <v>4</v>
      </c>
    </row>
    <row r="4504" spans="1:5" ht="33">
      <c r="A4504" s="38">
        <v>4502</v>
      </c>
      <c r="B4504" s="38"/>
      <c r="C4504" s="38" t="s">
        <v>16358</v>
      </c>
      <c r="D4504" s="6" t="s">
        <v>4372</v>
      </c>
      <c r="E4504" s="3">
        <v>4</v>
      </c>
    </row>
    <row r="4505" spans="1:5" ht="33">
      <c r="A4505" s="38">
        <v>4503</v>
      </c>
      <c r="B4505" s="38"/>
      <c r="C4505" s="38" t="s">
        <v>16359</v>
      </c>
      <c r="D4505" s="6" t="s">
        <v>4373</v>
      </c>
      <c r="E4505" s="3">
        <v>4</v>
      </c>
    </row>
    <row r="4506" spans="1:5" ht="18.75">
      <c r="A4506" s="38">
        <v>4504</v>
      </c>
      <c r="B4506" s="38"/>
      <c r="C4506" s="38" t="s">
        <v>16360</v>
      </c>
      <c r="D4506" s="6" t="s">
        <v>4374</v>
      </c>
      <c r="E4506" s="3">
        <v>4</v>
      </c>
    </row>
    <row r="4507" spans="1:5" ht="18.75">
      <c r="A4507" s="38">
        <v>4505</v>
      </c>
      <c r="B4507" s="38"/>
      <c r="C4507" s="38" t="s">
        <v>16361</v>
      </c>
      <c r="D4507" s="6" t="s">
        <v>4375</v>
      </c>
      <c r="E4507" s="3">
        <v>4</v>
      </c>
    </row>
    <row r="4508" spans="1:5" ht="18.75">
      <c r="A4508" s="38">
        <v>4506</v>
      </c>
      <c r="B4508" s="38"/>
      <c r="C4508" s="38" t="s">
        <v>16362</v>
      </c>
      <c r="D4508" s="6" t="s">
        <v>4376</v>
      </c>
      <c r="E4508" s="3">
        <v>4</v>
      </c>
    </row>
    <row r="4509" spans="1:5" ht="33">
      <c r="A4509" s="38">
        <v>4507</v>
      </c>
      <c r="B4509" s="38"/>
      <c r="C4509" s="38" t="s">
        <v>16363</v>
      </c>
      <c r="D4509" s="6" t="s">
        <v>4377</v>
      </c>
      <c r="E4509" s="3">
        <v>4</v>
      </c>
    </row>
    <row r="4510" spans="1:5" ht="18.75">
      <c r="A4510" s="38">
        <v>4508</v>
      </c>
      <c r="B4510" s="38"/>
      <c r="C4510" s="38" t="s">
        <v>16364</v>
      </c>
      <c r="D4510" s="6" t="s">
        <v>4378</v>
      </c>
      <c r="E4510" s="3">
        <v>4</v>
      </c>
    </row>
    <row r="4511" spans="1:5" ht="18.75">
      <c r="A4511" s="38">
        <v>4509</v>
      </c>
      <c r="B4511" s="38"/>
      <c r="C4511" s="38" t="s">
        <v>16365</v>
      </c>
      <c r="D4511" s="6" t="s">
        <v>4379</v>
      </c>
      <c r="E4511" s="3">
        <v>4</v>
      </c>
    </row>
    <row r="4512" spans="1:5" ht="18.75">
      <c r="A4512" s="38">
        <v>4510</v>
      </c>
      <c r="B4512" s="38"/>
      <c r="C4512" s="38" t="s">
        <v>16366</v>
      </c>
      <c r="D4512" s="6" t="s">
        <v>4380</v>
      </c>
      <c r="E4512" s="3">
        <v>4</v>
      </c>
    </row>
    <row r="4513" spans="1:5" ht="18.75">
      <c r="A4513" s="38">
        <v>4511</v>
      </c>
      <c r="B4513" s="38"/>
      <c r="C4513" s="38" t="s">
        <v>16367</v>
      </c>
      <c r="D4513" s="6" t="s">
        <v>4381</v>
      </c>
      <c r="E4513" s="3">
        <v>4</v>
      </c>
    </row>
    <row r="4514" spans="1:5" ht="18.75">
      <c r="A4514" s="38">
        <v>4512</v>
      </c>
      <c r="B4514" s="38"/>
      <c r="C4514" s="38" t="s">
        <v>16368</v>
      </c>
      <c r="D4514" s="6" t="s">
        <v>4382</v>
      </c>
      <c r="E4514" s="3">
        <v>4</v>
      </c>
    </row>
    <row r="4515" spans="1:5" ht="18.75">
      <c r="A4515" s="38">
        <v>4513</v>
      </c>
      <c r="B4515" s="38"/>
      <c r="C4515" s="38" t="s">
        <v>16369</v>
      </c>
      <c r="D4515" s="6" t="s">
        <v>4383</v>
      </c>
      <c r="E4515" s="3">
        <v>4</v>
      </c>
    </row>
    <row r="4516" spans="1:5" ht="33">
      <c r="A4516" s="38">
        <v>4514</v>
      </c>
      <c r="B4516" s="38"/>
      <c r="C4516" s="38" t="s">
        <v>16370</v>
      </c>
      <c r="D4516" s="6" t="s">
        <v>4384</v>
      </c>
      <c r="E4516" s="3">
        <v>4</v>
      </c>
    </row>
    <row r="4517" spans="1:5" ht="18.75">
      <c r="A4517" s="38">
        <v>4515</v>
      </c>
      <c r="B4517" s="38"/>
      <c r="C4517" s="38" t="s">
        <v>16371</v>
      </c>
      <c r="D4517" s="6" t="s">
        <v>4385</v>
      </c>
      <c r="E4517" s="3">
        <v>4</v>
      </c>
    </row>
    <row r="4518" spans="1:5" ht="18.75">
      <c r="A4518" s="38">
        <v>4516</v>
      </c>
      <c r="B4518" s="38"/>
      <c r="C4518" s="38" t="s">
        <v>16372</v>
      </c>
      <c r="D4518" s="6" t="s">
        <v>4386</v>
      </c>
      <c r="E4518" s="3">
        <v>4</v>
      </c>
    </row>
    <row r="4519" spans="1:5" ht="18.75">
      <c r="A4519" s="38">
        <v>4517</v>
      </c>
      <c r="B4519" s="38"/>
      <c r="C4519" s="38" t="s">
        <v>16373</v>
      </c>
      <c r="D4519" s="6" t="s">
        <v>4387</v>
      </c>
      <c r="E4519" s="3">
        <v>4</v>
      </c>
    </row>
    <row r="4520" spans="1:5" ht="33">
      <c r="A4520" s="38">
        <v>4518</v>
      </c>
      <c r="B4520" s="38"/>
      <c r="C4520" s="38" t="s">
        <v>16374</v>
      </c>
      <c r="D4520" s="6" t="s">
        <v>4388</v>
      </c>
      <c r="E4520" s="3">
        <v>4</v>
      </c>
    </row>
    <row r="4521" spans="1:5" ht="33">
      <c r="A4521" s="38">
        <v>4519</v>
      </c>
      <c r="B4521" s="38"/>
      <c r="C4521" s="38" t="s">
        <v>16375</v>
      </c>
      <c r="D4521" s="6" t="s">
        <v>4389</v>
      </c>
      <c r="E4521" s="3">
        <v>4</v>
      </c>
    </row>
    <row r="4522" spans="1:5" ht="49.5">
      <c r="A4522" s="38">
        <v>4520</v>
      </c>
      <c r="B4522" s="38"/>
      <c r="C4522" s="38" t="s">
        <v>16376</v>
      </c>
      <c r="D4522" s="6" t="s">
        <v>4390</v>
      </c>
      <c r="E4522" s="3">
        <v>4</v>
      </c>
    </row>
    <row r="4523" spans="1:5" ht="18.75">
      <c r="A4523" s="38">
        <v>4521</v>
      </c>
      <c r="B4523" s="38"/>
      <c r="C4523" s="38" t="s">
        <v>16377</v>
      </c>
      <c r="D4523" s="6" t="s">
        <v>4391</v>
      </c>
      <c r="E4523" s="3">
        <v>4</v>
      </c>
    </row>
    <row r="4524" spans="1:5" ht="18.75">
      <c r="A4524" s="38">
        <v>4522</v>
      </c>
      <c r="B4524" s="38"/>
      <c r="C4524" s="38" t="s">
        <v>16378</v>
      </c>
      <c r="D4524" s="6" t="s">
        <v>4392</v>
      </c>
      <c r="E4524" s="3">
        <v>4</v>
      </c>
    </row>
    <row r="4525" spans="1:5" ht="18.75">
      <c r="A4525" s="38">
        <v>4523</v>
      </c>
      <c r="B4525" s="38"/>
      <c r="C4525" s="38" t="s">
        <v>16379</v>
      </c>
      <c r="D4525" s="6" t="s">
        <v>4393</v>
      </c>
      <c r="E4525" s="3">
        <v>4</v>
      </c>
    </row>
    <row r="4526" spans="1:5" ht="18.75">
      <c r="A4526" s="38">
        <v>4524</v>
      </c>
      <c r="B4526" s="38"/>
      <c r="C4526" s="38" t="s">
        <v>16380</v>
      </c>
      <c r="D4526" s="6" t="s">
        <v>4394</v>
      </c>
      <c r="E4526" s="3">
        <v>4</v>
      </c>
    </row>
    <row r="4527" spans="1:5" ht="18.75">
      <c r="A4527" s="38">
        <v>4525</v>
      </c>
      <c r="B4527" s="38"/>
      <c r="C4527" s="38" t="s">
        <v>16381</v>
      </c>
      <c r="D4527" s="6" t="s">
        <v>4395</v>
      </c>
      <c r="E4527" s="3">
        <v>4</v>
      </c>
    </row>
    <row r="4528" spans="1:5" ht="18.75">
      <c r="A4528" s="38">
        <v>4526</v>
      </c>
      <c r="B4528" s="38"/>
      <c r="C4528" s="38" t="s">
        <v>16382</v>
      </c>
      <c r="D4528" s="6" t="s">
        <v>4396</v>
      </c>
      <c r="E4528" s="3">
        <v>4</v>
      </c>
    </row>
    <row r="4529" spans="1:5" ht="18.75">
      <c r="A4529" s="38">
        <v>4527</v>
      </c>
      <c r="B4529" s="38"/>
      <c r="C4529" s="38" t="s">
        <v>16383</v>
      </c>
      <c r="D4529" s="6" t="s">
        <v>4397</v>
      </c>
      <c r="E4529" s="3">
        <v>4</v>
      </c>
    </row>
    <row r="4530" spans="1:5" ht="18.75">
      <c r="A4530" s="38">
        <v>4528</v>
      </c>
      <c r="B4530" s="38"/>
      <c r="C4530" s="38" t="s">
        <v>16384</v>
      </c>
      <c r="D4530" s="6" t="s">
        <v>4398</v>
      </c>
      <c r="E4530" s="3">
        <v>4</v>
      </c>
    </row>
    <row r="4531" spans="1:5" ht="18.75">
      <c r="A4531" s="38">
        <v>4529</v>
      </c>
      <c r="B4531" s="38"/>
      <c r="C4531" s="38" t="s">
        <v>16385</v>
      </c>
      <c r="D4531" s="6" t="s">
        <v>4399</v>
      </c>
      <c r="E4531" s="3">
        <v>4</v>
      </c>
    </row>
    <row r="4532" spans="1:5" ht="33">
      <c r="A4532" s="38">
        <v>4530</v>
      </c>
      <c r="B4532" s="38"/>
      <c r="C4532" s="38" t="s">
        <v>16386</v>
      </c>
      <c r="D4532" s="6" t="s">
        <v>4400</v>
      </c>
      <c r="E4532" s="3">
        <v>4</v>
      </c>
    </row>
    <row r="4533" spans="1:5" ht="18.75">
      <c r="A4533" s="38">
        <v>4531</v>
      </c>
      <c r="B4533" s="38"/>
      <c r="C4533" s="38" t="s">
        <v>16387</v>
      </c>
      <c r="D4533" s="6" t="s">
        <v>4401</v>
      </c>
      <c r="E4533" s="3">
        <v>4</v>
      </c>
    </row>
    <row r="4534" spans="1:5" ht="33">
      <c r="A4534" s="38">
        <v>4532</v>
      </c>
      <c r="B4534" s="38"/>
      <c r="C4534" s="38" t="s">
        <v>16388</v>
      </c>
      <c r="D4534" s="6" t="s">
        <v>4402</v>
      </c>
      <c r="E4534" s="3">
        <v>4</v>
      </c>
    </row>
    <row r="4535" spans="1:5" ht="18.75">
      <c r="A4535" s="38">
        <v>4533</v>
      </c>
      <c r="B4535" s="38"/>
      <c r="C4535" s="38" t="s">
        <v>16389</v>
      </c>
      <c r="D4535" s="6" t="s">
        <v>4403</v>
      </c>
      <c r="E4535" s="3">
        <v>4</v>
      </c>
    </row>
    <row r="4536" spans="1:5" ht="18.75">
      <c r="A4536" s="38">
        <v>4534</v>
      </c>
      <c r="B4536" s="38"/>
      <c r="C4536" s="38" t="s">
        <v>16390</v>
      </c>
      <c r="D4536" s="6" t="s">
        <v>4404</v>
      </c>
      <c r="E4536" s="3">
        <v>4</v>
      </c>
    </row>
    <row r="4537" spans="1:5" ht="18.75">
      <c r="A4537" s="38">
        <v>4535</v>
      </c>
      <c r="B4537" s="38"/>
      <c r="C4537" s="38" t="s">
        <v>16391</v>
      </c>
      <c r="D4537" s="6" t="s">
        <v>4405</v>
      </c>
      <c r="E4537" s="3">
        <v>4</v>
      </c>
    </row>
    <row r="4538" spans="1:5" ht="18.75">
      <c r="A4538" s="38">
        <v>4536</v>
      </c>
      <c r="B4538" s="38"/>
      <c r="C4538" s="38" t="s">
        <v>16392</v>
      </c>
      <c r="D4538" s="6" t="s">
        <v>4406</v>
      </c>
      <c r="E4538" s="3">
        <v>4</v>
      </c>
    </row>
    <row r="4539" spans="1:5" ht="33">
      <c r="A4539" s="38">
        <v>4537</v>
      </c>
      <c r="B4539" s="38"/>
      <c r="C4539" s="38" t="s">
        <v>16393</v>
      </c>
      <c r="D4539" s="6" t="s">
        <v>4407</v>
      </c>
      <c r="E4539" s="3">
        <v>4</v>
      </c>
    </row>
    <row r="4540" spans="1:5" ht="33">
      <c r="A4540" s="38">
        <v>4538</v>
      </c>
      <c r="B4540" s="38"/>
      <c r="C4540" s="38" t="s">
        <v>16394</v>
      </c>
      <c r="D4540" s="6" t="s">
        <v>4408</v>
      </c>
      <c r="E4540" s="3">
        <v>4</v>
      </c>
    </row>
    <row r="4541" spans="1:5" ht="18.75">
      <c r="A4541" s="38">
        <v>4539</v>
      </c>
      <c r="B4541" s="38"/>
      <c r="C4541" s="38" t="s">
        <v>16395</v>
      </c>
      <c r="D4541" s="6" t="s">
        <v>4409</v>
      </c>
      <c r="E4541" s="3">
        <v>4</v>
      </c>
    </row>
    <row r="4542" spans="1:5" ht="18.75">
      <c r="A4542" s="38">
        <v>4540</v>
      </c>
      <c r="B4542" s="38"/>
      <c r="C4542" s="38" t="s">
        <v>16396</v>
      </c>
      <c r="D4542" s="6" t="s">
        <v>4410</v>
      </c>
      <c r="E4542" s="3">
        <v>4</v>
      </c>
    </row>
    <row r="4543" spans="1:5" ht="33">
      <c r="A4543" s="38">
        <v>4541</v>
      </c>
      <c r="B4543" s="38"/>
      <c r="C4543" s="38" t="s">
        <v>16397</v>
      </c>
      <c r="D4543" s="6" t="s">
        <v>4411</v>
      </c>
      <c r="E4543" s="3">
        <v>4</v>
      </c>
    </row>
    <row r="4544" spans="1:5" ht="18.75">
      <c r="A4544" s="38">
        <v>4542</v>
      </c>
      <c r="B4544" s="38"/>
      <c r="C4544" s="38" t="s">
        <v>16398</v>
      </c>
      <c r="D4544" s="6" t="s">
        <v>4412</v>
      </c>
      <c r="E4544" s="3">
        <v>4</v>
      </c>
    </row>
    <row r="4545" spans="1:5" ht="18.75">
      <c r="A4545" s="38">
        <v>4543</v>
      </c>
      <c r="B4545" s="38"/>
      <c r="C4545" s="38" t="s">
        <v>16399</v>
      </c>
      <c r="D4545" s="6" t="s">
        <v>4413</v>
      </c>
      <c r="E4545" s="3">
        <v>4</v>
      </c>
    </row>
    <row r="4546" spans="1:5" ht="18.75">
      <c r="A4546" s="38">
        <v>4544</v>
      </c>
      <c r="B4546" s="38"/>
      <c r="C4546" s="38" t="s">
        <v>16400</v>
      </c>
      <c r="D4546" s="6" t="s">
        <v>4414</v>
      </c>
      <c r="E4546" s="3">
        <v>4</v>
      </c>
    </row>
    <row r="4547" spans="1:5" ht="18.75">
      <c r="A4547" s="38">
        <v>4545</v>
      </c>
      <c r="B4547" s="38"/>
      <c r="C4547" s="38" t="s">
        <v>16401</v>
      </c>
      <c r="D4547" s="6" t="s">
        <v>4415</v>
      </c>
      <c r="E4547" s="3">
        <v>4</v>
      </c>
    </row>
    <row r="4548" spans="1:5" ht="18.75">
      <c r="A4548" s="38">
        <v>4546</v>
      </c>
      <c r="B4548" s="38"/>
      <c r="C4548" s="38" t="s">
        <v>16402</v>
      </c>
      <c r="D4548" s="6" t="s">
        <v>4416</v>
      </c>
      <c r="E4548" s="3">
        <v>4</v>
      </c>
    </row>
    <row r="4549" spans="1:5" ht="33">
      <c r="A4549" s="38">
        <v>4547</v>
      </c>
      <c r="B4549" s="38"/>
      <c r="C4549" s="38" t="s">
        <v>16403</v>
      </c>
      <c r="D4549" s="6" t="s">
        <v>4417</v>
      </c>
      <c r="E4549" s="3">
        <v>4</v>
      </c>
    </row>
    <row r="4550" spans="1:5" ht="18.75">
      <c r="A4550" s="38">
        <v>4548</v>
      </c>
      <c r="B4550" s="38"/>
      <c r="C4550" s="38" t="s">
        <v>16404</v>
      </c>
      <c r="D4550" s="6" t="s">
        <v>4418</v>
      </c>
      <c r="E4550" s="3">
        <v>4</v>
      </c>
    </row>
    <row r="4551" spans="1:5" ht="18.75">
      <c r="A4551" s="38">
        <v>4549</v>
      </c>
      <c r="B4551" s="38"/>
      <c r="C4551" s="38" t="s">
        <v>16405</v>
      </c>
      <c r="D4551" s="6" t="s">
        <v>4419</v>
      </c>
      <c r="E4551" s="3">
        <v>4</v>
      </c>
    </row>
    <row r="4552" spans="1:5" ht="18.75">
      <c r="A4552" s="38">
        <v>4550</v>
      </c>
      <c r="B4552" s="38"/>
      <c r="C4552" s="38" t="s">
        <v>16406</v>
      </c>
      <c r="D4552" s="6" t="s">
        <v>4420</v>
      </c>
      <c r="E4552" s="3">
        <v>4</v>
      </c>
    </row>
    <row r="4553" spans="1:5" ht="18.75">
      <c r="A4553" s="38">
        <v>4551</v>
      </c>
      <c r="B4553" s="38"/>
      <c r="C4553" s="38" t="s">
        <v>16407</v>
      </c>
      <c r="D4553" s="6" t="s">
        <v>4421</v>
      </c>
      <c r="E4553" s="3">
        <v>4</v>
      </c>
    </row>
    <row r="4554" spans="1:5" ht="18.75">
      <c r="A4554" s="38">
        <v>4552</v>
      </c>
      <c r="B4554" s="38"/>
      <c r="C4554" s="38" t="s">
        <v>16408</v>
      </c>
      <c r="D4554" s="6" t="s">
        <v>4422</v>
      </c>
      <c r="E4554" s="3">
        <v>4</v>
      </c>
    </row>
    <row r="4555" spans="1:5" ht="18.75">
      <c r="A4555" s="38">
        <v>4553</v>
      </c>
      <c r="B4555" s="38"/>
      <c r="C4555" s="38" t="s">
        <v>16409</v>
      </c>
      <c r="D4555" s="6" t="s">
        <v>4423</v>
      </c>
      <c r="E4555" s="3">
        <v>4</v>
      </c>
    </row>
    <row r="4556" spans="1:5" ht="18.75">
      <c r="A4556" s="38">
        <v>4554</v>
      </c>
      <c r="B4556" s="38"/>
      <c r="C4556" s="38" t="s">
        <v>16410</v>
      </c>
      <c r="D4556" s="6" t="s">
        <v>4424</v>
      </c>
      <c r="E4556" s="3">
        <v>4</v>
      </c>
    </row>
    <row r="4557" spans="1:5" ht="18.75">
      <c r="A4557" s="38">
        <v>4555</v>
      </c>
      <c r="B4557" s="38"/>
      <c r="C4557" s="38" t="s">
        <v>16411</v>
      </c>
      <c r="D4557" s="6" t="s">
        <v>4425</v>
      </c>
      <c r="E4557" s="3">
        <v>4</v>
      </c>
    </row>
    <row r="4558" spans="1:5" ht="18.75">
      <c r="A4558" s="38">
        <v>4556</v>
      </c>
      <c r="B4558" s="38"/>
      <c r="C4558" s="38" t="s">
        <v>16412</v>
      </c>
      <c r="D4558" s="6" t="s">
        <v>4426</v>
      </c>
      <c r="E4558" s="3">
        <v>4</v>
      </c>
    </row>
    <row r="4559" spans="1:5" ht="18.75">
      <c r="A4559" s="38">
        <v>4557</v>
      </c>
      <c r="B4559" s="38"/>
      <c r="C4559" s="38" t="s">
        <v>16413</v>
      </c>
      <c r="D4559" s="6" t="s">
        <v>4427</v>
      </c>
      <c r="E4559" s="3">
        <v>4</v>
      </c>
    </row>
    <row r="4560" spans="1:5" ht="18.75">
      <c r="A4560" s="38">
        <v>4558</v>
      </c>
      <c r="B4560" s="38"/>
      <c r="C4560" s="38" t="s">
        <v>16414</v>
      </c>
      <c r="D4560" s="6" t="s">
        <v>4428</v>
      </c>
      <c r="E4560" s="3">
        <v>4</v>
      </c>
    </row>
    <row r="4561" spans="1:5" ht="18.75">
      <c r="A4561" s="38">
        <v>4559</v>
      </c>
      <c r="B4561" s="38"/>
      <c r="C4561" s="38" t="s">
        <v>16415</v>
      </c>
      <c r="D4561" s="6" t="s">
        <v>4429</v>
      </c>
      <c r="E4561" s="3">
        <v>4</v>
      </c>
    </row>
    <row r="4562" spans="1:5" ht="18.75">
      <c r="A4562" s="38">
        <v>4560</v>
      </c>
      <c r="B4562" s="38"/>
      <c r="C4562" s="38" t="s">
        <v>16416</v>
      </c>
      <c r="D4562" s="6" t="s">
        <v>4430</v>
      </c>
      <c r="E4562" s="3">
        <v>4</v>
      </c>
    </row>
    <row r="4563" spans="1:5" ht="18.75">
      <c r="A4563" s="38">
        <v>4561</v>
      </c>
      <c r="B4563" s="38"/>
      <c r="C4563" s="38" t="s">
        <v>16417</v>
      </c>
      <c r="D4563" s="6" t="s">
        <v>4431</v>
      </c>
      <c r="E4563" s="3">
        <v>4</v>
      </c>
    </row>
    <row r="4564" spans="1:5" ht="18.75">
      <c r="A4564" s="38">
        <v>4562</v>
      </c>
      <c r="B4564" s="38"/>
      <c r="C4564" s="38" t="s">
        <v>16418</v>
      </c>
      <c r="D4564" s="6" t="s">
        <v>4432</v>
      </c>
      <c r="E4564" s="3">
        <v>4</v>
      </c>
    </row>
    <row r="4565" spans="1:5" ht="18.75">
      <c r="A4565" s="38">
        <v>4563</v>
      </c>
      <c r="B4565" s="38"/>
      <c r="C4565" s="38" t="s">
        <v>16419</v>
      </c>
      <c r="D4565" s="6" t="s">
        <v>4433</v>
      </c>
      <c r="E4565" s="3">
        <v>4</v>
      </c>
    </row>
    <row r="4566" spans="1:5" ht="18.75">
      <c r="A4566" s="38">
        <v>4564</v>
      </c>
      <c r="B4566" s="38"/>
      <c r="C4566" s="38" t="s">
        <v>16420</v>
      </c>
      <c r="D4566" s="6" t="s">
        <v>4434</v>
      </c>
      <c r="E4566" s="3">
        <v>4</v>
      </c>
    </row>
    <row r="4567" spans="1:5" ht="18.75">
      <c r="A4567" s="38">
        <v>4565</v>
      </c>
      <c r="B4567" s="38"/>
      <c r="C4567" s="38" t="s">
        <v>16421</v>
      </c>
      <c r="D4567" s="6" t="s">
        <v>4435</v>
      </c>
      <c r="E4567" s="3">
        <v>4</v>
      </c>
    </row>
    <row r="4568" spans="1:5" ht="18.75">
      <c r="A4568" s="38">
        <v>4566</v>
      </c>
      <c r="B4568" s="38"/>
      <c r="C4568" s="38" t="s">
        <v>16422</v>
      </c>
      <c r="D4568" s="6" t="s">
        <v>4436</v>
      </c>
      <c r="E4568" s="3">
        <v>4</v>
      </c>
    </row>
    <row r="4569" spans="1:5" ht="18.75">
      <c r="A4569" s="38">
        <v>4567</v>
      </c>
      <c r="B4569" s="38"/>
      <c r="C4569" s="38" t="s">
        <v>16423</v>
      </c>
      <c r="D4569" s="6" t="s">
        <v>4437</v>
      </c>
      <c r="E4569" s="3">
        <v>4</v>
      </c>
    </row>
    <row r="4570" spans="1:5" ht="18.75">
      <c r="A4570" s="38">
        <v>4568</v>
      </c>
      <c r="B4570" s="38"/>
      <c r="C4570" s="38" t="s">
        <v>16424</v>
      </c>
      <c r="D4570" s="6" t="s">
        <v>4438</v>
      </c>
      <c r="E4570" s="3">
        <v>4</v>
      </c>
    </row>
    <row r="4571" spans="1:5" ht="18.75">
      <c r="A4571" s="38">
        <v>4569</v>
      </c>
      <c r="B4571" s="38"/>
      <c r="C4571" s="38" t="s">
        <v>16425</v>
      </c>
      <c r="D4571" s="6" t="s">
        <v>4439</v>
      </c>
      <c r="E4571" s="3">
        <v>4</v>
      </c>
    </row>
    <row r="4572" spans="1:5" ht="18.75">
      <c r="A4572" s="38">
        <v>4570</v>
      </c>
      <c r="B4572" s="38"/>
      <c r="C4572" s="38" t="s">
        <v>16426</v>
      </c>
      <c r="D4572" s="6" t="s">
        <v>4440</v>
      </c>
      <c r="E4572" s="3">
        <v>4</v>
      </c>
    </row>
    <row r="4573" spans="1:5" ht="18.75">
      <c r="A4573" s="38">
        <v>4571</v>
      </c>
      <c r="B4573" s="38"/>
      <c r="C4573" s="38" t="s">
        <v>16427</v>
      </c>
      <c r="D4573" s="6" t="s">
        <v>4441</v>
      </c>
      <c r="E4573" s="3">
        <v>4</v>
      </c>
    </row>
    <row r="4574" spans="1:5" ht="18.75">
      <c r="A4574" s="38">
        <v>4572</v>
      </c>
      <c r="B4574" s="38"/>
      <c r="C4574" s="38" t="s">
        <v>16428</v>
      </c>
      <c r="D4574" s="6" t="s">
        <v>4442</v>
      </c>
      <c r="E4574" s="3">
        <v>4</v>
      </c>
    </row>
    <row r="4575" spans="1:5" ht="18.75">
      <c r="A4575" s="38">
        <v>4573</v>
      </c>
      <c r="B4575" s="38"/>
      <c r="C4575" s="38" t="s">
        <v>16429</v>
      </c>
      <c r="D4575" s="6" t="s">
        <v>4443</v>
      </c>
      <c r="E4575" s="3">
        <v>4</v>
      </c>
    </row>
    <row r="4576" spans="1:5" ht="18.75">
      <c r="A4576" s="38">
        <v>4574</v>
      </c>
      <c r="B4576" s="38"/>
      <c r="C4576" s="38" t="s">
        <v>16430</v>
      </c>
      <c r="D4576" s="6" t="s">
        <v>4444</v>
      </c>
      <c r="E4576" s="3">
        <v>4</v>
      </c>
    </row>
    <row r="4577" spans="1:5" ht="18.75">
      <c r="A4577" s="38">
        <v>4575</v>
      </c>
      <c r="B4577" s="38"/>
      <c r="C4577" s="38" t="s">
        <v>16431</v>
      </c>
      <c r="D4577" s="6" t="s">
        <v>4445</v>
      </c>
      <c r="E4577" s="3">
        <v>4</v>
      </c>
    </row>
    <row r="4578" spans="1:5" ht="18.75">
      <c r="A4578" s="38">
        <v>4576</v>
      </c>
      <c r="B4578" s="38"/>
      <c r="C4578" s="38" t="s">
        <v>16432</v>
      </c>
      <c r="D4578" s="6" t="s">
        <v>4446</v>
      </c>
      <c r="E4578" s="3">
        <v>4</v>
      </c>
    </row>
    <row r="4579" spans="1:5" ht="18.75">
      <c r="A4579" s="38">
        <v>4577</v>
      </c>
      <c r="B4579" s="38"/>
      <c r="C4579" s="38" t="s">
        <v>16433</v>
      </c>
      <c r="D4579" s="6" t="s">
        <v>4447</v>
      </c>
      <c r="E4579" s="3">
        <v>4</v>
      </c>
    </row>
    <row r="4580" spans="1:5" ht="18.75">
      <c r="A4580" s="38">
        <v>4578</v>
      </c>
      <c r="B4580" s="38"/>
      <c r="C4580" s="38" t="s">
        <v>16434</v>
      </c>
      <c r="D4580" s="6" t="s">
        <v>4448</v>
      </c>
      <c r="E4580" s="3">
        <v>4</v>
      </c>
    </row>
    <row r="4581" spans="1:5" ht="18.75">
      <c r="A4581" s="38">
        <v>4579</v>
      </c>
      <c r="B4581" s="38"/>
      <c r="C4581" s="38" t="s">
        <v>16435</v>
      </c>
      <c r="D4581" s="6" t="s">
        <v>4449</v>
      </c>
      <c r="E4581" s="3">
        <v>4</v>
      </c>
    </row>
    <row r="4582" spans="1:5" ht="18.75">
      <c r="A4582" s="38">
        <v>4580</v>
      </c>
      <c r="B4582" s="38"/>
      <c r="C4582" s="38" t="s">
        <v>16436</v>
      </c>
      <c r="D4582" s="6" t="s">
        <v>4450</v>
      </c>
      <c r="E4582" s="3">
        <v>4</v>
      </c>
    </row>
    <row r="4583" spans="1:5" ht="18.75">
      <c r="A4583" s="38">
        <v>4581</v>
      </c>
      <c r="B4583" s="38"/>
      <c r="C4583" s="38" t="s">
        <v>16437</v>
      </c>
      <c r="D4583" s="6" t="s">
        <v>4451</v>
      </c>
      <c r="E4583" s="3">
        <v>4</v>
      </c>
    </row>
    <row r="4584" spans="1:5" ht="18.75">
      <c r="A4584" s="38">
        <v>4582</v>
      </c>
      <c r="B4584" s="38"/>
      <c r="C4584" s="38" t="s">
        <v>16438</v>
      </c>
      <c r="D4584" s="6" t="s">
        <v>4452</v>
      </c>
      <c r="E4584" s="3">
        <v>4</v>
      </c>
    </row>
    <row r="4585" spans="1:5" ht="18.75">
      <c r="A4585" s="38">
        <v>4583</v>
      </c>
      <c r="B4585" s="38"/>
      <c r="C4585" s="38" t="s">
        <v>16439</v>
      </c>
      <c r="D4585" s="6" t="s">
        <v>4453</v>
      </c>
      <c r="E4585" s="3">
        <v>4</v>
      </c>
    </row>
    <row r="4586" spans="1:5" ht="18.75">
      <c r="A4586" s="38">
        <v>4584</v>
      </c>
      <c r="B4586" s="38"/>
      <c r="C4586" s="38" t="s">
        <v>16440</v>
      </c>
      <c r="D4586" s="6" t="s">
        <v>4454</v>
      </c>
      <c r="E4586" s="3">
        <v>4</v>
      </c>
    </row>
    <row r="4587" spans="1:5" ht="18.75">
      <c r="A4587" s="38">
        <v>4585</v>
      </c>
      <c r="B4587" s="38"/>
      <c r="C4587" s="38" t="s">
        <v>16441</v>
      </c>
      <c r="D4587" s="6" t="s">
        <v>4455</v>
      </c>
      <c r="E4587" s="3">
        <v>4</v>
      </c>
    </row>
    <row r="4588" spans="1:5" ht="18.75">
      <c r="A4588" s="38">
        <v>4586</v>
      </c>
      <c r="B4588" s="38"/>
      <c r="C4588" s="38" t="s">
        <v>16442</v>
      </c>
      <c r="D4588" s="6" t="s">
        <v>4456</v>
      </c>
      <c r="E4588" s="3">
        <v>4</v>
      </c>
    </row>
    <row r="4589" spans="1:5" ht="18.75">
      <c r="A4589" s="38">
        <v>4587</v>
      </c>
      <c r="B4589" s="38"/>
      <c r="C4589" s="38" t="s">
        <v>16443</v>
      </c>
      <c r="D4589" s="6" t="s">
        <v>4457</v>
      </c>
      <c r="E4589" s="3">
        <v>4</v>
      </c>
    </row>
    <row r="4590" spans="1:5" ht="18.75">
      <c r="A4590" s="38">
        <v>4588</v>
      </c>
      <c r="B4590" s="38"/>
      <c r="C4590" s="38" t="s">
        <v>16444</v>
      </c>
      <c r="D4590" s="6" t="s">
        <v>4458</v>
      </c>
      <c r="E4590" s="3">
        <v>4</v>
      </c>
    </row>
    <row r="4591" spans="1:5" ht="18.75">
      <c r="A4591" s="38">
        <v>4589</v>
      </c>
      <c r="B4591" s="38"/>
      <c r="C4591" s="38" t="s">
        <v>16445</v>
      </c>
      <c r="D4591" s="6" t="s">
        <v>4459</v>
      </c>
      <c r="E4591" s="3">
        <v>4</v>
      </c>
    </row>
    <row r="4592" spans="1:5" ht="18.75">
      <c r="A4592" s="38">
        <v>4590</v>
      </c>
      <c r="B4592" s="38"/>
      <c r="C4592" s="38" t="s">
        <v>16446</v>
      </c>
      <c r="D4592" s="6" t="s">
        <v>4460</v>
      </c>
      <c r="E4592" s="3">
        <v>4</v>
      </c>
    </row>
    <row r="4593" spans="1:5" ht="18.75">
      <c r="A4593" s="38">
        <v>4591</v>
      </c>
      <c r="B4593" s="38"/>
      <c r="C4593" s="38" t="s">
        <v>16447</v>
      </c>
      <c r="D4593" s="6" t="s">
        <v>4461</v>
      </c>
      <c r="E4593" s="3">
        <v>4</v>
      </c>
    </row>
    <row r="4594" spans="1:5" ht="18.75">
      <c r="A4594" s="38">
        <v>4592</v>
      </c>
      <c r="B4594" s="38"/>
      <c r="C4594" s="38" t="s">
        <v>16448</v>
      </c>
      <c r="D4594" s="6" t="s">
        <v>4462</v>
      </c>
      <c r="E4594" s="3">
        <v>4</v>
      </c>
    </row>
    <row r="4595" spans="1:5" ht="18.75">
      <c r="A4595" s="38">
        <v>4593</v>
      </c>
      <c r="B4595" s="38"/>
      <c r="C4595" s="38" t="s">
        <v>16449</v>
      </c>
      <c r="D4595" s="6" t="s">
        <v>4463</v>
      </c>
      <c r="E4595" s="3">
        <v>4</v>
      </c>
    </row>
    <row r="4596" spans="1:5" ht="18.75">
      <c r="A4596" s="38">
        <v>4594</v>
      </c>
      <c r="B4596" s="38"/>
      <c r="C4596" s="38" t="s">
        <v>16450</v>
      </c>
      <c r="D4596" s="6" t="s">
        <v>4464</v>
      </c>
      <c r="E4596" s="3">
        <v>4</v>
      </c>
    </row>
    <row r="4597" spans="1:5" ht="33">
      <c r="A4597" s="38">
        <v>4595</v>
      </c>
      <c r="B4597" s="38"/>
      <c r="C4597" s="38" t="s">
        <v>16451</v>
      </c>
      <c r="D4597" s="6" t="s">
        <v>4465</v>
      </c>
      <c r="E4597" s="3">
        <v>4</v>
      </c>
    </row>
    <row r="4598" spans="1:5" ht="18.75">
      <c r="A4598" s="38">
        <v>4596</v>
      </c>
      <c r="B4598" s="38"/>
      <c r="C4598" s="38" t="s">
        <v>16452</v>
      </c>
      <c r="D4598" s="6" t="s">
        <v>4466</v>
      </c>
      <c r="E4598" s="3">
        <v>4</v>
      </c>
    </row>
    <row r="4599" spans="1:5" ht="18.75">
      <c r="A4599" s="38">
        <v>4597</v>
      </c>
      <c r="B4599" s="38"/>
      <c r="C4599" s="38" t="s">
        <v>16453</v>
      </c>
      <c r="D4599" s="6" t="s">
        <v>4467</v>
      </c>
      <c r="E4599" s="3">
        <v>4</v>
      </c>
    </row>
    <row r="4600" spans="1:5" ht="18.75">
      <c r="A4600" s="38">
        <v>4598</v>
      </c>
      <c r="B4600" s="38"/>
      <c r="C4600" s="38" t="s">
        <v>16454</v>
      </c>
      <c r="D4600" s="6" t="s">
        <v>4468</v>
      </c>
      <c r="E4600" s="3">
        <v>4</v>
      </c>
    </row>
    <row r="4601" spans="1:5" ht="33">
      <c r="A4601" s="38">
        <v>4599</v>
      </c>
      <c r="B4601" s="38"/>
      <c r="C4601" s="38" t="s">
        <v>16455</v>
      </c>
      <c r="D4601" s="6" t="s">
        <v>4469</v>
      </c>
      <c r="E4601" s="3">
        <v>4</v>
      </c>
    </row>
    <row r="4602" spans="1:5" ht="18.75">
      <c r="A4602" s="38">
        <v>4600</v>
      </c>
      <c r="B4602" s="38"/>
      <c r="C4602" s="38" t="s">
        <v>16456</v>
      </c>
      <c r="D4602" s="6" t="s">
        <v>4470</v>
      </c>
      <c r="E4602" s="3">
        <v>4</v>
      </c>
    </row>
    <row r="4603" spans="1:5" ht="18.75">
      <c r="A4603" s="38">
        <v>4601</v>
      </c>
      <c r="B4603" s="38"/>
      <c r="C4603" s="38" t="s">
        <v>16457</v>
      </c>
      <c r="D4603" s="6" t="s">
        <v>4471</v>
      </c>
      <c r="E4603" s="3">
        <v>4</v>
      </c>
    </row>
    <row r="4604" spans="1:5" ht="33">
      <c r="A4604" s="38">
        <v>4602</v>
      </c>
      <c r="B4604" s="38"/>
      <c r="C4604" s="38" t="s">
        <v>16458</v>
      </c>
      <c r="D4604" s="6" t="s">
        <v>4472</v>
      </c>
      <c r="E4604" s="3">
        <v>4</v>
      </c>
    </row>
    <row r="4605" spans="1:5" ht="18.75">
      <c r="A4605" s="38">
        <v>4603</v>
      </c>
      <c r="B4605" s="38"/>
      <c r="C4605" s="38" t="s">
        <v>16459</v>
      </c>
      <c r="D4605" s="6" t="s">
        <v>4473</v>
      </c>
      <c r="E4605" s="3">
        <v>4</v>
      </c>
    </row>
    <row r="4606" spans="1:5" ht="18.75">
      <c r="A4606" s="38">
        <v>4604</v>
      </c>
      <c r="B4606" s="38"/>
      <c r="C4606" s="38" t="s">
        <v>16460</v>
      </c>
      <c r="D4606" s="6" t="s">
        <v>4474</v>
      </c>
      <c r="E4606" s="3">
        <v>4</v>
      </c>
    </row>
    <row r="4607" spans="1:5" ht="18.75">
      <c r="A4607" s="38">
        <v>4605</v>
      </c>
      <c r="B4607" s="38"/>
      <c r="C4607" s="38" t="s">
        <v>16461</v>
      </c>
      <c r="D4607" s="6" t="s">
        <v>4475</v>
      </c>
      <c r="E4607" s="3">
        <v>4</v>
      </c>
    </row>
    <row r="4608" spans="1:5" ht="18.75">
      <c r="A4608" s="38">
        <v>4606</v>
      </c>
      <c r="B4608" s="38"/>
      <c r="C4608" s="38" t="s">
        <v>16462</v>
      </c>
      <c r="D4608" s="6" t="s">
        <v>4476</v>
      </c>
      <c r="E4608" s="3">
        <v>4</v>
      </c>
    </row>
    <row r="4609" spans="1:5" ht="18.75">
      <c r="A4609" s="38">
        <v>4607</v>
      </c>
      <c r="B4609" s="38"/>
      <c r="C4609" s="38" t="s">
        <v>16463</v>
      </c>
      <c r="D4609" s="6" t="s">
        <v>4477</v>
      </c>
      <c r="E4609" s="3">
        <v>4</v>
      </c>
    </row>
    <row r="4610" spans="1:5" ht="18.75">
      <c r="A4610" s="38">
        <v>4608</v>
      </c>
      <c r="B4610" s="38"/>
      <c r="C4610" s="38" t="s">
        <v>16464</v>
      </c>
      <c r="D4610" s="6" t="s">
        <v>4478</v>
      </c>
      <c r="E4610" s="3">
        <v>4</v>
      </c>
    </row>
    <row r="4611" spans="1:5" ht="18.75">
      <c r="A4611" s="38">
        <v>4609</v>
      </c>
      <c r="B4611" s="38"/>
      <c r="C4611" s="38" t="s">
        <v>16465</v>
      </c>
      <c r="D4611" s="6" t="s">
        <v>4479</v>
      </c>
      <c r="E4611" s="3">
        <v>4</v>
      </c>
    </row>
    <row r="4612" spans="1:5" ht="18.75">
      <c r="A4612" s="38">
        <v>4610</v>
      </c>
      <c r="B4612" s="38"/>
      <c r="C4612" s="38" t="s">
        <v>16466</v>
      </c>
      <c r="D4612" s="6" t="s">
        <v>4480</v>
      </c>
      <c r="E4612" s="3">
        <v>4</v>
      </c>
    </row>
    <row r="4613" spans="1:5" ht="33">
      <c r="A4613" s="38">
        <v>4611</v>
      </c>
      <c r="B4613" s="38"/>
      <c r="C4613" s="38" t="s">
        <v>16467</v>
      </c>
      <c r="D4613" s="6" t="s">
        <v>4481</v>
      </c>
      <c r="E4613" s="3">
        <v>4</v>
      </c>
    </row>
    <row r="4614" spans="1:5" ht="18.75">
      <c r="A4614" s="38">
        <v>4612</v>
      </c>
      <c r="B4614" s="38"/>
      <c r="C4614" s="38" t="s">
        <v>16468</v>
      </c>
      <c r="D4614" s="6" t="s">
        <v>4482</v>
      </c>
      <c r="E4614" s="3">
        <v>4</v>
      </c>
    </row>
    <row r="4615" spans="1:5" ht="18.75">
      <c r="A4615" s="38">
        <v>4613</v>
      </c>
      <c r="B4615" s="38"/>
      <c r="C4615" s="38" t="s">
        <v>16469</v>
      </c>
      <c r="D4615" s="6" t="s">
        <v>4483</v>
      </c>
      <c r="E4615" s="3">
        <v>4</v>
      </c>
    </row>
    <row r="4616" spans="1:5" ht="18.75">
      <c r="A4616" s="38">
        <v>4614</v>
      </c>
      <c r="B4616" s="38"/>
      <c r="C4616" s="38" t="s">
        <v>16470</v>
      </c>
      <c r="D4616" s="6" t="s">
        <v>4484</v>
      </c>
      <c r="E4616" s="3">
        <v>4</v>
      </c>
    </row>
    <row r="4617" spans="1:5" ht="18.75">
      <c r="A4617" s="38">
        <v>4615</v>
      </c>
      <c r="B4617" s="38"/>
      <c r="C4617" s="38" t="s">
        <v>16471</v>
      </c>
      <c r="D4617" s="6" t="s">
        <v>4485</v>
      </c>
      <c r="E4617" s="3">
        <v>4</v>
      </c>
    </row>
    <row r="4618" spans="1:5" ht="18.75">
      <c r="A4618" s="38">
        <v>4616</v>
      </c>
      <c r="B4618" s="38"/>
      <c r="C4618" s="38" t="s">
        <v>16472</v>
      </c>
      <c r="D4618" s="6" t="s">
        <v>4486</v>
      </c>
      <c r="E4618" s="3">
        <v>4</v>
      </c>
    </row>
    <row r="4619" spans="1:5" ht="33">
      <c r="A4619" s="38">
        <v>4617</v>
      </c>
      <c r="B4619" s="38"/>
      <c r="C4619" s="38" t="s">
        <v>16473</v>
      </c>
      <c r="D4619" s="6" t="s">
        <v>4487</v>
      </c>
      <c r="E4619" s="3">
        <v>4</v>
      </c>
    </row>
    <row r="4620" spans="1:5" ht="33">
      <c r="A4620" s="38">
        <v>4618</v>
      </c>
      <c r="B4620" s="38"/>
      <c r="C4620" s="38" t="s">
        <v>16474</v>
      </c>
      <c r="D4620" s="6" t="s">
        <v>4488</v>
      </c>
      <c r="E4620" s="3">
        <v>4</v>
      </c>
    </row>
    <row r="4621" spans="1:5" ht="33">
      <c r="A4621" s="38">
        <v>4619</v>
      </c>
      <c r="B4621" s="38"/>
      <c r="C4621" s="38" t="s">
        <v>16475</v>
      </c>
      <c r="D4621" s="6" t="s">
        <v>4489</v>
      </c>
      <c r="E4621" s="3">
        <v>4</v>
      </c>
    </row>
    <row r="4622" spans="1:5" ht="18.75">
      <c r="A4622" s="38">
        <v>4620</v>
      </c>
      <c r="B4622" s="38"/>
      <c r="C4622" s="38" t="s">
        <v>16476</v>
      </c>
      <c r="D4622" s="6" t="s">
        <v>4490</v>
      </c>
      <c r="E4622" s="3">
        <v>4</v>
      </c>
    </row>
    <row r="4623" spans="1:5" ht="18.75">
      <c r="A4623" s="38">
        <v>4621</v>
      </c>
      <c r="B4623" s="38"/>
      <c r="C4623" s="38" t="s">
        <v>16477</v>
      </c>
      <c r="D4623" s="6" t="s">
        <v>4491</v>
      </c>
      <c r="E4623" s="3">
        <v>4</v>
      </c>
    </row>
    <row r="4624" spans="1:5" ht="33">
      <c r="A4624" s="38">
        <v>4622</v>
      </c>
      <c r="B4624" s="38"/>
      <c r="C4624" s="38" t="s">
        <v>16478</v>
      </c>
      <c r="D4624" s="6" t="s">
        <v>4492</v>
      </c>
      <c r="E4624" s="3">
        <v>4</v>
      </c>
    </row>
    <row r="4625" spans="1:5" ht="18.75">
      <c r="A4625" s="38">
        <v>4623</v>
      </c>
      <c r="B4625" s="38"/>
      <c r="C4625" s="38" t="s">
        <v>16479</v>
      </c>
      <c r="D4625" s="6" t="s">
        <v>4493</v>
      </c>
      <c r="E4625" s="3">
        <v>4</v>
      </c>
    </row>
    <row r="4626" spans="1:5" ht="18.75">
      <c r="A4626" s="38">
        <v>4624</v>
      </c>
      <c r="B4626" s="38"/>
      <c r="C4626" s="38" t="s">
        <v>16480</v>
      </c>
      <c r="D4626" s="6" t="s">
        <v>4494</v>
      </c>
      <c r="E4626" s="3">
        <v>4</v>
      </c>
    </row>
    <row r="4627" spans="1:5" ht="49.5">
      <c r="A4627" s="38">
        <v>4625</v>
      </c>
      <c r="B4627" s="38"/>
      <c r="C4627" s="38" t="s">
        <v>16481</v>
      </c>
      <c r="D4627" s="6" t="s">
        <v>4495</v>
      </c>
      <c r="E4627" s="3">
        <v>4</v>
      </c>
    </row>
    <row r="4628" spans="1:5" ht="18.75">
      <c r="A4628" s="38">
        <v>4626</v>
      </c>
      <c r="B4628" s="38"/>
      <c r="C4628" s="38" t="s">
        <v>16482</v>
      </c>
      <c r="D4628" s="6" t="s">
        <v>4496</v>
      </c>
      <c r="E4628" s="3">
        <v>4</v>
      </c>
    </row>
    <row r="4629" spans="1:5" ht="18.75">
      <c r="A4629" s="38">
        <v>4627</v>
      </c>
      <c r="B4629" s="38"/>
      <c r="C4629" s="38" t="s">
        <v>16483</v>
      </c>
      <c r="D4629" s="6" t="s">
        <v>4497</v>
      </c>
      <c r="E4629" s="3">
        <v>4</v>
      </c>
    </row>
    <row r="4630" spans="1:5" ht="18.75">
      <c r="A4630" s="38">
        <v>4628</v>
      </c>
      <c r="B4630" s="38"/>
      <c r="C4630" s="38" t="s">
        <v>16484</v>
      </c>
      <c r="D4630" s="6" t="s">
        <v>4498</v>
      </c>
      <c r="E4630" s="3">
        <v>4</v>
      </c>
    </row>
    <row r="4631" spans="1:5" ht="18.75">
      <c r="A4631" s="38">
        <v>4629</v>
      </c>
      <c r="B4631" s="38"/>
      <c r="C4631" s="38" t="s">
        <v>16485</v>
      </c>
      <c r="D4631" s="6" t="s">
        <v>4499</v>
      </c>
      <c r="E4631" s="3">
        <v>4</v>
      </c>
    </row>
    <row r="4632" spans="1:5" ht="18.75">
      <c r="A4632" s="38">
        <v>4630</v>
      </c>
      <c r="B4632" s="38"/>
      <c r="C4632" s="38" t="s">
        <v>16486</v>
      </c>
      <c r="D4632" s="6" t="s">
        <v>4500</v>
      </c>
      <c r="E4632" s="3">
        <v>4</v>
      </c>
    </row>
    <row r="4633" spans="1:5" ht="18.75">
      <c r="A4633" s="38">
        <v>4631</v>
      </c>
      <c r="B4633" s="38"/>
      <c r="C4633" s="38" t="s">
        <v>16487</v>
      </c>
      <c r="D4633" s="6" t="s">
        <v>4501</v>
      </c>
      <c r="E4633" s="3">
        <v>4</v>
      </c>
    </row>
    <row r="4634" spans="1:5" ht="18.75">
      <c r="A4634" s="38">
        <v>4632</v>
      </c>
      <c r="B4634" s="38"/>
      <c r="C4634" s="38" t="s">
        <v>16488</v>
      </c>
      <c r="D4634" s="6" t="s">
        <v>4502</v>
      </c>
      <c r="E4634" s="3">
        <v>4</v>
      </c>
    </row>
    <row r="4635" spans="1:5" ht="18.75">
      <c r="A4635" s="38">
        <v>4633</v>
      </c>
      <c r="B4635" s="38"/>
      <c r="C4635" s="38" t="s">
        <v>16489</v>
      </c>
      <c r="D4635" s="6" t="s">
        <v>4503</v>
      </c>
      <c r="E4635" s="3">
        <v>4</v>
      </c>
    </row>
    <row r="4636" spans="1:5" ht="18.75">
      <c r="A4636" s="38">
        <v>4634</v>
      </c>
      <c r="B4636" s="38"/>
      <c r="C4636" s="38" t="s">
        <v>16490</v>
      </c>
      <c r="D4636" s="6" t="s">
        <v>4504</v>
      </c>
      <c r="E4636" s="3">
        <v>4</v>
      </c>
    </row>
    <row r="4637" spans="1:5" ht="33">
      <c r="A4637" s="38">
        <v>4635</v>
      </c>
      <c r="B4637" s="38"/>
      <c r="C4637" s="38" t="s">
        <v>16491</v>
      </c>
      <c r="D4637" s="6" t="s">
        <v>4505</v>
      </c>
      <c r="E4637" s="3">
        <v>4</v>
      </c>
    </row>
    <row r="4638" spans="1:5" ht="33">
      <c r="A4638" s="38">
        <v>4636</v>
      </c>
      <c r="B4638" s="38"/>
      <c r="C4638" s="38" t="s">
        <v>16492</v>
      </c>
      <c r="D4638" s="6" t="s">
        <v>4506</v>
      </c>
      <c r="E4638" s="3">
        <v>4</v>
      </c>
    </row>
    <row r="4639" spans="1:5" ht="33">
      <c r="A4639" s="38">
        <v>4637</v>
      </c>
      <c r="B4639" s="38"/>
      <c r="C4639" s="38" t="s">
        <v>16493</v>
      </c>
      <c r="D4639" s="6" t="s">
        <v>4507</v>
      </c>
      <c r="E4639" s="3">
        <v>4</v>
      </c>
    </row>
    <row r="4640" spans="1:5" ht="33">
      <c r="A4640" s="38">
        <v>4638</v>
      </c>
      <c r="B4640" s="38"/>
      <c r="C4640" s="38" t="s">
        <v>16494</v>
      </c>
      <c r="D4640" s="6" t="s">
        <v>4508</v>
      </c>
      <c r="E4640" s="3">
        <v>4</v>
      </c>
    </row>
    <row r="4641" spans="1:5" ht="33">
      <c r="A4641" s="38">
        <v>4639</v>
      </c>
      <c r="B4641" s="38"/>
      <c r="C4641" s="38" t="s">
        <v>16495</v>
      </c>
      <c r="D4641" s="6" t="s">
        <v>4509</v>
      </c>
      <c r="E4641" s="3">
        <v>4</v>
      </c>
    </row>
    <row r="4642" spans="1:5" ht="18.75">
      <c r="A4642" s="38">
        <v>4640</v>
      </c>
      <c r="B4642" s="38"/>
      <c r="C4642" s="38" t="s">
        <v>16496</v>
      </c>
      <c r="D4642" s="6" t="s">
        <v>4510</v>
      </c>
      <c r="E4642" s="3">
        <v>4</v>
      </c>
    </row>
    <row r="4643" spans="1:5" ht="33">
      <c r="A4643" s="38">
        <v>4641</v>
      </c>
      <c r="B4643" s="38"/>
      <c r="C4643" s="38" t="s">
        <v>16497</v>
      </c>
      <c r="D4643" s="6" t="s">
        <v>4511</v>
      </c>
      <c r="E4643" s="3">
        <v>4</v>
      </c>
    </row>
    <row r="4644" spans="1:5" ht="33">
      <c r="A4644" s="38">
        <v>4642</v>
      </c>
      <c r="B4644" s="38"/>
      <c r="C4644" s="38" t="s">
        <v>16498</v>
      </c>
      <c r="D4644" s="6" t="s">
        <v>4512</v>
      </c>
      <c r="E4644" s="3">
        <v>4</v>
      </c>
    </row>
    <row r="4645" spans="1:5" ht="33">
      <c r="A4645" s="38">
        <v>4643</v>
      </c>
      <c r="B4645" s="38"/>
      <c r="C4645" s="38" t="s">
        <v>16499</v>
      </c>
      <c r="D4645" s="6" t="s">
        <v>4513</v>
      </c>
      <c r="E4645" s="3">
        <v>4</v>
      </c>
    </row>
    <row r="4646" spans="1:5" ht="33">
      <c r="A4646" s="38">
        <v>4644</v>
      </c>
      <c r="B4646" s="38"/>
      <c r="C4646" s="38" t="s">
        <v>16500</v>
      </c>
      <c r="D4646" s="6" t="s">
        <v>4514</v>
      </c>
      <c r="E4646" s="3">
        <v>4</v>
      </c>
    </row>
    <row r="4647" spans="1:5" ht="18.75">
      <c r="A4647" s="38">
        <v>4645</v>
      </c>
      <c r="B4647" s="38"/>
      <c r="C4647" s="38" t="s">
        <v>16501</v>
      </c>
      <c r="D4647" s="6" t="s">
        <v>4515</v>
      </c>
      <c r="E4647" s="3">
        <v>4</v>
      </c>
    </row>
    <row r="4648" spans="1:5" ht="33">
      <c r="A4648" s="38">
        <v>4646</v>
      </c>
      <c r="B4648" s="38"/>
      <c r="C4648" s="38" t="s">
        <v>16502</v>
      </c>
      <c r="D4648" s="6" t="s">
        <v>4516</v>
      </c>
      <c r="E4648" s="3">
        <v>4</v>
      </c>
    </row>
    <row r="4649" spans="1:5" ht="18.75">
      <c r="A4649" s="38">
        <v>4647</v>
      </c>
      <c r="B4649" s="38"/>
      <c r="C4649" s="38" t="s">
        <v>16503</v>
      </c>
      <c r="D4649" s="6" t="s">
        <v>4517</v>
      </c>
      <c r="E4649" s="3">
        <v>4</v>
      </c>
    </row>
    <row r="4650" spans="1:5" ht="33">
      <c r="A4650" s="38">
        <v>4648</v>
      </c>
      <c r="B4650" s="38"/>
      <c r="C4650" s="38" t="s">
        <v>16504</v>
      </c>
      <c r="D4650" s="6" t="s">
        <v>4518</v>
      </c>
      <c r="E4650" s="3">
        <v>4</v>
      </c>
    </row>
    <row r="4651" spans="1:5" ht="33">
      <c r="A4651" s="38">
        <v>4649</v>
      </c>
      <c r="B4651" s="38"/>
      <c r="C4651" s="38" t="s">
        <v>16505</v>
      </c>
      <c r="D4651" s="6" t="s">
        <v>4519</v>
      </c>
      <c r="E4651" s="3">
        <v>4</v>
      </c>
    </row>
    <row r="4652" spans="1:5" ht="33">
      <c r="A4652" s="38">
        <v>4650</v>
      </c>
      <c r="B4652" s="38"/>
      <c r="C4652" s="38" t="s">
        <v>16506</v>
      </c>
      <c r="D4652" s="6" t="s">
        <v>4520</v>
      </c>
      <c r="E4652" s="3">
        <v>4</v>
      </c>
    </row>
    <row r="4653" spans="1:5" ht="33">
      <c r="A4653" s="38">
        <v>4651</v>
      </c>
      <c r="B4653" s="38"/>
      <c r="C4653" s="38" t="s">
        <v>16507</v>
      </c>
      <c r="D4653" s="6" t="s">
        <v>4521</v>
      </c>
      <c r="E4653" s="3">
        <v>4</v>
      </c>
    </row>
    <row r="4654" spans="1:5" ht="18.75">
      <c r="A4654" s="38">
        <v>4652</v>
      </c>
      <c r="B4654" s="38"/>
      <c r="C4654" s="38" t="s">
        <v>16508</v>
      </c>
      <c r="D4654" s="6" t="s">
        <v>4522</v>
      </c>
      <c r="E4654" s="3">
        <v>4</v>
      </c>
    </row>
    <row r="4655" spans="1:5" ht="18.75">
      <c r="A4655" s="38">
        <v>4653</v>
      </c>
      <c r="B4655" s="38"/>
      <c r="C4655" s="38" t="s">
        <v>16509</v>
      </c>
      <c r="D4655" s="6" t="s">
        <v>4523</v>
      </c>
      <c r="E4655" s="3">
        <v>4</v>
      </c>
    </row>
    <row r="4656" spans="1:5" ht="33">
      <c r="A4656" s="38">
        <v>4654</v>
      </c>
      <c r="B4656" s="38"/>
      <c r="C4656" s="38" t="s">
        <v>16510</v>
      </c>
      <c r="D4656" s="6" t="s">
        <v>4524</v>
      </c>
      <c r="E4656" s="3">
        <v>4</v>
      </c>
    </row>
    <row r="4657" spans="1:5" ht="49.5">
      <c r="A4657" s="38">
        <v>4655</v>
      </c>
      <c r="B4657" s="38"/>
      <c r="C4657" s="38" t="s">
        <v>16511</v>
      </c>
      <c r="D4657" s="6" t="s">
        <v>4525</v>
      </c>
      <c r="E4657" s="3">
        <v>4</v>
      </c>
    </row>
    <row r="4658" spans="1:5" ht="66">
      <c r="A4658" s="38">
        <v>4656</v>
      </c>
      <c r="B4658" s="38"/>
      <c r="C4658" s="38" t="s">
        <v>16512</v>
      </c>
      <c r="D4658" s="6" t="s">
        <v>4526</v>
      </c>
      <c r="E4658" s="3">
        <v>4</v>
      </c>
    </row>
    <row r="4659" spans="1:5" ht="66">
      <c r="A4659" s="38">
        <v>4657</v>
      </c>
      <c r="B4659" s="38"/>
      <c r="C4659" s="38" t="s">
        <v>16513</v>
      </c>
      <c r="D4659" s="6" t="s">
        <v>4527</v>
      </c>
      <c r="E4659" s="3">
        <v>4</v>
      </c>
    </row>
    <row r="4660" spans="1:5" ht="49.5">
      <c r="A4660" s="38">
        <v>4658</v>
      </c>
      <c r="B4660" s="38"/>
      <c r="C4660" s="38" t="s">
        <v>16514</v>
      </c>
      <c r="D4660" s="6" t="s">
        <v>4528</v>
      </c>
      <c r="E4660" s="3">
        <v>4</v>
      </c>
    </row>
    <row r="4661" spans="1:5" ht="66">
      <c r="A4661" s="38">
        <v>4659</v>
      </c>
      <c r="B4661" s="38"/>
      <c r="C4661" s="38" t="s">
        <v>16515</v>
      </c>
      <c r="D4661" s="6" t="s">
        <v>4529</v>
      </c>
      <c r="E4661" s="3">
        <v>4</v>
      </c>
    </row>
    <row r="4662" spans="1:5" ht="49.5">
      <c r="A4662" s="38">
        <v>4660</v>
      </c>
      <c r="B4662" s="38"/>
      <c r="C4662" s="38" t="s">
        <v>16516</v>
      </c>
      <c r="D4662" s="6" t="s">
        <v>4530</v>
      </c>
      <c r="E4662" s="3">
        <v>4</v>
      </c>
    </row>
    <row r="4663" spans="1:5" ht="66">
      <c r="A4663" s="38">
        <v>4661</v>
      </c>
      <c r="B4663" s="38"/>
      <c r="C4663" s="38" t="s">
        <v>16517</v>
      </c>
      <c r="D4663" s="6" t="s">
        <v>4531</v>
      </c>
      <c r="E4663" s="3">
        <v>4</v>
      </c>
    </row>
    <row r="4664" spans="1:5" ht="49.5">
      <c r="A4664" s="38">
        <v>4662</v>
      </c>
      <c r="B4664" s="38"/>
      <c r="C4664" s="38" t="s">
        <v>16518</v>
      </c>
      <c r="D4664" s="6" t="s">
        <v>4532</v>
      </c>
      <c r="E4664" s="3">
        <v>4</v>
      </c>
    </row>
    <row r="4665" spans="1:5" ht="49.5">
      <c r="A4665" s="38">
        <v>4663</v>
      </c>
      <c r="B4665" s="38"/>
      <c r="C4665" s="38" t="s">
        <v>16519</v>
      </c>
      <c r="D4665" s="6" t="s">
        <v>4533</v>
      </c>
      <c r="E4665" s="3">
        <v>4</v>
      </c>
    </row>
    <row r="4666" spans="1:5" ht="49.5">
      <c r="A4666" s="38">
        <v>4664</v>
      </c>
      <c r="B4666" s="38"/>
      <c r="C4666" s="38" t="s">
        <v>16520</v>
      </c>
      <c r="D4666" s="6" t="s">
        <v>4534</v>
      </c>
      <c r="E4666" s="3">
        <v>4</v>
      </c>
    </row>
    <row r="4667" spans="1:5" ht="66">
      <c r="A4667" s="38">
        <v>4665</v>
      </c>
      <c r="B4667" s="38"/>
      <c r="C4667" s="38" t="s">
        <v>16521</v>
      </c>
      <c r="D4667" s="6" t="s">
        <v>4535</v>
      </c>
      <c r="E4667" s="3">
        <v>4</v>
      </c>
    </row>
    <row r="4668" spans="1:5" ht="49.5">
      <c r="A4668" s="38">
        <v>4666</v>
      </c>
      <c r="B4668" s="38"/>
      <c r="C4668" s="38" t="s">
        <v>16522</v>
      </c>
      <c r="D4668" s="6" t="s">
        <v>4536</v>
      </c>
      <c r="E4668" s="3">
        <v>4</v>
      </c>
    </row>
    <row r="4669" spans="1:5" ht="49.5">
      <c r="A4669" s="38">
        <v>4667</v>
      </c>
      <c r="B4669" s="38"/>
      <c r="C4669" s="38" t="s">
        <v>16523</v>
      </c>
      <c r="D4669" s="6" t="s">
        <v>4537</v>
      </c>
      <c r="E4669" s="3">
        <v>4</v>
      </c>
    </row>
    <row r="4670" spans="1:5" ht="66">
      <c r="A4670" s="38">
        <v>4668</v>
      </c>
      <c r="B4670" s="38"/>
      <c r="C4670" s="38" t="s">
        <v>16524</v>
      </c>
      <c r="D4670" s="6" t="s">
        <v>4538</v>
      </c>
      <c r="E4670" s="3">
        <v>4</v>
      </c>
    </row>
    <row r="4671" spans="1:5" ht="49.5">
      <c r="A4671" s="38">
        <v>4669</v>
      </c>
      <c r="B4671" s="38"/>
      <c r="C4671" s="38" t="s">
        <v>16525</v>
      </c>
      <c r="D4671" s="6" t="s">
        <v>4539</v>
      </c>
      <c r="E4671" s="3">
        <v>4</v>
      </c>
    </row>
    <row r="4672" spans="1:5" ht="49.5">
      <c r="A4672" s="38">
        <v>4670</v>
      </c>
      <c r="B4672" s="38"/>
      <c r="C4672" s="38" t="s">
        <v>16526</v>
      </c>
      <c r="D4672" s="6" t="s">
        <v>4540</v>
      </c>
      <c r="E4672" s="3">
        <v>4</v>
      </c>
    </row>
    <row r="4673" spans="1:5" ht="49.5">
      <c r="A4673" s="38">
        <v>4671</v>
      </c>
      <c r="B4673" s="38"/>
      <c r="C4673" s="38" t="s">
        <v>16527</v>
      </c>
      <c r="D4673" s="6" t="s">
        <v>4541</v>
      </c>
      <c r="E4673" s="3">
        <v>4</v>
      </c>
    </row>
    <row r="4674" spans="1:5" ht="49.5">
      <c r="A4674" s="38">
        <v>4672</v>
      </c>
      <c r="B4674" s="38"/>
      <c r="C4674" s="38" t="s">
        <v>16528</v>
      </c>
      <c r="D4674" s="6" t="s">
        <v>4542</v>
      </c>
      <c r="E4674" s="3">
        <v>4</v>
      </c>
    </row>
    <row r="4675" spans="1:5" ht="49.5">
      <c r="A4675" s="38">
        <v>4673</v>
      </c>
      <c r="B4675" s="38"/>
      <c r="C4675" s="38" t="s">
        <v>16529</v>
      </c>
      <c r="D4675" s="6" t="s">
        <v>4543</v>
      </c>
      <c r="E4675" s="3">
        <v>4</v>
      </c>
    </row>
    <row r="4676" spans="1:5" ht="66">
      <c r="A4676" s="38">
        <v>4674</v>
      </c>
      <c r="B4676" s="38"/>
      <c r="C4676" s="38" t="s">
        <v>16530</v>
      </c>
      <c r="D4676" s="6" t="s">
        <v>4544</v>
      </c>
      <c r="E4676" s="3">
        <v>4</v>
      </c>
    </row>
    <row r="4677" spans="1:5" ht="49.5">
      <c r="A4677" s="38">
        <v>4675</v>
      </c>
      <c r="B4677" s="38"/>
      <c r="C4677" s="38" t="s">
        <v>16531</v>
      </c>
      <c r="D4677" s="6" t="s">
        <v>4545</v>
      </c>
      <c r="E4677" s="3">
        <v>4</v>
      </c>
    </row>
    <row r="4678" spans="1:5" ht="49.5">
      <c r="A4678" s="38">
        <v>4676</v>
      </c>
      <c r="B4678" s="38"/>
      <c r="C4678" s="38" t="s">
        <v>16532</v>
      </c>
      <c r="D4678" s="6" t="s">
        <v>4546</v>
      </c>
      <c r="E4678" s="3">
        <v>4</v>
      </c>
    </row>
    <row r="4679" spans="1:5" ht="49.5">
      <c r="A4679" s="38">
        <v>4677</v>
      </c>
      <c r="B4679" s="38"/>
      <c r="C4679" s="38" t="s">
        <v>16533</v>
      </c>
      <c r="D4679" s="6" t="s">
        <v>4547</v>
      </c>
      <c r="E4679" s="3">
        <v>4</v>
      </c>
    </row>
    <row r="4680" spans="1:5" ht="66">
      <c r="A4680" s="38">
        <v>4678</v>
      </c>
      <c r="B4680" s="38"/>
      <c r="C4680" s="38" t="s">
        <v>16534</v>
      </c>
      <c r="D4680" s="6" t="s">
        <v>4548</v>
      </c>
      <c r="E4680" s="3">
        <v>0</v>
      </c>
    </row>
    <row r="4681" spans="1:5" ht="49.5">
      <c r="A4681" s="38">
        <v>4679</v>
      </c>
      <c r="B4681" s="38"/>
      <c r="C4681" s="38" t="s">
        <v>16535</v>
      </c>
      <c r="D4681" s="6" t="s">
        <v>4549</v>
      </c>
      <c r="E4681" s="3">
        <v>4</v>
      </c>
    </row>
    <row r="4682" spans="1:5" ht="66">
      <c r="A4682" s="38">
        <v>4680</v>
      </c>
      <c r="B4682" s="38"/>
      <c r="C4682" s="38" t="s">
        <v>16536</v>
      </c>
      <c r="D4682" s="6" t="s">
        <v>4550</v>
      </c>
      <c r="E4682" s="3">
        <v>4</v>
      </c>
    </row>
    <row r="4683" spans="1:5" ht="49.5">
      <c r="A4683" s="38">
        <v>4681</v>
      </c>
      <c r="B4683" s="38"/>
      <c r="C4683" s="38" t="s">
        <v>16537</v>
      </c>
      <c r="D4683" s="6" t="s">
        <v>4551</v>
      </c>
      <c r="E4683" s="3">
        <v>4</v>
      </c>
    </row>
    <row r="4684" spans="1:5" ht="49.5">
      <c r="A4684" s="38">
        <v>4682</v>
      </c>
      <c r="B4684" s="38"/>
      <c r="C4684" s="38" t="s">
        <v>16538</v>
      </c>
      <c r="D4684" s="6" t="s">
        <v>4552</v>
      </c>
      <c r="E4684" s="3">
        <v>4</v>
      </c>
    </row>
    <row r="4685" spans="1:5" ht="49.5">
      <c r="A4685" s="38">
        <v>4683</v>
      </c>
      <c r="B4685" s="38"/>
      <c r="C4685" s="38" t="s">
        <v>16539</v>
      </c>
      <c r="D4685" s="6" t="s">
        <v>4553</v>
      </c>
      <c r="E4685" s="3">
        <v>4</v>
      </c>
    </row>
    <row r="4686" spans="1:5" ht="49.5">
      <c r="A4686" s="38">
        <v>4684</v>
      </c>
      <c r="B4686" s="38"/>
      <c r="C4686" s="38" t="s">
        <v>16540</v>
      </c>
      <c r="D4686" s="6" t="s">
        <v>4554</v>
      </c>
      <c r="E4686" s="3">
        <v>4</v>
      </c>
    </row>
    <row r="4687" spans="1:5" ht="49.5">
      <c r="A4687" s="38">
        <v>4685</v>
      </c>
      <c r="B4687" s="38"/>
      <c r="C4687" s="38" t="s">
        <v>16541</v>
      </c>
      <c r="D4687" s="6" t="s">
        <v>4555</v>
      </c>
      <c r="E4687" s="3">
        <v>4</v>
      </c>
    </row>
    <row r="4688" spans="1:5" ht="49.5">
      <c r="A4688" s="38">
        <v>4686</v>
      </c>
      <c r="B4688" s="38"/>
      <c r="C4688" s="38" t="s">
        <v>16542</v>
      </c>
      <c r="D4688" s="6" t="s">
        <v>4556</v>
      </c>
      <c r="E4688" s="3">
        <v>4</v>
      </c>
    </row>
    <row r="4689" spans="1:5" ht="49.5">
      <c r="A4689" s="38">
        <v>4687</v>
      </c>
      <c r="B4689" s="38"/>
      <c r="C4689" s="38" t="s">
        <v>16543</v>
      </c>
      <c r="D4689" s="6" t="s">
        <v>4557</v>
      </c>
      <c r="E4689" s="3">
        <v>4</v>
      </c>
    </row>
    <row r="4690" spans="1:5" ht="49.5">
      <c r="A4690" s="38">
        <v>4688</v>
      </c>
      <c r="B4690" s="38"/>
      <c r="C4690" s="38" t="s">
        <v>16544</v>
      </c>
      <c r="D4690" s="6" t="s">
        <v>4558</v>
      </c>
      <c r="E4690" s="3">
        <v>4</v>
      </c>
    </row>
    <row r="4691" spans="1:5" ht="49.5">
      <c r="A4691" s="38">
        <v>4689</v>
      </c>
      <c r="B4691" s="38"/>
      <c r="C4691" s="38" t="s">
        <v>16545</v>
      </c>
      <c r="D4691" s="6" t="s">
        <v>4559</v>
      </c>
      <c r="E4691" s="3">
        <v>4</v>
      </c>
    </row>
    <row r="4692" spans="1:5" ht="49.5">
      <c r="A4692" s="38">
        <v>4690</v>
      </c>
      <c r="B4692" s="38"/>
      <c r="C4692" s="38" t="s">
        <v>16546</v>
      </c>
      <c r="D4692" s="6" t="s">
        <v>4560</v>
      </c>
      <c r="E4692" s="3">
        <v>4</v>
      </c>
    </row>
    <row r="4693" spans="1:5" ht="49.5">
      <c r="A4693" s="38">
        <v>4691</v>
      </c>
      <c r="B4693" s="38"/>
      <c r="C4693" s="38" t="s">
        <v>16547</v>
      </c>
      <c r="D4693" s="6" t="s">
        <v>4561</v>
      </c>
      <c r="E4693" s="3">
        <v>4</v>
      </c>
    </row>
    <row r="4694" spans="1:5" ht="49.5">
      <c r="A4694" s="38">
        <v>4692</v>
      </c>
      <c r="B4694" s="38"/>
      <c r="C4694" s="38" t="s">
        <v>16548</v>
      </c>
      <c r="D4694" s="6" t="s">
        <v>4562</v>
      </c>
      <c r="E4694" s="3">
        <v>4</v>
      </c>
    </row>
    <row r="4695" spans="1:5" ht="49.5">
      <c r="A4695" s="38">
        <v>4693</v>
      </c>
      <c r="B4695" s="38"/>
      <c r="C4695" s="38" t="s">
        <v>16549</v>
      </c>
      <c r="D4695" s="6" t="s">
        <v>4563</v>
      </c>
      <c r="E4695" s="3">
        <v>4</v>
      </c>
    </row>
    <row r="4696" spans="1:5" ht="66">
      <c r="A4696" s="38">
        <v>4694</v>
      </c>
      <c r="B4696" s="38"/>
      <c r="C4696" s="38" t="s">
        <v>16550</v>
      </c>
      <c r="D4696" s="6" t="s">
        <v>4564</v>
      </c>
      <c r="E4696" s="3">
        <v>4</v>
      </c>
    </row>
    <row r="4697" spans="1:5" ht="66">
      <c r="A4697" s="38">
        <v>4695</v>
      </c>
      <c r="B4697" s="38"/>
      <c r="C4697" s="38" t="s">
        <v>16551</v>
      </c>
      <c r="D4697" s="6" t="s">
        <v>4565</v>
      </c>
      <c r="E4697" s="3">
        <v>4</v>
      </c>
    </row>
    <row r="4698" spans="1:5" ht="49.5">
      <c r="A4698" s="38">
        <v>4696</v>
      </c>
      <c r="B4698" s="38"/>
      <c r="C4698" s="38" t="s">
        <v>16552</v>
      </c>
      <c r="D4698" s="6" t="s">
        <v>4566</v>
      </c>
      <c r="E4698" s="3">
        <v>4</v>
      </c>
    </row>
    <row r="4699" spans="1:5" ht="66">
      <c r="A4699" s="38">
        <v>4697</v>
      </c>
      <c r="B4699" s="38"/>
      <c r="C4699" s="38" t="s">
        <v>16553</v>
      </c>
      <c r="D4699" s="6" t="s">
        <v>4567</v>
      </c>
      <c r="E4699" s="3">
        <v>4</v>
      </c>
    </row>
    <row r="4700" spans="1:5" ht="49.5">
      <c r="A4700" s="38">
        <v>4698</v>
      </c>
      <c r="B4700" s="38"/>
      <c r="C4700" s="38" t="s">
        <v>16554</v>
      </c>
      <c r="D4700" s="6" t="s">
        <v>4568</v>
      </c>
      <c r="E4700" s="3">
        <v>4</v>
      </c>
    </row>
    <row r="4701" spans="1:5" ht="49.5">
      <c r="A4701" s="38">
        <v>4699</v>
      </c>
      <c r="B4701" s="38"/>
      <c r="C4701" s="38" t="s">
        <v>16555</v>
      </c>
      <c r="D4701" s="6" t="s">
        <v>4569</v>
      </c>
      <c r="E4701" s="3">
        <v>4</v>
      </c>
    </row>
    <row r="4702" spans="1:5" ht="49.5">
      <c r="A4702" s="38">
        <v>4700</v>
      </c>
      <c r="B4702" s="38"/>
      <c r="C4702" s="38" t="s">
        <v>16556</v>
      </c>
      <c r="D4702" s="6" t="s">
        <v>4570</v>
      </c>
      <c r="E4702" s="3">
        <v>4</v>
      </c>
    </row>
    <row r="4703" spans="1:5" ht="66">
      <c r="A4703" s="38">
        <v>4701</v>
      </c>
      <c r="B4703" s="38"/>
      <c r="C4703" s="38" t="s">
        <v>16557</v>
      </c>
      <c r="D4703" s="6" t="s">
        <v>4571</v>
      </c>
      <c r="E4703" s="3">
        <v>4</v>
      </c>
    </row>
    <row r="4704" spans="1:5" ht="49.5">
      <c r="A4704" s="38">
        <v>4702</v>
      </c>
      <c r="B4704" s="38"/>
      <c r="C4704" s="38" t="s">
        <v>16558</v>
      </c>
      <c r="D4704" s="6" t="s">
        <v>4572</v>
      </c>
      <c r="E4704" s="3">
        <v>4</v>
      </c>
    </row>
    <row r="4705" spans="1:5" ht="49.5">
      <c r="A4705" s="38">
        <v>4703</v>
      </c>
      <c r="B4705" s="38"/>
      <c r="C4705" s="38" t="s">
        <v>16559</v>
      </c>
      <c r="D4705" s="6" t="s">
        <v>4573</v>
      </c>
      <c r="E4705" s="3">
        <v>4</v>
      </c>
    </row>
    <row r="4706" spans="1:5" ht="66">
      <c r="A4706" s="38">
        <v>4704</v>
      </c>
      <c r="B4706" s="38"/>
      <c r="C4706" s="38" t="s">
        <v>16560</v>
      </c>
      <c r="D4706" s="6" t="s">
        <v>4574</v>
      </c>
      <c r="E4706" s="3">
        <v>4</v>
      </c>
    </row>
    <row r="4707" spans="1:5" ht="66">
      <c r="A4707" s="38">
        <v>4705</v>
      </c>
      <c r="B4707" s="38"/>
      <c r="C4707" s="38" t="s">
        <v>16561</v>
      </c>
      <c r="D4707" s="6" t="s">
        <v>4575</v>
      </c>
      <c r="E4707" s="3">
        <v>4</v>
      </c>
    </row>
    <row r="4708" spans="1:5" ht="49.5">
      <c r="A4708" s="38">
        <v>4706</v>
      </c>
      <c r="B4708" s="38"/>
      <c r="C4708" s="38" t="s">
        <v>16562</v>
      </c>
      <c r="D4708" s="6" t="s">
        <v>4576</v>
      </c>
      <c r="E4708" s="3">
        <v>4</v>
      </c>
    </row>
    <row r="4709" spans="1:5" ht="66">
      <c r="A4709" s="38">
        <v>4707</v>
      </c>
      <c r="B4709" s="38"/>
      <c r="C4709" s="38" t="s">
        <v>16563</v>
      </c>
      <c r="D4709" s="6" t="s">
        <v>4577</v>
      </c>
      <c r="E4709" s="3">
        <v>4</v>
      </c>
    </row>
    <row r="4710" spans="1:5" ht="49.5">
      <c r="A4710" s="38">
        <v>4708</v>
      </c>
      <c r="B4710" s="38"/>
      <c r="C4710" s="38" t="s">
        <v>16564</v>
      </c>
      <c r="D4710" s="6" t="s">
        <v>4578</v>
      </c>
      <c r="E4710" s="3">
        <v>4</v>
      </c>
    </row>
    <row r="4711" spans="1:5" ht="49.5">
      <c r="A4711" s="38">
        <v>4709</v>
      </c>
      <c r="B4711" s="38"/>
      <c r="C4711" s="38" t="s">
        <v>16565</v>
      </c>
      <c r="D4711" s="6" t="s">
        <v>4579</v>
      </c>
      <c r="E4711" s="3">
        <v>4</v>
      </c>
    </row>
    <row r="4712" spans="1:5" ht="49.5">
      <c r="A4712" s="38">
        <v>4710</v>
      </c>
      <c r="B4712" s="38"/>
      <c r="C4712" s="38" t="s">
        <v>16566</v>
      </c>
      <c r="D4712" s="6" t="s">
        <v>4580</v>
      </c>
      <c r="E4712" s="3">
        <v>4</v>
      </c>
    </row>
    <row r="4713" spans="1:5" ht="49.5">
      <c r="A4713" s="38">
        <v>4711</v>
      </c>
      <c r="B4713" s="38"/>
      <c r="C4713" s="38" t="s">
        <v>16567</v>
      </c>
      <c r="D4713" s="6" t="s">
        <v>4581</v>
      </c>
      <c r="E4713" s="3">
        <v>4</v>
      </c>
    </row>
    <row r="4714" spans="1:5" ht="18.75">
      <c r="A4714" s="38">
        <v>4712</v>
      </c>
      <c r="B4714" s="38"/>
      <c r="C4714" s="38" t="s">
        <v>16568</v>
      </c>
      <c r="D4714" s="6" t="s">
        <v>4582</v>
      </c>
      <c r="E4714" s="3">
        <v>4</v>
      </c>
    </row>
    <row r="4715" spans="1:5" ht="33">
      <c r="A4715" s="38">
        <v>4713</v>
      </c>
      <c r="B4715" s="38"/>
      <c r="C4715" s="38" t="s">
        <v>16569</v>
      </c>
      <c r="D4715" s="6" t="s">
        <v>4583</v>
      </c>
      <c r="E4715" s="3">
        <v>4</v>
      </c>
    </row>
    <row r="4716" spans="1:5" ht="18.75">
      <c r="A4716" s="38">
        <v>4714</v>
      </c>
      <c r="B4716" s="38"/>
      <c r="C4716" s="38" t="s">
        <v>16570</v>
      </c>
      <c r="D4716" s="6" t="s">
        <v>4584</v>
      </c>
      <c r="E4716" s="3">
        <v>4</v>
      </c>
    </row>
    <row r="4717" spans="1:5" ht="18.75">
      <c r="A4717" s="38">
        <v>4715</v>
      </c>
      <c r="B4717" s="38"/>
      <c r="C4717" s="38" t="s">
        <v>16571</v>
      </c>
      <c r="D4717" s="6" t="s">
        <v>4585</v>
      </c>
      <c r="E4717" s="3">
        <v>4</v>
      </c>
    </row>
    <row r="4718" spans="1:5" ht="18.75">
      <c r="A4718" s="38">
        <v>4716</v>
      </c>
      <c r="B4718" s="38"/>
      <c r="C4718" s="38" t="s">
        <v>16572</v>
      </c>
      <c r="D4718" s="6" t="s">
        <v>4586</v>
      </c>
      <c r="E4718" s="3">
        <v>4</v>
      </c>
    </row>
    <row r="4719" spans="1:5" ht="18.75">
      <c r="A4719" s="38">
        <v>4717</v>
      </c>
      <c r="B4719" s="38"/>
      <c r="C4719" s="38" t="s">
        <v>16573</v>
      </c>
      <c r="D4719" s="6" t="s">
        <v>4587</v>
      </c>
      <c r="E4719" s="3">
        <v>4</v>
      </c>
    </row>
    <row r="4720" spans="1:5" ht="33">
      <c r="A4720" s="38">
        <v>4718</v>
      </c>
      <c r="B4720" s="38"/>
      <c r="C4720" s="38" t="s">
        <v>16574</v>
      </c>
      <c r="D4720" s="6" t="s">
        <v>4588</v>
      </c>
      <c r="E4720" s="3">
        <v>4</v>
      </c>
    </row>
    <row r="4721" spans="1:5" ht="18.75">
      <c r="A4721" s="38">
        <v>4719</v>
      </c>
      <c r="B4721" s="38"/>
      <c r="C4721" s="38" t="s">
        <v>16575</v>
      </c>
      <c r="D4721" s="6" t="s">
        <v>4589</v>
      </c>
      <c r="E4721" s="3">
        <v>4</v>
      </c>
    </row>
    <row r="4722" spans="1:5" ht="18.75">
      <c r="A4722" s="38">
        <v>4720</v>
      </c>
      <c r="B4722" s="38"/>
      <c r="C4722" s="38" t="s">
        <v>16576</v>
      </c>
      <c r="D4722" s="6" t="s">
        <v>4590</v>
      </c>
      <c r="E4722" s="3">
        <v>4</v>
      </c>
    </row>
    <row r="4723" spans="1:5" ht="18.75">
      <c r="A4723" s="38">
        <v>4721</v>
      </c>
      <c r="B4723" s="38"/>
      <c r="C4723" s="38" t="s">
        <v>16577</v>
      </c>
      <c r="D4723" s="6" t="s">
        <v>4591</v>
      </c>
      <c r="E4723" s="3">
        <v>4</v>
      </c>
    </row>
    <row r="4724" spans="1:5" ht="18.75">
      <c r="A4724" s="38">
        <v>4722</v>
      </c>
      <c r="B4724" s="38"/>
      <c r="C4724" s="38" t="s">
        <v>16578</v>
      </c>
      <c r="D4724" s="6" t="s">
        <v>4592</v>
      </c>
      <c r="E4724" s="3">
        <v>4</v>
      </c>
    </row>
    <row r="4725" spans="1:5" ht="33">
      <c r="A4725" s="38">
        <v>4723</v>
      </c>
      <c r="B4725" s="38"/>
      <c r="C4725" s="38" t="s">
        <v>16579</v>
      </c>
      <c r="D4725" s="6" t="s">
        <v>4593</v>
      </c>
      <c r="E4725" s="3">
        <v>4</v>
      </c>
    </row>
    <row r="4726" spans="1:5" ht="18.75">
      <c r="A4726" s="38">
        <v>4724</v>
      </c>
      <c r="B4726" s="38"/>
      <c r="C4726" s="38" t="s">
        <v>16580</v>
      </c>
      <c r="D4726" s="6" t="s">
        <v>4594</v>
      </c>
      <c r="E4726" s="3">
        <v>4</v>
      </c>
    </row>
    <row r="4727" spans="1:5" ht="33">
      <c r="A4727" s="38">
        <v>4725</v>
      </c>
      <c r="B4727" s="38"/>
      <c r="C4727" s="38" t="s">
        <v>16581</v>
      </c>
      <c r="D4727" s="6" t="s">
        <v>4595</v>
      </c>
      <c r="E4727" s="3">
        <v>4</v>
      </c>
    </row>
    <row r="4728" spans="1:5" ht="18.75">
      <c r="A4728" s="38">
        <v>4726</v>
      </c>
      <c r="B4728" s="38"/>
      <c r="C4728" s="38" t="s">
        <v>16582</v>
      </c>
      <c r="D4728" s="6" t="s">
        <v>4596</v>
      </c>
      <c r="E4728" s="3">
        <v>4</v>
      </c>
    </row>
    <row r="4729" spans="1:5" ht="18.75">
      <c r="A4729" s="38">
        <v>4727</v>
      </c>
      <c r="B4729" s="38"/>
      <c r="C4729" s="38" t="s">
        <v>16583</v>
      </c>
      <c r="D4729" s="6" t="s">
        <v>4597</v>
      </c>
      <c r="E4729" s="3">
        <v>4</v>
      </c>
    </row>
    <row r="4730" spans="1:5" ht="18.75">
      <c r="A4730" s="38">
        <v>4728</v>
      </c>
      <c r="B4730" s="38"/>
      <c r="C4730" s="38" t="s">
        <v>16584</v>
      </c>
      <c r="D4730" s="6" t="s">
        <v>4598</v>
      </c>
      <c r="E4730" s="3">
        <v>4</v>
      </c>
    </row>
    <row r="4731" spans="1:5" ht="33">
      <c r="A4731" s="38">
        <v>4729</v>
      </c>
      <c r="B4731" s="38"/>
      <c r="C4731" s="38" t="s">
        <v>16585</v>
      </c>
      <c r="D4731" s="6" t="s">
        <v>4599</v>
      </c>
      <c r="E4731" s="3">
        <v>4</v>
      </c>
    </row>
    <row r="4732" spans="1:5" ht="33">
      <c r="A4732" s="38">
        <v>4730</v>
      </c>
      <c r="B4732" s="38"/>
      <c r="C4732" s="38" t="s">
        <v>16586</v>
      </c>
      <c r="D4732" s="6" t="s">
        <v>4600</v>
      </c>
      <c r="E4732" s="3">
        <v>4</v>
      </c>
    </row>
    <row r="4733" spans="1:5" ht="33">
      <c r="A4733" s="38">
        <v>4731</v>
      </c>
      <c r="B4733" s="38"/>
      <c r="C4733" s="38" t="s">
        <v>16587</v>
      </c>
      <c r="D4733" s="6" t="s">
        <v>4601</v>
      </c>
      <c r="E4733" s="3">
        <v>4</v>
      </c>
    </row>
    <row r="4734" spans="1:5" ht="49.5">
      <c r="A4734" s="38">
        <v>4732</v>
      </c>
      <c r="B4734" s="38"/>
      <c r="C4734" s="38" t="s">
        <v>16588</v>
      </c>
      <c r="D4734" s="6" t="s">
        <v>4602</v>
      </c>
      <c r="E4734" s="3">
        <v>4</v>
      </c>
    </row>
    <row r="4735" spans="1:5" ht="33">
      <c r="A4735" s="38">
        <v>4733</v>
      </c>
      <c r="B4735" s="38"/>
      <c r="C4735" s="38" t="s">
        <v>16589</v>
      </c>
      <c r="D4735" s="6" t="s">
        <v>4603</v>
      </c>
      <c r="E4735" s="3">
        <v>4</v>
      </c>
    </row>
    <row r="4736" spans="1:5" ht="33">
      <c r="A4736" s="38">
        <v>4734</v>
      </c>
      <c r="B4736" s="38"/>
      <c r="C4736" s="38" t="s">
        <v>16590</v>
      </c>
      <c r="D4736" s="6" t="s">
        <v>4604</v>
      </c>
      <c r="E4736" s="3">
        <v>4</v>
      </c>
    </row>
    <row r="4737" spans="1:5" ht="18.75">
      <c r="A4737" s="38">
        <v>4735</v>
      </c>
      <c r="B4737" s="38"/>
      <c r="C4737" s="38" t="s">
        <v>16591</v>
      </c>
      <c r="D4737" s="6" t="s">
        <v>4605</v>
      </c>
      <c r="E4737" s="3">
        <v>4</v>
      </c>
    </row>
    <row r="4738" spans="1:5" ht="18.75">
      <c r="A4738" s="38">
        <v>4736</v>
      </c>
      <c r="B4738" s="38"/>
      <c r="C4738" s="38" t="s">
        <v>16592</v>
      </c>
      <c r="D4738" s="6" t="s">
        <v>4606</v>
      </c>
      <c r="E4738" s="3">
        <v>4</v>
      </c>
    </row>
    <row r="4739" spans="1:5" ht="33">
      <c r="A4739" s="38">
        <v>4737</v>
      </c>
      <c r="B4739" s="38"/>
      <c r="C4739" s="38" t="s">
        <v>16593</v>
      </c>
      <c r="D4739" s="6" t="s">
        <v>4607</v>
      </c>
      <c r="E4739" s="3">
        <v>4</v>
      </c>
    </row>
    <row r="4740" spans="1:5" ht="18.75">
      <c r="A4740" s="38">
        <v>4738</v>
      </c>
      <c r="B4740" s="38"/>
      <c r="C4740" s="38" t="s">
        <v>16594</v>
      </c>
      <c r="D4740" s="6" t="s">
        <v>4608</v>
      </c>
      <c r="E4740" s="3">
        <v>4</v>
      </c>
    </row>
    <row r="4741" spans="1:5" ht="33">
      <c r="A4741" s="38">
        <v>4739</v>
      </c>
      <c r="B4741" s="38"/>
      <c r="C4741" s="38" t="s">
        <v>16595</v>
      </c>
      <c r="D4741" s="6" t="s">
        <v>4609</v>
      </c>
      <c r="E4741" s="3">
        <v>4</v>
      </c>
    </row>
    <row r="4742" spans="1:5" ht="33">
      <c r="A4742" s="38">
        <v>4740</v>
      </c>
      <c r="B4742" s="38"/>
      <c r="C4742" s="38" t="s">
        <v>16596</v>
      </c>
      <c r="D4742" s="6" t="s">
        <v>4610</v>
      </c>
      <c r="E4742" s="3">
        <v>4</v>
      </c>
    </row>
    <row r="4743" spans="1:5" ht="33">
      <c r="A4743" s="38">
        <v>4741</v>
      </c>
      <c r="B4743" s="38"/>
      <c r="C4743" s="38" t="s">
        <v>16597</v>
      </c>
      <c r="D4743" s="6" t="s">
        <v>4611</v>
      </c>
      <c r="E4743" s="3">
        <v>4</v>
      </c>
    </row>
    <row r="4744" spans="1:5" ht="18.75">
      <c r="A4744" s="38">
        <v>4742</v>
      </c>
      <c r="B4744" s="38"/>
      <c r="C4744" s="38" t="s">
        <v>16598</v>
      </c>
      <c r="D4744" s="6" t="s">
        <v>4612</v>
      </c>
      <c r="E4744" s="3">
        <v>4</v>
      </c>
    </row>
    <row r="4745" spans="1:5" ht="18.75">
      <c r="A4745" s="38">
        <v>4743</v>
      </c>
      <c r="B4745" s="38"/>
      <c r="C4745" s="38" t="s">
        <v>16599</v>
      </c>
      <c r="D4745" s="6" t="s">
        <v>4613</v>
      </c>
      <c r="E4745" s="3">
        <v>4</v>
      </c>
    </row>
    <row r="4746" spans="1:5" ht="33">
      <c r="A4746" s="38">
        <v>4744</v>
      </c>
      <c r="B4746" s="38"/>
      <c r="C4746" s="38" t="s">
        <v>16600</v>
      </c>
      <c r="D4746" s="6" t="s">
        <v>4614</v>
      </c>
      <c r="E4746" s="3">
        <v>4</v>
      </c>
    </row>
    <row r="4747" spans="1:5" ht="49.5">
      <c r="A4747" s="38">
        <v>4745</v>
      </c>
      <c r="B4747" s="38"/>
      <c r="C4747" s="38" t="s">
        <v>16601</v>
      </c>
      <c r="D4747" s="6" t="s">
        <v>4615</v>
      </c>
      <c r="E4747" s="3">
        <v>4</v>
      </c>
    </row>
    <row r="4748" spans="1:5" ht="33">
      <c r="A4748" s="38">
        <v>4746</v>
      </c>
      <c r="B4748" s="38"/>
      <c r="C4748" s="38" t="s">
        <v>16602</v>
      </c>
      <c r="D4748" s="6" t="s">
        <v>4616</v>
      </c>
      <c r="E4748" s="3">
        <v>4</v>
      </c>
    </row>
    <row r="4749" spans="1:5" ht="18.75">
      <c r="A4749" s="38">
        <v>4747</v>
      </c>
      <c r="B4749" s="38"/>
      <c r="C4749" s="38" t="s">
        <v>16603</v>
      </c>
      <c r="D4749" s="6" t="s">
        <v>4617</v>
      </c>
      <c r="E4749" s="3">
        <v>4</v>
      </c>
    </row>
    <row r="4750" spans="1:5" ht="18.75">
      <c r="A4750" s="38">
        <v>4748</v>
      </c>
      <c r="B4750" s="38"/>
      <c r="C4750" s="38" t="s">
        <v>16604</v>
      </c>
      <c r="D4750" s="6" t="s">
        <v>4618</v>
      </c>
      <c r="E4750" s="3">
        <v>4</v>
      </c>
    </row>
    <row r="4751" spans="1:5" ht="18.75">
      <c r="A4751" s="38">
        <v>4749</v>
      </c>
      <c r="B4751" s="38"/>
      <c r="C4751" s="38" t="s">
        <v>16605</v>
      </c>
      <c r="D4751" s="6" t="s">
        <v>4619</v>
      </c>
      <c r="E4751" s="3">
        <v>4</v>
      </c>
    </row>
    <row r="4752" spans="1:5" ht="18.75">
      <c r="A4752" s="38">
        <v>4750</v>
      </c>
      <c r="B4752" s="38"/>
      <c r="C4752" s="38" t="s">
        <v>16606</v>
      </c>
      <c r="D4752" s="6" t="s">
        <v>4620</v>
      </c>
      <c r="E4752" s="3">
        <v>4</v>
      </c>
    </row>
    <row r="4753" spans="1:5" ht="18.75">
      <c r="A4753" s="38">
        <v>4751</v>
      </c>
      <c r="B4753" s="38"/>
      <c r="C4753" s="38" t="s">
        <v>16607</v>
      </c>
      <c r="D4753" s="6" t="s">
        <v>4621</v>
      </c>
      <c r="E4753" s="3">
        <v>4</v>
      </c>
    </row>
    <row r="4754" spans="1:5" ht="18.75">
      <c r="A4754" s="38">
        <v>4752</v>
      </c>
      <c r="B4754" s="38"/>
      <c r="C4754" s="38" t="s">
        <v>16608</v>
      </c>
      <c r="D4754" s="6" t="s">
        <v>4622</v>
      </c>
      <c r="E4754" s="3">
        <v>4</v>
      </c>
    </row>
    <row r="4755" spans="1:5" ht="33">
      <c r="A4755" s="38">
        <v>4753</v>
      </c>
      <c r="B4755" s="38"/>
      <c r="C4755" s="38" t="s">
        <v>16609</v>
      </c>
      <c r="D4755" s="6" t="s">
        <v>4623</v>
      </c>
      <c r="E4755" s="3">
        <v>4</v>
      </c>
    </row>
    <row r="4756" spans="1:5" ht="18.75">
      <c r="A4756" s="38">
        <v>4754</v>
      </c>
      <c r="B4756" s="38"/>
      <c r="C4756" s="38" t="s">
        <v>16610</v>
      </c>
      <c r="D4756" s="6" t="s">
        <v>4624</v>
      </c>
      <c r="E4756" s="3">
        <v>4</v>
      </c>
    </row>
    <row r="4757" spans="1:5" ht="33">
      <c r="A4757" s="38">
        <v>4755</v>
      </c>
      <c r="B4757" s="38"/>
      <c r="C4757" s="38" t="s">
        <v>16611</v>
      </c>
      <c r="D4757" s="6" t="s">
        <v>4625</v>
      </c>
      <c r="E4757" s="3">
        <v>4</v>
      </c>
    </row>
    <row r="4758" spans="1:5" ht="18.75">
      <c r="A4758" s="38">
        <v>4756</v>
      </c>
      <c r="B4758" s="38"/>
      <c r="C4758" s="38" t="s">
        <v>16612</v>
      </c>
      <c r="D4758" s="6" t="s">
        <v>4626</v>
      </c>
      <c r="E4758" s="3">
        <v>4</v>
      </c>
    </row>
    <row r="4759" spans="1:5" ht="33">
      <c r="A4759" s="38">
        <v>4757</v>
      </c>
      <c r="B4759" s="38"/>
      <c r="C4759" s="38" t="s">
        <v>16613</v>
      </c>
      <c r="D4759" s="6" t="s">
        <v>4627</v>
      </c>
      <c r="E4759" s="3">
        <v>4</v>
      </c>
    </row>
    <row r="4760" spans="1:5" ht="33">
      <c r="A4760" s="38">
        <v>4758</v>
      </c>
      <c r="B4760" s="38"/>
      <c r="C4760" s="38" t="s">
        <v>16614</v>
      </c>
      <c r="D4760" s="6" t="s">
        <v>4628</v>
      </c>
      <c r="E4760" s="3">
        <v>4</v>
      </c>
    </row>
    <row r="4761" spans="1:5" ht="18.75">
      <c r="A4761" s="38">
        <v>4759</v>
      </c>
      <c r="B4761" s="38"/>
      <c r="C4761" s="38" t="s">
        <v>16615</v>
      </c>
      <c r="D4761" s="6" t="s">
        <v>4629</v>
      </c>
      <c r="E4761" s="3">
        <v>4</v>
      </c>
    </row>
    <row r="4762" spans="1:5" ht="33">
      <c r="A4762" s="38">
        <v>4760</v>
      </c>
      <c r="B4762" s="38"/>
      <c r="C4762" s="38" t="s">
        <v>16616</v>
      </c>
      <c r="D4762" s="6" t="s">
        <v>4630</v>
      </c>
      <c r="E4762" s="3">
        <v>4</v>
      </c>
    </row>
    <row r="4763" spans="1:5" ht="18.75">
      <c r="A4763" s="38">
        <v>4761</v>
      </c>
      <c r="B4763" s="38"/>
      <c r="C4763" s="38" t="s">
        <v>16617</v>
      </c>
      <c r="D4763" s="6" t="s">
        <v>4631</v>
      </c>
      <c r="E4763" s="3">
        <v>4</v>
      </c>
    </row>
    <row r="4764" spans="1:5" ht="33">
      <c r="A4764" s="38">
        <v>4762</v>
      </c>
      <c r="B4764" s="38"/>
      <c r="C4764" s="38" t="s">
        <v>16618</v>
      </c>
      <c r="D4764" s="6" t="s">
        <v>4632</v>
      </c>
      <c r="E4764" s="3">
        <v>4</v>
      </c>
    </row>
    <row r="4765" spans="1:5" ht="18.75">
      <c r="A4765" s="38">
        <v>4763</v>
      </c>
      <c r="B4765" s="38"/>
      <c r="C4765" s="38" t="s">
        <v>16619</v>
      </c>
      <c r="D4765" s="6" t="s">
        <v>4633</v>
      </c>
      <c r="E4765" s="3">
        <v>4</v>
      </c>
    </row>
    <row r="4766" spans="1:5" ht="18.75">
      <c r="A4766" s="38">
        <v>4764</v>
      </c>
      <c r="B4766" s="38"/>
      <c r="C4766" s="38" t="s">
        <v>16620</v>
      </c>
      <c r="D4766" s="6" t="s">
        <v>4634</v>
      </c>
      <c r="E4766" s="3">
        <v>4</v>
      </c>
    </row>
    <row r="4767" spans="1:5" ht="18.75">
      <c r="A4767" s="38">
        <v>4765</v>
      </c>
      <c r="B4767" s="38"/>
      <c r="C4767" s="38" t="s">
        <v>16621</v>
      </c>
      <c r="D4767" s="6" t="s">
        <v>4635</v>
      </c>
      <c r="E4767" s="3">
        <v>4</v>
      </c>
    </row>
    <row r="4768" spans="1:5" ht="18.75">
      <c r="A4768" s="38">
        <v>4766</v>
      </c>
      <c r="B4768" s="38"/>
      <c r="C4768" s="38" t="s">
        <v>16622</v>
      </c>
      <c r="D4768" s="6" t="s">
        <v>4636</v>
      </c>
      <c r="E4768" s="3">
        <v>4</v>
      </c>
    </row>
    <row r="4769" spans="1:5" ht="18.75">
      <c r="A4769" s="38">
        <v>4767</v>
      </c>
      <c r="B4769" s="38"/>
      <c r="C4769" s="38" t="s">
        <v>16623</v>
      </c>
      <c r="D4769" s="6" t="s">
        <v>4637</v>
      </c>
      <c r="E4769" s="3">
        <v>4</v>
      </c>
    </row>
    <row r="4770" spans="1:5" ht="18.75">
      <c r="A4770" s="38">
        <v>4768</v>
      </c>
      <c r="B4770" s="38"/>
      <c r="C4770" s="38" t="s">
        <v>16624</v>
      </c>
      <c r="D4770" s="6" t="s">
        <v>4638</v>
      </c>
      <c r="E4770" s="3">
        <v>4</v>
      </c>
    </row>
    <row r="4771" spans="1:5" ht="18.75">
      <c r="A4771" s="38">
        <v>4769</v>
      </c>
      <c r="B4771" s="38"/>
      <c r="C4771" s="38" t="s">
        <v>16625</v>
      </c>
      <c r="D4771" s="6" t="s">
        <v>4639</v>
      </c>
      <c r="E4771" s="3">
        <v>4</v>
      </c>
    </row>
    <row r="4772" spans="1:5" ht="18.75">
      <c r="A4772" s="38">
        <v>4770</v>
      </c>
      <c r="B4772" s="38"/>
      <c r="C4772" s="38" t="s">
        <v>16626</v>
      </c>
      <c r="D4772" s="6" t="s">
        <v>4640</v>
      </c>
      <c r="E4772" s="3">
        <v>4</v>
      </c>
    </row>
    <row r="4773" spans="1:5" ht="18.75">
      <c r="A4773" s="38">
        <v>4771</v>
      </c>
      <c r="B4773" s="38"/>
      <c r="C4773" s="38" t="s">
        <v>16627</v>
      </c>
      <c r="D4773" s="6" t="s">
        <v>4641</v>
      </c>
      <c r="E4773" s="3">
        <v>4</v>
      </c>
    </row>
    <row r="4774" spans="1:5" ht="18.75">
      <c r="A4774" s="38">
        <v>4772</v>
      </c>
      <c r="B4774" s="38"/>
      <c r="C4774" s="38" t="s">
        <v>16628</v>
      </c>
      <c r="D4774" s="6" t="s">
        <v>4642</v>
      </c>
      <c r="E4774" s="3">
        <v>4</v>
      </c>
    </row>
    <row r="4775" spans="1:5" ht="18.75">
      <c r="A4775" s="38">
        <v>4773</v>
      </c>
      <c r="B4775" s="38"/>
      <c r="C4775" s="38" t="s">
        <v>16629</v>
      </c>
      <c r="D4775" s="6" t="s">
        <v>4643</v>
      </c>
      <c r="E4775" s="3">
        <v>4</v>
      </c>
    </row>
    <row r="4776" spans="1:5" ht="33">
      <c r="A4776" s="38">
        <v>4774</v>
      </c>
      <c r="B4776" s="38"/>
      <c r="C4776" s="38" t="s">
        <v>16630</v>
      </c>
      <c r="D4776" s="6" t="s">
        <v>4644</v>
      </c>
      <c r="E4776" s="3">
        <v>4</v>
      </c>
    </row>
    <row r="4777" spans="1:5" ht="18.75">
      <c r="A4777" s="38">
        <v>4775</v>
      </c>
      <c r="B4777" s="38"/>
      <c r="C4777" s="38" t="s">
        <v>16631</v>
      </c>
      <c r="D4777" s="6" t="s">
        <v>4645</v>
      </c>
      <c r="E4777" s="3">
        <v>4</v>
      </c>
    </row>
    <row r="4778" spans="1:5" ht="33">
      <c r="A4778" s="38">
        <v>4776</v>
      </c>
      <c r="B4778" s="38"/>
      <c r="C4778" s="38" t="s">
        <v>16632</v>
      </c>
      <c r="D4778" s="6" t="s">
        <v>4646</v>
      </c>
      <c r="E4778" s="3">
        <v>4</v>
      </c>
    </row>
    <row r="4779" spans="1:5" ht="18.75">
      <c r="A4779" s="38">
        <v>4777</v>
      </c>
      <c r="B4779" s="38"/>
      <c r="C4779" s="38" t="s">
        <v>16633</v>
      </c>
      <c r="D4779" s="6" t="s">
        <v>4647</v>
      </c>
      <c r="E4779" s="3">
        <v>4</v>
      </c>
    </row>
    <row r="4780" spans="1:5" ht="18.75">
      <c r="A4780" s="38">
        <v>4778</v>
      </c>
      <c r="B4780" s="38"/>
      <c r="C4780" s="38" t="s">
        <v>16634</v>
      </c>
      <c r="D4780" s="6" t="s">
        <v>4648</v>
      </c>
      <c r="E4780" s="3">
        <v>4</v>
      </c>
    </row>
    <row r="4781" spans="1:5" ht="18.75">
      <c r="A4781" s="38">
        <v>4779</v>
      </c>
      <c r="B4781" s="38"/>
      <c r="C4781" s="38" t="s">
        <v>16635</v>
      </c>
      <c r="D4781" s="6" t="s">
        <v>4649</v>
      </c>
      <c r="E4781" s="3">
        <v>4</v>
      </c>
    </row>
    <row r="4782" spans="1:5" ht="18.75">
      <c r="A4782" s="38">
        <v>4780</v>
      </c>
      <c r="B4782" s="38"/>
      <c r="C4782" s="38" t="s">
        <v>16636</v>
      </c>
      <c r="D4782" s="6" t="s">
        <v>4650</v>
      </c>
      <c r="E4782" s="3">
        <v>4</v>
      </c>
    </row>
    <row r="4783" spans="1:5" ht="18.75">
      <c r="A4783" s="38">
        <v>4781</v>
      </c>
      <c r="B4783" s="38"/>
      <c r="C4783" s="38" t="s">
        <v>16637</v>
      </c>
      <c r="D4783" s="6" t="s">
        <v>4651</v>
      </c>
      <c r="E4783" s="3">
        <v>4</v>
      </c>
    </row>
    <row r="4784" spans="1:5" ht="18.75">
      <c r="A4784" s="38">
        <v>4782</v>
      </c>
      <c r="B4784" s="38"/>
      <c r="C4784" s="38" t="s">
        <v>16638</v>
      </c>
      <c r="D4784" s="6" t="s">
        <v>4652</v>
      </c>
      <c r="E4784" s="3">
        <v>4</v>
      </c>
    </row>
    <row r="4785" spans="1:5" ht="33">
      <c r="A4785" s="38">
        <v>4783</v>
      </c>
      <c r="B4785" s="38"/>
      <c r="C4785" s="38" t="s">
        <v>16639</v>
      </c>
      <c r="D4785" s="6" t="s">
        <v>4653</v>
      </c>
      <c r="E4785" s="3">
        <v>4</v>
      </c>
    </row>
    <row r="4786" spans="1:5" ht="33">
      <c r="A4786" s="38">
        <v>4784</v>
      </c>
      <c r="B4786" s="38"/>
      <c r="C4786" s="38" t="s">
        <v>16640</v>
      </c>
      <c r="D4786" s="6" t="s">
        <v>4654</v>
      </c>
      <c r="E4786" s="3">
        <v>4</v>
      </c>
    </row>
    <row r="4787" spans="1:5" ht="33">
      <c r="A4787" s="38">
        <v>4785</v>
      </c>
      <c r="B4787" s="38"/>
      <c r="C4787" s="38" t="s">
        <v>16641</v>
      </c>
      <c r="D4787" s="6" t="s">
        <v>4655</v>
      </c>
      <c r="E4787" s="3">
        <v>4</v>
      </c>
    </row>
    <row r="4788" spans="1:5" ht="33">
      <c r="A4788" s="38">
        <v>4786</v>
      </c>
      <c r="B4788" s="38"/>
      <c r="C4788" s="38" t="s">
        <v>16642</v>
      </c>
      <c r="D4788" s="6" t="s">
        <v>4656</v>
      </c>
      <c r="E4788" s="3">
        <v>4</v>
      </c>
    </row>
    <row r="4789" spans="1:5" ht="33">
      <c r="A4789" s="38">
        <v>4787</v>
      </c>
      <c r="B4789" s="38"/>
      <c r="C4789" s="38" t="s">
        <v>16643</v>
      </c>
      <c r="D4789" s="6" t="s">
        <v>4657</v>
      </c>
      <c r="E4789" s="3">
        <v>4</v>
      </c>
    </row>
    <row r="4790" spans="1:5" ht="18.75">
      <c r="A4790" s="38">
        <v>4788</v>
      </c>
      <c r="B4790" s="38"/>
      <c r="C4790" s="38" t="s">
        <v>16644</v>
      </c>
      <c r="D4790" s="6" t="s">
        <v>4658</v>
      </c>
      <c r="E4790" s="3">
        <v>4</v>
      </c>
    </row>
    <row r="4791" spans="1:5" ht="18.75">
      <c r="A4791" s="38">
        <v>4789</v>
      </c>
      <c r="B4791" s="38"/>
      <c r="C4791" s="38" t="s">
        <v>16645</v>
      </c>
      <c r="D4791" s="6" t="s">
        <v>4659</v>
      </c>
      <c r="E4791" s="3">
        <v>4</v>
      </c>
    </row>
    <row r="4792" spans="1:5" ht="18.75">
      <c r="A4792" s="38">
        <v>4790</v>
      </c>
      <c r="B4792" s="38"/>
      <c r="C4792" s="38" t="s">
        <v>16646</v>
      </c>
      <c r="D4792" s="6" t="s">
        <v>4660</v>
      </c>
      <c r="E4792" s="3">
        <v>4</v>
      </c>
    </row>
    <row r="4793" spans="1:5" ht="18.75">
      <c r="A4793" s="38">
        <v>4791</v>
      </c>
      <c r="B4793" s="38"/>
      <c r="C4793" s="38" t="s">
        <v>16647</v>
      </c>
      <c r="D4793" s="6" t="s">
        <v>4661</v>
      </c>
      <c r="E4793" s="3">
        <v>4</v>
      </c>
    </row>
    <row r="4794" spans="1:5" ht="18.75">
      <c r="A4794" s="38">
        <v>4792</v>
      </c>
      <c r="B4794" s="38"/>
      <c r="C4794" s="38" t="s">
        <v>16648</v>
      </c>
      <c r="D4794" s="6" t="s">
        <v>4662</v>
      </c>
      <c r="E4794" s="3">
        <v>4</v>
      </c>
    </row>
    <row r="4795" spans="1:5" ht="18.75">
      <c r="A4795" s="38">
        <v>4793</v>
      </c>
      <c r="B4795" s="38"/>
      <c r="C4795" s="38" t="s">
        <v>16649</v>
      </c>
      <c r="D4795" s="6" t="s">
        <v>4663</v>
      </c>
      <c r="E4795" s="3">
        <v>4</v>
      </c>
    </row>
    <row r="4796" spans="1:5" ht="18.75">
      <c r="A4796" s="38">
        <v>4794</v>
      </c>
      <c r="B4796" s="38"/>
      <c r="C4796" s="38" t="s">
        <v>16650</v>
      </c>
      <c r="D4796" s="6" t="s">
        <v>4664</v>
      </c>
      <c r="E4796" s="3">
        <v>4</v>
      </c>
    </row>
    <row r="4797" spans="1:5" ht="18.75">
      <c r="A4797" s="38">
        <v>4795</v>
      </c>
      <c r="B4797" s="38"/>
      <c r="C4797" s="38" t="s">
        <v>16651</v>
      </c>
      <c r="D4797" s="6" t="s">
        <v>4665</v>
      </c>
      <c r="E4797" s="3">
        <v>4</v>
      </c>
    </row>
    <row r="4798" spans="1:5" ht="18.75">
      <c r="A4798" s="38">
        <v>4796</v>
      </c>
      <c r="B4798" s="38"/>
      <c r="C4798" s="38" t="s">
        <v>16652</v>
      </c>
      <c r="D4798" s="6" t="s">
        <v>4666</v>
      </c>
      <c r="E4798" s="3">
        <v>4</v>
      </c>
    </row>
    <row r="4799" spans="1:5" ht="18.75">
      <c r="A4799" s="38">
        <v>4797</v>
      </c>
      <c r="B4799" s="38"/>
      <c r="C4799" s="38" t="s">
        <v>16653</v>
      </c>
      <c r="D4799" s="6" t="s">
        <v>4667</v>
      </c>
      <c r="E4799" s="3">
        <v>4</v>
      </c>
    </row>
    <row r="4800" spans="1:5" ht="33">
      <c r="A4800" s="38">
        <v>4798</v>
      </c>
      <c r="B4800" s="38"/>
      <c r="C4800" s="38" t="s">
        <v>16654</v>
      </c>
      <c r="D4800" s="6" t="s">
        <v>4668</v>
      </c>
      <c r="E4800" s="3">
        <v>4</v>
      </c>
    </row>
    <row r="4801" spans="1:5" ht="18.75">
      <c r="A4801" s="38">
        <v>4799</v>
      </c>
      <c r="B4801" s="38"/>
      <c r="C4801" s="38" t="s">
        <v>16655</v>
      </c>
      <c r="D4801" s="6" t="s">
        <v>4669</v>
      </c>
      <c r="E4801" s="3">
        <v>4</v>
      </c>
    </row>
    <row r="4802" spans="1:5" ht="18.75">
      <c r="A4802" s="38">
        <v>4800</v>
      </c>
      <c r="B4802" s="38"/>
      <c r="C4802" s="38" t="s">
        <v>16656</v>
      </c>
      <c r="D4802" s="6" t="s">
        <v>4670</v>
      </c>
      <c r="E4802" s="3">
        <v>4</v>
      </c>
    </row>
    <row r="4803" spans="1:5" ht="33">
      <c r="A4803" s="38">
        <v>4801</v>
      </c>
      <c r="B4803" s="38"/>
      <c r="C4803" s="38" t="s">
        <v>16657</v>
      </c>
      <c r="D4803" s="6" t="s">
        <v>4671</v>
      </c>
      <c r="E4803" s="3">
        <v>4</v>
      </c>
    </row>
    <row r="4804" spans="1:5" ht="18.75">
      <c r="A4804" s="38">
        <v>4802</v>
      </c>
      <c r="B4804" s="38"/>
      <c r="C4804" s="38" t="s">
        <v>16658</v>
      </c>
      <c r="D4804" s="6" t="s">
        <v>4672</v>
      </c>
      <c r="E4804" s="3">
        <v>4</v>
      </c>
    </row>
    <row r="4805" spans="1:5" ht="18.75">
      <c r="A4805" s="38">
        <v>4803</v>
      </c>
      <c r="B4805" s="38"/>
      <c r="C4805" s="38" t="s">
        <v>16659</v>
      </c>
      <c r="D4805" s="6" t="s">
        <v>4673</v>
      </c>
      <c r="E4805" s="3">
        <v>4</v>
      </c>
    </row>
    <row r="4806" spans="1:5" ht="33">
      <c r="A4806" s="38">
        <v>4804</v>
      </c>
      <c r="B4806" s="38"/>
      <c r="C4806" s="38" t="s">
        <v>16660</v>
      </c>
      <c r="D4806" s="6" t="s">
        <v>4674</v>
      </c>
      <c r="E4806" s="3">
        <v>4</v>
      </c>
    </row>
    <row r="4807" spans="1:5" ht="18.75">
      <c r="A4807" s="38">
        <v>4805</v>
      </c>
      <c r="B4807" s="38"/>
      <c r="C4807" s="38" t="s">
        <v>16661</v>
      </c>
      <c r="D4807" s="6" t="s">
        <v>4675</v>
      </c>
      <c r="E4807" s="3">
        <v>4</v>
      </c>
    </row>
    <row r="4808" spans="1:5" ht="33">
      <c r="A4808" s="38">
        <v>4806</v>
      </c>
      <c r="B4808" s="38"/>
      <c r="C4808" s="38" t="s">
        <v>16662</v>
      </c>
      <c r="D4808" s="6" t="s">
        <v>4676</v>
      </c>
      <c r="E4808" s="3">
        <v>4</v>
      </c>
    </row>
    <row r="4809" spans="1:5" ht="33">
      <c r="A4809" s="38">
        <v>4807</v>
      </c>
      <c r="B4809" s="38"/>
      <c r="C4809" s="38" t="s">
        <v>16663</v>
      </c>
      <c r="D4809" s="6" t="s">
        <v>4677</v>
      </c>
      <c r="E4809" s="3">
        <v>4</v>
      </c>
    </row>
    <row r="4810" spans="1:5" ht="33">
      <c r="A4810" s="38">
        <v>4808</v>
      </c>
      <c r="B4810" s="38"/>
      <c r="C4810" s="38" t="s">
        <v>16664</v>
      </c>
      <c r="D4810" s="6" t="s">
        <v>4678</v>
      </c>
      <c r="E4810" s="3">
        <v>4</v>
      </c>
    </row>
    <row r="4811" spans="1:5" ht="33">
      <c r="A4811" s="38">
        <v>4809</v>
      </c>
      <c r="B4811" s="38"/>
      <c r="C4811" s="38" t="s">
        <v>16665</v>
      </c>
      <c r="D4811" s="6" t="s">
        <v>4679</v>
      </c>
      <c r="E4811" s="3">
        <v>4</v>
      </c>
    </row>
    <row r="4812" spans="1:5" ht="18.75">
      <c r="A4812" s="38">
        <v>4810</v>
      </c>
      <c r="B4812" s="38"/>
      <c r="C4812" s="38" t="s">
        <v>16666</v>
      </c>
      <c r="D4812" s="6" t="s">
        <v>4680</v>
      </c>
      <c r="E4812" s="3">
        <v>4</v>
      </c>
    </row>
    <row r="4813" spans="1:5" ht="33">
      <c r="A4813" s="38">
        <v>4811</v>
      </c>
      <c r="B4813" s="38"/>
      <c r="C4813" s="38" t="s">
        <v>16667</v>
      </c>
      <c r="D4813" s="6" t="s">
        <v>4681</v>
      </c>
      <c r="E4813" s="3">
        <v>4</v>
      </c>
    </row>
    <row r="4814" spans="1:5" ht="18.75">
      <c r="A4814" s="38">
        <v>4812</v>
      </c>
      <c r="B4814" s="38"/>
      <c r="C4814" s="38" t="s">
        <v>16668</v>
      </c>
      <c r="D4814" s="6" t="s">
        <v>4682</v>
      </c>
      <c r="E4814" s="3">
        <v>4</v>
      </c>
    </row>
    <row r="4815" spans="1:5" ht="18.75">
      <c r="A4815" s="38">
        <v>4813</v>
      </c>
      <c r="B4815" s="38"/>
      <c r="C4815" s="38" t="s">
        <v>16669</v>
      </c>
      <c r="D4815" s="6" t="s">
        <v>4683</v>
      </c>
      <c r="E4815" s="3">
        <v>4</v>
      </c>
    </row>
    <row r="4816" spans="1:5" ht="18.75">
      <c r="A4816" s="38">
        <v>4814</v>
      </c>
      <c r="B4816" s="38"/>
      <c r="C4816" s="38" t="s">
        <v>16670</v>
      </c>
      <c r="D4816" s="6" t="s">
        <v>4684</v>
      </c>
      <c r="E4816" s="3">
        <v>4</v>
      </c>
    </row>
    <row r="4817" spans="1:5" ht="18.75">
      <c r="A4817" s="38">
        <v>4815</v>
      </c>
      <c r="B4817" s="38"/>
      <c r="C4817" s="38" t="s">
        <v>16671</v>
      </c>
      <c r="D4817" s="6" t="s">
        <v>4685</v>
      </c>
      <c r="E4817" s="3">
        <v>4</v>
      </c>
    </row>
    <row r="4818" spans="1:5" ht="33">
      <c r="A4818" s="38">
        <v>4816</v>
      </c>
      <c r="B4818" s="38"/>
      <c r="C4818" s="38" t="s">
        <v>16672</v>
      </c>
      <c r="D4818" s="6" t="s">
        <v>4686</v>
      </c>
      <c r="E4818" s="3">
        <v>4</v>
      </c>
    </row>
    <row r="4819" spans="1:5" ht="18.75">
      <c r="A4819" s="38">
        <v>4817</v>
      </c>
      <c r="B4819" s="38"/>
      <c r="C4819" s="38" t="s">
        <v>16673</v>
      </c>
      <c r="D4819" s="6" t="s">
        <v>4687</v>
      </c>
      <c r="E4819" s="3">
        <v>4</v>
      </c>
    </row>
    <row r="4820" spans="1:5" ht="18.75">
      <c r="A4820" s="38">
        <v>4818</v>
      </c>
      <c r="B4820" s="38"/>
      <c r="C4820" s="38" t="s">
        <v>16674</v>
      </c>
      <c r="D4820" s="6" t="s">
        <v>4688</v>
      </c>
      <c r="E4820" s="3">
        <v>4</v>
      </c>
    </row>
    <row r="4821" spans="1:5" ht="33">
      <c r="A4821" s="38">
        <v>4819</v>
      </c>
      <c r="B4821" s="38"/>
      <c r="C4821" s="38" t="s">
        <v>16675</v>
      </c>
      <c r="D4821" s="6" t="s">
        <v>4689</v>
      </c>
      <c r="E4821" s="3">
        <v>4</v>
      </c>
    </row>
    <row r="4822" spans="1:5" ht="18.75">
      <c r="A4822" s="38">
        <v>4820</v>
      </c>
      <c r="B4822" s="38"/>
      <c r="C4822" s="38" t="s">
        <v>16676</v>
      </c>
      <c r="D4822" s="6" t="s">
        <v>4690</v>
      </c>
      <c r="E4822" s="3">
        <v>4</v>
      </c>
    </row>
    <row r="4823" spans="1:5" ht="18.75">
      <c r="A4823" s="38">
        <v>4821</v>
      </c>
      <c r="B4823" s="38"/>
      <c r="C4823" s="38" t="s">
        <v>16677</v>
      </c>
      <c r="D4823" s="6" t="s">
        <v>4691</v>
      </c>
      <c r="E4823" s="3">
        <v>4</v>
      </c>
    </row>
    <row r="4824" spans="1:5" ht="33">
      <c r="A4824" s="38">
        <v>4822</v>
      </c>
      <c r="B4824" s="38"/>
      <c r="C4824" s="38" t="s">
        <v>16678</v>
      </c>
      <c r="D4824" s="6" t="s">
        <v>4692</v>
      </c>
      <c r="E4824" s="3">
        <v>4</v>
      </c>
    </row>
    <row r="4825" spans="1:5" ht="33">
      <c r="A4825" s="38">
        <v>4823</v>
      </c>
      <c r="B4825" s="38"/>
      <c r="C4825" s="38" t="s">
        <v>16679</v>
      </c>
      <c r="D4825" s="6" t="s">
        <v>4693</v>
      </c>
      <c r="E4825" s="3">
        <v>4</v>
      </c>
    </row>
    <row r="4826" spans="1:5" ht="18.75">
      <c r="A4826" s="38">
        <v>4824</v>
      </c>
      <c r="B4826" s="38"/>
      <c r="C4826" s="38" t="s">
        <v>16680</v>
      </c>
      <c r="D4826" s="6" t="s">
        <v>4694</v>
      </c>
      <c r="E4826" s="3">
        <v>4</v>
      </c>
    </row>
    <row r="4827" spans="1:5" ht="18.75">
      <c r="A4827" s="38">
        <v>4825</v>
      </c>
      <c r="B4827" s="38"/>
      <c r="C4827" s="38" t="s">
        <v>16681</v>
      </c>
      <c r="D4827" s="6" t="s">
        <v>4695</v>
      </c>
      <c r="E4827" s="3">
        <v>4</v>
      </c>
    </row>
    <row r="4828" spans="1:5" ht="18.75">
      <c r="A4828" s="38">
        <v>4826</v>
      </c>
      <c r="B4828" s="38"/>
      <c r="C4828" s="38" t="s">
        <v>16682</v>
      </c>
      <c r="D4828" s="6" t="s">
        <v>4696</v>
      </c>
      <c r="E4828" s="3">
        <v>4</v>
      </c>
    </row>
    <row r="4829" spans="1:5" ht="18.75">
      <c r="A4829" s="38">
        <v>4827</v>
      </c>
      <c r="B4829" s="38"/>
      <c r="C4829" s="38" t="s">
        <v>16683</v>
      </c>
      <c r="D4829" s="6" t="s">
        <v>4697</v>
      </c>
      <c r="E4829" s="3">
        <v>4</v>
      </c>
    </row>
    <row r="4830" spans="1:5" ht="33">
      <c r="A4830" s="38">
        <v>4828</v>
      </c>
      <c r="B4830" s="38"/>
      <c r="C4830" s="38" t="s">
        <v>16684</v>
      </c>
      <c r="D4830" s="6" t="s">
        <v>4698</v>
      </c>
      <c r="E4830" s="3">
        <v>4</v>
      </c>
    </row>
    <row r="4831" spans="1:5" ht="18.75">
      <c r="A4831" s="38">
        <v>4829</v>
      </c>
      <c r="B4831" s="38"/>
      <c r="C4831" s="38" t="s">
        <v>16685</v>
      </c>
      <c r="D4831" s="6" t="s">
        <v>4699</v>
      </c>
      <c r="E4831" s="3">
        <v>4</v>
      </c>
    </row>
    <row r="4832" spans="1:5" ht="18.75">
      <c r="A4832" s="38">
        <v>4830</v>
      </c>
      <c r="B4832" s="38"/>
      <c r="C4832" s="38" t="s">
        <v>16686</v>
      </c>
      <c r="D4832" s="6" t="s">
        <v>4700</v>
      </c>
      <c r="E4832" s="3">
        <v>4</v>
      </c>
    </row>
    <row r="4833" spans="1:5" ht="18.75">
      <c r="A4833" s="38">
        <v>4831</v>
      </c>
      <c r="B4833" s="38"/>
      <c r="C4833" s="38" t="s">
        <v>16687</v>
      </c>
      <c r="D4833" s="6" t="s">
        <v>4701</v>
      </c>
      <c r="E4833" s="3">
        <v>4</v>
      </c>
    </row>
    <row r="4834" spans="1:5" ht="33">
      <c r="A4834" s="38">
        <v>4832</v>
      </c>
      <c r="B4834" s="38"/>
      <c r="C4834" s="38" t="s">
        <v>16688</v>
      </c>
      <c r="D4834" s="6" t="s">
        <v>4702</v>
      </c>
      <c r="E4834" s="3">
        <v>4</v>
      </c>
    </row>
    <row r="4835" spans="1:5" ht="18.75">
      <c r="A4835" s="38">
        <v>4833</v>
      </c>
      <c r="B4835" s="38"/>
      <c r="C4835" s="38" t="s">
        <v>16689</v>
      </c>
      <c r="D4835" s="6" t="s">
        <v>4703</v>
      </c>
      <c r="E4835" s="3">
        <v>4</v>
      </c>
    </row>
    <row r="4836" spans="1:5" ht="33">
      <c r="A4836" s="38">
        <v>4834</v>
      </c>
      <c r="B4836" s="38"/>
      <c r="C4836" s="38" t="s">
        <v>16690</v>
      </c>
      <c r="D4836" s="6" t="s">
        <v>4704</v>
      </c>
      <c r="E4836" s="3">
        <v>4</v>
      </c>
    </row>
    <row r="4837" spans="1:5" ht="33">
      <c r="A4837" s="38">
        <v>4835</v>
      </c>
      <c r="B4837" s="38"/>
      <c r="C4837" s="38" t="s">
        <v>16691</v>
      </c>
      <c r="D4837" s="6" t="s">
        <v>4705</v>
      </c>
      <c r="E4837" s="3">
        <v>4</v>
      </c>
    </row>
    <row r="4838" spans="1:5" ht="33">
      <c r="A4838" s="38">
        <v>4836</v>
      </c>
      <c r="B4838" s="38"/>
      <c r="C4838" s="38" t="s">
        <v>16692</v>
      </c>
      <c r="D4838" s="6" t="s">
        <v>4706</v>
      </c>
      <c r="E4838" s="3">
        <v>4</v>
      </c>
    </row>
    <row r="4839" spans="1:5" ht="33">
      <c r="A4839" s="38">
        <v>4837</v>
      </c>
      <c r="B4839" s="38"/>
      <c r="C4839" s="38" t="s">
        <v>16693</v>
      </c>
      <c r="D4839" s="6" t="s">
        <v>4707</v>
      </c>
      <c r="E4839" s="3">
        <v>4</v>
      </c>
    </row>
    <row r="4840" spans="1:5" ht="18.75">
      <c r="A4840" s="38">
        <v>4838</v>
      </c>
      <c r="B4840" s="38"/>
      <c r="C4840" s="38" t="s">
        <v>16694</v>
      </c>
      <c r="D4840" s="6" t="s">
        <v>4708</v>
      </c>
      <c r="E4840" s="3">
        <v>4</v>
      </c>
    </row>
    <row r="4841" spans="1:5" ht="33">
      <c r="A4841" s="38">
        <v>4839</v>
      </c>
      <c r="B4841" s="38"/>
      <c r="C4841" s="38" t="s">
        <v>16695</v>
      </c>
      <c r="D4841" s="6" t="s">
        <v>4709</v>
      </c>
      <c r="E4841" s="3">
        <v>4</v>
      </c>
    </row>
    <row r="4842" spans="1:5" ht="33">
      <c r="A4842" s="38">
        <v>4840</v>
      </c>
      <c r="B4842" s="38"/>
      <c r="C4842" s="38" t="s">
        <v>16696</v>
      </c>
      <c r="D4842" s="6" t="s">
        <v>4710</v>
      </c>
      <c r="E4842" s="3">
        <v>4</v>
      </c>
    </row>
    <row r="4843" spans="1:5" ht="33">
      <c r="A4843" s="38">
        <v>4841</v>
      </c>
      <c r="B4843" s="38"/>
      <c r="C4843" s="38" t="s">
        <v>16697</v>
      </c>
      <c r="D4843" s="6" t="s">
        <v>4711</v>
      </c>
      <c r="E4843" s="3">
        <v>4</v>
      </c>
    </row>
    <row r="4844" spans="1:5" ht="33">
      <c r="A4844" s="38">
        <v>4842</v>
      </c>
      <c r="B4844" s="38"/>
      <c r="C4844" s="38" t="s">
        <v>16698</v>
      </c>
      <c r="D4844" s="6" t="s">
        <v>4712</v>
      </c>
      <c r="E4844" s="3">
        <v>4</v>
      </c>
    </row>
    <row r="4845" spans="1:5" ht="33">
      <c r="A4845" s="38">
        <v>4843</v>
      </c>
      <c r="B4845" s="38"/>
      <c r="C4845" s="38" t="s">
        <v>16699</v>
      </c>
      <c r="D4845" s="6" t="s">
        <v>4713</v>
      </c>
      <c r="E4845" s="3">
        <v>4</v>
      </c>
    </row>
    <row r="4846" spans="1:5" ht="33">
      <c r="A4846" s="38">
        <v>4844</v>
      </c>
      <c r="B4846" s="38"/>
      <c r="C4846" s="38" t="s">
        <v>16700</v>
      </c>
      <c r="D4846" s="6" t="s">
        <v>4714</v>
      </c>
      <c r="E4846" s="3">
        <v>4</v>
      </c>
    </row>
    <row r="4847" spans="1:5" ht="18.75">
      <c r="A4847" s="38">
        <v>4845</v>
      </c>
      <c r="B4847" s="38"/>
      <c r="C4847" s="38" t="s">
        <v>16701</v>
      </c>
      <c r="D4847" s="6" t="s">
        <v>4715</v>
      </c>
      <c r="E4847" s="3">
        <v>4</v>
      </c>
    </row>
    <row r="4848" spans="1:5" ht="18.75">
      <c r="A4848" s="38">
        <v>4846</v>
      </c>
      <c r="B4848" s="38"/>
      <c r="C4848" s="38" t="s">
        <v>16702</v>
      </c>
      <c r="D4848" s="6" t="s">
        <v>4716</v>
      </c>
      <c r="E4848" s="3">
        <v>4</v>
      </c>
    </row>
    <row r="4849" spans="1:5" ht="33">
      <c r="A4849" s="38">
        <v>4847</v>
      </c>
      <c r="B4849" s="38"/>
      <c r="C4849" s="38" t="s">
        <v>16703</v>
      </c>
      <c r="D4849" s="6" t="s">
        <v>4717</v>
      </c>
      <c r="E4849" s="3">
        <v>4</v>
      </c>
    </row>
    <row r="4850" spans="1:5" ht="33">
      <c r="A4850" s="38">
        <v>4848</v>
      </c>
      <c r="B4850" s="38"/>
      <c r="C4850" s="38" t="s">
        <v>16704</v>
      </c>
      <c r="D4850" s="6" t="s">
        <v>4718</v>
      </c>
      <c r="E4850" s="3">
        <v>4</v>
      </c>
    </row>
    <row r="4851" spans="1:5" ht="33">
      <c r="A4851" s="38">
        <v>4849</v>
      </c>
      <c r="B4851" s="38"/>
      <c r="C4851" s="38" t="s">
        <v>16705</v>
      </c>
      <c r="D4851" s="6" t="s">
        <v>4719</v>
      </c>
      <c r="E4851" s="3">
        <v>4</v>
      </c>
    </row>
    <row r="4852" spans="1:5" ht="33">
      <c r="A4852" s="38">
        <v>4850</v>
      </c>
      <c r="B4852" s="38"/>
      <c r="C4852" s="38" t="s">
        <v>16706</v>
      </c>
      <c r="D4852" s="6" t="s">
        <v>4720</v>
      </c>
      <c r="E4852" s="3">
        <v>4</v>
      </c>
    </row>
    <row r="4853" spans="1:5" ht="18.75">
      <c r="A4853" s="38">
        <v>4851</v>
      </c>
      <c r="B4853" s="38"/>
      <c r="C4853" s="38" t="s">
        <v>16707</v>
      </c>
      <c r="D4853" s="6" t="s">
        <v>4721</v>
      </c>
      <c r="E4853" s="3">
        <v>4</v>
      </c>
    </row>
    <row r="4854" spans="1:5" ht="33">
      <c r="A4854" s="38">
        <v>4852</v>
      </c>
      <c r="B4854" s="38"/>
      <c r="C4854" s="38" t="s">
        <v>16708</v>
      </c>
      <c r="D4854" s="6" t="s">
        <v>4722</v>
      </c>
      <c r="E4854" s="3">
        <v>4</v>
      </c>
    </row>
    <row r="4855" spans="1:5" ht="18.75">
      <c r="A4855" s="38">
        <v>4853</v>
      </c>
      <c r="B4855" s="38"/>
      <c r="C4855" s="38" t="s">
        <v>16709</v>
      </c>
      <c r="D4855" s="6" t="s">
        <v>4723</v>
      </c>
      <c r="E4855" s="3">
        <v>4</v>
      </c>
    </row>
    <row r="4856" spans="1:5" ht="18.75">
      <c r="A4856" s="38">
        <v>4854</v>
      </c>
      <c r="B4856" s="38"/>
      <c r="C4856" s="38" t="s">
        <v>16710</v>
      </c>
      <c r="D4856" s="6" t="s">
        <v>4724</v>
      </c>
      <c r="E4856" s="3">
        <v>4</v>
      </c>
    </row>
    <row r="4857" spans="1:5" ht="33">
      <c r="A4857" s="38">
        <v>4855</v>
      </c>
      <c r="B4857" s="38"/>
      <c r="C4857" s="38" t="s">
        <v>16711</v>
      </c>
      <c r="D4857" s="6" t="s">
        <v>4725</v>
      </c>
      <c r="E4857" s="3">
        <v>4</v>
      </c>
    </row>
    <row r="4858" spans="1:5" ht="33">
      <c r="A4858" s="38">
        <v>4856</v>
      </c>
      <c r="B4858" s="38"/>
      <c r="C4858" s="38" t="s">
        <v>16712</v>
      </c>
      <c r="D4858" s="6" t="s">
        <v>4726</v>
      </c>
      <c r="E4858" s="3">
        <v>4</v>
      </c>
    </row>
    <row r="4859" spans="1:5" ht="18.75">
      <c r="A4859" s="38">
        <v>4857</v>
      </c>
      <c r="B4859" s="38"/>
      <c r="C4859" s="38" t="s">
        <v>16713</v>
      </c>
      <c r="D4859" s="6" t="s">
        <v>4727</v>
      </c>
      <c r="E4859" s="3">
        <v>4</v>
      </c>
    </row>
    <row r="4860" spans="1:5" ht="33">
      <c r="A4860" s="38">
        <v>4858</v>
      </c>
      <c r="B4860" s="38"/>
      <c r="C4860" s="38" t="s">
        <v>16714</v>
      </c>
      <c r="D4860" s="6" t="s">
        <v>4728</v>
      </c>
      <c r="E4860" s="3">
        <v>4</v>
      </c>
    </row>
    <row r="4861" spans="1:5" ht="33">
      <c r="A4861" s="38">
        <v>4859</v>
      </c>
      <c r="B4861" s="38"/>
      <c r="C4861" s="38" t="s">
        <v>16715</v>
      </c>
      <c r="D4861" s="6" t="s">
        <v>4729</v>
      </c>
      <c r="E4861" s="3">
        <v>4</v>
      </c>
    </row>
    <row r="4862" spans="1:5" ht="33">
      <c r="A4862" s="38">
        <v>4860</v>
      </c>
      <c r="B4862" s="38"/>
      <c r="C4862" s="38" t="s">
        <v>16716</v>
      </c>
      <c r="D4862" s="6" t="s">
        <v>4730</v>
      </c>
      <c r="E4862" s="3">
        <v>4</v>
      </c>
    </row>
    <row r="4863" spans="1:5" ht="18.75">
      <c r="A4863" s="38">
        <v>4861</v>
      </c>
      <c r="B4863" s="38"/>
      <c r="C4863" s="38" t="s">
        <v>16717</v>
      </c>
      <c r="D4863" s="6" t="s">
        <v>4731</v>
      </c>
      <c r="E4863" s="3">
        <v>4</v>
      </c>
    </row>
    <row r="4864" spans="1:5" ht="33">
      <c r="A4864" s="38">
        <v>4862</v>
      </c>
      <c r="B4864" s="38"/>
      <c r="C4864" s="38" t="s">
        <v>16718</v>
      </c>
      <c r="D4864" s="6" t="s">
        <v>4732</v>
      </c>
      <c r="E4864" s="3">
        <v>4</v>
      </c>
    </row>
    <row r="4865" spans="1:5" ht="33">
      <c r="A4865" s="38">
        <v>4863</v>
      </c>
      <c r="B4865" s="38"/>
      <c r="C4865" s="38" t="s">
        <v>16719</v>
      </c>
      <c r="D4865" s="6" t="s">
        <v>4733</v>
      </c>
      <c r="E4865" s="3">
        <v>4</v>
      </c>
    </row>
    <row r="4866" spans="1:5" ht="18.75">
      <c r="A4866" s="38">
        <v>4864</v>
      </c>
      <c r="B4866" s="38"/>
      <c r="C4866" s="38" t="s">
        <v>16720</v>
      </c>
      <c r="D4866" s="6" t="s">
        <v>4734</v>
      </c>
      <c r="E4866" s="3">
        <v>4</v>
      </c>
    </row>
    <row r="4867" spans="1:5" ht="33">
      <c r="A4867" s="38">
        <v>4865</v>
      </c>
      <c r="B4867" s="38"/>
      <c r="C4867" s="38" t="s">
        <v>16721</v>
      </c>
      <c r="D4867" s="6" t="s">
        <v>4735</v>
      </c>
      <c r="E4867" s="3">
        <v>4</v>
      </c>
    </row>
    <row r="4868" spans="1:5" ht="33">
      <c r="A4868" s="38">
        <v>4866</v>
      </c>
      <c r="B4868" s="38"/>
      <c r="C4868" s="38" t="s">
        <v>16722</v>
      </c>
      <c r="D4868" s="6" t="s">
        <v>4736</v>
      </c>
      <c r="E4868" s="3">
        <v>4</v>
      </c>
    </row>
    <row r="4869" spans="1:5" ht="33">
      <c r="A4869" s="38">
        <v>4867</v>
      </c>
      <c r="B4869" s="38"/>
      <c r="C4869" s="38" t="s">
        <v>16723</v>
      </c>
      <c r="D4869" s="6" t="s">
        <v>4737</v>
      </c>
      <c r="E4869" s="3">
        <v>4</v>
      </c>
    </row>
    <row r="4870" spans="1:5" ht="33">
      <c r="A4870" s="38">
        <v>4868</v>
      </c>
      <c r="B4870" s="38"/>
      <c r="C4870" s="38" t="s">
        <v>16724</v>
      </c>
      <c r="D4870" s="6" t="s">
        <v>4738</v>
      </c>
      <c r="E4870" s="3">
        <v>4</v>
      </c>
    </row>
    <row r="4871" spans="1:5" ht="18.75">
      <c r="A4871" s="38">
        <v>4869</v>
      </c>
      <c r="B4871" s="38"/>
      <c r="C4871" s="38" t="s">
        <v>16725</v>
      </c>
      <c r="D4871" s="6" t="s">
        <v>4739</v>
      </c>
      <c r="E4871" s="3">
        <v>4</v>
      </c>
    </row>
    <row r="4872" spans="1:5" ht="33">
      <c r="A4872" s="38">
        <v>4870</v>
      </c>
      <c r="B4872" s="38"/>
      <c r="C4872" s="38" t="s">
        <v>16726</v>
      </c>
      <c r="D4872" s="6" t="s">
        <v>4730</v>
      </c>
      <c r="E4872" s="3">
        <v>4</v>
      </c>
    </row>
    <row r="4873" spans="1:5" ht="33">
      <c r="A4873" s="38">
        <v>4871</v>
      </c>
      <c r="B4873" s="38"/>
      <c r="C4873" s="38" t="s">
        <v>16727</v>
      </c>
      <c r="D4873" s="6" t="s">
        <v>4740</v>
      </c>
      <c r="E4873" s="3">
        <v>4</v>
      </c>
    </row>
    <row r="4874" spans="1:5" ht="33">
      <c r="A4874" s="38">
        <v>4872</v>
      </c>
      <c r="B4874" s="38"/>
      <c r="C4874" s="38" t="s">
        <v>16728</v>
      </c>
      <c r="D4874" s="6" t="s">
        <v>4741</v>
      </c>
      <c r="E4874" s="3">
        <v>4</v>
      </c>
    </row>
    <row r="4875" spans="1:5" ht="33">
      <c r="A4875" s="38">
        <v>4873</v>
      </c>
      <c r="B4875" s="38"/>
      <c r="C4875" s="38" t="s">
        <v>16729</v>
      </c>
      <c r="D4875" s="6" t="s">
        <v>4742</v>
      </c>
      <c r="E4875" s="3">
        <v>4</v>
      </c>
    </row>
    <row r="4876" spans="1:5" ht="33">
      <c r="A4876" s="38">
        <v>4874</v>
      </c>
      <c r="B4876" s="38"/>
      <c r="C4876" s="38" t="s">
        <v>16730</v>
      </c>
      <c r="D4876" s="6" t="s">
        <v>4743</v>
      </c>
      <c r="E4876" s="3">
        <v>4</v>
      </c>
    </row>
    <row r="4877" spans="1:5" ht="33">
      <c r="A4877" s="38">
        <v>4875</v>
      </c>
      <c r="B4877" s="38"/>
      <c r="C4877" s="38" t="s">
        <v>16731</v>
      </c>
      <c r="D4877" s="6" t="s">
        <v>4744</v>
      </c>
      <c r="E4877" s="3">
        <v>4</v>
      </c>
    </row>
    <row r="4878" spans="1:5" ht="33">
      <c r="A4878" s="38">
        <v>4876</v>
      </c>
      <c r="B4878" s="38"/>
      <c r="C4878" s="38" t="s">
        <v>16732</v>
      </c>
      <c r="D4878" s="6" t="s">
        <v>4745</v>
      </c>
      <c r="E4878" s="3">
        <v>4</v>
      </c>
    </row>
    <row r="4879" spans="1:5" ht="33">
      <c r="A4879" s="38">
        <v>4877</v>
      </c>
      <c r="B4879" s="38"/>
      <c r="C4879" s="38" t="s">
        <v>16733</v>
      </c>
      <c r="D4879" s="6" t="s">
        <v>4746</v>
      </c>
      <c r="E4879" s="3">
        <v>4</v>
      </c>
    </row>
    <row r="4880" spans="1:5" ht="18.75">
      <c r="A4880" s="38">
        <v>4878</v>
      </c>
      <c r="B4880" s="38"/>
      <c r="C4880" s="38" t="s">
        <v>16734</v>
      </c>
      <c r="D4880" s="6" t="s">
        <v>4747</v>
      </c>
      <c r="E4880" s="3">
        <v>4</v>
      </c>
    </row>
    <row r="4881" spans="1:5" ht="18.75">
      <c r="A4881" s="38">
        <v>4879</v>
      </c>
      <c r="B4881" s="38"/>
      <c r="C4881" s="38" t="s">
        <v>16735</v>
      </c>
      <c r="D4881" s="6" t="s">
        <v>4748</v>
      </c>
      <c r="E4881" s="3">
        <v>4</v>
      </c>
    </row>
    <row r="4882" spans="1:5" ht="33">
      <c r="A4882" s="38">
        <v>4880</v>
      </c>
      <c r="B4882" s="38"/>
      <c r="C4882" s="38" t="s">
        <v>16736</v>
      </c>
      <c r="D4882" s="6" t="s">
        <v>4749</v>
      </c>
      <c r="E4882" s="3">
        <v>4</v>
      </c>
    </row>
    <row r="4883" spans="1:5" ht="33">
      <c r="A4883" s="38">
        <v>4881</v>
      </c>
      <c r="B4883" s="38"/>
      <c r="C4883" s="38" t="s">
        <v>16737</v>
      </c>
      <c r="D4883" s="6" t="s">
        <v>4750</v>
      </c>
      <c r="E4883" s="3">
        <v>4</v>
      </c>
    </row>
    <row r="4884" spans="1:5" ht="33">
      <c r="A4884" s="38">
        <v>4882</v>
      </c>
      <c r="B4884" s="38"/>
      <c r="C4884" s="38" t="s">
        <v>16738</v>
      </c>
      <c r="D4884" s="6" t="s">
        <v>4751</v>
      </c>
      <c r="E4884" s="3">
        <v>4</v>
      </c>
    </row>
    <row r="4885" spans="1:5" ht="33">
      <c r="A4885" s="38">
        <v>4883</v>
      </c>
      <c r="B4885" s="38"/>
      <c r="C4885" s="38" t="s">
        <v>16739</v>
      </c>
      <c r="D4885" s="6" t="s">
        <v>4752</v>
      </c>
      <c r="E4885" s="3">
        <v>4</v>
      </c>
    </row>
    <row r="4886" spans="1:5" ht="18.75">
      <c r="A4886" s="38">
        <v>4884</v>
      </c>
      <c r="B4886" s="38"/>
      <c r="C4886" s="38" t="s">
        <v>16740</v>
      </c>
      <c r="D4886" s="6" t="s">
        <v>4753</v>
      </c>
      <c r="E4886" s="3">
        <v>4</v>
      </c>
    </row>
    <row r="4887" spans="1:5" ht="33">
      <c r="A4887" s="38">
        <v>4885</v>
      </c>
      <c r="B4887" s="38"/>
      <c r="C4887" s="38" t="s">
        <v>16741</v>
      </c>
      <c r="D4887" s="6" t="s">
        <v>4754</v>
      </c>
      <c r="E4887" s="3">
        <v>4</v>
      </c>
    </row>
    <row r="4888" spans="1:5" ht="33">
      <c r="A4888" s="38">
        <v>4886</v>
      </c>
      <c r="B4888" s="38"/>
      <c r="C4888" s="38" t="s">
        <v>16742</v>
      </c>
      <c r="D4888" s="6" t="s">
        <v>4755</v>
      </c>
      <c r="E4888" s="3">
        <v>4</v>
      </c>
    </row>
    <row r="4889" spans="1:5" ht="33">
      <c r="A4889" s="38">
        <v>4887</v>
      </c>
      <c r="B4889" s="38"/>
      <c r="C4889" s="38" t="s">
        <v>16743</v>
      </c>
      <c r="D4889" s="6" t="s">
        <v>4756</v>
      </c>
      <c r="E4889" s="3">
        <v>4</v>
      </c>
    </row>
    <row r="4890" spans="1:5" ht="33">
      <c r="A4890" s="38">
        <v>4888</v>
      </c>
      <c r="B4890" s="38"/>
      <c r="C4890" s="38" t="s">
        <v>16744</v>
      </c>
      <c r="D4890" s="6" t="s">
        <v>4757</v>
      </c>
      <c r="E4890" s="3">
        <v>4</v>
      </c>
    </row>
    <row r="4891" spans="1:5" ht="33">
      <c r="A4891" s="38">
        <v>4889</v>
      </c>
      <c r="B4891" s="38"/>
      <c r="C4891" s="38" t="s">
        <v>16745</v>
      </c>
      <c r="D4891" s="6" t="s">
        <v>4758</v>
      </c>
      <c r="E4891" s="3">
        <v>4</v>
      </c>
    </row>
    <row r="4892" spans="1:5" ht="18.75">
      <c r="A4892" s="38">
        <v>4890</v>
      </c>
      <c r="B4892" s="38"/>
      <c r="C4892" s="38" t="s">
        <v>16746</v>
      </c>
      <c r="D4892" s="6" t="s">
        <v>4759</v>
      </c>
      <c r="E4892" s="3">
        <v>4</v>
      </c>
    </row>
    <row r="4893" spans="1:5" ht="18.75">
      <c r="A4893" s="38">
        <v>4891</v>
      </c>
      <c r="B4893" s="38"/>
      <c r="C4893" s="38" t="s">
        <v>16747</v>
      </c>
      <c r="D4893" s="6" t="s">
        <v>4760</v>
      </c>
      <c r="E4893" s="3">
        <v>4</v>
      </c>
    </row>
    <row r="4894" spans="1:5" ht="33">
      <c r="A4894" s="38">
        <v>4892</v>
      </c>
      <c r="B4894" s="38"/>
      <c r="C4894" s="38" t="s">
        <v>16748</v>
      </c>
      <c r="D4894" s="6" t="s">
        <v>4761</v>
      </c>
      <c r="E4894" s="3">
        <v>4</v>
      </c>
    </row>
    <row r="4895" spans="1:5" ht="18.75">
      <c r="A4895" s="38">
        <v>4893</v>
      </c>
      <c r="B4895" s="38"/>
      <c r="C4895" s="38" t="s">
        <v>16749</v>
      </c>
      <c r="D4895" s="6" t="s">
        <v>4762</v>
      </c>
      <c r="E4895" s="3">
        <v>4</v>
      </c>
    </row>
    <row r="4896" spans="1:5" ht="18.75">
      <c r="A4896" s="38">
        <v>4894</v>
      </c>
      <c r="B4896" s="38"/>
      <c r="C4896" s="38" t="s">
        <v>16750</v>
      </c>
      <c r="D4896" s="6" t="s">
        <v>4763</v>
      </c>
      <c r="E4896" s="3">
        <v>4</v>
      </c>
    </row>
    <row r="4897" spans="1:5" ht="33">
      <c r="A4897" s="38">
        <v>4895</v>
      </c>
      <c r="B4897" s="38"/>
      <c r="C4897" s="38" t="s">
        <v>16751</v>
      </c>
      <c r="D4897" s="6" t="s">
        <v>4764</v>
      </c>
      <c r="E4897" s="3">
        <v>4</v>
      </c>
    </row>
    <row r="4898" spans="1:5" ht="33">
      <c r="A4898" s="38">
        <v>4896</v>
      </c>
      <c r="B4898" s="38"/>
      <c r="C4898" s="38" t="s">
        <v>16752</v>
      </c>
      <c r="D4898" s="6" t="s">
        <v>4765</v>
      </c>
      <c r="E4898" s="3">
        <v>4</v>
      </c>
    </row>
    <row r="4899" spans="1:5" ht="33">
      <c r="A4899" s="38">
        <v>4897</v>
      </c>
      <c r="B4899" s="38"/>
      <c r="C4899" s="38" t="s">
        <v>16753</v>
      </c>
      <c r="D4899" s="6" t="s">
        <v>4766</v>
      </c>
      <c r="E4899" s="3">
        <v>4</v>
      </c>
    </row>
    <row r="4900" spans="1:5" ht="33">
      <c r="A4900" s="38">
        <v>4898</v>
      </c>
      <c r="B4900" s="38"/>
      <c r="C4900" s="38" t="s">
        <v>16754</v>
      </c>
      <c r="D4900" s="6" t="s">
        <v>4767</v>
      </c>
      <c r="E4900" s="3">
        <v>4</v>
      </c>
    </row>
    <row r="4901" spans="1:5" ht="33">
      <c r="A4901" s="38">
        <v>4899</v>
      </c>
      <c r="B4901" s="38"/>
      <c r="C4901" s="38" t="s">
        <v>16755</v>
      </c>
      <c r="D4901" s="6" t="s">
        <v>4768</v>
      </c>
      <c r="E4901" s="3">
        <v>4</v>
      </c>
    </row>
    <row r="4902" spans="1:5" ht="33">
      <c r="A4902" s="38">
        <v>4900</v>
      </c>
      <c r="B4902" s="38"/>
      <c r="C4902" s="38" t="s">
        <v>16756</v>
      </c>
      <c r="D4902" s="6" t="s">
        <v>4769</v>
      </c>
      <c r="E4902" s="3">
        <v>4</v>
      </c>
    </row>
    <row r="4903" spans="1:5" ht="33">
      <c r="A4903" s="38">
        <v>4901</v>
      </c>
      <c r="B4903" s="38"/>
      <c r="C4903" s="38" t="s">
        <v>16757</v>
      </c>
      <c r="D4903" s="6" t="s">
        <v>4770</v>
      </c>
      <c r="E4903" s="3">
        <v>4</v>
      </c>
    </row>
    <row r="4904" spans="1:5" ht="33">
      <c r="A4904" s="38">
        <v>4902</v>
      </c>
      <c r="B4904" s="38"/>
      <c r="C4904" s="38" t="s">
        <v>16758</v>
      </c>
      <c r="D4904" s="6" t="s">
        <v>4771</v>
      </c>
      <c r="E4904" s="3">
        <v>4</v>
      </c>
    </row>
    <row r="4905" spans="1:5" ht="33">
      <c r="A4905" s="38">
        <v>4903</v>
      </c>
      <c r="B4905" s="38"/>
      <c r="C4905" s="38" t="s">
        <v>16759</v>
      </c>
      <c r="D4905" s="6" t="s">
        <v>4772</v>
      </c>
      <c r="E4905" s="3">
        <v>4</v>
      </c>
    </row>
    <row r="4906" spans="1:5" ht="33">
      <c r="A4906" s="38">
        <v>4904</v>
      </c>
      <c r="B4906" s="38"/>
      <c r="C4906" s="38" t="s">
        <v>16760</v>
      </c>
      <c r="D4906" s="6" t="s">
        <v>4773</v>
      </c>
      <c r="E4906" s="3">
        <v>4</v>
      </c>
    </row>
    <row r="4907" spans="1:5" ht="33">
      <c r="A4907" s="38">
        <v>4905</v>
      </c>
      <c r="B4907" s="38"/>
      <c r="C4907" s="38" t="s">
        <v>16761</v>
      </c>
      <c r="D4907" s="6" t="s">
        <v>4774</v>
      </c>
      <c r="E4907" s="3">
        <v>4</v>
      </c>
    </row>
    <row r="4908" spans="1:5" ht="33">
      <c r="A4908" s="38">
        <v>4906</v>
      </c>
      <c r="B4908" s="38"/>
      <c r="C4908" s="38" t="s">
        <v>16762</v>
      </c>
      <c r="D4908" s="6" t="s">
        <v>4775</v>
      </c>
      <c r="E4908" s="3">
        <v>4</v>
      </c>
    </row>
    <row r="4909" spans="1:5" ht="18.75">
      <c r="A4909" s="38">
        <v>4907</v>
      </c>
      <c r="B4909" s="38"/>
      <c r="C4909" s="38" t="s">
        <v>16763</v>
      </c>
      <c r="D4909" s="6" t="s">
        <v>4776</v>
      </c>
      <c r="E4909" s="3">
        <v>4</v>
      </c>
    </row>
    <row r="4910" spans="1:5" ht="33">
      <c r="A4910" s="38">
        <v>4908</v>
      </c>
      <c r="B4910" s="38"/>
      <c r="C4910" s="38" t="s">
        <v>16764</v>
      </c>
      <c r="D4910" s="6" t="s">
        <v>4777</v>
      </c>
      <c r="E4910" s="3">
        <v>4</v>
      </c>
    </row>
    <row r="4911" spans="1:5" ht="33">
      <c r="A4911" s="38">
        <v>4909</v>
      </c>
      <c r="B4911" s="38"/>
      <c r="C4911" s="38" t="s">
        <v>16765</v>
      </c>
      <c r="D4911" s="6" t="s">
        <v>4778</v>
      </c>
      <c r="E4911" s="3">
        <v>4</v>
      </c>
    </row>
    <row r="4912" spans="1:5" ht="33">
      <c r="A4912" s="38">
        <v>4910</v>
      </c>
      <c r="B4912" s="38"/>
      <c r="C4912" s="38" t="s">
        <v>16766</v>
      </c>
      <c r="D4912" s="6" t="s">
        <v>4779</v>
      </c>
      <c r="E4912" s="3">
        <v>4</v>
      </c>
    </row>
    <row r="4913" spans="1:5" ht="33">
      <c r="A4913" s="38">
        <v>4911</v>
      </c>
      <c r="B4913" s="38"/>
      <c r="C4913" s="38" t="s">
        <v>16767</v>
      </c>
      <c r="D4913" s="6" t="s">
        <v>4780</v>
      </c>
      <c r="E4913" s="3">
        <v>4</v>
      </c>
    </row>
    <row r="4914" spans="1:5" ht="33">
      <c r="A4914" s="38">
        <v>4912</v>
      </c>
      <c r="B4914" s="38"/>
      <c r="C4914" s="38" t="s">
        <v>16768</v>
      </c>
      <c r="D4914" s="6" t="s">
        <v>4781</v>
      </c>
      <c r="E4914" s="3">
        <v>4</v>
      </c>
    </row>
    <row r="4915" spans="1:5" ht="33">
      <c r="A4915" s="38">
        <v>4913</v>
      </c>
      <c r="B4915" s="38"/>
      <c r="C4915" s="38" t="s">
        <v>16769</v>
      </c>
      <c r="D4915" s="6" t="s">
        <v>4782</v>
      </c>
      <c r="E4915" s="3">
        <v>4</v>
      </c>
    </row>
    <row r="4916" spans="1:5" ht="33">
      <c r="A4916" s="38">
        <v>4914</v>
      </c>
      <c r="B4916" s="38"/>
      <c r="C4916" s="38" t="s">
        <v>16770</v>
      </c>
      <c r="D4916" s="6" t="s">
        <v>4783</v>
      </c>
      <c r="E4916" s="3">
        <v>4</v>
      </c>
    </row>
    <row r="4917" spans="1:5" ht="33">
      <c r="A4917" s="38">
        <v>4915</v>
      </c>
      <c r="B4917" s="38"/>
      <c r="C4917" s="38" t="s">
        <v>16771</v>
      </c>
      <c r="D4917" s="6" t="s">
        <v>4784</v>
      </c>
      <c r="E4917" s="3">
        <v>4</v>
      </c>
    </row>
    <row r="4918" spans="1:5" ht="33">
      <c r="A4918" s="38">
        <v>4916</v>
      </c>
      <c r="B4918" s="38"/>
      <c r="C4918" s="38" t="s">
        <v>16772</v>
      </c>
      <c r="D4918" s="6" t="s">
        <v>4785</v>
      </c>
      <c r="E4918" s="3">
        <v>4</v>
      </c>
    </row>
    <row r="4919" spans="1:5" ht="33">
      <c r="A4919" s="38">
        <v>4917</v>
      </c>
      <c r="B4919" s="38"/>
      <c r="C4919" s="38" t="s">
        <v>16773</v>
      </c>
      <c r="D4919" s="6" t="s">
        <v>4786</v>
      </c>
      <c r="E4919" s="3">
        <v>4</v>
      </c>
    </row>
    <row r="4920" spans="1:5" ht="33">
      <c r="A4920" s="38">
        <v>4918</v>
      </c>
      <c r="B4920" s="38"/>
      <c r="C4920" s="38" t="s">
        <v>16774</v>
      </c>
      <c r="D4920" s="6" t="s">
        <v>4787</v>
      </c>
      <c r="E4920" s="3">
        <v>4</v>
      </c>
    </row>
    <row r="4921" spans="1:5" ht="33">
      <c r="A4921" s="38">
        <v>4919</v>
      </c>
      <c r="B4921" s="38"/>
      <c r="C4921" s="38" t="s">
        <v>16775</v>
      </c>
      <c r="D4921" s="6" t="s">
        <v>4788</v>
      </c>
      <c r="E4921" s="3">
        <v>4</v>
      </c>
    </row>
    <row r="4922" spans="1:5" ht="33">
      <c r="A4922" s="38">
        <v>4920</v>
      </c>
      <c r="B4922" s="38"/>
      <c r="C4922" s="38" t="s">
        <v>16776</v>
      </c>
      <c r="D4922" s="6" t="s">
        <v>4789</v>
      </c>
      <c r="E4922" s="3">
        <v>4</v>
      </c>
    </row>
    <row r="4923" spans="1:5" ht="33">
      <c r="A4923" s="38">
        <v>4921</v>
      </c>
      <c r="B4923" s="38"/>
      <c r="C4923" s="38" t="s">
        <v>16777</v>
      </c>
      <c r="D4923" s="6" t="s">
        <v>4790</v>
      </c>
      <c r="E4923" s="3">
        <v>4</v>
      </c>
    </row>
    <row r="4924" spans="1:5" ht="33">
      <c r="A4924" s="38">
        <v>4922</v>
      </c>
      <c r="B4924" s="38"/>
      <c r="C4924" s="38" t="s">
        <v>16778</v>
      </c>
      <c r="D4924" s="6" t="s">
        <v>4791</v>
      </c>
      <c r="E4924" s="3">
        <v>4</v>
      </c>
    </row>
    <row r="4925" spans="1:5" ht="33">
      <c r="A4925" s="38">
        <v>4923</v>
      </c>
      <c r="B4925" s="38"/>
      <c r="C4925" s="38" t="s">
        <v>16779</v>
      </c>
      <c r="D4925" s="6" t="s">
        <v>4792</v>
      </c>
      <c r="E4925" s="3">
        <v>4</v>
      </c>
    </row>
    <row r="4926" spans="1:5" ht="33">
      <c r="A4926" s="38">
        <v>4924</v>
      </c>
      <c r="B4926" s="38"/>
      <c r="C4926" s="38" t="s">
        <v>16780</v>
      </c>
      <c r="D4926" s="6" t="s">
        <v>4793</v>
      </c>
      <c r="E4926" s="3">
        <v>4</v>
      </c>
    </row>
    <row r="4927" spans="1:5" ht="33">
      <c r="A4927" s="38">
        <v>4925</v>
      </c>
      <c r="B4927" s="38"/>
      <c r="C4927" s="38" t="s">
        <v>16781</v>
      </c>
      <c r="D4927" s="6" t="s">
        <v>4794</v>
      </c>
      <c r="E4927" s="3">
        <v>4</v>
      </c>
    </row>
    <row r="4928" spans="1:5" ht="33">
      <c r="A4928" s="38">
        <v>4926</v>
      </c>
      <c r="B4928" s="38"/>
      <c r="C4928" s="38" t="s">
        <v>16782</v>
      </c>
      <c r="D4928" s="6" t="s">
        <v>4795</v>
      </c>
      <c r="E4928" s="3">
        <v>4</v>
      </c>
    </row>
    <row r="4929" spans="1:5" ht="33">
      <c r="A4929" s="38">
        <v>4927</v>
      </c>
      <c r="B4929" s="38"/>
      <c r="C4929" s="38" t="s">
        <v>16783</v>
      </c>
      <c r="D4929" s="6" t="s">
        <v>4796</v>
      </c>
      <c r="E4929" s="3">
        <v>4</v>
      </c>
    </row>
    <row r="4930" spans="1:5" ht="33">
      <c r="A4930" s="38">
        <v>4928</v>
      </c>
      <c r="B4930" s="38"/>
      <c r="C4930" s="38" t="s">
        <v>16784</v>
      </c>
      <c r="D4930" s="6" t="s">
        <v>4797</v>
      </c>
      <c r="E4930" s="3">
        <v>4</v>
      </c>
    </row>
    <row r="4931" spans="1:5" ht="18.75">
      <c r="A4931" s="38">
        <v>4929</v>
      </c>
      <c r="B4931" s="38"/>
      <c r="C4931" s="38" t="s">
        <v>16785</v>
      </c>
      <c r="D4931" s="6" t="s">
        <v>4798</v>
      </c>
      <c r="E4931" s="3">
        <v>4</v>
      </c>
    </row>
    <row r="4932" spans="1:5" ht="33">
      <c r="A4932" s="38">
        <v>4930</v>
      </c>
      <c r="B4932" s="38"/>
      <c r="C4932" s="38" t="s">
        <v>16786</v>
      </c>
      <c r="D4932" s="6" t="s">
        <v>4799</v>
      </c>
      <c r="E4932" s="3">
        <v>4</v>
      </c>
    </row>
    <row r="4933" spans="1:5" ht="33">
      <c r="A4933" s="38">
        <v>4931</v>
      </c>
      <c r="B4933" s="38"/>
      <c r="C4933" s="38" t="s">
        <v>16787</v>
      </c>
      <c r="D4933" s="6" t="s">
        <v>4800</v>
      </c>
      <c r="E4933" s="3">
        <v>4</v>
      </c>
    </row>
    <row r="4934" spans="1:5" ht="33">
      <c r="A4934" s="38">
        <v>4932</v>
      </c>
      <c r="B4934" s="38"/>
      <c r="C4934" s="38" t="s">
        <v>16788</v>
      </c>
      <c r="D4934" s="6" t="s">
        <v>4801</v>
      </c>
      <c r="E4934" s="3">
        <v>4</v>
      </c>
    </row>
    <row r="4935" spans="1:5" ht="33">
      <c r="A4935" s="38">
        <v>4933</v>
      </c>
      <c r="B4935" s="38"/>
      <c r="C4935" s="38" t="s">
        <v>16789</v>
      </c>
      <c r="D4935" s="6" t="s">
        <v>4802</v>
      </c>
      <c r="E4935" s="3">
        <v>4</v>
      </c>
    </row>
    <row r="4936" spans="1:5" ht="33">
      <c r="A4936" s="38">
        <v>4934</v>
      </c>
      <c r="B4936" s="38"/>
      <c r="C4936" s="38" t="s">
        <v>16790</v>
      </c>
      <c r="D4936" s="6" t="s">
        <v>4803</v>
      </c>
      <c r="E4936" s="3">
        <v>4</v>
      </c>
    </row>
    <row r="4937" spans="1:5" ht="33">
      <c r="A4937" s="38">
        <v>4935</v>
      </c>
      <c r="B4937" s="38"/>
      <c r="C4937" s="38" t="s">
        <v>16791</v>
      </c>
      <c r="D4937" s="6" t="s">
        <v>4804</v>
      </c>
      <c r="E4937" s="3">
        <v>4</v>
      </c>
    </row>
    <row r="4938" spans="1:5" ht="33">
      <c r="A4938" s="38">
        <v>4936</v>
      </c>
      <c r="B4938" s="38"/>
      <c r="C4938" s="38" t="s">
        <v>16792</v>
      </c>
      <c r="D4938" s="6" t="s">
        <v>4805</v>
      </c>
      <c r="E4938" s="3">
        <v>4</v>
      </c>
    </row>
    <row r="4939" spans="1:5" ht="33">
      <c r="A4939" s="38">
        <v>4937</v>
      </c>
      <c r="B4939" s="38"/>
      <c r="C4939" s="38" t="s">
        <v>16793</v>
      </c>
      <c r="D4939" s="6" t="s">
        <v>4806</v>
      </c>
      <c r="E4939" s="3">
        <v>4</v>
      </c>
    </row>
    <row r="4940" spans="1:5" ht="33">
      <c r="A4940" s="38">
        <v>4938</v>
      </c>
      <c r="B4940" s="38"/>
      <c r="C4940" s="38" t="s">
        <v>16794</v>
      </c>
      <c r="D4940" s="6" t="s">
        <v>4807</v>
      </c>
      <c r="E4940" s="3">
        <v>4</v>
      </c>
    </row>
    <row r="4941" spans="1:5" ht="18.75">
      <c r="A4941" s="38">
        <v>4939</v>
      </c>
      <c r="B4941" s="38"/>
      <c r="C4941" s="38" t="s">
        <v>16795</v>
      </c>
      <c r="D4941" s="6" t="s">
        <v>4808</v>
      </c>
      <c r="E4941" s="3">
        <v>4</v>
      </c>
    </row>
    <row r="4942" spans="1:5" ht="33">
      <c r="A4942" s="38">
        <v>4940</v>
      </c>
      <c r="B4942" s="38"/>
      <c r="C4942" s="38" t="s">
        <v>16796</v>
      </c>
      <c r="D4942" s="6" t="s">
        <v>4809</v>
      </c>
      <c r="E4942" s="3">
        <v>4</v>
      </c>
    </row>
    <row r="4943" spans="1:5" ht="33">
      <c r="A4943" s="38">
        <v>4941</v>
      </c>
      <c r="B4943" s="38"/>
      <c r="C4943" s="38" t="s">
        <v>16797</v>
      </c>
      <c r="D4943" s="6" t="s">
        <v>4810</v>
      </c>
      <c r="E4943" s="3">
        <v>4</v>
      </c>
    </row>
    <row r="4944" spans="1:5" ht="33">
      <c r="A4944" s="38">
        <v>4942</v>
      </c>
      <c r="B4944" s="38"/>
      <c r="C4944" s="38" t="s">
        <v>16798</v>
      </c>
      <c r="D4944" s="6" t="s">
        <v>4811</v>
      </c>
      <c r="E4944" s="3">
        <v>4</v>
      </c>
    </row>
    <row r="4945" spans="1:5" ht="33">
      <c r="A4945" s="38">
        <v>4943</v>
      </c>
      <c r="B4945" s="38"/>
      <c r="C4945" s="38" t="s">
        <v>16799</v>
      </c>
      <c r="D4945" s="6" t="s">
        <v>4812</v>
      </c>
      <c r="E4945" s="3">
        <v>4</v>
      </c>
    </row>
    <row r="4946" spans="1:5" ht="33">
      <c r="A4946" s="38">
        <v>4944</v>
      </c>
      <c r="B4946" s="38"/>
      <c r="C4946" s="38" t="s">
        <v>16800</v>
      </c>
      <c r="D4946" s="6" t="s">
        <v>4813</v>
      </c>
      <c r="E4946" s="3">
        <v>4</v>
      </c>
    </row>
    <row r="4947" spans="1:5" ht="18.75">
      <c r="A4947" s="38">
        <v>4945</v>
      </c>
      <c r="B4947" s="38"/>
      <c r="C4947" s="38" t="s">
        <v>16801</v>
      </c>
      <c r="D4947" s="6" t="s">
        <v>4814</v>
      </c>
      <c r="E4947" s="3">
        <v>4</v>
      </c>
    </row>
    <row r="4948" spans="1:5" ht="33">
      <c r="A4948" s="38">
        <v>4946</v>
      </c>
      <c r="B4948" s="38"/>
      <c r="C4948" s="38" t="s">
        <v>16802</v>
      </c>
      <c r="D4948" s="6" t="s">
        <v>4815</v>
      </c>
      <c r="E4948" s="3">
        <v>4</v>
      </c>
    </row>
    <row r="4949" spans="1:5" ht="33">
      <c r="A4949" s="38">
        <v>4947</v>
      </c>
      <c r="B4949" s="38"/>
      <c r="C4949" s="38" t="s">
        <v>16803</v>
      </c>
      <c r="D4949" s="6" t="s">
        <v>4816</v>
      </c>
      <c r="E4949" s="3">
        <v>4</v>
      </c>
    </row>
    <row r="4950" spans="1:5" ht="33">
      <c r="A4950" s="38">
        <v>4948</v>
      </c>
      <c r="B4950" s="38"/>
      <c r="C4950" s="38" t="s">
        <v>16804</v>
      </c>
      <c r="D4950" s="6" t="s">
        <v>4817</v>
      </c>
      <c r="E4950" s="3">
        <v>4</v>
      </c>
    </row>
    <row r="4951" spans="1:5" ht="33">
      <c r="A4951" s="38">
        <v>4949</v>
      </c>
      <c r="B4951" s="38"/>
      <c r="C4951" s="38" t="s">
        <v>16805</v>
      </c>
      <c r="D4951" s="6" t="s">
        <v>4818</v>
      </c>
      <c r="E4951" s="3">
        <v>4</v>
      </c>
    </row>
    <row r="4952" spans="1:5" ht="33">
      <c r="A4952" s="38">
        <v>4950</v>
      </c>
      <c r="B4952" s="38"/>
      <c r="C4952" s="38" t="s">
        <v>16806</v>
      </c>
      <c r="D4952" s="6" t="s">
        <v>4819</v>
      </c>
      <c r="E4952" s="3">
        <v>4</v>
      </c>
    </row>
    <row r="4953" spans="1:5" ht="33">
      <c r="A4953" s="38">
        <v>4951</v>
      </c>
      <c r="B4953" s="38"/>
      <c r="C4953" s="38" t="s">
        <v>16807</v>
      </c>
      <c r="D4953" s="6" t="s">
        <v>4820</v>
      </c>
      <c r="E4953" s="3">
        <v>4</v>
      </c>
    </row>
    <row r="4954" spans="1:5" ht="33">
      <c r="A4954" s="38">
        <v>4952</v>
      </c>
      <c r="B4954" s="38"/>
      <c r="C4954" s="38" t="s">
        <v>16808</v>
      </c>
      <c r="D4954" s="6" t="s">
        <v>4821</v>
      </c>
      <c r="E4954" s="3">
        <v>4</v>
      </c>
    </row>
    <row r="4955" spans="1:5" ht="18.75">
      <c r="A4955" s="38">
        <v>4953</v>
      </c>
      <c r="B4955" s="38"/>
      <c r="C4955" s="38" t="s">
        <v>16809</v>
      </c>
      <c r="D4955" s="6" t="s">
        <v>4822</v>
      </c>
      <c r="E4955" s="3">
        <v>4</v>
      </c>
    </row>
    <row r="4956" spans="1:5" ht="33">
      <c r="A4956" s="38">
        <v>4954</v>
      </c>
      <c r="B4956" s="38"/>
      <c r="C4956" s="38" t="s">
        <v>16810</v>
      </c>
      <c r="D4956" s="6" t="s">
        <v>4823</v>
      </c>
      <c r="E4956" s="3">
        <v>4</v>
      </c>
    </row>
    <row r="4957" spans="1:5" ht="33">
      <c r="A4957" s="38">
        <v>4955</v>
      </c>
      <c r="B4957" s="38"/>
      <c r="C4957" s="38" t="s">
        <v>16811</v>
      </c>
      <c r="D4957" s="6" t="s">
        <v>4824</v>
      </c>
      <c r="E4957" s="3">
        <v>4</v>
      </c>
    </row>
    <row r="4958" spans="1:5" ht="33">
      <c r="A4958" s="38">
        <v>4956</v>
      </c>
      <c r="B4958" s="38"/>
      <c r="C4958" s="38" t="s">
        <v>16812</v>
      </c>
      <c r="D4958" s="6" t="s">
        <v>4825</v>
      </c>
      <c r="E4958" s="3">
        <v>4</v>
      </c>
    </row>
    <row r="4959" spans="1:5" ht="33">
      <c r="A4959" s="38">
        <v>4957</v>
      </c>
      <c r="B4959" s="38"/>
      <c r="C4959" s="38" t="s">
        <v>16813</v>
      </c>
      <c r="D4959" s="6" t="s">
        <v>4826</v>
      </c>
      <c r="E4959" s="3">
        <v>4</v>
      </c>
    </row>
    <row r="4960" spans="1:5" ht="33">
      <c r="A4960" s="38">
        <v>4958</v>
      </c>
      <c r="B4960" s="38"/>
      <c r="C4960" s="38" t="s">
        <v>16814</v>
      </c>
      <c r="D4960" s="6" t="s">
        <v>4827</v>
      </c>
      <c r="E4960" s="3">
        <v>4</v>
      </c>
    </row>
    <row r="4961" spans="1:5" ht="33">
      <c r="A4961" s="38">
        <v>4959</v>
      </c>
      <c r="B4961" s="38"/>
      <c r="C4961" s="38" t="s">
        <v>16815</v>
      </c>
      <c r="D4961" s="6" t="s">
        <v>4828</v>
      </c>
      <c r="E4961" s="3">
        <v>4</v>
      </c>
    </row>
    <row r="4962" spans="1:5" ht="33">
      <c r="A4962" s="38">
        <v>4960</v>
      </c>
      <c r="B4962" s="38"/>
      <c r="C4962" s="38" t="s">
        <v>16816</v>
      </c>
      <c r="D4962" s="6" t="s">
        <v>4829</v>
      </c>
      <c r="E4962" s="3">
        <v>4</v>
      </c>
    </row>
    <row r="4963" spans="1:5" ht="33">
      <c r="A4963" s="38">
        <v>4961</v>
      </c>
      <c r="B4963" s="38"/>
      <c r="C4963" s="38" t="s">
        <v>16817</v>
      </c>
      <c r="D4963" s="6" t="s">
        <v>4830</v>
      </c>
      <c r="E4963" s="3">
        <v>4</v>
      </c>
    </row>
    <row r="4964" spans="1:5" ht="18.75">
      <c r="A4964" s="38">
        <v>4962</v>
      </c>
      <c r="B4964" s="38"/>
      <c r="C4964" s="38" t="s">
        <v>16818</v>
      </c>
      <c r="D4964" s="6" t="s">
        <v>4831</v>
      </c>
      <c r="E4964" s="3">
        <v>4</v>
      </c>
    </row>
    <row r="4965" spans="1:5" ht="33">
      <c r="A4965" s="38">
        <v>4963</v>
      </c>
      <c r="B4965" s="38"/>
      <c r="C4965" s="38" t="s">
        <v>16819</v>
      </c>
      <c r="D4965" s="6" t="s">
        <v>4832</v>
      </c>
      <c r="E4965" s="3">
        <v>4</v>
      </c>
    </row>
    <row r="4966" spans="1:5" ht="18.75">
      <c r="A4966" s="38">
        <v>4964</v>
      </c>
      <c r="B4966" s="38"/>
      <c r="C4966" s="38" t="s">
        <v>16820</v>
      </c>
      <c r="D4966" s="6" t="s">
        <v>4833</v>
      </c>
      <c r="E4966" s="3">
        <v>4</v>
      </c>
    </row>
    <row r="4967" spans="1:5" ht="33">
      <c r="A4967" s="38">
        <v>4965</v>
      </c>
      <c r="B4967" s="38"/>
      <c r="C4967" s="38" t="s">
        <v>16821</v>
      </c>
      <c r="D4967" s="6" t="s">
        <v>4834</v>
      </c>
      <c r="E4967" s="3">
        <v>4</v>
      </c>
    </row>
    <row r="4968" spans="1:5" ht="18.75">
      <c r="A4968" s="38">
        <v>4966</v>
      </c>
      <c r="B4968" s="38"/>
      <c r="C4968" s="38" t="s">
        <v>16822</v>
      </c>
      <c r="D4968" s="6" t="s">
        <v>4835</v>
      </c>
      <c r="E4968" s="3">
        <v>4</v>
      </c>
    </row>
    <row r="4969" spans="1:5" ht="18.75">
      <c r="A4969" s="38">
        <v>4967</v>
      </c>
      <c r="B4969" s="38"/>
      <c r="C4969" s="38" t="s">
        <v>16823</v>
      </c>
      <c r="D4969" s="6" t="s">
        <v>4836</v>
      </c>
      <c r="E4969" s="3">
        <v>4</v>
      </c>
    </row>
    <row r="4970" spans="1:5" ht="33">
      <c r="A4970" s="38">
        <v>4968</v>
      </c>
      <c r="B4970" s="38"/>
      <c r="C4970" s="38" t="s">
        <v>16824</v>
      </c>
      <c r="D4970" s="6" t="s">
        <v>4837</v>
      </c>
      <c r="E4970" s="3">
        <v>4</v>
      </c>
    </row>
    <row r="4971" spans="1:5" ht="33">
      <c r="A4971" s="38">
        <v>4969</v>
      </c>
      <c r="B4971" s="38"/>
      <c r="C4971" s="38" t="s">
        <v>16825</v>
      </c>
      <c r="D4971" s="6" t="s">
        <v>4838</v>
      </c>
      <c r="E4971" s="3">
        <v>4</v>
      </c>
    </row>
    <row r="4972" spans="1:5" ht="49.5">
      <c r="A4972" s="38">
        <v>4970</v>
      </c>
      <c r="B4972" s="38"/>
      <c r="C4972" s="38" t="s">
        <v>16826</v>
      </c>
      <c r="D4972" s="6" t="s">
        <v>4839</v>
      </c>
      <c r="E4972" s="3">
        <v>2</v>
      </c>
    </row>
    <row r="4973" spans="1:5" ht="33">
      <c r="A4973" s="38">
        <v>4971</v>
      </c>
      <c r="B4973" s="38"/>
      <c r="C4973" s="38" t="s">
        <v>16827</v>
      </c>
      <c r="D4973" s="6" t="s">
        <v>4840</v>
      </c>
      <c r="E4973" s="3">
        <v>2</v>
      </c>
    </row>
    <row r="4974" spans="1:5" ht="18.75">
      <c r="A4974" s="38">
        <v>4972</v>
      </c>
      <c r="B4974" s="38"/>
      <c r="C4974" s="38" t="s">
        <v>16828</v>
      </c>
      <c r="D4974" s="6" t="s">
        <v>4841</v>
      </c>
      <c r="E4974" s="3">
        <v>2</v>
      </c>
    </row>
    <row r="4975" spans="1:5" ht="33">
      <c r="A4975" s="38">
        <v>4973</v>
      </c>
      <c r="B4975" s="38"/>
      <c r="C4975" s="38" t="s">
        <v>16829</v>
      </c>
      <c r="D4975" s="6" t="s">
        <v>4842</v>
      </c>
      <c r="E4975" s="3">
        <v>2</v>
      </c>
    </row>
    <row r="4976" spans="1:5" ht="33">
      <c r="A4976" s="38">
        <v>4974</v>
      </c>
      <c r="B4976" s="38"/>
      <c r="C4976" s="38" t="s">
        <v>16830</v>
      </c>
      <c r="D4976" s="6" t="s">
        <v>4843</v>
      </c>
      <c r="E4976" s="3">
        <v>2</v>
      </c>
    </row>
    <row r="4977" spans="1:5" ht="33">
      <c r="A4977" s="38">
        <v>4975</v>
      </c>
      <c r="B4977" s="38"/>
      <c r="C4977" s="38" t="s">
        <v>16831</v>
      </c>
      <c r="D4977" s="6" t="s">
        <v>4844</v>
      </c>
      <c r="E4977" s="3">
        <v>2</v>
      </c>
    </row>
    <row r="4978" spans="1:5" ht="33">
      <c r="A4978" s="38">
        <v>4976</v>
      </c>
      <c r="B4978" s="38"/>
      <c r="C4978" s="38" t="s">
        <v>16832</v>
      </c>
      <c r="D4978" s="6" t="s">
        <v>4845</v>
      </c>
      <c r="E4978" s="3">
        <v>2</v>
      </c>
    </row>
    <row r="4979" spans="1:5" ht="33">
      <c r="A4979" s="38">
        <v>4977</v>
      </c>
      <c r="B4979" s="38"/>
      <c r="C4979" s="38" t="s">
        <v>16833</v>
      </c>
      <c r="D4979" s="6" t="s">
        <v>4846</v>
      </c>
      <c r="E4979" s="3">
        <v>2</v>
      </c>
    </row>
    <row r="4980" spans="1:5" ht="33">
      <c r="A4980" s="38">
        <v>4978</v>
      </c>
      <c r="B4980" s="38"/>
      <c r="C4980" s="38" t="s">
        <v>16834</v>
      </c>
      <c r="D4980" s="6" t="s">
        <v>4847</v>
      </c>
      <c r="E4980" s="3">
        <v>2</v>
      </c>
    </row>
    <row r="4981" spans="1:5" ht="33">
      <c r="A4981" s="38">
        <v>4979</v>
      </c>
      <c r="B4981" s="38"/>
      <c r="C4981" s="38" t="s">
        <v>16835</v>
      </c>
      <c r="D4981" s="6" t="s">
        <v>4848</v>
      </c>
      <c r="E4981" s="3">
        <v>2</v>
      </c>
    </row>
    <row r="4982" spans="1:5" ht="33">
      <c r="A4982" s="38">
        <v>4980</v>
      </c>
      <c r="B4982" s="38"/>
      <c r="C4982" s="38" t="s">
        <v>16836</v>
      </c>
      <c r="D4982" s="6" t="s">
        <v>4849</v>
      </c>
      <c r="E4982" s="3">
        <v>2</v>
      </c>
    </row>
    <row r="4983" spans="1:5" ht="33">
      <c r="A4983" s="38">
        <v>4981</v>
      </c>
      <c r="B4983" s="38"/>
      <c r="C4983" s="38" t="s">
        <v>16837</v>
      </c>
      <c r="D4983" s="6" t="s">
        <v>4850</v>
      </c>
      <c r="E4983" s="3">
        <v>2</v>
      </c>
    </row>
    <row r="4984" spans="1:5" ht="33">
      <c r="A4984" s="38">
        <v>4982</v>
      </c>
      <c r="B4984" s="38"/>
      <c r="C4984" s="38" t="s">
        <v>16838</v>
      </c>
      <c r="D4984" s="6" t="s">
        <v>4851</v>
      </c>
      <c r="E4984" s="3">
        <v>2</v>
      </c>
    </row>
    <row r="4985" spans="1:5" ht="33">
      <c r="A4985" s="38">
        <v>4983</v>
      </c>
      <c r="B4985" s="38"/>
      <c r="C4985" s="38" t="s">
        <v>16839</v>
      </c>
      <c r="D4985" s="6" t="s">
        <v>4852</v>
      </c>
      <c r="E4985" s="3">
        <v>2</v>
      </c>
    </row>
    <row r="4986" spans="1:5" ht="33">
      <c r="A4986" s="38">
        <v>4984</v>
      </c>
      <c r="B4986" s="38"/>
      <c r="C4986" s="38" t="s">
        <v>16840</v>
      </c>
      <c r="D4986" s="6" t="s">
        <v>4853</v>
      </c>
      <c r="E4986" s="3">
        <v>2</v>
      </c>
    </row>
    <row r="4987" spans="1:5" ht="33">
      <c r="A4987" s="38">
        <v>4985</v>
      </c>
      <c r="B4987" s="38"/>
      <c r="C4987" s="38" t="s">
        <v>16841</v>
      </c>
      <c r="D4987" s="6" t="s">
        <v>4854</v>
      </c>
      <c r="E4987" s="3">
        <v>2</v>
      </c>
    </row>
    <row r="4988" spans="1:5" ht="33">
      <c r="A4988" s="38">
        <v>4986</v>
      </c>
      <c r="B4988" s="38"/>
      <c r="C4988" s="38" t="s">
        <v>16842</v>
      </c>
      <c r="D4988" s="6" t="s">
        <v>4855</v>
      </c>
      <c r="E4988" s="3">
        <v>2</v>
      </c>
    </row>
    <row r="4989" spans="1:5" ht="49.5">
      <c r="A4989" s="38">
        <v>4987</v>
      </c>
      <c r="B4989" s="38"/>
      <c r="C4989" s="38" t="s">
        <v>16843</v>
      </c>
      <c r="D4989" s="6" t="s">
        <v>4856</v>
      </c>
      <c r="E4989" s="3">
        <v>2</v>
      </c>
    </row>
    <row r="4990" spans="1:5" ht="33">
      <c r="A4990" s="38">
        <v>4988</v>
      </c>
      <c r="B4990" s="38"/>
      <c r="C4990" s="38" t="s">
        <v>16844</v>
      </c>
      <c r="D4990" s="6" t="s">
        <v>4857</v>
      </c>
      <c r="E4990" s="3">
        <v>2</v>
      </c>
    </row>
    <row r="4991" spans="1:5" ht="33">
      <c r="A4991" s="38">
        <v>4989</v>
      </c>
      <c r="B4991" s="38"/>
      <c r="C4991" s="38" t="s">
        <v>16845</v>
      </c>
      <c r="D4991" s="6" t="s">
        <v>4858</v>
      </c>
      <c r="E4991" s="3">
        <v>2</v>
      </c>
    </row>
    <row r="4992" spans="1:5" ht="49.5">
      <c r="A4992" s="38">
        <v>4990</v>
      </c>
      <c r="B4992" s="38"/>
      <c r="C4992" s="38" t="s">
        <v>16846</v>
      </c>
      <c r="D4992" s="6" t="s">
        <v>4859</v>
      </c>
      <c r="E4992" s="3">
        <v>2</v>
      </c>
    </row>
    <row r="4993" spans="1:5" ht="49.5">
      <c r="A4993" s="38">
        <v>4991</v>
      </c>
      <c r="B4993" s="38"/>
      <c r="C4993" s="38" t="s">
        <v>16847</v>
      </c>
      <c r="D4993" s="6" t="s">
        <v>4860</v>
      </c>
      <c r="E4993" s="3">
        <v>2</v>
      </c>
    </row>
    <row r="4994" spans="1:5" ht="49.5">
      <c r="A4994" s="38">
        <v>4992</v>
      </c>
      <c r="B4994" s="38"/>
      <c r="C4994" s="38" t="s">
        <v>16848</v>
      </c>
      <c r="D4994" s="6" t="s">
        <v>4861</v>
      </c>
      <c r="E4994" s="3">
        <v>2</v>
      </c>
    </row>
    <row r="4995" spans="1:5" ht="18.75">
      <c r="A4995" s="38">
        <v>4993</v>
      </c>
      <c r="B4995" s="38"/>
      <c r="C4995" s="38" t="s">
        <v>16849</v>
      </c>
      <c r="D4995" s="6" t="s">
        <v>4862</v>
      </c>
      <c r="E4995" s="3">
        <v>2</v>
      </c>
    </row>
    <row r="4996" spans="1:5" ht="49.5">
      <c r="A4996" s="38">
        <v>4994</v>
      </c>
      <c r="B4996" s="38"/>
      <c r="C4996" s="38" t="s">
        <v>16850</v>
      </c>
      <c r="D4996" s="6" t="s">
        <v>4863</v>
      </c>
      <c r="E4996" s="3">
        <v>2</v>
      </c>
    </row>
    <row r="4997" spans="1:5" ht="33">
      <c r="A4997" s="38">
        <v>4995</v>
      </c>
      <c r="B4997" s="38"/>
      <c r="C4997" s="38" t="s">
        <v>16851</v>
      </c>
      <c r="D4997" s="6" t="s">
        <v>4864</v>
      </c>
      <c r="E4997" s="3">
        <v>2</v>
      </c>
    </row>
    <row r="4998" spans="1:5" ht="33">
      <c r="A4998" s="38">
        <v>4996</v>
      </c>
      <c r="B4998" s="38"/>
      <c r="C4998" s="38" t="s">
        <v>16852</v>
      </c>
      <c r="D4998" s="6" t="s">
        <v>4865</v>
      </c>
      <c r="E4998" s="3">
        <v>2</v>
      </c>
    </row>
    <row r="4999" spans="1:5" ht="33">
      <c r="A4999" s="38">
        <v>4997</v>
      </c>
      <c r="B4999" s="38"/>
      <c r="C4999" s="38" t="s">
        <v>16853</v>
      </c>
      <c r="D4999" s="6" t="s">
        <v>4866</v>
      </c>
      <c r="E4999" s="3">
        <v>2</v>
      </c>
    </row>
    <row r="5000" spans="1:5" ht="33">
      <c r="A5000" s="38">
        <v>4998</v>
      </c>
      <c r="B5000" s="38"/>
      <c r="C5000" s="38" t="s">
        <v>16854</v>
      </c>
      <c r="D5000" s="6" t="s">
        <v>4867</v>
      </c>
      <c r="E5000" s="3">
        <v>2</v>
      </c>
    </row>
    <row r="5001" spans="1:5" ht="49.5">
      <c r="A5001" s="38">
        <v>4999</v>
      </c>
      <c r="B5001" s="38"/>
      <c r="C5001" s="38" t="s">
        <v>16855</v>
      </c>
      <c r="D5001" s="6" t="s">
        <v>4868</v>
      </c>
      <c r="E5001" s="3">
        <v>4</v>
      </c>
    </row>
    <row r="5002" spans="1:5" ht="33">
      <c r="A5002" s="38">
        <v>5000</v>
      </c>
      <c r="B5002" s="38"/>
      <c r="C5002" s="38" t="s">
        <v>16856</v>
      </c>
      <c r="D5002" s="6" t="s">
        <v>4869</v>
      </c>
      <c r="E5002" s="3">
        <v>4</v>
      </c>
    </row>
    <row r="5003" spans="1:5" ht="18.75">
      <c r="A5003" s="38">
        <v>5001</v>
      </c>
      <c r="B5003" s="38"/>
      <c r="C5003" s="38" t="s">
        <v>16857</v>
      </c>
      <c r="D5003" s="6" t="s">
        <v>4870</v>
      </c>
      <c r="E5003" s="3">
        <v>4</v>
      </c>
    </row>
    <row r="5004" spans="1:5" ht="18.75">
      <c r="A5004" s="38">
        <v>5002</v>
      </c>
      <c r="B5004" s="38"/>
      <c r="C5004" s="38" t="s">
        <v>16858</v>
      </c>
      <c r="D5004" s="6" t="s">
        <v>4871</v>
      </c>
      <c r="E5004" s="3">
        <v>4</v>
      </c>
    </row>
    <row r="5005" spans="1:5" ht="18.75">
      <c r="A5005" s="38">
        <v>5003</v>
      </c>
      <c r="B5005" s="38"/>
      <c r="C5005" s="38" t="s">
        <v>16859</v>
      </c>
      <c r="D5005" s="6" t="s">
        <v>4872</v>
      </c>
      <c r="E5005" s="3">
        <v>2</v>
      </c>
    </row>
    <row r="5006" spans="1:5" ht="18.75">
      <c r="A5006" s="38">
        <v>5004</v>
      </c>
      <c r="B5006" s="38"/>
      <c r="C5006" s="38" t="s">
        <v>16860</v>
      </c>
      <c r="D5006" s="6" t="s">
        <v>4873</v>
      </c>
      <c r="E5006" s="3">
        <v>2</v>
      </c>
    </row>
    <row r="5007" spans="1:5" ht="18.75">
      <c r="A5007" s="38">
        <v>5005</v>
      </c>
      <c r="B5007" s="38"/>
      <c r="C5007" s="38" t="s">
        <v>16861</v>
      </c>
      <c r="D5007" s="6" t="s">
        <v>4874</v>
      </c>
      <c r="E5007" s="3">
        <v>2</v>
      </c>
    </row>
    <row r="5008" spans="1:5" ht="18.75">
      <c r="A5008" s="38">
        <v>5006</v>
      </c>
      <c r="B5008" s="38"/>
      <c r="C5008" s="38" t="s">
        <v>16862</v>
      </c>
      <c r="D5008" s="6" t="s">
        <v>4875</v>
      </c>
      <c r="E5008" s="3">
        <v>2</v>
      </c>
    </row>
    <row r="5009" spans="1:5" ht="18.75">
      <c r="A5009" s="38">
        <v>5007</v>
      </c>
      <c r="B5009" s="38"/>
      <c r="C5009" s="38" t="s">
        <v>16863</v>
      </c>
      <c r="D5009" s="6" t="s">
        <v>4876</v>
      </c>
      <c r="E5009" s="3">
        <v>2</v>
      </c>
    </row>
    <row r="5010" spans="1:5" ht="18.75">
      <c r="A5010" s="38">
        <v>5008</v>
      </c>
      <c r="B5010" s="38"/>
      <c r="C5010" s="38" t="s">
        <v>16864</v>
      </c>
      <c r="D5010" s="6" t="s">
        <v>4877</v>
      </c>
      <c r="E5010" s="3">
        <v>2</v>
      </c>
    </row>
    <row r="5011" spans="1:5" ht="18.75">
      <c r="A5011" s="38">
        <v>5009</v>
      </c>
      <c r="B5011" s="38"/>
      <c r="C5011" s="38" t="s">
        <v>16865</v>
      </c>
      <c r="D5011" s="6" t="s">
        <v>4878</v>
      </c>
      <c r="E5011" s="3">
        <v>2</v>
      </c>
    </row>
    <row r="5012" spans="1:5" ht="18.75">
      <c r="A5012" s="38">
        <v>5010</v>
      </c>
      <c r="B5012" s="38"/>
      <c r="C5012" s="38" t="s">
        <v>16866</v>
      </c>
      <c r="D5012" s="6" t="s">
        <v>4879</v>
      </c>
      <c r="E5012" s="3">
        <v>2</v>
      </c>
    </row>
    <row r="5013" spans="1:5" ht="18.75">
      <c r="A5013" s="38">
        <v>5011</v>
      </c>
      <c r="B5013" s="38"/>
      <c r="C5013" s="38" t="s">
        <v>16867</v>
      </c>
      <c r="D5013" s="6" t="s">
        <v>4880</v>
      </c>
      <c r="E5013" s="3">
        <v>2</v>
      </c>
    </row>
    <row r="5014" spans="1:5" ht="18.75">
      <c r="A5014" s="38">
        <v>5012</v>
      </c>
      <c r="B5014" s="38"/>
      <c r="C5014" s="38" t="s">
        <v>16868</v>
      </c>
      <c r="D5014" s="6" t="s">
        <v>4881</v>
      </c>
      <c r="E5014" s="3">
        <v>2</v>
      </c>
    </row>
    <row r="5015" spans="1:5" ht="33">
      <c r="A5015" s="38">
        <v>5013</v>
      </c>
      <c r="B5015" s="38"/>
      <c r="C5015" s="38" t="s">
        <v>16869</v>
      </c>
      <c r="D5015" s="6" t="s">
        <v>4882</v>
      </c>
      <c r="E5015" s="3">
        <v>2</v>
      </c>
    </row>
    <row r="5016" spans="1:5" ht="33">
      <c r="A5016" s="38">
        <v>5014</v>
      </c>
      <c r="B5016" s="38"/>
      <c r="C5016" s="38" t="s">
        <v>16870</v>
      </c>
      <c r="D5016" s="6" t="s">
        <v>4883</v>
      </c>
      <c r="E5016" s="3">
        <v>2</v>
      </c>
    </row>
    <row r="5017" spans="1:5" ht="18.75">
      <c r="A5017" s="38">
        <v>5015</v>
      </c>
      <c r="B5017" s="38"/>
      <c r="C5017" s="38" t="s">
        <v>16871</v>
      </c>
      <c r="D5017" s="6" t="s">
        <v>4884</v>
      </c>
      <c r="E5017" s="3">
        <v>2</v>
      </c>
    </row>
    <row r="5018" spans="1:5" ht="18.75">
      <c r="A5018" s="38">
        <v>5016</v>
      </c>
      <c r="B5018" s="38"/>
      <c r="C5018" s="38" t="s">
        <v>16872</v>
      </c>
      <c r="D5018" s="6" t="s">
        <v>4885</v>
      </c>
      <c r="E5018" s="3">
        <v>2</v>
      </c>
    </row>
    <row r="5019" spans="1:5" ht="18.75">
      <c r="A5019" s="38">
        <v>5017</v>
      </c>
      <c r="B5019" s="38"/>
      <c r="C5019" s="38" t="s">
        <v>16873</v>
      </c>
      <c r="D5019" s="6" t="s">
        <v>4886</v>
      </c>
      <c r="E5019" s="3">
        <v>2</v>
      </c>
    </row>
    <row r="5020" spans="1:5" ht="18.75">
      <c r="A5020" s="38">
        <v>5018</v>
      </c>
      <c r="B5020" s="38"/>
      <c r="C5020" s="38" t="s">
        <v>16874</v>
      </c>
      <c r="D5020" s="6" t="s">
        <v>4887</v>
      </c>
      <c r="E5020" s="3">
        <v>2</v>
      </c>
    </row>
    <row r="5021" spans="1:5" ht="33">
      <c r="A5021" s="38">
        <v>5019</v>
      </c>
      <c r="B5021" s="38"/>
      <c r="C5021" s="38" t="s">
        <v>16875</v>
      </c>
      <c r="D5021" s="6" t="s">
        <v>4888</v>
      </c>
      <c r="E5021" s="3">
        <v>2</v>
      </c>
    </row>
    <row r="5022" spans="1:5" ht="18.75">
      <c r="A5022" s="38">
        <v>5020</v>
      </c>
      <c r="B5022" s="38"/>
      <c r="C5022" s="38" t="s">
        <v>16876</v>
      </c>
      <c r="D5022" s="6" t="s">
        <v>4889</v>
      </c>
      <c r="E5022" s="3">
        <v>2</v>
      </c>
    </row>
    <row r="5023" spans="1:5" ht="33">
      <c r="A5023" s="38">
        <v>5021</v>
      </c>
      <c r="B5023" s="38"/>
      <c r="C5023" s="38" t="s">
        <v>16877</v>
      </c>
      <c r="D5023" s="6" t="s">
        <v>4890</v>
      </c>
      <c r="E5023" s="3">
        <v>2</v>
      </c>
    </row>
    <row r="5024" spans="1:5" ht="33">
      <c r="A5024" s="38">
        <v>5022</v>
      </c>
      <c r="B5024" s="38"/>
      <c r="C5024" s="38" t="s">
        <v>16878</v>
      </c>
      <c r="D5024" s="6" t="s">
        <v>4891</v>
      </c>
      <c r="E5024" s="3">
        <v>2</v>
      </c>
    </row>
    <row r="5025" spans="1:5" ht="18.75">
      <c r="A5025" s="38">
        <v>5023</v>
      </c>
      <c r="B5025" s="38"/>
      <c r="C5025" s="38" t="s">
        <v>16879</v>
      </c>
      <c r="D5025" s="6" t="s">
        <v>4892</v>
      </c>
      <c r="E5025" s="3">
        <v>2</v>
      </c>
    </row>
    <row r="5026" spans="1:5" ht="18.75">
      <c r="A5026" s="38">
        <v>5024</v>
      </c>
      <c r="B5026" s="38"/>
      <c r="C5026" s="38" t="s">
        <v>16880</v>
      </c>
      <c r="D5026" s="6" t="s">
        <v>4893</v>
      </c>
      <c r="E5026" s="3">
        <v>2</v>
      </c>
    </row>
    <row r="5027" spans="1:5" ht="18.75">
      <c r="A5027" s="38">
        <v>5025</v>
      </c>
      <c r="B5027" s="38"/>
      <c r="C5027" s="38" t="s">
        <v>16881</v>
      </c>
      <c r="D5027" s="6" t="s">
        <v>4894</v>
      </c>
      <c r="E5027" s="3">
        <v>2</v>
      </c>
    </row>
    <row r="5028" spans="1:5" ht="18.75">
      <c r="A5028" s="38">
        <v>5026</v>
      </c>
      <c r="B5028" s="38"/>
      <c r="C5028" s="38" t="s">
        <v>16882</v>
      </c>
      <c r="D5028" s="6" t="s">
        <v>4895</v>
      </c>
      <c r="E5028" s="3">
        <v>2</v>
      </c>
    </row>
    <row r="5029" spans="1:5" ht="33">
      <c r="A5029" s="38">
        <v>5027</v>
      </c>
      <c r="B5029" s="38"/>
      <c r="C5029" s="38" t="s">
        <v>16883</v>
      </c>
      <c r="D5029" s="6" t="s">
        <v>4896</v>
      </c>
      <c r="E5029" s="3">
        <v>2</v>
      </c>
    </row>
    <row r="5030" spans="1:5" ht="33">
      <c r="A5030" s="38">
        <v>5028</v>
      </c>
      <c r="B5030" s="38"/>
      <c r="C5030" s="38" t="s">
        <v>16884</v>
      </c>
      <c r="D5030" s="6" t="s">
        <v>4897</v>
      </c>
      <c r="E5030" s="3">
        <v>2</v>
      </c>
    </row>
    <row r="5031" spans="1:5" ht="18.75">
      <c r="A5031" s="38">
        <v>5029</v>
      </c>
      <c r="B5031" s="38"/>
      <c r="C5031" s="38" t="s">
        <v>16885</v>
      </c>
      <c r="D5031" s="6" t="s">
        <v>4898</v>
      </c>
      <c r="E5031" s="3">
        <v>2</v>
      </c>
    </row>
    <row r="5032" spans="1:5" ht="33">
      <c r="A5032" s="38">
        <v>5030</v>
      </c>
      <c r="B5032" s="38"/>
      <c r="C5032" s="38" t="s">
        <v>16886</v>
      </c>
      <c r="D5032" s="6" t="s">
        <v>4899</v>
      </c>
      <c r="E5032" s="3">
        <v>2</v>
      </c>
    </row>
    <row r="5033" spans="1:5" ht="18.75">
      <c r="A5033" s="38">
        <v>5031</v>
      </c>
      <c r="B5033" s="38"/>
      <c r="C5033" s="38" t="s">
        <v>16887</v>
      </c>
      <c r="D5033" s="6" t="s">
        <v>4900</v>
      </c>
      <c r="E5033" s="3">
        <v>2</v>
      </c>
    </row>
    <row r="5034" spans="1:5" ht="18.75">
      <c r="A5034" s="38">
        <v>5032</v>
      </c>
      <c r="B5034" s="38"/>
      <c r="C5034" s="38" t="s">
        <v>16888</v>
      </c>
      <c r="D5034" s="6" t="s">
        <v>4901</v>
      </c>
      <c r="E5034" s="3">
        <v>2</v>
      </c>
    </row>
    <row r="5035" spans="1:5" ht="33">
      <c r="A5035" s="38">
        <v>5033</v>
      </c>
      <c r="B5035" s="38"/>
      <c r="C5035" s="38" t="s">
        <v>16889</v>
      </c>
      <c r="D5035" s="6" t="s">
        <v>4902</v>
      </c>
      <c r="E5035" s="3">
        <v>2</v>
      </c>
    </row>
    <row r="5036" spans="1:5" ht="33">
      <c r="A5036" s="38">
        <v>5034</v>
      </c>
      <c r="B5036" s="38"/>
      <c r="C5036" s="38" t="s">
        <v>16890</v>
      </c>
      <c r="D5036" s="6" t="s">
        <v>4903</v>
      </c>
      <c r="E5036" s="3">
        <v>2</v>
      </c>
    </row>
    <row r="5037" spans="1:5" ht="33">
      <c r="A5037" s="38">
        <v>5035</v>
      </c>
      <c r="B5037" s="38"/>
      <c r="C5037" s="38" t="s">
        <v>16891</v>
      </c>
      <c r="D5037" s="6" t="s">
        <v>4904</v>
      </c>
      <c r="E5037" s="3">
        <v>2</v>
      </c>
    </row>
    <row r="5038" spans="1:5" ht="18.75">
      <c r="A5038" s="38">
        <v>5036</v>
      </c>
      <c r="B5038" s="38"/>
      <c r="C5038" s="38" t="s">
        <v>16892</v>
      </c>
      <c r="D5038" s="6" t="s">
        <v>4905</v>
      </c>
      <c r="E5038" s="3">
        <v>2</v>
      </c>
    </row>
    <row r="5039" spans="1:5" ht="18.75">
      <c r="A5039" s="38">
        <v>5037</v>
      </c>
      <c r="B5039" s="38"/>
      <c r="C5039" s="38" t="s">
        <v>16893</v>
      </c>
      <c r="D5039" s="6" t="s">
        <v>4906</v>
      </c>
      <c r="E5039" s="3">
        <v>2</v>
      </c>
    </row>
    <row r="5040" spans="1:5" ht="18.75">
      <c r="A5040" s="38">
        <v>5038</v>
      </c>
      <c r="B5040" s="38"/>
      <c r="C5040" s="38" t="s">
        <v>16894</v>
      </c>
      <c r="D5040" s="6" t="s">
        <v>4907</v>
      </c>
      <c r="E5040" s="3">
        <v>2</v>
      </c>
    </row>
    <row r="5041" spans="1:5" ht="33">
      <c r="A5041" s="38">
        <v>5039</v>
      </c>
      <c r="B5041" s="38"/>
      <c r="C5041" s="38" t="s">
        <v>16895</v>
      </c>
      <c r="D5041" s="6" t="s">
        <v>4908</v>
      </c>
      <c r="E5041" s="3">
        <v>2</v>
      </c>
    </row>
    <row r="5042" spans="1:5" ht="33">
      <c r="A5042" s="38">
        <v>5040</v>
      </c>
      <c r="B5042" s="38"/>
      <c r="C5042" s="38" t="s">
        <v>16896</v>
      </c>
      <c r="D5042" s="6" t="s">
        <v>4909</v>
      </c>
      <c r="E5042" s="3">
        <v>2</v>
      </c>
    </row>
    <row r="5043" spans="1:5" ht="33">
      <c r="A5043" s="38">
        <v>5041</v>
      </c>
      <c r="B5043" s="38"/>
      <c r="C5043" s="38" t="s">
        <v>16897</v>
      </c>
      <c r="D5043" s="6" t="s">
        <v>4910</v>
      </c>
      <c r="E5043" s="3">
        <v>2</v>
      </c>
    </row>
    <row r="5044" spans="1:5" ht="18.75">
      <c r="A5044" s="38">
        <v>5042</v>
      </c>
      <c r="B5044" s="38"/>
      <c r="C5044" s="38" t="s">
        <v>16898</v>
      </c>
      <c r="D5044" s="6" t="s">
        <v>4911</v>
      </c>
      <c r="E5044" s="3">
        <v>2</v>
      </c>
    </row>
    <row r="5045" spans="1:5" ht="33">
      <c r="A5045" s="38">
        <v>5043</v>
      </c>
      <c r="B5045" s="38"/>
      <c r="C5045" s="38" t="s">
        <v>16899</v>
      </c>
      <c r="D5045" s="6" t="s">
        <v>4912</v>
      </c>
      <c r="E5045" s="3">
        <v>2</v>
      </c>
    </row>
    <row r="5046" spans="1:5" ht="33">
      <c r="A5046" s="38">
        <v>5044</v>
      </c>
      <c r="B5046" s="38"/>
      <c r="C5046" s="38" t="s">
        <v>16900</v>
      </c>
      <c r="D5046" s="6" t="s">
        <v>4913</v>
      </c>
      <c r="E5046" s="3">
        <v>2</v>
      </c>
    </row>
    <row r="5047" spans="1:5" ht="33">
      <c r="A5047" s="38">
        <v>5045</v>
      </c>
      <c r="B5047" s="38"/>
      <c r="C5047" s="38" t="s">
        <v>16901</v>
      </c>
      <c r="D5047" s="6" t="s">
        <v>4914</v>
      </c>
      <c r="E5047" s="3">
        <v>2</v>
      </c>
    </row>
    <row r="5048" spans="1:5" ht="33">
      <c r="A5048" s="38">
        <v>5046</v>
      </c>
      <c r="B5048" s="38"/>
      <c r="C5048" s="38" t="s">
        <v>16902</v>
      </c>
      <c r="D5048" s="6" t="s">
        <v>4915</v>
      </c>
      <c r="E5048" s="3">
        <v>2</v>
      </c>
    </row>
    <row r="5049" spans="1:5" ht="33">
      <c r="A5049" s="38">
        <v>5047</v>
      </c>
      <c r="B5049" s="38"/>
      <c r="C5049" s="38" t="s">
        <v>16903</v>
      </c>
      <c r="D5049" s="6" t="s">
        <v>4916</v>
      </c>
      <c r="E5049" s="3">
        <v>2</v>
      </c>
    </row>
    <row r="5050" spans="1:5" ht="33">
      <c r="A5050" s="38">
        <v>5048</v>
      </c>
      <c r="B5050" s="38"/>
      <c r="C5050" s="38" t="s">
        <v>16904</v>
      </c>
      <c r="D5050" s="6" t="s">
        <v>4917</v>
      </c>
      <c r="E5050" s="3">
        <v>2</v>
      </c>
    </row>
    <row r="5051" spans="1:5" ht="18.75">
      <c r="A5051" s="38">
        <v>5049</v>
      </c>
      <c r="B5051" s="38"/>
      <c r="C5051" s="38" t="s">
        <v>16905</v>
      </c>
      <c r="D5051" s="6" t="s">
        <v>4918</v>
      </c>
      <c r="E5051" s="3">
        <v>2</v>
      </c>
    </row>
    <row r="5052" spans="1:5" ht="33">
      <c r="A5052" s="38">
        <v>5050</v>
      </c>
      <c r="B5052" s="38"/>
      <c r="C5052" s="38" t="s">
        <v>16906</v>
      </c>
      <c r="D5052" s="6" t="s">
        <v>4919</v>
      </c>
      <c r="E5052" s="3">
        <v>2</v>
      </c>
    </row>
    <row r="5053" spans="1:5" ht="33">
      <c r="A5053" s="38">
        <v>5051</v>
      </c>
      <c r="B5053" s="38"/>
      <c r="C5053" s="38" t="s">
        <v>16907</v>
      </c>
      <c r="D5053" s="6" t="s">
        <v>4920</v>
      </c>
      <c r="E5053" s="3">
        <v>2</v>
      </c>
    </row>
    <row r="5054" spans="1:5" ht="33">
      <c r="A5054" s="38">
        <v>5052</v>
      </c>
      <c r="B5054" s="38"/>
      <c r="C5054" s="38" t="s">
        <v>16908</v>
      </c>
      <c r="D5054" s="6" t="s">
        <v>4921</v>
      </c>
      <c r="E5054" s="3">
        <v>2</v>
      </c>
    </row>
    <row r="5055" spans="1:5" ht="49.5">
      <c r="A5055" s="38">
        <v>5053</v>
      </c>
      <c r="B5055" s="38"/>
      <c r="C5055" s="38" t="s">
        <v>16909</v>
      </c>
      <c r="D5055" s="6" t="s">
        <v>4922</v>
      </c>
      <c r="E5055" s="3">
        <v>2</v>
      </c>
    </row>
    <row r="5056" spans="1:5" ht="49.5">
      <c r="A5056" s="38">
        <v>5054</v>
      </c>
      <c r="B5056" s="38"/>
      <c r="C5056" s="38" t="s">
        <v>16910</v>
      </c>
      <c r="D5056" s="6" t="s">
        <v>4923</v>
      </c>
      <c r="E5056" s="3">
        <v>2</v>
      </c>
    </row>
    <row r="5057" spans="1:5" ht="33">
      <c r="A5057" s="38">
        <v>5055</v>
      </c>
      <c r="B5057" s="38"/>
      <c r="C5057" s="38" t="s">
        <v>16911</v>
      </c>
      <c r="D5057" s="6" t="s">
        <v>4924</v>
      </c>
      <c r="E5057" s="3">
        <v>2</v>
      </c>
    </row>
    <row r="5058" spans="1:5" ht="49.5">
      <c r="A5058" s="38">
        <v>5056</v>
      </c>
      <c r="B5058" s="38"/>
      <c r="C5058" s="38" t="s">
        <v>16912</v>
      </c>
      <c r="D5058" s="6" t="s">
        <v>4925</v>
      </c>
      <c r="E5058" s="3">
        <v>2</v>
      </c>
    </row>
    <row r="5059" spans="1:5" ht="18.75">
      <c r="A5059" s="38">
        <v>5057</v>
      </c>
      <c r="B5059" s="38"/>
      <c r="C5059" s="38" t="s">
        <v>16913</v>
      </c>
      <c r="D5059" s="6" t="s">
        <v>4926</v>
      </c>
      <c r="E5059" s="3">
        <v>2</v>
      </c>
    </row>
    <row r="5060" spans="1:5" ht="33">
      <c r="A5060" s="38">
        <v>5058</v>
      </c>
      <c r="B5060" s="38"/>
      <c r="C5060" s="38" t="s">
        <v>16914</v>
      </c>
      <c r="D5060" s="6" t="s">
        <v>4927</v>
      </c>
      <c r="E5060" s="3">
        <v>2</v>
      </c>
    </row>
    <row r="5061" spans="1:5" ht="33">
      <c r="A5061" s="38">
        <v>5059</v>
      </c>
      <c r="B5061" s="38"/>
      <c r="C5061" s="38" t="s">
        <v>16915</v>
      </c>
      <c r="D5061" s="6" t="s">
        <v>4928</v>
      </c>
      <c r="E5061" s="3">
        <v>2</v>
      </c>
    </row>
    <row r="5062" spans="1:5" ht="49.5">
      <c r="A5062" s="38">
        <v>5060</v>
      </c>
      <c r="B5062" s="38"/>
      <c r="C5062" s="38" t="s">
        <v>16916</v>
      </c>
      <c r="D5062" s="6" t="s">
        <v>4929</v>
      </c>
      <c r="E5062" s="3">
        <v>2</v>
      </c>
    </row>
    <row r="5063" spans="1:5" ht="33">
      <c r="A5063" s="38">
        <v>5061</v>
      </c>
      <c r="B5063" s="38"/>
      <c r="C5063" s="38" t="s">
        <v>16917</v>
      </c>
      <c r="D5063" s="6" t="s">
        <v>4930</v>
      </c>
      <c r="E5063" s="3">
        <v>2</v>
      </c>
    </row>
    <row r="5064" spans="1:5" ht="49.5">
      <c r="A5064" s="38">
        <v>5062</v>
      </c>
      <c r="B5064" s="38"/>
      <c r="C5064" s="38" t="s">
        <v>16918</v>
      </c>
      <c r="D5064" s="6" t="s">
        <v>4931</v>
      </c>
      <c r="E5064" s="3">
        <v>2</v>
      </c>
    </row>
    <row r="5065" spans="1:5" ht="49.5">
      <c r="A5065" s="38">
        <v>5063</v>
      </c>
      <c r="B5065" s="38"/>
      <c r="C5065" s="38" t="s">
        <v>16919</v>
      </c>
      <c r="D5065" s="6" t="s">
        <v>4932</v>
      </c>
      <c r="E5065" s="3">
        <v>2</v>
      </c>
    </row>
    <row r="5066" spans="1:5" ht="49.5">
      <c r="A5066" s="38">
        <v>5064</v>
      </c>
      <c r="B5066" s="38"/>
      <c r="C5066" s="38" t="s">
        <v>16920</v>
      </c>
      <c r="D5066" s="6" t="s">
        <v>4933</v>
      </c>
      <c r="E5066" s="3">
        <v>2</v>
      </c>
    </row>
    <row r="5067" spans="1:5" ht="33">
      <c r="A5067" s="38">
        <v>5065</v>
      </c>
      <c r="B5067" s="38"/>
      <c r="C5067" s="38" t="s">
        <v>16921</v>
      </c>
      <c r="D5067" s="6" t="s">
        <v>4934</v>
      </c>
      <c r="E5067" s="3">
        <v>2</v>
      </c>
    </row>
    <row r="5068" spans="1:5" ht="33">
      <c r="A5068" s="38">
        <v>5066</v>
      </c>
      <c r="B5068" s="38"/>
      <c r="C5068" s="38" t="s">
        <v>16922</v>
      </c>
      <c r="D5068" s="6" t="s">
        <v>4935</v>
      </c>
      <c r="E5068" s="3">
        <v>2</v>
      </c>
    </row>
    <row r="5069" spans="1:5" ht="33">
      <c r="A5069" s="38">
        <v>5067</v>
      </c>
      <c r="B5069" s="38"/>
      <c r="C5069" s="38" t="s">
        <v>16923</v>
      </c>
      <c r="D5069" s="6" t="s">
        <v>4936</v>
      </c>
      <c r="E5069" s="3">
        <v>2</v>
      </c>
    </row>
    <row r="5070" spans="1:5" ht="33">
      <c r="A5070" s="38">
        <v>5068</v>
      </c>
      <c r="B5070" s="38"/>
      <c r="C5070" s="38" t="s">
        <v>16924</v>
      </c>
      <c r="D5070" s="6" t="s">
        <v>4937</v>
      </c>
      <c r="E5070" s="3">
        <v>2</v>
      </c>
    </row>
    <row r="5071" spans="1:5" ht="33">
      <c r="A5071" s="38">
        <v>5069</v>
      </c>
      <c r="B5071" s="38"/>
      <c r="C5071" s="38" t="s">
        <v>16925</v>
      </c>
      <c r="D5071" s="6" t="s">
        <v>4938</v>
      </c>
      <c r="E5071" s="3">
        <v>2</v>
      </c>
    </row>
    <row r="5072" spans="1:5" ht="49.5">
      <c r="A5072" s="38">
        <v>5070</v>
      </c>
      <c r="B5072" s="38"/>
      <c r="C5072" s="38" t="s">
        <v>16926</v>
      </c>
      <c r="D5072" s="6" t="s">
        <v>4939</v>
      </c>
      <c r="E5072" s="3">
        <v>2</v>
      </c>
    </row>
    <row r="5073" spans="1:5" ht="18.75">
      <c r="A5073" s="38">
        <v>5071</v>
      </c>
      <c r="B5073" s="38"/>
      <c r="C5073" s="38" t="s">
        <v>16927</v>
      </c>
      <c r="D5073" s="6" t="s">
        <v>4940</v>
      </c>
      <c r="E5073" s="3">
        <v>2</v>
      </c>
    </row>
    <row r="5074" spans="1:5" ht="33">
      <c r="A5074" s="38">
        <v>5072</v>
      </c>
      <c r="B5074" s="38"/>
      <c r="C5074" s="38" t="s">
        <v>16928</v>
      </c>
      <c r="D5074" s="6" t="s">
        <v>4941</v>
      </c>
      <c r="E5074" s="3">
        <v>2</v>
      </c>
    </row>
    <row r="5075" spans="1:5" ht="33">
      <c r="A5075" s="38">
        <v>5073</v>
      </c>
      <c r="B5075" s="38"/>
      <c r="C5075" s="38" t="s">
        <v>16929</v>
      </c>
      <c r="D5075" s="6" t="s">
        <v>4942</v>
      </c>
      <c r="E5075" s="3">
        <v>2</v>
      </c>
    </row>
    <row r="5076" spans="1:5" ht="49.5">
      <c r="A5076" s="38">
        <v>5074</v>
      </c>
      <c r="B5076" s="38"/>
      <c r="C5076" s="38" t="s">
        <v>16930</v>
      </c>
      <c r="D5076" s="6" t="s">
        <v>4943</v>
      </c>
      <c r="E5076" s="3">
        <v>2</v>
      </c>
    </row>
    <row r="5077" spans="1:5" ht="49.5">
      <c r="A5077" s="38">
        <v>5075</v>
      </c>
      <c r="B5077" s="38"/>
      <c r="C5077" s="38" t="s">
        <v>16931</v>
      </c>
      <c r="D5077" s="6" t="s">
        <v>4944</v>
      </c>
      <c r="E5077" s="3">
        <v>2</v>
      </c>
    </row>
    <row r="5078" spans="1:5" ht="33">
      <c r="A5078" s="38">
        <v>5076</v>
      </c>
      <c r="B5078" s="38"/>
      <c r="C5078" s="38" t="s">
        <v>16932</v>
      </c>
      <c r="D5078" s="6" t="s">
        <v>4945</v>
      </c>
      <c r="E5078" s="3">
        <v>2</v>
      </c>
    </row>
    <row r="5079" spans="1:5" ht="18.75">
      <c r="A5079" s="38">
        <v>5077</v>
      </c>
      <c r="B5079" s="38"/>
      <c r="C5079" s="38" t="s">
        <v>16933</v>
      </c>
      <c r="D5079" s="6" t="s">
        <v>4946</v>
      </c>
      <c r="E5079" s="3">
        <v>2</v>
      </c>
    </row>
    <row r="5080" spans="1:5" ht="18.75">
      <c r="A5080" s="38">
        <v>5078</v>
      </c>
      <c r="B5080" s="38"/>
      <c r="C5080" s="38" t="s">
        <v>16934</v>
      </c>
      <c r="D5080" s="6" t="s">
        <v>4947</v>
      </c>
      <c r="E5080" s="3">
        <v>2</v>
      </c>
    </row>
    <row r="5081" spans="1:5" ht="18.75">
      <c r="A5081" s="38">
        <v>5079</v>
      </c>
      <c r="B5081" s="38"/>
      <c r="C5081" s="38" t="s">
        <v>16935</v>
      </c>
      <c r="D5081" s="6" t="s">
        <v>4948</v>
      </c>
      <c r="E5081" s="3">
        <v>2</v>
      </c>
    </row>
    <row r="5082" spans="1:5" ht="18.75">
      <c r="A5082" s="38">
        <v>5080</v>
      </c>
      <c r="B5082" s="38"/>
      <c r="C5082" s="38" t="s">
        <v>16936</v>
      </c>
      <c r="D5082" s="6" t="s">
        <v>4949</v>
      </c>
      <c r="E5082" s="3">
        <v>2</v>
      </c>
    </row>
    <row r="5083" spans="1:5" ht="18.75">
      <c r="A5083" s="38">
        <v>5081</v>
      </c>
      <c r="B5083" s="38"/>
      <c r="C5083" s="38" t="s">
        <v>16937</v>
      </c>
      <c r="D5083" s="6" t="s">
        <v>4950</v>
      </c>
      <c r="E5083" s="3">
        <v>2</v>
      </c>
    </row>
    <row r="5084" spans="1:5" ht="18.75">
      <c r="A5084" s="38">
        <v>5082</v>
      </c>
      <c r="B5084" s="38"/>
      <c r="C5084" s="38" t="s">
        <v>4951</v>
      </c>
      <c r="D5084" s="6" t="s">
        <v>4951</v>
      </c>
      <c r="E5084" s="3">
        <v>2</v>
      </c>
    </row>
    <row r="5085" spans="1:5" ht="18.75">
      <c r="A5085" s="38">
        <v>5083</v>
      </c>
      <c r="B5085" s="38"/>
      <c r="C5085" s="38" t="s">
        <v>4952</v>
      </c>
      <c r="D5085" s="6" t="s">
        <v>4952</v>
      </c>
      <c r="E5085" s="3">
        <v>2</v>
      </c>
    </row>
    <row r="5086" spans="1:5" ht="18.75">
      <c r="A5086" s="38">
        <v>5084</v>
      </c>
      <c r="B5086" s="38"/>
      <c r="C5086" s="38" t="s">
        <v>16938</v>
      </c>
      <c r="D5086" s="6" t="s">
        <v>4953</v>
      </c>
      <c r="E5086" s="3">
        <v>2</v>
      </c>
    </row>
    <row r="5087" spans="1:5" ht="18.75">
      <c r="A5087" s="38">
        <v>5085</v>
      </c>
      <c r="B5087" s="38"/>
      <c r="C5087" s="38" t="s">
        <v>16939</v>
      </c>
      <c r="D5087" s="6" t="s">
        <v>4954</v>
      </c>
      <c r="E5087" s="3">
        <v>2</v>
      </c>
    </row>
    <row r="5088" spans="1:5" ht="18.75">
      <c r="A5088" s="38">
        <v>5086</v>
      </c>
      <c r="B5088" s="38"/>
      <c r="C5088" s="38" t="s">
        <v>16940</v>
      </c>
      <c r="D5088" s="6" t="s">
        <v>4955</v>
      </c>
      <c r="E5088" s="3">
        <v>2</v>
      </c>
    </row>
    <row r="5089" spans="1:5" ht="18.75">
      <c r="A5089" s="38">
        <v>5087</v>
      </c>
      <c r="B5089" s="38"/>
      <c r="C5089" s="38" t="s">
        <v>16941</v>
      </c>
      <c r="D5089" s="6" t="s">
        <v>4956</v>
      </c>
      <c r="E5089" s="3">
        <v>2</v>
      </c>
    </row>
    <row r="5090" spans="1:5" ht="33">
      <c r="A5090" s="38">
        <v>5088</v>
      </c>
      <c r="B5090" s="38"/>
      <c r="C5090" s="38" t="s">
        <v>16942</v>
      </c>
      <c r="D5090" s="6" t="s">
        <v>4957</v>
      </c>
      <c r="E5090" s="3">
        <v>2</v>
      </c>
    </row>
    <row r="5091" spans="1:5" ht="18.75">
      <c r="A5091" s="38">
        <v>5089</v>
      </c>
      <c r="B5091" s="38"/>
      <c r="C5091" s="38" t="s">
        <v>16943</v>
      </c>
      <c r="D5091" s="6" t="s">
        <v>4958</v>
      </c>
      <c r="E5091" s="3">
        <v>2</v>
      </c>
    </row>
    <row r="5092" spans="1:5" ht="18.75">
      <c r="A5092" s="38">
        <v>5090</v>
      </c>
      <c r="B5092" s="38"/>
      <c r="C5092" s="38" t="s">
        <v>16944</v>
      </c>
      <c r="D5092" s="6" t="s">
        <v>4959</v>
      </c>
      <c r="E5092" s="3">
        <v>2</v>
      </c>
    </row>
    <row r="5093" spans="1:5" ht="18.75">
      <c r="A5093" s="38">
        <v>5091</v>
      </c>
      <c r="B5093" s="38"/>
      <c r="C5093" s="38" t="s">
        <v>16945</v>
      </c>
      <c r="D5093" s="6" t="s">
        <v>4960</v>
      </c>
      <c r="E5093" s="3">
        <v>2</v>
      </c>
    </row>
    <row r="5094" spans="1:5" ht="18.75">
      <c r="A5094" s="38">
        <v>5092</v>
      </c>
      <c r="B5094" s="38"/>
      <c r="C5094" s="38" t="s">
        <v>16946</v>
      </c>
      <c r="D5094" s="6" t="s">
        <v>4961</v>
      </c>
      <c r="E5094" s="3">
        <v>2</v>
      </c>
    </row>
    <row r="5095" spans="1:5" ht="18.75">
      <c r="A5095" s="38">
        <v>5093</v>
      </c>
      <c r="B5095" s="38"/>
      <c r="C5095" s="38" t="s">
        <v>4962</v>
      </c>
      <c r="D5095" s="6" t="s">
        <v>4962</v>
      </c>
      <c r="E5095" s="3">
        <v>2</v>
      </c>
    </row>
    <row r="5096" spans="1:5" ht="18.75">
      <c r="A5096" s="38">
        <v>5094</v>
      </c>
      <c r="B5096" s="38"/>
      <c r="C5096" s="38" t="s">
        <v>16947</v>
      </c>
      <c r="D5096" s="6" t="s">
        <v>4963</v>
      </c>
      <c r="E5096" s="3">
        <v>2</v>
      </c>
    </row>
    <row r="5097" spans="1:5" ht="18.75">
      <c r="A5097" s="38">
        <v>5095</v>
      </c>
      <c r="B5097" s="38"/>
      <c r="C5097" s="38" t="s">
        <v>16948</v>
      </c>
      <c r="D5097" s="6" t="s">
        <v>4964</v>
      </c>
      <c r="E5097" s="3">
        <v>2</v>
      </c>
    </row>
    <row r="5098" spans="1:5" ht="18.75">
      <c r="A5098" s="38">
        <v>5096</v>
      </c>
      <c r="B5098" s="38"/>
      <c r="C5098" s="38" t="s">
        <v>16949</v>
      </c>
      <c r="D5098" s="6" t="s">
        <v>4965</v>
      </c>
      <c r="E5098" s="3">
        <v>2</v>
      </c>
    </row>
    <row r="5099" spans="1:5" ht="18.75">
      <c r="A5099" s="38">
        <v>5097</v>
      </c>
      <c r="B5099" s="38"/>
      <c r="C5099" s="38" t="s">
        <v>16950</v>
      </c>
      <c r="D5099" s="6" t="s">
        <v>4966</v>
      </c>
      <c r="E5099" s="3">
        <v>2</v>
      </c>
    </row>
    <row r="5100" spans="1:5" ht="33">
      <c r="A5100" s="38">
        <v>5098</v>
      </c>
      <c r="B5100" s="38"/>
      <c r="C5100" s="38" t="s">
        <v>16951</v>
      </c>
      <c r="D5100" s="6" t="s">
        <v>4967</v>
      </c>
      <c r="E5100" s="3">
        <v>2</v>
      </c>
    </row>
    <row r="5101" spans="1:5" ht="18.75">
      <c r="A5101" s="38">
        <v>5099</v>
      </c>
      <c r="B5101" s="38"/>
      <c r="C5101" s="38" t="s">
        <v>16952</v>
      </c>
      <c r="D5101" s="6" t="s">
        <v>4968</v>
      </c>
      <c r="E5101" s="3">
        <v>2</v>
      </c>
    </row>
    <row r="5102" spans="1:5" ht="18.75">
      <c r="A5102" s="38">
        <v>5100</v>
      </c>
      <c r="B5102" s="38"/>
      <c r="C5102" s="38" t="s">
        <v>16953</v>
      </c>
      <c r="D5102" s="6" t="s">
        <v>4969</v>
      </c>
      <c r="E5102" s="3">
        <v>2</v>
      </c>
    </row>
    <row r="5103" spans="1:5" ht="18.75">
      <c r="A5103" s="38">
        <v>5101</v>
      </c>
      <c r="B5103" s="38"/>
      <c r="C5103" s="38" t="s">
        <v>16954</v>
      </c>
      <c r="D5103" s="6" t="s">
        <v>4970</v>
      </c>
      <c r="E5103" s="3">
        <v>2</v>
      </c>
    </row>
    <row r="5104" spans="1:5" ht="18.75">
      <c r="A5104" s="38">
        <v>5102</v>
      </c>
      <c r="B5104" s="38"/>
      <c r="C5104" s="38" t="s">
        <v>16955</v>
      </c>
      <c r="D5104" s="6" t="s">
        <v>4971</v>
      </c>
      <c r="E5104" s="3">
        <v>2</v>
      </c>
    </row>
    <row r="5105" spans="1:5" ht="33">
      <c r="A5105" s="38">
        <v>5103</v>
      </c>
      <c r="B5105" s="38"/>
      <c r="C5105" s="38" t="s">
        <v>16956</v>
      </c>
      <c r="D5105" s="6" t="s">
        <v>4972</v>
      </c>
      <c r="E5105" s="3">
        <v>2</v>
      </c>
    </row>
    <row r="5106" spans="1:5" ht="33">
      <c r="A5106" s="38">
        <v>5104</v>
      </c>
      <c r="B5106" s="38"/>
      <c r="C5106" s="38" t="s">
        <v>16957</v>
      </c>
      <c r="D5106" s="6" t="s">
        <v>4973</v>
      </c>
      <c r="E5106" s="3">
        <v>2</v>
      </c>
    </row>
    <row r="5107" spans="1:5" ht="33">
      <c r="A5107" s="38">
        <v>5105</v>
      </c>
      <c r="B5107" s="38"/>
      <c r="C5107" s="38" t="s">
        <v>16958</v>
      </c>
      <c r="D5107" s="6" t="s">
        <v>4974</v>
      </c>
      <c r="E5107" s="3">
        <v>2</v>
      </c>
    </row>
    <row r="5108" spans="1:5" ht="33">
      <c r="A5108" s="38">
        <v>5106</v>
      </c>
      <c r="B5108" s="38"/>
      <c r="C5108" s="38" t="s">
        <v>16959</v>
      </c>
      <c r="D5108" s="6" t="s">
        <v>4975</v>
      </c>
      <c r="E5108" s="3">
        <v>2</v>
      </c>
    </row>
    <row r="5109" spans="1:5" ht="33">
      <c r="A5109" s="38">
        <v>5107</v>
      </c>
      <c r="B5109" s="38"/>
      <c r="C5109" s="38" t="s">
        <v>16960</v>
      </c>
      <c r="D5109" s="6" t="s">
        <v>4976</v>
      </c>
      <c r="E5109" s="3">
        <v>2</v>
      </c>
    </row>
    <row r="5110" spans="1:5" ht="33">
      <c r="A5110" s="38">
        <v>5108</v>
      </c>
      <c r="B5110" s="38"/>
      <c r="C5110" s="38" t="s">
        <v>16961</v>
      </c>
      <c r="D5110" s="6" t="s">
        <v>4977</v>
      </c>
      <c r="E5110" s="3">
        <v>2</v>
      </c>
    </row>
    <row r="5111" spans="1:5" ht="33">
      <c r="A5111" s="38">
        <v>5109</v>
      </c>
      <c r="B5111" s="38"/>
      <c r="C5111" s="38" t="s">
        <v>16962</v>
      </c>
      <c r="D5111" s="6" t="s">
        <v>4978</v>
      </c>
      <c r="E5111" s="3">
        <v>2</v>
      </c>
    </row>
    <row r="5112" spans="1:5" ht="33">
      <c r="A5112" s="38">
        <v>5110</v>
      </c>
      <c r="B5112" s="38"/>
      <c r="C5112" s="38" t="s">
        <v>16963</v>
      </c>
      <c r="D5112" s="6" t="s">
        <v>4979</v>
      </c>
      <c r="E5112" s="3">
        <v>2</v>
      </c>
    </row>
    <row r="5113" spans="1:5" ht="33">
      <c r="A5113" s="38">
        <v>5111</v>
      </c>
      <c r="B5113" s="38"/>
      <c r="C5113" s="38" t="s">
        <v>16964</v>
      </c>
      <c r="D5113" s="6" t="s">
        <v>4980</v>
      </c>
      <c r="E5113" s="3">
        <v>2</v>
      </c>
    </row>
    <row r="5114" spans="1:5" ht="18.75">
      <c r="A5114" s="38">
        <v>5112</v>
      </c>
      <c r="B5114" s="38"/>
      <c r="C5114" s="38" t="s">
        <v>16965</v>
      </c>
      <c r="D5114" s="6" t="s">
        <v>4981</v>
      </c>
      <c r="E5114" s="3">
        <v>0</v>
      </c>
    </row>
    <row r="5115" spans="1:5" ht="18.75">
      <c r="A5115" s="38">
        <v>5113</v>
      </c>
      <c r="B5115" s="38"/>
      <c r="C5115" s="38" t="s">
        <v>16966</v>
      </c>
      <c r="D5115" s="6" t="s">
        <v>4982</v>
      </c>
      <c r="E5115" s="3">
        <v>0</v>
      </c>
    </row>
    <row r="5116" spans="1:5" ht="18.75">
      <c r="A5116" s="38">
        <v>5114</v>
      </c>
      <c r="B5116" s="38"/>
      <c r="C5116" s="38" t="s">
        <v>16967</v>
      </c>
      <c r="D5116" s="6" t="s">
        <v>4983</v>
      </c>
      <c r="E5116" s="3">
        <v>0</v>
      </c>
    </row>
    <row r="5117" spans="1:5" ht="18.75">
      <c r="A5117" s="38">
        <v>5115</v>
      </c>
      <c r="B5117" s="38"/>
      <c r="C5117" s="38" t="s">
        <v>16968</v>
      </c>
      <c r="D5117" s="6" t="s">
        <v>4984</v>
      </c>
      <c r="E5117" s="3">
        <v>2</v>
      </c>
    </row>
    <row r="5118" spans="1:5" ht="18.75">
      <c r="A5118" s="38">
        <v>5116</v>
      </c>
      <c r="B5118" s="38"/>
      <c r="C5118" s="38" t="s">
        <v>16969</v>
      </c>
      <c r="D5118" s="6" t="s">
        <v>4985</v>
      </c>
      <c r="E5118" s="3">
        <v>2</v>
      </c>
    </row>
    <row r="5119" spans="1:5" ht="18.75">
      <c r="A5119" s="38">
        <v>5117</v>
      </c>
      <c r="B5119" s="38"/>
      <c r="C5119" s="38" t="s">
        <v>16970</v>
      </c>
      <c r="D5119" s="6" t="s">
        <v>4986</v>
      </c>
      <c r="E5119" s="3">
        <v>2</v>
      </c>
    </row>
    <row r="5120" spans="1:5" ht="18.75">
      <c r="A5120" s="38">
        <v>5118</v>
      </c>
      <c r="B5120" s="38"/>
      <c r="C5120" s="38" t="s">
        <v>16971</v>
      </c>
      <c r="D5120" s="6" t="s">
        <v>4987</v>
      </c>
      <c r="E5120" s="3">
        <v>2</v>
      </c>
    </row>
    <row r="5121" spans="1:5" ht="18.75">
      <c r="A5121" s="38">
        <v>5119</v>
      </c>
      <c r="B5121" s="38"/>
      <c r="C5121" s="38" t="s">
        <v>16972</v>
      </c>
      <c r="D5121" s="6" t="s">
        <v>4988</v>
      </c>
      <c r="E5121" s="3">
        <v>2</v>
      </c>
    </row>
    <row r="5122" spans="1:5" ht="18.75">
      <c r="A5122" s="38">
        <v>5120</v>
      </c>
      <c r="B5122" s="38"/>
      <c r="C5122" s="38" t="s">
        <v>16973</v>
      </c>
      <c r="D5122" s="6" t="s">
        <v>4989</v>
      </c>
      <c r="E5122" s="3">
        <v>2</v>
      </c>
    </row>
    <row r="5123" spans="1:5" ht="18.75">
      <c r="A5123" s="38">
        <v>5121</v>
      </c>
      <c r="B5123" s="38"/>
      <c r="C5123" s="38" t="s">
        <v>16974</v>
      </c>
      <c r="D5123" s="6" t="s">
        <v>4990</v>
      </c>
      <c r="E5123" s="3">
        <v>2</v>
      </c>
    </row>
    <row r="5124" spans="1:5" ht="18.75">
      <c r="A5124" s="38">
        <v>5122</v>
      </c>
      <c r="B5124" s="38"/>
      <c r="C5124" s="38" t="s">
        <v>16975</v>
      </c>
      <c r="D5124" s="6" t="s">
        <v>4991</v>
      </c>
      <c r="E5124" s="3">
        <v>2</v>
      </c>
    </row>
    <row r="5125" spans="1:5" ht="33">
      <c r="A5125" s="38">
        <v>5123</v>
      </c>
      <c r="B5125" s="38"/>
      <c r="C5125" s="38" t="s">
        <v>16976</v>
      </c>
      <c r="D5125" s="6" t="s">
        <v>4992</v>
      </c>
      <c r="E5125" s="3">
        <v>2</v>
      </c>
    </row>
    <row r="5126" spans="1:5" ht="18.75">
      <c r="A5126" s="38">
        <v>5124</v>
      </c>
      <c r="B5126" s="38"/>
      <c r="C5126" s="38" t="s">
        <v>16977</v>
      </c>
      <c r="D5126" s="6" t="s">
        <v>4993</v>
      </c>
      <c r="E5126" s="3">
        <v>2</v>
      </c>
    </row>
    <row r="5127" spans="1:5" ht="18.75">
      <c r="A5127" s="38">
        <v>5125</v>
      </c>
      <c r="B5127" s="38"/>
      <c r="C5127" s="38" t="s">
        <v>16978</v>
      </c>
      <c r="D5127" s="6" t="s">
        <v>4994</v>
      </c>
      <c r="E5127" s="3">
        <v>2</v>
      </c>
    </row>
    <row r="5128" spans="1:5" ht="18.75">
      <c r="A5128" s="38">
        <v>5126</v>
      </c>
      <c r="B5128" s="38"/>
      <c r="C5128" s="38" t="s">
        <v>16979</v>
      </c>
      <c r="D5128" s="6" t="s">
        <v>4995</v>
      </c>
      <c r="E5128" s="3">
        <v>2</v>
      </c>
    </row>
    <row r="5129" spans="1:5" ht="18.75">
      <c r="A5129" s="38">
        <v>5127</v>
      </c>
      <c r="B5129" s="38"/>
      <c r="C5129" s="38" t="s">
        <v>16980</v>
      </c>
      <c r="D5129" s="6" t="s">
        <v>4996</v>
      </c>
      <c r="E5129" s="3">
        <v>2</v>
      </c>
    </row>
    <row r="5130" spans="1:5" ht="18.75">
      <c r="A5130" s="38">
        <v>5128</v>
      </c>
      <c r="B5130" s="38"/>
      <c r="C5130" s="38" t="s">
        <v>16981</v>
      </c>
      <c r="D5130" s="6" t="s">
        <v>4997</v>
      </c>
      <c r="E5130" s="3">
        <v>2</v>
      </c>
    </row>
    <row r="5131" spans="1:5" ht="18.75">
      <c r="A5131" s="38">
        <v>5129</v>
      </c>
      <c r="B5131" s="38"/>
      <c r="C5131" s="38" t="s">
        <v>16982</v>
      </c>
      <c r="D5131" s="6" t="s">
        <v>4998</v>
      </c>
      <c r="E5131" s="3">
        <v>2</v>
      </c>
    </row>
    <row r="5132" spans="1:5" ht="18.75">
      <c r="A5132" s="38">
        <v>5130</v>
      </c>
      <c r="B5132" s="38"/>
      <c r="C5132" s="38" t="s">
        <v>16983</v>
      </c>
      <c r="D5132" s="6" t="s">
        <v>4999</v>
      </c>
      <c r="E5132" s="3">
        <v>2</v>
      </c>
    </row>
    <row r="5133" spans="1:5" ht="18.75">
      <c r="A5133" s="38">
        <v>5131</v>
      </c>
      <c r="B5133" s="38"/>
      <c r="C5133" s="38" t="s">
        <v>16984</v>
      </c>
      <c r="D5133" s="6" t="s">
        <v>5000</v>
      </c>
      <c r="E5133" s="3">
        <v>2</v>
      </c>
    </row>
    <row r="5134" spans="1:5" ht="18.75">
      <c r="A5134" s="38">
        <v>5132</v>
      </c>
      <c r="B5134" s="38"/>
      <c r="C5134" s="38" t="s">
        <v>16985</v>
      </c>
      <c r="D5134" s="6" t="s">
        <v>5001</v>
      </c>
      <c r="E5134" s="3">
        <v>2</v>
      </c>
    </row>
    <row r="5135" spans="1:5" ht="18.75">
      <c r="A5135" s="38">
        <v>5133</v>
      </c>
      <c r="B5135" s="38"/>
      <c r="C5135" s="38" t="s">
        <v>16986</v>
      </c>
      <c r="D5135" s="6" t="s">
        <v>5002</v>
      </c>
      <c r="E5135" s="3">
        <v>2</v>
      </c>
    </row>
    <row r="5136" spans="1:5" ht="18.75">
      <c r="A5136" s="38">
        <v>5134</v>
      </c>
      <c r="B5136" s="38"/>
      <c r="C5136" s="38" t="s">
        <v>16987</v>
      </c>
      <c r="D5136" s="6" t="s">
        <v>5003</v>
      </c>
      <c r="E5136" s="3">
        <v>2</v>
      </c>
    </row>
    <row r="5137" spans="1:5" ht="18.75">
      <c r="A5137" s="38">
        <v>5135</v>
      </c>
      <c r="B5137" s="38"/>
      <c r="C5137" s="38" t="s">
        <v>16988</v>
      </c>
      <c r="D5137" s="6" t="s">
        <v>5004</v>
      </c>
      <c r="E5137" s="3">
        <v>2</v>
      </c>
    </row>
    <row r="5138" spans="1:5" ht="18.75">
      <c r="A5138" s="38">
        <v>5136</v>
      </c>
      <c r="B5138" s="38"/>
      <c r="C5138" s="38" t="s">
        <v>16989</v>
      </c>
      <c r="D5138" s="6" t="s">
        <v>5005</v>
      </c>
      <c r="E5138" s="3">
        <v>2</v>
      </c>
    </row>
    <row r="5139" spans="1:5" ht="18.75">
      <c r="A5139" s="38">
        <v>5137</v>
      </c>
      <c r="B5139" s="38"/>
      <c r="C5139" s="38" t="s">
        <v>16990</v>
      </c>
      <c r="D5139" s="6" t="s">
        <v>5006</v>
      </c>
      <c r="E5139" s="3">
        <v>2</v>
      </c>
    </row>
    <row r="5140" spans="1:5" ht="18.75">
      <c r="A5140" s="38">
        <v>5138</v>
      </c>
      <c r="B5140" s="38"/>
      <c r="C5140" s="38" t="s">
        <v>16991</v>
      </c>
      <c r="D5140" s="6" t="s">
        <v>5007</v>
      </c>
      <c r="E5140" s="3">
        <v>2</v>
      </c>
    </row>
    <row r="5141" spans="1:5" ht="18.75">
      <c r="A5141" s="38">
        <v>5139</v>
      </c>
      <c r="B5141" s="38"/>
      <c r="C5141" s="38" t="s">
        <v>16992</v>
      </c>
      <c r="D5141" s="6" t="s">
        <v>5008</v>
      </c>
      <c r="E5141" s="3">
        <v>2</v>
      </c>
    </row>
    <row r="5142" spans="1:5" ht="18.75">
      <c r="A5142" s="38">
        <v>5140</v>
      </c>
      <c r="B5142" s="38"/>
      <c r="C5142" s="38" t="s">
        <v>16993</v>
      </c>
      <c r="D5142" s="6" t="s">
        <v>5009</v>
      </c>
      <c r="E5142" s="3">
        <v>2</v>
      </c>
    </row>
    <row r="5143" spans="1:5" ht="18.75">
      <c r="A5143" s="38">
        <v>5141</v>
      </c>
      <c r="B5143" s="38"/>
      <c r="C5143" s="38" t="s">
        <v>16994</v>
      </c>
      <c r="D5143" s="6" t="s">
        <v>5010</v>
      </c>
      <c r="E5143" s="3">
        <v>2</v>
      </c>
    </row>
    <row r="5144" spans="1:5" ht="18.75">
      <c r="A5144" s="38">
        <v>5142</v>
      </c>
      <c r="B5144" s="38"/>
      <c r="C5144" s="38" t="s">
        <v>16995</v>
      </c>
      <c r="D5144" s="6" t="s">
        <v>5011</v>
      </c>
      <c r="E5144" s="3">
        <v>2</v>
      </c>
    </row>
    <row r="5145" spans="1:5" ht="18.75">
      <c r="A5145" s="38">
        <v>5143</v>
      </c>
      <c r="B5145" s="38"/>
      <c r="C5145" s="38" t="s">
        <v>16996</v>
      </c>
      <c r="D5145" s="6" t="s">
        <v>5012</v>
      </c>
      <c r="E5145" s="3">
        <v>2</v>
      </c>
    </row>
    <row r="5146" spans="1:5" ht="18.75">
      <c r="A5146" s="38">
        <v>5144</v>
      </c>
      <c r="B5146" s="38"/>
      <c r="C5146" s="38" t="s">
        <v>16997</v>
      </c>
      <c r="D5146" s="6" t="s">
        <v>5013</v>
      </c>
      <c r="E5146" s="3">
        <v>2</v>
      </c>
    </row>
    <row r="5147" spans="1:5" ht="18.75">
      <c r="A5147" s="38">
        <v>5145</v>
      </c>
      <c r="B5147" s="38"/>
      <c r="C5147" s="38" t="s">
        <v>16998</v>
      </c>
      <c r="D5147" s="6" t="s">
        <v>5014</v>
      </c>
      <c r="E5147" s="3">
        <v>2</v>
      </c>
    </row>
    <row r="5148" spans="1:5" ht="18.75">
      <c r="A5148" s="38">
        <v>5146</v>
      </c>
      <c r="B5148" s="38"/>
      <c r="C5148" s="38" t="s">
        <v>16999</v>
      </c>
      <c r="D5148" s="6" t="s">
        <v>5015</v>
      </c>
      <c r="E5148" s="3">
        <v>2</v>
      </c>
    </row>
    <row r="5149" spans="1:5" ht="18.75">
      <c r="A5149" s="38">
        <v>5147</v>
      </c>
      <c r="B5149" s="38"/>
      <c r="C5149" s="38" t="s">
        <v>17000</v>
      </c>
      <c r="D5149" s="6" t="s">
        <v>5016</v>
      </c>
      <c r="E5149" s="3">
        <v>2</v>
      </c>
    </row>
    <row r="5150" spans="1:5" ht="18.75">
      <c r="A5150" s="38">
        <v>5148</v>
      </c>
      <c r="B5150" s="38"/>
      <c r="C5150" s="38" t="s">
        <v>17001</v>
      </c>
      <c r="D5150" s="6" t="s">
        <v>5017</v>
      </c>
      <c r="E5150" s="3">
        <v>2</v>
      </c>
    </row>
    <row r="5151" spans="1:5" ht="18.75">
      <c r="A5151" s="38">
        <v>5149</v>
      </c>
      <c r="B5151" s="38"/>
      <c r="C5151" s="38" t="s">
        <v>17002</v>
      </c>
      <c r="D5151" s="6" t="s">
        <v>5018</v>
      </c>
      <c r="E5151" s="3">
        <v>2</v>
      </c>
    </row>
    <row r="5152" spans="1:5" ht="18.75">
      <c r="A5152" s="38">
        <v>5150</v>
      </c>
      <c r="B5152" s="38"/>
      <c r="C5152" s="38" t="s">
        <v>17003</v>
      </c>
      <c r="D5152" s="6" t="s">
        <v>5019</v>
      </c>
      <c r="E5152" s="3">
        <v>2</v>
      </c>
    </row>
    <row r="5153" spans="1:5" ht="18.75">
      <c r="A5153" s="38">
        <v>5151</v>
      </c>
      <c r="B5153" s="38"/>
      <c r="C5153" s="38" t="s">
        <v>17004</v>
      </c>
      <c r="D5153" s="6" t="s">
        <v>5020</v>
      </c>
      <c r="E5153" s="3">
        <v>2</v>
      </c>
    </row>
    <row r="5154" spans="1:5" ht="18.75">
      <c r="A5154" s="38">
        <v>5152</v>
      </c>
      <c r="B5154" s="38"/>
      <c r="C5154" s="38" t="s">
        <v>17005</v>
      </c>
      <c r="D5154" s="6" t="s">
        <v>5021</v>
      </c>
      <c r="E5154" s="3">
        <v>2</v>
      </c>
    </row>
    <row r="5155" spans="1:5" ht="18.75">
      <c r="A5155" s="38">
        <v>5153</v>
      </c>
      <c r="B5155" s="38"/>
      <c r="C5155" s="38" t="s">
        <v>17006</v>
      </c>
      <c r="D5155" s="6" t="s">
        <v>5022</v>
      </c>
      <c r="E5155" s="3">
        <v>2</v>
      </c>
    </row>
    <row r="5156" spans="1:5" ht="18.75">
      <c r="A5156" s="38">
        <v>5154</v>
      </c>
      <c r="B5156" s="38"/>
      <c r="C5156" s="38" t="s">
        <v>17007</v>
      </c>
      <c r="D5156" s="6" t="s">
        <v>5023</v>
      </c>
      <c r="E5156" s="3">
        <v>2</v>
      </c>
    </row>
    <row r="5157" spans="1:5" ht="18.75">
      <c r="A5157" s="38">
        <v>5155</v>
      </c>
      <c r="B5157" s="38"/>
      <c r="C5157" s="38" t="s">
        <v>17008</v>
      </c>
      <c r="D5157" s="6" t="s">
        <v>5024</v>
      </c>
      <c r="E5157" s="3">
        <v>2</v>
      </c>
    </row>
    <row r="5158" spans="1:5" ht="18.75">
      <c r="A5158" s="38">
        <v>5156</v>
      </c>
      <c r="B5158" s="38"/>
      <c r="C5158" s="38" t="s">
        <v>17009</v>
      </c>
      <c r="D5158" s="6" t="s">
        <v>5025</v>
      </c>
      <c r="E5158" s="3">
        <v>2</v>
      </c>
    </row>
    <row r="5159" spans="1:5" ht="18.75">
      <c r="A5159" s="38">
        <v>5157</v>
      </c>
      <c r="B5159" s="38"/>
      <c r="C5159" s="38" t="s">
        <v>17010</v>
      </c>
      <c r="D5159" s="6" t="s">
        <v>5026</v>
      </c>
      <c r="E5159" s="3">
        <v>2</v>
      </c>
    </row>
    <row r="5160" spans="1:5" ht="18.75">
      <c r="A5160" s="38">
        <v>5158</v>
      </c>
      <c r="B5160" s="38"/>
      <c r="C5160" s="38" t="s">
        <v>17011</v>
      </c>
      <c r="D5160" s="6" t="s">
        <v>5027</v>
      </c>
      <c r="E5160" s="3">
        <v>2</v>
      </c>
    </row>
    <row r="5161" spans="1:5" ht="33">
      <c r="A5161" s="38">
        <v>5159</v>
      </c>
      <c r="B5161" s="38"/>
      <c r="C5161" s="38" t="s">
        <v>17012</v>
      </c>
      <c r="D5161" s="6" t="s">
        <v>5028</v>
      </c>
      <c r="E5161" s="3">
        <v>2</v>
      </c>
    </row>
    <row r="5162" spans="1:5" ht="33">
      <c r="A5162" s="38">
        <v>5160</v>
      </c>
      <c r="B5162" s="38"/>
      <c r="C5162" s="38" t="s">
        <v>17013</v>
      </c>
      <c r="D5162" s="6" t="s">
        <v>5029</v>
      </c>
      <c r="E5162" s="3">
        <v>2</v>
      </c>
    </row>
    <row r="5163" spans="1:5" ht="18.75">
      <c r="A5163" s="38">
        <v>5161</v>
      </c>
      <c r="B5163" s="38"/>
      <c r="C5163" s="38" t="s">
        <v>17014</v>
      </c>
      <c r="D5163" s="6" t="s">
        <v>5030</v>
      </c>
      <c r="E5163" s="3">
        <v>2</v>
      </c>
    </row>
    <row r="5164" spans="1:5" ht="18.75">
      <c r="A5164" s="38">
        <v>5162</v>
      </c>
      <c r="B5164" s="38"/>
      <c r="C5164" s="38" t="s">
        <v>17015</v>
      </c>
      <c r="D5164" s="6" t="s">
        <v>5031</v>
      </c>
      <c r="E5164" s="3">
        <v>2</v>
      </c>
    </row>
    <row r="5165" spans="1:5" ht="18.75">
      <c r="A5165" s="38">
        <v>5163</v>
      </c>
      <c r="B5165" s="38"/>
      <c r="C5165" s="38" t="s">
        <v>17016</v>
      </c>
      <c r="D5165" s="6" t="s">
        <v>5032</v>
      </c>
      <c r="E5165" s="3">
        <v>2</v>
      </c>
    </row>
    <row r="5166" spans="1:5" ht="18.75">
      <c r="A5166" s="38">
        <v>5164</v>
      </c>
      <c r="B5166" s="38"/>
      <c r="C5166" s="38" t="s">
        <v>17017</v>
      </c>
      <c r="D5166" s="6" t="s">
        <v>5033</v>
      </c>
      <c r="E5166" s="3">
        <v>2</v>
      </c>
    </row>
    <row r="5167" spans="1:5" ht="18.75">
      <c r="A5167" s="38">
        <v>5165</v>
      </c>
      <c r="B5167" s="38"/>
      <c r="C5167" s="38" t="s">
        <v>17018</v>
      </c>
      <c r="D5167" s="6" t="s">
        <v>5034</v>
      </c>
      <c r="E5167" s="3">
        <v>2</v>
      </c>
    </row>
    <row r="5168" spans="1:5" ht="18.75">
      <c r="A5168" s="38">
        <v>5166</v>
      </c>
      <c r="B5168" s="38"/>
      <c r="C5168" s="38" t="s">
        <v>17019</v>
      </c>
      <c r="D5168" s="6" t="s">
        <v>5035</v>
      </c>
      <c r="E5168" s="3">
        <v>2</v>
      </c>
    </row>
    <row r="5169" spans="1:5" ht="33">
      <c r="A5169" s="38">
        <v>5167</v>
      </c>
      <c r="B5169" s="38"/>
      <c r="C5169" s="38" t="s">
        <v>17020</v>
      </c>
      <c r="D5169" s="6" t="s">
        <v>5036</v>
      </c>
      <c r="E5169" s="3">
        <v>2</v>
      </c>
    </row>
    <row r="5170" spans="1:5" ht="18.75">
      <c r="A5170" s="38">
        <v>5168</v>
      </c>
      <c r="B5170" s="38"/>
      <c r="C5170" s="38" t="s">
        <v>17021</v>
      </c>
      <c r="D5170" s="6" t="s">
        <v>5037</v>
      </c>
      <c r="E5170" s="3">
        <v>4</v>
      </c>
    </row>
    <row r="5171" spans="1:5" ht="18.75">
      <c r="A5171" s="38">
        <v>5169</v>
      </c>
      <c r="B5171" s="38"/>
      <c r="C5171" s="38" t="s">
        <v>17022</v>
      </c>
      <c r="D5171" s="6" t="s">
        <v>5038</v>
      </c>
      <c r="E5171" s="3">
        <v>2</v>
      </c>
    </row>
    <row r="5172" spans="1:5" ht="18.75">
      <c r="A5172" s="38">
        <v>5170</v>
      </c>
      <c r="B5172" s="38"/>
      <c r="C5172" s="38" t="s">
        <v>17023</v>
      </c>
      <c r="D5172" s="6" t="s">
        <v>5039</v>
      </c>
      <c r="E5172" s="3">
        <v>2</v>
      </c>
    </row>
    <row r="5173" spans="1:5" ht="18.75">
      <c r="A5173" s="38">
        <v>5171</v>
      </c>
      <c r="B5173" s="38"/>
      <c r="C5173" s="38" t="s">
        <v>17024</v>
      </c>
      <c r="D5173" s="6" t="s">
        <v>5040</v>
      </c>
      <c r="E5173" s="3">
        <v>2</v>
      </c>
    </row>
    <row r="5174" spans="1:5" ht="18.75">
      <c r="A5174" s="38">
        <v>5172</v>
      </c>
      <c r="B5174" s="38"/>
      <c r="C5174" s="38" t="s">
        <v>17025</v>
      </c>
      <c r="D5174" s="6" t="s">
        <v>5041</v>
      </c>
      <c r="E5174" s="3">
        <v>4</v>
      </c>
    </row>
    <row r="5175" spans="1:5" ht="18.75">
      <c r="A5175" s="38">
        <v>5173</v>
      </c>
      <c r="B5175" s="38"/>
      <c r="C5175" s="38" t="s">
        <v>17026</v>
      </c>
      <c r="D5175" s="6" t="s">
        <v>5042</v>
      </c>
      <c r="E5175" s="3">
        <v>4</v>
      </c>
    </row>
    <row r="5176" spans="1:5" ht="18.75">
      <c r="A5176" s="38">
        <v>5174</v>
      </c>
      <c r="B5176" s="38"/>
      <c r="C5176" s="38" t="s">
        <v>17027</v>
      </c>
      <c r="D5176" s="6" t="s">
        <v>5043</v>
      </c>
      <c r="E5176" s="3">
        <v>4</v>
      </c>
    </row>
    <row r="5177" spans="1:5" ht="33">
      <c r="A5177" s="38">
        <v>5175</v>
      </c>
      <c r="B5177" s="38"/>
      <c r="C5177" s="38" t="s">
        <v>17028</v>
      </c>
      <c r="D5177" s="6" t="s">
        <v>5044</v>
      </c>
      <c r="E5177" s="3">
        <v>4</v>
      </c>
    </row>
    <row r="5178" spans="1:5" ht="18.75">
      <c r="A5178" s="38">
        <v>5176</v>
      </c>
      <c r="B5178" s="38"/>
      <c r="C5178" s="38" t="s">
        <v>17029</v>
      </c>
      <c r="D5178" s="6" t="s">
        <v>5045</v>
      </c>
      <c r="E5178" s="3">
        <v>4</v>
      </c>
    </row>
    <row r="5179" spans="1:5" ht="18.75">
      <c r="A5179" s="38">
        <v>5177</v>
      </c>
      <c r="B5179" s="38"/>
      <c r="C5179" s="38" t="s">
        <v>17030</v>
      </c>
      <c r="D5179" s="6" t="s">
        <v>5046</v>
      </c>
      <c r="E5179" s="3">
        <v>4</v>
      </c>
    </row>
    <row r="5180" spans="1:5" ht="18.75">
      <c r="A5180" s="38">
        <v>5178</v>
      </c>
      <c r="B5180" s="38"/>
      <c r="C5180" s="38" t="s">
        <v>17031</v>
      </c>
      <c r="D5180" s="6" t="s">
        <v>5047</v>
      </c>
      <c r="E5180" s="3">
        <v>4</v>
      </c>
    </row>
    <row r="5181" spans="1:5" ht="18.75">
      <c r="A5181" s="38">
        <v>5179</v>
      </c>
      <c r="B5181" s="38"/>
      <c r="C5181" s="38" t="s">
        <v>17032</v>
      </c>
      <c r="D5181" s="6" t="s">
        <v>5048</v>
      </c>
      <c r="E5181" s="3">
        <v>4</v>
      </c>
    </row>
    <row r="5182" spans="1:5" ht="18.75">
      <c r="A5182" s="38">
        <v>5180</v>
      </c>
      <c r="B5182" s="38"/>
      <c r="C5182" s="38" t="s">
        <v>17033</v>
      </c>
      <c r="D5182" s="6" t="s">
        <v>5049</v>
      </c>
      <c r="E5182" s="3">
        <v>4</v>
      </c>
    </row>
    <row r="5183" spans="1:5" ht="18.75">
      <c r="A5183" s="38">
        <v>5181</v>
      </c>
      <c r="B5183" s="38"/>
      <c r="C5183" s="38" t="s">
        <v>17034</v>
      </c>
      <c r="D5183" s="6" t="s">
        <v>5050</v>
      </c>
      <c r="E5183" s="3">
        <v>4</v>
      </c>
    </row>
    <row r="5184" spans="1:5" ht="18.75">
      <c r="A5184" s="38">
        <v>5182</v>
      </c>
      <c r="B5184" s="38"/>
      <c r="C5184" s="38" t="s">
        <v>17035</v>
      </c>
      <c r="D5184" s="6" t="s">
        <v>5051</v>
      </c>
      <c r="E5184" s="3">
        <v>2</v>
      </c>
    </row>
    <row r="5185" spans="1:5" ht="18.75">
      <c r="A5185" s="38">
        <v>5183</v>
      </c>
      <c r="B5185" s="38"/>
      <c r="C5185" s="38" t="s">
        <v>17036</v>
      </c>
      <c r="D5185" s="6" t="s">
        <v>5052</v>
      </c>
      <c r="E5185" s="3">
        <v>2</v>
      </c>
    </row>
    <row r="5186" spans="1:5" ht="18.75">
      <c r="A5186" s="38">
        <v>5184</v>
      </c>
      <c r="B5186" s="38"/>
      <c r="C5186" s="38" t="s">
        <v>17037</v>
      </c>
      <c r="D5186" s="6" t="s">
        <v>5053</v>
      </c>
      <c r="E5186" s="3">
        <v>2</v>
      </c>
    </row>
    <row r="5187" spans="1:5" ht="18.75">
      <c r="A5187" s="38">
        <v>5185</v>
      </c>
      <c r="B5187" s="38"/>
      <c r="C5187" s="38" t="s">
        <v>17038</v>
      </c>
      <c r="D5187" s="6" t="s">
        <v>5054</v>
      </c>
      <c r="E5187" s="3">
        <v>2</v>
      </c>
    </row>
    <row r="5188" spans="1:5" ht="18.75">
      <c r="A5188" s="38">
        <v>5186</v>
      </c>
      <c r="B5188" s="38"/>
      <c r="C5188" s="38" t="s">
        <v>17039</v>
      </c>
      <c r="D5188" s="6" t="s">
        <v>5055</v>
      </c>
      <c r="E5188" s="3">
        <v>2</v>
      </c>
    </row>
    <row r="5189" spans="1:5" ht="18.75">
      <c r="A5189" s="38">
        <v>5187</v>
      </c>
      <c r="B5189" s="38"/>
      <c r="C5189" s="38" t="s">
        <v>17040</v>
      </c>
      <c r="D5189" s="6" t="s">
        <v>5056</v>
      </c>
      <c r="E5189" s="3">
        <v>2</v>
      </c>
    </row>
    <row r="5190" spans="1:5" ht="18.75">
      <c r="A5190" s="38">
        <v>5188</v>
      </c>
      <c r="B5190" s="38"/>
      <c r="C5190" s="38" t="s">
        <v>17041</v>
      </c>
      <c r="D5190" s="6" t="s">
        <v>5057</v>
      </c>
      <c r="E5190" s="3">
        <v>4</v>
      </c>
    </row>
    <row r="5191" spans="1:5" ht="18.75">
      <c r="A5191" s="38">
        <v>5189</v>
      </c>
      <c r="B5191" s="38"/>
      <c r="C5191" s="38" t="s">
        <v>17042</v>
      </c>
      <c r="D5191" s="6" t="s">
        <v>5058</v>
      </c>
      <c r="E5191" s="3">
        <v>4</v>
      </c>
    </row>
    <row r="5192" spans="1:5" ht="18.75">
      <c r="A5192" s="38">
        <v>5190</v>
      </c>
      <c r="B5192" s="38"/>
      <c r="C5192" s="38" t="s">
        <v>17043</v>
      </c>
      <c r="D5192" s="6" t="s">
        <v>5059</v>
      </c>
      <c r="E5192" s="3">
        <v>4</v>
      </c>
    </row>
    <row r="5193" spans="1:5" ht="18.75">
      <c r="A5193" s="38">
        <v>5191</v>
      </c>
      <c r="B5193" s="38"/>
      <c r="C5193" s="38" t="s">
        <v>17044</v>
      </c>
      <c r="D5193" s="6" t="s">
        <v>5060</v>
      </c>
      <c r="E5193" s="3">
        <v>4</v>
      </c>
    </row>
    <row r="5194" spans="1:5" ht="18.75">
      <c r="A5194" s="38">
        <v>5192</v>
      </c>
      <c r="B5194" s="38"/>
      <c r="C5194" s="38" t="s">
        <v>17045</v>
      </c>
      <c r="D5194" s="6" t="s">
        <v>5061</v>
      </c>
      <c r="E5194" s="3">
        <v>4</v>
      </c>
    </row>
    <row r="5195" spans="1:5" ht="18.75">
      <c r="A5195" s="38">
        <v>5193</v>
      </c>
      <c r="B5195" s="38"/>
      <c r="C5195" s="38" t="s">
        <v>17046</v>
      </c>
      <c r="D5195" s="6" t="s">
        <v>5062</v>
      </c>
      <c r="E5195" s="3">
        <v>2</v>
      </c>
    </row>
    <row r="5196" spans="1:5" ht="18.75">
      <c r="A5196" s="38">
        <v>5194</v>
      </c>
      <c r="B5196" s="38"/>
      <c r="C5196" s="38" t="s">
        <v>17047</v>
      </c>
      <c r="D5196" s="6" t="s">
        <v>5063</v>
      </c>
      <c r="E5196" s="3">
        <v>2</v>
      </c>
    </row>
    <row r="5197" spans="1:5" ht="18.75">
      <c r="A5197" s="38">
        <v>5195</v>
      </c>
      <c r="B5197" s="38"/>
      <c r="C5197" s="38" t="s">
        <v>17048</v>
      </c>
      <c r="D5197" s="6" t="s">
        <v>5064</v>
      </c>
      <c r="E5197" s="3">
        <v>2</v>
      </c>
    </row>
    <row r="5198" spans="1:5" ht="18.75">
      <c r="A5198" s="38">
        <v>5196</v>
      </c>
      <c r="B5198" s="38"/>
      <c r="C5198" s="38" t="s">
        <v>17049</v>
      </c>
      <c r="D5198" s="6" t="s">
        <v>5065</v>
      </c>
      <c r="E5198" s="3">
        <v>4</v>
      </c>
    </row>
    <row r="5199" spans="1:5" ht="18.75">
      <c r="A5199" s="38">
        <v>5197</v>
      </c>
      <c r="B5199" s="38"/>
      <c r="C5199" s="38" t="s">
        <v>17050</v>
      </c>
      <c r="D5199" s="6" t="s">
        <v>5066</v>
      </c>
      <c r="E5199" s="3">
        <v>4</v>
      </c>
    </row>
    <row r="5200" spans="1:5" ht="18.75">
      <c r="A5200" s="38">
        <v>5198</v>
      </c>
      <c r="B5200" s="38"/>
      <c r="C5200" s="38" t="s">
        <v>17051</v>
      </c>
      <c r="D5200" s="6" t="s">
        <v>5067</v>
      </c>
      <c r="E5200" s="3">
        <v>4</v>
      </c>
    </row>
    <row r="5201" spans="1:5" ht="18.75">
      <c r="A5201" s="38">
        <v>5199</v>
      </c>
      <c r="B5201" s="38"/>
      <c r="C5201" s="38" t="s">
        <v>17052</v>
      </c>
      <c r="D5201" s="6" t="s">
        <v>5068</v>
      </c>
      <c r="E5201" s="3">
        <v>4</v>
      </c>
    </row>
    <row r="5202" spans="1:5" ht="18.75">
      <c r="A5202" s="38">
        <v>5200</v>
      </c>
      <c r="B5202" s="38"/>
      <c r="C5202" s="38" t="s">
        <v>17053</v>
      </c>
      <c r="D5202" s="6" t="s">
        <v>5069</v>
      </c>
      <c r="E5202" s="3">
        <v>2</v>
      </c>
    </row>
    <row r="5203" spans="1:5" ht="18.75">
      <c r="A5203" s="38">
        <v>5201</v>
      </c>
      <c r="B5203" s="38"/>
      <c r="C5203" s="38" t="s">
        <v>17054</v>
      </c>
      <c r="D5203" s="6" t="s">
        <v>5070</v>
      </c>
      <c r="E5203" s="3">
        <v>4</v>
      </c>
    </row>
    <row r="5204" spans="1:5" ht="18.75">
      <c r="A5204" s="38">
        <v>5202</v>
      </c>
      <c r="B5204" s="38"/>
      <c r="C5204" s="38" t="s">
        <v>17055</v>
      </c>
      <c r="D5204" s="6" t="s">
        <v>5071</v>
      </c>
      <c r="E5204" s="3">
        <v>4</v>
      </c>
    </row>
    <row r="5205" spans="1:5" ht="18.75">
      <c r="A5205" s="38">
        <v>5203</v>
      </c>
      <c r="B5205" s="38"/>
      <c r="C5205" s="38" t="s">
        <v>17056</v>
      </c>
      <c r="D5205" s="6" t="s">
        <v>5072</v>
      </c>
      <c r="E5205" s="3">
        <v>4</v>
      </c>
    </row>
    <row r="5206" spans="1:5" ht="18.75">
      <c r="A5206" s="38">
        <v>5204</v>
      </c>
      <c r="B5206" s="38"/>
      <c r="C5206" s="38" t="s">
        <v>17057</v>
      </c>
      <c r="D5206" s="6" t="s">
        <v>5073</v>
      </c>
      <c r="E5206" s="3">
        <v>4</v>
      </c>
    </row>
    <row r="5207" spans="1:5" ht="18.75">
      <c r="A5207" s="38">
        <v>5205</v>
      </c>
      <c r="B5207" s="38"/>
      <c r="C5207" s="38" t="s">
        <v>17058</v>
      </c>
      <c r="D5207" s="6" t="s">
        <v>5074</v>
      </c>
      <c r="E5207" s="3">
        <v>4</v>
      </c>
    </row>
    <row r="5208" spans="1:5" ht="18.75">
      <c r="A5208" s="38">
        <v>5206</v>
      </c>
      <c r="B5208" s="38"/>
      <c r="C5208" s="38" t="s">
        <v>17059</v>
      </c>
      <c r="D5208" s="6" t="s">
        <v>5075</v>
      </c>
      <c r="E5208" s="3">
        <v>4</v>
      </c>
    </row>
    <row r="5209" spans="1:5" ht="18.75">
      <c r="A5209" s="38">
        <v>5207</v>
      </c>
      <c r="B5209" s="38"/>
      <c r="C5209" s="38" t="s">
        <v>17060</v>
      </c>
      <c r="D5209" s="6" t="s">
        <v>5076</v>
      </c>
      <c r="E5209" s="3">
        <v>2</v>
      </c>
    </row>
    <row r="5210" spans="1:5" ht="18.75">
      <c r="A5210" s="38">
        <v>5208</v>
      </c>
      <c r="B5210" s="38"/>
      <c r="C5210" s="38" t="s">
        <v>17061</v>
      </c>
      <c r="D5210" s="6" t="s">
        <v>5077</v>
      </c>
      <c r="E5210" s="3">
        <v>2</v>
      </c>
    </row>
    <row r="5211" spans="1:5" ht="18.75">
      <c r="A5211" s="38">
        <v>5209</v>
      </c>
      <c r="B5211" s="38"/>
      <c r="C5211" s="38" t="s">
        <v>17062</v>
      </c>
      <c r="D5211" s="6" t="s">
        <v>5078</v>
      </c>
      <c r="E5211" s="3">
        <v>4</v>
      </c>
    </row>
    <row r="5212" spans="1:5" ht="18.75">
      <c r="A5212" s="38">
        <v>5210</v>
      </c>
      <c r="B5212" s="38"/>
      <c r="C5212" s="38" t="s">
        <v>17063</v>
      </c>
      <c r="D5212" s="6" t="s">
        <v>5079</v>
      </c>
      <c r="E5212" s="3">
        <v>4</v>
      </c>
    </row>
    <row r="5213" spans="1:5" ht="18.75">
      <c r="A5213" s="38">
        <v>5211</v>
      </c>
      <c r="B5213" s="38"/>
      <c r="C5213" s="38" t="s">
        <v>17064</v>
      </c>
      <c r="D5213" s="6" t="s">
        <v>5080</v>
      </c>
      <c r="E5213" s="3">
        <v>4</v>
      </c>
    </row>
    <row r="5214" spans="1:5" ht="18.75">
      <c r="A5214" s="38">
        <v>5212</v>
      </c>
      <c r="B5214" s="38"/>
      <c r="C5214" s="38" t="s">
        <v>17065</v>
      </c>
      <c r="D5214" s="6" t="s">
        <v>5081</v>
      </c>
      <c r="E5214" s="3">
        <v>4</v>
      </c>
    </row>
    <row r="5215" spans="1:5" ht="18.75">
      <c r="A5215" s="38">
        <v>5213</v>
      </c>
      <c r="B5215" s="38"/>
      <c r="C5215" s="38" t="s">
        <v>17066</v>
      </c>
      <c r="D5215" s="6" t="s">
        <v>5082</v>
      </c>
      <c r="E5215" s="3">
        <v>4</v>
      </c>
    </row>
    <row r="5216" spans="1:5" ht="18.75">
      <c r="A5216" s="38">
        <v>5214</v>
      </c>
      <c r="B5216" s="38"/>
      <c r="C5216" s="38" t="s">
        <v>17067</v>
      </c>
      <c r="D5216" s="6" t="s">
        <v>5083</v>
      </c>
      <c r="E5216" s="3">
        <v>2</v>
      </c>
    </row>
    <row r="5217" spans="1:5" ht="18.75">
      <c r="A5217" s="38">
        <v>5215</v>
      </c>
      <c r="B5217" s="38"/>
      <c r="C5217" s="38" t="s">
        <v>17068</v>
      </c>
      <c r="D5217" s="6" t="s">
        <v>5084</v>
      </c>
      <c r="E5217" s="3">
        <v>2</v>
      </c>
    </row>
    <row r="5218" spans="1:5" ht="18.75">
      <c r="A5218" s="38">
        <v>5216</v>
      </c>
      <c r="B5218" s="38"/>
      <c r="C5218" s="38" t="s">
        <v>17069</v>
      </c>
      <c r="D5218" s="6" t="s">
        <v>5085</v>
      </c>
      <c r="E5218" s="3">
        <v>2</v>
      </c>
    </row>
    <row r="5219" spans="1:5" ht="18.75">
      <c r="A5219" s="38">
        <v>5217</v>
      </c>
      <c r="B5219" s="38"/>
      <c r="C5219" s="38" t="s">
        <v>17070</v>
      </c>
      <c r="D5219" s="6" t="s">
        <v>5086</v>
      </c>
      <c r="E5219" s="3">
        <v>2</v>
      </c>
    </row>
    <row r="5220" spans="1:5" ht="18.75">
      <c r="A5220" s="38">
        <v>5218</v>
      </c>
      <c r="B5220" s="38"/>
      <c r="C5220" s="38" t="s">
        <v>17071</v>
      </c>
      <c r="D5220" s="6" t="s">
        <v>5087</v>
      </c>
      <c r="E5220" s="3">
        <v>4</v>
      </c>
    </row>
    <row r="5221" spans="1:5" ht="18.75">
      <c r="A5221" s="38">
        <v>5219</v>
      </c>
      <c r="B5221" s="38"/>
      <c r="C5221" s="38" t="s">
        <v>17072</v>
      </c>
      <c r="D5221" s="6" t="s">
        <v>5088</v>
      </c>
      <c r="E5221" s="3">
        <v>4</v>
      </c>
    </row>
    <row r="5222" spans="1:5" ht="18.75">
      <c r="A5222" s="38">
        <v>5220</v>
      </c>
      <c r="B5222" s="38"/>
      <c r="C5222" s="38" t="s">
        <v>17073</v>
      </c>
      <c r="D5222" s="6" t="s">
        <v>5089</v>
      </c>
      <c r="E5222" s="3">
        <v>4</v>
      </c>
    </row>
    <row r="5223" spans="1:5" ht="18.75">
      <c r="A5223" s="38">
        <v>5221</v>
      </c>
      <c r="B5223" s="38"/>
      <c r="C5223" s="38" t="s">
        <v>17074</v>
      </c>
      <c r="D5223" s="6" t="s">
        <v>5090</v>
      </c>
      <c r="E5223" s="3">
        <v>4</v>
      </c>
    </row>
    <row r="5224" spans="1:5" ht="18.75">
      <c r="A5224" s="38">
        <v>5222</v>
      </c>
      <c r="B5224" s="38"/>
      <c r="C5224" s="38" t="s">
        <v>17075</v>
      </c>
      <c r="D5224" s="6" t="s">
        <v>5091</v>
      </c>
      <c r="E5224" s="3">
        <v>2</v>
      </c>
    </row>
    <row r="5225" spans="1:5" ht="18.75">
      <c r="A5225" s="38">
        <v>5223</v>
      </c>
      <c r="B5225" s="38"/>
      <c r="C5225" s="38" t="s">
        <v>17076</v>
      </c>
      <c r="D5225" s="6" t="s">
        <v>5092</v>
      </c>
      <c r="E5225" s="3">
        <v>2</v>
      </c>
    </row>
    <row r="5226" spans="1:5" ht="18.75">
      <c r="A5226" s="38">
        <v>5224</v>
      </c>
      <c r="B5226" s="38"/>
      <c r="C5226" s="38" t="s">
        <v>17077</v>
      </c>
      <c r="D5226" s="6" t="s">
        <v>5093</v>
      </c>
      <c r="E5226" s="3">
        <v>2</v>
      </c>
    </row>
    <row r="5227" spans="1:5" ht="33">
      <c r="A5227" s="38">
        <v>5225</v>
      </c>
      <c r="B5227" s="38"/>
      <c r="C5227" s="38" t="s">
        <v>17078</v>
      </c>
      <c r="D5227" s="6" t="s">
        <v>5094</v>
      </c>
      <c r="E5227" s="3">
        <v>2</v>
      </c>
    </row>
    <row r="5228" spans="1:5" ht="18.75">
      <c r="A5228" s="38">
        <v>5226</v>
      </c>
      <c r="B5228" s="38"/>
      <c r="C5228" s="38" t="s">
        <v>17079</v>
      </c>
      <c r="D5228" s="6" t="s">
        <v>5095</v>
      </c>
      <c r="E5228" s="3">
        <v>2</v>
      </c>
    </row>
    <row r="5229" spans="1:5" ht="33">
      <c r="A5229" s="38">
        <v>5227</v>
      </c>
      <c r="B5229" s="38"/>
      <c r="C5229" s="38" t="s">
        <v>17080</v>
      </c>
      <c r="D5229" s="6" t="s">
        <v>5096</v>
      </c>
      <c r="E5229" s="3">
        <v>2</v>
      </c>
    </row>
    <row r="5230" spans="1:5" ht="18.75">
      <c r="A5230" s="38">
        <v>5228</v>
      </c>
      <c r="B5230" s="38"/>
      <c r="C5230" s="38" t="s">
        <v>17081</v>
      </c>
      <c r="D5230" s="6" t="s">
        <v>5097</v>
      </c>
      <c r="E5230" s="3">
        <v>2</v>
      </c>
    </row>
    <row r="5231" spans="1:5" ht="18.75">
      <c r="A5231" s="38">
        <v>5229</v>
      </c>
      <c r="B5231" s="38"/>
      <c r="C5231" s="38" t="s">
        <v>17082</v>
      </c>
      <c r="D5231" s="6" t="s">
        <v>5098</v>
      </c>
      <c r="E5231" s="3">
        <v>2</v>
      </c>
    </row>
    <row r="5232" spans="1:5" ht="18.75">
      <c r="A5232" s="38">
        <v>5230</v>
      </c>
      <c r="B5232" s="38"/>
      <c r="C5232" s="38" t="s">
        <v>17083</v>
      </c>
      <c r="D5232" s="6" t="s">
        <v>5099</v>
      </c>
      <c r="E5232" s="3">
        <v>2</v>
      </c>
    </row>
    <row r="5233" spans="1:5" ht="18.75">
      <c r="A5233" s="38">
        <v>5231</v>
      </c>
      <c r="B5233" s="38"/>
      <c r="C5233" s="38" t="s">
        <v>17084</v>
      </c>
      <c r="D5233" s="6" t="s">
        <v>5100</v>
      </c>
      <c r="E5233" s="3">
        <v>2</v>
      </c>
    </row>
    <row r="5234" spans="1:5" ht="18.75">
      <c r="A5234" s="38">
        <v>5232</v>
      </c>
      <c r="B5234" s="38"/>
      <c r="C5234" s="38" t="s">
        <v>17085</v>
      </c>
      <c r="D5234" s="6" t="s">
        <v>5101</v>
      </c>
      <c r="E5234" s="3">
        <v>2</v>
      </c>
    </row>
    <row r="5235" spans="1:5" ht="18.75">
      <c r="A5235" s="38">
        <v>5233</v>
      </c>
      <c r="B5235" s="38"/>
      <c r="C5235" s="38" t="s">
        <v>17086</v>
      </c>
      <c r="D5235" s="6" t="s">
        <v>5102</v>
      </c>
      <c r="E5235" s="3">
        <v>2</v>
      </c>
    </row>
    <row r="5236" spans="1:5" ht="18.75">
      <c r="A5236" s="38">
        <v>5234</v>
      </c>
      <c r="B5236" s="38"/>
      <c r="C5236" s="38" t="s">
        <v>17087</v>
      </c>
      <c r="D5236" s="6" t="s">
        <v>5103</v>
      </c>
      <c r="E5236" s="3">
        <v>2</v>
      </c>
    </row>
    <row r="5237" spans="1:5" ht="18.75">
      <c r="A5237" s="38">
        <v>5235</v>
      </c>
      <c r="B5237" s="38"/>
      <c r="C5237" s="38" t="s">
        <v>17088</v>
      </c>
      <c r="D5237" s="6" t="s">
        <v>5104</v>
      </c>
      <c r="E5237" s="3">
        <v>2</v>
      </c>
    </row>
    <row r="5238" spans="1:5" ht="18.75">
      <c r="A5238" s="38">
        <v>5236</v>
      </c>
      <c r="B5238" s="38"/>
      <c r="C5238" s="38" t="s">
        <v>17089</v>
      </c>
      <c r="D5238" s="6" t="s">
        <v>5105</v>
      </c>
      <c r="E5238" s="3">
        <v>2</v>
      </c>
    </row>
    <row r="5239" spans="1:5" ht="18.75">
      <c r="A5239" s="38">
        <v>5237</v>
      </c>
      <c r="B5239" s="38"/>
      <c r="C5239" s="38" t="s">
        <v>17090</v>
      </c>
      <c r="D5239" s="6" t="s">
        <v>5106</v>
      </c>
      <c r="E5239" s="3">
        <v>4</v>
      </c>
    </row>
    <row r="5240" spans="1:5" ht="18.75">
      <c r="A5240" s="38">
        <v>5238</v>
      </c>
      <c r="B5240" s="38"/>
      <c r="C5240" s="38" t="s">
        <v>17091</v>
      </c>
      <c r="D5240" s="6" t="s">
        <v>5107</v>
      </c>
      <c r="E5240" s="3">
        <v>4</v>
      </c>
    </row>
    <row r="5241" spans="1:5" ht="18.75">
      <c r="A5241" s="38">
        <v>5239</v>
      </c>
      <c r="B5241" s="38"/>
      <c r="C5241" s="38" t="s">
        <v>17092</v>
      </c>
      <c r="D5241" s="6" t="s">
        <v>5108</v>
      </c>
      <c r="E5241" s="3">
        <v>4</v>
      </c>
    </row>
    <row r="5242" spans="1:5" ht="18.75">
      <c r="A5242" s="38">
        <v>5240</v>
      </c>
      <c r="B5242" s="38"/>
      <c r="C5242" s="38" t="s">
        <v>17093</v>
      </c>
      <c r="D5242" s="6" t="s">
        <v>5109</v>
      </c>
      <c r="E5242" s="3">
        <v>2</v>
      </c>
    </row>
    <row r="5243" spans="1:5" ht="18.75">
      <c r="A5243" s="38">
        <v>5241</v>
      </c>
      <c r="B5243" s="38"/>
      <c r="C5243" s="38" t="s">
        <v>17094</v>
      </c>
      <c r="D5243" s="6" t="s">
        <v>5110</v>
      </c>
      <c r="E5243" s="3">
        <v>2</v>
      </c>
    </row>
    <row r="5244" spans="1:5" ht="18.75">
      <c r="A5244" s="38">
        <v>5242</v>
      </c>
      <c r="B5244" s="38"/>
      <c r="C5244" s="38" t="s">
        <v>17095</v>
      </c>
      <c r="D5244" s="6" t="s">
        <v>5111</v>
      </c>
      <c r="E5244" s="3">
        <v>2</v>
      </c>
    </row>
    <row r="5245" spans="1:5" ht="18.75">
      <c r="A5245" s="38">
        <v>5243</v>
      </c>
      <c r="B5245" s="38"/>
      <c r="C5245" s="38" t="s">
        <v>17096</v>
      </c>
      <c r="D5245" s="6" t="s">
        <v>5112</v>
      </c>
      <c r="E5245" s="3">
        <v>2</v>
      </c>
    </row>
    <row r="5246" spans="1:5" ht="18.75">
      <c r="A5246" s="38">
        <v>5244</v>
      </c>
      <c r="B5246" s="38"/>
      <c r="C5246" s="38" t="s">
        <v>17097</v>
      </c>
      <c r="D5246" s="6" t="s">
        <v>5113</v>
      </c>
      <c r="E5246" s="3">
        <v>4</v>
      </c>
    </row>
    <row r="5247" spans="1:5" ht="18.75">
      <c r="A5247" s="38">
        <v>5245</v>
      </c>
      <c r="B5247" s="38"/>
      <c r="C5247" s="38" t="s">
        <v>17098</v>
      </c>
      <c r="D5247" s="6" t="s">
        <v>5114</v>
      </c>
      <c r="E5247" s="3">
        <v>2</v>
      </c>
    </row>
    <row r="5248" spans="1:5" ht="18.75">
      <c r="A5248" s="38">
        <v>5246</v>
      </c>
      <c r="B5248" s="38"/>
      <c r="C5248" s="38" t="s">
        <v>17099</v>
      </c>
      <c r="D5248" s="6" t="s">
        <v>5115</v>
      </c>
      <c r="E5248" s="3">
        <v>2</v>
      </c>
    </row>
    <row r="5249" spans="1:5" ht="18.75">
      <c r="A5249" s="38">
        <v>5247</v>
      </c>
      <c r="B5249" s="38"/>
      <c r="C5249" s="38" t="s">
        <v>17100</v>
      </c>
      <c r="D5249" s="6" t="s">
        <v>5116</v>
      </c>
      <c r="E5249" s="3">
        <v>2</v>
      </c>
    </row>
    <row r="5250" spans="1:5" ht="18.75">
      <c r="A5250" s="38">
        <v>5248</v>
      </c>
      <c r="B5250" s="38"/>
      <c r="C5250" s="38" t="s">
        <v>17101</v>
      </c>
      <c r="D5250" s="6" t="s">
        <v>5117</v>
      </c>
      <c r="E5250" s="3">
        <v>2</v>
      </c>
    </row>
    <row r="5251" spans="1:5" ht="18.75">
      <c r="A5251" s="38">
        <v>5249</v>
      </c>
      <c r="B5251" s="38"/>
      <c r="C5251" s="38" t="s">
        <v>17102</v>
      </c>
      <c r="D5251" s="6" t="s">
        <v>5118</v>
      </c>
      <c r="E5251" s="3">
        <v>2</v>
      </c>
    </row>
    <row r="5252" spans="1:5" ht="49.5">
      <c r="A5252" s="38">
        <v>5250</v>
      </c>
      <c r="B5252" s="38"/>
      <c r="C5252" s="38" t="s">
        <v>17103</v>
      </c>
      <c r="D5252" s="6" t="s">
        <v>5119</v>
      </c>
      <c r="E5252" s="3">
        <v>4</v>
      </c>
    </row>
    <row r="5253" spans="1:5" ht="18.75">
      <c r="A5253" s="38">
        <v>5251</v>
      </c>
      <c r="B5253" s="38"/>
      <c r="C5253" s="38" t="s">
        <v>17104</v>
      </c>
      <c r="D5253" s="6" t="s">
        <v>5120</v>
      </c>
      <c r="E5253" s="3">
        <v>4</v>
      </c>
    </row>
    <row r="5254" spans="1:5" ht="33">
      <c r="A5254" s="38">
        <v>5252</v>
      </c>
      <c r="B5254" s="38"/>
      <c r="C5254" s="38" t="s">
        <v>17105</v>
      </c>
      <c r="D5254" s="6" t="s">
        <v>5121</v>
      </c>
      <c r="E5254" s="3">
        <v>4</v>
      </c>
    </row>
    <row r="5255" spans="1:5" ht="18.75">
      <c r="A5255" s="38">
        <v>5253</v>
      </c>
      <c r="B5255" s="38"/>
      <c r="C5255" s="38" t="s">
        <v>17106</v>
      </c>
      <c r="D5255" s="6" t="s">
        <v>5122</v>
      </c>
      <c r="E5255" s="3">
        <v>2</v>
      </c>
    </row>
    <row r="5256" spans="1:5" ht="18.75">
      <c r="A5256" s="38">
        <v>5254</v>
      </c>
      <c r="B5256" s="38"/>
      <c r="C5256" s="38" t="s">
        <v>17107</v>
      </c>
      <c r="D5256" s="6" t="s">
        <v>5123</v>
      </c>
      <c r="E5256" s="3">
        <v>4</v>
      </c>
    </row>
    <row r="5257" spans="1:5" ht="18.75">
      <c r="A5257" s="38">
        <v>5255</v>
      </c>
      <c r="B5257" s="38"/>
      <c r="C5257" s="38" t="s">
        <v>17108</v>
      </c>
      <c r="D5257" s="6" t="s">
        <v>5124</v>
      </c>
      <c r="E5257" s="3">
        <v>4</v>
      </c>
    </row>
    <row r="5258" spans="1:5" ht="18.75">
      <c r="A5258" s="38">
        <v>5256</v>
      </c>
      <c r="B5258" s="38"/>
      <c r="C5258" s="38" t="s">
        <v>17109</v>
      </c>
      <c r="D5258" s="6" t="s">
        <v>5125</v>
      </c>
      <c r="E5258" s="3">
        <v>4</v>
      </c>
    </row>
    <row r="5259" spans="1:5" ht="18.75">
      <c r="A5259" s="38">
        <v>5257</v>
      </c>
      <c r="B5259" s="38"/>
      <c r="C5259" s="38" t="s">
        <v>17110</v>
      </c>
      <c r="D5259" s="6" t="s">
        <v>5126</v>
      </c>
      <c r="E5259" s="3">
        <v>4</v>
      </c>
    </row>
    <row r="5260" spans="1:5" ht="18.75">
      <c r="A5260" s="38">
        <v>5258</v>
      </c>
      <c r="B5260" s="38"/>
      <c r="C5260" s="38" t="s">
        <v>17111</v>
      </c>
      <c r="D5260" s="6" t="s">
        <v>5127</v>
      </c>
      <c r="E5260" s="3">
        <v>4</v>
      </c>
    </row>
    <row r="5261" spans="1:5" ht="18.75">
      <c r="A5261" s="38">
        <v>5259</v>
      </c>
      <c r="B5261" s="38"/>
      <c r="C5261" s="38" t="s">
        <v>17112</v>
      </c>
      <c r="D5261" s="6" t="s">
        <v>5128</v>
      </c>
      <c r="E5261" s="3">
        <v>4</v>
      </c>
    </row>
    <row r="5262" spans="1:5" ht="18.75">
      <c r="A5262" s="38">
        <v>5260</v>
      </c>
      <c r="B5262" s="38"/>
      <c r="C5262" s="38" t="s">
        <v>17113</v>
      </c>
      <c r="D5262" s="6" t="s">
        <v>5129</v>
      </c>
      <c r="E5262" s="3">
        <v>4</v>
      </c>
    </row>
    <row r="5263" spans="1:5" ht="18.75">
      <c r="A5263" s="38">
        <v>5261</v>
      </c>
      <c r="B5263" s="38"/>
      <c r="C5263" s="38" t="s">
        <v>17114</v>
      </c>
      <c r="D5263" s="6" t="s">
        <v>5130</v>
      </c>
      <c r="E5263" s="3">
        <v>4</v>
      </c>
    </row>
    <row r="5264" spans="1:5" ht="18.75">
      <c r="A5264" s="38">
        <v>5262</v>
      </c>
      <c r="B5264" s="38"/>
      <c r="C5264" s="38" t="s">
        <v>17115</v>
      </c>
      <c r="D5264" s="6" t="s">
        <v>5131</v>
      </c>
      <c r="E5264" s="3">
        <v>4</v>
      </c>
    </row>
    <row r="5265" spans="1:5" ht="18.75">
      <c r="A5265" s="38">
        <v>5263</v>
      </c>
      <c r="B5265" s="38"/>
      <c r="C5265" s="38" t="s">
        <v>17116</v>
      </c>
      <c r="D5265" s="6" t="s">
        <v>5132</v>
      </c>
      <c r="E5265" s="3">
        <v>4</v>
      </c>
    </row>
    <row r="5266" spans="1:5" ht="18.75">
      <c r="A5266" s="38">
        <v>5264</v>
      </c>
      <c r="B5266" s="38"/>
      <c r="C5266" s="38" t="s">
        <v>17117</v>
      </c>
      <c r="D5266" s="6" t="s">
        <v>5133</v>
      </c>
      <c r="E5266" s="3">
        <v>4</v>
      </c>
    </row>
    <row r="5267" spans="1:5" ht="18.75">
      <c r="A5267" s="38">
        <v>5265</v>
      </c>
      <c r="B5267" s="38"/>
      <c r="C5267" s="38" t="s">
        <v>17118</v>
      </c>
      <c r="D5267" s="6" t="s">
        <v>5134</v>
      </c>
      <c r="E5267" s="3">
        <v>4</v>
      </c>
    </row>
    <row r="5268" spans="1:5" ht="18.75">
      <c r="A5268" s="38">
        <v>5266</v>
      </c>
      <c r="B5268" s="38"/>
      <c r="C5268" s="38" t="s">
        <v>17119</v>
      </c>
      <c r="D5268" s="6" t="s">
        <v>5135</v>
      </c>
      <c r="E5268" s="3">
        <v>4</v>
      </c>
    </row>
    <row r="5269" spans="1:5" ht="33">
      <c r="A5269" s="38">
        <v>5267</v>
      </c>
      <c r="B5269" s="38"/>
      <c r="C5269" s="38" t="s">
        <v>17120</v>
      </c>
      <c r="D5269" s="6" t="s">
        <v>5136</v>
      </c>
      <c r="E5269" s="3">
        <v>2</v>
      </c>
    </row>
    <row r="5270" spans="1:5" ht="33">
      <c r="A5270" s="38">
        <v>5268</v>
      </c>
      <c r="B5270" s="38"/>
      <c r="C5270" s="38" t="s">
        <v>17121</v>
      </c>
      <c r="D5270" s="6" t="s">
        <v>5137</v>
      </c>
      <c r="E5270" s="3">
        <v>2</v>
      </c>
    </row>
    <row r="5271" spans="1:5" ht="33">
      <c r="A5271" s="38">
        <v>5269</v>
      </c>
      <c r="B5271" s="38"/>
      <c r="C5271" s="38" t="s">
        <v>17122</v>
      </c>
      <c r="D5271" s="6" t="s">
        <v>5138</v>
      </c>
      <c r="E5271" s="3">
        <v>2</v>
      </c>
    </row>
    <row r="5272" spans="1:5" ht="33">
      <c r="A5272" s="38">
        <v>5270</v>
      </c>
      <c r="B5272" s="38"/>
      <c r="C5272" s="38" t="s">
        <v>17123</v>
      </c>
      <c r="D5272" s="6" t="s">
        <v>5139</v>
      </c>
      <c r="E5272" s="3">
        <v>2</v>
      </c>
    </row>
    <row r="5273" spans="1:5" ht="33">
      <c r="A5273" s="38">
        <v>5271</v>
      </c>
      <c r="B5273" s="38"/>
      <c r="C5273" s="38" t="s">
        <v>17124</v>
      </c>
      <c r="D5273" s="6" t="s">
        <v>5140</v>
      </c>
      <c r="E5273" s="3">
        <v>2</v>
      </c>
    </row>
    <row r="5274" spans="1:5" ht="33">
      <c r="A5274" s="38">
        <v>5272</v>
      </c>
      <c r="B5274" s="38"/>
      <c r="C5274" s="38" t="s">
        <v>17125</v>
      </c>
      <c r="D5274" s="6" t="s">
        <v>5141</v>
      </c>
      <c r="E5274" s="3">
        <v>2</v>
      </c>
    </row>
    <row r="5275" spans="1:5" ht="33">
      <c r="A5275" s="38">
        <v>5273</v>
      </c>
      <c r="B5275" s="38"/>
      <c r="C5275" s="38" t="s">
        <v>17126</v>
      </c>
      <c r="D5275" s="6" t="s">
        <v>5142</v>
      </c>
      <c r="E5275" s="3">
        <v>2</v>
      </c>
    </row>
    <row r="5276" spans="1:5" ht="33">
      <c r="A5276" s="38">
        <v>5274</v>
      </c>
      <c r="B5276" s="38"/>
      <c r="C5276" s="38" t="s">
        <v>17127</v>
      </c>
      <c r="D5276" s="6" t="s">
        <v>5143</v>
      </c>
      <c r="E5276" s="3">
        <v>2</v>
      </c>
    </row>
    <row r="5277" spans="1:5" ht="33">
      <c r="A5277" s="38">
        <v>5275</v>
      </c>
      <c r="B5277" s="38"/>
      <c r="C5277" s="38" t="s">
        <v>17128</v>
      </c>
      <c r="D5277" s="6" t="s">
        <v>5144</v>
      </c>
      <c r="E5277" s="3">
        <v>2</v>
      </c>
    </row>
    <row r="5278" spans="1:5" ht="33">
      <c r="A5278" s="38">
        <v>5276</v>
      </c>
      <c r="B5278" s="38"/>
      <c r="C5278" s="38" t="s">
        <v>17129</v>
      </c>
      <c r="D5278" s="6" t="s">
        <v>5145</v>
      </c>
      <c r="E5278" s="3">
        <v>2</v>
      </c>
    </row>
    <row r="5279" spans="1:5" ht="33">
      <c r="A5279" s="38">
        <v>5277</v>
      </c>
      <c r="B5279" s="38"/>
      <c r="C5279" s="38" t="s">
        <v>17130</v>
      </c>
      <c r="D5279" s="6" t="s">
        <v>5146</v>
      </c>
      <c r="E5279" s="3">
        <v>2</v>
      </c>
    </row>
    <row r="5280" spans="1:5" ht="33">
      <c r="A5280" s="38">
        <v>5278</v>
      </c>
      <c r="B5280" s="38"/>
      <c r="C5280" s="38" t="s">
        <v>17131</v>
      </c>
      <c r="D5280" s="6" t="s">
        <v>5147</v>
      </c>
      <c r="E5280" s="3">
        <v>2</v>
      </c>
    </row>
    <row r="5281" spans="1:5" ht="33">
      <c r="A5281" s="38">
        <v>5279</v>
      </c>
      <c r="B5281" s="38"/>
      <c r="C5281" s="38" t="s">
        <v>17132</v>
      </c>
      <c r="D5281" s="6" t="s">
        <v>5148</v>
      </c>
      <c r="E5281" s="3">
        <v>2</v>
      </c>
    </row>
    <row r="5282" spans="1:5" ht="33">
      <c r="A5282" s="38">
        <v>5280</v>
      </c>
      <c r="B5282" s="38"/>
      <c r="C5282" s="38" t="s">
        <v>17133</v>
      </c>
      <c r="D5282" s="6" t="s">
        <v>5149</v>
      </c>
      <c r="E5282" s="3">
        <v>2</v>
      </c>
    </row>
    <row r="5283" spans="1:5" ht="33">
      <c r="A5283" s="38">
        <v>5281</v>
      </c>
      <c r="B5283" s="38"/>
      <c r="C5283" s="38" t="s">
        <v>17134</v>
      </c>
      <c r="D5283" s="6" t="s">
        <v>5150</v>
      </c>
      <c r="E5283" s="3">
        <v>2</v>
      </c>
    </row>
    <row r="5284" spans="1:5" ht="33">
      <c r="A5284" s="38">
        <v>5282</v>
      </c>
      <c r="B5284" s="38"/>
      <c r="C5284" s="38" t="s">
        <v>17135</v>
      </c>
      <c r="D5284" s="6" t="s">
        <v>5151</v>
      </c>
      <c r="E5284" s="3">
        <v>2</v>
      </c>
    </row>
    <row r="5285" spans="1:5" ht="33">
      <c r="A5285" s="38">
        <v>5283</v>
      </c>
      <c r="B5285" s="38"/>
      <c r="C5285" s="38" t="s">
        <v>17136</v>
      </c>
      <c r="D5285" s="6" t="s">
        <v>5152</v>
      </c>
      <c r="E5285" s="3">
        <v>2</v>
      </c>
    </row>
    <row r="5286" spans="1:5" ht="33">
      <c r="A5286" s="38">
        <v>5284</v>
      </c>
      <c r="B5286" s="38"/>
      <c r="C5286" s="38" t="s">
        <v>17137</v>
      </c>
      <c r="D5286" s="6" t="s">
        <v>5153</v>
      </c>
      <c r="E5286" s="3">
        <v>2</v>
      </c>
    </row>
    <row r="5287" spans="1:5" ht="33">
      <c r="A5287" s="38">
        <v>5285</v>
      </c>
      <c r="B5287" s="38"/>
      <c r="C5287" s="38" t="s">
        <v>17138</v>
      </c>
      <c r="D5287" s="6" t="s">
        <v>5154</v>
      </c>
      <c r="E5287" s="3">
        <v>4</v>
      </c>
    </row>
    <row r="5288" spans="1:5" ht="33">
      <c r="A5288" s="38">
        <v>5286</v>
      </c>
      <c r="B5288" s="38"/>
      <c r="C5288" s="38" t="s">
        <v>17139</v>
      </c>
      <c r="D5288" s="6" t="s">
        <v>5155</v>
      </c>
      <c r="E5288" s="3">
        <v>4</v>
      </c>
    </row>
    <row r="5289" spans="1:5" ht="33">
      <c r="A5289" s="38">
        <v>5287</v>
      </c>
      <c r="B5289" s="38"/>
      <c r="C5289" s="38" t="s">
        <v>17140</v>
      </c>
      <c r="D5289" s="6" t="s">
        <v>5156</v>
      </c>
      <c r="E5289" s="3">
        <v>4</v>
      </c>
    </row>
    <row r="5290" spans="1:5" ht="18.75">
      <c r="A5290" s="38">
        <v>5288</v>
      </c>
      <c r="B5290" s="38"/>
      <c r="C5290" s="38" t="s">
        <v>17141</v>
      </c>
      <c r="D5290" s="6" t="s">
        <v>5157</v>
      </c>
      <c r="E5290" s="3">
        <v>4</v>
      </c>
    </row>
    <row r="5291" spans="1:5" ht="33">
      <c r="A5291" s="38">
        <v>5289</v>
      </c>
      <c r="B5291" s="38"/>
      <c r="C5291" s="38" t="s">
        <v>17142</v>
      </c>
      <c r="D5291" s="6" t="s">
        <v>5158</v>
      </c>
      <c r="E5291" s="3">
        <v>4</v>
      </c>
    </row>
    <row r="5292" spans="1:5" ht="33">
      <c r="A5292" s="38">
        <v>5290</v>
      </c>
      <c r="B5292" s="38"/>
      <c r="C5292" s="38" t="s">
        <v>17143</v>
      </c>
      <c r="D5292" s="6" t="s">
        <v>5159</v>
      </c>
      <c r="E5292" s="3">
        <v>4</v>
      </c>
    </row>
    <row r="5293" spans="1:5" ht="33">
      <c r="A5293" s="38">
        <v>5291</v>
      </c>
      <c r="B5293" s="38"/>
      <c r="C5293" s="38" t="s">
        <v>17144</v>
      </c>
      <c r="D5293" s="6" t="s">
        <v>5160</v>
      </c>
      <c r="E5293" s="3">
        <v>4</v>
      </c>
    </row>
    <row r="5294" spans="1:5" ht="18.75">
      <c r="A5294" s="38">
        <v>5292</v>
      </c>
      <c r="B5294" s="38"/>
      <c r="C5294" s="38" t="s">
        <v>17145</v>
      </c>
      <c r="D5294" s="6" t="s">
        <v>5161</v>
      </c>
      <c r="E5294" s="3">
        <v>4</v>
      </c>
    </row>
    <row r="5295" spans="1:5" ht="18.75">
      <c r="A5295" s="38">
        <v>5293</v>
      </c>
      <c r="B5295" s="38"/>
      <c r="C5295" s="38" t="s">
        <v>17146</v>
      </c>
      <c r="D5295" s="6" t="s">
        <v>5162</v>
      </c>
      <c r="E5295" s="3">
        <v>4</v>
      </c>
    </row>
    <row r="5296" spans="1:5" ht="18.75">
      <c r="A5296" s="38">
        <v>5294</v>
      </c>
      <c r="B5296" s="38"/>
      <c r="C5296" s="38" t="s">
        <v>17147</v>
      </c>
      <c r="D5296" s="6" t="s">
        <v>5163</v>
      </c>
      <c r="E5296" s="3">
        <v>4</v>
      </c>
    </row>
    <row r="5297" spans="1:5" ht="33">
      <c r="A5297" s="38">
        <v>5295</v>
      </c>
      <c r="B5297" s="38"/>
      <c r="C5297" s="38" t="s">
        <v>17148</v>
      </c>
      <c r="D5297" s="6" t="s">
        <v>5164</v>
      </c>
      <c r="E5297" s="3">
        <v>4</v>
      </c>
    </row>
    <row r="5298" spans="1:5" ht="18.75">
      <c r="A5298" s="38">
        <v>5296</v>
      </c>
      <c r="B5298" s="38"/>
      <c r="C5298" s="38" t="s">
        <v>17149</v>
      </c>
      <c r="D5298" s="6" t="s">
        <v>5165</v>
      </c>
      <c r="E5298" s="3">
        <v>4</v>
      </c>
    </row>
    <row r="5299" spans="1:5" ht="33">
      <c r="A5299" s="38">
        <v>5297</v>
      </c>
      <c r="B5299" s="38"/>
      <c r="C5299" s="38" t="s">
        <v>17150</v>
      </c>
      <c r="D5299" s="6" t="s">
        <v>5166</v>
      </c>
      <c r="E5299" s="3">
        <v>4</v>
      </c>
    </row>
    <row r="5300" spans="1:5" ht="49.5">
      <c r="A5300" s="38">
        <v>5298</v>
      </c>
      <c r="B5300" s="38"/>
      <c r="C5300" s="38" t="s">
        <v>17151</v>
      </c>
      <c r="D5300" s="6" t="s">
        <v>5167</v>
      </c>
      <c r="E5300" s="3">
        <v>4</v>
      </c>
    </row>
    <row r="5301" spans="1:5" ht="18.75">
      <c r="A5301" s="38">
        <v>5299</v>
      </c>
      <c r="B5301" s="38"/>
      <c r="C5301" s="38" t="s">
        <v>17152</v>
      </c>
      <c r="D5301" s="6" t="s">
        <v>5168</v>
      </c>
      <c r="E5301" s="3">
        <v>4</v>
      </c>
    </row>
    <row r="5302" spans="1:5" ht="18.75">
      <c r="A5302" s="38">
        <v>5300</v>
      </c>
      <c r="B5302" s="38"/>
      <c r="C5302" s="38" t="s">
        <v>17153</v>
      </c>
      <c r="D5302" s="6" t="s">
        <v>5169</v>
      </c>
      <c r="E5302" s="3">
        <v>8</v>
      </c>
    </row>
    <row r="5303" spans="1:5" ht="33">
      <c r="A5303" s="38">
        <v>5301</v>
      </c>
      <c r="B5303" s="38"/>
      <c r="C5303" s="38" t="s">
        <v>17154</v>
      </c>
      <c r="D5303" s="6" t="s">
        <v>5170</v>
      </c>
      <c r="E5303" s="3">
        <v>8</v>
      </c>
    </row>
    <row r="5304" spans="1:5" ht="33">
      <c r="A5304" s="38">
        <v>5302</v>
      </c>
      <c r="B5304" s="38"/>
      <c r="C5304" s="38" t="s">
        <v>17155</v>
      </c>
      <c r="D5304" s="6" t="s">
        <v>5171</v>
      </c>
      <c r="E5304" s="3">
        <v>6</v>
      </c>
    </row>
    <row r="5305" spans="1:5" ht="33">
      <c r="A5305" s="38">
        <v>5303</v>
      </c>
      <c r="B5305" s="38"/>
      <c r="C5305" s="38" t="s">
        <v>17156</v>
      </c>
      <c r="D5305" s="6" t="s">
        <v>5172</v>
      </c>
      <c r="E5305" s="3">
        <v>2</v>
      </c>
    </row>
    <row r="5306" spans="1:5" ht="33">
      <c r="A5306" s="38">
        <v>5304</v>
      </c>
      <c r="B5306" s="38"/>
      <c r="C5306" s="38" t="s">
        <v>17157</v>
      </c>
      <c r="D5306" s="6" t="s">
        <v>5173</v>
      </c>
      <c r="E5306" s="3">
        <v>6</v>
      </c>
    </row>
    <row r="5307" spans="1:5" ht="18.75">
      <c r="A5307" s="38">
        <v>5305</v>
      </c>
      <c r="B5307" s="38"/>
      <c r="C5307" s="38" t="s">
        <v>17158</v>
      </c>
      <c r="D5307" s="6" t="s">
        <v>5174</v>
      </c>
      <c r="E5307" s="3">
        <v>6</v>
      </c>
    </row>
    <row r="5308" spans="1:5" ht="49.5">
      <c r="A5308" s="38">
        <v>5306</v>
      </c>
      <c r="B5308" s="38"/>
      <c r="C5308" s="38" t="s">
        <v>17159</v>
      </c>
      <c r="D5308" s="6" t="s">
        <v>5175</v>
      </c>
      <c r="E5308" s="3">
        <v>2</v>
      </c>
    </row>
    <row r="5309" spans="1:5" ht="49.5">
      <c r="A5309" s="38">
        <v>5307</v>
      </c>
      <c r="B5309" s="38"/>
      <c r="C5309" s="38" t="s">
        <v>17160</v>
      </c>
      <c r="D5309" s="6" t="s">
        <v>5176</v>
      </c>
      <c r="E5309" s="3">
        <v>2</v>
      </c>
    </row>
    <row r="5310" spans="1:5" ht="33">
      <c r="A5310" s="38">
        <v>5308</v>
      </c>
      <c r="B5310" s="38"/>
      <c r="C5310" s="38" t="s">
        <v>17161</v>
      </c>
      <c r="D5310" s="6" t="s">
        <v>5177</v>
      </c>
      <c r="E5310" s="3">
        <v>2</v>
      </c>
    </row>
    <row r="5311" spans="1:5" ht="33">
      <c r="A5311" s="38">
        <v>5309</v>
      </c>
      <c r="B5311" s="38"/>
      <c r="C5311" s="38" t="s">
        <v>17162</v>
      </c>
      <c r="D5311" s="6" t="s">
        <v>5178</v>
      </c>
      <c r="E5311" s="3">
        <v>2</v>
      </c>
    </row>
    <row r="5312" spans="1:5" ht="33">
      <c r="A5312" s="38">
        <v>5310</v>
      </c>
      <c r="B5312" s="38"/>
      <c r="C5312" s="38" t="s">
        <v>17163</v>
      </c>
      <c r="D5312" s="6" t="s">
        <v>5179</v>
      </c>
      <c r="E5312" s="3">
        <v>2</v>
      </c>
    </row>
    <row r="5313" spans="1:5" ht="33">
      <c r="A5313" s="38">
        <v>5311</v>
      </c>
      <c r="B5313" s="38"/>
      <c r="C5313" s="38" t="s">
        <v>17164</v>
      </c>
      <c r="D5313" s="6" t="s">
        <v>5180</v>
      </c>
      <c r="E5313" s="3">
        <v>2</v>
      </c>
    </row>
    <row r="5314" spans="1:5" ht="33">
      <c r="A5314" s="38">
        <v>5312</v>
      </c>
      <c r="B5314" s="38"/>
      <c r="C5314" s="38" t="s">
        <v>17165</v>
      </c>
      <c r="D5314" s="6" t="s">
        <v>5181</v>
      </c>
      <c r="E5314" s="3">
        <v>2</v>
      </c>
    </row>
    <row r="5315" spans="1:5" ht="33">
      <c r="A5315" s="38">
        <v>5313</v>
      </c>
      <c r="B5315" s="38"/>
      <c r="C5315" s="38" t="s">
        <v>17166</v>
      </c>
      <c r="D5315" s="6" t="s">
        <v>5182</v>
      </c>
      <c r="E5315" s="3">
        <v>2</v>
      </c>
    </row>
    <row r="5316" spans="1:5" ht="33">
      <c r="A5316" s="38">
        <v>5314</v>
      </c>
      <c r="B5316" s="38"/>
      <c r="C5316" s="38" t="s">
        <v>17167</v>
      </c>
      <c r="D5316" s="6" t="s">
        <v>5183</v>
      </c>
      <c r="E5316" s="3">
        <v>2</v>
      </c>
    </row>
    <row r="5317" spans="1:5" ht="33">
      <c r="A5317" s="38">
        <v>5315</v>
      </c>
      <c r="B5317" s="38"/>
      <c r="C5317" s="38" t="s">
        <v>17168</v>
      </c>
      <c r="D5317" s="6" t="s">
        <v>5184</v>
      </c>
      <c r="E5317" s="3">
        <v>2</v>
      </c>
    </row>
    <row r="5318" spans="1:5" ht="33">
      <c r="A5318" s="38">
        <v>5316</v>
      </c>
      <c r="B5318" s="38"/>
      <c r="C5318" s="38" t="s">
        <v>17169</v>
      </c>
      <c r="D5318" s="6" t="s">
        <v>5185</v>
      </c>
      <c r="E5318" s="3">
        <v>2</v>
      </c>
    </row>
    <row r="5319" spans="1:5" ht="33">
      <c r="A5319" s="38">
        <v>5317</v>
      </c>
      <c r="B5319" s="38"/>
      <c r="C5319" s="38" t="s">
        <v>17170</v>
      </c>
      <c r="D5319" s="6" t="s">
        <v>5186</v>
      </c>
      <c r="E5319" s="3">
        <v>2</v>
      </c>
    </row>
    <row r="5320" spans="1:5" ht="33">
      <c r="A5320" s="38">
        <v>5318</v>
      </c>
      <c r="B5320" s="38"/>
      <c r="C5320" s="38" t="s">
        <v>17171</v>
      </c>
      <c r="D5320" s="6" t="s">
        <v>5187</v>
      </c>
      <c r="E5320" s="3">
        <v>2</v>
      </c>
    </row>
    <row r="5321" spans="1:5" ht="33">
      <c r="A5321" s="38">
        <v>5319</v>
      </c>
      <c r="B5321" s="38"/>
      <c r="C5321" s="38" t="s">
        <v>17172</v>
      </c>
      <c r="D5321" s="6" t="s">
        <v>5188</v>
      </c>
      <c r="E5321" s="3">
        <v>2</v>
      </c>
    </row>
    <row r="5322" spans="1:5" ht="18.75">
      <c r="A5322" s="38">
        <v>5320</v>
      </c>
      <c r="B5322" s="38"/>
      <c r="C5322" s="38" t="s">
        <v>17173</v>
      </c>
      <c r="D5322" s="6" t="s">
        <v>5189</v>
      </c>
      <c r="E5322" s="3">
        <v>2</v>
      </c>
    </row>
    <row r="5323" spans="1:5" ht="33">
      <c r="A5323" s="38">
        <v>5321</v>
      </c>
      <c r="B5323" s="38"/>
      <c r="C5323" s="38" t="s">
        <v>17174</v>
      </c>
      <c r="D5323" s="6" t="s">
        <v>5190</v>
      </c>
      <c r="E5323" s="3">
        <v>2</v>
      </c>
    </row>
    <row r="5324" spans="1:5" ht="33">
      <c r="A5324" s="38">
        <v>5322</v>
      </c>
      <c r="B5324" s="38"/>
      <c r="C5324" s="38" t="s">
        <v>17175</v>
      </c>
      <c r="D5324" s="6" t="s">
        <v>5191</v>
      </c>
      <c r="E5324" s="3">
        <v>2</v>
      </c>
    </row>
    <row r="5325" spans="1:5" ht="33">
      <c r="A5325" s="38">
        <v>5323</v>
      </c>
      <c r="B5325" s="38"/>
      <c r="C5325" s="38" t="s">
        <v>17176</v>
      </c>
      <c r="D5325" s="6" t="s">
        <v>5192</v>
      </c>
      <c r="E5325" s="3">
        <v>4</v>
      </c>
    </row>
    <row r="5326" spans="1:5" ht="33">
      <c r="A5326" s="38">
        <v>5324</v>
      </c>
      <c r="B5326" s="38"/>
      <c r="C5326" s="38" t="s">
        <v>17177</v>
      </c>
      <c r="D5326" s="6" t="s">
        <v>5193</v>
      </c>
      <c r="E5326" s="3">
        <v>4</v>
      </c>
    </row>
    <row r="5327" spans="1:5" ht="33">
      <c r="A5327" s="38">
        <v>5325</v>
      </c>
      <c r="B5327" s="38"/>
      <c r="C5327" s="38" t="s">
        <v>17178</v>
      </c>
      <c r="D5327" s="6" t="s">
        <v>5194</v>
      </c>
      <c r="E5327" s="3">
        <v>4</v>
      </c>
    </row>
    <row r="5328" spans="1:5" ht="18.75">
      <c r="A5328" s="38">
        <v>5326</v>
      </c>
      <c r="B5328" s="38"/>
      <c r="C5328" s="38" t="s">
        <v>17179</v>
      </c>
      <c r="D5328" s="6" t="s">
        <v>5195</v>
      </c>
      <c r="E5328" s="3">
        <v>4</v>
      </c>
    </row>
    <row r="5329" spans="1:5" ht="33">
      <c r="A5329" s="38">
        <v>5327</v>
      </c>
      <c r="B5329" s="38"/>
      <c r="C5329" s="38" t="s">
        <v>17180</v>
      </c>
      <c r="D5329" s="6" t="s">
        <v>5196</v>
      </c>
      <c r="E5329" s="3">
        <v>4</v>
      </c>
    </row>
    <row r="5330" spans="1:5" ht="49.5">
      <c r="A5330" s="38">
        <v>5328</v>
      </c>
      <c r="B5330" s="38"/>
      <c r="C5330" s="38" t="s">
        <v>17181</v>
      </c>
      <c r="D5330" s="6" t="s">
        <v>5197</v>
      </c>
      <c r="E5330" s="3">
        <v>4</v>
      </c>
    </row>
    <row r="5331" spans="1:5" ht="49.5">
      <c r="A5331" s="38">
        <v>5329</v>
      </c>
      <c r="B5331" s="38"/>
      <c r="C5331" s="38" t="s">
        <v>17182</v>
      </c>
      <c r="D5331" s="6" t="s">
        <v>5198</v>
      </c>
      <c r="E5331" s="3">
        <v>4</v>
      </c>
    </row>
    <row r="5332" spans="1:5" ht="33">
      <c r="A5332" s="38">
        <v>5330</v>
      </c>
      <c r="B5332" s="38"/>
      <c r="C5332" s="38" t="s">
        <v>17183</v>
      </c>
      <c r="D5332" s="6" t="s">
        <v>5199</v>
      </c>
      <c r="E5332" s="3">
        <v>4</v>
      </c>
    </row>
    <row r="5333" spans="1:5" ht="33">
      <c r="A5333" s="38">
        <v>5331</v>
      </c>
      <c r="B5333" s="38"/>
      <c r="C5333" s="38" t="s">
        <v>17184</v>
      </c>
      <c r="D5333" s="6" t="s">
        <v>5200</v>
      </c>
      <c r="E5333" s="3">
        <v>4</v>
      </c>
    </row>
    <row r="5334" spans="1:5" ht="33">
      <c r="A5334" s="38">
        <v>5332</v>
      </c>
      <c r="B5334" s="38"/>
      <c r="C5334" s="38" t="s">
        <v>17185</v>
      </c>
      <c r="D5334" s="6" t="s">
        <v>5201</v>
      </c>
      <c r="E5334" s="3">
        <v>4</v>
      </c>
    </row>
    <row r="5335" spans="1:5" ht="33">
      <c r="A5335" s="38">
        <v>5333</v>
      </c>
      <c r="B5335" s="38"/>
      <c r="C5335" s="38" t="s">
        <v>17186</v>
      </c>
      <c r="D5335" s="6" t="s">
        <v>5202</v>
      </c>
      <c r="E5335" s="3">
        <v>4</v>
      </c>
    </row>
    <row r="5336" spans="1:5" ht="33">
      <c r="A5336" s="38">
        <v>5334</v>
      </c>
      <c r="B5336" s="38"/>
      <c r="C5336" s="38" t="s">
        <v>17187</v>
      </c>
      <c r="D5336" s="6" t="s">
        <v>5203</v>
      </c>
      <c r="E5336" s="3">
        <v>4</v>
      </c>
    </row>
    <row r="5337" spans="1:5" ht="49.5">
      <c r="A5337" s="38">
        <v>5335</v>
      </c>
      <c r="B5337" s="38"/>
      <c r="C5337" s="38" t="s">
        <v>17188</v>
      </c>
      <c r="D5337" s="6" t="s">
        <v>5204</v>
      </c>
      <c r="E5337" s="3">
        <v>4</v>
      </c>
    </row>
    <row r="5338" spans="1:5" ht="33">
      <c r="A5338" s="38">
        <v>5336</v>
      </c>
      <c r="B5338" s="38"/>
      <c r="C5338" s="38" t="s">
        <v>17189</v>
      </c>
      <c r="D5338" s="6" t="s">
        <v>5205</v>
      </c>
      <c r="E5338" s="3">
        <v>4</v>
      </c>
    </row>
    <row r="5339" spans="1:5" ht="33">
      <c r="A5339" s="38">
        <v>5337</v>
      </c>
      <c r="B5339" s="38"/>
      <c r="C5339" s="38" t="s">
        <v>17190</v>
      </c>
      <c r="D5339" s="6" t="s">
        <v>5206</v>
      </c>
      <c r="E5339" s="3">
        <v>4</v>
      </c>
    </row>
    <row r="5340" spans="1:5" ht="33">
      <c r="A5340" s="38">
        <v>5338</v>
      </c>
      <c r="B5340" s="38"/>
      <c r="C5340" s="38" t="s">
        <v>17191</v>
      </c>
      <c r="D5340" s="6" t="s">
        <v>5207</v>
      </c>
      <c r="E5340" s="3">
        <v>4</v>
      </c>
    </row>
    <row r="5341" spans="1:5" ht="49.5">
      <c r="A5341" s="38">
        <v>5339</v>
      </c>
      <c r="B5341" s="38"/>
      <c r="C5341" s="38" t="s">
        <v>17192</v>
      </c>
      <c r="D5341" s="6" t="s">
        <v>5208</v>
      </c>
      <c r="E5341" s="3">
        <v>4</v>
      </c>
    </row>
    <row r="5342" spans="1:5" ht="49.5">
      <c r="A5342" s="38">
        <v>5340</v>
      </c>
      <c r="B5342" s="38"/>
      <c r="C5342" s="38" t="s">
        <v>17193</v>
      </c>
      <c r="D5342" s="6" t="s">
        <v>5209</v>
      </c>
      <c r="E5342" s="3">
        <v>4</v>
      </c>
    </row>
    <row r="5343" spans="1:5" ht="33">
      <c r="A5343" s="38">
        <v>5341</v>
      </c>
      <c r="B5343" s="38"/>
      <c r="C5343" s="38" t="s">
        <v>17194</v>
      </c>
      <c r="D5343" s="6" t="s">
        <v>5210</v>
      </c>
      <c r="E5343" s="3">
        <v>4</v>
      </c>
    </row>
    <row r="5344" spans="1:5" ht="33">
      <c r="A5344" s="38">
        <v>5342</v>
      </c>
      <c r="B5344" s="38"/>
      <c r="C5344" s="38" t="s">
        <v>17195</v>
      </c>
      <c r="D5344" s="6" t="s">
        <v>5211</v>
      </c>
      <c r="E5344" s="3">
        <v>4</v>
      </c>
    </row>
    <row r="5345" spans="1:5" ht="33">
      <c r="A5345" s="38">
        <v>5343</v>
      </c>
      <c r="B5345" s="38"/>
      <c r="C5345" s="38" t="s">
        <v>17196</v>
      </c>
      <c r="D5345" s="6" t="s">
        <v>5212</v>
      </c>
      <c r="E5345" s="3">
        <v>4</v>
      </c>
    </row>
    <row r="5346" spans="1:5" ht="33">
      <c r="A5346" s="38">
        <v>5344</v>
      </c>
      <c r="B5346" s="38"/>
      <c r="C5346" s="38" t="s">
        <v>17197</v>
      </c>
      <c r="D5346" s="6" t="s">
        <v>5213</v>
      </c>
      <c r="E5346" s="3">
        <v>4</v>
      </c>
    </row>
    <row r="5347" spans="1:5" ht="33">
      <c r="A5347" s="38">
        <v>5345</v>
      </c>
      <c r="B5347" s="38"/>
      <c r="C5347" s="38" t="s">
        <v>17198</v>
      </c>
      <c r="D5347" s="6" t="s">
        <v>5214</v>
      </c>
      <c r="E5347" s="3">
        <v>4</v>
      </c>
    </row>
    <row r="5348" spans="1:5" ht="33">
      <c r="A5348" s="38">
        <v>5346</v>
      </c>
      <c r="B5348" s="38"/>
      <c r="C5348" s="38" t="s">
        <v>17199</v>
      </c>
      <c r="D5348" s="6" t="s">
        <v>5215</v>
      </c>
      <c r="E5348" s="3">
        <v>4</v>
      </c>
    </row>
    <row r="5349" spans="1:5" ht="33">
      <c r="A5349" s="38">
        <v>5347</v>
      </c>
      <c r="B5349" s="38"/>
      <c r="C5349" s="38" t="s">
        <v>17200</v>
      </c>
      <c r="D5349" s="6" t="s">
        <v>5216</v>
      </c>
      <c r="E5349" s="3">
        <v>4</v>
      </c>
    </row>
    <row r="5350" spans="1:5" ht="33">
      <c r="A5350" s="38">
        <v>5348</v>
      </c>
      <c r="B5350" s="38"/>
      <c r="C5350" s="38" t="s">
        <v>17201</v>
      </c>
      <c r="D5350" s="6" t="s">
        <v>5217</v>
      </c>
      <c r="E5350" s="3">
        <v>4</v>
      </c>
    </row>
    <row r="5351" spans="1:5" ht="33">
      <c r="A5351" s="38">
        <v>5349</v>
      </c>
      <c r="B5351" s="38"/>
      <c r="C5351" s="38" t="s">
        <v>17202</v>
      </c>
      <c r="D5351" s="6" t="s">
        <v>5218</v>
      </c>
      <c r="E5351" s="3">
        <v>4</v>
      </c>
    </row>
    <row r="5352" spans="1:5" ht="49.5">
      <c r="A5352" s="38">
        <v>5350</v>
      </c>
      <c r="B5352" s="38"/>
      <c r="C5352" s="38" t="s">
        <v>17203</v>
      </c>
      <c r="D5352" s="6" t="s">
        <v>5219</v>
      </c>
      <c r="E5352" s="3">
        <v>4</v>
      </c>
    </row>
    <row r="5353" spans="1:5" ht="33">
      <c r="A5353" s="38">
        <v>5351</v>
      </c>
      <c r="B5353" s="38"/>
      <c r="C5353" s="38" t="s">
        <v>17204</v>
      </c>
      <c r="D5353" s="6" t="s">
        <v>5220</v>
      </c>
      <c r="E5353" s="3">
        <v>4</v>
      </c>
    </row>
    <row r="5354" spans="1:5" ht="33">
      <c r="A5354" s="38">
        <v>5352</v>
      </c>
      <c r="B5354" s="38"/>
      <c r="C5354" s="38" t="s">
        <v>17205</v>
      </c>
      <c r="D5354" s="6" t="s">
        <v>5221</v>
      </c>
      <c r="E5354" s="3">
        <v>4</v>
      </c>
    </row>
    <row r="5355" spans="1:5" ht="33">
      <c r="A5355" s="38">
        <v>5353</v>
      </c>
      <c r="B5355" s="38"/>
      <c r="C5355" s="38" t="s">
        <v>17206</v>
      </c>
      <c r="D5355" s="6" t="s">
        <v>5222</v>
      </c>
      <c r="E5355" s="3">
        <v>2</v>
      </c>
    </row>
    <row r="5356" spans="1:5" ht="33">
      <c r="A5356" s="38">
        <v>5354</v>
      </c>
      <c r="B5356" s="38"/>
      <c r="C5356" s="38" t="s">
        <v>17207</v>
      </c>
      <c r="D5356" s="6" t="s">
        <v>5223</v>
      </c>
      <c r="E5356" s="3">
        <v>2</v>
      </c>
    </row>
    <row r="5357" spans="1:5" ht="33">
      <c r="A5357" s="38">
        <v>5355</v>
      </c>
      <c r="B5357" s="38"/>
      <c r="C5357" s="38" t="s">
        <v>17208</v>
      </c>
      <c r="D5357" s="6" t="s">
        <v>5224</v>
      </c>
      <c r="E5357" s="3">
        <v>2</v>
      </c>
    </row>
    <row r="5358" spans="1:5" ht="33">
      <c r="A5358" s="38">
        <v>5356</v>
      </c>
      <c r="B5358" s="38"/>
      <c r="C5358" s="38" t="s">
        <v>17209</v>
      </c>
      <c r="D5358" s="6" t="s">
        <v>5225</v>
      </c>
      <c r="E5358" s="3">
        <v>2</v>
      </c>
    </row>
    <row r="5359" spans="1:5" ht="33">
      <c r="A5359" s="38">
        <v>5357</v>
      </c>
      <c r="B5359" s="38"/>
      <c r="C5359" s="38" t="s">
        <v>17210</v>
      </c>
      <c r="D5359" s="6" t="s">
        <v>5226</v>
      </c>
      <c r="E5359" s="3">
        <v>2</v>
      </c>
    </row>
    <row r="5360" spans="1:5" ht="33">
      <c r="A5360" s="38">
        <v>5358</v>
      </c>
      <c r="B5360" s="38"/>
      <c r="C5360" s="38" t="s">
        <v>17211</v>
      </c>
      <c r="D5360" s="6" t="s">
        <v>5227</v>
      </c>
      <c r="E5360" s="3">
        <v>2</v>
      </c>
    </row>
    <row r="5361" spans="1:5" ht="33">
      <c r="A5361" s="38">
        <v>5359</v>
      </c>
      <c r="B5361" s="38"/>
      <c r="C5361" s="38" t="s">
        <v>17212</v>
      </c>
      <c r="D5361" s="6" t="s">
        <v>5228</v>
      </c>
      <c r="E5361" s="3">
        <v>2</v>
      </c>
    </row>
    <row r="5362" spans="1:5" ht="33">
      <c r="A5362" s="38">
        <v>5360</v>
      </c>
      <c r="B5362" s="38"/>
      <c r="C5362" s="38" t="s">
        <v>17213</v>
      </c>
      <c r="D5362" s="6" t="s">
        <v>5229</v>
      </c>
      <c r="E5362" s="3">
        <v>2</v>
      </c>
    </row>
    <row r="5363" spans="1:5" ht="33">
      <c r="A5363" s="38">
        <v>5361</v>
      </c>
      <c r="B5363" s="38"/>
      <c r="C5363" s="38" t="s">
        <v>17214</v>
      </c>
      <c r="D5363" s="6" t="s">
        <v>5230</v>
      </c>
      <c r="E5363" s="3">
        <v>2</v>
      </c>
    </row>
    <row r="5364" spans="1:5" ht="33">
      <c r="A5364" s="38">
        <v>5362</v>
      </c>
      <c r="B5364" s="38"/>
      <c r="C5364" s="38" t="s">
        <v>17215</v>
      </c>
      <c r="D5364" s="6" t="s">
        <v>5231</v>
      </c>
      <c r="E5364" s="3">
        <v>2</v>
      </c>
    </row>
    <row r="5365" spans="1:5" ht="33">
      <c r="A5365" s="38">
        <v>5363</v>
      </c>
      <c r="B5365" s="38"/>
      <c r="C5365" s="38" t="s">
        <v>17216</v>
      </c>
      <c r="D5365" s="6" t="s">
        <v>5232</v>
      </c>
      <c r="E5365" s="3">
        <v>2</v>
      </c>
    </row>
    <row r="5366" spans="1:5" ht="33">
      <c r="A5366" s="38">
        <v>5364</v>
      </c>
      <c r="B5366" s="38"/>
      <c r="C5366" s="38" t="s">
        <v>17217</v>
      </c>
      <c r="D5366" s="6" t="s">
        <v>5233</v>
      </c>
      <c r="E5366" s="3">
        <v>2</v>
      </c>
    </row>
    <row r="5367" spans="1:5" ht="33">
      <c r="A5367" s="38">
        <v>5365</v>
      </c>
      <c r="B5367" s="38"/>
      <c r="C5367" s="38" t="s">
        <v>17218</v>
      </c>
      <c r="D5367" s="6" t="s">
        <v>5234</v>
      </c>
      <c r="E5367" s="3">
        <v>2</v>
      </c>
    </row>
    <row r="5368" spans="1:5" ht="33">
      <c r="A5368" s="38">
        <v>5366</v>
      </c>
      <c r="B5368" s="38"/>
      <c r="C5368" s="38" t="s">
        <v>17219</v>
      </c>
      <c r="D5368" s="6" t="s">
        <v>5235</v>
      </c>
      <c r="E5368" s="3">
        <v>4</v>
      </c>
    </row>
    <row r="5369" spans="1:5" ht="33">
      <c r="A5369" s="38">
        <v>5367</v>
      </c>
      <c r="B5369" s="38"/>
      <c r="C5369" s="38" t="s">
        <v>17220</v>
      </c>
      <c r="D5369" s="6" t="s">
        <v>5236</v>
      </c>
      <c r="E5369" s="3">
        <v>4</v>
      </c>
    </row>
    <row r="5370" spans="1:5" ht="18.75">
      <c r="A5370" s="38">
        <v>5368</v>
      </c>
      <c r="B5370" s="38"/>
      <c r="C5370" s="38" t="s">
        <v>17221</v>
      </c>
      <c r="D5370" s="6" t="s">
        <v>5237</v>
      </c>
      <c r="E5370" s="3">
        <v>4</v>
      </c>
    </row>
    <row r="5371" spans="1:5" ht="18.75">
      <c r="A5371" s="38">
        <v>5369</v>
      </c>
      <c r="B5371" s="38"/>
      <c r="C5371" s="38" t="s">
        <v>17222</v>
      </c>
      <c r="D5371" s="6" t="s">
        <v>5238</v>
      </c>
      <c r="E5371" s="3">
        <v>4</v>
      </c>
    </row>
    <row r="5372" spans="1:5" ht="18.75">
      <c r="A5372" s="38">
        <v>5370</v>
      </c>
      <c r="B5372" s="38"/>
      <c r="C5372" s="38" t="s">
        <v>17223</v>
      </c>
      <c r="D5372" s="6" t="s">
        <v>5239</v>
      </c>
      <c r="E5372" s="3">
        <v>4</v>
      </c>
    </row>
    <row r="5373" spans="1:5" ht="33">
      <c r="A5373" s="38">
        <v>5371</v>
      </c>
      <c r="B5373" s="38"/>
      <c r="C5373" s="38" t="s">
        <v>17224</v>
      </c>
      <c r="D5373" s="6" t="s">
        <v>5240</v>
      </c>
      <c r="E5373" s="3">
        <v>4</v>
      </c>
    </row>
    <row r="5374" spans="1:5" ht="18.75">
      <c r="A5374" s="38">
        <v>5372</v>
      </c>
      <c r="B5374" s="38"/>
      <c r="C5374" s="38" t="s">
        <v>17225</v>
      </c>
      <c r="D5374" s="6" t="s">
        <v>5241</v>
      </c>
      <c r="E5374" s="3">
        <v>4</v>
      </c>
    </row>
    <row r="5375" spans="1:5" ht="18.75">
      <c r="A5375" s="38">
        <v>5373</v>
      </c>
      <c r="B5375" s="38"/>
      <c r="C5375" s="38" t="s">
        <v>17226</v>
      </c>
      <c r="D5375" s="6" t="s">
        <v>5242</v>
      </c>
      <c r="E5375" s="3">
        <v>4</v>
      </c>
    </row>
    <row r="5376" spans="1:5" ht="18.75">
      <c r="A5376" s="38">
        <v>5374</v>
      </c>
      <c r="B5376" s="38"/>
      <c r="C5376" s="38" t="s">
        <v>17227</v>
      </c>
      <c r="D5376" s="6" t="s">
        <v>5243</v>
      </c>
      <c r="E5376" s="3">
        <v>4</v>
      </c>
    </row>
    <row r="5377" spans="1:5" ht="18.75">
      <c r="A5377" s="38">
        <v>5375</v>
      </c>
      <c r="B5377" s="38"/>
      <c r="C5377" s="38" t="s">
        <v>17228</v>
      </c>
      <c r="D5377" s="6" t="s">
        <v>5244</v>
      </c>
      <c r="E5377" s="3">
        <v>4</v>
      </c>
    </row>
    <row r="5378" spans="1:5" ht="18.75">
      <c r="A5378" s="38">
        <v>5376</v>
      </c>
      <c r="B5378" s="38"/>
      <c r="C5378" s="38" t="s">
        <v>17229</v>
      </c>
      <c r="D5378" s="6" t="s">
        <v>5245</v>
      </c>
      <c r="E5378" s="3">
        <v>4</v>
      </c>
    </row>
    <row r="5379" spans="1:5" ht="18.75">
      <c r="A5379" s="38">
        <v>5377</v>
      </c>
      <c r="B5379" s="38"/>
      <c r="C5379" s="38" t="s">
        <v>17230</v>
      </c>
      <c r="D5379" s="6" t="s">
        <v>5246</v>
      </c>
      <c r="E5379" s="3">
        <v>4</v>
      </c>
    </row>
    <row r="5380" spans="1:5" ht="18.75">
      <c r="A5380" s="38">
        <v>5378</v>
      </c>
      <c r="B5380" s="38"/>
      <c r="C5380" s="38" t="s">
        <v>17231</v>
      </c>
      <c r="D5380" s="6" t="s">
        <v>5247</v>
      </c>
      <c r="E5380" s="3">
        <v>4</v>
      </c>
    </row>
    <row r="5381" spans="1:5" ht="18.75">
      <c r="A5381" s="38">
        <v>5379</v>
      </c>
      <c r="B5381" s="38"/>
      <c r="C5381" s="38" t="s">
        <v>17232</v>
      </c>
      <c r="D5381" s="6" t="s">
        <v>5248</v>
      </c>
      <c r="E5381" s="3">
        <v>4</v>
      </c>
    </row>
    <row r="5382" spans="1:5" ht="18.75">
      <c r="A5382" s="38">
        <v>5380</v>
      </c>
      <c r="B5382" s="38"/>
      <c r="C5382" s="38" t="s">
        <v>17233</v>
      </c>
      <c r="D5382" s="6" t="s">
        <v>5249</v>
      </c>
      <c r="E5382" s="3">
        <v>4</v>
      </c>
    </row>
    <row r="5383" spans="1:5" ht="18.75">
      <c r="A5383" s="38">
        <v>5381</v>
      </c>
      <c r="B5383" s="38"/>
      <c r="C5383" s="38" t="s">
        <v>17234</v>
      </c>
      <c r="D5383" s="6" t="s">
        <v>5250</v>
      </c>
      <c r="E5383" s="3">
        <v>4</v>
      </c>
    </row>
    <row r="5384" spans="1:5" ht="18.75">
      <c r="A5384" s="38">
        <v>5382</v>
      </c>
      <c r="B5384" s="38"/>
      <c r="C5384" s="38" t="s">
        <v>17235</v>
      </c>
      <c r="D5384" s="6" t="s">
        <v>5251</v>
      </c>
      <c r="E5384" s="3">
        <v>4</v>
      </c>
    </row>
    <row r="5385" spans="1:5" ht="18.75">
      <c r="A5385" s="38">
        <v>5383</v>
      </c>
      <c r="B5385" s="38"/>
      <c r="C5385" s="38" t="s">
        <v>17236</v>
      </c>
      <c r="D5385" s="6" t="s">
        <v>5252</v>
      </c>
      <c r="E5385" s="3">
        <v>4</v>
      </c>
    </row>
    <row r="5386" spans="1:5" ht="33">
      <c r="A5386" s="38">
        <v>5384</v>
      </c>
      <c r="B5386" s="38"/>
      <c r="C5386" s="38" t="s">
        <v>17237</v>
      </c>
      <c r="D5386" s="6" t="s">
        <v>5253</v>
      </c>
      <c r="E5386" s="3">
        <v>4</v>
      </c>
    </row>
    <row r="5387" spans="1:5" ht="18.75">
      <c r="A5387" s="38">
        <v>5385</v>
      </c>
      <c r="B5387" s="38"/>
      <c r="C5387" s="38" t="s">
        <v>17238</v>
      </c>
      <c r="D5387" s="6" t="s">
        <v>5254</v>
      </c>
      <c r="E5387" s="3">
        <v>4</v>
      </c>
    </row>
    <row r="5388" spans="1:5" ht="18.75">
      <c r="A5388" s="38">
        <v>5386</v>
      </c>
      <c r="B5388" s="38"/>
      <c r="C5388" s="38" t="s">
        <v>17239</v>
      </c>
      <c r="D5388" s="6" t="s">
        <v>5255</v>
      </c>
      <c r="E5388" s="3">
        <v>4</v>
      </c>
    </row>
    <row r="5389" spans="1:5" ht="18.75">
      <c r="A5389" s="38">
        <v>5387</v>
      </c>
      <c r="B5389" s="38"/>
      <c r="C5389" s="38" t="s">
        <v>17240</v>
      </c>
      <c r="D5389" s="6" t="s">
        <v>5256</v>
      </c>
      <c r="E5389" s="3">
        <v>4</v>
      </c>
    </row>
    <row r="5390" spans="1:5" ht="18.75">
      <c r="A5390" s="38">
        <v>5388</v>
      </c>
      <c r="B5390" s="38"/>
      <c r="C5390" s="38" t="s">
        <v>17241</v>
      </c>
      <c r="D5390" s="6" t="s">
        <v>5257</v>
      </c>
      <c r="E5390" s="3">
        <v>4</v>
      </c>
    </row>
    <row r="5391" spans="1:5" ht="18.75">
      <c r="A5391" s="38">
        <v>5389</v>
      </c>
      <c r="B5391" s="38"/>
      <c r="C5391" s="38" t="s">
        <v>17242</v>
      </c>
      <c r="D5391" s="6" t="s">
        <v>5258</v>
      </c>
      <c r="E5391" s="3">
        <v>4</v>
      </c>
    </row>
    <row r="5392" spans="1:5" ht="33">
      <c r="A5392" s="38">
        <v>5390</v>
      </c>
      <c r="B5392" s="38"/>
      <c r="C5392" s="38" t="s">
        <v>17243</v>
      </c>
      <c r="D5392" s="6" t="s">
        <v>5259</v>
      </c>
      <c r="E5392" s="3">
        <v>4</v>
      </c>
    </row>
    <row r="5393" spans="1:5" ht="18.75">
      <c r="A5393" s="38">
        <v>5391</v>
      </c>
      <c r="B5393" s="38"/>
      <c r="C5393" s="38" t="s">
        <v>17244</v>
      </c>
      <c r="D5393" s="6" t="s">
        <v>5260</v>
      </c>
      <c r="E5393" s="3">
        <v>4</v>
      </c>
    </row>
    <row r="5394" spans="1:5" ht="18.75">
      <c r="A5394" s="38">
        <v>5392</v>
      </c>
      <c r="B5394" s="38"/>
      <c r="C5394" s="38" t="s">
        <v>17245</v>
      </c>
      <c r="D5394" s="6" t="s">
        <v>5261</v>
      </c>
      <c r="E5394" s="3">
        <v>4</v>
      </c>
    </row>
    <row r="5395" spans="1:5" ht="18.75">
      <c r="A5395" s="38">
        <v>5393</v>
      </c>
      <c r="B5395" s="38"/>
      <c r="C5395" s="38" t="s">
        <v>17246</v>
      </c>
      <c r="D5395" s="6" t="s">
        <v>5262</v>
      </c>
      <c r="E5395" s="3">
        <v>4</v>
      </c>
    </row>
    <row r="5396" spans="1:5" ht="18.75">
      <c r="A5396" s="38">
        <v>5394</v>
      </c>
      <c r="B5396" s="38"/>
      <c r="C5396" s="38" t="s">
        <v>17247</v>
      </c>
      <c r="D5396" s="6" t="s">
        <v>5263</v>
      </c>
      <c r="E5396" s="3">
        <v>4</v>
      </c>
    </row>
    <row r="5397" spans="1:5" ht="18.75">
      <c r="A5397" s="38">
        <v>5395</v>
      </c>
      <c r="B5397" s="38"/>
      <c r="C5397" s="38" t="s">
        <v>17248</v>
      </c>
      <c r="D5397" s="6" t="s">
        <v>5264</v>
      </c>
      <c r="E5397" s="3">
        <v>4</v>
      </c>
    </row>
    <row r="5398" spans="1:5" ht="18.75">
      <c r="A5398" s="38">
        <v>5396</v>
      </c>
      <c r="B5398" s="38"/>
      <c r="C5398" s="38" t="s">
        <v>17249</v>
      </c>
      <c r="D5398" s="6" t="s">
        <v>5265</v>
      </c>
      <c r="E5398" s="3">
        <v>4</v>
      </c>
    </row>
    <row r="5399" spans="1:5" ht="18.75">
      <c r="A5399" s="38">
        <v>5397</v>
      </c>
      <c r="B5399" s="38"/>
      <c r="C5399" s="38" t="s">
        <v>17250</v>
      </c>
      <c r="D5399" s="6" t="s">
        <v>5266</v>
      </c>
      <c r="E5399" s="3">
        <v>4</v>
      </c>
    </row>
    <row r="5400" spans="1:5" ht="18.75">
      <c r="A5400" s="38">
        <v>5398</v>
      </c>
      <c r="B5400" s="38"/>
      <c r="C5400" s="38" t="s">
        <v>17251</v>
      </c>
      <c r="D5400" s="6" t="s">
        <v>5267</v>
      </c>
      <c r="E5400" s="3">
        <v>4</v>
      </c>
    </row>
    <row r="5401" spans="1:5" ht="18.75">
      <c r="A5401" s="38">
        <v>5399</v>
      </c>
      <c r="B5401" s="38"/>
      <c r="C5401" s="38" t="s">
        <v>17252</v>
      </c>
      <c r="D5401" s="6" t="s">
        <v>5268</v>
      </c>
      <c r="E5401" s="3">
        <v>4</v>
      </c>
    </row>
    <row r="5402" spans="1:5" ht="18.75">
      <c r="A5402" s="38">
        <v>5400</v>
      </c>
      <c r="B5402" s="38"/>
      <c r="C5402" s="38" t="s">
        <v>17253</v>
      </c>
      <c r="D5402" s="6" t="s">
        <v>5269</v>
      </c>
      <c r="E5402" s="3">
        <v>4</v>
      </c>
    </row>
    <row r="5403" spans="1:5" ht="18.75">
      <c r="A5403" s="38">
        <v>5401</v>
      </c>
      <c r="B5403" s="38"/>
      <c r="C5403" s="38" t="s">
        <v>17254</v>
      </c>
      <c r="D5403" s="6" t="s">
        <v>5270</v>
      </c>
      <c r="E5403" s="3">
        <v>4</v>
      </c>
    </row>
    <row r="5404" spans="1:5" ht="18.75">
      <c r="A5404" s="38">
        <v>5402</v>
      </c>
      <c r="B5404" s="38"/>
      <c r="C5404" s="38" t="s">
        <v>17255</v>
      </c>
      <c r="D5404" s="6" t="s">
        <v>5271</v>
      </c>
      <c r="E5404" s="3">
        <v>4</v>
      </c>
    </row>
    <row r="5405" spans="1:5" ht="18.75">
      <c r="A5405" s="38">
        <v>5403</v>
      </c>
      <c r="B5405" s="38"/>
      <c r="C5405" s="38" t="s">
        <v>17256</v>
      </c>
      <c r="D5405" s="6" t="s">
        <v>5272</v>
      </c>
      <c r="E5405" s="3">
        <v>4</v>
      </c>
    </row>
    <row r="5406" spans="1:5" ht="18.75">
      <c r="A5406" s="38">
        <v>5404</v>
      </c>
      <c r="B5406" s="38"/>
      <c r="C5406" s="38" t="s">
        <v>17257</v>
      </c>
      <c r="D5406" s="6" t="s">
        <v>5273</v>
      </c>
      <c r="E5406" s="3">
        <v>4</v>
      </c>
    </row>
    <row r="5407" spans="1:5" ht="18.75">
      <c r="A5407" s="38">
        <v>5405</v>
      </c>
      <c r="B5407" s="38"/>
      <c r="C5407" s="38" t="s">
        <v>17258</v>
      </c>
      <c r="D5407" s="6" t="s">
        <v>5274</v>
      </c>
      <c r="E5407" s="3">
        <v>4</v>
      </c>
    </row>
    <row r="5408" spans="1:5" ht="18.75">
      <c r="A5408" s="38">
        <v>5406</v>
      </c>
      <c r="B5408" s="38"/>
      <c r="C5408" s="38" t="s">
        <v>17259</v>
      </c>
      <c r="D5408" s="6" t="s">
        <v>5275</v>
      </c>
      <c r="E5408" s="3">
        <v>4</v>
      </c>
    </row>
    <row r="5409" spans="1:5" ht="18.75">
      <c r="A5409" s="38">
        <v>5407</v>
      </c>
      <c r="B5409" s="38"/>
      <c r="C5409" s="38" t="s">
        <v>17260</v>
      </c>
      <c r="D5409" s="6" t="s">
        <v>5276</v>
      </c>
      <c r="E5409" s="3">
        <v>4</v>
      </c>
    </row>
    <row r="5410" spans="1:5" ht="18.75">
      <c r="A5410" s="38">
        <v>5408</v>
      </c>
      <c r="B5410" s="38"/>
      <c r="C5410" s="38" t="s">
        <v>17261</v>
      </c>
      <c r="D5410" s="6" t="s">
        <v>5277</v>
      </c>
      <c r="E5410" s="3">
        <v>4</v>
      </c>
    </row>
    <row r="5411" spans="1:5" ht="18.75">
      <c r="A5411" s="38">
        <v>5409</v>
      </c>
      <c r="B5411" s="38"/>
      <c r="C5411" s="38" t="s">
        <v>17262</v>
      </c>
      <c r="D5411" s="6" t="s">
        <v>5278</v>
      </c>
      <c r="E5411" s="3">
        <v>4</v>
      </c>
    </row>
    <row r="5412" spans="1:5" ht="18.75">
      <c r="A5412" s="38">
        <v>5410</v>
      </c>
      <c r="B5412" s="38"/>
      <c r="C5412" s="38" t="s">
        <v>17263</v>
      </c>
      <c r="D5412" s="6" t="s">
        <v>5279</v>
      </c>
      <c r="E5412" s="3">
        <v>4</v>
      </c>
    </row>
    <row r="5413" spans="1:5" ht="18.75">
      <c r="A5413" s="38">
        <v>5411</v>
      </c>
      <c r="B5413" s="38"/>
      <c r="C5413" s="38" t="s">
        <v>17264</v>
      </c>
      <c r="D5413" s="6" t="s">
        <v>5280</v>
      </c>
      <c r="E5413" s="3">
        <v>4</v>
      </c>
    </row>
    <row r="5414" spans="1:5" ht="18.75">
      <c r="A5414" s="38">
        <v>5412</v>
      </c>
      <c r="B5414" s="38"/>
      <c r="C5414" s="38" t="s">
        <v>17265</v>
      </c>
      <c r="D5414" s="6" t="s">
        <v>5281</v>
      </c>
      <c r="E5414" s="3">
        <v>4</v>
      </c>
    </row>
    <row r="5415" spans="1:5" ht="18.75">
      <c r="A5415" s="38">
        <v>5413</v>
      </c>
      <c r="B5415" s="38"/>
      <c r="C5415" s="38" t="s">
        <v>17266</v>
      </c>
      <c r="D5415" s="6" t="s">
        <v>5282</v>
      </c>
      <c r="E5415" s="3">
        <v>4</v>
      </c>
    </row>
    <row r="5416" spans="1:5" ht="18.75">
      <c r="A5416" s="38">
        <v>5414</v>
      </c>
      <c r="B5416" s="38"/>
      <c r="C5416" s="38" t="s">
        <v>17267</v>
      </c>
      <c r="D5416" s="6" t="s">
        <v>5283</v>
      </c>
      <c r="E5416" s="3">
        <v>4</v>
      </c>
    </row>
    <row r="5417" spans="1:5" ht="18.75">
      <c r="A5417" s="38">
        <v>5415</v>
      </c>
      <c r="B5417" s="38"/>
      <c r="C5417" s="38" t="s">
        <v>17268</v>
      </c>
      <c r="D5417" s="6" t="s">
        <v>5284</v>
      </c>
      <c r="E5417" s="3">
        <v>4</v>
      </c>
    </row>
    <row r="5418" spans="1:5" ht="18.75">
      <c r="A5418" s="38">
        <v>5416</v>
      </c>
      <c r="B5418" s="38"/>
      <c r="C5418" s="38" t="s">
        <v>17269</v>
      </c>
      <c r="D5418" s="6" t="s">
        <v>5285</v>
      </c>
      <c r="E5418" s="3">
        <v>4</v>
      </c>
    </row>
    <row r="5419" spans="1:5" ht="18.75">
      <c r="A5419" s="38">
        <v>5417</v>
      </c>
      <c r="B5419" s="38"/>
      <c r="C5419" s="38" t="s">
        <v>17270</v>
      </c>
      <c r="D5419" s="6" t="s">
        <v>5286</v>
      </c>
      <c r="E5419" s="3">
        <v>4</v>
      </c>
    </row>
    <row r="5420" spans="1:5" ht="18.75">
      <c r="A5420" s="38">
        <v>5418</v>
      </c>
      <c r="B5420" s="38"/>
      <c r="C5420" s="38" t="s">
        <v>17271</v>
      </c>
      <c r="D5420" s="6" t="s">
        <v>5287</v>
      </c>
      <c r="E5420" s="3">
        <v>4</v>
      </c>
    </row>
    <row r="5421" spans="1:5" ht="18.75">
      <c r="A5421" s="38">
        <v>5419</v>
      </c>
      <c r="B5421" s="38"/>
      <c r="C5421" s="38" t="s">
        <v>17272</v>
      </c>
      <c r="D5421" s="6" t="s">
        <v>5288</v>
      </c>
      <c r="E5421" s="3">
        <v>4</v>
      </c>
    </row>
    <row r="5422" spans="1:5" ht="18.75">
      <c r="A5422" s="38">
        <v>5420</v>
      </c>
      <c r="B5422" s="38"/>
      <c r="C5422" s="38" t="s">
        <v>17273</v>
      </c>
      <c r="D5422" s="6" t="s">
        <v>5289</v>
      </c>
      <c r="E5422" s="3">
        <v>4</v>
      </c>
    </row>
    <row r="5423" spans="1:5" ht="18.75">
      <c r="A5423" s="38">
        <v>5421</v>
      </c>
      <c r="B5423" s="38"/>
      <c r="C5423" s="38" t="s">
        <v>17274</v>
      </c>
      <c r="D5423" s="6" t="s">
        <v>5290</v>
      </c>
      <c r="E5423" s="3">
        <v>4</v>
      </c>
    </row>
    <row r="5424" spans="1:5" ht="18.75">
      <c r="A5424" s="38">
        <v>5422</v>
      </c>
      <c r="B5424" s="38"/>
      <c r="C5424" s="38" t="s">
        <v>17275</v>
      </c>
      <c r="D5424" s="6" t="s">
        <v>5291</v>
      </c>
      <c r="E5424" s="3">
        <v>4</v>
      </c>
    </row>
    <row r="5425" spans="1:5" ht="18.75">
      <c r="A5425" s="38">
        <v>5423</v>
      </c>
      <c r="B5425" s="38"/>
      <c r="C5425" s="38" t="s">
        <v>17276</v>
      </c>
      <c r="D5425" s="6" t="s">
        <v>5292</v>
      </c>
      <c r="E5425" s="3">
        <v>4</v>
      </c>
    </row>
    <row r="5426" spans="1:5" ht="33">
      <c r="A5426" s="38">
        <v>5424</v>
      </c>
      <c r="B5426" s="38"/>
      <c r="C5426" s="38" t="s">
        <v>17277</v>
      </c>
      <c r="D5426" s="6" t="s">
        <v>5293</v>
      </c>
      <c r="E5426" s="3">
        <v>4</v>
      </c>
    </row>
    <row r="5427" spans="1:5" ht="49.5">
      <c r="A5427" s="38">
        <v>5425</v>
      </c>
      <c r="B5427" s="38"/>
      <c r="C5427" s="38" t="s">
        <v>17278</v>
      </c>
      <c r="D5427" s="6" t="s">
        <v>5294</v>
      </c>
      <c r="E5427" s="3">
        <v>4</v>
      </c>
    </row>
    <row r="5428" spans="1:5" ht="33">
      <c r="A5428" s="38">
        <v>5426</v>
      </c>
      <c r="B5428" s="38"/>
      <c r="C5428" s="38" t="s">
        <v>17279</v>
      </c>
      <c r="D5428" s="6" t="s">
        <v>5295</v>
      </c>
      <c r="E5428" s="3">
        <v>4</v>
      </c>
    </row>
    <row r="5429" spans="1:5" ht="18.75">
      <c r="A5429" s="38">
        <v>5427</v>
      </c>
      <c r="B5429" s="38"/>
      <c r="C5429" s="38" t="s">
        <v>17280</v>
      </c>
      <c r="D5429" s="6" t="s">
        <v>5296</v>
      </c>
      <c r="E5429" s="3">
        <v>4</v>
      </c>
    </row>
    <row r="5430" spans="1:5" ht="18.75">
      <c r="A5430" s="38">
        <v>5428</v>
      </c>
      <c r="B5430" s="38"/>
      <c r="C5430" s="38" t="s">
        <v>17281</v>
      </c>
      <c r="D5430" s="6" t="s">
        <v>5297</v>
      </c>
      <c r="E5430" s="3">
        <v>4</v>
      </c>
    </row>
    <row r="5431" spans="1:5" ht="18.75">
      <c r="A5431" s="38">
        <v>5429</v>
      </c>
      <c r="B5431" s="38"/>
      <c r="C5431" s="38" t="s">
        <v>17282</v>
      </c>
      <c r="D5431" s="6" t="s">
        <v>5298</v>
      </c>
      <c r="E5431" s="3">
        <v>4</v>
      </c>
    </row>
    <row r="5432" spans="1:5" ht="18.75">
      <c r="A5432" s="38">
        <v>5430</v>
      </c>
      <c r="B5432" s="38"/>
      <c r="C5432" s="38" t="s">
        <v>17283</v>
      </c>
      <c r="D5432" s="6" t="s">
        <v>5299</v>
      </c>
      <c r="E5432" s="3">
        <v>4</v>
      </c>
    </row>
    <row r="5433" spans="1:5" ht="18.75">
      <c r="A5433" s="38">
        <v>5431</v>
      </c>
      <c r="B5433" s="38"/>
      <c r="C5433" s="38" t="s">
        <v>17284</v>
      </c>
      <c r="D5433" s="6" t="s">
        <v>5300</v>
      </c>
      <c r="E5433" s="3">
        <v>4</v>
      </c>
    </row>
    <row r="5434" spans="1:5" ht="18.75">
      <c r="A5434" s="38">
        <v>5432</v>
      </c>
      <c r="B5434" s="38"/>
      <c r="C5434" s="38" t="s">
        <v>17285</v>
      </c>
      <c r="D5434" s="6" t="s">
        <v>5301</v>
      </c>
      <c r="E5434" s="3">
        <v>4</v>
      </c>
    </row>
    <row r="5435" spans="1:5" ht="18.75">
      <c r="A5435" s="38">
        <v>5433</v>
      </c>
      <c r="B5435" s="38"/>
      <c r="C5435" s="38" t="s">
        <v>17286</v>
      </c>
      <c r="D5435" s="6" t="s">
        <v>5302</v>
      </c>
      <c r="E5435" s="3">
        <v>4</v>
      </c>
    </row>
    <row r="5436" spans="1:5" ht="18.75">
      <c r="A5436" s="38">
        <v>5434</v>
      </c>
      <c r="B5436" s="38"/>
      <c r="C5436" s="38" t="s">
        <v>17287</v>
      </c>
      <c r="D5436" s="6" t="s">
        <v>5303</v>
      </c>
      <c r="E5436" s="3">
        <v>4</v>
      </c>
    </row>
    <row r="5437" spans="1:5" ht="18.75">
      <c r="A5437" s="38">
        <v>5435</v>
      </c>
      <c r="B5437" s="38"/>
      <c r="C5437" s="38" t="s">
        <v>17288</v>
      </c>
      <c r="D5437" s="6" t="s">
        <v>5304</v>
      </c>
      <c r="E5437" s="3">
        <v>4</v>
      </c>
    </row>
    <row r="5438" spans="1:5" ht="18.75">
      <c r="A5438" s="38">
        <v>5436</v>
      </c>
      <c r="B5438" s="38"/>
      <c r="C5438" s="38" t="s">
        <v>17289</v>
      </c>
      <c r="D5438" s="6" t="s">
        <v>5305</v>
      </c>
      <c r="E5438" s="3">
        <v>4</v>
      </c>
    </row>
    <row r="5439" spans="1:5" ht="18.75">
      <c r="A5439" s="38">
        <v>5437</v>
      </c>
      <c r="B5439" s="38"/>
      <c r="C5439" s="38" t="s">
        <v>17290</v>
      </c>
      <c r="D5439" s="6" t="s">
        <v>5306</v>
      </c>
      <c r="E5439" s="3">
        <v>4</v>
      </c>
    </row>
    <row r="5440" spans="1:5" ht="18.75">
      <c r="A5440" s="38">
        <v>5438</v>
      </c>
      <c r="B5440" s="38"/>
      <c r="C5440" s="38" t="s">
        <v>17291</v>
      </c>
      <c r="D5440" s="6" t="s">
        <v>5307</v>
      </c>
      <c r="E5440" s="3">
        <v>4</v>
      </c>
    </row>
    <row r="5441" spans="1:5" ht="18.75">
      <c r="A5441" s="38">
        <v>5439</v>
      </c>
      <c r="B5441" s="38"/>
      <c r="C5441" s="38" t="s">
        <v>17292</v>
      </c>
      <c r="D5441" s="6" t="s">
        <v>5308</v>
      </c>
      <c r="E5441" s="3">
        <v>4</v>
      </c>
    </row>
    <row r="5442" spans="1:5" ht="18.75">
      <c r="A5442" s="38">
        <v>5440</v>
      </c>
      <c r="B5442" s="38"/>
      <c r="C5442" s="38" t="s">
        <v>17293</v>
      </c>
      <c r="D5442" s="6" t="s">
        <v>5309</v>
      </c>
      <c r="E5442" s="3">
        <v>4</v>
      </c>
    </row>
    <row r="5443" spans="1:5" ht="18.75">
      <c r="A5443" s="38">
        <v>5441</v>
      </c>
      <c r="B5443" s="38"/>
      <c r="C5443" s="38" t="s">
        <v>17294</v>
      </c>
      <c r="D5443" s="6" t="s">
        <v>5310</v>
      </c>
      <c r="E5443" s="3">
        <v>4</v>
      </c>
    </row>
    <row r="5444" spans="1:5" ht="18.75">
      <c r="A5444" s="38">
        <v>5442</v>
      </c>
      <c r="B5444" s="38"/>
      <c r="C5444" s="38" t="s">
        <v>17295</v>
      </c>
      <c r="D5444" s="6" t="s">
        <v>5311</v>
      </c>
      <c r="E5444" s="3">
        <v>4</v>
      </c>
    </row>
    <row r="5445" spans="1:5" ht="18.75">
      <c r="A5445" s="38">
        <v>5443</v>
      </c>
      <c r="B5445" s="38"/>
      <c r="C5445" s="38" t="s">
        <v>17296</v>
      </c>
      <c r="D5445" s="6" t="s">
        <v>5312</v>
      </c>
      <c r="E5445" s="3">
        <v>4</v>
      </c>
    </row>
    <row r="5446" spans="1:5" ht="18.75">
      <c r="A5446" s="38">
        <v>5444</v>
      </c>
      <c r="B5446" s="38"/>
      <c r="C5446" s="38" t="s">
        <v>17297</v>
      </c>
      <c r="D5446" s="6" t="s">
        <v>5313</v>
      </c>
      <c r="E5446" s="3">
        <v>4</v>
      </c>
    </row>
    <row r="5447" spans="1:5" ht="18.75">
      <c r="A5447" s="38">
        <v>5445</v>
      </c>
      <c r="B5447" s="38"/>
      <c r="C5447" s="38" t="s">
        <v>17298</v>
      </c>
      <c r="D5447" s="6" t="s">
        <v>5314</v>
      </c>
      <c r="E5447" s="3">
        <v>4</v>
      </c>
    </row>
    <row r="5448" spans="1:5" ht="18.75">
      <c r="A5448" s="38">
        <v>5446</v>
      </c>
      <c r="B5448" s="38"/>
      <c r="C5448" s="38" t="s">
        <v>17299</v>
      </c>
      <c r="D5448" s="6" t="s">
        <v>5315</v>
      </c>
      <c r="E5448" s="3">
        <v>4</v>
      </c>
    </row>
    <row r="5449" spans="1:5" ht="33">
      <c r="A5449" s="38">
        <v>5447</v>
      </c>
      <c r="B5449" s="38"/>
      <c r="C5449" s="38" t="s">
        <v>17300</v>
      </c>
      <c r="D5449" s="6" t="s">
        <v>5316</v>
      </c>
      <c r="E5449" s="3">
        <v>4</v>
      </c>
    </row>
    <row r="5450" spans="1:5" ht="33">
      <c r="A5450" s="38">
        <v>5448</v>
      </c>
      <c r="B5450" s="38"/>
      <c r="C5450" s="38" t="s">
        <v>17301</v>
      </c>
      <c r="D5450" s="6" t="s">
        <v>5317</v>
      </c>
      <c r="E5450" s="3">
        <v>4</v>
      </c>
    </row>
    <row r="5451" spans="1:5" ht="33">
      <c r="A5451" s="38">
        <v>5449</v>
      </c>
      <c r="B5451" s="38"/>
      <c r="C5451" s="38" t="s">
        <v>17302</v>
      </c>
      <c r="D5451" s="6" t="s">
        <v>5318</v>
      </c>
      <c r="E5451" s="3">
        <v>2</v>
      </c>
    </row>
    <row r="5452" spans="1:5" ht="18.75">
      <c r="A5452" s="38">
        <v>5450</v>
      </c>
      <c r="B5452" s="38"/>
      <c r="C5452" s="38" t="s">
        <v>17303</v>
      </c>
      <c r="D5452" s="6" t="s">
        <v>5319</v>
      </c>
      <c r="E5452" s="3">
        <v>10</v>
      </c>
    </row>
    <row r="5453" spans="1:5" ht="18.75">
      <c r="A5453" s="38">
        <v>5451</v>
      </c>
      <c r="B5453" s="38"/>
      <c r="C5453" s="38" t="s">
        <v>17304</v>
      </c>
      <c r="D5453" s="6" t="s">
        <v>5320</v>
      </c>
      <c r="E5453" s="3">
        <v>10</v>
      </c>
    </row>
    <row r="5454" spans="1:5" ht="33">
      <c r="A5454" s="38">
        <v>5452</v>
      </c>
      <c r="B5454" s="38"/>
      <c r="C5454" s="38" t="s">
        <v>17305</v>
      </c>
      <c r="D5454" s="6" t="s">
        <v>5321</v>
      </c>
      <c r="E5454" s="3">
        <v>10</v>
      </c>
    </row>
    <row r="5455" spans="1:5" ht="18.75">
      <c r="A5455" s="38">
        <v>5453</v>
      </c>
      <c r="B5455" s="38"/>
      <c r="C5455" s="38" t="s">
        <v>17306</v>
      </c>
      <c r="D5455" s="6" t="s">
        <v>5322</v>
      </c>
      <c r="E5455" s="3">
        <v>10</v>
      </c>
    </row>
    <row r="5456" spans="1:5" ht="18.75">
      <c r="A5456" s="38">
        <v>5454</v>
      </c>
      <c r="B5456" s="38"/>
      <c r="C5456" s="38" t="s">
        <v>17307</v>
      </c>
      <c r="D5456" s="6" t="s">
        <v>5323</v>
      </c>
      <c r="E5456" s="3">
        <v>10</v>
      </c>
    </row>
    <row r="5457" spans="1:5" ht="49.5">
      <c r="A5457" s="38">
        <v>5455</v>
      </c>
      <c r="B5457" s="38"/>
      <c r="C5457" s="38" t="s">
        <v>17308</v>
      </c>
      <c r="D5457" s="6" t="s">
        <v>5324</v>
      </c>
      <c r="E5457" s="3">
        <v>10</v>
      </c>
    </row>
    <row r="5458" spans="1:5" ht="18.75">
      <c r="A5458" s="38">
        <v>5456</v>
      </c>
      <c r="B5458" s="38"/>
      <c r="C5458" s="38" t="s">
        <v>17309</v>
      </c>
      <c r="D5458" s="6" t="s">
        <v>5325</v>
      </c>
      <c r="E5458" s="3">
        <v>10</v>
      </c>
    </row>
    <row r="5459" spans="1:5" ht="49.5">
      <c r="A5459" s="38">
        <v>5457</v>
      </c>
      <c r="B5459" s="38"/>
      <c r="C5459" s="38" t="s">
        <v>17310</v>
      </c>
      <c r="D5459" s="6" t="s">
        <v>5326</v>
      </c>
      <c r="E5459" s="3">
        <v>10</v>
      </c>
    </row>
    <row r="5460" spans="1:5" ht="33">
      <c r="A5460" s="38">
        <v>5458</v>
      </c>
      <c r="B5460" s="38"/>
      <c r="C5460" s="38" t="s">
        <v>17311</v>
      </c>
      <c r="D5460" s="6" t="s">
        <v>5327</v>
      </c>
      <c r="E5460" s="3">
        <v>10</v>
      </c>
    </row>
    <row r="5461" spans="1:5" ht="18.75">
      <c r="A5461" s="38">
        <v>5459</v>
      </c>
      <c r="B5461" s="38"/>
      <c r="C5461" s="38" t="s">
        <v>17312</v>
      </c>
      <c r="D5461" s="6" t="s">
        <v>5328</v>
      </c>
      <c r="E5461" s="3">
        <v>10</v>
      </c>
    </row>
    <row r="5462" spans="1:5" ht="33">
      <c r="A5462" s="38">
        <v>5460</v>
      </c>
      <c r="B5462" s="38"/>
      <c r="C5462" s="38" t="s">
        <v>17313</v>
      </c>
      <c r="D5462" s="6" t="s">
        <v>5329</v>
      </c>
      <c r="E5462" s="3">
        <v>10</v>
      </c>
    </row>
    <row r="5463" spans="1:5" ht="18.75">
      <c r="A5463" s="38">
        <v>5461</v>
      </c>
      <c r="B5463" s="38"/>
      <c r="C5463" s="38" t="s">
        <v>17314</v>
      </c>
      <c r="D5463" s="6" t="s">
        <v>5330</v>
      </c>
      <c r="E5463" s="3">
        <v>10</v>
      </c>
    </row>
    <row r="5464" spans="1:5" ht="18.75">
      <c r="A5464" s="38">
        <v>5462</v>
      </c>
      <c r="B5464" s="38"/>
      <c r="C5464" s="38" t="s">
        <v>17315</v>
      </c>
      <c r="D5464" s="6" t="s">
        <v>5331</v>
      </c>
      <c r="E5464" s="3">
        <v>10</v>
      </c>
    </row>
    <row r="5465" spans="1:5" ht="49.5">
      <c r="A5465" s="38">
        <v>5463</v>
      </c>
      <c r="B5465" s="38"/>
      <c r="C5465" s="38" t="s">
        <v>17316</v>
      </c>
      <c r="D5465" s="6" t="s">
        <v>5332</v>
      </c>
      <c r="E5465" s="3">
        <v>10</v>
      </c>
    </row>
    <row r="5466" spans="1:5" ht="18.75">
      <c r="A5466" s="38">
        <v>5464</v>
      </c>
      <c r="B5466" s="38"/>
      <c r="C5466" s="38" t="s">
        <v>17317</v>
      </c>
      <c r="D5466" s="6" t="s">
        <v>5333</v>
      </c>
      <c r="E5466" s="3">
        <v>10</v>
      </c>
    </row>
    <row r="5467" spans="1:5" ht="18.75">
      <c r="A5467" s="38">
        <v>5465</v>
      </c>
      <c r="B5467" s="38"/>
      <c r="C5467" s="38" t="s">
        <v>17318</v>
      </c>
      <c r="D5467" s="6" t="s">
        <v>5334</v>
      </c>
      <c r="E5467" s="3">
        <v>10</v>
      </c>
    </row>
    <row r="5468" spans="1:5" ht="18.75">
      <c r="A5468" s="38">
        <v>5466</v>
      </c>
      <c r="B5468" s="38"/>
      <c r="C5468" s="38" t="s">
        <v>17319</v>
      </c>
      <c r="D5468" s="6" t="s">
        <v>5335</v>
      </c>
      <c r="E5468" s="3">
        <v>10</v>
      </c>
    </row>
    <row r="5469" spans="1:5" ht="33">
      <c r="A5469" s="38">
        <v>5467</v>
      </c>
      <c r="B5469" s="38"/>
      <c r="C5469" s="38" t="s">
        <v>17320</v>
      </c>
      <c r="D5469" s="6" t="s">
        <v>5336</v>
      </c>
      <c r="E5469" s="3">
        <v>10</v>
      </c>
    </row>
    <row r="5470" spans="1:5" ht="18.75">
      <c r="A5470" s="38">
        <v>5468</v>
      </c>
      <c r="B5470" s="38"/>
      <c r="C5470" s="38" t="s">
        <v>17321</v>
      </c>
      <c r="D5470" s="6" t="s">
        <v>5337</v>
      </c>
      <c r="E5470" s="3">
        <v>10</v>
      </c>
    </row>
    <row r="5471" spans="1:5" ht="33">
      <c r="A5471" s="38">
        <v>5469</v>
      </c>
      <c r="B5471" s="38"/>
      <c r="C5471" s="38" t="s">
        <v>17322</v>
      </c>
      <c r="D5471" s="6" t="s">
        <v>5338</v>
      </c>
      <c r="E5471" s="3">
        <v>10</v>
      </c>
    </row>
    <row r="5472" spans="1:5" ht="18.75">
      <c r="A5472" s="38">
        <v>5470</v>
      </c>
      <c r="B5472" s="38"/>
      <c r="C5472" s="38" t="s">
        <v>17323</v>
      </c>
      <c r="D5472" s="6" t="s">
        <v>5339</v>
      </c>
      <c r="E5472" s="3">
        <v>10</v>
      </c>
    </row>
    <row r="5473" spans="1:5" ht="18.75">
      <c r="A5473" s="38">
        <v>5471</v>
      </c>
      <c r="B5473" s="38"/>
      <c r="C5473" s="38" t="s">
        <v>17324</v>
      </c>
      <c r="D5473" s="6" t="s">
        <v>5340</v>
      </c>
      <c r="E5473" s="3">
        <v>10</v>
      </c>
    </row>
    <row r="5474" spans="1:5" ht="18.75">
      <c r="A5474" s="38">
        <v>5472</v>
      </c>
      <c r="B5474" s="38"/>
      <c r="C5474" s="38" t="s">
        <v>17325</v>
      </c>
      <c r="D5474" s="6" t="s">
        <v>5341</v>
      </c>
      <c r="E5474" s="3">
        <v>10</v>
      </c>
    </row>
    <row r="5475" spans="1:5" ht="18.75">
      <c r="A5475" s="38">
        <v>5473</v>
      </c>
      <c r="B5475" s="38"/>
      <c r="C5475" s="38" t="s">
        <v>17326</v>
      </c>
      <c r="D5475" s="6" t="s">
        <v>5342</v>
      </c>
      <c r="E5475" s="3">
        <v>10</v>
      </c>
    </row>
    <row r="5476" spans="1:5" ht="18.75">
      <c r="A5476" s="38">
        <v>5474</v>
      </c>
      <c r="B5476" s="38"/>
      <c r="C5476" s="38" t="s">
        <v>17327</v>
      </c>
      <c r="D5476" s="6" t="s">
        <v>5343</v>
      </c>
      <c r="E5476" s="3">
        <v>10</v>
      </c>
    </row>
    <row r="5477" spans="1:5" ht="49.5">
      <c r="A5477" s="38">
        <v>5475</v>
      </c>
      <c r="B5477" s="38"/>
      <c r="C5477" s="38" t="s">
        <v>17328</v>
      </c>
      <c r="D5477" s="6" t="s">
        <v>5344</v>
      </c>
      <c r="E5477" s="3">
        <v>10</v>
      </c>
    </row>
    <row r="5478" spans="1:5" ht="49.5">
      <c r="A5478" s="38">
        <v>5476</v>
      </c>
      <c r="B5478" s="38"/>
      <c r="C5478" s="38" t="s">
        <v>17329</v>
      </c>
      <c r="D5478" s="6" t="s">
        <v>5345</v>
      </c>
      <c r="E5478" s="3">
        <v>10</v>
      </c>
    </row>
    <row r="5479" spans="1:5" ht="18.75">
      <c r="A5479" s="38">
        <v>5477</v>
      </c>
      <c r="B5479" s="38"/>
      <c r="C5479" s="38" t="s">
        <v>17330</v>
      </c>
      <c r="D5479" s="6" t="s">
        <v>5346</v>
      </c>
      <c r="E5479" s="3">
        <v>10</v>
      </c>
    </row>
    <row r="5480" spans="1:5" ht="18.75">
      <c r="A5480" s="38">
        <v>5478</v>
      </c>
      <c r="B5480" s="38"/>
      <c r="C5480" s="38" t="s">
        <v>17331</v>
      </c>
      <c r="D5480" s="6" t="s">
        <v>5347</v>
      </c>
      <c r="E5480" s="3">
        <v>10</v>
      </c>
    </row>
    <row r="5481" spans="1:5" ht="18.75">
      <c r="A5481" s="38">
        <v>5479</v>
      </c>
      <c r="B5481" s="38"/>
      <c r="C5481" s="38" t="s">
        <v>17332</v>
      </c>
      <c r="D5481" s="6" t="s">
        <v>5348</v>
      </c>
      <c r="E5481" s="3">
        <v>10</v>
      </c>
    </row>
    <row r="5482" spans="1:5" ht="33">
      <c r="A5482" s="38">
        <v>5480</v>
      </c>
      <c r="B5482" s="38"/>
      <c r="C5482" s="38" t="s">
        <v>17333</v>
      </c>
      <c r="D5482" s="6" t="s">
        <v>5349</v>
      </c>
      <c r="E5482" s="3">
        <v>10</v>
      </c>
    </row>
    <row r="5483" spans="1:5" ht="18.75">
      <c r="A5483" s="38">
        <v>5481</v>
      </c>
      <c r="B5483" s="38"/>
      <c r="C5483" s="38" t="s">
        <v>17334</v>
      </c>
      <c r="D5483" s="6" t="s">
        <v>5350</v>
      </c>
      <c r="E5483" s="3">
        <v>10</v>
      </c>
    </row>
    <row r="5484" spans="1:5" ht="18.75">
      <c r="A5484" s="38">
        <v>5482</v>
      </c>
      <c r="B5484" s="38"/>
      <c r="C5484" s="38" t="s">
        <v>17335</v>
      </c>
      <c r="D5484" s="6" t="s">
        <v>5351</v>
      </c>
      <c r="E5484" s="3">
        <v>10</v>
      </c>
    </row>
    <row r="5485" spans="1:5" ht="18.75">
      <c r="A5485" s="38">
        <v>5483</v>
      </c>
      <c r="B5485" s="38"/>
      <c r="C5485" s="38" t="s">
        <v>17336</v>
      </c>
      <c r="D5485" s="6" t="s">
        <v>5352</v>
      </c>
      <c r="E5485" s="3">
        <v>10</v>
      </c>
    </row>
    <row r="5486" spans="1:5" ht="18.75">
      <c r="A5486" s="38">
        <v>5484</v>
      </c>
      <c r="B5486" s="38"/>
      <c r="C5486" s="38" t="s">
        <v>17337</v>
      </c>
      <c r="D5486" s="6" t="s">
        <v>5353</v>
      </c>
      <c r="E5486" s="3">
        <v>10</v>
      </c>
    </row>
    <row r="5487" spans="1:5" ht="33">
      <c r="A5487" s="38">
        <v>5485</v>
      </c>
      <c r="B5487" s="38"/>
      <c r="C5487" s="38" t="s">
        <v>17338</v>
      </c>
      <c r="D5487" s="6" t="s">
        <v>5354</v>
      </c>
      <c r="E5487" s="3">
        <v>10</v>
      </c>
    </row>
    <row r="5488" spans="1:5" ht="33">
      <c r="A5488" s="38">
        <v>5486</v>
      </c>
      <c r="B5488" s="38"/>
      <c r="C5488" s="38" t="s">
        <v>17339</v>
      </c>
      <c r="D5488" s="6" t="s">
        <v>5355</v>
      </c>
      <c r="E5488" s="3">
        <v>10</v>
      </c>
    </row>
    <row r="5489" spans="1:5" ht="33">
      <c r="A5489" s="38">
        <v>5487</v>
      </c>
      <c r="B5489" s="38"/>
      <c r="C5489" s="38" t="s">
        <v>17340</v>
      </c>
      <c r="D5489" s="6" t="s">
        <v>5356</v>
      </c>
      <c r="E5489" s="3">
        <v>10</v>
      </c>
    </row>
    <row r="5490" spans="1:5" ht="18.75">
      <c r="A5490" s="38">
        <v>5488</v>
      </c>
      <c r="B5490" s="38"/>
      <c r="C5490" s="38" t="s">
        <v>17341</v>
      </c>
      <c r="D5490" s="6" t="s">
        <v>5357</v>
      </c>
      <c r="E5490" s="3">
        <v>10</v>
      </c>
    </row>
    <row r="5491" spans="1:5" ht="18.75">
      <c r="A5491" s="38">
        <v>5489</v>
      </c>
      <c r="B5491" s="38"/>
      <c r="C5491" s="38" t="s">
        <v>17342</v>
      </c>
      <c r="D5491" s="6" t="s">
        <v>5358</v>
      </c>
      <c r="E5491" s="3">
        <v>10</v>
      </c>
    </row>
    <row r="5492" spans="1:5" ht="18.75">
      <c r="A5492" s="38">
        <v>5490</v>
      </c>
      <c r="B5492" s="38"/>
      <c r="C5492" s="38" t="s">
        <v>17343</v>
      </c>
      <c r="D5492" s="6" t="s">
        <v>5359</v>
      </c>
      <c r="E5492" s="3">
        <v>10</v>
      </c>
    </row>
    <row r="5493" spans="1:5" ht="18.75">
      <c r="A5493" s="38">
        <v>5491</v>
      </c>
      <c r="B5493" s="38"/>
      <c r="C5493" s="38" t="s">
        <v>17344</v>
      </c>
      <c r="D5493" s="6" t="s">
        <v>5360</v>
      </c>
      <c r="E5493" s="3">
        <v>10</v>
      </c>
    </row>
    <row r="5494" spans="1:5" ht="18.75">
      <c r="A5494" s="38">
        <v>5492</v>
      </c>
      <c r="B5494" s="38"/>
      <c r="C5494" s="38" t="s">
        <v>17345</v>
      </c>
      <c r="D5494" s="6" t="s">
        <v>5361</v>
      </c>
      <c r="E5494" s="3">
        <v>10</v>
      </c>
    </row>
    <row r="5495" spans="1:5" ht="33">
      <c r="A5495" s="38">
        <v>5493</v>
      </c>
      <c r="B5495" s="38"/>
      <c r="C5495" s="38" t="s">
        <v>17346</v>
      </c>
      <c r="D5495" s="6" t="s">
        <v>5362</v>
      </c>
      <c r="E5495" s="3">
        <v>10</v>
      </c>
    </row>
    <row r="5496" spans="1:5" ht="18.75">
      <c r="A5496" s="38">
        <v>5494</v>
      </c>
      <c r="B5496" s="38"/>
      <c r="C5496" s="38" t="s">
        <v>17347</v>
      </c>
      <c r="D5496" s="6" t="s">
        <v>5363</v>
      </c>
      <c r="E5496" s="3">
        <v>10</v>
      </c>
    </row>
    <row r="5497" spans="1:5" ht="18.75">
      <c r="A5497" s="38">
        <v>5495</v>
      </c>
      <c r="B5497" s="38"/>
      <c r="C5497" s="38" t="s">
        <v>17348</v>
      </c>
      <c r="D5497" s="6" t="s">
        <v>5364</v>
      </c>
      <c r="E5497" s="3">
        <v>10</v>
      </c>
    </row>
    <row r="5498" spans="1:5" ht="18.75">
      <c r="A5498" s="38">
        <v>5496</v>
      </c>
      <c r="B5498" s="38"/>
      <c r="C5498" s="38" t="s">
        <v>17349</v>
      </c>
      <c r="D5498" s="6" t="s">
        <v>5365</v>
      </c>
      <c r="E5498" s="3">
        <v>10</v>
      </c>
    </row>
    <row r="5499" spans="1:5" ht="33">
      <c r="A5499" s="38">
        <v>5497</v>
      </c>
      <c r="B5499" s="38"/>
      <c r="C5499" s="38" t="s">
        <v>17350</v>
      </c>
      <c r="D5499" s="6" t="s">
        <v>5366</v>
      </c>
      <c r="E5499" s="3">
        <v>10</v>
      </c>
    </row>
    <row r="5500" spans="1:5" ht="18.75">
      <c r="A5500" s="38">
        <v>5498</v>
      </c>
      <c r="B5500" s="38"/>
      <c r="C5500" s="38" t="s">
        <v>17351</v>
      </c>
      <c r="D5500" s="6" t="s">
        <v>5367</v>
      </c>
      <c r="E5500" s="3">
        <v>10</v>
      </c>
    </row>
    <row r="5501" spans="1:5" ht="18.75">
      <c r="A5501" s="38">
        <v>5499</v>
      </c>
      <c r="B5501" s="38"/>
      <c r="C5501" s="38" t="s">
        <v>17352</v>
      </c>
      <c r="D5501" s="6" t="s">
        <v>5368</v>
      </c>
      <c r="E5501" s="3">
        <v>10</v>
      </c>
    </row>
    <row r="5502" spans="1:5" ht="33">
      <c r="A5502" s="38">
        <v>5500</v>
      </c>
      <c r="B5502" s="38"/>
      <c r="C5502" s="38" t="s">
        <v>17353</v>
      </c>
      <c r="D5502" s="6" t="s">
        <v>5369</v>
      </c>
      <c r="E5502" s="3">
        <v>10</v>
      </c>
    </row>
    <row r="5503" spans="1:5" ht="18.75">
      <c r="A5503" s="38">
        <v>5501</v>
      </c>
      <c r="B5503" s="38"/>
      <c r="C5503" s="38" t="s">
        <v>17354</v>
      </c>
      <c r="D5503" s="6" t="s">
        <v>5370</v>
      </c>
      <c r="E5503" s="3">
        <v>10</v>
      </c>
    </row>
    <row r="5504" spans="1:5" ht="18.75">
      <c r="A5504" s="38">
        <v>5502</v>
      </c>
      <c r="B5504" s="38"/>
      <c r="C5504" s="38" t="s">
        <v>17355</v>
      </c>
      <c r="D5504" s="6" t="s">
        <v>5371</v>
      </c>
      <c r="E5504" s="3">
        <v>10</v>
      </c>
    </row>
    <row r="5505" spans="1:5" ht="33">
      <c r="A5505" s="38">
        <v>5503</v>
      </c>
      <c r="B5505" s="38"/>
      <c r="C5505" s="38" t="s">
        <v>17356</v>
      </c>
      <c r="D5505" s="6" t="s">
        <v>5372</v>
      </c>
      <c r="E5505" s="3">
        <v>10</v>
      </c>
    </row>
    <row r="5506" spans="1:5" ht="18.75">
      <c r="A5506" s="38">
        <v>5504</v>
      </c>
      <c r="B5506" s="38"/>
      <c r="C5506" s="38" t="s">
        <v>17357</v>
      </c>
      <c r="D5506" s="6" t="s">
        <v>5373</v>
      </c>
      <c r="E5506" s="3">
        <v>10</v>
      </c>
    </row>
    <row r="5507" spans="1:5" ht="18.75">
      <c r="A5507" s="38">
        <v>5505</v>
      </c>
      <c r="B5507" s="38"/>
      <c r="C5507" s="38" t="s">
        <v>17358</v>
      </c>
      <c r="D5507" s="6" t="s">
        <v>5374</v>
      </c>
      <c r="E5507" s="3">
        <v>10</v>
      </c>
    </row>
    <row r="5508" spans="1:5" ht="49.5">
      <c r="A5508" s="38">
        <v>5506</v>
      </c>
      <c r="B5508" s="38"/>
      <c r="C5508" s="38" t="s">
        <v>17359</v>
      </c>
      <c r="D5508" s="6" t="s">
        <v>5375</v>
      </c>
      <c r="E5508" s="3">
        <v>10</v>
      </c>
    </row>
    <row r="5509" spans="1:5" ht="18.75">
      <c r="A5509" s="38">
        <v>5507</v>
      </c>
      <c r="B5509" s="38"/>
      <c r="C5509" s="38" t="s">
        <v>17360</v>
      </c>
      <c r="D5509" s="6" t="s">
        <v>5376</v>
      </c>
      <c r="E5509" s="3">
        <v>10</v>
      </c>
    </row>
    <row r="5510" spans="1:5" ht="18.75">
      <c r="A5510" s="38">
        <v>5508</v>
      </c>
      <c r="B5510" s="38"/>
      <c r="C5510" s="38" t="s">
        <v>17361</v>
      </c>
      <c r="D5510" s="6" t="s">
        <v>5377</v>
      </c>
      <c r="E5510" s="3">
        <v>10</v>
      </c>
    </row>
    <row r="5511" spans="1:5" ht="18.75">
      <c r="A5511" s="38">
        <v>5509</v>
      </c>
      <c r="B5511" s="38"/>
      <c r="C5511" s="38" t="s">
        <v>17362</v>
      </c>
      <c r="D5511" s="6" t="s">
        <v>5378</v>
      </c>
      <c r="E5511" s="3">
        <v>10</v>
      </c>
    </row>
    <row r="5512" spans="1:5" ht="18.75">
      <c r="A5512" s="38">
        <v>5510</v>
      </c>
      <c r="B5512" s="38"/>
      <c r="C5512" s="38" t="s">
        <v>17363</v>
      </c>
      <c r="D5512" s="6" t="s">
        <v>5379</v>
      </c>
      <c r="E5512" s="3">
        <v>10</v>
      </c>
    </row>
    <row r="5513" spans="1:5" ht="18.75">
      <c r="A5513" s="38">
        <v>5511</v>
      </c>
      <c r="B5513" s="38"/>
      <c r="C5513" s="38" t="s">
        <v>17364</v>
      </c>
      <c r="D5513" s="6" t="s">
        <v>5380</v>
      </c>
      <c r="E5513" s="3">
        <v>10</v>
      </c>
    </row>
    <row r="5514" spans="1:5" ht="18.75">
      <c r="A5514" s="38">
        <v>5512</v>
      </c>
      <c r="B5514" s="38"/>
      <c r="C5514" s="38" t="s">
        <v>17365</v>
      </c>
      <c r="D5514" s="6" t="s">
        <v>5381</v>
      </c>
      <c r="E5514" s="3">
        <v>10</v>
      </c>
    </row>
    <row r="5515" spans="1:5" ht="33">
      <c r="A5515" s="38">
        <v>5513</v>
      </c>
      <c r="B5515" s="38"/>
      <c r="C5515" s="38" t="s">
        <v>17366</v>
      </c>
      <c r="D5515" s="6" t="s">
        <v>5382</v>
      </c>
      <c r="E5515" s="3">
        <v>10</v>
      </c>
    </row>
    <row r="5516" spans="1:5" ht="18.75">
      <c r="A5516" s="38">
        <v>5514</v>
      </c>
      <c r="B5516" s="38"/>
      <c r="C5516" s="38" t="s">
        <v>17367</v>
      </c>
      <c r="D5516" s="6" t="s">
        <v>5383</v>
      </c>
      <c r="E5516" s="3">
        <v>10</v>
      </c>
    </row>
    <row r="5517" spans="1:5" ht="18.75">
      <c r="A5517" s="38">
        <v>5515</v>
      </c>
      <c r="B5517" s="38"/>
      <c r="C5517" s="38" t="s">
        <v>17368</v>
      </c>
      <c r="D5517" s="6" t="s">
        <v>5384</v>
      </c>
      <c r="E5517" s="3">
        <v>10</v>
      </c>
    </row>
    <row r="5518" spans="1:5" ht="18.75">
      <c r="A5518" s="38">
        <v>5516</v>
      </c>
      <c r="B5518" s="38"/>
      <c r="C5518" s="38" t="s">
        <v>17369</v>
      </c>
      <c r="D5518" s="6" t="s">
        <v>5385</v>
      </c>
      <c r="E5518" s="3">
        <v>10</v>
      </c>
    </row>
    <row r="5519" spans="1:5" ht="18.75">
      <c r="A5519" s="38">
        <v>5517</v>
      </c>
      <c r="B5519" s="38"/>
      <c r="C5519" s="38" t="s">
        <v>17370</v>
      </c>
      <c r="D5519" s="6" t="s">
        <v>5386</v>
      </c>
      <c r="E5519" s="3">
        <v>10</v>
      </c>
    </row>
    <row r="5520" spans="1:5" ht="18.75">
      <c r="A5520" s="38">
        <v>5518</v>
      </c>
      <c r="B5520" s="38"/>
      <c r="C5520" s="38" t="s">
        <v>17371</v>
      </c>
      <c r="D5520" s="6" t="s">
        <v>5387</v>
      </c>
      <c r="E5520" s="3">
        <v>10</v>
      </c>
    </row>
    <row r="5521" spans="1:5" ht="33">
      <c r="A5521" s="38">
        <v>5519</v>
      </c>
      <c r="B5521" s="38"/>
      <c r="C5521" s="38" t="s">
        <v>17372</v>
      </c>
      <c r="D5521" s="6" t="s">
        <v>5388</v>
      </c>
      <c r="E5521" s="3">
        <v>10</v>
      </c>
    </row>
    <row r="5522" spans="1:5" ht="33">
      <c r="A5522" s="38">
        <v>5520</v>
      </c>
      <c r="B5522" s="38"/>
      <c r="C5522" s="38" t="s">
        <v>17373</v>
      </c>
      <c r="D5522" s="6" t="s">
        <v>5389</v>
      </c>
      <c r="E5522" s="3">
        <v>10</v>
      </c>
    </row>
    <row r="5523" spans="1:5" ht="18.75">
      <c r="A5523" s="38">
        <v>5521</v>
      </c>
      <c r="B5523" s="38"/>
      <c r="C5523" s="38" t="s">
        <v>17374</v>
      </c>
      <c r="D5523" s="6" t="s">
        <v>5390</v>
      </c>
      <c r="E5523" s="3">
        <v>10</v>
      </c>
    </row>
    <row r="5524" spans="1:5" ht="18.75">
      <c r="A5524" s="38">
        <v>5522</v>
      </c>
      <c r="B5524" s="38"/>
      <c r="C5524" s="38" t="s">
        <v>17375</v>
      </c>
      <c r="D5524" s="6" t="s">
        <v>5391</v>
      </c>
      <c r="E5524" s="3">
        <v>10</v>
      </c>
    </row>
    <row r="5525" spans="1:5" ht="33">
      <c r="A5525" s="38">
        <v>5523</v>
      </c>
      <c r="B5525" s="38"/>
      <c r="C5525" s="38" t="s">
        <v>17376</v>
      </c>
      <c r="D5525" s="6" t="s">
        <v>5392</v>
      </c>
      <c r="E5525" s="3">
        <v>10</v>
      </c>
    </row>
    <row r="5526" spans="1:5" ht="18.75">
      <c r="A5526" s="38">
        <v>5524</v>
      </c>
      <c r="B5526" s="38"/>
      <c r="C5526" s="38" t="s">
        <v>17377</v>
      </c>
      <c r="D5526" s="6" t="s">
        <v>5393</v>
      </c>
      <c r="E5526" s="3">
        <v>10</v>
      </c>
    </row>
    <row r="5527" spans="1:5" ht="18.75">
      <c r="A5527" s="38">
        <v>5525</v>
      </c>
      <c r="B5527" s="38"/>
      <c r="C5527" s="38" t="s">
        <v>17378</v>
      </c>
      <c r="D5527" s="6" t="s">
        <v>5394</v>
      </c>
      <c r="E5527" s="3">
        <v>10</v>
      </c>
    </row>
    <row r="5528" spans="1:5" ht="18.75">
      <c r="A5528" s="38">
        <v>5526</v>
      </c>
      <c r="B5528" s="38"/>
      <c r="C5528" s="38" t="s">
        <v>17379</v>
      </c>
      <c r="D5528" s="6" t="s">
        <v>5395</v>
      </c>
      <c r="E5528" s="3">
        <v>10</v>
      </c>
    </row>
    <row r="5529" spans="1:5" ht="18.75">
      <c r="A5529" s="38">
        <v>5527</v>
      </c>
      <c r="B5529" s="38"/>
      <c r="C5529" s="38" t="s">
        <v>17380</v>
      </c>
      <c r="D5529" s="6" t="s">
        <v>5396</v>
      </c>
      <c r="E5529" s="3">
        <v>10</v>
      </c>
    </row>
    <row r="5530" spans="1:5" ht="33">
      <c r="A5530" s="38">
        <v>5528</v>
      </c>
      <c r="B5530" s="38"/>
      <c r="C5530" s="38" t="s">
        <v>17381</v>
      </c>
      <c r="D5530" s="6" t="s">
        <v>5397</v>
      </c>
      <c r="E5530" s="3">
        <v>10</v>
      </c>
    </row>
    <row r="5531" spans="1:5" ht="18.75">
      <c r="A5531" s="38">
        <v>5529</v>
      </c>
      <c r="B5531" s="38"/>
      <c r="C5531" s="38" t="s">
        <v>17382</v>
      </c>
      <c r="D5531" s="6" t="s">
        <v>5398</v>
      </c>
      <c r="E5531" s="3">
        <v>10</v>
      </c>
    </row>
    <row r="5532" spans="1:5" ht="18.75">
      <c r="A5532" s="38">
        <v>5530</v>
      </c>
      <c r="B5532" s="38"/>
      <c r="C5532" s="38" t="s">
        <v>17383</v>
      </c>
      <c r="D5532" s="6" t="s">
        <v>5399</v>
      </c>
      <c r="E5532" s="3">
        <v>10</v>
      </c>
    </row>
    <row r="5533" spans="1:5" ht="18.75">
      <c r="A5533" s="38">
        <v>5531</v>
      </c>
      <c r="B5533" s="38"/>
      <c r="C5533" s="38" t="s">
        <v>17384</v>
      </c>
      <c r="D5533" s="6" t="s">
        <v>5400</v>
      </c>
      <c r="E5533" s="3">
        <v>10</v>
      </c>
    </row>
    <row r="5534" spans="1:5" ht="18.75">
      <c r="A5534" s="38">
        <v>5532</v>
      </c>
      <c r="B5534" s="38"/>
      <c r="C5534" s="38" t="s">
        <v>17385</v>
      </c>
      <c r="D5534" s="6" t="s">
        <v>5401</v>
      </c>
      <c r="E5534" s="3">
        <v>10</v>
      </c>
    </row>
    <row r="5535" spans="1:5" ht="18.75">
      <c r="A5535" s="38">
        <v>5533</v>
      </c>
      <c r="B5535" s="38"/>
      <c r="C5535" s="38" t="s">
        <v>17386</v>
      </c>
      <c r="D5535" s="6" t="s">
        <v>5402</v>
      </c>
      <c r="E5535" s="3">
        <v>10</v>
      </c>
    </row>
    <row r="5536" spans="1:5" ht="18.75">
      <c r="A5536" s="38">
        <v>5534</v>
      </c>
      <c r="B5536" s="38"/>
      <c r="C5536" s="38" t="s">
        <v>17387</v>
      </c>
      <c r="D5536" s="6" t="s">
        <v>5403</v>
      </c>
      <c r="E5536" s="3">
        <v>10</v>
      </c>
    </row>
    <row r="5537" spans="1:5" ht="18.75">
      <c r="A5537" s="38">
        <v>5535</v>
      </c>
      <c r="B5537" s="38"/>
      <c r="C5537" s="38" t="s">
        <v>17388</v>
      </c>
      <c r="D5537" s="6" t="s">
        <v>5404</v>
      </c>
      <c r="E5537" s="3">
        <v>10</v>
      </c>
    </row>
    <row r="5538" spans="1:5" ht="33">
      <c r="A5538" s="38">
        <v>5536</v>
      </c>
      <c r="B5538" s="38"/>
      <c r="C5538" s="38" t="s">
        <v>17389</v>
      </c>
      <c r="D5538" s="6" t="s">
        <v>5405</v>
      </c>
      <c r="E5538" s="3">
        <v>10</v>
      </c>
    </row>
    <row r="5539" spans="1:5" ht="18.75">
      <c r="A5539" s="38">
        <v>5537</v>
      </c>
      <c r="B5539" s="38"/>
      <c r="C5539" s="38" t="s">
        <v>17390</v>
      </c>
      <c r="D5539" s="6" t="s">
        <v>5406</v>
      </c>
      <c r="E5539" s="3">
        <v>10</v>
      </c>
    </row>
    <row r="5540" spans="1:5" ht="33">
      <c r="A5540" s="38">
        <v>5538</v>
      </c>
      <c r="B5540" s="38"/>
      <c r="C5540" s="38" t="s">
        <v>17391</v>
      </c>
      <c r="D5540" s="6" t="s">
        <v>5407</v>
      </c>
      <c r="E5540" s="3">
        <v>10</v>
      </c>
    </row>
    <row r="5541" spans="1:5" ht="18.75">
      <c r="A5541" s="38">
        <v>5539</v>
      </c>
      <c r="B5541" s="38"/>
      <c r="C5541" s="38" t="s">
        <v>17392</v>
      </c>
      <c r="D5541" s="6" t="s">
        <v>5408</v>
      </c>
      <c r="E5541" s="3">
        <v>10</v>
      </c>
    </row>
    <row r="5542" spans="1:5" ht="18.75">
      <c r="A5542" s="38">
        <v>5540</v>
      </c>
      <c r="B5542" s="38"/>
      <c r="C5542" s="38" t="s">
        <v>17393</v>
      </c>
      <c r="D5542" s="6" t="s">
        <v>5409</v>
      </c>
      <c r="E5542" s="3">
        <v>10</v>
      </c>
    </row>
    <row r="5543" spans="1:5" ht="18.75">
      <c r="A5543" s="38">
        <v>5541</v>
      </c>
      <c r="B5543" s="38"/>
      <c r="C5543" s="38" t="s">
        <v>17394</v>
      </c>
      <c r="D5543" s="6" t="s">
        <v>5410</v>
      </c>
      <c r="E5543" s="3">
        <v>10</v>
      </c>
    </row>
    <row r="5544" spans="1:5" ht="49.5">
      <c r="A5544" s="38">
        <v>5542</v>
      </c>
      <c r="B5544" s="38"/>
      <c r="C5544" s="38" t="s">
        <v>17395</v>
      </c>
      <c r="D5544" s="6" t="s">
        <v>5411</v>
      </c>
      <c r="E5544" s="3">
        <v>10</v>
      </c>
    </row>
    <row r="5545" spans="1:5" ht="33">
      <c r="A5545" s="38">
        <v>5543</v>
      </c>
      <c r="B5545" s="38"/>
      <c r="C5545" s="38" t="s">
        <v>17396</v>
      </c>
      <c r="D5545" s="6" t="s">
        <v>5412</v>
      </c>
      <c r="E5545" s="3">
        <v>10</v>
      </c>
    </row>
    <row r="5546" spans="1:5" ht="18.75">
      <c r="A5546" s="38">
        <v>5544</v>
      </c>
      <c r="B5546" s="38"/>
      <c r="C5546" s="38" t="s">
        <v>17397</v>
      </c>
      <c r="D5546" s="6" t="s">
        <v>5413</v>
      </c>
      <c r="E5546" s="3">
        <v>10</v>
      </c>
    </row>
    <row r="5547" spans="1:5" ht="18.75">
      <c r="A5547" s="38">
        <v>5545</v>
      </c>
      <c r="B5547" s="38"/>
      <c r="C5547" s="38" t="s">
        <v>17398</v>
      </c>
      <c r="D5547" s="6" t="s">
        <v>5414</v>
      </c>
      <c r="E5547" s="3">
        <v>10</v>
      </c>
    </row>
    <row r="5548" spans="1:5" ht="49.5">
      <c r="A5548" s="38">
        <v>5546</v>
      </c>
      <c r="B5548" s="38"/>
      <c r="C5548" s="38" t="s">
        <v>17399</v>
      </c>
      <c r="D5548" s="6" t="s">
        <v>5415</v>
      </c>
      <c r="E5548" s="3">
        <v>10</v>
      </c>
    </row>
    <row r="5549" spans="1:5" ht="33">
      <c r="A5549" s="38">
        <v>5547</v>
      </c>
      <c r="B5549" s="38"/>
      <c r="C5549" s="38" t="s">
        <v>17400</v>
      </c>
      <c r="D5549" s="6" t="s">
        <v>5416</v>
      </c>
      <c r="E5549" s="3">
        <v>10</v>
      </c>
    </row>
    <row r="5550" spans="1:5" ht="49.5">
      <c r="A5550" s="38">
        <v>5548</v>
      </c>
      <c r="B5550" s="38"/>
      <c r="C5550" s="38" t="s">
        <v>17401</v>
      </c>
      <c r="D5550" s="6" t="s">
        <v>5417</v>
      </c>
      <c r="E5550" s="3">
        <v>10</v>
      </c>
    </row>
    <row r="5551" spans="1:5" ht="49.5">
      <c r="A5551" s="38">
        <v>5549</v>
      </c>
      <c r="B5551" s="38"/>
      <c r="C5551" s="38" t="s">
        <v>17402</v>
      </c>
      <c r="D5551" s="6" t="s">
        <v>5418</v>
      </c>
      <c r="E5551" s="3">
        <v>10</v>
      </c>
    </row>
    <row r="5552" spans="1:5" ht="33">
      <c r="A5552" s="38">
        <v>5550</v>
      </c>
      <c r="B5552" s="38"/>
      <c r="C5552" s="38" t="s">
        <v>17403</v>
      </c>
      <c r="D5552" s="6" t="s">
        <v>5419</v>
      </c>
      <c r="E5552" s="3">
        <v>10</v>
      </c>
    </row>
    <row r="5553" spans="1:5" ht="33">
      <c r="A5553" s="38">
        <v>5551</v>
      </c>
      <c r="B5553" s="38"/>
      <c r="C5553" s="38" t="s">
        <v>17404</v>
      </c>
      <c r="D5553" s="6" t="s">
        <v>5420</v>
      </c>
      <c r="E5553" s="3">
        <v>10</v>
      </c>
    </row>
    <row r="5554" spans="1:5" ht="18.75">
      <c r="A5554" s="38">
        <v>5552</v>
      </c>
      <c r="B5554" s="38"/>
      <c r="C5554" s="38" t="s">
        <v>17405</v>
      </c>
      <c r="D5554" s="6" t="s">
        <v>5421</v>
      </c>
      <c r="E5554" s="3">
        <v>10</v>
      </c>
    </row>
    <row r="5555" spans="1:5" ht="18.75">
      <c r="A5555" s="38">
        <v>5553</v>
      </c>
      <c r="B5555" s="38"/>
      <c r="C5555" s="38" t="s">
        <v>17406</v>
      </c>
      <c r="D5555" s="6" t="s">
        <v>5422</v>
      </c>
      <c r="E5555" s="3">
        <v>10</v>
      </c>
    </row>
    <row r="5556" spans="1:5" ht="18.75">
      <c r="A5556" s="38">
        <v>5554</v>
      </c>
      <c r="B5556" s="38"/>
      <c r="C5556" s="38" t="s">
        <v>17407</v>
      </c>
      <c r="D5556" s="6" t="s">
        <v>5423</v>
      </c>
      <c r="E5556" s="3">
        <v>10</v>
      </c>
    </row>
    <row r="5557" spans="1:5" ht="18.75">
      <c r="A5557" s="38">
        <v>5555</v>
      </c>
      <c r="B5557" s="38"/>
      <c r="C5557" s="38" t="s">
        <v>17408</v>
      </c>
      <c r="D5557" s="6" t="s">
        <v>5424</v>
      </c>
      <c r="E5557" s="3">
        <v>10</v>
      </c>
    </row>
    <row r="5558" spans="1:5" ht="18.75">
      <c r="A5558" s="38">
        <v>5556</v>
      </c>
      <c r="B5558" s="38"/>
      <c r="C5558" s="38" t="s">
        <v>17409</v>
      </c>
      <c r="D5558" s="6" t="s">
        <v>5425</v>
      </c>
      <c r="E5558" s="3">
        <v>10</v>
      </c>
    </row>
    <row r="5559" spans="1:5" ht="18.75">
      <c r="A5559" s="38">
        <v>5557</v>
      </c>
      <c r="B5559" s="38"/>
      <c r="C5559" s="38" t="s">
        <v>17410</v>
      </c>
      <c r="D5559" s="6" t="s">
        <v>5426</v>
      </c>
      <c r="E5559" s="3">
        <v>10</v>
      </c>
    </row>
    <row r="5560" spans="1:5" ht="18.75">
      <c r="A5560" s="38">
        <v>5558</v>
      </c>
      <c r="B5560" s="38"/>
      <c r="C5560" s="38" t="s">
        <v>17411</v>
      </c>
      <c r="D5560" s="6" t="s">
        <v>5427</v>
      </c>
      <c r="E5560" s="3">
        <v>10</v>
      </c>
    </row>
    <row r="5561" spans="1:5" ht="33">
      <c r="A5561" s="38">
        <v>5559</v>
      </c>
      <c r="B5561" s="38"/>
      <c r="C5561" s="38" t="s">
        <v>17412</v>
      </c>
      <c r="D5561" s="6" t="s">
        <v>5428</v>
      </c>
      <c r="E5561" s="3">
        <v>10</v>
      </c>
    </row>
    <row r="5562" spans="1:5" ht="18.75">
      <c r="A5562" s="38">
        <v>5560</v>
      </c>
      <c r="B5562" s="38"/>
      <c r="C5562" s="38" t="s">
        <v>17413</v>
      </c>
      <c r="D5562" s="6" t="s">
        <v>5429</v>
      </c>
      <c r="E5562" s="3">
        <v>10</v>
      </c>
    </row>
    <row r="5563" spans="1:5" ht="18.75">
      <c r="A5563" s="38">
        <v>5561</v>
      </c>
      <c r="B5563" s="38"/>
      <c r="C5563" s="38" t="s">
        <v>17414</v>
      </c>
      <c r="D5563" s="6" t="s">
        <v>5430</v>
      </c>
      <c r="E5563" s="3">
        <v>10</v>
      </c>
    </row>
    <row r="5564" spans="1:5" ht="18.75">
      <c r="A5564" s="38">
        <v>5562</v>
      </c>
      <c r="B5564" s="38"/>
      <c r="C5564" s="38" t="s">
        <v>17415</v>
      </c>
      <c r="D5564" s="6" t="s">
        <v>5431</v>
      </c>
      <c r="E5564" s="3">
        <v>10</v>
      </c>
    </row>
    <row r="5565" spans="1:5" ht="18.75">
      <c r="A5565" s="38">
        <v>5563</v>
      </c>
      <c r="B5565" s="38"/>
      <c r="C5565" s="38" t="s">
        <v>17416</v>
      </c>
      <c r="D5565" s="6" t="s">
        <v>5432</v>
      </c>
      <c r="E5565" s="3">
        <v>10</v>
      </c>
    </row>
    <row r="5566" spans="1:5" ht="18.75">
      <c r="A5566" s="38">
        <v>5564</v>
      </c>
      <c r="B5566" s="38"/>
      <c r="C5566" s="38" t="s">
        <v>17417</v>
      </c>
      <c r="D5566" s="6" t="s">
        <v>5433</v>
      </c>
      <c r="E5566" s="3">
        <v>10</v>
      </c>
    </row>
    <row r="5567" spans="1:5" ht="18.75">
      <c r="A5567" s="38">
        <v>5565</v>
      </c>
      <c r="B5567" s="38"/>
      <c r="C5567" s="38" t="s">
        <v>17418</v>
      </c>
      <c r="D5567" s="6" t="s">
        <v>5434</v>
      </c>
      <c r="E5567" s="3">
        <v>10</v>
      </c>
    </row>
    <row r="5568" spans="1:5" ht="18.75">
      <c r="A5568" s="38">
        <v>5566</v>
      </c>
      <c r="B5568" s="38"/>
      <c r="C5568" s="38" t="s">
        <v>17419</v>
      </c>
      <c r="D5568" s="6" t="s">
        <v>5435</v>
      </c>
      <c r="E5568" s="3">
        <v>10</v>
      </c>
    </row>
    <row r="5569" spans="1:5" ht="33">
      <c r="A5569" s="38">
        <v>5567</v>
      </c>
      <c r="B5569" s="38"/>
      <c r="C5569" s="38" t="s">
        <v>17420</v>
      </c>
      <c r="D5569" s="6" t="s">
        <v>5436</v>
      </c>
      <c r="E5569" s="3">
        <v>10</v>
      </c>
    </row>
    <row r="5570" spans="1:5" ht="18.75">
      <c r="A5570" s="38">
        <v>5568</v>
      </c>
      <c r="B5570" s="38"/>
      <c r="C5570" s="38" t="s">
        <v>17421</v>
      </c>
      <c r="D5570" s="6" t="s">
        <v>5437</v>
      </c>
      <c r="E5570" s="3">
        <v>10</v>
      </c>
    </row>
    <row r="5571" spans="1:5" ht="49.5">
      <c r="A5571" s="38">
        <v>5569</v>
      </c>
      <c r="B5571" s="38"/>
      <c r="C5571" s="38" t="s">
        <v>17422</v>
      </c>
      <c r="D5571" s="6" t="s">
        <v>5438</v>
      </c>
      <c r="E5571" s="3">
        <v>10</v>
      </c>
    </row>
    <row r="5572" spans="1:5" ht="18.75">
      <c r="A5572" s="38">
        <v>5570</v>
      </c>
      <c r="B5572" s="38"/>
      <c r="C5572" s="38" t="s">
        <v>17423</v>
      </c>
      <c r="D5572" s="6" t="s">
        <v>5439</v>
      </c>
      <c r="E5572" s="3">
        <v>10</v>
      </c>
    </row>
    <row r="5573" spans="1:5" ht="49.5">
      <c r="A5573" s="38">
        <v>5571</v>
      </c>
      <c r="B5573" s="38"/>
      <c r="C5573" s="38" t="s">
        <v>17424</v>
      </c>
      <c r="D5573" s="6" t="s">
        <v>5440</v>
      </c>
      <c r="E5573" s="3">
        <v>10</v>
      </c>
    </row>
    <row r="5574" spans="1:5" ht="18.75">
      <c r="A5574" s="38">
        <v>5572</v>
      </c>
      <c r="B5574" s="38"/>
      <c r="C5574" s="38" t="s">
        <v>17425</v>
      </c>
      <c r="D5574" s="6" t="s">
        <v>5441</v>
      </c>
      <c r="E5574" s="3">
        <v>10</v>
      </c>
    </row>
    <row r="5575" spans="1:5" ht="18.75">
      <c r="A5575" s="38">
        <v>5573</v>
      </c>
      <c r="B5575" s="38"/>
      <c r="C5575" s="38" t="s">
        <v>17426</v>
      </c>
      <c r="D5575" s="6" t="s">
        <v>5442</v>
      </c>
      <c r="E5575" s="3">
        <v>10</v>
      </c>
    </row>
    <row r="5576" spans="1:5" ht="18.75">
      <c r="A5576" s="38">
        <v>5574</v>
      </c>
      <c r="B5576" s="38"/>
      <c r="C5576" s="38" t="s">
        <v>17427</v>
      </c>
      <c r="D5576" s="6" t="s">
        <v>5443</v>
      </c>
      <c r="E5576" s="3">
        <v>10</v>
      </c>
    </row>
    <row r="5577" spans="1:5" ht="18.75">
      <c r="A5577" s="38">
        <v>5575</v>
      </c>
      <c r="B5577" s="38"/>
      <c r="C5577" s="38" t="s">
        <v>17428</v>
      </c>
      <c r="D5577" s="6" t="s">
        <v>5444</v>
      </c>
      <c r="E5577" s="3">
        <v>10</v>
      </c>
    </row>
    <row r="5578" spans="1:5" ht="33">
      <c r="A5578" s="38">
        <v>5576</v>
      </c>
      <c r="B5578" s="38"/>
      <c r="C5578" s="38" t="s">
        <v>17429</v>
      </c>
      <c r="D5578" s="6" t="s">
        <v>5445</v>
      </c>
      <c r="E5578" s="3">
        <v>10</v>
      </c>
    </row>
    <row r="5579" spans="1:5" ht="18.75">
      <c r="A5579" s="38">
        <v>5577</v>
      </c>
      <c r="B5579" s="38"/>
      <c r="C5579" s="38" t="s">
        <v>17430</v>
      </c>
      <c r="D5579" s="6" t="s">
        <v>5446</v>
      </c>
      <c r="E5579" s="3">
        <v>10</v>
      </c>
    </row>
    <row r="5580" spans="1:5" ht="18.75">
      <c r="A5580" s="38">
        <v>5578</v>
      </c>
      <c r="B5580" s="38"/>
      <c r="C5580" s="38" t="s">
        <v>17431</v>
      </c>
      <c r="D5580" s="6" t="s">
        <v>5447</v>
      </c>
      <c r="E5580" s="3">
        <v>10</v>
      </c>
    </row>
    <row r="5581" spans="1:5" ht="18.75">
      <c r="A5581" s="38">
        <v>5579</v>
      </c>
      <c r="B5581" s="38"/>
      <c r="C5581" s="38" t="s">
        <v>17432</v>
      </c>
      <c r="D5581" s="6" t="s">
        <v>5448</v>
      </c>
      <c r="E5581" s="3">
        <v>10</v>
      </c>
    </row>
    <row r="5582" spans="1:5" ht="18.75">
      <c r="A5582" s="38">
        <v>5580</v>
      </c>
      <c r="B5582" s="38"/>
      <c r="C5582" s="38" t="s">
        <v>17433</v>
      </c>
      <c r="D5582" s="6" t="s">
        <v>5449</v>
      </c>
      <c r="E5582" s="3">
        <v>10</v>
      </c>
    </row>
    <row r="5583" spans="1:5" ht="18.75">
      <c r="A5583" s="38">
        <v>5581</v>
      </c>
      <c r="B5583" s="38"/>
      <c r="C5583" s="38" t="s">
        <v>17434</v>
      </c>
      <c r="D5583" s="6" t="s">
        <v>5450</v>
      </c>
      <c r="E5583" s="3">
        <v>10</v>
      </c>
    </row>
    <row r="5584" spans="1:5" ht="33">
      <c r="A5584" s="38">
        <v>5582</v>
      </c>
      <c r="B5584" s="38"/>
      <c r="C5584" s="38" t="s">
        <v>17435</v>
      </c>
      <c r="D5584" s="6" t="s">
        <v>5451</v>
      </c>
      <c r="E5584" s="3">
        <v>10</v>
      </c>
    </row>
    <row r="5585" spans="1:5" ht="49.5">
      <c r="A5585" s="38">
        <v>5583</v>
      </c>
      <c r="B5585" s="38"/>
      <c r="C5585" s="38" t="s">
        <v>17436</v>
      </c>
      <c r="D5585" s="6" t="s">
        <v>5452</v>
      </c>
      <c r="E5585" s="3">
        <v>10</v>
      </c>
    </row>
    <row r="5586" spans="1:5" ht="33">
      <c r="A5586" s="38">
        <v>5584</v>
      </c>
      <c r="B5586" s="38"/>
      <c r="C5586" s="38" t="s">
        <v>17437</v>
      </c>
      <c r="D5586" s="6" t="s">
        <v>5453</v>
      </c>
      <c r="E5586" s="3">
        <v>10</v>
      </c>
    </row>
    <row r="5587" spans="1:5" ht="18.75">
      <c r="A5587" s="38">
        <v>5585</v>
      </c>
      <c r="B5587" s="38"/>
      <c r="C5587" s="38" t="s">
        <v>17438</v>
      </c>
      <c r="D5587" s="6" t="s">
        <v>5454</v>
      </c>
      <c r="E5587" s="3">
        <v>10</v>
      </c>
    </row>
    <row r="5588" spans="1:5" ht="18.75">
      <c r="A5588" s="38">
        <v>5586</v>
      </c>
      <c r="B5588" s="38"/>
      <c r="C5588" s="38" t="s">
        <v>17439</v>
      </c>
      <c r="D5588" s="6" t="s">
        <v>5455</v>
      </c>
      <c r="E5588" s="3">
        <v>10</v>
      </c>
    </row>
    <row r="5589" spans="1:5" ht="18.75">
      <c r="A5589" s="38">
        <v>5587</v>
      </c>
      <c r="B5589" s="38"/>
      <c r="C5589" s="38" t="s">
        <v>24983</v>
      </c>
      <c r="D5589" s="6" t="s">
        <v>5456</v>
      </c>
      <c r="E5589" s="3">
        <v>10</v>
      </c>
    </row>
    <row r="5590" spans="1:5" ht="18.75">
      <c r="A5590" s="38">
        <v>5588</v>
      </c>
      <c r="B5590" s="38"/>
      <c r="C5590" s="38" t="s">
        <v>17440</v>
      </c>
      <c r="D5590" s="6" t="s">
        <v>5457</v>
      </c>
      <c r="E5590" s="3">
        <v>10</v>
      </c>
    </row>
    <row r="5591" spans="1:5" ht="18.75">
      <c r="A5591" s="38">
        <v>5589</v>
      </c>
      <c r="B5591" s="38"/>
      <c r="C5591" s="38" t="s">
        <v>17441</v>
      </c>
      <c r="D5591" s="6" t="s">
        <v>5458</v>
      </c>
      <c r="E5591" s="3">
        <v>10</v>
      </c>
    </row>
    <row r="5592" spans="1:5" ht="18.75">
      <c r="A5592" s="38">
        <v>5590</v>
      </c>
      <c r="B5592" s="38"/>
      <c r="C5592" s="38" t="s">
        <v>17442</v>
      </c>
      <c r="D5592" s="6" t="s">
        <v>5459</v>
      </c>
      <c r="E5592" s="3">
        <v>10</v>
      </c>
    </row>
    <row r="5593" spans="1:5" ht="18.75">
      <c r="A5593" s="38">
        <v>5591</v>
      </c>
      <c r="B5593" s="38"/>
      <c r="C5593" s="38" t="s">
        <v>17443</v>
      </c>
      <c r="D5593" s="6" t="s">
        <v>5460</v>
      </c>
      <c r="E5593" s="3">
        <v>10</v>
      </c>
    </row>
    <row r="5594" spans="1:5" ht="18.75">
      <c r="A5594" s="38">
        <v>5592</v>
      </c>
      <c r="B5594" s="38"/>
      <c r="C5594" s="38" t="s">
        <v>17444</v>
      </c>
      <c r="D5594" s="6" t="s">
        <v>5461</v>
      </c>
      <c r="E5594" s="3">
        <v>10</v>
      </c>
    </row>
    <row r="5595" spans="1:5" ht="18.75">
      <c r="A5595" s="38">
        <v>5593</v>
      </c>
      <c r="B5595" s="38"/>
      <c r="C5595" s="38" t="s">
        <v>17445</v>
      </c>
      <c r="D5595" s="6" t="s">
        <v>5462</v>
      </c>
      <c r="E5595" s="3">
        <v>10</v>
      </c>
    </row>
    <row r="5596" spans="1:5" ht="18.75">
      <c r="A5596" s="38">
        <v>5594</v>
      </c>
      <c r="B5596" s="38"/>
      <c r="C5596" s="38" t="s">
        <v>17446</v>
      </c>
      <c r="D5596" s="6" t="s">
        <v>5463</v>
      </c>
      <c r="E5596" s="3">
        <v>10</v>
      </c>
    </row>
    <row r="5597" spans="1:5" ht="18.75">
      <c r="A5597" s="38">
        <v>5595</v>
      </c>
      <c r="B5597" s="38"/>
      <c r="C5597" s="38" t="s">
        <v>17447</v>
      </c>
      <c r="D5597" s="6" t="s">
        <v>5464</v>
      </c>
      <c r="E5597" s="3">
        <v>10</v>
      </c>
    </row>
    <row r="5598" spans="1:5" ht="18.75">
      <c r="A5598" s="38">
        <v>5596</v>
      </c>
      <c r="B5598" s="38"/>
      <c r="C5598" s="38" t="s">
        <v>17448</v>
      </c>
      <c r="D5598" s="6" t="s">
        <v>5465</v>
      </c>
      <c r="E5598" s="3">
        <v>10</v>
      </c>
    </row>
    <row r="5599" spans="1:5" ht="18.75">
      <c r="A5599" s="38">
        <v>5597</v>
      </c>
      <c r="B5599" s="38"/>
      <c r="C5599" s="38" t="s">
        <v>17449</v>
      </c>
      <c r="D5599" s="6" t="s">
        <v>5466</v>
      </c>
      <c r="E5599" s="3">
        <v>10</v>
      </c>
    </row>
    <row r="5600" spans="1:5" ht="33">
      <c r="A5600" s="38">
        <v>5598</v>
      </c>
      <c r="B5600" s="38"/>
      <c r="C5600" s="38" t="s">
        <v>17450</v>
      </c>
      <c r="D5600" s="6" t="s">
        <v>5467</v>
      </c>
      <c r="E5600" s="3">
        <v>10</v>
      </c>
    </row>
    <row r="5601" spans="1:5" ht="18.75">
      <c r="A5601" s="38">
        <v>5599</v>
      </c>
      <c r="B5601" s="38"/>
      <c r="C5601" s="38" t="s">
        <v>17451</v>
      </c>
      <c r="D5601" s="6" t="s">
        <v>5468</v>
      </c>
      <c r="E5601" s="3">
        <v>10</v>
      </c>
    </row>
    <row r="5602" spans="1:5" ht="18.75">
      <c r="A5602" s="38">
        <v>5600</v>
      </c>
      <c r="B5602" s="38"/>
      <c r="C5602" s="38" t="s">
        <v>17452</v>
      </c>
      <c r="D5602" s="6" t="s">
        <v>5469</v>
      </c>
      <c r="E5602" s="3">
        <v>10</v>
      </c>
    </row>
    <row r="5603" spans="1:5" ht="18.75">
      <c r="A5603" s="38">
        <v>5601</v>
      </c>
      <c r="B5603" s="38"/>
      <c r="C5603" s="38" t="s">
        <v>17453</v>
      </c>
      <c r="D5603" s="6" t="s">
        <v>5470</v>
      </c>
      <c r="E5603" s="3">
        <v>10</v>
      </c>
    </row>
    <row r="5604" spans="1:5" ht="18.75">
      <c r="A5604" s="38">
        <v>5602</v>
      </c>
      <c r="B5604" s="38"/>
      <c r="C5604" s="38" t="s">
        <v>17454</v>
      </c>
      <c r="D5604" s="6" t="s">
        <v>5471</v>
      </c>
      <c r="E5604" s="3">
        <v>10</v>
      </c>
    </row>
    <row r="5605" spans="1:5" ht="33">
      <c r="A5605" s="38">
        <v>5603</v>
      </c>
      <c r="B5605" s="38"/>
      <c r="C5605" s="38" t="s">
        <v>17455</v>
      </c>
      <c r="D5605" s="6" t="s">
        <v>5472</v>
      </c>
      <c r="E5605" s="3">
        <v>10</v>
      </c>
    </row>
    <row r="5606" spans="1:5" ht="18.75">
      <c r="A5606" s="38">
        <v>5604</v>
      </c>
      <c r="B5606" s="38"/>
      <c r="C5606" s="38" t="s">
        <v>17456</v>
      </c>
      <c r="D5606" s="6" t="s">
        <v>5473</v>
      </c>
      <c r="E5606" s="3">
        <v>10</v>
      </c>
    </row>
    <row r="5607" spans="1:5" ht="33">
      <c r="A5607" s="38">
        <v>5605</v>
      </c>
      <c r="B5607" s="38"/>
      <c r="C5607" s="38" t="s">
        <v>17457</v>
      </c>
      <c r="D5607" s="6" t="s">
        <v>5474</v>
      </c>
      <c r="E5607" s="3">
        <v>10</v>
      </c>
    </row>
    <row r="5608" spans="1:5" ht="49.5">
      <c r="A5608" s="38">
        <v>5606</v>
      </c>
      <c r="B5608" s="38"/>
      <c r="C5608" s="38" t="s">
        <v>17458</v>
      </c>
      <c r="D5608" s="6" t="s">
        <v>5475</v>
      </c>
      <c r="E5608" s="3">
        <v>10</v>
      </c>
    </row>
    <row r="5609" spans="1:5" ht="33">
      <c r="A5609" s="38">
        <v>5607</v>
      </c>
      <c r="B5609" s="38"/>
      <c r="C5609" s="38" t="s">
        <v>17459</v>
      </c>
      <c r="D5609" s="6" t="s">
        <v>5476</v>
      </c>
      <c r="E5609" s="3">
        <v>10</v>
      </c>
    </row>
    <row r="5610" spans="1:5" ht="18.75">
      <c r="A5610" s="38">
        <v>5608</v>
      </c>
      <c r="B5610" s="38"/>
      <c r="C5610" s="38" t="s">
        <v>17460</v>
      </c>
      <c r="D5610" s="6" t="s">
        <v>5477</v>
      </c>
      <c r="E5610" s="3">
        <v>10</v>
      </c>
    </row>
    <row r="5611" spans="1:5" ht="18.75">
      <c r="A5611" s="38">
        <v>5609</v>
      </c>
      <c r="B5611" s="38"/>
      <c r="C5611" s="38" t="s">
        <v>17461</v>
      </c>
      <c r="D5611" s="6" t="s">
        <v>5478</v>
      </c>
      <c r="E5611" s="3">
        <v>10</v>
      </c>
    </row>
    <row r="5612" spans="1:5" ht="18.75">
      <c r="A5612" s="38">
        <v>5610</v>
      </c>
      <c r="B5612" s="38"/>
      <c r="C5612" s="38" t="s">
        <v>17462</v>
      </c>
      <c r="D5612" s="6" t="s">
        <v>5479</v>
      </c>
      <c r="E5612" s="3">
        <v>10</v>
      </c>
    </row>
    <row r="5613" spans="1:5" ht="18.75">
      <c r="A5613" s="38">
        <v>5611</v>
      </c>
      <c r="B5613" s="38"/>
      <c r="C5613" s="38" t="s">
        <v>17463</v>
      </c>
      <c r="D5613" s="6" t="s">
        <v>5480</v>
      </c>
      <c r="E5613" s="3">
        <v>10</v>
      </c>
    </row>
    <row r="5614" spans="1:5" ht="18.75">
      <c r="A5614" s="38">
        <v>5612</v>
      </c>
      <c r="B5614" s="38"/>
      <c r="C5614" s="38" t="s">
        <v>17464</v>
      </c>
      <c r="D5614" s="6" t="s">
        <v>5481</v>
      </c>
      <c r="E5614" s="3">
        <v>10</v>
      </c>
    </row>
    <row r="5615" spans="1:5" ht="18.75">
      <c r="A5615" s="38">
        <v>5613</v>
      </c>
      <c r="B5615" s="38"/>
      <c r="C5615" s="38" t="s">
        <v>17465</v>
      </c>
      <c r="D5615" s="6" t="s">
        <v>5482</v>
      </c>
      <c r="E5615" s="3">
        <v>10</v>
      </c>
    </row>
    <row r="5616" spans="1:5" ht="33">
      <c r="A5616" s="38">
        <v>5614</v>
      </c>
      <c r="B5616" s="38"/>
      <c r="C5616" s="38" t="s">
        <v>17466</v>
      </c>
      <c r="D5616" s="6" t="s">
        <v>5483</v>
      </c>
      <c r="E5616" s="3">
        <v>10</v>
      </c>
    </row>
    <row r="5617" spans="1:5" ht="18.75">
      <c r="A5617" s="38">
        <v>5615</v>
      </c>
      <c r="B5617" s="38"/>
      <c r="C5617" s="38" t="s">
        <v>17467</v>
      </c>
      <c r="D5617" s="6" t="s">
        <v>5484</v>
      </c>
      <c r="E5617" s="3">
        <v>10</v>
      </c>
    </row>
    <row r="5618" spans="1:5" ht="33">
      <c r="A5618" s="38">
        <v>5616</v>
      </c>
      <c r="B5618" s="38"/>
      <c r="C5618" s="38" t="s">
        <v>17468</v>
      </c>
      <c r="D5618" s="6" t="s">
        <v>5485</v>
      </c>
      <c r="E5618" s="3">
        <v>10</v>
      </c>
    </row>
    <row r="5619" spans="1:5" ht="33">
      <c r="A5619" s="38">
        <v>5617</v>
      </c>
      <c r="B5619" s="38"/>
      <c r="C5619" s="38" t="s">
        <v>23948</v>
      </c>
      <c r="D5619" s="6" t="s">
        <v>5486</v>
      </c>
      <c r="E5619" s="3">
        <v>10</v>
      </c>
    </row>
    <row r="5620" spans="1:5" ht="49.5">
      <c r="A5620" s="38">
        <v>5618</v>
      </c>
      <c r="B5620" s="38"/>
      <c r="C5620" s="38" t="s">
        <v>17469</v>
      </c>
      <c r="D5620" s="6" t="s">
        <v>5487</v>
      </c>
      <c r="E5620" s="3">
        <v>10</v>
      </c>
    </row>
    <row r="5621" spans="1:5" ht="33">
      <c r="A5621" s="38">
        <v>5619</v>
      </c>
      <c r="B5621" s="38"/>
      <c r="C5621" s="38" t="s">
        <v>17470</v>
      </c>
      <c r="D5621" s="6" t="s">
        <v>5488</v>
      </c>
      <c r="E5621" s="3">
        <v>10</v>
      </c>
    </row>
    <row r="5622" spans="1:5" ht="18.75">
      <c r="A5622" s="38">
        <v>5620</v>
      </c>
      <c r="B5622" s="38"/>
      <c r="C5622" s="38" t="s">
        <v>17471</v>
      </c>
      <c r="D5622" s="6" t="s">
        <v>23949</v>
      </c>
      <c r="E5622" s="3">
        <v>10</v>
      </c>
    </row>
    <row r="5623" spans="1:5" ht="33">
      <c r="A5623" s="38">
        <v>5621</v>
      </c>
      <c r="B5623" s="38"/>
      <c r="C5623" s="38" t="s">
        <v>17472</v>
      </c>
      <c r="D5623" s="6" t="s">
        <v>5489</v>
      </c>
      <c r="E5623" s="3">
        <v>10</v>
      </c>
    </row>
    <row r="5624" spans="1:5" ht="18.75">
      <c r="A5624" s="38">
        <v>5622</v>
      </c>
      <c r="B5624" s="38"/>
      <c r="C5624" s="38" t="s">
        <v>17473</v>
      </c>
      <c r="D5624" s="6" t="s">
        <v>5490</v>
      </c>
      <c r="E5624" s="3">
        <v>10</v>
      </c>
    </row>
    <row r="5625" spans="1:5" ht="33">
      <c r="A5625" s="38">
        <v>5623</v>
      </c>
      <c r="B5625" s="38"/>
      <c r="C5625" s="38" t="s">
        <v>23947</v>
      </c>
      <c r="D5625" s="6" t="s">
        <v>23946</v>
      </c>
      <c r="E5625" s="3">
        <v>10</v>
      </c>
    </row>
    <row r="5626" spans="1:5" ht="18.75">
      <c r="A5626" s="38">
        <v>5624</v>
      </c>
      <c r="B5626" s="38"/>
      <c r="C5626" s="38" t="s">
        <v>17474</v>
      </c>
      <c r="D5626" s="6" t="s">
        <v>5491</v>
      </c>
      <c r="E5626" s="3">
        <v>10</v>
      </c>
    </row>
    <row r="5627" spans="1:5" ht="18.75">
      <c r="A5627" s="38">
        <v>5625</v>
      </c>
      <c r="B5627" s="38"/>
      <c r="C5627" s="38" t="s">
        <v>17475</v>
      </c>
      <c r="D5627" s="6" t="s">
        <v>5492</v>
      </c>
      <c r="E5627" s="3">
        <v>10</v>
      </c>
    </row>
    <row r="5628" spans="1:5" ht="18.75">
      <c r="A5628" s="38">
        <v>5626</v>
      </c>
      <c r="B5628" s="38"/>
      <c r="C5628" s="38" t="s">
        <v>17476</v>
      </c>
      <c r="D5628" s="6" t="s">
        <v>5493</v>
      </c>
      <c r="E5628" s="3">
        <v>10</v>
      </c>
    </row>
    <row r="5629" spans="1:5" ht="18.75">
      <c r="A5629" s="38">
        <v>5627</v>
      </c>
      <c r="B5629" s="38"/>
      <c r="C5629" s="38" t="s">
        <v>17477</v>
      </c>
      <c r="D5629" s="6" t="s">
        <v>5494</v>
      </c>
      <c r="E5629" s="3">
        <v>10</v>
      </c>
    </row>
    <row r="5630" spans="1:5" ht="18.75">
      <c r="A5630" s="38">
        <v>5628</v>
      </c>
      <c r="B5630" s="38"/>
      <c r="C5630" s="38" t="s">
        <v>17478</v>
      </c>
      <c r="D5630" s="6" t="s">
        <v>5495</v>
      </c>
      <c r="E5630" s="3">
        <v>10</v>
      </c>
    </row>
    <row r="5631" spans="1:5" ht="18.75">
      <c r="A5631" s="38">
        <v>5629</v>
      </c>
      <c r="B5631" s="38"/>
      <c r="C5631" s="38" t="s">
        <v>17479</v>
      </c>
      <c r="D5631" s="6" t="s">
        <v>5496</v>
      </c>
      <c r="E5631" s="3">
        <v>10</v>
      </c>
    </row>
    <row r="5632" spans="1:5" ht="18.75">
      <c r="A5632" s="38">
        <v>5630</v>
      </c>
      <c r="B5632" s="38"/>
      <c r="C5632" s="38" t="s">
        <v>17480</v>
      </c>
      <c r="D5632" s="6" t="s">
        <v>5497</v>
      </c>
      <c r="E5632" s="3">
        <v>10</v>
      </c>
    </row>
    <row r="5633" spans="1:5" ht="18.75">
      <c r="A5633" s="38">
        <v>5631</v>
      </c>
      <c r="B5633" s="38"/>
      <c r="C5633" s="38" t="s">
        <v>17481</v>
      </c>
      <c r="D5633" s="6" t="s">
        <v>5498</v>
      </c>
      <c r="E5633" s="3">
        <v>10</v>
      </c>
    </row>
    <row r="5634" spans="1:5" ht="18.75">
      <c r="A5634" s="38">
        <v>5632</v>
      </c>
      <c r="B5634" s="38"/>
      <c r="C5634" s="38" t="s">
        <v>17482</v>
      </c>
      <c r="D5634" s="6" t="s">
        <v>5499</v>
      </c>
      <c r="E5634" s="3">
        <v>10</v>
      </c>
    </row>
    <row r="5635" spans="1:5" ht="18.75">
      <c r="A5635" s="38">
        <v>5633</v>
      </c>
      <c r="B5635" s="38"/>
      <c r="C5635" s="38" t="s">
        <v>17483</v>
      </c>
      <c r="D5635" s="6" t="s">
        <v>5500</v>
      </c>
      <c r="E5635" s="3">
        <v>10</v>
      </c>
    </row>
    <row r="5636" spans="1:5" ht="18.75">
      <c r="A5636" s="38">
        <v>5634</v>
      </c>
      <c r="B5636" s="38"/>
      <c r="C5636" s="38" t="s">
        <v>17484</v>
      </c>
      <c r="D5636" s="6" t="s">
        <v>5501</v>
      </c>
      <c r="E5636" s="3">
        <v>10</v>
      </c>
    </row>
    <row r="5637" spans="1:5" ht="18.75">
      <c r="A5637" s="38">
        <v>5635</v>
      </c>
      <c r="B5637" s="38"/>
      <c r="C5637" s="38" t="s">
        <v>17485</v>
      </c>
      <c r="D5637" s="6" t="s">
        <v>5502</v>
      </c>
      <c r="E5637" s="3">
        <v>10</v>
      </c>
    </row>
    <row r="5638" spans="1:5" ht="18.75">
      <c r="A5638" s="38">
        <v>5636</v>
      </c>
      <c r="B5638" s="38"/>
      <c r="C5638" s="38" t="s">
        <v>17486</v>
      </c>
      <c r="D5638" s="6" t="s">
        <v>5503</v>
      </c>
      <c r="E5638" s="3">
        <v>10</v>
      </c>
    </row>
    <row r="5639" spans="1:5" ht="18.75">
      <c r="A5639" s="38">
        <v>5637</v>
      </c>
      <c r="B5639" s="38"/>
      <c r="C5639" s="38" t="s">
        <v>17487</v>
      </c>
      <c r="D5639" s="6" t="s">
        <v>5504</v>
      </c>
      <c r="E5639" s="3">
        <v>10</v>
      </c>
    </row>
    <row r="5640" spans="1:5" ht="18.75">
      <c r="A5640" s="38">
        <v>5638</v>
      </c>
      <c r="B5640" s="38"/>
      <c r="C5640" s="38" t="s">
        <v>17488</v>
      </c>
      <c r="D5640" s="6" t="s">
        <v>5505</v>
      </c>
      <c r="E5640" s="3">
        <v>10</v>
      </c>
    </row>
    <row r="5641" spans="1:5" ht="18.75">
      <c r="A5641" s="38">
        <v>5639</v>
      </c>
      <c r="B5641" s="38"/>
      <c r="C5641" s="38" t="s">
        <v>17489</v>
      </c>
      <c r="D5641" s="6" t="s">
        <v>5506</v>
      </c>
      <c r="E5641" s="3">
        <v>10</v>
      </c>
    </row>
    <row r="5642" spans="1:5" ht="33">
      <c r="A5642" s="38">
        <v>5640</v>
      </c>
      <c r="B5642" s="38"/>
      <c r="C5642" s="38" t="s">
        <v>17490</v>
      </c>
      <c r="D5642" s="6" t="s">
        <v>5507</v>
      </c>
      <c r="E5642" s="3">
        <v>10</v>
      </c>
    </row>
    <row r="5643" spans="1:5" ht="33">
      <c r="A5643" s="38">
        <v>5641</v>
      </c>
      <c r="B5643" s="38"/>
      <c r="C5643" s="38" t="s">
        <v>17491</v>
      </c>
      <c r="D5643" s="6" t="s">
        <v>5508</v>
      </c>
      <c r="E5643" s="3">
        <v>10</v>
      </c>
    </row>
    <row r="5644" spans="1:5" ht="18.75">
      <c r="A5644" s="38">
        <v>5642</v>
      </c>
      <c r="B5644" s="38"/>
      <c r="C5644" s="38" t="s">
        <v>17492</v>
      </c>
      <c r="D5644" s="6" t="s">
        <v>5509</v>
      </c>
      <c r="E5644" s="3">
        <v>10</v>
      </c>
    </row>
    <row r="5645" spans="1:5" ht="18.75">
      <c r="A5645" s="38">
        <v>5643</v>
      </c>
      <c r="B5645" s="38"/>
      <c r="C5645" s="38" t="s">
        <v>17493</v>
      </c>
      <c r="D5645" s="6" t="s">
        <v>5510</v>
      </c>
      <c r="E5645" s="3">
        <v>10</v>
      </c>
    </row>
    <row r="5646" spans="1:5" ht="18.75">
      <c r="A5646" s="38">
        <v>5644</v>
      </c>
      <c r="B5646" s="38"/>
      <c r="C5646" s="38" t="s">
        <v>17494</v>
      </c>
      <c r="D5646" s="6" t="s">
        <v>5511</v>
      </c>
      <c r="E5646" s="3">
        <v>10</v>
      </c>
    </row>
    <row r="5647" spans="1:5" ht="18.75">
      <c r="A5647" s="38">
        <v>5645</v>
      </c>
      <c r="B5647" s="38"/>
      <c r="C5647" s="38" t="s">
        <v>17495</v>
      </c>
      <c r="D5647" s="6" t="s">
        <v>5512</v>
      </c>
      <c r="E5647" s="3">
        <v>10</v>
      </c>
    </row>
    <row r="5648" spans="1:5" ht="18.75">
      <c r="A5648" s="38">
        <v>5646</v>
      </c>
      <c r="B5648" s="38"/>
      <c r="C5648" s="38" t="s">
        <v>17496</v>
      </c>
      <c r="D5648" s="6" t="s">
        <v>5513</v>
      </c>
      <c r="E5648" s="3">
        <v>10</v>
      </c>
    </row>
    <row r="5649" spans="1:5" ht="18.75">
      <c r="A5649" s="38">
        <v>5647</v>
      </c>
      <c r="B5649" s="38"/>
      <c r="C5649" s="38" t="s">
        <v>17497</v>
      </c>
      <c r="D5649" s="6" t="s">
        <v>5514</v>
      </c>
      <c r="E5649" s="3">
        <v>10</v>
      </c>
    </row>
    <row r="5650" spans="1:5" ht="49.5">
      <c r="A5650" s="38">
        <v>5648</v>
      </c>
      <c r="B5650" s="38"/>
      <c r="C5650" s="38" t="s">
        <v>17498</v>
      </c>
      <c r="D5650" s="6" t="s">
        <v>5515</v>
      </c>
      <c r="E5650" s="3">
        <v>10</v>
      </c>
    </row>
    <row r="5651" spans="1:5" ht="18.75">
      <c r="A5651" s="38">
        <v>5649</v>
      </c>
      <c r="B5651" s="38"/>
      <c r="C5651" s="38" t="s">
        <v>17499</v>
      </c>
      <c r="D5651" s="6" t="s">
        <v>5516</v>
      </c>
      <c r="E5651" s="3">
        <v>10</v>
      </c>
    </row>
    <row r="5652" spans="1:5" ht="18.75">
      <c r="A5652" s="38">
        <v>5650</v>
      </c>
      <c r="B5652" s="38"/>
      <c r="C5652" s="38" t="s">
        <v>17500</v>
      </c>
      <c r="D5652" s="6" t="s">
        <v>5517</v>
      </c>
      <c r="E5652" s="3">
        <v>10</v>
      </c>
    </row>
    <row r="5653" spans="1:5" ht="18.75">
      <c r="A5653" s="38">
        <v>5651</v>
      </c>
      <c r="B5653" s="38"/>
      <c r="C5653" s="38" t="s">
        <v>17501</v>
      </c>
      <c r="D5653" s="6" t="s">
        <v>5518</v>
      </c>
      <c r="E5653" s="3">
        <v>10</v>
      </c>
    </row>
    <row r="5654" spans="1:5" ht="18.75">
      <c r="A5654" s="38">
        <v>5652</v>
      </c>
      <c r="B5654" s="38"/>
      <c r="C5654" s="38" t="s">
        <v>17502</v>
      </c>
      <c r="D5654" s="6" t="s">
        <v>5519</v>
      </c>
      <c r="E5654" s="3">
        <v>10</v>
      </c>
    </row>
    <row r="5655" spans="1:5" ht="18.75">
      <c r="A5655" s="38">
        <v>5653</v>
      </c>
      <c r="B5655" s="38"/>
      <c r="C5655" s="38" t="s">
        <v>17503</v>
      </c>
      <c r="D5655" s="6" t="s">
        <v>5520</v>
      </c>
      <c r="E5655" s="3">
        <v>10</v>
      </c>
    </row>
    <row r="5656" spans="1:5" ht="18.75">
      <c r="A5656" s="38">
        <v>5654</v>
      </c>
      <c r="B5656" s="38"/>
      <c r="C5656" s="38" t="s">
        <v>17504</v>
      </c>
      <c r="D5656" s="6" t="s">
        <v>5521</v>
      </c>
      <c r="E5656" s="3">
        <v>10</v>
      </c>
    </row>
    <row r="5657" spans="1:5" ht="18.75">
      <c r="A5657" s="38">
        <v>5655</v>
      </c>
      <c r="B5657" s="38"/>
      <c r="C5657" s="38" t="s">
        <v>17505</v>
      </c>
      <c r="D5657" s="6" t="s">
        <v>5522</v>
      </c>
      <c r="E5657" s="3">
        <v>10</v>
      </c>
    </row>
    <row r="5658" spans="1:5" ht="18.75">
      <c r="A5658" s="38">
        <v>5656</v>
      </c>
      <c r="B5658" s="38"/>
      <c r="C5658" s="38" t="s">
        <v>17506</v>
      </c>
      <c r="D5658" s="6" t="s">
        <v>5523</v>
      </c>
      <c r="E5658" s="3">
        <v>10</v>
      </c>
    </row>
    <row r="5659" spans="1:5" ht="18.75">
      <c r="A5659" s="38">
        <v>5657</v>
      </c>
      <c r="B5659" s="38"/>
      <c r="C5659" s="38" t="s">
        <v>17507</v>
      </c>
      <c r="D5659" s="6" t="s">
        <v>5524</v>
      </c>
      <c r="E5659" s="3">
        <v>10</v>
      </c>
    </row>
    <row r="5660" spans="1:5" ht="33">
      <c r="A5660" s="38">
        <v>5658</v>
      </c>
      <c r="B5660" s="38"/>
      <c r="C5660" s="38" t="s">
        <v>17508</v>
      </c>
      <c r="D5660" s="6" t="s">
        <v>5525</v>
      </c>
      <c r="E5660" s="3">
        <v>10</v>
      </c>
    </row>
    <row r="5661" spans="1:5" ht="18.75">
      <c r="A5661" s="38">
        <v>5659</v>
      </c>
      <c r="B5661" s="38"/>
      <c r="C5661" s="38" t="s">
        <v>17509</v>
      </c>
      <c r="D5661" s="6" t="s">
        <v>5526</v>
      </c>
      <c r="E5661" s="3">
        <v>10</v>
      </c>
    </row>
    <row r="5662" spans="1:5" ht="18.75">
      <c r="A5662" s="38">
        <v>5660</v>
      </c>
      <c r="B5662" s="38"/>
      <c r="C5662" s="38" t="s">
        <v>17510</v>
      </c>
      <c r="D5662" s="6" t="s">
        <v>5527</v>
      </c>
      <c r="E5662" s="3">
        <v>10</v>
      </c>
    </row>
    <row r="5663" spans="1:5" ht="18.75">
      <c r="A5663" s="38">
        <v>5661</v>
      </c>
      <c r="B5663" s="38"/>
      <c r="C5663" s="38" t="s">
        <v>17511</v>
      </c>
      <c r="D5663" s="6" t="s">
        <v>5528</v>
      </c>
      <c r="E5663" s="3">
        <v>10</v>
      </c>
    </row>
    <row r="5664" spans="1:5" ht="18.75">
      <c r="A5664" s="38">
        <v>5662</v>
      </c>
      <c r="B5664" s="38"/>
      <c r="C5664" s="38" t="s">
        <v>17512</v>
      </c>
      <c r="D5664" s="6" t="s">
        <v>5529</v>
      </c>
      <c r="E5664" s="3">
        <v>10</v>
      </c>
    </row>
    <row r="5665" spans="1:5" ht="18.75">
      <c r="A5665" s="38">
        <v>5663</v>
      </c>
      <c r="B5665" s="38"/>
      <c r="C5665" s="38" t="s">
        <v>17513</v>
      </c>
      <c r="D5665" s="6" t="s">
        <v>5530</v>
      </c>
      <c r="E5665" s="3">
        <v>10</v>
      </c>
    </row>
    <row r="5666" spans="1:5" ht="18.75">
      <c r="A5666" s="38">
        <v>5664</v>
      </c>
      <c r="B5666" s="38"/>
      <c r="C5666" s="38" t="s">
        <v>17514</v>
      </c>
      <c r="D5666" s="6" t="s">
        <v>5531</v>
      </c>
      <c r="E5666" s="3">
        <v>10</v>
      </c>
    </row>
    <row r="5667" spans="1:5" ht="18.75">
      <c r="A5667" s="38">
        <v>5665</v>
      </c>
      <c r="B5667" s="38"/>
      <c r="C5667" s="38" t="s">
        <v>17515</v>
      </c>
      <c r="D5667" s="6" t="s">
        <v>5532</v>
      </c>
      <c r="E5667" s="3">
        <v>10</v>
      </c>
    </row>
    <row r="5668" spans="1:5" ht="33">
      <c r="A5668" s="38">
        <v>5666</v>
      </c>
      <c r="B5668" s="38"/>
      <c r="C5668" s="38" t="s">
        <v>17516</v>
      </c>
      <c r="D5668" s="6" t="s">
        <v>5533</v>
      </c>
      <c r="E5668" s="3">
        <v>10</v>
      </c>
    </row>
    <row r="5669" spans="1:5" ht="18.75">
      <c r="A5669" s="38">
        <v>5667</v>
      </c>
      <c r="B5669" s="38"/>
      <c r="C5669" s="38" t="s">
        <v>17517</v>
      </c>
      <c r="D5669" s="6" t="s">
        <v>5534</v>
      </c>
      <c r="E5669" s="3">
        <v>10</v>
      </c>
    </row>
    <row r="5670" spans="1:5" ht="33">
      <c r="A5670" s="38">
        <v>5668</v>
      </c>
      <c r="B5670" s="38"/>
      <c r="C5670" s="38" t="s">
        <v>17518</v>
      </c>
      <c r="D5670" s="6" t="s">
        <v>5535</v>
      </c>
      <c r="E5670" s="3">
        <v>10</v>
      </c>
    </row>
    <row r="5671" spans="1:5" ht="18.75">
      <c r="A5671" s="38">
        <v>5669</v>
      </c>
      <c r="B5671" s="38"/>
      <c r="C5671" s="38" t="s">
        <v>17519</v>
      </c>
      <c r="D5671" s="6" t="s">
        <v>5536</v>
      </c>
      <c r="E5671" s="3">
        <v>10</v>
      </c>
    </row>
    <row r="5672" spans="1:5" ht="18.75">
      <c r="A5672" s="38">
        <v>5670</v>
      </c>
      <c r="B5672" s="38"/>
      <c r="C5672" s="38" t="s">
        <v>17520</v>
      </c>
      <c r="D5672" s="6" t="s">
        <v>5537</v>
      </c>
      <c r="E5672" s="3">
        <v>10</v>
      </c>
    </row>
    <row r="5673" spans="1:5" ht="18.75">
      <c r="A5673" s="38">
        <v>5671</v>
      </c>
      <c r="B5673" s="38"/>
      <c r="C5673" s="38" t="s">
        <v>17521</v>
      </c>
      <c r="D5673" s="6" t="s">
        <v>5538</v>
      </c>
      <c r="E5673" s="3">
        <v>10</v>
      </c>
    </row>
    <row r="5674" spans="1:5" ht="33">
      <c r="A5674" s="38">
        <v>5672</v>
      </c>
      <c r="B5674" s="38"/>
      <c r="C5674" s="38" t="s">
        <v>17522</v>
      </c>
      <c r="D5674" s="6" t="s">
        <v>5539</v>
      </c>
      <c r="E5674" s="3">
        <v>10</v>
      </c>
    </row>
    <row r="5675" spans="1:5" ht="18.75">
      <c r="A5675" s="38">
        <v>5673</v>
      </c>
      <c r="B5675" s="38"/>
      <c r="C5675" s="38" t="s">
        <v>17523</v>
      </c>
      <c r="D5675" s="6" t="s">
        <v>5540</v>
      </c>
      <c r="E5675" s="3">
        <v>10</v>
      </c>
    </row>
    <row r="5676" spans="1:5" ht="18.75">
      <c r="A5676" s="38">
        <v>5674</v>
      </c>
      <c r="B5676" s="38"/>
      <c r="C5676" s="38" t="s">
        <v>17524</v>
      </c>
      <c r="D5676" s="6" t="s">
        <v>5541</v>
      </c>
      <c r="E5676" s="3">
        <v>10</v>
      </c>
    </row>
    <row r="5677" spans="1:5" ht="18.75">
      <c r="A5677" s="38">
        <v>5675</v>
      </c>
      <c r="B5677" s="38"/>
      <c r="C5677" s="38" t="s">
        <v>17525</v>
      </c>
      <c r="D5677" s="6" t="s">
        <v>5542</v>
      </c>
      <c r="E5677" s="3">
        <v>10</v>
      </c>
    </row>
    <row r="5678" spans="1:5" ht="18.75">
      <c r="A5678" s="38">
        <v>5676</v>
      </c>
      <c r="B5678" s="38"/>
      <c r="C5678" s="38" t="s">
        <v>17526</v>
      </c>
      <c r="D5678" s="6" t="s">
        <v>5543</v>
      </c>
      <c r="E5678" s="3">
        <v>10</v>
      </c>
    </row>
    <row r="5679" spans="1:5" ht="18.75">
      <c r="A5679" s="38">
        <v>5677</v>
      </c>
      <c r="B5679" s="38"/>
      <c r="C5679" s="38" t="s">
        <v>17527</v>
      </c>
      <c r="D5679" s="6" t="s">
        <v>5544</v>
      </c>
      <c r="E5679" s="3">
        <v>10</v>
      </c>
    </row>
    <row r="5680" spans="1:5" ht="18.75">
      <c r="A5680" s="38">
        <v>5678</v>
      </c>
      <c r="B5680" s="38"/>
      <c r="C5680" s="38" t="s">
        <v>17528</v>
      </c>
      <c r="D5680" s="6" t="s">
        <v>5545</v>
      </c>
      <c r="E5680" s="3">
        <v>10</v>
      </c>
    </row>
    <row r="5681" spans="1:5" ht="18.75">
      <c r="A5681" s="38">
        <v>5679</v>
      </c>
      <c r="B5681" s="38"/>
      <c r="C5681" s="38" t="s">
        <v>17529</v>
      </c>
      <c r="D5681" s="6" t="s">
        <v>5546</v>
      </c>
      <c r="E5681" s="3">
        <v>10</v>
      </c>
    </row>
    <row r="5682" spans="1:5" ht="18.75">
      <c r="A5682" s="38">
        <v>5680</v>
      </c>
      <c r="B5682" s="38"/>
      <c r="C5682" s="38" t="s">
        <v>17530</v>
      </c>
      <c r="D5682" s="6" t="s">
        <v>5547</v>
      </c>
      <c r="E5682" s="3">
        <v>10</v>
      </c>
    </row>
    <row r="5683" spans="1:5" ht="18.75">
      <c r="A5683" s="38">
        <v>5681</v>
      </c>
      <c r="B5683" s="38"/>
      <c r="C5683" s="38" t="s">
        <v>17531</v>
      </c>
      <c r="D5683" s="6" t="s">
        <v>5548</v>
      </c>
      <c r="E5683" s="3">
        <v>10</v>
      </c>
    </row>
    <row r="5684" spans="1:5" ht="18.75">
      <c r="A5684" s="38">
        <v>5682</v>
      </c>
      <c r="B5684" s="38"/>
      <c r="C5684" s="38" t="s">
        <v>17532</v>
      </c>
      <c r="D5684" s="6" t="s">
        <v>5549</v>
      </c>
      <c r="E5684" s="3">
        <v>10</v>
      </c>
    </row>
    <row r="5685" spans="1:5" ht="18.75">
      <c r="A5685" s="38">
        <v>5683</v>
      </c>
      <c r="B5685" s="38"/>
      <c r="C5685" s="38" t="s">
        <v>17533</v>
      </c>
      <c r="D5685" s="6" t="s">
        <v>5550</v>
      </c>
      <c r="E5685" s="3">
        <v>10</v>
      </c>
    </row>
    <row r="5686" spans="1:5" ht="33">
      <c r="A5686" s="38">
        <v>5684</v>
      </c>
      <c r="B5686" s="38"/>
      <c r="C5686" s="38" t="s">
        <v>17534</v>
      </c>
      <c r="D5686" s="6" t="s">
        <v>5551</v>
      </c>
      <c r="E5686" s="3">
        <v>10</v>
      </c>
    </row>
    <row r="5687" spans="1:5" ht="18.75">
      <c r="A5687" s="38">
        <v>5685</v>
      </c>
      <c r="B5687" s="38"/>
      <c r="C5687" s="38" t="s">
        <v>17535</v>
      </c>
      <c r="D5687" s="6" t="s">
        <v>5552</v>
      </c>
      <c r="E5687" s="3">
        <v>10</v>
      </c>
    </row>
    <row r="5688" spans="1:5" ht="18.75">
      <c r="A5688" s="38">
        <v>5686</v>
      </c>
      <c r="B5688" s="38"/>
      <c r="C5688" s="38" t="s">
        <v>17536</v>
      </c>
      <c r="D5688" s="6" t="s">
        <v>5553</v>
      </c>
      <c r="E5688" s="3">
        <v>10</v>
      </c>
    </row>
    <row r="5689" spans="1:5" ht="18.75">
      <c r="A5689" s="38">
        <v>5687</v>
      </c>
      <c r="B5689" s="38"/>
      <c r="C5689" s="38" t="s">
        <v>17537</v>
      </c>
      <c r="D5689" s="6" t="s">
        <v>5554</v>
      </c>
      <c r="E5689" s="3">
        <v>10</v>
      </c>
    </row>
    <row r="5690" spans="1:5" ht="18.75">
      <c r="A5690" s="38">
        <v>5688</v>
      </c>
      <c r="B5690" s="38"/>
      <c r="C5690" s="38" t="s">
        <v>17538</v>
      </c>
      <c r="D5690" s="6" t="s">
        <v>5555</v>
      </c>
      <c r="E5690" s="3">
        <v>10</v>
      </c>
    </row>
    <row r="5691" spans="1:5" ht="18.75">
      <c r="A5691" s="38">
        <v>5689</v>
      </c>
      <c r="B5691" s="38"/>
      <c r="C5691" s="38" t="s">
        <v>17539</v>
      </c>
      <c r="D5691" s="6" t="s">
        <v>5556</v>
      </c>
      <c r="E5691" s="3">
        <v>10</v>
      </c>
    </row>
    <row r="5692" spans="1:5" ht="18.75">
      <c r="A5692" s="38">
        <v>5690</v>
      </c>
      <c r="B5692" s="38"/>
      <c r="C5692" s="38" t="s">
        <v>17540</v>
      </c>
      <c r="D5692" s="6" t="s">
        <v>5557</v>
      </c>
      <c r="E5692" s="3">
        <v>10</v>
      </c>
    </row>
    <row r="5693" spans="1:5" ht="18.75">
      <c r="A5693" s="38">
        <v>5691</v>
      </c>
      <c r="B5693" s="38"/>
      <c r="C5693" s="38" t="s">
        <v>17541</v>
      </c>
      <c r="D5693" s="6" t="s">
        <v>5558</v>
      </c>
      <c r="E5693" s="3">
        <v>10</v>
      </c>
    </row>
    <row r="5694" spans="1:5" ht="18.75">
      <c r="A5694" s="38">
        <v>5692</v>
      </c>
      <c r="B5694" s="38"/>
      <c r="C5694" s="38" t="s">
        <v>17542</v>
      </c>
      <c r="D5694" s="6" t="s">
        <v>5559</v>
      </c>
      <c r="E5694" s="3">
        <v>10</v>
      </c>
    </row>
    <row r="5695" spans="1:5" ht="33">
      <c r="A5695" s="38">
        <v>5693</v>
      </c>
      <c r="B5695" s="38"/>
      <c r="C5695" s="38" t="s">
        <v>17543</v>
      </c>
      <c r="D5695" s="6" t="s">
        <v>5560</v>
      </c>
      <c r="E5695" s="3">
        <v>10</v>
      </c>
    </row>
    <row r="5696" spans="1:5" ht="18.75">
      <c r="A5696" s="38">
        <v>5694</v>
      </c>
      <c r="B5696" s="38"/>
      <c r="C5696" s="38" t="s">
        <v>17544</v>
      </c>
      <c r="D5696" s="6" t="s">
        <v>5561</v>
      </c>
      <c r="E5696" s="3">
        <v>10</v>
      </c>
    </row>
    <row r="5697" spans="1:5" ht="18.75">
      <c r="A5697" s="38">
        <v>5695</v>
      </c>
      <c r="B5697" s="38"/>
      <c r="C5697" s="38" t="s">
        <v>17545</v>
      </c>
      <c r="D5697" s="6" t="s">
        <v>5562</v>
      </c>
      <c r="E5697" s="3">
        <v>10</v>
      </c>
    </row>
    <row r="5698" spans="1:5" ht="49.5">
      <c r="A5698" s="38">
        <v>5696</v>
      </c>
      <c r="B5698" s="38"/>
      <c r="C5698" s="38" t="s">
        <v>17546</v>
      </c>
      <c r="D5698" s="6" t="s">
        <v>5563</v>
      </c>
      <c r="E5698" s="3">
        <v>10</v>
      </c>
    </row>
    <row r="5699" spans="1:5" ht="33">
      <c r="A5699" s="38">
        <v>5697</v>
      </c>
      <c r="B5699" s="38"/>
      <c r="C5699" s="38" t="s">
        <v>17547</v>
      </c>
      <c r="D5699" s="6" t="s">
        <v>5564</v>
      </c>
      <c r="E5699" s="3">
        <v>10</v>
      </c>
    </row>
    <row r="5700" spans="1:5" ht="33">
      <c r="A5700" s="38">
        <v>5698</v>
      </c>
      <c r="B5700" s="38"/>
      <c r="C5700" s="38" t="s">
        <v>17548</v>
      </c>
      <c r="D5700" s="6" t="s">
        <v>5565</v>
      </c>
      <c r="E5700" s="3">
        <v>10</v>
      </c>
    </row>
    <row r="5701" spans="1:5" ht="33">
      <c r="A5701" s="38">
        <v>5699</v>
      </c>
      <c r="B5701" s="38"/>
      <c r="C5701" s="38" t="s">
        <v>17549</v>
      </c>
      <c r="D5701" s="6" t="s">
        <v>5566</v>
      </c>
      <c r="E5701" s="3">
        <v>10</v>
      </c>
    </row>
    <row r="5702" spans="1:5" ht="18.75">
      <c r="A5702" s="38">
        <v>5700</v>
      </c>
      <c r="B5702" s="38"/>
      <c r="C5702" s="38" t="s">
        <v>17550</v>
      </c>
      <c r="D5702" s="6" t="s">
        <v>5567</v>
      </c>
      <c r="E5702" s="3">
        <v>10</v>
      </c>
    </row>
    <row r="5703" spans="1:5" ht="18.75">
      <c r="A5703" s="38">
        <v>5701</v>
      </c>
      <c r="B5703" s="38"/>
      <c r="C5703" s="38" t="s">
        <v>17551</v>
      </c>
      <c r="D5703" s="6" t="s">
        <v>5568</v>
      </c>
      <c r="E5703" s="3">
        <v>10</v>
      </c>
    </row>
    <row r="5704" spans="1:5" ht="18.75">
      <c r="A5704" s="38">
        <v>5702</v>
      </c>
      <c r="B5704" s="38"/>
      <c r="C5704" s="38" t="s">
        <v>17552</v>
      </c>
      <c r="D5704" s="6" t="s">
        <v>5569</v>
      </c>
      <c r="E5704" s="3">
        <v>10</v>
      </c>
    </row>
    <row r="5705" spans="1:5" ht="49.5">
      <c r="A5705" s="38">
        <v>5703</v>
      </c>
      <c r="B5705" s="38"/>
      <c r="C5705" s="38" t="s">
        <v>17553</v>
      </c>
      <c r="D5705" s="6" t="s">
        <v>5570</v>
      </c>
      <c r="E5705" s="3">
        <v>10</v>
      </c>
    </row>
    <row r="5706" spans="1:5" ht="18.75">
      <c r="A5706" s="38">
        <v>5704</v>
      </c>
      <c r="B5706" s="38"/>
      <c r="C5706" s="38" t="s">
        <v>17554</v>
      </c>
      <c r="D5706" s="6" t="s">
        <v>5571</v>
      </c>
      <c r="E5706" s="3">
        <v>10</v>
      </c>
    </row>
    <row r="5707" spans="1:5" ht="49.5">
      <c r="A5707" s="38">
        <v>5705</v>
      </c>
      <c r="B5707" s="38"/>
      <c r="C5707" s="38" t="s">
        <v>17555</v>
      </c>
      <c r="D5707" s="6" t="s">
        <v>5572</v>
      </c>
      <c r="E5707" s="3">
        <v>10</v>
      </c>
    </row>
    <row r="5708" spans="1:5" ht="33">
      <c r="A5708" s="38">
        <v>5706</v>
      </c>
      <c r="B5708" s="38"/>
      <c r="C5708" s="38" t="s">
        <v>17556</v>
      </c>
      <c r="D5708" s="6" t="s">
        <v>5573</v>
      </c>
      <c r="E5708" s="3">
        <v>10</v>
      </c>
    </row>
    <row r="5709" spans="1:5" ht="18.75">
      <c r="A5709" s="38">
        <v>5707</v>
      </c>
      <c r="B5709" s="38"/>
      <c r="C5709" s="38" t="s">
        <v>17557</v>
      </c>
      <c r="D5709" s="6" t="s">
        <v>5574</v>
      </c>
      <c r="E5709" s="3">
        <v>10</v>
      </c>
    </row>
    <row r="5710" spans="1:5" ht="18.75">
      <c r="A5710" s="38">
        <v>5708</v>
      </c>
      <c r="B5710" s="38"/>
      <c r="C5710" s="38" t="s">
        <v>17558</v>
      </c>
      <c r="D5710" s="6" t="s">
        <v>5575</v>
      </c>
      <c r="E5710" s="3">
        <v>10</v>
      </c>
    </row>
    <row r="5711" spans="1:5" ht="18.75">
      <c r="A5711" s="38">
        <v>5709</v>
      </c>
      <c r="B5711" s="38"/>
      <c r="C5711" s="38" t="s">
        <v>17559</v>
      </c>
      <c r="D5711" s="6" t="s">
        <v>5576</v>
      </c>
      <c r="E5711" s="3">
        <v>10</v>
      </c>
    </row>
    <row r="5712" spans="1:5" ht="18.75">
      <c r="A5712" s="38">
        <v>5710</v>
      </c>
      <c r="B5712" s="38"/>
      <c r="C5712" s="38" t="s">
        <v>17560</v>
      </c>
      <c r="D5712" s="6" t="s">
        <v>5577</v>
      </c>
      <c r="E5712" s="3">
        <v>10</v>
      </c>
    </row>
    <row r="5713" spans="1:5" ht="18.75">
      <c r="A5713" s="38">
        <v>5711</v>
      </c>
      <c r="B5713" s="38"/>
      <c r="C5713" s="38" t="s">
        <v>17561</v>
      </c>
      <c r="D5713" s="6" t="s">
        <v>5578</v>
      </c>
      <c r="E5713" s="3">
        <v>10</v>
      </c>
    </row>
    <row r="5714" spans="1:5" ht="18.75">
      <c r="A5714" s="38">
        <v>5712</v>
      </c>
      <c r="B5714" s="38"/>
      <c r="C5714" s="38" t="s">
        <v>17562</v>
      </c>
      <c r="D5714" s="6" t="s">
        <v>5579</v>
      </c>
      <c r="E5714" s="3">
        <v>10</v>
      </c>
    </row>
    <row r="5715" spans="1:5" ht="18.75">
      <c r="A5715" s="38">
        <v>5713</v>
      </c>
      <c r="B5715" s="38"/>
      <c r="C5715" s="38" t="s">
        <v>17563</v>
      </c>
      <c r="D5715" s="6" t="s">
        <v>5580</v>
      </c>
      <c r="E5715" s="3">
        <v>10</v>
      </c>
    </row>
    <row r="5716" spans="1:5" ht="33">
      <c r="A5716" s="38">
        <v>5714</v>
      </c>
      <c r="B5716" s="38"/>
      <c r="C5716" s="38" t="s">
        <v>17564</v>
      </c>
      <c r="D5716" s="6" t="s">
        <v>5581</v>
      </c>
      <c r="E5716" s="3">
        <v>10</v>
      </c>
    </row>
    <row r="5717" spans="1:5" ht="18.75">
      <c r="A5717" s="38">
        <v>5715</v>
      </c>
      <c r="B5717" s="38"/>
      <c r="C5717" s="38" t="s">
        <v>17565</v>
      </c>
      <c r="D5717" s="6" t="s">
        <v>5582</v>
      </c>
      <c r="E5717" s="3">
        <v>10</v>
      </c>
    </row>
    <row r="5718" spans="1:5" ht="18.75">
      <c r="A5718" s="38">
        <v>5716</v>
      </c>
      <c r="B5718" s="38"/>
      <c r="C5718" s="38" t="s">
        <v>17566</v>
      </c>
      <c r="D5718" s="6" t="s">
        <v>5583</v>
      </c>
      <c r="E5718" s="3">
        <v>10</v>
      </c>
    </row>
    <row r="5719" spans="1:5" ht="33">
      <c r="A5719" s="38">
        <v>5717</v>
      </c>
      <c r="B5719" s="38"/>
      <c r="C5719" s="38" t="s">
        <v>17567</v>
      </c>
      <c r="D5719" s="6" t="s">
        <v>5584</v>
      </c>
      <c r="E5719" s="3">
        <v>10</v>
      </c>
    </row>
    <row r="5720" spans="1:5" ht="18.75">
      <c r="A5720" s="38">
        <v>5718</v>
      </c>
      <c r="B5720" s="38"/>
      <c r="C5720" s="38" t="s">
        <v>17568</v>
      </c>
      <c r="D5720" s="6" t="s">
        <v>5585</v>
      </c>
      <c r="E5720" s="3">
        <v>10</v>
      </c>
    </row>
    <row r="5721" spans="1:5" ht="18.75">
      <c r="A5721" s="38">
        <v>5719</v>
      </c>
      <c r="B5721" s="38"/>
      <c r="C5721" s="38" t="s">
        <v>17569</v>
      </c>
      <c r="D5721" s="6" t="s">
        <v>5586</v>
      </c>
      <c r="E5721" s="3">
        <v>10</v>
      </c>
    </row>
    <row r="5722" spans="1:5" ht="33">
      <c r="A5722" s="38">
        <v>5720</v>
      </c>
      <c r="B5722" s="38"/>
      <c r="C5722" s="38" t="s">
        <v>17570</v>
      </c>
      <c r="D5722" s="6" t="s">
        <v>5587</v>
      </c>
      <c r="E5722" s="3">
        <v>10</v>
      </c>
    </row>
    <row r="5723" spans="1:5" ht="49.5">
      <c r="A5723" s="38">
        <v>5721</v>
      </c>
      <c r="B5723" s="38"/>
      <c r="C5723" s="38" t="s">
        <v>17571</v>
      </c>
      <c r="D5723" s="6" t="s">
        <v>5588</v>
      </c>
      <c r="E5723" s="3">
        <v>10</v>
      </c>
    </row>
    <row r="5724" spans="1:5" ht="18.75">
      <c r="A5724" s="38">
        <v>5722</v>
      </c>
      <c r="B5724" s="38"/>
      <c r="C5724" s="38" t="s">
        <v>17572</v>
      </c>
      <c r="D5724" s="6" t="s">
        <v>5589</v>
      </c>
      <c r="E5724" s="3">
        <v>10</v>
      </c>
    </row>
    <row r="5725" spans="1:5" ht="18.75">
      <c r="A5725" s="38">
        <v>5723</v>
      </c>
      <c r="B5725" s="38"/>
      <c r="C5725" s="38" t="s">
        <v>17573</v>
      </c>
      <c r="D5725" s="6" t="s">
        <v>5590</v>
      </c>
      <c r="E5725" s="3">
        <v>10</v>
      </c>
    </row>
    <row r="5726" spans="1:5" ht="18.75">
      <c r="A5726" s="38">
        <v>5724</v>
      </c>
      <c r="B5726" s="38"/>
      <c r="C5726" s="38" t="s">
        <v>17574</v>
      </c>
      <c r="D5726" s="6" t="s">
        <v>5591</v>
      </c>
      <c r="E5726" s="3">
        <v>10</v>
      </c>
    </row>
    <row r="5727" spans="1:5" ht="18.75">
      <c r="A5727" s="38">
        <v>5725</v>
      </c>
      <c r="B5727" s="38"/>
      <c r="C5727" s="38" t="s">
        <v>17575</v>
      </c>
      <c r="D5727" s="6" t="s">
        <v>5592</v>
      </c>
      <c r="E5727" s="3">
        <v>10</v>
      </c>
    </row>
    <row r="5728" spans="1:5" ht="18.75">
      <c r="A5728" s="38">
        <v>5726</v>
      </c>
      <c r="B5728" s="38"/>
      <c r="C5728" s="38" t="s">
        <v>17576</v>
      </c>
      <c r="D5728" s="6" t="s">
        <v>5593</v>
      </c>
      <c r="E5728" s="3">
        <v>10</v>
      </c>
    </row>
    <row r="5729" spans="1:5" ht="18.75">
      <c r="A5729" s="38">
        <v>5727</v>
      </c>
      <c r="B5729" s="38"/>
      <c r="C5729" s="38" t="s">
        <v>17577</v>
      </c>
      <c r="D5729" s="6" t="s">
        <v>5594</v>
      </c>
      <c r="E5729" s="3">
        <v>10</v>
      </c>
    </row>
    <row r="5730" spans="1:5" ht="18.75">
      <c r="A5730" s="38">
        <v>5728</v>
      </c>
      <c r="B5730" s="38"/>
      <c r="C5730" s="38" t="s">
        <v>17578</v>
      </c>
      <c r="D5730" s="6" t="s">
        <v>5595</v>
      </c>
      <c r="E5730" s="3">
        <v>10</v>
      </c>
    </row>
    <row r="5731" spans="1:5" ht="18.75">
      <c r="A5731" s="38">
        <v>5729</v>
      </c>
      <c r="B5731" s="38"/>
      <c r="C5731" s="38" t="s">
        <v>17579</v>
      </c>
      <c r="D5731" s="6" t="s">
        <v>5596</v>
      </c>
      <c r="E5731" s="3">
        <v>10</v>
      </c>
    </row>
    <row r="5732" spans="1:5" ht="18.75">
      <c r="A5732" s="38">
        <v>5730</v>
      </c>
      <c r="B5732" s="38"/>
      <c r="C5732" s="38" t="s">
        <v>17580</v>
      </c>
      <c r="D5732" s="6" t="s">
        <v>5597</v>
      </c>
      <c r="E5732" s="3">
        <v>10</v>
      </c>
    </row>
    <row r="5733" spans="1:5" ht="18.75">
      <c r="A5733" s="38">
        <v>5731</v>
      </c>
      <c r="B5733" s="38"/>
      <c r="C5733" s="38" t="s">
        <v>17581</v>
      </c>
      <c r="D5733" s="6" t="s">
        <v>5598</v>
      </c>
      <c r="E5733" s="3">
        <v>10</v>
      </c>
    </row>
    <row r="5734" spans="1:5" ht="18.75">
      <c r="A5734" s="38">
        <v>5732</v>
      </c>
      <c r="B5734" s="38"/>
      <c r="C5734" s="38" t="s">
        <v>17582</v>
      </c>
      <c r="D5734" s="6" t="s">
        <v>5599</v>
      </c>
      <c r="E5734" s="3">
        <v>10</v>
      </c>
    </row>
    <row r="5735" spans="1:5" ht="33">
      <c r="A5735" s="38">
        <v>5733</v>
      </c>
      <c r="B5735" s="38"/>
      <c r="C5735" s="38" t="s">
        <v>17583</v>
      </c>
      <c r="D5735" s="6" t="s">
        <v>5600</v>
      </c>
      <c r="E5735" s="3">
        <v>10</v>
      </c>
    </row>
    <row r="5736" spans="1:5" ht="18.75">
      <c r="A5736" s="38">
        <v>5734</v>
      </c>
      <c r="B5736" s="38"/>
      <c r="C5736" s="38" t="s">
        <v>17584</v>
      </c>
      <c r="D5736" s="6" t="s">
        <v>5601</v>
      </c>
      <c r="E5736" s="3">
        <v>10</v>
      </c>
    </row>
    <row r="5737" spans="1:5" ht="18.75">
      <c r="A5737" s="38">
        <v>5735</v>
      </c>
      <c r="B5737" s="38"/>
      <c r="C5737" s="38" t="s">
        <v>17585</v>
      </c>
      <c r="D5737" s="6" t="s">
        <v>5602</v>
      </c>
      <c r="E5737" s="3">
        <v>10</v>
      </c>
    </row>
    <row r="5738" spans="1:5" ht="18.75">
      <c r="A5738" s="38">
        <v>5736</v>
      </c>
      <c r="B5738" s="38"/>
      <c r="C5738" s="38" t="s">
        <v>17586</v>
      </c>
      <c r="D5738" s="6" t="s">
        <v>5603</v>
      </c>
      <c r="E5738" s="3">
        <v>10</v>
      </c>
    </row>
    <row r="5739" spans="1:5" ht="18.75">
      <c r="A5739" s="38">
        <v>5737</v>
      </c>
      <c r="B5739" s="38"/>
      <c r="C5739" s="38" t="s">
        <v>17587</v>
      </c>
      <c r="D5739" s="6" t="s">
        <v>5604</v>
      </c>
      <c r="E5739" s="3">
        <v>10</v>
      </c>
    </row>
    <row r="5740" spans="1:5" ht="18.75">
      <c r="A5740" s="38">
        <v>5738</v>
      </c>
      <c r="B5740" s="38"/>
      <c r="C5740" s="38" t="s">
        <v>17588</v>
      </c>
      <c r="D5740" s="6" t="s">
        <v>5605</v>
      </c>
      <c r="E5740" s="3">
        <v>10</v>
      </c>
    </row>
    <row r="5741" spans="1:5" ht="18.75">
      <c r="A5741" s="38">
        <v>5739</v>
      </c>
      <c r="B5741" s="38"/>
      <c r="C5741" s="38" t="s">
        <v>17589</v>
      </c>
      <c r="D5741" s="6" t="s">
        <v>5606</v>
      </c>
      <c r="E5741" s="3">
        <v>10</v>
      </c>
    </row>
    <row r="5742" spans="1:5" ht="18.75">
      <c r="A5742" s="38">
        <v>5740</v>
      </c>
      <c r="B5742" s="38"/>
      <c r="C5742" s="38" t="s">
        <v>17590</v>
      </c>
      <c r="D5742" s="6" t="s">
        <v>5607</v>
      </c>
      <c r="E5742" s="3">
        <v>10</v>
      </c>
    </row>
    <row r="5743" spans="1:5" ht="18.75">
      <c r="A5743" s="38">
        <v>5741</v>
      </c>
      <c r="B5743" s="38"/>
      <c r="C5743" s="38" t="s">
        <v>17591</v>
      </c>
      <c r="D5743" s="6" t="s">
        <v>5608</v>
      </c>
      <c r="E5743" s="3">
        <v>10</v>
      </c>
    </row>
    <row r="5744" spans="1:5" ht="18.75">
      <c r="A5744" s="38">
        <v>5742</v>
      </c>
      <c r="B5744" s="38"/>
      <c r="C5744" s="38" t="s">
        <v>17592</v>
      </c>
      <c r="D5744" s="6" t="s">
        <v>5609</v>
      </c>
      <c r="E5744" s="3">
        <v>10</v>
      </c>
    </row>
    <row r="5745" spans="1:5" ht="18.75">
      <c r="A5745" s="38">
        <v>5743</v>
      </c>
      <c r="B5745" s="38"/>
      <c r="C5745" s="38" t="s">
        <v>17593</v>
      </c>
      <c r="D5745" s="6" t="s">
        <v>5610</v>
      </c>
      <c r="E5745" s="3">
        <v>10</v>
      </c>
    </row>
    <row r="5746" spans="1:5" ht="18.75">
      <c r="A5746" s="38">
        <v>5744</v>
      </c>
      <c r="B5746" s="38"/>
      <c r="C5746" s="38" t="s">
        <v>17594</v>
      </c>
      <c r="D5746" s="6" t="s">
        <v>5611</v>
      </c>
      <c r="E5746" s="3">
        <v>10</v>
      </c>
    </row>
    <row r="5747" spans="1:5" ht="49.5">
      <c r="A5747" s="38">
        <v>5745</v>
      </c>
      <c r="B5747" s="38"/>
      <c r="C5747" s="38" t="s">
        <v>17595</v>
      </c>
      <c r="D5747" s="6" t="s">
        <v>5612</v>
      </c>
      <c r="E5747" s="3">
        <v>10</v>
      </c>
    </row>
    <row r="5748" spans="1:5" ht="18.75">
      <c r="A5748" s="38">
        <v>5746</v>
      </c>
      <c r="B5748" s="38"/>
      <c r="C5748" s="38" t="s">
        <v>17596</v>
      </c>
      <c r="D5748" s="6" t="s">
        <v>5613</v>
      </c>
      <c r="E5748" s="3">
        <v>10</v>
      </c>
    </row>
    <row r="5749" spans="1:5" ht="18.75">
      <c r="A5749" s="38">
        <v>5747</v>
      </c>
      <c r="B5749" s="38"/>
      <c r="C5749" s="38" t="s">
        <v>17597</v>
      </c>
      <c r="D5749" s="6" t="s">
        <v>5614</v>
      </c>
      <c r="E5749" s="3">
        <v>10</v>
      </c>
    </row>
    <row r="5750" spans="1:5" ht="18.75">
      <c r="A5750" s="38">
        <v>5748</v>
      </c>
      <c r="B5750" s="38"/>
      <c r="C5750" s="38" t="s">
        <v>17598</v>
      </c>
      <c r="D5750" s="6" t="s">
        <v>5615</v>
      </c>
      <c r="E5750" s="3">
        <v>10</v>
      </c>
    </row>
    <row r="5751" spans="1:5" ht="18.75">
      <c r="A5751" s="38">
        <v>5749</v>
      </c>
      <c r="B5751" s="38"/>
      <c r="C5751" s="38" t="s">
        <v>17599</v>
      </c>
      <c r="D5751" s="6" t="s">
        <v>5616</v>
      </c>
      <c r="E5751" s="3">
        <v>10</v>
      </c>
    </row>
    <row r="5752" spans="1:5" ht="33">
      <c r="A5752" s="38">
        <v>5750</v>
      </c>
      <c r="B5752" s="38"/>
      <c r="C5752" s="38" t="s">
        <v>17600</v>
      </c>
      <c r="D5752" s="6" t="s">
        <v>5617</v>
      </c>
      <c r="E5752" s="3">
        <v>10</v>
      </c>
    </row>
    <row r="5753" spans="1:5" ht="18.75">
      <c r="A5753" s="38">
        <v>5751</v>
      </c>
      <c r="B5753" s="38"/>
      <c r="C5753" s="38" t="s">
        <v>17601</v>
      </c>
      <c r="D5753" s="6" t="s">
        <v>5618</v>
      </c>
      <c r="E5753" s="3">
        <v>10</v>
      </c>
    </row>
    <row r="5754" spans="1:5" ht="49.5">
      <c r="A5754" s="38">
        <v>5752</v>
      </c>
      <c r="B5754" s="38"/>
      <c r="C5754" s="38" t="s">
        <v>17602</v>
      </c>
      <c r="D5754" s="6" t="s">
        <v>5619</v>
      </c>
      <c r="E5754" s="3">
        <v>10</v>
      </c>
    </row>
    <row r="5755" spans="1:5" ht="18.75">
      <c r="A5755" s="38">
        <v>5753</v>
      </c>
      <c r="B5755" s="38"/>
      <c r="C5755" s="38" t="s">
        <v>17603</v>
      </c>
      <c r="D5755" s="6" t="s">
        <v>5620</v>
      </c>
      <c r="E5755" s="3">
        <v>10</v>
      </c>
    </row>
    <row r="5756" spans="1:5" ht="18.75">
      <c r="A5756" s="38">
        <v>5754</v>
      </c>
      <c r="B5756" s="38"/>
      <c r="C5756" s="38" t="s">
        <v>17604</v>
      </c>
      <c r="D5756" s="6" t="s">
        <v>5621</v>
      </c>
      <c r="E5756" s="3">
        <v>10</v>
      </c>
    </row>
    <row r="5757" spans="1:5" ht="18.75">
      <c r="A5757" s="38">
        <v>5755</v>
      </c>
      <c r="B5757" s="38"/>
      <c r="C5757" s="38" t="s">
        <v>17605</v>
      </c>
      <c r="D5757" s="6" t="s">
        <v>5622</v>
      </c>
      <c r="E5757" s="3">
        <v>10</v>
      </c>
    </row>
    <row r="5758" spans="1:5" ht="49.5">
      <c r="A5758" s="38">
        <v>5756</v>
      </c>
      <c r="B5758" s="38"/>
      <c r="C5758" s="38" t="s">
        <v>17606</v>
      </c>
      <c r="D5758" s="6" t="s">
        <v>5623</v>
      </c>
      <c r="E5758" s="3">
        <v>10</v>
      </c>
    </row>
    <row r="5759" spans="1:5" ht="33">
      <c r="A5759" s="38">
        <v>5757</v>
      </c>
      <c r="B5759" s="38"/>
      <c r="C5759" s="38" t="s">
        <v>17607</v>
      </c>
      <c r="D5759" s="6" t="s">
        <v>5624</v>
      </c>
      <c r="E5759" s="3">
        <v>10</v>
      </c>
    </row>
    <row r="5760" spans="1:5" ht="18.75">
      <c r="A5760" s="38">
        <v>5758</v>
      </c>
      <c r="B5760" s="38"/>
      <c r="C5760" s="38" t="s">
        <v>17608</v>
      </c>
      <c r="D5760" s="6" t="s">
        <v>5625</v>
      </c>
      <c r="E5760" s="3">
        <v>10</v>
      </c>
    </row>
    <row r="5761" spans="1:5" ht="18.75">
      <c r="A5761" s="38">
        <v>5759</v>
      </c>
      <c r="B5761" s="38"/>
      <c r="C5761" s="38" t="s">
        <v>17609</v>
      </c>
      <c r="D5761" s="6" t="s">
        <v>5626</v>
      </c>
      <c r="E5761" s="3">
        <v>10</v>
      </c>
    </row>
    <row r="5762" spans="1:5" ht="18.75">
      <c r="A5762" s="38">
        <v>5760</v>
      </c>
      <c r="B5762" s="38"/>
      <c r="C5762" s="38" t="s">
        <v>17610</v>
      </c>
      <c r="D5762" s="6" t="s">
        <v>5627</v>
      </c>
      <c r="E5762" s="3">
        <v>10</v>
      </c>
    </row>
    <row r="5763" spans="1:5" ht="18.75">
      <c r="A5763" s="38">
        <v>5761</v>
      </c>
      <c r="B5763" s="38"/>
      <c r="C5763" s="38" t="s">
        <v>17611</v>
      </c>
      <c r="D5763" s="6" t="s">
        <v>5628</v>
      </c>
      <c r="E5763" s="3">
        <v>10</v>
      </c>
    </row>
    <row r="5764" spans="1:5" ht="18.75">
      <c r="A5764" s="38">
        <v>5762</v>
      </c>
      <c r="B5764" s="38"/>
      <c r="C5764" s="38" t="s">
        <v>17612</v>
      </c>
      <c r="D5764" s="6" t="s">
        <v>5629</v>
      </c>
      <c r="E5764" s="3">
        <v>10</v>
      </c>
    </row>
    <row r="5765" spans="1:5" ht="18.75">
      <c r="A5765" s="38">
        <v>5763</v>
      </c>
      <c r="B5765" s="38"/>
      <c r="C5765" s="38" t="s">
        <v>17613</v>
      </c>
      <c r="D5765" s="6" t="s">
        <v>5630</v>
      </c>
      <c r="E5765" s="3">
        <v>10</v>
      </c>
    </row>
    <row r="5766" spans="1:5" ht="18.75">
      <c r="A5766" s="38">
        <v>5764</v>
      </c>
      <c r="B5766" s="38"/>
      <c r="C5766" s="38" t="s">
        <v>17614</v>
      </c>
      <c r="D5766" s="6" t="s">
        <v>5631</v>
      </c>
      <c r="E5766" s="3">
        <v>10</v>
      </c>
    </row>
    <row r="5767" spans="1:5" ht="18.75">
      <c r="A5767" s="38">
        <v>5765</v>
      </c>
      <c r="B5767" s="38"/>
      <c r="C5767" s="38" t="s">
        <v>17615</v>
      </c>
      <c r="D5767" s="6" t="s">
        <v>5632</v>
      </c>
      <c r="E5767" s="3">
        <v>10</v>
      </c>
    </row>
    <row r="5768" spans="1:5" ht="18.75">
      <c r="A5768" s="38">
        <v>5766</v>
      </c>
      <c r="B5768" s="38"/>
      <c r="C5768" s="38" t="s">
        <v>17616</v>
      </c>
      <c r="D5768" s="6" t="s">
        <v>5633</v>
      </c>
      <c r="E5768" s="3">
        <v>10</v>
      </c>
    </row>
    <row r="5769" spans="1:5" ht="33">
      <c r="A5769" s="38">
        <v>5767</v>
      </c>
      <c r="B5769" s="38"/>
      <c r="C5769" s="38" t="s">
        <v>17617</v>
      </c>
      <c r="D5769" s="6" t="s">
        <v>5634</v>
      </c>
      <c r="E5769" s="3">
        <v>10</v>
      </c>
    </row>
    <row r="5770" spans="1:5" ht="18.75">
      <c r="A5770" s="38">
        <v>5768</v>
      </c>
      <c r="B5770" s="38"/>
      <c r="C5770" s="38" t="s">
        <v>17618</v>
      </c>
      <c r="D5770" s="6" t="s">
        <v>5635</v>
      </c>
      <c r="E5770" s="3">
        <v>10</v>
      </c>
    </row>
    <row r="5771" spans="1:5" ht="18.75">
      <c r="A5771" s="38">
        <v>5769</v>
      </c>
      <c r="B5771" s="38"/>
      <c r="C5771" s="38" t="s">
        <v>17619</v>
      </c>
      <c r="D5771" s="6" t="s">
        <v>5636</v>
      </c>
      <c r="E5771" s="3">
        <v>10</v>
      </c>
    </row>
    <row r="5772" spans="1:5" ht="33">
      <c r="A5772" s="38">
        <v>5770</v>
      </c>
      <c r="B5772" s="38"/>
      <c r="C5772" s="38" t="s">
        <v>17620</v>
      </c>
      <c r="D5772" s="6" t="s">
        <v>5637</v>
      </c>
      <c r="E5772" s="3">
        <v>10</v>
      </c>
    </row>
    <row r="5773" spans="1:5" ht="18.75">
      <c r="A5773" s="38">
        <v>5771</v>
      </c>
      <c r="B5773" s="38"/>
      <c r="C5773" s="38" t="s">
        <v>17621</v>
      </c>
      <c r="D5773" s="6" t="s">
        <v>5638</v>
      </c>
      <c r="E5773" s="3">
        <v>10</v>
      </c>
    </row>
    <row r="5774" spans="1:5" ht="18.75">
      <c r="A5774" s="38">
        <v>5772</v>
      </c>
      <c r="B5774" s="38"/>
      <c r="C5774" s="38" t="s">
        <v>17622</v>
      </c>
      <c r="D5774" s="6" t="s">
        <v>5639</v>
      </c>
      <c r="E5774" s="3">
        <v>10</v>
      </c>
    </row>
    <row r="5775" spans="1:5" ht="18.75">
      <c r="A5775" s="38">
        <v>5773</v>
      </c>
      <c r="B5775" s="38"/>
      <c r="C5775" s="38" t="s">
        <v>17623</v>
      </c>
      <c r="D5775" s="6" t="s">
        <v>5640</v>
      </c>
      <c r="E5775" s="3">
        <v>10</v>
      </c>
    </row>
    <row r="5776" spans="1:5" ht="18.75">
      <c r="A5776" s="38">
        <v>5774</v>
      </c>
      <c r="B5776" s="38"/>
      <c r="C5776" s="38" t="s">
        <v>17624</v>
      </c>
      <c r="D5776" s="6" t="s">
        <v>5641</v>
      </c>
      <c r="E5776" s="3">
        <v>10</v>
      </c>
    </row>
    <row r="5777" spans="1:5" ht="18.75">
      <c r="A5777" s="38">
        <v>5775</v>
      </c>
      <c r="B5777" s="38"/>
      <c r="C5777" s="38" t="s">
        <v>17625</v>
      </c>
      <c r="D5777" s="6" t="s">
        <v>5642</v>
      </c>
      <c r="E5777" s="3">
        <v>10</v>
      </c>
    </row>
    <row r="5778" spans="1:5" ht="18.75">
      <c r="A5778" s="38">
        <v>5776</v>
      </c>
      <c r="B5778" s="38"/>
      <c r="C5778" s="38" t="s">
        <v>17626</v>
      </c>
      <c r="D5778" s="6" t="s">
        <v>5643</v>
      </c>
      <c r="E5778" s="3">
        <v>10</v>
      </c>
    </row>
    <row r="5779" spans="1:5" ht="18.75">
      <c r="A5779" s="38">
        <v>5777</v>
      </c>
      <c r="B5779" s="38"/>
      <c r="C5779" s="38" t="s">
        <v>17627</v>
      </c>
      <c r="D5779" s="6" t="s">
        <v>5644</v>
      </c>
      <c r="E5779" s="3">
        <v>10</v>
      </c>
    </row>
    <row r="5780" spans="1:5" ht="18.75">
      <c r="A5780" s="38">
        <v>5778</v>
      </c>
      <c r="B5780" s="38"/>
      <c r="C5780" s="38" t="s">
        <v>17628</v>
      </c>
      <c r="D5780" s="6" t="s">
        <v>5645</v>
      </c>
      <c r="E5780" s="3">
        <v>10</v>
      </c>
    </row>
    <row r="5781" spans="1:5" ht="18.75">
      <c r="A5781" s="38">
        <v>5779</v>
      </c>
      <c r="B5781" s="38"/>
      <c r="C5781" s="38" t="s">
        <v>17629</v>
      </c>
      <c r="D5781" s="6" t="s">
        <v>5646</v>
      </c>
      <c r="E5781" s="3">
        <v>10</v>
      </c>
    </row>
    <row r="5782" spans="1:5" ht="18.75">
      <c r="A5782" s="38">
        <v>5780</v>
      </c>
      <c r="B5782" s="38"/>
      <c r="C5782" s="38" t="s">
        <v>17630</v>
      </c>
      <c r="D5782" s="6" t="s">
        <v>5647</v>
      </c>
      <c r="E5782" s="3">
        <v>10</v>
      </c>
    </row>
    <row r="5783" spans="1:5" ht="18.75">
      <c r="A5783" s="38">
        <v>5781</v>
      </c>
      <c r="B5783" s="38"/>
      <c r="C5783" s="38" t="s">
        <v>17631</v>
      </c>
      <c r="D5783" s="6" t="s">
        <v>5648</v>
      </c>
      <c r="E5783" s="3">
        <v>10</v>
      </c>
    </row>
    <row r="5784" spans="1:5" ht="18.75">
      <c r="A5784" s="38">
        <v>5782</v>
      </c>
      <c r="B5784" s="38"/>
      <c r="C5784" s="38" t="s">
        <v>17632</v>
      </c>
      <c r="D5784" s="6" t="s">
        <v>5649</v>
      </c>
      <c r="E5784" s="3">
        <v>10</v>
      </c>
    </row>
    <row r="5785" spans="1:5" ht="18.75">
      <c r="A5785" s="38">
        <v>5783</v>
      </c>
      <c r="B5785" s="38"/>
      <c r="C5785" s="38" t="s">
        <v>17633</v>
      </c>
      <c r="D5785" s="6" t="s">
        <v>5650</v>
      </c>
      <c r="E5785" s="3">
        <v>10</v>
      </c>
    </row>
    <row r="5786" spans="1:5" ht="18.75">
      <c r="A5786" s="38">
        <v>5784</v>
      </c>
      <c r="B5786" s="38"/>
      <c r="C5786" s="38" t="s">
        <v>17634</v>
      </c>
      <c r="D5786" s="6" t="s">
        <v>5651</v>
      </c>
      <c r="E5786" s="3">
        <v>10</v>
      </c>
    </row>
    <row r="5787" spans="1:5" ht="18.75">
      <c r="A5787" s="38">
        <v>5785</v>
      </c>
      <c r="B5787" s="38"/>
      <c r="C5787" s="38" t="s">
        <v>17635</v>
      </c>
      <c r="D5787" s="6" t="s">
        <v>5652</v>
      </c>
      <c r="E5787" s="3">
        <v>10</v>
      </c>
    </row>
    <row r="5788" spans="1:5" ht="18.75">
      <c r="A5788" s="38">
        <v>5786</v>
      </c>
      <c r="B5788" s="38"/>
      <c r="C5788" s="38" t="s">
        <v>17636</v>
      </c>
      <c r="D5788" s="6" t="s">
        <v>5653</v>
      </c>
      <c r="E5788" s="3">
        <v>10</v>
      </c>
    </row>
    <row r="5789" spans="1:5" ht="33">
      <c r="A5789" s="38">
        <v>5787</v>
      </c>
      <c r="B5789" s="38"/>
      <c r="C5789" s="38" t="s">
        <v>17637</v>
      </c>
      <c r="D5789" s="6" t="s">
        <v>5654</v>
      </c>
      <c r="E5789" s="3">
        <v>10</v>
      </c>
    </row>
    <row r="5790" spans="1:5" ht="33">
      <c r="A5790" s="38">
        <v>5788</v>
      </c>
      <c r="B5790" s="38"/>
      <c r="C5790" s="38" t="s">
        <v>17638</v>
      </c>
      <c r="D5790" s="6" t="s">
        <v>5655</v>
      </c>
      <c r="E5790" s="3">
        <v>10</v>
      </c>
    </row>
    <row r="5791" spans="1:5" ht="18.75">
      <c r="A5791" s="38">
        <v>5789</v>
      </c>
      <c r="B5791" s="38"/>
      <c r="C5791" s="38" t="s">
        <v>17639</v>
      </c>
      <c r="D5791" s="6" t="s">
        <v>5656</v>
      </c>
      <c r="E5791" s="3">
        <v>10</v>
      </c>
    </row>
    <row r="5792" spans="1:5" ht="18.75">
      <c r="A5792" s="38">
        <v>5790</v>
      </c>
      <c r="B5792" s="38"/>
      <c r="C5792" s="38" t="s">
        <v>17640</v>
      </c>
      <c r="D5792" s="6" t="s">
        <v>5657</v>
      </c>
      <c r="E5792" s="3">
        <v>10</v>
      </c>
    </row>
    <row r="5793" spans="1:5" ht="18.75">
      <c r="A5793" s="38">
        <v>5791</v>
      </c>
      <c r="B5793" s="38"/>
      <c r="C5793" s="38" t="s">
        <v>17641</v>
      </c>
      <c r="D5793" s="6" t="s">
        <v>5658</v>
      </c>
      <c r="E5793" s="3">
        <v>10</v>
      </c>
    </row>
    <row r="5794" spans="1:5" ht="18.75">
      <c r="A5794" s="38">
        <v>5792</v>
      </c>
      <c r="B5794" s="38"/>
      <c r="C5794" s="38" t="s">
        <v>17642</v>
      </c>
      <c r="D5794" s="6" t="s">
        <v>5659</v>
      </c>
      <c r="E5794" s="3">
        <v>10</v>
      </c>
    </row>
    <row r="5795" spans="1:5" ht="18.75">
      <c r="A5795" s="38">
        <v>5793</v>
      </c>
      <c r="B5795" s="38"/>
      <c r="C5795" s="38" t="s">
        <v>17643</v>
      </c>
      <c r="D5795" s="6" t="s">
        <v>5660</v>
      </c>
      <c r="E5795" s="3">
        <v>10</v>
      </c>
    </row>
    <row r="5796" spans="1:5" ht="18.75">
      <c r="A5796" s="38">
        <v>5794</v>
      </c>
      <c r="B5796" s="38"/>
      <c r="C5796" s="38" t="s">
        <v>17644</v>
      </c>
      <c r="D5796" s="6" t="s">
        <v>5661</v>
      </c>
      <c r="E5796" s="3">
        <v>10</v>
      </c>
    </row>
    <row r="5797" spans="1:5" ht="18.75">
      <c r="A5797" s="38">
        <v>5795</v>
      </c>
      <c r="B5797" s="38"/>
      <c r="C5797" s="38" t="s">
        <v>17645</v>
      </c>
      <c r="D5797" s="6" t="s">
        <v>5662</v>
      </c>
      <c r="E5797" s="3">
        <v>10</v>
      </c>
    </row>
    <row r="5798" spans="1:5" ht="18.75">
      <c r="A5798" s="38">
        <v>5796</v>
      </c>
      <c r="B5798" s="38"/>
      <c r="C5798" s="38" t="s">
        <v>17646</v>
      </c>
      <c r="D5798" s="6" t="s">
        <v>5663</v>
      </c>
      <c r="E5798" s="3">
        <v>10</v>
      </c>
    </row>
    <row r="5799" spans="1:5" ht="18.75">
      <c r="A5799" s="38">
        <v>5797</v>
      </c>
      <c r="B5799" s="38"/>
      <c r="C5799" s="38" t="s">
        <v>17647</v>
      </c>
      <c r="D5799" s="6" t="s">
        <v>5664</v>
      </c>
      <c r="E5799" s="3">
        <v>10</v>
      </c>
    </row>
    <row r="5800" spans="1:5" ht="18.75">
      <c r="A5800" s="38">
        <v>5798</v>
      </c>
      <c r="B5800" s="38"/>
      <c r="C5800" s="38" t="s">
        <v>17648</v>
      </c>
      <c r="D5800" s="6" t="s">
        <v>5665</v>
      </c>
      <c r="E5800" s="3">
        <v>10</v>
      </c>
    </row>
    <row r="5801" spans="1:5" ht="18.75">
      <c r="A5801" s="38">
        <v>5799</v>
      </c>
      <c r="B5801" s="38"/>
      <c r="C5801" s="38" t="s">
        <v>17649</v>
      </c>
      <c r="D5801" s="6" t="s">
        <v>5666</v>
      </c>
      <c r="E5801" s="3">
        <v>10</v>
      </c>
    </row>
    <row r="5802" spans="1:5" ht="18.75">
      <c r="A5802" s="38">
        <v>5800</v>
      </c>
      <c r="B5802" s="38"/>
      <c r="C5802" s="38" t="s">
        <v>17650</v>
      </c>
      <c r="D5802" s="6" t="s">
        <v>5667</v>
      </c>
      <c r="E5802" s="3">
        <v>10</v>
      </c>
    </row>
    <row r="5803" spans="1:5" ht="18.75">
      <c r="A5803" s="38">
        <v>5801</v>
      </c>
      <c r="B5803" s="38"/>
      <c r="C5803" s="38" t="s">
        <v>17651</v>
      </c>
      <c r="D5803" s="6" t="s">
        <v>5668</v>
      </c>
      <c r="E5803" s="3">
        <v>10</v>
      </c>
    </row>
    <row r="5804" spans="1:5" ht="18.75">
      <c r="A5804" s="38">
        <v>5802</v>
      </c>
      <c r="B5804" s="38"/>
      <c r="C5804" s="38" t="s">
        <v>17652</v>
      </c>
      <c r="D5804" s="6" t="s">
        <v>5669</v>
      </c>
      <c r="E5804" s="3">
        <v>10</v>
      </c>
    </row>
    <row r="5805" spans="1:5" ht="18.75">
      <c r="A5805" s="38">
        <v>5803</v>
      </c>
      <c r="B5805" s="38"/>
      <c r="C5805" s="38" t="s">
        <v>17653</v>
      </c>
      <c r="D5805" s="6" t="s">
        <v>5670</v>
      </c>
      <c r="E5805" s="3">
        <v>10</v>
      </c>
    </row>
    <row r="5806" spans="1:5" ht="49.5">
      <c r="A5806" s="38">
        <v>5804</v>
      </c>
      <c r="B5806" s="38"/>
      <c r="C5806" s="38" t="s">
        <v>17654</v>
      </c>
      <c r="D5806" s="6" t="s">
        <v>5671</v>
      </c>
      <c r="E5806" s="3">
        <v>10</v>
      </c>
    </row>
    <row r="5807" spans="1:5" ht="18.75">
      <c r="A5807" s="38">
        <v>5805</v>
      </c>
      <c r="B5807" s="38"/>
      <c r="C5807" s="38" t="s">
        <v>17655</v>
      </c>
      <c r="D5807" s="6" t="s">
        <v>5672</v>
      </c>
      <c r="E5807" s="3">
        <v>10</v>
      </c>
    </row>
    <row r="5808" spans="1:5" ht="18.75">
      <c r="A5808" s="38">
        <v>5806</v>
      </c>
      <c r="B5808" s="38"/>
      <c r="C5808" s="38" t="s">
        <v>17656</v>
      </c>
      <c r="D5808" s="6" t="s">
        <v>5673</v>
      </c>
      <c r="E5808" s="3">
        <v>10</v>
      </c>
    </row>
    <row r="5809" spans="1:5" ht="33">
      <c r="A5809" s="38">
        <v>5807</v>
      </c>
      <c r="B5809" s="38"/>
      <c r="C5809" s="38" t="s">
        <v>17657</v>
      </c>
      <c r="D5809" s="6" t="s">
        <v>5674</v>
      </c>
      <c r="E5809" s="3">
        <v>10</v>
      </c>
    </row>
    <row r="5810" spans="1:5" ht="33">
      <c r="A5810" s="38">
        <v>5808</v>
      </c>
      <c r="B5810" s="38"/>
      <c r="C5810" s="38" t="s">
        <v>17658</v>
      </c>
      <c r="D5810" s="6" t="s">
        <v>5675</v>
      </c>
      <c r="E5810" s="3">
        <v>10</v>
      </c>
    </row>
    <row r="5811" spans="1:5" ht="18.75">
      <c r="A5811" s="38">
        <v>5809</v>
      </c>
      <c r="B5811" s="38"/>
      <c r="C5811" s="38" t="s">
        <v>17659</v>
      </c>
      <c r="D5811" s="6" t="s">
        <v>5676</v>
      </c>
      <c r="E5811" s="3">
        <v>10</v>
      </c>
    </row>
    <row r="5812" spans="1:5" ht="18.75">
      <c r="A5812" s="38">
        <v>5810</v>
      </c>
      <c r="B5812" s="38"/>
      <c r="C5812" s="38" t="s">
        <v>17660</v>
      </c>
      <c r="D5812" s="6" t="s">
        <v>5677</v>
      </c>
      <c r="E5812" s="3">
        <v>10</v>
      </c>
    </row>
    <row r="5813" spans="1:5" ht="18.75">
      <c r="A5813" s="38">
        <v>5811</v>
      </c>
      <c r="B5813" s="38"/>
      <c r="C5813" s="38" t="s">
        <v>17661</v>
      </c>
      <c r="D5813" s="6" t="s">
        <v>5678</v>
      </c>
      <c r="E5813" s="3">
        <v>10</v>
      </c>
    </row>
    <row r="5814" spans="1:5" ht="18.75">
      <c r="A5814" s="38">
        <v>5812</v>
      </c>
      <c r="B5814" s="38"/>
      <c r="C5814" s="38" t="s">
        <v>17662</v>
      </c>
      <c r="D5814" s="6" t="s">
        <v>5679</v>
      </c>
      <c r="E5814" s="3">
        <v>10</v>
      </c>
    </row>
    <row r="5815" spans="1:5" ht="18.75">
      <c r="A5815" s="38">
        <v>5813</v>
      </c>
      <c r="B5815" s="38"/>
      <c r="C5815" s="38" t="s">
        <v>17663</v>
      </c>
      <c r="D5815" s="6" t="s">
        <v>5680</v>
      </c>
      <c r="E5815" s="3">
        <v>10</v>
      </c>
    </row>
    <row r="5816" spans="1:5" ht="18.75">
      <c r="A5816" s="38">
        <v>5814</v>
      </c>
      <c r="B5816" s="38"/>
      <c r="C5816" s="38" t="s">
        <v>17664</v>
      </c>
      <c r="D5816" s="6" t="s">
        <v>5681</v>
      </c>
      <c r="E5816" s="3">
        <v>10</v>
      </c>
    </row>
    <row r="5817" spans="1:5" ht="18.75">
      <c r="A5817" s="38">
        <v>5815</v>
      </c>
      <c r="B5817" s="38"/>
      <c r="C5817" s="38" t="s">
        <v>17665</v>
      </c>
      <c r="D5817" s="6" t="s">
        <v>5682</v>
      </c>
      <c r="E5817" s="3">
        <v>10</v>
      </c>
    </row>
    <row r="5818" spans="1:5" ht="18.75">
      <c r="A5818" s="38">
        <v>5816</v>
      </c>
      <c r="B5818" s="38"/>
      <c r="C5818" s="38" t="s">
        <v>17666</v>
      </c>
      <c r="D5818" s="6" t="s">
        <v>5683</v>
      </c>
      <c r="E5818" s="3">
        <v>10</v>
      </c>
    </row>
    <row r="5819" spans="1:5" ht="18.75">
      <c r="A5819" s="38">
        <v>5817</v>
      </c>
      <c r="B5819" s="38"/>
      <c r="C5819" s="38" t="s">
        <v>17667</v>
      </c>
      <c r="D5819" s="6" t="s">
        <v>5684</v>
      </c>
      <c r="E5819" s="3">
        <v>10</v>
      </c>
    </row>
    <row r="5820" spans="1:5" ht="18.75">
      <c r="A5820" s="38">
        <v>5818</v>
      </c>
      <c r="B5820" s="38"/>
      <c r="C5820" s="38" t="s">
        <v>17668</v>
      </c>
      <c r="D5820" s="6" t="s">
        <v>5685</v>
      </c>
      <c r="E5820" s="3">
        <v>10</v>
      </c>
    </row>
    <row r="5821" spans="1:5" ht="18.75">
      <c r="A5821" s="38">
        <v>5819</v>
      </c>
      <c r="B5821" s="38"/>
      <c r="C5821" s="38" t="s">
        <v>17669</v>
      </c>
      <c r="D5821" s="6" t="s">
        <v>5686</v>
      </c>
      <c r="E5821" s="3">
        <v>10</v>
      </c>
    </row>
    <row r="5822" spans="1:5" ht="18.75">
      <c r="A5822" s="38">
        <v>5820</v>
      </c>
      <c r="B5822" s="38"/>
      <c r="C5822" s="38" t="s">
        <v>17670</v>
      </c>
      <c r="D5822" s="6" t="s">
        <v>5687</v>
      </c>
      <c r="E5822" s="3">
        <v>10</v>
      </c>
    </row>
    <row r="5823" spans="1:5" ht="18.75">
      <c r="A5823" s="38">
        <v>5821</v>
      </c>
      <c r="B5823" s="38"/>
      <c r="C5823" s="38" t="s">
        <v>17671</v>
      </c>
      <c r="D5823" s="6" t="s">
        <v>5688</v>
      </c>
      <c r="E5823" s="3">
        <v>10</v>
      </c>
    </row>
    <row r="5824" spans="1:5" ht="18.75">
      <c r="A5824" s="38">
        <v>5822</v>
      </c>
      <c r="B5824" s="38"/>
      <c r="C5824" s="38" t="s">
        <v>17672</v>
      </c>
      <c r="D5824" s="6" t="s">
        <v>5689</v>
      </c>
      <c r="E5824" s="3">
        <v>10</v>
      </c>
    </row>
    <row r="5825" spans="1:5" ht="18.75">
      <c r="A5825" s="38">
        <v>5823</v>
      </c>
      <c r="B5825" s="38"/>
      <c r="C5825" s="38" t="s">
        <v>17673</v>
      </c>
      <c r="D5825" s="6" t="s">
        <v>5690</v>
      </c>
      <c r="E5825" s="3">
        <v>10</v>
      </c>
    </row>
    <row r="5826" spans="1:5" ht="33">
      <c r="A5826" s="38">
        <v>5824</v>
      </c>
      <c r="B5826" s="38"/>
      <c r="C5826" s="38" t="s">
        <v>17674</v>
      </c>
      <c r="D5826" s="6" t="s">
        <v>5691</v>
      </c>
      <c r="E5826" s="3">
        <v>10</v>
      </c>
    </row>
    <row r="5827" spans="1:5" ht="18.75">
      <c r="A5827" s="38">
        <v>5825</v>
      </c>
      <c r="B5827" s="38"/>
      <c r="C5827" s="38" t="s">
        <v>17675</v>
      </c>
      <c r="D5827" s="6" t="s">
        <v>5692</v>
      </c>
      <c r="E5827" s="3">
        <v>10</v>
      </c>
    </row>
    <row r="5828" spans="1:5" ht="18.75">
      <c r="A5828" s="38">
        <v>5826</v>
      </c>
      <c r="B5828" s="38"/>
      <c r="C5828" s="38" t="s">
        <v>17676</v>
      </c>
      <c r="D5828" s="6" t="s">
        <v>5693</v>
      </c>
      <c r="E5828" s="3">
        <v>10</v>
      </c>
    </row>
    <row r="5829" spans="1:5" ht="18.75">
      <c r="A5829" s="38">
        <v>5827</v>
      </c>
      <c r="B5829" s="38"/>
      <c r="C5829" s="38" t="s">
        <v>17677</v>
      </c>
      <c r="D5829" s="6" t="s">
        <v>5694</v>
      </c>
      <c r="E5829" s="3">
        <v>10</v>
      </c>
    </row>
    <row r="5830" spans="1:5" ht="18.75">
      <c r="A5830" s="38">
        <v>5828</v>
      </c>
      <c r="B5830" s="38"/>
      <c r="C5830" s="38" t="s">
        <v>17678</v>
      </c>
      <c r="D5830" s="6" t="s">
        <v>5695</v>
      </c>
      <c r="E5830" s="3">
        <v>10</v>
      </c>
    </row>
    <row r="5831" spans="1:5" ht="18.75">
      <c r="A5831" s="38">
        <v>5829</v>
      </c>
      <c r="B5831" s="38"/>
      <c r="C5831" s="38" t="s">
        <v>17679</v>
      </c>
      <c r="D5831" s="6" t="s">
        <v>5696</v>
      </c>
      <c r="E5831" s="3">
        <v>10</v>
      </c>
    </row>
    <row r="5832" spans="1:5" ht="18.75">
      <c r="A5832" s="38">
        <v>5830</v>
      </c>
      <c r="B5832" s="38"/>
      <c r="C5832" s="38" t="s">
        <v>17680</v>
      </c>
      <c r="D5832" s="6" t="s">
        <v>5697</v>
      </c>
      <c r="E5832" s="3">
        <v>10</v>
      </c>
    </row>
    <row r="5833" spans="1:5" ht="18.75">
      <c r="A5833" s="38">
        <v>5831</v>
      </c>
      <c r="B5833" s="38"/>
      <c r="C5833" s="38" t="s">
        <v>17681</v>
      </c>
      <c r="D5833" s="6" t="s">
        <v>5698</v>
      </c>
      <c r="E5833" s="3">
        <v>10</v>
      </c>
    </row>
    <row r="5834" spans="1:5" ht="18.75">
      <c r="A5834" s="38">
        <v>5832</v>
      </c>
      <c r="B5834" s="38"/>
      <c r="C5834" s="38" t="s">
        <v>17682</v>
      </c>
      <c r="D5834" s="6" t="s">
        <v>5699</v>
      </c>
      <c r="E5834" s="3">
        <v>10</v>
      </c>
    </row>
    <row r="5835" spans="1:5" ht="18.75">
      <c r="A5835" s="38">
        <v>5833</v>
      </c>
      <c r="B5835" s="38"/>
      <c r="C5835" s="38" t="s">
        <v>17683</v>
      </c>
      <c r="D5835" s="6" t="s">
        <v>5700</v>
      </c>
      <c r="E5835" s="3">
        <v>10</v>
      </c>
    </row>
    <row r="5836" spans="1:5" ht="18.75">
      <c r="A5836" s="38">
        <v>5834</v>
      </c>
      <c r="B5836" s="38"/>
      <c r="C5836" s="38" t="s">
        <v>17684</v>
      </c>
      <c r="D5836" s="6" t="s">
        <v>5701</v>
      </c>
      <c r="E5836" s="3">
        <v>10</v>
      </c>
    </row>
    <row r="5837" spans="1:5" ht="18.75">
      <c r="A5837" s="38">
        <v>5835</v>
      </c>
      <c r="B5837" s="38"/>
      <c r="C5837" s="38" t="s">
        <v>17685</v>
      </c>
      <c r="D5837" s="6" t="s">
        <v>5702</v>
      </c>
      <c r="E5837" s="3">
        <v>10</v>
      </c>
    </row>
    <row r="5838" spans="1:5" ht="18.75">
      <c r="A5838" s="38">
        <v>5836</v>
      </c>
      <c r="B5838" s="38"/>
      <c r="C5838" s="38" t="s">
        <v>17686</v>
      </c>
      <c r="D5838" s="6" t="s">
        <v>5703</v>
      </c>
      <c r="E5838" s="3">
        <v>10</v>
      </c>
    </row>
    <row r="5839" spans="1:5" ht="18.75">
      <c r="A5839" s="38">
        <v>5837</v>
      </c>
      <c r="B5839" s="38"/>
      <c r="C5839" s="38" t="s">
        <v>17687</v>
      </c>
      <c r="D5839" s="6" t="s">
        <v>5704</v>
      </c>
      <c r="E5839" s="3">
        <v>10</v>
      </c>
    </row>
    <row r="5840" spans="1:5" ht="18.75">
      <c r="A5840" s="38">
        <v>5838</v>
      </c>
      <c r="B5840" s="38"/>
      <c r="C5840" s="38" t="s">
        <v>17688</v>
      </c>
      <c r="D5840" s="6" t="s">
        <v>5705</v>
      </c>
      <c r="E5840" s="3">
        <v>10</v>
      </c>
    </row>
    <row r="5841" spans="1:5" ht="18.75">
      <c r="A5841" s="38">
        <v>5839</v>
      </c>
      <c r="B5841" s="38"/>
      <c r="C5841" s="38" t="s">
        <v>17689</v>
      </c>
      <c r="D5841" s="6" t="s">
        <v>5706</v>
      </c>
      <c r="E5841" s="3">
        <v>10</v>
      </c>
    </row>
    <row r="5842" spans="1:5" ht="18.75">
      <c r="A5842" s="38">
        <v>5840</v>
      </c>
      <c r="B5842" s="38"/>
      <c r="C5842" s="38" t="s">
        <v>17690</v>
      </c>
      <c r="D5842" s="6" t="s">
        <v>5707</v>
      </c>
      <c r="E5842" s="3">
        <v>10</v>
      </c>
    </row>
    <row r="5843" spans="1:5" ht="33">
      <c r="A5843" s="38">
        <v>5841</v>
      </c>
      <c r="B5843" s="38"/>
      <c r="C5843" s="38" t="s">
        <v>17691</v>
      </c>
      <c r="D5843" s="6" t="s">
        <v>5708</v>
      </c>
      <c r="E5843" s="3">
        <v>10</v>
      </c>
    </row>
    <row r="5844" spans="1:5" ht="18.75">
      <c r="A5844" s="38">
        <v>5842</v>
      </c>
      <c r="B5844" s="38"/>
      <c r="C5844" s="38" t="s">
        <v>17692</v>
      </c>
      <c r="D5844" s="6" t="s">
        <v>5709</v>
      </c>
      <c r="E5844" s="3">
        <v>10</v>
      </c>
    </row>
    <row r="5845" spans="1:5" ht="33">
      <c r="A5845" s="38">
        <v>5843</v>
      </c>
      <c r="B5845" s="38"/>
      <c r="C5845" s="38" t="s">
        <v>17693</v>
      </c>
      <c r="D5845" s="6" t="s">
        <v>5710</v>
      </c>
      <c r="E5845" s="3">
        <v>10</v>
      </c>
    </row>
    <row r="5846" spans="1:5" ht="18.75">
      <c r="A5846" s="38">
        <v>5844</v>
      </c>
      <c r="B5846" s="38"/>
      <c r="C5846" s="38" t="s">
        <v>17694</v>
      </c>
      <c r="D5846" s="6" t="s">
        <v>5711</v>
      </c>
      <c r="E5846" s="3">
        <v>10</v>
      </c>
    </row>
    <row r="5847" spans="1:5" ht="18.75">
      <c r="A5847" s="38">
        <v>5845</v>
      </c>
      <c r="B5847" s="38"/>
      <c r="C5847" s="38" t="s">
        <v>17695</v>
      </c>
      <c r="D5847" s="6" t="s">
        <v>5712</v>
      </c>
      <c r="E5847" s="3">
        <v>10</v>
      </c>
    </row>
    <row r="5848" spans="1:5" ht="33">
      <c r="A5848" s="38">
        <v>5846</v>
      </c>
      <c r="B5848" s="38"/>
      <c r="C5848" s="38" t="s">
        <v>17696</v>
      </c>
      <c r="D5848" s="6" t="s">
        <v>5713</v>
      </c>
      <c r="E5848" s="3">
        <v>10</v>
      </c>
    </row>
    <row r="5849" spans="1:5" ht="33">
      <c r="A5849" s="38">
        <v>5847</v>
      </c>
      <c r="B5849" s="38"/>
      <c r="C5849" s="38" t="s">
        <v>17697</v>
      </c>
      <c r="D5849" s="6" t="s">
        <v>5714</v>
      </c>
      <c r="E5849" s="3">
        <v>10</v>
      </c>
    </row>
    <row r="5850" spans="1:5" ht="49.5">
      <c r="A5850" s="38">
        <v>5848</v>
      </c>
      <c r="B5850" s="38"/>
      <c r="C5850" s="38" t="s">
        <v>17698</v>
      </c>
      <c r="D5850" s="6" t="s">
        <v>5715</v>
      </c>
      <c r="E5850" s="3">
        <v>10</v>
      </c>
    </row>
    <row r="5851" spans="1:5" ht="33">
      <c r="A5851" s="38">
        <v>5849</v>
      </c>
      <c r="B5851" s="38"/>
      <c r="C5851" s="38" t="s">
        <v>17699</v>
      </c>
      <c r="D5851" s="6" t="s">
        <v>5716</v>
      </c>
      <c r="E5851" s="3">
        <v>10</v>
      </c>
    </row>
    <row r="5852" spans="1:5" ht="18.75">
      <c r="A5852" s="38">
        <v>5850</v>
      </c>
      <c r="B5852" s="38"/>
      <c r="C5852" s="38" t="s">
        <v>17700</v>
      </c>
      <c r="D5852" s="6" t="s">
        <v>5717</v>
      </c>
      <c r="E5852" s="3">
        <v>10</v>
      </c>
    </row>
    <row r="5853" spans="1:5" ht="18.75">
      <c r="A5853" s="38">
        <v>5851</v>
      </c>
      <c r="B5853" s="38"/>
      <c r="C5853" s="38" t="s">
        <v>17701</v>
      </c>
      <c r="D5853" s="6" t="s">
        <v>5718</v>
      </c>
      <c r="E5853" s="3">
        <v>10</v>
      </c>
    </row>
    <row r="5854" spans="1:5" ht="18.75">
      <c r="A5854" s="38">
        <v>5852</v>
      </c>
      <c r="B5854" s="38"/>
      <c r="C5854" s="38" t="s">
        <v>17702</v>
      </c>
      <c r="D5854" s="6" t="s">
        <v>5719</v>
      </c>
      <c r="E5854" s="3">
        <v>10</v>
      </c>
    </row>
    <row r="5855" spans="1:5" ht="18.75">
      <c r="A5855" s="38">
        <v>5853</v>
      </c>
      <c r="B5855" s="38"/>
      <c r="C5855" s="38" t="s">
        <v>17703</v>
      </c>
      <c r="D5855" s="6" t="s">
        <v>5720</v>
      </c>
      <c r="E5855" s="3">
        <v>10</v>
      </c>
    </row>
    <row r="5856" spans="1:5" ht="18.75">
      <c r="A5856" s="38">
        <v>5854</v>
      </c>
      <c r="B5856" s="38"/>
      <c r="C5856" s="38" t="s">
        <v>17704</v>
      </c>
      <c r="D5856" s="6" t="s">
        <v>5721</v>
      </c>
      <c r="E5856" s="3">
        <v>10</v>
      </c>
    </row>
    <row r="5857" spans="1:5" ht="18.75">
      <c r="A5857" s="38">
        <v>5855</v>
      </c>
      <c r="B5857" s="38"/>
      <c r="C5857" s="38" t="s">
        <v>17705</v>
      </c>
      <c r="D5857" s="6" t="s">
        <v>5722</v>
      </c>
      <c r="E5857" s="3">
        <v>10</v>
      </c>
    </row>
    <row r="5858" spans="1:5" ht="18.75">
      <c r="A5858" s="38">
        <v>5856</v>
      </c>
      <c r="B5858" s="38"/>
      <c r="C5858" s="38" t="s">
        <v>17706</v>
      </c>
      <c r="D5858" s="6" t="s">
        <v>5723</v>
      </c>
      <c r="E5858" s="3">
        <v>10</v>
      </c>
    </row>
    <row r="5859" spans="1:5" ht="18.75">
      <c r="A5859" s="38">
        <v>5857</v>
      </c>
      <c r="B5859" s="38"/>
      <c r="C5859" s="38" t="s">
        <v>17707</v>
      </c>
      <c r="D5859" s="6" t="s">
        <v>5722</v>
      </c>
      <c r="E5859" s="3">
        <v>10</v>
      </c>
    </row>
    <row r="5860" spans="1:5" ht="18.75">
      <c r="A5860" s="38">
        <v>5858</v>
      </c>
      <c r="B5860" s="38"/>
      <c r="C5860" s="38" t="s">
        <v>17708</v>
      </c>
      <c r="D5860" s="6" t="s">
        <v>5724</v>
      </c>
      <c r="E5860" s="3">
        <v>10</v>
      </c>
    </row>
    <row r="5861" spans="1:5" ht="18.75">
      <c r="A5861" s="38">
        <v>5859</v>
      </c>
      <c r="B5861" s="38"/>
      <c r="C5861" s="38" t="s">
        <v>17709</v>
      </c>
      <c r="D5861" s="6" t="s">
        <v>5725</v>
      </c>
      <c r="E5861" s="3">
        <v>10</v>
      </c>
    </row>
    <row r="5862" spans="1:5" ht="18.75">
      <c r="A5862" s="38">
        <v>5860</v>
      </c>
      <c r="B5862" s="38"/>
      <c r="C5862" s="38" t="s">
        <v>17710</v>
      </c>
      <c r="D5862" s="6" t="s">
        <v>5726</v>
      </c>
      <c r="E5862" s="3">
        <v>10</v>
      </c>
    </row>
    <row r="5863" spans="1:5" ht="18.75">
      <c r="A5863" s="38">
        <v>5861</v>
      </c>
      <c r="B5863" s="38"/>
      <c r="C5863" s="38" t="s">
        <v>17711</v>
      </c>
      <c r="D5863" s="6" t="s">
        <v>5727</v>
      </c>
      <c r="E5863" s="3">
        <v>10</v>
      </c>
    </row>
    <row r="5864" spans="1:5" ht="18.75">
      <c r="A5864" s="38">
        <v>5862</v>
      </c>
      <c r="B5864" s="38"/>
      <c r="C5864" s="38" t="s">
        <v>17712</v>
      </c>
      <c r="D5864" s="6" t="s">
        <v>5728</v>
      </c>
      <c r="E5864" s="3">
        <v>10</v>
      </c>
    </row>
    <row r="5865" spans="1:5" ht="18.75">
      <c r="A5865" s="38">
        <v>5863</v>
      </c>
      <c r="B5865" s="38"/>
      <c r="C5865" s="38" t="s">
        <v>17713</v>
      </c>
      <c r="D5865" s="6" t="s">
        <v>5729</v>
      </c>
      <c r="E5865" s="3">
        <v>10</v>
      </c>
    </row>
    <row r="5866" spans="1:5" ht="18.75">
      <c r="A5866" s="38">
        <v>5864</v>
      </c>
      <c r="B5866" s="38"/>
      <c r="C5866" s="38" t="s">
        <v>17714</v>
      </c>
      <c r="D5866" s="6" t="s">
        <v>5730</v>
      </c>
      <c r="E5866" s="3">
        <v>10</v>
      </c>
    </row>
    <row r="5867" spans="1:5" ht="18.75">
      <c r="A5867" s="38">
        <v>5865</v>
      </c>
      <c r="B5867" s="38"/>
      <c r="C5867" s="38" t="s">
        <v>17715</v>
      </c>
      <c r="D5867" s="6" t="s">
        <v>5731</v>
      </c>
      <c r="E5867" s="3">
        <v>10</v>
      </c>
    </row>
    <row r="5868" spans="1:5" ht="18.75">
      <c r="A5868" s="38">
        <v>5866</v>
      </c>
      <c r="B5868" s="38"/>
      <c r="C5868" s="38" t="s">
        <v>17716</v>
      </c>
      <c r="D5868" s="6" t="s">
        <v>5732</v>
      </c>
      <c r="E5868" s="3">
        <v>10</v>
      </c>
    </row>
    <row r="5869" spans="1:5" ht="18.75">
      <c r="A5869" s="38">
        <v>5867</v>
      </c>
      <c r="B5869" s="38"/>
      <c r="C5869" s="38" t="s">
        <v>17717</v>
      </c>
      <c r="D5869" s="6" t="s">
        <v>5733</v>
      </c>
      <c r="E5869" s="3">
        <v>10</v>
      </c>
    </row>
    <row r="5870" spans="1:5" ht="18.75">
      <c r="A5870" s="38">
        <v>5868</v>
      </c>
      <c r="B5870" s="38"/>
      <c r="C5870" s="38" t="s">
        <v>17718</v>
      </c>
      <c r="D5870" s="6" t="s">
        <v>5734</v>
      </c>
      <c r="E5870" s="3">
        <v>10</v>
      </c>
    </row>
    <row r="5871" spans="1:5" ht="18.75">
      <c r="A5871" s="38">
        <v>5869</v>
      </c>
      <c r="B5871" s="38"/>
      <c r="C5871" s="38" t="s">
        <v>17719</v>
      </c>
      <c r="D5871" s="6" t="s">
        <v>5735</v>
      </c>
      <c r="E5871" s="3">
        <v>10</v>
      </c>
    </row>
    <row r="5872" spans="1:5" ht="18.75">
      <c r="A5872" s="38">
        <v>5870</v>
      </c>
      <c r="B5872" s="38"/>
      <c r="C5872" s="38" t="s">
        <v>17720</v>
      </c>
      <c r="D5872" s="6" t="s">
        <v>5736</v>
      </c>
      <c r="E5872" s="3">
        <v>10</v>
      </c>
    </row>
    <row r="5873" spans="1:5" ht="18.75">
      <c r="A5873" s="38">
        <v>5871</v>
      </c>
      <c r="B5873" s="38"/>
      <c r="C5873" s="38" t="s">
        <v>17721</v>
      </c>
      <c r="D5873" s="6" t="s">
        <v>5737</v>
      </c>
      <c r="E5873" s="3">
        <v>10</v>
      </c>
    </row>
    <row r="5874" spans="1:5" ht="18.75">
      <c r="A5874" s="38">
        <v>5872</v>
      </c>
      <c r="B5874" s="38"/>
      <c r="C5874" s="38" t="s">
        <v>17722</v>
      </c>
      <c r="D5874" s="6" t="s">
        <v>5738</v>
      </c>
      <c r="E5874" s="3">
        <v>10</v>
      </c>
    </row>
    <row r="5875" spans="1:5" ht="18.75">
      <c r="A5875" s="38">
        <v>5873</v>
      </c>
      <c r="B5875" s="38"/>
      <c r="C5875" s="38" t="s">
        <v>17723</v>
      </c>
      <c r="D5875" s="6" t="s">
        <v>5739</v>
      </c>
      <c r="E5875" s="3">
        <v>10</v>
      </c>
    </row>
    <row r="5876" spans="1:5" ht="18.75">
      <c r="A5876" s="38">
        <v>5874</v>
      </c>
      <c r="B5876" s="38"/>
      <c r="C5876" s="38" t="s">
        <v>17724</v>
      </c>
      <c r="D5876" s="6" t="s">
        <v>5740</v>
      </c>
      <c r="E5876" s="3">
        <v>10</v>
      </c>
    </row>
    <row r="5877" spans="1:5" ht="49.5">
      <c r="A5877" s="38">
        <v>5875</v>
      </c>
      <c r="B5877" s="38"/>
      <c r="C5877" s="38" t="s">
        <v>17725</v>
      </c>
      <c r="D5877" s="6" t="s">
        <v>5741</v>
      </c>
      <c r="E5877" s="3">
        <v>10</v>
      </c>
    </row>
    <row r="5878" spans="1:5" ht="18.75">
      <c r="A5878" s="38">
        <v>5876</v>
      </c>
      <c r="B5878" s="38"/>
      <c r="C5878" s="38" t="s">
        <v>17726</v>
      </c>
      <c r="D5878" s="6" t="s">
        <v>5742</v>
      </c>
      <c r="E5878" s="3">
        <v>10</v>
      </c>
    </row>
    <row r="5879" spans="1:5" ht="18.75">
      <c r="A5879" s="38">
        <v>5877</v>
      </c>
      <c r="B5879" s="38"/>
      <c r="C5879" s="38" t="s">
        <v>17727</v>
      </c>
      <c r="D5879" s="6" t="s">
        <v>5743</v>
      </c>
      <c r="E5879" s="3">
        <v>10</v>
      </c>
    </row>
    <row r="5880" spans="1:5" ht="33">
      <c r="A5880" s="38">
        <v>5878</v>
      </c>
      <c r="B5880" s="38"/>
      <c r="C5880" s="38" t="s">
        <v>17728</v>
      </c>
      <c r="D5880" s="6" t="s">
        <v>5744</v>
      </c>
      <c r="E5880" s="3">
        <v>10</v>
      </c>
    </row>
    <row r="5881" spans="1:5" ht="49.5">
      <c r="A5881" s="38">
        <v>5879</v>
      </c>
      <c r="B5881" s="38"/>
      <c r="C5881" s="38" t="s">
        <v>17729</v>
      </c>
      <c r="D5881" s="6" t="s">
        <v>5745</v>
      </c>
      <c r="E5881" s="3">
        <v>10</v>
      </c>
    </row>
    <row r="5882" spans="1:5" ht="18.75">
      <c r="A5882" s="38">
        <v>5880</v>
      </c>
      <c r="B5882" s="38"/>
      <c r="C5882" s="38" t="s">
        <v>17730</v>
      </c>
      <c r="D5882" s="6" t="s">
        <v>5746</v>
      </c>
      <c r="E5882" s="3">
        <v>10</v>
      </c>
    </row>
    <row r="5883" spans="1:5" ht="18.75">
      <c r="A5883" s="38">
        <v>5881</v>
      </c>
      <c r="B5883" s="38"/>
      <c r="C5883" s="38" t="s">
        <v>17731</v>
      </c>
      <c r="D5883" s="6" t="s">
        <v>5747</v>
      </c>
      <c r="E5883" s="3">
        <v>10</v>
      </c>
    </row>
    <row r="5884" spans="1:5" ht="49.5">
      <c r="A5884" s="38">
        <v>5882</v>
      </c>
      <c r="B5884" s="38"/>
      <c r="C5884" s="38" t="s">
        <v>17732</v>
      </c>
      <c r="D5884" s="6" t="s">
        <v>5748</v>
      </c>
      <c r="E5884" s="3">
        <v>10</v>
      </c>
    </row>
    <row r="5885" spans="1:5" ht="18.75">
      <c r="A5885" s="38">
        <v>5883</v>
      </c>
      <c r="B5885" s="38"/>
      <c r="C5885" s="38" t="s">
        <v>17733</v>
      </c>
      <c r="D5885" s="6" t="s">
        <v>5749</v>
      </c>
      <c r="E5885" s="3">
        <v>10</v>
      </c>
    </row>
    <row r="5886" spans="1:5" ht="49.5">
      <c r="A5886" s="38">
        <v>5884</v>
      </c>
      <c r="B5886" s="38"/>
      <c r="C5886" s="38" t="s">
        <v>17734</v>
      </c>
      <c r="D5886" s="6" t="s">
        <v>5750</v>
      </c>
      <c r="E5886" s="3">
        <v>10</v>
      </c>
    </row>
    <row r="5887" spans="1:5" ht="33">
      <c r="A5887" s="38">
        <v>5885</v>
      </c>
      <c r="B5887" s="38"/>
      <c r="C5887" s="38" t="s">
        <v>17735</v>
      </c>
      <c r="D5887" s="6" t="s">
        <v>5751</v>
      </c>
      <c r="E5887" s="3">
        <v>10</v>
      </c>
    </row>
    <row r="5888" spans="1:5" ht="18.75">
      <c r="A5888" s="38">
        <v>5886</v>
      </c>
      <c r="B5888" s="38"/>
      <c r="C5888" s="38" t="s">
        <v>17736</v>
      </c>
      <c r="D5888" s="6" t="s">
        <v>5752</v>
      </c>
      <c r="E5888" s="3">
        <v>10</v>
      </c>
    </row>
    <row r="5889" spans="1:5" ht="18.75">
      <c r="A5889" s="38">
        <v>5887</v>
      </c>
      <c r="B5889" s="38"/>
      <c r="C5889" s="38" t="s">
        <v>17737</v>
      </c>
      <c r="D5889" s="6" t="s">
        <v>5753</v>
      </c>
      <c r="E5889" s="3">
        <v>10</v>
      </c>
    </row>
    <row r="5890" spans="1:5" ht="33">
      <c r="A5890" s="38">
        <v>5888</v>
      </c>
      <c r="B5890" s="38"/>
      <c r="C5890" s="38" t="s">
        <v>17738</v>
      </c>
      <c r="D5890" s="6" t="s">
        <v>5754</v>
      </c>
      <c r="E5890" s="3">
        <v>10</v>
      </c>
    </row>
    <row r="5891" spans="1:5" ht="18.75">
      <c r="A5891" s="38">
        <v>5889</v>
      </c>
      <c r="B5891" s="38"/>
      <c r="C5891" s="38" t="s">
        <v>17739</v>
      </c>
      <c r="D5891" s="6" t="s">
        <v>5755</v>
      </c>
      <c r="E5891" s="3">
        <v>10</v>
      </c>
    </row>
    <row r="5892" spans="1:5" ht="18.75">
      <c r="A5892" s="38">
        <v>5890</v>
      </c>
      <c r="B5892" s="38"/>
      <c r="C5892" s="38" t="s">
        <v>17740</v>
      </c>
      <c r="D5892" s="6" t="s">
        <v>5756</v>
      </c>
      <c r="E5892" s="3">
        <v>10</v>
      </c>
    </row>
    <row r="5893" spans="1:5" ht="18.75">
      <c r="A5893" s="38">
        <v>5891</v>
      </c>
      <c r="B5893" s="38"/>
      <c r="C5893" s="38" t="s">
        <v>17741</v>
      </c>
      <c r="D5893" s="6" t="s">
        <v>5757</v>
      </c>
      <c r="E5893" s="3">
        <v>10</v>
      </c>
    </row>
    <row r="5894" spans="1:5" ht="18.75">
      <c r="A5894" s="38">
        <v>5892</v>
      </c>
      <c r="B5894" s="38"/>
      <c r="C5894" s="38" t="s">
        <v>17742</v>
      </c>
      <c r="D5894" s="6" t="s">
        <v>5758</v>
      </c>
      <c r="E5894" s="3">
        <v>10</v>
      </c>
    </row>
    <row r="5895" spans="1:5" ht="33">
      <c r="A5895" s="38">
        <v>5893</v>
      </c>
      <c r="B5895" s="38"/>
      <c r="C5895" s="38" t="s">
        <v>17743</v>
      </c>
      <c r="D5895" s="6" t="s">
        <v>5759</v>
      </c>
      <c r="E5895" s="3">
        <v>10</v>
      </c>
    </row>
    <row r="5896" spans="1:5" ht="18.75">
      <c r="A5896" s="38">
        <v>5894</v>
      </c>
      <c r="B5896" s="38"/>
      <c r="C5896" s="38" t="s">
        <v>17744</v>
      </c>
      <c r="D5896" s="6" t="s">
        <v>5760</v>
      </c>
      <c r="E5896" s="3">
        <v>10</v>
      </c>
    </row>
    <row r="5897" spans="1:5" ht="33">
      <c r="A5897" s="38">
        <v>5895</v>
      </c>
      <c r="B5897" s="38"/>
      <c r="C5897" s="38" t="s">
        <v>17745</v>
      </c>
      <c r="D5897" s="6" t="s">
        <v>5761</v>
      </c>
      <c r="E5897" s="3">
        <v>10</v>
      </c>
    </row>
    <row r="5898" spans="1:5" ht="33">
      <c r="A5898" s="38">
        <v>5896</v>
      </c>
      <c r="B5898" s="38"/>
      <c r="C5898" s="38" t="s">
        <v>17746</v>
      </c>
      <c r="D5898" s="6" t="s">
        <v>5762</v>
      </c>
      <c r="E5898" s="3">
        <v>10</v>
      </c>
    </row>
    <row r="5899" spans="1:5" ht="49.5">
      <c r="A5899" s="38">
        <v>5897</v>
      </c>
      <c r="B5899" s="38"/>
      <c r="C5899" s="38" t="s">
        <v>17747</v>
      </c>
      <c r="D5899" s="6" t="s">
        <v>5763</v>
      </c>
      <c r="E5899" s="3">
        <v>10</v>
      </c>
    </row>
    <row r="5900" spans="1:5" ht="33">
      <c r="A5900" s="38">
        <v>5898</v>
      </c>
      <c r="B5900" s="38"/>
      <c r="C5900" s="38" t="s">
        <v>17748</v>
      </c>
      <c r="D5900" s="6" t="s">
        <v>5764</v>
      </c>
      <c r="E5900" s="3">
        <v>10</v>
      </c>
    </row>
    <row r="5901" spans="1:5" ht="18.75">
      <c r="A5901" s="38">
        <v>5899</v>
      </c>
      <c r="B5901" s="38"/>
      <c r="C5901" s="38" t="s">
        <v>17749</v>
      </c>
      <c r="D5901" s="6" t="s">
        <v>5765</v>
      </c>
      <c r="E5901" s="3">
        <v>10</v>
      </c>
    </row>
    <row r="5902" spans="1:5" ht="18.75">
      <c r="A5902" s="38">
        <v>5900</v>
      </c>
      <c r="B5902" s="38"/>
      <c r="C5902" s="38" t="s">
        <v>17750</v>
      </c>
      <c r="D5902" s="6" t="s">
        <v>5766</v>
      </c>
      <c r="E5902" s="3">
        <v>10</v>
      </c>
    </row>
    <row r="5903" spans="1:5" ht="33">
      <c r="A5903" s="38">
        <v>5901</v>
      </c>
      <c r="B5903" s="38"/>
      <c r="C5903" s="38" t="s">
        <v>17751</v>
      </c>
      <c r="D5903" s="6" t="s">
        <v>5767</v>
      </c>
      <c r="E5903" s="3">
        <v>10</v>
      </c>
    </row>
    <row r="5904" spans="1:5" ht="18.75">
      <c r="A5904" s="38">
        <v>5902</v>
      </c>
      <c r="B5904" s="38"/>
      <c r="C5904" s="38" t="s">
        <v>17752</v>
      </c>
      <c r="D5904" s="6" t="s">
        <v>5768</v>
      </c>
      <c r="E5904" s="3">
        <v>10</v>
      </c>
    </row>
    <row r="5905" spans="1:5" ht="18.75">
      <c r="A5905" s="38">
        <v>5903</v>
      </c>
      <c r="B5905" s="38"/>
      <c r="C5905" s="38" t="s">
        <v>17753</v>
      </c>
      <c r="D5905" s="6" t="s">
        <v>5769</v>
      </c>
      <c r="E5905" s="3">
        <v>10</v>
      </c>
    </row>
    <row r="5906" spans="1:5" ht="18.75">
      <c r="A5906" s="38">
        <v>5904</v>
      </c>
      <c r="B5906" s="38"/>
      <c r="C5906" s="38" t="s">
        <v>17754</v>
      </c>
      <c r="D5906" s="6" t="s">
        <v>5770</v>
      </c>
      <c r="E5906" s="3">
        <v>10</v>
      </c>
    </row>
    <row r="5907" spans="1:5" ht="18.75">
      <c r="A5907" s="38">
        <v>5905</v>
      </c>
      <c r="B5907" s="38"/>
      <c r="C5907" s="38" t="s">
        <v>17755</v>
      </c>
      <c r="D5907" s="6" t="s">
        <v>5771</v>
      </c>
      <c r="E5907" s="3">
        <v>10</v>
      </c>
    </row>
    <row r="5908" spans="1:5" ht="18.75">
      <c r="A5908" s="38">
        <v>5906</v>
      </c>
      <c r="B5908" s="38"/>
      <c r="C5908" s="38" t="s">
        <v>17756</v>
      </c>
      <c r="D5908" s="6" t="s">
        <v>5772</v>
      </c>
      <c r="E5908" s="3">
        <v>10</v>
      </c>
    </row>
    <row r="5909" spans="1:5" ht="33">
      <c r="A5909" s="38">
        <v>5907</v>
      </c>
      <c r="B5909" s="38"/>
      <c r="C5909" s="38" t="s">
        <v>17757</v>
      </c>
      <c r="D5909" s="6" t="s">
        <v>5773</v>
      </c>
      <c r="E5909" s="3">
        <v>10</v>
      </c>
    </row>
    <row r="5910" spans="1:5" ht="49.5">
      <c r="A5910" s="38">
        <v>5908</v>
      </c>
      <c r="B5910" s="38"/>
      <c r="C5910" s="38" t="s">
        <v>17758</v>
      </c>
      <c r="D5910" s="6" t="s">
        <v>5774</v>
      </c>
      <c r="E5910" s="3">
        <v>10</v>
      </c>
    </row>
    <row r="5911" spans="1:5" ht="18.75">
      <c r="A5911" s="38">
        <v>5909</v>
      </c>
      <c r="B5911" s="38"/>
      <c r="C5911" s="38" t="s">
        <v>17759</v>
      </c>
      <c r="D5911" s="6" t="s">
        <v>5775</v>
      </c>
      <c r="E5911" s="3">
        <v>10</v>
      </c>
    </row>
    <row r="5912" spans="1:5" ht="18.75">
      <c r="A5912" s="38">
        <v>5910</v>
      </c>
      <c r="B5912" s="38"/>
      <c r="C5912" s="38" t="s">
        <v>17760</v>
      </c>
      <c r="D5912" s="6" t="s">
        <v>5776</v>
      </c>
      <c r="E5912" s="3">
        <v>10</v>
      </c>
    </row>
    <row r="5913" spans="1:5" ht="18.75">
      <c r="A5913" s="38">
        <v>5911</v>
      </c>
      <c r="B5913" s="38"/>
      <c r="C5913" s="38" t="s">
        <v>17761</v>
      </c>
      <c r="D5913" s="6" t="s">
        <v>5777</v>
      </c>
      <c r="E5913" s="3">
        <v>10</v>
      </c>
    </row>
    <row r="5914" spans="1:5" ht="49.5">
      <c r="A5914" s="38">
        <v>5912</v>
      </c>
      <c r="B5914" s="38"/>
      <c r="C5914" s="38" t="s">
        <v>17762</v>
      </c>
      <c r="D5914" s="6" t="s">
        <v>5778</v>
      </c>
      <c r="E5914" s="3">
        <v>10</v>
      </c>
    </row>
    <row r="5915" spans="1:5" ht="18.75">
      <c r="A5915" s="38">
        <v>5913</v>
      </c>
      <c r="B5915" s="38"/>
      <c r="C5915" s="38" t="s">
        <v>17763</v>
      </c>
      <c r="D5915" s="6" t="s">
        <v>5779</v>
      </c>
      <c r="E5915" s="3">
        <v>10</v>
      </c>
    </row>
    <row r="5916" spans="1:5" ht="33">
      <c r="A5916" s="38">
        <v>5914</v>
      </c>
      <c r="B5916" s="38"/>
      <c r="C5916" s="38" t="s">
        <v>17764</v>
      </c>
      <c r="D5916" s="6" t="s">
        <v>5780</v>
      </c>
      <c r="E5916" s="3">
        <v>10</v>
      </c>
    </row>
    <row r="5917" spans="1:5" ht="33">
      <c r="A5917" s="38">
        <v>5915</v>
      </c>
      <c r="B5917" s="38"/>
      <c r="C5917" s="38" t="s">
        <v>17765</v>
      </c>
      <c r="D5917" s="6" t="s">
        <v>5781</v>
      </c>
      <c r="E5917" s="3">
        <v>10</v>
      </c>
    </row>
    <row r="5918" spans="1:5" ht="18.75">
      <c r="A5918" s="38">
        <v>5916</v>
      </c>
      <c r="B5918" s="38"/>
      <c r="C5918" s="38" t="s">
        <v>17766</v>
      </c>
      <c r="D5918" s="6" t="s">
        <v>5782</v>
      </c>
      <c r="E5918" s="3">
        <v>10</v>
      </c>
    </row>
    <row r="5919" spans="1:5" ht="33">
      <c r="A5919" s="38">
        <v>5917</v>
      </c>
      <c r="B5919" s="38"/>
      <c r="C5919" s="38" t="s">
        <v>17767</v>
      </c>
      <c r="D5919" s="6" t="s">
        <v>5783</v>
      </c>
      <c r="E5919" s="3">
        <v>10</v>
      </c>
    </row>
    <row r="5920" spans="1:5" ht="18.75">
      <c r="A5920" s="38">
        <v>5918</v>
      </c>
      <c r="B5920" s="38"/>
      <c r="C5920" s="38" t="s">
        <v>17768</v>
      </c>
      <c r="D5920" s="6" t="s">
        <v>5784</v>
      </c>
      <c r="E5920" s="3">
        <v>10</v>
      </c>
    </row>
    <row r="5921" spans="1:5" ht="18.75">
      <c r="A5921" s="38">
        <v>5919</v>
      </c>
      <c r="B5921" s="38"/>
      <c r="C5921" s="38" t="s">
        <v>17769</v>
      </c>
      <c r="D5921" s="6" t="s">
        <v>5785</v>
      </c>
      <c r="E5921" s="3">
        <v>10</v>
      </c>
    </row>
    <row r="5922" spans="1:5" ht="49.5">
      <c r="A5922" s="38">
        <v>5920</v>
      </c>
      <c r="B5922" s="38"/>
      <c r="C5922" s="38" t="s">
        <v>17770</v>
      </c>
      <c r="D5922" s="6" t="s">
        <v>5786</v>
      </c>
      <c r="E5922" s="3">
        <v>10</v>
      </c>
    </row>
    <row r="5923" spans="1:5" ht="49.5">
      <c r="A5923" s="38">
        <v>5921</v>
      </c>
      <c r="B5923" s="38"/>
      <c r="C5923" s="38" t="s">
        <v>17771</v>
      </c>
      <c r="D5923" s="6" t="s">
        <v>5787</v>
      </c>
      <c r="E5923" s="3">
        <v>10</v>
      </c>
    </row>
    <row r="5924" spans="1:5" ht="49.5">
      <c r="A5924" s="38">
        <v>5922</v>
      </c>
      <c r="B5924" s="38"/>
      <c r="C5924" s="38" t="s">
        <v>17772</v>
      </c>
      <c r="D5924" s="6" t="s">
        <v>5788</v>
      </c>
      <c r="E5924" s="3">
        <v>10</v>
      </c>
    </row>
    <row r="5925" spans="1:5" ht="18.75">
      <c r="A5925" s="38">
        <v>5923</v>
      </c>
      <c r="B5925" s="38"/>
      <c r="C5925" s="38" t="s">
        <v>17773</v>
      </c>
      <c r="D5925" s="6" t="s">
        <v>5789</v>
      </c>
      <c r="E5925" s="3">
        <v>10</v>
      </c>
    </row>
    <row r="5926" spans="1:5" ht="18.75">
      <c r="A5926" s="38">
        <v>5924</v>
      </c>
      <c r="B5926" s="38"/>
      <c r="C5926" s="38" t="s">
        <v>17774</v>
      </c>
      <c r="D5926" s="6" t="s">
        <v>5790</v>
      </c>
      <c r="E5926" s="3">
        <v>10</v>
      </c>
    </row>
    <row r="5927" spans="1:5" ht="18.75">
      <c r="A5927" s="38">
        <v>5925</v>
      </c>
      <c r="B5927" s="38"/>
      <c r="C5927" s="38" t="s">
        <v>17775</v>
      </c>
      <c r="D5927" s="6" t="s">
        <v>5791</v>
      </c>
      <c r="E5927" s="3">
        <v>10</v>
      </c>
    </row>
    <row r="5928" spans="1:5" ht="18.75">
      <c r="A5928" s="38">
        <v>5926</v>
      </c>
      <c r="B5928" s="38"/>
      <c r="C5928" s="38" t="s">
        <v>17776</v>
      </c>
      <c r="D5928" s="6" t="s">
        <v>5792</v>
      </c>
      <c r="E5928" s="3">
        <v>10</v>
      </c>
    </row>
    <row r="5929" spans="1:5" ht="33">
      <c r="A5929" s="38">
        <v>5927</v>
      </c>
      <c r="B5929" s="38"/>
      <c r="C5929" s="38" t="s">
        <v>17777</v>
      </c>
      <c r="D5929" s="6" t="s">
        <v>5793</v>
      </c>
      <c r="E5929" s="3">
        <v>10</v>
      </c>
    </row>
    <row r="5930" spans="1:5" ht="18.75">
      <c r="A5930" s="38">
        <v>5928</v>
      </c>
      <c r="B5930" s="38"/>
      <c r="C5930" s="38" t="s">
        <v>17778</v>
      </c>
      <c r="D5930" s="6" t="s">
        <v>5794</v>
      </c>
      <c r="E5930" s="3">
        <v>10</v>
      </c>
    </row>
    <row r="5931" spans="1:5" ht="18.75">
      <c r="A5931" s="38">
        <v>5929</v>
      </c>
      <c r="B5931" s="38"/>
      <c r="C5931" s="38" t="s">
        <v>17779</v>
      </c>
      <c r="D5931" s="6" t="s">
        <v>5795</v>
      </c>
      <c r="E5931" s="3">
        <v>10</v>
      </c>
    </row>
    <row r="5932" spans="1:5" ht="18.75">
      <c r="A5932" s="38">
        <v>5930</v>
      </c>
      <c r="B5932" s="38"/>
      <c r="C5932" s="38" t="s">
        <v>17780</v>
      </c>
      <c r="D5932" s="6" t="s">
        <v>5796</v>
      </c>
      <c r="E5932" s="3">
        <v>10</v>
      </c>
    </row>
    <row r="5933" spans="1:5" ht="18.75">
      <c r="A5933" s="38">
        <v>5931</v>
      </c>
      <c r="B5933" s="38"/>
      <c r="C5933" s="38" t="s">
        <v>17781</v>
      </c>
      <c r="D5933" s="6" t="s">
        <v>5797</v>
      </c>
      <c r="E5933" s="3">
        <v>10</v>
      </c>
    </row>
    <row r="5934" spans="1:5" ht="18.75">
      <c r="A5934" s="38">
        <v>5932</v>
      </c>
      <c r="B5934" s="38"/>
      <c r="C5934" s="38" t="s">
        <v>17782</v>
      </c>
      <c r="D5934" s="6" t="s">
        <v>5798</v>
      </c>
      <c r="E5934" s="3">
        <v>10</v>
      </c>
    </row>
    <row r="5935" spans="1:5" ht="18.75">
      <c r="A5935" s="38">
        <v>5933</v>
      </c>
      <c r="B5935" s="38"/>
      <c r="C5935" s="38" t="s">
        <v>17783</v>
      </c>
      <c r="D5935" s="6" t="s">
        <v>5799</v>
      </c>
      <c r="E5935" s="3">
        <v>10</v>
      </c>
    </row>
    <row r="5936" spans="1:5" ht="18.75">
      <c r="A5936" s="38">
        <v>5934</v>
      </c>
      <c r="B5936" s="38"/>
      <c r="C5936" s="38" t="s">
        <v>17784</v>
      </c>
      <c r="D5936" s="6" t="s">
        <v>5800</v>
      </c>
      <c r="E5936" s="3">
        <v>10</v>
      </c>
    </row>
    <row r="5937" spans="1:5" ht="18.75">
      <c r="A5937" s="38">
        <v>5935</v>
      </c>
      <c r="B5937" s="38"/>
      <c r="C5937" s="38" t="s">
        <v>17785</v>
      </c>
      <c r="D5937" s="6" t="s">
        <v>5801</v>
      </c>
      <c r="E5937" s="3">
        <v>10</v>
      </c>
    </row>
    <row r="5938" spans="1:5" ht="18.75">
      <c r="A5938" s="38">
        <v>5936</v>
      </c>
      <c r="B5938" s="38"/>
      <c r="C5938" s="38" t="s">
        <v>17786</v>
      </c>
      <c r="D5938" s="6" t="s">
        <v>5802</v>
      </c>
      <c r="E5938" s="3">
        <v>10</v>
      </c>
    </row>
    <row r="5939" spans="1:5" ht="33">
      <c r="A5939" s="38">
        <v>5937</v>
      </c>
      <c r="B5939" s="38"/>
      <c r="C5939" s="38" t="s">
        <v>17787</v>
      </c>
      <c r="D5939" s="6" t="s">
        <v>5803</v>
      </c>
      <c r="E5939" s="3">
        <v>10</v>
      </c>
    </row>
    <row r="5940" spans="1:5" ht="18.75">
      <c r="A5940" s="38">
        <v>5938</v>
      </c>
      <c r="B5940" s="38"/>
      <c r="C5940" s="38" t="s">
        <v>17788</v>
      </c>
      <c r="D5940" s="6" t="s">
        <v>5804</v>
      </c>
      <c r="E5940" s="3">
        <v>10</v>
      </c>
    </row>
    <row r="5941" spans="1:5" ht="18.75">
      <c r="A5941" s="38">
        <v>5939</v>
      </c>
      <c r="B5941" s="38"/>
      <c r="C5941" s="38" t="s">
        <v>17789</v>
      </c>
      <c r="D5941" s="6" t="s">
        <v>5805</v>
      </c>
      <c r="E5941" s="3">
        <v>10</v>
      </c>
    </row>
    <row r="5942" spans="1:5" ht="18.75">
      <c r="A5942" s="38">
        <v>5940</v>
      </c>
      <c r="B5942" s="38"/>
      <c r="C5942" s="38" t="s">
        <v>17790</v>
      </c>
      <c r="D5942" s="6" t="s">
        <v>5806</v>
      </c>
      <c r="E5942" s="3">
        <v>10</v>
      </c>
    </row>
    <row r="5943" spans="1:5" ht="18.75">
      <c r="A5943" s="38">
        <v>5941</v>
      </c>
      <c r="B5943" s="38"/>
      <c r="C5943" s="38" t="s">
        <v>17791</v>
      </c>
      <c r="D5943" s="6" t="s">
        <v>5807</v>
      </c>
      <c r="E5943" s="3">
        <v>10</v>
      </c>
    </row>
    <row r="5944" spans="1:5" ht="18.75">
      <c r="A5944" s="38">
        <v>5942</v>
      </c>
      <c r="B5944" s="38"/>
      <c r="C5944" s="38" t="s">
        <v>17792</v>
      </c>
      <c r="D5944" s="6" t="s">
        <v>5808</v>
      </c>
      <c r="E5944" s="3">
        <v>10</v>
      </c>
    </row>
    <row r="5945" spans="1:5" ht="33">
      <c r="A5945" s="38">
        <v>5943</v>
      </c>
      <c r="B5945" s="38"/>
      <c r="C5945" s="38" t="s">
        <v>17793</v>
      </c>
      <c r="D5945" s="6" t="s">
        <v>5809</v>
      </c>
      <c r="E5945" s="3">
        <v>10</v>
      </c>
    </row>
    <row r="5946" spans="1:5" ht="18.75">
      <c r="A5946" s="38">
        <v>5944</v>
      </c>
      <c r="B5946" s="38"/>
      <c r="C5946" s="38" t="s">
        <v>17794</v>
      </c>
      <c r="D5946" s="6" t="s">
        <v>5810</v>
      </c>
      <c r="E5946" s="3">
        <v>10</v>
      </c>
    </row>
    <row r="5947" spans="1:5" ht="18.75">
      <c r="A5947" s="38">
        <v>5945</v>
      </c>
      <c r="B5947" s="38"/>
      <c r="C5947" s="38" t="s">
        <v>17795</v>
      </c>
      <c r="D5947" s="6" t="s">
        <v>5811</v>
      </c>
      <c r="E5947" s="3">
        <v>10</v>
      </c>
    </row>
    <row r="5948" spans="1:5" ht="33">
      <c r="A5948" s="38">
        <v>5946</v>
      </c>
      <c r="B5948" s="38"/>
      <c r="C5948" s="38" t="s">
        <v>17796</v>
      </c>
      <c r="D5948" s="6" t="s">
        <v>5812</v>
      </c>
      <c r="E5948" s="3">
        <v>10</v>
      </c>
    </row>
    <row r="5949" spans="1:5" ht="18.75">
      <c r="A5949" s="38">
        <v>5947</v>
      </c>
      <c r="B5949" s="38"/>
      <c r="C5949" s="38" t="s">
        <v>17797</v>
      </c>
      <c r="D5949" s="6" t="s">
        <v>5813</v>
      </c>
      <c r="E5949" s="3">
        <v>10</v>
      </c>
    </row>
    <row r="5950" spans="1:5" ht="18.75">
      <c r="A5950" s="38">
        <v>5948</v>
      </c>
      <c r="B5950" s="38"/>
      <c r="C5950" s="38" t="s">
        <v>17798</v>
      </c>
      <c r="D5950" s="6" t="s">
        <v>5814</v>
      </c>
      <c r="E5950" s="3">
        <v>10</v>
      </c>
    </row>
    <row r="5951" spans="1:5" ht="18.75">
      <c r="A5951" s="38">
        <v>5949</v>
      </c>
      <c r="B5951" s="38"/>
      <c r="C5951" s="38" t="s">
        <v>17799</v>
      </c>
      <c r="D5951" s="6" t="s">
        <v>5815</v>
      </c>
      <c r="E5951" s="3">
        <v>10</v>
      </c>
    </row>
    <row r="5952" spans="1:5" ht="33">
      <c r="A5952" s="38">
        <v>5950</v>
      </c>
      <c r="B5952" s="38"/>
      <c r="C5952" s="38" t="s">
        <v>17800</v>
      </c>
      <c r="D5952" s="6" t="s">
        <v>5816</v>
      </c>
      <c r="E5952" s="3">
        <v>10</v>
      </c>
    </row>
    <row r="5953" spans="1:5" ht="18.75">
      <c r="A5953" s="38">
        <v>5951</v>
      </c>
      <c r="B5953" s="38"/>
      <c r="C5953" s="38" t="s">
        <v>17801</v>
      </c>
      <c r="D5953" s="6" t="s">
        <v>5817</v>
      </c>
      <c r="E5953" s="3">
        <v>10</v>
      </c>
    </row>
    <row r="5954" spans="1:5" ht="18.75">
      <c r="A5954" s="38">
        <v>5952</v>
      </c>
      <c r="B5954" s="38"/>
      <c r="C5954" s="38" t="s">
        <v>17802</v>
      </c>
      <c r="D5954" s="6" t="s">
        <v>5818</v>
      </c>
      <c r="E5954" s="3">
        <v>10</v>
      </c>
    </row>
    <row r="5955" spans="1:5" ht="18.75">
      <c r="A5955" s="38">
        <v>5953</v>
      </c>
      <c r="B5955" s="38"/>
      <c r="C5955" s="38" t="s">
        <v>17803</v>
      </c>
      <c r="D5955" s="6" t="s">
        <v>5819</v>
      </c>
      <c r="E5955" s="3">
        <v>10</v>
      </c>
    </row>
    <row r="5956" spans="1:5" ht="33">
      <c r="A5956" s="38">
        <v>5954</v>
      </c>
      <c r="B5956" s="38"/>
      <c r="C5956" s="38" t="s">
        <v>17804</v>
      </c>
      <c r="D5956" s="6" t="s">
        <v>5820</v>
      </c>
      <c r="E5956" s="3">
        <v>10</v>
      </c>
    </row>
    <row r="5957" spans="1:5" ht="18.75">
      <c r="A5957" s="38">
        <v>5955</v>
      </c>
      <c r="B5957" s="38"/>
      <c r="C5957" s="38" t="s">
        <v>17805</v>
      </c>
      <c r="D5957" s="6" t="s">
        <v>5821</v>
      </c>
      <c r="E5957" s="3">
        <v>10</v>
      </c>
    </row>
    <row r="5958" spans="1:5" ht="18.75">
      <c r="A5958" s="38">
        <v>5956</v>
      </c>
      <c r="B5958" s="38"/>
      <c r="C5958" s="38" t="s">
        <v>17806</v>
      </c>
      <c r="D5958" s="6" t="s">
        <v>5822</v>
      </c>
      <c r="E5958" s="3">
        <v>10</v>
      </c>
    </row>
    <row r="5959" spans="1:5" ht="49.5">
      <c r="A5959" s="38">
        <v>5957</v>
      </c>
      <c r="B5959" s="38"/>
      <c r="C5959" s="38" t="s">
        <v>17807</v>
      </c>
      <c r="D5959" s="6" t="s">
        <v>5823</v>
      </c>
      <c r="E5959" s="3">
        <v>10</v>
      </c>
    </row>
    <row r="5960" spans="1:5" ht="49.5">
      <c r="A5960" s="38">
        <v>5958</v>
      </c>
      <c r="B5960" s="38"/>
      <c r="C5960" s="38" t="s">
        <v>17808</v>
      </c>
      <c r="D5960" s="6" t="s">
        <v>5824</v>
      </c>
      <c r="E5960" s="3">
        <v>10</v>
      </c>
    </row>
    <row r="5961" spans="1:5" ht="18.75">
      <c r="A5961" s="38">
        <v>5959</v>
      </c>
      <c r="B5961" s="38"/>
      <c r="C5961" s="38" t="s">
        <v>17809</v>
      </c>
      <c r="D5961" s="6" t="s">
        <v>5825</v>
      </c>
      <c r="E5961" s="3">
        <v>10</v>
      </c>
    </row>
    <row r="5962" spans="1:5" ht="18.75">
      <c r="A5962" s="38">
        <v>5960</v>
      </c>
      <c r="B5962" s="38"/>
      <c r="C5962" s="38" t="s">
        <v>17810</v>
      </c>
      <c r="D5962" s="6" t="s">
        <v>5826</v>
      </c>
      <c r="E5962" s="3">
        <v>10</v>
      </c>
    </row>
    <row r="5963" spans="1:5" ht="18.75">
      <c r="A5963" s="38">
        <v>5961</v>
      </c>
      <c r="B5963" s="38"/>
      <c r="C5963" s="38" t="s">
        <v>17811</v>
      </c>
      <c r="D5963" s="6" t="s">
        <v>5827</v>
      </c>
      <c r="E5963" s="3">
        <v>10</v>
      </c>
    </row>
    <row r="5964" spans="1:5" ht="33">
      <c r="A5964" s="38">
        <v>5962</v>
      </c>
      <c r="B5964" s="38"/>
      <c r="C5964" s="38" t="s">
        <v>17812</v>
      </c>
      <c r="D5964" s="6" t="s">
        <v>5828</v>
      </c>
      <c r="E5964" s="3">
        <v>10</v>
      </c>
    </row>
    <row r="5965" spans="1:5" ht="18.75">
      <c r="A5965" s="38">
        <v>5963</v>
      </c>
      <c r="B5965" s="38"/>
      <c r="C5965" s="38" t="s">
        <v>17813</v>
      </c>
      <c r="D5965" s="6" t="s">
        <v>5829</v>
      </c>
      <c r="E5965" s="3">
        <v>10</v>
      </c>
    </row>
    <row r="5966" spans="1:5" ht="18.75">
      <c r="A5966" s="38">
        <v>5964</v>
      </c>
      <c r="B5966" s="38"/>
      <c r="C5966" s="38" t="s">
        <v>17814</v>
      </c>
      <c r="D5966" s="6" t="s">
        <v>5830</v>
      </c>
      <c r="E5966" s="3">
        <v>10</v>
      </c>
    </row>
    <row r="5967" spans="1:5" ht="18.75">
      <c r="A5967" s="38">
        <v>5965</v>
      </c>
      <c r="B5967" s="38"/>
      <c r="C5967" s="38" t="s">
        <v>17815</v>
      </c>
      <c r="D5967" s="6" t="s">
        <v>5831</v>
      </c>
      <c r="E5967" s="3">
        <v>10</v>
      </c>
    </row>
    <row r="5968" spans="1:5" ht="18.75">
      <c r="A5968" s="38">
        <v>5966</v>
      </c>
      <c r="B5968" s="38"/>
      <c r="C5968" s="38" t="s">
        <v>17816</v>
      </c>
      <c r="D5968" s="6" t="s">
        <v>5832</v>
      </c>
      <c r="E5968" s="3">
        <v>10</v>
      </c>
    </row>
    <row r="5969" spans="1:5" ht="18.75">
      <c r="A5969" s="38">
        <v>5967</v>
      </c>
      <c r="B5969" s="38"/>
      <c r="C5969" s="38" t="s">
        <v>17817</v>
      </c>
      <c r="D5969" s="6" t="s">
        <v>5833</v>
      </c>
      <c r="E5969" s="3">
        <v>10</v>
      </c>
    </row>
    <row r="5970" spans="1:5" ht="18.75">
      <c r="A5970" s="38">
        <v>5968</v>
      </c>
      <c r="B5970" s="38"/>
      <c r="C5970" s="38" t="s">
        <v>17818</v>
      </c>
      <c r="D5970" s="6" t="s">
        <v>5834</v>
      </c>
      <c r="E5970" s="3">
        <v>10</v>
      </c>
    </row>
    <row r="5971" spans="1:5" ht="33">
      <c r="A5971" s="38">
        <v>5969</v>
      </c>
      <c r="B5971" s="38"/>
      <c r="C5971" s="38" t="s">
        <v>17819</v>
      </c>
      <c r="D5971" s="6" t="s">
        <v>5835</v>
      </c>
      <c r="E5971" s="3">
        <v>10</v>
      </c>
    </row>
    <row r="5972" spans="1:5" ht="18.75">
      <c r="A5972" s="38">
        <v>5970</v>
      </c>
      <c r="B5972" s="38"/>
      <c r="C5972" s="38" t="s">
        <v>17820</v>
      </c>
      <c r="D5972" s="6" t="s">
        <v>5836</v>
      </c>
      <c r="E5972" s="3">
        <v>10</v>
      </c>
    </row>
    <row r="5973" spans="1:5" ht="18.75">
      <c r="A5973" s="38">
        <v>5971</v>
      </c>
      <c r="B5973" s="38"/>
      <c r="C5973" s="38" t="s">
        <v>17821</v>
      </c>
      <c r="D5973" s="6" t="s">
        <v>5837</v>
      </c>
      <c r="E5973" s="3">
        <v>10</v>
      </c>
    </row>
    <row r="5974" spans="1:5" ht="49.5">
      <c r="A5974" s="38">
        <v>5972</v>
      </c>
      <c r="B5974" s="38"/>
      <c r="C5974" s="38" t="s">
        <v>17822</v>
      </c>
      <c r="D5974" s="6" t="s">
        <v>5838</v>
      </c>
      <c r="E5974" s="3">
        <v>10</v>
      </c>
    </row>
    <row r="5975" spans="1:5" ht="18.75">
      <c r="A5975" s="38">
        <v>5973</v>
      </c>
      <c r="B5975" s="38"/>
      <c r="C5975" s="38" t="s">
        <v>17823</v>
      </c>
      <c r="D5975" s="6" t="s">
        <v>5839</v>
      </c>
      <c r="E5975" s="3">
        <v>10</v>
      </c>
    </row>
    <row r="5976" spans="1:5" ht="18.75">
      <c r="A5976" s="38">
        <v>5974</v>
      </c>
      <c r="B5976" s="38"/>
      <c r="C5976" s="38" t="s">
        <v>17824</v>
      </c>
      <c r="D5976" s="6" t="s">
        <v>5840</v>
      </c>
      <c r="E5976" s="3">
        <v>10</v>
      </c>
    </row>
    <row r="5977" spans="1:5" ht="18.75">
      <c r="A5977" s="38">
        <v>5975</v>
      </c>
      <c r="B5977" s="38"/>
      <c r="C5977" s="38" t="s">
        <v>17825</v>
      </c>
      <c r="D5977" s="6" t="s">
        <v>5841</v>
      </c>
      <c r="E5977" s="3">
        <v>10</v>
      </c>
    </row>
    <row r="5978" spans="1:5" ht="18.75">
      <c r="A5978" s="38">
        <v>5976</v>
      </c>
      <c r="B5978" s="38"/>
      <c r="C5978" s="38" t="s">
        <v>17826</v>
      </c>
      <c r="D5978" s="6" t="s">
        <v>5842</v>
      </c>
      <c r="E5978" s="3">
        <v>10</v>
      </c>
    </row>
    <row r="5979" spans="1:5" ht="33">
      <c r="A5979" s="38">
        <v>5977</v>
      </c>
      <c r="B5979" s="38"/>
      <c r="C5979" s="38" t="s">
        <v>17827</v>
      </c>
      <c r="D5979" s="6" t="s">
        <v>5843</v>
      </c>
      <c r="E5979" s="3">
        <v>10</v>
      </c>
    </row>
    <row r="5980" spans="1:5" ht="18.75">
      <c r="A5980" s="38">
        <v>5978</v>
      </c>
      <c r="B5980" s="38"/>
      <c r="C5980" s="38" t="s">
        <v>17828</v>
      </c>
      <c r="D5980" s="6" t="s">
        <v>5844</v>
      </c>
      <c r="E5980" s="3">
        <v>10</v>
      </c>
    </row>
    <row r="5981" spans="1:5" ht="18.75">
      <c r="A5981" s="38">
        <v>5979</v>
      </c>
      <c r="B5981" s="38"/>
      <c r="C5981" s="38" t="s">
        <v>17829</v>
      </c>
      <c r="D5981" s="6" t="s">
        <v>5845</v>
      </c>
      <c r="E5981" s="3">
        <v>10</v>
      </c>
    </row>
    <row r="5982" spans="1:5" ht="18.75">
      <c r="A5982" s="38">
        <v>5980</v>
      </c>
      <c r="B5982" s="38"/>
      <c r="C5982" s="38" t="s">
        <v>17830</v>
      </c>
      <c r="D5982" s="6" t="s">
        <v>5846</v>
      </c>
      <c r="E5982" s="3">
        <v>10</v>
      </c>
    </row>
    <row r="5983" spans="1:5" ht="18.75">
      <c r="A5983" s="38">
        <v>5981</v>
      </c>
      <c r="B5983" s="38"/>
      <c r="C5983" s="38" t="s">
        <v>17831</v>
      </c>
      <c r="D5983" s="6" t="s">
        <v>5847</v>
      </c>
      <c r="E5983" s="3">
        <v>10</v>
      </c>
    </row>
    <row r="5984" spans="1:5" ht="49.5">
      <c r="A5984" s="38">
        <v>5982</v>
      </c>
      <c r="B5984" s="38"/>
      <c r="C5984" s="38" t="s">
        <v>17832</v>
      </c>
      <c r="D5984" s="6" t="s">
        <v>5848</v>
      </c>
      <c r="E5984" s="3">
        <v>10</v>
      </c>
    </row>
    <row r="5985" spans="1:5" ht="33">
      <c r="A5985" s="38">
        <v>5983</v>
      </c>
      <c r="B5985" s="38"/>
      <c r="C5985" s="38" t="s">
        <v>17833</v>
      </c>
      <c r="D5985" s="6" t="s">
        <v>5849</v>
      </c>
      <c r="E5985" s="3">
        <v>10</v>
      </c>
    </row>
    <row r="5986" spans="1:5" ht="18.75">
      <c r="A5986" s="38">
        <v>5984</v>
      </c>
      <c r="B5986" s="38"/>
      <c r="C5986" s="38" t="s">
        <v>17834</v>
      </c>
      <c r="D5986" s="6" t="s">
        <v>5850</v>
      </c>
      <c r="E5986" s="3">
        <v>10</v>
      </c>
    </row>
    <row r="5987" spans="1:5" ht="18.75">
      <c r="A5987" s="38">
        <v>5985</v>
      </c>
      <c r="B5987" s="38"/>
      <c r="C5987" s="38" t="s">
        <v>17835</v>
      </c>
      <c r="D5987" s="6" t="s">
        <v>5851</v>
      </c>
      <c r="E5987" s="3">
        <v>10</v>
      </c>
    </row>
    <row r="5988" spans="1:5" ht="18.75">
      <c r="A5988" s="38">
        <v>5986</v>
      </c>
      <c r="B5988" s="38"/>
      <c r="C5988" s="38" t="s">
        <v>17836</v>
      </c>
      <c r="D5988" s="6" t="s">
        <v>5852</v>
      </c>
      <c r="E5988" s="3">
        <v>10</v>
      </c>
    </row>
    <row r="5989" spans="1:5" ht="18.75">
      <c r="A5989" s="38">
        <v>5987</v>
      </c>
      <c r="B5989" s="38"/>
      <c r="C5989" s="38" t="s">
        <v>17837</v>
      </c>
      <c r="D5989" s="6" t="s">
        <v>5853</v>
      </c>
      <c r="E5989" s="3">
        <v>10</v>
      </c>
    </row>
    <row r="5990" spans="1:5" ht="18.75">
      <c r="A5990" s="38">
        <v>5988</v>
      </c>
      <c r="B5990" s="38"/>
      <c r="C5990" s="38" t="s">
        <v>17838</v>
      </c>
      <c r="D5990" s="6" t="s">
        <v>5854</v>
      </c>
      <c r="E5990" s="3">
        <v>10</v>
      </c>
    </row>
    <row r="5991" spans="1:5" ht="18.75">
      <c r="A5991" s="38">
        <v>5989</v>
      </c>
      <c r="B5991" s="38"/>
      <c r="C5991" s="38" t="s">
        <v>17839</v>
      </c>
      <c r="D5991" s="6" t="s">
        <v>5855</v>
      </c>
      <c r="E5991" s="3">
        <v>10</v>
      </c>
    </row>
    <row r="5992" spans="1:5" ht="18.75">
      <c r="A5992" s="38">
        <v>5990</v>
      </c>
      <c r="B5992" s="38"/>
      <c r="C5992" s="38" t="s">
        <v>17840</v>
      </c>
      <c r="D5992" s="6" t="s">
        <v>5856</v>
      </c>
      <c r="E5992" s="3">
        <v>10</v>
      </c>
    </row>
    <row r="5993" spans="1:5" ht="18.75">
      <c r="A5993" s="38">
        <v>5991</v>
      </c>
      <c r="B5993" s="38"/>
      <c r="C5993" s="38" t="s">
        <v>17841</v>
      </c>
      <c r="D5993" s="6" t="s">
        <v>5857</v>
      </c>
      <c r="E5993" s="3">
        <v>10</v>
      </c>
    </row>
    <row r="5994" spans="1:5" ht="18.75">
      <c r="A5994" s="38">
        <v>5992</v>
      </c>
      <c r="B5994" s="38"/>
      <c r="C5994" s="38" t="s">
        <v>17842</v>
      </c>
      <c r="D5994" s="6" t="s">
        <v>5858</v>
      </c>
      <c r="E5994" s="3">
        <v>10</v>
      </c>
    </row>
    <row r="5995" spans="1:5" ht="18.75">
      <c r="A5995" s="38">
        <v>5993</v>
      </c>
      <c r="B5995" s="38"/>
      <c r="C5995" s="38" t="s">
        <v>17843</v>
      </c>
      <c r="D5995" s="6" t="s">
        <v>5859</v>
      </c>
      <c r="E5995" s="3">
        <v>10</v>
      </c>
    </row>
    <row r="5996" spans="1:5" ht="33">
      <c r="A5996" s="38">
        <v>5994</v>
      </c>
      <c r="B5996" s="38"/>
      <c r="C5996" s="38" t="s">
        <v>17844</v>
      </c>
      <c r="D5996" s="6" t="s">
        <v>5860</v>
      </c>
      <c r="E5996" s="3">
        <v>10</v>
      </c>
    </row>
    <row r="5997" spans="1:5" ht="18.75">
      <c r="A5997" s="38">
        <v>5995</v>
      </c>
      <c r="B5997" s="38"/>
      <c r="C5997" s="38" t="s">
        <v>17845</v>
      </c>
      <c r="D5997" s="6" t="s">
        <v>5861</v>
      </c>
      <c r="E5997" s="3">
        <v>10</v>
      </c>
    </row>
    <row r="5998" spans="1:5" ht="33">
      <c r="A5998" s="38">
        <v>5996</v>
      </c>
      <c r="B5998" s="38"/>
      <c r="C5998" s="38" t="s">
        <v>17846</v>
      </c>
      <c r="D5998" s="6" t="s">
        <v>5862</v>
      </c>
      <c r="E5998" s="3">
        <v>10</v>
      </c>
    </row>
    <row r="5999" spans="1:5" ht="18.75">
      <c r="A5999" s="38">
        <v>5997</v>
      </c>
      <c r="B5999" s="38"/>
      <c r="C5999" s="38" t="s">
        <v>17847</v>
      </c>
      <c r="D5999" s="6" t="s">
        <v>5863</v>
      </c>
      <c r="E5999" s="3">
        <v>10</v>
      </c>
    </row>
    <row r="6000" spans="1:5" ht="33">
      <c r="A6000" s="38">
        <v>5998</v>
      </c>
      <c r="B6000" s="38"/>
      <c r="C6000" s="38" t="s">
        <v>17848</v>
      </c>
      <c r="D6000" s="6" t="s">
        <v>5864</v>
      </c>
      <c r="E6000" s="3">
        <v>10</v>
      </c>
    </row>
    <row r="6001" spans="1:5" ht="33">
      <c r="A6001" s="38">
        <v>5999</v>
      </c>
      <c r="B6001" s="38"/>
      <c r="C6001" s="38" t="s">
        <v>17849</v>
      </c>
      <c r="D6001" s="6" t="s">
        <v>5865</v>
      </c>
      <c r="E6001" s="3">
        <v>10</v>
      </c>
    </row>
    <row r="6002" spans="1:5" ht="18.75">
      <c r="A6002" s="38">
        <v>6000</v>
      </c>
      <c r="B6002" s="38"/>
      <c r="C6002" s="38" t="s">
        <v>17850</v>
      </c>
      <c r="D6002" s="6" t="s">
        <v>5866</v>
      </c>
      <c r="E6002" s="3">
        <v>10</v>
      </c>
    </row>
    <row r="6003" spans="1:5" ht="49.5">
      <c r="A6003" s="38">
        <v>6001</v>
      </c>
      <c r="B6003" s="38"/>
      <c r="C6003" s="38" t="s">
        <v>17851</v>
      </c>
      <c r="D6003" s="6" t="s">
        <v>5867</v>
      </c>
      <c r="E6003" s="3">
        <v>10</v>
      </c>
    </row>
    <row r="6004" spans="1:5" ht="18.75">
      <c r="A6004" s="38">
        <v>6002</v>
      </c>
      <c r="B6004" s="38"/>
      <c r="C6004" s="38" t="s">
        <v>17852</v>
      </c>
      <c r="D6004" s="6" t="s">
        <v>5868</v>
      </c>
      <c r="E6004" s="3">
        <v>10</v>
      </c>
    </row>
    <row r="6005" spans="1:5" ht="33">
      <c r="A6005" s="38">
        <v>6003</v>
      </c>
      <c r="B6005" s="38"/>
      <c r="C6005" s="38" t="s">
        <v>17853</v>
      </c>
      <c r="D6005" s="6" t="s">
        <v>5869</v>
      </c>
      <c r="E6005" s="3">
        <v>10</v>
      </c>
    </row>
    <row r="6006" spans="1:5" ht="33">
      <c r="A6006" s="38">
        <v>6004</v>
      </c>
      <c r="B6006" s="38"/>
      <c r="C6006" s="38" t="s">
        <v>17854</v>
      </c>
      <c r="D6006" s="6" t="s">
        <v>5870</v>
      </c>
      <c r="E6006" s="3">
        <v>10</v>
      </c>
    </row>
    <row r="6007" spans="1:5" ht="18.75">
      <c r="A6007" s="38">
        <v>6005</v>
      </c>
      <c r="B6007" s="38"/>
      <c r="C6007" s="38" t="s">
        <v>17855</v>
      </c>
      <c r="D6007" s="6" t="s">
        <v>5871</v>
      </c>
      <c r="E6007" s="3">
        <v>10</v>
      </c>
    </row>
    <row r="6008" spans="1:5" ht="49.5">
      <c r="A6008" s="38">
        <v>6006</v>
      </c>
      <c r="B6008" s="38"/>
      <c r="C6008" s="38" t="s">
        <v>17856</v>
      </c>
      <c r="D6008" s="6" t="s">
        <v>5872</v>
      </c>
      <c r="E6008" s="3">
        <v>10</v>
      </c>
    </row>
    <row r="6009" spans="1:5" ht="18.75">
      <c r="A6009" s="38">
        <v>6007</v>
      </c>
      <c r="B6009" s="38"/>
      <c r="C6009" s="38" t="s">
        <v>17857</v>
      </c>
      <c r="D6009" s="6" t="s">
        <v>5873</v>
      </c>
      <c r="E6009" s="3">
        <v>10</v>
      </c>
    </row>
    <row r="6010" spans="1:5" ht="18.75">
      <c r="A6010" s="38">
        <v>6008</v>
      </c>
      <c r="B6010" s="38"/>
      <c r="C6010" s="38" t="s">
        <v>17858</v>
      </c>
      <c r="D6010" s="6" t="s">
        <v>5874</v>
      </c>
      <c r="E6010" s="3">
        <v>10</v>
      </c>
    </row>
    <row r="6011" spans="1:5" ht="18.75">
      <c r="A6011" s="38">
        <v>6009</v>
      </c>
      <c r="B6011" s="38"/>
      <c r="C6011" s="38" t="s">
        <v>17859</v>
      </c>
      <c r="D6011" s="6" t="s">
        <v>5875</v>
      </c>
      <c r="E6011" s="3">
        <v>10</v>
      </c>
    </row>
    <row r="6012" spans="1:5" ht="49.5">
      <c r="A6012" s="38">
        <v>6010</v>
      </c>
      <c r="B6012" s="38"/>
      <c r="C6012" s="38" t="s">
        <v>17860</v>
      </c>
      <c r="D6012" s="6" t="s">
        <v>5876</v>
      </c>
      <c r="E6012" s="3">
        <v>10</v>
      </c>
    </row>
    <row r="6013" spans="1:5" ht="49.5">
      <c r="A6013" s="38">
        <v>6011</v>
      </c>
      <c r="B6013" s="38"/>
      <c r="C6013" s="38" t="s">
        <v>17861</v>
      </c>
      <c r="D6013" s="6" t="s">
        <v>5877</v>
      </c>
      <c r="E6013" s="3">
        <v>10</v>
      </c>
    </row>
    <row r="6014" spans="1:5" ht="18.75">
      <c r="A6014" s="38">
        <v>6012</v>
      </c>
      <c r="B6014" s="38"/>
      <c r="C6014" s="38" t="s">
        <v>17862</v>
      </c>
      <c r="D6014" s="6" t="s">
        <v>5878</v>
      </c>
      <c r="E6014" s="3">
        <v>10</v>
      </c>
    </row>
    <row r="6015" spans="1:5" ht="18.75">
      <c r="A6015" s="38">
        <v>6013</v>
      </c>
      <c r="B6015" s="38"/>
      <c r="C6015" s="38" t="s">
        <v>17863</v>
      </c>
      <c r="D6015" s="6" t="s">
        <v>5879</v>
      </c>
      <c r="E6015" s="3">
        <v>10</v>
      </c>
    </row>
    <row r="6016" spans="1:5" ht="33">
      <c r="A6016" s="38">
        <v>6014</v>
      </c>
      <c r="B6016" s="38"/>
      <c r="C6016" s="38" t="s">
        <v>17864</v>
      </c>
      <c r="D6016" s="6" t="s">
        <v>5880</v>
      </c>
      <c r="E6016" s="3">
        <v>10</v>
      </c>
    </row>
    <row r="6017" spans="1:5" ht="49.5">
      <c r="A6017" s="38">
        <v>6015</v>
      </c>
      <c r="B6017" s="38"/>
      <c r="C6017" s="38" t="s">
        <v>17865</v>
      </c>
      <c r="D6017" s="6" t="s">
        <v>5881</v>
      </c>
      <c r="E6017" s="3">
        <v>10</v>
      </c>
    </row>
    <row r="6018" spans="1:5" ht="18.75">
      <c r="A6018" s="38">
        <v>6016</v>
      </c>
      <c r="B6018" s="38"/>
      <c r="C6018" s="38" t="s">
        <v>17866</v>
      </c>
      <c r="D6018" s="6" t="s">
        <v>5882</v>
      </c>
      <c r="E6018" s="3">
        <v>10</v>
      </c>
    </row>
    <row r="6019" spans="1:5" ht="18.75">
      <c r="A6019" s="38">
        <v>6017</v>
      </c>
      <c r="B6019" s="38"/>
      <c r="C6019" s="38" t="s">
        <v>17867</v>
      </c>
      <c r="D6019" s="6" t="s">
        <v>5883</v>
      </c>
      <c r="E6019" s="3">
        <v>10</v>
      </c>
    </row>
    <row r="6020" spans="1:5" ht="18.75">
      <c r="A6020" s="38">
        <v>6018</v>
      </c>
      <c r="B6020" s="38"/>
      <c r="C6020" s="38" t="s">
        <v>17868</v>
      </c>
      <c r="D6020" s="6" t="s">
        <v>5884</v>
      </c>
      <c r="E6020" s="3">
        <v>10</v>
      </c>
    </row>
    <row r="6021" spans="1:5" ht="18.75">
      <c r="A6021" s="38">
        <v>6019</v>
      </c>
      <c r="B6021" s="38"/>
      <c r="C6021" s="38" t="s">
        <v>17869</v>
      </c>
      <c r="D6021" s="6" t="s">
        <v>5885</v>
      </c>
      <c r="E6021" s="3">
        <v>10</v>
      </c>
    </row>
    <row r="6022" spans="1:5" ht="18.75">
      <c r="A6022" s="38">
        <v>6020</v>
      </c>
      <c r="B6022" s="38"/>
      <c r="C6022" s="38" t="s">
        <v>17870</v>
      </c>
      <c r="D6022" s="6" t="s">
        <v>5886</v>
      </c>
      <c r="E6022" s="3">
        <v>10</v>
      </c>
    </row>
    <row r="6023" spans="1:5" ht="18.75">
      <c r="A6023" s="38">
        <v>6021</v>
      </c>
      <c r="B6023" s="38"/>
      <c r="C6023" s="38" t="s">
        <v>17871</v>
      </c>
      <c r="D6023" s="6" t="s">
        <v>5887</v>
      </c>
      <c r="E6023" s="3">
        <v>10</v>
      </c>
    </row>
    <row r="6024" spans="1:5" ht="18.75">
      <c r="A6024" s="38">
        <v>6022</v>
      </c>
      <c r="B6024" s="38"/>
      <c r="C6024" s="38" t="s">
        <v>17872</v>
      </c>
      <c r="D6024" s="6" t="s">
        <v>5888</v>
      </c>
      <c r="E6024" s="3">
        <v>10</v>
      </c>
    </row>
    <row r="6025" spans="1:5" ht="33">
      <c r="A6025" s="38">
        <v>6023</v>
      </c>
      <c r="B6025" s="38"/>
      <c r="C6025" s="38" t="s">
        <v>17873</v>
      </c>
      <c r="D6025" s="6" t="s">
        <v>5880</v>
      </c>
      <c r="E6025" s="3">
        <v>10</v>
      </c>
    </row>
    <row r="6026" spans="1:5" ht="18.75">
      <c r="A6026" s="38">
        <v>6024</v>
      </c>
      <c r="B6026" s="38"/>
      <c r="C6026" s="38" t="s">
        <v>17874</v>
      </c>
      <c r="D6026" s="6" t="s">
        <v>5889</v>
      </c>
      <c r="E6026" s="3">
        <v>10</v>
      </c>
    </row>
    <row r="6027" spans="1:5" ht="18.75">
      <c r="A6027" s="38">
        <v>6025</v>
      </c>
      <c r="B6027" s="38"/>
      <c r="C6027" s="38" t="s">
        <v>17875</v>
      </c>
      <c r="D6027" s="6" t="s">
        <v>5890</v>
      </c>
      <c r="E6027" s="3">
        <v>10</v>
      </c>
    </row>
    <row r="6028" spans="1:5" ht="33">
      <c r="A6028" s="38">
        <v>6026</v>
      </c>
      <c r="B6028" s="38"/>
      <c r="C6028" s="38" t="s">
        <v>17876</v>
      </c>
      <c r="D6028" s="6" t="s">
        <v>5891</v>
      </c>
      <c r="E6028" s="3">
        <v>10</v>
      </c>
    </row>
    <row r="6029" spans="1:5" ht="33">
      <c r="A6029" s="38">
        <v>6027</v>
      </c>
      <c r="B6029" s="38"/>
      <c r="C6029" s="38" t="s">
        <v>17877</v>
      </c>
      <c r="D6029" s="6" t="s">
        <v>5892</v>
      </c>
      <c r="E6029" s="3">
        <v>10</v>
      </c>
    </row>
    <row r="6030" spans="1:5" ht="49.5">
      <c r="A6030" s="38">
        <v>6028</v>
      </c>
      <c r="B6030" s="38"/>
      <c r="C6030" s="38" t="s">
        <v>17878</v>
      </c>
      <c r="D6030" s="6" t="s">
        <v>5893</v>
      </c>
      <c r="E6030" s="3">
        <v>10</v>
      </c>
    </row>
    <row r="6031" spans="1:5" ht="18.75">
      <c r="A6031" s="38">
        <v>6029</v>
      </c>
      <c r="B6031" s="38"/>
      <c r="C6031" s="38" t="s">
        <v>17879</v>
      </c>
      <c r="D6031" s="6" t="s">
        <v>5894</v>
      </c>
      <c r="E6031" s="3">
        <v>10</v>
      </c>
    </row>
    <row r="6032" spans="1:5" ht="33">
      <c r="A6032" s="38">
        <v>6030</v>
      </c>
      <c r="B6032" s="38"/>
      <c r="C6032" s="38" t="s">
        <v>17880</v>
      </c>
      <c r="D6032" s="6" t="s">
        <v>5895</v>
      </c>
      <c r="E6032" s="3">
        <v>10</v>
      </c>
    </row>
    <row r="6033" spans="1:5" ht="18.75">
      <c r="A6033" s="38">
        <v>6031</v>
      </c>
      <c r="B6033" s="38"/>
      <c r="C6033" s="38" t="s">
        <v>17881</v>
      </c>
      <c r="D6033" s="6" t="s">
        <v>5896</v>
      </c>
      <c r="E6033" s="3">
        <v>10</v>
      </c>
    </row>
    <row r="6034" spans="1:5" ht="33">
      <c r="A6034" s="38">
        <v>6032</v>
      </c>
      <c r="B6034" s="38"/>
      <c r="C6034" s="38" t="s">
        <v>17882</v>
      </c>
      <c r="D6034" s="6" t="s">
        <v>5897</v>
      </c>
      <c r="E6034" s="3">
        <v>10</v>
      </c>
    </row>
    <row r="6035" spans="1:5" ht="18.75">
      <c r="A6035" s="38">
        <v>6033</v>
      </c>
      <c r="B6035" s="38"/>
      <c r="C6035" s="38" t="s">
        <v>17883</v>
      </c>
      <c r="D6035" s="6" t="s">
        <v>5898</v>
      </c>
      <c r="E6035" s="3">
        <v>10</v>
      </c>
    </row>
    <row r="6036" spans="1:5" ht="18.75">
      <c r="A6036" s="38">
        <v>6034</v>
      </c>
      <c r="B6036" s="38"/>
      <c r="C6036" s="38" t="s">
        <v>17884</v>
      </c>
      <c r="D6036" s="6" t="s">
        <v>5899</v>
      </c>
      <c r="E6036" s="3">
        <v>10</v>
      </c>
    </row>
    <row r="6037" spans="1:5" ht="33">
      <c r="A6037" s="38">
        <v>6035</v>
      </c>
      <c r="B6037" s="38"/>
      <c r="C6037" s="38" t="s">
        <v>17885</v>
      </c>
      <c r="D6037" s="6" t="s">
        <v>5900</v>
      </c>
      <c r="E6037" s="3">
        <v>10</v>
      </c>
    </row>
    <row r="6038" spans="1:5" ht="18.75">
      <c r="A6038" s="38">
        <v>6036</v>
      </c>
      <c r="B6038" s="38"/>
      <c r="C6038" s="38" t="s">
        <v>17886</v>
      </c>
      <c r="D6038" s="6" t="s">
        <v>5901</v>
      </c>
      <c r="E6038" s="3">
        <v>10</v>
      </c>
    </row>
    <row r="6039" spans="1:5" ht="18.75">
      <c r="A6039" s="38">
        <v>6037</v>
      </c>
      <c r="B6039" s="38"/>
      <c r="C6039" s="38" t="s">
        <v>17887</v>
      </c>
      <c r="D6039" s="6" t="s">
        <v>5902</v>
      </c>
      <c r="E6039" s="3">
        <v>10</v>
      </c>
    </row>
    <row r="6040" spans="1:5" ht="18.75">
      <c r="A6040" s="38">
        <v>6038</v>
      </c>
      <c r="B6040" s="38"/>
      <c r="C6040" s="38" t="s">
        <v>17888</v>
      </c>
      <c r="D6040" s="6" t="s">
        <v>5903</v>
      </c>
      <c r="E6040" s="3">
        <v>10</v>
      </c>
    </row>
    <row r="6041" spans="1:5" ht="49.5">
      <c r="A6041" s="38">
        <v>6039</v>
      </c>
      <c r="B6041" s="38"/>
      <c r="C6041" s="38" t="s">
        <v>17889</v>
      </c>
      <c r="D6041" s="6" t="s">
        <v>5904</v>
      </c>
      <c r="E6041" s="3">
        <v>10</v>
      </c>
    </row>
    <row r="6042" spans="1:5" ht="18.75">
      <c r="A6042" s="38">
        <v>6040</v>
      </c>
      <c r="B6042" s="38"/>
      <c r="C6042" s="38" t="s">
        <v>17890</v>
      </c>
      <c r="D6042" s="6" t="s">
        <v>5905</v>
      </c>
      <c r="E6042" s="3">
        <v>10</v>
      </c>
    </row>
    <row r="6043" spans="1:5" ht="18.75">
      <c r="A6043" s="38">
        <v>6041</v>
      </c>
      <c r="B6043" s="38"/>
      <c r="C6043" s="38" t="s">
        <v>17891</v>
      </c>
      <c r="D6043" s="6" t="s">
        <v>5906</v>
      </c>
      <c r="E6043" s="3">
        <v>10</v>
      </c>
    </row>
    <row r="6044" spans="1:5" ht="18.75">
      <c r="A6044" s="38">
        <v>6042</v>
      </c>
      <c r="B6044" s="38"/>
      <c r="C6044" s="38" t="s">
        <v>17892</v>
      </c>
      <c r="D6044" s="6" t="s">
        <v>5907</v>
      </c>
      <c r="E6044" s="3">
        <v>10</v>
      </c>
    </row>
    <row r="6045" spans="1:5" ht="49.5">
      <c r="A6045" s="38">
        <v>6043</v>
      </c>
      <c r="B6045" s="38"/>
      <c r="C6045" s="38" t="s">
        <v>17893</v>
      </c>
      <c r="D6045" s="6" t="s">
        <v>5908</v>
      </c>
      <c r="E6045" s="3">
        <v>10</v>
      </c>
    </row>
    <row r="6046" spans="1:5" ht="49.5">
      <c r="A6046" s="38">
        <v>6044</v>
      </c>
      <c r="B6046" s="38"/>
      <c r="C6046" s="38" t="s">
        <v>17894</v>
      </c>
      <c r="D6046" s="6" t="s">
        <v>5909</v>
      </c>
      <c r="E6046" s="3">
        <v>10</v>
      </c>
    </row>
    <row r="6047" spans="1:5" ht="18.75">
      <c r="A6047" s="38">
        <v>6045</v>
      </c>
      <c r="B6047" s="38"/>
      <c r="C6047" s="38" t="s">
        <v>17895</v>
      </c>
      <c r="D6047" s="6" t="s">
        <v>5910</v>
      </c>
      <c r="E6047" s="3">
        <v>10</v>
      </c>
    </row>
    <row r="6048" spans="1:5" ht="18.75">
      <c r="A6048" s="38">
        <v>6046</v>
      </c>
      <c r="B6048" s="38"/>
      <c r="C6048" s="38" t="s">
        <v>17896</v>
      </c>
      <c r="D6048" s="6" t="s">
        <v>5911</v>
      </c>
      <c r="E6048" s="3">
        <v>10</v>
      </c>
    </row>
    <row r="6049" spans="1:5" ht="18.75">
      <c r="A6049" s="38">
        <v>6047</v>
      </c>
      <c r="B6049" s="38"/>
      <c r="C6049" s="38" t="s">
        <v>17897</v>
      </c>
      <c r="D6049" s="6" t="s">
        <v>5912</v>
      </c>
      <c r="E6049" s="3">
        <v>10</v>
      </c>
    </row>
    <row r="6050" spans="1:5" ht="18.75">
      <c r="A6050" s="38">
        <v>6048</v>
      </c>
      <c r="B6050" s="38"/>
      <c r="C6050" s="38" t="s">
        <v>17898</v>
      </c>
      <c r="D6050" s="6" t="s">
        <v>5913</v>
      </c>
      <c r="E6050" s="3">
        <v>10</v>
      </c>
    </row>
    <row r="6051" spans="1:5" ht="18.75">
      <c r="A6051" s="38">
        <v>6049</v>
      </c>
      <c r="B6051" s="38"/>
      <c r="C6051" s="38" t="s">
        <v>17899</v>
      </c>
      <c r="D6051" s="6" t="s">
        <v>5914</v>
      </c>
      <c r="E6051" s="3">
        <v>10</v>
      </c>
    </row>
    <row r="6052" spans="1:5" ht="18.75">
      <c r="A6052" s="38">
        <v>6050</v>
      </c>
      <c r="B6052" s="38"/>
      <c r="C6052" s="38" t="s">
        <v>17900</v>
      </c>
      <c r="D6052" s="6" t="s">
        <v>5915</v>
      </c>
      <c r="E6052" s="3">
        <v>10</v>
      </c>
    </row>
    <row r="6053" spans="1:5" ht="33">
      <c r="A6053" s="38">
        <v>6051</v>
      </c>
      <c r="B6053" s="38"/>
      <c r="C6053" s="38" t="s">
        <v>17901</v>
      </c>
      <c r="D6053" s="6" t="s">
        <v>5916</v>
      </c>
      <c r="E6053" s="3">
        <v>10</v>
      </c>
    </row>
    <row r="6054" spans="1:5" ht="18.75">
      <c r="A6054" s="38">
        <v>6052</v>
      </c>
      <c r="B6054" s="38"/>
      <c r="C6054" s="38" t="s">
        <v>17902</v>
      </c>
      <c r="D6054" s="6" t="s">
        <v>5917</v>
      </c>
      <c r="E6054" s="3">
        <v>10</v>
      </c>
    </row>
    <row r="6055" spans="1:5" ht="18.75">
      <c r="A6055" s="38">
        <v>6053</v>
      </c>
      <c r="B6055" s="38"/>
      <c r="C6055" s="38" t="s">
        <v>17903</v>
      </c>
      <c r="D6055" s="6" t="s">
        <v>5918</v>
      </c>
      <c r="E6055" s="3">
        <v>10</v>
      </c>
    </row>
    <row r="6056" spans="1:5" ht="18.75">
      <c r="A6056" s="38">
        <v>6054</v>
      </c>
      <c r="B6056" s="38"/>
      <c r="C6056" s="38" t="s">
        <v>17904</v>
      </c>
      <c r="D6056" s="6" t="s">
        <v>5919</v>
      </c>
      <c r="E6056" s="3">
        <v>10</v>
      </c>
    </row>
    <row r="6057" spans="1:5" ht="18.75">
      <c r="A6057" s="38">
        <v>6055</v>
      </c>
      <c r="B6057" s="38"/>
      <c r="C6057" s="38" t="s">
        <v>17905</v>
      </c>
      <c r="D6057" s="6" t="s">
        <v>5920</v>
      </c>
      <c r="E6057" s="3">
        <v>10</v>
      </c>
    </row>
    <row r="6058" spans="1:5" ht="18.75">
      <c r="A6058" s="38">
        <v>6056</v>
      </c>
      <c r="B6058" s="38"/>
      <c r="C6058" s="38" t="s">
        <v>17906</v>
      </c>
      <c r="D6058" s="6" t="s">
        <v>5921</v>
      </c>
      <c r="E6058" s="3">
        <v>10</v>
      </c>
    </row>
    <row r="6059" spans="1:5" ht="18.75">
      <c r="A6059" s="38">
        <v>6057</v>
      </c>
      <c r="B6059" s="38"/>
      <c r="C6059" s="38" t="s">
        <v>17907</v>
      </c>
      <c r="D6059" s="6" t="s">
        <v>5922</v>
      </c>
      <c r="E6059" s="3">
        <v>10</v>
      </c>
    </row>
    <row r="6060" spans="1:5" ht="49.5">
      <c r="A6060" s="38">
        <v>6058</v>
      </c>
      <c r="B6060" s="38"/>
      <c r="C6060" s="38" t="s">
        <v>17908</v>
      </c>
      <c r="D6060" s="6" t="s">
        <v>5923</v>
      </c>
      <c r="E6060" s="3">
        <v>10</v>
      </c>
    </row>
    <row r="6061" spans="1:5" ht="18.75">
      <c r="A6061" s="38">
        <v>6059</v>
      </c>
      <c r="B6061" s="38"/>
      <c r="C6061" s="38" t="s">
        <v>17909</v>
      </c>
      <c r="D6061" s="6" t="s">
        <v>5924</v>
      </c>
      <c r="E6061" s="3">
        <v>10</v>
      </c>
    </row>
    <row r="6062" spans="1:5" ht="18.75">
      <c r="A6062" s="38">
        <v>6060</v>
      </c>
      <c r="B6062" s="38"/>
      <c r="C6062" s="38" t="s">
        <v>17910</v>
      </c>
      <c r="D6062" s="6" t="s">
        <v>5925</v>
      </c>
      <c r="E6062" s="3">
        <v>10</v>
      </c>
    </row>
    <row r="6063" spans="1:5" ht="18.75">
      <c r="A6063" s="38">
        <v>6061</v>
      </c>
      <c r="B6063" s="38"/>
      <c r="C6063" s="38" t="s">
        <v>17911</v>
      </c>
      <c r="D6063" s="6" t="s">
        <v>5926</v>
      </c>
      <c r="E6063" s="3">
        <v>10</v>
      </c>
    </row>
    <row r="6064" spans="1:5" ht="18.75">
      <c r="A6064" s="38">
        <v>6062</v>
      </c>
      <c r="B6064" s="38"/>
      <c r="C6064" s="38" t="s">
        <v>17912</v>
      </c>
      <c r="D6064" s="6" t="s">
        <v>5927</v>
      </c>
      <c r="E6064" s="3">
        <v>10</v>
      </c>
    </row>
    <row r="6065" spans="1:5" ht="18.75">
      <c r="A6065" s="38">
        <v>6063</v>
      </c>
      <c r="B6065" s="38"/>
      <c r="C6065" s="38" t="s">
        <v>17913</v>
      </c>
      <c r="D6065" s="6" t="s">
        <v>5928</v>
      </c>
      <c r="E6065" s="3">
        <v>10</v>
      </c>
    </row>
    <row r="6066" spans="1:5" ht="33">
      <c r="A6066" s="38">
        <v>6064</v>
      </c>
      <c r="B6066" s="38"/>
      <c r="C6066" s="38" t="s">
        <v>17914</v>
      </c>
      <c r="D6066" s="6" t="s">
        <v>5929</v>
      </c>
      <c r="E6066" s="3">
        <v>10</v>
      </c>
    </row>
    <row r="6067" spans="1:5" ht="18.75">
      <c r="A6067" s="38">
        <v>6065</v>
      </c>
      <c r="B6067" s="38"/>
      <c r="C6067" s="38" t="s">
        <v>17915</v>
      </c>
      <c r="D6067" s="6" t="s">
        <v>5930</v>
      </c>
      <c r="E6067" s="3">
        <v>10</v>
      </c>
    </row>
    <row r="6068" spans="1:5" ht="33">
      <c r="A6068" s="38">
        <v>6066</v>
      </c>
      <c r="B6068" s="38"/>
      <c r="C6068" s="38" t="s">
        <v>17916</v>
      </c>
      <c r="D6068" s="6" t="s">
        <v>5931</v>
      </c>
      <c r="E6068" s="3">
        <v>10</v>
      </c>
    </row>
    <row r="6069" spans="1:5" ht="18.75">
      <c r="A6069" s="38">
        <v>6067</v>
      </c>
      <c r="B6069" s="38"/>
      <c r="C6069" s="38" t="s">
        <v>17917</v>
      </c>
      <c r="D6069" s="6" t="s">
        <v>5932</v>
      </c>
      <c r="E6069" s="3">
        <v>10</v>
      </c>
    </row>
    <row r="6070" spans="1:5" ht="18.75">
      <c r="A6070" s="38">
        <v>6068</v>
      </c>
      <c r="B6070" s="38"/>
      <c r="C6070" s="38" t="s">
        <v>17918</v>
      </c>
      <c r="D6070" s="6" t="s">
        <v>5933</v>
      </c>
      <c r="E6070" s="3">
        <v>10</v>
      </c>
    </row>
    <row r="6071" spans="1:5" ht="18.75">
      <c r="A6071" s="38">
        <v>6069</v>
      </c>
      <c r="B6071" s="38"/>
      <c r="C6071" s="38" t="s">
        <v>17919</v>
      </c>
      <c r="D6071" s="6" t="s">
        <v>5934</v>
      </c>
      <c r="E6071" s="3">
        <v>10</v>
      </c>
    </row>
    <row r="6072" spans="1:5" ht="18.75">
      <c r="A6072" s="38">
        <v>6070</v>
      </c>
      <c r="B6072" s="38"/>
      <c r="C6072" s="38" t="s">
        <v>17920</v>
      </c>
      <c r="D6072" s="6" t="s">
        <v>5935</v>
      </c>
      <c r="E6072" s="3">
        <v>10</v>
      </c>
    </row>
    <row r="6073" spans="1:5" ht="33">
      <c r="A6073" s="38">
        <v>6071</v>
      </c>
      <c r="B6073" s="38"/>
      <c r="C6073" s="38" t="s">
        <v>17921</v>
      </c>
      <c r="D6073" s="6" t="s">
        <v>5936</v>
      </c>
      <c r="E6073" s="3">
        <v>10</v>
      </c>
    </row>
    <row r="6074" spans="1:5" ht="18.75">
      <c r="A6074" s="38">
        <v>6072</v>
      </c>
      <c r="B6074" s="38"/>
      <c r="C6074" s="38" t="s">
        <v>17922</v>
      </c>
      <c r="D6074" s="6" t="s">
        <v>5937</v>
      </c>
      <c r="E6074" s="3">
        <v>10</v>
      </c>
    </row>
    <row r="6075" spans="1:5" ht="18.75">
      <c r="A6075" s="38">
        <v>6073</v>
      </c>
      <c r="B6075" s="38"/>
      <c r="C6075" s="38" t="s">
        <v>17923</v>
      </c>
      <c r="D6075" s="6" t="s">
        <v>5938</v>
      </c>
      <c r="E6075" s="3">
        <v>10</v>
      </c>
    </row>
    <row r="6076" spans="1:5" ht="18.75">
      <c r="A6076" s="38">
        <v>6074</v>
      </c>
      <c r="B6076" s="38"/>
      <c r="C6076" s="38" t="s">
        <v>17924</v>
      </c>
      <c r="D6076" s="6" t="s">
        <v>5939</v>
      </c>
      <c r="E6076" s="3">
        <v>10</v>
      </c>
    </row>
    <row r="6077" spans="1:5" ht="18.75">
      <c r="A6077" s="38">
        <v>6075</v>
      </c>
      <c r="B6077" s="38"/>
      <c r="C6077" s="38" t="s">
        <v>17925</v>
      </c>
      <c r="D6077" s="6" t="s">
        <v>5940</v>
      </c>
      <c r="E6077" s="3">
        <v>10</v>
      </c>
    </row>
    <row r="6078" spans="1:5" ht="18.75">
      <c r="A6078" s="38">
        <v>6076</v>
      </c>
      <c r="B6078" s="38"/>
      <c r="C6078" s="38" t="s">
        <v>17926</v>
      </c>
      <c r="D6078" s="6" t="s">
        <v>5941</v>
      </c>
      <c r="E6078" s="3">
        <v>10</v>
      </c>
    </row>
    <row r="6079" spans="1:5" ht="18.75">
      <c r="A6079" s="38">
        <v>6077</v>
      </c>
      <c r="B6079" s="38"/>
      <c r="C6079" s="38" t="s">
        <v>17927</v>
      </c>
      <c r="D6079" s="6" t="s">
        <v>5942</v>
      </c>
      <c r="E6079" s="3">
        <v>10</v>
      </c>
    </row>
    <row r="6080" spans="1:5" ht="18.75">
      <c r="A6080" s="38">
        <v>6078</v>
      </c>
      <c r="B6080" s="38"/>
      <c r="C6080" s="38" t="s">
        <v>17928</v>
      </c>
      <c r="D6080" s="6" t="s">
        <v>5943</v>
      </c>
      <c r="E6080" s="3">
        <v>10</v>
      </c>
    </row>
    <row r="6081" spans="1:5" ht="18.75">
      <c r="A6081" s="38">
        <v>6079</v>
      </c>
      <c r="B6081" s="38"/>
      <c r="C6081" s="38" t="s">
        <v>17929</v>
      </c>
      <c r="D6081" s="6" t="s">
        <v>5944</v>
      </c>
      <c r="E6081" s="3">
        <v>10</v>
      </c>
    </row>
    <row r="6082" spans="1:5" ht="18.75">
      <c r="A6082" s="38">
        <v>6080</v>
      </c>
      <c r="B6082" s="38"/>
      <c r="C6082" s="38" t="s">
        <v>17930</v>
      </c>
      <c r="D6082" s="6" t="s">
        <v>5945</v>
      </c>
      <c r="E6082" s="3">
        <v>10</v>
      </c>
    </row>
    <row r="6083" spans="1:5" ht="18.75">
      <c r="A6083" s="38">
        <v>6081</v>
      </c>
      <c r="B6083" s="38"/>
      <c r="C6083" s="38" t="s">
        <v>17931</v>
      </c>
      <c r="D6083" s="6" t="s">
        <v>5946</v>
      </c>
      <c r="E6083" s="3">
        <v>10</v>
      </c>
    </row>
    <row r="6084" spans="1:5" ht="18.75">
      <c r="A6084" s="38">
        <v>6082</v>
      </c>
      <c r="B6084" s="38"/>
      <c r="C6084" s="38" t="s">
        <v>17932</v>
      </c>
      <c r="D6084" s="6" t="s">
        <v>5947</v>
      </c>
      <c r="E6084" s="3">
        <v>10</v>
      </c>
    </row>
    <row r="6085" spans="1:5" ht="18.75">
      <c r="A6085" s="38">
        <v>6083</v>
      </c>
      <c r="B6085" s="38"/>
      <c r="C6085" s="38" t="s">
        <v>17933</v>
      </c>
      <c r="D6085" s="6" t="s">
        <v>5948</v>
      </c>
      <c r="E6085" s="3">
        <v>10</v>
      </c>
    </row>
    <row r="6086" spans="1:5" ht="18.75">
      <c r="A6086" s="38">
        <v>6084</v>
      </c>
      <c r="B6086" s="38"/>
      <c r="C6086" s="38" t="s">
        <v>17934</v>
      </c>
      <c r="D6086" s="6" t="s">
        <v>5949</v>
      </c>
      <c r="E6086" s="3">
        <v>10</v>
      </c>
    </row>
    <row r="6087" spans="1:5" ht="18.75">
      <c r="A6087" s="38">
        <v>6085</v>
      </c>
      <c r="B6087" s="38"/>
      <c r="C6087" s="38" t="s">
        <v>17935</v>
      </c>
      <c r="D6087" s="6" t="s">
        <v>5950</v>
      </c>
      <c r="E6087" s="3">
        <v>10</v>
      </c>
    </row>
    <row r="6088" spans="1:5" ht="18.75">
      <c r="A6088" s="38">
        <v>6086</v>
      </c>
      <c r="B6088" s="38"/>
      <c r="C6088" s="38" t="s">
        <v>17936</v>
      </c>
      <c r="D6088" s="6" t="s">
        <v>5951</v>
      </c>
      <c r="E6088" s="3">
        <v>10</v>
      </c>
    </row>
    <row r="6089" spans="1:5" ht="18.75">
      <c r="A6089" s="38">
        <v>6087</v>
      </c>
      <c r="B6089" s="38"/>
      <c r="C6089" s="38" t="s">
        <v>17937</v>
      </c>
      <c r="D6089" s="6" t="s">
        <v>5952</v>
      </c>
      <c r="E6089" s="3">
        <v>10</v>
      </c>
    </row>
    <row r="6090" spans="1:5" ht="18.75">
      <c r="A6090" s="38">
        <v>6088</v>
      </c>
      <c r="B6090" s="38"/>
      <c r="C6090" s="38" t="s">
        <v>17938</v>
      </c>
      <c r="D6090" s="6" t="s">
        <v>5953</v>
      </c>
      <c r="E6090" s="3">
        <v>10</v>
      </c>
    </row>
    <row r="6091" spans="1:5" ht="18.75">
      <c r="A6091" s="38">
        <v>6089</v>
      </c>
      <c r="B6091" s="38"/>
      <c r="C6091" s="38" t="s">
        <v>17939</v>
      </c>
      <c r="D6091" s="6" t="s">
        <v>5954</v>
      </c>
      <c r="E6091" s="3">
        <v>10</v>
      </c>
    </row>
    <row r="6092" spans="1:5" ht="18.75">
      <c r="A6092" s="38">
        <v>6090</v>
      </c>
      <c r="B6092" s="38"/>
      <c r="C6092" s="38" t="s">
        <v>17940</v>
      </c>
      <c r="D6092" s="6" t="s">
        <v>5955</v>
      </c>
      <c r="E6092" s="3">
        <v>10</v>
      </c>
    </row>
    <row r="6093" spans="1:5" ht="18.75">
      <c r="A6093" s="38">
        <v>6091</v>
      </c>
      <c r="B6093" s="38"/>
      <c r="C6093" s="38" t="s">
        <v>17941</v>
      </c>
      <c r="D6093" s="6" t="s">
        <v>5956</v>
      </c>
      <c r="E6093" s="3">
        <v>10</v>
      </c>
    </row>
    <row r="6094" spans="1:5" ht="18.75">
      <c r="A6094" s="38">
        <v>6092</v>
      </c>
      <c r="B6094" s="38"/>
      <c r="C6094" s="38" t="s">
        <v>17942</v>
      </c>
      <c r="D6094" s="6" t="s">
        <v>5957</v>
      </c>
      <c r="E6094" s="3">
        <v>10</v>
      </c>
    </row>
    <row r="6095" spans="1:5" ht="18.75">
      <c r="A6095" s="38">
        <v>6093</v>
      </c>
      <c r="B6095" s="38"/>
      <c r="C6095" s="38" t="s">
        <v>17943</v>
      </c>
      <c r="D6095" s="6" t="s">
        <v>5958</v>
      </c>
      <c r="E6095" s="3">
        <v>10</v>
      </c>
    </row>
    <row r="6096" spans="1:5" ht="18.75">
      <c r="A6096" s="38">
        <v>6094</v>
      </c>
      <c r="B6096" s="38"/>
      <c r="C6096" s="38" t="s">
        <v>17944</v>
      </c>
      <c r="D6096" s="6" t="s">
        <v>5959</v>
      </c>
      <c r="E6096" s="3">
        <v>10</v>
      </c>
    </row>
    <row r="6097" spans="1:5" ht="18.75">
      <c r="A6097" s="38">
        <v>6095</v>
      </c>
      <c r="B6097" s="38"/>
      <c r="C6097" s="38" t="s">
        <v>17945</v>
      </c>
      <c r="D6097" s="6" t="s">
        <v>5960</v>
      </c>
      <c r="E6097" s="3">
        <v>10</v>
      </c>
    </row>
    <row r="6098" spans="1:5" ht="18.75">
      <c r="A6098" s="38">
        <v>6096</v>
      </c>
      <c r="B6098" s="38"/>
      <c r="C6098" s="38" t="s">
        <v>17946</v>
      </c>
      <c r="D6098" s="6" t="s">
        <v>5961</v>
      </c>
      <c r="E6098" s="3">
        <v>10</v>
      </c>
    </row>
    <row r="6099" spans="1:5" ht="18.75">
      <c r="A6099" s="38">
        <v>6097</v>
      </c>
      <c r="B6099" s="38"/>
      <c r="C6099" s="38" t="s">
        <v>17947</v>
      </c>
      <c r="D6099" s="6" t="s">
        <v>5962</v>
      </c>
      <c r="E6099" s="3">
        <v>10</v>
      </c>
    </row>
    <row r="6100" spans="1:5" ht="18.75">
      <c r="A6100" s="38">
        <v>6098</v>
      </c>
      <c r="B6100" s="38"/>
      <c r="C6100" s="38" t="s">
        <v>17948</v>
      </c>
      <c r="D6100" s="6" t="s">
        <v>5963</v>
      </c>
      <c r="E6100" s="3">
        <v>10</v>
      </c>
    </row>
    <row r="6101" spans="1:5" ht="18.75">
      <c r="A6101" s="38">
        <v>6099</v>
      </c>
      <c r="B6101" s="38"/>
      <c r="C6101" s="38" t="s">
        <v>17949</v>
      </c>
      <c r="D6101" s="6" t="s">
        <v>5964</v>
      </c>
      <c r="E6101" s="3">
        <v>10</v>
      </c>
    </row>
    <row r="6102" spans="1:5" ht="18.75">
      <c r="A6102" s="38">
        <v>6100</v>
      </c>
      <c r="B6102" s="38"/>
      <c r="C6102" s="38" t="s">
        <v>17950</v>
      </c>
      <c r="D6102" s="6" t="s">
        <v>5965</v>
      </c>
      <c r="E6102" s="3">
        <v>10</v>
      </c>
    </row>
    <row r="6103" spans="1:5" ht="18.75">
      <c r="A6103" s="38">
        <v>6101</v>
      </c>
      <c r="B6103" s="38"/>
      <c r="C6103" s="38" t="s">
        <v>17951</v>
      </c>
      <c r="D6103" s="6" t="s">
        <v>5966</v>
      </c>
      <c r="E6103" s="3">
        <v>10</v>
      </c>
    </row>
    <row r="6104" spans="1:5" ht="18.75">
      <c r="A6104" s="38">
        <v>6102</v>
      </c>
      <c r="B6104" s="38"/>
      <c r="C6104" s="38" t="s">
        <v>17952</v>
      </c>
      <c r="D6104" s="6" t="s">
        <v>5967</v>
      </c>
      <c r="E6104" s="3">
        <v>10</v>
      </c>
    </row>
    <row r="6105" spans="1:5" ht="18.75">
      <c r="A6105" s="38">
        <v>6103</v>
      </c>
      <c r="B6105" s="38"/>
      <c r="C6105" s="38" t="s">
        <v>17953</v>
      </c>
      <c r="D6105" s="6" t="s">
        <v>5968</v>
      </c>
      <c r="E6105" s="3">
        <v>10</v>
      </c>
    </row>
    <row r="6106" spans="1:5" ht="18.75">
      <c r="A6106" s="38">
        <v>6104</v>
      </c>
      <c r="B6106" s="38"/>
      <c r="C6106" s="38" t="s">
        <v>17954</v>
      </c>
      <c r="D6106" s="6" t="s">
        <v>5969</v>
      </c>
      <c r="E6106" s="3">
        <v>10</v>
      </c>
    </row>
    <row r="6107" spans="1:5" ht="18.75">
      <c r="A6107" s="38">
        <v>6105</v>
      </c>
      <c r="B6107" s="38"/>
      <c r="C6107" s="38" t="s">
        <v>17955</v>
      </c>
      <c r="D6107" s="6" t="s">
        <v>5970</v>
      </c>
      <c r="E6107" s="3">
        <v>10</v>
      </c>
    </row>
    <row r="6108" spans="1:5" ht="33">
      <c r="A6108" s="38">
        <v>6106</v>
      </c>
      <c r="B6108" s="38"/>
      <c r="C6108" s="38" t="s">
        <v>17956</v>
      </c>
      <c r="D6108" s="6" t="s">
        <v>5971</v>
      </c>
      <c r="E6108" s="3">
        <v>10</v>
      </c>
    </row>
    <row r="6109" spans="1:5" ht="33">
      <c r="A6109" s="38">
        <v>6107</v>
      </c>
      <c r="B6109" s="38"/>
      <c r="C6109" s="38" t="s">
        <v>17957</v>
      </c>
      <c r="D6109" s="6" t="s">
        <v>5972</v>
      </c>
      <c r="E6109" s="3">
        <v>10</v>
      </c>
    </row>
    <row r="6110" spans="1:5" ht="18.75">
      <c r="A6110" s="38">
        <v>6108</v>
      </c>
      <c r="B6110" s="38"/>
      <c r="C6110" s="38" t="s">
        <v>17958</v>
      </c>
      <c r="D6110" s="6" t="s">
        <v>5973</v>
      </c>
      <c r="E6110" s="3">
        <v>10</v>
      </c>
    </row>
    <row r="6111" spans="1:5" ht="18.75">
      <c r="A6111" s="38">
        <v>6109</v>
      </c>
      <c r="B6111" s="38"/>
      <c r="C6111" s="38" t="s">
        <v>17959</v>
      </c>
      <c r="D6111" s="6" t="s">
        <v>5974</v>
      </c>
      <c r="E6111" s="3">
        <v>10</v>
      </c>
    </row>
    <row r="6112" spans="1:5" ht="33">
      <c r="A6112" s="38">
        <v>6110</v>
      </c>
      <c r="B6112" s="38"/>
      <c r="C6112" s="38" t="s">
        <v>17960</v>
      </c>
      <c r="D6112" s="6" t="s">
        <v>5975</v>
      </c>
      <c r="E6112" s="3">
        <v>10</v>
      </c>
    </row>
    <row r="6113" spans="1:5" ht="18.75">
      <c r="A6113" s="38">
        <v>6111</v>
      </c>
      <c r="B6113" s="38"/>
      <c r="C6113" s="38" t="s">
        <v>17961</v>
      </c>
      <c r="D6113" s="6" t="s">
        <v>5976</v>
      </c>
      <c r="E6113" s="3">
        <v>10</v>
      </c>
    </row>
    <row r="6114" spans="1:5" ht="18.75">
      <c r="A6114" s="38">
        <v>6112</v>
      </c>
      <c r="B6114" s="38"/>
      <c r="C6114" s="38" t="s">
        <v>17962</v>
      </c>
      <c r="D6114" s="6" t="s">
        <v>5977</v>
      </c>
      <c r="E6114" s="3">
        <v>10</v>
      </c>
    </row>
    <row r="6115" spans="1:5" ht="18.75">
      <c r="A6115" s="38">
        <v>6113</v>
      </c>
      <c r="B6115" s="38"/>
      <c r="C6115" s="38" t="s">
        <v>17963</v>
      </c>
      <c r="D6115" s="6" t="s">
        <v>5978</v>
      </c>
      <c r="E6115" s="3">
        <v>10</v>
      </c>
    </row>
    <row r="6116" spans="1:5" ht="18.75">
      <c r="A6116" s="38">
        <v>6114</v>
      </c>
      <c r="B6116" s="38"/>
      <c r="C6116" s="38" t="s">
        <v>17964</v>
      </c>
      <c r="D6116" s="6" t="s">
        <v>5979</v>
      </c>
      <c r="E6116" s="3">
        <v>10</v>
      </c>
    </row>
    <row r="6117" spans="1:5" ht="18.75">
      <c r="A6117" s="38">
        <v>6115</v>
      </c>
      <c r="B6117" s="38"/>
      <c r="C6117" s="38" t="s">
        <v>17965</v>
      </c>
      <c r="D6117" s="6" t="s">
        <v>5980</v>
      </c>
      <c r="E6117" s="3">
        <v>10</v>
      </c>
    </row>
    <row r="6118" spans="1:5" ht="18.75">
      <c r="A6118" s="38">
        <v>6116</v>
      </c>
      <c r="B6118" s="38"/>
      <c r="C6118" s="38" t="s">
        <v>17966</v>
      </c>
      <c r="D6118" s="6" t="s">
        <v>5981</v>
      </c>
      <c r="E6118" s="3">
        <v>10</v>
      </c>
    </row>
    <row r="6119" spans="1:5" ht="49.5">
      <c r="A6119" s="38">
        <v>6117</v>
      </c>
      <c r="B6119" s="38"/>
      <c r="C6119" s="38" t="s">
        <v>17967</v>
      </c>
      <c r="D6119" s="6" t="s">
        <v>5982</v>
      </c>
      <c r="E6119" s="3">
        <v>10</v>
      </c>
    </row>
    <row r="6120" spans="1:5" ht="18.75">
      <c r="A6120" s="38">
        <v>6118</v>
      </c>
      <c r="B6120" s="38"/>
      <c r="C6120" s="38" t="s">
        <v>17968</v>
      </c>
      <c r="D6120" s="6" t="s">
        <v>5983</v>
      </c>
      <c r="E6120" s="3">
        <v>4</v>
      </c>
    </row>
    <row r="6121" spans="1:5" ht="18.75">
      <c r="A6121" s="38">
        <v>6119</v>
      </c>
      <c r="B6121" s="38"/>
      <c r="C6121" s="38" t="s">
        <v>17969</v>
      </c>
      <c r="D6121" s="6" t="s">
        <v>5984</v>
      </c>
      <c r="E6121" s="3">
        <v>4</v>
      </c>
    </row>
    <row r="6122" spans="1:5" ht="33">
      <c r="A6122" s="38">
        <v>6120</v>
      </c>
      <c r="B6122" s="38"/>
      <c r="C6122" s="38" t="s">
        <v>17970</v>
      </c>
      <c r="D6122" s="6" t="s">
        <v>5985</v>
      </c>
      <c r="E6122" s="3">
        <v>4</v>
      </c>
    </row>
    <row r="6123" spans="1:5" ht="18.75">
      <c r="A6123" s="38">
        <v>6121</v>
      </c>
      <c r="B6123" s="38"/>
      <c r="C6123" s="38" t="s">
        <v>17971</v>
      </c>
      <c r="D6123" s="6" t="s">
        <v>5986</v>
      </c>
      <c r="E6123" s="3">
        <v>4</v>
      </c>
    </row>
    <row r="6124" spans="1:5" ht="33">
      <c r="A6124" s="38">
        <v>6122</v>
      </c>
      <c r="B6124" s="38"/>
      <c r="C6124" s="38" t="s">
        <v>17972</v>
      </c>
      <c r="D6124" s="6" t="s">
        <v>5987</v>
      </c>
      <c r="E6124" s="3">
        <v>4</v>
      </c>
    </row>
    <row r="6125" spans="1:5" ht="18.75">
      <c r="A6125" s="38">
        <v>6123</v>
      </c>
      <c r="B6125" s="38"/>
      <c r="C6125" s="38" t="s">
        <v>17973</v>
      </c>
      <c r="D6125" s="6" t="s">
        <v>5988</v>
      </c>
      <c r="E6125" s="3">
        <v>4</v>
      </c>
    </row>
    <row r="6126" spans="1:5" ht="18.75">
      <c r="A6126" s="38">
        <v>6124</v>
      </c>
      <c r="B6126" s="38"/>
      <c r="C6126" s="38" t="s">
        <v>17974</v>
      </c>
      <c r="D6126" s="6" t="s">
        <v>5989</v>
      </c>
      <c r="E6126" s="3">
        <v>4</v>
      </c>
    </row>
    <row r="6127" spans="1:5" ht="18.75">
      <c r="A6127" s="38">
        <v>6125</v>
      </c>
      <c r="B6127" s="38"/>
      <c r="C6127" s="38" t="s">
        <v>17975</v>
      </c>
      <c r="D6127" s="6" t="s">
        <v>5990</v>
      </c>
      <c r="E6127" s="3">
        <v>4</v>
      </c>
    </row>
    <row r="6128" spans="1:5" ht="33">
      <c r="A6128" s="38">
        <v>6126</v>
      </c>
      <c r="B6128" s="38"/>
      <c r="C6128" s="38" t="s">
        <v>17976</v>
      </c>
      <c r="D6128" s="6" t="s">
        <v>5991</v>
      </c>
      <c r="E6128" s="3">
        <v>4</v>
      </c>
    </row>
    <row r="6129" spans="1:5" ht="33">
      <c r="A6129" s="38">
        <v>6127</v>
      </c>
      <c r="B6129" s="38"/>
      <c r="C6129" s="38" t="s">
        <v>17977</v>
      </c>
      <c r="D6129" s="6" t="s">
        <v>5992</v>
      </c>
      <c r="E6129" s="3">
        <v>4</v>
      </c>
    </row>
    <row r="6130" spans="1:5" ht="18.75">
      <c r="A6130" s="38">
        <v>6128</v>
      </c>
      <c r="B6130" s="38"/>
      <c r="C6130" s="38" t="s">
        <v>17978</v>
      </c>
      <c r="D6130" s="6" t="s">
        <v>5993</v>
      </c>
      <c r="E6130" s="3">
        <v>4</v>
      </c>
    </row>
    <row r="6131" spans="1:5" ht="18.75">
      <c r="A6131" s="38">
        <v>6129</v>
      </c>
      <c r="B6131" s="38"/>
      <c r="C6131" s="38" t="s">
        <v>17979</v>
      </c>
      <c r="D6131" s="6" t="s">
        <v>5994</v>
      </c>
      <c r="E6131" s="3">
        <v>4</v>
      </c>
    </row>
    <row r="6132" spans="1:5" ht="18.75">
      <c r="A6132" s="38">
        <v>6130</v>
      </c>
      <c r="B6132" s="38"/>
      <c r="C6132" s="38" t="s">
        <v>17980</v>
      </c>
      <c r="D6132" s="6" t="s">
        <v>5995</v>
      </c>
      <c r="E6132" s="3">
        <v>4</v>
      </c>
    </row>
    <row r="6133" spans="1:5" ht="18.75">
      <c r="A6133" s="38">
        <v>6131</v>
      </c>
      <c r="B6133" s="38"/>
      <c r="C6133" s="38" t="s">
        <v>17981</v>
      </c>
      <c r="D6133" s="6" t="s">
        <v>5996</v>
      </c>
      <c r="E6133" s="3">
        <v>4</v>
      </c>
    </row>
    <row r="6134" spans="1:5" ht="33">
      <c r="A6134" s="38">
        <v>6132</v>
      </c>
      <c r="B6134" s="38"/>
      <c r="C6134" s="38" t="s">
        <v>17982</v>
      </c>
      <c r="D6134" s="6" t="s">
        <v>5997</v>
      </c>
      <c r="E6134" s="3">
        <v>4</v>
      </c>
    </row>
    <row r="6135" spans="1:5" ht="18.75">
      <c r="A6135" s="38">
        <v>6133</v>
      </c>
      <c r="B6135" s="38"/>
      <c r="C6135" s="38" t="s">
        <v>17983</v>
      </c>
      <c r="D6135" s="6" t="s">
        <v>5998</v>
      </c>
      <c r="E6135" s="3">
        <v>4</v>
      </c>
    </row>
    <row r="6136" spans="1:5" ht="18.75">
      <c r="A6136" s="38">
        <v>6134</v>
      </c>
      <c r="B6136" s="38"/>
      <c r="C6136" s="38" t="s">
        <v>17984</v>
      </c>
      <c r="D6136" s="6" t="s">
        <v>5999</v>
      </c>
      <c r="E6136" s="3">
        <v>4</v>
      </c>
    </row>
    <row r="6137" spans="1:5" ht="18.75">
      <c r="A6137" s="38">
        <v>6135</v>
      </c>
      <c r="B6137" s="38"/>
      <c r="C6137" s="38" t="s">
        <v>17985</v>
      </c>
      <c r="D6137" s="6" t="s">
        <v>6000</v>
      </c>
      <c r="E6137" s="3">
        <v>4</v>
      </c>
    </row>
    <row r="6138" spans="1:5" ht="18.75">
      <c r="A6138" s="38">
        <v>6136</v>
      </c>
      <c r="B6138" s="38"/>
      <c r="C6138" s="38" t="s">
        <v>17986</v>
      </c>
      <c r="D6138" s="6" t="s">
        <v>6001</v>
      </c>
      <c r="E6138" s="3">
        <v>4</v>
      </c>
    </row>
    <row r="6139" spans="1:5" ht="18.75">
      <c r="A6139" s="38">
        <v>6137</v>
      </c>
      <c r="B6139" s="38"/>
      <c r="C6139" s="38" t="s">
        <v>17987</v>
      </c>
      <c r="D6139" s="6" t="s">
        <v>6002</v>
      </c>
      <c r="E6139" s="3">
        <v>4</v>
      </c>
    </row>
    <row r="6140" spans="1:5" ht="18.75">
      <c r="A6140" s="38">
        <v>6138</v>
      </c>
      <c r="B6140" s="38"/>
      <c r="C6140" s="38" t="s">
        <v>17988</v>
      </c>
      <c r="D6140" s="6" t="s">
        <v>6003</v>
      </c>
      <c r="E6140" s="3">
        <v>4</v>
      </c>
    </row>
    <row r="6141" spans="1:5" ht="18.75">
      <c r="A6141" s="38">
        <v>6139</v>
      </c>
      <c r="B6141" s="38"/>
      <c r="C6141" s="38" t="s">
        <v>17989</v>
      </c>
      <c r="D6141" s="6" t="s">
        <v>6004</v>
      </c>
      <c r="E6141" s="3">
        <v>4</v>
      </c>
    </row>
    <row r="6142" spans="1:5" ht="18.75">
      <c r="A6142" s="38">
        <v>6140</v>
      </c>
      <c r="B6142" s="38"/>
      <c r="C6142" s="38" t="s">
        <v>17990</v>
      </c>
      <c r="D6142" s="6" t="s">
        <v>6005</v>
      </c>
      <c r="E6142" s="3">
        <v>4</v>
      </c>
    </row>
    <row r="6143" spans="1:5" ht="18.75">
      <c r="A6143" s="38">
        <v>6141</v>
      </c>
      <c r="B6143" s="38"/>
      <c r="C6143" s="38" t="s">
        <v>17991</v>
      </c>
      <c r="D6143" s="6" t="s">
        <v>6006</v>
      </c>
      <c r="E6143" s="3">
        <v>4</v>
      </c>
    </row>
    <row r="6144" spans="1:5" ht="18.75">
      <c r="A6144" s="38">
        <v>6142</v>
      </c>
      <c r="B6144" s="38"/>
      <c r="C6144" s="38" t="s">
        <v>17992</v>
      </c>
      <c r="D6144" s="6" t="s">
        <v>6007</v>
      </c>
      <c r="E6144" s="3">
        <v>4</v>
      </c>
    </row>
    <row r="6145" spans="1:5" ht="18.75">
      <c r="A6145" s="38">
        <v>6143</v>
      </c>
      <c r="B6145" s="38"/>
      <c r="C6145" s="38" t="s">
        <v>17993</v>
      </c>
      <c r="D6145" s="6" t="s">
        <v>6008</v>
      </c>
      <c r="E6145" s="3">
        <v>4</v>
      </c>
    </row>
    <row r="6146" spans="1:5" ht="18.75">
      <c r="A6146" s="38">
        <v>6144</v>
      </c>
      <c r="B6146" s="38"/>
      <c r="C6146" s="38" t="s">
        <v>17994</v>
      </c>
      <c r="D6146" s="6" t="s">
        <v>6009</v>
      </c>
      <c r="E6146" s="3">
        <v>4</v>
      </c>
    </row>
    <row r="6147" spans="1:5" ht="18.75">
      <c r="A6147" s="38">
        <v>6145</v>
      </c>
      <c r="B6147" s="38"/>
      <c r="C6147" s="38" t="s">
        <v>17995</v>
      </c>
      <c r="D6147" s="6" t="s">
        <v>6010</v>
      </c>
      <c r="E6147" s="3">
        <v>4</v>
      </c>
    </row>
    <row r="6148" spans="1:5" ht="18.75">
      <c r="A6148" s="38">
        <v>6146</v>
      </c>
      <c r="B6148" s="38"/>
      <c r="C6148" s="38" t="s">
        <v>17996</v>
      </c>
      <c r="D6148" s="6" t="s">
        <v>6011</v>
      </c>
      <c r="E6148" s="3">
        <v>4</v>
      </c>
    </row>
    <row r="6149" spans="1:5" ht="18.75">
      <c r="A6149" s="38">
        <v>6147</v>
      </c>
      <c r="B6149" s="38"/>
      <c r="C6149" s="38" t="s">
        <v>17997</v>
      </c>
      <c r="D6149" s="6" t="s">
        <v>6012</v>
      </c>
      <c r="E6149" s="3">
        <v>4</v>
      </c>
    </row>
    <row r="6150" spans="1:5" ht="33">
      <c r="A6150" s="38">
        <v>6148</v>
      </c>
      <c r="B6150" s="38"/>
      <c r="C6150" s="38" t="s">
        <v>17998</v>
      </c>
      <c r="D6150" s="6" t="s">
        <v>6013</v>
      </c>
      <c r="E6150" s="3">
        <v>4</v>
      </c>
    </row>
    <row r="6151" spans="1:5" ht="18.75">
      <c r="A6151" s="38">
        <v>6149</v>
      </c>
      <c r="B6151" s="38"/>
      <c r="C6151" s="38" t="s">
        <v>17999</v>
      </c>
      <c r="D6151" s="6" t="s">
        <v>6014</v>
      </c>
      <c r="E6151" s="3">
        <v>4</v>
      </c>
    </row>
    <row r="6152" spans="1:5" ht="18.75">
      <c r="A6152" s="38">
        <v>6150</v>
      </c>
      <c r="B6152" s="38"/>
      <c r="C6152" s="38" t="s">
        <v>18000</v>
      </c>
      <c r="D6152" s="6" t="s">
        <v>6015</v>
      </c>
      <c r="E6152" s="3">
        <v>4</v>
      </c>
    </row>
    <row r="6153" spans="1:5" ht="18.75">
      <c r="A6153" s="38">
        <v>6151</v>
      </c>
      <c r="B6153" s="38"/>
      <c r="C6153" s="38" t="s">
        <v>18001</v>
      </c>
      <c r="D6153" s="6" t="s">
        <v>6016</v>
      </c>
      <c r="E6153" s="3">
        <v>4</v>
      </c>
    </row>
    <row r="6154" spans="1:5" ht="18.75">
      <c r="A6154" s="38">
        <v>6152</v>
      </c>
      <c r="B6154" s="38"/>
      <c r="C6154" s="38" t="s">
        <v>18002</v>
      </c>
      <c r="D6154" s="6" t="s">
        <v>6017</v>
      </c>
      <c r="E6154" s="3">
        <v>4</v>
      </c>
    </row>
    <row r="6155" spans="1:5" ht="18.75">
      <c r="A6155" s="38">
        <v>6153</v>
      </c>
      <c r="B6155" s="38"/>
      <c r="C6155" s="38" t="s">
        <v>18003</v>
      </c>
      <c r="D6155" s="6" t="s">
        <v>6018</v>
      </c>
      <c r="E6155" s="3">
        <v>4</v>
      </c>
    </row>
    <row r="6156" spans="1:5" ht="18.75">
      <c r="A6156" s="38">
        <v>6154</v>
      </c>
      <c r="B6156" s="38"/>
      <c r="C6156" s="38" t="s">
        <v>18004</v>
      </c>
      <c r="D6156" s="6" t="s">
        <v>6019</v>
      </c>
      <c r="E6156" s="3">
        <v>4</v>
      </c>
    </row>
    <row r="6157" spans="1:5" ht="18.75">
      <c r="A6157" s="38">
        <v>6155</v>
      </c>
      <c r="B6157" s="38"/>
      <c r="C6157" s="38" t="s">
        <v>18005</v>
      </c>
      <c r="D6157" s="6" t="s">
        <v>6020</v>
      </c>
      <c r="E6157" s="3">
        <v>4</v>
      </c>
    </row>
    <row r="6158" spans="1:5" ht="18.75">
      <c r="A6158" s="38">
        <v>6156</v>
      </c>
      <c r="B6158" s="38"/>
      <c r="C6158" s="38" t="s">
        <v>18006</v>
      </c>
      <c r="D6158" s="6" t="s">
        <v>6021</v>
      </c>
      <c r="E6158" s="3">
        <v>4</v>
      </c>
    </row>
    <row r="6159" spans="1:5" ht="33">
      <c r="A6159" s="38">
        <v>6157</v>
      </c>
      <c r="B6159" s="38"/>
      <c r="C6159" s="38" t="s">
        <v>18007</v>
      </c>
      <c r="D6159" s="6" t="s">
        <v>6022</v>
      </c>
      <c r="E6159" s="3">
        <v>4</v>
      </c>
    </row>
    <row r="6160" spans="1:5" ht="33">
      <c r="A6160" s="38">
        <v>6158</v>
      </c>
      <c r="B6160" s="38"/>
      <c r="C6160" s="38" t="s">
        <v>18008</v>
      </c>
      <c r="D6160" s="6" t="s">
        <v>6023</v>
      </c>
      <c r="E6160" s="3">
        <v>4</v>
      </c>
    </row>
    <row r="6161" spans="1:5" ht="18.75">
      <c r="A6161" s="38">
        <v>6159</v>
      </c>
      <c r="B6161" s="38"/>
      <c r="C6161" s="38" t="s">
        <v>18009</v>
      </c>
      <c r="D6161" s="6" t="s">
        <v>6024</v>
      </c>
      <c r="E6161" s="3">
        <v>4</v>
      </c>
    </row>
    <row r="6162" spans="1:5" ht="33">
      <c r="A6162" s="38">
        <v>6160</v>
      </c>
      <c r="B6162" s="38"/>
      <c r="C6162" s="38" t="s">
        <v>18010</v>
      </c>
      <c r="D6162" s="6" t="s">
        <v>6025</v>
      </c>
      <c r="E6162" s="3">
        <v>4</v>
      </c>
    </row>
    <row r="6163" spans="1:5" ht="18.75">
      <c r="A6163" s="38">
        <v>6161</v>
      </c>
      <c r="B6163" s="38"/>
      <c r="C6163" s="38" t="s">
        <v>18011</v>
      </c>
      <c r="D6163" s="6" t="s">
        <v>6026</v>
      </c>
      <c r="E6163" s="3">
        <v>4</v>
      </c>
    </row>
    <row r="6164" spans="1:5" ht="18.75">
      <c r="A6164" s="38">
        <v>6162</v>
      </c>
      <c r="B6164" s="38"/>
      <c r="C6164" s="38" t="s">
        <v>18012</v>
      </c>
      <c r="D6164" s="6" t="s">
        <v>6027</v>
      </c>
      <c r="E6164" s="3">
        <v>4</v>
      </c>
    </row>
    <row r="6165" spans="1:5" ht="33">
      <c r="A6165" s="38">
        <v>6163</v>
      </c>
      <c r="B6165" s="38"/>
      <c r="C6165" s="38" t="s">
        <v>18013</v>
      </c>
      <c r="D6165" s="6" t="s">
        <v>6028</v>
      </c>
      <c r="E6165" s="3">
        <v>4</v>
      </c>
    </row>
    <row r="6166" spans="1:5" ht="33">
      <c r="A6166" s="38">
        <v>6164</v>
      </c>
      <c r="B6166" s="38"/>
      <c r="C6166" s="38" t="s">
        <v>18014</v>
      </c>
      <c r="D6166" s="6" t="s">
        <v>6029</v>
      </c>
      <c r="E6166" s="3">
        <v>4</v>
      </c>
    </row>
    <row r="6167" spans="1:5" ht="18.75">
      <c r="A6167" s="38">
        <v>6165</v>
      </c>
      <c r="B6167" s="38"/>
      <c r="C6167" s="38" t="s">
        <v>18015</v>
      </c>
      <c r="D6167" s="6" t="s">
        <v>6030</v>
      </c>
      <c r="E6167" s="3">
        <v>4</v>
      </c>
    </row>
    <row r="6168" spans="1:5" ht="18.75">
      <c r="A6168" s="38">
        <v>6166</v>
      </c>
      <c r="B6168" s="38"/>
      <c r="C6168" s="38" t="s">
        <v>18016</v>
      </c>
      <c r="D6168" s="6" t="s">
        <v>6031</v>
      </c>
      <c r="E6168" s="3">
        <v>4</v>
      </c>
    </row>
    <row r="6169" spans="1:5" ht="18.75">
      <c r="A6169" s="38">
        <v>6167</v>
      </c>
      <c r="B6169" s="38"/>
      <c r="C6169" s="38" t="s">
        <v>18017</v>
      </c>
      <c r="D6169" s="6" t="s">
        <v>6032</v>
      </c>
      <c r="E6169" s="3">
        <v>4</v>
      </c>
    </row>
    <row r="6170" spans="1:5" ht="33">
      <c r="A6170" s="38">
        <v>6168</v>
      </c>
      <c r="B6170" s="38"/>
      <c r="C6170" s="38" t="s">
        <v>18018</v>
      </c>
      <c r="D6170" s="6" t="s">
        <v>6033</v>
      </c>
      <c r="E6170" s="3">
        <v>4</v>
      </c>
    </row>
    <row r="6171" spans="1:5" ht="18.75">
      <c r="A6171" s="38">
        <v>6169</v>
      </c>
      <c r="B6171" s="38"/>
      <c r="C6171" s="38" t="s">
        <v>18019</v>
      </c>
      <c r="D6171" s="6" t="s">
        <v>6034</v>
      </c>
      <c r="E6171" s="3">
        <v>4</v>
      </c>
    </row>
    <row r="6172" spans="1:5" ht="18.75">
      <c r="A6172" s="38">
        <v>6170</v>
      </c>
      <c r="B6172" s="38"/>
      <c r="C6172" s="38" t="s">
        <v>18020</v>
      </c>
      <c r="D6172" s="6" t="s">
        <v>6035</v>
      </c>
      <c r="E6172" s="3">
        <v>4</v>
      </c>
    </row>
    <row r="6173" spans="1:5" ht="18.75">
      <c r="A6173" s="38">
        <v>6171</v>
      </c>
      <c r="B6173" s="38"/>
      <c r="C6173" s="38" t="s">
        <v>18021</v>
      </c>
      <c r="D6173" s="6" t="s">
        <v>6036</v>
      </c>
      <c r="E6173" s="3">
        <v>4</v>
      </c>
    </row>
    <row r="6174" spans="1:5" ht="18.75">
      <c r="A6174" s="38">
        <v>6172</v>
      </c>
      <c r="B6174" s="38"/>
      <c r="C6174" s="38" t="s">
        <v>18022</v>
      </c>
      <c r="D6174" s="6" t="s">
        <v>6037</v>
      </c>
      <c r="E6174" s="3">
        <v>4</v>
      </c>
    </row>
    <row r="6175" spans="1:5" ht="18.75">
      <c r="A6175" s="38">
        <v>6173</v>
      </c>
      <c r="B6175" s="38"/>
      <c r="C6175" s="38" t="s">
        <v>18023</v>
      </c>
      <c r="D6175" s="6" t="s">
        <v>6038</v>
      </c>
      <c r="E6175" s="3">
        <v>4</v>
      </c>
    </row>
    <row r="6176" spans="1:5" ht="33">
      <c r="A6176" s="38">
        <v>6174</v>
      </c>
      <c r="B6176" s="38"/>
      <c r="C6176" s="38" t="s">
        <v>18024</v>
      </c>
      <c r="D6176" s="6" t="s">
        <v>6039</v>
      </c>
      <c r="E6176" s="3">
        <v>4</v>
      </c>
    </row>
    <row r="6177" spans="1:5" ht="18.75">
      <c r="A6177" s="38">
        <v>6175</v>
      </c>
      <c r="B6177" s="38"/>
      <c r="C6177" s="38" t="s">
        <v>18025</v>
      </c>
      <c r="D6177" s="6" t="s">
        <v>6040</v>
      </c>
      <c r="E6177" s="3">
        <v>4</v>
      </c>
    </row>
    <row r="6178" spans="1:5" ht="18.75">
      <c r="A6178" s="38">
        <v>6176</v>
      </c>
      <c r="B6178" s="38"/>
      <c r="C6178" s="38" t="s">
        <v>18026</v>
      </c>
      <c r="D6178" s="6" t="s">
        <v>6041</v>
      </c>
      <c r="E6178" s="3">
        <v>4</v>
      </c>
    </row>
    <row r="6179" spans="1:5" ht="18.75">
      <c r="A6179" s="38">
        <v>6177</v>
      </c>
      <c r="B6179" s="38"/>
      <c r="C6179" s="38" t="s">
        <v>18027</v>
      </c>
      <c r="D6179" s="6" t="s">
        <v>6042</v>
      </c>
      <c r="E6179" s="3">
        <v>4</v>
      </c>
    </row>
    <row r="6180" spans="1:5" ht="18.75">
      <c r="A6180" s="38">
        <v>6178</v>
      </c>
      <c r="B6180" s="38"/>
      <c r="C6180" s="38" t="s">
        <v>18028</v>
      </c>
      <c r="D6180" s="6" t="s">
        <v>6043</v>
      </c>
      <c r="E6180" s="3">
        <v>4</v>
      </c>
    </row>
    <row r="6181" spans="1:5" ht="18.75">
      <c r="A6181" s="38">
        <v>6179</v>
      </c>
      <c r="B6181" s="38"/>
      <c r="C6181" s="38" t="s">
        <v>18029</v>
      </c>
      <c r="D6181" s="6" t="s">
        <v>6044</v>
      </c>
      <c r="E6181" s="3">
        <v>4</v>
      </c>
    </row>
    <row r="6182" spans="1:5" ht="18.75">
      <c r="A6182" s="38">
        <v>6180</v>
      </c>
      <c r="B6182" s="38"/>
      <c r="C6182" s="38" t="s">
        <v>18030</v>
      </c>
      <c r="D6182" s="6" t="s">
        <v>6045</v>
      </c>
      <c r="E6182" s="3">
        <v>4</v>
      </c>
    </row>
    <row r="6183" spans="1:5" ht="18.75">
      <c r="A6183" s="38">
        <v>6181</v>
      </c>
      <c r="B6183" s="38"/>
      <c r="C6183" s="38" t="s">
        <v>18031</v>
      </c>
      <c r="D6183" s="6" t="s">
        <v>6046</v>
      </c>
      <c r="E6183" s="3">
        <v>4</v>
      </c>
    </row>
    <row r="6184" spans="1:5" ht="18.75">
      <c r="A6184" s="38">
        <v>6182</v>
      </c>
      <c r="B6184" s="38"/>
      <c r="C6184" s="38" t="s">
        <v>18032</v>
      </c>
      <c r="D6184" s="6" t="s">
        <v>6047</v>
      </c>
      <c r="E6184" s="3">
        <v>4</v>
      </c>
    </row>
    <row r="6185" spans="1:5" ht="18.75">
      <c r="A6185" s="38">
        <v>6183</v>
      </c>
      <c r="B6185" s="38"/>
      <c r="C6185" s="38" t="s">
        <v>18033</v>
      </c>
      <c r="D6185" s="6" t="s">
        <v>6048</v>
      </c>
      <c r="E6185" s="3">
        <v>4</v>
      </c>
    </row>
    <row r="6186" spans="1:5" ht="18.75">
      <c r="A6186" s="38">
        <v>6184</v>
      </c>
      <c r="B6186" s="38"/>
      <c r="C6186" s="38" t="s">
        <v>18034</v>
      </c>
      <c r="D6186" s="6" t="s">
        <v>6049</v>
      </c>
      <c r="E6186" s="3">
        <v>4</v>
      </c>
    </row>
    <row r="6187" spans="1:5" ht="33">
      <c r="A6187" s="38">
        <v>6185</v>
      </c>
      <c r="B6187" s="38"/>
      <c r="C6187" s="38" t="s">
        <v>18035</v>
      </c>
      <c r="D6187" s="6" t="s">
        <v>6050</v>
      </c>
      <c r="E6187" s="3">
        <v>4</v>
      </c>
    </row>
    <row r="6188" spans="1:5" ht="33">
      <c r="A6188" s="38">
        <v>6186</v>
      </c>
      <c r="B6188" s="38"/>
      <c r="C6188" s="38" t="s">
        <v>18036</v>
      </c>
      <c r="D6188" s="6" t="s">
        <v>6051</v>
      </c>
      <c r="E6188" s="3">
        <v>4</v>
      </c>
    </row>
    <row r="6189" spans="1:5" ht="18.75">
      <c r="A6189" s="38">
        <v>6187</v>
      </c>
      <c r="B6189" s="38"/>
      <c r="C6189" s="38" t="s">
        <v>18037</v>
      </c>
      <c r="D6189" s="6" t="s">
        <v>6052</v>
      </c>
      <c r="E6189" s="3">
        <v>4</v>
      </c>
    </row>
    <row r="6190" spans="1:5" ht="18.75">
      <c r="A6190" s="38">
        <v>6188</v>
      </c>
      <c r="B6190" s="38"/>
      <c r="C6190" s="38" t="s">
        <v>18038</v>
      </c>
      <c r="D6190" s="6" t="s">
        <v>6053</v>
      </c>
      <c r="E6190" s="3">
        <v>4</v>
      </c>
    </row>
    <row r="6191" spans="1:5" ht="18.75">
      <c r="A6191" s="38">
        <v>6189</v>
      </c>
      <c r="B6191" s="38"/>
      <c r="C6191" s="38" t="s">
        <v>18039</v>
      </c>
      <c r="D6191" s="6" t="s">
        <v>6054</v>
      </c>
      <c r="E6191" s="3">
        <v>4</v>
      </c>
    </row>
    <row r="6192" spans="1:5" ht="49.5">
      <c r="A6192" s="38">
        <v>6190</v>
      </c>
      <c r="B6192" s="38"/>
      <c r="C6192" s="38" t="s">
        <v>18040</v>
      </c>
      <c r="D6192" s="6" t="s">
        <v>6055</v>
      </c>
      <c r="E6192" s="3">
        <v>4</v>
      </c>
    </row>
    <row r="6193" spans="1:5" ht="18.75">
      <c r="A6193" s="38">
        <v>6191</v>
      </c>
      <c r="B6193" s="38"/>
      <c r="C6193" s="38" t="s">
        <v>18041</v>
      </c>
      <c r="D6193" s="6" t="s">
        <v>6056</v>
      </c>
      <c r="E6193" s="3">
        <v>4</v>
      </c>
    </row>
    <row r="6194" spans="1:5" ht="33">
      <c r="A6194" s="38">
        <v>6192</v>
      </c>
      <c r="B6194" s="38"/>
      <c r="C6194" s="38" t="s">
        <v>18042</v>
      </c>
      <c r="D6194" s="6" t="s">
        <v>6057</v>
      </c>
      <c r="E6194" s="3">
        <v>4</v>
      </c>
    </row>
    <row r="6195" spans="1:5" ht="33">
      <c r="A6195" s="38">
        <v>6193</v>
      </c>
      <c r="B6195" s="38"/>
      <c r="C6195" s="38" t="s">
        <v>18043</v>
      </c>
      <c r="D6195" s="6" t="s">
        <v>6058</v>
      </c>
      <c r="E6195" s="3">
        <v>4</v>
      </c>
    </row>
    <row r="6196" spans="1:5" ht="33">
      <c r="A6196" s="38">
        <v>6194</v>
      </c>
      <c r="B6196" s="38"/>
      <c r="C6196" s="38" t="s">
        <v>18044</v>
      </c>
      <c r="D6196" s="6" t="s">
        <v>6059</v>
      </c>
      <c r="E6196" s="3">
        <v>4</v>
      </c>
    </row>
    <row r="6197" spans="1:5" ht="18.75">
      <c r="A6197" s="38">
        <v>6195</v>
      </c>
      <c r="B6197" s="38"/>
      <c r="C6197" s="38" t="s">
        <v>18045</v>
      </c>
      <c r="D6197" s="6" t="s">
        <v>6060</v>
      </c>
      <c r="E6197" s="3">
        <v>4</v>
      </c>
    </row>
    <row r="6198" spans="1:5" ht="18.75">
      <c r="A6198" s="38">
        <v>6196</v>
      </c>
      <c r="B6198" s="38"/>
      <c r="C6198" s="38" t="s">
        <v>18046</v>
      </c>
      <c r="D6198" s="6" t="s">
        <v>6061</v>
      </c>
      <c r="E6198" s="3">
        <v>4</v>
      </c>
    </row>
    <row r="6199" spans="1:5" ht="33">
      <c r="A6199" s="38">
        <v>6197</v>
      </c>
      <c r="B6199" s="38"/>
      <c r="C6199" s="38" t="s">
        <v>18047</v>
      </c>
      <c r="D6199" s="6" t="s">
        <v>6062</v>
      </c>
      <c r="E6199" s="3">
        <v>4</v>
      </c>
    </row>
    <row r="6200" spans="1:5" ht="33">
      <c r="A6200" s="38">
        <v>6198</v>
      </c>
      <c r="B6200" s="38"/>
      <c r="C6200" s="38" t="s">
        <v>18048</v>
      </c>
      <c r="D6200" s="6" t="s">
        <v>6063</v>
      </c>
      <c r="E6200" s="3">
        <v>4</v>
      </c>
    </row>
    <row r="6201" spans="1:5" ht="18.75">
      <c r="A6201" s="38">
        <v>6199</v>
      </c>
      <c r="B6201" s="38"/>
      <c r="C6201" s="38" t="s">
        <v>18049</v>
      </c>
      <c r="D6201" s="6" t="s">
        <v>6064</v>
      </c>
      <c r="E6201" s="3">
        <v>4</v>
      </c>
    </row>
    <row r="6202" spans="1:5" ht="33">
      <c r="A6202" s="38">
        <v>6200</v>
      </c>
      <c r="B6202" s="38"/>
      <c r="C6202" s="38" t="s">
        <v>18050</v>
      </c>
      <c r="D6202" s="6" t="s">
        <v>6065</v>
      </c>
      <c r="E6202" s="3">
        <v>4</v>
      </c>
    </row>
    <row r="6203" spans="1:5" ht="33">
      <c r="A6203" s="38">
        <v>6201</v>
      </c>
      <c r="B6203" s="38"/>
      <c r="C6203" s="38" t="s">
        <v>18051</v>
      </c>
      <c r="D6203" s="6" t="s">
        <v>6066</v>
      </c>
      <c r="E6203" s="3">
        <v>4</v>
      </c>
    </row>
    <row r="6204" spans="1:5" ht="33">
      <c r="A6204" s="38">
        <v>6202</v>
      </c>
      <c r="B6204" s="38"/>
      <c r="C6204" s="38" t="s">
        <v>18052</v>
      </c>
      <c r="D6204" s="6" t="s">
        <v>6067</v>
      </c>
      <c r="E6204" s="3">
        <v>4</v>
      </c>
    </row>
    <row r="6205" spans="1:5" ht="33">
      <c r="A6205" s="38">
        <v>6203</v>
      </c>
      <c r="B6205" s="38"/>
      <c r="C6205" s="38" t="s">
        <v>18053</v>
      </c>
      <c r="D6205" s="6" t="s">
        <v>6068</v>
      </c>
      <c r="E6205" s="3">
        <v>4</v>
      </c>
    </row>
    <row r="6206" spans="1:5" ht="33">
      <c r="A6206" s="38">
        <v>6204</v>
      </c>
      <c r="B6206" s="38"/>
      <c r="C6206" s="38" t="s">
        <v>18054</v>
      </c>
      <c r="D6206" s="6" t="s">
        <v>6069</v>
      </c>
      <c r="E6206" s="3">
        <v>4</v>
      </c>
    </row>
    <row r="6207" spans="1:5" ht="33">
      <c r="A6207" s="38">
        <v>6205</v>
      </c>
      <c r="B6207" s="38"/>
      <c r="C6207" s="38" t="s">
        <v>18055</v>
      </c>
      <c r="D6207" s="6" t="s">
        <v>6070</v>
      </c>
      <c r="E6207" s="3">
        <v>4</v>
      </c>
    </row>
    <row r="6208" spans="1:5" ht="33">
      <c r="A6208" s="38">
        <v>6206</v>
      </c>
      <c r="B6208" s="38"/>
      <c r="C6208" s="38" t="s">
        <v>18056</v>
      </c>
      <c r="D6208" s="6" t="s">
        <v>6071</v>
      </c>
      <c r="E6208" s="3">
        <v>4</v>
      </c>
    </row>
    <row r="6209" spans="1:5" ht="18.75">
      <c r="A6209" s="38">
        <v>6207</v>
      </c>
      <c r="B6209" s="38"/>
      <c r="C6209" s="38" t="s">
        <v>18057</v>
      </c>
      <c r="D6209" s="6" t="s">
        <v>6072</v>
      </c>
      <c r="E6209" s="3">
        <v>4</v>
      </c>
    </row>
    <row r="6210" spans="1:5" ht="18.75">
      <c r="A6210" s="38">
        <v>6208</v>
      </c>
      <c r="B6210" s="38"/>
      <c r="C6210" s="38" t="s">
        <v>18058</v>
      </c>
      <c r="D6210" s="6" t="s">
        <v>6073</v>
      </c>
      <c r="E6210" s="3">
        <v>4</v>
      </c>
    </row>
    <row r="6211" spans="1:5" ht="18.75">
      <c r="A6211" s="38">
        <v>6209</v>
      </c>
      <c r="B6211" s="38"/>
      <c r="C6211" s="38" t="s">
        <v>18059</v>
      </c>
      <c r="D6211" s="6" t="s">
        <v>6074</v>
      </c>
      <c r="E6211" s="3">
        <v>4</v>
      </c>
    </row>
    <row r="6212" spans="1:5" ht="33">
      <c r="A6212" s="38">
        <v>6210</v>
      </c>
      <c r="B6212" s="38"/>
      <c r="C6212" s="38" t="s">
        <v>18060</v>
      </c>
      <c r="D6212" s="6" t="s">
        <v>6075</v>
      </c>
      <c r="E6212" s="3">
        <v>4</v>
      </c>
    </row>
    <row r="6213" spans="1:5" ht="33">
      <c r="A6213" s="38">
        <v>6211</v>
      </c>
      <c r="B6213" s="38"/>
      <c r="C6213" s="38" t="s">
        <v>18061</v>
      </c>
      <c r="D6213" s="6" t="s">
        <v>6076</v>
      </c>
      <c r="E6213" s="3">
        <v>8</v>
      </c>
    </row>
    <row r="6214" spans="1:5" ht="33">
      <c r="A6214" s="38">
        <v>6212</v>
      </c>
      <c r="B6214" s="38"/>
      <c r="C6214" s="38" t="s">
        <v>18062</v>
      </c>
      <c r="D6214" s="6" t="s">
        <v>6077</v>
      </c>
      <c r="E6214" s="3">
        <v>6</v>
      </c>
    </row>
    <row r="6215" spans="1:5" ht="33">
      <c r="A6215" s="38">
        <v>6213</v>
      </c>
      <c r="B6215" s="38"/>
      <c r="C6215" s="38" t="s">
        <v>18063</v>
      </c>
      <c r="D6215" s="6" t="s">
        <v>6078</v>
      </c>
      <c r="E6215" s="3">
        <v>6</v>
      </c>
    </row>
    <row r="6216" spans="1:5" ht="33">
      <c r="A6216" s="38">
        <v>6214</v>
      </c>
      <c r="B6216" s="38"/>
      <c r="C6216" s="38" t="s">
        <v>18064</v>
      </c>
      <c r="D6216" s="6" t="s">
        <v>6079</v>
      </c>
      <c r="E6216" s="3">
        <v>6</v>
      </c>
    </row>
    <row r="6217" spans="1:5" ht="33">
      <c r="A6217" s="38">
        <v>6215</v>
      </c>
      <c r="B6217" s="38"/>
      <c r="C6217" s="38" t="s">
        <v>18065</v>
      </c>
      <c r="D6217" s="6" t="s">
        <v>6080</v>
      </c>
      <c r="E6217" s="3">
        <v>6</v>
      </c>
    </row>
    <row r="6218" spans="1:5" ht="33">
      <c r="A6218" s="38">
        <v>6216</v>
      </c>
      <c r="B6218" s="38"/>
      <c r="C6218" s="38" t="s">
        <v>18066</v>
      </c>
      <c r="D6218" s="6" t="s">
        <v>6081</v>
      </c>
      <c r="E6218" s="3">
        <v>6</v>
      </c>
    </row>
    <row r="6219" spans="1:5" ht="18.75">
      <c r="A6219" s="38">
        <v>6217</v>
      </c>
      <c r="B6219" s="38"/>
      <c r="C6219" s="38" t="s">
        <v>18067</v>
      </c>
      <c r="D6219" s="6" t="s">
        <v>6082</v>
      </c>
      <c r="E6219" s="3">
        <v>6</v>
      </c>
    </row>
    <row r="6220" spans="1:5" ht="33">
      <c r="A6220" s="38">
        <v>6218</v>
      </c>
      <c r="B6220" s="38"/>
      <c r="C6220" s="38" t="s">
        <v>18068</v>
      </c>
      <c r="D6220" s="6" t="s">
        <v>6083</v>
      </c>
      <c r="E6220" s="3">
        <v>6</v>
      </c>
    </row>
    <row r="6221" spans="1:5" ht="33">
      <c r="A6221" s="38">
        <v>6219</v>
      </c>
      <c r="B6221" s="38"/>
      <c r="C6221" s="38" t="s">
        <v>18069</v>
      </c>
      <c r="D6221" s="6" t="s">
        <v>6084</v>
      </c>
      <c r="E6221" s="3">
        <v>6</v>
      </c>
    </row>
    <row r="6222" spans="1:5" ht="33">
      <c r="A6222" s="38">
        <v>6220</v>
      </c>
      <c r="B6222" s="38"/>
      <c r="C6222" s="38" t="s">
        <v>18070</v>
      </c>
      <c r="D6222" s="6" t="s">
        <v>6085</v>
      </c>
      <c r="E6222" s="3">
        <v>6</v>
      </c>
    </row>
    <row r="6223" spans="1:5" ht="33">
      <c r="A6223" s="38">
        <v>6221</v>
      </c>
      <c r="B6223" s="38"/>
      <c r="C6223" s="38" t="s">
        <v>18071</v>
      </c>
      <c r="D6223" s="6" t="s">
        <v>6086</v>
      </c>
      <c r="E6223" s="3">
        <v>6</v>
      </c>
    </row>
    <row r="6224" spans="1:5" ht="33">
      <c r="A6224" s="38">
        <v>6222</v>
      </c>
      <c r="B6224" s="38"/>
      <c r="C6224" s="38" t="s">
        <v>18072</v>
      </c>
      <c r="D6224" s="6" t="s">
        <v>6087</v>
      </c>
      <c r="E6224" s="3">
        <v>6</v>
      </c>
    </row>
    <row r="6225" spans="1:5" ht="33">
      <c r="A6225" s="38">
        <v>6223</v>
      </c>
      <c r="B6225" s="38"/>
      <c r="C6225" s="38" t="s">
        <v>18073</v>
      </c>
      <c r="D6225" s="6" t="s">
        <v>6088</v>
      </c>
      <c r="E6225" s="3">
        <v>6</v>
      </c>
    </row>
    <row r="6226" spans="1:5" ht="33">
      <c r="A6226" s="38">
        <v>6224</v>
      </c>
      <c r="B6226" s="38"/>
      <c r="C6226" s="38" t="s">
        <v>18074</v>
      </c>
      <c r="D6226" s="6" t="s">
        <v>6089</v>
      </c>
      <c r="E6226" s="3">
        <v>6</v>
      </c>
    </row>
    <row r="6227" spans="1:5" ht="33">
      <c r="A6227" s="38">
        <v>6225</v>
      </c>
      <c r="B6227" s="38"/>
      <c r="C6227" s="38" t="s">
        <v>18075</v>
      </c>
      <c r="D6227" s="6" t="s">
        <v>6090</v>
      </c>
      <c r="E6227" s="3">
        <v>6</v>
      </c>
    </row>
    <row r="6228" spans="1:5" ht="18.75">
      <c r="A6228" s="38">
        <v>6226</v>
      </c>
      <c r="B6228" s="38"/>
      <c r="C6228" s="38" t="s">
        <v>18076</v>
      </c>
      <c r="D6228" s="6" t="s">
        <v>6091</v>
      </c>
      <c r="E6228" s="3">
        <v>6</v>
      </c>
    </row>
    <row r="6229" spans="1:5" ht="18.75">
      <c r="A6229" s="38">
        <v>6227</v>
      </c>
      <c r="B6229" s="38"/>
      <c r="C6229" s="38" t="s">
        <v>18077</v>
      </c>
      <c r="D6229" s="6" t="s">
        <v>6092</v>
      </c>
      <c r="E6229" s="3">
        <v>6</v>
      </c>
    </row>
    <row r="6230" spans="1:5" ht="18.75">
      <c r="A6230" s="38">
        <v>6228</v>
      </c>
      <c r="B6230" s="38"/>
      <c r="C6230" s="38" t="s">
        <v>18078</v>
      </c>
      <c r="D6230" s="6" t="s">
        <v>6093</v>
      </c>
      <c r="E6230" s="3">
        <v>6</v>
      </c>
    </row>
    <row r="6231" spans="1:5" ht="18.75">
      <c r="A6231" s="38">
        <v>6229</v>
      </c>
      <c r="B6231" s="38"/>
      <c r="C6231" s="38" t="s">
        <v>18079</v>
      </c>
      <c r="D6231" s="6" t="s">
        <v>6094</v>
      </c>
      <c r="E6231" s="3">
        <v>6</v>
      </c>
    </row>
    <row r="6232" spans="1:5" ht="33">
      <c r="A6232" s="38">
        <v>6230</v>
      </c>
      <c r="B6232" s="38"/>
      <c r="C6232" s="38" t="s">
        <v>18080</v>
      </c>
      <c r="D6232" s="6" t="s">
        <v>6095</v>
      </c>
      <c r="E6232" s="3">
        <v>6</v>
      </c>
    </row>
    <row r="6233" spans="1:5" ht="33">
      <c r="A6233" s="38">
        <v>6231</v>
      </c>
      <c r="B6233" s="38"/>
      <c r="C6233" s="38" t="s">
        <v>18081</v>
      </c>
      <c r="D6233" s="6" t="s">
        <v>6096</v>
      </c>
      <c r="E6233" s="3">
        <v>6</v>
      </c>
    </row>
    <row r="6234" spans="1:5" ht="33">
      <c r="A6234" s="38">
        <v>6232</v>
      </c>
      <c r="B6234" s="38"/>
      <c r="C6234" s="38" t="s">
        <v>18082</v>
      </c>
      <c r="D6234" s="6" t="s">
        <v>6097</v>
      </c>
      <c r="E6234" s="3">
        <v>6</v>
      </c>
    </row>
    <row r="6235" spans="1:5" ht="33">
      <c r="A6235" s="38">
        <v>6233</v>
      </c>
      <c r="B6235" s="38"/>
      <c r="C6235" s="38" t="s">
        <v>18083</v>
      </c>
      <c r="D6235" s="6" t="s">
        <v>6098</v>
      </c>
      <c r="E6235" s="3">
        <v>6</v>
      </c>
    </row>
    <row r="6236" spans="1:5" ht="33">
      <c r="A6236" s="38">
        <v>6234</v>
      </c>
      <c r="B6236" s="38"/>
      <c r="C6236" s="38" t="s">
        <v>18084</v>
      </c>
      <c r="D6236" s="6" t="s">
        <v>6099</v>
      </c>
      <c r="E6236" s="3">
        <v>6</v>
      </c>
    </row>
    <row r="6237" spans="1:5" ht="18.75">
      <c r="A6237" s="38">
        <v>6235</v>
      </c>
      <c r="B6237" s="38"/>
      <c r="C6237" s="38" t="s">
        <v>18085</v>
      </c>
      <c r="D6237" s="6" t="s">
        <v>6100</v>
      </c>
      <c r="E6237" s="3">
        <v>6</v>
      </c>
    </row>
    <row r="6238" spans="1:5" ht="33">
      <c r="A6238" s="38">
        <v>6236</v>
      </c>
      <c r="B6238" s="38"/>
      <c r="C6238" s="38" t="s">
        <v>18086</v>
      </c>
      <c r="D6238" s="6" t="s">
        <v>6101</v>
      </c>
      <c r="E6238" s="3">
        <v>6</v>
      </c>
    </row>
    <row r="6239" spans="1:5" ht="18.75">
      <c r="A6239" s="38">
        <v>6237</v>
      </c>
      <c r="B6239" s="38"/>
      <c r="C6239" s="38" t="s">
        <v>18087</v>
      </c>
      <c r="D6239" s="6" t="s">
        <v>6102</v>
      </c>
      <c r="E6239" s="3">
        <v>6</v>
      </c>
    </row>
    <row r="6240" spans="1:5" ht="33">
      <c r="A6240" s="38">
        <v>6238</v>
      </c>
      <c r="B6240" s="38"/>
      <c r="C6240" s="38" t="s">
        <v>18088</v>
      </c>
      <c r="D6240" s="6" t="s">
        <v>6103</v>
      </c>
      <c r="E6240" s="3">
        <v>6</v>
      </c>
    </row>
    <row r="6241" spans="1:5" ht="33">
      <c r="A6241" s="38">
        <v>6239</v>
      </c>
      <c r="B6241" s="38"/>
      <c r="C6241" s="38" t="s">
        <v>18089</v>
      </c>
      <c r="D6241" s="6" t="s">
        <v>6104</v>
      </c>
      <c r="E6241" s="3">
        <v>6</v>
      </c>
    </row>
    <row r="6242" spans="1:5" ht="33">
      <c r="A6242" s="38">
        <v>6240</v>
      </c>
      <c r="B6242" s="38"/>
      <c r="C6242" s="38" t="s">
        <v>18090</v>
      </c>
      <c r="D6242" s="6" t="s">
        <v>6105</v>
      </c>
      <c r="E6242" s="3">
        <v>6</v>
      </c>
    </row>
    <row r="6243" spans="1:5" ht="18.75">
      <c r="A6243" s="38">
        <v>6241</v>
      </c>
      <c r="B6243" s="38"/>
      <c r="C6243" s="38" t="s">
        <v>18091</v>
      </c>
      <c r="D6243" s="6" t="s">
        <v>6106</v>
      </c>
      <c r="E6243" s="3">
        <v>6</v>
      </c>
    </row>
    <row r="6244" spans="1:5" ht="18.75">
      <c r="A6244" s="38">
        <v>6242</v>
      </c>
      <c r="B6244" s="38"/>
      <c r="C6244" s="38" t="s">
        <v>18092</v>
      </c>
      <c r="D6244" s="6" t="s">
        <v>6107</v>
      </c>
      <c r="E6244" s="3">
        <v>6</v>
      </c>
    </row>
    <row r="6245" spans="1:5" ht="18.75">
      <c r="A6245" s="38">
        <v>6243</v>
      </c>
      <c r="B6245" s="38"/>
      <c r="C6245" s="38" t="s">
        <v>18093</v>
      </c>
      <c r="D6245" s="6" t="s">
        <v>6108</v>
      </c>
      <c r="E6245" s="3">
        <v>6</v>
      </c>
    </row>
    <row r="6246" spans="1:5" ht="33">
      <c r="A6246" s="38">
        <v>6244</v>
      </c>
      <c r="B6246" s="38"/>
      <c r="C6246" s="38" t="s">
        <v>18094</v>
      </c>
      <c r="D6246" s="6" t="s">
        <v>6109</v>
      </c>
      <c r="E6246" s="3">
        <v>6</v>
      </c>
    </row>
    <row r="6247" spans="1:5" ht="18.75">
      <c r="A6247" s="38">
        <v>6245</v>
      </c>
      <c r="B6247" s="38"/>
      <c r="C6247" s="38" t="s">
        <v>18095</v>
      </c>
      <c r="D6247" s="6" t="s">
        <v>6110</v>
      </c>
      <c r="E6247" s="3">
        <v>6</v>
      </c>
    </row>
    <row r="6248" spans="1:5" ht="33">
      <c r="A6248" s="38">
        <v>6246</v>
      </c>
      <c r="B6248" s="38"/>
      <c r="C6248" s="38" t="s">
        <v>18096</v>
      </c>
      <c r="D6248" s="6" t="s">
        <v>6111</v>
      </c>
      <c r="E6248" s="3">
        <v>6</v>
      </c>
    </row>
    <row r="6249" spans="1:5" ht="18.75">
      <c r="A6249" s="38">
        <v>6247</v>
      </c>
      <c r="B6249" s="38"/>
      <c r="C6249" s="38" t="s">
        <v>18097</v>
      </c>
      <c r="D6249" s="6" t="s">
        <v>6112</v>
      </c>
      <c r="E6249" s="3">
        <v>6</v>
      </c>
    </row>
    <row r="6250" spans="1:5" ht="33">
      <c r="A6250" s="38">
        <v>6248</v>
      </c>
      <c r="B6250" s="38"/>
      <c r="C6250" s="38" t="s">
        <v>18098</v>
      </c>
      <c r="D6250" s="6" t="s">
        <v>6113</v>
      </c>
      <c r="E6250" s="3">
        <v>6</v>
      </c>
    </row>
    <row r="6251" spans="1:5" ht="33">
      <c r="A6251" s="38">
        <v>6249</v>
      </c>
      <c r="B6251" s="38"/>
      <c r="C6251" s="38" t="s">
        <v>18099</v>
      </c>
      <c r="D6251" s="6" t="s">
        <v>6114</v>
      </c>
      <c r="E6251" s="3">
        <v>6</v>
      </c>
    </row>
    <row r="6252" spans="1:5" ht="33">
      <c r="A6252" s="38">
        <v>6250</v>
      </c>
      <c r="B6252" s="38"/>
      <c r="C6252" s="38" t="s">
        <v>18100</v>
      </c>
      <c r="D6252" s="6" t="s">
        <v>6115</v>
      </c>
      <c r="E6252" s="3">
        <v>6</v>
      </c>
    </row>
    <row r="6253" spans="1:5" ht="33">
      <c r="A6253" s="38">
        <v>6251</v>
      </c>
      <c r="B6253" s="38"/>
      <c r="C6253" s="38" t="s">
        <v>18101</v>
      </c>
      <c r="D6253" s="6" t="s">
        <v>6116</v>
      </c>
      <c r="E6253" s="3">
        <v>6</v>
      </c>
    </row>
    <row r="6254" spans="1:5" ht="18.75">
      <c r="A6254" s="38">
        <v>6252</v>
      </c>
      <c r="B6254" s="38"/>
      <c r="C6254" s="38" t="s">
        <v>18102</v>
      </c>
      <c r="D6254" s="6" t="s">
        <v>6117</v>
      </c>
      <c r="E6254" s="3">
        <v>6</v>
      </c>
    </row>
    <row r="6255" spans="1:5" ht="18.75">
      <c r="A6255" s="38">
        <v>6253</v>
      </c>
      <c r="B6255" s="38"/>
      <c r="C6255" s="38" t="s">
        <v>18103</v>
      </c>
      <c r="D6255" s="6" t="s">
        <v>6118</v>
      </c>
      <c r="E6255" s="3">
        <v>6</v>
      </c>
    </row>
    <row r="6256" spans="1:5" ht="33">
      <c r="A6256" s="38">
        <v>6254</v>
      </c>
      <c r="B6256" s="38"/>
      <c r="C6256" s="38" t="s">
        <v>18104</v>
      </c>
      <c r="D6256" s="6" t="s">
        <v>6119</v>
      </c>
      <c r="E6256" s="3">
        <v>6</v>
      </c>
    </row>
    <row r="6257" spans="1:5" ht="18.75">
      <c r="A6257" s="38">
        <v>6255</v>
      </c>
      <c r="B6257" s="38"/>
      <c r="C6257" s="38" t="s">
        <v>18105</v>
      </c>
      <c r="D6257" s="6" t="s">
        <v>6120</v>
      </c>
      <c r="E6257" s="3">
        <v>6</v>
      </c>
    </row>
    <row r="6258" spans="1:5" ht="18.75">
      <c r="A6258" s="38">
        <v>6256</v>
      </c>
      <c r="B6258" s="38"/>
      <c r="C6258" s="38" t="s">
        <v>18106</v>
      </c>
      <c r="D6258" s="6" t="s">
        <v>6121</v>
      </c>
      <c r="E6258" s="3">
        <v>6</v>
      </c>
    </row>
    <row r="6259" spans="1:5" ht="18.75">
      <c r="A6259" s="38">
        <v>6257</v>
      </c>
      <c r="B6259" s="38"/>
      <c r="C6259" s="38" t="s">
        <v>18107</v>
      </c>
      <c r="D6259" s="6" t="s">
        <v>6122</v>
      </c>
      <c r="E6259" s="3">
        <v>6</v>
      </c>
    </row>
    <row r="6260" spans="1:5" ht="33">
      <c r="A6260" s="38">
        <v>6258</v>
      </c>
      <c r="B6260" s="38"/>
      <c r="C6260" s="38" t="s">
        <v>18108</v>
      </c>
      <c r="D6260" s="6" t="s">
        <v>6123</v>
      </c>
      <c r="E6260" s="3">
        <v>6</v>
      </c>
    </row>
    <row r="6261" spans="1:5" ht="18.75">
      <c r="A6261" s="38">
        <v>6259</v>
      </c>
      <c r="B6261" s="38"/>
      <c r="C6261" s="38" t="s">
        <v>18109</v>
      </c>
      <c r="D6261" s="6" t="s">
        <v>6124</v>
      </c>
      <c r="E6261" s="3">
        <v>6</v>
      </c>
    </row>
    <row r="6262" spans="1:5" ht="18.75">
      <c r="A6262" s="38">
        <v>6260</v>
      </c>
      <c r="B6262" s="38"/>
      <c r="C6262" s="38" t="s">
        <v>18110</v>
      </c>
      <c r="D6262" s="6" t="s">
        <v>6125</v>
      </c>
      <c r="E6262" s="3">
        <v>6</v>
      </c>
    </row>
    <row r="6263" spans="1:5" ht="33">
      <c r="A6263" s="38">
        <v>6261</v>
      </c>
      <c r="B6263" s="38"/>
      <c r="C6263" s="38" t="s">
        <v>18111</v>
      </c>
      <c r="D6263" s="6" t="s">
        <v>6126</v>
      </c>
      <c r="E6263" s="3">
        <v>6</v>
      </c>
    </row>
    <row r="6264" spans="1:5" ht="18.75">
      <c r="A6264" s="38">
        <v>6262</v>
      </c>
      <c r="B6264" s="38"/>
      <c r="C6264" s="38" t="s">
        <v>18112</v>
      </c>
      <c r="D6264" s="6" t="s">
        <v>6127</v>
      </c>
      <c r="E6264" s="3">
        <v>6</v>
      </c>
    </row>
    <row r="6265" spans="1:5" ht="49.5">
      <c r="A6265" s="38">
        <v>6263</v>
      </c>
      <c r="B6265" s="38"/>
      <c r="C6265" s="38" t="s">
        <v>18113</v>
      </c>
      <c r="D6265" s="6" t="s">
        <v>6128</v>
      </c>
      <c r="E6265" s="3">
        <v>6</v>
      </c>
    </row>
    <row r="6266" spans="1:5" ht="18.75">
      <c r="A6266" s="38">
        <v>6264</v>
      </c>
      <c r="B6266" s="38"/>
      <c r="C6266" s="38" t="s">
        <v>18114</v>
      </c>
      <c r="D6266" s="6" t="s">
        <v>6129</v>
      </c>
      <c r="E6266" s="3">
        <v>6</v>
      </c>
    </row>
    <row r="6267" spans="1:5" ht="18.75">
      <c r="A6267" s="38">
        <v>6265</v>
      </c>
      <c r="B6267" s="38"/>
      <c r="C6267" s="38" t="s">
        <v>18115</v>
      </c>
      <c r="D6267" s="6" t="s">
        <v>6130</v>
      </c>
      <c r="E6267" s="3">
        <v>6</v>
      </c>
    </row>
    <row r="6268" spans="1:5" ht="18.75">
      <c r="A6268" s="38">
        <v>6266</v>
      </c>
      <c r="B6268" s="38"/>
      <c r="C6268" s="38" t="s">
        <v>18116</v>
      </c>
      <c r="D6268" s="6" t="s">
        <v>6131</v>
      </c>
      <c r="E6268" s="3">
        <v>6</v>
      </c>
    </row>
    <row r="6269" spans="1:5" ht="18.75">
      <c r="A6269" s="38">
        <v>6267</v>
      </c>
      <c r="B6269" s="38"/>
      <c r="C6269" s="38" t="s">
        <v>18117</v>
      </c>
      <c r="D6269" s="6" t="s">
        <v>6132</v>
      </c>
      <c r="E6269" s="3">
        <v>6</v>
      </c>
    </row>
    <row r="6270" spans="1:5" ht="18.75">
      <c r="A6270" s="38">
        <v>6268</v>
      </c>
      <c r="B6270" s="38"/>
      <c r="C6270" s="38" t="s">
        <v>18118</v>
      </c>
      <c r="D6270" s="6" t="s">
        <v>6133</v>
      </c>
      <c r="E6270" s="3">
        <v>6</v>
      </c>
    </row>
    <row r="6271" spans="1:5" ht="18.75">
      <c r="A6271" s="38">
        <v>6269</v>
      </c>
      <c r="B6271" s="38"/>
      <c r="C6271" s="38" t="s">
        <v>18119</v>
      </c>
      <c r="D6271" s="6" t="s">
        <v>6134</v>
      </c>
      <c r="E6271" s="3">
        <v>6</v>
      </c>
    </row>
    <row r="6272" spans="1:5" ht="18.75">
      <c r="A6272" s="38">
        <v>6270</v>
      </c>
      <c r="B6272" s="38"/>
      <c r="C6272" s="38" t="s">
        <v>18120</v>
      </c>
      <c r="D6272" s="6" t="s">
        <v>6135</v>
      </c>
      <c r="E6272" s="3">
        <v>6</v>
      </c>
    </row>
    <row r="6273" spans="1:5" ht="18.75">
      <c r="A6273" s="38">
        <v>6271</v>
      </c>
      <c r="B6273" s="38"/>
      <c r="C6273" s="38" t="s">
        <v>18121</v>
      </c>
      <c r="D6273" s="6" t="s">
        <v>6136</v>
      </c>
      <c r="E6273" s="3">
        <v>6</v>
      </c>
    </row>
    <row r="6274" spans="1:5" ht="33">
      <c r="A6274" s="38">
        <v>6272</v>
      </c>
      <c r="B6274" s="38"/>
      <c r="C6274" s="38" t="s">
        <v>18122</v>
      </c>
      <c r="D6274" s="6" t="s">
        <v>6137</v>
      </c>
      <c r="E6274" s="3">
        <v>6</v>
      </c>
    </row>
    <row r="6275" spans="1:5" ht="33">
      <c r="A6275" s="38">
        <v>6273</v>
      </c>
      <c r="B6275" s="38"/>
      <c r="C6275" s="38" t="s">
        <v>18123</v>
      </c>
      <c r="D6275" s="6" t="s">
        <v>6138</v>
      </c>
      <c r="E6275" s="3">
        <v>6</v>
      </c>
    </row>
    <row r="6276" spans="1:5" ht="49.5">
      <c r="A6276" s="38">
        <v>6274</v>
      </c>
      <c r="B6276" s="38"/>
      <c r="C6276" s="38" t="s">
        <v>18113</v>
      </c>
      <c r="D6276" s="6" t="s">
        <v>6139</v>
      </c>
      <c r="E6276" s="3">
        <v>6</v>
      </c>
    </row>
    <row r="6277" spans="1:5" ht="18.75">
      <c r="A6277" s="38">
        <v>6275</v>
      </c>
      <c r="B6277" s="38"/>
      <c r="C6277" s="38" t="s">
        <v>18124</v>
      </c>
      <c r="D6277" s="6" t="s">
        <v>6140</v>
      </c>
      <c r="E6277" s="3">
        <v>6</v>
      </c>
    </row>
    <row r="6278" spans="1:5" ht="18.75">
      <c r="A6278" s="38">
        <v>6276</v>
      </c>
      <c r="B6278" s="38"/>
      <c r="C6278" s="38" t="s">
        <v>18115</v>
      </c>
      <c r="D6278" s="6" t="s">
        <v>6141</v>
      </c>
      <c r="E6278" s="3">
        <v>6</v>
      </c>
    </row>
    <row r="6279" spans="1:5" ht="18.75">
      <c r="A6279" s="38">
        <v>6277</v>
      </c>
      <c r="B6279" s="38"/>
      <c r="C6279" s="38" t="s">
        <v>18125</v>
      </c>
      <c r="D6279" s="6" t="s">
        <v>6142</v>
      </c>
      <c r="E6279" s="3">
        <v>6</v>
      </c>
    </row>
    <row r="6280" spans="1:5" ht="18.75">
      <c r="A6280" s="38">
        <v>6278</v>
      </c>
      <c r="B6280" s="38"/>
      <c r="C6280" s="38" t="s">
        <v>18126</v>
      </c>
      <c r="D6280" s="6" t="s">
        <v>6143</v>
      </c>
      <c r="E6280" s="3">
        <v>6</v>
      </c>
    </row>
    <row r="6281" spans="1:5" ht="18.75">
      <c r="A6281" s="38">
        <v>6279</v>
      </c>
      <c r="B6281" s="38"/>
      <c r="C6281" s="38" t="s">
        <v>18127</v>
      </c>
      <c r="D6281" s="6" t="s">
        <v>6133</v>
      </c>
      <c r="E6281" s="3">
        <v>6</v>
      </c>
    </row>
    <row r="6282" spans="1:5" ht="18.75">
      <c r="A6282" s="38">
        <v>6280</v>
      </c>
      <c r="B6282" s="38"/>
      <c r="C6282" s="38" t="s">
        <v>18128</v>
      </c>
      <c r="D6282" s="6" t="s">
        <v>6134</v>
      </c>
      <c r="E6282" s="3">
        <v>6</v>
      </c>
    </row>
    <row r="6283" spans="1:5" ht="18.75">
      <c r="A6283" s="38">
        <v>6281</v>
      </c>
      <c r="B6283" s="38"/>
      <c r="C6283" s="38" t="s">
        <v>18129</v>
      </c>
      <c r="D6283" s="6" t="s">
        <v>6136</v>
      </c>
      <c r="E6283" s="3">
        <v>6</v>
      </c>
    </row>
    <row r="6284" spans="1:5" ht="18.75">
      <c r="A6284" s="38">
        <v>6282</v>
      </c>
      <c r="B6284" s="38"/>
      <c r="C6284" s="38" t="s">
        <v>18130</v>
      </c>
      <c r="D6284" s="6" t="s">
        <v>6144</v>
      </c>
      <c r="E6284" s="3">
        <v>6</v>
      </c>
    </row>
    <row r="6285" spans="1:5" ht="18.75">
      <c r="A6285" s="38">
        <v>6283</v>
      </c>
      <c r="B6285" s="38"/>
      <c r="C6285" s="38" t="s">
        <v>18131</v>
      </c>
      <c r="D6285" s="6" t="s">
        <v>6145</v>
      </c>
      <c r="E6285" s="3">
        <v>6</v>
      </c>
    </row>
    <row r="6286" spans="1:5" ht="33">
      <c r="A6286" s="38">
        <v>6284</v>
      </c>
      <c r="B6286" s="38"/>
      <c r="C6286" s="38" t="s">
        <v>18132</v>
      </c>
      <c r="D6286" s="6" t="s">
        <v>6146</v>
      </c>
      <c r="E6286" s="3">
        <v>6</v>
      </c>
    </row>
    <row r="6287" spans="1:5" ht="18.75">
      <c r="A6287" s="38">
        <v>6285</v>
      </c>
      <c r="B6287" s="38"/>
      <c r="C6287" s="38" t="s">
        <v>18133</v>
      </c>
      <c r="D6287" s="6" t="s">
        <v>6147</v>
      </c>
      <c r="E6287" s="3">
        <v>6</v>
      </c>
    </row>
    <row r="6288" spans="1:5" ht="18.75">
      <c r="A6288" s="38">
        <v>6286</v>
      </c>
      <c r="B6288" s="38"/>
      <c r="C6288" s="38" t="s">
        <v>18134</v>
      </c>
      <c r="D6288" s="6" t="s">
        <v>6148</v>
      </c>
      <c r="E6288" s="3">
        <v>6</v>
      </c>
    </row>
    <row r="6289" spans="1:5" ht="33">
      <c r="A6289" s="38">
        <v>6287</v>
      </c>
      <c r="B6289" s="38"/>
      <c r="C6289" s="38" t="s">
        <v>18135</v>
      </c>
      <c r="D6289" s="6" t="s">
        <v>6149</v>
      </c>
      <c r="E6289" s="3">
        <v>6</v>
      </c>
    </row>
    <row r="6290" spans="1:5" ht="18.75">
      <c r="A6290" s="38">
        <v>6288</v>
      </c>
      <c r="B6290" s="38"/>
      <c r="C6290" s="38" t="s">
        <v>18136</v>
      </c>
      <c r="D6290" s="6" t="s">
        <v>6150</v>
      </c>
      <c r="E6290" s="3">
        <v>6</v>
      </c>
    </row>
    <row r="6291" spans="1:5" ht="33">
      <c r="A6291" s="38">
        <v>6289</v>
      </c>
      <c r="B6291" s="38"/>
      <c r="C6291" s="38" t="s">
        <v>18137</v>
      </c>
      <c r="D6291" s="6" t="s">
        <v>6151</v>
      </c>
      <c r="E6291" s="3">
        <v>6</v>
      </c>
    </row>
    <row r="6292" spans="1:5" ht="18.75">
      <c r="A6292" s="38">
        <v>6290</v>
      </c>
      <c r="B6292" s="38"/>
      <c r="C6292" s="38" t="s">
        <v>18138</v>
      </c>
      <c r="D6292" s="6" t="s">
        <v>6152</v>
      </c>
      <c r="E6292" s="3">
        <v>6</v>
      </c>
    </row>
    <row r="6293" spans="1:5" ht="18.75">
      <c r="A6293" s="38">
        <v>6291</v>
      </c>
      <c r="B6293" s="38"/>
      <c r="C6293" s="38" t="s">
        <v>18139</v>
      </c>
      <c r="D6293" s="6" t="s">
        <v>6153</v>
      </c>
      <c r="E6293" s="3">
        <v>6</v>
      </c>
    </row>
    <row r="6294" spans="1:5" ht="18.75">
      <c r="A6294" s="38">
        <v>6292</v>
      </c>
      <c r="B6294" s="38"/>
      <c r="C6294" s="38" t="s">
        <v>18140</v>
      </c>
      <c r="D6294" s="6" t="s">
        <v>6154</v>
      </c>
      <c r="E6294" s="3">
        <v>6</v>
      </c>
    </row>
    <row r="6295" spans="1:5" ht="18.75">
      <c r="A6295" s="38">
        <v>6293</v>
      </c>
      <c r="B6295" s="38"/>
      <c r="C6295" s="38" t="s">
        <v>18141</v>
      </c>
      <c r="D6295" s="6" t="s">
        <v>6155</v>
      </c>
      <c r="E6295" s="3">
        <v>6</v>
      </c>
    </row>
    <row r="6296" spans="1:5" ht="18.75">
      <c r="A6296" s="38">
        <v>6294</v>
      </c>
      <c r="B6296" s="38"/>
      <c r="C6296" s="38" t="s">
        <v>18142</v>
      </c>
      <c r="D6296" s="6" t="s">
        <v>6156</v>
      </c>
      <c r="E6296" s="3">
        <v>6</v>
      </c>
    </row>
    <row r="6297" spans="1:5" ht="18.75">
      <c r="A6297" s="38">
        <v>6295</v>
      </c>
      <c r="B6297" s="38"/>
      <c r="C6297" s="38" t="s">
        <v>18143</v>
      </c>
      <c r="D6297" s="6" t="s">
        <v>6157</v>
      </c>
      <c r="E6297" s="3">
        <v>6</v>
      </c>
    </row>
    <row r="6298" spans="1:5" ht="18.75">
      <c r="A6298" s="38">
        <v>6296</v>
      </c>
      <c r="B6298" s="38"/>
      <c r="C6298" s="38" t="s">
        <v>18144</v>
      </c>
      <c r="D6298" s="6" t="s">
        <v>6158</v>
      </c>
      <c r="E6298" s="3">
        <v>6</v>
      </c>
    </row>
    <row r="6299" spans="1:5" ht="18.75">
      <c r="A6299" s="38">
        <v>6297</v>
      </c>
      <c r="B6299" s="38"/>
      <c r="C6299" s="38" t="s">
        <v>18145</v>
      </c>
      <c r="D6299" s="6" t="s">
        <v>6159</v>
      </c>
      <c r="E6299" s="3">
        <v>6</v>
      </c>
    </row>
    <row r="6300" spans="1:5" ht="18.75">
      <c r="A6300" s="38">
        <v>6298</v>
      </c>
      <c r="B6300" s="38"/>
      <c r="C6300" s="38" t="s">
        <v>18146</v>
      </c>
      <c r="D6300" s="6" t="s">
        <v>6160</v>
      </c>
      <c r="E6300" s="3">
        <v>6</v>
      </c>
    </row>
    <row r="6301" spans="1:5" ht="18.75">
      <c r="A6301" s="38">
        <v>6299</v>
      </c>
      <c r="B6301" s="38"/>
      <c r="C6301" s="38" t="s">
        <v>18147</v>
      </c>
      <c r="D6301" s="6" t="s">
        <v>6161</v>
      </c>
      <c r="E6301" s="3">
        <v>6</v>
      </c>
    </row>
    <row r="6302" spans="1:5" ht="33">
      <c r="A6302" s="38">
        <v>6300</v>
      </c>
      <c r="B6302" s="38"/>
      <c r="C6302" s="38" t="s">
        <v>18148</v>
      </c>
      <c r="D6302" s="6" t="s">
        <v>6162</v>
      </c>
      <c r="E6302" s="3">
        <v>6</v>
      </c>
    </row>
    <row r="6303" spans="1:5" ht="18.75">
      <c r="A6303" s="38">
        <v>6301</v>
      </c>
      <c r="B6303" s="38"/>
      <c r="C6303" s="38" t="s">
        <v>18149</v>
      </c>
      <c r="D6303" s="6" t="s">
        <v>6163</v>
      </c>
      <c r="E6303" s="3">
        <v>6</v>
      </c>
    </row>
    <row r="6304" spans="1:5" ht="18.75">
      <c r="A6304" s="38">
        <v>6302</v>
      </c>
      <c r="B6304" s="38"/>
      <c r="C6304" s="38" t="s">
        <v>18150</v>
      </c>
      <c r="D6304" s="6" t="s">
        <v>6164</v>
      </c>
      <c r="E6304" s="3">
        <v>6</v>
      </c>
    </row>
    <row r="6305" spans="1:5" ht="18.75">
      <c r="A6305" s="38">
        <v>6303</v>
      </c>
      <c r="B6305" s="38"/>
      <c r="C6305" s="38" t="s">
        <v>18151</v>
      </c>
      <c r="D6305" s="6" t="s">
        <v>6165</v>
      </c>
      <c r="E6305" s="3">
        <v>6</v>
      </c>
    </row>
    <row r="6306" spans="1:5" ht="33">
      <c r="A6306" s="38">
        <v>6304</v>
      </c>
      <c r="B6306" s="38"/>
      <c r="C6306" s="38" t="s">
        <v>18152</v>
      </c>
      <c r="D6306" s="6" t="s">
        <v>6166</v>
      </c>
      <c r="E6306" s="3">
        <v>6</v>
      </c>
    </row>
    <row r="6307" spans="1:5" ht="18.75">
      <c r="A6307" s="38">
        <v>6305</v>
      </c>
      <c r="B6307" s="38"/>
      <c r="C6307" s="38" t="s">
        <v>18153</v>
      </c>
      <c r="D6307" s="6" t="s">
        <v>6167</v>
      </c>
      <c r="E6307" s="3">
        <v>6</v>
      </c>
    </row>
    <row r="6308" spans="1:5" ht="18.75">
      <c r="A6308" s="38">
        <v>6306</v>
      </c>
      <c r="B6308" s="38"/>
      <c r="C6308" s="38" t="s">
        <v>18154</v>
      </c>
      <c r="D6308" s="6" t="s">
        <v>6168</v>
      </c>
      <c r="E6308" s="3">
        <v>6</v>
      </c>
    </row>
    <row r="6309" spans="1:5" ht="18.75">
      <c r="A6309" s="38">
        <v>6307</v>
      </c>
      <c r="B6309" s="38"/>
      <c r="C6309" s="38" t="s">
        <v>18155</v>
      </c>
      <c r="D6309" s="6" t="s">
        <v>6169</v>
      </c>
      <c r="E6309" s="3">
        <v>6</v>
      </c>
    </row>
    <row r="6310" spans="1:5" ht="18.75">
      <c r="A6310" s="38">
        <v>6308</v>
      </c>
      <c r="B6310" s="38"/>
      <c r="C6310" s="38" t="s">
        <v>18156</v>
      </c>
      <c r="D6310" s="6" t="s">
        <v>6170</v>
      </c>
      <c r="E6310" s="3">
        <v>6</v>
      </c>
    </row>
    <row r="6311" spans="1:5" ht="18.75">
      <c r="A6311" s="38">
        <v>6309</v>
      </c>
      <c r="B6311" s="38"/>
      <c r="C6311" s="38" t="s">
        <v>18157</v>
      </c>
      <c r="D6311" s="6" t="s">
        <v>6171</v>
      </c>
      <c r="E6311" s="3">
        <v>6</v>
      </c>
    </row>
    <row r="6312" spans="1:5" ht="18.75">
      <c r="A6312" s="38">
        <v>6310</v>
      </c>
      <c r="B6312" s="38"/>
      <c r="C6312" s="38" t="s">
        <v>18158</v>
      </c>
      <c r="D6312" s="6" t="s">
        <v>6172</v>
      </c>
      <c r="E6312" s="3">
        <v>6</v>
      </c>
    </row>
    <row r="6313" spans="1:5" ht="18.75">
      <c r="A6313" s="38">
        <v>6311</v>
      </c>
      <c r="B6313" s="38"/>
      <c r="C6313" s="38" t="s">
        <v>18159</v>
      </c>
      <c r="D6313" s="6" t="s">
        <v>6173</v>
      </c>
      <c r="E6313" s="3">
        <v>6</v>
      </c>
    </row>
    <row r="6314" spans="1:5" ht="18.75">
      <c r="A6314" s="38">
        <v>6312</v>
      </c>
      <c r="B6314" s="38"/>
      <c r="C6314" s="38" t="s">
        <v>18160</v>
      </c>
      <c r="D6314" s="6" t="s">
        <v>6174</v>
      </c>
      <c r="E6314" s="3">
        <v>6</v>
      </c>
    </row>
    <row r="6315" spans="1:5" ht="33">
      <c r="A6315" s="38">
        <v>6313</v>
      </c>
      <c r="B6315" s="38"/>
      <c r="C6315" s="38" t="s">
        <v>18161</v>
      </c>
      <c r="D6315" s="6" t="s">
        <v>6175</v>
      </c>
      <c r="E6315" s="3">
        <v>6</v>
      </c>
    </row>
    <row r="6316" spans="1:5" ht="18.75">
      <c r="A6316" s="38">
        <v>6314</v>
      </c>
      <c r="B6316" s="38"/>
      <c r="C6316" s="38" t="s">
        <v>18162</v>
      </c>
      <c r="D6316" s="6" t="s">
        <v>6176</v>
      </c>
      <c r="E6316" s="3">
        <v>6</v>
      </c>
    </row>
    <row r="6317" spans="1:5" ht="18.75">
      <c r="A6317" s="38">
        <v>6315</v>
      </c>
      <c r="B6317" s="38"/>
      <c r="C6317" s="38" t="s">
        <v>18163</v>
      </c>
      <c r="D6317" s="6" t="s">
        <v>6177</v>
      </c>
      <c r="E6317" s="3">
        <v>6</v>
      </c>
    </row>
    <row r="6318" spans="1:5" ht="33">
      <c r="A6318" s="38">
        <v>6316</v>
      </c>
      <c r="B6318" s="38"/>
      <c r="C6318" s="38" t="s">
        <v>18164</v>
      </c>
      <c r="D6318" s="6" t="s">
        <v>6178</v>
      </c>
      <c r="E6318" s="3">
        <v>6</v>
      </c>
    </row>
    <row r="6319" spans="1:5" ht="18.75">
      <c r="A6319" s="38">
        <v>6317</v>
      </c>
      <c r="B6319" s="38"/>
      <c r="C6319" s="38" t="s">
        <v>18165</v>
      </c>
      <c r="D6319" s="6" t="s">
        <v>6179</v>
      </c>
      <c r="E6319" s="3">
        <v>6</v>
      </c>
    </row>
    <row r="6320" spans="1:5" ht="18.75">
      <c r="A6320" s="38">
        <v>6318</v>
      </c>
      <c r="B6320" s="38"/>
      <c r="C6320" s="38" t="s">
        <v>18166</v>
      </c>
      <c r="D6320" s="6" t="s">
        <v>6180</v>
      </c>
      <c r="E6320" s="3">
        <v>6</v>
      </c>
    </row>
    <row r="6321" spans="1:5" ht="18.75">
      <c r="A6321" s="38">
        <v>6319</v>
      </c>
      <c r="B6321" s="38"/>
      <c r="C6321" s="38" t="s">
        <v>18167</v>
      </c>
      <c r="D6321" s="6" t="s">
        <v>6181</v>
      </c>
      <c r="E6321" s="3">
        <v>6</v>
      </c>
    </row>
    <row r="6322" spans="1:5" ht="18.75">
      <c r="A6322" s="38">
        <v>6320</v>
      </c>
      <c r="B6322" s="38"/>
      <c r="C6322" s="38" t="s">
        <v>18168</v>
      </c>
      <c r="D6322" s="6" t="s">
        <v>6182</v>
      </c>
      <c r="E6322" s="3">
        <v>6</v>
      </c>
    </row>
    <row r="6323" spans="1:5" ht="18.75">
      <c r="A6323" s="38">
        <v>6321</v>
      </c>
      <c r="B6323" s="38"/>
      <c r="C6323" s="38" t="s">
        <v>18169</v>
      </c>
      <c r="D6323" s="6" t="s">
        <v>6183</v>
      </c>
      <c r="E6323" s="3">
        <v>6</v>
      </c>
    </row>
    <row r="6324" spans="1:5" ht="18.75">
      <c r="A6324" s="38">
        <v>6322</v>
      </c>
      <c r="B6324" s="38"/>
      <c r="C6324" s="38" t="s">
        <v>18170</v>
      </c>
      <c r="D6324" s="6" t="s">
        <v>6184</v>
      </c>
      <c r="E6324" s="3">
        <v>6</v>
      </c>
    </row>
    <row r="6325" spans="1:5" ht="18.75">
      <c r="A6325" s="38">
        <v>6323</v>
      </c>
      <c r="B6325" s="38"/>
      <c r="C6325" s="38" t="s">
        <v>18171</v>
      </c>
      <c r="D6325" s="6" t="s">
        <v>6185</v>
      </c>
      <c r="E6325" s="3">
        <v>6</v>
      </c>
    </row>
    <row r="6326" spans="1:5" ht="18.75">
      <c r="A6326" s="38">
        <v>6324</v>
      </c>
      <c r="B6326" s="38"/>
      <c r="C6326" s="38" t="s">
        <v>18172</v>
      </c>
      <c r="D6326" s="6" t="s">
        <v>6186</v>
      </c>
      <c r="E6326" s="3">
        <v>6</v>
      </c>
    </row>
    <row r="6327" spans="1:5" ht="18.75">
      <c r="A6327" s="38">
        <v>6325</v>
      </c>
      <c r="B6327" s="38"/>
      <c r="C6327" s="38" t="s">
        <v>18173</v>
      </c>
      <c r="D6327" s="6" t="s">
        <v>6187</v>
      </c>
      <c r="E6327" s="3">
        <v>6</v>
      </c>
    </row>
    <row r="6328" spans="1:5" ht="33">
      <c r="A6328" s="38">
        <v>6326</v>
      </c>
      <c r="B6328" s="38"/>
      <c r="C6328" s="38" t="s">
        <v>18174</v>
      </c>
      <c r="D6328" s="6" t="s">
        <v>6188</v>
      </c>
      <c r="E6328" s="3">
        <v>6</v>
      </c>
    </row>
    <row r="6329" spans="1:5" ht="18.75">
      <c r="A6329" s="38">
        <v>6327</v>
      </c>
      <c r="B6329" s="38"/>
      <c r="C6329" s="38" t="s">
        <v>18175</v>
      </c>
      <c r="D6329" s="6" t="s">
        <v>6189</v>
      </c>
      <c r="E6329" s="3">
        <v>6</v>
      </c>
    </row>
    <row r="6330" spans="1:5" ht="18.75">
      <c r="A6330" s="38">
        <v>6328</v>
      </c>
      <c r="B6330" s="38"/>
      <c r="C6330" s="38" t="s">
        <v>18176</v>
      </c>
      <c r="D6330" s="6" t="s">
        <v>6190</v>
      </c>
      <c r="E6330" s="3">
        <v>6</v>
      </c>
    </row>
    <row r="6331" spans="1:5" ht="18.75">
      <c r="A6331" s="38">
        <v>6329</v>
      </c>
      <c r="B6331" s="38"/>
      <c r="C6331" s="38" t="s">
        <v>18177</v>
      </c>
      <c r="D6331" s="6" t="s">
        <v>6191</v>
      </c>
      <c r="E6331" s="3">
        <v>6</v>
      </c>
    </row>
    <row r="6332" spans="1:5" ht="33">
      <c r="A6332" s="38">
        <v>6330</v>
      </c>
      <c r="B6332" s="38"/>
      <c r="C6332" s="38" t="s">
        <v>18178</v>
      </c>
      <c r="D6332" s="6" t="s">
        <v>6192</v>
      </c>
      <c r="E6332" s="3">
        <v>6</v>
      </c>
    </row>
    <row r="6333" spans="1:5" ht="18.75">
      <c r="A6333" s="38">
        <v>6331</v>
      </c>
      <c r="B6333" s="38"/>
      <c r="C6333" s="38" t="s">
        <v>18179</v>
      </c>
      <c r="D6333" s="6" t="s">
        <v>6193</v>
      </c>
      <c r="E6333" s="3">
        <v>6</v>
      </c>
    </row>
    <row r="6334" spans="1:5" ht="18.75">
      <c r="A6334" s="38">
        <v>6332</v>
      </c>
      <c r="B6334" s="38"/>
      <c r="C6334" s="38" t="s">
        <v>18180</v>
      </c>
      <c r="D6334" s="6" t="s">
        <v>6194</v>
      </c>
      <c r="E6334" s="3">
        <v>6</v>
      </c>
    </row>
    <row r="6335" spans="1:5" ht="18.75">
      <c r="A6335" s="38">
        <v>6333</v>
      </c>
      <c r="B6335" s="38"/>
      <c r="C6335" s="38" t="s">
        <v>18181</v>
      </c>
      <c r="D6335" s="6" t="s">
        <v>6195</v>
      </c>
      <c r="E6335" s="3">
        <v>6</v>
      </c>
    </row>
    <row r="6336" spans="1:5" ht="18.75">
      <c r="A6336" s="38">
        <v>6334</v>
      </c>
      <c r="B6336" s="38"/>
      <c r="C6336" s="38" t="s">
        <v>18182</v>
      </c>
      <c r="D6336" s="6" t="s">
        <v>6196</v>
      </c>
      <c r="E6336" s="3">
        <v>6</v>
      </c>
    </row>
    <row r="6337" spans="1:5" ht="18.75">
      <c r="A6337" s="38">
        <v>6335</v>
      </c>
      <c r="B6337" s="38"/>
      <c r="C6337" s="38" t="s">
        <v>18183</v>
      </c>
      <c r="D6337" s="6" t="s">
        <v>6197</v>
      </c>
      <c r="E6337" s="3">
        <v>6</v>
      </c>
    </row>
    <row r="6338" spans="1:5" ht="18.75">
      <c r="A6338" s="38">
        <v>6336</v>
      </c>
      <c r="B6338" s="38"/>
      <c r="C6338" s="38" t="s">
        <v>18184</v>
      </c>
      <c r="D6338" s="6" t="s">
        <v>6198</v>
      </c>
      <c r="E6338" s="3">
        <v>6</v>
      </c>
    </row>
    <row r="6339" spans="1:5" ht="18.75">
      <c r="A6339" s="38">
        <v>6337</v>
      </c>
      <c r="B6339" s="38"/>
      <c r="C6339" s="38" t="s">
        <v>18185</v>
      </c>
      <c r="D6339" s="6" t="s">
        <v>6199</v>
      </c>
      <c r="E6339" s="3">
        <v>6</v>
      </c>
    </row>
    <row r="6340" spans="1:5" ht="18.75">
      <c r="A6340" s="38">
        <v>6338</v>
      </c>
      <c r="B6340" s="38"/>
      <c r="C6340" s="38" t="s">
        <v>18186</v>
      </c>
      <c r="D6340" s="6" t="s">
        <v>6200</v>
      </c>
      <c r="E6340" s="3">
        <v>6</v>
      </c>
    </row>
    <row r="6341" spans="1:5" ht="18.75">
      <c r="A6341" s="38">
        <v>6339</v>
      </c>
      <c r="B6341" s="38"/>
      <c r="C6341" s="38" t="s">
        <v>18187</v>
      </c>
      <c r="D6341" s="6" t="s">
        <v>6201</v>
      </c>
      <c r="E6341" s="3">
        <v>6</v>
      </c>
    </row>
    <row r="6342" spans="1:5" ht="18.75">
      <c r="A6342" s="38">
        <v>6340</v>
      </c>
      <c r="B6342" s="38"/>
      <c r="C6342" s="38" t="s">
        <v>18188</v>
      </c>
      <c r="D6342" s="6" t="s">
        <v>6202</v>
      </c>
      <c r="E6342" s="3">
        <v>6</v>
      </c>
    </row>
    <row r="6343" spans="1:5" ht="18.75">
      <c r="A6343" s="38">
        <v>6341</v>
      </c>
      <c r="B6343" s="38"/>
      <c r="C6343" s="38" t="s">
        <v>18189</v>
      </c>
      <c r="D6343" s="6" t="s">
        <v>6203</v>
      </c>
      <c r="E6343" s="3">
        <v>6</v>
      </c>
    </row>
    <row r="6344" spans="1:5" ht="18.75">
      <c r="A6344" s="38">
        <v>6342</v>
      </c>
      <c r="B6344" s="38"/>
      <c r="C6344" s="38" t="s">
        <v>18190</v>
      </c>
      <c r="D6344" s="6" t="s">
        <v>6204</v>
      </c>
      <c r="E6344" s="3">
        <v>6</v>
      </c>
    </row>
    <row r="6345" spans="1:5" ht="18.75">
      <c r="A6345" s="38">
        <v>6343</v>
      </c>
      <c r="B6345" s="38"/>
      <c r="C6345" s="38" t="s">
        <v>18191</v>
      </c>
      <c r="D6345" s="6" t="s">
        <v>6205</v>
      </c>
      <c r="E6345" s="3">
        <v>6</v>
      </c>
    </row>
    <row r="6346" spans="1:5" ht="18.75">
      <c r="A6346" s="38">
        <v>6344</v>
      </c>
      <c r="B6346" s="38"/>
      <c r="C6346" s="38" t="s">
        <v>18192</v>
      </c>
      <c r="D6346" s="6" t="s">
        <v>6206</v>
      </c>
      <c r="E6346" s="3">
        <v>6</v>
      </c>
    </row>
    <row r="6347" spans="1:5" ht="18.75">
      <c r="A6347" s="38">
        <v>6345</v>
      </c>
      <c r="B6347" s="38"/>
      <c r="C6347" s="38" t="s">
        <v>18193</v>
      </c>
      <c r="D6347" s="6" t="s">
        <v>6207</v>
      </c>
      <c r="E6347" s="3">
        <v>6</v>
      </c>
    </row>
    <row r="6348" spans="1:5" ht="33">
      <c r="A6348" s="38">
        <v>6346</v>
      </c>
      <c r="B6348" s="38"/>
      <c r="C6348" s="38" t="s">
        <v>18194</v>
      </c>
      <c r="D6348" s="6" t="s">
        <v>6208</v>
      </c>
      <c r="E6348" s="3">
        <v>6</v>
      </c>
    </row>
    <row r="6349" spans="1:5" ht="18.75">
      <c r="A6349" s="38">
        <v>6347</v>
      </c>
      <c r="B6349" s="38"/>
      <c r="C6349" s="38" t="s">
        <v>18195</v>
      </c>
      <c r="D6349" s="6" t="s">
        <v>6209</v>
      </c>
      <c r="E6349" s="3">
        <v>6</v>
      </c>
    </row>
    <row r="6350" spans="1:5" ht="18.75">
      <c r="A6350" s="38">
        <v>6348</v>
      </c>
      <c r="B6350" s="38"/>
      <c r="C6350" s="38" t="s">
        <v>18196</v>
      </c>
      <c r="D6350" s="6" t="s">
        <v>6210</v>
      </c>
      <c r="E6350" s="3">
        <v>6</v>
      </c>
    </row>
    <row r="6351" spans="1:5" ht="18.75">
      <c r="A6351" s="38">
        <v>6349</v>
      </c>
      <c r="B6351" s="38"/>
      <c r="C6351" s="38" t="s">
        <v>18197</v>
      </c>
      <c r="D6351" s="6" t="s">
        <v>6211</v>
      </c>
      <c r="E6351" s="3">
        <v>6</v>
      </c>
    </row>
    <row r="6352" spans="1:5" ht="18.75">
      <c r="A6352" s="38">
        <v>6350</v>
      </c>
      <c r="B6352" s="38"/>
      <c r="C6352" s="38" t="s">
        <v>18198</v>
      </c>
      <c r="D6352" s="6" t="s">
        <v>6212</v>
      </c>
      <c r="E6352" s="3">
        <v>6</v>
      </c>
    </row>
    <row r="6353" spans="1:5" ht="18.75">
      <c r="A6353" s="38">
        <v>6351</v>
      </c>
      <c r="B6353" s="38"/>
      <c r="C6353" s="38" t="s">
        <v>18199</v>
      </c>
      <c r="D6353" s="6" t="s">
        <v>6213</v>
      </c>
      <c r="E6353" s="3">
        <v>6</v>
      </c>
    </row>
    <row r="6354" spans="1:5" ht="18.75">
      <c r="A6354" s="38">
        <v>6352</v>
      </c>
      <c r="B6354" s="38"/>
      <c r="C6354" s="38" t="s">
        <v>18200</v>
      </c>
      <c r="D6354" s="6" t="s">
        <v>6214</v>
      </c>
      <c r="E6354" s="3">
        <v>6</v>
      </c>
    </row>
    <row r="6355" spans="1:5" ht="18.75">
      <c r="A6355" s="38">
        <v>6353</v>
      </c>
      <c r="B6355" s="38"/>
      <c r="C6355" s="38" t="s">
        <v>18201</v>
      </c>
      <c r="D6355" s="6" t="s">
        <v>6215</v>
      </c>
      <c r="E6355" s="3">
        <v>6</v>
      </c>
    </row>
    <row r="6356" spans="1:5" ht="18.75">
      <c r="A6356" s="38">
        <v>6354</v>
      </c>
      <c r="B6356" s="38"/>
      <c r="C6356" s="38" t="s">
        <v>18202</v>
      </c>
      <c r="D6356" s="6" t="s">
        <v>6216</v>
      </c>
      <c r="E6356" s="3">
        <v>6</v>
      </c>
    </row>
    <row r="6357" spans="1:5" ht="18.75">
      <c r="A6357" s="38">
        <v>6355</v>
      </c>
      <c r="B6357" s="38"/>
      <c r="C6357" s="38" t="s">
        <v>18203</v>
      </c>
      <c r="D6357" s="6" t="s">
        <v>6217</v>
      </c>
      <c r="E6357" s="3">
        <v>6</v>
      </c>
    </row>
    <row r="6358" spans="1:5" ht="33">
      <c r="A6358" s="38">
        <v>6356</v>
      </c>
      <c r="B6358" s="38"/>
      <c r="C6358" s="38" t="s">
        <v>18204</v>
      </c>
      <c r="D6358" s="6" t="s">
        <v>6218</v>
      </c>
      <c r="E6358" s="3">
        <v>6</v>
      </c>
    </row>
    <row r="6359" spans="1:5" ht="33">
      <c r="A6359" s="38">
        <v>6357</v>
      </c>
      <c r="B6359" s="38"/>
      <c r="C6359" s="38" t="s">
        <v>18205</v>
      </c>
      <c r="D6359" s="6" t="s">
        <v>6219</v>
      </c>
      <c r="E6359" s="3">
        <v>6</v>
      </c>
    </row>
    <row r="6360" spans="1:5" ht="18.75">
      <c r="A6360" s="38">
        <v>6358</v>
      </c>
      <c r="B6360" s="38"/>
      <c r="C6360" s="38" t="s">
        <v>18206</v>
      </c>
      <c r="D6360" s="6" t="s">
        <v>6220</v>
      </c>
      <c r="E6360" s="3">
        <v>6</v>
      </c>
    </row>
    <row r="6361" spans="1:5" ht="49.5">
      <c r="A6361" s="38">
        <v>6359</v>
      </c>
      <c r="B6361" s="38"/>
      <c r="C6361" s="38" t="s">
        <v>18207</v>
      </c>
      <c r="D6361" s="6" t="s">
        <v>6221</v>
      </c>
      <c r="E6361" s="3">
        <v>6</v>
      </c>
    </row>
    <row r="6362" spans="1:5" ht="18.75">
      <c r="A6362" s="38">
        <v>6360</v>
      </c>
      <c r="B6362" s="38"/>
      <c r="C6362" s="38" t="s">
        <v>18208</v>
      </c>
      <c r="D6362" s="6" t="s">
        <v>6222</v>
      </c>
      <c r="E6362" s="3">
        <v>6</v>
      </c>
    </row>
    <row r="6363" spans="1:5" ht="18.75">
      <c r="A6363" s="38">
        <v>6361</v>
      </c>
      <c r="B6363" s="38"/>
      <c r="C6363" s="38" t="s">
        <v>18209</v>
      </c>
      <c r="D6363" s="6" t="s">
        <v>6223</v>
      </c>
      <c r="E6363" s="3">
        <v>6</v>
      </c>
    </row>
    <row r="6364" spans="1:5" ht="18.75">
      <c r="A6364" s="38">
        <v>6362</v>
      </c>
      <c r="B6364" s="38"/>
      <c r="C6364" s="38" t="s">
        <v>18210</v>
      </c>
      <c r="D6364" s="6" t="s">
        <v>6224</v>
      </c>
      <c r="E6364" s="3">
        <v>6</v>
      </c>
    </row>
    <row r="6365" spans="1:5" ht="18.75">
      <c r="A6365" s="38">
        <v>6363</v>
      </c>
      <c r="B6365" s="38"/>
      <c r="C6365" s="38" t="s">
        <v>18211</v>
      </c>
      <c r="D6365" s="6" t="s">
        <v>6225</v>
      </c>
      <c r="E6365" s="3">
        <v>6</v>
      </c>
    </row>
    <row r="6366" spans="1:5" ht="18.75">
      <c r="A6366" s="38">
        <v>6364</v>
      </c>
      <c r="B6366" s="38"/>
      <c r="C6366" s="38" t="s">
        <v>18212</v>
      </c>
      <c r="D6366" s="6" t="s">
        <v>6226</v>
      </c>
      <c r="E6366" s="3">
        <v>6</v>
      </c>
    </row>
    <row r="6367" spans="1:5" ht="18.75">
      <c r="A6367" s="38">
        <v>6365</v>
      </c>
      <c r="B6367" s="38"/>
      <c r="C6367" s="38" t="s">
        <v>18213</v>
      </c>
      <c r="D6367" s="6" t="s">
        <v>6227</v>
      </c>
      <c r="E6367" s="3">
        <v>6</v>
      </c>
    </row>
    <row r="6368" spans="1:5" ht="18.75">
      <c r="A6368" s="38">
        <v>6366</v>
      </c>
      <c r="B6368" s="38"/>
      <c r="C6368" s="38" t="s">
        <v>18214</v>
      </c>
      <c r="D6368" s="6" t="s">
        <v>6228</v>
      </c>
      <c r="E6368" s="3">
        <v>6</v>
      </c>
    </row>
    <row r="6369" spans="1:5" ht="18.75">
      <c r="A6369" s="38">
        <v>6367</v>
      </c>
      <c r="B6369" s="38"/>
      <c r="C6369" s="38" t="s">
        <v>18215</v>
      </c>
      <c r="D6369" s="6" t="s">
        <v>6229</v>
      </c>
      <c r="E6369" s="3">
        <v>6</v>
      </c>
    </row>
    <row r="6370" spans="1:5" ht="18.75">
      <c r="A6370" s="38">
        <v>6368</v>
      </c>
      <c r="B6370" s="38"/>
      <c r="C6370" s="38" t="s">
        <v>18216</v>
      </c>
      <c r="D6370" s="6" t="s">
        <v>6230</v>
      </c>
      <c r="E6370" s="3">
        <v>6</v>
      </c>
    </row>
    <row r="6371" spans="1:5" ht="33">
      <c r="A6371" s="38">
        <v>6369</v>
      </c>
      <c r="B6371" s="38"/>
      <c r="C6371" s="38" t="s">
        <v>18217</v>
      </c>
      <c r="D6371" s="6" t="s">
        <v>6231</v>
      </c>
      <c r="E6371" s="3">
        <v>6</v>
      </c>
    </row>
    <row r="6372" spans="1:5" ht="33">
      <c r="A6372" s="38">
        <v>6370</v>
      </c>
      <c r="B6372" s="38"/>
      <c r="C6372" s="38" t="s">
        <v>18218</v>
      </c>
      <c r="D6372" s="6" t="s">
        <v>6232</v>
      </c>
      <c r="E6372" s="3">
        <v>6</v>
      </c>
    </row>
    <row r="6373" spans="1:5" ht="18.75">
      <c r="A6373" s="38">
        <v>6371</v>
      </c>
      <c r="B6373" s="38"/>
      <c r="C6373" s="38" t="s">
        <v>18219</v>
      </c>
      <c r="D6373" s="6" t="s">
        <v>6233</v>
      </c>
      <c r="E6373" s="3">
        <v>6</v>
      </c>
    </row>
    <row r="6374" spans="1:5" ht="33">
      <c r="A6374" s="38">
        <v>6372</v>
      </c>
      <c r="B6374" s="38"/>
      <c r="C6374" s="38" t="s">
        <v>18220</v>
      </c>
      <c r="D6374" s="6" t="s">
        <v>6234</v>
      </c>
      <c r="E6374" s="3">
        <v>6</v>
      </c>
    </row>
    <row r="6375" spans="1:5" ht="18.75">
      <c r="A6375" s="38">
        <v>6373</v>
      </c>
      <c r="B6375" s="38"/>
      <c r="C6375" s="38" t="s">
        <v>18221</v>
      </c>
      <c r="D6375" s="6" t="s">
        <v>6235</v>
      </c>
      <c r="E6375" s="3">
        <v>6</v>
      </c>
    </row>
    <row r="6376" spans="1:5" ht="33">
      <c r="A6376" s="38">
        <v>6374</v>
      </c>
      <c r="B6376" s="38"/>
      <c r="C6376" s="38" t="s">
        <v>18222</v>
      </c>
      <c r="D6376" s="6" t="s">
        <v>6236</v>
      </c>
      <c r="E6376" s="3">
        <v>6</v>
      </c>
    </row>
    <row r="6377" spans="1:5" ht="33">
      <c r="A6377" s="38">
        <v>6375</v>
      </c>
      <c r="B6377" s="38"/>
      <c r="C6377" s="38" t="s">
        <v>18223</v>
      </c>
      <c r="D6377" s="6" t="s">
        <v>6237</v>
      </c>
      <c r="E6377" s="3">
        <v>6</v>
      </c>
    </row>
    <row r="6378" spans="1:5" ht="18.75">
      <c r="A6378" s="38">
        <v>6376</v>
      </c>
      <c r="B6378" s="38"/>
      <c r="C6378" s="38" t="s">
        <v>18224</v>
      </c>
      <c r="D6378" s="6" t="s">
        <v>6238</v>
      </c>
      <c r="E6378" s="3">
        <v>6</v>
      </c>
    </row>
    <row r="6379" spans="1:5" ht="18.75">
      <c r="A6379" s="38">
        <v>6377</v>
      </c>
      <c r="B6379" s="38"/>
      <c r="C6379" s="38" t="s">
        <v>18225</v>
      </c>
      <c r="D6379" s="6" t="s">
        <v>6239</v>
      </c>
      <c r="E6379" s="3">
        <v>6</v>
      </c>
    </row>
    <row r="6380" spans="1:5" ht="18.75">
      <c r="A6380" s="38">
        <v>6378</v>
      </c>
      <c r="B6380" s="38"/>
      <c r="C6380" s="38" t="s">
        <v>18226</v>
      </c>
      <c r="D6380" s="6" t="s">
        <v>6240</v>
      </c>
      <c r="E6380" s="3">
        <v>6</v>
      </c>
    </row>
    <row r="6381" spans="1:5" ht="18.75">
      <c r="A6381" s="38">
        <v>6379</v>
      </c>
      <c r="B6381" s="38"/>
      <c r="C6381" s="38" t="s">
        <v>18227</v>
      </c>
      <c r="D6381" s="6" t="s">
        <v>6241</v>
      </c>
      <c r="E6381" s="3">
        <v>6</v>
      </c>
    </row>
    <row r="6382" spans="1:5" ht="33">
      <c r="A6382" s="38">
        <v>6380</v>
      </c>
      <c r="B6382" s="38"/>
      <c r="C6382" s="38" t="s">
        <v>18228</v>
      </c>
      <c r="D6382" s="6" t="s">
        <v>6242</v>
      </c>
      <c r="E6382" s="3">
        <v>6</v>
      </c>
    </row>
    <row r="6383" spans="1:5" ht="18.75">
      <c r="A6383" s="38">
        <v>6381</v>
      </c>
      <c r="B6383" s="38"/>
      <c r="C6383" s="38" t="s">
        <v>18229</v>
      </c>
      <c r="D6383" s="6" t="s">
        <v>6243</v>
      </c>
      <c r="E6383" s="3">
        <v>6</v>
      </c>
    </row>
    <row r="6384" spans="1:5" ht="33">
      <c r="A6384" s="38">
        <v>6382</v>
      </c>
      <c r="B6384" s="38"/>
      <c r="C6384" s="38" t="s">
        <v>18230</v>
      </c>
      <c r="D6384" s="6" t="s">
        <v>6244</v>
      </c>
      <c r="E6384" s="3">
        <v>6</v>
      </c>
    </row>
    <row r="6385" spans="1:5" ht="18.75">
      <c r="A6385" s="38">
        <v>6383</v>
      </c>
      <c r="B6385" s="38"/>
      <c r="C6385" s="38" t="s">
        <v>18231</v>
      </c>
      <c r="D6385" s="6" t="s">
        <v>6245</v>
      </c>
      <c r="E6385" s="3">
        <v>6</v>
      </c>
    </row>
    <row r="6386" spans="1:5" ht="33">
      <c r="A6386" s="38">
        <v>6384</v>
      </c>
      <c r="B6386" s="38"/>
      <c r="C6386" s="38" t="s">
        <v>18232</v>
      </c>
      <c r="D6386" s="6" t="s">
        <v>6246</v>
      </c>
      <c r="E6386" s="3">
        <v>6</v>
      </c>
    </row>
    <row r="6387" spans="1:5" ht="33">
      <c r="A6387" s="38">
        <v>6385</v>
      </c>
      <c r="B6387" s="38"/>
      <c r="C6387" s="38" t="s">
        <v>18233</v>
      </c>
      <c r="D6387" s="6" t="s">
        <v>6247</v>
      </c>
      <c r="E6387" s="3">
        <v>6</v>
      </c>
    </row>
    <row r="6388" spans="1:5" ht="18.75">
      <c r="A6388" s="38">
        <v>6386</v>
      </c>
      <c r="B6388" s="38"/>
      <c r="C6388" s="38" t="s">
        <v>18234</v>
      </c>
      <c r="D6388" s="6" t="s">
        <v>6248</v>
      </c>
      <c r="E6388" s="3">
        <v>6</v>
      </c>
    </row>
    <row r="6389" spans="1:5" ht="33">
      <c r="A6389" s="38">
        <v>6387</v>
      </c>
      <c r="B6389" s="38"/>
      <c r="C6389" s="38" t="s">
        <v>18235</v>
      </c>
      <c r="D6389" s="6" t="s">
        <v>6249</v>
      </c>
      <c r="E6389" s="3">
        <v>6</v>
      </c>
    </row>
    <row r="6390" spans="1:5" ht="18.75">
      <c r="A6390" s="38">
        <v>6388</v>
      </c>
      <c r="B6390" s="38"/>
      <c r="C6390" s="38" t="s">
        <v>18236</v>
      </c>
      <c r="D6390" s="6" t="s">
        <v>6250</v>
      </c>
      <c r="E6390" s="3">
        <v>6</v>
      </c>
    </row>
    <row r="6391" spans="1:5" ht="18.75">
      <c r="A6391" s="38">
        <v>6389</v>
      </c>
      <c r="B6391" s="38"/>
      <c r="C6391" s="38" t="s">
        <v>18237</v>
      </c>
      <c r="D6391" s="6" t="s">
        <v>6251</v>
      </c>
      <c r="E6391" s="3">
        <v>6</v>
      </c>
    </row>
    <row r="6392" spans="1:5" ht="33">
      <c r="A6392" s="38">
        <v>6390</v>
      </c>
      <c r="B6392" s="38"/>
      <c r="C6392" s="38" t="s">
        <v>18238</v>
      </c>
      <c r="D6392" s="6" t="s">
        <v>6252</v>
      </c>
      <c r="E6392" s="3">
        <v>6</v>
      </c>
    </row>
    <row r="6393" spans="1:5" ht="33">
      <c r="A6393" s="38">
        <v>6391</v>
      </c>
      <c r="B6393" s="38"/>
      <c r="C6393" s="38" t="s">
        <v>18239</v>
      </c>
      <c r="D6393" s="6" t="s">
        <v>6253</v>
      </c>
      <c r="E6393" s="3">
        <v>6</v>
      </c>
    </row>
    <row r="6394" spans="1:5" ht="33">
      <c r="A6394" s="38">
        <v>6392</v>
      </c>
      <c r="B6394" s="38"/>
      <c r="C6394" s="38" t="s">
        <v>18240</v>
      </c>
      <c r="D6394" s="6" t="s">
        <v>6254</v>
      </c>
      <c r="E6394" s="3">
        <v>6</v>
      </c>
    </row>
    <row r="6395" spans="1:5" ht="33">
      <c r="A6395" s="38">
        <v>6393</v>
      </c>
      <c r="B6395" s="38"/>
      <c r="C6395" s="38" t="s">
        <v>18241</v>
      </c>
      <c r="D6395" s="6" t="s">
        <v>6255</v>
      </c>
      <c r="E6395" s="3">
        <v>6</v>
      </c>
    </row>
    <row r="6396" spans="1:5" ht="33">
      <c r="A6396" s="38">
        <v>6394</v>
      </c>
      <c r="B6396" s="38"/>
      <c r="C6396" s="38" t="s">
        <v>18242</v>
      </c>
      <c r="D6396" s="6" t="s">
        <v>6256</v>
      </c>
      <c r="E6396" s="3">
        <v>6</v>
      </c>
    </row>
    <row r="6397" spans="1:5" ht="18.75">
      <c r="A6397" s="38">
        <v>6395</v>
      </c>
      <c r="B6397" s="38"/>
      <c r="C6397" s="38" t="s">
        <v>18243</v>
      </c>
      <c r="D6397" s="6" t="s">
        <v>6251</v>
      </c>
      <c r="E6397" s="3">
        <v>6</v>
      </c>
    </row>
    <row r="6398" spans="1:5" ht="18.75">
      <c r="A6398" s="38">
        <v>6396</v>
      </c>
      <c r="B6398" s="38"/>
      <c r="C6398" s="38" t="s">
        <v>18244</v>
      </c>
      <c r="D6398" s="6" t="s">
        <v>6257</v>
      </c>
      <c r="E6398" s="3">
        <v>6</v>
      </c>
    </row>
    <row r="6399" spans="1:5" ht="18.75">
      <c r="A6399" s="38">
        <v>6397</v>
      </c>
      <c r="B6399" s="38"/>
      <c r="C6399" s="38" t="s">
        <v>18245</v>
      </c>
      <c r="D6399" s="6" t="s">
        <v>6258</v>
      </c>
      <c r="E6399" s="3">
        <v>6</v>
      </c>
    </row>
    <row r="6400" spans="1:5" ht="18.75">
      <c r="A6400" s="38">
        <v>6398</v>
      </c>
      <c r="B6400" s="38"/>
      <c r="C6400" s="38" t="s">
        <v>18246</v>
      </c>
      <c r="D6400" s="6" t="s">
        <v>6259</v>
      </c>
      <c r="E6400" s="3">
        <v>6</v>
      </c>
    </row>
    <row r="6401" spans="1:5" ht="18.75">
      <c r="A6401" s="38">
        <v>6399</v>
      </c>
      <c r="B6401" s="38"/>
      <c r="C6401" s="38" t="s">
        <v>18247</v>
      </c>
      <c r="D6401" s="6" t="s">
        <v>6260</v>
      </c>
      <c r="E6401" s="3">
        <v>6</v>
      </c>
    </row>
    <row r="6402" spans="1:5" ht="18.75">
      <c r="A6402" s="38">
        <v>6400</v>
      </c>
      <c r="B6402" s="38"/>
      <c r="C6402" s="38" t="s">
        <v>18248</v>
      </c>
      <c r="D6402" s="6" t="s">
        <v>6261</v>
      </c>
      <c r="E6402" s="3">
        <v>6</v>
      </c>
    </row>
    <row r="6403" spans="1:5" ht="18.75">
      <c r="A6403" s="38">
        <v>6401</v>
      </c>
      <c r="B6403" s="38"/>
      <c r="C6403" s="38" t="s">
        <v>18249</v>
      </c>
      <c r="D6403" s="6" t="s">
        <v>6262</v>
      </c>
      <c r="E6403" s="3">
        <v>4</v>
      </c>
    </row>
    <row r="6404" spans="1:5" ht="18.75">
      <c r="A6404" s="38">
        <v>6402</v>
      </c>
      <c r="B6404" s="38"/>
      <c r="C6404" s="38" t="s">
        <v>18250</v>
      </c>
      <c r="D6404" s="6" t="s">
        <v>6263</v>
      </c>
      <c r="E6404" s="3">
        <v>4</v>
      </c>
    </row>
    <row r="6405" spans="1:5" ht="18.75">
      <c r="A6405" s="38">
        <v>6403</v>
      </c>
      <c r="B6405" s="38"/>
      <c r="C6405" s="38" t="s">
        <v>18251</v>
      </c>
      <c r="D6405" s="6" t="s">
        <v>6264</v>
      </c>
      <c r="E6405" s="3">
        <v>4</v>
      </c>
    </row>
    <row r="6406" spans="1:5" ht="18.75">
      <c r="A6406" s="38">
        <v>6404</v>
      </c>
      <c r="B6406" s="38"/>
      <c r="C6406" s="38" t="s">
        <v>18252</v>
      </c>
      <c r="D6406" s="6" t="s">
        <v>6265</v>
      </c>
      <c r="E6406" s="3">
        <v>4</v>
      </c>
    </row>
    <row r="6407" spans="1:5" ht="18.75">
      <c r="A6407" s="38">
        <v>6405</v>
      </c>
      <c r="B6407" s="38"/>
      <c r="C6407" s="38" t="s">
        <v>18253</v>
      </c>
      <c r="D6407" s="6" t="s">
        <v>6266</v>
      </c>
      <c r="E6407" s="3">
        <v>4</v>
      </c>
    </row>
    <row r="6408" spans="1:5" ht="18.75">
      <c r="A6408" s="38">
        <v>6406</v>
      </c>
      <c r="B6408" s="38"/>
      <c r="C6408" s="38" t="s">
        <v>18254</v>
      </c>
      <c r="D6408" s="6" t="s">
        <v>6267</v>
      </c>
      <c r="E6408" s="3">
        <v>4</v>
      </c>
    </row>
    <row r="6409" spans="1:5" ht="18.75">
      <c r="A6409" s="38">
        <v>6407</v>
      </c>
      <c r="B6409" s="38"/>
      <c r="C6409" s="38" t="s">
        <v>18255</v>
      </c>
      <c r="D6409" s="6" t="s">
        <v>6268</v>
      </c>
      <c r="E6409" s="3">
        <v>4</v>
      </c>
    </row>
    <row r="6410" spans="1:5" ht="18.75">
      <c r="A6410" s="38">
        <v>6408</v>
      </c>
      <c r="B6410" s="38"/>
      <c r="C6410" s="38" t="s">
        <v>18256</v>
      </c>
      <c r="D6410" s="6" t="s">
        <v>6269</v>
      </c>
      <c r="E6410" s="3">
        <v>4</v>
      </c>
    </row>
    <row r="6411" spans="1:5" ht="18.75">
      <c r="A6411" s="38">
        <v>6409</v>
      </c>
      <c r="B6411" s="38"/>
      <c r="C6411" s="38" t="s">
        <v>18257</v>
      </c>
      <c r="D6411" s="6" t="s">
        <v>6270</v>
      </c>
      <c r="E6411" s="3">
        <v>4</v>
      </c>
    </row>
    <row r="6412" spans="1:5" ht="33">
      <c r="A6412" s="38">
        <v>6410</v>
      </c>
      <c r="B6412" s="38"/>
      <c r="C6412" s="38" t="s">
        <v>18258</v>
      </c>
      <c r="D6412" s="6" t="s">
        <v>6271</v>
      </c>
      <c r="E6412" s="3">
        <v>4</v>
      </c>
    </row>
    <row r="6413" spans="1:5" ht="18.75">
      <c r="A6413" s="38">
        <v>6411</v>
      </c>
      <c r="B6413" s="38"/>
      <c r="C6413" s="38" t="s">
        <v>18259</v>
      </c>
      <c r="D6413" s="6" t="s">
        <v>6272</v>
      </c>
      <c r="E6413" s="3">
        <v>4</v>
      </c>
    </row>
    <row r="6414" spans="1:5" ht="18.75">
      <c r="A6414" s="38">
        <v>6412</v>
      </c>
      <c r="B6414" s="38"/>
      <c r="C6414" s="38" t="s">
        <v>18260</v>
      </c>
      <c r="D6414" s="6" t="s">
        <v>6273</v>
      </c>
      <c r="E6414" s="3">
        <v>4</v>
      </c>
    </row>
    <row r="6415" spans="1:5" ht="18.75">
      <c r="A6415" s="38">
        <v>6413</v>
      </c>
      <c r="B6415" s="38"/>
      <c r="C6415" s="38" t="s">
        <v>18261</v>
      </c>
      <c r="D6415" s="6" t="s">
        <v>6274</v>
      </c>
      <c r="E6415" s="3">
        <v>4</v>
      </c>
    </row>
    <row r="6416" spans="1:5" ht="33">
      <c r="A6416" s="38">
        <v>6414</v>
      </c>
      <c r="B6416" s="38"/>
      <c r="C6416" s="38" t="s">
        <v>18262</v>
      </c>
      <c r="D6416" s="6" t="s">
        <v>6275</v>
      </c>
      <c r="E6416" s="3">
        <v>4</v>
      </c>
    </row>
    <row r="6417" spans="1:5" ht="18.75">
      <c r="A6417" s="38">
        <v>6415</v>
      </c>
      <c r="B6417" s="38"/>
      <c r="C6417" s="38" t="s">
        <v>18263</v>
      </c>
      <c r="D6417" s="6" t="s">
        <v>6276</v>
      </c>
      <c r="E6417" s="3">
        <v>4</v>
      </c>
    </row>
    <row r="6418" spans="1:5" ht="18.75">
      <c r="A6418" s="38">
        <v>6416</v>
      </c>
      <c r="B6418" s="38"/>
      <c r="C6418" s="38" t="s">
        <v>18264</v>
      </c>
      <c r="D6418" s="6" t="s">
        <v>6277</v>
      </c>
      <c r="E6418" s="3">
        <v>4</v>
      </c>
    </row>
    <row r="6419" spans="1:5" ht="18.75">
      <c r="A6419" s="38">
        <v>6417</v>
      </c>
      <c r="B6419" s="38"/>
      <c r="C6419" s="38" t="s">
        <v>18265</v>
      </c>
      <c r="D6419" s="6" t="s">
        <v>6278</v>
      </c>
      <c r="E6419" s="3">
        <v>4</v>
      </c>
    </row>
    <row r="6420" spans="1:5" ht="33">
      <c r="A6420" s="38">
        <v>6418</v>
      </c>
      <c r="B6420" s="38"/>
      <c r="C6420" s="38" t="s">
        <v>18266</v>
      </c>
      <c r="D6420" s="6" t="s">
        <v>6279</v>
      </c>
      <c r="E6420" s="3">
        <v>4</v>
      </c>
    </row>
    <row r="6421" spans="1:5" ht="18.75">
      <c r="A6421" s="38">
        <v>6419</v>
      </c>
      <c r="B6421" s="38"/>
      <c r="C6421" s="38" t="s">
        <v>18267</v>
      </c>
      <c r="D6421" s="6" t="s">
        <v>6280</v>
      </c>
      <c r="E6421" s="3">
        <v>4</v>
      </c>
    </row>
    <row r="6422" spans="1:5" ht="18.75">
      <c r="A6422" s="38">
        <v>6420</v>
      </c>
      <c r="B6422" s="38"/>
      <c r="C6422" s="38" t="s">
        <v>18268</v>
      </c>
      <c r="D6422" s="6" t="s">
        <v>6281</v>
      </c>
      <c r="E6422" s="3">
        <v>4</v>
      </c>
    </row>
    <row r="6423" spans="1:5" ht="33">
      <c r="A6423" s="38">
        <v>6421</v>
      </c>
      <c r="B6423" s="38"/>
      <c r="C6423" s="38" t="s">
        <v>18269</v>
      </c>
      <c r="D6423" s="6" t="s">
        <v>6282</v>
      </c>
      <c r="E6423" s="3">
        <v>4</v>
      </c>
    </row>
    <row r="6424" spans="1:5" ht="18.75">
      <c r="A6424" s="38">
        <v>6422</v>
      </c>
      <c r="B6424" s="38"/>
      <c r="C6424" s="38" t="s">
        <v>18270</v>
      </c>
      <c r="D6424" s="6" t="s">
        <v>6283</v>
      </c>
      <c r="E6424" s="3">
        <v>4</v>
      </c>
    </row>
    <row r="6425" spans="1:5" ht="18.75">
      <c r="A6425" s="38">
        <v>6423</v>
      </c>
      <c r="B6425" s="38"/>
      <c r="C6425" s="38" t="s">
        <v>18271</v>
      </c>
      <c r="D6425" s="6" t="s">
        <v>6284</v>
      </c>
      <c r="E6425" s="3">
        <v>4</v>
      </c>
    </row>
    <row r="6426" spans="1:5" ht="33">
      <c r="A6426" s="38">
        <v>6424</v>
      </c>
      <c r="B6426" s="38"/>
      <c r="C6426" s="38" t="s">
        <v>18272</v>
      </c>
      <c r="D6426" s="6" t="s">
        <v>6285</v>
      </c>
      <c r="E6426" s="3">
        <v>4</v>
      </c>
    </row>
    <row r="6427" spans="1:5" ht="18.75">
      <c r="A6427" s="38">
        <v>6425</v>
      </c>
      <c r="B6427" s="38"/>
      <c r="C6427" s="38" t="s">
        <v>18273</v>
      </c>
      <c r="D6427" s="6" t="s">
        <v>6286</v>
      </c>
      <c r="E6427" s="3">
        <v>4</v>
      </c>
    </row>
    <row r="6428" spans="1:5" ht="33">
      <c r="A6428" s="38">
        <v>6426</v>
      </c>
      <c r="B6428" s="38"/>
      <c r="C6428" s="38" t="s">
        <v>18274</v>
      </c>
      <c r="D6428" s="6" t="s">
        <v>6287</v>
      </c>
      <c r="E6428" s="3">
        <v>4</v>
      </c>
    </row>
    <row r="6429" spans="1:5" ht="18.75">
      <c r="A6429" s="38">
        <v>6427</v>
      </c>
      <c r="B6429" s="38"/>
      <c r="C6429" s="38" t="s">
        <v>18275</v>
      </c>
      <c r="D6429" s="6" t="s">
        <v>6288</v>
      </c>
      <c r="E6429" s="3">
        <v>4</v>
      </c>
    </row>
    <row r="6430" spans="1:5" ht="18.75">
      <c r="A6430" s="38">
        <v>6428</v>
      </c>
      <c r="B6430" s="38"/>
      <c r="C6430" s="38" t="s">
        <v>18276</v>
      </c>
      <c r="D6430" s="6" t="s">
        <v>6289</v>
      </c>
      <c r="E6430" s="3">
        <v>4</v>
      </c>
    </row>
    <row r="6431" spans="1:5" ht="18.75">
      <c r="A6431" s="38">
        <v>6429</v>
      </c>
      <c r="B6431" s="38"/>
      <c r="C6431" s="38" t="s">
        <v>18277</v>
      </c>
      <c r="D6431" s="6" t="s">
        <v>6290</v>
      </c>
      <c r="E6431" s="3">
        <v>4</v>
      </c>
    </row>
    <row r="6432" spans="1:5" ht="33">
      <c r="A6432" s="38">
        <v>6430</v>
      </c>
      <c r="B6432" s="38"/>
      <c r="C6432" s="38" t="s">
        <v>18278</v>
      </c>
      <c r="D6432" s="6" t="s">
        <v>6291</v>
      </c>
      <c r="E6432" s="3">
        <v>4</v>
      </c>
    </row>
    <row r="6433" spans="1:5" ht="18.75">
      <c r="A6433" s="38">
        <v>6431</v>
      </c>
      <c r="B6433" s="38"/>
      <c r="C6433" s="38" t="s">
        <v>18279</v>
      </c>
      <c r="D6433" s="6" t="s">
        <v>6292</v>
      </c>
      <c r="E6433" s="3">
        <v>4</v>
      </c>
    </row>
    <row r="6434" spans="1:5" ht="18.75">
      <c r="A6434" s="38">
        <v>6432</v>
      </c>
      <c r="B6434" s="38"/>
      <c r="C6434" s="38" t="s">
        <v>18280</v>
      </c>
      <c r="D6434" s="6" t="s">
        <v>6293</v>
      </c>
      <c r="E6434" s="3">
        <v>4</v>
      </c>
    </row>
    <row r="6435" spans="1:5" ht="18.75">
      <c r="A6435" s="38">
        <v>6433</v>
      </c>
      <c r="B6435" s="38"/>
      <c r="C6435" s="38" t="s">
        <v>18281</v>
      </c>
      <c r="D6435" s="6" t="s">
        <v>6294</v>
      </c>
      <c r="E6435" s="3">
        <v>4</v>
      </c>
    </row>
    <row r="6436" spans="1:5" ht="18.75">
      <c r="A6436" s="38">
        <v>6434</v>
      </c>
      <c r="B6436" s="38"/>
      <c r="C6436" s="38" t="s">
        <v>18282</v>
      </c>
      <c r="D6436" s="6" t="s">
        <v>6295</v>
      </c>
      <c r="E6436" s="3">
        <v>4</v>
      </c>
    </row>
    <row r="6437" spans="1:5" ht="18.75">
      <c r="A6437" s="38">
        <v>6435</v>
      </c>
      <c r="B6437" s="38"/>
      <c r="C6437" s="38" t="s">
        <v>18283</v>
      </c>
      <c r="D6437" s="6" t="s">
        <v>6296</v>
      </c>
      <c r="E6437" s="3">
        <v>4</v>
      </c>
    </row>
    <row r="6438" spans="1:5" ht="18.75">
      <c r="A6438" s="38">
        <v>6436</v>
      </c>
      <c r="B6438" s="38"/>
      <c r="C6438" s="38" t="s">
        <v>18284</v>
      </c>
      <c r="D6438" s="6" t="s">
        <v>6297</v>
      </c>
      <c r="E6438" s="3">
        <v>4</v>
      </c>
    </row>
    <row r="6439" spans="1:5" ht="33">
      <c r="A6439" s="38">
        <v>6437</v>
      </c>
      <c r="B6439" s="38"/>
      <c r="C6439" s="38" t="s">
        <v>18285</v>
      </c>
      <c r="D6439" s="6" t="s">
        <v>6298</v>
      </c>
      <c r="E6439" s="3">
        <v>4</v>
      </c>
    </row>
    <row r="6440" spans="1:5" ht="18.75">
      <c r="A6440" s="38">
        <v>6438</v>
      </c>
      <c r="B6440" s="38"/>
      <c r="C6440" s="38" t="s">
        <v>18286</v>
      </c>
      <c r="D6440" s="6" t="s">
        <v>6299</v>
      </c>
      <c r="E6440" s="3">
        <v>4</v>
      </c>
    </row>
    <row r="6441" spans="1:5" ht="18.75">
      <c r="A6441" s="38">
        <v>6439</v>
      </c>
      <c r="B6441" s="38"/>
      <c r="C6441" s="38" t="s">
        <v>18287</v>
      </c>
      <c r="D6441" s="6" t="s">
        <v>6300</v>
      </c>
      <c r="E6441" s="3">
        <v>4</v>
      </c>
    </row>
    <row r="6442" spans="1:5" ht="33">
      <c r="A6442" s="38">
        <v>6440</v>
      </c>
      <c r="B6442" s="38"/>
      <c r="C6442" s="38" t="s">
        <v>18288</v>
      </c>
      <c r="D6442" s="6" t="s">
        <v>6301</v>
      </c>
      <c r="E6442" s="3">
        <v>4</v>
      </c>
    </row>
    <row r="6443" spans="1:5" ht="18.75">
      <c r="A6443" s="38">
        <v>6441</v>
      </c>
      <c r="B6443" s="38"/>
      <c r="C6443" s="38" t="s">
        <v>18289</v>
      </c>
      <c r="D6443" s="6" t="s">
        <v>6302</v>
      </c>
      <c r="E6443" s="3">
        <v>4</v>
      </c>
    </row>
    <row r="6444" spans="1:5" ht="18.75">
      <c r="A6444" s="38">
        <v>6442</v>
      </c>
      <c r="B6444" s="38"/>
      <c r="C6444" s="38" t="s">
        <v>18290</v>
      </c>
      <c r="D6444" s="6" t="s">
        <v>6303</v>
      </c>
      <c r="E6444" s="3">
        <v>4</v>
      </c>
    </row>
    <row r="6445" spans="1:5" ht="18.75">
      <c r="A6445" s="38">
        <v>6443</v>
      </c>
      <c r="B6445" s="38"/>
      <c r="C6445" s="38" t="s">
        <v>18291</v>
      </c>
      <c r="D6445" s="6" t="s">
        <v>6304</v>
      </c>
      <c r="E6445" s="3">
        <v>4</v>
      </c>
    </row>
    <row r="6446" spans="1:5" ht="18.75">
      <c r="A6446" s="38">
        <v>6444</v>
      </c>
      <c r="B6446" s="38"/>
      <c r="C6446" s="38" t="s">
        <v>18292</v>
      </c>
      <c r="D6446" s="6" t="s">
        <v>6305</v>
      </c>
      <c r="E6446" s="3">
        <v>4</v>
      </c>
    </row>
    <row r="6447" spans="1:5" ht="18.75">
      <c r="A6447" s="38">
        <v>6445</v>
      </c>
      <c r="B6447" s="38"/>
      <c r="C6447" s="38" t="s">
        <v>18293</v>
      </c>
      <c r="D6447" s="6" t="s">
        <v>6306</v>
      </c>
      <c r="E6447" s="3">
        <v>4</v>
      </c>
    </row>
    <row r="6448" spans="1:5" ht="33">
      <c r="A6448" s="38">
        <v>6446</v>
      </c>
      <c r="B6448" s="38"/>
      <c r="C6448" s="38" t="s">
        <v>18294</v>
      </c>
      <c r="D6448" s="6" t="s">
        <v>6307</v>
      </c>
      <c r="E6448" s="3">
        <v>4</v>
      </c>
    </row>
    <row r="6449" spans="1:5" ht="33">
      <c r="A6449" s="38">
        <v>6447</v>
      </c>
      <c r="B6449" s="38"/>
      <c r="C6449" s="38" t="s">
        <v>18295</v>
      </c>
      <c r="D6449" s="6" t="s">
        <v>6308</v>
      </c>
      <c r="E6449" s="3">
        <v>4</v>
      </c>
    </row>
    <row r="6450" spans="1:5" ht="18.75">
      <c r="A6450" s="38">
        <v>6448</v>
      </c>
      <c r="B6450" s="38"/>
      <c r="C6450" s="38" t="s">
        <v>18296</v>
      </c>
      <c r="D6450" s="6" t="s">
        <v>6309</v>
      </c>
      <c r="E6450" s="3">
        <v>4</v>
      </c>
    </row>
    <row r="6451" spans="1:5" ht="18.75">
      <c r="A6451" s="38">
        <v>6449</v>
      </c>
      <c r="B6451" s="38"/>
      <c r="C6451" s="38" t="s">
        <v>18297</v>
      </c>
      <c r="D6451" s="6" t="s">
        <v>6310</v>
      </c>
      <c r="E6451" s="3">
        <v>4</v>
      </c>
    </row>
    <row r="6452" spans="1:5" ht="18.75">
      <c r="A6452" s="38">
        <v>6450</v>
      </c>
      <c r="B6452" s="38"/>
      <c r="C6452" s="38" t="s">
        <v>18298</v>
      </c>
      <c r="D6452" s="6" t="s">
        <v>6311</v>
      </c>
      <c r="E6452" s="3">
        <v>4</v>
      </c>
    </row>
    <row r="6453" spans="1:5" ht="49.5">
      <c r="A6453" s="38">
        <v>6451</v>
      </c>
      <c r="B6453" s="38"/>
      <c r="C6453" s="38" t="s">
        <v>18299</v>
      </c>
      <c r="D6453" s="6" t="s">
        <v>6312</v>
      </c>
      <c r="E6453" s="3">
        <v>4</v>
      </c>
    </row>
    <row r="6454" spans="1:5" ht="18.75">
      <c r="A6454" s="38">
        <v>6452</v>
      </c>
      <c r="B6454" s="38"/>
      <c r="C6454" s="38" t="s">
        <v>18300</v>
      </c>
      <c r="D6454" s="6" t="s">
        <v>6313</v>
      </c>
      <c r="E6454" s="3">
        <v>4</v>
      </c>
    </row>
    <row r="6455" spans="1:5" ht="18.75">
      <c r="A6455" s="38">
        <v>6453</v>
      </c>
      <c r="B6455" s="38"/>
      <c r="C6455" s="38" t="s">
        <v>18301</v>
      </c>
      <c r="D6455" s="6" t="s">
        <v>6314</v>
      </c>
      <c r="E6455" s="3">
        <v>4</v>
      </c>
    </row>
    <row r="6456" spans="1:5" ht="18.75">
      <c r="A6456" s="38">
        <v>6454</v>
      </c>
      <c r="B6456" s="38"/>
      <c r="C6456" s="38" t="s">
        <v>18302</v>
      </c>
      <c r="D6456" s="6" t="s">
        <v>6315</v>
      </c>
      <c r="E6456" s="3">
        <v>4</v>
      </c>
    </row>
    <row r="6457" spans="1:5" ht="33">
      <c r="A6457" s="38">
        <v>6455</v>
      </c>
      <c r="B6457" s="38"/>
      <c r="C6457" s="38" t="s">
        <v>18303</v>
      </c>
      <c r="D6457" s="6" t="s">
        <v>6316</v>
      </c>
      <c r="E6457" s="3">
        <v>4</v>
      </c>
    </row>
    <row r="6458" spans="1:5" ht="18.75">
      <c r="A6458" s="38">
        <v>6456</v>
      </c>
      <c r="B6458" s="38"/>
      <c r="C6458" s="38" t="s">
        <v>18304</v>
      </c>
      <c r="D6458" s="6" t="s">
        <v>6317</v>
      </c>
      <c r="E6458" s="3">
        <v>4</v>
      </c>
    </row>
    <row r="6459" spans="1:5" ht="33">
      <c r="A6459" s="38">
        <v>6457</v>
      </c>
      <c r="B6459" s="38"/>
      <c r="C6459" s="38" t="s">
        <v>18305</v>
      </c>
      <c r="D6459" s="6" t="s">
        <v>6318</v>
      </c>
      <c r="E6459" s="3">
        <v>4</v>
      </c>
    </row>
    <row r="6460" spans="1:5" ht="33">
      <c r="A6460" s="38">
        <v>6458</v>
      </c>
      <c r="B6460" s="38"/>
      <c r="C6460" s="38" t="s">
        <v>18306</v>
      </c>
      <c r="D6460" s="6" t="s">
        <v>6319</v>
      </c>
      <c r="E6460" s="3">
        <v>4</v>
      </c>
    </row>
    <row r="6461" spans="1:5" ht="33">
      <c r="A6461" s="38">
        <v>6459</v>
      </c>
      <c r="B6461" s="38"/>
      <c r="C6461" s="38" t="s">
        <v>18307</v>
      </c>
      <c r="D6461" s="6" t="s">
        <v>6320</v>
      </c>
      <c r="E6461" s="3">
        <v>4</v>
      </c>
    </row>
    <row r="6462" spans="1:5" ht="33">
      <c r="A6462" s="38">
        <v>6460</v>
      </c>
      <c r="B6462" s="38"/>
      <c r="C6462" s="38" t="s">
        <v>18308</v>
      </c>
      <c r="D6462" s="6" t="s">
        <v>6321</v>
      </c>
      <c r="E6462" s="3">
        <v>4</v>
      </c>
    </row>
    <row r="6463" spans="1:5" ht="33">
      <c r="A6463" s="38">
        <v>6461</v>
      </c>
      <c r="B6463" s="38"/>
      <c r="C6463" s="38" t="s">
        <v>18309</v>
      </c>
      <c r="D6463" s="6" t="s">
        <v>6322</v>
      </c>
      <c r="E6463" s="3">
        <v>4</v>
      </c>
    </row>
    <row r="6464" spans="1:5" ht="18.75">
      <c r="A6464" s="38">
        <v>6462</v>
      </c>
      <c r="B6464" s="38"/>
      <c r="C6464" s="38" t="s">
        <v>18310</v>
      </c>
      <c r="D6464" s="6" t="s">
        <v>6323</v>
      </c>
      <c r="E6464" s="3">
        <v>4</v>
      </c>
    </row>
    <row r="6465" spans="1:5" ht="33">
      <c r="A6465" s="38">
        <v>6463</v>
      </c>
      <c r="B6465" s="38"/>
      <c r="C6465" s="38" t="s">
        <v>18311</v>
      </c>
      <c r="D6465" s="6" t="s">
        <v>6324</v>
      </c>
      <c r="E6465" s="3">
        <v>4</v>
      </c>
    </row>
    <row r="6466" spans="1:5" ht="33">
      <c r="A6466" s="38">
        <v>6464</v>
      </c>
      <c r="B6466" s="38"/>
      <c r="C6466" s="38" t="s">
        <v>18312</v>
      </c>
      <c r="D6466" s="6" t="s">
        <v>6325</v>
      </c>
      <c r="E6466" s="3">
        <v>4</v>
      </c>
    </row>
    <row r="6467" spans="1:5" ht="18.75">
      <c r="A6467" s="38">
        <v>6465</v>
      </c>
      <c r="B6467" s="38"/>
      <c r="C6467" s="38" t="s">
        <v>18313</v>
      </c>
      <c r="D6467" s="6" t="s">
        <v>6326</v>
      </c>
      <c r="E6467" s="3">
        <v>4</v>
      </c>
    </row>
    <row r="6468" spans="1:5" ht="33">
      <c r="A6468" s="38">
        <v>6466</v>
      </c>
      <c r="B6468" s="38"/>
      <c r="C6468" s="38" t="s">
        <v>18314</v>
      </c>
      <c r="D6468" s="6" t="s">
        <v>6327</v>
      </c>
      <c r="E6468" s="3">
        <v>4</v>
      </c>
    </row>
    <row r="6469" spans="1:5" ht="33">
      <c r="A6469" s="38">
        <v>6467</v>
      </c>
      <c r="B6469" s="38"/>
      <c r="C6469" s="38" t="s">
        <v>18315</v>
      </c>
      <c r="D6469" s="6" t="s">
        <v>6328</v>
      </c>
      <c r="E6469" s="3">
        <v>4</v>
      </c>
    </row>
    <row r="6470" spans="1:5" ht="33">
      <c r="A6470" s="38">
        <v>6468</v>
      </c>
      <c r="B6470" s="38"/>
      <c r="C6470" s="38" t="s">
        <v>18316</v>
      </c>
      <c r="D6470" s="6" t="s">
        <v>6329</v>
      </c>
      <c r="E6470" s="3">
        <v>4</v>
      </c>
    </row>
    <row r="6471" spans="1:5" ht="18.75">
      <c r="A6471" s="38">
        <v>6469</v>
      </c>
      <c r="B6471" s="38"/>
      <c r="C6471" s="38" t="s">
        <v>18317</v>
      </c>
      <c r="D6471" s="6" t="s">
        <v>6330</v>
      </c>
      <c r="E6471" s="3">
        <v>4</v>
      </c>
    </row>
    <row r="6472" spans="1:5" ht="33">
      <c r="A6472" s="38">
        <v>6470</v>
      </c>
      <c r="B6472" s="38"/>
      <c r="C6472" s="38" t="s">
        <v>18318</v>
      </c>
      <c r="D6472" s="6" t="s">
        <v>6331</v>
      </c>
      <c r="E6472" s="3">
        <v>4</v>
      </c>
    </row>
    <row r="6473" spans="1:5" ht="33">
      <c r="A6473" s="38">
        <v>6471</v>
      </c>
      <c r="B6473" s="38"/>
      <c r="C6473" s="38" t="s">
        <v>18319</v>
      </c>
      <c r="D6473" s="6" t="s">
        <v>6332</v>
      </c>
      <c r="E6473" s="3">
        <v>4</v>
      </c>
    </row>
    <row r="6474" spans="1:5" ht="18.75">
      <c r="A6474" s="38">
        <v>6472</v>
      </c>
      <c r="B6474" s="38"/>
      <c r="C6474" s="38" t="s">
        <v>18320</v>
      </c>
      <c r="D6474" s="6" t="s">
        <v>6333</v>
      </c>
      <c r="E6474" s="3">
        <v>4</v>
      </c>
    </row>
    <row r="6475" spans="1:5" ht="18.75">
      <c r="A6475" s="38">
        <v>6473</v>
      </c>
      <c r="B6475" s="38"/>
      <c r="C6475" s="38" t="s">
        <v>18321</v>
      </c>
      <c r="D6475" s="6" t="s">
        <v>6334</v>
      </c>
      <c r="E6475" s="3">
        <v>4</v>
      </c>
    </row>
    <row r="6476" spans="1:5" ht="33">
      <c r="A6476" s="38">
        <v>6474</v>
      </c>
      <c r="B6476" s="38"/>
      <c r="C6476" s="38" t="s">
        <v>18322</v>
      </c>
      <c r="D6476" s="6" t="s">
        <v>6335</v>
      </c>
      <c r="E6476" s="3">
        <v>4</v>
      </c>
    </row>
    <row r="6477" spans="1:5" ht="18.75">
      <c r="A6477" s="38">
        <v>6475</v>
      </c>
      <c r="B6477" s="38"/>
      <c r="C6477" s="38" t="s">
        <v>18323</v>
      </c>
      <c r="D6477" s="6" t="s">
        <v>6336</v>
      </c>
      <c r="E6477" s="3">
        <v>4</v>
      </c>
    </row>
    <row r="6478" spans="1:5" ht="18.75">
      <c r="A6478" s="38">
        <v>6476</v>
      </c>
      <c r="B6478" s="38"/>
      <c r="C6478" s="38" t="s">
        <v>18324</v>
      </c>
      <c r="D6478" s="6" t="s">
        <v>6337</v>
      </c>
      <c r="E6478" s="3">
        <v>4</v>
      </c>
    </row>
    <row r="6479" spans="1:5" ht="33">
      <c r="A6479" s="38">
        <v>6477</v>
      </c>
      <c r="B6479" s="38"/>
      <c r="C6479" s="38" t="s">
        <v>18325</v>
      </c>
      <c r="D6479" s="6" t="s">
        <v>6338</v>
      </c>
      <c r="E6479" s="3">
        <v>4</v>
      </c>
    </row>
    <row r="6480" spans="1:5" ht="33">
      <c r="A6480" s="38">
        <v>6478</v>
      </c>
      <c r="B6480" s="38"/>
      <c r="C6480" s="38" t="s">
        <v>18326</v>
      </c>
      <c r="D6480" s="6" t="s">
        <v>6339</v>
      </c>
      <c r="E6480" s="3">
        <v>4</v>
      </c>
    </row>
    <row r="6481" spans="1:5" ht="33">
      <c r="A6481" s="38">
        <v>6479</v>
      </c>
      <c r="B6481" s="38"/>
      <c r="C6481" s="38" t="s">
        <v>18327</v>
      </c>
      <c r="D6481" s="6" t="s">
        <v>6340</v>
      </c>
      <c r="E6481" s="3">
        <v>4</v>
      </c>
    </row>
    <row r="6482" spans="1:5" ht="18.75">
      <c r="A6482" s="38">
        <v>6480</v>
      </c>
      <c r="B6482" s="38"/>
      <c r="C6482" s="38" t="s">
        <v>18328</v>
      </c>
      <c r="D6482" s="6" t="s">
        <v>6341</v>
      </c>
      <c r="E6482" s="3">
        <v>4</v>
      </c>
    </row>
    <row r="6483" spans="1:5" ht="33">
      <c r="A6483" s="38">
        <v>6481</v>
      </c>
      <c r="B6483" s="38"/>
      <c r="C6483" s="38" t="s">
        <v>18329</v>
      </c>
      <c r="D6483" s="6" t="s">
        <v>6342</v>
      </c>
      <c r="E6483" s="3">
        <v>4</v>
      </c>
    </row>
    <row r="6484" spans="1:5" ht="18.75">
      <c r="A6484" s="38">
        <v>6482</v>
      </c>
      <c r="B6484" s="38"/>
      <c r="C6484" s="38" t="s">
        <v>18330</v>
      </c>
      <c r="D6484" s="6" t="s">
        <v>6343</v>
      </c>
      <c r="E6484" s="3">
        <v>4</v>
      </c>
    </row>
    <row r="6485" spans="1:5" ht="33">
      <c r="A6485" s="38">
        <v>6483</v>
      </c>
      <c r="B6485" s="38"/>
      <c r="C6485" s="38" t="s">
        <v>18331</v>
      </c>
      <c r="D6485" s="6" t="s">
        <v>6344</v>
      </c>
      <c r="E6485" s="3">
        <v>4</v>
      </c>
    </row>
    <row r="6486" spans="1:5" ht="18.75">
      <c r="A6486" s="38">
        <v>6484</v>
      </c>
      <c r="B6486" s="38"/>
      <c r="C6486" s="38" t="s">
        <v>18332</v>
      </c>
      <c r="D6486" s="6" t="s">
        <v>6345</v>
      </c>
      <c r="E6486" s="3">
        <v>4</v>
      </c>
    </row>
    <row r="6487" spans="1:5" ht="18.75">
      <c r="A6487" s="38">
        <v>6485</v>
      </c>
      <c r="B6487" s="38"/>
      <c r="C6487" s="38" t="s">
        <v>18333</v>
      </c>
      <c r="D6487" s="6" t="s">
        <v>6346</v>
      </c>
      <c r="E6487" s="3">
        <v>4</v>
      </c>
    </row>
    <row r="6488" spans="1:5" ht="18.75">
      <c r="A6488" s="38">
        <v>6486</v>
      </c>
      <c r="B6488" s="38"/>
      <c r="C6488" s="38" t="s">
        <v>18334</v>
      </c>
      <c r="D6488" s="6" t="s">
        <v>6347</v>
      </c>
      <c r="E6488" s="3">
        <v>4</v>
      </c>
    </row>
    <row r="6489" spans="1:5" ht="18.75">
      <c r="A6489" s="38">
        <v>6487</v>
      </c>
      <c r="B6489" s="38"/>
      <c r="C6489" s="38" t="s">
        <v>18335</v>
      </c>
      <c r="D6489" s="6" t="s">
        <v>6348</v>
      </c>
      <c r="E6489" s="3">
        <v>4</v>
      </c>
    </row>
    <row r="6490" spans="1:5" ht="18.75">
      <c r="A6490" s="38">
        <v>6488</v>
      </c>
      <c r="B6490" s="38"/>
      <c r="C6490" s="38" t="s">
        <v>18336</v>
      </c>
      <c r="D6490" s="6" t="s">
        <v>6349</v>
      </c>
      <c r="E6490" s="3">
        <v>4</v>
      </c>
    </row>
    <row r="6491" spans="1:5" ht="18.75">
      <c r="A6491" s="38">
        <v>6489</v>
      </c>
      <c r="B6491" s="38"/>
      <c r="C6491" s="38" t="s">
        <v>18337</v>
      </c>
      <c r="D6491" s="6" t="s">
        <v>6350</v>
      </c>
      <c r="E6491" s="3">
        <v>4</v>
      </c>
    </row>
    <row r="6492" spans="1:5" ht="18.75">
      <c r="A6492" s="38">
        <v>6490</v>
      </c>
      <c r="B6492" s="38"/>
      <c r="C6492" s="38" t="s">
        <v>18338</v>
      </c>
      <c r="D6492" s="6" t="s">
        <v>6351</v>
      </c>
      <c r="E6492" s="3">
        <v>4</v>
      </c>
    </row>
    <row r="6493" spans="1:5" ht="18.75">
      <c r="A6493" s="38">
        <v>6491</v>
      </c>
      <c r="B6493" s="38"/>
      <c r="C6493" s="38" t="s">
        <v>18339</v>
      </c>
      <c r="D6493" s="6" t="s">
        <v>6352</v>
      </c>
      <c r="E6493" s="3">
        <v>4</v>
      </c>
    </row>
    <row r="6494" spans="1:5" ht="33">
      <c r="A6494" s="38">
        <v>6492</v>
      </c>
      <c r="B6494" s="38"/>
      <c r="C6494" s="38" t="s">
        <v>18340</v>
      </c>
      <c r="D6494" s="6" t="s">
        <v>6353</v>
      </c>
      <c r="E6494" s="3">
        <v>4</v>
      </c>
    </row>
    <row r="6495" spans="1:5" ht="18.75">
      <c r="A6495" s="38">
        <v>6493</v>
      </c>
      <c r="B6495" s="38"/>
      <c r="C6495" s="38" t="s">
        <v>18341</v>
      </c>
      <c r="D6495" s="6" t="s">
        <v>6354</v>
      </c>
      <c r="E6495" s="3">
        <v>4</v>
      </c>
    </row>
    <row r="6496" spans="1:5" ht="18.75">
      <c r="A6496" s="38">
        <v>6494</v>
      </c>
      <c r="B6496" s="38"/>
      <c r="C6496" s="38" t="s">
        <v>18342</v>
      </c>
      <c r="D6496" s="6" t="s">
        <v>6355</v>
      </c>
      <c r="E6496" s="3">
        <v>4</v>
      </c>
    </row>
    <row r="6497" spans="1:5" ht="18.75">
      <c r="A6497" s="38">
        <v>6495</v>
      </c>
      <c r="B6497" s="38"/>
      <c r="C6497" s="38" t="s">
        <v>18343</v>
      </c>
      <c r="D6497" s="6" t="s">
        <v>6356</v>
      </c>
      <c r="E6497" s="3">
        <v>4</v>
      </c>
    </row>
    <row r="6498" spans="1:5" ht="33">
      <c r="A6498" s="38">
        <v>6496</v>
      </c>
      <c r="B6498" s="38"/>
      <c r="C6498" s="38" t="s">
        <v>18344</v>
      </c>
      <c r="D6498" s="6" t="s">
        <v>6357</v>
      </c>
      <c r="E6498" s="3">
        <v>4</v>
      </c>
    </row>
    <row r="6499" spans="1:5" ht="33">
      <c r="A6499" s="38">
        <v>6497</v>
      </c>
      <c r="B6499" s="38"/>
      <c r="C6499" s="38" t="s">
        <v>18345</v>
      </c>
      <c r="D6499" s="6" t="s">
        <v>6358</v>
      </c>
      <c r="E6499" s="3">
        <v>4</v>
      </c>
    </row>
    <row r="6500" spans="1:5" ht="18.75">
      <c r="A6500" s="38">
        <v>6498</v>
      </c>
      <c r="B6500" s="38"/>
      <c r="C6500" s="38" t="s">
        <v>18346</v>
      </c>
      <c r="D6500" s="6" t="s">
        <v>6359</v>
      </c>
      <c r="E6500" s="3">
        <v>4</v>
      </c>
    </row>
    <row r="6501" spans="1:5" ht="18.75">
      <c r="A6501" s="38">
        <v>6499</v>
      </c>
      <c r="B6501" s="38"/>
      <c r="C6501" s="38" t="s">
        <v>18347</v>
      </c>
      <c r="D6501" s="6" t="s">
        <v>6360</v>
      </c>
      <c r="E6501" s="3">
        <v>4</v>
      </c>
    </row>
    <row r="6502" spans="1:5" ht="18.75">
      <c r="A6502" s="38">
        <v>6500</v>
      </c>
      <c r="B6502" s="38"/>
      <c r="C6502" s="38" t="s">
        <v>18348</v>
      </c>
      <c r="D6502" s="6" t="s">
        <v>6361</v>
      </c>
      <c r="E6502" s="3">
        <v>4</v>
      </c>
    </row>
    <row r="6503" spans="1:5" ht="18.75">
      <c r="A6503" s="38">
        <v>6501</v>
      </c>
      <c r="B6503" s="38"/>
      <c r="C6503" s="38" t="s">
        <v>18349</v>
      </c>
      <c r="D6503" s="6" t="s">
        <v>6362</v>
      </c>
      <c r="E6503" s="3">
        <v>4</v>
      </c>
    </row>
    <row r="6504" spans="1:5" ht="18.75">
      <c r="A6504" s="38">
        <v>6502</v>
      </c>
      <c r="B6504" s="38"/>
      <c r="C6504" s="38" t="s">
        <v>18350</v>
      </c>
      <c r="D6504" s="6" t="s">
        <v>6363</v>
      </c>
      <c r="E6504" s="3">
        <v>4</v>
      </c>
    </row>
    <row r="6505" spans="1:5" ht="33">
      <c r="A6505" s="38">
        <v>6503</v>
      </c>
      <c r="B6505" s="38"/>
      <c r="C6505" s="38" t="s">
        <v>18351</v>
      </c>
      <c r="D6505" s="6" t="s">
        <v>6364</v>
      </c>
      <c r="E6505" s="3">
        <v>4</v>
      </c>
    </row>
    <row r="6506" spans="1:5" ht="18.75">
      <c r="A6506" s="38">
        <v>6504</v>
      </c>
      <c r="B6506" s="38"/>
      <c r="C6506" s="38" t="s">
        <v>18352</v>
      </c>
      <c r="D6506" s="6" t="s">
        <v>6365</v>
      </c>
      <c r="E6506" s="3">
        <v>4</v>
      </c>
    </row>
    <row r="6507" spans="1:5" ht="18.75">
      <c r="A6507" s="38">
        <v>6505</v>
      </c>
      <c r="B6507" s="38"/>
      <c r="C6507" s="38" t="s">
        <v>18353</v>
      </c>
      <c r="D6507" s="6" t="s">
        <v>6366</v>
      </c>
      <c r="E6507" s="3">
        <v>4</v>
      </c>
    </row>
    <row r="6508" spans="1:5" ht="33">
      <c r="A6508" s="38">
        <v>6506</v>
      </c>
      <c r="B6508" s="38"/>
      <c r="C6508" s="38" t="s">
        <v>18354</v>
      </c>
      <c r="D6508" s="6" t="s">
        <v>6367</v>
      </c>
      <c r="E6508" s="3">
        <v>4</v>
      </c>
    </row>
    <row r="6509" spans="1:5" ht="33">
      <c r="A6509" s="38">
        <v>6507</v>
      </c>
      <c r="B6509" s="38"/>
      <c r="C6509" s="38" t="s">
        <v>18355</v>
      </c>
      <c r="D6509" s="6" t="s">
        <v>6368</v>
      </c>
      <c r="E6509" s="3">
        <v>4</v>
      </c>
    </row>
    <row r="6510" spans="1:5" ht="33">
      <c r="A6510" s="38">
        <v>6508</v>
      </c>
      <c r="B6510" s="38"/>
      <c r="C6510" s="38" t="s">
        <v>18356</v>
      </c>
      <c r="D6510" s="6" t="s">
        <v>6369</v>
      </c>
      <c r="E6510" s="3">
        <v>4</v>
      </c>
    </row>
    <row r="6511" spans="1:5" ht="33">
      <c r="A6511" s="38">
        <v>6509</v>
      </c>
      <c r="B6511" s="38"/>
      <c r="C6511" s="38" t="s">
        <v>18357</v>
      </c>
      <c r="D6511" s="6" t="s">
        <v>6370</v>
      </c>
      <c r="E6511" s="3">
        <v>4</v>
      </c>
    </row>
    <row r="6512" spans="1:5" ht="33">
      <c r="A6512" s="38">
        <v>6510</v>
      </c>
      <c r="B6512" s="38"/>
      <c r="C6512" s="38" t="s">
        <v>18358</v>
      </c>
      <c r="D6512" s="6" t="s">
        <v>6371</v>
      </c>
      <c r="E6512" s="3">
        <v>4</v>
      </c>
    </row>
    <row r="6513" spans="1:5" ht="33">
      <c r="A6513" s="38">
        <v>6511</v>
      </c>
      <c r="B6513" s="38"/>
      <c r="C6513" s="38" t="s">
        <v>18359</v>
      </c>
      <c r="D6513" s="6" t="s">
        <v>6372</v>
      </c>
      <c r="E6513" s="3">
        <v>4</v>
      </c>
    </row>
    <row r="6514" spans="1:5" ht="33">
      <c r="A6514" s="38">
        <v>6512</v>
      </c>
      <c r="B6514" s="38"/>
      <c r="C6514" s="38" t="s">
        <v>18360</v>
      </c>
      <c r="D6514" s="6" t="s">
        <v>6373</v>
      </c>
      <c r="E6514" s="3">
        <v>4</v>
      </c>
    </row>
    <row r="6515" spans="1:5" ht="33">
      <c r="A6515" s="38">
        <v>6513</v>
      </c>
      <c r="B6515" s="38"/>
      <c r="C6515" s="38" t="s">
        <v>18361</v>
      </c>
      <c r="D6515" s="6" t="s">
        <v>6374</v>
      </c>
      <c r="E6515" s="3">
        <v>4</v>
      </c>
    </row>
    <row r="6516" spans="1:5" ht="33">
      <c r="A6516" s="38">
        <v>6514</v>
      </c>
      <c r="B6516" s="38"/>
      <c r="C6516" s="38" t="s">
        <v>18362</v>
      </c>
      <c r="D6516" s="6" t="s">
        <v>6375</v>
      </c>
      <c r="E6516" s="3">
        <v>4</v>
      </c>
    </row>
    <row r="6517" spans="1:5" ht="18.75">
      <c r="A6517" s="38">
        <v>6515</v>
      </c>
      <c r="B6517" s="38"/>
      <c r="C6517" s="38" t="s">
        <v>18363</v>
      </c>
      <c r="D6517" s="6" t="s">
        <v>6376</v>
      </c>
      <c r="E6517" s="3">
        <v>4</v>
      </c>
    </row>
    <row r="6518" spans="1:5" ht="33">
      <c r="A6518" s="38">
        <v>6516</v>
      </c>
      <c r="B6518" s="38"/>
      <c r="C6518" s="38" t="s">
        <v>18364</v>
      </c>
      <c r="D6518" s="6" t="s">
        <v>6377</v>
      </c>
      <c r="E6518" s="3">
        <v>4</v>
      </c>
    </row>
    <row r="6519" spans="1:5" ht="33">
      <c r="A6519" s="38">
        <v>6517</v>
      </c>
      <c r="B6519" s="38"/>
      <c r="C6519" s="38" t="s">
        <v>18365</v>
      </c>
      <c r="D6519" s="6" t="s">
        <v>6378</v>
      </c>
      <c r="E6519" s="3">
        <v>4</v>
      </c>
    </row>
    <row r="6520" spans="1:5" ht="33">
      <c r="A6520" s="38">
        <v>6518</v>
      </c>
      <c r="B6520" s="38"/>
      <c r="C6520" s="38" t="s">
        <v>18366</v>
      </c>
      <c r="D6520" s="6" t="s">
        <v>6379</v>
      </c>
      <c r="E6520" s="3">
        <v>4</v>
      </c>
    </row>
    <row r="6521" spans="1:5" ht="33">
      <c r="A6521" s="38">
        <v>6519</v>
      </c>
      <c r="B6521" s="38"/>
      <c r="C6521" s="38" t="s">
        <v>18367</v>
      </c>
      <c r="D6521" s="6" t="s">
        <v>6380</v>
      </c>
      <c r="E6521" s="3">
        <v>4</v>
      </c>
    </row>
    <row r="6522" spans="1:5" ht="33">
      <c r="A6522" s="38">
        <v>6520</v>
      </c>
      <c r="B6522" s="38"/>
      <c r="C6522" s="38" t="s">
        <v>18368</v>
      </c>
      <c r="D6522" s="6" t="s">
        <v>6381</v>
      </c>
      <c r="E6522" s="3">
        <v>4</v>
      </c>
    </row>
    <row r="6523" spans="1:5" ht="18.75">
      <c r="A6523" s="38">
        <v>6521</v>
      </c>
      <c r="B6523" s="38"/>
      <c r="C6523" s="38" t="s">
        <v>18369</v>
      </c>
      <c r="D6523" s="6" t="s">
        <v>6382</v>
      </c>
      <c r="E6523" s="3">
        <v>4</v>
      </c>
    </row>
    <row r="6524" spans="1:5" ht="18.75">
      <c r="A6524" s="38">
        <v>6522</v>
      </c>
      <c r="B6524" s="38"/>
      <c r="C6524" s="38" t="s">
        <v>18370</v>
      </c>
      <c r="D6524" s="6" t="s">
        <v>6383</v>
      </c>
      <c r="E6524" s="3">
        <v>4</v>
      </c>
    </row>
    <row r="6525" spans="1:5" ht="33">
      <c r="A6525" s="38">
        <v>6523</v>
      </c>
      <c r="B6525" s="38"/>
      <c r="C6525" s="38" t="s">
        <v>18371</v>
      </c>
      <c r="D6525" s="6" t="s">
        <v>6384</v>
      </c>
      <c r="E6525" s="3">
        <v>4</v>
      </c>
    </row>
    <row r="6526" spans="1:5" ht="33">
      <c r="A6526" s="38">
        <v>6524</v>
      </c>
      <c r="B6526" s="38"/>
      <c r="C6526" s="38" t="s">
        <v>18372</v>
      </c>
      <c r="D6526" s="6" t="s">
        <v>6385</v>
      </c>
      <c r="E6526" s="3">
        <v>4</v>
      </c>
    </row>
    <row r="6527" spans="1:5" ht="33">
      <c r="A6527" s="38">
        <v>6525</v>
      </c>
      <c r="B6527" s="38"/>
      <c r="C6527" s="38" t="s">
        <v>18373</v>
      </c>
      <c r="D6527" s="6" t="s">
        <v>6386</v>
      </c>
      <c r="E6527" s="3">
        <v>4</v>
      </c>
    </row>
    <row r="6528" spans="1:5" ht="18.75">
      <c r="A6528" s="38">
        <v>6526</v>
      </c>
      <c r="B6528" s="38"/>
      <c r="C6528" s="38" t="s">
        <v>18374</v>
      </c>
      <c r="D6528" s="6" t="s">
        <v>6387</v>
      </c>
      <c r="E6528" s="3">
        <v>4</v>
      </c>
    </row>
    <row r="6529" spans="1:5" ht="18.75">
      <c r="A6529" s="38">
        <v>6527</v>
      </c>
      <c r="B6529" s="38"/>
      <c r="C6529" s="38" t="s">
        <v>18375</v>
      </c>
      <c r="D6529" s="6" t="s">
        <v>6388</v>
      </c>
      <c r="E6529" s="3">
        <v>4</v>
      </c>
    </row>
    <row r="6530" spans="1:5" ht="18.75">
      <c r="A6530" s="38">
        <v>6528</v>
      </c>
      <c r="B6530" s="38"/>
      <c r="C6530" s="38" t="s">
        <v>18376</v>
      </c>
      <c r="D6530" s="6" t="s">
        <v>6389</v>
      </c>
      <c r="E6530" s="3">
        <v>4</v>
      </c>
    </row>
    <row r="6531" spans="1:5" ht="18.75">
      <c r="A6531" s="38">
        <v>6529</v>
      </c>
      <c r="B6531" s="38"/>
      <c r="C6531" s="38" t="s">
        <v>18377</v>
      </c>
      <c r="D6531" s="6" t="s">
        <v>6390</v>
      </c>
      <c r="E6531" s="3">
        <v>4</v>
      </c>
    </row>
    <row r="6532" spans="1:5" ht="33">
      <c r="A6532" s="38">
        <v>6530</v>
      </c>
      <c r="B6532" s="38"/>
      <c r="C6532" s="38" t="s">
        <v>18378</v>
      </c>
      <c r="D6532" s="6" t="s">
        <v>6391</v>
      </c>
      <c r="E6532" s="3">
        <v>4</v>
      </c>
    </row>
    <row r="6533" spans="1:5" ht="18.75">
      <c r="A6533" s="38">
        <v>6531</v>
      </c>
      <c r="B6533" s="38"/>
      <c r="C6533" s="38" t="s">
        <v>18379</v>
      </c>
      <c r="D6533" s="6" t="s">
        <v>6392</v>
      </c>
      <c r="E6533" s="3">
        <v>4</v>
      </c>
    </row>
    <row r="6534" spans="1:5" ht="18.75">
      <c r="A6534" s="38">
        <v>6532</v>
      </c>
      <c r="B6534" s="38"/>
      <c r="C6534" s="38" t="s">
        <v>18380</v>
      </c>
      <c r="D6534" s="6" t="s">
        <v>6393</v>
      </c>
      <c r="E6534" s="3">
        <v>4</v>
      </c>
    </row>
    <row r="6535" spans="1:5" ht="18.75">
      <c r="A6535" s="38">
        <v>6533</v>
      </c>
      <c r="B6535" s="38"/>
      <c r="C6535" s="38" t="s">
        <v>18381</v>
      </c>
      <c r="D6535" s="6" t="s">
        <v>6394</v>
      </c>
      <c r="E6535" s="3">
        <v>4</v>
      </c>
    </row>
    <row r="6536" spans="1:5" ht="18.75">
      <c r="A6536" s="38">
        <v>6534</v>
      </c>
      <c r="B6536" s="38"/>
      <c r="C6536" s="38" t="s">
        <v>18382</v>
      </c>
      <c r="D6536" s="6" t="s">
        <v>6395</v>
      </c>
      <c r="E6536" s="3">
        <v>4</v>
      </c>
    </row>
    <row r="6537" spans="1:5" ht="18.75">
      <c r="A6537" s="38">
        <v>6535</v>
      </c>
      <c r="B6537" s="38"/>
      <c r="C6537" s="38" t="s">
        <v>18383</v>
      </c>
      <c r="D6537" s="6" t="s">
        <v>6396</v>
      </c>
      <c r="E6537" s="3">
        <v>4</v>
      </c>
    </row>
    <row r="6538" spans="1:5" ht="18.75">
      <c r="A6538" s="38">
        <v>6536</v>
      </c>
      <c r="B6538" s="38"/>
      <c r="C6538" s="38" t="s">
        <v>18384</v>
      </c>
      <c r="D6538" s="6" t="s">
        <v>6397</v>
      </c>
      <c r="E6538" s="3">
        <v>4</v>
      </c>
    </row>
    <row r="6539" spans="1:5" ht="18.75">
      <c r="A6539" s="38">
        <v>6537</v>
      </c>
      <c r="B6539" s="38"/>
      <c r="C6539" s="38" t="s">
        <v>18385</v>
      </c>
      <c r="D6539" s="6" t="s">
        <v>6398</v>
      </c>
      <c r="E6539" s="3">
        <v>4</v>
      </c>
    </row>
    <row r="6540" spans="1:5" ht="33">
      <c r="A6540" s="38">
        <v>6538</v>
      </c>
      <c r="B6540" s="38"/>
      <c r="C6540" s="38" t="s">
        <v>18386</v>
      </c>
      <c r="D6540" s="6" t="s">
        <v>6399</v>
      </c>
      <c r="E6540" s="3">
        <v>4</v>
      </c>
    </row>
    <row r="6541" spans="1:5" ht="18.75">
      <c r="A6541" s="38">
        <v>6539</v>
      </c>
      <c r="B6541" s="38"/>
      <c r="C6541" s="38" t="s">
        <v>18387</v>
      </c>
      <c r="D6541" s="6" t="s">
        <v>6400</v>
      </c>
      <c r="E6541" s="3">
        <v>4</v>
      </c>
    </row>
    <row r="6542" spans="1:5" ht="18.75">
      <c r="A6542" s="38">
        <v>6540</v>
      </c>
      <c r="B6542" s="38"/>
      <c r="C6542" s="38" t="s">
        <v>18388</v>
      </c>
      <c r="D6542" s="6" t="s">
        <v>6401</v>
      </c>
      <c r="E6542" s="3">
        <v>4</v>
      </c>
    </row>
    <row r="6543" spans="1:5" ht="18.75">
      <c r="A6543" s="38">
        <v>6541</v>
      </c>
      <c r="B6543" s="38"/>
      <c r="C6543" s="38" t="s">
        <v>18389</v>
      </c>
      <c r="D6543" s="6" t="s">
        <v>6402</v>
      </c>
      <c r="E6543" s="3">
        <v>4</v>
      </c>
    </row>
    <row r="6544" spans="1:5" ht="18.75">
      <c r="A6544" s="38">
        <v>6542</v>
      </c>
      <c r="B6544" s="38"/>
      <c r="C6544" s="38" t="s">
        <v>18390</v>
      </c>
      <c r="D6544" s="6" t="s">
        <v>6403</v>
      </c>
      <c r="E6544" s="3">
        <v>4</v>
      </c>
    </row>
    <row r="6545" spans="1:5" ht="18.75">
      <c r="A6545" s="38">
        <v>6543</v>
      </c>
      <c r="B6545" s="38"/>
      <c r="C6545" s="38" t="s">
        <v>18391</v>
      </c>
      <c r="D6545" s="6" t="s">
        <v>6404</v>
      </c>
      <c r="E6545" s="3">
        <v>4</v>
      </c>
    </row>
    <row r="6546" spans="1:5" ht="33">
      <c r="A6546" s="38">
        <v>6544</v>
      </c>
      <c r="B6546" s="38"/>
      <c r="C6546" s="38" t="s">
        <v>18392</v>
      </c>
      <c r="D6546" s="6" t="s">
        <v>6405</v>
      </c>
      <c r="E6546" s="3">
        <v>4</v>
      </c>
    </row>
    <row r="6547" spans="1:5" ht="33">
      <c r="A6547" s="38">
        <v>6545</v>
      </c>
      <c r="B6547" s="38"/>
      <c r="C6547" s="38" t="s">
        <v>18393</v>
      </c>
      <c r="D6547" s="6" t="s">
        <v>6406</v>
      </c>
      <c r="E6547" s="3">
        <v>4</v>
      </c>
    </row>
    <row r="6548" spans="1:5" ht="33">
      <c r="A6548" s="38">
        <v>6546</v>
      </c>
      <c r="B6548" s="38"/>
      <c r="C6548" s="38" t="s">
        <v>18394</v>
      </c>
      <c r="D6548" s="6" t="s">
        <v>6407</v>
      </c>
      <c r="E6548" s="3">
        <v>4</v>
      </c>
    </row>
    <row r="6549" spans="1:5" ht="18.75">
      <c r="A6549" s="38">
        <v>6547</v>
      </c>
      <c r="B6549" s="38"/>
      <c r="C6549" s="38" t="s">
        <v>18395</v>
      </c>
      <c r="D6549" s="6" t="s">
        <v>6408</v>
      </c>
      <c r="E6549" s="3">
        <v>4</v>
      </c>
    </row>
    <row r="6550" spans="1:5" ht="18.75">
      <c r="A6550" s="38">
        <v>6548</v>
      </c>
      <c r="B6550" s="38"/>
      <c r="C6550" s="38" t="s">
        <v>18396</v>
      </c>
      <c r="D6550" s="6" t="s">
        <v>6409</v>
      </c>
      <c r="E6550" s="3">
        <v>4</v>
      </c>
    </row>
    <row r="6551" spans="1:5" ht="18.75">
      <c r="A6551" s="38">
        <v>6549</v>
      </c>
      <c r="B6551" s="38"/>
      <c r="C6551" s="38" t="s">
        <v>18397</v>
      </c>
      <c r="D6551" s="6" t="s">
        <v>6410</v>
      </c>
      <c r="E6551" s="3">
        <v>4</v>
      </c>
    </row>
    <row r="6552" spans="1:5" ht="18.75">
      <c r="A6552" s="38">
        <v>6550</v>
      </c>
      <c r="B6552" s="38"/>
      <c r="C6552" s="38" t="s">
        <v>18398</v>
      </c>
      <c r="D6552" s="6" t="s">
        <v>6411</v>
      </c>
      <c r="E6552" s="3">
        <v>4</v>
      </c>
    </row>
    <row r="6553" spans="1:5" ht="33">
      <c r="A6553" s="38">
        <v>6551</v>
      </c>
      <c r="B6553" s="38"/>
      <c r="C6553" s="38" t="s">
        <v>18399</v>
      </c>
      <c r="D6553" s="6" t="s">
        <v>6412</v>
      </c>
      <c r="E6553" s="3">
        <v>4</v>
      </c>
    </row>
    <row r="6554" spans="1:5" ht="18.75">
      <c r="A6554" s="38">
        <v>6552</v>
      </c>
      <c r="B6554" s="38"/>
      <c r="C6554" s="38" t="s">
        <v>18400</v>
      </c>
      <c r="D6554" s="6" t="s">
        <v>6413</v>
      </c>
      <c r="E6554" s="3">
        <v>4</v>
      </c>
    </row>
    <row r="6555" spans="1:5" ht="18.75">
      <c r="A6555" s="38">
        <v>6553</v>
      </c>
      <c r="B6555" s="38"/>
      <c r="C6555" s="38" t="s">
        <v>18401</v>
      </c>
      <c r="D6555" s="6" t="s">
        <v>6414</v>
      </c>
      <c r="E6555" s="3">
        <v>4</v>
      </c>
    </row>
    <row r="6556" spans="1:5" ht="18.75">
      <c r="A6556" s="38">
        <v>6554</v>
      </c>
      <c r="B6556" s="38"/>
      <c r="C6556" s="38" t="s">
        <v>18402</v>
      </c>
      <c r="D6556" s="6" t="s">
        <v>6415</v>
      </c>
      <c r="E6556" s="3">
        <v>4</v>
      </c>
    </row>
    <row r="6557" spans="1:5" ht="18.75">
      <c r="A6557" s="38">
        <v>6555</v>
      </c>
      <c r="B6557" s="38"/>
      <c r="C6557" s="38" t="s">
        <v>18403</v>
      </c>
      <c r="D6557" s="6" t="s">
        <v>6416</v>
      </c>
      <c r="E6557" s="3">
        <v>4</v>
      </c>
    </row>
    <row r="6558" spans="1:5" ht="18.75">
      <c r="A6558" s="38">
        <v>6556</v>
      </c>
      <c r="B6558" s="38"/>
      <c r="C6558" s="38" t="s">
        <v>18404</v>
      </c>
      <c r="D6558" s="6" t="s">
        <v>6417</v>
      </c>
      <c r="E6558" s="3">
        <v>4</v>
      </c>
    </row>
    <row r="6559" spans="1:5" ht="18.75">
      <c r="A6559" s="38">
        <v>6557</v>
      </c>
      <c r="B6559" s="38"/>
      <c r="C6559" s="38" t="s">
        <v>18405</v>
      </c>
      <c r="D6559" s="6" t="s">
        <v>6418</v>
      </c>
      <c r="E6559" s="3">
        <v>4</v>
      </c>
    </row>
    <row r="6560" spans="1:5" ht="18.75">
      <c r="A6560" s="38">
        <v>6558</v>
      </c>
      <c r="B6560" s="38"/>
      <c r="C6560" s="38" t="s">
        <v>18406</v>
      </c>
      <c r="D6560" s="6" t="s">
        <v>6419</v>
      </c>
      <c r="E6560" s="3">
        <v>4</v>
      </c>
    </row>
    <row r="6561" spans="1:5" ht="33">
      <c r="A6561" s="38">
        <v>6559</v>
      </c>
      <c r="B6561" s="38"/>
      <c r="C6561" s="38" t="s">
        <v>18407</v>
      </c>
      <c r="D6561" s="6" t="s">
        <v>6420</v>
      </c>
      <c r="E6561" s="3">
        <v>4</v>
      </c>
    </row>
    <row r="6562" spans="1:5" ht="33">
      <c r="A6562" s="38">
        <v>6560</v>
      </c>
      <c r="B6562" s="38"/>
      <c r="C6562" s="38" t="s">
        <v>18408</v>
      </c>
      <c r="D6562" s="6" t="s">
        <v>6421</v>
      </c>
      <c r="E6562" s="3">
        <v>4</v>
      </c>
    </row>
    <row r="6563" spans="1:5" ht="33">
      <c r="A6563" s="38">
        <v>6561</v>
      </c>
      <c r="B6563" s="38"/>
      <c r="C6563" s="38" t="s">
        <v>18409</v>
      </c>
      <c r="D6563" s="6" t="s">
        <v>6422</v>
      </c>
      <c r="E6563" s="3">
        <v>4</v>
      </c>
    </row>
    <row r="6564" spans="1:5" ht="33">
      <c r="A6564" s="38">
        <v>6562</v>
      </c>
      <c r="B6564" s="38"/>
      <c r="C6564" s="38" t="s">
        <v>18410</v>
      </c>
      <c r="D6564" s="6" t="s">
        <v>6423</v>
      </c>
      <c r="E6564" s="3">
        <v>4</v>
      </c>
    </row>
    <row r="6565" spans="1:5" ht="18.75">
      <c r="A6565" s="38">
        <v>6563</v>
      </c>
      <c r="B6565" s="38"/>
      <c r="C6565" s="38" t="s">
        <v>18411</v>
      </c>
      <c r="D6565" s="6" t="s">
        <v>6424</v>
      </c>
      <c r="E6565" s="3">
        <v>4</v>
      </c>
    </row>
    <row r="6566" spans="1:5" ht="33">
      <c r="A6566" s="38">
        <v>6564</v>
      </c>
      <c r="B6566" s="38"/>
      <c r="C6566" s="38" t="s">
        <v>18412</v>
      </c>
      <c r="D6566" s="6" t="s">
        <v>6425</v>
      </c>
      <c r="E6566" s="3">
        <v>4</v>
      </c>
    </row>
    <row r="6567" spans="1:5" ht="33">
      <c r="A6567" s="38">
        <v>6565</v>
      </c>
      <c r="B6567" s="38"/>
      <c r="C6567" s="38" t="s">
        <v>18413</v>
      </c>
      <c r="D6567" s="6" t="s">
        <v>6426</v>
      </c>
      <c r="E6567" s="3">
        <v>4</v>
      </c>
    </row>
    <row r="6568" spans="1:5" ht="33">
      <c r="A6568" s="38">
        <v>6566</v>
      </c>
      <c r="B6568" s="38"/>
      <c r="C6568" s="38" t="s">
        <v>18414</v>
      </c>
      <c r="D6568" s="6" t="s">
        <v>6427</v>
      </c>
      <c r="E6568" s="3">
        <v>4</v>
      </c>
    </row>
    <row r="6569" spans="1:5" ht="18.75">
      <c r="A6569" s="38">
        <v>6567</v>
      </c>
      <c r="B6569" s="38"/>
      <c r="C6569" s="38" t="s">
        <v>18415</v>
      </c>
      <c r="D6569" s="6" t="s">
        <v>6428</v>
      </c>
      <c r="E6569" s="3">
        <v>4</v>
      </c>
    </row>
    <row r="6570" spans="1:5" ht="33">
      <c r="A6570" s="38">
        <v>6568</v>
      </c>
      <c r="B6570" s="38"/>
      <c r="C6570" s="38" t="s">
        <v>18416</v>
      </c>
      <c r="D6570" s="6" t="s">
        <v>6429</v>
      </c>
      <c r="E6570" s="3">
        <v>4</v>
      </c>
    </row>
    <row r="6571" spans="1:5" ht="18.75">
      <c r="A6571" s="38">
        <v>6569</v>
      </c>
      <c r="B6571" s="38"/>
      <c r="C6571" s="38" t="s">
        <v>18417</v>
      </c>
      <c r="D6571" s="6" t="s">
        <v>6430</v>
      </c>
      <c r="E6571" s="3">
        <v>4</v>
      </c>
    </row>
    <row r="6572" spans="1:5" ht="18.75">
      <c r="A6572" s="38">
        <v>6570</v>
      </c>
      <c r="B6572" s="38"/>
      <c r="C6572" s="38" t="s">
        <v>18418</v>
      </c>
      <c r="D6572" s="6" t="s">
        <v>6431</v>
      </c>
      <c r="E6572" s="3">
        <v>4</v>
      </c>
    </row>
    <row r="6573" spans="1:5" ht="18.75">
      <c r="A6573" s="38">
        <v>6571</v>
      </c>
      <c r="B6573" s="38"/>
      <c r="C6573" s="38" t="s">
        <v>18419</v>
      </c>
      <c r="D6573" s="6" t="s">
        <v>6432</v>
      </c>
      <c r="E6573" s="3">
        <v>4</v>
      </c>
    </row>
    <row r="6574" spans="1:5" ht="18.75">
      <c r="A6574" s="38">
        <v>6572</v>
      </c>
      <c r="B6574" s="38"/>
      <c r="C6574" s="38" t="s">
        <v>18420</v>
      </c>
      <c r="D6574" s="6" t="s">
        <v>6433</v>
      </c>
      <c r="E6574" s="3">
        <v>4</v>
      </c>
    </row>
    <row r="6575" spans="1:5" ht="18.75">
      <c r="A6575" s="38">
        <v>6573</v>
      </c>
      <c r="B6575" s="38"/>
      <c r="C6575" s="38" t="s">
        <v>18421</v>
      </c>
      <c r="D6575" s="6" t="s">
        <v>6434</v>
      </c>
      <c r="E6575" s="3">
        <v>4</v>
      </c>
    </row>
    <row r="6576" spans="1:5" ht="18.75">
      <c r="A6576" s="38">
        <v>6574</v>
      </c>
      <c r="B6576" s="38"/>
      <c r="C6576" s="38" t="s">
        <v>18422</v>
      </c>
      <c r="D6576" s="6" t="s">
        <v>6435</v>
      </c>
      <c r="E6576" s="3">
        <v>4</v>
      </c>
    </row>
    <row r="6577" spans="1:5" ht="18.75">
      <c r="A6577" s="38">
        <v>6575</v>
      </c>
      <c r="B6577" s="38"/>
      <c r="C6577" s="38" t="s">
        <v>18423</v>
      </c>
      <c r="D6577" s="6" t="s">
        <v>6436</v>
      </c>
      <c r="E6577" s="3">
        <v>4</v>
      </c>
    </row>
    <row r="6578" spans="1:5" ht="18.75">
      <c r="A6578" s="38">
        <v>6576</v>
      </c>
      <c r="B6578" s="38"/>
      <c r="C6578" s="38" t="s">
        <v>18424</v>
      </c>
      <c r="D6578" s="6" t="s">
        <v>6437</v>
      </c>
      <c r="E6578" s="3">
        <v>4</v>
      </c>
    </row>
    <row r="6579" spans="1:5" ht="18.75">
      <c r="A6579" s="38">
        <v>6577</v>
      </c>
      <c r="B6579" s="38"/>
      <c r="C6579" s="38" t="s">
        <v>18425</v>
      </c>
      <c r="D6579" s="6" t="s">
        <v>6438</v>
      </c>
      <c r="E6579" s="3">
        <v>4</v>
      </c>
    </row>
    <row r="6580" spans="1:5" ht="18.75">
      <c r="A6580" s="38">
        <v>6578</v>
      </c>
      <c r="B6580" s="38"/>
      <c r="C6580" s="38" t="s">
        <v>18426</v>
      </c>
      <c r="D6580" s="6" t="s">
        <v>6439</v>
      </c>
      <c r="E6580" s="3">
        <v>4</v>
      </c>
    </row>
    <row r="6581" spans="1:5" ht="18.75">
      <c r="A6581" s="38">
        <v>6579</v>
      </c>
      <c r="B6581" s="38"/>
      <c r="C6581" s="38" t="s">
        <v>18427</v>
      </c>
      <c r="D6581" s="6" t="s">
        <v>6440</v>
      </c>
      <c r="E6581" s="3">
        <v>4</v>
      </c>
    </row>
    <row r="6582" spans="1:5" ht="18.75">
      <c r="A6582" s="38">
        <v>6580</v>
      </c>
      <c r="B6582" s="38"/>
      <c r="C6582" s="38" t="s">
        <v>18428</v>
      </c>
      <c r="D6582" s="6" t="s">
        <v>6441</v>
      </c>
      <c r="E6582" s="3">
        <v>4</v>
      </c>
    </row>
    <row r="6583" spans="1:5" ht="18.75">
      <c r="A6583" s="38">
        <v>6581</v>
      </c>
      <c r="B6583" s="38"/>
      <c r="C6583" s="38" t="s">
        <v>18429</v>
      </c>
      <c r="D6583" s="6" t="s">
        <v>6442</v>
      </c>
      <c r="E6583" s="3">
        <v>4</v>
      </c>
    </row>
    <row r="6584" spans="1:5" ht="18.75">
      <c r="A6584" s="38">
        <v>6582</v>
      </c>
      <c r="B6584" s="38"/>
      <c r="C6584" s="38" t="s">
        <v>18430</v>
      </c>
      <c r="D6584" s="6" t="s">
        <v>6443</v>
      </c>
      <c r="E6584" s="3">
        <v>4</v>
      </c>
    </row>
    <row r="6585" spans="1:5" ht="18.75">
      <c r="A6585" s="38">
        <v>6583</v>
      </c>
      <c r="B6585" s="38"/>
      <c r="C6585" s="38" t="s">
        <v>18431</v>
      </c>
      <c r="D6585" s="6" t="s">
        <v>6444</v>
      </c>
      <c r="E6585" s="3">
        <v>4</v>
      </c>
    </row>
    <row r="6586" spans="1:5" ht="18.75">
      <c r="A6586" s="38">
        <v>6584</v>
      </c>
      <c r="B6586" s="38"/>
      <c r="C6586" s="38" t="s">
        <v>18432</v>
      </c>
      <c r="D6586" s="6" t="s">
        <v>6445</v>
      </c>
      <c r="E6586" s="3">
        <v>4</v>
      </c>
    </row>
    <row r="6587" spans="1:5" ht="18.75">
      <c r="A6587" s="38">
        <v>6585</v>
      </c>
      <c r="B6587" s="38"/>
      <c r="C6587" s="38" t="s">
        <v>18433</v>
      </c>
      <c r="D6587" s="6" t="s">
        <v>6446</v>
      </c>
      <c r="E6587" s="3">
        <v>4</v>
      </c>
    </row>
    <row r="6588" spans="1:5" ht="18.75">
      <c r="A6588" s="38">
        <v>6586</v>
      </c>
      <c r="B6588" s="38"/>
      <c r="C6588" s="38" t="s">
        <v>18434</v>
      </c>
      <c r="D6588" s="6" t="s">
        <v>6447</v>
      </c>
      <c r="E6588" s="3">
        <v>4</v>
      </c>
    </row>
    <row r="6589" spans="1:5" ht="18.75">
      <c r="A6589" s="38">
        <v>6587</v>
      </c>
      <c r="B6589" s="38"/>
      <c r="C6589" s="38" t="s">
        <v>18435</v>
      </c>
      <c r="D6589" s="6" t="s">
        <v>6448</v>
      </c>
      <c r="E6589" s="3">
        <v>4</v>
      </c>
    </row>
    <row r="6590" spans="1:5" ht="18.75">
      <c r="A6590" s="38">
        <v>6588</v>
      </c>
      <c r="B6590" s="38"/>
      <c r="C6590" s="38" t="s">
        <v>18436</v>
      </c>
      <c r="D6590" s="6" t="s">
        <v>6449</v>
      </c>
      <c r="E6590" s="3">
        <v>4</v>
      </c>
    </row>
    <row r="6591" spans="1:5" ht="18.75">
      <c r="A6591" s="38">
        <v>6589</v>
      </c>
      <c r="B6591" s="38"/>
      <c r="C6591" s="38" t="s">
        <v>18437</v>
      </c>
      <c r="D6591" s="6" t="s">
        <v>6450</v>
      </c>
      <c r="E6591" s="3">
        <v>4</v>
      </c>
    </row>
    <row r="6592" spans="1:5" ht="18.75">
      <c r="A6592" s="38">
        <v>6590</v>
      </c>
      <c r="B6592" s="38"/>
      <c r="C6592" s="38" t="s">
        <v>18438</v>
      </c>
      <c r="D6592" s="6" t="s">
        <v>6451</v>
      </c>
      <c r="E6592" s="3">
        <v>4</v>
      </c>
    </row>
    <row r="6593" spans="1:5" ht="18.75">
      <c r="A6593" s="38">
        <v>6591</v>
      </c>
      <c r="B6593" s="38"/>
      <c r="C6593" s="38" t="s">
        <v>18439</v>
      </c>
      <c r="D6593" s="6" t="s">
        <v>6452</v>
      </c>
      <c r="E6593" s="3">
        <v>4</v>
      </c>
    </row>
    <row r="6594" spans="1:5" ht="18.75">
      <c r="A6594" s="38">
        <v>6592</v>
      </c>
      <c r="B6594" s="38"/>
      <c r="C6594" s="38" t="s">
        <v>18440</v>
      </c>
      <c r="D6594" s="6" t="s">
        <v>6453</v>
      </c>
      <c r="E6594" s="3">
        <v>4</v>
      </c>
    </row>
    <row r="6595" spans="1:5" ht="18.75">
      <c r="A6595" s="38">
        <v>6593</v>
      </c>
      <c r="B6595" s="38"/>
      <c r="C6595" s="38" t="s">
        <v>18441</v>
      </c>
      <c r="D6595" s="6" t="s">
        <v>6454</v>
      </c>
      <c r="E6595" s="3">
        <v>4</v>
      </c>
    </row>
    <row r="6596" spans="1:5" ht="18.75">
      <c r="A6596" s="38">
        <v>6594</v>
      </c>
      <c r="B6596" s="38"/>
      <c r="C6596" s="38" t="s">
        <v>18442</v>
      </c>
      <c r="D6596" s="6" t="s">
        <v>6455</v>
      </c>
      <c r="E6596" s="3">
        <v>4</v>
      </c>
    </row>
    <row r="6597" spans="1:5" ht="18.75">
      <c r="A6597" s="38">
        <v>6595</v>
      </c>
      <c r="B6597" s="38"/>
      <c r="C6597" s="38" t="s">
        <v>18443</v>
      </c>
      <c r="D6597" s="6" t="s">
        <v>6456</v>
      </c>
      <c r="E6597" s="3">
        <v>4</v>
      </c>
    </row>
    <row r="6598" spans="1:5" ht="18.75">
      <c r="A6598" s="38">
        <v>6596</v>
      </c>
      <c r="B6598" s="38"/>
      <c r="C6598" s="38" t="s">
        <v>18444</v>
      </c>
      <c r="D6598" s="6" t="s">
        <v>6457</v>
      </c>
      <c r="E6598" s="3">
        <v>4</v>
      </c>
    </row>
    <row r="6599" spans="1:5" ht="18.75">
      <c r="A6599" s="38">
        <v>6597</v>
      </c>
      <c r="B6599" s="38"/>
      <c r="C6599" s="38" t="s">
        <v>18445</v>
      </c>
      <c r="D6599" s="6" t="s">
        <v>6458</v>
      </c>
      <c r="E6599" s="3">
        <v>4</v>
      </c>
    </row>
    <row r="6600" spans="1:5" ht="18.75">
      <c r="A6600" s="38">
        <v>6598</v>
      </c>
      <c r="B6600" s="38"/>
      <c r="C6600" s="38" t="s">
        <v>18446</v>
      </c>
      <c r="D6600" s="6" t="s">
        <v>6459</v>
      </c>
      <c r="E6600" s="3">
        <v>4</v>
      </c>
    </row>
    <row r="6601" spans="1:5" ht="18.75">
      <c r="A6601" s="38">
        <v>6599</v>
      </c>
      <c r="B6601" s="38"/>
      <c r="C6601" s="38" t="s">
        <v>18447</v>
      </c>
      <c r="D6601" s="6" t="s">
        <v>6460</v>
      </c>
      <c r="E6601" s="3">
        <v>4</v>
      </c>
    </row>
    <row r="6602" spans="1:5" ht="18.75">
      <c r="A6602" s="38">
        <v>6600</v>
      </c>
      <c r="B6602" s="38"/>
      <c r="C6602" s="38" t="s">
        <v>18448</v>
      </c>
      <c r="D6602" s="6" t="s">
        <v>6461</v>
      </c>
      <c r="E6602" s="3">
        <v>4</v>
      </c>
    </row>
    <row r="6603" spans="1:5" ht="33">
      <c r="A6603" s="38">
        <v>6601</v>
      </c>
      <c r="B6603" s="38"/>
      <c r="C6603" s="38" t="s">
        <v>18449</v>
      </c>
      <c r="D6603" s="6" t="s">
        <v>6462</v>
      </c>
      <c r="E6603" s="3">
        <v>4</v>
      </c>
    </row>
    <row r="6604" spans="1:5" ht="18.75">
      <c r="A6604" s="38">
        <v>6602</v>
      </c>
      <c r="B6604" s="38"/>
      <c r="C6604" s="38" t="s">
        <v>18450</v>
      </c>
      <c r="D6604" s="6" t="s">
        <v>6463</v>
      </c>
      <c r="E6604" s="3">
        <v>4</v>
      </c>
    </row>
    <row r="6605" spans="1:5" ht="18.75">
      <c r="A6605" s="38">
        <v>6603</v>
      </c>
      <c r="B6605" s="38"/>
      <c r="C6605" s="38" t="s">
        <v>18451</v>
      </c>
      <c r="D6605" s="6" t="s">
        <v>6464</v>
      </c>
      <c r="E6605" s="3">
        <v>4</v>
      </c>
    </row>
    <row r="6606" spans="1:5" ht="18.75">
      <c r="A6606" s="38">
        <v>6604</v>
      </c>
      <c r="B6606" s="38"/>
      <c r="C6606" s="38" t="s">
        <v>18452</v>
      </c>
      <c r="D6606" s="6" t="s">
        <v>6465</v>
      </c>
      <c r="E6606" s="3">
        <v>4</v>
      </c>
    </row>
    <row r="6607" spans="1:5" ht="18.75">
      <c r="A6607" s="38">
        <v>6605</v>
      </c>
      <c r="B6607" s="38"/>
      <c r="C6607" s="38" t="s">
        <v>18453</v>
      </c>
      <c r="D6607" s="6" t="s">
        <v>6466</v>
      </c>
      <c r="E6607" s="3">
        <v>4</v>
      </c>
    </row>
    <row r="6608" spans="1:5" ht="18.75">
      <c r="A6608" s="38">
        <v>6606</v>
      </c>
      <c r="B6608" s="38"/>
      <c r="C6608" s="38" t="s">
        <v>18454</v>
      </c>
      <c r="D6608" s="6" t="s">
        <v>6467</v>
      </c>
      <c r="E6608" s="3">
        <v>4</v>
      </c>
    </row>
    <row r="6609" spans="1:5" ht="18.75">
      <c r="A6609" s="38">
        <v>6607</v>
      </c>
      <c r="B6609" s="38"/>
      <c r="C6609" s="38" t="s">
        <v>18455</v>
      </c>
      <c r="D6609" s="6" t="s">
        <v>6468</v>
      </c>
      <c r="E6609" s="3">
        <v>4</v>
      </c>
    </row>
    <row r="6610" spans="1:5" ht="18.75">
      <c r="A6610" s="38">
        <v>6608</v>
      </c>
      <c r="B6610" s="38"/>
      <c r="C6610" s="38" t="s">
        <v>18456</v>
      </c>
      <c r="D6610" s="6" t="s">
        <v>6469</v>
      </c>
      <c r="E6610" s="3">
        <v>4</v>
      </c>
    </row>
    <row r="6611" spans="1:5" ht="18.75">
      <c r="A6611" s="38">
        <v>6609</v>
      </c>
      <c r="B6611" s="38"/>
      <c r="C6611" s="38" t="s">
        <v>18457</v>
      </c>
      <c r="D6611" s="6" t="s">
        <v>6470</v>
      </c>
      <c r="E6611" s="3">
        <v>4</v>
      </c>
    </row>
    <row r="6612" spans="1:5" ht="18.75">
      <c r="A6612" s="38">
        <v>6610</v>
      </c>
      <c r="B6612" s="38"/>
      <c r="C6612" s="38" t="s">
        <v>18458</v>
      </c>
      <c r="D6612" s="6" t="s">
        <v>6471</v>
      </c>
      <c r="E6612" s="3">
        <v>4</v>
      </c>
    </row>
    <row r="6613" spans="1:5" ht="18.75">
      <c r="A6613" s="38">
        <v>6611</v>
      </c>
      <c r="B6613" s="38"/>
      <c r="C6613" s="38" t="s">
        <v>18459</v>
      </c>
      <c r="D6613" s="6" t="s">
        <v>6472</v>
      </c>
      <c r="E6613" s="3">
        <v>4</v>
      </c>
    </row>
    <row r="6614" spans="1:5" ht="18.75">
      <c r="A6614" s="38">
        <v>6612</v>
      </c>
      <c r="B6614" s="38"/>
      <c r="C6614" s="38" t="s">
        <v>18460</v>
      </c>
      <c r="D6614" s="6" t="s">
        <v>6473</v>
      </c>
      <c r="E6614" s="3">
        <v>4</v>
      </c>
    </row>
    <row r="6615" spans="1:5" ht="18.75">
      <c r="A6615" s="38">
        <v>6613</v>
      </c>
      <c r="B6615" s="38"/>
      <c r="C6615" s="38" t="s">
        <v>18461</v>
      </c>
      <c r="D6615" s="6" t="s">
        <v>6474</v>
      </c>
      <c r="E6615" s="3">
        <v>4</v>
      </c>
    </row>
    <row r="6616" spans="1:5" ht="18.75">
      <c r="A6616" s="38">
        <v>6614</v>
      </c>
      <c r="B6616" s="38"/>
      <c r="C6616" s="38" t="s">
        <v>18462</v>
      </c>
      <c r="D6616" s="6" t="s">
        <v>6475</v>
      </c>
      <c r="E6616" s="3">
        <v>4</v>
      </c>
    </row>
    <row r="6617" spans="1:5" ht="18.75">
      <c r="A6617" s="38">
        <v>6615</v>
      </c>
      <c r="B6617" s="38"/>
      <c r="C6617" s="38" t="s">
        <v>18463</v>
      </c>
      <c r="D6617" s="6" t="s">
        <v>6476</v>
      </c>
      <c r="E6617" s="3">
        <v>4</v>
      </c>
    </row>
    <row r="6618" spans="1:5" ht="18.75">
      <c r="A6618" s="38">
        <v>6616</v>
      </c>
      <c r="B6618" s="38"/>
      <c r="C6618" s="38" t="s">
        <v>18464</v>
      </c>
      <c r="D6618" s="6" t="s">
        <v>6477</v>
      </c>
      <c r="E6618" s="3">
        <v>4</v>
      </c>
    </row>
    <row r="6619" spans="1:5" ht="18.75">
      <c r="A6619" s="38">
        <v>6617</v>
      </c>
      <c r="B6619" s="38"/>
      <c r="C6619" s="38" t="s">
        <v>18465</v>
      </c>
      <c r="D6619" s="6" t="s">
        <v>6478</v>
      </c>
      <c r="E6619" s="3">
        <v>4</v>
      </c>
    </row>
    <row r="6620" spans="1:5" ht="33">
      <c r="A6620" s="38">
        <v>6618</v>
      </c>
      <c r="B6620" s="38"/>
      <c r="C6620" s="38" t="s">
        <v>18466</v>
      </c>
      <c r="D6620" s="6" t="s">
        <v>6479</v>
      </c>
      <c r="E6620" s="3">
        <v>4</v>
      </c>
    </row>
    <row r="6621" spans="1:5" ht="33">
      <c r="A6621" s="38">
        <v>6619</v>
      </c>
      <c r="B6621" s="38"/>
      <c r="C6621" s="38" t="s">
        <v>18467</v>
      </c>
      <c r="D6621" s="6" t="s">
        <v>6480</v>
      </c>
      <c r="E6621" s="3">
        <v>4</v>
      </c>
    </row>
    <row r="6622" spans="1:5" ht="33">
      <c r="A6622" s="38">
        <v>6620</v>
      </c>
      <c r="B6622" s="38"/>
      <c r="C6622" s="38" t="s">
        <v>18468</v>
      </c>
      <c r="D6622" s="6" t="s">
        <v>6481</v>
      </c>
      <c r="E6622" s="3">
        <v>4</v>
      </c>
    </row>
    <row r="6623" spans="1:5" ht="33">
      <c r="A6623" s="38">
        <v>6621</v>
      </c>
      <c r="B6623" s="38"/>
      <c r="C6623" s="38" t="s">
        <v>18469</v>
      </c>
      <c r="D6623" s="6" t="s">
        <v>6482</v>
      </c>
      <c r="E6623" s="3">
        <v>4</v>
      </c>
    </row>
    <row r="6624" spans="1:5" ht="18.75">
      <c r="A6624" s="38">
        <v>6622</v>
      </c>
      <c r="B6624" s="38"/>
      <c r="C6624" s="38" t="s">
        <v>18470</v>
      </c>
      <c r="D6624" s="6" t="s">
        <v>6483</v>
      </c>
      <c r="E6624" s="3">
        <v>4</v>
      </c>
    </row>
    <row r="6625" spans="1:5" ht="18.75">
      <c r="A6625" s="38">
        <v>6623</v>
      </c>
      <c r="B6625" s="38"/>
      <c r="C6625" s="38" t="s">
        <v>18471</v>
      </c>
      <c r="D6625" s="6" t="s">
        <v>6484</v>
      </c>
      <c r="E6625" s="3">
        <v>4</v>
      </c>
    </row>
    <row r="6626" spans="1:5" ht="33">
      <c r="A6626" s="38">
        <v>6624</v>
      </c>
      <c r="B6626" s="38"/>
      <c r="C6626" s="38" t="s">
        <v>18472</v>
      </c>
      <c r="D6626" s="6" t="s">
        <v>6485</v>
      </c>
      <c r="E6626" s="3">
        <v>4</v>
      </c>
    </row>
    <row r="6627" spans="1:5" ht="33">
      <c r="A6627" s="38">
        <v>6625</v>
      </c>
      <c r="B6627" s="38"/>
      <c r="C6627" s="38" t="s">
        <v>18473</v>
      </c>
      <c r="D6627" s="6" t="s">
        <v>6486</v>
      </c>
      <c r="E6627" s="3">
        <v>4</v>
      </c>
    </row>
    <row r="6628" spans="1:5" ht="18.75">
      <c r="A6628" s="38">
        <v>6626</v>
      </c>
      <c r="B6628" s="38"/>
      <c r="C6628" s="38" t="s">
        <v>18474</v>
      </c>
      <c r="D6628" s="6" t="s">
        <v>6487</v>
      </c>
      <c r="E6628" s="3">
        <v>4</v>
      </c>
    </row>
    <row r="6629" spans="1:5" ht="18.75">
      <c r="A6629" s="38">
        <v>6627</v>
      </c>
      <c r="B6629" s="38"/>
      <c r="C6629" s="38" t="s">
        <v>18475</v>
      </c>
      <c r="D6629" s="6" t="s">
        <v>6488</v>
      </c>
      <c r="E6629" s="3">
        <v>4</v>
      </c>
    </row>
    <row r="6630" spans="1:5" ht="18.75">
      <c r="A6630" s="38">
        <v>6628</v>
      </c>
      <c r="B6630" s="38"/>
      <c r="C6630" s="38" t="s">
        <v>18476</v>
      </c>
      <c r="D6630" s="6" t="s">
        <v>6489</v>
      </c>
      <c r="E6630" s="3">
        <v>4</v>
      </c>
    </row>
    <row r="6631" spans="1:5" ht="33">
      <c r="A6631" s="38">
        <v>6629</v>
      </c>
      <c r="B6631" s="38"/>
      <c r="C6631" s="38" t="s">
        <v>18477</v>
      </c>
      <c r="D6631" s="6" t="s">
        <v>6490</v>
      </c>
      <c r="E6631" s="3">
        <v>4</v>
      </c>
    </row>
    <row r="6632" spans="1:5" ht="33">
      <c r="A6632" s="38">
        <v>6630</v>
      </c>
      <c r="B6632" s="38"/>
      <c r="C6632" s="38" t="s">
        <v>18478</v>
      </c>
      <c r="D6632" s="6" t="s">
        <v>6491</v>
      </c>
      <c r="E6632" s="3">
        <v>4</v>
      </c>
    </row>
    <row r="6633" spans="1:5" ht="18.75">
      <c r="A6633" s="38">
        <v>6631</v>
      </c>
      <c r="B6633" s="38"/>
      <c r="C6633" s="38" t="s">
        <v>18479</v>
      </c>
      <c r="D6633" s="6" t="s">
        <v>6492</v>
      </c>
      <c r="E6633" s="3">
        <v>4</v>
      </c>
    </row>
    <row r="6634" spans="1:5" ht="18.75">
      <c r="A6634" s="38">
        <v>6632</v>
      </c>
      <c r="B6634" s="38"/>
      <c r="C6634" s="38" t="s">
        <v>18480</v>
      </c>
      <c r="D6634" s="6" t="s">
        <v>6493</v>
      </c>
      <c r="E6634" s="3">
        <v>4</v>
      </c>
    </row>
    <row r="6635" spans="1:5" ht="18.75">
      <c r="A6635" s="38">
        <v>6633</v>
      </c>
      <c r="B6635" s="38"/>
      <c r="C6635" s="38" t="s">
        <v>18481</v>
      </c>
      <c r="D6635" s="6" t="s">
        <v>6494</v>
      </c>
      <c r="E6635" s="3">
        <v>4</v>
      </c>
    </row>
    <row r="6636" spans="1:5" ht="18.75">
      <c r="A6636" s="38">
        <v>6634</v>
      </c>
      <c r="B6636" s="38"/>
      <c r="C6636" s="38" t="s">
        <v>18482</v>
      </c>
      <c r="D6636" s="6" t="s">
        <v>6495</v>
      </c>
      <c r="E6636" s="3">
        <v>4</v>
      </c>
    </row>
    <row r="6637" spans="1:5" ht="33">
      <c r="A6637" s="38">
        <v>6635</v>
      </c>
      <c r="B6637" s="38"/>
      <c r="C6637" s="38" t="s">
        <v>18483</v>
      </c>
      <c r="D6637" s="6" t="s">
        <v>6496</v>
      </c>
      <c r="E6637" s="3">
        <v>4</v>
      </c>
    </row>
    <row r="6638" spans="1:5" ht="33">
      <c r="A6638" s="38">
        <v>6636</v>
      </c>
      <c r="B6638" s="38"/>
      <c r="C6638" s="38" t="s">
        <v>18484</v>
      </c>
      <c r="D6638" s="6" t="s">
        <v>6497</v>
      </c>
      <c r="E6638" s="3">
        <v>4</v>
      </c>
    </row>
    <row r="6639" spans="1:5" ht="33">
      <c r="A6639" s="38">
        <v>6637</v>
      </c>
      <c r="B6639" s="38"/>
      <c r="C6639" s="38" t="s">
        <v>18485</v>
      </c>
      <c r="D6639" s="6" t="s">
        <v>6498</v>
      </c>
      <c r="E6639" s="3">
        <v>4</v>
      </c>
    </row>
    <row r="6640" spans="1:5" ht="33">
      <c r="A6640" s="38">
        <v>6638</v>
      </c>
      <c r="B6640" s="38"/>
      <c r="C6640" s="38" t="s">
        <v>18486</v>
      </c>
      <c r="D6640" s="6" t="s">
        <v>6499</v>
      </c>
      <c r="E6640" s="3">
        <v>4</v>
      </c>
    </row>
    <row r="6641" spans="1:5" ht="33">
      <c r="A6641" s="38">
        <v>6639</v>
      </c>
      <c r="B6641" s="38"/>
      <c r="C6641" s="38" t="s">
        <v>18487</v>
      </c>
      <c r="D6641" s="6" t="s">
        <v>6500</v>
      </c>
      <c r="E6641" s="3">
        <v>4</v>
      </c>
    </row>
    <row r="6642" spans="1:5" ht="33">
      <c r="A6642" s="38">
        <v>6640</v>
      </c>
      <c r="B6642" s="38"/>
      <c r="C6642" s="38" t="s">
        <v>18488</v>
      </c>
      <c r="D6642" s="6" t="s">
        <v>6501</v>
      </c>
      <c r="E6642" s="3">
        <v>4</v>
      </c>
    </row>
    <row r="6643" spans="1:5" ht="33">
      <c r="A6643" s="38">
        <v>6641</v>
      </c>
      <c r="B6643" s="38"/>
      <c r="C6643" s="38" t="s">
        <v>18489</v>
      </c>
      <c r="D6643" s="6" t="s">
        <v>6502</v>
      </c>
      <c r="E6643" s="3">
        <v>4</v>
      </c>
    </row>
    <row r="6644" spans="1:5" ht="33">
      <c r="A6644" s="38">
        <v>6642</v>
      </c>
      <c r="B6644" s="38"/>
      <c r="C6644" s="38" t="s">
        <v>18490</v>
      </c>
      <c r="D6644" s="6" t="s">
        <v>6503</v>
      </c>
      <c r="E6644" s="3">
        <v>4</v>
      </c>
    </row>
    <row r="6645" spans="1:5" ht="18.75">
      <c r="A6645" s="38">
        <v>6643</v>
      </c>
      <c r="B6645" s="38"/>
      <c r="C6645" s="38" t="s">
        <v>18491</v>
      </c>
      <c r="D6645" s="6" t="s">
        <v>6504</v>
      </c>
      <c r="E6645" s="3">
        <v>4</v>
      </c>
    </row>
    <row r="6646" spans="1:5" ht="18.75">
      <c r="A6646" s="38">
        <v>6644</v>
      </c>
      <c r="B6646" s="38"/>
      <c r="C6646" s="38" t="s">
        <v>18492</v>
      </c>
      <c r="D6646" s="6" t="s">
        <v>6505</v>
      </c>
      <c r="E6646" s="3">
        <v>4</v>
      </c>
    </row>
    <row r="6647" spans="1:5" ht="18.75">
      <c r="A6647" s="38">
        <v>6645</v>
      </c>
      <c r="B6647" s="38"/>
      <c r="C6647" s="38" t="s">
        <v>18493</v>
      </c>
      <c r="D6647" s="6" t="s">
        <v>6506</v>
      </c>
      <c r="E6647" s="3">
        <v>4</v>
      </c>
    </row>
    <row r="6648" spans="1:5" ht="18.75">
      <c r="A6648" s="38">
        <v>6646</v>
      </c>
      <c r="B6648" s="38"/>
      <c r="C6648" s="38" t="s">
        <v>18494</v>
      </c>
      <c r="D6648" s="6" t="s">
        <v>6507</v>
      </c>
      <c r="E6648" s="3">
        <v>4</v>
      </c>
    </row>
    <row r="6649" spans="1:5" ht="18.75">
      <c r="A6649" s="38">
        <v>6647</v>
      </c>
      <c r="B6649" s="38"/>
      <c r="C6649" s="38" t="s">
        <v>18495</v>
      </c>
      <c r="D6649" s="6" t="s">
        <v>6508</v>
      </c>
      <c r="E6649" s="3">
        <v>4</v>
      </c>
    </row>
    <row r="6650" spans="1:5" ht="33">
      <c r="A6650" s="38">
        <v>6648</v>
      </c>
      <c r="B6650" s="38"/>
      <c r="C6650" s="38" t="s">
        <v>18496</v>
      </c>
      <c r="D6650" s="6" t="s">
        <v>6509</v>
      </c>
      <c r="E6650" s="3">
        <v>4</v>
      </c>
    </row>
    <row r="6651" spans="1:5" ht="33">
      <c r="A6651" s="38">
        <v>6649</v>
      </c>
      <c r="B6651" s="38"/>
      <c r="C6651" s="38" t="s">
        <v>18497</v>
      </c>
      <c r="D6651" s="6" t="s">
        <v>6510</v>
      </c>
      <c r="E6651" s="3">
        <v>4</v>
      </c>
    </row>
    <row r="6652" spans="1:5" ht="33">
      <c r="A6652" s="38">
        <v>6650</v>
      </c>
      <c r="B6652" s="38"/>
      <c r="C6652" s="38" t="s">
        <v>18498</v>
      </c>
      <c r="D6652" s="6" t="s">
        <v>6511</v>
      </c>
      <c r="E6652" s="3">
        <v>4</v>
      </c>
    </row>
    <row r="6653" spans="1:5" ht="18.75">
      <c r="A6653" s="38">
        <v>6651</v>
      </c>
      <c r="B6653" s="38"/>
      <c r="C6653" s="38" t="s">
        <v>18499</v>
      </c>
      <c r="D6653" s="6" t="s">
        <v>6512</v>
      </c>
      <c r="E6653" s="3">
        <v>4</v>
      </c>
    </row>
    <row r="6654" spans="1:5" ht="18.75">
      <c r="A6654" s="38">
        <v>6652</v>
      </c>
      <c r="B6654" s="38"/>
      <c r="C6654" s="38" t="s">
        <v>18500</v>
      </c>
      <c r="D6654" s="6" t="s">
        <v>6513</v>
      </c>
      <c r="E6654" s="3">
        <v>4</v>
      </c>
    </row>
    <row r="6655" spans="1:5" ht="18.75">
      <c r="A6655" s="38">
        <v>6653</v>
      </c>
      <c r="B6655" s="38"/>
      <c r="C6655" s="38" t="s">
        <v>18501</v>
      </c>
      <c r="D6655" s="6" t="s">
        <v>6514</v>
      </c>
      <c r="E6655" s="3">
        <v>4</v>
      </c>
    </row>
    <row r="6656" spans="1:5" ht="18.75">
      <c r="A6656" s="38">
        <v>6654</v>
      </c>
      <c r="B6656" s="38"/>
      <c r="C6656" s="38" t="s">
        <v>18502</v>
      </c>
      <c r="D6656" s="6" t="s">
        <v>6515</v>
      </c>
      <c r="E6656" s="3">
        <v>4</v>
      </c>
    </row>
    <row r="6657" spans="1:5" ht="33">
      <c r="A6657" s="38">
        <v>6655</v>
      </c>
      <c r="B6657" s="38"/>
      <c r="C6657" s="38" t="s">
        <v>18503</v>
      </c>
      <c r="D6657" s="6" t="s">
        <v>6516</v>
      </c>
      <c r="E6657" s="3">
        <v>4</v>
      </c>
    </row>
    <row r="6658" spans="1:5" ht="18.75">
      <c r="A6658" s="38">
        <v>6656</v>
      </c>
      <c r="B6658" s="38"/>
      <c r="C6658" s="38" t="s">
        <v>18504</v>
      </c>
      <c r="D6658" s="6" t="s">
        <v>6517</v>
      </c>
      <c r="E6658" s="3">
        <v>4</v>
      </c>
    </row>
    <row r="6659" spans="1:5" ht="33">
      <c r="A6659" s="38">
        <v>6657</v>
      </c>
      <c r="B6659" s="38"/>
      <c r="C6659" s="38" t="s">
        <v>18505</v>
      </c>
      <c r="D6659" s="6" t="s">
        <v>6518</v>
      </c>
      <c r="E6659" s="3">
        <v>4</v>
      </c>
    </row>
    <row r="6660" spans="1:5" ht="33">
      <c r="A6660" s="38">
        <v>6658</v>
      </c>
      <c r="B6660" s="38"/>
      <c r="C6660" s="38" t="s">
        <v>18506</v>
      </c>
      <c r="D6660" s="6" t="s">
        <v>6519</v>
      </c>
      <c r="E6660" s="3">
        <v>4</v>
      </c>
    </row>
    <row r="6661" spans="1:5" ht="18.75">
      <c r="A6661" s="38">
        <v>6659</v>
      </c>
      <c r="B6661" s="38"/>
      <c r="C6661" s="38" t="s">
        <v>18507</v>
      </c>
      <c r="D6661" s="6" t="s">
        <v>6520</v>
      </c>
      <c r="E6661" s="3">
        <v>4</v>
      </c>
    </row>
    <row r="6662" spans="1:5" ht="33">
      <c r="A6662" s="38">
        <v>6660</v>
      </c>
      <c r="B6662" s="38"/>
      <c r="C6662" s="38" t="s">
        <v>18508</v>
      </c>
      <c r="D6662" s="6" t="s">
        <v>6521</v>
      </c>
      <c r="E6662" s="3">
        <v>4</v>
      </c>
    </row>
    <row r="6663" spans="1:5" ht="18.75">
      <c r="A6663" s="38">
        <v>6661</v>
      </c>
      <c r="B6663" s="38"/>
      <c r="C6663" s="38" t="s">
        <v>18509</v>
      </c>
      <c r="D6663" s="6" t="s">
        <v>6522</v>
      </c>
      <c r="E6663" s="3">
        <v>4</v>
      </c>
    </row>
    <row r="6664" spans="1:5" ht="18.75">
      <c r="A6664" s="38">
        <v>6662</v>
      </c>
      <c r="B6664" s="38"/>
      <c r="C6664" s="38" t="s">
        <v>18510</v>
      </c>
      <c r="D6664" s="6" t="s">
        <v>6523</v>
      </c>
      <c r="E6664" s="3">
        <v>4</v>
      </c>
    </row>
    <row r="6665" spans="1:5" ht="18.75">
      <c r="A6665" s="38">
        <v>6663</v>
      </c>
      <c r="B6665" s="38"/>
      <c r="C6665" s="38" t="s">
        <v>18511</v>
      </c>
      <c r="D6665" s="6" t="s">
        <v>6524</v>
      </c>
      <c r="E6665" s="3">
        <v>4</v>
      </c>
    </row>
    <row r="6666" spans="1:5" ht="18.75">
      <c r="A6666" s="38">
        <v>6664</v>
      </c>
      <c r="B6666" s="38"/>
      <c r="C6666" s="38" t="s">
        <v>18512</v>
      </c>
      <c r="D6666" s="6" t="s">
        <v>6525</v>
      </c>
      <c r="E6666" s="3">
        <v>4</v>
      </c>
    </row>
    <row r="6667" spans="1:5" ht="18.75">
      <c r="A6667" s="38">
        <v>6665</v>
      </c>
      <c r="B6667" s="38"/>
      <c r="C6667" s="38" t="s">
        <v>18513</v>
      </c>
      <c r="D6667" s="6" t="s">
        <v>6526</v>
      </c>
      <c r="E6667" s="3">
        <v>4</v>
      </c>
    </row>
    <row r="6668" spans="1:5" ht="18.75">
      <c r="A6668" s="38">
        <v>6666</v>
      </c>
      <c r="B6668" s="38"/>
      <c r="C6668" s="38" t="s">
        <v>18514</v>
      </c>
      <c r="D6668" s="6" t="s">
        <v>6527</v>
      </c>
      <c r="E6668" s="3">
        <v>4</v>
      </c>
    </row>
    <row r="6669" spans="1:5" ht="33">
      <c r="A6669" s="38">
        <v>6667</v>
      </c>
      <c r="B6669" s="38"/>
      <c r="C6669" s="38" t="s">
        <v>18515</v>
      </c>
      <c r="D6669" s="6" t="s">
        <v>6528</v>
      </c>
      <c r="E6669" s="3">
        <v>4</v>
      </c>
    </row>
    <row r="6670" spans="1:5" ht="33">
      <c r="A6670" s="38">
        <v>6668</v>
      </c>
      <c r="B6670" s="38"/>
      <c r="C6670" s="38" t="s">
        <v>18516</v>
      </c>
      <c r="D6670" s="6" t="s">
        <v>6529</v>
      </c>
      <c r="E6670" s="3">
        <v>4</v>
      </c>
    </row>
    <row r="6671" spans="1:5" ht="33">
      <c r="A6671" s="38">
        <v>6669</v>
      </c>
      <c r="B6671" s="38"/>
      <c r="C6671" s="38" t="s">
        <v>18517</v>
      </c>
      <c r="D6671" s="6" t="s">
        <v>6530</v>
      </c>
      <c r="E6671" s="3">
        <v>4</v>
      </c>
    </row>
    <row r="6672" spans="1:5" ht="33">
      <c r="A6672" s="38">
        <v>6670</v>
      </c>
      <c r="B6672" s="38"/>
      <c r="C6672" s="38" t="s">
        <v>18518</v>
      </c>
      <c r="D6672" s="6" t="s">
        <v>6531</v>
      </c>
      <c r="E6672" s="3">
        <v>4</v>
      </c>
    </row>
    <row r="6673" spans="1:5" ht="33">
      <c r="A6673" s="38">
        <v>6671</v>
      </c>
      <c r="B6673" s="38"/>
      <c r="C6673" s="38" t="s">
        <v>18519</v>
      </c>
      <c r="D6673" s="6" t="s">
        <v>6532</v>
      </c>
      <c r="E6673" s="3">
        <v>4</v>
      </c>
    </row>
    <row r="6674" spans="1:5" ht="33">
      <c r="A6674" s="38">
        <v>6672</v>
      </c>
      <c r="B6674" s="38"/>
      <c r="C6674" s="38" t="s">
        <v>18520</v>
      </c>
      <c r="D6674" s="6" t="s">
        <v>6533</v>
      </c>
      <c r="E6674" s="3">
        <v>4</v>
      </c>
    </row>
    <row r="6675" spans="1:5" ht="18.75">
      <c r="A6675" s="38">
        <v>6673</v>
      </c>
      <c r="B6675" s="38"/>
      <c r="C6675" s="38" t="s">
        <v>18521</v>
      </c>
      <c r="D6675" s="6" t="s">
        <v>6534</v>
      </c>
      <c r="E6675" s="3">
        <v>4</v>
      </c>
    </row>
    <row r="6676" spans="1:5" ht="18.75">
      <c r="A6676" s="38">
        <v>6674</v>
      </c>
      <c r="B6676" s="38"/>
      <c r="C6676" s="38" t="s">
        <v>18522</v>
      </c>
      <c r="D6676" s="6" t="s">
        <v>6535</v>
      </c>
      <c r="E6676" s="3">
        <v>4</v>
      </c>
    </row>
    <row r="6677" spans="1:5" ht="18.75">
      <c r="A6677" s="38">
        <v>6675</v>
      </c>
      <c r="B6677" s="38"/>
      <c r="C6677" s="38" t="s">
        <v>18523</v>
      </c>
      <c r="D6677" s="6" t="s">
        <v>6536</v>
      </c>
      <c r="E6677" s="3">
        <v>4</v>
      </c>
    </row>
    <row r="6678" spans="1:5" ht="33">
      <c r="A6678" s="38">
        <v>6676</v>
      </c>
      <c r="B6678" s="38"/>
      <c r="C6678" s="38" t="s">
        <v>18524</v>
      </c>
      <c r="D6678" s="6" t="s">
        <v>6537</v>
      </c>
      <c r="E6678" s="3">
        <v>4</v>
      </c>
    </row>
    <row r="6679" spans="1:5" ht="33">
      <c r="A6679" s="38">
        <v>6677</v>
      </c>
      <c r="B6679" s="38"/>
      <c r="C6679" s="38" t="s">
        <v>18525</v>
      </c>
      <c r="D6679" s="6" t="s">
        <v>6538</v>
      </c>
      <c r="E6679" s="3">
        <v>4</v>
      </c>
    </row>
    <row r="6680" spans="1:5" ht="33">
      <c r="A6680" s="38">
        <v>6678</v>
      </c>
      <c r="B6680" s="38"/>
      <c r="C6680" s="38" t="s">
        <v>18526</v>
      </c>
      <c r="D6680" s="6" t="s">
        <v>6539</v>
      </c>
      <c r="E6680" s="3">
        <v>4</v>
      </c>
    </row>
    <row r="6681" spans="1:5" ht="33">
      <c r="A6681" s="38">
        <v>6679</v>
      </c>
      <c r="B6681" s="38"/>
      <c r="C6681" s="38" t="s">
        <v>18527</v>
      </c>
      <c r="D6681" s="6" t="s">
        <v>6540</v>
      </c>
      <c r="E6681" s="3">
        <v>4</v>
      </c>
    </row>
    <row r="6682" spans="1:5" ht="33">
      <c r="A6682" s="38">
        <v>6680</v>
      </c>
      <c r="B6682" s="38"/>
      <c r="C6682" s="38" t="s">
        <v>18528</v>
      </c>
      <c r="D6682" s="6" t="s">
        <v>6541</v>
      </c>
      <c r="E6682" s="3">
        <v>4</v>
      </c>
    </row>
    <row r="6683" spans="1:5" ht="33">
      <c r="A6683" s="38">
        <v>6681</v>
      </c>
      <c r="B6683" s="38"/>
      <c r="C6683" s="38" t="s">
        <v>18529</v>
      </c>
      <c r="D6683" s="6" t="s">
        <v>6542</v>
      </c>
      <c r="E6683" s="3">
        <v>4</v>
      </c>
    </row>
    <row r="6684" spans="1:5" ht="33">
      <c r="A6684" s="38">
        <v>6682</v>
      </c>
      <c r="B6684" s="38"/>
      <c r="C6684" s="38" t="s">
        <v>18530</v>
      </c>
      <c r="D6684" s="6" t="s">
        <v>6543</v>
      </c>
      <c r="E6684" s="3">
        <v>4</v>
      </c>
    </row>
    <row r="6685" spans="1:5" ht="33">
      <c r="A6685" s="38">
        <v>6683</v>
      </c>
      <c r="B6685" s="38"/>
      <c r="C6685" s="38" t="s">
        <v>18531</v>
      </c>
      <c r="D6685" s="6" t="s">
        <v>6544</v>
      </c>
      <c r="E6685" s="3">
        <v>4</v>
      </c>
    </row>
    <row r="6686" spans="1:5" ht="18.75">
      <c r="A6686" s="38">
        <v>6684</v>
      </c>
      <c r="B6686" s="38"/>
      <c r="C6686" s="38" t="s">
        <v>18532</v>
      </c>
      <c r="D6686" s="6" t="s">
        <v>6545</v>
      </c>
      <c r="E6686" s="3">
        <v>4</v>
      </c>
    </row>
    <row r="6687" spans="1:5" ht="18.75">
      <c r="A6687" s="38">
        <v>6685</v>
      </c>
      <c r="B6687" s="38"/>
      <c r="C6687" s="38" t="s">
        <v>18533</v>
      </c>
      <c r="D6687" s="6" t="s">
        <v>6546</v>
      </c>
      <c r="E6687" s="3">
        <v>4</v>
      </c>
    </row>
    <row r="6688" spans="1:5" ht="18.75">
      <c r="A6688" s="38">
        <v>6686</v>
      </c>
      <c r="B6688" s="38"/>
      <c r="C6688" s="38" t="s">
        <v>18534</v>
      </c>
      <c r="D6688" s="6" t="s">
        <v>6547</v>
      </c>
      <c r="E6688" s="3">
        <v>4</v>
      </c>
    </row>
    <row r="6689" spans="1:5" ht="33">
      <c r="A6689" s="38">
        <v>6687</v>
      </c>
      <c r="B6689" s="38"/>
      <c r="C6689" s="38" t="s">
        <v>18535</v>
      </c>
      <c r="D6689" s="6" t="s">
        <v>6548</v>
      </c>
      <c r="E6689" s="3">
        <v>4</v>
      </c>
    </row>
    <row r="6690" spans="1:5" ht="33">
      <c r="A6690" s="38">
        <v>6688</v>
      </c>
      <c r="B6690" s="38"/>
      <c r="C6690" s="38" t="s">
        <v>18536</v>
      </c>
      <c r="D6690" s="6" t="s">
        <v>6549</v>
      </c>
      <c r="E6690" s="3">
        <v>4</v>
      </c>
    </row>
    <row r="6691" spans="1:5" ht="33">
      <c r="A6691" s="38">
        <v>6689</v>
      </c>
      <c r="B6691" s="38"/>
      <c r="C6691" s="38" t="s">
        <v>18537</v>
      </c>
      <c r="D6691" s="6" t="s">
        <v>6550</v>
      </c>
      <c r="E6691" s="3">
        <v>4</v>
      </c>
    </row>
    <row r="6692" spans="1:5" ht="33">
      <c r="A6692" s="38">
        <v>6690</v>
      </c>
      <c r="B6692" s="38"/>
      <c r="C6692" s="38" t="s">
        <v>18538</v>
      </c>
      <c r="D6692" s="6" t="s">
        <v>6551</v>
      </c>
      <c r="E6692" s="3">
        <v>4</v>
      </c>
    </row>
    <row r="6693" spans="1:5" ht="33">
      <c r="A6693" s="38">
        <v>6691</v>
      </c>
      <c r="B6693" s="38"/>
      <c r="C6693" s="38" t="s">
        <v>18539</v>
      </c>
      <c r="D6693" s="6" t="s">
        <v>6552</v>
      </c>
      <c r="E6693" s="3">
        <v>4</v>
      </c>
    </row>
    <row r="6694" spans="1:5" ht="33">
      <c r="A6694" s="38">
        <v>6692</v>
      </c>
      <c r="B6694" s="38"/>
      <c r="C6694" s="38" t="s">
        <v>18540</v>
      </c>
      <c r="D6694" s="6" t="s">
        <v>6553</v>
      </c>
      <c r="E6694" s="3">
        <v>4</v>
      </c>
    </row>
    <row r="6695" spans="1:5" ht="33">
      <c r="A6695" s="38">
        <v>6693</v>
      </c>
      <c r="B6695" s="38"/>
      <c r="C6695" s="38" t="s">
        <v>18541</v>
      </c>
      <c r="D6695" s="6" t="s">
        <v>6554</v>
      </c>
      <c r="E6695" s="3">
        <v>4</v>
      </c>
    </row>
    <row r="6696" spans="1:5" ht="33">
      <c r="A6696" s="38">
        <v>6694</v>
      </c>
      <c r="B6696" s="38"/>
      <c r="C6696" s="38" t="s">
        <v>18542</v>
      </c>
      <c r="D6696" s="6" t="s">
        <v>6555</v>
      </c>
      <c r="E6696" s="3">
        <v>4</v>
      </c>
    </row>
    <row r="6697" spans="1:5" ht="33">
      <c r="A6697" s="38">
        <v>6695</v>
      </c>
      <c r="B6697" s="38"/>
      <c r="C6697" s="38" t="s">
        <v>18543</v>
      </c>
      <c r="D6697" s="6" t="s">
        <v>6556</v>
      </c>
      <c r="E6697" s="3">
        <v>4</v>
      </c>
    </row>
    <row r="6698" spans="1:5" ht="33">
      <c r="A6698" s="38">
        <v>6696</v>
      </c>
      <c r="B6698" s="38"/>
      <c r="C6698" s="38" t="s">
        <v>18544</v>
      </c>
      <c r="D6698" s="6" t="s">
        <v>6557</v>
      </c>
      <c r="E6698" s="3">
        <v>4</v>
      </c>
    </row>
    <row r="6699" spans="1:5" ht="33">
      <c r="A6699" s="38">
        <v>6697</v>
      </c>
      <c r="B6699" s="38"/>
      <c r="C6699" s="38" t="s">
        <v>18545</v>
      </c>
      <c r="D6699" s="6" t="s">
        <v>6558</v>
      </c>
      <c r="E6699" s="3">
        <v>4</v>
      </c>
    </row>
    <row r="6700" spans="1:5" ht="33">
      <c r="A6700" s="38">
        <v>6698</v>
      </c>
      <c r="B6700" s="38"/>
      <c r="C6700" s="38" t="s">
        <v>18546</v>
      </c>
      <c r="D6700" s="6" t="s">
        <v>6559</v>
      </c>
      <c r="E6700" s="3">
        <v>4</v>
      </c>
    </row>
    <row r="6701" spans="1:5" ht="18.75">
      <c r="A6701" s="38">
        <v>6699</v>
      </c>
      <c r="B6701" s="38"/>
      <c r="C6701" s="38" t="s">
        <v>18547</v>
      </c>
      <c r="D6701" s="6" t="s">
        <v>6560</v>
      </c>
      <c r="E6701" s="3">
        <v>4</v>
      </c>
    </row>
    <row r="6702" spans="1:5" ht="33">
      <c r="A6702" s="38">
        <v>6700</v>
      </c>
      <c r="B6702" s="38"/>
      <c r="C6702" s="38" t="s">
        <v>18548</v>
      </c>
      <c r="D6702" s="6" t="s">
        <v>6561</v>
      </c>
      <c r="E6702" s="3">
        <v>4</v>
      </c>
    </row>
    <row r="6703" spans="1:5" ht="33">
      <c r="A6703" s="38">
        <v>6701</v>
      </c>
      <c r="B6703" s="38"/>
      <c r="C6703" s="38" t="s">
        <v>18549</v>
      </c>
      <c r="D6703" s="6" t="s">
        <v>6562</v>
      </c>
      <c r="E6703" s="3">
        <v>4</v>
      </c>
    </row>
    <row r="6704" spans="1:5" ht="18.75">
      <c r="A6704" s="38">
        <v>6702</v>
      </c>
      <c r="B6704" s="38"/>
      <c r="C6704" s="38" t="s">
        <v>18550</v>
      </c>
      <c r="D6704" s="6" t="s">
        <v>6563</v>
      </c>
      <c r="E6704" s="3">
        <v>4</v>
      </c>
    </row>
    <row r="6705" spans="1:5" ht="18.75">
      <c r="A6705" s="38">
        <v>6703</v>
      </c>
      <c r="B6705" s="38"/>
      <c r="C6705" s="38" t="s">
        <v>18551</v>
      </c>
      <c r="D6705" s="6" t="s">
        <v>6564</v>
      </c>
      <c r="E6705" s="3">
        <v>4</v>
      </c>
    </row>
    <row r="6706" spans="1:5" ht="18.75">
      <c r="A6706" s="38">
        <v>6704</v>
      </c>
      <c r="B6706" s="38"/>
      <c r="C6706" s="38" t="s">
        <v>18552</v>
      </c>
      <c r="D6706" s="6" t="s">
        <v>6565</v>
      </c>
      <c r="E6706" s="3">
        <v>4</v>
      </c>
    </row>
    <row r="6707" spans="1:5" ht="33">
      <c r="A6707" s="38">
        <v>6705</v>
      </c>
      <c r="B6707" s="38"/>
      <c r="C6707" s="38" t="s">
        <v>18553</v>
      </c>
      <c r="D6707" s="6" t="s">
        <v>6566</v>
      </c>
      <c r="E6707" s="3">
        <v>4</v>
      </c>
    </row>
    <row r="6708" spans="1:5" ht="33">
      <c r="A6708" s="38">
        <v>6706</v>
      </c>
      <c r="B6708" s="38"/>
      <c r="C6708" s="38" t="s">
        <v>18554</v>
      </c>
      <c r="D6708" s="6" t="s">
        <v>6567</v>
      </c>
      <c r="E6708" s="3">
        <v>4</v>
      </c>
    </row>
    <row r="6709" spans="1:5" ht="33">
      <c r="A6709" s="38">
        <v>6707</v>
      </c>
      <c r="B6709" s="38"/>
      <c r="C6709" s="38" t="s">
        <v>18555</v>
      </c>
      <c r="D6709" s="6" t="s">
        <v>6568</v>
      </c>
      <c r="E6709" s="3">
        <v>4</v>
      </c>
    </row>
    <row r="6710" spans="1:5" ht="33">
      <c r="A6710" s="38">
        <v>6708</v>
      </c>
      <c r="B6710" s="38"/>
      <c r="C6710" s="38" t="s">
        <v>18556</v>
      </c>
      <c r="D6710" s="6" t="s">
        <v>6569</v>
      </c>
      <c r="E6710" s="3">
        <v>4</v>
      </c>
    </row>
    <row r="6711" spans="1:5" ht="33">
      <c r="A6711" s="38">
        <v>6709</v>
      </c>
      <c r="B6711" s="38"/>
      <c r="C6711" s="38" t="s">
        <v>18557</v>
      </c>
      <c r="D6711" s="6" t="s">
        <v>6570</v>
      </c>
      <c r="E6711" s="3">
        <v>4</v>
      </c>
    </row>
    <row r="6712" spans="1:5" ht="18.75">
      <c r="A6712" s="38">
        <v>6710</v>
      </c>
      <c r="B6712" s="38"/>
      <c r="C6712" s="38" t="s">
        <v>18558</v>
      </c>
      <c r="D6712" s="6" t="s">
        <v>6571</v>
      </c>
      <c r="E6712" s="3">
        <v>4</v>
      </c>
    </row>
    <row r="6713" spans="1:5" ht="33">
      <c r="A6713" s="38">
        <v>6711</v>
      </c>
      <c r="B6713" s="38"/>
      <c r="C6713" s="38" t="s">
        <v>18559</v>
      </c>
      <c r="D6713" s="6" t="s">
        <v>6572</v>
      </c>
      <c r="E6713" s="3">
        <v>4</v>
      </c>
    </row>
    <row r="6714" spans="1:5" ht="18.75">
      <c r="A6714" s="38">
        <v>6712</v>
      </c>
      <c r="B6714" s="38"/>
      <c r="C6714" s="38" t="s">
        <v>18560</v>
      </c>
      <c r="D6714" s="6" t="s">
        <v>6573</v>
      </c>
      <c r="E6714" s="3">
        <v>4</v>
      </c>
    </row>
    <row r="6715" spans="1:5" ht="18.75">
      <c r="A6715" s="38">
        <v>6713</v>
      </c>
      <c r="B6715" s="38"/>
      <c r="C6715" s="38" t="s">
        <v>18561</v>
      </c>
      <c r="D6715" s="6" t="s">
        <v>6574</v>
      </c>
      <c r="E6715" s="3">
        <v>4</v>
      </c>
    </row>
    <row r="6716" spans="1:5" ht="33">
      <c r="A6716" s="38">
        <v>6714</v>
      </c>
      <c r="B6716" s="38"/>
      <c r="C6716" s="38" t="s">
        <v>18562</v>
      </c>
      <c r="D6716" s="6" t="s">
        <v>6575</v>
      </c>
      <c r="E6716" s="3">
        <v>4</v>
      </c>
    </row>
    <row r="6717" spans="1:5" ht="33">
      <c r="A6717" s="38">
        <v>6715</v>
      </c>
      <c r="B6717" s="38"/>
      <c r="C6717" s="38" t="s">
        <v>18563</v>
      </c>
      <c r="D6717" s="6" t="s">
        <v>6576</v>
      </c>
      <c r="E6717" s="3">
        <v>4</v>
      </c>
    </row>
    <row r="6718" spans="1:5" ht="33">
      <c r="A6718" s="38">
        <v>6716</v>
      </c>
      <c r="B6718" s="38"/>
      <c r="C6718" s="38" t="s">
        <v>18564</v>
      </c>
      <c r="D6718" s="6" t="s">
        <v>6577</v>
      </c>
      <c r="E6718" s="3">
        <v>4</v>
      </c>
    </row>
    <row r="6719" spans="1:5" ht="33">
      <c r="A6719" s="38">
        <v>6717</v>
      </c>
      <c r="B6719" s="38"/>
      <c r="C6719" s="38" t="s">
        <v>18565</v>
      </c>
      <c r="D6719" s="6" t="s">
        <v>6578</v>
      </c>
      <c r="E6719" s="3">
        <v>4</v>
      </c>
    </row>
    <row r="6720" spans="1:5" ht="33">
      <c r="A6720" s="38">
        <v>6718</v>
      </c>
      <c r="B6720" s="38"/>
      <c r="C6720" s="38" t="s">
        <v>18566</v>
      </c>
      <c r="D6720" s="6" t="s">
        <v>6579</v>
      </c>
      <c r="E6720" s="3">
        <v>4</v>
      </c>
    </row>
    <row r="6721" spans="1:5" ht="18.75">
      <c r="A6721" s="38">
        <v>6719</v>
      </c>
      <c r="B6721" s="38"/>
      <c r="C6721" s="38" t="s">
        <v>18567</v>
      </c>
      <c r="D6721" s="6" t="s">
        <v>6580</v>
      </c>
      <c r="E6721" s="3">
        <v>4</v>
      </c>
    </row>
    <row r="6722" spans="1:5" ht="33">
      <c r="A6722" s="38">
        <v>6720</v>
      </c>
      <c r="B6722" s="38"/>
      <c r="C6722" s="38" t="s">
        <v>18568</v>
      </c>
      <c r="D6722" s="6" t="s">
        <v>6581</v>
      </c>
      <c r="E6722" s="3">
        <v>4</v>
      </c>
    </row>
    <row r="6723" spans="1:5" ht="18.75">
      <c r="A6723" s="38">
        <v>6721</v>
      </c>
      <c r="B6723" s="38"/>
      <c r="C6723" s="38" t="s">
        <v>18569</v>
      </c>
      <c r="D6723" s="6" t="s">
        <v>6582</v>
      </c>
      <c r="E6723" s="3">
        <v>4</v>
      </c>
    </row>
    <row r="6724" spans="1:5" ht="18.75">
      <c r="A6724" s="38">
        <v>6722</v>
      </c>
      <c r="B6724" s="38"/>
      <c r="C6724" s="38" t="s">
        <v>18570</v>
      </c>
      <c r="D6724" s="6" t="s">
        <v>6583</v>
      </c>
      <c r="E6724" s="3">
        <v>4</v>
      </c>
    </row>
    <row r="6725" spans="1:5" ht="33">
      <c r="A6725" s="38">
        <v>6723</v>
      </c>
      <c r="B6725" s="38"/>
      <c r="C6725" s="38" t="s">
        <v>18571</v>
      </c>
      <c r="D6725" s="6" t="s">
        <v>6584</v>
      </c>
      <c r="E6725" s="3">
        <v>4</v>
      </c>
    </row>
    <row r="6726" spans="1:5" ht="18.75">
      <c r="A6726" s="38">
        <v>6724</v>
      </c>
      <c r="B6726" s="38"/>
      <c r="C6726" s="38" t="s">
        <v>18572</v>
      </c>
      <c r="D6726" s="6" t="s">
        <v>6585</v>
      </c>
      <c r="E6726" s="3">
        <v>4</v>
      </c>
    </row>
    <row r="6727" spans="1:5" ht="33">
      <c r="A6727" s="38">
        <v>6725</v>
      </c>
      <c r="B6727" s="38"/>
      <c r="C6727" s="38" t="s">
        <v>18573</v>
      </c>
      <c r="D6727" s="6" t="s">
        <v>6586</v>
      </c>
      <c r="E6727" s="3">
        <v>4</v>
      </c>
    </row>
    <row r="6728" spans="1:5" ht="18.75">
      <c r="A6728" s="38">
        <v>6726</v>
      </c>
      <c r="B6728" s="38"/>
      <c r="C6728" s="38" t="s">
        <v>18574</v>
      </c>
      <c r="D6728" s="6" t="s">
        <v>6587</v>
      </c>
      <c r="E6728" s="3">
        <v>4</v>
      </c>
    </row>
    <row r="6729" spans="1:5" ht="18.75">
      <c r="A6729" s="38">
        <v>6727</v>
      </c>
      <c r="B6729" s="38"/>
      <c r="C6729" s="38" t="s">
        <v>18575</v>
      </c>
      <c r="D6729" s="6" t="s">
        <v>6588</v>
      </c>
      <c r="E6729" s="3">
        <v>4</v>
      </c>
    </row>
    <row r="6730" spans="1:5" ht="33">
      <c r="A6730" s="38">
        <v>6728</v>
      </c>
      <c r="B6730" s="38"/>
      <c r="C6730" s="38" t="s">
        <v>18576</v>
      </c>
      <c r="D6730" s="6" t="s">
        <v>6589</v>
      </c>
      <c r="E6730" s="3">
        <v>4</v>
      </c>
    </row>
    <row r="6731" spans="1:5" ht="18.75">
      <c r="A6731" s="38">
        <v>6729</v>
      </c>
      <c r="B6731" s="38"/>
      <c r="C6731" s="38" t="s">
        <v>18577</v>
      </c>
      <c r="D6731" s="6" t="s">
        <v>6590</v>
      </c>
      <c r="E6731" s="3">
        <v>4</v>
      </c>
    </row>
    <row r="6732" spans="1:5" ht="18.75">
      <c r="A6732" s="38">
        <v>6730</v>
      </c>
      <c r="B6732" s="38"/>
      <c r="C6732" s="38" t="s">
        <v>18578</v>
      </c>
      <c r="D6732" s="6" t="s">
        <v>6591</v>
      </c>
      <c r="E6732" s="3">
        <v>4</v>
      </c>
    </row>
    <row r="6733" spans="1:5" ht="18.75">
      <c r="A6733" s="38">
        <v>6731</v>
      </c>
      <c r="B6733" s="38"/>
      <c r="C6733" s="38" t="s">
        <v>18579</v>
      </c>
      <c r="D6733" s="6" t="s">
        <v>6592</v>
      </c>
      <c r="E6733" s="3">
        <v>4</v>
      </c>
    </row>
    <row r="6734" spans="1:5" ht="18.75">
      <c r="A6734" s="38">
        <v>6732</v>
      </c>
      <c r="B6734" s="38"/>
      <c r="C6734" s="38" t="s">
        <v>18580</v>
      </c>
      <c r="D6734" s="6" t="s">
        <v>6593</v>
      </c>
      <c r="E6734" s="3">
        <v>4</v>
      </c>
    </row>
    <row r="6735" spans="1:5" ht="33">
      <c r="A6735" s="38">
        <v>6733</v>
      </c>
      <c r="B6735" s="38"/>
      <c r="C6735" s="38" t="s">
        <v>18581</v>
      </c>
      <c r="D6735" s="6" t="s">
        <v>6594</v>
      </c>
      <c r="E6735" s="3">
        <v>4</v>
      </c>
    </row>
    <row r="6736" spans="1:5" ht="33">
      <c r="A6736" s="38">
        <v>6734</v>
      </c>
      <c r="B6736" s="38"/>
      <c r="C6736" s="38" t="s">
        <v>18582</v>
      </c>
      <c r="D6736" s="6" t="s">
        <v>6595</v>
      </c>
      <c r="E6736" s="3">
        <v>4</v>
      </c>
    </row>
    <row r="6737" spans="1:5" ht="18.75">
      <c r="A6737" s="38">
        <v>6735</v>
      </c>
      <c r="B6737" s="38"/>
      <c r="C6737" s="38" t="s">
        <v>18583</v>
      </c>
      <c r="D6737" s="6" t="s">
        <v>6596</v>
      </c>
      <c r="E6737" s="3">
        <v>4</v>
      </c>
    </row>
    <row r="6738" spans="1:5" ht="18.75">
      <c r="A6738" s="38">
        <v>6736</v>
      </c>
      <c r="B6738" s="38"/>
      <c r="C6738" s="38" t="s">
        <v>18584</v>
      </c>
      <c r="D6738" s="6" t="s">
        <v>6597</v>
      </c>
      <c r="E6738" s="3">
        <v>4</v>
      </c>
    </row>
    <row r="6739" spans="1:5" ht="18.75">
      <c r="A6739" s="38">
        <v>6737</v>
      </c>
      <c r="B6739" s="38"/>
      <c r="C6739" s="38" t="s">
        <v>18585</v>
      </c>
      <c r="D6739" s="6" t="s">
        <v>6598</v>
      </c>
      <c r="E6739" s="3">
        <v>4</v>
      </c>
    </row>
    <row r="6740" spans="1:5" ht="18.75">
      <c r="A6740" s="38">
        <v>6738</v>
      </c>
      <c r="B6740" s="38"/>
      <c r="C6740" s="38" t="s">
        <v>18586</v>
      </c>
      <c r="D6740" s="6" t="s">
        <v>6599</v>
      </c>
      <c r="E6740" s="3">
        <v>4</v>
      </c>
    </row>
    <row r="6741" spans="1:5" ht="33">
      <c r="A6741" s="38">
        <v>6739</v>
      </c>
      <c r="B6741" s="38"/>
      <c r="C6741" s="38" t="s">
        <v>18587</v>
      </c>
      <c r="D6741" s="6" t="s">
        <v>6600</v>
      </c>
      <c r="E6741" s="3">
        <v>4</v>
      </c>
    </row>
    <row r="6742" spans="1:5" ht="33">
      <c r="A6742" s="38">
        <v>6740</v>
      </c>
      <c r="B6742" s="38"/>
      <c r="C6742" s="38" t="s">
        <v>18588</v>
      </c>
      <c r="D6742" s="6" t="s">
        <v>6601</v>
      </c>
      <c r="E6742" s="3">
        <v>4</v>
      </c>
    </row>
    <row r="6743" spans="1:5" ht="33">
      <c r="A6743" s="38">
        <v>6741</v>
      </c>
      <c r="B6743" s="38"/>
      <c r="C6743" s="38" t="s">
        <v>18589</v>
      </c>
      <c r="D6743" s="6" t="s">
        <v>6602</v>
      </c>
      <c r="E6743" s="3">
        <v>4</v>
      </c>
    </row>
    <row r="6744" spans="1:5" ht="18.75">
      <c r="A6744" s="38">
        <v>6742</v>
      </c>
      <c r="B6744" s="38"/>
      <c r="C6744" s="38" t="s">
        <v>18590</v>
      </c>
      <c r="D6744" s="6" t="s">
        <v>6603</v>
      </c>
      <c r="E6744" s="3">
        <v>4</v>
      </c>
    </row>
    <row r="6745" spans="1:5" ht="18.75">
      <c r="A6745" s="38">
        <v>6743</v>
      </c>
      <c r="B6745" s="38"/>
      <c r="C6745" s="38" t="s">
        <v>18591</v>
      </c>
      <c r="D6745" s="6" t="s">
        <v>6604</v>
      </c>
      <c r="E6745" s="3">
        <v>4</v>
      </c>
    </row>
    <row r="6746" spans="1:5" ht="33">
      <c r="A6746" s="38">
        <v>6744</v>
      </c>
      <c r="B6746" s="38"/>
      <c r="C6746" s="38" t="s">
        <v>18592</v>
      </c>
      <c r="D6746" s="6" t="s">
        <v>6605</v>
      </c>
      <c r="E6746" s="3">
        <v>4</v>
      </c>
    </row>
    <row r="6747" spans="1:5" ht="18.75">
      <c r="A6747" s="38">
        <v>6745</v>
      </c>
      <c r="B6747" s="38"/>
      <c r="C6747" s="38" t="s">
        <v>18593</v>
      </c>
      <c r="D6747" s="6" t="s">
        <v>6606</v>
      </c>
      <c r="E6747" s="3">
        <v>4</v>
      </c>
    </row>
    <row r="6748" spans="1:5" ht="18.75">
      <c r="A6748" s="38">
        <v>6746</v>
      </c>
      <c r="B6748" s="38"/>
      <c r="C6748" s="38" t="s">
        <v>18594</v>
      </c>
      <c r="D6748" s="6" t="s">
        <v>6607</v>
      </c>
      <c r="E6748" s="3">
        <v>4</v>
      </c>
    </row>
    <row r="6749" spans="1:5" ht="18.75">
      <c r="A6749" s="38">
        <v>6747</v>
      </c>
      <c r="B6749" s="38"/>
      <c r="C6749" s="38" t="s">
        <v>18595</v>
      </c>
      <c r="D6749" s="6" t="s">
        <v>6608</v>
      </c>
      <c r="E6749" s="3">
        <v>4</v>
      </c>
    </row>
    <row r="6750" spans="1:5" ht="18.75">
      <c r="A6750" s="38">
        <v>6748</v>
      </c>
      <c r="B6750" s="38"/>
      <c r="C6750" s="38" t="s">
        <v>18596</v>
      </c>
      <c r="D6750" s="6" t="s">
        <v>6609</v>
      </c>
      <c r="E6750" s="3">
        <v>4</v>
      </c>
    </row>
    <row r="6751" spans="1:5" ht="18.75">
      <c r="A6751" s="38">
        <v>6749</v>
      </c>
      <c r="B6751" s="38"/>
      <c r="C6751" s="38" t="s">
        <v>18597</v>
      </c>
      <c r="D6751" s="6" t="s">
        <v>6610</v>
      </c>
      <c r="E6751" s="3">
        <v>4</v>
      </c>
    </row>
    <row r="6752" spans="1:5" ht="18.75">
      <c r="A6752" s="38">
        <v>6750</v>
      </c>
      <c r="B6752" s="38"/>
      <c r="C6752" s="38" t="s">
        <v>18598</v>
      </c>
      <c r="D6752" s="6" t="s">
        <v>6611</v>
      </c>
      <c r="E6752" s="3">
        <v>4</v>
      </c>
    </row>
    <row r="6753" spans="1:5" ht="18.75">
      <c r="A6753" s="38">
        <v>6751</v>
      </c>
      <c r="B6753" s="38"/>
      <c r="C6753" s="38" t="s">
        <v>18599</v>
      </c>
      <c r="D6753" s="6" t="s">
        <v>6612</v>
      </c>
      <c r="E6753" s="3">
        <v>4</v>
      </c>
    </row>
    <row r="6754" spans="1:5" ht="18.75">
      <c r="A6754" s="38">
        <v>6752</v>
      </c>
      <c r="B6754" s="38"/>
      <c r="C6754" s="38" t="s">
        <v>18600</v>
      </c>
      <c r="D6754" s="6" t="s">
        <v>6613</v>
      </c>
      <c r="E6754" s="3">
        <v>4</v>
      </c>
    </row>
    <row r="6755" spans="1:5" ht="33">
      <c r="A6755" s="38">
        <v>6753</v>
      </c>
      <c r="B6755" s="38"/>
      <c r="C6755" s="38" t="s">
        <v>18601</v>
      </c>
      <c r="D6755" s="6" t="s">
        <v>6614</v>
      </c>
      <c r="E6755" s="3">
        <v>4</v>
      </c>
    </row>
    <row r="6756" spans="1:5" ht="18.75">
      <c r="A6756" s="38">
        <v>6754</v>
      </c>
      <c r="B6756" s="38"/>
      <c r="C6756" s="38" t="s">
        <v>18602</v>
      </c>
      <c r="D6756" s="6" t="s">
        <v>6615</v>
      </c>
      <c r="E6756" s="3">
        <v>4</v>
      </c>
    </row>
    <row r="6757" spans="1:5" ht="18.75">
      <c r="A6757" s="38">
        <v>6755</v>
      </c>
      <c r="B6757" s="38"/>
      <c r="C6757" s="38" t="s">
        <v>18603</v>
      </c>
      <c r="D6757" s="6" t="s">
        <v>6616</v>
      </c>
      <c r="E6757" s="3">
        <v>4</v>
      </c>
    </row>
    <row r="6758" spans="1:5" ht="33">
      <c r="A6758" s="38">
        <v>6756</v>
      </c>
      <c r="B6758" s="38"/>
      <c r="C6758" s="38" t="s">
        <v>18604</v>
      </c>
      <c r="D6758" s="6" t="s">
        <v>6617</v>
      </c>
      <c r="E6758" s="3">
        <v>4</v>
      </c>
    </row>
    <row r="6759" spans="1:5" ht="33">
      <c r="A6759" s="38">
        <v>6757</v>
      </c>
      <c r="B6759" s="38"/>
      <c r="C6759" s="38" t="s">
        <v>18605</v>
      </c>
      <c r="D6759" s="6" t="s">
        <v>6618</v>
      </c>
      <c r="E6759" s="3">
        <v>4</v>
      </c>
    </row>
    <row r="6760" spans="1:5" ht="33">
      <c r="A6760" s="38">
        <v>6758</v>
      </c>
      <c r="B6760" s="38"/>
      <c r="C6760" s="38" t="s">
        <v>18606</v>
      </c>
      <c r="D6760" s="6" t="s">
        <v>6619</v>
      </c>
      <c r="E6760" s="3">
        <v>4</v>
      </c>
    </row>
    <row r="6761" spans="1:5" ht="33">
      <c r="A6761" s="38">
        <v>6759</v>
      </c>
      <c r="B6761" s="38"/>
      <c r="C6761" s="38" t="s">
        <v>18607</v>
      </c>
      <c r="D6761" s="6" t="s">
        <v>6620</v>
      </c>
      <c r="E6761" s="3">
        <v>4</v>
      </c>
    </row>
    <row r="6762" spans="1:5" ht="18.75">
      <c r="A6762" s="38">
        <v>6760</v>
      </c>
      <c r="B6762" s="38"/>
      <c r="C6762" s="38" t="s">
        <v>18608</v>
      </c>
      <c r="D6762" s="6" t="s">
        <v>6621</v>
      </c>
      <c r="E6762" s="3">
        <v>4</v>
      </c>
    </row>
    <row r="6763" spans="1:5" ht="33">
      <c r="A6763" s="38">
        <v>6761</v>
      </c>
      <c r="B6763" s="38"/>
      <c r="C6763" s="38" t="s">
        <v>18609</v>
      </c>
      <c r="D6763" s="6" t="s">
        <v>6622</v>
      </c>
      <c r="E6763" s="3">
        <v>4</v>
      </c>
    </row>
    <row r="6764" spans="1:5" ht="33">
      <c r="A6764" s="38">
        <v>6762</v>
      </c>
      <c r="B6764" s="38"/>
      <c r="C6764" s="38" t="s">
        <v>18610</v>
      </c>
      <c r="D6764" s="6" t="s">
        <v>6623</v>
      </c>
      <c r="E6764" s="3">
        <v>4</v>
      </c>
    </row>
    <row r="6765" spans="1:5" ht="18.75">
      <c r="A6765" s="38">
        <v>6763</v>
      </c>
      <c r="B6765" s="38"/>
      <c r="C6765" s="38" t="s">
        <v>18611</v>
      </c>
      <c r="D6765" s="6" t="s">
        <v>6624</v>
      </c>
      <c r="E6765" s="3">
        <v>4</v>
      </c>
    </row>
    <row r="6766" spans="1:5" ht="33">
      <c r="A6766" s="38">
        <v>6764</v>
      </c>
      <c r="B6766" s="38"/>
      <c r="C6766" s="38" t="s">
        <v>18612</v>
      </c>
      <c r="D6766" s="6" t="s">
        <v>6625</v>
      </c>
      <c r="E6766" s="3">
        <v>4</v>
      </c>
    </row>
    <row r="6767" spans="1:5" ht="33">
      <c r="A6767" s="38">
        <v>6765</v>
      </c>
      <c r="B6767" s="38"/>
      <c r="C6767" s="38" t="s">
        <v>18613</v>
      </c>
      <c r="D6767" s="6" t="s">
        <v>6626</v>
      </c>
      <c r="E6767" s="3">
        <v>4</v>
      </c>
    </row>
    <row r="6768" spans="1:5" ht="18.75">
      <c r="A6768" s="38">
        <v>6766</v>
      </c>
      <c r="B6768" s="38"/>
      <c r="C6768" s="38" t="s">
        <v>18614</v>
      </c>
      <c r="D6768" s="6" t="s">
        <v>6627</v>
      </c>
      <c r="E6768" s="3">
        <v>4</v>
      </c>
    </row>
    <row r="6769" spans="1:5" ht="18.75">
      <c r="A6769" s="38">
        <v>6767</v>
      </c>
      <c r="B6769" s="38"/>
      <c r="C6769" s="38" t="s">
        <v>18615</v>
      </c>
      <c r="D6769" s="6" t="s">
        <v>6628</v>
      </c>
      <c r="E6769" s="3">
        <v>4</v>
      </c>
    </row>
    <row r="6770" spans="1:5" ht="33">
      <c r="A6770" s="38">
        <v>6768</v>
      </c>
      <c r="B6770" s="38"/>
      <c r="C6770" s="38" t="s">
        <v>18616</v>
      </c>
      <c r="D6770" s="6" t="s">
        <v>6629</v>
      </c>
      <c r="E6770" s="3">
        <v>4</v>
      </c>
    </row>
    <row r="6771" spans="1:5" ht="33">
      <c r="A6771" s="38">
        <v>6769</v>
      </c>
      <c r="B6771" s="38"/>
      <c r="C6771" s="38" t="s">
        <v>18617</v>
      </c>
      <c r="D6771" s="6" t="s">
        <v>6630</v>
      </c>
      <c r="E6771" s="3">
        <v>4</v>
      </c>
    </row>
    <row r="6772" spans="1:5" ht="33">
      <c r="A6772" s="38">
        <v>6770</v>
      </c>
      <c r="B6772" s="38"/>
      <c r="C6772" s="38" t="s">
        <v>18618</v>
      </c>
      <c r="D6772" s="6" t="s">
        <v>6631</v>
      </c>
      <c r="E6772" s="3">
        <v>4</v>
      </c>
    </row>
    <row r="6773" spans="1:5" ht="18.75">
      <c r="A6773" s="38">
        <v>6771</v>
      </c>
      <c r="B6773" s="38"/>
      <c r="C6773" s="38" t="s">
        <v>18619</v>
      </c>
      <c r="D6773" s="6" t="s">
        <v>6632</v>
      </c>
      <c r="E6773" s="3">
        <v>4</v>
      </c>
    </row>
    <row r="6774" spans="1:5" ht="18.75">
      <c r="A6774" s="38">
        <v>6772</v>
      </c>
      <c r="B6774" s="38"/>
      <c r="C6774" s="38" t="s">
        <v>18620</v>
      </c>
      <c r="D6774" s="6" t="s">
        <v>6633</v>
      </c>
      <c r="E6774" s="3">
        <v>4</v>
      </c>
    </row>
    <row r="6775" spans="1:5" ht="33">
      <c r="A6775" s="38">
        <v>6773</v>
      </c>
      <c r="B6775" s="38"/>
      <c r="C6775" s="38" t="s">
        <v>18621</v>
      </c>
      <c r="D6775" s="6" t="s">
        <v>6634</v>
      </c>
      <c r="E6775" s="3">
        <v>4</v>
      </c>
    </row>
    <row r="6776" spans="1:5" ht="18.75">
      <c r="A6776" s="38">
        <v>6774</v>
      </c>
      <c r="B6776" s="38"/>
      <c r="C6776" s="38" t="s">
        <v>18622</v>
      </c>
      <c r="D6776" s="6" t="s">
        <v>6635</v>
      </c>
      <c r="E6776" s="3">
        <v>4</v>
      </c>
    </row>
    <row r="6777" spans="1:5" ht="18.75">
      <c r="A6777" s="38">
        <v>6775</v>
      </c>
      <c r="B6777" s="38"/>
      <c r="C6777" s="38" t="s">
        <v>18623</v>
      </c>
      <c r="D6777" s="6" t="s">
        <v>6636</v>
      </c>
      <c r="E6777" s="3">
        <v>4</v>
      </c>
    </row>
    <row r="6778" spans="1:5" ht="33">
      <c r="A6778" s="38">
        <v>6776</v>
      </c>
      <c r="B6778" s="38"/>
      <c r="C6778" s="38" t="s">
        <v>18624</v>
      </c>
      <c r="D6778" s="6" t="s">
        <v>6637</v>
      </c>
      <c r="E6778" s="3">
        <v>4</v>
      </c>
    </row>
    <row r="6779" spans="1:5" ht="33">
      <c r="A6779" s="38">
        <v>6777</v>
      </c>
      <c r="B6779" s="38"/>
      <c r="C6779" s="38" t="s">
        <v>18625</v>
      </c>
      <c r="D6779" s="6" t="s">
        <v>6638</v>
      </c>
      <c r="E6779" s="3">
        <v>4</v>
      </c>
    </row>
    <row r="6780" spans="1:5" ht="33">
      <c r="A6780" s="38">
        <v>6778</v>
      </c>
      <c r="B6780" s="38"/>
      <c r="C6780" s="38" t="s">
        <v>18626</v>
      </c>
      <c r="D6780" s="6" t="s">
        <v>6639</v>
      </c>
      <c r="E6780" s="3">
        <v>4</v>
      </c>
    </row>
    <row r="6781" spans="1:5" ht="18.75">
      <c r="A6781" s="38">
        <v>6779</v>
      </c>
      <c r="B6781" s="38"/>
      <c r="C6781" s="38" t="s">
        <v>18627</v>
      </c>
      <c r="D6781" s="6" t="s">
        <v>6640</v>
      </c>
      <c r="E6781" s="3">
        <v>4</v>
      </c>
    </row>
    <row r="6782" spans="1:5" ht="18.75">
      <c r="A6782" s="38">
        <v>6780</v>
      </c>
      <c r="B6782" s="38"/>
      <c r="C6782" s="38" t="s">
        <v>18628</v>
      </c>
      <c r="D6782" s="6" t="s">
        <v>6641</v>
      </c>
      <c r="E6782" s="3">
        <v>4</v>
      </c>
    </row>
    <row r="6783" spans="1:5" ht="18.75">
      <c r="A6783" s="38">
        <v>6781</v>
      </c>
      <c r="B6783" s="38"/>
      <c r="C6783" s="38" t="s">
        <v>18629</v>
      </c>
      <c r="D6783" s="6" t="s">
        <v>6642</v>
      </c>
      <c r="E6783" s="3">
        <v>4</v>
      </c>
    </row>
    <row r="6784" spans="1:5" ht="18.75">
      <c r="A6784" s="38">
        <v>6782</v>
      </c>
      <c r="B6784" s="38"/>
      <c r="C6784" s="38" t="s">
        <v>18630</v>
      </c>
      <c r="D6784" s="6" t="s">
        <v>6643</v>
      </c>
      <c r="E6784" s="3">
        <v>4</v>
      </c>
    </row>
    <row r="6785" spans="1:5" ht="18.75">
      <c r="A6785" s="38">
        <v>6783</v>
      </c>
      <c r="B6785" s="38"/>
      <c r="C6785" s="38" t="s">
        <v>18631</v>
      </c>
      <c r="D6785" s="6" t="s">
        <v>6644</v>
      </c>
      <c r="E6785" s="3">
        <v>4</v>
      </c>
    </row>
    <row r="6786" spans="1:5" ht="18.75">
      <c r="A6786" s="38">
        <v>6784</v>
      </c>
      <c r="B6786" s="38"/>
      <c r="C6786" s="38" t="s">
        <v>18632</v>
      </c>
      <c r="D6786" s="6" t="s">
        <v>6645</v>
      </c>
      <c r="E6786" s="3">
        <v>4</v>
      </c>
    </row>
    <row r="6787" spans="1:5" ht="18.75">
      <c r="A6787" s="38">
        <v>6785</v>
      </c>
      <c r="B6787" s="38"/>
      <c r="C6787" s="38" t="s">
        <v>18633</v>
      </c>
      <c r="D6787" s="6" t="s">
        <v>6646</v>
      </c>
      <c r="E6787" s="3">
        <v>4</v>
      </c>
    </row>
    <row r="6788" spans="1:5" ht="18.75">
      <c r="A6788" s="38">
        <v>6786</v>
      </c>
      <c r="B6788" s="38"/>
      <c r="C6788" s="38" t="s">
        <v>18634</v>
      </c>
      <c r="D6788" s="6" t="s">
        <v>6647</v>
      </c>
      <c r="E6788" s="3">
        <v>4</v>
      </c>
    </row>
    <row r="6789" spans="1:5" ht="18.75">
      <c r="A6789" s="38">
        <v>6787</v>
      </c>
      <c r="B6789" s="38"/>
      <c r="C6789" s="38" t="s">
        <v>18635</v>
      </c>
      <c r="D6789" s="6" t="s">
        <v>6648</v>
      </c>
      <c r="E6789" s="3">
        <v>4</v>
      </c>
    </row>
    <row r="6790" spans="1:5" ht="18.75">
      <c r="A6790" s="38">
        <v>6788</v>
      </c>
      <c r="B6790" s="38"/>
      <c r="C6790" s="38" t="s">
        <v>18636</v>
      </c>
      <c r="D6790" s="6" t="s">
        <v>6649</v>
      </c>
      <c r="E6790" s="3">
        <v>4</v>
      </c>
    </row>
    <row r="6791" spans="1:5" ht="18.75">
      <c r="A6791" s="38">
        <v>6789</v>
      </c>
      <c r="B6791" s="38"/>
      <c r="C6791" s="38" t="s">
        <v>18637</v>
      </c>
      <c r="D6791" s="6" t="s">
        <v>6650</v>
      </c>
      <c r="E6791" s="3">
        <v>4</v>
      </c>
    </row>
    <row r="6792" spans="1:5" ht="18.75">
      <c r="A6792" s="38">
        <v>6790</v>
      </c>
      <c r="B6792" s="38"/>
      <c r="C6792" s="38" t="s">
        <v>18638</v>
      </c>
      <c r="D6792" s="6" t="s">
        <v>6651</v>
      </c>
      <c r="E6792" s="3">
        <v>4</v>
      </c>
    </row>
    <row r="6793" spans="1:5" ht="18.75">
      <c r="A6793" s="38">
        <v>6791</v>
      </c>
      <c r="B6793" s="38"/>
      <c r="C6793" s="38" t="s">
        <v>18639</v>
      </c>
      <c r="D6793" s="6" t="s">
        <v>6652</v>
      </c>
      <c r="E6793" s="3">
        <v>4</v>
      </c>
    </row>
    <row r="6794" spans="1:5" ht="18.75">
      <c r="A6794" s="38">
        <v>6792</v>
      </c>
      <c r="B6794" s="38"/>
      <c r="C6794" s="38" t="s">
        <v>18640</v>
      </c>
      <c r="D6794" s="6" t="s">
        <v>6653</v>
      </c>
      <c r="E6794" s="3">
        <v>4</v>
      </c>
    </row>
    <row r="6795" spans="1:5" ht="18.75">
      <c r="A6795" s="38">
        <v>6793</v>
      </c>
      <c r="B6795" s="38"/>
      <c r="C6795" s="38" t="s">
        <v>18641</v>
      </c>
      <c r="D6795" s="6" t="s">
        <v>6654</v>
      </c>
      <c r="E6795" s="3">
        <v>4</v>
      </c>
    </row>
    <row r="6796" spans="1:5" ht="18.75">
      <c r="A6796" s="38">
        <v>6794</v>
      </c>
      <c r="B6796" s="38"/>
      <c r="C6796" s="38" t="s">
        <v>18642</v>
      </c>
      <c r="D6796" s="6" t="s">
        <v>6655</v>
      </c>
      <c r="E6796" s="3">
        <v>4</v>
      </c>
    </row>
    <row r="6797" spans="1:5" ht="18.75">
      <c r="A6797" s="38">
        <v>6795</v>
      </c>
      <c r="B6797" s="38"/>
      <c r="C6797" s="38" t="s">
        <v>18643</v>
      </c>
      <c r="D6797" s="6" t="s">
        <v>6656</v>
      </c>
      <c r="E6797" s="3">
        <v>4</v>
      </c>
    </row>
    <row r="6798" spans="1:5" ht="18.75">
      <c r="A6798" s="38">
        <v>6796</v>
      </c>
      <c r="B6798" s="38"/>
      <c r="C6798" s="38" t="s">
        <v>18644</v>
      </c>
      <c r="D6798" s="6" t="s">
        <v>6657</v>
      </c>
      <c r="E6798" s="3">
        <v>4</v>
      </c>
    </row>
    <row r="6799" spans="1:5" ht="18.75">
      <c r="A6799" s="38">
        <v>6797</v>
      </c>
      <c r="B6799" s="38"/>
      <c r="C6799" s="38" t="s">
        <v>18645</v>
      </c>
      <c r="D6799" s="6" t="s">
        <v>6658</v>
      </c>
      <c r="E6799" s="3">
        <v>4</v>
      </c>
    </row>
    <row r="6800" spans="1:5" ht="18.75">
      <c r="A6800" s="38">
        <v>6798</v>
      </c>
      <c r="B6800" s="38"/>
      <c r="C6800" s="38" t="s">
        <v>18646</v>
      </c>
      <c r="D6800" s="6" t="s">
        <v>6659</v>
      </c>
      <c r="E6800" s="3">
        <v>4</v>
      </c>
    </row>
    <row r="6801" spans="1:5" ht="33">
      <c r="A6801" s="38">
        <v>6799</v>
      </c>
      <c r="B6801" s="38"/>
      <c r="C6801" s="38" t="s">
        <v>18647</v>
      </c>
      <c r="D6801" s="6" t="s">
        <v>6660</v>
      </c>
      <c r="E6801" s="3">
        <v>4</v>
      </c>
    </row>
    <row r="6802" spans="1:5" ht="18.75">
      <c r="A6802" s="38">
        <v>6800</v>
      </c>
      <c r="B6802" s="38"/>
      <c r="C6802" s="38" t="s">
        <v>18648</v>
      </c>
      <c r="D6802" s="6" t="s">
        <v>6661</v>
      </c>
      <c r="E6802" s="3">
        <v>4</v>
      </c>
    </row>
    <row r="6803" spans="1:5" ht="18.75">
      <c r="A6803" s="38">
        <v>6801</v>
      </c>
      <c r="B6803" s="38"/>
      <c r="C6803" s="38" t="s">
        <v>18649</v>
      </c>
      <c r="D6803" s="6" t="s">
        <v>6662</v>
      </c>
      <c r="E6803" s="3">
        <v>4</v>
      </c>
    </row>
    <row r="6804" spans="1:5" ht="18.75">
      <c r="A6804" s="38">
        <v>6802</v>
      </c>
      <c r="B6804" s="38"/>
      <c r="C6804" s="38" t="s">
        <v>18650</v>
      </c>
      <c r="D6804" s="6" t="s">
        <v>6663</v>
      </c>
      <c r="E6804" s="3">
        <v>4</v>
      </c>
    </row>
    <row r="6805" spans="1:5" ht="33">
      <c r="A6805" s="38">
        <v>6803</v>
      </c>
      <c r="B6805" s="38"/>
      <c r="C6805" s="38" t="s">
        <v>18651</v>
      </c>
      <c r="D6805" s="6" t="s">
        <v>6664</v>
      </c>
      <c r="E6805" s="3">
        <v>4</v>
      </c>
    </row>
    <row r="6806" spans="1:5" ht="33">
      <c r="A6806" s="38">
        <v>6804</v>
      </c>
      <c r="B6806" s="38"/>
      <c r="C6806" s="38" t="s">
        <v>18652</v>
      </c>
      <c r="D6806" s="6" t="s">
        <v>6665</v>
      </c>
      <c r="E6806" s="3">
        <v>4</v>
      </c>
    </row>
    <row r="6807" spans="1:5" ht="33">
      <c r="A6807" s="38">
        <v>6805</v>
      </c>
      <c r="B6807" s="38"/>
      <c r="C6807" s="38" t="s">
        <v>18653</v>
      </c>
      <c r="D6807" s="6" t="s">
        <v>6666</v>
      </c>
      <c r="E6807" s="3">
        <v>4</v>
      </c>
    </row>
    <row r="6808" spans="1:5" ht="18.75">
      <c r="A6808" s="38">
        <v>6806</v>
      </c>
      <c r="B6808" s="38"/>
      <c r="C6808" s="38" t="s">
        <v>18654</v>
      </c>
      <c r="D6808" s="6" t="s">
        <v>6667</v>
      </c>
      <c r="E6808" s="3">
        <v>4</v>
      </c>
    </row>
    <row r="6809" spans="1:5" ht="18.75">
      <c r="A6809" s="38">
        <v>6807</v>
      </c>
      <c r="B6809" s="38"/>
      <c r="C6809" s="38" t="s">
        <v>18655</v>
      </c>
      <c r="D6809" s="6" t="s">
        <v>6668</v>
      </c>
      <c r="E6809" s="3">
        <v>4</v>
      </c>
    </row>
    <row r="6810" spans="1:5" ht="18.75">
      <c r="A6810" s="38">
        <v>6808</v>
      </c>
      <c r="B6810" s="38"/>
      <c r="C6810" s="38" t="s">
        <v>18656</v>
      </c>
      <c r="D6810" s="6" t="s">
        <v>6669</v>
      </c>
      <c r="E6810" s="3">
        <v>4</v>
      </c>
    </row>
    <row r="6811" spans="1:5" ht="18.75">
      <c r="A6811" s="38">
        <v>6809</v>
      </c>
      <c r="B6811" s="38"/>
      <c r="C6811" s="38" t="s">
        <v>18657</v>
      </c>
      <c r="D6811" s="6" t="s">
        <v>6670</v>
      </c>
      <c r="E6811" s="3">
        <v>4</v>
      </c>
    </row>
    <row r="6812" spans="1:5" ht="18.75">
      <c r="A6812" s="38">
        <v>6810</v>
      </c>
      <c r="B6812" s="38"/>
      <c r="C6812" s="38" t="s">
        <v>18658</v>
      </c>
      <c r="D6812" s="6" t="s">
        <v>6671</v>
      </c>
      <c r="E6812" s="3">
        <v>4</v>
      </c>
    </row>
    <row r="6813" spans="1:5" ht="33">
      <c r="A6813" s="38">
        <v>6811</v>
      </c>
      <c r="B6813" s="38"/>
      <c r="C6813" s="38" t="s">
        <v>18659</v>
      </c>
      <c r="D6813" s="6" t="s">
        <v>6672</v>
      </c>
      <c r="E6813" s="3">
        <v>4</v>
      </c>
    </row>
    <row r="6814" spans="1:5" ht="33">
      <c r="A6814" s="38">
        <v>6812</v>
      </c>
      <c r="B6814" s="38"/>
      <c r="C6814" s="38" t="s">
        <v>18660</v>
      </c>
      <c r="D6814" s="6" t="s">
        <v>6673</v>
      </c>
      <c r="E6814" s="3">
        <v>4</v>
      </c>
    </row>
    <row r="6815" spans="1:5" ht="49.5">
      <c r="A6815" s="38">
        <v>6813</v>
      </c>
      <c r="B6815" s="38"/>
      <c r="C6815" s="38" t="s">
        <v>18661</v>
      </c>
      <c r="D6815" s="6" t="s">
        <v>6674</v>
      </c>
      <c r="E6815" s="3">
        <v>4</v>
      </c>
    </row>
    <row r="6816" spans="1:5" ht="18.75">
      <c r="A6816" s="38">
        <v>6814</v>
      </c>
      <c r="B6816" s="38"/>
      <c r="C6816" s="38" t="s">
        <v>26442</v>
      </c>
      <c r="D6816" s="6" t="s">
        <v>6675</v>
      </c>
      <c r="E6816" s="3">
        <v>4</v>
      </c>
    </row>
    <row r="6817" spans="1:5" ht="33">
      <c r="A6817" s="38">
        <v>6815</v>
      </c>
      <c r="B6817" s="38"/>
      <c r="C6817" s="38" t="s">
        <v>18663</v>
      </c>
      <c r="D6817" s="6" t="s">
        <v>6676</v>
      </c>
      <c r="E6817" s="3">
        <v>4</v>
      </c>
    </row>
    <row r="6818" spans="1:5" ht="33">
      <c r="A6818" s="38">
        <v>6816</v>
      </c>
      <c r="B6818" s="38"/>
      <c r="C6818" s="38" t="s">
        <v>18664</v>
      </c>
      <c r="D6818" s="6" t="s">
        <v>6677</v>
      </c>
      <c r="E6818" s="3">
        <v>4</v>
      </c>
    </row>
    <row r="6819" spans="1:5" ht="18.75">
      <c r="A6819" s="38">
        <v>6817</v>
      </c>
      <c r="B6819" s="38"/>
      <c r="C6819" s="38" t="s">
        <v>18665</v>
      </c>
      <c r="D6819" s="6" t="s">
        <v>6678</v>
      </c>
      <c r="E6819" s="3">
        <v>4</v>
      </c>
    </row>
    <row r="6820" spans="1:5" ht="18.75">
      <c r="A6820" s="38">
        <v>6818</v>
      </c>
      <c r="B6820" s="38"/>
      <c r="C6820" s="38" t="s">
        <v>18666</v>
      </c>
      <c r="D6820" s="6" t="s">
        <v>6679</v>
      </c>
      <c r="E6820" s="3">
        <v>4</v>
      </c>
    </row>
    <row r="6821" spans="1:5" ht="18.75">
      <c r="A6821" s="38">
        <v>6819</v>
      </c>
      <c r="B6821" s="38"/>
      <c r="C6821" s="38" t="s">
        <v>18667</v>
      </c>
      <c r="D6821" s="6" t="s">
        <v>6680</v>
      </c>
      <c r="E6821" s="3">
        <v>4</v>
      </c>
    </row>
    <row r="6822" spans="1:5" ht="18.75">
      <c r="A6822" s="38">
        <v>6820</v>
      </c>
      <c r="B6822" s="38"/>
      <c r="C6822" s="38" t="s">
        <v>18668</v>
      </c>
      <c r="D6822" s="6" t="s">
        <v>6681</v>
      </c>
      <c r="E6822" s="3">
        <v>4</v>
      </c>
    </row>
    <row r="6823" spans="1:5" ht="18.75">
      <c r="A6823" s="38">
        <v>6821</v>
      </c>
      <c r="B6823" s="38"/>
      <c r="C6823" s="38" t="s">
        <v>18669</v>
      </c>
      <c r="D6823" s="6" t="s">
        <v>6682</v>
      </c>
      <c r="E6823" s="3">
        <v>4</v>
      </c>
    </row>
    <row r="6824" spans="1:5" ht="18.75">
      <c r="A6824" s="38">
        <v>6822</v>
      </c>
      <c r="B6824" s="38"/>
      <c r="C6824" s="38" t="s">
        <v>18670</v>
      </c>
      <c r="D6824" s="6" t="s">
        <v>6683</v>
      </c>
      <c r="E6824" s="3">
        <v>4</v>
      </c>
    </row>
    <row r="6825" spans="1:5" ht="18.75">
      <c r="A6825" s="38">
        <v>6823</v>
      </c>
      <c r="B6825" s="38"/>
      <c r="C6825" s="38" t="s">
        <v>18671</v>
      </c>
      <c r="D6825" s="6" t="s">
        <v>6684</v>
      </c>
      <c r="E6825" s="3">
        <v>4</v>
      </c>
    </row>
    <row r="6826" spans="1:5" ht="18.75">
      <c r="A6826" s="38">
        <v>6824</v>
      </c>
      <c r="B6826" s="38"/>
      <c r="C6826" s="38" t="s">
        <v>18672</v>
      </c>
      <c r="D6826" s="6" t="s">
        <v>6685</v>
      </c>
      <c r="E6826" s="3">
        <v>4</v>
      </c>
    </row>
    <row r="6827" spans="1:5" ht="33">
      <c r="A6827" s="38">
        <v>6825</v>
      </c>
      <c r="B6827" s="38"/>
      <c r="C6827" s="38" t="s">
        <v>18673</v>
      </c>
      <c r="D6827" s="6" t="s">
        <v>6686</v>
      </c>
      <c r="E6827" s="3">
        <v>4</v>
      </c>
    </row>
    <row r="6828" spans="1:5" ht="18.75">
      <c r="A6828" s="38">
        <v>6826</v>
      </c>
      <c r="B6828" s="38"/>
      <c r="C6828" s="38" t="s">
        <v>18674</v>
      </c>
      <c r="D6828" s="6" t="s">
        <v>6687</v>
      </c>
      <c r="E6828" s="3">
        <v>4</v>
      </c>
    </row>
    <row r="6829" spans="1:5" ht="18.75">
      <c r="A6829" s="38">
        <v>6827</v>
      </c>
      <c r="B6829" s="38"/>
      <c r="C6829" s="38" t="s">
        <v>18675</v>
      </c>
      <c r="D6829" s="6" t="s">
        <v>6688</v>
      </c>
      <c r="E6829" s="3">
        <v>4</v>
      </c>
    </row>
    <row r="6830" spans="1:5" ht="18.75">
      <c r="A6830" s="38">
        <v>6828</v>
      </c>
      <c r="B6830" s="38"/>
      <c r="C6830" s="38" t="s">
        <v>18676</v>
      </c>
      <c r="D6830" s="6" t="s">
        <v>6689</v>
      </c>
      <c r="E6830" s="3">
        <v>4</v>
      </c>
    </row>
    <row r="6831" spans="1:5" ht="18.75">
      <c r="A6831" s="38">
        <v>6829</v>
      </c>
      <c r="B6831" s="38"/>
      <c r="C6831" s="38" t="s">
        <v>18677</v>
      </c>
      <c r="D6831" s="6" t="s">
        <v>6690</v>
      </c>
      <c r="E6831" s="3">
        <v>4</v>
      </c>
    </row>
    <row r="6832" spans="1:5" ht="18.75">
      <c r="A6832" s="38">
        <v>6830</v>
      </c>
      <c r="B6832" s="38"/>
      <c r="C6832" s="38" t="s">
        <v>18678</v>
      </c>
      <c r="D6832" s="6" t="s">
        <v>6691</v>
      </c>
      <c r="E6832" s="3">
        <v>4</v>
      </c>
    </row>
    <row r="6833" spans="1:5" ht="18.75">
      <c r="A6833" s="38">
        <v>6831</v>
      </c>
      <c r="B6833" s="38"/>
      <c r="C6833" s="38" t="s">
        <v>18679</v>
      </c>
      <c r="D6833" s="6" t="s">
        <v>6692</v>
      </c>
      <c r="E6833" s="3">
        <v>4</v>
      </c>
    </row>
    <row r="6834" spans="1:5" ht="18.75">
      <c r="A6834" s="38">
        <v>6832</v>
      </c>
      <c r="B6834" s="38"/>
      <c r="C6834" s="38" t="s">
        <v>18680</v>
      </c>
      <c r="D6834" s="6" t="s">
        <v>6693</v>
      </c>
      <c r="E6834" s="3">
        <v>4</v>
      </c>
    </row>
    <row r="6835" spans="1:5" ht="18.75">
      <c r="A6835" s="38">
        <v>6833</v>
      </c>
      <c r="B6835" s="38"/>
      <c r="C6835" s="38" t="s">
        <v>18681</v>
      </c>
      <c r="D6835" s="6" t="s">
        <v>6694</v>
      </c>
      <c r="E6835" s="3">
        <v>4</v>
      </c>
    </row>
    <row r="6836" spans="1:5" ht="18.75">
      <c r="A6836" s="38">
        <v>6834</v>
      </c>
      <c r="B6836" s="38"/>
      <c r="C6836" s="38" t="s">
        <v>18682</v>
      </c>
      <c r="D6836" s="6" t="s">
        <v>6695</v>
      </c>
      <c r="E6836" s="3">
        <v>4</v>
      </c>
    </row>
    <row r="6837" spans="1:5" ht="18.75">
      <c r="A6837" s="38">
        <v>6835</v>
      </c>
      <c r="B6837" s="38"/>
      <c r="C6837" s="38" t="s">
        <v>18683</v>
      </c>
      <c r="D6837" s="6" t="s">
        <v>6696</v>
      </c>
      <c r="E6837" s="3">
        <v>4</v>
      </c>
    </row>
    <row r="6838" spans="1:5" ht="18.75">
      <c r="A6838" s="38">
        <v>6836</v>
      </c>
      <c r="B6838" s="38"/>
      <c r="C6838" s="38" t="s">
        <v>18684</v>
      </c>
      <c r="D6838" s="6" t="s">
        <v>6697</v>
      </c>
      <c r="E6838" s="3">
        <v>4</v>
      </c>
    </row>
    <row r="6839" spans="1:5" ht="18.75">
      <c r="A6839" s="38">
        <v>6837</v>
      </c>
      <c r="B6839" s="38"/>
      <c r="C6839" s="38" t="s">
        <v>18685</v>
      </c>
      <c r="D6839" s="6" t="s">
        <v>6698</v>
      </c>
      <c r="E6839" s="3">
        <v>4</v>
      </c>
    </row>
    <row r="6840" spans="1:5" ht="18.75">
      <c r="A6840" s="38">
        <v>6838</v>
      </c>
      <c r="B6840" s="38"/>
      <c r="C6840" s="38" t="s">
        <v>18686</v>
      </c>
      <c r="D6840" s="6" t="s">
        <v>6699</v>
      </c>
      <c r="E6840" s="3">
        <v>4</v>
      </c>
    </row>
    <row r="6841" spans="1:5" ht="18.75">
      <c r="A6841" s="38">
        <v>6839</v>
      </c>
      <c r="B6841" s="38"/>
      <c r="C6841" s="38" t="s">
        <v>18687</v>
      </c>
      <c r="D6841" s="6" t="s">
        <v>6700</v>
      </c>
      <c r="E6841" s="3">
        <v>4</v>
      </c>
    </row>
    <row r="6842" spans="1:5" ht="18.75">
      <c r="A6842" s="38">
        <v>6840</v>
      </c>
      <c r="B6842" s="38"/>
      <c r="C6842" s="38" t="s">
        <v>18688</v>
      </c>
      <c r="D6842" s="6" t="s">
        <v>6701</v>
      </c>
      <c r="E6842" s="3">
        <v>4</v>
      </c>
    </row>
    <row r="6843" spans="1:5" ht="33">
      <c r="A6843" s="38">
        <v>6841</v>
      </c>
      <c r="B6843" s="38"/>
      <c r="C6843" s="38" t="s">
        <v>18689</v>
      </c>
      <c r="D6843" s="6" t="s">
        <v>6702</v>
      </c>
      <c r="E6843" s="3">
        <v>4</v>
      </c>
    </row>
    <row r="6844" spans="1:5" ht="18.75">
      <c r="A6844" s="38">
        <v>6842</v>
      </c>
      <c r="B6844" s="38"/>
      <c r="C6844" s="38" t="s">
        <v>18690</v>
      </c>
      <c r="D6844" s="6" t="s">
        <v>6703</v>
      </c>
      <c r="E6844" s="3">
        <v>4</v>
      </c>
    </row>
    <row r="6845" spans="1:5" ht="49.5">
      <c r="A6845" s="38">
        <v>6843</v>
      </c>
      <c r="B6845" s="38"/>
      <c r="C6845" s="38" t="s">
        <v>18691</v>
      </c>
      <c r="D6845" s="6" t="s">
        <v>6704</v>
      </c>
      <c r="E6845" s="3">
        <v>4</v>
      </c>
    </row>
    <row r="6846" spans="1:5" ht="33">
      <c r="A6846" s="38">
        <v>6844</v>
      </c>
      <c r="B6846" s="38"/>
      <c r="C6846" s="38" t="s">
        <v>18692</v>
      </c>
      <c r="D6846" s="6" t="s">
        <v>6705</v>
      </c>
      <c r="E6846" s="3">
        <v>4</v>
      </c>
    </row>
    <row r="6847" spans="1:5" ht="33">
      <c r="A6847" s="38">
        <v>6845</v>
      </c>
      <c r="B6847" s="38"/>
      <c r="C6847" s="38" t="s">
        <v>18693</v>
      </c>
      <c r="D6847" s="6" t="s">
        <v>6706</v>
      </c>
      <c r="E6847" s="3">
        <v>4</v>
      </c>
    </row>
    <row r="6848" spans="1:5" ht="33">
      <c r="A6848" s="38">
        <v>6846</v>
      </c>
      <c r="B6848" s="38"/>
      <c r="C6848" s="38" t="s">
        <v>18694</v>
      </c>
      <c r="D6848" s="6" t="s">
        <v>6707</v>
      </c>
      <c r="E6848" s="3">
        <v>4</v>
      </c>
    </row>
    <row r="6849" spans="1:5" ht="33">
      <c r="A6849" s="38">
        <v>6847</v>
      </c>
      <c r="B6849" s="38"/>
      <c r="C6849" s="38" t="s">
        <v>18695</v>
      </c>
      <c r="D6849" s="6" t="s">
        <v>6708</v>
      </c>
      <c r="E6849" s="3">
        <v>4</v>
      </c>
    </row>
    <row r="6850" spans="1:5" ht="33">
      <c r="A6850" s="38">
        <v>6848</v>
      </c>
      <c r="B6850" s="38"/>
      <c r="C6850" s="38" t="s">
        <v>18696</v>
      </c>
      <c r="D6850" s="6" t="s">
        <v>6709</v>
      </c>
      <c r="E6850" s="3">
        <v>4</v>
      </c>
    </row>
    <row r="6851" spans="1:5" ht="33">
      <c r="A6851" s="38">
        <v>6849</v>
      </c>
      <c r="B6851" s="38"/>
      <c r="C6851" s="38" t="s">
        <v>18697</v>
      </c>
      <c r="D6851" s="6" t="s">
        <v>6710</v>
      </c>
      <c r="E6851" s="3">
        <v>4</v>
      </c>
    </row>
    <row r="6852" spans="1:5" ht="33">
      <c r="A6852" s="38">
        <v>6850</v>
      </c>
      <c r="B6852" s="38"/>
      <c r="C6852" s="38" t="s">
        <v>18698</v>
      </c>
      <c r="D6852" s="6" t="s">
        <v>6711</v>
      </c>
      <c r="E6852" s="3">
        <v>4</v>
      </c>
    </row>
    <row r="6853" spans="1:5" ht="33">
      <c r="A6853" s="38">
        <v>6851</v>
      </c>
      <c r="B6853" s="38"/>
      <c r="C6853" s="38" t="s">
        <v>18699</v>
      </c>
      <c r="D6853" s="6" t="s">
        <v>6712</v>
      </c>
      <c r="E6853" s="3">
        <v>4</v>
      </c>
    </row>
    <row r="6854" spans="1:5" ht="33">
      <c r="A6854" s="38">
        <v>6852</v>
      </c>
      <c r="B6854" s="38"/>
      <c r="C6854" s="38" t="s">
        <v>18700</v>
      </c>
      <c r="D6854" s="6" t="s">
        <v>6713</v>
      </c>
      <c r="E6854" s="3">
        <v>4</v>
      </c>
    </row>
    <row r="6855" spans="1:5" ht="33">
      <c r="A6855" s="38">
        <v>6853</v>
      </c>
      <c r="B6855" s="38"/>
      <c r="C6855" s="38" t="s">
        <v>18701</v>
      </c>
      <c r="D6855" s="6" t="s">
        <v>6714</v>
      </c>
      <c r="E6855" s="3">
        <v>4</v>
      </c>
    </row>
    <row r="6856" spans="1:5" ht="33">
      <c r="A6856" s="38">
        <v>6854</v>
      </c>
      <c r="B6856" s="38"/>
      <c r="C6856" s="38" t="s">
        <v>18702</v>
      </c>
      <c r="D6856" s="6" t="s">
        <v>6715</v>
      </c>
      <c r="E6856" s="3">
        <v>4</v>
      </c>
    </row>
    <row r="6857" spans="1:5" ht="33">
      <c r="A6857" s="38">
        <v>6855</v>
      </c>
      <c r="B6857" s="38"/>
      <c r="C6857" s="38" t="s">
        <v>18703</v>
      </c>
      <c r="D6857" s="6" t="s">
        <v>6716</v>
      </c>
      <c r="E6857" s="3">
        <v>4</v>
      </c>
    </row>
    <row r="6858" spans="1:5" ht="33">
      <c r="A6858" s="38">
        <v>6856</v>
      </c>
      <c r="B6858" s="38"/>
      <c r="C6858" s="38" t="s">
        <v>18704</v>
      </c>
      <c r="D6858" s="6" t="s">
        <v>6717</v>
      </c>
      <c r="E6858" s="3">
        <v>4</v>
      </c>
    </row>
    <row r="6859" spans="1:5" ht="33">
      <c r="A6859" s="38">
        <v>6857</v>
      </c>
      <c r="B6859" s="38"/>
      <c r="C6859" s="38" t="s">
        <v>18705</v>
      </c>
      <c r="D6859" s="6" t="s">
        <v>6718</v>
      </c>
      <c r="E6859" s="3">
        <v>4</v>
      </c>
    </row>
    <row r="6860" spans="1:5" ht="33">
      <c r="A6860" s="38">
        <v>6858</v>
      </c>
      <c r="B6860" s="38"/>
      <c r="C6860" s="38" t="s">
        <v>18706</v>
      </c>
      <c r="D6860" s="6" t="s">
        <v>6719</v>
      </c>
      <c r="E6860" s="3">
        <v>4</v>
      </c>
    </row>
    <row r="6861" spans="1:5" ht="33">
      <c r="A6861" s="38">
        <v>6859</v>
      </c>
      <c r="B6861" s="38"/>
      <c r="C6861" s="38" t="s">
        <v>18707</v>
      </c>
      <c r="D6861" s="6" t="s">
        <v>6720</v>
      </c>
      <c r="E6861" s="3">
        <v>4</v>
      </c>
    </row>
    <row r="6862" spans="1:5" ht="33">
      <c r="A6862" s="38">
        <v>6860</v>
      </c>
      <c r="B6862" s="38"/>
      <c r="C6862" s="38" t="s">
        <v>18708</v>
      </c>
      <c r="D6862" s="6" t="s">
        <v>6721</v>
      </c>
      <c r="E6862" s="3">
        <v>4</v>
      </c>
    </row>
    <row r="6863" spans="1:5" ht="33">
      <c r="A6863" s="38">
        <v>6861</v>
      </c>
      <c r="B6863" s="38"/>
      <c r="C6863" s="38" t="s">
        <v>18709</v>
      </c>
      <c r="D6863" s="6" t="s">
        <v>6722</v>
      </c>
      <c r="E6863" s="3">
        <v>4</v>
      </c>
    </row>
    <row r="6864" spans="1:5" ht="33">
      <c r="A6864" s="38">
        <v>6862</v>
      </c>
      <c r="B6864" s="38"/>
      <c r="C6864" s="38" t="s">
        <v>18710</v>
      </c>
      <c r="D6864" s="6" t="s">
        <v>6723</v>
      </c>
      <c r="E6864" s="3">
        <v>4</v>
      </c>
    </row>
    <row r="6865" spans="1:5" ht="33">
      <c r="A6865" s="38">
        <v>6863</v>
      </c>
      <c r="B6865" s="38"/>
      <c r="C6865" s="38" t="s">
        <v>18711</v>
      </c>
      <c r="D6865" s="6" t="s">
        <v>6724</v>
      </c>
      <c r="E6865" s="3">
        <v>4</v>
      </c>
    </row>
    <row r="6866" spans="1:5" ht="18.75">
      <c r="A6866" s="38">
        <v>6864</v>
      </c>
      <c r="B6866" s="38"/>
      <c r="C6866" s="38" t="s">
        <v>18712</v>
      </c>
      <c r="D6866" s="6" t="s">
        <v>6725</v>
      </c>
      <c r="E6866" s="3">
        <v>4</v>
      </c>
    </row>
    <row r="6867" spans="1:5" ht="33">
      <c r="A6867" s="38">
        <v>6865</v>
      </c>
      <c r="B6867" s="38"/>
      <c r="C6867" s="38" t="s">
        <v>18713</v>
      </c>
      <c r="D6867" s="6" t="s">
        <v>6726</v>
      </c>
      <c r="E6867" s="3">
        <v>4</v>
      </c>
    </row>
    <row r="6868" spans="1:5" ht="33">
      <c r="A6868" s="38">
        <v>6866</v>
      </c>
      <c r="B6868" s="38"/>
      <c r="C6868" s="38" t="s">
        <v>18714</v>
      </c>
      <c r="D6868" s="6" t="s">
        <v>6727</v>
      </c>
      <c r="E6868" s="3">
        <v>4</v>
      </c>
    </row>
    <row r="6869" spans="1:5" ht="33">
      <c r="A6869" s="38">
        <v>6867</v>
      </c>
      <c r="B6869" s="38"/>
      <c r="C6869" s="38" t="s">
        <v>18715</v>
      </c>
      <c r="D6869" s="6" t="s">
        <v>6728</v>
      </c>
      <c r="E6869" s="3">
        <v>4</v>
      </c>
    </row>
    <row r="6870" spans="1:5" ht="33">
      <c r="A6870" s="38">
        <v>6868</v>
      </c>
      <c r="B6870" s="38"/>
      <c r="C6870" s="38" t="s">
        <v>18716</v>
      </c>
      <c r="D6870" s="6" t="s">
        <v>6729</v>
      </c>
      <c r="E6870" s="3">
        <v>4</v>
      </c>
    </row>
    <row r="6871" spans="1:5" ht="33">
      <c r="A6871" s="38">
        <v>6869</v>
      </c>
      <c r="B6871" s="38"/>
      <c r="C6871" s="38" t="s">
        <v>18717</v>
      </c>
      <c r="D6871" s="6" t="s">
        <v>6730</v>
      </c>
      <c r="E6871" s="3">
        <v>4</v>
      </c>
    </row>
    <row r="6872" spans="1:5" ht="33">
      <c r="A6872" s="38">
        <v>6870</v>
      </c>
      <c r="B6872" s="38"/>
      <c r="C6872" s="38" t="s">
        <v>18718</v>
      </c>
      <c r="D6872" s="6" t="s">
        <v>6731</v>
      </c>
      <c r="E6872" s="3">
        <v>4</v>
      </c>
    </row>
    <row r="6873" spans="1:5" ht="33">
      <c r="A6873" s="38">
        <v>6871</v>
      </c>
      <c r="B6873" s="38"/>
      <c r="C6873" s="38" t="s">
        <v>18719</v>
      </c>
      <c r="D6873" s="6" t="s">
        <v>6732</v>
      </c>
      <c r="E6873" s="3">
        <v>4</v>
      </c>
    </row>
    <row r="6874" spans="1:5" ht="49.5">
      <c r="A6874" s="38">
        <v>6872</v>
      </c>
      <c r="B6874" s="38"/>
      <c r="C6874" s="38" t="s">
        <v>18720</v>
      </c>
      <c r="D6874" s="6" t="s">
        <v>6733</v>
      </c>
      <c r="E6874" s="3">
        <v>4</v>
      </c>
    </row>
    <row r="6875" spans="1:5" ht="49.5">
      <c r="A6875" s="38">
        <v>6873</v>
      </c>
      <c r="B6875" s="38"/>
      <c r="C6875" s="38" t="s">
        <v>18721</v>
      </c>
      <c r="D6875" s="6" t="s">
        <v>6734</v>
      </c>
      <c r="E6875" s="3">
        <v>4</v>
      </c>
    </row>
    <row r="6876" spans="1:5" ht="33">
      <c r="A6876" s="38">
        <v>6874</v>
      </c>
      <c r="B6876" s="38"/>
      <c r="C6876" s="38" t="s">
        <v>18722</v>
      </c>
      <c r="D6876" s="6" t="s">
        <v>6735</v>
      </c>
      <c r="E6876" s="3">
        <v>2</v>
      </c>
    </row>
    <row r="6877" spans="1:5" ht="33">
      <c r="A6877" s="38">
        <v>6875</v>
      </c>
      <c r="B6877" s="38"/>
      <c r="C6877" s="38" t="s">
        <v>18723</v>
      </c>
      <c r="D6877" s="6" t="s">
        <v>6736</v>
      </c>
      <c r="E6877" s="3">
        <v>4</v>
      </c>
    </row>
    <row r="6878" spans="1:5" ht="33">
      <c r="A6878" s="38">
        <v>6876</v>
      </c>
      <c r="B6878" s="38"/>
      <c r="C6878" s="38" t="s">
        <v>18724</v>
      </c>
      <c r="D6878" s="6" t="s">
        <v>6737</v>
      </c>
      <c r="E6878" s="3">
        <v>4</v>
      </c>
    </row>
    <row r="6879" spans="1:5" ht="49.5">
      <c r="A6879" s="38">
        <v>6877</v>
      </c>
      <c r="B6879" s="38"/>
      <c r="C6879" s="38" t="s">
        <v>18725</v>
      </c>
      <c r="D6879" s="6" t="s">
        <v>6738</v>
      </c>
      <c r="E6879" s="3">
        <v>0</v>
      </c>
    </row>
    <row r="6880" spans="1:5" ht="33">
      <c r="A6880" s="38">
        <v>6878</v>
      </c>
      <c r="B6880" s="38"/>
      <c r="C6880" s="38" t="s">
        <v>18726</v>
      </c>
      <c r="D6880" s="6" t="s">
        <v>6739</v>
      </c>
      <c r="E6880" s="3">
        <v>4</v>
      </c>
    </row>
    <row r="6881" spans="1:5" ht="33">
      <c r="A6881" s="38">
        <v>6879</v>
      </c>
      <c r="B6881" s="38"/>
      <c r="C6881" s="38" t="s">
        <v>18727</v>
      </c>
      <c r="D6881" s="6" t="s">
        <v>6740</v>
      </c>
      <c r="E6881" s="3">
        <v>0</v>
      </c>
    </row>
    <row r="6882" spans="1:5" ht="33">
      <c r="A6882" s="38">
        <v>6880</v>
      </c>
      <c r="B6882" s="38"/>
      <c r="C6882" s="38" t="s">
        <v>18728</v>
      </c>
      <c r="D6882" s="6" t="s">
        <v>6741</v>
      </c>
      <c r="E6882" s="3">
        <v>0</v>
      </c>
    </row>
    <row r="6883" spans="1:5" ht="49.5">
      <c r="A6883" s="38">
        <v>6881</v>
      </c>
      <c r="B6883" s="38"/>
      <c r="C6883" s="38" t="s">
        <v>18729</v>
      </c>
      <c r="D6883" s="6" t="s">
        <v>6742</v>
      </c>
      <c r="E6883" s="3">
        <v>4</v>
      </c>
    </row>
    <row r="6884" spans="1:5" ht="18.75">
      <c r="A6884" s="38">
        <v>6882</v>
      </c>
      <c r="B6884" s="38"/>
      <c r="C6884" s="38" t="s">
        <v>18730</v>
      </c>
      <c r="D6884" s="6" t="s">
        <v>6743</v>
      </c>
      <c r="E6884" s="3">
        <v>2</v>
      </c>
    </row>
    <row r="6885" spans="1:5" ht="33">
      <c r="A6885" s="38">
        <v>6883</v>
      </c>
      <c r="B6885" s="38"/>
      <c r="C6885" s="38" t="s">
        <v>18731</v>
      </c>
      <c r="D6885" s="6" t="s">
        <v>6744</v>
      </c>
      <c r="E6885" s="3">
        <v>4</v>
      </c>
    </row>
    <row r="6886" spans="1:5" ht="33">
      <c r="A6886" s="38">
        <v>6884</v>
      </c>
      <c r="B6886" s="38"/>
      <c r="C6886" s="38" t="s">
        <v>18732</v>
      </c>
      <c r="D6886" s="6" t="s">
        <v>6745</v>
      </c>
      <c r="E6886" s="3">
        <v>4</v>
      </c>
    </row>
    <row r="6887" spans="1:5" ht="49.5">
      <c r="A6887" s="38">
        <v>6885</v>
      </c>
      <c r="B6887" s="38"/>
      <c r="C6887" s="38" t="s">
        <v>18733</v>
      </c>
      <c r="D6887" s="6" t="s">
        <v>6746</v>
      </c>
      <c r="E6887" s="3">
        <v>4</v>
      </c>
    </row>
    <row r="6888" spans="1:5" ht="33">
      <c r="A6888" s="38">
        <v>6886</v>
      </c>
      <c r="B6888" s="38"/>
      <c r="C6888" s="38" t="s">
        <v>18734</v>
      </c>
      <c r="D6888" s="6" t="s">
        <v>6747</v>
      </c>
      <c r="E6888" s="3">
        <v>4</v>
      </c>
    </row>
    <row r="6889" spans="1:5" ht="33">
      <c r="A6889" s="38">
        <v>6887</v>
      </c>
      <c r="B6889" s="38"/>
      <c r="C6889" s="38" t="s">
        <v>18735</v>
      </c>
      <c r="D6889" s="6" t="s">
        <v>6748</v>
      </c>
      <c r="E6889" s="3">
        <v>4</v>
      </c>
    </row>
    <row r="6890" spans="1:5" ht="33">
      <c r="A6890" s="38">
        <v>6888</v>
      </c>
      <c r="B6890" s="38"/>
      <c r="C6890" s="38" t="s">
        <v>18736</v>
      </c>
      <c r="D6890" s="6" t="s">
        <v>6749</v>
      </c>
      <c r="E6890" s="3">
        <v>4</v>
      </c>
    </row>
    <row r="6891" spans="1:5" ht="49.5">
      <c r="A6891" s="38">
        <v>6889</v>
      </c>
      <c r="B6891" s="38"/>
      <c r="C6891" s="38" t="s">
        <v>18737</v>
      </c>
      <c r="D6891" s="6" t="s">
        <v>6750</v>
      </c>
      <c r="E6891" s="3">
        <v>4</v>
      </c>
    </row>
    <row r="6892" spans="1:5" ht="33">
      <c r="A6892" s="38">
        <v>6890</v>
      </c>
      <c r="B6892" s="38"/>
      <c r="C6892" s="38" t="s">
        <v>18738</v>
      </c>
      <c r="D6892" s="6" t="s">
        <v>6751</v>
      </c>
      <c r="E6892" s="3">
        <v>4</v>
      </c>
    </row>
    <row r="6893" spans="1:5" ht="33">
      <c r="A6893" s="38">
        <v>6891</v>
      </c>
      <c r="B6893" s="38"/>
      <c r="C6893" s="38" t="s">
        <v>18739</v>
      </c>
      <c r="D6893" s="6" t="s">
        <v>6752</v>
      </c>
      <c r="E6893" s="3">
        <v>4</v>
      </c>
    </row>
    <row r="6894" spans="1:5" ht="33">
      <c r="A6894" s="38">
        <v>6892</v>
      </c>
      <c r="B6894" s="38"/>
      <c r="C6894" s="38" t="s">
        <v>26171</v>
      </c>
      <c r="D6894" s="6" t="s">
        <v>6753</v>
      </c>
      <c r="E6894" s="3">
        <v>6</v>
      </c>
    </row>
    <row r="6895" spans="1:5" ht="49.5">
      <c r="A6895" s="38">
        <v>6893</v>
      </c>
      <c r="B6895" s="38"/>
      <c r="C6895" s="38" t="s">
        <v>26172</v>
      </c>
      <c r="D6895" s="6" t="s">
        <v>6754</v>
      </c>
      <c r="E6895" s="3">
        <v>6</v>
      </c>
    </row>
    <row r="6896" spans="1:5" ht="33">
      <c r="A6896" s="38">
        <v>6894</v>
      </c>
      <c r="B6896" s="38"/>
      <c r="C6896" s="38" t="s">
        <v>26173</v>
      </c>
      <c r="D6896" s="6" t="s">
        <v>6755</v>
      </c>
      <c r="E6896" s="3">
        <v>6</v>
      </c>
    </row>
    <row r="6897" spans="1:5" ht="33">
      <c r="A6897" s="38">
        <v>6895</v>
      </c>
      <c r="B6897" s="38"/>
      <c r="C6897" s="38" t="s">
        <v>26174</v>
      </c>
      <c r="D6897" s="6" t="s">
        <v>6756</v>
      </c>
      <c r="E6897" s="3">
        <v>6</v>
      </c>
    </row>
    <row r="6898" spans="1:5" ht="49.5">
      <c r="A6898" s="38">
        <v>6896</v>
      </c>
      <c r="B6898" s="38"/>
      <c r="C6898" s="38" t="s">
        <v>26175</v>
      </c>
      <c r="D6898" s="6" t="s">
        <v>6757</v>
      </c>
      <c r="E6898" s="3">
        <v>6</v>
      </c>
    </row>
    <row r="6899" spans="1:5" ht="33">
      <c r="A6899" s="38">
        <v>6897</v>
      </c>
      <c r="B6899" s="38"/>
      <c r="C6899" s="38" t="s">
        <v>26176</v>
      </c>
      <c r="D6899" s="6" t="s">
        <v>6758</v>
      </c>
      <c r="E6899" s="3">
        <v>6</v>
      </c>
    </row>
    <row r="6900" spans="1:5" ht="49.5">
      <c r="A6900" s="38">
        <v>6898</v>
      </c>
      <c r="B6900" s="38"/>
      <c r="C6900" s="38" t="s">
        <v>26177</v>
      </c>
      <c r="D6900" s="6" t="s">
        <v>6759</v>
      </c>
      <c r="E6900" s="3">
        <v>6</v>
      </c>
    </row>
    <row r="6901" spans="1:5" ht="49.5">
      <c r="A6901" s="38">
        <v>6899</v>
      </c>
      <c r="B6901" s="38"/>
      <c r="C6901" s="38" t="s">
        <v>26178</v>
      </c>
      <c r="D6901" s="6" t="s">
        <v>6760</v>
      </c>
      <c r="E6901" s="3">
        <v>6</v>
      </c>
    </row>
    <row r="6902" spans="1:5" ht="49.5">
      <c r="A6902" s="38">
        <v>6900</v>
      </c>
      <c r="B6902" s="38"/>
      <c r="C6902" s="38" t="s">
        <v>26179</v>
      </c>
      <c r="D6902" s="6" t="s">
        <v>6761</v>
      </c>
      <c r="E6902" s="3">
        <v>6</v>
      </c>
    </row>
    <row r="6903" spans="1:5" ht="49.5">
      <c r="A6903" s="38">
        <v>6901</v>
      </c>
      <c r="B6903" s="38"/>
      <c r="C6903" s="38" t="s">
        <v>26180</v>
      </c>
      <c r="D6903" s="6" t="s">
        <v>6762</v>
      </c>
      <c r="E6903" s="3">
        <v>6</v>
      </c>
    </row>
    <row r="6904" spans="1:5" ht="49.5">
      <c r="A6904" s="38">
        <v>6902</v>
      </c>
      <c r="B6904" s="38"/>
      <c r="C6904" s="38" t="s">
        <v>26181</v>
      </c>
      <c r="D6904" s="6" t="s">
        <v>6763</v>
      </c>
      <c r="E6904" s="3">
        <v>6</v>
      </c>
    </row>
    <row r="6905" spans="1:5" ht="49.5">
      <c r="A6905" s="38">
        <v>6903</v>
      </c>
      <c r="B6905" s="38"/>
      <c r="C6905" s="38" t="s">
        <v>26182</v>
      </c>
      <c r="D6905" s="6" t="s">
        <v>6764</v>
      </c>
      <c r="E6905" s="3">
        <v>6</v>
      </c>
    </row>
    <row r="6906" spans="1:5" ht="49.5">
      <c r="A6906" s="38">
        <v>6904</v>
      </c>
      <c r="B6906" s="38"/>
      <c r="C6906" s="38" t="s">
        <v>26183</v>
      </c>
      <c r="D6906" s="6" t="s">
        <v>6765</v>
      </c>
      <c r="E6906" s="3">
        <v>6</v>
      </c>
    </row>
    <row r="6907" spans="1:5" ht="49.5">
      <c r="A6907" s="38">
        <v>6905</v>
      </c>
      <c r="B6907" s="38"/>
      <c r="C6907" s="38" t="s">
        <v>26184</v>
      </c>
      <c r="D6907" s="6" t="s">
        <v>6766</v>
      </c>
      <c r="E6907" s="3">
        <v>6</v>
      </c>
    </row>
    <row r="6908" spans="1:5" ht="49.5">
      <c r="A6908" s="38">
        <v>6906</v>
      </c>
      <c r="B6908" s="38"/>
      <c r="C6908" s="38" t="s">
        <v>26185</v>
      </c>
      <c r="D6908" s="6" t="s">
        <v>6767</v>
      </c>
      <c r="E6908" s="3">
        <v>6</v>
      </c>
    </row>
    <row r="6909" spans="1:5" ht="49.5">
      <c r="A6909" s="38">
        <v>6907</v>
      </c>
      <c r="B6909" s="38"/>
      <c r="C6909" s="38" t="s">
        <v>26186</v>
      </c>
      <c r="D6909" s="6" t="s">
        <v>6768</v>
      </c>
      <c r="E6909" s="3">
        <v>6</v>
      </c>
    </row>
    <row r="6910" spans="1:5" ht="49.5">
      <c r="A6910" s="38">
        <v>6908</v>
      </c>
      <c r="B6910" s="38"/>
      <c r="C6910" s="38" t="s">
        <v>26187</v>
      </c>
      <c r="D6910" s="6" t="s">
        <v>6769</v>
      </c>
      <c r="E6910" s="3">
        <v>6</v>
      </c>
    </row>
    <row r="6911" spans="1:5" ht="33">
      <c r="A6911" s="38">
        <v>6909</v>
      </c>
      <c r="B6911" s="38"/>
      <c r="C6911" s="38" t="s">
        <v>26188</v>
      </c>
      <c r="D6911" s="6" t="s">
        <v>6770</v>
      </c>
      <c r="E6911" s="3">
        <v>6</v>
      </c>
    </row>
    <row r="6912" spans="1:5" ht="49.5">
      <c r="A6912" s="38">
        <v>6910</v>
      </c>
      <c r="B6912" s="38"/>
      <c r="C6912" s="38" t="s">
        <v>26189</v>
      </c>
      <c r="D6912" s="6" t="s">
        <v>6771</v>
      </c>
      <c r="E6912" s="3">
        <v>6</v>
      </c>
    </row>
    <row r="6913" spans="1:5" ht="49.5">
      <c r="A6913" s="38">
        <v>6911</v>
      </c>
      <c r="B6913" s="38"/>
      <c r="C6913" s="38" t="s">
        <v>26190</v>
      </c>
      <c r="D6913" s="6" t="s">
        <v>6772</v>
      </c>
      <c r="E6913" s="3">
        <v>6</v>
      </c>
    </row>
    <row r="6914" spans="1:5" ht="49.5">
      <c r="A6914" s="38">
        <v>6912</v>
      </c>
      <c r="B6914" s="38"/>
      <c r="C6914" s="38" t="s">
        <v>26191</v>
      </c>
      <c r="D6914" s="6" t="s">
        <v>6773</v>
      </c>
      <c r="E6914" s="3">
        <v>6</v>
      </c>
    </row>
    <row r="6915" spans="1:5" ht="49.5">
      <c r="A6915" s="38">
        <v>6913</v>
      </c>
      <c r="B6915" s="38"/>
      <c r="C6915" s="38" t="s">
        <v>26192</v>
      </c>
      <c r="D6915" s="6" t="s">
        <v>6774</v>
      </c>
      <c r="E6915" s="3">
        <v>6</v>
      </c>
    </row>
    <row r="6916" spans="1:5" ht="49.5">
      <c r="A6916" s="38">
        <v>6914</v>
      </c>
      <c r="B6916" s="38"/>
      <c r="C6916" s="38" t="s">
        <v>26193</v>
      </c>
      <c r="D6916" s="6" t="s">
        <v>6775</v>
      </c>
      <c r="E6916" s="3">
        <v>6</v>
      </c>
    </row>
    <row r="6917" spans="1:5" ht="33">
      <c r="A6917" s="38">
        <v>6915</v>
      </c>
      <c r="B6917" s="38"/>
      <c r="C6917" s="38" t="s">
        <v>26194</v>
      </c>
      <c r="D6917" s="6" t="s">
        <v>6776</v>
      </c>
      <c r="E6917" s="3">
        <v>6</v>
      </c>
    </row>
    <row r="6918" spans="1:5" ht="33">
      <c r="A6918" s="38">
        <v>6916</v>
      </c>
      <c r="B6918" s="38"/>
      <c r="C6918" s="38" t="s">
        <v>26195</v>
      </c>
      <c r="D6918" s="6" t="s">
        <v>6777</v>
      </c>
      <c r="E6918" s="3">
        <v>6</v>
      </c>
    </row>
    <row r="6919" spans="1:5" ht="33">
      <c r="A6919" s="38">
        <v>6917</v>
      </c>
      <c r="B6919" s="38"/>
      <c r="C6919" s="38" t="s">
        <v>26196</v>
      </c>
      <c r="D6919" s="6" t="s">
        <v>6778</v>
      </c>
      <c r="E6919" s="3">
        <v>6</v>
      </c>
    </row>
    <row r="6920" spans="1:5" ht="33">
      <c r="A6920" s="38">
        <v>6918</v>
      </c>
      <c r="B6920" s="38"/>
      <c r="C6920" s="38" t="s">
        <v>26197</v>
      </c>
      <c r="D6920" s="6" t="s">
        <v>6779</v>
      </c>
      <c r="E6920" s="3">
        <v>6</v>
      </c>
    </row>
    <row r="6921" spans="1:5" ht="49.5">
      <c r="A6921" s="38">
        <v>6919</v>
      </c>
      <c r="B6921" s="38"/>
      <c r="C6921" s="38" t="s">
        <v>26198</v>
      </c>
      <c r="D6921" s="6" t="s">
        <v>6780</v>
      </c>
      <c r="E6921" s="3">
        <v>6</v>
      </c>
    </row>
    <row r="6922" spans="1:5" ht="49.5">
      <c r="A6922" s="38">
        <v>6920</v>
      </c>
      <c r="B6922" s="38"/>
      <c r="C6922" s="38" t="s">
        <v>26199</v>
      </c>
      <c r="D6922" s="6" t="s">
        <v>6781</v>
      </c>
      <c r="E6922" s="3">
        <v>6</v>
      </c>
    </row>
    <row r="6923" spans="1:5" ht="33">
      <c r="A6923" s="38">
        <v>6921</v>
      </c>
      <c r="B6923" s="38"/>
      <c r="C6923" s="38" t="s">
        <v>26200</v>
      </c>
      <c r="D6923" s="6" t="s">
        <v>6782</v>
      </c>
      <c r="E6923" s="3">
        <v>6</v>
      </c>
    </row>
    <row r="6924" spans="1:5" ht="33">
      <c r="A6924" s="38">
        <v>6922</v>
      </c>
      <c r="B6924" s="38"/>
      <c r="C6924" s="38" t="s">
        <v>26201</v>
      </c>
      <c r="D6924" s="6" t="s">
        <v>6783</v>
      </c>
      <c r="E6924" s="3">
        <v>6</v>
      </c>
    </row>
    <row r="6925" spans="1:5" ht="49.5">
      <c r="A6925" s="38">
        <v>6923</v>
      </c>
      <c r="B6925" s="38"/>
      <c r="C6925" s="38" t="s">
        <v>26202</v>
      </c>
      <c r="D6925" s="6" t="s">
        <v>6784</v>
      </c>
      <c r="E6925" s="3">
        <v>6</v>
      </c>
    </row>
    <row r="6926" spans="1:5" ht="33">
      <c r="A6926" s="38">
        <v>6924</v>
      </c>
      <c r="B6926" s="38"/>
      <c r="C6926" s="38" t="s">
        <v>26203</v>
      </c>
      <c r="D6926" s="6" t="s">
        <v>6785</v>
      </c>
      <c r="E6926" s="3">
        <v>6</v>
      </c>
    </row>
    <row r="6927" spans="1:5" ht="49.5">
      <c r="A6927" s="38">
        <v>6925</v>
      </c>
      <c r="B6927" s="38"/>
      <c r="C6927" s="38" t="s">
        <v>26282</v>
      </c>
      <c r="D6927" s="6" t="s">
        <v>6786</v>
      </c>
      <c r="E6927" s="3">
        <v>6</v>
      </c>
    </row>
    <row r="6928" spans="1:5" ht="49.5">
      <c r="A6928" s="38">
        <v>6926</v>
      </c>
      <c r="B6928" s="38"/>
      <c r="C6928" s="38" t="s">
        <v>26204</v>
      </c>
      <c r="D6928" s="6" t="s">
        <v>6787</v>
      </c>
      <c r="E6928" s="3">
        <v>6</v>
      </c>
    </row>
    <row r="6929" spans="1:5" ht="33">
      <c r="A6929" s="38">
        <v>6927</v>
      </c>
      <c r="B6929" s="38"/>
      <c r="C6929" s="38" t="s">
        <v>26205</v>
      </c>
      <c r="D6929" s="6" t="s">
        <v>6788</v>
      </c>
      <c r="E6929" s="3">
        <v>6</v>
      </c>
    </row>
    <row r="6930" spans="1:5" ht="33">
      <c r="A6930" s="38">
        <v>6928</v>
      </c>
      <c r="B6930" s="38"/>
      <c r="C6930" s="38" t="s">
        <v>26206</v>
      </c>
      <c r="D6930" s="6" t="s">
        <v>6789</v>
      </c>
      <c r="E6930" s="3">
        <v>6</v>
      </c>
    </row>
    <row r="6931" spans="1:5" ht="49.5">
      <c r="A6931" s="38">
        <v>6929</v>
      </c>
      <c r="B6931" s="38"/>
      <c r="C6931" s="38" t="s">
        <v>26207</v>
      </c>
      <c r="D6931" s="6" t="s">
        <v>6790</v>
      </c>
      <c r="E6931" s="3">
        <v>6</v>
      </c>
    </row>
    <row r="6932" spans="1:5" ht="33">
      <c r="A6932" s="38">
        <v>6930</v>
      </c>
      <c r="B6932" s="38"/>
      <c r="C6932" s="38" t="s">
        <v>26208</v>
      </c>
      <c r="D6932" s="6" t="s">
        <v>6791</v>
      </c>
      <c r="E6932" s="3">
        <v>6</v>
      </c>
    </row>
    <row r="6933" spans="1:5" ht="49.5">
      <c r="A6933" s="38">
        <v>6931</v>
      </c>
      <c r="B6933" s="38"/>
      <c r="C6933" s="38" t="s">
        <v>26209</v>
      </c>
      <c r="D6933" s="6" t="s">
        <v>6792</v>
      </c>
      <c r="E6933" s="3">
        <v>6</v>
      </c>
    </row>
    <row r="6934" spans="1:5" ht="49.5">
      <c r="A6934" s="38">
        <v>6932</v>
      </c>
      <c r="B6934" s="38"/>
      <c r="C6934" s="38" t="s">
        <v>26210</v>
      </c>
      <c r="D6934" s="6" t="s">
        <v>6793</v>
      </c>
      <c r="E6934" s="3">
        <v>6</v>
      </c>
    </row>
    <row r="6935" spans="1:5" ht="33">
      <c r="A6935" s="38">
        <v>6933</v>
      </c>
      <c r="B6935" s="38"/>
      <c r="C6935" s="38" t="s">
        <v>26211</v>
      </c>
      <c r="D6935" s="6" t="s">
        <v>6794</v>
      </c>
      <c r="E6935" s="3">
        <v>6</v>
      </c>
    </row>
    <row r="6936" spans="1:5" ht="49.5">
      <c r="A6936" s="38">
        <v>6934</v>
      </c>
      <c r="B6936" s="38"/>
      <c r="C6936" s="38" t="s">
        <v>26212</v>
      </c>
      <c r="D6936" s="6" t="s">
        <v>6795</v>
      </c>
      <c r="E6936" s="3">
        <v>6</v>
      </c>
    </row>
    <row r="6937" spans="1:5" ht="49.5">
      <c r="A6937" s="38">
        <v>6935</v>
      </c>
      <c r="B6937" s="38"/>
      <c r="C6937" s="38" t="s">
        <v>26213</v>
      </c>
      <c r="D6937" s="6" t="s">
        <v>6796</v>
      </c>
      <c r="E6937" s="3">
        <v>6</v>
      </c>
    </row>
    <row r="6938" spans="1:5" ht="33">
      <c r="A6938" s="38">
        <v>6936</v>
      </c>
      <c r="B6938" s="38"/>
      <c r="C6938" s="38" t="s">
        <v>26214</v>
      </c>
      <c r="D6938" s="6" t="s">
        <v>6797</v>
      </c>
      <c r="E6938" s="3">
        <v>6</v>
      </c>
    </row>
    <row r="6939" spans="1:5" ht="66">
      <c r="A6939" s="38">
        <v>6937</v>
      </c>
      <c r="B6939" s="38"/>
      <c r="C6939" s="38" t="s">
        <v>26170</v>
      </c>
      <c r="D6939" s="6" t="s">
        <v>6798</v>
      </c>
      <c r="E6939" s="3">
        <v>6</v>
      </c>
    </row>
    <row r="6940" spans="1:5" ht="33">
      <c r="A6940" s="38">
        <v>6938</v>
      </c>
      <c r="B6940" s="38"/>
      <c r="C6940" s="38" t="s">
        <v>26215</v>
      </c>
      <c r="D6940" s="6" t="s">
        <v>6799</v>
      </c>
      <c r="E6940" s="3">
        <v>6</v>
      </c>
    </row>
    <row r="6941" spans="1:5" ht="33">
      <c r="A6941" s="38">
        <v>6939</v>
      </c>
      <c r="B6941" s="38"/>
      <c r="C6941" s="38" t="s">
        <v>26216</v>
      </c>
      <c r="D6941" s="6" t="s">
        <v>6800</v>
      </c>
      <c r="E6941" s="3">
        <v>6</v>
      </c>
    </row>
    <row r="6942" spans="1:5" ht="33">
      <c r="A6942" s="38">
        <v>6940</v>
      </c>
      <c r="B6942" s="38"/>
      <c r="C6942" s="38" t="s">
        <v>26217</v>
      </c>
      <c r="D6942" s="6" t="s">
        <v>6801</v>
      </c>
      <c r="E6942" s="3">
        <v>6</v>
      </c>
    </row>
    <row r="6943" spans="1:5" ht="49.5">
      <c r="A6943" s="38">
        <v>6941</v>
      </c>
      <c r="B6943" s="38"/>
      <c r="C6943" s="38" t="s">
        <v>26218</v>
      </c>
      <c r="D6943" s="6" t="s">
        <v>6802</v>
      </c>
      <c r="E6943" s="3">
        <v>6</v>
      </c>
    </row>
    <row r="6944" spans="1:5" ht="33">
      <c r="A6944" s="38">
        <v>6942</v>
      </c>
      <c r="B6944" s="38"/>
      <c r="C6944" s="38" t="s">
        <v>26219</v>
      </c>
      <c r="D6944" s="6" t="s">
        <v>6803</v>
      </c>
      <c r="E6944" s="3">
        <v>6</v>
      </c>
    </row>
    <row r="6945" spans="1:5" ht="33">
      <c r="A6945" s="38">
        <v>6943</v>
      </c>
      <c r="B6945" s="38"/>
      <c r="C6945" s="38" t="s">
        <v>26220</v>
      </c>
      <c r="D6945" s="6" t="s">
        <v>6804</v>
      </c>
      <c r="E6945" s="3">
        <v>6</v>
      </c>
    </row>
    <row r="6946" spans="1:5" ht="49.5">
      <c r="A6946" s="38">
        <v>6944</v>
      </c>
      <c r="B6946" s="38"/>
      <c r="C6946" s="38" t="s">
        <v>26221</v>
      </c>
      <c r="D6946" s="6" t="s">
        <v>6805</v>
      </c>
      <c r="E6946" s="3">
        <v>6</v>
      </c>
    </row>
    <row r="6947" spans="1:5" ht="33">
      <c r="A6947" s="38">
        <v>6945</v>
      </c>
      <c r="B6947" s="38"/>
      <c r="C6947" s="38" t="s">
        <v>26222</v>
      </c>
      <c r="D6947" s="6" t="s">
        <v>6806</v>
      </c>
      <c r="E6947" s="3">
        <v>6</v>
      </c>
    </row>
    <row r="6948" spans="1:5" ht="49.5">
      <c r="A6948" s="38">
        <v>6946</v>
      </c>
      <c r="B6948" s="38"/>
      <c r="C6948" s="38" t="s">
        <v>26223</v>
      </c>
      <c r="D6948" s="6" t="s">
        <v>6807</v>
      </c>
      <c r="E6948" s="3">
        <v>6</v>
      </c>
    </row>
    <row r="6949" spans="1:5" ht="49.5">
      <c r="A6949" s="38">
        <v>6947</v>
      </c>
      <c r="B6949" s="38"/>
      <c r="C6949" s="38" t="s">
        <v>26224</v>
      </c>
      <c r="D6949" s="6" t="s">
        <v>6808</v>
      </c>
      <c r="E6949" s="3">
        <v>6</v>
      </c>
    </row>
    <row r="6950" spans="1:5" ht="49.5">
      <c r="A6950" s="38">
        <v>6948</v>
      </c>
      <c r="B6950" s="38"/>
      <c r="C6950" s="38" t="s">
        <v>26225</v>
      </c>
      <c r="D6950" s="6" t="s">
        <v>6809</v>
      </c>
      <c r="E6950" s="3">
        <v>6</v>
      </c>
    </row>
    <row r="6951" spans="1:5" ht="49.5">
      <c r="A6951" s="38">
        <v>6949</v>
      </c>
      <c r="B6951" s="38"/>
      <c r="C6951" s="38" t="s">
        <v>26226</v>
      </c>
      <c r="D6951" s="6" t="s">
        <v>6810</v>
      </c>
      <c r="E6951" s="3">
        <v>6</v>
      </c>
    </row>
    <row r="6952" spans="1:5" ht="33">
      <c r="A6952" s="38">
        <v>6950</v>
      </c>
      <c r="B6952" s="38"/>
      <c r="C6952" s="38" t="s">
        <v>26227</v>
      </c>
      <c r="D6952" s="6" t="s">
        <v>6811</v>
      </c>
      <c r="E6952" s="3">
        <v>6</v>
      </c>
    </row>
    <row r="6953" spans="1:5" ht="49.5">
      <c r="A6953" s="38">
        <v>6951</v>
      </c>
      <c r="B6953" s="38"/>
      <c r="C6953" s="38" t="s">
        <v>26228</v>
      </c>
      <c r="D6953" s="6" t="s">
        <v>6812</v>
      </c>
      <c r="E6953" s="3">
        <v>6</v>
      </c>
    </row>
    <row r="6954" spans="1:5" ht="33">
      <c r="A6954" s="38">
        <v>6952</v>
      </c>
      <c r="B6954" s="38"/>
      <c r="C6954" s="38" t="s">
        <v>26229</v>
      </c>
      <c r="D6954" s="6" t="s">
        <v>6813</v>
      </c>
      <c r="E6954" s="3">
        <v>6</v>
      </c>
    </row>
    <row r="6955" spans="1:5" ht="33">
      <c r="A6955" s="38">
        <v>6953</v>
      </c>
      <c r="B6955" s="38"/>
      <c r="C6955" s="38" t="s">
        <v>26230</v>
      </c>
      <c r="D6955" s="6" t="s">
        <v>6814</v>
      </c>
      <c r="E6955" s="3">
        <v>6</v>
      </c>
    </row>
    <row r="6956" spans="1:5" ht="33">
      <c r="A6956" s="38">
        <v>6954</v>
      </c>
      <c r="B6956" s="38"/>
      <c r="C6956" s="38" t="s">
        <v>26231</v>
      </c>
      <c r="D6956" s="6" t="s">
        <v>6815</v>
      </c>
      <c r="E6956" s="3">
        <v>6</v>
      </c>
    </row>
    <row r="6957" spans="1:5" ht="49.5">
      <c r="A6957" s="38">
        <v>6955</v>
      </c>
      <c r="B6957" s="38"/>
      <c r="C6957" s="38" t="s">
        <v>26232</v>
      </c>
      <c r="D6957" s="6" t="s">
        <v>6816</v>
      </c>
      <c r="E6957" s="3">
        <v>6</v>
      </c>
    </row>
    <row r="6958" spans="1:5" ht="18.75">
      <c r="A6958" s="38">
        <v>6956</v>
      </c>
      <c r="B6958" s="38"/>
      <c r="C6958" s="38" t="s">
        <v>26233</v>
      </c>
      <c r="D6958" s="6" t="s">
        <v>6817</v>
      </c>
      <c r="E6958" s="3">
        <v>6</v>
      </c>
    </row>
    <row r="6959" spans="1:5" ht="33">
      <c r="A6959" s="38">
        <v>6957</v>
      </c>
      <c r="B6959" s="38"/>
      <c r="C6959" s="38" t="s">
        <v>26234</v>
      </c>
      <c r="D6959" s="6" t="s">
        <v>6818</v>
      </c>
      <c r="E6959" s="3">
        <v>6</v>
      </c>
    </row>
    <row r="6960" spans="1:5" ht="49.5">
      <c r="A6960" s="38">
        <v>6958</v>
      </c>
      <c r="B6960" s="38"/>
      <c r="C6960" s="38" t="s">
        <v>26235</v>
      </c>
      <c r="D6960" s="6" t="s">
        <v>6819</v>
      </c>
      <c r="E6960" s="3">
        <v>6</v>
      </c>
    </row>
    <row r="6961" spans="1:5" ht="33">
      <c r="A6961" s="38">
        <v>6959</v>
      </c>
      <c r="B6961" s="38"/>
      <c r="C6961" s="38" t="s">
        <v>26236</v>
      </c>
      <c r="D6961" s="6" t="s">
        <v>6820</v>
      </c>
      <c r="E6961" s="3">
        <v>6</v>
      </c>
    </row>
    <row r="6962" spans="1:5" ht="33">
      <c r="A6962" s="38">
        <v>6960</v>
      </c>
      <c r="B6962" s="38"/>
      <c r="C6962" s="38" t="s">
        <v>26237</v>
      </c>
      <c r="D6962" s="6" t="s">
        <v>6821</v>
      </c>
      <c r="E6962" s="3">
        <v>6</v>
      </c>
    </row>
    <row r="6963" spans="1:5" ht="33">
      <c r="A6963" s="38">
        <v>6961</v>
      </c>
      <c r="B6963" s="38"/>
      <c r="C6963" s="38" t="s">
        <v>26238</v>
      </c>
      <c r="D6963" s="6" t="s">
        <v>6822</v>
      </c>
      <c r="E6963" s="3">
        <v>6</v>
      </c>
    </row>
    <row r="6964" spans="1:5" ht="33">
      <c r="A6964" s="38">
        <v>6962</v>
      </c>
      <c r="B6964" s="38"/>
      <c r="C6964" s="38" t="s">
        <v>26239</v>
      </c>
      <c r="D6964" s="6" t="s">
        <v>6823</v>
      </c>
      <c r="E6964" s="3">
        <v>6</v>
      </c>
    </row>
    <row r="6965" spans="1:5" ht="33">
      <c r="A6965" s="38">
        <v>6963</v>
      </c>
      <c r="B6965" s="38"/>
      <c r="C6965" s="38" t="s">
        <v>26240</v>
      </c>
      <c r="D6965" s="6" t="s">
        <v>6824</v>
      </c>
      <c r="E6965" s="3">
        <v>6</v>
      </c>
    </row>
    <row r="6966" spans="1:5" ht="33">
      <c r="A6966" s="38">
        <v>6964</v>
      </c>
      <c r="B6966" s="38"/>
      <c r="C6966" s="38" t="s">
        <v>26241</v>
      </c>
      <c r="D6966" s="6" t="s">
        <v>6825</v>
      </c>
      <c r="E6966" s="3">
        <v>6</v>
      </c>
    </row>
    <row r="6967" spans="1:5" ht="33">
      <c r="A6967" s="38">
        <v>6965</v>
      </c>
      <c r="B6967" s="38"/>
      <c r="C6967" s="38" t="s">
        <v>26242</v>
      </c>
      <c r="D6967" s="6" t="s">
        <v>6826</v>
      </c>
      <c r="E6967" s="3">
        <v>6</v>
      </c>
    </row>
    <row r="6968" spans="1:5" ht="49.5">
      <c r="A6968" s="38">
        <v>6966</v>
      </c>
      <c r="B6968" s="38"/>
      <c r="C6968" s="38" t="s">
        <v>26243</v>
      </c>
      <c r="D6968" s="6" t="s">
        <v>6827</v>
      </c>
      <c r="E6968" s="3">
        <v>6</v>
      </c>
    </row>
    <row r="6969" spans="1:5" ht="33">
      <c r="A6969" s="38">
        <v>6967</v>
      </c>
      <c r="B6969" s="38"/>
      <c r="C6969" s="38" t="s">
        <v>26244</v>
      </c>
      <c r="D6969" s="6" t="s">
        <v>6828</v>
      </c>
      <c r="E6969" s="3">
        <v>6</v>
      </c>
    </row>
    <row r="6970" spans="1:5" ht="49.5">
      <c r="A6970" s="38">
        <v>6968</v>
      </c>
      <c r="B6970" s="38"/>
      <c r="C6970" s="38" t="s">
        <v>26245</v>
      </c>
      <c r="D6970" s="6" t="s">
        <v>6829</v>
      </c>
      <c r="E6970" s="3">
        <v>6</v>
      </c>
    </row>
    <row r="6971" spans="1:5" ht="33">
      <c r="A6971" s="38">
        <v>6969</v>
      </c>
      <c r="B6971" s="38"/>
      <c r="C6971" s="38" t="s">
        <v>26246</v>
      </c>
      <c r="D6971" s="6" t="s">
        <v>6830</v>
      </c>
      <c r="E6971" s="3">
        <v>6</v>
      </c>
    </row>
    <row r="6972" spans="1:5" ht="18.75">
      <c r="A6972" s="38">
        <v>6970</v>
      </c>
      <c r="B6972" s="38"/>
      <c r="C6972" s="38" t="s">
        <v>26247</v>
      </c>
      <c r="D6972" s="6" t="s">
        <v>6831</v>
      </c>
      <c r="E6972" s="3">
        <v>6</v>
      </c>
    </row>
    <row r="6973" spans="1:5" ht="33">
      <c r="A6973" s="38">
        <v>6971</v>
      </c>
      <c r="B6973" s="38"/>
      <c r="C6973" s="38" t="s">
        <v>26248</v>
      </c>
      <c r="D6973" s="6" t="s">
        <v>6832</v>
      </c>
      <c r="E6973" s="3">
        <v>6</v>
      </c>
    </row>
    <row r="6974" spans="1:5" ht="18.75">
      <c r="A6974" s="38">
        <v>6972</v>
      </c>
      <c r="B6974" s="38"/>
      <c r="C6974" s="38" t="s">
        <v>26249</v>
      </c>
      <c r="D6974" s="6" t="s">
        <v>6833</v>
      </c>
      <c r="E6974" s="3">
        <v>6</v>
      </c>
    </row>
    <row r="6975" spans="1:5" ht="33">
      <c r="A6975" s="38">
        <v>6973</v>
      </c>
      <c r="B6975" s="38"/>
      <c r="C6975" s="38" t="s">
        <v>26250</v>
      </c>
      <c r="D6975" s="6" t="s">
        <v>6834</v>
      </c>
      <c r="E6975" s="3">
        <v>6</v>
      </c>
    </row>
    <row r="6976" spans="1:5" ht="33">
      <c r="A6976" s="38">
        <v>6974</v>
      </c>
      <c r="B6976" s="38"/>
      <c r="C6976" s="38" t="s">
        <v>26251</v>
      </c>
      <c r="D6976" s="6" t="s">
        <v>6835</v>
      </c>
      <c r="E6976" s="3">
        <v>6</v>
      </c>
    </row>
    <row r="6977" spans="1:5" ht="18.75">
      <c r="A6977" s="38">
        <v>6975</v>
      </c>
      <c r="B6977" s="38"/>
      <c r="C6977" s="38" t="s">
        <v>26252</v>
      </c>
      <c r="D6977" s="6" t="s">
        <v>6836</v>
      </c>
      <c r="E6977" s="3">
        <v>6</v>
      </c>
    </row>
    <row r="6978" spans="1:5" ht="49.5">
      <c r="A6978" s="38">
        <v>6976</v>
      </c>
      <c r="B6978" s="38"/>
      <c r="C6978" s="38" t="s">
        <v>26253</v>
      </c>
      <c r="D6978" s="6" t="s">
        <v>6837</v>
      </c>
      <c r="E6978" s="3">
        <v>6</v>
      </c>
    </row>
    <row r="6979" spans="1:5" ht="18.75">
      <c r="A6979" s="38">
        <v>6977</v>
      </c>
      <c r="B6979" s="38"/>
      <c r="C6979" s="38" t="s">
        <v>26254</v>
      </c>
      <c r="D6979" s="6" t="s">
        <v>6838</v>
      </c>
      <c r="E6979" s="3">
        <v>6</v>
      </c>
    </row>
    <row r="6980" spans="1:5" ht="33">
      <c r="A6980" s="38">
        <v>6978</v>
      </c>
      <c r="B6980" s="38"/>
      <c r="C6980" s="38" t="s">
        <v>26255</v>
      </c>
      <c r="D6980" s="6" t="s">
        <v>6839</v>
      </c>
      <c r="E6980" s="3">
        <v>6</v>
      </c>
    </row>
    <row r="6981" spans="1:5" ht="33">
      <c r="A6981" s="38">
        <v>6979</v>
      </c>
      <c r="B6981" s="38"/>
      <c r="C6981" s="38" t="s">
        <v>26256</v>
      </c>
      <c r="D6981" s="6" t="s">
        <v>6840</v>
      </c>
      <c r="E6981" s="3">
        <v>6</v>
      </c>
    </row>
    <row r="6982" spans="1:5" ht="33">
      <c r="A6982" s="38">
        <v>6980</v>
      </c>
      <c r="B6982" s="38"/>
      <c r="C6982" s="38" t="s">
        <v>26257</v>
      </c>
      <c r="D6982" s="6" t="s">
        <v>6841</v>
      </c>
      <c r="E6982" s="3">
        <v>6</v>
      </c>
    </row>
    <row r="6983" spans="1:5" ht="49.5">
      <c r="A6983" s="38">
        <v>6981</v>
      </c>
      <c r="B6983" s="38"/>
      <c r="C6983" s="38" t="s">
        <v>26258</v>
      </c>
      <c r="D6983" s="6" t="s">
        <v>6842</v>
      </c>
      <c r="E6983" s="3">
        <v>6</v>
      </c>
    </row>
    <row r="6984" spans="1:5" ht="33">
      <c r="A6984" s="38">
        <v>6982</v>
      </c>
      <c r="B6984" s="38"/>
      <c r="C6984" s="38" t="s">
        <v>26259</v>
      </c>
      <c r="D6984" s="6" t="s">
        <v>6843</v>
      </c>
      <c r="E6984" s="3">
        <v>6</v>
      </c>
    </row>
    <row r="6985" spans="1:5" ht="33">
      <c r="A6985" s="38">
        <v>6983</v>
      </c>
      <c r="B6985" s="38"/>
      <c r="C6985" s="38" t="s">
        <v>26260</v>
      </c>
      <c r="D6985" s="6" t="s">
        <v>6844</v>
      </c>
      <c r="E6985" s="3">
        <v>6</v>
      </c>
    </row>
    <row r="6986" spans="1:5" ht="18.75">
      <c r="A6986" s="38">
        <v>6984</v>
      </c>
      <c r="B6986" s="38"/>
      <c r="C6986" s="38" t="s">
        <v>26261</v>
      </c>
      <c r="D6986" s="6" t="s">
        <v>6845</v>
      </c>
      <c r="E6986" s="3">
        <v>6</v>
      </c>
    </row>
    <row r="6987" spans="1:5" ht="33">
      <c r="A6987" s="38">
        <v>6985</v>
      </c>
      <c r="B6987" s="38"/>
      <c r="C6987" s="38" t="s">
        <v>26262</v>
      </c>
      <c r="D6987" s="6" t="s">
        <v>6846</v>
      </c>
      <c r="E6987" s="3">
        <v>6</v>
      </c>
    </row>
    <row r="6988" spans="1:5" ht="33">
      <c r="A6988" s="38">
        <v>6986</v>
      </c>
      <c r="B6988" s="38"/>
      <c r="C6988" s="38" t="s">
        <v>26263</v>
      </c>
      <c r="D6988" s="6" t="s">
        <v>6847</v>
      </c>
      <c r="E6988" s="3">
        <v>6</v>
      </c>
    </row>
    <row r="6989" spans="1:5" ht="49.5">
      <c r="A6989" s="38">
        <v>6987</v>
      </c>
      <c r="B6989" s="38"/>
      <c r="C6989" s="38" t="s">
        <v>26264</v>
      </c>
      <c r="D6989" s="6" t="s">
        <v>6848</v>
      </c>
      <c r="E6989" s="3">
        <v>6</v>
      </c>
    </row>
    <row r="6990" spans="1:5" ht="49.5">
      <c r="A6990" s="38">
        <v>6988</v>
      </c>
      <c r="B6990" s="38"/>
      <c r="C6990" s="38" t="s">
        <v>26265</v>
      </c>
      <c r="D6990" s="6" t="s">
        <v>6849</v>
      </c>
      <c r="E6990" s="3">
        <v>6</v>
      </c>
    </row>
    <row r="6991" spans="1:5" ht="18.75">
      <c r="A6991" s="38">
        <v>6989</v>
      </c>
      <c r="B6991" s="38"/>
      <c r="C6991" s="38" t="s">
        <v>26266</v>
      </c>
      <c r="D6991" s="6" t="s">
        <v>6850</v>
      </c>
      <c r="E6991" s="3">
        <v>6</v>
      </c>
    </row>
    <row r="6992" spans="1:5" ht="33">
      <c r="A6992" s="38">
        <v>6990</v>
      </c>
      <c r="B6992" s="38"/>
      <c r="C6992" s="38" t="s">
        <v>26267</v>
      </c>
      <c r="D6992" s="6" t="s">
        <v>6851</v>
      </c>
      <c r="E6992" s="3">
        <v>6</v>
      </c>
    </row>
    <row r="6993" spans="1:5" ht="33">
      <c r="A6993" s="38">
        <v>6991</v>
      </c>
      <c r="B6993" s="38"/>
      <c r="C6993" s="38" t="s">
        <v>26268</v>
      </c>
      <c r="D6993" s="6" t="s">
        <v>6852</v>
      </c>
      <c r="E6993" s="3">
        <v>6</v>
      </c>
    </row>
    <row r="6994" spans="1:5" ht="18.75">
      <c r="A6994" s="38">
        <v>6992</v>
      </c>
      <c r="B6994" s="38"/>
      <c r="C6994" s="38" t="s">
        <v>26269</v>
      </c>
      <c r="D6994" s="6" t="s">
        <v>6853</v>
      </c>
      <c r="E6994" s="3">
        <v>6</v>
      </c>
    </row>
    <row r="6995" spans="1:5" ht="18.75">
      <c r="A6995" s="38">
        <v>6993</v>
      </c>
      <c r="B6995" s="38"/>
      <c r="C6995" s="38" t="s">
        <v>26270</v>
      </c>
      <c r="D6995" s="6" t="s">
        <v>6854</v>
      </c>
      <c r="E6995" s="3">
        <v>6</v>
      </c>
    </row>
    <row r="6996" spans="1:5" ht="33">
      <c r="A6996" s="38">
        <v>6994</v>
      </c>
      <c r="B6996" s="38"/>
      <c r="C6996" s="38" t="s">
        <v>26271</v>
      </c>
      <c r="D6996" s="6" t="s">
        <v>6855</v>
      </c>
      <c r="E6996" s="3">
        <v>6</v>
      </c>
    </row>
    <row r="6997" spans="1:5" ht="33">
      <c r="A6997" s="38">
        <v>6995</v>
      </c>
      <c r="B6997" s="38"/>
      <c r="C6997" s="38" t="s">
        <v>26272</v>
      </c>
      <c r="D6997" s="6" t="s">
        <v>6856</v>
      </c>
      <c r="E6997" s="3">
        <v>6</v>
      </c>
    </row>
    <row r="6998" spans="1:5" ht="33">
      <c r="A6998" s="38">
        <v>6996</v>
      </c>
      <c r="B6998" s="38"/>
      <c r="C6998" s="38" t="s">
        <v>26273</v>
      </c>
      <c r="D6998" s="6" t="s">
        <v>6857</v>
      </c>
      <c r="E6998" s="3">
        <v>6</v>
      </c>
    </row>
    <row r="6999" spans="1:5" ht="33">
      <c r="A6999" s="38">
        <v>6997</v>
      </c>
      <c r="B6999" s="38"/>
      <c r="C6999" s="38" t="s">
        <v>26274</v>
      </c>
      <c r="D6999" s="6" t="s">
        <v>6858</v>
      </c>
      <c r="E6999" s="3">
        <v>6</v>
      </c>
    </row>
    <row r="7000" spans="1:5" ht="33">
      <c r="A7000" s="38">
        <v>6998</v>
      </c>
      <c r="B7000" s="38"/>
      <c r="C7000" s="38" t="s">
        <v>26275</v>
      </c>
      <c r="D7000" s="6" t="s">
        <v>6859</v>
      </c>
      <c r="E7000" s="3">
        <v>6</v>
      </c>
    </row>
    <row r="7001" spans="1:5" ht="33">
      <c r="A7001" s="38">
        <v>6999</v>
      </c>
      <c r="B7001" s="38"/>
      <c r="C7001" s="38" t="s">
        <v>26276</v>
      </c>
      <c r="D7001" s="6" t="s">
        <v>6860</v>
      </c>
      <c r="E7001" s="3">
        <v>6</v>
      </c>
    </row>
    <row r="7002" spans="1:5" ht="33">
      <c r="A7002" s="38">
        <v>7000</v>
      </c>
      <c r="B7002" s="38"/>
      <c r="C7002" s="38" t="s">
        <v>26277</v>
      </c>
      <c r="D7002" s="6" t="s">
        <v>6861</v>
      </c>
      <c r="E7002" s="3">
        <v>6</v>
      </c>
    </row>
    <row r="7003" spans="1:5" ht="49.5">
      <c r="A7003" s="38">
        <v>7001</v>
      </c>
      <c r="B7003" s="38"/>
      <c r="C7003" s="38" t="s">
        <v>26278</v>
      </c>
      <c r="D7003" s="6" t="s">
        <v>6862</v>
      </c>
      <c r="E7003" s="3">
        <v>6</v>
      </c>
    </row>
    <row r="7004" spans="1:5" ht="33">
      <c r="A7004" s="38">
        <v>7002</v>
      </c>
      <c r="B7004" s="38"/>
      <c r="C7004" s="38" t="s">
        <v>26279</v>
      </c>
      <c r="D7004" s="6" t="s">
        <v>6863</v>
      </c>
      <c r="E7004" s="3">
        <v>6</v>
      </c>
    </row>
    <row r="7005" spans="1:5" ht="18.75">
      <c r="A7005" s="38">
        <v>7003</v>
      </c>
      <c r="B7005" s="38"/>
      <c r="C7005" s="38" t="s">
        <v>26280</v>
      </c>
      <c r="D7005" s="6" t="s">
        <v>6864</v>
      </c>
      <c r="E7005" s="3">
        <v>6</v>
      </c>
    </row>
    <row r="7006" spans="1:5" ht="33">
      <c r="A7006" s="38">
        <v>7004</v>
      </c>
      <c r="B7006" s="38"/>
      <c r="C7006" s="38" t="s">
        <v>26281</v>
      </c>
      <c r="D7006" s="6" t="s">
        <v>6865</v>
      </c>
      <c r="E7006" s="3">
        <v>6</v>
      </c>
    </row>
    <row r="7007" spans="1:5" ht="33">
      <c r="A7007" s="38">
        <v>7005</v>
      </c>
      <c r="B7007" s="38"/>
      <c r="C7007" s="38" t="s">
        <v>18853</v>
      </c>
      <c r="D7007" s="6" t="s">
        <v>6866</v>
      </c>
      <c r="E7007" s="3">
        <v>4</v>
      </c>
    </row>
    <row r="7008" spans="1:5" ht="33">
      <c r="A7008" s="38">
        <v>7006</v>
      </c>
      <c r="B7008" s="38"/>
      <c r="C7008" s="38" t="s">
        <v>18854</v>
      </c>
      <c r="D7008" s="6" t="s">
        <v>6867</v>
      </c>
      <c r="E7008" s="3">
        <v>4</v>
      </c>
    </row>
    <row r="7009" spans="1:5" ht="33">
      <c r="A7009" s="38">
        <v>7007</v>
      </c>
      <c r="B7009" s="38"/>
      <c r="C7009" s="38" t="s">
        <v>18855</v>
      </c>
      <c r="D7009" s="6" t="s">
        <v>6868</v>
      </c>
      <c r="E7009" s="3">
        <v>4</v>
      </c>
    </row>
    <row r="7010" spans="1:5" ht="33">
      <c r="A7010" s="38">
        <v>7008</v>
      </c>
      <c r="B7010" s="38"/>
      <c r="C7010" s="38" t="s">
        <v>18856</v>
      </c>
      <c r="D7010" s="6" t="s">
        <v>6869</v>
      </c>
      <c r="E7010" s="3">
        <v>4</v>
      </c>
    </row>
    <row r="7011" spans="1:5" ht="33">
      <c r="A7011" s="38">
        <v>7009</v>
      </c>
      <c r="B7011" s="38"/>
      <c r="C7011" s="38" t="s">
        <v>18857</v>
      </c>
      <c r="D7011" s="6" t="s">
        <v>6870</v>
      </c>
      <c r="E7011" s="3">
        <v>4</v>
      </c>
    </row>
    <row r="7012" spans="1:5" ht="33">
      <c r="A7012" s="38">
        <v>7010</v>
      </c>
      <c r="B7012" s="38"/>
      <c r="C7012" s="38" t="s">
        <v>18858</v>
      </c>
      <c r="D7012" s="6" t="s">
        <v>6871</v>
      </c>
      <c r="E7012" s="3">
        <v>4</v>
      </c>
    </row>
    <row r="7013" spans="1:5" ht="33">
      <c r="A7013" s="38">
        <v>7011</v>
      </c>
      <c r="B7013" s="38"/>
      <c r="C7013" s="38" t="s">
        <v>18859</v>
      </c>
      <c r="D7013" s="6" t="s">
        <v>6872</v>
      </c>
      <c r="E7013" s="3">
        <v>4</v>
      </c>
    </row>
    <row r="7014" spans="1:5" ht="33">
      <c r="A7014" s="38">
        <v>7012</v>
      </c>
      <c r="B7014" s="38"/>
      <c r="C7014" s="38" t="s">
        <v>18860</v>
      </c>
      <c r="D7014" s="6" t="s">
        <v>6873</v>
      </c>
      <c r="E7014" s="3">
        <v>4</v>
      </c>
    </row>
    <row r="7015" spans="1:5" ht="18.75">
      <c r="A7015" s="38">
        <v>7013</v>
      </c>
      <c r="B7015" s="38"/>
      <c r="C7015" s="38" t="s">
        <v>18861</v>
      </c>
      <c r="D7015" s="6" t="s">
        <v>6874</v>
      </c>
      <c r="E7015" s="3">
        <v>4</v>
      </c>
    </row>
    <row r="7016" spans="1:5" ht="33">
      <c r="A7016" s="38">
        <v>7014</v>
      </c>
      <c r="B7016" s="38"/>
      <c r="C7016" s="38" t="s">
        <v>18862</v>
      </c>
      <c r="D7016" s="6" t="s">
        <v>6875</v>
      </c>
      <c r="E7016" s="3">
        <v>4</v>
      </c>
    </row>
    <row r="7017" spans="1:5" ht="33">
      <c r="A7017" s="38">
        <v>7015</v>
      </c>
      <c r="B7017" s="38"/>
      <c r="C7017" s="38" t="s">
        <v>18863</v>
      </c>
      <c r="D7017" s="6" t="s">
        <v>6876</v>
      </c>
      <c r="E7017" s="3">
        <v>4</v>
      </c>
    </row>
    <row r="7018" spans="1:5" ht="33">
      <c r="A7018" s="38">
        <v>7016</v>
      </c>
      <c r="B7018" s="38"/>
      <c r="C7018" s="38" t="s">
        <v>18864</v>
      </c>
      <c r="D7018" s="6" t="s">
        <v>6877</v>
      </c>
      <c r="E7018" s="3">
        <v>4</v>
      </c>
    </row>
    <row r="7019" spans="1:5" ht="33">
      <c r="A7019" s="38">
        <v>7017</v>
      </c>
      <c r="B7019" s="38"/>
      <c r="C7019" s="38" t="s">
        <v>18865</v>
      </c>
      <c r="D7019" s="6" t="s">
        <v>6878</v>
      </c>
      <c r="E7019" s="3">
        <v>4</v>
      </c>
    </row>
    <row r="7020" spans="1:5" ht="33">
      <c r="A7020" s="38">
        <v>7018</v>
      </c>
      <c r="B7020" s="38"/>
      <c r="C7020" s="38" t="s">
        <v>18866</v>
      </c>
      <c r="D7020" s="6" t="s">
        <v>6879</v>
      </c>
      <c r="E7020" s="3">
        <v>4</v>
      </c>
    </row>
    <row r="7021" spans="1:5" ht="18.75">
      <c r="A7021" s="38">
        <v>7019</v>
      </c>
      <c r="B7021" s="38"/>
      <c r="C7021" s="38" t="s">
        <v>18867</v>
      </c>
      <c r="D7021" s="6" t="s">
        <v>6880</v>
      </c>
      <c r="E7021" s="3">
        <v>4</v>
      </c>
    </row>
    <row r="7022" spans="1:5" ht="18.75">
      <c r="A7022" s="38">
        <v>7020</v>
      </c>
      <c r="B7022" s="38"/>
      <c r="C7022" s="38" t="s">
        <v>18868</v>
      </c>
      <c r="D7022" s="6" t="s">
        <v>6881</v>
      </c>
      <c r="E7022" s="3">
        <v>4</v>
      </c>
    </row>
    <row r="7023" spans="1:5" ht="18.75">
      <c r="A7023" s="38">
        <v>7021</v>
      </c>
      <c r="B7023" s="38"/>
      <c r="C7023" s="38" t="s">
        <v>18869</v>
      </c>
      <c r="D7023" s="6" t="s">
        <v>6882</v>
      </c>
      <c r="E7023" s="3">
        <v>4</v>
      </c>
    </row>
    <row r="7024" spans="1:5" ht="33">
      <c r="A7024" s="38">
        <v>7022</v>
      </c>
      <c r="B7024" s="38"/>
      <c r="C7024" s="38" t="s">
        <v>18870</v>
      </c>
      <c r="D7024" s="6" t="s">
        <v>6883</v>
      </c>
      <c r="E7024" s="3">
        <v>4</v>
      </c>
    </row>
    <row r="7025" spans="1:5" ht="33">
      <c r="A7025" s="38">
        <v>7023</v>
      </c>
      <c r="B7025" s="38"/>
      <c r="C7025" s="38" t="s">
        <v>18871</v>
      </c>
      <c r="D7025" s="6" t="s">
        <v>6884</v>
      </c>
      <c r="E7025" s="3">
        <v>4</v>
      </c>
    </row>
    <row r="7026" spans="1:5" ht="33">
      <c r="A7026" s="38">
        <v>7024</v>
      </c>
      <c r="B7026" s="38"/>
      <c r="C7026" s="38" t="s">
        <v>18872</v>
      </c>
      <c r="D7026" s="6" t="s">
        <v>6885</v>
      </c>
      <c r="E7026" s="3">
        <v>4</v>
      </c>
    </row>
    <row r="7027" spans="1:5" ht="18.75">
      <c r="A7027" s="38">
        <v>7025</v>
      </c>
      <c r="B7027" s="38"/>
      <c r="C7027" s="38" t="s">
        <v>18873</v>
      </c>
      <c r="D7027" s="6" t="s">
        <v>6886</v>
      </c>
      <c r="E7027" s="3">
        <v>4</v>
      </c>
    </row>
    <row r="7028" spans="1:5" ht="33">
      <c r="A7028" s="38">
        <v>7026</v>
      </c>
      <c r="B7028" s="38"/>
      <c r="C7028" s="38" t="s">
        <v>18874</v>
      </c>
      <c r="D7028" s="6" t="s">
        <v>6887</v>
      </c>
      <c r="E7028" s="3">
        <v>4</v>
      </c>
    </row>
    <row r="7029" spans="1:5" ht="33">
      <c r="A7029" s="38">
        <v>7027</v>
      </c>
      <c r="B7029" s="38"/>
      <c r="C7029" s="38" t="s">
        <v>18875</v>
      </c>
      <c r="D7029" s="6" t="s">
        <v>6888</v>
      </c>
      <c r="E7029" s="3">
        <v>4</v>
      </c>
    </row>
    <row r="7030" spans="1:5" ht="33">
      <c r="A7030" s="38">
        <v>7028</v>
      </c>
      <c r="B7030" s="38"/>
      <c r="C7030" s="38" t="s">
        <v>18876</v>
      </c>
      <c r="D7030" s="6" t="s">
        <v>6889</v>
      </c>
      <c r="E7030" s="3">
        <v>4</v>
      </c>
    </row>
    <row r="7031" spans="1:5" ht="33">
      <c r="A7031" s="38">
        <v>7029</v>
      </c>
      <c r="B7031" s="38"/>
      <c r="C7031" s="38" t="s">
        <v>18877</v>
      </c>
      <c r="D7031" s="6" t="s">
        <v>6890</v>
      </c>
      <c r="E7031" s="3">
        <v>4</v>
      </c>
    </row>
    <row r="7032" spans="1:5" ht="33">
      <c r="A7032" s="38">
        <v>7030</v>
      </c>
      <c r="B7032" s="38"/>
      <c r="C7032" s="38" t="s">
        <v>18878</v>
      </c>
      <c r="D7032" s="6" t="s">
        <v>6891</v>
      </c>
      <c r="E7032" s="3">
        <v>4</v>
      </c>
    </row>
    <row r="7033" spans="1:5" ht="33">
      <c r="A7033" s="38">
        <v>7031</v>
      </c>
      <c r="B7033" s="38"/>
      <c r="C7033" s="38" t="s">
        <v>18879</v>
      </c>
      <c r="D7033" s="6" t="s">
        <v>6892</v>
      </c>
      <c r="E7033" s="3">
        <v>4</v>
      </c>
    </row>
    <row r="7034" spans="1:5" ht="49.5">
      <c r="A7034" s="38">
        <v>7032</v>
      </c>
      <c r="B7034" s="38"/>
      <c r="C7034" s="38" t="s">
        <v>18880</v>
      </c>
      <c r="D7034" s="6" t="s">
        <v>6893</v>
      </c>
      <c r="E7034" s="3">
        <v>4</v>
      </c>
    </row>
    <row r="7035" spans="1:5" ht="33">
      <c r="A7035" s="38">
        <v>7033</v>
      </c>
      <c r="B7035" s="38"/>
      <c r="C7035" s="38" t="s">
        <v>18881</v>
      </c>
      <c r="D7035" s="6" t="s">
        <v>6894</v>
      </c>
      <c r="E7035" s="3">
        <v>4</v>
      </c>
    </row>
    <row r="7036" spans="1:5" ht="33">
      <c r="A7036" s="38">
        <v>7034</v>
      </c>
      <c r="B7036" s="38"/>
      <c r="C7036" s="38" t="s">
        <v>18882</v>
      </c>
      <c r="D7036" s="6" t="s">
        <v>6895</v>
      </c>
      <c r="E7036" s="3">
        <v>2</v>
      </c>
    </row>
    <row r="7037" spans="1:5" ht="33">
      <c r="A7037" s="38">
        <v>7035</v>
      </c>
      <c r="B7037" s="38"/>
      <c r="C7037" s="38" t="s">
        <v>18883</v>
      </c>
      <c r="D7037" s="6" t="s">
        <v>6896</v>
      </c>
      <c r="E7037" s="3">
        <v>4</v>
      </c>
    </row>
    <row r="7038" spans="1:5" ht="33">
      <c r="A7038" s="38">
        <v>7036</v>
      </c>
      <c r="B7038" s="38"/>
      <c r="C7038" s="38" t="s">
        <v>18884</v>
      </c>
      <c r="D7038" s="6" t="s">
        <v>6897</v>
      </c>
      <c r="E7038" s="3">
        <v>4</v>
      </c>
    </row>
    <row r="7039" spans="1:5" ht="18.75">
      <c r="A7039" s="38">
        <v>7037</v>
      </c>
      <c r="B7039" s="38"/>
      <c r="C7039" s="38" t="s">
        <v>18885</v>
      </c>
      <c r="D7039" s="6" t="s">
        <v>6898</v>
      </c>
      <c r="E7039" s="3">
        <v>4</v>
      </c>
    </row>
    <row r="7040" spans="1:5" ht="33">
      <c r="A7040" s="38">
        <v>7038</v>
      </c>
      <c r="B7040" s="38"/>
      <c r="C7040" s="38" t="s">
        <v>18886</v>
      </c>
      <c r="D7040" s="6" t="s">
        <v>6899</v>
      </c>
      <c r="E7040" s="3">
        <v>4</v>
      </c>
    </row>
    <row r="7041" spans="1:5" ht="33">
      <c r="A7041" s="38">
        <v>7039</v>
      </c>
      <c r="B7041" s="38"/>
      <c r="C7041" s="38" t="s">
        <v>18887</v>
      </c>
      <c r="D7041" s="6" t="s">
        <v>6900</v>
      </c>
      <c r="E7041" s="3">
        <v>4</v>
      </c>
    </row>
    <row r="7042" spans="1:5" ht="33">
      <c r="A7042" s="38">
        <v>7040</v>
      </c>
      <c r="B7042" s="38"/>
      <c r="C7042" s="38" t="s">
        <v>18888</v>
      </c>
      <c r="D7042" s="6" t="s">
        <v>6901</v>
      </c>
      <c r="E7042" s="3">
        <v>4</v>
      </c>
    </row>
    <row r="7043" spans="1:5" ht="33">
      <c r="A7043" s="38">
        <v>7041</v>
      </c>
      <c r="B7043" s="38"/>
      <c r="C7043" s="38" t="s">
        <v>18889</v>
      </c>
      <c r="D7043" s="6" t="s">
        <v>6902</v>
      </c>
      <c r="E7043" s="3">
        <v>4</v>
      </c>
    </row>
    <row r="7044" spans="1:5" ht="33">
      <c r="A7044" s="38">
        <v>7042</v>
      </c>
      <c r="B7044" s="38"/>
      <c r="C7044" s="38" t="s">
        <v>18890</v>
      </c>
      <c r="D7044" s="6" t="s">
        <v>6903</v>
      </c>
      <c r="E7044" s="3">
        <v>4</v>
      </c>
    </row>
    <row r="7045" spans="1:5" ht="33">
      <c r="A7045" s="38">
        <v>7043</v>
      </c>
      <c r="B7045" s="38"/>
      <c r="C7045" s="38" t="s">
        <v>18891</v>
      </c>
      <c r="D7045" s="6" t="s">
        <v>6904</v>
      </c>
      <c r="E7045" s="3">
        <v>2</v>
      </c>
    </row>
    <row r="7046" spans="1:5" ht="33">
      <c r="A7046" s="38">
        <v>7044</v>
      </c>
      <c r="B7046" s="38"/>
      <c r="C7046" s="38" t="s">
        <v>18892</v>
      </c>
      <c r="D7046" s="6" t="s">
        <v>6905</v>
      </c>
      <c r="E7046" s="3">
        <v>4</v>
      </c>
    </row>
    <row r="7047" spans="1:5" ht="33">
      <c r="A7047" s="38">
        <v>7045</v>
      </c>
      <c r="B7047" s="38"/>
      <c r="C7047" s="38" t="s">
        <v>18893</v>
      </c>
      <c r="D7047" s="6" t="s">
        <v>6906</v>
      </c>
      <c r="E7047" s="3">
        <v>4</v>
      </c>
    </row>
    <row r="7048" spans="1:5" ht="18.75">
      <c r="A7048" s="38">
        <v>7046</v>
      </c>
      <c r="B7048" s="38"/>
      <c r="C7048" s="38" t="s">
        <v>18894</v>
      </c>
      <c r="D7048" s="6" t="s">
        <v>6907</v>
      </c>
      <c r="E7048" s="3">
        <v>4</v>
      </c>
    </row>
    <row r="7049" spans="1:5" ht="33">
      <c r="A7049" s="38">
        <v>7047</v>
      </c>
      <c r="B7049" s="38"/>
      <c r="C7049" s="38" t="s">
        <v>18895</v>
      </c>
      <c r="D7049" s="6" t="s">
        <v>6908</v>
      </c>
      <c r="E7049" s="3">
        <v>4</v>
      </c>
    </row>
    <row r="7050" spans="1:5" ht="18.75">
      <c r="A7050" s="38">
        <v>7048</v>
      </c>
      <c r="B7050" s="38"/>
      <c r="C7050" s="38" t="s">
        <v>18896</v>
      </c>
      <c r="D7050" s="6" t="s">
        <v>6909</v>
      </c>
      <c r="E7050" s="3">
        <v>4</v>
      </c>
    </row>
    <row r="7051" spans="1:5" ht="33">
      <c r="A7051" s="38">
        <v>7049</v>
      </c>
      <c r="B7051" s="38"/>
      <c r="C7051" s="38" t="s">
        <v>18897</v>
      </c>
      <c r="D7051" s="6" t="s">
        <v>6910</v>
      </c>
      <c r="E7051" s="3">
        <v>2</v>
      </c>
    </row>
    <row r="7052" spans="1:5" ht="18.75">
      <c r="A7052" s="38">
        <v>7050</v>
      </c>
      <c r="B7052" s="38"/>
      <c r="C7052" s="38" t="s">
        <v>18898</v>
      </c>
      <c r="D7052" s="6" t="s">
        <v>6911</v>
      </c>
      <c r="E7052" s="3">
        <v>2</v>
      </c>
    </row>
    <row r="7053" spans="1:5" ht="33">
      <c r="A7053" s="38">
        <v>7051</v>
      </c>
      <c r="B7053" s="38"/>
      <c r="C7053" s="38" t="s">
        <v>18899</v>
      </c>
      <c r="D7053" s="6" t="s">
        <v>6912</v>
      </c>
      <c r="E7053" s="3">
        <v>4</v>
      </c>
    </row>
    <row r="7054" spans="1:5" ht="18.75">
      <c r="A7054" s="38">
        <v>7052</v>
      </c>
      <c r="B7054" s="38"/>
      <c r="C7054" s="38" t="s">
        <v>18900</v>
      </c>
      <c r="D7054" s="6" t="s">
        <v>6913</v>
      </c>
      <c r="E7054" s="3">
        <v>4</v>
      </c>
    </row>
    <row r="7055" spans="1:5" ht="18.75">
      <c r="A7055" s="38">
        <v>7053</v>
      </c>
      <c r="B7055" s="38"/>
      <c r="C7055" s="38" t="s">
        <v>18901</v>
      </c>
      <c r="D7055" s="6" t="s">
        <v>6914</v>
      </c>
      <c r="E7055" s="3">
        <v>4</v>
      </c>
    </row>
    <row r="7056" spans="1:5" ht="33">
      <c r="A7056" s="38">
        <v>7054</v>
      </c>
      <c r="B7056" s="38"/>
      <c r="C7056" s="38" t="s">
        <v>18902</v>
      </c>
      <c r="D7056" s="6" t="s">
        <v>6915</v>
      </c>
      <c r="E7056" s="3">
        <v>4</v>
      </c>
    </row>
    <row r="7057" spans="1:5" ht="33">
      <c r="A7057" s="38">
        <v>7055</v>
      </c>
      <c r="B7057" s="38"/>
      <c r="C7057" s="38" t="s">
        <v>18903</v>
      </c>
      <c r="D7057" s="6" t="s">
        <v>6916</v>
      </c>
      <c r="E7057" s="3">
        <v>4</v>
      </c>
    </row>
    <row r="7058" spans="1:5" ht="18.75">
      <c r="A7058" s="38">
        <v>7056</v>
      </c>
      <c r="B7058" s="38"/>
      <c r="C7058" s="38" t="s">
        <v>18904</v>
      </c>
      <c r="D7058" s="6" t="s">
        <v>6917</v>
      </c>
      <c r="E7058" s="3">
        <v>4</v>
      </c>
    </row>
    <row r="7059" spans="1:5" ht="33">
      <c r="A7059" s="38">
        <v>7057</v>
      </c>
      <c r="B7059" s="38"/>
      <c r="C7059" s="38" t="s">
        <v>18905</v>
      </c>
      <c r="D7059" s="6" t="s">
        <v>6918</v>
      </c>
      <c r="E7059" s="3">
        <v>4</v>
      </c>
    </row>
    <row r="7060" spans="1:5" ht="33">
      <c r="A7060" s="38">
        <v>7058</v>
      </c>
      <c r="B7060" s="38"/>
      <c r="C7060" s="38" t="s">
        <v>18906</v>
      </c>
      <c r="D7060" s="6" t="s">
        <v>6919</v>
      </c>
      <c r="E7060" s="3">
        <v>4</v>
      </c>
    </row>
    <row r="7061" spans="1:5" ht="18.75">
      <c r="A7061" s="38">
        <v>7059</v>
      </c>
      <c r="B7061" s="38"/>
      <c r="C7061" s="38" t="s">
        <v>18907</v>
      </c>
      <c r="D7061" s="6" t="s">
        <v>6920</v>
      </c>
      <c r="E7061" s="3">
        <v>2</v>
      </c>
    </row>
    <row r="7062" spans="1:5" ht="18.75">
      <c r="A7062" s="38">
        <v>7060</v>
      </c>
      <c r="B7062" s="38"/>
      <c r="C7062" s="38" t="s">
        <v>18908</v>
      </c>
      <c r="D7062" s="6" t="s">
        <v>6921</v>
      </c>
      <c r="E7062" s="3">
        <v>2</v>
      </c>
    </row>
    <row r="7063" spans="1:5" ht="33">
      <c r="A7063" s="38">
        <v>7061</v>
      </c>
      <c r="B7063" s="38"/>
      <c r="C7063" s="38" t="s">
        <v>18909</v>
      </c>
      <c r="D7063" s="6" t="s">
        <v>6922</v>
      </c>
      <c r="E7063" s="3">
        <v>2</v>
      </c>
    </row>
    <row r="7064" spans="1:5" ht="33">
      <c r="A7064" s="38">
        <v>7062</v>
      </c>
      <c r="B7064" s="38"/>
      <c r="C7064" s="38" t="s">
        <v>18910</v>
      </c>
      <c r="D7064" s="6" t="s">
        <v>6923</v>
      </c>
      <c r="E7064" s="3">
        <v>4</v>
      </c>
    </row>
    <row r="7065" spans="1:5" ht="33">
      <c r="A7065" s="38">
        <v>7063</v>
      </c>
      <c r="B7065" s="38"/>
      <c r="C7065" s="38" t="s">
        <v>18911</v>
      </c>
      <c r="D7065" s="6" t="s">
        <v>6924</v>
      </c>
      <c r="E7065" s="3">
        <v>4</v>
      </c>
    </row>
    <row r="7066" spans="1:5" ht="33">
      <c r="A7066" s="38">
        <v>7064</v>
      </c>
      <c r="B7066" s="38"/>
      <c r="C7066" s="38" t="s">
        <v>18912</v>
      </c>
      <c r="D7066" s="6" t="s">
        <v>6925</v>
      </c>
      <c r="E7066" s="3">
        <v>4</v>
      </c>
    </row>
    <row r="7067" spans="1:5" ht="33">
      <c r="A7067" s="38">
        <v>7065</v>
      </c>
      <c r="B7067" s="38"/>
      <c r="C7067" s="38" t="s">
        <v>18913</v>
      </c>
      <c r="D7067" s="6" t="s">
        <v>6926</v>
      </c>
      <c r="E7067" s="3">
        <v>4</v>
      </c>
    </row>
    <row r="7068" spans="1:5" ht="33">
      <c r="A7068" s="38">
        <v>7066</v>
      </c>
      <c r="B7068" s="38"/>
      <c r="C7068" s="38" t="s">
        <v>18914</v>
      </c>
      <c r="D7068" s="6" t="s">
        <v>6927</v>
      </c>
      <c r="E7068" s="3">
        <v>4</v>
      </c>
    </row>
    <row r="7069" spans="1:5" ht="33">
      <c r="A7069" s="38">
        <v>7067</v>
      </c>
      <c r="B7069" s="38"/>
      <c r="C7069" s="38" t="s">
        <v>18915</v>
      </c>
      <c r="D7069" s="6" t="s">
        <v>6928</v>
      </c>
      <c r="E7069" s="3">
        <v>4</v>
      </c>
    </row>
    <row r="7070" spans="1:5" ht="33">
      <c r="A7070" s="38">
        <v>7068</v>
      </c>
      <c r="B7070" s="38"/>
      <c r="C7070" s="38" t="s">
        <v>18916</v>
      </c>
      <c r="D7070" s="6" t="s">
        <v>6929</v>
      </c>
      <c r="E7070" s="3">
        <v>2</v>
      </c>
    </row>
    <row r="7071" spans="1:5" ht="33">
      <c r="A7071" s="38">
        <v>7069</v>
      </c>
      <c r="B7071" s="38"/>
      <c r="C7071" s="38" t="s">
        <v>18917</v>
      </c>
      <c r="D7071" s="6" t="s">
        <v>6930</v>
      </c>
      <c r="E7071" s="3">
        <v>2</v>
      </c>
    </row>
    <row r="7072" spans="1:5" ht="33">
      <c r="A7072" s="38">
        <v>7070</v>
      </c>
      <c r="B7072" s="38"/>
      <c r="C7072" s="38" t="s">
        <v>18918</v>
      </c>
      <c r="D7072" s="6" t="s">
        <v>6931</v>
      </c>
      <c r="E7072" s="3">
        <v>2</v>
      </c>
    </row>
    <row r="7073" spans="1:5" ht="33">
      <c r="A7073" s="38">
        <v>7071</v>
      </c>
      <c r="B7073" s="38"/>
      <c r="C7073" s="38" t="s">
        <v>18919</v>
      </c>
      <c r="D7073" s="6" t="s">
        <v>6932</v>
      </c>
      <c r="E7073" s="3">
        <v>2</v>
      </c>
    </row>
    <row r="7074" spans="1:5" ht="33">
      <c r="A7074" s="38">
        <v>7072</v>
      </c>
      <c r="B7074" s="38"/>
      <c r="C7074" s="38" t="s">
        <v>18920</v>
      </c>
      <c r="D7074" s="6" t="s">
        <v>6933</v>
      </c>
      <c r="E7074" s="3">
        <v>4</v>
      </c>
    </row>
    <row r="7075" spans="1:5" ht="33">
      <c r="A7075" s="38">
        <v>7073</v>
      </c>
      <c r="B7075" s="38"/>
      <c r="C7075" s="38" t="s">
        <v>18921</v>
      </c>
      <c r="D7075" s="6" t="s">
        <v>6934</v>
      </c>
      <c r="E7075" s="3">
        <v>2</v>
      </c>
    </row>
    <row r="7076" spans="1:5" ht="18.75">
      <c r="A7076" s="38">
        <v>7074</v>
      </c>
      <c r="B7076" s="38"/>
      <c r="C7076" s="38" t="s">
        <v>18922</v>
      </c>
      <c r="D7076" s="6" t="s">
        <v>6935</v>
      </c>
      <c r="E7076" s="3">
        <v>2</v>
      </c>
    </row>
    <row r="7077" spans="1:5" ht="33">
      <c r="A7077" s="38">
        <v>7075</v>
      </c>
      <c r="B7077" s="38"/>
      <c r="C7077" s="38" t="s">
        <v>18923</v>
      </c>
      <c r="D7077" s="6" t="s">
        <v>6936</v>
      </c>
      <c r="E7077" s="3">
        <v>4</v>
      </c>
    </row>
    <row r="7078" spans="1:5" ht="33">
      <c r="A7078" s="38">
        <v>7076</v>
      </c>
      <c r="B7078" s="38"/>
      <c r="C7078" s="38" t="s">
        <v>18924</v>
      </c>
      <c r="D7078" s="6" t="s">
        <v>6937</v>
      </c>
      <c r="E7078" s="3">
        <v>2</v>
      </c>
    </row>
    <row r="7079" spans="1:5" ht="33">
      <c r="A7079" s="38">
        <v>7077</v>
      </c>
      <c r="B7079" s="38"/>
      <c r="C7079" s="38" t="s">
        <v>18925</v>
      </c>
      <c r="D7079" s="6" t="s">
        <v>6938</v>
      </c>
      <c r="E7079" s="3">
        <v>2</v>
      </c>
    </row>
    <row r="7080" spans="1:5" ht="18.75">
      <c r="A7080" s="38">
        <v>7078</v>
      </c>
      <c r="B7080" s="38"/>
      <c r="C7080" s="38" t="s">
        <v>18926</v>
      </c>
      <c r="D7080" s="6" t="s">
        <v>6939</v>
      </c>
      <c r="E7080" s="3">
        <v>4</v>
      </c>
    </row>
    <row r="7081" spans="1:5" ht="33">
      <c r="A7081" s="38">
        <v>7079</v>
      </c>
      <c r="B7081" s="38"/>
      <c r="C7081" s="38" t="s">
        <v>18927</v>
      </c>
      <c r="D7081" s="6" t="s">
        <v>6940</v>
      </c>
      <c r="E7081" s="3">
        <v>4</v>
      </c>
    </row>
    <row r="7082" spans="1:5" ht="33">
      <c r="A7082" s="38">
        <v>7080</v>
      </c>
      <c r="B7082" s="38"/>
      <c r="C7082" s="38" t="s">
        <v>18928</v>
      </c>
      <c r="D7082" s="6" t="s">
        <v>6941</v>
      </c>
      <c r="E7082" s="3">
        <v>4</v>
      </c>
    </row>
    <row r="7083" spans="1:5" ht="18.75">
      <c r="A7083" s="38">
        <v>7081</v>
      </c>
      <c r="B7083" s="38"/>
      <c r="C7083" s="38" t="s">
        <v>18929</v>
      </c>
      <c r="D7083" s="6" t="s">
        <v>6942</v>
      </c>
      <c r="E7083" s="3">
        <v>2</v>
      </c>
    </row>
    <row r="7084" spans="1:5" ht="33">
      <c r="A7084" s="38">
        <v>7082</v>
      </c>
      <c r="B7084" s="38"/>
      <c r="C7084" s="38" t="s">
        <v>18930</v>
      </c>
      <c r="D7084" s="6" t="s">
        <v>6943</v>
      </c>
      <c r="E7084" s="3">
        <v>4</v>
      </c>
    </row>
    <row r="7085" spans="1:5" ht="33">
      <c r="A7085" s="38">
        <v>7083</v>
      </c>
      <c r="B7085" s="38"/>
      <c r="C7085" s="38" t="s">
        <v>18931</v>
      </c>
      <c r="D7085" s="6" t="s">
        <v>6944</v>
      </c>
      <c r="E7085" s="3">
        <v>4</v>
      </c>
    </row>
    <row r="7086" spans="1:5" ht="18.75">
      <c r="A7086" s="38">
        <v>7084</v>
      </c>
      <c r="B7086" s="38"/>
      <c r="C7086" s="38" t="s">
        <v>18932</v>
      </c>
      <c r="D7086" s="6" t="s">
        <v>6945</v>
      </c>
      <c r="E7086" s="3">
        <v>4</v>
      </c>
    </row>
    <row r="7087" spans="1:5" ht="33">
      <c r="A7087" s="38">
        <v>7085</v>
      </c>
      <c r="B7087" s="38"/>
      <c r="C7087" s="38" t="s">
        <v>18933</v>
      </c>
      <c r="D7087" s="6" t="s">
        <v>6946</v>
      </c>
      <c r="E7087" s="3">
        <v>4</v>
      </c>
    </row>
    <row r="7088" spans="1:5" ht="18.75">
      <c r="A7088" s="38">
        <v>7086</v>
      </c>
      <c r="B7088" s="38"/>
      <c r="C7088" s="38" t="s">
        <v>18934</v>
      </c>
      <c r="D7088" s="6" t="s">
        <v>6947</v>
      </c>
      <c r="E7088" s="3">
        <v>4</v>
      </c>
    </row>
    <row r="7089" spans="1:5" ht="33">
      <c r="A7089" s="38">
        <v>7087</v>
      </c>
      <c r="B7089" s="38"/>
      <c r="C7089" s="38" t="s">
        <v>18935</v>
      </c>
      <c r="D7089" s="6" t="s">
        <v>6948</v>
      </c>
      <c r="E7089" s="3">
        <v>4</v>
      </c>
    </row>
    <row r="7090" spans="1:5" ht="33">
      <c r="A7090" s="38">
        <v>7088</v>
      </c>
      <c r="B7090" s="38"/>
      <c r="C7090" s="38" t="s">
        <v>18936</v>
      </c>
      <c r="D7090" s="6" t="s">
        <v>6949</v>
      </c>
      <c r="E7090" s="3">
        <v>4</v>
      </c>
    </row>
    <row r="7091" spans="1:5" ht="33">
      <c r="A7091" s="38">
        <v>7089</v>
      </c>
      <c r="B7091" s="38"/>
      <c r="C7091" s="38" t="s">
        <v>18937</v>
      </c>
      <c r="D7091" s="6" t="s">
        <v>6950</v>
      </c>
      <c r="E7091" s="3">
        <v>4</v>
      </c>
    </row>
    <row r="7092" spans="1:5" ht="33">
      <c r="A7092" s="38">
        <v>7090</v>
      </c>
      <c r="B7092" s="38"/>
      <c r="C7092" s="38" t="s">
        <v>18938</v>
      </c>
      <c r="D7092" s="6" t="s">
        <v>6951</v>
      </c>
      <c r="E7092" s="3">
        <v>4</v>
      </c>
    </row>
    <row r="7093" spans="1:5" ht="33">
      <c r="A7093" s="38">
        <v>7091</v>
      </c>
      <c r="B7093" s="38"/>
      <c r="C7093" s="38" t="s">
        <v>18939</v>
      </c>
      <c r="D7093" s="6" t="s">
        <v>6952</v>
      </c>
      <c r="E7093" s="3">
        <v>4</v>
      </c>
    </row>
    <row r="7094" spans="1:5" ht="33">
      <c r="A7094" s="38">
        <v>7092</v>
      </c>
      <c r="B7094" s="38"/>
      <c r="C7094" s="38" t="s">
        <v>18940</v>
      </c>
      <c r="D7094" s="6" t="s">
        <v>6953</v>
      </c>
      <c r="E7094" s="3">
        <v>4</v>
      </c>
    </row>
    <row r="7095" spans="1:5" ht="18.75">
      <c r="A7095" s="38">
        <v>7093</v>
      </c>
      <c r="B7095" s="38"/>
      <c r="C7095" s="38" t="s">
        <v>18941</v>
      </c>
      <c r="D7095" s="6" t="s">
        <v>6954</v>
      </c>
      <c r="E7095" s="3">
        <v>2</v>
      </c>
    </row>
    <row r="7096" spans="1:5" ht="18.75">
      <c r="A7096" s="38">
        <v>7094</v>
      </c>
      <c r="B7096" s="38"/>
      <c r="C7096" s="38" t="s">
        <v>18942</v>
      </c>
      <c r="D7096" s="6" t="s">
        <v>6955</v>
      </c>
      <c r="E7096" s="3">
        <v>2</v>
      </c>
    </row>
    <row r="7097" spans="1:5" ht="18.75">
      <c r="A7097" s="38">
        <v>7095</v>
      </c>
      <c r="B7097" s="38"/>
      <c r="C7097" s="38" t="s">
        <v>18943</v>
      </c>
      <c r="D7097" s="6" t="s">
        <v>6956</v>
      </c>
      <c r="E7097" s="3">
        <v>2</v>
      </c>
    </row>
    <row r="7098" spans="1:5" ht="18.75">
      <c r="A7098" s="38">
        <v>7096</v>
      </c>
      <c r="B7098" s="38"/>
      <c r="C7098" s="38" t="s">
        <v>18944</v>
      </c>
      <c r="D7098" s="6" t="s">
        <v>6957</v>
      </c>
      <c r="E7098" s="3">
        <v>2</v>
      </c>
    </row>
    <row r="7099" spans="1:5" ht="18.75">
      <c r="A7099" s="38">
        <v>7097</v>
      </c>
      <c r="B7099" s="38"/>
      <c r="C7099" s="38" t="s">
        <v>18945</v>
      </c>
      <c r="D7099" s="6" t="s">
        <v>6958</v>
      </c>
      <c r="E7099" s="3">
        <v>2</v>
      </c>
    </row>
    <row r="7100" spans="1:5" ht="18.75">
      <c r="A7100" s="38">
        <v>7098</v>
      </c>
      <c r="B7100" s="38"/>
      <c r="C7100" s="38" t="s">
        <v>18946</v>
      </c>
      <c r="D7100" s="6" t="s">
        <v>6959</v>
      </c>
      <c r="E7100" s="3">
        <v>2</v>
      </c>
    </row>
    <row r="7101" spans="1:5" ht="18.75">
      <c r="A7101" s="38">
        <v>7099</v>
      </c>
      <c r="B7101" s="38"/>
      <c r="C7101" s="38" t="s">
        <v>18947</v>
      </c>
      <c r="D7101" s="6" t="s">
        <v>6960</v>
      </c>
      <c r="E7101" s="3">
        <v>2</v>
      </c>
    </row>
    <row r="7102" spans="1:5" ht="18.75">
      <c r="A7102" s="38">
        <v>7100</v>
      </c>
      <c r="B7102" s="38"/>
      <c r="C7102" s="38" t="s">
        <v>18948</v>
      </c>
      <c r="D7102" s="6" t="s">
        <v>6961</v>
      </c>
      <c r="E7102" s="3">
        <v>2</v>
      </c>
    </row>
    <row r="7103" spans="1:5" ht="33">
      <c r="A7103" s="38">
        <v>7101</v>
      </c>
      <c r="B7103" s="38"/>
      <c r="C7103" s="38" t="s">
        <v>18949</v>
      </c>
      <c r="D7103" s="6" t="s">
        <v>6962</v>
      </c>
      <c r="E7103" s="3">
        <v>2</v>
      </c>
    </row>
    <row r="7104" spans="1:5" ht="33">
      <c r="A7104" s="38">
        <v>7102</v>
      </c>
      <c r="B7104" s="38"/>
      <c r="C7104" s="38" t="s">
        <v>18950</v>
      </c>
      <c r="D7104" s="6" t="s">
        <v>6963</v>
      </c>
      <c r="E7104" s="3">
        <v>2</v>
      </c>
    </row>
    <row r="7105" spans="1:5" ht="18.75">
      <c r="A7105" s="38">
        <v>7103</v>
      </c>
      <c r="B7105" s="38"/>
      <c r="C7105" s="38" t="s">
        <v>18951</v>
      </c>
      <c r="D7105" s="6" t="s">
        <v>6964</v>
      </c>
      <c r="E7105" s="3">
        <v>2</v>
      </c>
    </row>
    <row r="7106" spans="1:5" ht="18.75">
      <c r="A7106" s="38">
        <v>7104</v>
      </c>
      <c r="B7106" s="38"/>
      <c r="C7106" s="38" t="s">
        <v>18952</v>
      </c>
      <c r="D7106" s="6" t="s">
        <v>6965</v>
      </c>
      <c r="E7106" s="3">
        <v>2</v>
      </c>
    </row>
    <row r="7107" spans="1:5" ht="18.75">
      <c r="A7107" s="38">
        <v>7105</v>
      </c>
      <c r="B7107" s="38"/>
      <c r="C7107" s="38" t="s">
        <v>18953</v>
      </c>
      <c r="D7107" s="6" t="s">
        <v>6966</v>
      </c>
      <c r="E7107" s="3">
        <v>2</v>
      </c>
    </row>
    <row r="7108" spans="1:5" ht="18.75">
      <c r="A7108" s="38">
        <v>7106</v>
      </c>
      <c r="B7108" s="38"/>
      <c r="C7108" s="38" t="s">
        <v>18954</v>
      </c>
      <c r="D7108" s="6" t="s">
        <v>6967</v>
      </c>
      <c r="E7108" s="3">
        <v>2</v>
      </c>
    </row>
    <row r="7109" spans="1:5" ht="18.75">
      <c r="A7109" s="38">
        <v>7107</v>
      </c>
      <c r="B7109" s="38"/>
      <c r="C7109" s="38" t="s">
        <v>18955</v>
      </c>
      <c r="D7109" s="6" t="s">
        <v>6968</v>
      </c>
      <c r="E7109" s="3">
        <v>2</v>
      </c>
    </row>
    <row r="7110" spans="1:5" ht="18.75">
      <c r="A7110" s="38">
        <v>7108</v>
      </c>
      <c r="B7110" s="38"/>
      <c r="C7110" s="38" t="s">
        <v>18956</v>
      </c>
      <c r="D7110" s="6" t="s">
        <v>6969</v>
      </c>
      <c r="E7110" s="3">
        <v>2</v>
      </c>
    </row>
    <row r="7111" spans="1:5" ht="18.75">
      <c r="A7111" s="38">
        <v>7109</v>
      </c>
      <c r="B7111" s="38"/>
      <c r="C7111" s="38" t="s">
        <v>18957</v>
      </c>
      <c r="D7111" s="6" t="s">
        <v>6970</v>
      </c>
      <c r="E7111" s="3">
        <v>2</v>
      </c>
    </row>
    <row r="7112" spans="1:5" ht="18.75">
      <c r="A7112" s="38">
        <v>7110</v>
      </c>
      <c r="B7112" s="38"/>
      <c r="C7112" s="38" t="s">
        <v>18958</v>
      </c>
      <c r="D7112" s="6" t="s">
        <v>6971</v>
      </c>
      <c r="E7112" s="3">
        <v>2</v>
      </c>
    </row>
    <row r="7113" spans="1:5" ht="18.75">
      <c r="A7113" s="38">
        <v>7111</v>
      </c>
      <c r="B7113" s="38"/>
      <c r="C7113" s="38" t="s">
        <v>18959</v>
      </c>
      <c r="D7113" s="6" t="s">
        <v>6972</v>
      </c>
      <c r="E7113" s="3">
        <v>2</v>
      </c>
    </row>
    <row r="7114" spans="1:5" ht="18.75">
      <c r="A7114" s="38">
        <v>7112</v>
      </c>
      <c r="B7114" s="38"/>
      <c r="C7114" s="38" t="s">
        <v>18960</v>
      </c>
      <c r="D7114" s="6" t="s">
        <v>6973</v>
      </c>
      <c r="E7114" s="3">
        <v>2</v>
      </c>
    </row>
    <row r="7115" spans="1:5" ht="18.75">
      <c r="A7115" s="38">
        <v>7113</v>
      </c>
      <c r="B7115" s="38"/>
      <c r="C7115" s="38" t="s">
        <v>18961</v>
      </c>
      <c r="D7115" s="6" t="s">
        <v>6974</v>
      </c>
      <c r="E7115" s="3">
        <v>2</v>
      </c>
    </row>
    <row r="7116" spans="1:5" ht="18.75">
      <c r="A7116" s="38">
        <v>7114</v>
      </c>
      <c r="B7116" s="38"/>
      <c r="C7116" s="38" t="s">
        <v>18962</v>
      </c>
      <c r="D7116" s="6" t="s">
        <v>6975</v>
      </c>
      <c r="E7116" s="3">
        <v>2</v>
      </c>
    </row>
    <row r="7117" spans="1:5" ht="18.75">
      <c r="A7117" s="38">
        <v>7115</v>
      </c>
      <c r="B7117" s="38"/>
      <c r="C7117" s="38" t="s">
        <v>18963</v>
      </c>
      <c r="D7117" s="6" t="s">
        <v>6976</v>
      </c>
      <c r="E7117" s="3">
        <v>2</v>
      </c>
    </row>
    <row r="7118" spans="1:5" ht="18.75">
      <c r="A7118" s="38">
        <v>7116</v>
      </c>
      <c r="B7118" s="38"/>
      <c r="C7118" s="38" t="s">
        <v>18964</v>
      </c>
      <c r="D7118" s="6" t="s">
        <v>6977</v>
      </c>
      <c r="E7118" s="3">
        <v>2</v>
      </c>
    </row>
    <row r="7119" spans="1:5" ht="18.75">
      <c r="A7119" s="38">
        <v>7117</v>
      </c>
      <c r="B7119" s="38"/>
      <c r="C7119" s="38" t="s">
        <v>18965</v>
      </c>
      <c r="D7119" s="6" t="s">
        <v>6978</v>
      </c>
      <c r="E7119" s="3">
        <v>2</v>
      </c>
    </row>
    <row r="7120" spans="1:5" ht="18.75">
      <c r="A7120" s="38">
        <v>7118</v>
      </c>
      <c r="B7120" s="38"/>
      <c r="C7120" s="38" t="s">
        <v>18966</v>
      </c>
      <c r="D7120" s="6" t="s">
        <v>6979</v>
      </c>
      <c r="E7120" s="3">
        <v>2</v>
      </c>
    </row>
    <row r="7121" spans="1:5" ht="18.75">
      <c r="A7121" s="38">
        <v>7119</v>
      </c>
      <c r="B7121" s="38"/>
      <c r="C7121" s="38" t="s">
        <v>18967</v>
      </c>
      <c r="D7121" s="6" t="s">
        <v>6980</v>
      </c>
      <c r="E7121" s="3">
        <v>2</v>
      </c>
    </row>
    <row r="7122" spans="1:5" ht="18.75">
      <c r="A7122" s="38">
        <v>7120</v>
      </c>
      <c r="B7122" s="38"/>
      <c r="C7122" s="38" t="s">
        <v>18968</v>
      </c>
      <c r="D7122" s="6" t="s">
        <v>6981</v>
      </c>
      <c r="E7122" s="3">
        <v>2</v>
      </c>
    </row>
    <row r="7123" spans="1:5" ht="18.75">
      <c r="A7123" s="38">
        <v>7121</v>
      </c>
      <c r="B7123" s="38"/>
      <c r="C7123" s="38" t="s">
        <v>18969</v>
      </c>
      <c r="D7123" s="6" t="s">
        <v>6982</v>
      </c>
      <c r="E7123" s="3">
        <v>2</v>
      </c>
    </row>
    <row r="7124" spans="1:5" ht="18.75">
      <c r="A7124" s="38">
        <v>7122</v>
      </c>
      <c r="B7124" s="38"/>
      <c r="C7124" s="38" t="s">
        <v>18970</v>
      </c>
      <c r="D7124" s="6" t="s">
        <v>6983</v>
      </c>
      <c r="E7124" s="3">
        <v>2</v>
      </c>
    </row>
    <row r="7125" spans="1:5" ht="18.75">
      <c r="A7125" s="38">
        <v>7123</v>
      </c>
      <c r="B7125" s="38"/>
      <c r="C7125" s="38" t="s">
        <v>18971</v>
      </c>
      <c r="D7125" s="6" t="s">
        <v>6984</v>
      </c>
      <c r="E7125" s="3">
        <v>2</v>
      </c>
    </row>
    <row r="7126" spans="1:5" ht="18.75">
      <c r="A7126" s="38">
        <v>7124</v>
      </c>
      <c r="B7126" s="38"/>
      <c r="C7126" s="38" t="s">
        <v>18972</v>
      </c>
      <c r="D7126" s="6" t="s">
        <v>6985</v>
      </c>
      <c r="E7126" s="3">
        <v>2</v>
      </c>
    </row>
    <row r="7127" spans="1:5" ht="18.75">
      <c r="A7127" s="38">
        <v>7125</v>
      </c>
      <c r="B7127" s="38"/>
      <c r="C7127" s="38" t="s">
        <v>18973</v>
      </c>
      <c r="D7127" s="6" t="s">
        <v>6986</v>
      </c>
      <c r="E7127" s="3">
        <v>2</v>
      </c>
    </row>
    <row r="7128" spans="1:5" ht="18.75">
      <c r="A7128" s="38">
        <v>7126</v>
      </c>
      <c r="B7128" s="38"/>
      <c r="C7128" s="38" t="s">
        <v>18974</v>
      </c>
      <c r="D7128" s="6" t="s">
        <v>6987</v>
      </c>
      <c r="E7128" s="3">
        <v>4</v>
      </c>
    </row>
    <row r="7129" spans="1:5" ht="33">
      <c r="A7129" s="38">
        <v>7127</v>
      </c>
      <c r="B7129" s="38"/>
      <c r="C7129" s="38" t="s">
        <v>18975</v>
      </c>
      <c r="D7129" s="6" t="s">
        <v>5192</v>
      </c>
      <c r="E7129" s="3">
        <v>4</v>
      </c>
    </row>
    <row r="7130" spans="1:5" ht="49.5">
      <c r="A7130" s="38">
        <v>7128</v>
      </c>
      <c r="B7130" s="38"/>
      <c r="C7130" s="38" t="s">
        <v>18976</v>
      </c>
      <c r="D7130" s="6" t="s">
        <v>6988</v>
      </c>
      <c r="E7130" s="3">
        <v>2</v>
      </c>
    </row>
    <row r="7131" spans="1:5" ht="33">
      <c r="A7131" s="38">
        <v>7129</v>
      </c>
      <c r="B7131" s="38"/>
      <c r="C7131" s="38" t="s">
        <v>18977</v>
      </c>
      <c r="D7131" s="6" t="s">
        <v>6989</v>
      </c>
      <c r="E7131" s="3">
        <v>2</v>
      </c>
    </row>
    <row r="7132" spans="1:5" ht="49.5">
      <c r="A7132" s="38">
        <v>7130</v>
      </c>
      <c r="B7132" s="38"/>
      <c r="C7132" s="38" t="s">
        <v>18978</v>
      </c>
      <c r="D7132" s="6" t="s">
        <v>6990</v>
      </c>
      <c r="E7132" s="3">
        <v>4</v>
      </c>
    </row>
    <row r="7133" spans="1:5" ht="49.5">
      <c r="A7133" s="38">
        <v>7131</v>
      </c>
      <c r="B7133" s="38"/>
      <c r="C7133" s="38" t="s">
        <v>18979</v>
      </c>
      <c r="D7133" s="6" t="s">
        <v>6991</v>
      </c>
      <c r="E7133" s="3">
        <v>4</v>
      </c>
    </row>
    <row r="7134" spans="1:5" ht="49.5">
      <c r="A7134" s="38">
        <v>7132</v>
      </c>
      <c r="B7134" s="38"/>
      <c r="C7134" s="38" t="s">
        <v>18980</v>
      </c>
      <c r="D7134" s="6" t="s">
        <v>6992</v>
      </c>
      <c r="E7134" s="3">
        <v>4</v>
      </c>
    </row>
    <row r="7135" spans="1:5" ht="49.5">
      <c r="A7135" s="38">
        <v>7133</v>
      </c>
      <c r="B7135" s="38"/>
      <c r="C7135" s="38" t="s">
        <v>18981</v>
      </c>
      <c r="D7135" s="6" t="s">
        <v>6993</v>
      </c>
      <c r="E7135" s="3">
        <v>4</v>
      </c>
    </row>
    <row r="7136" spans="1:5" ht="49.5">
      <c r="A7136" s="38">
        <v>7134</v>
      </c>
      <c r="B7136" s="38"/>
      <c r="C7136" s="38" t="s">
        <v>18982</v>
      </c>
      <c r="D7136" s="6" t="s">
        <v>6994</v>
      </c>
      <c r="E7136" s="3">
        <v>4</v>
      </c>
    </row>
    <row r="7137" spans="1:5" ht="66">
      <c r="A7137" s="38">
        <v>7135</v>
      </c>
      <c r="B7137" s="38"/>
      <c r="C7137" s="38" t="s">
        <v>18983</v>
      </c>
      <c r="D7137" s="6" t="s">
        <v>6995</v>
      </c>
      <c r="E7137" s="3">
        <v>4</v>
      </c>
    </row>
    <row r="7138" spans="1:5" ht="66">
      <c r="A7138" s="38">
        <v>7136</v>
      </c>
      <c r="B7138" s="38"/>
      <c r="C7138" s="38" t="s">
        <v>18984</v>
      </c>
      <c r="D7138" s="6" t="s">
        <v>6996</v>
      </c>
      <c r="E7138" s="3">
        <v>4</v>
      </c>
    </row>
    <row r="7139" spans="1:5" ht="66">
      <c r="A7139" s="38">
        <v>7137</v>
      </c>
      <c r="B7139" s="38"/>
      <c r="C7139" s="38" t="s">
        <v>18985</v>
      </c>
      <c r="D7139" s="6" t="s">
        <v>6997</v>
      </c>
      <c r="E7139" s="3">
        <v>4</v>
      </c>
    </row>
    <row r="7140" spans="1:5" ht="49.5">
      <c r="A7140" s="38">
        <v>7138</v>
      </c>
      <c r="B7140" s="38"/>
      <c r="C7140" s="38" t="s">
        <v>18986</v>
      </c>
      <c r="D7140" s="6" t="s">
        <v>6998</v>
      </c>
      <c r="E7140" s="3">
        <v>4</v>
      </c>
    </row>
    <row r="7141" spans="1:5" ht="49.5">
      <c r="A7141" s="38">
        <v>7139</v>
      </c>
      <c r="B7141" s="38"/>
      <c r="C7141" s="38" t="s">
        <v>18987</v>
      </c>
      <c r="D7141" s="6" t="s">
        <v>6999</v>
      </c>
      <c r="E7141" s="3">
        <v>4</v>
      </c>
    </row>
    <row r="7142" spans="1:5" ht="66">
      <c r="A7142" s="38">
        <v>7140</v>
      </c>
      <c r="B7142" s="38"/>
      <c r="C7142" s="38" t="s">
        <v>18988</v>
      </c>
      <c r="D7142" s="6" t="s">
        <v>7000</v>
      </c>
      <c r="E7142" s="3">
        <v>4</v>
      </c>
    </row>
    <row r="7143" spans="1:5" ht="49.5">
      <c r="A7143" s="38">
        <v>7141</v>
      </c>
      <c r="B7143" s="38"/>
      <c r="C7143" s="38" t="s">
        <v>18989</v>
      </c>
      <c r="D7143" s="6" t="s">
        <v>7001</v>
      </c>
      <c r="E7143" s="3">
        <v>4</v>
      </c>
    </row>
    <row r="7144" spans="1:5" ht="66">
      <c r="A7144" s="38">
        <v>7142</v>
      </c>
      <c r="B7144" s="38"/>
      <c r="C7144" s="38" t="s">
        <v>18990</v>
      </c>
      <c r="D7144" s="6" t="s">
        <v>7002</v>
      </c>
      <c r="E7144" s="3">
        <v>4</v>
      </c>
    </row>
    <row r="7145" spans="1:5" ht="49.5">
      <c r="A7145" s="38">
        <v>7143</v>
      </c>
      <c r="B7145" s="38"/>
      <c r="C7145" s="38" t="s">
        <v>18991</v>
      </c>
      <c r="D7145" s="6" t="s">
        <v>7003</v>
      </c>
      <c r="E7145" s="3">
        <v>4</v>
      </c>
    </row>
    <row r="7146" spans="1:5" ht="66">
      <c r="A7146" s="38">
        <v>7144</v>
      </c>
      <c r="B7146" s="38"/>
      <c r="C7146" s="38" t="s">
        <v>18992</v>
      </c>
      <c r="D7146" s="6" t="s">
        <v>7004</v>
      </c>
      <c r="E7146" s="3">
        <v>4</v>
      </c>
    </row>
    <row r="7147" spans="1:5" ht="66">
      <c r="A7147" s="38">
        <v>7145</v>
      </c>
      <c r="B7147" s="38"/>
      <c r="C7147" s="38" t="s">
        <v>18993</v>
      </c>
      <c r="D7147" s="6" t="s">
        <v>7005</v>
      </c>
      <c r="E7147" s="3">
        <v>4</v>
      </c>
    </row>
    <row r="7148" spans="1:5" ht="66">
      <c r="A7148" s="38">
        <v>7146</v>
      </c>
      <c r="B7148" s="38"/>
      <c r="C7148" s="38" t="s">
        <v>18994</v>
      </c>
      <c r="D7148" s="6" t="s">
        <v>7006</v>
      </c>
      <c r="E7148" s="3">
        <v>4</v>
      </c>
    </row>
    <row r="7149" spans="1:5" ht="66">
      <c r="A7149" s="38">
        <v>7147</v>
      </c>
      <c r="B7149" s="38"/>
      <c r="C7149" s="38" t="s">
        <v>18995</v>
      </c>
      <c r="D7149" s="6" t="s">
        <v>7007</v>
      </c>
      <c r="E7149" s="3">
        <v>4</v>
      </c>
    </row>
    <row r="7150" spans="1:5" ht="66">
      <c r="A7150" s="38">
        <v>7148</v>
      </c>
      <c r="B7150" s="38"/>
      <c r="C7150" s="38" t="s">
        <v>18996</v>
      </c>
      <c r="D7150" s="6" t="s">
        <v>7008</v>
      </c>
      <c r="E7150" s="3">
        <v>4</v>
      </c>
    </row>
    <row r="7151" spans="1:5" ht="66">
      <c r="A7151" s="38">
        <v>7149</v>
      </c>
      <c r="B7151" s="38"/>
      <c r="C7151" s="38" t="s">
        <v>18997</v>
      </c>
      <c r="D7151" s="6" t="s">
        <v>7009</v>
      </c>
      <c r="E7151" s="3">
        <v>4</v>
      </c>
    </row>
    <row r="7152" spans="1:5" ht="66">
      <c r="A7152" s="38">
        <v>7150</v>
      </c>
      <c r="B7152" s="38"/>
      <c r="C7152" s="38" t="s">
        <v>18998</v>
      </c>
      <c r="D7152" s="6" t="s">
        <v>7010</v>
      </c>
      <c r="E7152" s="3">
        <v>4</v>
      </c>
    </row>
    <row r="7153" spans="1:5" ht="49.5">
      <c r="A7153" s="38">
        <v>7151</v>
      </c>
      <c r="B7153" s="38"/>
      <c r="C7153" s="38" t="s">
        <v>18999</v>
      </c>
      <c r="D7153" s="6" t="s">
        <v>7011</v>
      </c>
      <c r="E7153" s="3">
        <v>4</v>
      </c>
    </row>
    <row r="7154" spans="1:5" ht="49.5">
      <c r="A7154" s="38">
        <v>7152</v>
      </c>
      <c r="B7154" s="38"/>
      <c r="C7154" s="38" t="s">
        <v>19000</v>
      </c>
      <c r="D7154" s="6" t="s">
        <v>7012</v>
      </c>
      <c r="E7154" s="3">
        <v>4</v>
      </c>
    </row>
    <row r="7155" spans="1:5" ht="49.5">
      <c r="A7155" s="38">
        <v>7153</v>
      </c>
      <c r="B7155" s="38"/>
      <c r="C7155" s="38" t="s">
        <v>19001</v>
      </c>
      <c r="D7155" s="6" t="s">
        <v>7013</v>
      </c>
      <c r="E7155" s="3">
        <v>4</v>
      </c>
    </row>
    <row r="7156" spans="1:5" ht="49.5">
      <c r="A7156" s="38">
        <v>7154</v>
      </c>
      <c r="B7156" s="38"/>
      <c r="C7156" s="38" t="s">
        <v>19002</v>
      </c>
      <c r="D7156" s="6" t="s">
        <v>7014</v>
      </c>
      <c r="E7156" s="3">
        <v>4</v>
      </c>
    </row>
    <row r="7157" spans="1:5" ht="49.5">
      <c r="A7157" s="38">
        <v>7155</v>
      </c>
      <c r="B7157" s="38"/>
      <c r="C7157" s="38" t="s">
        <v>19003</v>
      </c>
      <c r="D7157" s="6" t="s">
        <v>7015</v>
      </c>
      <c r="E7157" s="3">
        <v>4</v>
      </c>
    </row>
    <row r="7158" spans="1:5" ht="49.5">
      <c r="A7158" s="38">
        <v>7156</v>
      </c>
      <c r="B7158" s="38"/>
      <c r="C7158" s="38" t="s">
        <v>19004</v>
      </c>
      <c r="D7158" s="6" t="s">
        <v>7016</v>
      </c>
      <c r="E7158" s="3">
        <v>4</v>
      </c>
    </row>
    <row r="7159" spans="1:5" ht="49.5">
      <c r="A7159" s="38">
        <v>7157</v>
      </c>
      <c r="B7159" s="38"/>
      <c r="C7159" s="38" t="s">
        <v>19005</v>
      </c>
      <c r="D7159" s="6" t="s">
        <v>7017</v>
      </c>
      <c r="E7159" s="3">
        <v>4</v>
      </c>
    </row>
    <row r="7160" spans="1:5" ht="66">
      <c r="A7160" s="38">
        <v>7158</v>
      </c>
      <c r="B7160" s="38"/>
      <c r="C7160" s="38" t="s">
        <v>19006</v>
      </c>
      <c r="D7160" s="6" t="s">
        <v>7018</v>
      </c>
      <c r="E7160" s="3">
        <v>4</v>
      </c>
    </row>
    <row r="7161" spans="1:5" ht="49.5">
      <c r="A7161" s="38">
        <v>7159</v>
      </c>
      <c r="B7161" s="38"/>
      <c r="C7161" s="38" t="s">
        <v>19007</v>
      </c>
      <c r="D7161" s="6" t="s">
        <v>7019</v>
      </c>
      <c r="E7161" s="3">
        <v>4</v>
      </c>
    </row>
    <row r="7162" spans="1:5" ht="66">
      <c r="A7162" s="38">
        <v>7160</v>
      </c>
      <c r="B7162" s="38"/>
      <c r="C7162" s="38" t="s">
        <v>19008</v>
      </c>
      <c r="D7162" s="6" t="s">
        <v>7020</v>
      </c>
      <c r="E7162" s="3">
        <v>4</v>
      </c>
    </row>
    <row r="7163" spans="1:5" ht="49.5">
      <c r="A7163" s="38">
        <v>7161</v>
      </c>
      <c r="B7163" s="38"/>
      <c r="C7163" s="38" t="s">
        <v>19009</v>
      </c>
      <c r="D7163" s="6" t="s">
        <v>7021</v>
      </c>
      <c r="E7163" s="3">
        <v>4</v>
      </c>
    </row>
    <row r="7164" spans="1:5" ht="66">
      <c r="A7164" s="38">
        <v>7162</v>
      </c>
      <c r="B7164" s="38"/>
      <c r="C7164" s="38" t="s">
        <v>19010</v>
      </c>
      <c r="D7164" s="6" t="s">
        <v>7022</v>
      </c>
      <c r="E7164" s="3">
        <v>4</v>
      </c>
    </row>
    <row r="7165" spans="1:5" ht="49.5">
      <c r="A7165" s="38">
        <v>7163</v>
      </c>
      <c r="B7165" s="38"/>
      <c r="C7165" s="38" t="s">
        <v>19011</v>
      </c>
      <c r="D7165" s="6" t="s">
        <v>7023</v>
      </c>
      <c r="E7165" s="3">
        <v>4</v>
      </c>
    </row>
    <row r="7166" spans="1:5" ht="49.5">
      <c r="A7166" s="38">
        <v>7164</v>
      </c>
      <c r="B7166" s="38"/>
      <c r="C7166" s="38" t="s">
        <v>19012</v>
      </c>
      <c r="D7166" s="6" t="s">
        <v>7024</v>
      </c>
      <c r="E7166" s="3">
        <v>4</v>
      </c>
    </row>
    <row r="7167" spans="1:5" ht="49.5">
      <c r="A7167" s="38">
        <v>7165</v>
      </c>
      <c r="B7167" s="38"/>
      <c r="C7167" s="38" t="s">
        <v>19013</v>
      </c>
      <c r="D7167" s="6" t="s">
        <v>7025</v>
      </c>
      <c r="E7167" s="3">
        <v>4</v>
      </c>
    </row>
    <row r="7168" spans="1:5" ht="18.75">
      <c r="A7168" s="38">
        <v>7166</v>
      </c>
      <c r="B7168" s="38"/>
      <c r="C7168" s="38" t="s">
        <v>19014</v>
      </c>
      <c r="D7168" s="6" t="s">
        <v>7026</v>
      </c>
      <c r="E7168" s="3">
        <v>6</v>
      </c>
    </row>
    <row r="7169" spans="1:5" ht="18.75">
      <c r="A7169" s="38">
        <v>7167</v>
      </c>
      <c r="B7169" s="38"/>
      <c r="C7169" s="38" t="s">
        <v>19015</v>
      </c>
      <c r="D7169" s="6" t="s">
        <v>7027</v>
      </c>
      <c r="E7169" s="3">
        <v>6</v>
      </c>
    </row>
    <row r="7170" spans="1:5" ht="18.75">
      <c r="A7170" s="38">
        <v>7168</v>
      </c>
      <c r="B7170" s="38"/>
      <c r="C7170" s="38" t="s">
        <v>19016</v>
      </c>
      <c r="D7170" s="6" t="s">
        <v>7028</v>
      </c>
      <c r="E7170" s="3">
        <v>6</v>
      </c>
    </row>
    <row r="7171" spans="1:5" ht="18.75">
      <c r="A7171" s="38">
        <v>7169</v>
      </c>
      <c r="B7171" s="38"/>
      <c r="C7171" s="38" t="s">
        <v>19017</v>
      </c>
      <c r="D7171" s="6" t="s">
        <v>7029</v>
      </c>
      <c r="E7171" s="3">
        <v>6</v>
      </c>
    </row>
    <row r="7172" spans="1:5" ht="18.75">
      <c r="A7172" s="38">
        <v>7170</v>
      </c>
      <c r="B7172" s="38"/>
      <c r="C7172" s="38" t="s">
        <v>19018</v>
      </c>
      <c r="D7172" s="6" t="s">
        <v>7030</v>
      </c>
      <c r="E7172" s="3">
        <v>6</v>
      </c>
    </row>
    <row r="7173" spans="1:5" ht="18.75">
      <c r="A7173" s="38">
        <v>7171</v>
      </c>
      <c r="B7173" s="38"/>
      <c r="C7173" s="38" t="s">
        <v>19019</v>
      </c>
      <c r="D7173" s="6" t="s">
        <v>7031</v>
      </c>
      <c r="E7173" s="3">
        <v>6</v>
      </c>
    </row>
    <row r="7174" spans="1:5" ht="18.75">
      <c r="A7174" s="38">
        <v>7172</v>
      </c>
      <c r="B7174" s="38"/>
      <c r="C7174" s="38" t="s">
        <v>19020</v>
      </c>
      <c r="D7174" s="6" t="s">
        <v>7032</v>
      </c>
      <c r="E7174" s="3">
        <v>6</v>
      </c>
    </row>
    <row r="7175" spans="1:5" ht="18.75">
      <c r="A7175" s="38">
        <v>7173</v>
      </c>
      <c r="B7175" s="38"/>
      <c r="C7175" s="38" t="s">
        <v>19021</v>
      </c>
      <c r="D7175" s="6" t="s">
        <v>7033</v>
      </c>
      <c r="E7175" s="3">
        <v>6</v>
      </c>
    </row>
    <row r="7176" spans="1:5" ht="18.75">
      <c r="A7176" s="38">
        <v>7174</v>
      </c>
      <c r="B7176" s="38"/>
      <c r="C7176" s="38" t="s">
        <v>19022</v>
      </c>
      <c r="D7176" s="6" t="s">
        <v>7034</v>
      </c>
      <c r="E7176" s="3">
        <v>6</v>
      </c>
    </row>
    <row r="7177" spans="1:5" ht="18.75">
      <c r="A7177" s="38">
        <v>7175</v>
      </c>
      <c r="B7177" s="38"/>
      <c r="C7177" s="38" t="s">
        <v>19023</v>
      </c>
      <c r="D7177" s="6" t="s">
        <v>7035</v>
      </c>
      <c r="E7177" s="3">
        <v>6</v>
      </c>
    </row>
    <row r="7178" spans="1:5" ht="18.75">
      <c r="A7178" s="38">
        <v>7176</v>
      </c>
      <c r="B7178" s="38"/>
      <c r="C7178" s="38" t="s">
        <v>19024</v>
      </c>
      <c r="D7178" s="6" t="s">
        <v>7036</v>
      </c>
      <c r="E7178" s="3">
        <v>6</v>
      </c>
    </row>
    <row r="7179" spans="1:5" ht="18.75">
      <c r="A7179" s="38">
        <v>7177</v>
      </c>
      <c r="B7179" s="38"/>
      <c r="C7179" s="38" t="s">
        <v>19025</v>
      </c>
      <c r="D7179" s="6" t="s">
        <v>7037</v>
      </c>
      <c r="E7179" s="3">
        <v>6</v>
      </c>
    </row>
    <row r="7180" spans="1:5" ht="18.75">
      <c r="A7180" s="38">
        <v>7178</v>
      </c>
      <c r="B7180" s="38"/>
      <c r="C7180" s="38" t="s">
        <v>19026</v>
      </c>
      <c r="D7180" s="6" t="s">
        <v>7038</v>
      </c>
      <c r="E7180" s="3">
        <v>6</v>
      </c>
    </row>
    <row r="7181" spans="1:5" ht="18.75">
      <c r="A7181" s="38">
        <v>7179</v>
      </c>
      <c r="B7181" s="38"/>
      <c r="C7181" s="38" t="s">
        <v>19027</v>
      </c>
      <c r="D7181" s="6" t="s">
        <v>7039</v>
      </c>
      <c r="E7181" s="3">
        <v>6</v>
      </c>
    </row>
    <row r="7182" spans="1:5" ht="18.75">
      <c r="A7182" s="38">
        <v>7180</v>
      </c>
      <c r="B7182" s="38"/>
      <c r="C7182" s="38" t="s">
        <v>19028</v>
      </c>
      <c r="D7182" s="6" t="s">
        <v>7040</v>
      </c>
      <c r="E7182" s="3">
        <v>6</v>
      </c>
    </row>
    <row r="7183" spans="1:5" ht="18.75">
      <c r="A7183" s="38">
        <v>7181</v>
      </c>
      <c r="B7183" s="38"/>
      <c r="C7183" s="38" t="s">
        <v>19029</v>
      </c>
      <c r="D7183" s="6" t="s">
        <v>7041</v>
      </c>
      <c r="E7183" s="3">
        <v>6</v>
      </c>
    </row>
    <row r="7184" spans="1:5" ht="18.75">
      <c r="A7184" s="38">
        <v>7182</v>
      </c>
      <c r="B7184" s="38"/>
      <c r="C7184" s="38" t="s">
        <v>19030</v>
      </c>
      <c r="D7184" s="6" t="s">
        <v>7042</v>
      </c>
      <c r="E7184" s="3">
        <v>6</v>
      </c>
    </row>
    <row r="7185" spans="1:5" ht="18.75">
      <c r="A7185" s="38">
        <v>7183</v>
      </c>
      <c r="B7185" s="38"/>
      <c r="C7185" s="38" t="s">
        <v>19031</v>
      </c>
      <c r="D7185" s="6" t="s">
        <v>7043</v>
      </c>
      <c r="E7185" s="3">
        <v>2</v>
      </c>
    </row>
    <row r="7186" spans="1:5" ht="18.75">
      <c r="A7186" s="38">
        <v>7184</v>
      </c>
      <c r="B7186" s="38"/>
      <c r="C7186" s="38" t="s">
        <v>19032</v>
      </c>
      <c r="D7186" s="6" t="s">
        <v>7044</v>
      </c>
      <c r="E7186" s="3">
        <v>2</v>
      </c>
    </row>
    <row r="7187" spans="1:5" ht="18.75">
      <c r="A7187" s="38">
        <v>7185</v>
      </c>
      <c r="B7187" s="38"/>
      <c r="C7187" s="38" t="s">
        <v>19033</v>
      </c>
      <c r="D7187" s="6" t="s">
        <v>7045</v>
      </c>
      <c r="E7187" s="3">
        <v>2</v>
      </c>
    </row>
    <row r="7188" spans="1:5" ht="18.75">
      <c r="A7188" s="38">
        <v>7186</v>
      </c>
      <c r="B7188" s="38"/>
      <c r="C7188" s="38" t="s">
        <v>19034</v>
      </c>
      <c r="D7188" s="6" t="s">
        <v>7046</v>
      </c>
      <c r="E7188" s="3">
        <v>2</v>
      </c>
    </row>
    <row r="7189" spans="1:5" ht="18.75">
      <c r="A7189" s="38">
        <v>7187</v>
      </c>
      <c r="B7189" s="38"/>
      <c r="C7189" s="38" t="s">
        <v>19035</v>
      </c>
      <c r="D7189" s="6" t="s">
        <v>7047</v>
      </c>
      <c r="E7189" s="3">
        <v>2</v>
      </c>
    </row>
    <row r="7190" spans="1:5" ht="18.75">
      <c r="A7190" s="38">
        <v>7188</v>
      </c>
      <c r="B7190" s="38"/>
      <c r="C7190" s="38" t="s">
        <v>19036</v>
      </c>
      <c r="D7190" s="6" t="s">
        <v>7048</v>
      </c>
      <c r="E7190" s="3">
        <v>2</v>
      </c>
    </row>
    <row r="7191" spans="1:5" ht="18.75">
      <c r="A7191" s="38">
        <v>7189</v>
      </c>
      <c r="B7191" s="38"/>
      <c r="C7191" s="38" t="s">
        <v>19037</v>
      </c>
      <c r="D7191" s="6" t="s">
        <v>7049</v>
      </c>
      <c r="E7191" s="3">
        <v>2</v>
      </c>
    </row>
    <row r="7192" spans="1:5" ht="18.75">
      <c r="A7192" s="38">
        <v>7190</v>
      </c>
      <c r="B7192" s="38"/>
      <c r="C7192" s="38" t="s">
        <v>19038</v>
      </c>
      <c r="D7192" s="6" t="s">
        <v>7050</v>
      </c>
      <c r="E7192" s="3">
        <v>2</v>
      </c>
    </row>
    <row r="7193" spans="1:5" ht="18.75">
      <c r="A7193" s="38">
        <v>7191</v>
      </c>
      <c r="B7193" s="38"/>
      <c r="C7193" s="38" t="s">
        <v>19039</v>
      </c>
      <c r="D7193" s="6" t="s">
        <v>7051</v>
      </c>
      <c r="E7193" s="3">
        <v>2</v>
      </c>
    </row>
    <row r="7194" spans="1:5" ht="18.75">
      <c r="A7194" s="38">
        <v>7192</v>
      </c>
      <c r="B7194" s="38"/>
      <c r="C7194" s="38" t="s">
        <v>19040</v>
      </c>
      <c r="D7194" s="6" t="s">
        <v>7052</v>
      </c>
      <c r="E7194" s="3">
        <v>2</v>
      </c>
    </row>
    <row r="7195" spans="1:5" ht="18.75">
      <c r="A7195" s="38">
        <v>7193</v>
      </c>
      <c r="B7195" s="38"/>
      <c r="C7195" s="38" t="s">
        <v>19041</v>
      </c>
      <c r="D7195" s="6" t="s">
        <v>7053</v>
      </c>
      <c r="E7195" s="3">
        <v>2</v>
      </c>
    </row>
    <row r="7196" spans="1:5" ht="18.75">
      <c r="A7196" s="38">
        <v>7194</v>
      </c>
      <c r="B7196" s="38"/>
      <c r="C7196" s="38" t="s">
        <v>19042</v>
      </c>
      <c r="D7196" s="6" t="s">
        <v>7054</v>
      </c>
      <c r="E7196" s="3">
        <v>2</v>
      </c>
    </row>
    <row r="7197" spans="1:5" ht="18.75">
      <c r="A7197" s="38">
        <v>7195</v>
      </c>
      <c r="B7197" s="38"/>
      <c r="C7197" s="38" t="s">
        <v>19043</v>
      </c>
      <c r="D7197" s="6" t="s">
        <v>7055</v>
      </c>
      <c r="E7197" s="3">
        <v>2</v>
      </c>
    </row>
    <row r="7198" spans="1:5" ht="18.75">
      <c r="A7198" s="38">
        <v>7196</v>
      </c>
      <c r="B7198" s="38"/>
      <c r="C7198" s="38" t="s">
        <v>19044</v>
      </c>
      <c r="D7198" s="6" t="s">
        <v>7056</v>
      </c>
      <c r="E7198" s="3">
        <v>2</v>
      </c>
    </row>
    <row r="7199" spans="1:5" ht="18.75">
      <c r="A7199" s="38">
        <v>7197</v>
      </c>
      <c r="B7199" s="38"/>
      <c r="C7199" s="38" t="s">
        <v>19045</v>
      </c>
      <c r="D7199" s="6" t="s">
        <v>7057</v>
      </c>
      <c r="E7199" s="3">
        <v>2</v>
      </c>
    </row>
    <row r="7200" spans="1:5" ht="18.75">
      <c r="A7200" s="38">
        <v>7198</v>
      </c>
      <c r="B7200" s="38"/>
      <c r="C7200" s="38" t="s">
        <v>19046</v>
      </c>
      <c r="D7200" s="6" t="s">
        <v>7058</v>
      </c>
      <c r="E7200" s="3">
        <v>2</v>
      </c>
    </row>
    <row r="7201" spans="1:5" ht="18.75">
      <c r="A7201" s="38">
        <v>7199</v>
      </c>
      <c r="B7201" s="38"/>
      <c r="C7201" s="38" t="s">
        <v>19047</v>
      </c>
      <c r="D7201" s="6" t="s">
        <v>7059</v>
      </c>
      <c r="E7201" s="3">
        <v>2</v>
      </c>
    </row>
    <row r="7202" spans="1:5" ht="18.75">
      <c r="A7202" s="38">
        <v>7200</v>
      </c>
      <c r="B7202" s="38"/>
      <c r="C7202" s="38" t="s">
        <v>19048</v>
      </c>
      <c r="D7202" s="6" t="s">
        <v>7060</v>
      </c>
      <c r="E7202" s="3">
        <v>2</v>
      </c>
    </row>
    <row r="7203" spans="1:5" ht="18.75">
      <c r="A7203" s="38">
        <v>7201</v>
      </c>
      <c r="B7203" s="38"/>
      <c r="C7203" s="38" t="s">
        <v>19049</v>
      </c>
      <c r="D7203" s="6" t="s">
        <v>7061</v>
      </c>
      <c r="E7203" s="3">
        <v>2</v>
      </c>
    </row>
    <row r="7204" spans="1:5" ht="33">
      <c r="A7204" s="38">
        <v>7202</v>
      </c>
      <c r="B7204" s="38"/>
      <c r="C7204" s="38" t="s">
        <v>19050</v>
      </c>
      <c r="D7204" s="6" t="s">
        <v>7062</v>
      </c>
      <c r="E7204" s="3">
        <v>2</v>
      </c>
    </row>
    <row r="7205" spans="1:5" ht="49.5">
      <c r="A7205" s="38">
        <v>7203</v>
      </c>
      <c r="B7205" s="38"/>
      <c r="C7205" s="38" t="s">
        <v>19051</v>
      </c>
      <c r="D7205" s="6" t="s">
        <v>7063</v>
      </c>
      <c r="E7205" s="3">
        <v>4</v>
      </c>
    </row>
    <row r="7206" spans="1:5" ht="49.5">
      <c r="A7206" s="38">
        <v>7204</v>
      </c>
      <c r="B7206" s="38"/>
      <c r="C7206" s="38" t="s">
        <v>19052</v>
      </c>
      <c r="D7206" s="6" t="s">
        <v>7064</v>
      </c>
      <c r="E7206" s="3">
        <v>4</v>
      </c>
    </row>
    <row r="7207" spans="1:5" ht="49.5">
      <c r="A7207" s="38">
        <v>7205</v>
      </c>
      <c r="B7207" s="38"/>
      <c r="C7207" s="38" t="s">
        <v>19053</v>
      </c>
      <c r="D7207" s="6" t="s">
        <v>7065</v>
      </c>
      <c r="E7207" s="3">
        <v>4</v>
      </c>
    </row>
    <row r="7208" spans="1:5" ht="49.5">
      <c r="A7208" s="38">
        <v>7206</v>
      </c>
      <c r="B7208" s="38"/>
      <c r="C7208" s="38" t="s">
        <v>19054</v>
      </c>
      <c r="D7208" s="6" t="s">
        <v>7066</v>
      </c>
      <c r="E7208" s="3">
        <v>4</v>
      </c>
    </row>
    <row r="7209" spans="1:5" ht="49.5">
      <c r="A7209" s="38">
        <v>7207</v>
      </c>
      <c r="B7209" s="38"/>
      <c r="C7209" s="38" t="s">
        <v>19055</v>
      </c>
      <c r="D7209" s="6" t="s">
        <v>7067</v>
      </c>
      <c r="E7209" s="3">
        <v>4</v>
      </c>
    </row>
    <row r="7210" spans="1:5" ht="49.5">
      <c r="A7210" s="38">
        <v>7208</v>
      </c>
      <c r="B7210" s="38"/>
      <c r="C7210" s="38" t="s">
        <v>19056</v>
      </c>
      <c r="D7210" s="6" t="s">
        <v>7068</v>
      </c>
      <c r="E7210" s="3">
        <v>4</v>
      </c>
    </row>
    <row r="7211" spans="1:5" ht="49.5">
      <c r="A7211" s="38">
        <v>7209</v>
      </c>
      <c r="B7211" s="38"/>
      <c r="C7211" s="38" t="s">
        <v>19057</v>
      </c>
      <c r="D7211" s="6" t="s">
        <v>7069</v>
      </c>
      <c r="E7211" s="3">
        <v>4</v>
      </c>
    </row>
    <row r="7212" spans="1:5" ht="49.5">
      <c r="A7212" s="38">
        <v>7210</v>
      </c>
      <c r="B7212" s="38"/>
      <c r="C7212" s="38" t="s">
        <v>19058</v>
      </c>
      <c r="D7212" s="6" t="s">
        <v>7070</v>
      </c>
      <c r="E7212" s="3">
        <v>4</v>
      </c>
    </row>
    <row r="7213" spans="1:5" ht="49.5">
      <c r="A7213" s="38">
        <v>7211</v>
      </c>
      <c r="B7213" s="38"/>
      <c r="C7213" s="38" t="s">
        <v>19059</v>
      </c>
      <c r="D7213" s="6" t="s">
        <v>7071</v>
      </c>
      <c r="E7213" s="3">
        <v>4</v>
      </c>
    </row>
    <row r="7214" spans="1:5" ht="49.5">
      <c r="A7214" s="38">
        <v>7212</v>
      </c>
      <c r="B7214" s="38"/>
      <c r="C7214" s="38" t="s">
        <v>19060</v>
      </c>
      <c r="D7214" s="6" t="s">
        <v>7072</v>
      </c>
      <c r="E7214" s="3">
        <v>4</v>
      </c>
    </row>
    <row r="7215" spans="1:5" ht="49.5">
      <c r="A7215" s="38">
        <v>7213</v>
      </c>
      <c r="B7215" s="38"/>
      <c r="C7215" s="38" t="s">
        <v>19061</v>
      </c>
      <c r="D7215" s="6" t="s">
        <v>7073</v>
      </c>
      <c r="E7215" s="3">
        <v>4</v>
      </c>
    </row>
    <row r="7216" spans="1:5" ht="49.5">
      <c r="A7216" s="38">
        <v>7214</v>
      </c>
      <c r="B7216" s="38"/>
      <c r="C7216" s="38" t="s">
        <v>19062</v>
      </c>
      <c r="D7216" s="6" t="s">
        <v>7074</v>
      </c>
      <c r="E7216" s="3">
        <v>4</v>
      </c>
    </row>
    <row r="7217" spans="1:5" ht="49.5">
      <c r="A7217" s="38">
        <v>7215</v>
      </c>
      <c r="B7217" s="38"/>
      <c r="C7217" s="38" t="s">
        <v>19063</v>
      </c>
      <c r="D7217" s="6" t="s">
        <v>7075</v>
      </c>
      <c r="E7217" s="3">
        <v>4</v>
      </c>
    </row>
    <row r="7218" spans="1:5" ht="49.5">
      <c r="A7218" s="38">
        <v>7216</v>
      </c>
      <c r="B7218" s="38"/>
      <c r="C7218" s="38" t="s">
        <v>19064</v>
      </c>
      <c r="D7218" s="6" t="s">
        <v>7076</v>
      </c>
      <c r="E7218" s="3">
        <v>4</v>
      </c>
    </row>
    <row r="7219" spans="1:5" ht="18.75">
      <c r="A7219" s="38">
        <v>7217</v>
      </c>
      <c r="B7219" s="38"/>
      <c r="C7219" s="38" t="s">
        <v>19065</v>
      </c>
      <c r="D7219" s="6" t="s">
        <v>7077</v>
      </c>
      <c r="E7219" s="3">
        <v>2</v>
      </c>
    </row>
    <row r="7220" spans="1:5" ht="18.75">
      <c r="A7220" s="38">
        <v>7218</v>
      </c>
      <c r="B7220" s="38"/>
      <c r="C7220" s="38" t="s">
        <v>19066</v>
      </c>
      <c r="D7220" s="6" t="s">
        <v>7078</v>
      </c>
      <c r="E7220" s="3">
        <v>2</v>
      </c>
    </row>
    <row r="7221" spans="1:5" ht="18.75">
      <c r="A7221" s="38">
        <v>7219</v>
      </c>
      <c r="B7221" s="38"/>
      <c r="C7221" s="38" t="s">
        <v>19067</v>
      </c>
      <c r="D7221" s="6" t="s">
        <v>7079</v>
      </c>
      <c r="E7221" s="3">
        <v>2</v>
      </c>
    </row>
    <row r="7222" spans="1:5" ht="18.75">
      <c r="A7222" s="38">
        <v>7220</v>
      </c>
      <c r="B7222" s="38"/>
      <c r="C7222" s="38" t="s">
        <v>19068</v>
      </c>
      <c r="D7222" s="6" t="s">
        <v>7080</v>
      </c>
      <c r="E7222" s="3">
        <v>2</v>
      </c>
    </row>
    <row r="7223" spans="1:5" ht="18.75">
      <c r="A7223" s="38">
        <v>7221</v>
      </c>
      <c r="B7223" s="38"/>
      <c r="C7223" s="38" t="s">
        <v>19069</v>
      </c>
      <c r="D7223" s="6" t="s">
        <v>7081</v>
      </c>
      <c r="E7223" s="3">
        <v>2</v>
      </c>
    </row>
    <row r="7224" spans="1:5" ht="18.75">
      <c r="A7224" s="38">
        <v>7222</v>
      </c>
      <c r="B7224" s="38"/>
      <c r="C7224" s="38" t="s">
        <v>19070</v>
      </c>
      <c r="D7224" s="6" t="s">
        <v>7082</v>
      </c>
      <c r="E7224" s="3">
        <v>2</v>
      </c>
    </row>
    <row r="7225" spans="1:5" ht="18.75">
      <c r="A7225" s="38">
        <v>7223</v>
      </c>
      <c r="B7225" s="38"/>
      <c r="C7225" s="38" t="s">
        <v>19071</v>
      </c>
      <c r="D7225" s="6" t="s">
        <v>7083</v>
      </c>
      <c r="E7225" s="3">
        <v>2</v>
      </c>
    </row>
    <row r="7226" spans="1:5" ht="18.75">
      <c r="A7226" s="38">
        <v>7224</v>
      </c>
      <c r="B7226" s="38"/>
      <c r="C7226" s="38" t="s">
        <v>19072</v>
      </c>
      <c r="D7226" s="6" t="s">
        <v>7084</v>
      </c>
      <c r="E7226" s="3">
        <v>2</v>
      </c>
    </row>
    <row r="7227" spans="1:5" ht="49.5">
      <c r="A7227" s="38">
        <v>7225</v>
      </c>
      <c r="B7227" s="38"/>
      <c r="C7227" s="38" t="s">
        <v>19073</v>
      </c>
      <c r="D7227" s="6" t="s">
        <v>7085</v>
      </c>
      <c r="E7227" s="3">
        <v>4</v>
      </c>
    </row>
    <row r="7228" spans="1:5" ht="18.75">
      <c r="A7228" s="38">
        <v>7226</v>
      </c>
      <c r="B7228" s="38"/>
      <c r="C7228" s="38" t="s">
        <v>19074</v>
      </c>
      <c r="D7228" s="6" t="s">
        <v>7086</v>
      </c>
      <c r="E7228" s="3">
        <v>2</v>
      </c>
    </row>
    <row r="7229" spans="1:5" ht="49.5">
      <c r="A7229" s="38">
        <v>7227</v>
      </c>
      <c r="B7229" s="38"/>
      <c r="C7229" s="38" t="s">
        <v>19075</v>
      </c>
      <c r="D7229" s="6" t="s">
        <v>7087</v>
      </c>
      <c r="E7229" s="3">
        <v>2</v>
      </c>
    </row>
    <row r="7230" spans="1:5" ht="33">
      <c r="A7230" s="38">
        <v>7228</v>
      </c>
      <c r="B7230" s="38"/>
      <c r="C7230" s="38" t="s">
        <v>19076</v>
      </c>
      <c r="D7230" s="6" t="s">
        <v>7088</v>
      </c>
      <c r="E7230" s="3">
        <v>4</v>
      </c>
    </row>
    <row r="7231" spans="1:5" ht="33">
      <c r="A7231" s="38">
        <v>7229</v>
      </c>
      <c r="B7231" s="38"/>
      <c r="C7231" s="38" t="s">
        <v>19077</v>
      </c>
      <c r="D7231" s="6" t="s">
        <v>7089</v>
      </c>
      <c r="E7231" s="3">
        <v>2</v>
      </c>
    </row>
    <row r="7232" spans="1:5" ht="33">
      <c r="A7232" s="38">
        <v>7230</v>
      </c>
      <c r="B7232" s="38"/>
      <c r="C7232" s="38" t="s">
        <v>19078</v>
      </c>
      <c r="D7232" s="6" t="s">
        <v>7090</v>
      </c>
      <c r="E7232" s="3">
        <v>4</v>
      </c>
    </row>
    <row r="7233" spans="1:5" ht="33">
      <c r="A7233" s="38">
        <v>7231</v>
      </c>
      <c r="B7233" s="38"/>
      <c r="C7233" s="38" t="s">
        <v>19079</v>
      </c>
      <c r="D7233" s="6" t="s">
        <v>7091</v>
      </c>
      <c r="E7233" s="3">
        <v>4</v>
      </c>
    </row>
    <row r="7234" spans="1:5" ht="33">
      <c r="A7234" s="38">
        <v>7232</v>
      </c>
      <c r="B7234" s="38"/>
      <c r="C7234" s="38" t="s">
        <v>19080</v>
      </c>
      <c r="D7234" s="6" t="s">
        <v>7092</v>
      </c>
      <c r="E7234" s="3">
        <v>4</v>
      </c>
    </row>
    <row r="7235" spans="1:5" ht="33">
      <c r="A7235" s="38">
        <v>7233</v>
      </c>
      <c r="B7235" s="38"/>
      <c r="C7235" s="38" t="s">
        <v>19081</v>
      </c>
      <c r="D7235" s="6" t="s">
        <v>7093</v>
      </c>
      <c r="E7235" s="3">
        <v>2</v>
      </c>
    </row>
    <row r="7236" spans="1:5" ht="33">
      <c r="A7236" s="38">
        <v>7234</v>
      </c>
      <c r="B7236" s="38"/>
      <c r="C7236" s="38" t="s">
        <v>19082</v>
      </c>
      <c r="D7236" s="6" t="s">
        <v>7094</v>
      </c>
      <c r="E7236" s="3">
        <v>2</v>
      </c>
    </row>
    <row r="7237" spans="1:5" ht="33">
      <c r="A7237" s="38">
        <v>7235</v>
      </c>
      <c r="B7237" s="38"/>
      <c r="C7237" s="38" t="s">
        <v>19083</v>
      </c>
      <c r="D7237" s="6" t="s">
        <v>7095</v>
      </c>
      <c r="E7237" s="3">
        <v>2</v>
      </c>
    </row>
    <row r="7238" spans="1:5" ht="33">
      <c r="A7238" s="38">
        <v>7236</v>
      </c>
      <c r="B7238" s="38"/>
      <c r="C7238" s="38" t="s">
        <v>19084</v>
      </c>
      <c r="D7238" s="6" t="s">
        <v>7096</v>
      </c>
      <c r="E7238" s="3">
        <v>2</v>
      </c>
    </row>
    <row r="7239" spans="1:5" ht="33">
      <c r="A7239" s="38">
        <v>7237</v>
      </c>
      <c r="B7239" s="38"/>
      <c r="C7239" s="38" t="s">
        <v>19085</v>
      </c>
      <c r="D7239" s="6" t="s">
        <v>7097</v>
      </c>
      <c r="E7239" s="3">
        <v>2</v>
      </c>
    </row>
    <row r="7240" spans="1:5" ht="33">
      <c r="A7240" s="38">
        <v>7238</v>
      </c>
      <c r="B7240" s="38"/>
      <c r="C7240" s="38" t="s">
        <v>19086</v>
      </c>
      <c r="D7240" s="6" t="s">
        <v>7098</v>
      </c>
      <c r="E7240" s="3">
        <v>2</v>
      </c>
    </row>
    <row r="7241" spans="1:5" ht="33">
      <c r="A7241" s="38">
        <v>7239</v>
      </c>
      <c r="B7241" s="38"/>
      <c r="C7241" s="38" t="s">
        <v>19087</v>
      </c>
      <c r="D7241" s="6" t="s">
        <v>7099</v>
      </c>
      <c r="E7241" s="3">
        <v>2</v>
      </c>
    </row>
    <row r="7242" spans="1:5" ht="33">
      <c r="A7242" s="38">
        <v>7240</v>
      </c>
      <c r="B7242" s="38"/>
      <c r="C7242" s="38" t="s">
        <v>19088</v>
      </c>
      <c r="D7242" s="6" t="s">
        <v>7100</v>
      </c>
      <c r="E7242" s="3">
        <v>2</v>
      </c>
    </row>
    <row r="7243" spans="1:5" ht="33">
      <c r="A7243" s="38">
        <v>7241</v>
      </c>
      <c r="B7243" s="38"/>
      <c r="C7243" s="38" t="s">
        <v>19089</v>
      </c>
      <c r="D7243" s="6" t="s">
        <v>7101</v>
      </c>
      <c r="E7243" s="3">
        <v>2</v>
      </c>
    </row>
    <row r="7244" spans="1:5" ht="33">
      <c r="A7244" s="38">
        <v>7242</v>
      </c>
      <c r="B7244" s="38"/>
      <c r="C7244" s="38" t="s">
        <v>19090</v>
      </c>
      <c r="D7244" s="6" t="s">
        <v>7102</v>
      </c>
      <c r="E7244" s="3">
        <v>2</v>
      </c>
    </row>
    <row r="7245" spans="1:5" ht="33">
      <c r="A7245" s="38">
        <v>7243</v>
      </c>
      <c r="B7245" s="38"/>
      <c r="C7245" s="38" t="s">
        <v>19091</v>
      </c>
      <c r="D7245" s="6" t="s">
        <v>7103</v>
      </c>
      <c r="E7245" s="3">
        <v>2</v>
      </c>
    </row>
    <row r="7246" spans="1:5" ht="33">
      <c r="A7246" s="38">
        <v>7244</v>
      </c>
      <c r="B7246" s="38"/>
      <c r="C7246" s="38" t="s">
        <v>19092</v>
      </c>
      <c r="D7246" s="6" t="s">
        <v>7104</v>
      </c>
      <c r="E7246" s="3">
        <v>2</v>
      </c>
    </row>
    <row r="7247" spans="1:5" ht="49.5">
      <c r="A7247" s="38">
        <v>7245</v>
      </c>
      <c r="B7247" s="38"/>
      <c r="C7247" s="38" t="s">
        <v>19093</v>
      </c>
      <c r="D7247" s="6" t="s">
        <v>7105</v>
      </c>
      <c r="E7247" s="3">
        <v>2</v>
      </c>
    </row>
    <row r="7248" spans="1:5" ht="49.5">
      <c r="A7248" s="38">
        <v>7246</v>
      </c>
      <c r="B7248" s="38"/>
      <c r="C7248" s="38" t="s">
        <v>19094</v>
      </c>
      <c r="D7248" s="6" t="s">
        <v>7106</v>
      </c>
      <c r="E7248" s="3">
        <v>2</v>
      </c>
    </row>
    <row r="7249" spans="1:5" ht="33">
      <c r="A7249" s="38">
        <v>7247</v>
      </c>
      <c r="B7249" s="38"/>
      <c r="C7249" s="38" t="s">
        <v>19095</v>
      </c>
      <c r="D7249" s="6" t="s">
        <v>7107</v>
      </c>
      <c r="E7249" s="3">
        <v>2</v>
      </c>
    </row>
    <row r="7250" spans="1:5" ht="33">
      <c r="A7250" s="38">
        <v>7248</v>
      </c>
      <c r="B7250" s="38"/>
      <c r="C7250" s="38" t="s">
        <v>19096</v>
      </c>
      <c r="D7250" s="6" t="s">
        <v>7108</v>
      </c>
      <c r="E7250" s="3">
        <v>2</v>
      </c>
    </row>
    <row r="7251" spans="1:5" ht="18.75">
      <c r="A7251" s="38">
        <v>7249</v>
      </c>
      <c r="B7251" s="38"/>
      <c r="C7251" s="38" t="s">
        <v>19097</v>
      </c>
      <c r="D7251" s="6" t="s">
        <v>7109</v>
      </c>
      <c r="E7251" s="3">
        <v>2</v>
      </c>
    </row>
    <row r="7252" spans="1:5" ht="33">
      <c r="A7252" s="38">
        <v>7250</v>
      </c>
      <c r="B7252" s="38"/>
      <c r="C7252" s="38" t="s">
        <v>19098</v>
      </c>
      <c r="D7252" s="6" t="s">
        <v>7110</v>
      </c>
      <c r="E7252" s="3">
        <v>2</v>
      </c>
    </row>
    <row r="7253" spans="1:5" ht="33">
      <c r="A7253" s="38">
        <v>7251</v>
      </c>
      <c r="B7253" s="38"/>
      <c r="C7253" s="38" t="s">
        <v>19099</v>
      </c>
      <c r="D7253" s="6" t="s">
        <v>7111</v>
      </c>
      <c r="E7253" s="3">
        <v>2</v>
      </c>
    </row>
    <row r="7254" spans="1:5" ht="33">
      <c r="A7254" s="38">
        <v>7252</v>
      </c>
      <c r="B7254" s="38"/>
      <c r="C7254" s="38" t="s">
        <v>19100</v>
      </c>
      <c r="D7254" s="6" t="s">
        <v>7112</v>
      </c>
      <c r="E7254" s="3">
        <v>2</v>
      </c>
    </row>
    <row r="7255" spans="1:5" ht="49.5">
      <c r="A7255" s="38">
        <v>7253</v>
      </c>
      <c r="B7255" s="38"/>
      <c r="C7255" s="38" t="s">
        <v>19101</v>
      </c>
      <c r="D7255" s="6" t="s">
        <v>7113</v>
      </c>
      <c r="E7255" s="3">
        <v>2</v>
      </c>
    </row>
    <row r="7256" spans="1:5" ht="33">
      <c r="A7256" s="38">
        <v>7254</v>
      </c>
      <c r="B7256" s="38"/>
      <c r="C7256" s="38" t="s">
        <v>19102</v>
      </c>
      <c r="D7256" s="6" t="s">
        <v>7114</v>
      </c>
      <c r="E7256" s="3">
        <v>2</v>
      </c>
    </row>
    <row r="7257" spans="1:5" ht="33">
      <c r="A7257" s="38">
        <v>7255</v>
      </c>
      <c r="B7257" s="38"/>
      <c r="C7257" s="38" t="s">
        <v>19103</v>
      </c>
      <c r="D7257" s="6" t="s">
        <v>7115</v>
      </c>
      <c r="E7257" s="3">
        <v>2</v>
      </c>
    </row>
    <row r="7258" spans="1:5" ht="33">
      <c r="A7258" s="38">
        <v>7256</v>
      </c>
      <c r="B7258" s="38"/>
      <c r="C7258" s="38" t="s">
        <v>19104</v>
      </c>
      <c r="D7258" s="6" t="s">
        <v>7116</v>
      </c>
      <c r="E7258" s="3">
        <v>2</v>
      </c>
    </row>
    <row r="7259" spans="1:5" ht="33">
      <c r="A7259" s="38">
        <v>7257</v>
      </c>
      <c r="B7259" s="38"/>
      <c r="C7259" s="38" t="s">
        <v>19105</v>
      </c>
      <c r="D7259" s="6" t="s">
        <v>7117</v>
      </c>
      <c r="E7259" s="3">
        <v>2</v>
      </c>
    </row>
    <row r="7260" spans="1:5" ht="18.75">
      <c r="A7260" s="38">
        <v>7258</v>
      </c>
      <c r="B7260" s="38"/>
      <c r="C7260" s="38" t="s">
        <v>19106</v>
      </c>
      <c r="D7260" s="6" t="s">
        <v>7118</v>
      </c>
      <c r="E7260" s="3">
        <v>2</v>
      </c>
    </row>
    <row r="7261" spans="1:5" ht="49.5">
      <c r="A7261" s="38">
        <v>7259</v>
      </c>
      <c r="B7261" s="38"/>
      <c r="C7261" s="38" t="s">
        <v>19107</v>
      </c>
      <c r="D7261" s="6" t="s">
        <v>7119</v>
      </c>
      <c r="E7261" s="3">
        <v>2</v>
      </c>
    </row>
    <row r="7262" spans="1:5" ht="33">
      <c r="A7262" s="38">
        <v>7260</v>
      </c>
      <c r="B7262" s="38"/>
      <c r="C7262" s="38" t="s">
        <v>19108</v>
      </c>
      <c r="D7262" s="6" t="s">
        <v>7120</v>
      </c>
      <c r="E7262" s="3">
        <v>2</v>
      </c>
    </row>
    <row r="7263" spans="1:5" ht="49.5">
      <c r="A7263" s="38">
        <v>7261</v>
      </c>
      <c r="B7263" s="38"/>
      <c r="C7263" s="38" t="s">
        <v>19109</v>
      </c>
      <c r="D7263" s="6" t="s">
        <v>7121</v>
      </c>
      <c r="E7263" s="3">
        <v>2</v>
      </c>
    </row>
    <row r="7264" spans="1:5" ht="33">
      <c r="A7264" s="38">
        <v>7262</v>
      </c>
      <c r="B7264" s="38"/>
      <c r="C7264" s="38" t="s">
        <v>19110</v>
      </c>
      <c r="D7264" s="6" t="s">
        <v>7122</v>
      </c>
      <c r="E7264" s="3">
        <v>2</v>
      </c>
    </row>
    <row r="7265" spans="1:5" ht="33">
      <c r="A7265" s="38">
        <v>7263</v>
      </c>
      <c r="B7265" s="38"/>
      <c r="C7265" s="38" t="s">
        <v>19111</v>
      </c>
      <c r="D7265" s="6" t="s">
        <v>7123</v>
      </c>
      <c r="E7265" s="3">
        <v>2</v>
      </c>
    </row>
    <row r="7266" spans="1:5" ht="33">
      <c r="A7266" s="38">
        <v>7264</v>
      </c>
      <c r="B7266" s="38"/>
      <c r="C7266" s="38" t="s">
        <v>19112</v>
      </c>
      <c r="D7266" s="6" t="s">
        <v>7124</v>
      </c>
      <c r="E7266" s="3">
        <v>2</v>
      </c>
    </row>
    <row r="7267" spans="1:5" ht="33">
      <c r="A7267" s="38">
        <v>7265</v>
      </c>
      <c r="B7267" s="38"/>
      <c r="C7267" s="38" t="s">
        <v>19113</v>
      </c>
      <c r="D7267" s="6" t="s">
        <v>7125</v>
      </c>
      <c r="E7267" s="3">
        <v>2</v>
      </c>
    </row>
    <row r="7268" spans="1:5" ht="49.5">
      <c r="A7268" s="38">
        <v>7266</v>
      </c>
      <c r="B7268" s="38"/>
      <c r="C7268" s="38" t="s">
        <v>19114</v>
      </c>
      <c r="D7268" s="6" t="s">
        <v>7126</v>
      </c>
      <c r="E7268" s="3">
        <v>2</v>
      </c>
    </row>
    <row r="7269" spans="1:5" ht="18.75">
      <c r="A7269" s="38">
        <v>7267</v>
      </c>
      <c r="B7269" s="38"/>
      <c r="C7269" s="38" t="s">
        <v>19115</v>
      </c>
      <c r="D7269" s="6" t="s">
        <v>7127</v>
      </c>
      <c r="E7269" s="3">
        <v>2</v>
      </c>
    </row>
    <row r="7270" spans="1:5" ht="33">
      <c r="A7270" s="38">
        <v>7268</v>
      </c>
      <c r="B7270" s="38"/>
      <c r="C7270" s="38" t="s">
        <v>19116</v>
      </c>
      <c r="D7270" s="6" t="s">
        <v>7128</v>
      </c>
      <c r="E7270" s="3">
        <v>2</v>
      </c>
    </row>
    <row r="7271" spans="1:5" ht="18.75">
      <c r="A7271" s="38">
        <v>7269</v>
      </c>
      <c r="B7271" s="38"/>
      <c r="C7271" s="38" t="s">
        <v>19117</v>
      </c>
      <c r="D7271" s="6" t="s">
        <v>7129</v>
      </c>
      <c r="E7271" s="3">
        <v>2</v>
      </c>
    </row>
    <row r="7272" spans="1:5" ht="33">
      <c r="A7272" s="38">
        <v>7270</v>
      </c>
      <c r="B7272" s="38"/>
      <c r="C7272" s="38" t="s">
        <v>19118</v>
      </c>
      <c r="D7272" s="6" t="s">
        <v>7130</v>
      </c>
      <c r="E7272" s="3">
        <v>2</v>
      </c>
    </row>
    <row r="7273" spans="1:5" ht="33">
      <c r="A7273" s="38">
        <v>7271</v>
      </c>
      <c r="B7273" s="38"/>
      <c r="C7273" s="38" t="s">
        <v>19119</v>
      </c>
      <c r="D7273" s="6" t="s">
        <v>7131</v>
      </c>
      <c r="E7273" s="3">
        <v>2</v>
      </c>
    </row>
    <row r="7274" spans="1:5" ht="33">
      <c r="A7274" s="38">
        <v>7272</v>
      </c>
      <c r="B7274" s="38"/>
      <c r="C7274" s="38" t="s">
        <v>19120</v>
      </c>
      <c r="D7274" s="6" t="s">
        <v>7132</v>
      </c>
      <c r="E7274" s="3">
        <v>2</v>
      </c>
    </row>
    <row r="7275" spans="1:5" ht="33">
      <c r="A7275" s="38">
        <v>7273</v>
      </c>
      <c r="B7275" s="38"/>
      <c r="C7275" s="38" t="s">
        <v>19121</v>
      </c>
      <c r="D7275" s="6" t="s">
        <v>7133</v>
      </c>
      <c r="E7275" s="3">
        <v>2</v>
      </c>
    </row>
    <row r="7276" spans="1:5" ht="33">
      <c r="A7276" s="38">
        <v>7274</v>
      </c>
      <c r="B7276" s="38"/>
      <c r="C7276" s="38" t="s">
        <v>19122</v>
      </c>
      <c r="D7276" s="6" t="s">
        <v>7134</v>
      </c>
      <c r="E7276" s="3">
        <v>2</v>
      </c>
    </row>
    <row r="7277" spans="1:5" ht="33">
      <c r="A7277" s="38">
        <v>7275</v>
      </c>
      <c r="B7277" s="38"/>
      <c r="C7277" s="38" t="s">
        <v>19123</v>
      </c>
      <c r="D7277" s="6" t="s">
        <v>7135</v>
      </c>
      <c r="E7277" s="3">
        <v>2</v>
      </c>
    </row>
    <row r="7278" spans="1:5" ht="33">
      <c r="A7278" s="38">
        <v>7276</v>
      </c>
      <c r="B7278" s="38"/>
      <c r="C7278" s="38" t="s">
        <v>19124</v>
      </c>
      <c r="D7278" s="6" t="s">
        <v>7136</v>
      </c>
      <c r="E7278" s="3">
        <v>2</v>
      </c>
    </row>
    <row r="7279" spans="1:5" ht="33">
      <c r="A7279" s="38">
        <v>7277</v>
      </c>
      <c r="B7279" s="38"/>
      <c r="C7279" s="38" t="s">
        <v>19125</v>
      </c>
      <c r="D7279" s="6" t="s">
        <v>7137</v>
      </c>
      <c r="E7279" s="3">
        <v>2</v>
      </c>
    </row>
    <row r="7280" spans="1:5" ht="33">
      <c r="A7280" s="38">
        <v>7278</v>
      </c>
      <c r="B7280" s="38"/>
      <c r="C7280" s="38" t="s">
        <v>19126</v>
      </c>
      <c r="D7280" s="6" t="s">
        <v>7138</v>
      </c>
      <c r="E7280" s="3">
        <v>2</v>
      </c>
    </row>
    <row r="7281" spans="1:5" ht="33">
      <c r="A7281" s="38">
        <v>7279</v>
      </c>
      <c r="B7281" s="38"/>
      <c r="C7281" s="38" t="s">
        <v>19127</v>
      </c>
      <c r="D7281" s="6" t="s">
        <v>7139</v>
      </c>
      <c r="E7281" s="3">
        <v>2</v>
      </c>
    </row>
    <row r="7282" spans="1:5" ht="33">
      <c r="A7282" s="38">
        <v>7280</v>
      </c>
      <c r="B7282" s="38"/>
      <c r="C7282" s="38" t="s">
        <v>19128</v>
      </c>
      <c r="D7282" s="6" t="s">
        <v>7140</v>
      </c>
      <c r="E7282" s="3">
        <v>2</v>
      </c>
    </row>
    <row r="7283" spans="1:5" ht="33">
      <c r="A7283" s="38">
        <v>7281</v>
      </c>
      <c r="B7283" s="38"/>
      <c r="C7283" s="38" t="s">
        <v>19129</v>
      </c>
      <c r="D7283" s="6" t="s">
        <v>7141</v>
      </c>
      <c r="E7283" s="3">
        <v>2</v>
      </c>
    </row>
    <row r="7284" spans="1:5" ht="33">
      <c r="A7284" s="38">
        <v>7282</v>
      </c>
      <c r="B7284" s="38"/>
      <c r="C7284" s="38" t="s">
        <v>19130</v>
      </c>
      <c r="D7284" s="6" t="s">
        <v>7142</v>
      </c>
      <c r="E7284" s="3">
        <v>2</v>
      </c>
    </row>
    <row r="7285" spans="1:5" ht="33">
      <c r="A7285" s="38">
        <v>7283</v>
      </c>
      <c r="B7285" s="38"/>
      <c r="C7285" s="38" t="s">
        <v>19131</v>
      </c>
      <c r="D7285" s="6" t="s">
        <v>7143</v>
      </c>
      <c r="E7285" s="3">
        <v>2</v>
      </c>
    </row>
    <row r="7286" spans="1:5" ht="33">
      <c r="A7286" s="38">
        <v>7284</v>
      </c>
      <c r="B7286" s="38"/>
      <c r="C7286" s="38" t="s">
        <v>19132</v>
      </c>
      <c r="D7286" s="6" t="s">
        <v>7144</v>
      </c>
      <c r="E7286" s="3">
        <v>2</v>
      </c>
    </row>
    <row r="7287" spans="1:5" ht="33">
      <c r="A7287" s="38">
        <v>7285</v>
      </c>
      <c r="B7287" s="38"/>
      <c r="C7287" s="38" t="s">
        <v>19133</v>
      </c>
      <c r="D7287" s="6" t="s">
        <v>7145</v>
      </c>
      <c r="E7287" s="3">
        <v>2</v>
      </c>
    </row>
    <row r="7288" spans="1:5" ht="49.5">
      <c r="A7288" s="38">
        <v>7286</v>
      </c>
      <c r="B7288" s="38"/>
      <c r="C7288" s="38" t="s">
        <v>19134</v>
      </c>
      <c r="D7288" s="6" t="s">
        <v>7146</v>
      </c>
      <c r="E7288" s="3">
        <v>2</v>
      </c>
    </row>
    <row r="7289" spans="1:5" ht="33">
      <c r="A7289" s="38">
        <v>7287</v>
      </c>
      <c r="B7289" s="38"/>
      <c r="C7289" s="38" t="s">
        <v>19135</v>
      </c>
      <c r="D7289" s="6" t="s">
        <v>7147</v>
      </c>
      <c r="E7289" s="3">
        <v>2</v>
      </c>
    </row>
    <row r="7290" spans="1:5" ht="33">
      <c r="A7290" s="38">
        <v>7288</v>
      </c>
      <c r="B7290" s="38"/>
      <c r="C7290" s="38" t="s">
        <v>19136</v>
      </c>
      <c r="D7290" s="6" t="s">
        <v>7148</v>
      </c>
      <c r="E7290" s="3">
        <v>2</v>
      </c>
    </row>
    <row r="7291" spans="1:5" ht="33">
      <c r="A7291" s="38">
        <v>7289</v>
      </c>
      <c r="B7291" s="38"/>
      <c r="C7291" s="38" t="s">
        <v>19137</v>
      </c>
      <c r="D7291" s="6" t="s">
        <v>7149</v>
      </c>
      <c r="E7291" s="3">
        <v>2</v>
      </c>
    </row>
    <row r="7292" spans="1:5" ht="33">
      <c r="A7292" s="38">
        <v>7290</v>
      </c>
      <c r="B7292" s="38"/>
      <c r="C7292" s="38" t="s">
        <v>19138</v>
      </c>
      <c r="D7292" s="6" t="s">
        <v>7150</v>
      </c>
      <c r="E7292" s="3">
        <v>2</v>
      </c>
    </row>
    <row r="7293" spans="1:5" ht="33">
      <c r="A7293" s="38">
        <v>7291</v>
      </c>
      <c r="B7293" s="38"/>
      <c r="C7293" s="38" t="s">
        <v>19139</v>
      </c>
      <c r="D7293" s="6" t="s">
        <v>7151</v>
      </c>
      <c r="E7293" s="3">
        <v>2</v>
      </c>
    </row>
    <row r="7294" spans="1:5" ht="33">
      <c r="A7294" s="38">
        <v>7292</v>
      </c>
      <c r="B7294" s="38"/>
      <c r="C7294" s="38" t="s">
        <v>19140</v>
      </c>
      <c r="D7294" s="6" t="s">
        <v>7152</v>
      </c>
      <c r="E7294" s="3">
        <v>2</v>
      </c>
    </row>
    <row r="7295" spans="1:5" ht="33">
      <c r="A7295" s="38">
        <v>7293</v>
      </c>
      <c r="B7295" s="38"/>
      <c r="C7295" s="38" t="s">
        <v>19141</v>
      </c>
      <c r="D7295" s="6" t="s">
        <v>7153</v>
      </c>
      <c r="E7295" s="3">
        <v>2</v>
      </c>
    </row>
    <row r="7296" spans="1:5" ht="33">
      <c r="A7296" s="38">
        <v>7294</v>
      </c>
      <c r="B7296" s="38"/>
      <c r="C7296" s="38" t="s">
        <v>19142</v>
      </c>
      <c r="D7296" s="6" t="s">
        <v>7154</v>
      </c>
      <c r="E7296" s="3">
        <v>2</v>
      </c>
    </row>
    <row r="7297" spans="1:5" ht="33">
      <c r="A7297" s="38">
        <v>7295</v>
      </c>
      <c r="B7297" s="38"/>
      <c r="C7297" s="38" t="s">
        <v>19143</v>
      </c>
      <c r="D7297" s="6" t="s">
        <v>7155</v>
      </c>
      <c r="E7297" s="3">
        <v>2</v>
      </c>
    </row>
    <row r="7298" spans="1:5" ht="33">
      <c r="A7298" s="38">
        <v>7296</v>
      </c>
      <c r="B7298" s="38"/>
      <c r="C7298" s="38" t="s">
        <v>19144</v>
      </c>
      <c r="D7298" s="6" t="s">
        <v>7156</v>
      </c>
      <c r="E7298" s="3">
        <v>2</v>
      </c>
    </row>
    <row r="7299" spans="1:5" ht="49.5">
      <c r="A7299" s="38">
        <v>7297</v>
      </c>
      <c r="B7299" s="38"/>
      <c r="C7299" s="38" t="s">
        <v>19145</v>
      </c>
      <c r="D7299" s="6" t="s">
        <v>7157</v>
      </c>
      <c r="E7299" s="3">
        <v>2</v>
      </c>
    </row>
    <row r="7300" spans="1:5" ht="33">
      <c r="A7300" s="38">
        <v>7298</v>
      </c>
      <c r="B7300" s="38"/>
      <c r="C7300" s="38" t="s">
        <v>19146</v>
      </c>
      <c r="D7300" s="6" t="s">
        <v>7158</v>
      </c>
      <c r="E7300" s="3">
        <v>2</v>
      </c>
    </row>
    <row r="7301" spans="1:5" ht="49.5">
      <c r="A7301" s="38">
        <v>7299</v>
      </c>
      <c r="B7301" s="38"/>
      <c r="C7301" s="38" t="s">
        <v>19147</v>
      </c>
      <c r="D7301" s="6" t="s">
        <v>7159</v>
      </c>
      <c r="E7301" s="3">
        <v>2</v>
      </c>
    </row>
    <row r="7302" spans="1:5" ht="33">
      <c r="A7302" s="38">
        <v>7300</v>
      </c>
      <c r="B7302" s="38"/>
      <c r="C7302" s="38" t="s">
        <v>19148</v>
      </c>
      <c r="D7302" s="6" t="s">
        <v>7160</v>
      </c>
      <c r="E7302" s="3">
        <v>2</v>
      </c>
    </row>
    <row r="7303" spans="1:5" ht="33">
      <c r="A7303" s="38">
        <v>7301</v>
      </c>
      <c r="B7303" s="38"/>
      <c r="C7303" s="38" t="s">
        <v>19149</v>
      </c>
      <c r="D7303" s="6" t="s">
        <v>7161</v>
      </c>
      <c r="E7303" s="3">
        <v>2</v>
      </c>
    </row>
    <row r="7304" spans="1:5" ht="49.5">
      <c r="A7304" s="38">
        <v>7302</v>
      </c>
      <c r="B7304" s="38"/>
      <c r="C7304" s="38" t="s">
        <v>19150</v>
      </c>
      <c r="D7304" s="6" t="s">
        <v>7162</v>
      </c>
      <c r="E7304" s="3">
        <v>2</v>
      </c>
    </row>
    <row r="7305" spans="1:5" ht="33">
      <c r="A7305" s="38">
        <v>7303</v>
      </c>
      <c r="B7305" s="38"/>
      <c r="C7305" s="38" t="s">
        <v>19151</v>
      </c>
      <c r="D7305" s="6" t="s">
        <v>7163</v>
      </c>
      <c r="E7305" s="3">
        <v>2</v>
      </c>
    </row>
    <row r="7306" spans="1:5" ht="33">
      <c r="A7306" s="38">
        <v>7304</v>
      </c>
      <c r="B7306" s="38"/>
      <c r="C7306" s="38" t="s">
        <v>19152</v>
      </c>
      <c r="D7306" s="6" t="s">
        <v>7164</v>
      </c>
      <c r="E7306" s="3">
        <v>2</v>
      </c>
    </row>
    <row r="7307" spans="1:5" ht="33">
      <c r="A7307" s="38">
        <v>7305</v>
      </c>
      <c r="B7307" s="38"/>
      <c r="C7307" s="38" t="s">
        <v>19153</v>
      </c>
      <c r="D7307" s="6" t="s">
        <v>7165</v>
      </c>
      <c r="E7307" s="3">
        <v>2</v>
      </c>
    </row>
    <row r="7308" spans="1:5" ht="18.75">
      <c r="A7308" s="38">
        <v>7306</v>
      </c>
      <c r="B7308" s="38"/>
      <c r="C7308" s="38" t="s">
        <v>19154</v>
      </c>
      <c r="D7308" s="6" t="s">
        <v>7166</v>
      </c>
      <c r="E7308" s="3">
        <v>4</v>
      </c>
    </row>
    <row r="7309" spans="1:5" ht="33">
      <c r="A7309" s="38">
        <v>7307</v>
      </c>
      <c r="B7309" s="38"/>
      <c r="C7309" s="38" t="s">
        <v>19155</v>
      </c>
      <c r="D7309" s="6" t="s">
        <v>7167</v>
      </c>
      <c r="E7309" s="3">
        <v>4</v>
      </c>
    </row>
    <row r="7310" spans="1:5" ht="18.75">
      <c r="A7310" s="38">
        <v>7308</v>
      </c>
      <c r="B7310" s="38"/>
      <c r="C7310" s="38" t="s">
        <v>19156</v>
      </c>
      <c r="D7310" s="6" t="s">
        <v>7168</v>
      </c>
      <c r="E7310" s="3">
        <v>2</v>
      </c>
    </row>
    <row r="7311" spans="1:5" ht="33">
      <c r="A7311" s="38">
        <v>7309</v>
      </c>
      <c r="B7311" s="38"/>
      <c r="C7311" s="38" t="s">
        <v>19157</v>
      </c>
      <c r="D7311" s="6" t="s">
        <v>7169</v>
      </c>
      <c r="E7311" s="3">
        <v>4</v>
      </c>
    </row>
    <row r="7312" spans="1:5" ht="18.75">
      <c r="A7312" s="38">
        <v>7310</v>
      </c>
      <c r="B7312" s="38"/>
      <c r="C7312" s="38" t="s">
        <v>19158</v>
      </c>
      <c r="D7312" s="6" t="s">
        <v>7170</v>
      </c>
      <c r="E7312" s="3">
        <v>4</v>
      </c>
    </row>
    <row r="7313" spans="1:5" ht="18.75">
      <c r="A7313" s="38">
        <v>7311</v>
      </c>
      <c r="B7313" s="38"/>
      <c r="C7313" s="38" t="s">
        <v>19159</v>
      </c>
      <c r="D7313" s="6" t="s">
        <v>7171</v>
      </c>
      <c r="E7313" s="3">
        <v>4</v>
      </c>
    </row>
    <row r="7314" spans="1:5" ht="33">
      <c r="A7314" s="38">
        <v>7312</v>
      </c>
      <c r="B7314" s="38"/>
      <c r="C7314" s="38" t="s">
        <v>19160</v>
      </c>
      <c r="D7314" s="6" t="s">
        <v>7172</v>
      </c>
      <c r="E7314" s="3">
        <v>4</v>
      </c>
    </row>
    <row r="7315" spans="1:5" ht="33">
      <c r="A7315" s="38">
        <v>7313</v>
      </c>
      <c r="B7315" s="38"/>
      <c r="C7315" s="38" t="s">
        <v>19161</v>
      </c>
      <c r="D7315" s="6" t="s">
        <v>7173</v>
      </c>
      <c r="E7315" s="3">
        <v>4</v>
      </c>
    </row>
    <row r="7316" spans="1:5" ht="33">
      <c r="A7316" s="38">
        <v>7314</v>
      </c>
      <c r="B7316" s="38"/>
      <c r="C7316" s="38" t="s">
        <v>19162</v>
      </c>
      <c r="D7316" s="6" t="s">
        <v>7174</v>
      </c>
      <c r="E7316" s="3">
        <v>0</v>
      </c>
    </row>
    <row r="7317" spans="1:5" ht="18.75">
      <c r="A7317" s="38">
        <v>7315</v>
      </c>
      <c r="B7317" s="38"/>
      <c r="C7317" s="38" t="s">
        <v>19163</v>
      </c>
      <c r="D7317" s="6" t="s">
        <v>7175</v>
      </c>
      <c r="E7317" s="3">
        <v>4</v>
      </c>
    </row>
    <row r="7318" spans="1:5" ht="33">
      <c r="A7318" s="38">
        <v>7316</v>
      </c>
      <c r="B7318" s="38"/>
      <c r="C7318" s="38" t="s">
        <v>19164</v>
      </c>
      <c r="D7318" s="6" t="s">
        <v>7176</v>
      </c>
      <c r="E7318" s="3">
        <v>4</v>
      </c>
    </row>
    <row r="7319" spans="1:5" ht="18.75">
      <c r="A7319" s="38">
        <v>7317</v>
      </c>
      <c r="B7319" s="38"/>
      <c r="C7319" s="38" t="s">
        <v>19165</v>
      </c>
      <c r="D7319" s="6" t="s">
        <v>7177</v>
      </c>
      <c r="E7319" s="3">
        <v>4</v>
      </c>
    </row>
    <row r="7320" spans="1:5" ht="33">
      <c r="A7320" s="38">
        <v>7318</v>
      </c>
      <c r="B7320" s="38"/>
      <c r="C7320" s="38" t="s">
        <v>19166</v>
      </c>
      <c r="D7320" s="6" t="s">
        <v>7178</v>
      </c>
      <c r="E7320" s="3">
        <v>4</v>
      </c>
    </row>
    <row r="7321" spans="1:5" ht="18.75">
      <c r="A7321" s="38">
        <v>7319</v>
      </c>
      <c r="B7321" s="38"/>
      <c r="C7321" s="38" t="s">
        <v>19167</v>
      </c>
      <c r="D7321" s="6" t="s">
        <v>7179</v>
      </c>
      <c r="E7321" s="3">
        <v>0</v>
      </c>
    </row>
    <row r="7322" spans="1:5" ht="33">
      <c r="A7322" s="38">
        <v>7320</v>
      </c>
      <c r="B7322" s="38"/>
      <c r="C7322" s="38" t="s">
        <v>19168</v>
      </c>
      <c r="D7322" s="6" t="s">
        <v>7180</v>
      </c>
      <c r="E7322" s="3">
        <v>4</v>
      </c>
    </row>
    <row r="7323" spans="1:5" ht="33">
      <c r="A7323" s="38">
        <v>7321</v>
      </c>
      <c r="B7323" s="38"/>
      <c r="C7323" s="38" t="s">
        <v>19169</v>
      </c>
      <c r="D7323" s="6" t="s">
        <v>7181</v>
      </c>
      <c r="E7323" s="3">
        <v>4</v>
      </c>
    </row>
    <row r="7324" spans="1:5" ht="33">
      <c r="A7324" s="38">
        <v>7322</v>
      </c>
      <c r="B7324" s="38"/>
      <c r="C7324" s="38" t="s">
        <v>19170</v>
      </c>
      <c r="D7324" s="6" t="s">
        <v>7182</v>
      </c>
      <c r="E7324" s="3">
        <v>4</v>
      </c>
    </row>
    <row r="7325" spans="1:5" ht="18.75">
      <c r="A7325" s="38">
        <v>7323</v>
      </c>
      <c r="B7325" s="38"/>
      <c r="C7325" s="38" t="s">
        <v>19171</v>
      </c>
      <c r="D7325" s="6" t="s">
        <v>7183</v>
      </c>
      <c r="E7325" s="3">
        <v>4</v>
      </c>
    </row>
    <row r="7326" spans="1:5" ht="33">
      <c r="A7326" s="38">
        <v>7324</v>
      </c>
      <c r="B7326" s="38"/>
      <c r="C7326" s="38" t="s">
        <v>19172</v>
      </c>
      <c r="D7326" s="6" t="s">
        <v>7184</v>
      </c>
      <c r="E7326" s="3">
        <v>4</v>
      </c>
    </row>
    <row r="7327" spans="1:5" ht="33">
      <c r="A7327" s="38">
        <v>7325</v>
      </c>
      <c r="B7327" s="38"/>
      <c r="C7327" s="38" t="s">
        <v>19173</v>
      </c>
      <c r="D7327" s="6" t="s">
        <v>7185</v>
      </c>
      <c r="E7327" s="3">
        <v>4</v>
      </c>
    </row>
    <row r="7328" spans="1:5" ht="33">
      <c r="A7328" s="38">
        <v>7326</v>
      </c>
      <c r="B7328" s="38"/>
      <c r="C7328" s="38" t="s">
        <v>19174</v>
      </c>
      <c r="D7328" s="6" t="s">
        <v>7186</v>
      </c>
      <c r="E7328" s="3">
        <v>4</v>
      </c>
    </row>
    <row r="7329" spans="1:5" ht="18.75">
      <c r="A7329" s="38">
        <v>7327</v>
      </c>
      <c r="B7329" s="38"/>
      <c r="C7329" s="38" t="s">
        <v>19175</v>
      </c>
      <c r="D7329" s="6" t="s">
        <v>7187</v>
      </c>
      <c r="E7329" s="3">
        <v>4</v>
      </c>
    </row>
    <row r="7330" spans="1:5" ht="18.75">
      <c r="A7330" s="38">
        <v>7328</v>
      </c>
      <c r="B7330" s="38"/>
      <c r="C7330" s="38" t="s">
        <v>19176</v>
      </c>
      <c r="D7330" s="6" t="s">
        <v>7188</v>
      </c>
      <c r="E7330" s="3">
        <v>4</v>
      </c>
    </row>
    <row r="7331" spans="1:5" ht="18.75">
      <c r="A7331" s="38">
        <v>7329</v>
      </c>
      <c r="B7331" s="38"/>
      <c r="C7331" s="38" t="s">
        <v>19177</v>
      </c>
      <c r="D7331" s="6" t="s">
        <v>7189</v>
      </c>
      <c r="E7331" s="3">
        <v>4</v>
      </c>
    </row>
    <row r="7332" spans="1:5" ht="33">
      <c r="A7332" s="38">
        <v>7330</v>
      </c>
      <c r="B7332" s="38"/>
      <c r="C7332" s="38" t="s">
        <v>19178</v>
      </c>
      <c r="D7332" s="6" t="s">
        <v>7190</v>
      </c>
      <c r="E7332" s="3">
        <v>4</v>
      </c>
    </row>
    <row r="7333" spans="1:5" ht="18.75">
      <c r="A7333" s="38">
        <v>7331</v>
      </c>
      <c r="B7333" s="38"/>
      <c r="C7333" s="38" t="s">
        <v>19179</v>
      </c>
      <c r="D7333" s="6" t="s">
        <v>7191</v>
      </c>
      <c r="E7333" s="3">
        <v>4</v>
      </c>
    </row>
    <row r="7334" spans="1:5" ht="33">
      <c r="A7334" s="38">
        <v>7332</v>
      </c>
      <c r="B7334" s="38"/>
      <c r="C7334" s="38" t="s">
        <v>19180</v>
      </c>
      <c r="D7334" s="6" t="s">
        <v>7192</v>
      </c>
      <c r="E7334" s="3">
        <v>4</v>
      </c>
    </row>
    <row r="7335" spans="1:5" ht="33">
      <c r="A7335" s="38">
        <v>7333</v>
      </c>
      <c r="B7335" s="38"/>
      <c r="C7335" s="38" t="s">
        <v>19181</v>
      </c>
      <c r="D7335" s="6" t="s">
        <v>7193</v>
      </c>
      <c r="E7335" s="3">
        <v>4</v>
      </c>
    </row>
    <row r="7336" spans="1:5" ht="33">
      <c r="A7336" s="38">
        <v>7334</v>
      </c>
      <c r="B7336" s="38"/>
      <c r="C7336" s="38" t="s">
        <v>19182</v>
      </c>
      <c r="D7336" s="6" t="s">
        <v>7194</v>
      </c>
      <c r="E7336" s="3">
        <v>4</v>
      </c>
    </row>
    <row r="7337" spans="1:5" ht="33">
      <c r="A7337" s="38">
        <v>7335</v>
      </c>
      <c r="B7337" s="38"/>
      <c r="C7337" s="38" t="s">
        <v>19183</v>
      </c>
      <c r="D7337" s="6" t="s">
        <v>7195</v>
      </c>
      <c r="E7337" s="3">
        <v>4</v>
      </c>
    </row>
    <row r="7338" spans="1:5" ht="33">
      <c r="A7338" s="38">
        <v>7336</v>
      </c>
      <c r="B7338" s="38"/>
      <c r="C7338" s="38" t="s">
        <v>19184</v>
      </c>
      <c r="D7338" s="6" t="s">
        <v>7196</v>
      </c>
      <c r="E7338" s="3">
        <v>4</v>
      </c>
    </row>
    <row r="7339" spans="1:5" ht="33">
      <c r="A7339" s="38">
        <v>7337</v>
      </c>
      <c r="B7339" s="38"/>
      <c r="C7339" s="38" t="s">
        <v>19185</v>
      </c>
      <c r="D7339" s="6" t="s">
        <v>7197</v>
      </c>
      <c r="E7339" s="3">
        <v>4</v>
      </c>
    </row>
    <row r="7340" spans="1:5" ht="33">
      <c r="A7340" s="38">
        <v>7338</v>
      </c>
      <c r="B7340" s="38"/>
      <c r="C7340" s="38" t="s">
        <v>19186</v>
      </c>
      <c r="D7340" s="6" t="s">
        <v>7198</v>
      </c>
      <c r="E7340" s="3">
        <v>4</v>
      </c>
    </row>
    <row r="7341" spans="1:5" ht="33">
      <c r="A7341" s="38">
        <v>7339</v>
      </c>
      <c r="B7341" s="38"/>
      <c r="C7341" s="38" t="s">
        <v>19187</v>
      </c>
      <c r="D7341" s="6" t="s">
        <v>7199</v>
      </c>
      <c r="E7341" s="3">
        <v>4</v>
      </c>
    </row>
    <row r="7342" spans="1:5" ht="33">
      <c r="A7342" s="38">
        <v>7340</v>
      </c>
      <c r="B7342" s="38"/>
      <c r="C7342" s="38" t="s">
        <v>19188</v>
      </c>
      <c r="D7342" s="6" t="s">
        <v>7200</v>
      </c>
      <c r="E7342" s="3">
        <v>4</v>
      </c>
    </row>
    <row r="7343" spans="1:5" ht="18.75">
      <c r="A7343" s="38">
        <v>7341</v>
      </c>
      <c r="B7343" s="38"/>
      <c r="C7343" s="38" t="s">
        <v>19189</v>
      </c>
      <c r="D7343" s="6" t="s">
        <v>7201</v>
      </c>
      <c r="E7343" s="3">
        <v>4</v>
      </c>
    </row>
    <row r="7344" spans="1:5" ht="33">
      <c r="A7344" s="38">
        <v>7342</v>
      </c>
      <c r="B7344" s="38"/>
      <c r="C7344" s="38" t="s">
        <v>19190</v>
      </c>
      <c r="D7344" s="6" t="s">
        <v>7202</v>
      </c>
      <c r="E7344" s="3">
        <v>4</v>
      </c>
    </row>
    <row r="7345" spans="1:5" ht="49.5">
      <c r="A7345" s="38">
        <v>7343</v>
      </c>
      <c r="B7345" s="38"/>
      <c r="C7345" s="38" t="s">
        <v>19191</v>
      </c>
      <c r="D7345" s="6" t="s">
        <v>7203</v>
      </c>
      <c r="E7345" s="3">
        <v>4</v>
      </c>
    </row>
    <row r="7346" spans="1:5" ht="33">
      <c r="A7346" s="38">
        <v>7344</v>
      </c>
      <c r="B7346" s="38"/>
      <c r="C7346" s="38" t="s">
        <v>19192</v>
      </c>
      <c r="D7346" s="6" t="s">
        <v>7204</v>
      </c>
      <c r="E7346" s="3">
        <v>4</v>
      </c>
    </row>
    <row r="7347" spans="1:5" ht="33">
      <c r="A7347" s="38">
        <v>7345</v>
      </c>
      <c r="B7347" s="38"/>
      <c r="C7347" s="38" t="s">
        <v>19193</v>
      </c>
      <c r="D7347" s="6" t="s">
        <v>7205</v>
      </c>
      <c r="E7347" s="3">
        <v>4</v>
      </c>
    </row>
    <row r="7348" spans="1:5" ht="33">
      <c r="A7348" s="38">
        <v>7346</v>
      </c>
      <c r="B7348" s="38"/>
      <c r="C7348" s="38" t="s">
        <v>19194</v>
      </c>
      <c r="D7348" s="6" t="s">
        <v>7206</v>
      </c>
      <c r="E7348" s="3">
        <v>4</v>
      </c>
    </row>
    <row r="7349" spans="1:5" ht="33">
      <c r="A7349" s="38">
        <v>7347</v>
      </c>
      <c r="B7349" s="38"/>
      <c r="C7349" s="38" t="s">
        <v>19195</v>
      </c>
      <c r="D7349" s="6" t="s">
        <v>7207</v>
      </c>
      <c r="E7349" s="3">
        <v>4</v>
      </c>
    </row>
    <row r="7350" spans="1:5" ht="33">
      <c r="A7350" s="38">
        <v>7348</v>
      </c>
      <c r="B7350" s="38"/>
      <c r="C7350" s="38" t="s">
        <v>19196</v>
      </c>
      <c r="D7350" s="6" t="s">
        <v>7208</v>
      </c>
      <c r="E7350" s="3">
        <v>4</v>
      </c>
    </row>
    <row r="7351" spans="1:5" ht="33">
      <c r="A7351" s="38">
        <v>7349</v>
      </c>
      <c r="B7351" s="38"/>
      <c r="C7351" s="38" t="s">
        <v>19197</v>
      </c>
      <c r="D7351" s="6" t="s">
        <v>7209</v>
      </c>
      <c r="E7351" s="3">
        <v>4</v>
      </c>
    </row>
    <row r="7352" spans="1:5" ht="18.75">
      <c r="A7352" s="38">
        <v>7350</v>
      </c>
      <c r="B7352" s="38"/>
      <c r="C7352" s="38" t="s">
        <v>19198</v>
      </c>
      <c r="D7352" s="6" t="s">
        <v>7210</v>
      </c>
      <c r="E7352" s="3">
        <v>4</v>
      </c>
    </row>
    <row r="7353" spans="1:5" ht="33">
      <c r="A7353" s="38">
        <v>7351</v>
      </c>
      <c r="B7353" s="38"/>
      <c r="C7353" s="38" t="s">
        <v>19199</v>
      </c>
      <c r="D7353" s="6" t="s">
        <v>7211</v>
      </c>
      <c r="E7353" s="3">
        <v>4</v>
      </c>
    </row>
    <row r="7354" spans="1:5" ht="33">
      <c r="A7354" s="38">
        <v>7352</v>
      </c>
      <c r="B7354" s="38"/>
      <c r="C7354" s="38" t="s">
        <v>19200</v>
      </c>
      <c r="D7354" s="6" t="s">
        <v>7212</v>
      </c>
      <c r="E7354" s="3">
        <v>4</v>
      </c>
    </row>
    <row r="7355" spans="1:5" ht="18.75">
      <c r="A7355" s="38">
        <v>7353</v>
      </c>
      <c r="B7355" s="38"/>
      <c r="C7355" s="38" t="s">
        <v>19201</v>
      </c>
      <c r="D7355" s="6" t="s">
        <v>7213</v>
      </c>
      <c r="E7355" s="3">
        <v>2</v>
      </c>
    </row>
    <row r="7356" spans="1:5" ht="18.75">
      <c r="A7356" s="38">
        <v>7354</v>
      </c>
      <c r="B7356" s="38"/>
      <c r="C7356" s="38" t="s">
        <v>19202</v>
      </c>
      <c r="D7356" s="6" t="s">
        <v>7214</v>
      </c>
      <c r="E7356" s="3">
        <v>2</v>
      </c>
    </row>
    <row r="7357" spans="1:5" ht="18.75">
      <c r="A7357" s="38">
        <v>7355</v>
      </c>
      <c r="B7357" s="38"/>
      <c r="C7357" s="38" t="s">
        <v>19203</v>
      </c>
      <c r="D7357" s="6" t="s">
        <v>7215</v>
      </c>
      <c r="E7357" s="3">
        <v>2</v>
      </c>
    </row>
    <row r="7358" spans="1:5" ht="33">
      <c r="A7358" s="38">
        <v>7356</v>
      </c>
      <c r="B7358" s="38"/>
      <c r="C7358" s="38" t="s">
        <v>19204</v>
      </c>
      <c r="D7358" s="6" t="s">
        <v>7216</v>
      </c>
      <c r="E7358" s="3">
        <v>2</v>
      </c>
    </row>
    <row r="7359" spans="1:5" ht="18.75">
      <c r="A7359" s="38">
        <v>7357</v>
      </c>
      <c r="B7359" s="38"/>
      <c r="C7359" s="38" t="s">
        <v>19205</v>
      </c>
      <c r="D7359" s="6" t="s">
        <v>7217</v>
      </c>
      <c r="E7359" s="3">
        <v>2</v>
      </c>
    </row>
    <row r="7360" spans="1:5" ht="18.75">
      <c r="A7360" s="38">
        <v>7358</v>
      </c>
      <c r="B7360" s="38"/>
      <c r="C7360" s="38" t="s">
        <v>19206</v>
      </c>
      <c r="D7360" s="6" t="s">
        <v>7218</v>
      </c>
      <c r="E7360" s="3">
        <v>2</v>
      </c>
    </row>
    <row r="7361" spans="1:5" ht="18.75">
      <c r="A7361" s="38">
        <v>7359</v>
      </c>
      <c r="B7361" s="38"/>
      <c r="C7361" s="38" t="s">
        <v>19207</v>
      </c>
      <c r="D7361" s="6" t="s">
        <v>7219</v>
      </c>
      <c r="E7361" s="3">
        <v>2</v>
      </c>
    </row>
    <row r="7362" spans="1:5" ht="33">
      <c r="A7362" s="38">
        <v>7360</v>
      </c>
      <c r="B7362" s="38"/>
      <c r="C7362" s="38" t="s">
        <v>19208</v>
      </c>
      <c r="D7362" s="6" t="s">
        <v>7220</v>
      </c>
      <c r="E7362" s="3">
        <v>2</v>
      </c>
    </row>
    <row r="7363" spans="1:5" ht="18.75">
      <c r="A7363" s="38">
        <v>7361</v>
      </c>
      <c r="B7363" s="38"/>
      <c r="C7363" s="38" t="s">
        <v>19209</v>
      </c>
      <c r="D7363" s="6" t="s">
        <v>7221</v>
      </c>
      <c r="E7363" s="3">
        <v>2</v>
      </c>
    </row>
    <row r="7364" spans="1:5" ht="18.75">
      <c r="A7364" s="38">
        <v>7362</v>
      </c>
      <c r="B7364" s="38"/>
      <c r="C7364" s="38" t="s">
        <v>19210</v>
      </c>
      <c r="D7364" s="6" t="s">
        <v>7222</v>
      </c>
      <c r="E7364" s="3">
        <v>2</v>
      </c>
    </row>
    <row r="7365" spans="1:5" ht="33">
      <c r="A7365" s="38">
        <v>7363</v>
      </c>
      <c r="B7365" s="38"/>
      <c r="C7365" s="38" t="s">
        <v>19211</v>
      </c>
      <c r="D7365" s="6" t="s">
        <v>7223</v>
      </c>
      <c r="E7365" s="3">
        <v>2</v>
      </c>
    </row>
    <row r="7366" spans="1:5" ht="33">
      <c r="A7366" s="38">
        <v>7364</v>
      </c>
      <c r="B7366" s="38"/>
      <c r="C7366" s="38" t="s">
        <v>19212</v>
      </c>
      <c r="D7366" s="6" t="s">
        <v>7224</v>
      </c>
      <c r="E7366" s="3">
        <v>2</v>
      </c>
    </row>
    <row r="7367" spans="1:5" ht="18.75">
      <c r="A7367" s="38">
        <v>7365</v>
      </c>
      <c r="B7367" s="38"/>
      <c r="C7367" s="38" t="s">
        <v>19213</v>
      </c>
      <c r="D7367" s="6" t="s">
        <v>7225</v>
      </c>
      <c r="E7367" s="3">
        <v>4</v>
      </c>
    </row>
    <row r="7368" spans="1:5" ht="33">
      <c r="A7368" s="38">
        <v>7366</v>
      </c>
      <c r="B7368" s="38"/>
      <c r="C7368" s="38" t="s">
        <v>19214</v>
      </c>
      <c r="D7368" s="6" t="s">
        <v>7226</v>
      </c>
      <c r="E7368" s="3">
        <v>4</v>
      </c>
    </row>
    <row r="7369" spans="1:5" ht="33">
      <c r="A7369" s="38">
        <v>7367</v>
      </c>
      <c r="B7369" s="38"/>
      <c r="C7369" s="38" t="s">
        <v>19215</v>
      </c>
      <c r="D7369" s="6" t="s">
        <v>7227</v>
      </c>
      <c r="E7369" s="3">
        <v>4</v>
      </c>
    </row>
    <row r="7370" spans="1:5" ht="18.75">
      <c r="A7370" s="38">
        <v>7368</v>
      </c>
      <c r="B7370" s="38"/>
      <c r="C7370" s="38" t="s">
        <v>19216</v>
      </c>
      <c r="D7370" s="6" t="s">
        <v>7228</v>
      </c>
      <c r="E7370" s="3">
        <v>4</v>
      </c>
    </row>
    <row r="7371" spans="1:5" ht="33">
      <c r="A7371" s="38">
        <v>7369</v>
      </c>
      <c r="B7371" s="38"/>
      <c r="C7371" s="38" t="s">
        <v>19217</v>
      </c>
      <c r="D7371" s="6" t="s">
        <v>7229</v>
      </c>
      <c r="E7371" s="3">
        <v>4</v>
      </c>
    </row>
    <row r="7372" spans="1:5" ht="33">
      <c r="A7372" s="38">
        <v>7370</v>
      </c>
      <c r="B7372" s="38"/>
      <c r="C7372" s="38" t="s">
        <v>19218</v>
      </c>
      <c r="D7372" s="6" t="s">
        <v>7230</v>
      </c>
      <c r="E7372" s="3">
        <v>4</v>
      </c>
    </row>
    <row r="7373" spans="1:5" ht="33">
      <c r="A7373" s="38">
        <v>7371</v>
      </c>
      <c r="B7373" s="38"/>
      <c r="C7373" s="38" t="s">
        <v>19219</v>
      </c>
      <c r="D7373" s="6" t="s">
        <v>7231</v>
      </c>
      <c r="E7373" s="3">
        <v>4</v>
      </c>
    </row>
    <row r="7374" spans="1:5" ht="49.5">
      <c r="A7374" s="38">
        <v>7372</v>
      </c>
      <c r="B7374" s="38"/>
      <c r="C7374" s="38" t="s">
        <v>19220</v>
      </c>
      <c r="D7374" s="6" t="s">
        <v>7232</v>
      </c>
      <c r="E7374" s="3">
        <v>4</v>
      </c>
    </row>
    <row r="7375" spans="1:5" ht="33">
      <c r="A7375" s="38">
        <v>7373</v>
      </c>
      <c r="B7375" s="38"/>
      <c r="C7375" s="38" t="s">
        <v>19221</v>
      </c>
      <c r="D7375" s="6" t="s">
        <v>7233</v>
      </c>
      <c r="E7375" s="3">
        <v>4</v>
      </c>
    </row>
    <row r="7376" spans="1:5" ht="33">
      <c r="A7376" s="38">
        <v>7374</v>
      </c>
      <c r="B7376" s="38"/>
      <c r="C7376" s="38" t="s">
        <v>19222</v>
      </c>
      <c r="D7376" s="6" t="s">
        <v>7234</v>
      </c>
      <c r="E7376" s="3">
        <v>4</v>
      </c>
    </row>
    <row r="7377" spans="1:5" ht="18.75">
      <c r="A7377" s="38">
        <v>7375</v>
      </c>
      <c r="B7377" s="38"/>
      <c r="C7377" s="38" t="s">
        <v>19223</v>
      </c>
      <c r="D7377" s="6" t="s">
        <v>7235</v>
      </c>
      <c r="E7377" s="3">
        <v>4</v>
      </c>
    </row>
    <row r="7378" spans="1:5" ht="33">
      <c r="A7378" s="38">
        <v>7376</v>
      </c>
      <c r="B7378" s="38"/>
      <c r="C7378" s="38" t="s">
        <v>19224</v>
      </c>
      <c r="D7378" s="6" t="s">
        <v>7236</v>
      </c>
      <c r="E7378" s="3">
        <v>4</v>
      </c>
    </row>
    <row r="7379" spans="1:5" ht="33">
      <c r="A7379" s="38">
        <v>7377</v>
      </c>
      <c r="B7379" s="38"/>
      <c r="C7379" s="38" t="s">
        <v>19225</v>
      </c>
      <c r="D7379" s="6" t="s">
        <v>7237</v>
      </c>
      <c r="E7379" s="3">
        <v>4</v>
      </c>
    </row>
    <row r="7380" spans="1:5" ht="33">
      <c r="A7380" s="38">
        <v>7378</v>
      </c>
      <c r="B7380" s="38"/>
      <c r="C7380" s="38" t="s">
        <v>19226</v>
      </c>
      <c r="D7380" s="6" t="s">
        <v>7238</v>
      </c>
      <c r="E7380" s="3">
        <v>4</v>
      </c>
    </row>
    <row r="7381" spans="1:5" ht="33">
      <c r="A7381" s="38">
        <v>7379</v>
      </c>
      <c r="B7381" s="38"/>
      <c r="C7381" s="38" t="s">
        <v>19227</v>
      </c>
      <c r="D7381" s="6" t="s">
        <v>7239</v>
      </c>
      <c r="E7381" s="3">
        <v>4</v>
      </c>
    </row>
    <row r="7382" spans="1:5" ht="33">
      <c r="A7382" s="38">
        <v>7380</v>
      </c>
      <c r="B7382" s="38"/>
      <c r="C7382" s="38" t="s">
        <v>19228</v>
      </c>
      <c r="D7382" s="6" t="s">
        <v>7240</v>
      </c>
      <c r="E7382" s="3">
        <v>4</v>
      </c>
    </row>
    <row r="7383" spans="1:5" ht="18.75">
      <c r="A7383" s="38">
        <v>7381</v>
      </c>
      <c r="B7383" s="38"/>
      <c r="C7383" s="38" t="s">
        <v>19229</v>
      </c>
      <c r="D7383" s="6" t="s">
        <v>7241</v>
      </c>
      <c r="E7383" s="3">
        <v>4</v>
      </c>
    </row>
    <row r="7384" spans="1:5" ht="33">
      <c r="A7384" s="38">
        <v>7382</v>
      </c>
      <c r="B7384" s="38"/>
      <c r="C7384" s="38" t="s">
        <v>19230</v>
      </c>
      <c r="D7384" s="6" t="s">
        <v>7242</v>
      </c>
      <c r="E7384" s="3">
        <v>4</v>
      </c>
    </row>
    <row r="7385" spans="1:5" ht="33">
      <c r="A7385" s="38">
        <v>7383</v>
      </c>
      <c r="B7385" s="38"/>
      <c r="C7385" s="38" t="s">
        <v>19231</v>
      </c>
      <c r="D7385" s="6" t="s">
        <v>7243</v>
      </c>
      <c r="E7385" s="3">
        <v>4</v>
      </c>
    </row>
    <row r="7386" spans="1:5" ht="33">
      <c r="A7386" s="38">
        <v>7384</v>
      </c>
      <c r="B7386" s="38"/>
      <c r="C7386" s="38" t="s">
        <v>19232</v>
      </c>
      <c r="D7386" s="6" t="s">
        <v>7244</v>
      </c>
      <c r="E7386" s="3">
        <v>4</v>
      </c>
    </row>
    <row r="7387" spans="1:5" ht="18.75">
      <c r="A7387" s="38">
        <v>7385</v>
      </c>
      <c r="B7387" s="38"/>
      <c r="C7387" s="38" t="s">
        <v>19233</v>
      </c>
      <c r="D7387" s="6" t="s">
        <v>7245</v>
      </c>
      <c r="E7387" s="3">
        <v>4</v>
      </c>
    </row>
    <row r="7388" spans="1:5" ht="33">
      <c r="A7388" s="38">
        <v>7386</v>
      </c>
      <c r="B7388" s="38"/>
      <c r="C7388" s="38" t="s">
        <v>19234</v>
      </c>
      <c r="D7388" s="6" t="s">
        <v>7246</v>
      </c>
      <c r="E7388" s="3">
        <v>4</v>
      </c>
    </row>
    <row r="7389" spans="1:5" ht="49.5">
      <c r="A7389" s="38">
        <v>7387</v>
      </c>
      <c r="B7389" s="38"/>
      <c r="C7389" s="38" t="s">
        <v>19235</v>
      </c>
      <c r="D7389" s="6" t="s">
        <v>7247</v>
      </c>
      <c r="E7389" s="3">
        <v>4</v>
      </c>
    </row>
    <row r="7390" spans="1:5" ht="33">
      <c r="A7390" s="38">
        <v>7388</v>
      </c>
      <c r="B7390" s="38"/>
      <c r="C7390" s="38" t="s">
        <v>19236</v>
      </c>
      <c r="D7390" s="6" t="s">
        <v>7248</v>
      </c>
      <c r="E7390" s="3">
        <v>4</v>
      </c>
    </row>
    <row r="7391" spans="1:5" ht="33">
      <c r="A7391" s="38">
        <v>7389</v>
      </c>
      <c r="B7391" s="38"/>
      <c r="C7391" s="38" t="s">
        <v>19237</v>
      </c>
      <c r="D7391" s="6" t="s">
        <v>7249</v>
      </c>
      <c r="E7391" s="3">
        <v>4</v>
      </c>
    </row>
    <row r="7392" spans="1:5" ht="33">
      <c r="A7392" s="38">
        <v>7390</v>
      </c>
      <c r="B7392" s="38"/>
      <c r="C7392" s="38" t="s">
        <v>19238</v>
      </c>
      <c r="D7392" s="6" t="s">
        <v>7250</v>
      </c>
      <c r="E7392" s="3">
        <v>4</v>
      </c>
    </row>
    <row r="7393" spans="1:5" ht="49.5">
      <c r="A7393" s="38">
        <v>7391</v>
      </c>
      <c r="B7393" s="38"/>
      <c r="C7393" s="38" t="s">
        <v>19239</v>
      </c>
      <c r="D7393" s="6" t="s">
        <v>7251</v>
      </c>
      <c r="E7393" s="3">
        <v>4</v>
      </c>
    </row>
    <row r="7394" spans="1:5" ht="33">
      <c r="A7394" s="38">
        <v>7392</v>
      </c>
      <c r="B7394" s="38"/>
      <c r="C7394" s="38" t="s">
        <v>19240</v>
      </c>
      <c r="D7394" s="6" t="s">
        <v>7252</v>
      </c>
      <c r="E7394" s="3">
        <v>4</v>
      </c>
    </row>
    <row r="7395" spans="1:5" ht="33">
      <c r="A7395" s="38">
        <v>7393</v>
      </c>
      <c r="B7395" s="38"/>
      <c r="C7395" s="38" t="s">
        <v>19241</v>
      </c>
      <c r="D7395" s="6" t="s">
        <v>7253</v>
      </c>
      <c r="E7395" s="3">
        <v>4</v>
      </c>
    </row>
    <row r="7396" spans="1:5" ht="33">
      <c r="A7396" s="38">
        <v>7394</v>
      </c>
      <c r="B7396" s="38"/>
      <c r="C7396" s="38" t="s">
        <v>19242</v>
      </c>
      <c r="D7396" s="6" t="s">
        <v>7254</v>
      </c>
      <c r="E7396" s="3">
        <v>2</v>
      </c>
    </row>
    <row r="7397" spans="1:5" ht="33">
      <c r="A7397" s="38">
        <v>7395</v>
      </c>
      <c r="B7397" s="38"/>
      <c r="C7397" s="38" t="s">
        <v>19243</v>
      </c>
      <c r="D7397" s="6" t="s">
        <v>7255</v>
      </c>
      <c r="E7397" s="3">
        <v>2</v>
      </c>
    </row>
    <row r="7398" spans="1:5" ht="33">
      <c r="A7398" s="38">
        <v>7396</v>
      </c>
      <c r="B7398" s="38"/>
      <c r="C7398" s="38" t="s">
        <v>19244</v>
      </c>
      <c r="D7398" s="6" t="s">
        <v>7256</v>
      </c>
      <c r="E7398" s="3">
        <v>2</v>
      </c>
    </row>
    <row r="7399" spans="1:5" ht="33">
      <c r="A7399" s="38">
        <v>7397</v>
      </c>
      <c r="B7399" s="38"/>
      <c r="C7399" s="38" t="s">
        <v>19245</v>
      </c>
      <c r="D7399" s="6" t="s">
        <v>7257</v>
      </c>
      <c r="E7399" s="3">
        <v>4</v>
      </c>
    </row>
    <row r="7400" spans="1:5" ht="33">
      <c r="A7400" s="38">
        <v>7398</v>
      </c>
      <c r="B7400" s="38"/>
      <c r="C7400" s="38" t="s">
        <v>19246</v>
      </c>
      <c r="D7400" s="6" t="s">
        <v>7258</v>
      </c>
      <c r="E7400" s="3">
        <v>4</v>
      </c>
    </row>
    <row r="7401" spans="1:5" ht="18.75">
      <c r="A7401" s="38">
        <v>7399</v>
      </c>
      <c r="B7401" s="38"/>
      <c r="C7401" s="38" t="s">
        <v>19247</v>
      </c>
      <c r="D7401" s="6" t="s">
        <v>7259</v>
      </c>
      <c r="E7401" s="3">
        <v>4</v>
      </c>
    </row>
    <row r="7402" spans="1:5" ht="18.75">
      <c r="A7402" s="38">
        <v>7400</v>
      </c>
      <c r="B7402" s="38"/>
      <c r="C7402" s="38" t="s">
        <v>19248</v>
      </c>
      <c r="D7402" s="6" t="s">
        <v>7260</v>
      </c>
      <c r="E7402" s="3">
        <v>4</v>
      </c>
    </row>
    <row r="7403" spans="1:5" ht="33">
      <c r="A7403" s="38">
        <v>7401</v>
      </c>
      <c r="B7403" s="38"/>
      <c r="C7403" s="38" t="s">
        <v>19249</v>
      </c>
      <c r="D7403" s="6" t="s">
        <v>7261</v>
      </c>
      <c r="E7403" s="3">
        <v>4</v>
      </c>
    </row>
    <row r="7404" spans="1:5" ht="33">
      <c r="A7404" s="38">
        <v>7402</v>
      </c>
      <c r="B7404" s="38"/>
      <c r="C7404" s="38" t="s">
        <v>19250</v>
      </c>
      <c r="D7404" s="6" t="s">
        <v>7262</v>
      </c>
      <c r="E7404" s="3">
        <v>4</v>
      </c>
    </row>
    <row r="7405" spans="1:5" ht="33">
      <c r="A7405" s="38">
        <v>7403</v>
      </c>
      <c r="B7405" s="38"/>
      <c r="C7405" s="38" t="s">
        <v>19251</v>
      </c>
      <c r="D7405" s="6" t="s">
        <v>7263</v>
      </c>
      <c r="E7405" s="3">
        <v>4</v>
      </c>
    </row>
    <row r="7406" spans="1:5" ht="18.75">
      <c r="A7406" s="38">
        <v>7404</v>
      </c>
      <c r="B7406" s="38"/>
      <c r="C7406" s="38" t="s">
        <v>19252</v>
      </c>
      <c r="D7406" s="6" t="s">
        <v>7264</v>
      </c>
      <c r="E7406" s="3">
        <v>4</v>
      </c>
    </row>
    <row r="7407" spans="1:5" ht="33">
      <c r="A7407" s="38">
        <v>7405</v>
      </c>
      <c r="B7407" s="38"/>
      <c r="C7407" s="38" t="s">
        <v>19253</v>
      </c>
      <c r="D7407" s="6" t="s">
        <v>7265</v>
      </c>
      <c r="E7407" s="3">
        <v>4</v>
      </c>
    </row>
    <row r="7408" spans="1:5" ht="33">
      <c r="A7408" s="38">
        <v>7406</v>
      </c>
      <c r="B7408" s="38"/>
      <c r="C7408" s="38" t="s">
        <v>19254</v>
      </c>
      <c r="D7408" s="6" t="s">
        <v>7266</v>
      </c>
      <c r="E7408" s="3">
        <v>4</v>
      </c>
    </row>
    <row r="7409" spans="1:5" ht="33">
      <c r="A7409" s="38">
        <v>7407</v>
      </c>
      <c r="B7409" s="38"/>
      <c r="C7409" s="38" t="s">
        <v>19255</v>
      </c>
      <c r="D7409" s="6" t="s">
        <v>7267</v>
      </c>
      <c r="E7409" s="3">
        <v>4</v>
      </c>
    </row>
    <row r="7410" spans="1:5" ht="33">
      <c r="A7410" s="38">
        <v>7408</v>
      </c>
      <c r="B7410" s="38"/>
      <c r="C7410" s="38" t="s">
        <v>19256</v>
      </c>
      <c r="D7410" s="6" t="s">
        <v>7268</v>
      </c>
      <c r="E7410" s="3">
        <v>4</v>
      </c>
    </row>
    <row r="7411" spans="1:5" ht="33">
      <c r="A7411" s="38">
        <v>7409</v>
      </c>
      <c r="B7411" s="38"/>
      <c r="C7411" s="38" t="s">
        <v>19257</v>
      </c>
      <c r="D7411" s="6" t="s">
        <v>7269</v>
      </c>
      <c r="E7411" s="3">
        <v>4</v>
      </c>
    </row>
    <row r="7412" spans="1:5" ht="33">
      <c r="A7412" s="38">
        <v>7410</v>
      </c>
      <c r="B7412" s="38"/>
      <c r="C7412" s="38" t="s">
        <v>19258</v>
      </c>
      <c r="D7412" s="6" t="s">
        <v>7270</v>
      </c>
      <c r="E7412" s="3">
        <v>4</v>
      </c>
    </row>
    <row r="7413" spans="1:5" ht="18.75">
      <c r="A7413" s="38">
        <v>7411</v>
      </c>
      <c r="B7413" s="38"/>
      <c r="C7413" s="38" t="s">
        <v>19259</v>
      </c>
      <c r="D7413" s="6" t="s">
        <v>7271</v>
      </c>
      <c r="E7413" s="3">
        <v>4</v>
      </c>
    </row>
    <row r="7414" spans="1:5" ht="33">
      <c r="A7414" s="38">
        <v>7412</v>
      </c>
      <c r="B7414" s="38"/>
      <c r="C7414" s="38" t="s">
        <v>19260</v>
      </c>
      <c r="D7414" s="6" t="s">
        <v>7272</v>
      </c>
      <c r="E7414" s="3">
        <v>4</v>
      </c>
    </row>
    <row r="7415" spans="1:5" ht="33">
      <c r="A7415" s="38">
        <v>7413</v>
      </c>
      <c r="B7415" s="38"/>
      <c r="C7415" s="38" t="s">
        <v>19261</v>
      </c>
      <c r="D7415" s="6" t="s">
        <v>7273</v>
      </c>
      <c r="E7415" s="3">
        <v>4</v>
      </c>
    </row>
    <row r="7416" spans="1:5" ht="18.75">
      <c r="A7416" s="38">
        <v>7414</v>
      </c>
      <c r="B7416" s="38"/>
      <c r="C7416" s="38" t="s">
        <v>19262</v>
      </c>
      <c r="D7416" s="6" t="s">
        <v>7274</v>
      </c>
      <c r="E7416" s="3">
        <v>2</v>
      </c>
    </row>
    <row r="7417" spans="1:5" ht="33">
      <c r="A7417" s="38">
        <v>7415</v>
      </c>
      <c r="B7417" s="38"/>
      <c r="C7417" s="38" t="s">
        <v>19263</v>
      </c>
      <c r="D7417" s="6" t="s">
        <v>7275</v>
      </c>
      <c r="E7417" s="3">
        <v>2</v>
      </c>
    </row>
    <row r="7418" spans="1:5" ht="49.5">
      <c r="A7418" s="38">
        <v>7416</v>
      </c>
      <c r="B7418" s="38"/>
      <c r="C7418" s="38" t="s">
        <v>19264</v>
      </c>
      <c r="D7418" s="6" t="s">
        <v>7276</v>
      </c>
      <c r="E7418" s="3">
        <v>2</v>
      </c>
    </row>
    <row r="7419" spans="1:5" ht="33">
      <c r="A7419" s="38">
        <v>7417</v>
      </c>
      <c r="B7419" s="38"/>
      <c r="C7419" s="38" t="s">
        <v>19265</v>
      </c>
      <c r="D7419" s="6" t="s">
        <v>7277</v>
      </c>
      <c r="E7419" s="3">
        <v>2</v>
      </c>
    </row>
    <row r="7420" spans="1:5" ht="33">
      <c r="A7420" s="38">
        <v>7418</v>
      </c>
      <c r="B7420" s="38"/>
      <c r="C7420" s="38" t="s">
        <v>19266</v>
      </c>
      <c r="D7420" s="6" t="s">
        <v>7278</v>
      </c>
      <c r="E7420" s="3">
        <v>4</v>
      </c>
    </row>
    <row r="7421" spans="1:5" ht="33">
      <c r="A7421" s="38">
        <v>7419</v>
      </c>
      <c r="B7421" s="38"/>
      <c r="C7421" s="38" t="s">
        <v>19267</v>
      </c>
      <c r="D7421" s="6" t="s">
        <v>7279</v>
      </c>
      <c r="E7421" s="3">
        <v>4</v>
      </c>
    </row>
    <row r="7422" spans="1:5" ht="33">
      <c r="A7422" s="38">
        <v>7420</v>
      </c>
      <c r="B7422" s="38"/>
      <c r="C7422" s="38" t="s">
        <v>19268</v>
      </c>
      <c r="D7422" s="6" t="s">
        <v>7280</v>
      </c>
      <c r="E7422" s="3">
        <v>4</v>
      </c>
    </row>
    <row r="7423" spans="1:5" ht="49.5">
      <c r="A7423" s="38">
        <v>7421</v>
      </c>
      <c r="B7423" s="38"/>
      <c r="C7423" s="38" t="s">
        <v>19269</v>
      </c>
      <c r="D7423" s="6" t="s">
        <v>7281</v>
      </c>
      <c r="E7423" s="3">
        <v>4</v>
      </c>
    </row>
    <row r="7424" spans="1:5" ht="33">
      <c r="A7424" s="38">
        <v>7422</v>
      </c>
      <c r="B7424" s="38"/>
      <c r="C7424" s="38" t="s">
        <v>19270</v>
      </c>
      <c r="D7424" s="6" t="s">
        <v>7282</v>
      </c>
      <c r="E7424" s="3">
        <v>4</v>
      </c>
    </row>
    <row r="7425" spans="1:5" ht="33">
      <c r="A7425" s="38">
        <v>7423</v>
      </c>
      <c r="B7425" s="38"/>
      <c r="C7425" s="38" t="s">
        <v>19271</v>
      </c>
      <c r="D7425" s="6" t="s">
        <v>7283</v>
      </c>
      <c r="E7425" s="3">
        <v>4</v>
      </c>
    </row>
    <row r="7426" spans="1:5" ht="33">
      <c r="A7426" s="38">
        <v>7424</v>
      </c>
      <c r="B7426" s="38"/>
      <c r="C7426" s="38" t="s">
        <v>19272</v>
      </c>
      <c r="D7426" s="6" t="s">
        <v>7284</v>
      </c>
      <c r="E7426" s="3">
        <v>4</v>
      </c>
    </row>
    <row r="7427" spans="1:5" ht="33">
      <c r="A7427" s="38">
        <v>7425</v>
      </c>
      <c r="B7427" s="38"/>
      <c r="C7427" s="38" t="s">
        <v>19273</v>
      </c>
      <c r="D7427" s="6" t="s">
        <v>7285</v>
      </c>
      <c r="E7427" s="3">
        <v>4</v>
      </c>
    </row>
    <row r="7428" spans="1:5" ht="33">
      <c r="A7428" s="38">
        <v>7426</v>
      </c>
      <c r="B7428" s="38"/>
      <c r="C7428" s="38" t="s">
        <v>19274</v>
      </c>
      <c r="D7428" s="6" t="s">
        <v>7286</v>
      </c>
      <c r="E7428" s="3">
        <v>4</v>
      </c>
    </row>
    <row r="7429" spans="1:5" ht="33">
      <c r="A7429" s="38">
        <v>7427</v>
      </c>
      <c r="B7429" s="38"/>
      <c r="C7429" s="38" t="s">
        <v>19275</v>
      </c>
      <c r="D7429" s="6" t="s">
        <v>7287</v>
      </c>
      <c r="E7429" s="3">
        <v>4</v>
      </c>
    </row>
    <row r="7430" spans="1:5" ht="33">
      <c r="A7430" s="38">
        <v>7428</v>
      </c>
      <c r="B7430" s="38"/>
      <c r="C7430" s="38" t="s">
        <v>19276</v>
      </c>
      <c r="D7430" s="6" t="s">
        <v>7288</v>
      </c>
      <c r="E7430" s="3">
        <v>4</v>
      </c>
    </row>
    <row r="7431" spans="1:5" ht="33">
      <c r="A7431" s="38">
        <v>7429</v>
      </c>
      <c r="B7431" s="38"/>
      <c r="C7431" s="38" t="s">
        <v>19277</v>
      </c>
      <c r="D7431" s="6" t="s">
        <v>7289</v>
      </c>
      <c r="E7431" s="3">
        <v>4</v>
      </c>
    </row>
    <row r="7432" spans="1:5" ht="49.5">
      <c r="A7432" s="38">
        <v>7430</v>
      </c>
      <c r="B7432" s="38"/>
      <c r="C7432" s="38" t="s">
        <v>19278</v>
      </c>
      <c r="D7432" s="6" t="s">
        <v>7290</v>
      </c>
      <c r="E7432" s="3">
        <v>4</v>
      </c>
    </row>
    <row r="7433" spans="1:5" ht="66">
      <c r="A7433" s="38">
        <v>7431</v>
      </c>
      <c r="B7433" s="38"/>
      <c r="C7433" s="38" t="s">
        <v>19279</v>
      </c>
      <c r="D7433" s="6" t="s">
        <v>7291</v>
      </c>
      <c r="E7433" s="3">
        <v>4</v>
      </c>
    </row>
    <row r="7434" spans="1:5" ht="33">
      <c r="A7434" s="38">
        <v>7432</v>
      </c>
      <c r="B7434" s="38"/>
      <c r="C7434" s="38" t="s">
        <v>19280</v>
      </c>
      <c r="D7434" s="6" t="s">
        <v>7292</v>
      </c>
      <c r="E7434" s="3">
        <v>4</v>
      </c>
    </row>
    <row r="7435" spans="1:5" ht="33">
      <c r="A7435" s="38">
        <v>7433</v>
      </c>
      <c r="B7435" s="38"/>
      <c r="C7435" s="38" t="s">
        <v>19281</v>
      </c>
      <c r="D7435" s="6" t="s">
        <v>7293</v>
      </c>
      <c r="E7435" s="3">
        <v>4</v>
      </c>
    </row>
    <row r="7436" spans="1:5" ht="33">
      <c r="A7436" s="38">
        <v>7434</v>
      </c>
      <c r="B7436" s="38"/>
      <c r="C7436" s="38" t="s">
        <v>19282</v>
      </c>
      <c r="D7436" s="6" t="s">
        <v>7294</v>
      </c>
      <c r="E7436" s="3">
        <v>4</v>
      </c>
    </row>
    <row r="7437" spans="1:5" ht="33">
      <c r="A7437" s="38">
        <v>7435</v>
      </c>
      <c r="B7437" s="38"/>
      <c r="C7437" s="38" t="s">
        <v>19283</v>
      </c>
      <c r="D7437" s="6" t="s">
        <v>7295</v>
      </c>
      <c r="E7437" s="3">
        <v>4</v>
      </c>
    </row>
    <row r="7438" spans="1:5" ht="49.5">
      <c r="A7438" s="38">
        <v>7436</v>
      </c>
      <c r="B7438" s="38"/>
      <c r="C7438" s="38" t="s">
        <v>19284</v>
      </c>
      <c r="D7438" s="6" t="s">
        <v>7296</v>
      </c>
      <c r="E7438" s="3">
        <v>4</v>
      </c>
    </row>
    <row r="7439" spans="1:5" ht="33">
      <c r="A7439" s="38">
        <v>7437</v>
      </c>
      <c r="B7439" s="38"/>
      <c r="C7439" s="38" t="s">
        <v>19285</v>
      </c>
      <c r="D7439" s="6" t="s">
        <v>7297</v>
      </c>
      <c r="E7439" s="3">
        <v>4</v>
      </c>
    </row>
    <row r="7440" spans="1:5" ht="33">
      <c r="A7440" s="38">
        <v>7438</v>
      </c>
      <c r="B7440" s="38"/>
      <c r="C7440" s="38" t="s">
        <v>19286</v>
      </c>
      <c r="D7440" s="6" t="s">
        <v>7298</v>
      </c>
      <c r="E7440" s="3">
        <v>4</v>
      </c>
    </row>
    <row r="7441" spans="1:5" ht="18.75">
      <c r="A7441" s="38">
        <v>7439</v>
      </c>
      <c r="B7441" s="38"/>
      <c r="C7441" s="38" t="s">
        <v>19287</v>
      </c>
      <c r="D7441" s="6" t="s">
        <v>7299</v>
      </c>
      <c r="E7441" s="3">
        <v>4</v>
      </c>
    </row>
    <row r="7442" spans="1:5" ht="33">
      <c r="A7442" s="38">
        <v>7440</v>
      </c>
      <c r="B7442" s="38"/>
      <c r="C7442" s="38" t="s">
        <v>19288</v>
      </c>
      <c r="D7442" s="6" t="s">
        <v>7300</v>
      </c>
      <c r="E7442" s="3">
        <v>2</v>
      </c>
    </row>
    <row r="7443" spans="1:5" ht="33">
      <c r="A7443" s="38">
        <v>7441</v>
      </c>
      <c r="B7443" s="38"/>
      <c r="C7443" s="38" t="s">
        <v>19289</v>
      </c>
      <c r="D7443" s="6" t="s">
        <v>7301</v>
      </c>
      <c r="E7443" s="3">
        <v>2</v>
      </c>
    </row>
    <row r="7444" spans="1:5" ht="33">
      <c r="A7444" s="38">
        <v>7442</v>
      </c>
      <c r="B7444" s="38"/>
      <c r="C7444" s="38" t="s">
        <v>19290</v>
      </c>
      <c r="D7444" s="6" t="s">
        <v>7302</v>
      </c>
      <c r="E7444" s="3">
        <v>2</v>
      </c>
    </row>
    <row r="7445" spans="1:5" ht="33">
      <c r="A7445" s="38">
        <v>7443</v>
      </c>
      <c r="B7445" s="38"/>
      <c r="C7445" s="38" t="s">
        <v>19291</v>
      </c>
      <c r="D7445" s="6" t="s">
        <v>7303</v>
      </c>
      <c r="E7445" s="3">
        <v>2</v>
      </c>
    </row>
    <row r="7446" spans="1:5" ht="33">
      <c r="A7446" s="38">
        <v>7444</v>
      </c>
      <c r="B7446" s="38"/>
      <c r="C7446" s="38" t="s">
        <v>19292</v>
      </c>
      <c r="D7446" s="6" t="s">
        <v>7304</v>
      </c>
      <c r="E7446" s="3">
        <v>4</v>
      </c>
    </row>
    <row r="7447" spans="1:5" ht="33">
      <c r="A7447" s="38">
        <v>7445</v>
      </c>
      <c r="B7447" s="38"/>
      <c r="C7447" s="38" t="s">
        <v>19293</v>
      </c>
      <c r="D7447" s="6" t="s">
        <v>7305</v>
      </c>
      <c r="E7447" s="3">
        <v>4</v>
      </c>
    </row>
    <row r="7448" spans="1:5" ht="33">
      <c r="A7448" s="38">
        <v>7446</v>
      </c>
      <c r="B7448" s="38"/>
      <c r="C7448" s="38" t="s">
        <v>19294</v>
      </c>
      <c r="D7448" s="6" t="s">
        <v>7306</v>
      </c>
      <c r="E7448" s="3">
        <v>4</v>
      </c>
    </row>
    <row r="7449" spans="1:5" ht="33">
      <c r="A7449" s="38">
        <v>7447</v>
      </c>
      <c r="B7449" s="38"/>
      <c r="C7449" s="38" t="s">
        <v>19295</v>
      </c>
      <c r="D7449" s="6" t="s">
        <v>7307</v>
      </c>
      <c r="E7449" s="3">
        <v>4</v>
      </c>
    </row>
    <row r="7450" spans="1:5" ht="33">
      <c r="A7450" s="38">
        <v>7448</v>
      </c>
      <c r="B7450" s="38"/>
      <c r="C7450" s="38" t="s">
        <v>19296</v>
      </c>
      <c r="D7450" s="6" t="s">
        <v>7308</v>
      </c>
      <c r="E7450" s="3">
        <v>4</v>
      </c>
    </row>
    <row r="7451" spans="1:5" ht="33">
      <c r="A7451" s="38">
        <v>7449</v>
      </c>
      <c r="B7451" s="38"/>
      <c r="C7451" s="38" t="s">
        <v>19297</v>
      </c>
      <c r="D7451" s="6" t="s">
        <v>7309</v>
      </c>
      <c r="E7451" s="3">
        <v>4</v>
      </c>
    </row>
    <row r="7452" spans="1:5" ht="33">
      <c r="A7452" s="38">
        <v>7450</v>
      </c>
      <c r="B7452" s="38"/>
      <c r="C7452" s="38" t="s">
        <v>19298</v>
      </c>
      <c r="D7452" s="6" t="s">
        <v>7310</v>
      </c>
      <c r="E7452" s="3">
        <v>4</v>
      </c>
    </row>
    <row r="7453" spans="1:5" ht="33">
      <c r="A7453" s="38">
        <v>7451</v>
      </c>
      <c r="B7453" s="38"/>
      <c r="C7453" s="38" t="s">
        <v>19299</v>
      </c>
      <c r="D7453" s="6" t="s">
        <v>7311</v>
      </c>
      <c r="E7453" s="3">
        <v>4</v>
      </c>
    </row>
    <row r="7454" spans="1:5" ht="33">
      <c r="A7454" s="38">
        <v>7452</v>
      </c>
      <c r="B7454" s="38"/>
      <c r="C7454" s="38" t="s">
        <v>19300</v>
      </c>
      <c r="D7454" s="6" t="s">
        <v>7312</v>
      </c>
      <c r="E7454" s="3">
        <v>4</v>
      </c>
    </row>
    <row r="7455" spans="1:5" ht="33">
      <c r="A7455" s="38">
        <v>7453</v>
      </c>
      <c r="B7455" s="38"/>
      <c r="C7455" s="38" t="s">
        <v>19301</v>
      </c>
      <c r="D7455" s="6" t="s">
        <v>7313</v>
      </c>
      <c r="E7455" s="3">
        <v>4</v>
      </c>
    </row>
    <row r="7456" spans="1:5" ht="33">
      <c r="A7456" s="38">
        <v>7454</v>
      </c>
      <c r="B7456" s="38"/>
      <c r="C7456" s="38" t="s">
        <v>19302</v>
      </c>
      <c r="D7456" s="6" t="s">
        <v>7314</v>
      </c>
      <c r="E7456" s="3">
        <v>4</v>
      </c>
    </row>
    <row r="7457" spans="1:5" ht="66">
      <c r="A7457" s="38">
        <v>7455</v>
      </c>
      <c r="B7457" s="38"/>
      <c r="C7457" s="38" t="s">
        <v>19303</v>
      </c>
      <c r="D7457" s="6" t="s">
        <v>7315</v>
      </c>
      <c r="E7457" s="3">
        <v>4</v>
      </c>
    </row>
    <row r="7458" spans="1:5" ht="49.5">
      <c r="A7458" s="38">
        <v>7456</v>
      </c>
      <c r="B7458" s="38"/>
      <c r="C7458" s="38" t="s">
        <v>19304</v>
      </c>
      <c r="D7458" s="6" t="s">
        <v>7316</v>
      </c>
      <c r="E7458" s="3">
        <v>4</v>
      </c>
    </row>
    <row r="7459" spans="1:5" ht="49.5">
      <c r="A7459" s="38">
        <v>7457</v>
      </c>
      <c r="B7459" s="38"/>
      <c r="C7459" s="38" t="s">
        <v>19305</v>
      </c>
      <c r="D7459" s="6" t="s">
        <v>7317</v>
      </c>
      <c r="E7459" s="3">
        <v>4</v>
      </c>
    </row>
    <row r="7460" spans="1:5" ht="33">
      <c r="A7460" s="38">
        <v>7458</v>
      </c>
      <c r="B7460" s="38"/>
      <c r="C7460" s="38" t="s">
        <v>19306</v>
      </c>
      <c r="D7460" s="6" t="s">
        <v>7318</v>
      </c>
      <c r="E7460" s="3">
        <v>4</v>
      </c>
    </row>
    <row r="7461" spans="1:5" ht="49.5">
      <c r="A7461" s="38">
        <v>7459</v>
      </c>
      <c r="B7461" s="38"/>
      <c r="C7461" s="38" t="s">
        <v>19307</v>
      </c>
      <c r="D7461" s="6" t="s">
        <v>7319</v>
      </c>
      <c r="E7461" s="3">
        <v>4</v>
      </c>
    </row>
    <row r="7462" spans="1:5" ht="33">
      <c r="A7462" s="38">
        <v>7460</v>
      </c>
      <c r="B7462" s="38"/>
      <c r="C7462" s="38" t="s">
        <v>19308</v>
      </c>
      <c r="D7462" s="6" t="s">
        <v>7320</v>
      </c>
      <c r="E7462" s="3">
        <v>4</v>
      </c>
    </row>
    <row r="7463" spans="1:5" ht="33">
      <c r="A7463" s="38">
        <v>7461</v>
      </c>
      <c r="B7463" s="38"/>
      <c r="C7463" s="38" t="s">
        <v>19309</v>
      </c>
      <c r="D7463" s="6" t="s">
        <v>7321</v>
      </c>
      <c r="E7463" s="3">
        <v>4</v>
      </c>
    </row>
    <row r="7464" spans="1:5" ht="33">
      <c r="A7464" s="38">
        <v>7462</v>
      </c>
      <c r="B7464" s="38"/>
      <c r="C7464" s="38" t="s">
        <v>19310</v>
      </c>
      <c r="D7464" s="6" t="s">
        <v>7322</v>
      </c>
      <c r="E7464" s="3">
        <v>4</v>
      </c>
    </row>
    <row r="7465" spans="1:5" ht="33">
      <c r="A7465" s="38">
        <v>7463</v>
      </c>
      <c r="B7465" s="38"/>
      <c r="C7465" s="38" t="s">
        <v>19311</v>
      </c>
      <c r="D7465" s="6" t="s">
        <v>7323</v>
      </c>
      <c r="E7465" s="3">
        <v>4</v>
      </c>
    </row>
    <row r="7466" spans="1:5" ht="49.5">
      <c r="A7466" s="38">
        <v>7464</v>
      </c>
      <c r="B7466" s="38"/>
      <c r="C7466" s="38" t="s">
        <v>19312</v>
      </c>
      <c r="D7466" s="6" t="s">
        <v>7324</v>
      </c>
      <c r="E7466" s="3">
        <v>4</v>
      </c>
    </row>
    <row r="7467" spans="1:5" ht="33">
      <c r="A7467" s="38">
        <v>7465</v>
      </c>
      <c r="B7467" s="38"/>
      <c r="C7467" s="38" t="s">
        <v>19313</v>
      </c>
      <c r="D7467" s="6" t="s">
        <v>7325</v>
      </c>
      <c r="E7467" s="3">
        <v>4</v>
      </c>
    </row>
    <row r="7468" spans="1:5" ht="33">
      <c r="A7468" s="38">
        <v>7466</v>
      </c>
      <c r="B7468" s="38"/>
      <c r="C7468" s="38" t="s">
        <v>19314</v>
      </c>
      <c r="D7468" s="6" t="s">
        <v>7326</v>
      </c>
      <c r="E7468" s="3">
        <v>4</v>
      </c>
    </row>
    <row r="7469" spans="1:5" ht="33">
      <c r="A7469" s="38">
        <v>7467</v>
      </c>
      <c r="B7469" s="38"/>
      <c r="C7469" s="38" t="s">
        <v>19315</v>
      </c>
      <c r="D7469" s="6" t="s">
        <v>7327</v>
      </c>
      <c r="E7469" s="3">
        <v>4</v>
      </c>
    </row>
    <row r="7470" spans="1:5" ht="49.5">
      <c r="A7470" s="38">
        <v>7468</v>
      </c>
      <c r="B7470" s="38"/>
      <c r="C7470" s="38" t="s">
        <v>19316</v>
      </c>
      <c r="D7470" s="6" t="s">
        <v>7328</v>
      </c>
      <c r="E7470" s="3">
        <v>4</v>
      </c>
    </row>
    <row r="7471" spans="1:5" ht="49.5">
      <c r="A7471" s="38">
        <v>7469</v>
      </c>
      <c r="B7471" s="38"/>
      <c r="C7471" s="38" t="s">
        <v>19317</v>
      </c>
      <c r="D7471" s="6" t="s">
        <v>7329</v>
      </c>
      <c r="E7471" s="3">
        <v>4</v>
      </c>
    </row>
    <row r="7472" spans="1:5" ht="33">
      <c r="A7472" s="38">
        <v>7470</v>
      </c>
      <c r="B7472" s="38"/>
      <c r="C7472" s="38" t="s">
        <v>19318</v>
      </c>
      <c r="D7472" s="6" t="s">
        <v>7330</v>
      </c>
      <c r="E7472" s="3">
        <v>4</v>
      </c>
    </row>
    <row r="7473" spans="1:5" ht="33">
      <c r="A7473" s="38">
        <v>7471</v>
      </c>
      <c r="B7473" s="38"/>
      <c r="C7473" s="38" t="s">
        <v>19319</v>
      </c>
      <c r="D7473" s="6" t="s">
        <v>7331</v>
      </c>
      <c r="E7473" s="3">
        <v>4</v>
      </c>
    </row>
    <row r="7474" spans="1:5" ht="49.5">
      <c r="A7474" s="38">
        <v>7472</v>
      </c>
      <c r="B7474" s="38"/>
      <c r="C7474" s="38" t="s">
        <v>19320</v>
      </c>
      <c r="D7474" s="6" t="s">
        <v>7332</v>
      </c>
      <c r="E7474" s="3">
        <v>4</v>
      </c>
    </row>
    <row r="7475" spans="1:5" ht="33">
      <c r="A7475" s="38">
        <v>7473</v>
      </c>
      <c r="B7475" s="38"/>
      <c r="C7475" s="38" t="s">
        <v>19321</v>
      </c>
      <c r="D7475" s="6" t="s">
        <v>7333</v>
      </c>
      <c r="E7475" s="3">
        <v>4</v>
      </c>
    </row>
    <row r="7476" spans="1:5" ht="33">
      <c r="A7476" s="38">
        <v>7474</v>
      </c>
      <c r="B7476" s="38"/>
      <c r="C7476" s="38" t="s">
        <v>19322</v>
      </c>
      <c r="D7476" s="6" t="s">
        <v>7334</v>
      </c>
      <c r="E7476" s="3">
        <v>4</v>
      </c>
    </row>
    <row r="7477" spans="1:5" ht="49.5">
      <c r="A7477" s="38">
        <v>7475</v>
      </c>
      <c r="B7477" s="38"/>
      <c r="C7477" s="38" t="s">
        <v>19323</v>
      </c>
      <c r="D7477" s="6" t="s">
        <v>7335</v>
      </c>
      <c r="E7477" s="3">
        <v>4</v>
      </c>
    </row>
    <row r="7478" spans="1:5" ht="33">
      <c r="A7478" s="38">
        <v>7476</v>
      </c>
      <c r="B7478" s="38"/>
      <c r="C7478" s="38" t="s">
        <v>19324</v>
      </c>
      <c r="D7478" s="6" t="s">
        <v>7336</v>
      </c>
      <c r="E7478" s="3">
        <v>4</v>
      </c>
    </row>
    <row r="7479" spans="1:5" ht="33">
      <c r="A7479" s="38">
        <v>7477</v>
      </c>
      <c r="B7479" s="38"/>
      <c r="C7479" s="38" t="s">
        <v>19325</v>
      </c>
      <c r="D7479" s="6" t="s">
        <v>7337</v>
      </c>
      <c r="E7479" s="3">
        <v>4</v>
      </c>
    </row>
    <row r="7480" spans="1:5" ht="33">
      <c r="A7480" s="38">
        <v>7478</v>
      </c>
      <c r="B7480" s="38"/>
      <c r="C7480" s="38" t="s">
        <v>19326</v>
      </c>
      <c r="D7480" s="6" t="s">
        <v>7338</v>
      </c>
      <c r="E7480" s="3">
        <v>4</v>
      </c>
    </row>
    <row r="7481" spans="1:5" ht="33">
      <c r="A7481" s="38">
        <v>7479</v>
      </c>
      <c r="B7481" s="38"/>
      <c r="C7481" s="38" t="s">
        <v>19327</v>
      </c>
      <c r="D7481" s="6" t="s">
        <v>7339</v>
      </c>
      <c r="E7481" s="3">
        <v>4</v>
      </c>
    </row>
    <row r="7482" spans="1:5" ht="33">
      <c r="A7482" s="38">
        <v>7480</v>
      </c>
      <c r="B7482" s="38"/>
      <c r="C7482" s="38" t="s">
        <v>19328</v>
      </c>
      <c r="D7482" s="6" t="s">
        <v>7340</v>
      </c>
      <c r="E7482" s="3">
        <v>4</v>
      </c>
    </row>
    <row r="7483" spans="1:5" ht="33">
      <c r="A7483" s="38">
        <v>7481</v>
      </c>
      <c r="B7483" s="38"/>
      <c r="C7483" s="38" t="s">
        <v>19329</v>
      </c>
      <c r="D7483" s="6" t="s">
        <v>7341</v>
      </c>
      <c r="E7483" s="3">
        <v>4</v>
      </c>
    </row>
    <row r="7484" spans="1:5" ht="33">
      <c r="A7484" s="38">
        <v>7482</v>
      </c>
      <c r="B7484" s="38"/>
      <c r="C7484" s="38" t="s">
        <v>19330</v>
      </c>
      <c r="D7484" s="6" t="s">
        <v>7342</v>
      </c>
      <c r="E7484" s="3">
        <v>4</v>
      </c>
    </row>
    <row r="7485" spans="1:5" ht="33">
      <c r="A7485" s="38">
        <v>7483</v>
      </c>
      <c r="B7485" s="38"/>
      <c r="C7485" s="38" t="s">
        <v>19331</v>
      </c>
      <c r="D7485" s="6" t="s">
        <v>7343</v>
      </c>
      <c r="E7485" s="3">
        <v>4</v>
      </c>
    </row>
    <row r="7486" spans="1:5" ht="33">
      <c r="A7486" s="38">
        <v>7484</v>
      </c>
      <c r="B7486" s="38"/>
      <c r="C7486" s="38" t="s">
        <v>19332</v>
      </c>
      <c r="D7486" s="6" t="s">
        <v>7344</v>
      </c>
      <c r="E7486" s="3">
        <v>4</v>
      </c>
    </row>
    <row r="7487" spans="1:5" ht="33">
      <c r="A7487" s="38">
        <v>7485</v>
      </c>
      <c r="B7487" s="38"/>
      <c r="C7487" s="38" t="s">
        <v>19333</v>
      </c>
      <c r="D7487" s="6" t="s">
        <v>7345</v>
      </c>
      <c r="E7487" s="3">
        <v>4</v>
      </c>
    </row>
    <row r="7488" spans="1:5" ht="33">
      <c r="A7488" s="38">
        <v>7486</v>
      </c>
      <c r="B7488" s="38"/>
      <c r="C7488" s="38" t="s">
        <v>19334</v>
      </c>
      <c r="D7488" s="6" t="s">
        <v>7346</v>
      </c>
      <c r="E7488" s="3">
        <v>4</v>
      </c>
    </row>
    <row r="7489" spans="1:5" ht="33">
      <c r="A7489" s="38">
        <v>7487</v>
      </c>
      <c r="B7489" s="38"/>
      <c r="C7489" s="38" t="s">
        <v>19335</v>
      </c>
      <c r="D7489" s="6" t="s">
        <v>7347</v>
      </c>
      <c r="E7489" s="3">
        <v>4</v>
      </c>
    </row>
    <row r="7490" spans="1:5" ht="49.5">
      <c r="A7490" s="38">
        <v>7488</v>
      </c>
      <c r="B7490" s="38"/>
      <c r="C7490" s="38" t="s">
        <v>19336</v>
      </c>
      <c r="D7490" s="6" t="s">
        <v>7348</v>
      </c>
      <c r="E7490" s="3">
        <v>4</v>
      </c>
    </row>
    <row r="7491" spans="1:5" ht="49.5">
      <c r="A7491" s="38">
        <v>7489</v>
      </c>
      <c r="B7491" s="38"/>
      <c r="C7491" s="38" t="s">
        <v>19337</v>
      </c>
      <c r="D7491" s="6" t="s">
        <v>7349</v>
      </c>
      <c r="E7491" s="3">
        <v>4</v>
      </c>
    </row>
    <row r="7492" spans="1:5" ht="49.5">
      <c r="A7492" s="38">
        <v>7490</v>
      </c>
      <c r="B7492" s="38"/>
      <c r="C7492" s="38" t="s">
        <v>19338</v>
      </c>
      <c r="D7492" s="6" t="s">
        <v>7350</v>
      </c>
      <c r="E7492" s="3">
        <v>4</v>
      </c>
    </row>
    <row r="7493" spans="1:5" ht="33">
      <c r="A7493" s="38">
        <v>7491</v>
      </c>
      <c r="B7493" s="38"/>
      <c r="C7493" s="38" t="s">
        <v>19339</v>
      </c>
      <c r="D7493" s="6" t="s">
        <v>7351</v>
      </c>
      <c r="E7493" s="3">
        <v>4</v>
      </c>
    </row>
    <row r="7494" spans="1:5" ht="33">
      <c r="A7494" s="38">
        <v>7492</v>
      </c>
      <c r="B7494" s="38"/>
      <c r="C7494" s="38" t="s">
        <v>19340</v>
      </c>
      <c r="D7494" s="6" t="s">
        <v>7352</v>
      </c>
      <c r="E7494" s="3">
        <v>4</v>
      </c>
    </row>
    <row r="7495" spans="1:5" ht="33">
      <c r="A7495" s="38">
        <v>7493</v>
      </c>
      <c r="B7495" s="38"/>
      <c r="C7495" s="38" t="s">
        <v>19341</v>
      </c>
      <c r="D7495" s="6" t="s">
        <v>7353</v>
      </c>
      <c r="E7495" s="3">
        <v>4</v>
      </c>
    </row>
    <row r="7496" spans="1:5" ht="49.5">
      <c r="A7496" s="38">
        <v>7494</v>
      </c>
      <c r="B7496" s="38"/>
      <c r="C7496" s="38" t="s">
        <v>19342</v>
      </c>
      <c r="D7496" s="6" t="s">
        <v>7354</v>
      </c>
      <c r="E7496" s="3">
        <v>4</v>
      </c>
    </row>
    <row r="7497" spans="1:5" ht="33">
      <c r="A7497" s="38">
        <v>7495</v>
      </c>
      <c r="B7497" s="38"/>
      <c r="C7497" s="38" t="s">
        <v>19343</v>
      </c>
      <c r="D7497" s="6" t="s">
        <v>7355</v>
      </c>
      <c r="E7497" s="3">
        <v>4</v>
      </c>
    </row>
    <row r="7498" spans="1:5" ht="49.5">
      <c r="A7498" s="38">
        <v>7496</v>
      </c>
      <c r="B7498" s="38"/>
      <c r="C7498" s="38" t="s">
        <v>19344</v>
      </c>
      <c r="D7498" s="6" t="s">
        <v>7356</v>
      </c>
      <c r="E7498" s="3">
        <v>4</v>
      </c>
    </row>
    <row r="7499" spans="1:5" ht="49.5">
      <c r="A7499" s="38">
        <v>7497</v>
      </c>
      <c r="B7499" s="38"/>
      <c r="C7499" s="38" t="s">
        <v>19345</v>
      </c>
      <c r="D7499" s="6" t="s">
        <v>7357</v>
      </c>
      <c r="E7499" s="3">
        <v>4</v>
      </c>
    </row>
    <row r="7500" spans="1:5" ht="33">
      <c r="A7500" s="38">
        <v>7498</v>
      </c>
      <c r="B7500" s="38"/>
      <c r="C7500" s="38" t="s">
        <v>19346</v>
      </c>
      <c r="D7500" s="6" t="s">
        <v>7358</v>
      </c>
      <c r="E7500" s="3">
        <v>4</v>
      </c>
    </row>
    <row r="7501" spans="1:5" ht="49.5">
      <c r="A7501" s="38">
        <v>7499</v>
      </c>
      <c r="B7501" s="38"/>
      <c r="C7501" s="38" t="s">
        <v>19347</v>
      </c>
      <c r="D7501" s="6" t="s">
        <v>7359</v>
      </c>
      <c r="E7501" s="3">
        <v>4</v>
      </c>
    </row>
    <row r="7502" spans="1:5" ht="33">
      <c r="A7502" s="38">
        <v>7500</v>
      </c>
      <c r="B7502" s="38"/>
      <c r="C7502" s="38" t="s">
        <v>19348</v>
      </c>
      <c r="D7502" s="6" t="s">
        <v>7360</v>
      </c>
      <c r="E7502" s="3">
        <v>4</v>
      </c>
    </row>
    <row r="7503" spans="1:5" ht="33">
      <c r="A7503" s="38">
        <v>7501</v>
      </c>
      <c r="B7503" s="38"/>
      <c r="C7503" s="38" t="s">
        <v>19349</v>
      </c>
      <c r="D7503" s="6" t="s">
        <v>7361</v>
      </c>
      <c r="E7503" s="3">
        <v>4</v>
      </c>
    </row>
    <row r="7504" spans="1:5" ht="33">
      <c r="A7504" s="38">
        <v>7502</v>
      </c>
      <c r="B7504" s="38"/>
      <c r="C7504" s="38" t="s">
        <v>19350</v>
      </c>
      <c r="D7504" s="6" t="s">
        <v>7362</v>
      </c>
      <c r="E7504" s="3">
        <v>4</v>
      </c>
    </row>
    <row r="7505" spans="1:5" ht="49.5">
      <c r="A7505" s="38">
        <v>7503</v>
      </c>
      <c r="B7505" s="38"/>
      <c r="C7505" s="38" t="s">
        <v>19351</v>
      </c>
      <c r="D7505" s="6" t="s">
        <v>7363</v>
      </c>
      <c r="E7505" s="3">
        <v>4</v>
      </c>
    </row>
    <row r="7506" spans="1:5" ht="33">
      <c r="A7506" s="38">
        <v>7504</v>
      </c>
      <c r="B7506" s="38"/>
      <c r="C7506" s="38" t="s">
        <v>19352</v>
      </c>
      <c r="D7506" s="6" t="s">
        <v>7364</v>
      </c>
      <c r="E7506" s="3">
        <v>4</v>
      </c>
    </row>
    <row r="7507" spans="1:5" ht="49.5">
      <c r="A7507" s="38">
        <v>7505</v>
      </c>
      <c r="B7507" s="38"/>
      <c r="C7507" s="38" t="s">
        <v>19353</v>
      </c>
      <c r="D7507" s="6" t="s">
        <v>7365</v>
      </c>
      <c r="E7507" s="3">
        <v>4</v>
      </c>
    </row>
    <row r="7508" spans="1:5" ht="49.5">
      <c r="A7508" s="38">
        <v>7506</v>
      </c>
      <c r="B7508" s="38"/>
      <c r="C7508" s="38" t="s">
        <v>19354</v>
      </c>
      <c r="D7508" s="6" t="s">
        <v>7366</v>
      </c>
      <c r="E7508" s="3">
        <v>4</v>
      </c>
    </row>
    <row r="7509" spans="1:5" ht="33">
      <c r="A7509" s="38">
        <v>7507</v>
      </c>
      <c r="B7509" s="38"/>
      <c r="C7509" s="38" t="s">
        <v>19355</v>
      </c>
      <c r="D7509" s="6" t="s">
        <v>7367</v>
      </c>
      <c r="E7509" s="3">
        <v>4</v>
      </c>
    </row>
    <row r="7510" spans="1:5" ht="33">
      <c r="A7510" s="38">
        <v>7508</v>
      </c>
      <c r="B7510" s="38"/>
      <c r="C7510" s="38" t="s">
        <v>19356</v>
      </c>
      <c r="D7510" s="6" t="s">
        <v>7368</v>
      </c>
      <c r="E7510" s="3">
        <v>4</v>
      </c>
    </row>
    <row r="7511" spans="1:5" ht="33">
      <c r="A7511" s="38">
        <v>7509</v>
      </c>
      <c r="B7511" s="38"/>
      <c r="C7511" s="38" t="s">
        <v>19357</v>
      </c>
      <c r="D7511" s="6" t="s">
        <v>7369</v>
      </c>
      <c r="E7511" s="3">
        <v>4</v>
      </c>
    </row>
    <row r="7512" spans="1:5" ht="33">
      <c r="A7512" s="38">
        <v>7510</v>
      </c>
      <c r="B7512" s="38"/>
      <c r="C7512" s="38" t="s">
        <v>19358</v>
      </c>
      <c r="D7512" s="6" t="s">
        <v>7370</v>
      </c>
      <c r="E7512" s="3">
        <v>4</v>
      </c>
    </row>
    <row r="7513" spans="1:5" ht="33">
      <c r="A7513" s="38">
        <v>7511</v>
      </c>
      <c r="B7513" s="38"/>
      <c r="C7513" s="38" t="s">
        <v>19359</v>
      </c>
      <c r="D7513" s="6" t="s">
        <v>7371</v>
      </c>
      <c r="E7513" s="3">
        <v>4</v>
      </c>
    </row>
    <row r="7514" spans="1:5" ht="33">
      <c r="A7514" s="38">
        <v>7512</v>
      </c>
      <c r="B7514" s="38"/>
      <c r="C7514" s="38" t="s">
        <v>19360</v>
      </c>
      <c r="D7514" s="6" t="s">
        <v>7372</v>
      </c>
      <c r="E7514" s="3">
        <v>4</v>
      </c>
    </row>
    <row r="7515" spans="1:5" ht="33">
      <c r="A7515" s="38">
        <v>7513</v>
      </c>
      <c r="B7515" s="38"/>
      <c r="C7515" s="38" t="s">
        <v>19361</v>
      </c>
      <c r="D7515" s="6" t="s">
        <v>7373</v>
      </c>
      <c r="E7515" s="3">
        <v>4</v>
      </c>
    </row>
    <row r="7516" spans="1:5" ht="33">
      <c r="A7516" s="38">
        <v>7514</v>
      </c>
      <c r="B7516" s="38"/>
      <c r="C7516" s="38" t="s">
        <v>19362</v>
      </c>
      <c r="D7516" s="6" t="s">
        <v>7374</v>
      </c>
      <c r="E7516" s="3">
        <v>4</v>
      </c>
    </row>
    <row r="7517" spans="1:5" ht="49.5">
      <c r="A7517" s="38">
        <v>7515</v>
      </c>
      <c r="B7517" s="38"/>
      <c r="C7517" s="38" t="s">
        <v>19363</v>
      </c>
      <c r="D7517" s="6" t="s">
        <v>7375</v>
      </c>
      <c r="E7517" s="3">
        <v>4</v>
      </c>
    </row>
    <row r="7518" spans="1:5" ht="49.5">
      <c r="A7518" s="38">
        <v>7516</v>
      </c>
      <c r="B7518" s="38"/>
      <c r="C7518" s="38" t="s">
        <v>19364</v>
      </c>
      <c r="D7518" s="6" t="s">
        <v>7376</v>
      </c>
      <c r="E7518" s="3">
        <v>4</v>
      </c>
    </row>
    <row r="7519" spans="1:5" ht="33">
      <c r="A7519" s="38">
        <v>7517</v>
      </c>
      <c r="B7519" s="38"/>
      <c r="C7519" s="38" t="s">
        <v>19365</v>
      </c>
      <c r="D7519" s="6" t="s">
        <v>7377</v>
      </c>
      <c r="E7519" s="3">
        <v>4</v>
      </c>
    </row>
    <row r="7520" spans="1:5" ht="49.5">
      <c r="A7520" s="38">
        <v>7518</v>
      </c>
      <c r="B7520" s="38"/>
      <c r="C7520" s="38" t="s">
        <v>19366</v>
      </c>
      <c r="D7520" s="6" t="s">
        <v>7378</v>
      </c>
      <c r="E7520" s="3">
        <v>4</v>
      </c>
    </row>
    <row r="7521" spans="1:5" ht="33">
      <c r="A7521" s="38">
        <v>7519</v>
      </c>
      <c r="B7521" s="38"/>
      <c r="C7521" s="38" t="s">
        <v>19367</v>
      </c>
      <c r="D7521" s="6" t="s">
        <v>7379</v>
      </c>
      <c r="E7521" s="3">
        <v>4</v>
      </c>
    </row>
    <row r="7522" spans="1:5" ht="33">
      <c r="A7522" s="38">
        <v>7520</v>
      </c>
      <c r="B7522" s="38"/>
      <c r="C7522" s="38" t="s">
        <v>19368</v>
      </c>
      <c r="D7522" s="6" t="s">
        <v>7380</v>
      </c>
      <c r="E7522" s="3">
        <v>4</v>
      </c>
    </row>
    <row r="7523" spans="1:5" ht="49.5">
      <c r="A7523" s="38">
        <v>7521</v>
      </c>
      <c r="B7523" s="38"/>
      <c r="C7523" s="38" t="s">
        <v>19369</v>
      </c>
      <c r="D7523" s="6" t="s">
        <v>7381</v>
      </c>
      <c r="E7523" s="3">
        <v>4</v>
      </c>
    </row>
    <row r="7524" spans="1:5" ht="33">
      <c r="A7524" s="38">
        <v>7522</v>
      </c>
      <c r="B7524" s="38"/>
      <c r="C7524" s="38" t="s">
        <v>19370</v>
      </c>
      <c r="D7524" s="6" t="s">
        <v>7382</v>
      </c>
      <c r="E7524" s="3">
        <v>4</v>
      </c>
    </row>
    <row r="7525" spans="1:5" ht="33">
      <c r="A7525" s="38">
        <v>7523</v>
      </c>
      <c r="B7525" s="38"/>
      <c r="C7525" s="38" t="s">
        <v>19371</v>
      </c>
      <c r="D7525" s="6" t="s">
        <v>7383</v>
      </c>
      <c r="E7525" s="3">
        <v>4</v>
      </c>
    </row>
    <row r="7526" spans="1:5" ht="33">
      <c r="A7526" s="38">
        <v>7524</v>
      </c>
      <c r="B7526" s="38"/>
      <c r="C7526" s="38" t="s">
        <v>19372</v>
      </c>
      <c r="D7526" s="6" t="s">
        <v>7384</v>
      </c>
      <c r="E7526" s="3">
        <v>4</v>
      </c>
    </row>
    <row r="7527" spans="1:5" ht="33">
      <c r="A7527" s="38">
        <v>7525</v>
      </c>
      <c r="B7527" s="38"/>
      <c r="C7527" s="38" t="s">
        <v>19373</v>
      </c>
      <c r="D7527" s="6" t="s">
        <v>7385</v>
      </c>
      <c r="E7527" s="3">
        <v>4</v>
      </c>
    </row>
    <row r="7528" spans="1:5" ht="33">
      <c r="A7528" s="38">
        <v>7526</v>
      </c>
      <c r="B7528" s="38"/>
      <c r="C7528" s="38" t="s">
        <v>19374</v>
      </c>
      <c r="D7528" s="6" t="s">
        <v>7386</v>
      </c>
      <c r="E7528" s="3">
        <v>4</v>
      </c>
    </row>
    <row r="7529" spans="1:5" ht="33">
      <c r="A7529" s="38">
        <v>7527</v>
      </c>
      <c r="B7529" s="38"/>
      <c r="C7529" s="38" t="s">
        <v>19375</v>
      </c>
      <c r="D7529" s="6" t="s">
        <v>7387</v>
      </c>
      <c r="E7529" s="3">
        <v>4</v>
      </c>
    </row>
    <row r="7530" spans="1:5" ht="33">
      <c r="A7530" s="38">
        <v>7528</v>
      </c>
      <c r="B7530" s="38"/>
      <c r="C7530" s="38" t="s">
        <v>19376</v>
      </c>
      <c r="D7530" s="6" t="s">
        <v>7388</v>
      </c>
      <c r="E7530" s="3">
        <v>4</v>
      </c>
    </row>
    <row r="7531" spans="1:5" ht="33">
      <c r="A7531" s="38">
        <v>7529</v>
      </c>
      <c r="B7531" s="38"/>
      <c r="C7531" s="38" t="s">
        <v>19377</v>
      </c>
      <c r="D7531" s="6" t="s">
        <v>7389</v>
      </c>
      <c r="E7531" s="3">
        <v>4</v>
      </c>
    </row>
    <row r="7532" spans="1:5" ht="33">
      <c r="A7532" s="38">
        <v>7530</v>
      </c>
      <c r="B7532" s="38"/>
      <c r="C7532" s="38" t="s">
        <v>19378</v>
      </c>
      <c r="D7532" s="6" t="s">
        <v>7390</v>
      </c>
      <c r="E7532" s="3">
        <v>4</v>
      </c>
    </row>
    <row r="7533" spans="1:5" ht="33">
      <c r="A7533" s="38">
        <v>7531</v>
      </c>
      <c r="B7533" s="38"/>
      <c r="C7533" s="38" t="s">
        <v>19379</v>
      </c>
      <c r="D7533" s="6" t="s">
        <v>7391</v>
      </c>
      <c r="E7533" s="3">
        <v>4</v>
      </c>
    </row>
    <row r="7534" spans="1:5" ht="49.5">
      <c r="A7534" s="38">
        <v>7532</v>
      </c>
      <c r="B7534" s="38"/>
      <c r="C7534" s="38" t="s">
        <v>19380</v>
      </c>
      <c r="D7534" s="6" t="s">
        <v>7392</v>
      </c>
      <c r="E7534" s="3">
        <v>4</v>
      </c>
    </row>
    <row r="7535" spans="1:5" ht="33">
      <c r="A7535" s="38">
        <v>7533</v>
      </c>
      <c r="B7535" s="38"/>
      <c r="C7535" s="38" t="s">
        <v>19381</v>
      </c>
      <c r="D7535" s="6" t="s">
        <v>7393</v>
      </c>
      <c r="E7535" s="3">
        <v>4</v>
      </c>
    </row>
    <row r="7536" spans="1:5" ht="33">
      <c r="A7536" s="38">
        <v>7534</v>
      </c>
      <c r="B7536" s="38"/>
      <c r="C7536" s="38" t="s">
        <v>19382</v>
      </c>
      <c r="D7536" s="6" t="s">
        <v>7394</v>
      </c>
      <c r="E7536" s="3">
        <v>4</v>
      </c>
    </row>
    <row r="7537" spans="1:5" ht="33">
      <c r="A7537" s="38">
        <v>7535</v>
      </c>
      <c r="B7537" s="38"/>
      <c r="C7537" s="38" t="s">
        <v>19383</v>
      </c>
      <c r="D7537" s="6" t="s">
        <v>7395</v>
      </c>
      <c r="E7537" s="3">
        <v>4</v>
      </c>
    </row>
    <row r="7538" spans="1:5" ht="33">
      <c r="A7538" s="38">
        <v>7536</v>
      </c>
      <c r="B7538" s="38"/>
      <c r="C7538" s="38" t="s">
        <v>19384</v>
      </c>
      <c r="D7538" s="6" t="s">
        <v>7396</v>
      </c>
      <c r="E7538" s="3">
        <v>4</v>
      </c>
    </row>
    <row r="7539" spans="1:5" ht="49.5">
      <c r="A7539" s="38">
        <v>7537</v>
      </c>
      <c r="B7539" s="38"/>
      <c r="C7539" s="38" t="s">
        <v>19385</v>
      </c>
      <c r="D7539" s="6" t="s">
        <v>7397</v>
      </c>
      <c r="E7539" s="3">
        <v>4</v>
      </c>
    </row>
    <row r="7540" spans="1:5" ht="49.5">
      <c r="A7540" s="38">
        <v>7538</v>
      </c>
      <c r="B7540" s="38"/>
      <c r="C7540" s="38" t="s">
        <v>19386</v>
      </c>
      <c r="D7540" s="6" t="s">
        <v>7398</v>
      </c>
      <c r="E7540" s="3">
        <v>4</v>
      </c>
    </row>
    <row r="7541" spans="1:5" ht="33">
      <c r="A7541" s="38">
        <v>7539</v>
      </c>
      <c r="B7541" s="38"/>
      <c r="C7541" s="38" t="s">
        <v>19387</v>
      </c>
      <c r="D7541" s="6" t="s">
        <v>7399</v>
      </c>
      <c r="E7541" s="3">
        <v>4</v>
      </c>
    </row>
    <row r="7542" spans="1:5" ht="33">
      <c r="A7542" s="38">
        <v>7540</v>
      </c>
      <c r="B7542" s="38"/>
      <c r="C7542" s="38" t="s">
        <v>19388</v>
      </c>
      <c r="D7542" s="6" t="s">
        <v>7400</v>
      </c>
      <c r="E7542" s="3">
        <v>4</v>
      </c>
    </row>
    <row r="7543" spans="1:5" ht="49.5">
      <c r="A7543" s="38">
        <v>7541</v>
      </c>
      <c r="B7543" s="38"/>
      <c r="C7543" s="38" t="s">
        <v>19389</v>
      </c>
      <c r="D7543" s="6" t="s">
        <v>7401</v>
      </c>
      <c r="E7543" s="3">
        <v>4</v>
      </c>
    </row>
    <row r="7544" spans="1:5" ht="33">
      <c r="A7544" s="38">
        <v>7542</v>
      </c>
      <c r="B7544" s="38"/>
      <c r="C7544" s="38" t="s">
        <v>19390</v>
      </c>
      <c r="D7544" s="6" t="s">
        <v>7402</v>
      </c>
      <c r="E7544" s="3">
        <v>2</v>
      </c>
    </row>
    <row r="7545" spans="1:5" ht="18.75">
      <c r="A7545" s="38">
        <v>7543</v>
      </c>
      <c r="B7545" s="38"/>
      <c r="C7545" s="38" t="s">
        <v>19391</v>
      </c>
      <c r="D7545" s="6" t="s">
        <v>7403</v>
      </c>
      <c r="E7545" s="3">
        <v>2</v>
      </c>
    </row>
    <row r="7546" spans="1:5" ht="18.75">
      <c r="A7546" s="38">
        <v>7544</v>
      </c>
      <c r="B7546" s="38"/>
      <c r="C7546" s="38" t="s">
        <v>19392</v>
      </c>
      <c r="D7546" s="6" t="s">
        <v>7404</v>
      </c>
      <c r="E7546" s="3">
        <v>2</v>
      </c>
    </row>
    <row r="7547" spans="1:5" ht="18.75">
      <c r="A7547" s="38">
        <v>7545</v>
      </c>
      <c r="B7547" s="38"/>
      <c r="C7547" s="38" t="s">
        <v>19393</v>
      </c>
      <c r="D7547" s="6" t="s">
        <v>7405</v>
      </c>
      <c r="E7547" s="3">
        <v>2</v>
      </c>
    </row>
    <row r="7548" spans="1:5" ht="33">
      <c r="A7548" s="38">
        <v>7546</v>
      </c>
      <c r="B7548" s="38"/>
      <c r="C7548" s="38" t="s">
        <v>19394</v>
      </c>
      <c r="D7548" s="6" t="s">
        <v>7406</v>
      </c>
      <c r="E7548" s="3">
        <v>2</v>
      </c>
    </row>
    <row r="7549" spans="1:5" ht="33">
      <c r="A7549" s="38">
        <v>7547</v>
      </c>
      <c r="B7549" s="38"/>
      <c r="C7549" s="38" t="s">
        <v>19395</v>
      </c>
      <c r="D7549" s="6" t="s">
        <v>7407</v>
      </c>
      <c r="E7549" s="3">
        <v>2</v>
      </c>
    </row>
    <row r="7550" spans="1:5" ht="18.75">
      <c r="A7550" s="38">
        <v>7548</v>
      </c>
      <c r="B7550" s="38"/>
      <c r="C7550" s="38" t="s">
        <v>19396</v>
      </c>
      <c r="D7550" s="6" t="s">
        <v>7408</v>
      </c>
      <c r="E7550" s="3">
        <v>2</v>
      </c>
    </row>
    <row r="7551" spans="1:5" ht="33">
      <c r="A7551" s="38">
        <v>7549</v>
      </c>
      <c r="B7551" s="38"/>
      <c r="C7551" s="38" t="s">
        <v>19397</v>
      </c>
      <c r="D7551" s="6" t="s">
        <v>7409</v>
      </c>
      <c r="E7551" s="3">
        <v>2</v>
      </c>
    </row>
    <row r="7552" spans="1:5" ht="18.75">
      <c r="A7552" s="38">
        <v>7550</v>
      </c>
      <c r="B7552" s="38"/>
      <c r="C7552" s="38" t="s">
        <v>19398</v>
      </c>
      <c r="D7552" s="6" t="s">
        <v>7410</v>
      </c>
      <c r="E7552" s="3">
        <v>2</v>
      </c>
    </row>
    <row r="7553" spans="1:5" ht="18.75">
      <c r="A7553" s="38">
        <v>7551</v>
      </c>
      <c r="B7553" s="38"/>
      <c r="C7553" s="38" t="s">
        <v>19399</v>
      </c>
      <c r="D7553" s="6" t="s">
        <v>7411</v>
      </c>
      <c r="E7553" s="3">
        <v>2</v>
      </c>
    </row>
    <row r="7554" spans="1:5" ht="18.75">
      <c r="A7554" s="38">
        <v>7552</v>
      </c>
      <c r="B7554" s="38"/>
      <c r="C7554" s="38" t="s">
        <v>19400</v>
      </c>
      <c r="D7554" s="6" t="s">
        <v>7412</v>
      </c>
      <c r="E7554" s="3">
        <v>2</v>
      </c>
    </row>
    <row r="7555" spans="1:5" ht="33">
      <c r="A7555" s="38">
        <v>7553</v>
      </c>
      <c r="B7555" s="38"/>
      <c r="C7555" s="38" t="s">
        <v>19401</v>
      </c>
      <c r="D7555" s="6" t="s">
        <v>7413</v>
      </c>
      <c r="E7555" s="3">
        <v>2</v>
      </c>
    </row>
    <row r="7556" spans="1:5" ht="18.75">
      <c r="A7556" s="38">
        <v>7554</v>
      </c>
      <c r="B7556" s="38"/>
      <c r="C7556" s="38" t="s">
        <v>19402</v>
      </c>
      <c r="D7556" s="6" t="s">
        <v>7414</v>
      </c>
      <c r="E7556" s="3">
        <v>2</v>
      </c>
    </row>
    <row r="7557" spans="1:5" ht="18.75">
      <c r="A7557" s="38">
        <v>7555</v>
      </c>
      <c r="B7557" s="38"/>
      <c r="C7557" s="38" t="s">
        <v>19403</v>
      </c>
      <c r="D7557" s="6" t="s">
        <v>7415</v>
      </c>
      <c r="E7557" s="3">
        <v>2</v>
      </c>
    </row>
    <row r="7558" spans="1:5" ht="18.75">
      <c r="A7558" s="38">
        <v>7556</v>
      </c>
      <c r="B7558" s="38"/>
      <c r="C7558" s="38" t="s">
        <v>19404</v>
      </c>
      <c r="D7558" s="6" t="s">
        <v>7416</v>
      </c>
      <c r="E7558" s="3">
        <v>2</v>
      </c>
    </row>
    <row r="7559" spans="1:5" ht="33">
      <c r="A7559" s="38">
        <v>7557</v>
      </c>
      <c r="B7559" s="38"/>
      <c r="C7559" s="38" t="s">
        <v>19405</v>
      </c>
      <c r="D7559" s="6" t="s">
        <v>7417</v>
      </c>
      <c r="E7559" s="3">
        <v>2</v>
      </c>
    </row>
    <row r="7560" spans="1:5" ht="18.75">
      <c r="A7560" s="38">
        <v>7558</v>
      </c>
      <c r="B7560" s="38"/>
      <c r="C7560" s="38" t="s">
        <v>19406</v>
      </c>
      <c r="D7560" s="6" t="s">
        <v>7418</v>
      </c>
      <c r="E7560" s="3">
        <v>2</v>
      </c>
    </row>
    <row r="7561" spans="1:5" ht="18.75">
      <c r="A7561" s="38">
        <v>7559</v>
      </c>
      <c r="B7561" s="38"/>
      <c r="C7561" s="38" t="s">
        <v>19407</v>
      </c>
      <c r="D7561" s="6" t="s">
        <v>7419</v>
      </c>
      <c r="E7561" s="3">
        <v>2</v>
      </c>
    </row>
    <row r="7562" spans="1:5" ht="33">
      <c r="A7562" s="38">
        <v>7560</v>
      </c>
      <c r="B7562" s="38"/>
      <c r="C7562" s="38" t="s">
        <v>19408</v>
      </c>
      <c r="D7562" s="6" t="s">
        <v>7420</v>
      </c>
      <c r="E7562" s="3">
        <v>2</v>
      </c>
    </row>
    <row r="7563" spans="1:5" ht="18.75">
      <c r="A7563" s="38">
        <v>7561</v>
      </c>
      <c r="B7563" s="38"/>
      <c r="C7563" s="38" t="s">
        <v>19409</v>
      </c>
      <c r="D7563" s="6" t="s">
        <v>7421</v>
      </c>
      <c r="E7563" s="3">
        <v>2</v>
      </c>
    </row>
    <row r="7564" spans="1:5" ht="33">
      <c r="A7564" s="38">
        <v>7562</v>
      </c>
      <c r="B7564" s="38"/>
      <c r="C7564" s="38" t="s">
        <v>19410</v>
      </c>
      <c r="D7564" s="6" t="s">
        <v>7422</v>
      </c>
      <c r="E7564" s="3">
        <v>2</v>
      </c>
    </row>
    <row r="7565" spans="1:5" ht="33">
      <c r="A7565" s="38">
        <v>7563</v>
      </c>
      <c r="B7565" s="38"/>
      <c r="C7565" s="38" t="s">
        <v>19411</v>
      </c>
      <c r="D7565" s="6" t="s">
        <v>7423</v>
      </c>
      <c r="E7565" s="3">
        <v>2</v>
      </c>
    </row>
    <row r="7566" spans="1:5" ht="33">
      <c r="A7566" s="38">
        <v>7564</v>
      </c>
      <c r="B7566" s="38"/>
      <c r="C7566" s="38" t="s">
        <v>19412</v>
      </c>
      <c r="D7566" s="6" t="s">
        <v>7424</v>
      </c>
      <c r="E7566" s="3">
        <v>2</v>
      </c>
    </row>
    <row r="7567" spans="1:5" ht="18.75">
      <c r="A7567" s="38">
        <v>7565</v>
      </c>
      <c r="B7567" s="38"/>
      <c r="C7567" s="38" t="s">
        <v>19413</v>
      </c>
      <c r="D7567" s="6" t="s">
        <v>7425</v>
      </c>
      <c r="E7567" s="3">
        <v>2</v>
      </c>
    </row>
    <row r="7568" spans="1:5" ht="33">
      <c r="A7568" s="38">
        <v>7566</v>
      </c>
      <c r="B7568" s="38"/>
      <c r="C7568" s="38" t="s">
        <v>19414</v>
      </c>
      <c r="D7568" s="6" t="s">
        <v>7426</v>
      </c>
      <c r="E7568" s="3">
        <v>2</v>
      </c>
    </row>
    <row r="7569" spans="1:5" ht="33">
      <c r="A7569" s="38">
        <v>7567</v>
      </c>
      <c r="B7569" s="38"/>
      <c r="C7569" s="38" t="s">
        <v>19415</v>
      </c>
      <c r="D7569" s="6" t="s">
        <v>7427</v>
      </c>
      <c r="E7569" s="3">
        <v>2</v>
      </c>
    </row>
    <row r="7570" spans="1:5" ht="18.75">
      <c r="A7570" s="38">
        <v>7568</v>
      </c>
      <c r="B7570" s="38"/>
      <c r="C7570" s="38" t="s">
        <v>19416</v>
      </c>
      <c r="D7570" s="6" t="s">
        <v>7428</v>
      </c>
      <c r="E7570" s="3">
        <v>2</v>
      </c>
    </row>
    <row r="7571" spans="1:5" ht="33">
      <c r="A7571" s="38">
        <v>7569</v>
      </c>
      <c r="B7571" s="38"/>
      <c r="C7571" s="38" t="s">
        <v>19417</v>
      </c>
      <c r="D7571" s="6" t="s">
        <v>7429</v>
      </c>
      <c r="E7571" s="3">
        <v>2</v>
      </c>
    </row>
    <row r="7572" spans="1:5" ht="18.75">
      <c r="A7572" s="38">
        <v>7570</v>
      </c>
      <c r="B7572" s="38"/>
      <c r="C7572" s="38" t="s">
        <v>19418</v>
      </c>
      <c r="D7572" s="6" t="s">
        <v>7430</v>
      </c>
      <c r="E7572" s="3">
        <v>2</v>
      </c>
    </row>
    <row r="7573" spans="1:5" ht="18.75">
      <c r="A7573" s="38">
        <v>7571</v>
      </c>
      <c r="B7573" s="38"/>
      <c r="C7573" s="38" t="s">
        <v>19419</v>
      </c>
      <c r="D7573" s="6" t="s">
        <v>7431</v>
      </c>
      <c r="E7573" s="3">
        <v>2</v>
      </c>
    </row>
    <row r="7574" spans="1:5" ht="18.75">
      <c r="A7574" s="38">
        <v>7572</v>
      </c>
      <c r="B7574" s="38"/>
      <c r="C7574" s="38" t="s">
        <v>19420</v>
      </c>
      <c r="D7574" s="6" t="s">
        <v>7432</v>
      </c>
      <c r="E7574" s="3">
        <v>2</v>
      </c>
    </row>
    <row r="7575" spans="1:5" ht="18.75">
      <c r="A7575" s="38">
        <v>7573</v>
      </c>
      <c r="B7575" s="38"/>
      <c r="C7575" s="38" t="s">
        <v>19421</v>
      </c>
      <c r="D7575" s="6" t="s">
        <v>7433</v>
      </c>
      <c r="E7575" s="3">
        <v>2</v>
      </c>
    </row>
    <row r="7576" spans="1:5" ht="18.75">
      <c r="A7576" s="38">
        <v>7574</v>
      </c>
      <c r="B7576" s="38"/>
      <c r="C7576" s="38" t="s">
        <v>19422</v>
      </c>
      <c r="D7576" s="6" t="s">
        <v>7434</v>
      </c>
      <c r="E7576" s="3">
        <v>2</v>
      </c>
    </row>
    <row r="7577" spans="1:5" ht="33">
      <c r="A7577" s="38">
        <v>7575</v>
      </c>
      <c r="B7577" s="38"/>
      <c r="C7577" s="38" t="s">
        <v>19423</v>
      </c>
      <c r="D7577" s="6" t="s">
        <v>7435</v>
      </c>
      <c r="E7577" s="3">
        <v>2</v>
      </c>
    </row>
    <row r="7578" spans="1:5" ht="18.75">
      <c r="A7578" s="38">
        <v>7576</v>
      </c>
      <c r="B7578" s="38"/>
      <c r="C7578" s="38" t="s">
        <v>19424</v>
      </c>
      <c r="D7578" s="6" t="s">
        <v>7436</v>
      </c>
      <c r="E7578" s="3">
        <v>2</v>
      </c>
    </row>
    <row r="7579" spans="1:5" ht="18.75">
      <c r="A7579" s="38">
        <v>7577</v>
      </c>
      <c r="B7579" s="38"/>
      <c r="C7579" s="38" t="s">
        <v>19425</v>
      </c>
      <c r="D7579" s="6" t="s">
        <v>7437</v>
      </c>
      <c r="E7579" s="3">
        <v>2</v>
      </c>
    </row>
    <row r="7580" spans="1:5" ht="18.75">
      <c r="A7580" s="38">
        <v>7578</v>
      </c>
      <c r="B7580" s="38"/>
      <c r="C7580" s="38" t="s">
        <v>19426</v>
      </c>
      <c r="D7580" s="6" t="s">
        <v>7438</v>
      </c>
      <c r="E7580" s="3">
        <v>2</v>
      </c>
    </row>
    <row r="7581" spans="1:5" ht="18.75">
      <c r="A7581" s="38">
        <v>7579</v>
      </c>
      <c r="B7581" s="38"/>
      <c r="C7581" s="38" t="s">
        <v>19427</v>
      </c>
      <c r="D7581" s="6" t="s">
        <v>7439</v>
      </c>
      <c r="E7581" s="3">
        <v>2</v>
      </c>
    </row>
    <row r="7582" spans="1:5" ht="33">
      <c r="A7582" s="38">
        <v>7580</v>
      </c>
      <c r="B7582" s="38"/>
      <c r="C7582" s="38" t="s">
        <v>19428</v>
      </c>
      <c r="D7582" s="6" t="s">
        <v>7440</v>
      </c>
      <c r="E7582" s="3">
        <v>2</v>
      </c>
    </row>
    <row r="7583" spans="1:5" ht="18.75">
      <c r="A7583" s="38">
        <v>7581</v>
      </c>
      <c r="B7583" s="38"/>
      <c r="C7583" s="38" t="s">
        <v>19429</v>
      </c>
      <c r="D7583" s="6" t="s">
        <v>7441</v>
      </c>
      <c r="E7583" s="3">
        <v>2</v>
      </c>
    </row>
    <row r="7584" spans="1:5" ht="33">
      <c r="A7584" s="38">
        <v>7582</v>
      </c>
      <c r="B7584" s="38"/>
      <c r="C7584" s="38" t="s">
        <v>19430</v>
      </c>
      <c r="D7584" s="6" t="s">
        <v>7442</v>
      </c>
      <c r="E7584" s="3">
        <v>2</v>
      </c>
    </row>
    <row r="7585" spans="1:5" ht="18.75">
      <c r="A7585" s="38">
        <v>7583</v>
      </c>
      <c r="B7585" s="38"/>
      <c r="C7585" s="38" t="s">
        <v>19431</v>
      </c>
      <c r="D7585" s="6" t="s">
        <v>7443</v>
      </c>
      <c r="E7585" s="3">
        <v>2</v>
      </c>
    </row>
    <row r="7586" spans="1:5" ht="33">
      <c r="A7586" s="38">
        <v>7584</v>
      </c>
      <c r="B7586" s="38"/>
      <c r="C7586" s="38" t="s">
        <v>19432</v>
      </c>
      <c r="D7586" s="6" t="s">
        <v>7444</v>
      </c>
      <c r="E7586" s="3">
        <v>2</v>
      </c>
    </row>
    <row r="7587" spans="1:5" ht="18.75">
      <c r="A7587" s="38">
        <v>7585</v>
      </c>
      <c r="B7587" s="38"/>
      <c r="C7587" s="38" t="s">
        <v>19433</v>
      </c>
      <c r="D7587" s="6" t="s">
        <v>7445</v>
      </c>
      <c r="E7587" s="3">
        <v>2</v>
      </c>
    </row>
    <row r="7588" spans="1:5" ht="18.75">
      <c r="A7588" s="38">
        <v>7586</v>
      </c>
      <c r="B7588" s="38"/>
      <c r="C7588" s="38" t="s">
        <v>19434</v>
      </c>
      <c r="D7588" s="6" t="s">
        <v>7446</v>
      </c>
      <c r="E7588" s="3">
        <v>2</v>
      </c>
    </row>
    <row r="7589" spans="1:5" ht="33">
      <c r="A7589" s="38">
        <v>7587</v>
      </c>
      <c r="B7589" s="38"/>
      <c r="C7589" s="38" t="s">
        <v>19435</v>
      </c>
      <c r="D7589" s="6" t="s">
        <v>7447</v>
      </c>
      <c r="E7589" s="3">
        <v>2</v>
      </c>
    </row>
    <row r="7590" spans="1:5" ht="18.75">
      <c r="A7590" s="38">
        <v>7588</v>
      </c>
      <c r="B7590" s="38"/>
      <c r="C7590" s="38" t="s">
        <v>19436</v>
      </c>
      <c r="D7590" s="6" t="s">
        <v>7448</v>
      </c>
      <c r="E7590" s="3">
        <v>2</v>
      </c>
    </row>
    <row r="7591" spans="1:5" ht="18.75">
      <c r="A7591" s="38">
        <v>7589</v>
      </c>
      <c r="B7591" s="38"/>
      <c r="C7591" s="38" t="s">
        <v>19437</v>
      </c>
      <c r="D7591" s="6" t="s">
        <v>7449</v>
      </c>
      <c r="E7591" s="3">
        <v>2</v>
      </c>
    </row>
    <row r="7592" spans="1:5" ht="18.75">
      <c r="A7592" s="38">
        <v>7590</v>
      </c>
      <c r="B7592" s="38"/>
      <c r="C7592" s="38" t="s">
        <v>19438</v>
      </c>
      <c r="D7592" s="6" t="s">
        <v>7450</v>
      </c>
      <c r="E7592" s="3">
        <v>2</v>
      </c>
    </row>
    <row r="7593" spans="1:5" ht="18.75">
      <c r="A7593" s="38">
        <v>7591</v>
      </c>
      <c r="B7593" s="38"/>
      <c r="C7593" s="38" t="s">
        <v>19439</v>
      </c>
      <c r="D7593" s="6" t="s">
        <v>7451</v>
      </c>
      <c r="E7593" s="3">
        <v>2</v>
      </c>
    </row>
    <row r="7594" spans="1:5" ht="33">
      <c r="A7594" s="38">
        <v>7592</v>
      </c>
      <c r="B7594" s="38"/>
      <c r="C7594" s="38" t="s">
        <v>19440</v>
      </c>
      <c r="D7594" s="6" t="s">
        <v>7452</v>
      </c>
      <c r="E7594" s="3">
        <v>2</v>
      </c>
    </row>
    <row r="7595" spans="1:5" ht="33">
      <c r="A7595" s="38">
        <v>7593</v>
      </c>
      <c r="B7595" s="38"/>
      <c r="C7595" s="38" t="s">
        <v>19441</v>
      </c>
      <c r="D7595" s="6" t="s">
        <v>7453</v>
      </c>
      <c r="E7595" s="3">
        <v>2</v>
      </c>
    </row>
    <row r="7596" spans="1:5" ht="33">
      <c r="A7596" s="38">
        <v>7594</v>
      </c>
      <c r="B7596" s="38"/>
      <c r="C7596" s="38" t="s">
        <v>19442</v>
      </c>
      <c r="D7596" s="6" t="s">
        <v>7454</v>
      </c>
      <c r="E7596" s="3">
        <v>2</v>
      </c>
    </row>
    <row r="7597" spans="1:5" ht="18.75">
      <c r="A7597" s="38">
        <v>7595</v>
      </c>
      <c r="B7597" s="38"/>
      <c r="C7597" s="38" t="s">
        <v>19443</v>
      </c>
      <c r="D7597" s="6" t="s">
        <v>7455</v>
      </c>
      <c r="E7597" s="3">
        <v>2</v>
      </c>
    </row>
    <row r="7598" spans="1:5" ht="18.75">
      <c r="A7598" s="38">
        <v>7596</v>
      </c>
      <c r="B7598" s="38"/>
      <c r="C7598" s="38" t="s">
        <v>19444</v>
      </c>
      <c r="D7598" s="6" t="s">
        <v>7456</v>
      </c>
      <c r="E7598" s="3">
        <v>2</v>
      </c>
    </row>
    <row r="7599" spans="1:5" ht="18.75">
      <c r="A7599" s="38">
        <v>7597</v>
      </c>
      <c r="B7599" s="38"/>
      <c r="C7599" s="38" t="s">
        <v>19445</v>
      </c>
      <c r="D7599" s="6" t="s">
        <v>7457</v>
      </c>
      <c r="E7599" s="3">
        <v>2</v>
      </c>
    </row>
    <row r="7600" spans="1:5" ht="18.75">
      <c r="A7600" s="38">
        <v>7598</v>
      </c>
      <c r="B7600" s="38"/>
      <c r="C7600" s="38" t="s">
        <v>19446</v>
      </c>
      <c r="D7600" s="6" t="s">
        <v>7458</v>
      </c>
      <c r="E7600" s="3">
        <v>2</v>
      </c>
    </row>
    <row r="7601" spans="1:5" ht="18.75">
      <c r="A7601" s="38">
        <v>7599</v>
      </c>
      <c r="B7601" s="38"/>
      <c r="C7601" s="38" t="s">
        <v>19447</v>
      </c>
      <c r="D7601" s="6" t="s">
        <v>7459</v>
      </c>
      <c r="E7601" s="3">
        <v>2</v>
      </c>
    </row>
    <row r="7602" spans="1:5" ht="33">
      <c r="A7602" s="38">
        <v>7600</v>
      </c>
      <c r="B7602" s="38"/>
      <c r="C7602" s="38" t="s">
        <v>19448</v>
      </c>
      <c r="D7602" s="6" t="s">
        <v>7460</v>
      </c>
      <c r="E7602" s="3">
        <v>2</v>
      </c>
    </row>
    <row r="7603" spans="1:5" ht="18.75">
      <c r="A7603" s="38">
        <v>7601</v>
      </c>
      <c r="B7603" s="38"/>
      <c r="C7603" s="38" t="s">
        <v>19449</v>
      </c>
      <c r="D7603" s="6" t="s">
        <v>7461</v>
      </c>
      <c r="E7603" s="3">
        <v>2</v>
      </c>
    </row>
    <row r="7604" spans="1:5" ht="33">
      <c r="A7604" s="38">
        <v>7602</v>
      </c>
      <c r="B7604" s="38"/>
      <c r="C7604" s="38" t="s">
        <v>19450</v>
      </c>
      <c r="D7604" s="6" t="s">
        <v>7462</v>
      </c>
      <c r="E7604" s="3">
        <v>2</v>
      </c>
    </row>
    <row r="7605" spans="1:5" ht="18.75">
      <c r="A7605" s="38">
        <v>7603</v>
      </c>
      <c r="B7605" s="38"/>
      <c r="C7605" s="38" t="s">
        <v>19451</v>
      </c>
      <c r="D7605" s="6" t="s">
        <v>7463</v>
      </c>
      <c r="E7605" s="3">
        <v>2</v>
      </c>
    </row>
    <row r="7606" spans="1:5" ht="18.75">
      <c r="A7606" s="38">
        <v>7604</v>
      </c>
      <c r="B7606" s="38"/>
      <c r="C7606" s="38" t="s">
        <v>19452</v>
      </c>
      <c r="D7606" s="6" t="s">
        <v>7464</v>
      </c>
      <c r="E7606" s="3">
        <v>2</v>
      </c>
    </row>
    <row r="7607" spans="1:5" ht="18.75">
      <c r="A7607" s="38">
        <v>7605</v>
      </c>
      <c r="B7607" s="38"/>
      <c r="C7607" s="38" t="s">
        <v>19453</v>
      </c>
      <c r="D7607" s="6" t="s">
        <v>7465</v>
      </c>
      <c r="E7607" s="3">
        <v>2</v>
      </c>
    </row>
    <row r="7608" spans="1:5" ht="18.75">
      <c r="A7608" s="38">
        <v>7606</v>
      </c>
      <c r="B7608" s="38"/>
      <c r="C7608" s="38" t="s">
        <v>19454</v>
      </c>
      <c r="D7608" s="6" t="s">
        <v>7466</v>
      </c>
      <c r="E7608" s="3">
        <v>2</v>
      </c>
    </row>
    <row r="7609" spans="1:5" ht="33">
      <c r="A7609" s="38">
        <v>7607</v>
      </c>
      <c r="B7609" s="38"/>
      <c r="C7609" s="38" t="s">
        <v>19455</v>
      </c>
      <c r="D7609" s="6" t="s">
        <v>7467</v>
      </c>
      <c r="E7609" s="3">
        <v>4</v>
      </c>
    </row>
    <row r="7610" spans="1:5" ht="18.75">
      <c r="A7610" s="38">
        <v>7608</v>
      </c>
      <c r="B7610" s="38"/>
      <c r="C7610" s="38" t="s">
        <v>19456</v>
      </c>
      <c r="D7610" s="6" t="s">
        <v>7468</v>
      </c>
      <c r="E7610" s="3">
        <v>2</v>
      </c>
    </row>
    <row r="7611" spans="1:5" ht="18.75">
      <c r="A7611" s="38">
        <v>7609</v>
      </c>
      <c r="B7611" s="38"/>
      <c r="C7611" s="38" t="s">
        <v>19457</v>
      </c>
      <c r="D7611" s="6" t="s">
        <v>7469</v>
      </c>
      <c r="E7611" s="3">
        <v>2</v>
      </c>
    </row>
    <row r="7612" spans="1:5" ht="18.75">
      <c r="A7612" s="38">
        <v>7610</v>
      </c>
      <c r="B7612" s="38"/>
      <c r="C7612" s="38" t="s">
        <v>19458</v>
      </c>
      <c r="D7612" s="6" t="s">
        <v>7470</v>
      </c>
      <c r="E7612" s="3">
        <v>2</v>
      </c>
    </row>
    <row r="7613" spans="1:5" ht="33">
      <c r="A7613" s="38">
        <v>7611</v>
      </c>
      <c r="B7613" s="38"/>
      <c r="C7613" s="38" t="s">
        <v>19459</v>
      </c>
      <c r="D7613" s="6" t="s">
        <v>7471</v>
      </c>
      <c r="E7613" s="3">
        <v>2</v>
      </c>
    </row>
    <row r="7614" spans="1:5" ht="18.75">
      <c r="A7614" s="38">
        <v>7612</v>
      </c>
      <c r="B7614" s="38"/>
      <c r="C7614" s="38" t="s">
        <v>19460</v>
      </c>
      <c r="D7614" s="6" t="s">
        <v>7472</v>
      </c>
      <c r="E7614" s="3">
        <v>2</v>
      </c>
    </row>
    <row r="7615" spans="1:5" ht="33">
      <c r="A7615" s="38">
        <v>7613</v>
      </c>
      <c r="B7615" s="38"/>
      <c r="C7615" s="38" t="s">
        <v>19461</v>
      </c>
      <c r="D7615" s="6" t="s">
        <v>7473</v>
      </c>
      <c r="E7615" s="3">
        <v>2</v>
      </c>
    </row>
    <row r="7616" spans="1:5" ht="18.75">
      <c r="A7616" s="38">
        <v>7614</v>
      </c>
      <c r="B7616" s="38"/>
      <c r="C7616" s="38" t="s">
        <v>19462</v>
      </c>
      <c r="D7616" s="6" t="s">
        <v>7474</v>
      </c>
      <c r="E7616" s="3">
        <v>2</v>
      </c>
    </row>
    <row r="7617" spans="1:5" ht="33">
      <c r="A7617" s="38">
        <v>7615</v>
      </c>
      <c r="B7617" s="38"/>
      <c r="C7617" s="38" t="s">
        <v>19463</v>
      </c>
      <c r="D7617" s="6" t="s">
        <v>7475</v>
      </c>
      <c r="E7617" s="3">
        <v>2</v>
      </c>
    </row>
    <row r="7618" spans="1:5" ht="49.5">
      <c r="A7618" s="38">
        <v>7616</v>
      </c>
      <c r="B7618" s="38"/>
      <c r="C7618" s="38" t="s">
        <v>19464</v>
      </c>
      <c r="D7618" s="6" t="s">
        <v>7476</v>
      </c>
      <c r="E7618" s="3">
        <v>2</v>
      </c>
    </row>
    <row r="7619" spans="1:5" ht="49.5">
      <c r="A7619" s="38">
        <v>7617</v>
      </c>
      <c r="B7619" s="38"/>
      <c r="C7619" s="38" t="s">
        <v>19465</v>
      </c>
      <c r="D7619" s="6" t="s">
        <v>7477</v>
      </c>
      <c r="E7619" s="3">
        <v>2</v>
      </c>
    </row>
    <row r="7620" spans="1:5" ht="33">
      <c r="A7620" s="38">
        <v>7618</v>
      </c>
      <c r="B7620" s="38"/>
      <c r="C7620" s="38" t="s">
        <v>19466</v>
      </c>
      <c r="D7620" s="6" t="s">
        <v>7478</v>
      </c>
      <c r="E7620" s="3">
        <v>2</v>
      </c>
    </row>
    <row r="7621" spans="1:5" ht="18.75">
      <c r="A7621" s="38">
        <v>7619</v>
      </c>
      <c r="B7621" s="38"/>
      <c r="C7621" s="38" t="s">
        <v>19467</v>
      </c>
      <c r="D7621" s="6" t="s">
        <v>7479</v>
      </c>
      <c r="E7621" s="3">
        <v>2</v>
      </c>
    </row>
    <row r="7622" spans="1:5" ht="18.75">
      <c r="A7622" s="38">
        <v>7620</v>
      </c>
      <c r="B7622" s="38"/>
      <c r="C7622" s="38" t="s">
        <v>19468</v>
      </c>
      <c r="D7622" s="6" t="s">
        <v>7480</v>
      </c>
      <c r="E7622" s="3">
        <v>2</v>
      </c>
    </row>
    <row r="7623" spans="1:5" ht="18.75">
      <c r="A7623" s="38">
        <v>7621</v>
      </c>
      <c r="B7623" s="38"/>
      <c r="C7623" s="38" t="s">
        <v>19469</v>
      </c>
      <c r="D7623" s="6" t="s">
        <v>7481</v>
      </c>
      <c r="E7623" s="3">
        <v>2</v>
      </c>
    </row>
    <row r="7624" spans="1:5" ht="49.5">
      <c r="A7624" s="38">
        <v>7622</v>
      </c>
      <c r="B7624" s="38"/>
      <c r="C7624" s="38" t="s">
        <v>19470</v>
      </c>
      <c r="D7624" s="6" t="s">
        <v>7482</v>
      </c>
      <c r="E7624" s="3">
        <v>2</v>
      </c>
    </row>
    <row r="7625" spans="1:5" ht="33">
      <c r="A7625" s="38">
        <v>7623</v>
      </c>
      <c r="B7625" s="38"/>
      <c r="C7625" s="38" t="s">
        <v>19471</v>
      </c>
      <c r="D7625" s="6" t="s">
        <v>7483</v>
      </c>
      <c r="E7625" s="3">
        <v>2</v>
      </c>
    </row>
    <row r="7626" spans="1:5" ht="33">
      <c r="A7626" s="38">
        <v>7624</v>
      </c>
      <c r="B7626" s="38"/>
      <c r="C7626" s="38" t="s">
        <v>19472</v>
      </c>
      <c r="D7626" s="6" t="s">
        <v>7484</v>
      </c>
      <c r="E7626" s="3">
        <v>2</v>
      </c>
    </row>
    <row r="7627" spans="1:5" ht="33">
      <c r="A7627" s="38">
        <v>7625</v>
      </c>
      <c r="B7627" s="38"/>
      <c r="C7627" s="38" t="s">
        <v>19473</v>
      </c>
      <c r="D7627" s="6" t="s">
        <v>7485</v>
      </c>
      <c r="E7627" s="3">
        <v>2</v>
      </c>
    </row>
    <row r="7628" spans="1:5" ht="33">
      <c r="A7628" s="38">
        <v>7626</v>
      </c>
      <c r="B7628" s="38"/>
      <c r="C7628" s="38" t="s">
        <v>19474</v>
      </c>
      <c r="D7628" s="6" t="s">
        <v>7486</v>
      </c>
      <c r="E7628" s="3">
        <v>2</v>
      </c>
    </row>
    <row r="7629" spans="1:5" ht="18.75">
      <c r="A7629" s="38">
        <v>7627</v>
      </c>
      <c r="B7629" s="38"/>
      <c r="C7629" s="38" t="s">
        <v>19475</v>
      </c>
      <c r="D7629" s="6" t="s">
        <v>7487</v>
      </c>
      <c r="E7629" s="3">
        <v>2</v>
      </c>
    </row>
    <row r="7630" spans="1:5" ht="33">
      <c r="A7630" s="38">
        <v>7628</v>
      </c>
      <c r="B7630" s="38"/>
      <c r="C7630" s="38" t="s">
        <v>19476</v>
      </c>
      <c r="D7630" s="6" t="s">
        <v>7488</v>
      </c>
      <c r="E7630" s="3">
        <v>2</v>
      </c>
    </row>
    <row r="7631" spans="1:5" ht="18.75">
      <c r="A7631" s="38">
        <v>7629</v>
      </c>
      <c r="B7631" s="38"/>
      <c r="C7631" s="38" t="s">
        <v>19477</v>
      </c>
      <c r="D7631" s="6" t="s">
        <v>7489</v>
      </c>
      <c r="E7631" s="3">
        <v>2</v>
      </c>
    </row>
    <row r="7632" spans="1:5" ht="18.75">
      <c r="A7632" s="38">
        <v>7630</v>
      </c>
      <c r="B7632" s="38"/>
      <c r="C7632" s="38" t="s">
        <v>19478</v>
      </c>
      <c r="D7632" s="6" t="s">
        <v>7490</v>
      </c>
      <c r="E7632" s="3">
        <v>2</v>
      </c>
    </row>
    <row r="7633" spans="1:5" ht="18.75">
      <c r="A7633" s="38">
        <v>7631</v>
      </c>
      <c r="B7633" s="38"/>
      <c r="C7633" s="38" t="s">
        <v>19479</v>
      </c>
      <c r="D7633" s="6" t="s">
        <v>7491</v>
      </c>
      <c r="E7633" s="3">
        <v>2</v>
      </c>
    </row>
    <row r="7634" spans="1:5" ht="18.75">
      <c r="A7634" s="38">
        <v>7632</v>
      </c>
      <c r="B7634" s="38"/>
      <c r="C7634" s="38" t="s">
        <v>19480</v>
      </c>
      <c r="D7634" s="6" t="s">
        <v>7492</v>
      </c>
      <c r="E7634" s="3">
        <v>2</v>
      </c>
    </row>
    <row r="7635" spans="1:5" ht="18.75">
      <c r="A7635" s="38">
        <v>7633</v>
      </c>
      <c r="B7635" s="38"/>
      <c r="C7635" s="38" t="s">
        <v>19481</v>
      </c>
      <c r="D7635" s="6" t="s">
        <v>7493</v>
      </c>
      <c r="E7635" s="3">
        <v>2</v>
      </c>
    </row>
    <row r="7636" spans="1:5" ht="18.75">
      <c r="A7636" s="38">
        <v>7634</v>
      </c>
      <c r="B7636" s="38"/>
      <c r="C7636" s="38" t="s">
        <v>19482</v>
      </c>
      <c r="D7636" s="6" t="s">
        <v>7494</v>
      </c>
      <c r="E7636" s="3">
        <v>2</v>
      </c>
    </row>
    <row r="7637" spans="1:5" ht="33">
      <c r="A7637" s="38">
        <v>7635</v>
      </c>
      <c r="B7637" s="38"/>
      <c r="C7637" s="38" t="s">
        <v>19483</v>
      </c>
      <c r="D7637" s="6" t="s">
        <v>7495</v>
      </c>
      <c r="E7637" s="3">
        <v>2</v>
      </c>
    </row>
    <row r="7638" spans="1:5" ht="18.75">
      <c r="A7638" s="38">
        <v>7636</v>
      </c>
      <c r="B7638" s="38"/>
      <c r="C7638" s="38" t="s">
        <v>19484</v>
      </c>
      <c r="D7638" s="6" t="s">
        <v>7496</v>
      </c>
      <c r="E7638" s="3">
        <v>2</v>
      </c>
    </row>
    <row r="7639" spans="1:5" ht="18.75">
      <c r="A7639" s="38">
        <v>7637</v>
      </c>
      <c r="B7639" s="38"/>
      <c r="C7639" s="38" t="s">
        <v>19485</v>
      </c>
      <c r="D7639" s="6" t="s">
        <v>7497</v>
      </c>
      <c r="E7639" s="3">
        <v>2</v>
      </c>
    </row>
    <row r="7640" spans="1:5" ht="18.75">
      <c r="A7640" s="38">
        <v>7638</v>
      </c>
      <c r="B7640" s="38"/>
      <c r="C7640" s="38" t="s">
        <v>19486</v>
      </c>
      <c r="D7640" s="6" t="s">
        <v>7498</v>
      </c>
      <c r="E7640" s="3">
        <v>2</v>
      </c>
    </row>
    <row r="7641" spans="1:5" ht="18.75">
      <c r="A7641" s="38">
        <v>7639</v>
      </c>
      <c r="B7641" s="38"/>
      <c r="C7641" s="38" t="s">
        <v>19487</v>
      </c>
      <c r="D7641" s="6" t="s">
        <v>7499</v>
      </c>
      <c r="E7641" s="3">
        <v>2</v>
      </c>
    </row>
    <row r="7642" spans="1:5" ht="18.75">
      <c r="A7642" s="38">
        <v>7640</v>
      </c>
      <c r="B7642" s="38"/>
      <c r="C7642" s="38" t="s">
        <v>19488</v>
      </c>
      <c r="D7642" s="6" t="s">
        <v>7500</v>
      </c>
      <c r="E7642" s="3">
        <v>2</v>
      </c>
    </row>
    <row r="7643" spans="1:5" ht="18.75">
      <c r="A7643" s="38">
        <v>7641</v>
      </c>
      <c r="B7643" s="38"/>
      <c r="C7643" s="38" t="s">
        <v>19489</v>
      </c>
      <c r="D7643" s="6" t="s">
        <v>7501</v>
      </c>
      <c r="E7643" s="3">
        <v>2</v>
      </c>
    </row>
    <row r="7644" spans="1:5" ht="18.75">
      <c r="A7644" s="38">
        <v>7642</v>
      </c>
      <c r="B7644" s="38"/>
      <c r="C7644" s="38" t="s">
        <v>19490</v>
      </c>
      <c r="D7644" s="6" t="s">
        <v>7502</v>
      </c>
      <c r="E7644" s="3">
        <v>2</v>
      </c>
    </row>
    <row r="7645" spans="1:5" ht="18.75">
      <c r="A7645" s="38">
        <v>7643</v>
      </c>
      <c r="B7645" s="38"/>
      <c r="C7645" s="38" t="s">
        <v>19491</v>
      </c>
      <c r="D7645" s="6" t="s">
        <v>7503</v>
      </c>
      <c r="E7645" s="3">
        <v>2</v>
      </c>
    </row>
    <row r="7646" spans="1:5" ht="18.75">
      <c r="A7646" s="38">
        <v>7644</v>
      </c>
      <c r="B7646" s="38"/>
      <c r="C7646" s="38" t="s">
        <v>19492</v>
      </c>
      <c r="D7646" s="6" t="s">
        <v>7504</v>
      </c>
      <c r="E7646" s="3">
        <v>2</v>
      </c>
    </row>
    <row r="7647" spans="1:5" ht="18.75">
      <c r="A7647" s="38">
        <v>7645</v>
      </c>
      <c r="B7647" s="38"/>
      <c r="C7647" s="38" t="s">
        <v>19493</v>
      </c>
      <c r="D7647" s="6" t="s">
        <v>7505</v>
      </c>
      <c r="E7647" s="3">
        <v>2</v>
      </c>
    </row>
    <row r="7648" spans="1:5" ht="49.5">
      <c r="A7648" s="38">
        <v>7646</v>
      </c>
      <c r="B7648" s="38"/>
      <c r="C7648" s="38" t="s">
        <v>19494</v>
      </c>
      <c r="D7648" s="6" t="s">
        <v>7506</v>
      </c>
      <c r="E7648" s="3">
        <v>2</v>
      </c>
    </row>
    <row r="7649" spans="1:5" ht="33">
      <c r="A7649" s="38">
        <v>7647</v>
      </c>
      <c r="B7649" s="38"/>
      <c r="C7649" s="38" t="s">
        <v>19495</v>
      </c>
      <c r="D7649" s="6" t="s">
        <v>7507</v>
      </c>
      <c r="E7649" s="3">
        <v>2</v>
      </c>
    </row>
    <row r="7650" spans="1:5" ht="33">
      <c r="A7650" s="38">
        <v>7648</v>
      </c>
      <c r="B7650" s="38"/>
      <c r="C7650" s="38" t="s">
        <v>19496</v>
      </c>
      <c r="D7650" s="6" t="s">
        <v>7508</v>
      </c>
      <c r="E7650" s="3">
        <v>2</v>
      </c>
    </row>
    <row r="7651" spans="1:5" ht="18.75">
      <c r="A7651" s="38">
        <v>7649</v>
      </c>
      <c r="B7651" s="38"/>
      <c r="C7651" s="38" t="s">
        <v>19497</v>
      </c>
      <c r="D7651" s="6" t="s">
        <v>7509</v>
      </c>
      <c r="E7651" s="3">
        <v>2</v>
      </c>
    </row>
    <row r="7652" spans="1:5" ht="33">
      <c r="A7652" s="38">
        <v>7650</v>
      </c>
      <c r="B7652" s="38"/>
      <c r="C7652" s="38" t="s">
        <v>19498</v>
      </c>
      <c r="D7652" s="6" t="s">
        <v>7510</v>
      </c>
      <c r="E7652" s="3">
        <v>2</v>
      </c>
    </row>
    <row r="7653" spans="1:5" ht="18.75">
      <c r="A7653" s="38">
        <v>7651</v>
      </c>
      <c r="B7653" s="38"/>
      <c r="C7653" s="38" t="s">
        <v>19499</v>
      </c>
      <c r="D7653" s="6" t="s">
        <v>7511</v>
      </c>
      <c r="E7653" s="3">
        <v>2</v>
      </c>
    </row>
    <row r="7654" spans="1:5" ht="33">
      <c r="A7654" s="38">
        <v>7652</v>
      </c>
      <c r="B7654" s="38"/>
      <c r="C7654" s="38" t="s">
        <v>19500</v>
      </c>
      <c r="D7654" s="6" t="s">
        <v>7512</v>
      </c>
      <c r="E7654" s="3">
        <v>2</v>
      </c>
    </row>
    <row r="7655" spans="1:5" ht="33">
      <c r="A7655" s="38">
        <v>7653</v>
      </c>
      <c r="B7655" s="38"/>
      <c r="C7655" s="38" t="s">
        <v>19501</v>
      </c>
      <c r="D7655" s="6" t="s">
        <v>7513</v>
      </c>
      <c r="E7655" s="3">
        <v>2</v>
      </c>
    </row>
    <row r="7656" spans="1:5" ht="33">
      <c r="A7656" s="38">
        <v>7654</v>
      </c>
      <c r="B7656" s="38"/>
      <c r="C7656" s="38" t="s">
        <v>19502</v>
      </c>
      <c r="D7656" s="6" t="s">
        <v>7514</v>
      </c>
      <c r="E7656" s="3">
        <v>2</v>
      </c>
    </row>
    <row r="7657" spans="1:5" ht="33">
      <c r="A7657" s="38">
        <v>7655</v>
      </c>
      <c r="B7657" s="38"/>
      <c r="C7657" s="38" t="s">
        <v>19503</v>
      </c>
      <c r="D7657" s="6" t="s">
        <v>7515</v>
      </c>
      <c r="E7657" s="3">
        <v>2</v>
      </c>
    </row>
    <row r="7658" spans="1:5" ht="33">
      <c r="A7658" s="38">
        <v>7656</v>
      </c>
      <c r="B7658" s="38"/>
      <c r="C7658" s="38" t="s">
        <v>19504</v>
      </c>
      <c r="D7658" s="6" t="s">
        <v>7516</v>
      </c>
      <c r="E7658" s="3">
        <v>2</v>
      </c>
    </row>
    <row r="7659" spans="1:5" ht="33">
      <c r="A7659" s="38">
        <v>7657</v>
      </c>
      <c r="B7659" s="38"/>
      <c r="C7659" s="38" t="s">
        <v>19505</v>
      </c>
      <c r="D7659" s="6" t="s">
        <v>7517</v>
      </c>
      <c r="E7659" s="3">
        <v>2</v>
      </c>
    </row>
    <row r="7660" spans="1:5" ht="18.75">
      <c r="A7660" s="38">
        <v>7658</v>
      </c>
      <c r="B7660" s="38"/>
      <c r="C7660" s="38" t="s">
        <v>19506</v>
      </c>
      <c r="D7660" s="6" t="s">
        <v>7518</v>
      </c>
      <c r="E7660" s="3">
        <v>2</v>
      </c>
    </row>
    <row r="7661" spans="1:5" ht="33">
      <c r="A7661" s="38">
        <v>7659</v>
      </c>
      <c r="B7661" s="38"/>
      <c r="C7661" s="38" t="s">
        <v>19507</v>
      </c>
      <c r="D7661" s="6" t="s">
        <v>7519</v>
      </c>
      <c r="E7661" s="3">
        <v>2</v>
      </c>
    </row>
    <row r="7662" spans="1:5" ht="49.5">
      <c r="A7662" s="38">
        <v>7660</v>
      </c>
      <c r="B7662" s="38"/>
      <c r="C7662" s="38" t="s">
        <v>19508</v>
      </c>
      <c r="D7662" s="6" t="s">
        <v>7520</v>
      </c>
      <c r="E7662" s="3">
        <v>2</v>
      </c>
    </row>
    <row r="7663" spans="1:5" ht="18.75">
      <c r="A7663" s="38">
        <v>7661</v>
      </c>
      <c r="B7663" s="38"/>
      <c r="C7663" s="38" t="s">
        <v>19509</v>
      </c>
      <c r="D7663" s="6" t="s">
        <v>7521</v>
      </c>
      <c r="E7663" s="3">
        <v>4</v>
      </c>
    </row>
    <row r="7664" spans="1:5" ht="18.75">
      <c r="A7664" s="38">
        <v>7662</v>
      </c>
      <c r="B7664" s="38"/>
      <c r="C7664" s="38" t="s">
        <v>19510</v>
      </c>
      <c r="D7664" s="6" t="s">
        <v>7522</v>
      </c>
      <c r="E7664" s="3">
        <v>4</v>
      </c>
    </row>
    <row r="7665" spans="1:5" ht="33">
      <c r="A7665" s="38">
        <v>7663</v>
      </c>
      <c r="B7665" s="38"/>
      <c r="C7665" s="38" t="s">
        <v>19511</v>
      </c>
      <c r="D7665" s="6" t="s">
        <v>7523</v>
      </c>
      <c r="E7665" s="3">
        <v>4</v>
      </c>
    </row>
    <row r="7666" spans="1:5" ht="18.75">
      <c r="A7666" s="38">
        <v>7664</v>
      </c>
      <c r="B7666" s="38"/>
      <c r="C7666" s="38" t="s">
        <v>19512</v>
      </c>
      <c r="D7666" s="6" t="s">
        <v>7524</v>
      </c>
      <c r="E7666" s="3">
        <v>4</v>
      </c>
    </row>
    <row r="7667" spans="1:5" ht="18.75">
      <c r="A7667" s="38">
        <v>7665</v>
      </c>
      <c r="B7667" s="38"/>
      <c r="C7667" s="38" t="s">
        <v>19513</v>
      </c>
      <c r="D7667" s="6" t="s">
        <v>7525</v>
      </c>
      <c r="E7667" s="3">
        <v>4</v>
      </c>
    </row>
    <row r="7668" spans="1:5" ht="18.75">
      <c r="A7668" s="38">
        <v>7666</v>
      </c>
      <c r="B7668" s="38"/>
      <c r="C7668" s="38" t="s">
        <v>19514</v>
      </c>
      <c r="D7668" s="6" t="s">
        <v>7526</v>
      </c>
      <c r="E7668" s="3">
        <v>4</v>
      </c>
    </row>
    <row r="7669" spans="1:5" ht="18.75">
      <c r="A7669" s="38">
        <v>7667</v>
      </c>
      <c r="B7669" s="38"/>
      <c r="C7669" s="38" t="s">
        <v>19515</v>
      </c>
      <c r="D7669" s="6" t="s">
        <v>7527</v>
      </c>
      <c r="E7669" s="3">
        <v>4</v>
      </c>
    </row>
    <row r="7670" spans="1:5" ht="49.5">
      <c r="A7670" s="38">
        <v>7668</v>
      </c>
      <c r="B7670" s="38"/>
      <c r="C7670" s="38" t="s">
        <v>19516</v>
      </c>
      <c r="D7670" s="6" t="s">
        <v>7528</v>
      </c>
      <c r="E7670" s="3">
        <v>4</v>
      </c>
    </row>
    <row r="7671" spans="1:5" ht="49.5">
      <c r="A7671" s="38">
        <v>7669</v>
      </c>
      <c r="B7671" s="38"/>
      <c r="C7671" s="38" t="s">
        <v>19516</v>
      </c>
      <c r="D7671" s="6" t="s">
        <v>7529</v>
      </c>
      <c r="E7671" s="3">
        <v>4</v>
      </c>
    </row>
    <row r="7672" spans="1:5" ht="49.5">
      <c r="A7672" s="38">
        <v>7670</v>
      </c>
      <c r="B7672" s="38"/>
      <c r="C7672" s="38" t="s">
        <v>19517</v>
      </c>
      <c r="D7672" s="6" t="s">
        <v>7530</v>
      </c>
      <c r="E7672" s="3">
        <v>4</v>
      </c>
    </row>
    <row r="7673" spans="1:5" ht="49.5">
      <c r="A7673" s="38">
        <v>7671</v>
      </c>
      <c r="B7673" s="38"/>
      <c r="C7673" s="38" t="s">
        <v>19518</v>
      </c>
      <c r="D7673" s="6" t="s">
        <v>7531</v>
      </c>
      <c r="E7673" s="3">
        <v>4</v>
      </c>
    </row>
    <row r="7674" spans="1:5" ht="33">
      <c r="A7674" s="38">
        <v>7672</v>
      </c>
      <c r="B7674" s="38"/>
      <c r="C7674" s="38" t="s">
        <v>19519</v>
      </c>
      <c r="D7674" s="6" t="s">
        <v>7532</v>
      </c>
      <c r="E7674" s="3">
        <v>4</v>
      </c>
    </row>
    <row r="7675" spans="1:5" ht="33">
      <c r="A7675" s="38">
        <v>7673</v>
      </c>
      <c r="B7675" s="38"/>
      <c r="C7675" s="38" t="s">
        <v>19520</v>
      </c>
      <c r="D7675" s="6" t="s">
        <v>7533</v>
      </c>
      <c r="E7675" s="3">
        <v>4</v>
      </c>
    </row>
    <row r="7676" spans="1:5" ht="49.5">
      <c r="A7676" s="38">
        <v>7674</v>
      </c>
      <c r="B7676" s="38"/>
      <c r="C7676" s="38" t="s">
        <v>19521</v>
      </c>
      <c r="D7676" s="6" t="s">
        <v>7534</v>
      </c>
      <c r="E7676" s="3">
        <v>4</v>
      </c>
    </row>
    <row r="7677" spans="1:5" ht="18.75">
      <c r="A7677" s="38">
        <v>7675</v>
      </c>
      <c r="B7677" s="38"/>
      <c r="C7677" s="38" t="s">
        <v>19522</v>
      </c>
      <c r="D7677" s="6" t="s">
        <v>7535</v>
      </c>
      <c r="E7677" s="3">
        <v>4</v>
      </c>
    </row>
    <row r="7678" spans="1:5" ht="18.75">
      <c r="A7678" s="38">
        <v>7676</v>
      </c>
      <c r="B7678" s="38"/>
      <c r="C7678" s="38" t="s">
        <v>19523</v>
      </c>
      <c r="D7678" s="6" t="s">
        <v>7536</v>
      </c>
      <c r="E7678" s="3">
        <v>4</v>
      </c>
    </row>
    <row r="7679" spans="1:5" ht="33">
      <c r="A7679" s="38">
        <v>7677</v>
      </c>
      <c r="B7679" s="38"/>
      <c r="C7679" s="38" t="s">
        <v>19524</v>
      </c>
      <c r="D7679" s="6" t="s">
        <v>7537</v>
      </c>
      <c r="E7679" s="3">
        <v>4</v>
      </c>
    </row>
    <row r="7680" spans="1:5" ht="18.75">
      <c r="A7680" s="38">
        <v>7678</v>
      </c>
      <c r="B7680" s="38"/>
      <c r="C7680" s="38" t="s">
        <v>19525</v>
      </c>
      <c r="D7680" s="6" t="s">
        <v>7538</v>
      </c>
      <c r="E7680" s="3">
        <v>4</v>
      </c>
    </row>
    <row r="7681" spans="1:5" ht="18.75">
      <c r="A7681" s="38">
        <v>7679</v>
      </c>
      <c r="B7681" s="38"/>
      <c r="C7681" s="38" t="s">
        <v>19526</v>
      </c>
      <c r="D7681" s="6" t="s">
        <v>7539</v>
      </c>
      <c r="E7681" s="3">
        <v>4</v>
      </c>
    </row>
    <row r="7682" spans="1:5" ht="33">
      <c r="A7682" s="38">
        <v>7680</v>
      </c>
      <c r="B7682" s="38"/>
      <c r="C7682" s="38" t="s">
        <v>19527</v>
      </c>
      <c r="D7682" s="6" t="s">
        <v>7540</v>
      </c>
      <c r="E7682" s="3">
        <v>4</v>
      </c>
    </row>
    <row r="7683" spans="1:5" ht="33">
      <c r="A7683" s="38">
        <v>7681</v>
      </c>
      <c r="B7683" s="38"/>
      <c r="C7683" s="38" t="s">
        <v>19528</v>
      </c>
      <c r="D7683" s="6" t="s">
        <v>7541</v>
      </c>
      <c r="E7683" s="3">
        <v>4</v>
      </c>
    </row>
    <row r="7684" spans="1:5" ht="18.75">
      <c r="A7684" s="38">
        <v>7682</v>
      </c>
      <c r="B7684" s="38"/>
      <c r="C7684" s="38" t="s">
        <v>19529</v>
      </c>
      <c r="D7684" s="6" t="s">
        <v>7542</v>
      </c>
      <c r="E7684" s="3">
        <v>4</v>
      </c>
    </row>
    <row r="7685" spans="1:5" ht="18.75">
      <c r="A7685" s="38">
        <v>7683</v>
      </c>
      <c r="B7685" s="38"/>
      <c r="C7685" s="38" t="s">
        <v>19530</v>
      </c>
      <c r="D7685" s="6" t="s">
        <v>7543</v>
      </c>
      <c r="E7685" s="3">
        <v>4</v>
      </c>
    </row>
    <row r="7686" spans="1:5" ht="18.75">
      <c r="A7686" s="38">
        <v>7684</v>
      </c>
      <c r="B7686" s="38"/>
      <c r="C7686" s="38" t="s">
        <v>19531</v>
      </c>
      <c r="D7686" s="6" t="s">
        <v>7544</v>
      </c>
      <c r="E7686" s="3">
        <v>4</v>
      </c>
    </row>
    <row r="7687" spans="1:5" ht="33">
      <c r="A7687" s="38">
        <v>7685</v>
      </c>
      <c r="B7687" s="38"/>
      <c r="C7687" s="38" t="s">
        <v>19532</v>
      </c>
      <c r="D7687" s="6" t="s">
        <v>7545</v>
      </c>
      <c r="E7687" s="3">
        <v>4</v>
      </c>
    </row>
    <row r="7688" spans="1:5" ht="33">
      <c r="A7688" s="38">
        <v>7686</v>
      </c>
      <c r="B7688" s="38"/>
      <c r="C7688" s="38" t="s">
        <v>19533</v>
      </c>
      <c r="D7688" s="6" t="s">
        <v>7546</v>
      </c>
      <c r="E7688" s="3">
        <v>4</v>
      </c>
    </row>
    <row r="7689" spans="1:5" ht="18.75">
      <c r="A7689" s="38">
        <v>7687</v>
      </c>
      <c r="B7689" s="38"/>
      <c r="C7689" s="38" t="s">
        <v>19534</v>
      </c>
      <c r="D7689" s="6" t="s">
        <v>7547</v>
      </c>
      <c r="E7689" s="3">
        <v>4</v>
      </c>
    </row>
    <row r="7690" spans="1:5" ht="18.75">
      <c r="A7690" s="38">
        <v>7688</v>
      </c>
      <c r="B7690" s="38"/>
      <c r="C7690" s="38" t="s">
        <v>19535</v>
      </c>
      <c r="D7690" s="6" t="s">
        <v>7548</v>
      </c>
      <c r="E7690" s="3">
        <v>4</v>
      </c>
    </row>
    <row r="7691" spans="1:5" ht="18.75">
      <c r="A7691" s="38">
        <v>7689</v>
      </c>
      <c r="B7691" s="38"/>
      <c r="C7691" s="38" t="s">
        <v>19536</v>
      </c>
      <c r="D7691" s="6" t="s">
        <v>7549</v>
      </c>
      <c r="E7691" s="3">
        <v>4</v>
      </c>
    </row>
    <row r="7692" spans="1:5" ht="18.75">
      <c r="A7692" s="38">
        <v>7690</v>
      </c>
      <c r="B7692" s="38"/>
      <c r="C7692" s="38" t="s">
        <v>19537</v>
      </c>
      <c r="D7692" s="6" t="s">
        <v>7550</v>
      </c>
      <c r="E7692" s="3">
        <v>4</v>
      </c>
    </row>
    <row r="7693" spans="1:5" ht="18.75">
      <c r="A7693" s="38">
        <v>7691</v>
      </c>
      <c r="B7693" s="38"/>
      <c r="C7693" s="38" t="s">
        <v>19538</v>
      </c>
      <c r="D7693" s="6" t="s">
        <v>7551</v>
      </c>
      <c r="E7693" s="3">
        <v>4</v>
      </c>
    </row>
    <row r="7694" spans="1:5" ht="18.75">
      <c r="A7694" s="38">
        <v>7692</v>
      </c>
      <c r="B7694" s="38"/>
      <c r="C7694" s="38" t="s">
        <v>19539</v>
      </c>
      <c r="D7694" s="6" t="s">
        <v>7552</v>
      </c>
      <c r="E7694" s="3">
        <v>4</v>
      </c>
    </row>
    <row r="7695" spans="1:5" ht="33">
      <c r="A7695" s="38">
        <v>7693</v>
      </c>
      <c r="B7695" s="38"/>
      <c r="C7695" s="38" t="s">
        <v>19540</v>
      </c>
      <c r="D7695" s="6" t="s">
        <v>7553</v>
      </c>
      <c r="E7695" s="3">
        <v>4</v>
      </c>
    </row>
    <row r="7696" spans="1:5" ht="33">
      <c r="A7696" s="38">
        <v>7694</v>
      </c>
      <c r="B7696" s="38"/>
      <c r="C7696" s="38" t="s">
        <v>19541</v>
      </c>
      <c r="D7696" s="6" t="s">
        <v>7554</v>
      </c>
      <c r="E7696" s="3">
        <v>4</v>
      </c>
    </row>
    <row r="7697" spans="1:5" ht="18.75">
      <c r="A7697" s="38">
        <v>7695</v>
      </c>
      <c r="B7697" s="38"/>
      <c r="C7697" s="38" t="s">
        <v>19542</v>
      </c>
      <c r="D7697" s="6" t="s">
        <v>7555</v>
      </c>
      <c r="E7697" s="3">
        <v>4</v>
      </c>
    </row>
    <row r="7698" spans="1:5" ht="18.75">
      <c r="A7698" s="38">
        <v>7696</v>
      </c>
      <c r="B7698" s="38"/>
      <c r="C7698" s="38" t="s">
        <v>19543</v>
      </c>
      <c r="D7698" s="6" t="s">
        <v>7556</v>
      </c>
      <c r="E7698" s="3">
        <v>4</v>
      </c>
    </row>
    <row r="7699" spans="1:5" ht="33">
      <c r="A7699" s="38">
        <v>7697</v>
      </c>
      <c r="B7699" s="38"/>
      <c r="C7699" s="38" t="s">
        <v>19544</v>
      </c>
      <c r="D7699" s="6" t="s">
        <v>7557</v>
      </c>
      <c r="E7699" s="3">
        <v>4</v>
      </c>
    </row>
    <row r="7700" spans="1:5" ht="18.75">
      <c r="A7700" s="38">
        <v>7698</v>
      </c>
      <c r="B7700" s="38"/>
      <c r="C7700" s="38" t="s">
        <v>19545</v>
      </c>
      <c r="D7700" s="6" t="s">
        <v>7558</v>
      </c>
      <c r="E7700" s="3">
        <v>4</v>
      </c>
    </row>
    <row r="7701" spans="1:5" ht="18.75">
      <c r="A7701" s="38">
        <v>7699</v>
      </c>
      <c r="B7701" s="38"/>
      <c r="C7701" s="38" t="s">
        <v>19546</v>
      </c>
      <c r="D7701" s="6" t="s">
        <v>7559</v>
      </c>
      <c r="E7701" s="3">
        <v>4</v>
      </c>
    </row>
    <row r="7702" spans="1:5" ht="18.75">
      <c r="A7702" s="38">
        <v>7700</v>
      </c>
      <c r="B7702" s="38"/>
      <c r="C7702" s="38" t="s">
        <v>19547</v>
      </c>
      <c r="D7702" s="6" t="s">
        <v>7560</v>
      </c>
      <c r="E7702" s="3">
        <v>4</v>
      </c>
    </row>
    <row r="7703" spans="1:5" ht="33">
      <c r="A7703" s="38">
        <v>7701</v>
      </c>
      <c r="B7703" s="38"/>
      <c r="C7703" s="38" t="s">
        <v>19548</v>
      </c>
      <c r="D7703" s="6" t="s">
        <v>7561</v>
      </c>
      <c r="E7703" s="3">
        <v>4</v>
      </c>
    </row>
    <row r="7704" spans="1:5" ht="49.5">
      <c r="A7704" s="38">
        <v>7702</v>
      </c>
      <c r="B7704" s="38"/>
      <c r="C7704" s="38" t="s">
        <v>19549</v>
      </c>
      <c r="D7704" s="6" t="s">
        <v>7562</v>
      </c>
      <c r="E7704" s="3">
        <v>4</v>
      </c>
    </row>
    <row r="7705" spans="1:5" ht="18.75">
      <c r="A7705" s="38">
        <v>7703</v>
      </c>
      <c r="B7705" s="38"/>
      <c r="C7705" s="38" t="s">
        <v>19550</v>
      </c>
      <c r="D7705" s="6" t="s">
        <v>7563</v>
      </c>
      <c r="E7705" s="3">
        <v>4</v>
      </c>
    </row>
    <row r="7706" spans="1:5" ht="18.75">
      <c r="A7706" s="38">
        <v>7704</v>
      </c>
      <c r="B7706" s="38"/>
      <c r="C7706" s="38" t="s">
        <v>19551</v>
      </c>
      <c r="D7706" s="6" t="s">
        <v>7564</v>
      </c>
      <c r="E7706" s="3">
        <v>4</v>
      </c>
    </row>
    <row r="7707" spans="1:5" ht="33">
      <c r="A7707" s="38">
        <v>7705</v>
      </c>
      <c r="B7707" s="38"/>
      <c r="C7707" s="38" t="s">
        <v>19552</v>
      </c>
      <c r="D7707" s="6" t="s">
        <v>7565</v>
      </c>
      <c r="E7707" s="3">
        <v>4</v>
      </c>
    </row>
    <row r="7708" spans="1:5" ht="49.5">
      <c r="A7708" s="38">
        <v>7706</v>
      </c>
      <c r="B7708" s="38"/>
      <c r="C7708" s="38" t="s">
        <v>19553</v>
      </c>
      <c r="D7708" s="6" t="s">
        <v>7566</v>
      </c>
      <c r="E7708" s="3">
        <v>4</v>
      </c>
    </row>
    <row r="7709" spans="1:5" ht="33">
      <c r="A7709" s="38">
        <v>7707</v>
      </c>
      <c r="B7709" s="38"/>
      <c r="C7709" s="38" t="s">
        <v>19554</v>
      </c>
      <c r="D7709" s="6" t="s">
        <v>7567</v>
      </c>
      <c r="E7709" s="3">
        <v>4</v>
      </c>
    </row>
    <row r="7710" spans="1:5" ht="18.75">
      <c r="A7710" s="38">
        <v>7708</v>
      </c>
      <c r="B7710" s="38"/>
      <c r="C7710" s="38" t="s">
        <v>19555</v>
      </c>
      <c r="D7710" s="6" t="s">
        <v>7568</v>
      </c>
      <c r="E7710" s="3">
        <v>4</v>
      </c>
    </row>
    <row r="7711" spans="1:5" ht="33">
      <c r="A7711" s="38">
        <v>7709</v>
      </c>
      <c r="B7711" s="38"/>
      <c r="C7711" s="38" t="s">
        <v>19556</v>
      </c>
      <c r="D7711" s="6" t="s">
        <v>7569</v>
      </c>
      <c r="E7711" s="3">
        <v>4</v>
      </c>
    </row>
    <row r="7712" spans="1:5" ht="18.75">
      <c r="A7712" s="38">
        <v>7710</v>
      </c>
      <c r="B7712" s="38"/>
      <c r="C7712" s="38" t="s">
        <v>19557</v>
      </c>
      <c r="D7712" s="6" t="s">
        <v>7570</v>
      </c>
      <c r="E7712" s="3">
        <v>4</v>
      </c>
    </row>
    <row r="7713" spans="1:5" ht="49.5">
      <c r="A7713" s="38">
        <v>7711</v>
      </c>
      <c r="B7713" s="38"/>
      <c r="C7713" s="38" t="s">
        <v>19558</v>
      </c>
      <c r="D7713" s="6" t="s">
        <v>7571</v>
      </c>
      <c r="E7713" s="3">
        <v>4</v>
      </c>
    </row>
    <row r="7714" spans="1:5" ht="33">
      <c r="A7714" s="38">
        <v>7712</v>
      </c>
      <c r="B7714" s="38"/>
      <c r="C7714" s="38" t="s">
        <v>19559</v>
      </c>
      <c r="D7714" s="6" t="s">
        <v>7572</v>
      </c>
      <c r="E7714" s="3">
        <v>4</v>
      </c>
    </row>
    <row r="7715" spans="1:5" ht="18.75">
      <c r="A7715" s="38">
        <v>7713</v>
      </c>
      <c r="B7715" s="38"/>
      <c r="C7715" s="38" t="s">
        <v>19560</v>
      </c>
      <c r="D7715" s="6" t="s">
        <v>7573</v>
      </c>
      <c r="E7715" s="3">
        <v>4</v>
      </c>
    </row>
    <row r="7716" spans="1:5" ht="18.75">
      <c r="A7716" s="38">
        <v>7714</v>
      </c>
      <c r="B7716" s="38"/>
      <c r="C7716" s="38" t="s">
        <v>19561</v>
      </c>
      <c r="D7716" s="6" t="s">
        <v>7574</v>
      </c>
      <c r="E7716" s="3">
        <v>4</v>
      </c>
    </row>
    <row r="7717" spans="1:5" ht="18.75">
      <c r="A7717" s="38">
        <v>7715</v>
      </c>
      <c r="B7717" s="38"/>
      <c r="C7717" s="38" t="s">
        <v>19562</v>
      </c>
      <c r="D7717" s="6" t="s">
        <v>7575</v>
      </c>
      <c r="E7717" s="3">
        <v>4</v>
      </c>
    </row>
    <row r="7718" spans="1:5" ht="33">
      <c r="A7718" s="38">
        <v>7716</v>
      </c>
      <c r="B7718" s="38"/>
      <c r="C7718" s="38" t="s">
        <v>19563</v>
      </c>
      <c r="D7718" s="6" t="s">
        <v>7576</v>
      </c>
      <c r="E7718" s="3">
        <v>4</v>
      </c>
    </row>
    <row r="7719" spans="1:5" ht="33">
      <c r="A7719" s="38">
        <v>7717</v>
      </c>
      <c r="B7719" s="38"/>
      <c r="C7719" s="38" t="s">
        <v>19564</v>
      </c>
      <c r="D7719" s="6" t="s">
        <v>7577</v>
      </c>
      <c r="E7719" s="3">
        <v>4</v>
      </c>
    </row>
    <row r="7720" spans="1:5" ht="18.75">
      <c r="A7720" s="38">
        <v>7718</v>
      </c>
      <c r="B7720" s="38"/>
      <c r="C7720" s="38" t="s">
        <v>19565</v>
      </c>
      <c r="D7720" s="6" t="s">
        <v>7578</v>
      </c>
      <c r="E7720" s="3">
        <v>4</v>
      </c>
    </row>
    <row r="7721" spans="1:5" ht="18.75">
      <c r="A7721" s="38">
        <v>7719</v>
      </c>
      <c r="B7721" s="38"/>
      <c r="C7721" s="38" t="s">
        <v>19566</v>
      </c>
      <c r="D7721" s="6" t="s">
        <v>7579</v>
      </c>
      <c r="E7721" s="3">
        <v>4</v>
      </c>
    </row>
    <row r="7722" spans="1:5" ht="18.75">
      <c r="A7722" s="38">
        <v>7720</v>
      </c>
      <c r="B7722" s="38"/>
      <c r="C7722" s="38" t="s">
        <v>19567</v>
      </c>
      <c r="D7722" s="6" t="s">
        <v>7580</v>
      </c>
      <c r="E7722" s="3">
        <v>4</v>
      </c>
    </row>
    <row r="7723" spans="1:5" ht="18.75">
      <c r="A7723" s="38">
        <v>7721</v>
      </c>
      <c r="B7723" s="38"/>
      <c r="C7723" s="38" t="s">
        <v>19568</v>
      </c>
      <c r="D7723" s="6" t="s">
        <v>7581</v>
      </c>
      <c r="E7723" s="3">
        <v>4</v>
      </c>
    </row>
    <row r="7724" spans="1:5" ht="33">
      <c r="A7724" s="38">
        <v>7722</v>
      </c>
      <c r="B7724" s="38"/>
      <c r="C7724" s="38" t="s">
        <v>19569</v>
      </c>
      <c r="D7724" s="6" t="s">
        <v>7582</v>
      </c>
      <c r="E7724" s="3">
        <v>4</v>
      </c>
    </row>
    <row r="7725" spans="1:5" ht="18.75">
      <c r="A7725" s="38">
        <v>7723</v>
      </c>
      <c r="B7725" s="38"/>
      <c r="C7725" s="38" t="s">
        <v>19570</v>
      </c>
      <c r="D7725" s="6" t="s">
        <v>7583</v>
      </c>
      <c r="E7725" s="3">
        <v>4</v>
      </c>
    </row>
    <row r="7726" spans="1:5" ht="18.75">
      <c r="A7726" s="38">
        <v>7724</v>
      </c>
      <c r="B7726" s="38"/>
      <c r="C7726" s="38" t="s">
        <v>19571</v>
      </c>
      <c r="D7726" s="6" t="s">
        <v>7584</v>
      </c>
      <c r="E7726" s="3">
        <v>4</v>
      </c>
    </row>
    <row r="7727" spans="1:5" ht="49.5">
      <c r="A7727" s="38">
        <v>7725</v>
      </c>
      <c r="B7727" s="38"/>
      <c r="C7727" s="38" t="s">
        <v>19572</v>
      </c>
      <c r="D7727" s="6" t="s">
        <v>7585</v>
      </c>
      <c r="E7727" s="3">
        <v>4</v>
      </c>
    </row>
    <row r="7728" spans="1:5" ht="33">
      <c r="A7728" s="38">
        <v>7726</v>
      </c>
      <c r="B7728" s="38"/>
      <c r="C7728" s="38" t="s">
        <v>19573</v>
      </c>
      <c r="D7728" s="6" t="s">
        <v>7586</v>
      </c>
      <c r="E7728" s="3">
        <v>4</v>
      </c>
    </row>
    <row r="7729" spans="1:5" ht="33">
      <c r="A7729" s="38">
        <v>7727</v>
      </c>
      <c r="B7729" s="38"/>
      <c r="C7729" s="38" t="s">
        <v>19574</v>
      </c>
      <c r="D7729" s="6" t="s">
        <v>7587</v>
      </c>
      <c r="E7729" s="3">
        <v>4</v>
      </c>
    </row>
    <row r="7730" spans="1:5" ht="18.75">
      <c r="A7730" s="38">
        <v>7728</v>
      </c>
      <c r="B7730" s="38"/>
      <c r="C7730" s="38" t="s">
        <v>19575</v>
      </c>
      <c r="D7730" s="6" t="s">
        <v>7588</v>
      </c>
      <c r="E7730" s="3">
        <v>4</v>
      </c>
    </row>
    <row r="7731" spans="1:5" ht="18.75">
      <c r="A7731" s="38">
        <v>7729</v>
      </c>
      <c r="B7731" s="38"/>
      <c r="C7731" s="38" t="s">
        <v>19576</v>
      </c>
      <c r="D7731" s="6" t="s">
        <v>7589</v>
      </c>
      <c r="E7731" s="3">
        <v>4</v>
      </c>
    </row>
    <row r="7732" spans="1:5" ht="49.5">
      <c r="A7732" s="38">
        <v>7730</v>
      </c>
      <c r="B7732" s="38"/>
      <c r="C7732" s="38" t="s">
        <v>19577</v>
      </c>
      <c r="D7732" s="6" t="s">
        <v>7590</v>
      </c>
      <c r="E7732" s="3">
        <v>4</v>
      </c>
    </row>
    <row r="7733" spans="1:5" ht="18.75">
      <c r="A7733" s="38">
        <v>7731</v>
      </c>
      <c r="B7733" s="38"/>
      <c r="C7733" s="38" t="s">
        <v>19578</v>
      </c>
      <c r="D7733" s="6" t="s">
        <v>7591</v>
      </c>
      <c r="E7733" s="3">
        <v>4</v>
      </c>
    </row>
    <row r="7734" spans="1:5" ht="33">
      <c r="A7734" s="38">
        <v>7732</v>
      </c>
      <c r="B7734" s="38"/>
      <c r="C7734" s="38" t="s">
        <v>19579</v>
      </c>
      <c r="D7734" s="6" t="s">
        <v>7592</v>
      </c>
      <c r="E7734" s="3">
        <v>4</v>
      </c>
    </row>
    <row r="7735" spans="1:5" ht="33">
      <c r="A7735" s="38">
        <v>7733</v>
      </c>
      <c r="B7735" s="38"/>
      <c r="C7735" s="38" t="s">
        <v>19580</v>
      </c>
      <c r="D7735" s="6" t="s">
        <v>7593</v>
      </c>
      <c r="E7735" s="3">
        <v>4</v>
      </c>
    </row>
    <row r="7736" spans="1:5" ht="33">
      <c r="A7736" s="38">
        <v>7734</v>
      </c>
      <c r="B7736" s="38"/>
      <c r="C7736" s="38" t="s">
        <v>19581</v>
      </c>
      <c r="D7736" s="6" t="s">
        <v>7594</v>
      </c>
      <c r="E7736" s="3">
        <v>4</v>
      </c>
    </row>
    <row r="7737" spans="1:5" ht="18.75">
      <c r="A7737" s="38">
        <v>7735</v>
      </c>
      <c r="B7737" s="38"/>
      <c r="C7737" s="38" t="s">
        <v>19582</v>
      </c>
      <c r="D7737" s="6" t="s">
        <v>7595</v>
      </c>
      <c r="E7737" s="3">
        <v>4</v>
      </c>
    </row>
    <row r="7738" spans="1:5" ht="18.75">
      <c r="A7738" s="38">
        <v>7736</v>
      </c>
      <c r="B7738" s="38"/>
      <c r="C7738" s="38" t="s">
        <v>19583</v>
      </c>
      <c r="D7738" s="6" t="s">
        <v>7596</v>
      </c>
      <c r="E7738" s="3">
        <v>4</v>
      </c>
    </row>
    <row r="7739" spans="1:5" ht="18.75">
      <c r="A7739" s="38">
        <v>7737</v>
      </c>
      <c r="B7739" s="38"/>
      <c r="C7739" s="38" t="s">
        <v>19584</v>
      </c>
      <c r="D7739" s="6" t="s">
        <v>7597</v>
      </c>
      <c r="E7739" s="3">
        <v>4</v>
      </c>
    </row>
    <row r="7740" spans="1:5" ht="18.75">
      <c r="A7740" s="38">
        <v>7738</v>
      </c>
      <c r="B7740" s="38"/>
      <c r="C7740" s="38" t="s">
        <v>19585</v>
      </c>
      <c r="D7740" s="6" t="s">
        <v>7598</v>
      </c>
      <c r="E7740" s="3">
        <v>4</v>
      </c>
    </row>
    <row r="7741" spans="1:5" ht="18.75">
      <c r="A7741" s="38">
        <v>7739</v>
      </c>
      <c r="B7741" s="38"/>
      <c r="C7741" s="38" t="s">
        <v>19586</v>
      </c>
      <c r="D7741" s="6" t="s">
        <v>7599</v>
      </c>
      <c r="E7741" s="3">
        <v>4</v>
      </c>
    </row>
    <row r="7742" spans="1:5" ht="18.75">
      <c r="A7742" s="38">
        <v>7740</v>
      </c>
      <c r="B7742" s="38"/>
      <c r="C7742" s="38" t="s">
        <v>19587</v>
      </c>
      <c r="D7742" s="6" t="s">
        <v>7600</v>
      </c>
      <c r="E7742" s="3">
        <v>4</v>
      </c>
    </row>
    <row r="7743" spans="1:5" ht="18.75">
      <c r="A7743" s="38">
        <v>7741</v>
      </c>
      <c r="B7743" s="38"/>
      <c r="C7743" s="38" t="s">
        <v>19588</v>
      </c>
      <c r="D7743" s="6" t="s">
        <v>7601</v>
      </c>
      <c r="E7743" s="3">
        <v>4</v>
      </c>
    </row>
    <row r="7744" spans="1:5" ht="18.75">
      <c r="A7744" s="38">
        <v>7742</v>
      </c>
      <c r="B7744" s="38"/>
      <c r="C7744" s="38" t="s">
        <v>19589</v>
      </c>
      <c r="D7744" s="6" t="s">
        <v>7602</v>
      </c>
      <c r="E7744" s="3">
        <v>4</v>
      </c>
    </row>
    <row r="7745" spans="1:5" ht="49.5">
      <c r="A7745" s="38">
        <v>7743</v>
      </c>
      <c r="B7745" s="38"/>
      <c r="C7745" s="38" t="s">
        <v>19590</v>
      </c>
      <c r="D7745" s="6" t="s">
        <v>7603</v>
      </c>
      <c r="E7745" s="3">
        <v>4</v>
      </c>
    </row>
    <row r="7746" spans="1:5" ht="18.75">
      <c r="A7746" s="38">
        <v>7744</v>
      </c>
      <c r="B7746" s="38"/>
      <c r="C7746" s="38" t="s">
        <v>19591</v>
      </c>
      <c r="D7746" s="6" t="s">
        <v>7604</v>
      </c>
      <c r="E7746" s="3">
        <v>4</v>
      </c>
    </row>
    <row r="7747" spans="1:5" ht="49.5">
      <c r="A7747" s="38">
        <v>7745</v>
      </c>
      <c r="B7747" s="38"/>
      <c r="C7747" s="38" t="s">
        <v>19592</v>
      </c>
      <c r="D7747" s="6" t="s">
        <v>7605</v>
      </c>
      <c r="E7747" s="3">
        <v>4</v>
      </c>
    </row>
    <row r="7748" spans="1:5" ht="18.75">
      <c r="A7748" s="38">
        <v>7746</v>
      </c>
      <c r="B7748" s="38"/>
      <c r="C7748" s="38" t="s">
        <v>19593</v>
      </c>
      <c r="D7748" s="6" t="s">
        <v>7606</v>
      </c>
      <c r="E7748" s="3">
        <v>4</v>
      </c>
    </row>
    <row r="7749" spans="1:5" ht="18.75">
      <c r="A7749" s="38">
        <v>7747</v>
      </c>
      <c r="B7749" s="38"/>
      <c r="C7749" s="38" t="s">
        <v>19594</v>
      </c>
      <c r="D7749" s="6" t="s">
        <v>7607</v>
      </c>
      <c r="E7749" s="3">
        <v>4</v>
      </c>
    </row>
    <row r="7750" spans="1:5" ht="18.75">
      <c r="A7750" s="38">
        <v>7748</v>
      </c>
      <c r="B7750" s="38"/>
      <c r="C7750" s="38" t="s">
        <v>19595</v>
      </c>
      <c r="D7750" s="6" t="s">
        <v>7608</v>
      </c>
      <c r="E7750" s="3">
        <v>4</v>
      </c>
    </row>
    <row r="7751" spans="1:5" ht="49.5">
      <c r="A7751" s="38">
        <v>7749</v>
      </c>
      <c r="B7751" s="38"/>
      <c r="C7751" s="38" t="s">
        <v>19596</v>
      </c>
      <c r="D7751" s="6" t="s">
        <v>7609</v>
      </c>
      <c r="E7751" s="3">
        <v>4</v>
      </c>
    </row>
    <row r="7752" spans="1:5" ht="33">
      <c r="A7752" s="38">
        <v>7750</v>
      </c>
      <c r="B7752" s="38"/>
      <c r="C7752" s="38" t="s">
        <v>19597</v>
      </c>
      <c r="D7752" s="6" t="s">
        <v>7610</v>
      </c>
      <c r="E7752" s="3">
        <v>4</v>
      </c>
    </row>
    <row r="7753" spans="1:5" ht="33">
      <c r="A7753" s="38">
        <v>7751</v>
      </c>
      <c r="B7753" s="38"/>
      <c r="C7753" s="38" t="s">
        <v>19598</v>
      </c>
      <c r="D7753" s="6" t="s">
        <v>7611</v>
      </c>
      <c r="E7753" s="3">
        <v>4</v>
      </c>
    </row>
    <row r="7754" spans="1:5" ht="33">
      <c r="A7754" s="38">
        <v>7752</v>
      </c>
      <c r="B7754" s="38"/>
      <c r="C7754" s="38" t="s">
        <v>19599</v>
      </c>
      <c r="D7754" s="6" t="s">
        <v>7612</v>
      </c>
      <c r="E7754" s="3">
        <v>4</v>
      </c>
    </row>
    <row r="7755" spans="1:5" ht="33">
      <c r="A7755" s="38">
        <v>7753</v>
      </c>
      <c r="B7755" s="38"/>
      <c r="C7755" s="38" t="s">
        <v>19600</v>
      </c>
      <c r="D7755" s="6" t="s">
        <v>7613</v>
      </c>
      <c r="E7755" s="3">
        <v>4</v>
      </c>
    </row>
    <row r="7756" spans="1:5" ht="33">
      <c r="A7756" s="38">
        <v>7754</v>
      </c>
      <c r="B7756" s="38"/>
      <c r="C7756" s="38" t="s">
        <v>19601</v>
      </c>
      <c r="D7756" s="6" t="s">
        <v>7614</v>
      </c>
      <c r="E7756" s="3">
        <v>4</v>
      </c>
    </row>
    <row r="7757" spans="1:5" ht="33">
      <c r="A7757" s="38">
        <v>7755</v>
      </c>
      <c r="B7757" s="38"/>
      <c r="C7757" s="38" t="s">
        <v>19602</v>
      </c>
      <c r="D7757" s="6" t="s">
        <v>7615</v>
      </c>
      <c r="E7757" s="3">
        <v>4</v>
      </c>
    </row>
    <row r="7758" spans="1:5" ht="33">
      <c r="A7758" s="38">
        <v>7756</v>
      </c>
      <c r="B7758" s="38"/>
      <c r="C7758" s="38" t="s">
        <v>19603</v>
      </c>
      <c r="D7758" s="6" t="s">
        <v>7616</v>
      </c>
      <c r="E7758" s="3">
        <v>4</v>
      </c>
    </row>
    <row r="7759" spans="1:5" ht="33">
      <c r="A7759" s="38">
        <v>7757</v>
      </c>
      <c r="B7759" s="38"/>
      <c r="C7759" s="38" t="s">
        <v>19604</v>
      </c>
      <c r="D7759" s="6" t="s">
        <v>7617</v>
      </c>
      <c r="E7759" s="3">
        <v>4</v>
      </c>
    </row>
    <row r="7760" spans="1:5" ht="18.75">
      <c r="A7760" s="38">
        <v>7758</v>
      </c>
      <c r="B7760" s="38"/>
      <c r="C7760" s="38" t="s">
        <v>19605</v>
      </c>
      <c r="D7760" s="6" t="s">
        <v>7618</v>
      </c>
      <c r="E7760" s="3">
        <v>4</v>
      </c>
    </row>
    <row r="7761" spans="1:5" ht="33">
      <c r="A7761" s="38">
        <v>7759</v>
      </c>
      <c r="B7761" s="38"/>
      <c r="C7761" s="38" t="s">
        <v>19606</v>
      </c>
      <c r="D7761" s="6" t="s">
        <v>7619</v>
      </c>
      <c r="E7761" s="3">
        <v>2</v>
      </c>
    </row>
    <row r="7762" spans="1:5" ht="18.75">
      <c r="A7762" s="38">
        <v>7760</v>
      </c>
      <c r="B7762" s="38"/>
      <c r="C7762" s="38" t="s">
        <v>19607</v>
      </c>
      <c r="D7762" s="6" t="s">
        <v>7620</v>
      </c>
      <c r="E7762" s="3">
        <v>4</v>
      </c>
    </row>
    <row r="7763" spans="1:5" ht="18.75">
      <c r="A7763" s="38">
        <v>7761</v>
      </c>
      <c r="B7763" s="38"/>
      <c r="C7763" s="38" t="s">
        <v>19608</v>
      </c>
      <c r="D7763" s="6" t="s">
        <v>7621</v>
      </c>
      <c r="E7763" s="3">
        <v>4</v>
      </c>
    </row>
    <row r="7764" spans="1:5" ht="18.75">
      <c r="A7764" s="38">
        <v>7762</v>
      </c>
      <c r="B7764" s="38"/>
      <c r="C7764" s="38" t="s">
        <v>19609</v>
      </c>
      <c r="D7764" s="6" t="s">
        <v>7622</v>
      </c>
      <c r="E7764" s="3">
        <v>4</v>
      </c>
    </row>
    <row r="7765" spans="1:5" ht="49.5">
      <c r="A7765" s="38">
        <v>7763</v>
      </c>
      <c r="B7765" s="38"/>
      <c r="C7765" s="38" t="s">
        <v>19610</v>
      </c>
      <c r="D7765" s="6" t="s">
        <v>7623</v>
      </c>
      <c r="E7765" s="3">
        <v>2</v>
      </c>
    </row>
    <row r="7766" spans="1:5" ht="33">
      <c r="A7766" s="38">
        <v>7764</v>
      </c>
      <c r="B7766" s="38"/>
      <c r="C7766" s="38" t="s">
        <v>19611</v>
      </c>
      <c r="D7766" s="6" t="s">
        <v>7624</v>
      </c>
      <c r="E7766" s="3">
        <v>4</v>
      </c>
    </row>
    <row r="7767" spans="1:5" ht="33">
      <c r="A7767" s="38">
        <v>7765</v>
      </c>
      <c r="B7767" s="38"/>
      <c r="C7767" s="38" t="s">
        <v>19612</v>
      </c>
      <c r="D7767" s="6" t="s">
        <v>7625</v>
      </c>
      <c r="E7767" s="3">
        <v>2</v>
      </c>
    </row>
    <row r="7768" spans="1:5" ht="49.5">
      <c r="A7768" s="38">
        <v>7766</v>
      </c>
      <c r="B7768" s="38"/>
      <c r="C7768" s="38" t="s">
        <v>19613</v>
      </c>
      <c r="D7768" s="6" t="s">
        <v>7626</v>
      </c>
      <c r="E7768" s="3">
        <v>2</v>
      </c>
    </row>
    <row r="7769" spans="1:5" ht="18.75">
      <c r="A7769" s="38">
        <v>7767</v>
      </c>
      <c r="B7769" s="38"/>
      <c r="C7769" s="38" t="s">
        <v>19614</v>
      </c>
      <c r="D7769" s="6" t="s">
        <v>7627</v>
      </c>
      <c r="E7769" s="3">
        <v>2</v>
      </c>
    </row>
    <row r="7770" spans="1:5" ht="18.75">
      <c r="A7770" s="38">
        <v>7768</v>
      </c>
      <c r="B7770" s="38"/>
      <c r="C7770" s="38" t="s">
        <v>19615</v>
      </c>
      <c r="D7770" s="6" t="s">
        <v>7628</v>
      </c>
      <c r="E7770" s="3">
        <v>2</v>
      </c>
    </row>
    <row r="7771" spans="1:5" ht="18.75">
      <c r="A7771" s="38">
        <v>7769</v>
      </c>
      <c r="B7771" s="38"/>
      <c r="C7771" s="38" t="s">
        <v>19616</v>
      </c>
      <c r="D7771" s="6" t="s">
        <v>7629</v>
      </c>
      <c r="E7771" s="3">
        <v>2</v>
      </c>
    </row>
    <row r="7772" spans="1:5" ht="18.75">
      <c r="A7772" s="38">
        <v>7770</v>
      </c>
      <c r="B7772" s="38"/>
      <c r="C7772" s="38" t="s">
        <v>19617</v>
      </c>
      <c r="D7772" s="6" t="s">
        <v>7630</v>
      </c>
      <c r="E7772" s="3">
        <v>2</v>
      </c>
    </row>
    <row r="7773" spans="1:5" ht="18.75">
      <c r="A7773" s="38">
        <v>7771</v>
      </c>
      <c r="B7773" s="38"/>
      <c r="C7773" s="38" t="s">
        <v>19618</v>
      </c>
      <c r="D7773" s="6" t="s">
        <v>7631</v>
      </c>
      <c r="E7773" s="3">
        <v>2</v>
      </c>
    </row>
    <row r="7774" spans="1:5" ht="18.75">
      <c r="A7774" s="38">
        <v>7772</v>
      </c>
      <c r="B7774" s="38"/>
      <c r="C7774" s="38" t="s">
        <v>19619</v>
      </c>
      <c r="D7774" s="6" t="s">
        <v>7632</v>
      </c>
      <c r="E7774" s="3">
        <v>2</v>
      </c>
    </row>
    <row r="7775" spans="1:5" ht="33">
      <c r="A7775" s="38">
        <v>7773</v>
      </c>
      <c r="B7775" s="38"/>
      <c r="C7775" s="38" t="s">
        <v>19620</v>
      </c>
      <c r="D7775" s="6" t="s">
        <v>7633</v>
      </c>
      <c r="E7775" s="3">
        <v>2</v>
      </c>
    </row>
    <row r="7776" spans="1:5" ht="18.75">
      <c r="A7776" s="38">
        <v>7774</v>
      </c>
      <c r="B7776" s="38"/>
      <c r="C7776" s="38" t="s">
        <v>19621</v>
      </c>
      <c r="D7776" s="6" t="s">
        <v>7634</v>
      </c>
      <c r="E7776" s="3">
        <v>2</v>
      </c>
    </row>
    <row r="7777" spans="1:5" ht="33">
      <c r="A7777" s="38">
        <v>7775</v>
      </c>
      <c r="B7777" s="38"/>
      <c r="C7777" s="38" t="s">
        <v>19622</v>
      </c>
      <c r="D7777" s="6" t="s">
        <v>7635</v>
      </c>
      <c r="E7777" s="3">
        <v>2</v>
      </c>
    </row>
    <row r="7778" spans="1:5" ht="33">
      <c r="A7778" s="38">
        <v>7776</v>
      </c>
      <c r="B7778" s="38"/>
      <c r="C7778" s="38" t="s">
        <v>19623</v>
      </c>
      <c r="D7778" s="6" t="s">
        <v>7636</v>
      </c>
      <c r="E7778" s="3">
        <v>2</v>
      </c>
    </row>
    <row r="7779" spans="1:5" ht="18.75">
      <c r="A7779" s="38">
        <v>7777</v>
      </c>
      <c r="B7779" s="38"/>
      <c r="C7779" s="38" t="s">
        <v>19624</v>
      </c>
      <c r="D7779" s="6" t="s">
        <v>7637</v>
      </c>
      <c r="E7779" s="3">
        <v>2</v>
      </c>
    </row>
    <row r="7780" spans="1:5" ht="18.75">
      <c r="A7780" s="38">
        <v>7778</v>
      </c>
      <c r="B7780" s="38"/>
      <c r="C7780" s="38" t="s">
        <v>19625</v>
      </c>
      <c r="D7780" s="6" t="s">
        <v>7638</v>
      </c>
      <c r="E7780" s="3">
        <v>2</v>
      </c>
    </row>
    <row r="7781" spans="1:5" ht="18.75">
      <c r="A7781" s="38">
        <v>7779</v>
      </c>
      <c r="B7781" s="38"/>
      <c r="C7781" s="38" t="s">
        <v>19626</v>
      </c>
      <c r="D7781" s="6" t="s">
        <v>7639</v>
      </c>
      <c r="E7781" s="3">
        <v>2</v>
      </c>
    </row>
    <row r="7782" spans="1:5" ht="18.75">
      <c r="A7782" s="38">
        <v>7780</v>
      </c>
      <c r="B7782" s="38"/>
      <c r="C7782" s="38" t="s">
        <v>19627</v>
      </c>
      <c r="D7782" s="6" t="s">
        <v>7640</v>
      </c>
      <c r="E7782" s="3">
        <v>2</v>
      </c>
    </row>
    <row r="7783" spans="1:5" ht="33">
      <c r="A7783" s="38">
        <v>7781</v>
      </c>
      <c r="B7783" s="38"/>
      <c r="C7783" s="38" t="s">
        <v>19628</v>
      </c>
      <c r="D7783" s="6" t="s">
        <v>7641</v>
      </c>
      <c r="E7783" s="3">
        <v>2</v>
      </c>
    </row>
    <row r="7784" spans="1:5" ht="33">
      <c r="A7784" s="38">
        <v>7782</v>
      </c>
      <c r="B7784" s="38"/>
      <c r="C7784" s="38" t="s">
        <v>19629</v>
      </c>
      <c r="D7784" s="6" t="s">
        <v>7642</v>
      </c>
      <c r="E7784" s="3">
        <v>2</v>
      </c>
    </row>
    <row r="7785" spans="1:5" ht="18.75">
      <c r="A7785" s="38">
        <v>7783</v>
      </c>
      <c r="B7785" s="38"/>
      <c r="C7785" s="38" t="s">
        <v>19630</v>
      </c>
      <c r="D7785" s="6" t="s">
        <v>7643</v>
      </c>
      <c r="E7785" s="3">
        <v>2</v>
      </c>
    </row>
    <row r="7786" spans="1:5" ht="18.75">
      <c r="A7786" s="38">
        <v>7784</v>
      </c>
      <c r="B7786" s="38"/>
      <c r="C7786" s="38" t="s">
        <v>19631</v>
      </c>
      <c r="D7786" s="6" t="s">
        <v>7644</v>
      </c>
      <c r="E7786" s="3">
        <v>2</v>
      </c>
    </row>
    <row r="7787" spans="1:5" ht="18.75">
      <c r="A7787" s="38">
        <v>7785</v>
      </c>
      <c r="B7787" s="38"/>
      <c r="C7787" s="38" t="s">
        <v>19632</v>
      </c>
      <c r="D7787" s="6" t="s">
        <v>7645</v>
      </c>
      <c r="E7787" s="3">
        <v>2</v>
      </c>
    </row>
    <row r="7788" spans="1:5" ht="18.75">
      <c r="A7788" s="38">
        <v>7786</v>
      </c>
      <c r="B7788" s="38"/>
      <c r="C7788" s="38" t="s">
        <v>19633</v>
      </c>
      <c r="D7788" s="6" t="s">
        <v>7646</v>
      </c>
      <c r="E7788" s="3">
        <v>2</v>
      </c>
    </row>
    <row r="7789" spans="1:5" ht="33">
      <c r="A7789" s="38">
        <v>7787</v>
      </c>
      <c r="B7789" s="38"/>
      <c r="C7789" s="38" t="s">
        <v>19634</v>
      </c>
      <c r="D7789" s="6" t="s">
        <v>7647</v>
      </c>
      <c r="E7789" s="3">
        <v>2</v>
      </c>
    </row>
    <row r="7790" spans="1:5" ht="18.75">
      <c r="A7790" s="38">
        <v>7788</v>
      </c>
      <c r="B7790" s="38"/>
      <c r="C7790" s="38" t="s">
        <v>19635</v>
      </c>
      <c r="D7790" s="6" t="s">
        <v>7648</v>
      </c>
      <c r="E7790" s="3">
        <v>2</v>
      </c>
    </row>
    <row r="7791" spans="1:5" ht="18.75">
      <c r="A7791" s="38">
        <v>7789</v>
      </c>
      <c r="B7791" s="38"/>
      <c r="C7791" s="38" t="s">
        <v>19636</v>
      </c>
      <c r="D7791" s="6" t="s">
        <v>7649</v>
      </c>
      <c r="E7791" s="3">
        <v>2</v>
      </c>
    </row>
    <row r="7792" spans="1:5" ht="18.75">
      <c r="A7792" s="38">
        <v>7790</v>
      </c>
      <c r="B7792" s="38"/>
      <c r="C7792" s="38" t="s">
        <v>19637</v>
      </c>
      <c r="D7792" s="6" t="s">
        <v>7650</v>
      </c>
      <c r="E7792" s="3">
        <v>2</v>
      </c>
    </row>
    <row r="7793" spans="1:5" ht="18.75">
      <c r="A7793" s="38">
        <v>7791</v>
      </c>
      <c r="B7793" s="38"/>
      <c r="C7793" s="38" t="s">
        <v>19638</v>
      </c>
      <c r="D7793" s="6" t="s">
        <v>7651</v>
      </c>
      <c r="E7793" s="3">
        <v>2</v>
      </c>
    </row>
    <row r="7794" spans="1:5" ht="33">
      <c r="A7794" s="38">
        <v>7792</v>
      </c>
      <c r="B7794" s="38"/>
      <c r="C7794" s="38" t="s">
        <v>19639</v>
      </c>
      <c r="D7794" s="6" t="s">
        <v>7652</v>
      </c>
      <c r="E7794" s="3">
        <v>2</v>
      </c>
    </row>
    <row r="7795" spans="1:5" ht="18.75">
      <c r="A7795" s="38">
        <v>7793</v>
      </c>
      <c r="B7795" s="38"/>
      <c r="C7795" s="38" t="s">
        <v>19640</v>
      </c>
      <c r="D7795" s="6" t="s">
        <v>7653</v>
      </c>
      <c r="E7795" s="3">
        <v>2</v>
      </c>
    </row>
    <row r="7796" spans="1:5" ht="18.75">
      <c r="A7796" s="38">
        <v>7794</v>
      </c>
      <c r="B7796" s="38"/>
      <c r="C7796" s="38" t="s">
        <v>19641</v>
      </c>
      <c r="D7796" s="6" t="s">
        <v>7654</v>
      </c>
      <c r="E7796" s="3">
        <v>2</v>
      </c>
    </row>
    <row r="7797" spans="1:5" ht="33">
      <c r="A7797" s="38">
        <v>7795</v>
      </c>
      <c r="B7797" s="38"/>
      <c r="C7797" s="38" t="s">
        <v>19642</v>
      </c>
      <c r="D7797" s="6" t="s">
        <v>7655</v>
      </c>
      <c r="E7797" s="3">
        <v>2</v>
      </c>
    </row>
    <row r="7798" spans="1:5" ht="18.75">
      <c r="A7798" s="38">
        <v>7796</v>
      </c>
      <c r="B7798" s="38"/>
      <c r="C7798" s="38" t="s">
        <v>19643</v>
      </c>
      <c r="D7798" s="6" t="s">
        <v>7656</v>
      </c>
      <c r="E7798" s="3">
        <v>2</v>
      </c>
    </row>
    <row r="7799" spans="1:5" ht="33">
      <c r="A7799" s="38">
        <v>7797</v>
      </c>
      <c r="B7799" s="38"/>
      <c r="C7799" s="38" t="s">
        <v>19644</v>
      </c>
      <c r="D7799" s="6" t="s">
        <v>7657</v>
      </c>
      <c r="E7799" s="3">
        <v>2</v>
      </c>
    </row>
    <row r="7800" spans="1:5" ht="33">
      <c r="A7800" s="38">
        <v>7798</v>
      </c>
      <c r="B7800" s="38"/>
      <c r="C7800" s="38" t="s">
        <v>19645</v>
      </c>
      <c r="D7800" s="6" t="s">
        <v>7658</v>
      </c>
      <c r="E7800" s="3">
        <v>2</v>
      </c>
    </row>
    <row r="7801" spans="1:5" ht="18.75">
      <c r="A7801" s="38">
        <v>7799</v>
      </c>
      <c r="B7801" s="38"/>
      <c r="C7801" s="38" t="s">
        <v>19646</v>
      </c>
      <c r="D7801" s="6" t="s">
        <v>7659</v>
      </c>
      <c r="E7801" s="3">
        <v>2</v>
      </c>
    </row>
    <row r="7802" spans="1:5" ht="18.75">
      <c r="A7802" s="38">
        <v>7800</v>
      </c>
      <c r="B7802" s="38"/>
      <c r="C7802" s="38" t="s">
        <v>19647</v>
      </c>
      <c r="D7802" s="6" t="s">
        <v>7660</v>
      </c>
      <c r="E7802" s="3">
        <v>2</v>
      </c>
    </row>
    <row r="7803" spans="1:5" ht="18.75">
      <c r="A7803" s="38">
        <v>7801</v>
      </c>
      <c r="B7803" s="38"/>
      <c r="C7803" s="38" t="s">
        <v>19648</v>
      </c>
      <c r="D7803" s="6" t="s">
        <v>7661</v>
      </c>
      <c r="E7803" s="3">
        <v>2</v>
      </c>
    </row>
    <row r="7804" spans="1:5" ht="33">
      <c r="A7804" s="38">
        <v>7802</v>
      </c>
      <c r="B7804" s="38"/>
      <c r="C7804" s="38" t="s">
        <v>19649</v>
      </c>
      <c r="D7804" s="6" t="s">
        <v>7662</v>
      </c>
      <c r="E7804" s="3">
        <v>2</v>
      </c>
    </row>
    <row r="7805" spans="1:5" ht="18.75">
      <c r="A7805" s="38">
        <v>7803</v>
      </c>
      <c r="B7805" s="38"/>
      <c r="C7805" s="38" t="s">
        <v>19650</v>
      </c>
      <c r="D7805" s="6" t="s">
        <v>7663</v>
      </c>
      <c r="E7805" s="3">
        <v>2</v>
      </c>
    </row>
    <row r="7806" spans="1:5" ht="33">
      <c r="A7806" s="38">
        <v>7804</v>
      </c>
      <c r="B7806" s="38"/>
      <c r="C7806" s="38" t="s">
        <v>19651</v>
      </c>
      <c r="D7806" s="6" t="s">
        <v>7664</v>
      </c>
      <c r="E7806" s="3">
        <v>2</v>
      </c>
    </row>
    <row r="7807" spans="1:5" ht="33">
      <c r="A7807" s="38">
        <v>7805</v>
      </c>
      <c r="B7807" s="38"/>
      <c r="C7807" s="38" t="s">
        <v>19652</v>
      </c>
      <c r="D7807" s="6" t="s">
        <v>7665</v>
      </c>
      <c r="E7807" s="3">
        <v>2</v>
      </c>
    </row>
    <row r="7808" spans="1:5" ht="18.75">
      <c r="A7808" s="38">
        <v>7806</v>
      </c>
      <c r="B7808" s="38"/>
      <c r="C7808" s="38" t="s">
        <v>19653</v>
      </c>
      <c r="D7808" s="6" t="s">
        <v>7666</v>
      </c>
      <c r="E7808" s="3">
        <v>2</v>
      </c>
    </row>
    <row r="7809" spans="1:5" ht="18.75">
      <c r="A7809" s="38">
        <v>7807</v>
      </c>
      <c r="B7809" s="38"/>
      <c r="C7809" s="38" t="s">
        <v>19654</v>
      </c>
      <c r="D7809" s="6" t="s">
        <v>7667</v>
      </c>
      <c r="E7809" s="3">
        <v>2</v>
      </c>
    </row>
    <row r="7810" spans="1:5" ht="18.75">
      <c r="A7810" s="38">
        <v>7808</v>
      </c>
      <c r="B7810" s="38"/>
      <c r="C7810" s="38" t="s">
        <v>19655</v>
      </c>
      <c r="D7810" s="6" t="s">
        <v>7668</v>
      </c>
      <c r="E7810" s="3">
        <v>2</v>
      </c>
    </row>
    <row r="7811" spans="1:5" ht="18.75">
      <c r="A7811" s="38">
        <v>7809</v>
      </c>
      <c r="B7811" s="38"/>
      <c r="C7811" s="38" t="s">
        <v>19656</v>
      </c>
      <c r="D7811" s="6" t="s">
        <v>7669</v>
      </c>
      <c r="E7811" s="3">
        <v>2</v>
      </c>
    </row>
    <row r="7812" spans="1:5" ht="18.75">
      <c r="A7812" s="38">
        <v>7810</v>
      </c>
      <c r="B7812" s="38"/>
      <c r="C7812" s="38" t="s">
        <v>19657</v>
      </c>
      <c r="D7812" s="6" t="s">
        <v>7670</v>
      </c>
      <c r="E7812" s="3">
        <v>2</v>
      </c>
    </row>
    <row r="7813" spans="1:5" ht="18.75">
      <c r="A7813" s="38">
        <v>7811</v>
      </c>
      <c r="B7813" s="38"/>
      <c r="C7813" s="38" t="s">
        <v>19658</v>
      </c>
      <c r="D7813" s="6" t="s">
        <v>7671</v>
      </c>
      <c r="E7813" s="3">
        <v>2</v>
      </c>
    </row>
    <row r="7814" spans="1:5" ht="18.75">
      <c r="A7814" s="38">
        <v>7812</v>
      </c>
      <c r="B7814" s="38"/>
      <c r="C7814" s="38" t="s">
        <v>19659</v>
      </c>
      <c r="D7814" s="6" t="s">
        <v>7672</v>
      </c>
      <c r="E7814" s="3">
        <v>2</v>
      </c>
    </row>
    <row r="7815" spans="1:5" ht="33">
      <c r="A7815" s="38">
        <v>7813</v>
      </c>
      <c r="B7815" s="38"/>
      <c r="C7815" s="38" t="s">
        <v>19660</v>
      </c>
      <c r="D7815" s="6" t="s">
        <v>7673</v>
      </c>
      <c r="E7815" s="3">
        <v>2</v>
      </c>
    </row>
    <row r="7816" spans="1:5" ht="33">
      <c r="A7816" s="38">
        <v>7814</v>
      </c>
      <c r="B7816" s="38"/>
      <c r="C7816" s="38" t="s">
        <v>19661</v>
      </c>
      <c r="D7816" s="6" t="s">
        <v>7674</v>
      </c>
      <c r="E7816" s="3">
        <v>2</v>
      </c>
    </row>
    <row r="7817" spans="1:5" ht="18.75">
      <c r="A7817" s="38">
        <v>7815</v>
      </c>
      <c r="B7817" s="38"/>
      <c r="C7817" s="38" t="s">
        <v>19662</v>
      </c>
      <c r="D7817" s="6" t="s">
        <v>7675</v>
      </c>
      <c r="E7817" s="3">
        <v>2</v>
      </c>
    </row>
    <row r="7818" spans="1:5" ht="18.75">
      <c r="A7818" s="38">
        <v>7816</v>
      </c>
      <c r="B7818" s="38"/>
      <c r="C7818" s="38" t="s">
        <v>19663</v>
      </c>
      <c r="D7818" s="6" t="s">
        <v>7676</v>
      </c>
      <c r="E7818" s="3">
        <v>2</v>
      </c>
    </row>
    <row r="7819" spans="1:5" ht="33">
      <c r="A7819" s="38">
        <v>7817</v>
      </c>
      <c r="B7819" s="38"/>
      <c r="C7819" s="38" t="s">
        <v>19664</v>
      </c>
      <c r="D7819" s="6" t="s">
        <v>7677</v>
      </c>
      <c r="E7819" s="3">
        <v>2</v>
      </c>
    </row>
    <row r="7820" spans="1:5" ht="48" customHeight="1">
      <c r="A7820" s="38">
        <v>7818</v>
      </c>
      <c r="B7820" s="38"/>
      <c r="C7820" s="38" t="s">
        <v>19665</v>
      </c>
      <c r="D7820" s="6" t="s">
        <v>7678</v>
      </c>
      <c r="E7820" s="3">
        <v>2</v>
      </c>
    </row>
    <row r="7821" spans="1:5" ht="18.75">
      <c r="A7821" s="38">
        <v>7819</v>
      </c>
      <c r="B7821" s="38"/>
      <c r="C7821" s="38" t="s">
        <v>19666</v>
      </c>
      <c r="D7821" s="6" t="s">
        <v>7679</v>
      </c>
      <c r="E7821" s="3">
        <v>2</v>
      </c>
    </row>
    <row r="7822" spans="1:5" ht="18.75">
      <c r="A7822" s="38">
        <v>7820</v>
      </c>
      <c r="B7822" s="38"/>
      <c r="C7822" s="38" t="s">
        <v>19667</v>
      </c>
      <c r="D7822" s="6" t="s">
        <v>7680</v>
      </c>
      <c r="E7822" s="3">
        <v>2</v>
      </c>
    </row>
    <row r="7823" spans="1:5" ht="18.75">
      <c r="A7823" s="38">
        <v>7821</v>
      </c>
      <c r="B7823" s="38"/>
      <c r="C7823" s="38" t="s">
        <v>19668</v>
      </c>
      <c r="D7823" s="6" t="s">
        <v>7681</v>
      </c>
      <c r="E7823" s="3">
        <v>2</v>
      </c>
    </row>
    <row r="7824" spans="1:5" ht="18.75">
      <c r="A7824" s="38">
        <v>7822</v>
      </c>
      <c r="B7824" s="38"/>
      <c r="C7824" s="38" t="s">
        <v>19669</v>
      </c>
      <c r="D7824" s="6" t="s">
        <v>7682</v>
      </c>
      <c r="E7824" s="3">
        <v>2</v>
      </c>
    </row>
    <row r="7825" spans="1:5" ht="18.75">
      <c r="A7825" s="38">
        <v>7823</v>
      </c>
      <c r="B7825" s="38"/>
      <c r="C7825" s="38" t="s">
        <v>19670</v>
      </c>
      <c r="D7825" s="6" t="s">
        <v>7683</v>
      </c>
      <c r="E7825" s="3">
        <v>2</v>
      </c>
    </row>
    <row r="7826" spans="1:5" ht="18.75">
      <c r="A7826" s="38">
        <v>7824</v>
      </c>
      <c r="B7826" s="38"/>
      <c r="C7826" s="38" t="s">
        <v>19671</v>
      </c>
      <c r="D7826" s="6" t="s">
        <v>7684</v>
      </c>
      <c r="E7826" s="3">
        <v>2</v>
      </c>
    </row>
    <row r="7827" spans="1:5" ht="18.75">
      <c r="A7827" s="38">
        <v>7825</v>
      </c>
      <c r="B7827" s="38"/>
      <c r="C7827" s="38" t="s">
        <v>19672</v>
      </c>
      <c r="D7827" s="6" t="s">
        <v>7685</v>
      </c>
      <c r="E7827" s="3">
        <v>2</v>
      </c>
    </row>
    <row r="7828" spans="1:5" ht="18.75">
      <c r="A7828" s="38">
        <v>7826</v>
      </c>
      <c r="B7828" s="38"/>
      <c r="C7828" s="38" t="s">
        <v>19673</v>
      </c>
      <c r="D7828" s="6" t="s">
        <v>7686</v>
      </c>
      <c r="E7828" s="3">
        <v>2</v>
      </c>
    </row>
    <row r="7829" spans="1:5" ht="18.75">
      <c r="A7829" s="38">
        <v>7827</v>
      </c>
      <c r="B7829" s="38"/>
      <c r="C7829" s="38" t="s">
        <v>19674</v>
      </c>
      <c r="D7829" s="6" t="s">
        <v>7687</v>
      </c>
      <c r="E7829" s="3">
        <v>2</v>
      </c>
    </row>
    <row r="7830" spans="1:5" ht="18.75">
      <c r="A7830" s="38">
        <v>7828</v>
      </c>
      <c r="B7830" s="38"/>
      <c r="C7830" s="38" t="s">
        <v>19675</v>
      </c>
      <c r="D7830" s="6" t="s">
        <v>7688</v>
      </c>
      <c r="E7830" s="3">
        <v>2</v>
      </c>
    </row>
    <row r="7831" spans="1:5" ht="18.75">
      <c r="A7831" s="38">
        <v>7829</v>
      </c>
      <c r="B7831" s="38"/>
      <c r="C7831" s="38" t="s">
        <v>19676</v>
      </c>
      <c r="D7831" s="6" t="s">
        <v>7689</v>
      </c>
      <c r="E7831" s="3">
        <v>2</v>
      </c>
    </row>
    <row r="7832" spans="1:5" ht="18.75">
      <c r="A7832" s="38">
        <v>7830</v>
      </c>
      <c r="B7832" s="38"/>
      <c r="C7832" s="38" t="s">
        <v>19677</v>
      </c>
      <c r="D7832" s="6" t="s">
        <v>7690</v>
      </c>
      <c r="E7832" s="3">
        <v>2</v>
      </c>
    </row>
    <row r="7833" spans="1:5" ht="33">
      <c r="A7833" s="38">
        <v>7831</v>
      </c>
      <c r="B7833" s="38"/>
      <c r="C7833" s="38" t="s">
        <v>19678</v>
      </c>
      <c r="D7833" s="6" t="s">
        <v>7691</v>
      </c>
      <c r="E7833" s="3">
        <v>2</v>
      </c>
    </row>
    <row r="7834" spans="1:5" ht="18.75">
      <c r="A7834" s="38">
        <v>7832</v>
      </c>
      <c r="B7834" s="38"/>
      <c r="C7834" s="38" t="s">
        <v>19679</v>
      </c>
      <c r="D7834" s="6" t="s">
        <v>7692</v>
      </c>
      <c r="E7834" s="3">
        <v>2</v>
      </c>
    </row>
    <row r="7835" spans="1:5" ht="18.75">
      <c r="A7835" s="38">
        <v>7833</v>
      </c>
      <c r="B7835" s="38"/>
      <c r="C7835" s="38" t="s">
        <v>19680</v>
      </c>
      <c r="D7835" s="6" t="s">
        <v>7693</v>
      </c>
      <c r="E7835" s="3">
        <v>2</v>
      </c>
    </row>
    <row r="7836" spans="1:5" ht="18.75">
      <c r="A7836" s="38">
        <v>7834</v>
      </c>
      <c r="B7836" s="38"/>
      <c r="C7836" s="38" t="s">
        <v>19681</v>
      </c>
      <c r="D7836" s="6" t="s">
        <v>7694</v>
      </c>
      <c r="E7836" s="3">
        <v>2</v>
      </c>
    </row>
    <row r="7837" spans="1:5" ht="33">
      <c r="A7837" s="38">
        <v>7835</v>
      </c>
      <c r="B7837" s="38"/>
      <c r="C7837" s="38" t="s">
        <v>19682</v>
      </c>
      <c r="D7837" s="6" t="s">
        <v>7695</v>
      </c>
      <c r="E7837" s="3">
        <v>2</v>
      </c>
    </row>
    <row r="7838" spans="1:5" ht="18.75">
      <c r="A7838" s="38">
        <v>7836</v>
      </c>
      <c r="B7838" s="38"/>
      <c r="C7838" s="38" t="s">
        <v>19683</v>
      </c>
      <c r="D7838" s="6" t="s">
        <v>7696</v>
      </c>
      <c r="E7838" s="3">
        <v>2</v>
      </c>
    </row>
    <row r="7839" spans="1:5" ht="18.75">
      <c r="A7839" s="38">
        <v>7837</v>
      </c>
      <c r="B7839" s="38"/>
      <c r="C7839" s="38" t="s">
        <v>19684</v>
      </c>
      <c r="D7839" s="6" t="s">
        <v>7697</v>
      </c>
      <c r="E7839" s="3">
        <v>2</v>
      </c>
    </row>
    <row r="7840" spans="1:5" ht="18.75">
      <c r="A7840" s="38">
        <v>7838</v>
      </c>
      <c r="B7840" s="38"/>
      <c r="C7840" s="38" t="s">
        <v>19685</v>
      </c>
      <c r="D7840" s="6" t="s">
        <v>7698</v>
      </c>
      <c r="E7840" s="3">
        <v>2</v>
      </c>
    </row>
    <row r="7841" spans="1:5" ht="33">
      <c r="A7841" s="38">
        <v>7839</v>
      </c>
      <c r="B7841" s="38"/>
      <c r="C7841" s="38" t="s">
        <v>19686</v>
      </c>
      <c r="D7841" s="6" t="s">
        <v>7699</v>
      </c>
      <c r="E7841" s="3">
        <v>2</v>
      </c>
    </row>
    <row r="7842" spans="1:5" ht="18.75">
      <c r="A7842" s="38">
        <v>7840</v>
      </c>
      <c r="B7842" s="38"/>
      <c r="C7842" s="38" t="s">
        <v>19687</v>
      </c>
      <c r="D7842" s="6" t="s">
        <v>7700</v>
      </c>
      <c r="E7842" s="3">
        <v>2</v>
      </c>
    </row>
    <row r="7843" spans="1:5" ht="18.75">
      <c r="A7843" s="38">
        <v>7841</v>
      </c>
      <c r="B7843" s="38"/>
      <c r="C7843" s="38" t="s">
        <v>19688</v>
      </c>
      <c r="D7843" s="6" t="s">
        <v>7701</v>
      </c>
      <c r="E7843" s="3">
        <v>2</v>
      </c>
    </row>
    <row r="7844" spans="1:5" ht="33">
      <c r="A7844" s="38">
        <v>7842</v>
      </c>
      <c r="B7844" s="38"/>
      <c r="C7844" s="38" t="s">
        <v>19689</v>
      </c>
      <c r="D7844" s="6" t="s">
        <v>7702</v>
      </c>
      <c r="E7844" s="3">
        <v>2</v>
      </c>
    </row>
    <row r="7845" spans="1:5" ht="18.75">
      <c r="A7845" s="38">
        <v>7843</v>
      </c>
      <c r="B7845" s="38"/>
      <c r="C7845" s="38" t="s">
        <v>19690</v>
      </c>
      <c r="D7845" s="6" t="s">
        <v>7703</v>
      </c>
      <c r="E7845" s="3">
        <v>2</v>
      </c>
    </row>
    <row r="7846" spans="1:5" ht="33">
      <c r="A7846" s="38">
        <v>7844</v>
      </c>
      <c r="B7846" s="38"/>
      <c r="C7846" s="38" t="s">
        <v>19691</v>
      </c>
      <c r="D7846" s="6" t="s">
        <v>7704</v>
      </c>
      <c r="E7846" s="3">
        <v>2</v>
      </c>
    </row>
    <row r="7847" spans="1:5" ht="18.75">
      <c r="A7847" s="38">
        <v>7845</v>
      </c>
      <c r="B7847" s="38"/>
      <c r="C7847" s="38" t="s">
        <v>19692</v>
      </c>
      <c r="D7847" s="6" t="s">
        <v>7705</v>
      </c>
      <c r="E7847" s="3">
        <v>2</v>
      </c>
    </row>
    <row r="7848" spans="1:5" ht="18.75">
      <c r="A7848" s="38">
        <v>7846</v>
      </c>
      <c r="B7848" s="38"/>
      <c r="C7848" s="38" t="s">
        <v>19693</v>
      </c>
      <c r="D7848" s="6" t="s">
        <v>7706</v>
      </c>
      <c r="E7848" s="3">
        <v>2</v>
      </c>
    </row>
    <row r="7849" spans="1:5" ht="33">
      <c r="A7849" s="38">
        <v>7847</v>
      </c>
      <c r="B7849" s="38"/>
      <c r="C7849" s="38" t="s">
        <v>19694</v>
      </c>
      <c r="D7849" s="6" t="s">
        <v>7707</v>
      </c>
      <c r="E7849" s="3">
        <v>2</v>
      </c>
    </row>
    <row r="7850" spans="1:5" ht="18.75">
      <c r="A7850" s="38">
        <v>7848</v>
      </c>
      <c r="B7850" s="38"/>
      <c r="C7850" s="38" t="s">
        <v>19695</v>
      </c>
      <c r="D7850" s="6" t="s">
        <v>7708</v>
      </c>
      <c r="E7850" s="3">
        <v>2</v>
      </c>
    </row>
    <row r="7851" spans="1:5" ht="33">
      <c r="A7851" s="38">
        <v>7849</v>
      </c>
      <c r="B7851" s="38"/>
      <c r="C7851" s="38" t="s">
        <v>19696</v>
      </c>
      <c r="D7851" s="6" t="s">
        <v>7709</v>
      </c>
      <c r="E7851" s="3">
        <v>2</v>
      </c>
    </row>
    <row r="7852" spans="1:5" ht="18.75">
      <c r="A7852" s="38">
        <v>7850</v>
      </c>
      <c r="B7852" s="38"/>
      <c r="C7852" s="38" t="s">
        <v>19697</v>
      </c>
      <c r="D7852" s="6" t="s">
        <v>7710</v>
      </c>
      <c r="E7852" s="3">
        <v>2</v>
      </c>
    </row>
    <row r="7853" spans="1:5" ht="18.75">
      <c r="A7853" s="38">
        <v>7851</v>
      </c>
      <c r="B7853" s="38"/>
      <c r="C7853" s="38" t="s">
        <v>19698</v>
      </c>
      <c r="D7853" s="6" t="s">
        <v>7711</v>
      </c>
      <c r="E7853" s="3">
        <v>2</v>
      </c>
    </row>
    <row r="7854" spans="1:5" ht="33">
      <c r="A7854" s="38">
        <v>7852</v>
      </c>
      <c r="B7854" s="38"/>
      <c r="C7854" s="38" t="s">
        <v>19699</v>
      </c>
      <c r="D7854" s="6" t="s">
        <v>7712</v>
      </c>
      <c r="E7854" s="3">
        <v>2</v>
      </c>
    </row>
    <row r="7855" spans="1:5" ht="18.75">
      <c r="A7855" s="38">
        <v>7853</v>
      </c>
      <c r="B7855" s="38"/>
      <c r="C7855" s="38" t="s">
        <v>19700</v>
      </c>
      <c r="D7855" s="6" t="s">
        <v>7713</v>
      </c>
      <c r="E7855" s="3">
        <v>2</v>
      </c>
    </row>
    <row r="7856" spans="1:5" ht="18.75">
      <c r="A7856" s="38">
        <v>7854</v>
      </c>
      <c r="B7856" s="38"/>
      <c r="C7856" s="38" t="s">
        <v>19701</v>
      </c>
      <c r="D7856" s="6" t="s">
        <v>7714</v>
      </c>
      <c r="E7856" s="3">
        <v>2</v>
      </c>
    </row>
    <row r="7857" spans="1:5" ht="33">
      <c r="A7857" s="38">
        <v>7855</v>
      </c>
      <c r="B7857" s="38"/>
      <c r="C7857" s="38" t="s">
        <v>19702</v>
      </c>
      <c r="D7857" s="6" t="s">
        <v>7715</v>
      </c>
      <c r="E7857" s="3">
        <v>2</v>
      </c>
    </row>
    <row r="7858" spans="1:5" ht="18.75">
      <c r="A7858" s="38">
        <v>7856</v>
      </c>
      <c r="B7858" s="38"/>
      <c r="C7858" s="38" t="s">
        <v>19703</v>
      </c>
      <c r="D7858" s="6" t="s">
        <v>7716</v>
      </c>
      <c r="E7858" s="3">
        <v>2</v>
      </c>
    </row>
    <row r="7859" spans="1:5" ht="18.75">
      <c r="A7859" s="38">
        <v>7857</v>
      </c>
      <c r="B7859" s="38"/>
      <c r="C7859" s="38" t="s">
        <v>19704</v>
      </c>
      <c r="D7859" s="6" t="s">
        <v>7717</v>
      </c>
      <c r="E7859" s="3">
        <v>2</v>
      </c>
    </row>
    <row r="7860" spans="1:5" ht="33">
      <c r="A7860" s="38">
        <v>7858</v>
      </c>
      <c r="B7860" s="38"/>
      <c r="C7860" s="38" t="s">
        <v>19705</v>
      </c>
      <c r="D7860" s="6" t="s">
        <v>7718</v>
      </c>
      <c r="E7860" s="3">
        <v>2</v>
      </c>
    </row>
    <row r="7861" spans="1:5" ht="18.75">
      <c r="A7861" s="38">
        <v>7859</v>
      </c>
      <c r="B7861" s="38"/>
      <c r="C7861" s="38" t="s">
        <v>19706</v>
      </c>
      <c r="D7861" s="6" t="s">
        <v>7719</v>
      </c>
      <c r="E7861" s="3">
        <v>2</v>
      </c>
    </row>
    <row r="7862" spans="1:5" ht="18.75">
      <c r="A7862" s="38">
        <v>7860</v>
      </c>
      <c r="B7862" s="38"/>
      <c r="C7862" s="38" t="s">
        <v>19707</v>
      </c>
      <c r="D7862" s="6" t="s">
        <v>7720</v>
      </c>
      <c r="E7862" s="3">
        <v>2</v>
      </c>
    </row>
    <row r="7863" spans="1:5" ht="18.75">
      <c r="A7863" s="38">
        <v>7861</v>
      </c>
      <c r="B7863" s="38"/>
      <c r="C7863" s="38" t="s">
        <v>19708</v>
      </c>
      <c r="D7863" s="6" t="s">
        <v>7721</v>
      </c>
      <c r="E7863" s="3">
        <v>2</v>
      </c>
    </row>
    <row r="7864" spans="1:5" ht="18.75">
      <c r="A7864" s="38">
        <v>7862</v>
      </c>
      <c r="B7864" s="38"/>
      <c r="C7864" s="38" t="s">
        <v>19709</v>
      </c>
      <c r="D7864" s="6" t="s">
        <v>7722</v>
      </c>
      <c r="E7864" s="3">
        <v>2</v>
      </c>
    </row>
    <row r="7865" spans="1:5" ht="18.75">
      <c r="A7865" s="38">
        <v>7863</v>
      </c>
      <c r="B7865" s="38"/>
      <c r="C7865" s="38" t="s">
        <v>19710</v>
      </c>
      <c r="D7865" s="6" t="s">
        <v>7723</v>
      </c>
      <c r="E7865" s="3">
        <v>2</v>
      </c>
    </row>
    <row r="7866" spans="1:5" ht="18.75">
      <c r="A7866" s="38">
        <v>7864</v>
      </c>
      <c r="B7866" s="38"/>
      <c r="C7866" s="38" t="s">
        <v>19711</v>
      </c>
      <c r="D7866" s="6" t="s">
        <v>7724</v>
      </c>
      <c r="E7866" s="3">
        <v>2</v>
      </c>
    </row>
    <row r="7867" spans="1:5" ht="33">
      <c r="A7867" s="38">
        <v>7865</v>
      </c>
      <c r="B7867" s="38"/>
      <c r="C7867" s="38" t="s">
        <v>19712</v>
      </c>
      <c r="D7867" s="6" t="s">
        <v>7725</v>
      </c>
      <c r="E7867" s="3">
        <v>2</v>
      </c>
    </row>
    <row r="7868" spans="1:5" ht="18.75">
      <c r="A7868" s="38">
        <v>7866</v>
      </c>
      <c r="B7868" s="38"/>
      <c r="C7868" s="38" t="s">
        <v>19713</v>
      </c>
      <c r="D7868" s="6" t="s">
        <v>7726</v>
      </c>
      <c r="E7868" s="3">
        <v>2</v>
      </c>
    </row>
    <row r="7869" spans="1:5" ht="18.75">
      <c r="A7869" s="38">
        <v>7867</v>
      </c>
      <c r="B7869" s="38"/>
      <c r="C7869" s="38" t="s">
        <v>19714</v>
      </c>
      <c r="D7869" s="6" t="s">
        <v>7727</v>
      </c>
      <c r="E7869" s="3">
        <v>2</v>
      </c>
    </row>
    <row r="7870" spans="1:5" ht="49.5">
      <c r="A7870" s="38">
        <v>7868</v>
      </c>
      <c r="B7870" s="38"/>
      <c r="C7870" s="38" t="s">
        <v>19715</v>
      </c>
      <c r="D7870" s="6" t="s">
        <v>7728</v>
      </c>
      <c r="E7870" s="3">
        <v>2</v>
      </c>
    </row>
    <row r="7871" spans="1:5" ht="18.75">
      <c r="A7871" s="38">
        <v>7869</v>
      </c>
      <c r="B7871" s="38"/>
      <c r="C7871" s="38" t="s">
        <v>19716</v>
      </c>
      <c r="D7871" s="6" t="s">
        <v>7729</v>
      </c>
      <c r="E7871" s="3">
        <v>2</v>
      </c>
    </row>
    <row r="7872" spans="1:5" ht="33">
      <c r="A7872" s="38">
        <v>7870</v>
      </c>
      <c r="B7872" s="38"/>
      <c r="C7872" s="38" t="s">
        <v>19717</v>
      </c>
      <c r="D7872" s="6" t="s">
        <v>7730</v>
      </c>
      <c r="E7872" s="3">
        <v>2</v>
      </c>
    </row>
    <row r="7873" spans="1:5" ht="18.75">
      <c r="A7873" s="38">
        <v>7871</v>
      </c>
      <c r="B7873" s="38"/>
      <c r="C7873" s="38" t="s">
        <v>19718</v>
      </c>
      <c r="D7873" s="6" t="s">
        <v>7731</v>
      </c>
      <c r="E7873" s="3">
        <v>2</v>
      </c>
    </row>
    <row r="7874" spans="1:5" ht="18.75">
      <c r="A7874" s="38">
        <v>7872</v>
      </c>
      <c r="B7874" s="38"/>
      <c r="C7874" s="38" t="s">
        <v>19719</v>
      </c>
      <c r="D7874" s="6" t="s">
        <v>7732</v>
      </c>
      <c r="E7874" s="3">
        <v>2</v>
      </c>
    </row>
    <row r="7875" spans="1:5" ht="33">
      <c r="A7875" s="38">
        <v>7873</v>
      </c>
      <c r="B7875" s="38"/>
      <c r="C7875" s="38" t="s">
        <v>19720</v>
      </c>
      <c r="D7875" s="6" t="s">
        <v>7733</v>
      </c>
      <c r="E7875" s="3">
        <v>2</v>
      </c>
    </row>
    <row r="7876" spans="1:5" ht="18.75">
      <c r="A7876" s="38">
        <v>7874</v>
      </c>
      <c r="B7876" s="38"/>
      <c r="C7876" s="38" t="s">
        <v>19721</v>
      </c>
      <c r="D7876" s="6" t="s">
        <v>7734</v>
      </c>
      <c r="E7876" s="3">
        <v>2</v>
      </c>
    </row>
    <row r="7877" spans="1:5" ht="18.75">
      <c r="A7877" s="38">
        <v>7875</v>
      </c>
      <c r="B7877" s="38"/>
      <c r="C7877" s="38" t="s">
        <v>19722</v>
      </c>
      <c r="D7877" s="6" t="s">
        <v>7735</v>
      </c>
      <c r="E7877" s="3">
        <v>2</v>
      </c>
    </row>
    <row r="7878" spans="1:5" ht="18.75">
      <c r="A7878" s="38">
        <v>7876</v>
      </c>
      <c r="B7878" s="38"/>
      <c r="C7878" s="38" t="s">
        <v>19723</v>
      </c>
      <c r="D7878" s="6" t="s">
        <v>7736</v>
      </c>
      <c r="E7878" s="3">
        <v>2</v>
      </c>
    </row>
    <row r="7879" spans="1:5" ht="18.75">
      <c r="A7879" s="38">
        <v>7877</v>
      </c>
      <c r="B7879" s="38"/>
      <c r="C7879" s="38" t="s">
        <v>19724</v>
      </c>
      <c r="D7879" s="6" t="s">
        <v>7737</v>
      </c>
      <c r="E7879" s="3">
        <v>2</v>
      </c>
    </row>
    <row r="7880" spans="1:5" ht="33">
      <c r="A7880" s="38">
        <v>7878</v>
      </c>
      <c r="B7880" s="38"/>
      <c r="C7880" s="38" t="s">
        <v>19725</v>
      </c>
      <c r="D7880" s="6" t="s">
        <v>7738</v>
      </c>
      <c r="E7880" s="3">
        <v>2</v>
      </c>
    </row>
    <row r="7881" spans="1:5" ht="18.75">
      <c r="A7881" s="38">
        <v>7879</v>
      </c>
      <c r="B7881" s="38"/>
      <c r="C7881" s="38" t="s">
        <v>19726</v>
      </c>
      <c r="D7881" s="6" t="s">
        <v>7739</v>
      </c>
      <c r="E7881" s="3">
        <v>2</v>
      </c>
    </row>
    <row r="7882" spans="1:5" ht="18.75">
      <c r="A7882" s="38">
        <v>7880</v>
      </c>
      <c r="B7882" s="38"/>
      <c r="C7882" s="38" t="s">
        <v>19727</v>
      </c>
      <c r="D7882" s="6" t="s">
        <v>7740</v>
      </c>
      <c r="E7882" s="3">
        <v>2</v>
      </c>
    </row>
    <row r="7883" spans="1:5" ht="18.75">
      <c r="A7883" s="38">
        <v>7881</v>
      </c>
      <c r="B7883" s="38"/>
      <c r="C7883" s="38" t="s">
        <v>19728</v>
      </c>
      <c r="D7883" s="6" t="s">
        <v>7741</v>
      </c>
      <c r="E7883" s="3">
        <v>2</v>
      </c>
    </row>
    <row r="7884" spans="1:5" ht="33">
      <c r="A7884" s="38">
        <v>7882</v>
      </c>
      <c r="B7884" s="38"/>
      <c r="C7884" s="38" t="s">
        <v>19729</v>
      </c>
      <c r="D7884" s="6" t="s">
        <v>7742</v>
      </c>
      <c r="E7884" s="3">
        <v>2</v>
      </c>
    </row>
    <row r="7885" spans="1:5" ht="18.75">
      <c r="A7885" s="38">
        <v>7883</v>
      </c>
      <c r="B7885" s="38"/>
      <c r="C7885" s="38" t="s">
        <v>19730</v>
      </c>
      <c r="D7885" s="6" t="s">
        <v>7743</v>
      </c>
      <c r="E7885" s="3">
        <v>2</v>
      </c>
    </row>
    <row r="7886" spans="1:5" ht="33">
      <c r="A7886" s="38">
        <v>7884</v>
      </c>
      <c r="B7886" s="38"/>
      <c r="C7886" s="38" t="s">
        <v>19731</v>
      </c>
      <c r="D7886" s="6" t="s">
        <v>7744</v>
      </c>
      <c r="E7886" s="3">
        <v>2</v>
      </c>
    </row>
    <row r="7887" spans="1:5" ht="33">
      <c r="A7887" s="38">
        <v>7885</v>
      </c>
      <c r="B7887" s="38"/>
      <c r="C7887" s="38" t="s">
        <v>19732</v>
      </c>
      <c r="D7887" s="6" t="s">
        <v>7745</v>
      </c>
      <c r="E7887" s="3">
        <v>2</v>
      </c>
    </row>
    <row r="7888" spans="1:5" ht="18.75">
      <c r="A7888" s="38">
        <v>7886</v>
      </c>
      <c r="B7888" s="38"/>
      <c r="C7888" s="38" t="s">
        <v>19733</v>
      </c>
      <c r="D7888" s="6" t="s">
        <v>7746</v>
      </c>
      <c r="E7888" s="3">
        <v>2</v>
      </c>
    </row>
    <row r="7889" spans="1:5" ht="18.75">
      <c r="A7889" s="38">
        <v>7887</v>
      </c>
      <c r="B7889" s="38"/>
      <c r="C7889" s="38" t="s">
        <v>19734</v>
      </c>
      <c r="D7889" s="6" t="s">
        <v>7747</v>
      </c>
      <c r="E7889" s="3">
        <v>2</v>
      </c>
    </row>
    <row r="7890" spans="1:5" ht="18.75">
      <c r="A7890" s="38">
        <v>7888</v>
      </c>
      <c r="B7890" s="38"/>
      <c r="C7890" s="38" t="s">
        <v>19735</v>
      </c>
      <c r="D7890" s="6" t="s">
        <v>7748</v>
      </c>
      <c r="E7890" s="3">
        <v>2</v>
      </c>
    </row>
    <row r="7891" spans="1:5" ht="18.75">
      <c r="A7891" s="38">
        <v>7889</v>
      </c>
      <c r="B7891" s="38"/>
      <c r="C7891" s="38" t="s">
        <v>19736</v>
      </c>
      <c r="D7891" s="6" t="s">
        <v>7749</v>
      </c>
      <c r="E7891" s="3">
        <v>2</v>
      </c>
    </row>
    <row r="7892" spans="1:5" ht="18.75">
      <c r="A7892" s="38">
        <v>7890</v>
      </c>
      <c r="B7892" s="38"/>
      <c r="C7892" s="38" t="s">
        <v>19737</v>
      </c>
      <c r="D7892" s="6" t="s">
        <v>7750</v>
      </c>
      <c r="E7892" s="3">
        <v>2</v>
      </c>
    </row>
    <row r="7893" spans="1:5" ht="18.75">
      <c r="A7893" s="38">
        <v>7891</v>
      </c>
      <c r="B7893" s="38"/>
      <c r="C7893" s="38" t="s">
        <v>19738</v>
      </c>
      <c r="D7893" s="6" t="s">
        <v>7751</v>
      </c>
      <c r="E7893" s="3">
        <v>2</v>
      </c>
    </row>
    <row r="7894" spans="1:5" ht="18.75">
      <c r="A7894" s="38">
        <v>7892</v>
      </c>
      <c r="B7894" s="38"/>
      <c r="C7894" s="38" t="s">
        <v>19739</v>
      </c>
      <c r="D7894" s="6" t="s">
        <v>7752</v>
      </c>
      <c r="E7894" s="3">
        <v>2</v>
      </c>
    </row>
    <row r="7895" spans="1:5" ht="18.75">
      <c r="A7895" s="38">
        <v>7893</v>
      </c>
      <c r="B7895" s="38"/>
      <c r="C7895" s="38" t="s">
        <v>19740</v>
      </c>
      <c r="D7895" s="6" t="s">
        <v>7753</v>
      </c>
      <c r="E7895" s="3">
        <v>2</v>
      </c>
    </row>
    <row r="7896" spans="1:5" ht="18.75">
      <c r="A7896" s="38">
        <v>7894</v>
      </c>
      <c r="B7896" s="38"/>
      <c r="C7896" s="38" t="s">
        <v>19741</v>
      </c>
      <c r="D7896" s="6" t="s">
        <v>7754</v>
      </c>
      <c r="E7896" s="3">
        <v>2</v>
      </c>
    </row>
    <row r="7897" spans="1:5" ht="33">
      <c r="A7897" s="38">
        <v>7895</v>
      </c>
      <c r="B7897" s="38"/>
      <c r="C7897" s="38" t="s">
        <v>19742</v>
      </c>
      <c r="D7897" s="6" t="s">
        <v>7755</v>
      </c>
      <c r="E7897" s="3">
        <v>2</v>
      </c>
    </row>
    <row r="7898" spans="1:5" ht="18.75">
      <c r="A7898" s="38">
        <v>7896</v>
      </c>
      <c r="B7898" s="38"/>
      <c r="C7898" s="38" t="s">
        <v>19743</v>
      </c>
      <c r="D7898" s="6" t="s">
        <v>7756</v>
      </c>
      <c r="E7898" s="3">
        <v>2</v>
      </c>
    </row>
    <row r="7899" spans="1:5" ht="18.75">
      <c r="A7899" s="38">
        <v>7897</v>
      </c>
      <c r="B7899" s="38"/>
      <c r="C7899" s="38" t="s">
        <v>19744</v>
      </c>
      <c r="D7899" s="6" t="s">
        <v>7757</v>
      </c>
      <c r="E7899" s="3">
        <v>2</v>
      </c>
    </row>
    <row r="7900" spans="1:5" ht="18.75">
      <c r="A7900" s="38">
        <v>7898</v>
      </c>
      <c r="B7900" s="38"/>
      <c r="C7900" s="38" t="s">
        <v>19745</v>
      </c>
      <c r="D7900" s="6" t="s">
        <v>7758</v>
      </c>
      <c r="E7900" s="3">
        <v>2</v>
      </c>
    </row>
    <row r="7901" spans="1:5" ht="18.75">
      <c r="A7901" s="38">
        <v>7899</v>
      </c>
      <c r="B7901" s="38"/>
      <c r="C7901" s="38" t="s">
        <v>19746</v>
      </c>
      <c r="D7901" s="6" t="s">
        <v>7759</v>
      </c>
      <c r="E7901" s="3">
        <v>2</v>
      </c>
    </row>
    <row r="7902" spans="1:5" ht="18.75">
      <c r="A7902" s="38">
        <v>7900</v>
      </c>
      <c r="B7902" s="38"/>
      <c r="C7902" s="38" t="s">
        <v>19747</v>
      </c>
      <c r="D7902" s="6" t="s">
        <v>7760</v>
      </c>
      <c r="E7902" s="3">
        <v>2</v>
      </c>
    </row>
    <row r="7903" spans="1:5" ht="18.75">
      <c r="A7903" s="38">
        <v>7901</v>
      </c>
      <c r="B7903" s="38"/>
      <c r="C7903" s="38" t="s">
        <v>19748</v>
      </c>
      <c r="D7903" s="6" t="s">
        <v>7761</v>
      </c>
      <c r="E7903" s="3">
        <v>2</v>
      </c>
    </row>
    <row r="7904" spans="1:5" ht="18.75">
      <c r="A7904" s="38">
        <v>7902</v>
      </c>
      <c r="B7904" s="38"/>
      <c r="C7904" s="38" t="s">
        <v>19749</v>
      </c>
      <c r="D7904" s="6" t="s">
        <v>7762</v>
      </c>
      <c r="E7904" s="3">
        <v>2</v>
      </c>
    </row>
    <row r="7905" spans="1:5" ht="18.75">
      <c r="A7905" s="38">
        <v>7903</v>
      </c>
      <c r="B7905" s="38"/>
      <c r="C7905" s="38" t="s">
        <v>19750</v>
      </c>
      <c r="D7905" s="6" t="s">
        <v>7763</v>
      </c>
      <c r="E7905" s="3">
        <v>2</v>
      </c>
    </row>
    <row r="7906" spans="1:5" ht="18.75">
      <c r="A7906" s="38">
        <v>7904</v>
      </c>
      <c r="B7906" s="38"/>
      <c r="C7906" s="38" t="s">
        <v>19751</v>
      </c>
      <c r="D7906" s="6" t="s">
        <v>7764</v>
      </c>
      <c r="E7906" s="3">
        <v>2</v>
      </c>
    </row>
    <row r="7907" spans="1:5" ht="33">
      <c r="A7907" s="38">
        <v>7905</v>
      </c>
      <c r="B7907" s="38"/>
      <c r="C7907" s="38" t="s">
        <v>19752</v>
      </c>
      <c r="D7907" s="6" t="s">
        <v>7765</v>
      </c>
      <c r="E7907" s="3">
        <v>2</v>
      </c>
    </row>
    <row r="7908" spans="1:5" ht="18.75">
      <c r="A7908" s="38">
        <v>7906</v>
      </c>
      <c r="B7908" s="38"/>
      <c r="C7908" s="38" t="s">
        <v>19753</v>
      </c>
      <c r="D7908" s="6" t="s">
        <v>7766</v>
      </c>
      <c r="E7908" s="3">
        <v>2</v>
      </c>
    </row>
    <row r="7909" spans="1:5" ht="18.75">
      <c r="A7909" s="38">
        <v>7907</v>
      </c>
      <c r="B7909" s="38"/>
      <c r="C7909" s="38" t="s">
        <v>19754</v>
      </c>
      <c r="D7909" s="6" t="s">
        <v>7767</v>
      </c>
      <c r="E7909" s="3">
        <v>2</v>
      </c>
    </row>
    <row r="7910" spans="1:5" ht="18.75">
      <c r="A7910" s="38">
        <v>7908</v>
      </c>
      <c r="B7910" s="38"/>
      <c r="C7910" s="38" t="s">
        <v>19755</v>
      </c>
      <c r="D7910" s="6" t="s">
        <v>7768</v>
      </c>
      <c r="E7910" s="3">
        <v>2</v>
      </c>
    </row>
    <row r="7911" spans="1:5" ht="18.75">
      <c r="A7911" s="38">
        <v>7909</v>
      </c>
      <c r="B7911" s="38"/>
      <c r="C7911" s="38" t="s">
        <v>19756</v>
      </c>
      <c r="D7911" s="6" t="s">
        <v>7769</v>
      </c>
      <c r="E7911" s="3">
        <v>2</v>
      </c>
    </row>
    <row r="7912" spans="1:5" ht="18.75">
      <c r="A7912" s="38">
        <v>7910</v>
      </c>
      <c r="B7912" s="38"/>
      <c r="C7912" s="38" t="s">
        <v>19757</v>
      </c>
      <c r="D7912" s="6" t="s">
        <v>7770</v>
      </c>
      <c r="E7912" s="3">
        <v>2</v>
      </c>
    </row>
    <row r="7913" spans="1:5" ht="18.75">
      <c r="A7913" s="38">
        <v>7911</v>
      </c>
      <c r="B7913" s="38"/>
      <c r="C7913" s="38" t="s">
        <v>19758</v>
      </c>
      <c r="D7913" s="6" t="s">
        <v>7771</v>
      </c>
      <c r="E7913" s="3">
        <v>2</v>
      </c>
    </row>
    <row r="7914" spans="1:5" ht="18.75">
      <c r="A7914" s="38">
        <v>7912</v>
      </c>
      <c r="B7914" s="38"/>
      <c r="C7914" s="38" t="s">
        <v>19759</v>
      </c>
      <c r="D7914" s="6" t="s">
        <v>7772</v>
      </c>
      <c r="E7914" s="3">
        <v>2</v>
      </c>
    </row>
    <row r="7915" spans="1:5" ht="18.75">
      <c r="A7915" s="38">
        <v>7913</v>
      </c>
      <c r="B7915" s="38"/>
      <c r="C7915" s="38" t="s">
        <v>19760</v>
      </c>
      <c r="D7915" s="6" t="s">
        <v>7773</v>
      </c>
      <c r="E7915" s="3">
        <v>2</v>
      </c>
    </row>
    <row r="7916" spans="1:5" ht="18.75">
      <c r="A7916" s="38">
        <v>7914</v>
      </c>
      <c r="B7916" s="38"/>
      <c r="C7916" s="38" t="s">
        <v>19761</v>
      </c>
      <c r="D7916" s="6" t="s">
        <v>7774</v>
      </c>
      <c r="E7916" s="3">
        <v>1</v>
      </c>
    </row>
    <row r="7917" spans="1:5" ht="18.75">
      <c r="A7917" s="38">
        <v>7915</v>
      </c>
      <c r="B7917" s="38"/>
      <c r="C7917" s="38" t="s">
        <v>19762</v>
      </c>
      <c r="D7917" s="6" t="s">
        <v>7775</v>
      </c>
      <c r="E7917" s="3">
        <v>1</v>
      </c>
    </row>
    <row r="7918" spans="1:5" ht="18.75">
      <c r="A7918" s="38">
        <v>7916</v>
      </c>
      <c r="B7918" s="38"/>
      <c r="C7918" s="38" t="s">
        <v>19763</v>
      </c>
      <c r="D7918" s="6" t="s">
        <v>7776</v>
      </c>
      <c r="E7918" s="3">
        <v>1</v>
      </c>
    </row>
    <row r="7919" spans="1:5" ht="33">
      <c r="A7919" s="38">
        <v>7917</v>
      </c>
      <c r="B7919" s="38"/>
      <c r="C7919" s="38" t="s">
        <v>19764</v>
      </c>
      <c r="D7919" s="6" t="s">
        <v>7777</v>
      </c>
      <c r="E7919" s="3">
        <v>1</v>
      </c>
    </row>
    <row r="7920" spans="1:5" ht="18.75">
      <c r="A7920" s="38">
        <v>7918</v>
      </c>
      <c r="B7920" s="38"/>
      <c r="C7920" s="38" t="s">
        <v>19765</v>
      </c>
      <c r="D7920" s="6" t="s">
        <v>7778</v>
      </c>
      <c r="E7920" s="3">
        <v>1</v>
      </c>
    </row>
    <row r="7921" spans="1:5" ht="18.75">
      <c r="A7921" s="38">
        <v>7919</v>
      </c>
      <c r="B7921" s="38"/>
      <c r="C7921" s="38" t="s">
        <v>19766</v>
      </c>
      <c r="D7921" s="6" t="s">
        <v>7779</v>
      </c>
      <c r="E7921" s="3">
        <v>1</v>
      </c>
    </row>
    <row r="7922" spans="1:5" ht="18.75">
      <c r="A7922" s="38">
        <v>7920</v>
      </c>
      <c r="B7922" s="38"/>
      <c r="C7922" s="38" t="s">
        <v>19767</v>
      </c>
      <c r="D7922" s="6" t="s">
        <v>7780</v>
      </c>
      <c r="E7922" s="3">
        <v>1</v>
      </c>
    </row>
    <row r="7923" spans="1:5" ht="18.75">
      <c r="A7923" s="38">
        <v>7921</v>
      </c>
      <c r="B7923" s="38"/>
      <c r="C7923" s="38" t="s">
        <v>19768</v>
      </c>
      <c r="D7923" s="6" t="s">
        <v>7781</v>
      </c>
      <c r="E7923" s="3">
        <v>1</v>
      </c>
    </row>
    <row r="7924" spans="1:5" ht="18.75">
      <c r="A7924" s="38">
        <v>7922</v>
      </c>
      <c r="B7924" s="38"/>
      <c r="C7924" s="38" t="s">
        <v>19769</v>
      </c>
      <c r="D7924" s="6" t="s">
        <v>7782</v>
      </c>
      <c r="E7924" s="3">
        <v>1</v>
      </c>
    </row>
    <row r="7925" spans="1:5" ht="33">
      <c r="A7925" s="38">
        <v>7923</v>
      </c>
      <c r="B7925" s="38"/>
      <c r="C7925" s="38" t="s">
        <v>19770</v>
      </c>
      <c r="D7925" s="6" t="s">
        <v>7783</v>
      </c>
      <c r="E7925" s="3">
        <v>1</v>
      </c>
    </row>
    <row r="7926" spans="1:5" ht="18.75">
      <c r="A7926" s="38">
        <v>7924</v>
      </c>
      <c r="B7926" s="38"/>
      <c r="C7926" s="38" t="s">
        <v>19771</v>
      </c>
      <c r="D7926" s="6" t="s">
        <v>7784</v>
      </c>
      <c r="E7926" s="3">
        <v>1</v>
      </c>
    </row>
    <row r="7927" spans="1:5" ht="33">
      <c r="A7927" s="38">
        <v>7925</v>
      </c>
      <c r="B7927" s="38"/>
      <c r="C7927" s="38" t="s">
        <v>19772</v>
      </c>
      <c r="D7927" s="6" t="s">
        <v>7785</v>
      </c>
      <c r="E7927" s="3">
        <v>1</v>
      </c>
    </row>
    <row r="7928" spans="1:5" ht="18.75">
      <c r="A7928" s="38">
        <v>7926</v>
      </c>
      <c r="B7928" s="38"/>
      <c r="C7928" s="38" t="s">
        <v>19773</v>
      </c>
      <c r="D7928" s="6" t="s">
        <v>7786</v>
      </c>
      <c r="E7928" s="3">
        <v>1</v>
      </c>
    </row>
    <row r="7929" spans="1:5" ht="18.75">
      <c r="A7929" s="38">
        <v>7927</v>
      </c>
      <c r="B7929" s="38"/>
      <c r="C7929" s="38" t="s">
        <v>19774</v>
      </c>
      <c r="D7929" s="6" t="s">
        <v>7787</v>
      </c>
      <c r="E7929" s="3">
        <v>1</v>
      </c>
    </row>
    <row r="7930" spans="1:5" ht="18.75">
      <c r="A7930" s="38">
        <v>7928</v>
      </c>
      <c r="B7930" s="38"/>
      <c r="C7930" s="38" t="s">
        <v>19775</v>
      </c>
      <c r="D7930" s="6" t="s">
        <v>7788</v>
      </c>
      <c r="E7930" s="3">
        <v>1</v>
      </c>
    </row>
    <row r="7931" spans="1:5" ht="18.75">
      <c r="A7931" s="38">
        <v>7929</v>
      </c>
      <c r="B7931" s="38"/>
      <c r="C7931" s="38" t="s">
        <v>19776</v>
      </c>
      <c r="D7931" s="6" t="s">
        <v>7789</v>
      </c>
      <c r="E7931" s="3">
        <v>1</v>
      </c>
    </row>
    <row r="7932" spans="1:5" ht="33">
      <c r="A7932" s="38">
        <v>7930</v>
      </c>
      <c r="B7932" s="38"/>
      <c r="C7932" s="38" t="s">
        <v>19777</v>
      </c>
      <c r="D7932" s="6" t="s">
        <v>7790</v>
      </c>
      <c r="E7932" s="3">
        <v>1</v>
      </c>
    </row>
    <row r="7933" spans="1:5" ht="33">
      <c r="A7933" s="38">
        <v>7931</v>
      </c>
      <c r="B7933" s="38"/>
      <c r="C7933" s="38" t="s">
        <v>19778</v>
      </c>
      <c r="D7933" s="6" t="s">
        <v>7791</v>
      </c>
      <c r="E7933" s="3">
        <v>1</v>
      </c>
    </row>
    <row r="7934" spans="1:5" ht="18.75">
      <c r="A7934" s="38">
        <v>7932</v>
      </c>
      <c r="B7934" s="38"/>
      <c r="C7934" s="38" t="s">
        <v>19779</v>
      </c>
      <c r="D7934" s="6" t="s">
        <v>7792</v>
      </c>
      <c r="E7934" s="3">
        <v>1</v>
      </c>
    </row>
    <row r="7935" spans="1:5" ht="33">
      <c r="A7935" s="38">
        <v>7933</v>
      </c>
      <c r="B7935" s="38"/>
      <c r="C7935" s="38" t="s">
        <v>19780</v>
      </c>
      <c r="D7935" s="6" t="s">
        <v>7793</v>
      </c>
      <c r="E7935" s="3">
        <v>1</v>
      </c>
    </row>
    <row r="7936" spans="1:5" ht="33">
      <c r="A7936" s="38">
        <v>7934</v>
      </c>
      <c r="B7936" s="38"/>
      <c r="C7936" s="38" t="s">
        <v>19781</v>
      </c>
      <c r="D7936" s="6" t="s">
        <v>7794</v>
      </c>
      <c r="E7936" s="3">
        <v>1</v>
      </c>
    </row>
    <row r="7937" spans="1:5" ht="33">
      <c r="A7937" s="38">
        <v>7935</v>
      </c>
      <c r="B7937" s="38"/>
      <c r="C7937" s="38" t="s">
        <v>19782</v>
      </c>
      <c r="D7937" s="6" t="s">
        <v>7795</v>
      </c>
      <c r="E7937" s="3">
        <v>1</v>
      </c>
    </row>
    <row r="7938" spans="1:5" ht="33">
      <c r="A7938" s="38">
        <v>7936</v>
      </c>
      <c r="B7938" s="38"/>
      <c r="C7938" s="38" t="s">
        <v>19783</v>
      </c>
      <c r="D7938" s="6" t="s">
        <v>7796</v>
      </c>
      <c r="E7938" s="3">
        <v>1</v>
      </c>
    </row>
    <row r="7939" spans="1:5" ht="33">
      <c r="A7939" s="38">
        <v>7937</v>
      </c>
      <c r="B7939" s="38"/>
      <c r="C7939" s="38" t="s">
        <v>19784</v>
      </c>
      <c r="D7939" s="6" t="s">
        <v>7797</v>
      </c>
      <c r="E7939" s="3">
        <v>1</v>
      </c>
    </row>
    <row r="7940" spans="1:5" ht="33">
      <c r="A7940" s="38">
        <v>7938</v>
      </c>
      <c r="B7940" s="38"/>
      <c r="C7940" s="38" t="s">
        <v>19785</v>
      </c>
      <c r="D7940" s="6" t="s">
        <v>7798</v>
      </c>
      <c r="E7940" s="3">
        <v>1</v>
      </c>
    </row>
    <row r="7941" spans="1:5" ht="33">
      <c r="A7941" s="38">
        <v>7939</v>
      </c>
      <c r="B7941" s="38"/>
      <c r="C7941" s="38" t="s">
        <v>19786</v>
      </c>
      <c r="D7941" s="6" t="s">
        <v>7799</v>
      </c>
      <c r="E7941" s="3">
        <v>1</v>
      </c>
    </row>
    <row r="7942" spans="1:5" ht="33">
      <c r="A7942" s="38">
        <v>7940</v>
      </c>
      <c r="B7942" s="38"/>
      <c r="C7942" s="38" t="s">
        <v>19787</v>
      </c>
      <c r="D7942" s="6" t="s">
        <v>7800</v>
      </c>
      <c r="E7942" s="3">
        <v>1</v>
      </c>
    </row>
    <row r="7943" spans="1:5" ht="33">
      <c r="A7943" s="38">
        <v>7941</v>
      </c>
      <c r="B7943" s="38"/>
      <c r="C7943" s="38" t="s">
        <v>19788</v>
      </c>
      <c r="D7943" s="6" t="s">
        <v>7801</v>
      </c>
      <c r="E7943" s="3">
        <v>1</v>
      </c>
    </row>
    <row r="7944" spans="1:5" ht="33">
      <c r="A7944" s="38">
        <v>7942</v>
      </c>
      <c r="B7944" s="38"/>
      <c r="C7944" s="38" t="s">
        <v>19789</v>
      </c>
      <c r="D7944" s="6" t="s">
        <v>7802</v>
      </c>
      <c r="E7944" s="3">
        <v>1</v>
      </c>
    </row>
    <row r="7945" spans="1:5" ht="33">
      <c r="A7945" s="38">
        <v>7943</v>
      </c>
      <c r="B7945" s="38"/>
      <c r="C7945" s="38" t="s">
        <v>19790</v>
      </c>
      <c r="D7945" s="6" t="s">
        <v>7803</v>
      </c>
      <c r="E7945" s="3">
        <v>1</v>
      </c>
    </row>
    <row r="7946" spans="1:5" ht="33">
      <c r="A7946" s="38">
        <v>7944</v>
      </c>
      <c r="B7946" s="38"/>
      <c r="C7946" s="38" t="s">
        <v>19791</v>
      </c>
      <c r="D7946" s="6" t="s">
        <v>7804</v>
      </c>
      <c r="E7946" s="3">
        <v>1</v>
      </c>
    </row>
    <row r="7947" spans="1:5" ht="33">
      <c r="A7947" s="38">
        <v>7945</v>
      </c>
      <c r="B7947" s="38"/>
      <c r="C7947" s="38" t="s">
        <v>19792</v>
      </c>
      <c r="D7947" s="6" t="s">
        <v>7805</v>
      </c>
      <c r="E7947" s="3">
        <v>1</v>
      </c>
    </row>
    <row r="7948" spans="1:5" ht="18.75">
      <c r="A7948" s="38">
        <v>7946</v>
      </c>
      <c r="B7948" s="38"/>
      <c r="C7948" s="38" t="s">
        <v>19793</v>
      </c>
      <c r="D7948" s="6" t="s">
        <v>7806</v>
      </c>
      <c r="E7948" s="3">
        <v>1</v>
      </c>
    </row>
    <row r="7949" spans="1:5" ht="33">
      <c r="A7949" s="38">
        <v>7947</v>
      </c>
      <c r="B7949" s="38"/>
      <c r="C7949" s="38" t="s">
        <v>19794</v>
      </c>
      <c r="D7949" s="6" t="s">
        <v>7807</v>
      </c>
      <c r="E7949" s="3">
        <v>1</v>
      </c>
    </row>
    <row r="7950" spans="1:5" ht="18.75">
      <c r="A7950" s="38">
        <v>7948</v>
      </c>
      <c r="B7950" s="38"/>
      <c r="C7950" s="38" t="s">
        <v>19795</v>
      </c>
      <c r="D7950" s="6" t="s">
        <v>7808</v>
      </c>
      <c r="E7950" s="3">
        <v>1</v>
      </c>
    </row>
    <row r="7951" spans="1:5" ht="33">
      <c r="A7951" s="38">
        <v>7949</v>
      </c>
      <c r="B7951" s="38"/>
      <c r="C7951" s="38" t="s">
        <v>19796</v>
      </c>
      <c r="D7951" s="6" t="s">
        <v>7809</v>
      </c>
      <c r="E7951" s="3">
        <v>1</v>
      </c>
    </row>
    <row r="7952" spans="1:5" ht="33">
      <c r="A7952" s="38">
        <v>7950</v>
      </c>
      <c r="B7952" s="38"/>
      <c r="C7952" s="38" t="s">
        <v>19797</v>
      </c>
      <c r="D7952" s="6" t="s">
        <v>7810</v>
      </c>
      <c r="E7952" s="3">
        <v>1</v>
      </c>
    </row>
    <row r="7953" spans="1:5" ht="33">
      <c r="A7953" s="38">
        <v>7951</v>
      </c>
      <c r="B7953" s="38"/>
      <c r="C7953" s="38" t="s">
        <v>19798</v>
      </c>
      <c r="D7953" s="6" t="s">
        <v>7811</v>
      </c>
      <c r="E7953" s="3">
        <v>1</v>
      </c>
    </row>
    <row r="7954" spans="1:5" ht="33">
      <c r="A7954" s="38">
        <v>7952</v>
      </c>
      <c r="B7954" s="38"/>
      <c r="C7954" s="38" t="s">
        <v>19799</v>
      </c>
      <c r="D7954" s="6" t="s">
        <v>7812</v>
      </c>
      <c r="E7954" s="3">
        <v>1</v>
      </c>
    </row>
    <row r="7955" spans="1:5" ht="18.75">
      <c r="A7955" s="38">
        <v>7953</v>
      </c>
      <c r="B7955" s="38"/>
      <c r="C7955" s="38" t="s">
        <v>19800</v>
      </c>
      <c r="D7955" s="6" t="s">
        <v>7813</v>
      </c>
      <c r="E7955" s="3">
        <v>1</v>
      </c>
    </row>
    <row r="7956" spans="1:5" ht="18.75">
      <c r="A7956" s="38">
        <v>7954</v>
      </c>
      <c r="B7956" s="38"/>
      <c r="C7956" s="38" t="s">
        <v>19801</v>
      </c>
      <c r="D7956" s="6" t="s">
        <v>7814</v>
      </c>
      <c r="E7956" s="3">
        <v>1</v>
      </c>
    </row>
    <row r="7957" spans="1:5" ht="18.75">
      <c r="A7957" s="38">
        <v>7955</v>
      </c>
      <c r="B7957" s="38"/>
      <c r="C7957" s="38" t="s">
        <v>19802</v>
      </c>
      <c r="D7957" s="6" t="s">
        <v>7815</v>
      </c>
      <c r="E7957" s="3">
        <v>1</v>
      </c>
    </row>
    <row r="7958" spans="1:5" ht="18.75">
      <c r="A7958" s="38">
        <v>7956</v>
      </c>
      <c r="B7958" s="38"/>
      <c r="C7958" s="38" t="s">
        <v>19803</v>
      </c>
      <c r="D7958" s="6" t="s">
        <v>7816</v>
      </c>
      <c r="E7958" s="3">
        <v>1</v>
      </c>
    </row>
    <row r="7959" spans="1:5" ht="18.75">
      <c r="A7959" s="38">
        <v>7957</v>
      </c>
      <c r="B7959" s="38"/>
      <c r="C7959" s="38" t="s">
        <v>19804</v>
      </c>
      <c r="D7959" s="6" t="s">
        <v>7817</v>
      </c>
      <c r="E7959" s="3">
        <v>1</v>
      </c>
    </row>
    <row r="7960" spans="1:5" ht="18.75">
      <c r="A7960" s="38">
        <v>7958</v>
      </c>
      <c r="B7960" s="38"/>
      <c r="C7960" s="38" t="s">
        <v>19805</v>
      </c>
      <c r="D7960" s="6" t="s">
        <v>7818</v>
      </c>
      <c r="E7960" s="3">
        <v>1</v>
      </c>
    </row>
    <row r="7961" spans="1:5" ht="18.75">
      <c r="A7961" s="38">
        <v>7959</v>
      </c>
      <c r="B7961" s="38"/>
      <c r="C7961" s="38" t="s">
        <v>19806</v>
      </c>
      <c r="D7961" s="6" t="s">
        <v>7819</v>
      </c>
      <c r="E7961" s="3">
        <v>1</v>
      </c>
    </row>
    <row r="7962" spans="1:5" ht="18.75">
      <c r="A7962" s="38">
        <v>7960</v>
      </c>
      <c r="B7962" s="38"/>
      <c r="C7962" s="38" t="s">
        <v>19807</v>
      </c>
      <c r="D7962" s="6" t="s">
        <v>7820</v>
      </c>
      <c r="E7962" s="3">
        <v>1</v>
      </c>
    </row>
    <row r="7963" spans="1:5" ht="18.75">
      <c r="A7963" s="38">
        <v>7961</v>
      </c>
      <c r="B7963" s="38"/>
      <c r="C7963" s="38" t="s">
        <v>19808</v>
      </c>
      <c r="D7963" s="6" t="s">
        <v>7821</v>
      </c>
      <c r="E7963" s="3">
        <v>1</v>
      </c>
    </row>
    <row r="7964" spans="1:5" ht="18.75">
      <c r="A7964" s="38">
        <v>7962</v>
      </c>
      <c r="B7964" s="38"/>
      <c r="C7964" s="38" t="s">
        <v>19809</v>
      </c>
      <c r="D7964" s="6" t="s">
        <v>7822</v>
      </c>
      <c r="E7964" s="3">
        <v>1</v>
      </c>
    </row>
    <row r="7965" spans="1:5" ht="18.75">
      <c r="A7965" s="38">
        <v>7963</v>
      </c>
      <c r="B7965" s="38"/>
      <c r="C7965" s="38" t="s">
        <v>19810</v>
      </c>
      <c r="D7965" s="6" t="s">
        <v>7823</v>
      </c>
      <c r="E7965" s="3">
        <v>1</v>
      </c>
    </row>
    <row r="7966" spans="1:5" ht="33">
      <c r="A7966" s="38">
        <v>7964</v>
      </c>
      <c r="B7966" s="38"/>
      <c r="C7966" s="38" t="s">
        <v>19811</v>
      </c>
      <c r="D7966" s="6" t="s">
        <v>7824</v>
      </c>
      <c r="E7966" s="3">
        <v>1</v>
      </c>
    </row>
    <row r="7967" spans="1:5" ht="18.75">
      <c r="A7967" s="38">
        <v>7965</v>
      </c>
      <c r="B7967" s="38"/>
      <c r="C7967" s="38" t="s">
        <v>19812</v>
      </c>
      <c r="D7967" s="6" t="s">
        <v>7825</v>
      </c>
      <c r="E7967" s="3">
        <v>1</v>
      </c>
    </row>
    <row r="7968" spans="1:5" ht="18.75">
      <c r="A7968" s="38">
        <v>7966</v>
      </c>
      <c r="B7968" s="38"/>
      <c r="C7968" s="38" t="s">
        <v>19813</v>
      </c>
      <c r="D7968" s="6" t="s">
        <v>7826</v>
      </c>
      <c r="E7968" s="3">
        <v>1</v>
      </c>
    </row>
    <row r="7969" spans="1:5" ht="18.75">
      <c r="A7969" s="38">
        <v>7967</v>
      </c>
      <c r="B7969" s="38"/>
      <c r="C7969" s="38" t="s">
        <v>19814</v>
      </c>
      <c r="D7969" s="6" t="s">
        <v>7827</v>
      </c>
      <c r="E7969" s="3">
        <v>1</v>
      </c>
    </row>
    <row r="7970" spans="1:5" ht="18.75">
      <c r="A7970" s="38">
        <v>7968</v>
      </c>
      <c r="B7970" s="38"/>
      <c r="C7970" s="38" t="s">
        <v>19815</v>
      </c>
      <c r="D7970" s="6" t="s">
        <v>7828</v>
      </c>
      <c r="E7970" s="3">
        <v>1</v>
      </c>
    </row>
    <row r="7971" spans="1:5" ht="18.75">
      <c r="A7971" s="38">
        <v>7969</v>
      </c>
      <c r="B7971" s="38"/>
      <c r="C7971" s="38" t="s">
        <v>19816</v>
      </c>
      <c r="D7971" s="6" t="s">
        <v>7829</v>
      </c>
      <c r="E7971" s="3">
        <v>1</v>
      </c>
    </row>
    <row r="7972" spans="1:5" ht="33">
      <c r="A7972" s="38">
        <v>7970</v>
      </c>
      <c r="B7972" s="38"/>
      <c r="C7972" s="38" t="s">
        <v>19817</v>
      </c>
      <c r="D7972" s="6" t="s">
        <v>7830</v>
      </c>
      <c r="E7972" s="3">
        <v>1</v>
      </c>
    </row>
    <row r="7973" spans="1:5" ht="18.75">
      <c r="A7973" s="38">
        <v>7971</v>
      </c>
      <c r="B7973" s="38"/>
      <c r="C7973" s="38" t="s">
        <v>19818</v>
      </c>
      <c r="D7973" s="6" t="s">
        <v>7831</v>
      </c>
      <c r="E7973" s="3">
        <v>1</v>
      </c>
    </row>
    <row r="7974" spans="1:5" ht="18.75">
      <c r="A7974" s="38">
        <v>7972</v>
      </c>
      <c r="B7974" s="38"/>
      <c r="C7974" s="38" t="s">
        <v>19819</v>
      </c>
      <c r="D7974" s="6" t="s">
        <v>7832</v>
      </c>
      <c r="E7974" s="3">
        <v>1</v>
      </c>
    </row>
    <row r="7975" spans="1:5" ht="33">
      <c r="A7975" s="38">
        <v>7973</v>
      </c>
      <c r="B7975" s="38"/>
      <c r="C7975" s="38" t="s">
        <v>19820</v>
      </c>
      <c r="D7975" s="6" t="s">
        <v>7833</v>
      </c>
      <c r="E7975" s="3">
        <v>1</v>
      </c>
    </row>
    <row r="7976" spans="1:5" ht="33">
      <c r="A7976" s="38">
        <v>7974</v>
      </c>
      <c r="B7976" s="38"/>
      <c r="C7976" s="38" t="s">
        <v>19821</v>
      </c>
      <c r="D7976" s="6" t="s">
        <v>7834</v>
      </c>
      <c r="E7976" s="3">
        <v>1</v>
      </c>
    </row>
    <row r="7977" spans="1:5" ht="33">
      <c r="A7977" s="38">
        <v>7975</v>
      </c>
      <c r="B7977" s="38"/>
      <c r="C7977" s="38" t="s">
        <v>19822</v>
      </c>
      <c r="D7977" s="6" t="s">
        <v>7835</v>
      </c>
      <c r="E7977" s="3">
        <v>1</v>
      </c>
    </row>
    <row r="7978" spans="1:5" ht="33">
      <c r="A7978" s="38">
        <v>7976</v>
      </c>
      <c r="B7978" s="38"/>
      <c r="C7978" s="38" t="s">
        <v>19823</v>
      </c>
      <c r="D7978" s="6" t="s">
        <v>7836</v>
      </c>
      <c r="E7978" s="3">
        <v>1</v>
      </c>
    </row>
    <row r="7979" spans="1:5" ht="33">
      <c r="A7979" s="38">
        <v>7977</v>
      </c>
      <c r="B7979" s="38"/>
      <c r="C7979" s="38" t="s">
        <v>19824</v>
      </c>
      <c r="D7979" s="6" t="s">
        <v>7837</v>
      </c>
      <c r="E7979" s="3">
        <v>1</v>
      </c>
    </row>
    <row r="7980" spans="1:5" ht="33">
      <c r="A7980" s="38">
        <v>7978</v>
      </c>
      <c r="B7980" s="38"/>
      <c r="C7980" s="38" t="s">
        <v>19825</v>
      </c>
      <c r="D7980" s="6" t="s">
        <v>7838</v>
      </c>
      <c r="E7980" s="3">
        <v>1</v>
      </c>
    </row>
    <row r="7981" spans="1:5" ht="33">
      <c r="A7981" s="38">
        <v>7979</v>
      </c>
      <c r="B7981" s="38"/>
      <c r="C7981" s="38" t="s">
        <v>19826</v>
      </c>
      <c r="D7981" s="6" t="s">
        <v>7839</v>
      </c>
      <c r="E7981" s="3">
        <v>1</v>
      </c>
    </row>
    <row r="7982" spans="1:5" ht="33">
      <c r="A7982" s="38">
        <v>7980</v>
      </c>
      <c r="B7982" s="38"/>
      <c r="C7982" s="38" t="s">
        <v>19827</v>
      </c>
      <c r="D7982" s="6" t="s">
        <v>7840</v>
      </c>
      <c r="E7982" s="3">
        <v>1</v>
      </c>
    </row>
    <row r="7983" spans="1:5" ht="33">
      <c r="A7983" s="38">
        <v>7981</v>
      </c>
      <c r="B7983" s="38"/>
      <c r="C7983" s="38" t="s">
        <v>19828</v>
      </c>
      <c r="D7983" s="6" t="s">
        <v>7841</v>
      </c>
      <c r="E7983" s="3">
        <v>1</v>
      </c>
    </row>
    <row r="7984" spans="1:5" ht="33">
      <c r="A7984" s="38">
        <v>7982</v>
      </c>
      <c r="B7984" s="38"/>
      <c r="C7984" s="38" t="s">
        <v>19829</v>
      </c>
      <c r="D7984" s="6" t="s">
        <v>7842</v>
      </c>
      <c r="E7984" s="3">
        <v>1</v>
      </c>
    </row>
    <row r="7985" spans="1:5" ht="33">
      <c r="A7985" s="38">
        <v>7983</v>
      </c>
      <c r="B7985" s="38"/>
      <c r="C7985" s="38" t="s">
        <v>19830</v>
      </c>
      <c r="D7985" s="6" t="s">
        <v>7843</v>
      </c>
      <c r="E7985" s="3">
        <v>1</v>
      </c>
    </row>
    <row r="7986" spans="1:5" ht="33">
      <c r="A7986" s="38">
        <v>7984</v>
      </c>
      <c r="B7986" s="38"/>
      <c r="C7986" s="38" t="s">
        <v>19831</v>
      </c>
      <c r="D7986" s="6" t="s">
        <v>7844</v>
      </c>
      <c r="E7986" s="3">
        <v>1</v>
      </c>
    </row>
    <row r="7987" spans="1:5" ht="33">
      <c r="A7987" s="38">
        <v>7985</v>
      </c>
      <c r="B7987" s="38"/>
      <c r="C7987" s="38" t="s">
        <v>19832</v>
      </c>
      <c r="D7987" s="6" t="s">
        <v>7845</v>
      </c>
      <c r="E7987" s="3">
        <v>1</v>
      </c>
    </row>
    <row r="7988" spans="1:5" ht="33">
      <c r="A7988" s="38">
        <v>7986</v>
      </c>
      <c r="B7988" s="38"/>
      <c r="C7988" s="38" t="s">
        <v>19833</v>
      </c>
      <c r="D7988" s="6" t="s">
        <v>7846</v>
      </c>
      <c r="E7988" s="3">
        <v>1</v>
      </c>
    </row>
    <row r="7989" spans="1:5" ht="33">
      <c r="A7989" s="38">
        <v>7987</v>
      </c>
      <c r="B7989" s="38"/>
      <c r="C7989" s="38" t="s">
        <v>19834</v>
      </c>
      <c r="D7989" s="6" t="s">
        <v>7847</v>
      </c>
      <c r="E7989" s="3">
        <v>1</v>
      </c>
    </row>
    <row r="7990" spans="1:5" ht="33">
      <c r="A7990" s="38">
        <v>7988</v>
      </c>
      <c r="B7990" s="38"/>
      <c r="C7990" s="38" t="s">
        <v>19835</v>
      </c>
      <c r="D7990" s="6" t="s">
        <v>7848</v>
      </c>
      <c r="E7990" s="3">
        <v>1</v>
      </c>
    </row>
    <row r="7991" spans="1:5" ht="33">
      <c r="A7991" s="38">
        <v>7989</v>
      </c>
      <c r="B7991" s="38"/>
      <c r="C7991" s="38" t="s">
        <v>19836</v>
      </c>
      <c r="D7991" s="6" t="s">
        <v>7849</v>
      </c>
      <c r="E7991" s="3">
        <v>1</v>
      </c>
    </row>
    <row r="7992" spans="1:5" ht="33">
      <c r="A7992" s="38">
        <v>7990</v>
      </c>
      <c r="B7992" s="38"/>
      <c r="C7992" s="38" t="s">
        <v>19837</v>
      </c>
      <c r="D7992" s="6" t="s">
        <v>7850</v>
      </c>
      <c r="E7992" s="3">
        <v>1</v>
      </c>
    </row>
    <row r="7993" spans="1:5" ht="33">
      <c r="A7993" s="38">
        <v>7991</v>
      </c>
      <c r="B7993" s="38"/>
      <c r="C7993" s="38" t="s">
        <v>19838</v>
      </c>
      <c r="D7993" s="6" t="s">
        <v>7851</v>
      </c>
      <c r="E7993" s="3">
        <v>1</v>
      </c>
    </row>
    <row r="7994" spans="1:5" ht="33">
      <c r="A7994" s="38">
        <v>7992</v>
      </c>
      <c r="B7994" s="38"/>
      <c r="C7994" s="38" t="s">
        <v>19839</v>
      </c>
      <c r="D7994" s="6" t="s">
        <v>7852</v>
      </c>
      <c r="E7994" s="3">
        <v>1</v>
      </c>
    </row>
    <row r="7995" spans="1:5" ht="33">
      <c r="A7995" s="38">
        <v>7993</v>
      </c>
      <c r="B7995" s="38"/>
      <c r="C7995" s="38" t="s">
        <v>19840</v>
      </c>
      <c r="D7995" s="6" t="s">
        <v>7853</v>
      </c>
      <c r="E7995" s="3">
        <v>1</v>
      </c>
    </row>
    <row r="7996" spans="1:5" ht="33">
      <c r="A7996" s="38">
        <v>7994</v>
      </c>
      <c r="B7996" s="38"/>
      <c r="C7996" s="38" t="s">
        <v>19841</v>
      </c>
      <c r="D7996" s="6" t="s">
        <v>7854</v>
      </c>
      <c r="E7996" s="3">
        <v>1</v>
      </c>
    </row>
    <row r="7997" spans="1:5" ht="33">
      <c r="A7997" s="38">
        <v>7995</v>
      </c>
      <c r="B7997" s="38"/>
      <c r="C7997" s="38" t="s">
        <v>19842</v>
      </c>
      <c r="D7997" s="6" t="s">
        <v>7855</v>
      </c>
      <c r="E7997" s="3">
        <v>1</v>
      </c>
    </row>
    <row r="7998" spans="1:5" ht="33">
      <c r="A7998" s="38">
        <v>7996</v>
      </c>
      <c r="B7998" s="38"/>
      <c r="C7998" s="38" t="s">
        <v>19843</v>
      </c>
      <c r="D7998" s="6" t="s">
        <v>7856</v>
      </c>
      <c r="E7998" s="3">
        <v>1</v>
      </c>
    </row>
    <row r="7999" spans="1:5" ht="33">
      <c r="A7999" s="38">
        <v>7997</v>
      </c>
      <c r="B7999" s="38"/>
      <c r="C7999" s="38" t="s">
        <v>19844</v>
      </c>
      <c r="D7999" s="6" t="s">
        <v>7857</v>
      </c>
      <c r="E7999" s="3">
        <v>1</v>
      </c>
    </row>
    <row r="8000" spans="1:5" ht="33">
      <c r="A8000" s="38">
        <v>7998</v>
      </c>
      <c r="B8000" s="38"/>
      <c r="C8000" s="38" t="s">
        <v>19845</v>
      </c>
      <c r="D8000" s="6" t="s">
        <v>7858</v>
      </c>
      <c r="E8000" s="3">
        <v>1</v>
      </c>
    </row>
    <row r="8001" spans="1:5" ht="33">
      <c r="A8001" s="38">
        <v>7999</v>
      </c>
      <c r="B8001" s="38"/>
      <c r="C8001" s="38" t="s">
        <v>19846</v>
      </c>
      <c r="D8001" s="6" t="s">
        <v>7859</v>
      </c>
      <c r="E8001" s="3">
        <v>1</v>
      </c>
    </row>
    <row r="8002" spans="1:5" ht="33">
      <c r="A8002" s="38">
        <v>8000</v>
      </c>
      <c r="B8002" s="38"/>
      <c r="C8002" s="38" t="s">
        <v>19847</v>
      </c>
      <c r="D8002" s="6" t="s">
        <v>7860</v>
      </c>
      <c r="E8002" s="3">
        <v>1</v>
      </c>
    </row>
    <row r="8003" spans="1:5" ht="33">
      <c r="A8003" s="38">
        <v>8001</v>
      </c>
      <c r="B8003" s="38"/>
      <c r="C8003" s="38" t="s">
        <v>19848</v>
      </c>
      <c r="D8003" s="6" t="s">
        <v>7861</v>
      </c>
      <c r="E8003" s="3">
        <v>1</v>
      </c>
    </row>
    <row r="8004" spans="1:5" ht="33">
      <c r="A8004" s="38">
        <v>8002</v>
      </c>
      <c r="B8004" s="38"/>
      <c r="C8004" s="38" t="s">
        <v>19849</v>
      </c>
      <c r="D8004" s="6" t="s">
        <v>7862</v>
      </c>
      <c r="E8004" s="3">
        <v>1</v>
      </c>
    </row>
    <row r="8005" spans="1:5" ht="33">
      <c r="A8005" s="38">
        <v>8003</v>
      </c>
      <c r="B8005" s="38"/>
      <c r="C8005" s="38" t="s">
        <v>19850</v>
      </c>
      <c r="D8005" s="6" t="s">
        <v>7863</v>
      </c>
      <c r="E8005" s="3">
        <v>1</v>
      </c>
    </row>
    <row r="8006" spans="1:5" ht="33">
      <c r="A8006" s="38">
        <v>8004</v>
      </c>
      <c r="B8006" s="38"/>
      <c r="C8006" s="38" t="s">
        <v>19851</v>
      </c>
      <c r="D8006" s="6" t="s">
        <v>7864</v>
      </c>
      <c r="E8006" s="3">
        <v>1</v>
      </c>
    </row>
    <row r="8007" spans="1:5" ht="18.75">
      <c r="A8007" s="38">
        <v>8005</v>
      </c>
      <c r="B8007" s="38"/>
      <c r="C8007" s="38" t="s">
        <v>19852</v>
      </c>
      <c r="D8007" s="6" t="s">
        <v>7865</v>
      </c>
      <c r="E8007" s="3">
        <v>1</v>
      </c>
    </row>
    <row r="8008" spans="1:5" ht="18.75">
      <c r="A8008" s="38">
        <v>8006</v>
      </c>
      <c r="B8008" s="38"/>
      <c r="C8008" s="38" t="s">
        <v>19853</v>
      </c>
      <c r="D8008" s="6" t="s">
        <v>7866</v>
      </c>
      <c r="E8008" s="3">
        <v>1</v>
      </c>
    </row>
    <row r="8009" spans="1:5" ht="18.75">
      <c r="A8009" s="38">
        <v>8007</v>
      </c>
      <c r="B8009" s="38"/>
      <c r="C8009" s="38" t="s">
        <v>19854</v>
      </c>
      <c r="D8009" s="6" t="s">
        <v>7867</v>
      </c>
      <c r="E8009" s="3">
        <v>1</v>
      </c>
    </row>
    <row r="8010" spans="1:5" ht="18.75">
      <c r="A8010" s="38">
        <v>8008</v>
      </c>
      <c r="B8010" s="38"/>
      <c r="C8010" s="38" t="s">
        <v>19855</v>
      </c>
      <c r="D8010" s="6" t="s">
        <v>7868</v>
      </c>
      <c r="E8010" s="3">
        <v>1</v>
      </c>
    </row>
    <row r="8011" spans="1:5" ht="18.75">
      <c r="A8011" s="38">
        <v>8009</v>
      </c>
      <c r="B8011" s="38"/>
      <c r="C8011" s="38" t="s">
        <v>19856</v>
      </c>
      <c r="D8011" s="6" t="s">
        <v>7869</v>
      </c>
      <c r="E8011" s="3">
        <v>1</v>
      </c>
    </row>
    <row r="8012" spans="1:5" ht="18.75">
      <c r="A8012" s="38">
        <v>8010</v>
      </c>
      <c r="B8012" s="38"/>
      <c r="C8012" s="38" t="s">
        <v>19857</v>
      </c>
      <c r="D8012" s="6" t="s">
        <v>7870</v>
      </c>
      <c r="E8012" s="3">
        <v>1</v>
      </c>
    </row>
    <row r="8013" spans="1:5" ht="18.75">
      <c r="A8013" s="38">
        <v>8011</v>
      </c>
      <c r="B8013" s="38"/>
      <c r="C8013" s="38" t="s">
        <v>19858</v>
      </c>
      <c r="D8013" s="6" t="s">
        <v>7871</v>
      </c>
      <c r="E8013" s="3">
        <v>1</v>
      </c>
    </row>
    <row r="8014" spans="1:5" ht="18.75">
      <c r="A8014" s="38">
        <v>8012</v>
      </c>
      <c r="B8014" s="38"/>
      <c r="C8014" s="38" t="s">
        <v>19859</v>
      </c>
      <c r="D8014" s="6" t="s">
        <v>7872</v>
      </c>
      <c r="E8014" s="3">
        <v>1</v>
      </c>
    </row>
    <row r="8015" spans="1:5" ht="18.75">
      <c r="A8015" s="38">
        <v>8013</v>
      </c>
      <c r="B8015" s="38"/>
      <c r="C8015" s="38" t="s">
        <v>19860</v>
      </c>
      <c r="D8015" s="6" t="s">
        <v>7873</v>
      </c>
      <c r="E8015" s="3">
        <v>1</v>
      </c>
    </row>
    <row r="8016" spans="1:5" ht="18.75">
      <c r="A8016" s="38">
        <v>8014</v>
      </c>
      <c r="B8016" s="38"/>
      <c r="C8016" s="38" t="s">
        <v>19861</v>
      </c>
      <c r="D8016" s="6" t="s">
        <v>7874</v>
      </c>
      <c r="E8016" s="3">
        <v>1</v>
      </c>
    </row>
    <row r="8017" spans="1:5" ht="18.75">
      <c r="A8017" s="38">
        <v>8015</v>
      </c>
      <c r="B8017" s="38"/>
      <c r="C8017" s="38" t="s">
        <v>7875</v>
      </c>
      <c r="D8017" s="6" t="s">
        <v>7875</v>
      </c>
      <c r="E8017" s="3">
        <v>1</v>
      </c>
    </row>
    <row r="8018" spans="1:5" ht="18.75">
      <c r="A8018" s="38">
        <v>8016</v>
      </c>
      <c r="B8018" s="38"/>
      <c r="C8018" s="38" t="s">
        <v>7876</v>
      </c>
      <c r="D8018" s="6" t="s">
        <v>7876</v>
      </c>
      <c r="E8018" s="3">
        <v>1</v>
      </c>
    </row>
    <row r="8019" spans="1:5" ht="18.75">
      <c r="A8019" s="38">
        <v>8017</v>
      </c>
      <c r="B8019" s="38"/>
      <c r="C8019" s="38" t="s">
        <v>7877</v>
      </c>
      <c r="D8019" s="6" t="s">
        <v>7877</v>
      </c>
      <c r="E8019" s="3">
        <v>1</v>
      </c>
    </row>
    <row r="8020" spans="1:5" ht="18.75">
      <c r="A8020" s="38">
        <v>8018</v>
      </c>
      <c r="B8020" s="38"/>
      <c r="C8020" s="38" t="s">
        <v>7878</v>
      </c>
      <c r="D8020" s="6" t="s">
        <v>7878</v>
      </c>
      <c r="E8020" s="3">
        <v>1</v>
      </c>
    </row>
    <row r="8021" spans="1:5" ht="18.75">
      <c r="A8021" s="38">
        <v>8019</v>
      </c>
      <c r="B8021" s="38"/>
      <c r="C8021" s="38" t="s">
        <v>7879</v>
      </c>
      <c r="D8021" s="6" t="s">
        <v>7879</v>
      </c>
      <c r="E8021" s="3">
        <v>1</v>
      </c>
    </row>
    <row r="8022" spans="1:5" ht="18.75">
      <c r="A8022" s="38">
        <v>8020</v>
      </c>
      <c r="B8022" s="38"/>
      <c r="C8022" s="38" t="s">
        <v>7880</v>
      </c>
      <c r="D8022" s="6" t="s">
        <v>7880</v>
      </c>
      <c r="E8022" s="3">
        <v>1</v>
      </c>
    </row>
    <row r="8023" spans="1:5" ht="18.75">
      <c r="A8023" s="38">
        <v>8021</v>
      </c>
      <c r="B8023" s="38"/>
      <c r="C8023" s="38" t="s">
        <v>7881</v>
      </c>
      <c r="D8023" s="6" t="s">
        <v>7881</v>
      </c>
      <c r="E8023" s="3">
        <v>1</v>
      </c>
    </row>
    <row r="8024" spans="1:5" ht="18.75">
      <c r="A8024" s="38">
        <v>8022</v>
      </c>
      <c r="B8024" s="38"/>
      <c r="C8024" s="38" t="s">
        <v>7882</v>
      </c>
      <c r="D8024" s="6" t="s">
        <v>7882</v>
      </c>
      <c r="E8024" s="3">
        <v>1</v>
      </c>
    </row>
    <row r="8025" spans="1:5" ht="18.75">
      <c r="A8025" s="38">
        <v>8023</v>
      </c>
      <c r="B8025" s="38"/>
      <c r="C8025" s="38" t="s">
        <v>7883</v>
      </c>
      <c r="D8025" s="6" t="s">
        <v>7883</v>
      </c>
      <c r="E8025" s="3">
        <v>1</v>
      </c>
    </row>
    <row r="8026" spans="1:5" ht="18.75">
      <c r="A8026" s="38">
        <v>8024</v>
      </c>
      <c r="B8026" s="38"/>
      <c r="C8026" s="38" t="s">
        <v>19862</v>
      </c>
      <c r="D8026" s="6" t="s">
        <v>7884</v>
      </c>
      <c r="E8026" s="3">
        <v>1</v>
      </c>
    </row>
    <row r="8027" spans="1:5" ht="18.75">
      <c r="A8027" s="38">
        <v>8025</v>
      </c>
      <c r="B8027" s="38"/>
      <c r="C8027" s="38" t="s">
        <v>7885</v>
      </c>
      <c r="D8027" s="6" t="s">
        <v>7885</v>
      </c>
      <c r="E8027" s="3">
        <v>1</v>
      </c>
    </row>
    <row r="8028" spans="1:5" ht="18.75">
      <c r="A8028" s="38">
        <v>8026</v>
      </c>
      <c r="B8028" s="38"/>
      <c r="C8028" s="38" t="s">
        <v>19863</v>
      </c>
      <c r="D8028" s="6" t="s">
        <v>7886</v>
      </c>
      <c r="E8028" s="3">
        <v>1</v>
      </c>
    </row>
    <row r="8029" spans="1:5" ht="18.75">
      <c r="A8029" s="38">
        <v>8027</v>
      </c>
      <c r="B8029" s="38"/>
      <c r="C8029" s="38" t="s">
        <v>7887</v>
      </c>
      <c r="D8029" s="6" t="s">
        <v>7887</v>
      </c>
      <c r="E8029" s="3">
        <v>1</v>
      </c>
    </row>
    <row r="8030" spans="1:5" ht="18.75">
      <c r="A8030" s="38">
        <v>8028</v>
      </c>
      <c r="B8030" s="38"/>
      <c r="C8030" s="38" t="s">
        <v>19864</v>
      </c>
      <c r="D8030" s="6" t="s">
        <v>7888</v>
      </c>
      <c r="E8030" s="3">
        <v>1</v>
      </c>
    </row>
    <row r="8031" spans="1:5" ht="18.75">
      <c r="A8031" s="38">
        <v>8029</v>
      </c>
      <c r="B8031" s="38"/>
      <c r="C8031" s="38" t="s">
        <v>19865</v>
      </c>
      <c r="D8031" s="6" t="s">
        <v>7889</v>
      </c>
      <c r="E8031" s="3">
        <v>1</v>
      </c>
    </row>
    <row r="8032" spans="1:5" ht="18.75">
      <c r="A8032" s="38">
        <v>8030</v>
      </c>
      <c r="B8032" s="38"/>
      <c r="C8032" s="38" t="s">
        <v>19866</v>
      </c>
      <c r="D8032" s="6" t="s">
        <v>7890</v>
      </c>
      <c r="E8032" s="3">
        <v>1</v>
      </c>
    </row>
    <row r="8033" spans="1:5" ht="18.75">
      <c r="A8033" s="38">
        <v>8031</v>
      </c>
      <c r="B8033" s="38"/>
      <c r="C8033" s="38" t="s">
        <v>19867</v>
      </c>
      <c r="D8033" s="6" t="s">
        <v>7891</v>
      </c>
      <c r="E8033" s="3">
        <v>1</v>
      </c>
    </row>
    <row r="8034" spans="1:5" ht="18.75">
      <c r="A8034" s="38">
        <v>8032</v>
      </c>
      <c r="B8034" s="38"/>
      <c r="C8034" s="38" t="s">
        <v>7892</v>
      </c>
      <c r="D8034" s="6" t="s">
        <v>7892</v>
      </c>
      <c r="E8034" s="3">
        <v>1</v>
      </c>
    </row>
    <row r="8035" spans="1:5" ht="18.75">
      <c r="A8035" s="38">
        <v>8033</v>
      </c>
      <c r="B8035" s="38"/>
      <c r="C8035" s="38" t="s">
        <v>7893</v>
      </c>
      <c r="D8035" s="6" t="s">
        <v>7893</v>
      </c>
      <c r="E8035" s="3">
        <v>1</v>
      </c>
    </row>
    <row r="8036" spans="1:5" ht="18.75">
      <c r="A8036" s="38">
        <v>8034</v>
      </c>
      <c r="B8036" s="38"/>
      <c r="C8036" s="38" t="s">
        <v>7894</v>
      </c>
      <c r="D8036" s="6" t="s">
        <v>7894</v>
      </c>
      <c r="E8036" s="3">
        <v>1</v>
      </c>
    </row>
    <row r="8037" spans="1:5" ht="18.75">
      <c r="A8037" s="38">
        <v>8035</v>
      </c>
      <c r="B8037" s="38"/>
      <c r="C8037" s="38" t="s">
        <v>7895</v>
      </c>
      <c r="D8037" s="6" t="s">
        <v>7895</v>
      </c>
      <c r="E8037" s="3">
        <v>1</v>
      </c>
    </row>
    <row r="8038" spans="1:5" ht="18.75">
      <c r="A8038" s="38">
        <v>8036</v>
      </c>
      <c r="B8038" s="38"/>
      <c r="C8038" s="38" t="s">
        <v>7896</v>
      </c>
      <c r="D8038" s="6" t="s">
        <v>7896</v>
      </c>
      <c r="E8038" s="3">
        <v>1</v>
      </c>
    </row>
    <row r="8039" spans="1:5" ht="18.75">
      <c r="A8039" s="38">
        <v>8037</v>
      </c>
      <c r="B8039" s="38"/>
      <c r="C8039" s="38" t="s">
        <v>7897</v>
      </c>
      <c r="D8039" s="6" t="s">
        <v>7897</v>
      </c>
      <c r="E8039" s="3">
        <v>1</v>
      </c>
    </row>
    <row r="8040" spans="1:5" ht="18.75">
      <c r="A8040" s="38">
        <v>8038</v>
      </c>
      <c r="B8040" s="38"/>
      <c r="C8040" s="38" t="s">
        <v>19868</v>
      </c>
      <c r="D8040" s="6" t="s">
        <v>7898</v>
      </c>
      <c r="E8040" s="3">
        <v>1</v>
      </c>
    </row>
    <row r="8041" spans="1:5" ht="18.75">
      <c r="A8041" s="38">
        <v>8039</v>
      </c>
      <c r="B8041" s="38"/>
      <c r="C8041" s="38" t="s">
        <v>19869</v>
      </c>
      <c r="D8041" s="6" t="s">
        <v>7899</v>
      </c>
      <c r="E8041" s="3">
        <v>1</v>
      </c>
    </row>
    <row r="8042" spans="1:5" ht="18.75">
      <c r="A8042" s="38">
        <v>8040</v>
      </c>
      <c r="B8042" s="38"/>
      <c r="C8042" s="38" t="s">
        <v>19870</v>
      </c>
      <c r="D8042" s="6" t="s">
        <v>7900</v>
      </c>
      <c r="E8042" s="3">
        <v>1</v>
      </c>
    </row>
    <row r="8043" spans="1:5" ht="18.75">
      <c r="A8043" s="38">
        <v>8041</v>
      </c>
      <c r="B8043" s="38"/>
      <c r="C8043" s="38" t="s">
        <v>19871</v>
      </c>
      <c r="D8043" s="6" t="s">
        <v>7901</v>
      </c>
      <c r="E8043" s="3">
        <v>1</v>
      </c>
    </row>
    <row r="8044" spans="1:5" ht="18.75">
      <c r="A8044" s="38">
        <v>8042</v>
      </c>
      <c r="B8044" s="38"/>
      <c r="C8044" s="38" t="s">
        <v>19872</v>
      </c>
      <c r="D8044" s="6" t="s">
        <v>7902</v>
      </c>
      <c r="E8044" s="3">
        <v>1</v>
      </c>
    </row>
    <row r="8045" spans="1:5" ht="18.75">
      <c r="A8045" s="38">
        <v>8043</v>
      </c>
      <c r="B8045" s="38"/>
      <c r="C8045" s="38" t="s">
        <v>19873</v>
      </c>
      <c r="D8045" s="6" t="s">
        <v>7903</v>
      </c>
      <c r="E8045" s="3">
        <v>1</v>
      </c>
    </row>
    <row r="8046" spans="1:5" ht="18.75">
      <c r="A8046" s="38">
        <v>8044</v>
      </c>
      <c r="B8046" s="38"/>
      <c r="C8046" s="38" t="s">
        <v>19874</v>
      </c>
      <c r="D8046" s="6" t="s">
        <v>7904</v>
      </c>
      <c r="E8046" s="3">
        <v>1</v>
      </c>
    </row>
    <row r="8047" spans="1:5" ht="18.75">
      <c r="A8047" s="38">
        <v>8045</v>
      </c>
      <c r="B8047" s="38"/>
      <c r="C8047" s="38" t="s">
        <v>19875</v>
      </c>
      <c r="D8047" s="6" t="s">
        <v>7905</v>
      </c>
      <c r="E8047" s="3">
        <v>1</v>
      </c>
    </row>
    <row r="8048" spans="1:5" ht="18.75">
      <c r="A8048" s="38">
        <v>8046</v>
      </c>
      <c r="B8048" s="38"/>
      <c r="C8048" s="38" t="s">
        <v>19876</v>
      </c>
      <c r="D8048" s="6" t="s">
        <v>7906</v>
      </c>
      <c r="E8048" s="3">
        <v>1</v>
      </c>
    </row>
    <row r="8049" spans="1:5" ht="18.75">
      <c r="A8049" s="38">
        <v>8047</v>
      </c>
      <c r="B8049" s="38"/>
      <c r="C8049" s="38" t="s">
        <v>19877</v>
      </c>
      <c r="D8049" s="6" t="s">
        <v>7907</v>
      </c>
      <c r="E8049" s="3">
        <v>1</v>
      </c>
    </row>
    <row r="8050" spans="1:5" ht="18.75">
      <c r="A8050" s="38">
        <v>8048</v>
      </c>
      <c r="B8050" s="38"/>
      <c r="C8050" s="38" t="s">
        <v>19878</v>
      </c>
      <c r="D8050" s="6" t="s">
        <v>7908</v>
      </c>
      <c r="E8050" s="3">
        <v>1</v>
      </c>
    </row>
    <row r="8051" spans="1:5" ht="18.75">
      <c r="A8051" s="38">
        <v>8049</v>
      </c>
      <c r="B8051" s="38"/>
      <c r="C8051" s="38" t="s">
        <v>19879</v>
      </c>
      <c r="D8051" s="6" t="s">
        <v>7909</v>
      </c>
      <c r="E8051" s="3">
        <v>1</v>
      </c>
    </row>
    <row r="8052" spans="1:5" ht="18.75">
      <c r="A8052" s="38">
        <v>8050</v>
      </c>
      <c r="B8052" s="38"/>
      <c r="C8052" s="38" t="s">
        <v>19880</v>
      </c>
      <c r="D8052" s="6" t="s">
        <v>7910</v>
      </c>
      <c r="E8052" s="3">
        <v>1</v>
      </c>
    </row>
    <row r="8053" spans="1:5" ht="18.75">
      <c r="A8053" s="38">
        <v>8051</v>
      </c>
      <c r="B8053" s="38"/>
      <c r="C8053" s="38" t="s">
        <v>19881</v>
      </c>
      <c r="D8053" s="6" t="s">
        <v>7911</v>
      </c>
      <c r="E8053" s="3">
        <v>1</v>
      </c>
    </row>
    <row r="8054" spans="1:5" ht="18.75">
      <c r="A8054" s="38">
        <v>8052</v>
      </c>
      <c r="B8054" s="38"/>
      <c r="C8054" s="38" t="s">
        <v>19882</v>
      </c>
      <c r="D8054" s="6" t="s">
        <v>7912</v>
      </c>
      <c r="E8054" s="3">
        <v>1</v>
      </c>
    </row>
    <row r="8055" spans="1:5" ht="18.75">
      <c r="A8055" s="38">
        <v>8053</v>
      </c>
      <c r="B8055" s="38"/>
      <c r="C8055" s="38" t="s">
        <v>19883</v>
      </c>
      <c r="D8055" s="6" t="s">
        <v>7913</v>
      </c>
      <c r="E8055" s="3">
        <v>1</v>
      </c>
    </row>
    <row r="8056" spans="1:5" ht="18.75">
      <c r="A8056" s="38">
        <v>8054</v>
      </c>
      <c r="B8056" s="38"/>
      <c r="C8056" s="38" t="s">
        <v>19884</v>
      </c>
      <c r="D8056" s="6" t="s">
        <v>7914</v>
      </c>
      <c r="E8056" s="3">
        <v>1</v>
      </c>
    </row>
    <row r="8057" spans="1:5" ht="18.75">
      <c r="A8057" s="38">
        <v>8055</v>
      </c>
      <c r="B8057" s="38"/>
      <c r="C8057" s="38" t="s">
        <v>19885</v>
      </c>
      <c r="D8057" s="6" t="s">
        <v>7915</v>
      </c>
      <c r="E8057" s="3">
        <v>1</v>
      </c>
    </row>
    <row r="8058" spans="1:5" ht="18.75">
      <c r="A8058" s="38">
        <v>8056</v>
      </c>
      <c r="B8058" s="38"/>
      <c r="C8058" s="38" t="s">
        <v>19886</v>
      </c>
      <c r="D8058" s="6" t="s">
        <v>7916</v>
      </c>
      <c r="E8058" s="3">
        <v>1</v>
      </c>
    </row>
    <row r="8059" spans="1:5" ht="18.75">
      <c r="A8059" s="38">
        <v>8057</v>
      </c>
      <c r="B8059" s="38"/>
      <c r="C8059" s="38" t="s">
        <v>19887</v>
      </c>
      <c r="D8059" s="6" t="s">
        <v>7917</v>
      </c>
      <c r="E8059" s="3">
        <v>1</v>
      </c>
    </row>
    <row r="8060" spans="1:5" ht="18.75">
      <c r="A8060" s="38">
        <v>8058</v>
      </c>
      <c r="B8060" s="38"/>
      <c r="C8060" s="38" t="s">
        <v>19888</v>
      </c>
      <c r="D8060" s="6" t="s">
        <v>7918</v>
      </c>
      <c r="E8060" s="3">
        <v>1</v>
      </c>
    </row>
    <row r="8061" spans="1:5" ht="18.75">
      <c r="A8061" s="38">
        <v>8059</v>
      </c>
      <c r="B8061" s="38"/>
      <c r="C8061" s="38" t="s">
        <v>19889</v>
      </c>
      <c r="D8061" s="6" t="s">
        <v>7919</v>
      </c>
      <c r="E8061" s="3">
        <v>1</v>
      </c>
    </row>
    <row r="8062" spans="1:5" ht="18.75">
      <c r="A8062" s="38">
        <v>8060</v>
      </c>
      <c r="B8062" s="38"/>
      <c r="C8062" s="38" t="s">
        <v>19890</v>
      </c>
      <c r="D8062" s="6" t="s">
        <v>7920</v>
      </c>
      <c r="E8062" s="3">
        <v>1</v>
      </c>
    </row>
    <row r="8063" spans="1:5" ht="18.75">
      <c r="A8063" s="38">
        <v>8061</v>
      </c>
      <c r="B8063" s="38"/>
      <c r="C8063" s="38" t="s">
        <v>19891</v>
      </c>
      <c r="D8063" s="6" t="s">
        <v>7921</v>
      </c>
      <c r="E8063" s="3">
        <v>1</v>
      </c>
    </row>
    <row r="8064" spans="1:5" ht="18.75">
      <c r="A8064" s="38">
        <v>8062</v>
      </c>
      <c r="B8064" s="38"/>
      <c r="C8064" s="38" t="s">
        <v>19892</v>
      </c>
      <c r="D8064" s="6" t="s">
        <v>7922</v>
      </c>
      <c r="E8064" s="3">
        <v>1</v>
      </c>
    </row>
    <row r="8065" spans="1:5" ht="18.75">
      <c r="A8065" s="38">
        <v>8063</v>
      </c>
      <c r="B8065" s="38"/>
      <c r="C8065" s="38" t="s">
        <v>19893</v>
      </c>
      <c r="D8065" s="6" t="s">
        <v>7923</v>
      </c>
      <c r="E8065" s="3">
        <v>1</v>
      </c>
    </row>
    <row r="8066" spans="1:5" ht="18.75">
      <c r="A8066" s="38">
        <v>8064</v>
      </c>
      <c r="B8066" s="38"/>
      <c r="C8066" s="38" t="s">
        <v>19894</v>
      </c>
      <c r="D8066" s="6" t="s">
        <v>7924</v>
      </c>
      <c r="E8066" s="3">
        <v>1</v>
      </c>
    </row>
    <row r="8067" spans="1:5" ht="18.75">
      <c r="A8067" s="38">
        <v>8065</v>
      </c>
      <c r="B8067" s="38"/>
      <c r="C8067" s="38" t="s">
        <v>19895</v>
      </c>
      <c r="D8067" s="6" t="s">
        <v>7925</v>
      </c>
      <c r="E8067" s="3">
        <v>1</v>
      </c>
    </row>
    <row r="8068" spans="1:5" ht="33">
      <c r="A8068" s="38">
        <v>8066</v>
      </c>
      <c r="B8068" s="38"/>
      <c r="C8068" s="38" t="s">
        <v>19896</v>
      </c>
      <c r="D8068" s="6" t="s">
        <v>7926</v>
      </c>
      <c r="E8068" s="3">
        <v>1</v>
      </c>
    </row>
    <row r="8069" spans="1:5" ht="33">
      <c r="A8069" s="38">
        <v>8067</v>
      </c>
      <c r="B8069" s="38"/>
      <c r="C8069" s="38" t="s">
        <v>19897</v>
      </c>
      <c r="D8069" s="6" t="s">
        <v>7927</v>
      </c>
      <c r="E8069" s="3">
        <v>1</v>
      </c>
    </row>
    <row r="8070" spans="1:5" ht="33">
      <c r="A8070" s="38">
        <v>8068</v>
      </c>
      <c r="B8070" s="38"/>
      <c r="C8070" s="38" t="s">
        <v>19898</v>
      </c>
      <c r="D8070" s="6" t="s">
        <v>7928</v>
      </c>
      <c r="E8070" s="3">
        <v>1</v>
      </c>
    </row>
    <row r="8071" spans="1:5" ht="33">
      <c r="A8071" s="38">
        <v>8069</v>
      </c>
      <c r="B8071" s="38"/>
      <c r="C8071" s="38" t="s">
        <v>19899</v>
      </c>
      <c r="D8071" s="6" t="s">
        <v>7929</v>
      </c>
      <c r="E8071" s="3">
        <v>1</v>
      </c>
    </row>
    <row r="8072" spans="1:5" ht="33">
      <c r="A8072" s="38">
        <v>8070</v>
      </c>
      <c r="B8072" s="38"/>
      <c r="C8072" s="38" t="s">
        <v>19900</v>
      </c>
      <c r="D8072" s="6" t="s">
        <v>7930</v>
      </c>
      <c r="E8072" s="3">
        <v>1</v>
      </c>
    </row>
    <row r="8073" spans="1:5" ht="33">
      <c r="A8073" s="38">
        <v>8071</v>
      </c>
      <c r="B8073" s="38"/>
      <c r="C8073" s="38" t="s">
        <v>19901</v>
      </c>
      <c r="D8073" s="6" t="s">
        <v>7931</v>
      </c>
      <c r="E8073" s="3">
        <v>1</v>
      </c>
    </row>
    <row r="8074" spans="1:5" ht="33">
      <c r="A8074" s="38">
        <v>8072</v>
      </c>
      <c r="B8074" s="38"/>
      <c r="C8074" s="38" t="s">
        <v>19902</v>
      </c>
      <c r="D8074" s="6" t="s">
        <v>7932</v>
      </c>
      <c r="E8074" s="3">
        <v>1</v>
      </c>
    </row>
    <row r="8075" spans="1:5" ht="33">
      <c r="A8075" s="38">
        <v>8073</v>
      </c>
      <c r="B8075" s="38"/>
      <c r="C8075" s="38" t="s">
        <v>19903</v>
      </c>
      <c r="D8075" s="6" t="s">
        <v>7933</v>
      </c>
      <c r="E8075" s="3">
        <v>1</v>
      </c>
    </row>
    <row r="8076" spans="1:5" ht="33">
      <c r="A8076" s="38">
        <v>8074</v>
      </c>
      <c r="B8076" s="38"/>
      <c r="C8076" s="38" t="s">
        <v>19904</v>
      </c>
      <c r="D8076" s="6" t="s">
        <v>7934</v>
      </c>
      <c r="E8076" s="3">
        <v>1</v>
      </c>
    </row>
    <row r="8077" spans="1:5" ht="33">
      <c r="A8077" s="38">
        <v>8075</v>
      </c>
      <c r="B8077" s="38"/>
      <c r="C8077" s="38" t="s">
        <v>19905</v>
      </c>
      <c r="D8077" s="6" t="s">
        <v>7935</v>
      </c>
      <c r="E8077" s="3">
        <v>1</v>
      </c>
    </row>
    <row r="8078" spans="1:5" ht="33">
      <c r="A8078" s="38">
        <v>8076</v>
      </c>
      <c r="B8078" s="38"/>
      <c r="C8078" s="38" t="s">
        <v>19906</v>
      </c>
      <c r="D8078" s="6" t="s">
        <v>7936</v>
      </c>
      <c r="E8078" s="3">
        <v>1</v>
      </c>
    </row>
    <row r="8079" spans="1:5" ht="33">
      <c r="A8079" s="38">
        <v>8077</v>
      </c>
      <c r="B8079" s="38"/>
      <c r="C8079" s="38" t="s">
        <v>19907</v>
      </c>
      <c r="D8079" s="6" t="s">
        <v>7937</v>
      </c>
      <c r="E8079" s="3">
        <v>1</v>
      </c>
    </row>
    <row r="8080" spans="1:5" ht="33">
      <c r="A8080" s="38">
        <v>8078</v>
      </c>
      <c r="B8080" s="38"/>
      <c r="C8080" s="38" t="s">
        <v>19908</v>
      </c>
      <c r="D8080" s="6" t="s">
        <v>7938</v>
      </c>
      <c r="E8080" s="3">
        <v>1</v>
      </c>
    </row>
    <row r="8081" spans="1:5" ht="33">
      <c r="A8081" s="38">
        <v>8079</v>
      </c>
      <c r="B8081" s="38"/>
      <c r="C8081" s="38" t="s">
        <v>19909</v>
      </c>
      <c r="D8081" s="6" t="s">
        <v>7939</v>
      </c>
      <c r="E8081" s="3">
        <v>1</v>
      </c>
    </row>
    <row r="8082" spans="1:5" ht="33">
      <c r="A8082" s="38">
        <v>8080</v>
      </c>
      <c r="B8082" s="38"/>
      <c r="C8082" s="38" t="s">
        <v>19910</v>
      </c>
      <c r="D8082" s="6" t="s">
        <v>7940</v>
      </c>
      <c r="E8082" s="3">
        <v>1</v>
      </c>
    </row>
    <row r="8083" spans="1:5" ht="33">
      <c r="A8083" s="38">
        <v>8081</v>
      </c>
      <c r="B8083" s="38"/>
      <c r="C8083" s="38" t="s">
        <v>19911</v>
      </c>
      <c r="D8083" s="6" t="s">
        <v>7941</v>
      </c>
      <c r="E8083" s="3">
        <v>1</v>
      </c>
    </row>
    <row r="8084" spans="1:5" ht="33">
      <c r="A8084" s="38">
        <v>8082</v>
      </c>
      <c r="B8084" s="38"/>
      <c r="C8084" s="38" t="s">
        <v>19912</v>
      </c>
      <c r="D8084" s="6" t="s">
        <v>7942</v>
      </c>
      <c r="E8084" s="3">
        <v>1</v>
      </c>
    </row>
    <row r="8085" spans="1:5" ht="33">
      <c r="A8085" s="38">
        <v>8083</v>
      </c>
      <c r="B8085" s="38"/>
      <c r="C8085" s="38" t="s">
        <v>19913</v>
      </c>
      <c r="D8085" s="6" t="s">
        <v>7943</v>
      </c>
      <c r="E8085" s="3">
        <v>1</v>
      </c>
    </row>
    <row r="8086" spans="1:5" ht="33">
      <c r="A8086" s="38">
        <v>8084</v>
      </c>
      <c r="B8086" s="38"/>
      <c r="C8086" s="38" t="s">
        <v>19914</v>
      </c>
      <c r="D8086" s="6" t="s">
        <v>7944</v>
      </c>
      <c r="E8086" s="3">
        <v>1</v>
      </c>
    </row>
    <row r="8087" spans="1:5" ht="33">
      <c r="A8087" s="38">
        <v>8085</v>
      </c>
      <c r="B8087" s="38"/>
      <c r="C8087" s="38" t="s">
        <v>19915</v>
      </c>
      <c r="D8087" s="6" t="s">
        <v>7945</v>
      </c>
      <c r="E8087" s="3">
        <v>1</v>
      </c>
    </row>
    <row r="8088" spans="1:5" ht="33">
      <c r="A8088" s="38">
        <v>8086</v>
      </c>
      <c r="B8088" s="38"/>
      <c r="C8088" s="38" t="s">
        <v>19916</v>
      </c>
      <c r="D8088" s="6" t="s">
        <v>7946</v>
      </c>
      <c r="E8088" s="3">
        <v>1</v>
      </c>
    </row>
    <row r="8089" spans="1:5" ht="33">
      <c r="A8089" s="38">
        <v>8087</v>
      </c>
      <c r="B8089" s="38"/>
      <c r="C8089" s="38" t="s">
        <v>19917</v>
      </c>
      <c r="D8089" s="6" t="s">
        <v>7947</v>
      </c>
      <c r="E8089" s="3">
        <v>1</v>
      </c>
    </row>
    <row r="8090" spans="1:5" ht="33">
      <c r="A8090" s="38">
        <v>8088</v>
      </c>
      <c r="B8090" s="38"/>
      <c r="C8090" s="38" t="s">
        <v>19918</v>
      </c>
      <c r="D8090" s="6" t="s">
        <v>7948</v>
      </c>
      <c r="E8090" s="3">
        <v>1</v>
      </c>
    </row>
    <row r="8091" spans="1:5" ht="33">
      <c r="A8091" s="38">
        <v>8089</v>
      </c>
      <c r="B8091" s="38"/>
      <c r="C8091" s="38" t="s">
        <v>19919</v>
      </c>
      <c r="D8091" s="6" t="s">
        <v>7949</v>
      </c>
      <c r="E8091" s="3">
        <v>1</v>
      </c>
    </row>
    <row r="8092" spans="1:5" ht="33">
      <c r="A8092" s="38">
        <v>8090</v>
      </c>
      <c r="B8092" s="38"/>
      <c r="C8092" s="38" t="s">
        <v>19920</v>
      </c>
      <c r="D8092" s="6" t="s">
        <v>7950</v>
      </c>
      <c r="E8092" s="3">
        <v>1</v>
      </c>
    </row>
    <row r="8093" spans="1:5" ht="33">
      <c r="A8093" s="38">
        <v>8091</v>
      </c>
      <c r="B8093" s="38"/>
      <c r="C8093" s="38" t="s">
        <v>19921</v>
      </c>
      <c r="D8093" s="6" t="s">
        <v>7951</v>
      </c>
      <c r="E8093" s="3">
        <v>1</v>
      </c>
    </row>
    <row r="8094" spans="1:5" ht="33">
      <c r="A8094" s="38">
        <v>8092</v>
      </c>
      <c r="B8094" s="38"/>
      <c r="C8094" s="38" t="s">
        <v>19922</v>
      </c>
      <c r="D8094" s="6" t="s">
        <v>7952</v>
      </c>
      <c r="E8094" s="3">
        <v>1</v>
      </c>
    </row>
    <row r="8095" spans="1:5" ht="33">
      <c r="A8095" s="38">
        <v>8093</v>
      </c>
      <c r="B8095" s="38"/>
      <c r="C8095" s="38" t="s">
        <v>19923</v>
      </c>
      <c r="D8095" s="6" t="s">
        <v>7953</v>
      </c>
      <c r="E8095" s="3">
        <v>1</v>
      </c>
    </row>
    <row r="8096" spans="1:5" ht="33">
      <c r="A8096" s="38">
        <v>8094</v>
      </c>
      <c r="B8096" s="38"/>
      <c r="C8096" s="38" t="s">
        <v>19924</v>
      </c>
      <c r="D8096" s="6" t="s">
        <v>7954</v>
      </c>
      <c r="E8096" s="3">
        <v>1</v>
      </c>
    </row>
    <row r="8097" spans="1:5" ht="18.75">
      <c r="A8097" s="38">
        <v>8095</v>
      </c>
      <c r="B8097" s="38"/>
      <c r="C8097" s="38" t="s">
        <v>19925</v>
      </c>
      <c r="D8097" s="6" t="s">
        <v>7955</v>
      </c>
      <c r="E8097" s="3">
        <v>1</v>
      </c>
    </row>
    <row r="8098" spans="1:5" ht="33">
      <c r="A8098" s="38">
        <v>8096</v>
      </c>
      <c r="B8098" s="38"/>
      <c r="C8098" s="38" t="s">
        <v>19926</v>
      </c>
      <c r="D8098" s="6" t="s">
        <v>7956</v>
      </c>
      <c r="E8098" s="3">
        <v>1</v>
      </c>
    </row>
    <row r="8099" spans="1:5" ht="33">
      <c r="A8099" s="38">
        <v>8097</v>
      </c>
      <c r="B8099" s="38"/>
      <c r="C8099" s="38" t="s">
        <v>19927</v>
      </c>
      <c r="D8099" s="6" t="s">
        <v>7957</v>
      </c>
      <c r="E8099" s="3">
        <v>1</v>
      </c>
    </row>
    <row r="8100" spans="1:5" ht="33">
      <c r="A8100" s="38">
        <v>8098</v>
      </c>
      <c r="B8100" s="38"/>
      <c r="C8100" s="38" t="s">
        <v>19928</v>
      </c>
      <c r="D8100" s="6" t="s">
        <v>7958</v>
      </c>
      <c r="E8100" s="3">
        <v>1</v>
      </c>
    </row>
    <row r="8101" spans="1:5" ht="33">
      <c r="A8101" s="38">
        <v>8099</v>
      </c>
      <c r="B8101" s="38"/>
      <c r="C8101" s="38" t="s">
        <v>19929</v>
      </c>
      <c r="D8101" s="6" t="s">
        <v>7959</v>
      </c>
      <c r="E8101" s="3">
        <v>1</v>
      </c>
    </row>
    <row r="8102" spans="1:5" ht="33">
      <c r="A8102" s="38">
        <v>8100</v>
      </c>
      <c r="B8102" s="38"/>
      <c r="C8102" s="38" t="s">
        <v>19930</v>
      </c>
      <c r="D8102" s="6" t="s">
        <v>7960</v>
      </c>
      <c r="E8102" s="3">
        <v>1</v>
      </c>
    </row>
    <row r="8103" spans="1:5" ht="33">
      <c r="A8103" s="38">
        <v>8101</v>
      </c>
      <c r="B8103" s="38"/>
      <c r="C8103" s="38" t="s">
        <v>19931</v>
      </c>
      <c r="D8103" s="6" t="s">
        <v>7961</v>
      </c>
      <c r="E8103" s="3">
        <v>1</v>
      </c>
    </row>
    <row r="8104" spans="1:5" ht="33">
      <c r="A8104" s="38">
        <v>8102</v>
      </c>
      <c r="B8104" s="38"/>
      <c r="C8104" s="38" t="s">
        <v>19932</v>
      </c>
      <c r="D8104" s="6" t="s">
        <v>7962</v>
      </c>
      <c r="E8104" s="3">
        <v>1</v>
      </c>
    </row>
    <row r="8105" spans="1:5" ht="33">
      <c r="A8105" s="38">
        <v>8103</v>
      </c>
      <c r="B8105" s="38"/>
      <c r="C8105" s="38" t="s">
        <v>19933</v>
      </c>
      <c r="D8105" s="6" t="s">
        <v>7963</v>
      </c>
      <c r="E8105" s="3">
        <v>1</v>
      </c>
    </row>
    <row r="8106" spans="1:5" ht="33">
      <c r="A8106" s="38">
        <v>8104</v>
      </c>
      <c r="B8106" s="38"/>
      <c r="C8106" s="38" t="s">
        <v>19934</v>
      </c>
      <c r="D8106" s="6" t="s">
        <v>7964</v>
      </c>
      <c r="E8106" s="3">
        <v>1</v>
      </c>
    </row>
    <row r="8107" spans="1:5" ht="33">
      <c r="A8107" s="38">
        <v>8105</v>
      </c>
      <c r="B8107" s="38"/>
      <c r="C8107" s="38" t="s">
        <v>19935</v>
      </c>
      <c r="D8107" s="6" t="s">
        <v>7965</v>
      </c>
      <c r="E8107" s="3">
        <v>1</v>
      </c>
    </row>
    <row r="8108" spans="1:5" ht="33">
      <c r="A8108" s="38">
        <v>8106</v>
      </c>
      <c r="B8108" s="38"/>
      <c r="C8108" s="38" t="s">
        <v>19936</v>
      </c>
      <c r="D8108" s="6" t="s">
        <v>7966</v>
      </c>
      <c r="E8108" s="3">
        <v>1</v>
      </c>
    </row>
    <row r="8109" spans="1:5" ht="33">
      <c r="A8109" s="38">
        <v>8107</v>
      </c>
      <c r="B8109" s="38"/>
      <c r="C8109" s="38" t="s">
        <v>19937</v>
      </c>
      <c r="D8109" s="6" t="s">
        <v>7967</v>
      </c>
      <c r="E8109" s="3">
        <v>1</v>
      </c>
    </row>
    <row r="8110" spans="1:5" ht="33">
      <c r="A8110" s="38">
        <v>8108</v>
      </c>
      <c r="B8110" s="38"/>
      <c r="C8110" s="38" t="s">
        <v>19938</v>
      </c>
      <c r="D8110" s="6" t="s">
        <v>7968</v>
      </c>
      <c r="E8110" s="3">
        <v>1</v>
      </c>
    </row>
    <row r="8111" spans="1:5" ht="18.75">
      <c r="A8111" s="38">
        <v>8109</v>
      </c>
      <c r="B8111" s="38"/>
      <c r="C8111" s="38" t="s">
        <v>19939</v>
      </c>
      <c r="D8111" s="6" t="s">
        <v>7969</v>
      </c>
      <c r="E8111" s="3">
        <v>1</v>
      </c>
    </row>
    <row r="8112" spans="1:5" ht="18.75">
      <c r="A8112" s="38">
        <v>8110</v>
      </c>
      <c r="B8112" s="38"/>
      <c r="C8112" s="38" t="s">
        <v>19940</v>
      </c>
      <c r="D8112" s="6" t="s">
        <v>7970</v>
      </c>
      <c r="E8112" s="3">
        <v>1</v>
      </c>
    </row>
    <row r="8113" spans="1:5" ht="18.75">
      <c r="A8113" s="38">
        <v>8111</v>
      </c>
      <c r="B8113" s="38"/>
      <c r="C8113" s="38" t="s">
        <v>19941</v>
      </c>
      <c r="D8113" s="6" t="s">
        <v>7971</v>
      </c>
      <c r="E8113" s="3">
        <v>1</v>
      </c>
    </row>
    <row r="8114" spans="1:5" ht="18.75">
      <c r="A8114" s="38">
        <v>8112</v>
      </c>
      <c r="B8114" s="38"/>
      <c r="C8114" s="38" t="s">
        <v>19942</v>
      </c>
      <c r="D8114" s="6" t="s">
        <v>7972</v>
      </c>
      <c r="E8114" s="3">
        <v>1</v>
      </c>
    </row>
    <row r="8115" spans="1:5" ht="18.75">
      <c r="A8115" s="38">
        <v>8113</v>
      </c>
      <c r="B8115" s="38"/>
      <c r="C8115" s="38" t="s">
        <v>19943</v>
      </c>
      <c r="D8115" s="6" t="s">
        <v>7973</v>
      </c>
      <c r="E8115" s="3">
        <v>1</v>
      </c>
    </row>
    <row r="8116" spans="1:5" ht="18.75">
      <c r="A8116" s="38">
        <v>8114</v>
      </c>
      <c r="B8116" s="38"/>
      <c r="C8116" s="38" t="s">
        <v>19944</v>
      </c>
      <c r="D8116" s="6" t="s">
        <v>7974</v>
      </c>
      <c r="E8116" s="3">
        <v>1</v>
      </c>
    </row>
    <row r="8117" spans="1:5" ht="18.75">
      <c r="A8117" s="38">
        <v>8115</v>
      </c>
      <c r="B8117" s="38"/>
      <c r="C8117" s="38" t="s">
        <v>19945</v>
      </c>
      <c r="D8117" s="6" t="s">
        <v>7975</v>
      </c>
      <c r="E8117" s="3">
        <v>1</v>
      </c>
    </row>
    <row r="8118" spans="1:5" ht="18.75">
      <c r="A8118" s="38">
        <v>8116</v>
      </c>
      <c r="B8118" s="38"/>
      <c r="C8118" s="38" t="s">
        <v>19946</v>
      </c>
      <c r="D8118" s="6" t="s">
        <v>7976</v>
      </c>
      <c r="E8118" s="3">
        <v>1</v>
      </c>
    </row>
    <row r="8119" spans="1:5" ht="18.75">
      <c r="A8119" s="38">
        <v>8117</v>
      </c>
      <c r="B8119" s="38"/>
      <c r="C8119" s="38" t="s">
        <v>19947</v>
      </c>
      <c r="D8119" s="6" t="s">
        <v>7977</v>
      </c>
      <c r="E8119" s="3">
        <v>1</v>
      </c>
    </row>
    <row r="8120" spans="1:5" ht="18.75">
      <c r="A8120" s="38">
        <v>8118</v>
      </c>
      <c r="B8120" s="38"/>
      <c r="C8120" s="38" t="s">
        <v>19948</v>
      </c>
      <c r="D8120" s="6" t="s">
        <v>7978</v>
      </c>
      <c r="E8120" s="3">
        <v>1</v>
      </c>
    </row>
    <row r="8121" spans="1:5" ht="18.75">
      <c r="A8121" s="38">
        <v>8119</v>
      </c>
      <c r="B8121" s="38"/>
      <c r="C8121" s="38" t="s">
        <v>19949</v>
      </c>
      <c r="D8121" s="6" t="s">
        <v>7979</v>
      </c>
      <c r="E8121" s="3">
        <v>1</v>
      </c>
    </row>
    <row r="8122" spans="1:5" ht="18.75">
      <c r="A8122" s="38">
        <v>8120</v>
      </c>
      <c r="B8122" s="38"/>
      <c r="C8122" s="38" t="s">
        <v>19950</v>
      </c>
      <c r="D8122" s="6" t="s">
        <v>7980</v>
      </c>
      <c r="E8122" s="3">
        <v>1</v>
      </c>
    </row>
    <row r="8123" spans="1:5" ht="18.75">
      <c r="A8123" s="38">
        <v>8121</v>
      </c>
      <c r="B8123" s="38"/>
      <c r="C8123" s="38" t="s">
        <v>19951</v>
      </c>
      <c r="D8123" s="6" t="s">
        <v>7981</v>
      </c>
      <c r="E8123" s="3">
        <v>1</v>
      </c>
    </row>
    <row r="8124" spans="1:5" ht="18.75">
      <c r="A8124" s="38">
        <v>8122</v>
      </c>
      <c r="B8124" s="38"/>
      <c r="C8124" s="38" t="s">
        <v>19952</v>
      </c>
      <c r="D8124" s="6" t="s">
        <v>7982</v>
      </c>
      <c r="E8124" s="3">
        <v>1</v>
      </c>
    </row>
    <row r="8125" spans="1:5" ht="18.75">
      <c r="A8125" s="38">
        <v>8123</v>
      </c>
      <c r="B8125" s="38"/>
      <c r="C8125" s="38" t="s">
        <v>19953</v>
      </c>
      <c r="D8125" s="6" t="s">
        <v>7983</v>
      </c>
      <c r="E8125" s="3">
        <v>1</v>
      </c>
    </row>
    <row r="8126" spans="1:5" ht="18.75">
      <c r="A8126" s="38">
        <v>8124</v>
      </c>
      <c r="B8126" s="38"/>
      <c r="C8126" s="38" t="s">
        <v>19954</v>
      </c>
      <c r="D8126" s="6" t="s">
        <v>7984</v>
      </c>
      <c r="E8126" s="3">
        <v>1</v>
      </c>
    </row>
    <row r="8127" spans="1:5" ht="18.75">
      <c r="A8127" s="38">
        <v>8125</v>
      </c>
      <c r="B8127" s="38"/>
      <c r="C8127" s="38" t="s">
        <v>19955</v>
      </c>
      <c r="D8127" s="6" t="s">
        <v>7985</v>
      </c>
      <c r="E8127" s="3">
        <v>1</v>
      </c>
    </row>
    <row r="8128" spans="1:5" ht="33">
      <c r="A8128" s="38">
        <v>8126</v>
      </c>
      <c r="B8128" s="38"/>
      <c r="C8128" s="38" t="s">
        <v>19956</v>
      </c>
      <c r="D8128" s="6" t="s">
        <v>7986</v>
      </c>
      <c r="E8128" s="3">
        <v>1</v>
      </c>
    </row>
    <row r="8129" spans="1:5" ht="18.75">
      <c r="A8129" s="38">
        <v>8127</v>
      </c>
      <c r="B8129" s="38"/>
      <c r="C8129" s="38" t="s">
        <v>19957</v>
      </c>
      <c r="D8129" s="6" t="s">
        <v>7987</v>
      </c>
      <c r="E8129" s="3">
        <v>1</v>
      </c>
    </row>
    <row r="8130" spans="1:5" ht="18.75">
      <c r="A8130" s="38">
        <v>8128</v>
      </c>
      <c r="B8130" s="38"/>
      <c r="C8130" s="38" t="s">
        <v>19958</v>
      </c>
      <c r="D8130" s="6" t="s">
        <v>7988</v>
      </c>
      <c r="E8130" s="3">
        <v>1</v>
      </c>
    </row>
    <row r="8131" spans="1:5" ht="18.75">
      <c r="A8131" s="38">
        <v>8129</v>
      </c>
      <c r="B8131" s="38"/>
      <c r="C8131" s="38" t="s">
        <v>19959</v>
      </c>
      <c r="D8131" s="6" t="s">
        <v>7989</v>
      </c>
      <c r="E8131" s="3">
        <v>1</v>
      </c>
    </row>
    <row r="8132" spans="1:5" ht="18.75">
      <c r="A8132" s="38">
        <v>8130</v>
      </c>
      <c r="B8132" s="38"/>
      <c r="C8132" s="38" t="s">
        <v>19960</v>
      </c>
      <c r="D8132" s="6" t="s">
        <v>7990</v>
      </c>
      <c r="E8132" s="3">
        <v>1</v>
      </c>
    </row>
    <row r="8133" spans="1:5" ht="18.75">
      <c r="A8133" s="38">
        <v>8131</v>
      </c>
      <c r="B8133" s="38"/>
      <c r="C8133" s="38" t="s">
        <v>19961</v>
      </c>
      <c r="D8133" s="6" t="s">
        <v>7991</v>
      </c>
      <c r="E8133" s="3">
        <v>1</v>
      </c>
    </row>
    <row r="8134" spans="1:5" ht="18.75">
      <c r="A8134" s="38">
        <v>8132</v>
      </c>
      <c r="B8134" s="38"/>
      <c r="C8134" s="38" t="s">
        <v>19962</v>
      </c>
      <c r="D8134" s="6" t="s">
        <v>7992</v>
      </c>
      <c r="E8134" s="3">
        <v>1</v>
      </c>
    </row>
    <row r="8135" spans="1:5" ht="18.75">
      <c r="A8135" s="38">
        <v>8133</v>
      </c>
      <c r="B8135" s="38"/>
      <c r="C8135" s="38" t="s">
        <v>19963</v>
      </c>
      <c r="D8135" s="6" t="s">
        <v>7993</v>
      </c>
      <c r="E8135" s="3">
        <v>1</v>
      </c>
    </row>
    <row r="8136" spans="1:5" ht="18.75">
      <c r="A8136" s="38">
        <v>8134</v>
      </c>
      <c r="B8136" s="38"/>
      <c r="C8136" s="38" t="s">
        <v>19964</v>
      </c>
      <c r="D8136" s="6" t="s">
        <v>7994</v>
      </c>
      <c r="E8136" s="3">
        <v>1</v>
      </c>
    </row>
    <row r="8137" spans="1:5" ht="18.75">
      <c r="A8137" s="38">
        <v>8135</v>
      </c>
      <c r="B8137" s="38"/>
      <c r="C8137" s="38" t="s">
        <v>19965</v>
      </c>
      <c r="D8137" s="6" t="s">
        <v>7995</v>
      </c>
      <c r="E8137" s="3">
        <v>1</v>
      </c>
    </row>
    <row r="8138" spans="1:5" ht="18.75">
      <c r="A8138" s="38">
        <v>8136</v>
      </c>
      <c r="B8138" s="38"/>
      <c r="C8138" s="38" t="s">
        <v>19966</v>
      </c>
      <c r="D8138" s="6" t="s">
        <v>7996</v>
      </c>
      <c r="E8138" s="3">
        <v>1</v>
      </c>
    </row>
    <row r="8139" spans="1:5" ht="18.75">
      <c r="A8139" s="38">
        <v>8137</v>
      </c>
      <c r="B8139" s="38"/>
      <c r="C8139" s="38" t="s">
        <v>19967</v>
      </c>
      <c r="D8139" s="6" t="s">
        <v>7997</v>
      </c>
      <c r="E8139" s="3">
        <v>1</v>
      </c>
    </row>
    <row r="8140" spans="1:5" ht="33">
      <c r="A8140" s="38">
        <v>8138</v>
      </c>
      <c r="B8140" s="38"/>
      <c r="C8140" s="38" t="s">
        <v>19968</v>
      </c>
      <c r="D8140" s="6" t="s">
        <v>7998</v>
      </c>
      <c r="E8140" s="3">
        <v>1</v>
      </c>
    </row>
    <row r="8141" spans="1:5" ht="33">
      <c r="A8141" s="38">
        <v>8139</v>
      </c>
      <c r="B8141" s="38"/>
      <c r="C8141" s="38" t="s">
        <v>19969</v>
      </c>
      <c r="D8141" s="6" t="s">
        <v>7999</v>
      </c>
      <c r="E8141" s="3">
        <v>1</v>
      </c>
    </row>
    <row r="8142" spans="1:5" ht="33">
      <c r="A8142" s="38">
        <v>8140</v>
      </c>
      <c r="B8142" s="38"/>
      <c r="C8142" s="38" t="s">
        <v>19970</v>
      </c>
      <c r="D8142" s="6" t="s">
        <v>8000</v>
      </c>
      <c r="E8142" s="3">
        <v>1</v>
      </c>
    </row>
    <row r="8143" spans="1:5" ht="33">
      <c r="A8143" s="38">
        <v>8141</v>
      </c>
      <c r="B8143" s="38"/>
      <c r="C8143" s="38" t="s">
        <v>19971</v>
      </c>
      <c r="D8143" s="6" t="s">
        <v>8001</v>
      </c>
      <c r="E8143" s="3">
        <v>1</v>
      </c>
    </row>
    <row r="8144" spans="1:5" ht="33">
      <c r="A8144" s="38">
        <v>8142</v>
      </c>
      <c r="B8144" s="38"/>
      <c r="C8144" s="38" t="s">
        <v>19972</v>
      </c>
      <c r="D8144" s="6" t="s">
        <v>8002</v>
      </c>
      <c r="E8144" s="3">
        <v>1</v>
      </c>
    </row>
    <row r="8145" spans="1:5" ht="33">
      <c r="A8145" s="38">
        <v>8143</v>
      </c>
      <c r="B8145" s="38"/>
      <c r="C8145" s="38" t="s">
        <v>19973</v>
      </c>
      <c r="D8145" s="6" t="s">
        <v>8003</v>
      </c>
      <c r="E8145" s="3">
        <v>1</v>
      </c>
    </row>
    <row r="8146" spans="1:5" ht="33">
      <c r="A8146" s="38">
        <v>8144</v>
      </c>
      <c r="B8146" s="38"/>
      <c r="C8146" s="38" t="s">
        <v>19974</v>
      </c>
      <c r="D8146" s="6" t="s">
        <v>8004</v>
      </c>
      <c r="E8146" s="3">
        <v>1</v>
      </c>
    </row>
    <row r="8147" spans="1:5" ht="33">
      <c r="A8147" s="38">
        <v>8145</v>
      </c>
      <c r="B8147" s="38"/>
      <c r="C8147" s="38" t="s">
        <v>19975</v>
      </c>
      <c r="D8147" s="6" t="s">
        <v>8005</v>
      </c>
      <c r="E8147" s="3">
        <v>1</v>
      </c>
    </row>
    <row r="8148" spans="1:5" ht="33">
      <c r="A8148" s="38">
        <v>8146</v>
      </c>
      <c r="B8148" s="38"/>
      <c r="C8148" s="38" t="s">
        <v>19976</v>
      </c>
      <c r="D8148" s="6" t="s">
        <v>8006</v>
      </c>
      <c r="E8148" s="3">
        <v>1</v>
      </c>
    </row>
    <row r="8149" spans="1:5" ht="33">
      <c r="A8149" s="38">
        <v>8147</v>
      </c>
      <c r="B8149" s="38"/>
      <c r="C8149" s="38" t="s">
        <v>19977</v>
      </c>
      <c r="D8149" s="6" t="s">
        <v>8007</v>
      </c>
      <c r="E8149" s="3">
        <v>1</v>
      </c>
    </row>
    <row r="8150" spans="1:5" ht="33">
      <c r="A8150" s="38">
        <v>8148</v>
      </c>
      <c r="B8150" s="38"/>
      <c r="C8150" s="38" t="s">
        <v>19978</v>
      </c>
      <c r="D8150" s="6" t="s">
        <v>8008</v>
      </c>
      <c r="E8150" s="3">
        <v>1</v>
      </c>
    </row>
    <row r="8151" spans="1:5" ht="66">
      <c r="A8151" s="38">
        <v>8149</v>
      </c>
      <c r="B8151" s="38"/>
      <c r="C8151" s="38" t="s">
        <v>19979</v>
      </c>
      <c r="D8151" s="6" t="s">
        <v>8009</v>
      </c>
      <c r="E8151" s="3">
        <v>1</v>
      </c>
    </row>
    <row r="8152" spans="1:5" ht="33">
      <c r="A8152" s="38">
        <v>8150</v>
      </c>
      <c r="B8152" s="38"/>
      <c r="C8152" s="38" t="s">
        <v>19980</v>
      </c>
      <c r="D8152" s="6" t="s">
        <v>8010</v>
      </c>
      <c r="E8152" s="3">
        <v>1</v>
      </c>
    </row>
    <row r="8153" spans="1:5" ht="33">
      <c r="A8153" s="38">
        <v>8151</v>
      </c>
      <c r="B8153" s="38"/>
      <c r="C8153" s="38" t="s">
        <v>19981</v>
      </c>
      <c r="D8153" s="6" t="s">
        <v>8011</v>
      </c>
      <c r="E8153" s="3">
        <v>1</v>
      </c>
    </row>
    <row r="8154" spans="1:5" ht="33">
      <c r="A8154" s="38">
        <v>8152</v>
      </c>
      <c r="B8154" s="38"/>
      <c r="C8154" s="38" t="s">
        <v>19982</v>
      </c>
      <c r="D8154" s="6" t="s">
        <v>8012</v>
      </c>
      <c r="E8154" s="3">
        <v>1</v>
      </c>
    </row>
    <row r="8155" spans="1:5" ht="33">
      <c r="A8155" s="38">
        <v>8153</v>
      </c>
      <c r="B8155" s="38"/>
      <c r="C8155" s="38" t="s">
        <v>19983</v>
      </c>
      <c r="D8155" s="6" t="s">
        <v>8013</v>
      </c>
      <c r="E8155" s="3">
        <v>1</v>
      </c>
    </row>
    <row r="8156" spans="1:5" ht="18.75">
      <c r="A8156" s="38">
        <v>8154</v>
      </c>
      <c r="B8156" s="38"/>
      <c r="C8156" s="38" t="s">
        <v>19984</v>
      </c>
      <c r="D8156" s="6" t="s">
        <v>8014</v>
      </c>
      <c r="E8156" s="3">
        <v>1</v>
      </c>
    </row>
    <row r="8157" spans="1:5" ht="18.75">
      <c r="A8157" s="38">
        <v>8155</v>
      </c>
      <c r="B8157" s="38"/>
      <c r="C8157" s="38" t="s">
        <v>19985</v>
      </c>
      <c r="D8157" s="6" t="s">
        <v>8015</v>
      </c>
      <c r="E8157" s="3">
        <v>1</v>
      </c>
    </row>
    <row r="8158" spans="1:5" ht="18.75">
      <c r="A8158" s="38">
        <v>8156</v>
      </c>
      <c r="B8158" s="38"/>
      <c r="C8158" s="38" t="s">
        <v>19986</v>
      </c>
      <c r="D8158" s="6" t="s">
        <v>8016</v>
      </c>
      <c r="E8158" s="3">
        <v>1</v>
      </c>
    </row>
    <row r="8159" spans="1:5" ht="18.75">
      <c r="A8159" s="38">
        <v>8157</v>
      </c>
      <c r="B8159" s="38"/>
      <c r="C8159" s="38" t="s">
        <v>19987</v>
      </c>
      <c r="D8159" s="6" t="s">
        <v>8017</v>
      </c>
      <c r="E8159" s="3">
        <v>1</v>
      </c>
    </row>
    <row r="8160" spans="1:5" ht="18.75">
      <c r="A8160" s="38">
        <v>8158</v>
      </c>
      <c r="B8160" s="38"/>
      <c r="C8160" s="38" t="s">
        <v>19988</v>
      </c>
      <c r="D8160" s="6" t="s">
        <v>8018</v>
      </c>
      <c r="E8160" s="3">
        <v>1</v>
      </c>
    </row>
    <row r="8161" spans="1:5" ht="33">
      <c r="A8161" s="38">
        <v>8159</v>
      </c>
      <c r="B8161" s="38"/>
      <c r="C8161" s="38" t="s">
        <v>19989</v>
      </c>
      <c r="D8161" s="6" t="s">
        <v>8019</v>
      </c>
      <c r="E8161" s="3">
        <v>1</v>
      </c>
    </row>
    <row r="8162" spans="1:5" ht="18.75">
      <c r="A8162" s="38">
        <v>8160</v>
      </c>
      <c r="B8162" s="38"/>
      <c r="C8162" s="38" t="s">
        <v>19990</v>
      </c>
      <c r="D8162" s="6" t="s">
        <v>8020</v>
      </c>
      <c r="E8162" s="3">
        <v>1</v>
      </c>
    </row>
    <row r="8163" spans="1:5" ht="18.75">
      <c r="A8163" s="38">
        <v>8161</v>
      </c>
      <c r="B8163" s="38"/>
      <c r="C8163" s="38" t="s">
        <v>19991</v>
      </c>
      <c r="D8163" s="6" t="s">
        <v>8021</v>
      </c>
      <c r="E8163" s="3">
        <v>1</v>
      </c>
    </row>
    <row r="8164" spans="1:5" ht="33">
      <c r="A8164" s="38">
        <v>8162</v>
      </c>
      <c r="B8164" s="38"/>
      <c r="C8164" s="38" t="s">
        <v>19992</v>
      </c>
      <c r="D8164" s="6" t="s">
        <v>8022</v>
      </c>
      <c r="E8164" s="3">
        <v>1</v>
      </c>
    </row>
    <row r="8165" spans="1:5" ht="18.75">
      <c r="A8165" s="38">
        <v>8163</v>
      </c>
      <c r="B8165" s="38"/>
      <c r="C8165" s="38" t="s">
        <v>19993</v>
      </c>
      <c r="D8165" s="6" t="s">
        <v>8023</v>
      </c>
      <c r="E8165" s="3">
        <v>1</v>
      </c>
    </row>
    <row r="8166" spans="1:5" ht="33">
      <c r="A8166" s="38">
        <v>8164</v>
      </c>
      <c r="B8166" s="38"/>
      <c r="C8166" s="38" t="s">
        <v>19994</v>
      </c>
      <c r="D8166" s="6" t="s">
        <v>8024</v>
      </c>
      <c r="E8166" s="3">
        <v>1</v>
      </c>
    </row>
    <row r="8167" spans="1:5" ht="18.75">
      <c r="A8167" s="38">
        <v>8165</v>
      </c>
      <c r="B8167" s="38"/>
      <c r="C8167" s="38" t="s">
        <v>19995</v>
      </c>
      <c r="D8167" s="6" t="s">
        <v>8025</v>
      </c>
      <c r="E8167" s="3">
        <v>1</v>
      </c>
    </row>
    <row r="8168" spans="1:5" ht="18.75">
      <c r="A8168" s="38">
        <v>8166</v>
      </c>
      <c r="B8168" s="38"/>
      <c r="C8168" s="38" t="s">
        <v>19996</v>
      </c>
      <c r="D8168" s="6" t="s">
        <v>8026</v>
      </c>
      <c r="E8168" s="3">
        <v>1</v>
      </c>
    </row>
    <row r="8169" spans="1:5" ht="18.75">
      <c r="A8169" s="38">
        <v>8167</v>
      </c>
      <c r="B8169" s="38"/>
      <c r="C8169" s="38" t="s">
        <v>19997</v>
      </c>
      <c r="D8169" s="6" t="s">
        <v>8027</v>
      </c>
      <c r="E8169" s="3">
        <v>1</v>
      </c>
    </row>
    <row r="8170" spans="1:5" ht="18.75">
      <c r="A8170" s="38">
        <v>8168</v>
      </c>
      <c r="B8170" s="38"/>
      <c r="C8170" s="38" t="s">
        <v>19998</v>
      </c>
      <c r="D8170" s="6" t="s">
        <v>8028</v>
      </c>
      <c r="E8170" s="3">
        <v>1</v>
      </c>
    </row>
    <row r="8171" spans="1:5" ht="18.75">
      <c r="A8171" s="38">
        <v>8169</v>
      </c>
      <c r="B8171" s="38"/>
      <c r="C8171" s="38" t="s">
        <v>19999</v>
      </c>
      <c r="D8171" s="6" t="s">
        <v>8029</v>
      </c>
      <c r="E8171" s="3">
        <v>1</v>
      </c>
    </row>
    <row r="8172" spans="1:5" ht="18.75">
      <c r="A8172" s="38">
        <v>8170</v>
      </c>
      <c r="B8172" s="38"/>
      <c r="C8172" s="38" t="s">
        <v>8030</v>
      </c>
      <c r="D8172" s="6" t="s">
        <v>8030</v>
      </c>
      <c r="E8172" s="3">
        <v>1</v>
      </c>
    </row>
    <row r="8173" spans="1:5" ht="18.75">
      <c r="A8173" s="38">
        <v>8171</v>
      </c>
      <c r="B8173" s="38"/>
      <c r="C8173" s="38" t="s">
        <v>20000</v>
      </c>
      <c r="D8173" s="6" t="s">
        <v>8031</v>
      </c>
      <c r="E8173" s="3">
        <v>1</v>
      </c>
    </row>
    <row r="8174" spans="1:5" ht="18.75">
      <c r="A8174" s="38">
        <v>8172</v>
      </c>
      <c r="B8174" s="38"/>
      <c r="C8174" s="38" t="s">
        <v>20001</v>
      </c>
      <c r="D8174" s="6" t="s">
        <v>8032</v>
      </c>
      <c r="E8174" s="3">
        <v>1</v>
      </c>
    </row>
    <row r="8175" spans="1:5" ht="18.75">
      <c r="A8175" s="38">
        <v>8173</v>
      </c>
      <c r="B8175" s="38"/>
      <c r="C8175" s="38" t="s">
        <v>20002</v>
      </c>
      <c r="D8175" s="6" t="s">
        <v>8033</v>
      </c>
      <c r="E8175" s="3">
        <v>1</v>
      </c>
    </row>
    <row r="8176" spans="1:5" ht="18.75">
      <c r="A8176" s="38">
        <v>8174</v>
      </c>
      <c r="B8176" s="38"/>
      <c r="C8176" s="38" t="s">
        <v>20003</v>
      </c>
      <c r="D8176" s="6" t="s">
        <v>8034</v>
      </c>
      <c r="E8176" s="3">
        <v>1</v>
      </c>
    </row>
    <row r="8177" spans="1:5" ht="18.75">
      <c r="A8177" s="38">
        <v>8175</v>
      </c>
      <c r="B8177" s="38"/>
      <c r="C8177" s="38" t="s">
        <v>20004</v>
      </c>
      <c r="D8177" s="6" t="s">
        <v>8035</v>
      </c>
      <c r="E8177" s="3">
        <v>1</v>
      </c>
    </row>
    <row r="8178" spans="1:5" ht="18.75">
      <c r="A8178" s="38">
        <v>8176</v>
      </c>
      <c r="B8178" s="38"/>
      <c r="C8178" s="38" t="s">
        <v>20005</v>
      </c>
      <c r="D8178" s="6" t="s">
        <v>8036</v>
      </c>
      <c r="E8178" s="3">
        <v>1</v>
      </c>
    </row>
    <row r="8179" spans="1:5" ht="18.75">
      <c r="A8179" s="38">
        <v>8177</v>
      </c>
      <c r="B8179" s="38"/>
      <c r="C8179" s="38" t="s">
        <v>20006</v>
      </c>
      <c r="D8179" s="6" t="s">
        <v>8037</v>
      </c>
      <c r="E8179" s="3">
        <v>1</v>
      </c>
    </row>
    <row r="8180" spans="1:5" ht="18.75">
      <c r="A8180" s="38">
        <v>8178</v>
      </c>
      <c r="B8180" s="38"/>
      <c r="C8180" s="38" t="s">
        <v>20007</v>
      </c>
      <c r="D8180" s="6" t="s">
        <v>8038</v>
      </c>
      <c r="E8180" s="3">
        <v>1</v>
      </c>
    </row>
    <row r="8181" spans="1:5" ht="18.75">
      <c r="A8181" s="38">
        <v>8179</v>
      </c>
      <c r="B8181" s="38"/>
      <c r="C8181" s="38" t="s">
        <v>20008</v>
      </c>
      <c r="D8181" s="6" t="s">
        <v>8039</v>
      </c>
      <c r="E8181" s="3">
        <v>1</v>
      </c>
    </row>
    <row r="8182" spans="1:5" ht="18.75">
      <c r="A8182" s="38">
        <v>8180</v>
      </c>
      <c r="B8182" s="38"/>
      <c r="C8182" s="38" t="s">
        <v>20009</v>
      </c>
      <c r="D8182" s="6" t="s">
        <v>8040</v>
      </c>
      <c r="E8182" s="3">
        <v>1</v>
      </c>
    </row>
    <row r="8183" spans="1:5" ht="18.75">
      <c r="A8183" s="38">
        <v>8181</v>
      </c>
      <c r="B8183" s="38"/>
      <c r="C8183" s="38" t="s">
        <v>20010</v>
      </c>
      <c r="D8183" s="6" t="s">
        <v>8041</v>
      </c>
      <c r="E8183" s="3">
        <v>1</v>
      </c>
    </row>
    <row r="8184" spans="1:5" ht="18.75">
      <c r="A8184" s="38">
        <v>8182</v>
      </c>
      <c r="B8184" s="38"/>
      <c r="C8184" s="38" t="s">
        <v>20011</v>
      </c>
      <c r="D8184" s="6" t="s">
        <v>8042</v>
      </c>
      <c r="E8184" s="3">
        <v>1</v>
      </c>
    </row>
    <row r="8185" spans="1:5" ht="18.75">
      <c r="A8185" s="38">
        <v>8183</v>
      </c>
      <c r="B8185" s="38"/>
      <c r="C8185" s="38" t="s">
        <v>20012</v>
      </c>
      <c r="D8185" s="6" t="s">
        <v>8043</v>
      </c>
      <c r="E8185" s="3">
        <v>1</v>
      </c>
    </row>
    <row r="8186" spans="1:5" ht="18.75">
      <c r="A8186" s="38">
        <v>8184</v>
      </c>
      <c r="B8186" s="38"/>
      <c r="C8186" s="38" t="s">
        <v>20013</v>
      </c>
      <c r="D8186" s="6" t="s">
        <v>8044</v>
      </c>
      <c r="E8186" s="3">
        <v>1</v>
      </c>
    </row>
    <row r="8187" spans="1:5" ht="18.75">
      <c r="A8187" s="38">
        <v>8185</v>
      </c>
      <c r="B8187" s="38"/>
      <c r="C8187" s="38" t="s">
        <v>20014</v>
      </c>
      <c r="D8187" s="6" t="s">
        <v>8045</v>
      </c>
      <c r="E8187" s="3">
        <v>1</v>
      </c>
    </row>
    <row r="8188" spans="1:5" ht="18.75">
      <c r="A8188" s="38">
        <v>8186</v>
      </c>
      <c r="B8188" s="38"/>
      <c r="C8188" s="38" t="s">
        <v>20015</v>
      </c>
      <c r="D8188" s="6" t="s">
        <v>8046</v>
      </c>
      <c r="E8188" s="3">
        <v>1</v>
      </c>
    </row>
    <row r="8189" spans="1:5" ht="18.75">
      <c r="A8189" s="38">
        <v>8187</v>
      </c>
      <c r="B8189" s="38"/>
      <c r="C8189" s="38" t="s">
        <v>20016</v>
      </c>
      <c r="D8189" s="6" t="s">
        <v>8047</v>
      </c>
      <c r="E8189" s="3">
        <v>1</v>
      </c>
    </row>
    <row r="8190" spans="1:5" ht="18.75">
      <c r="A8190" s="38">
        <v>8188</v>
      </c>
      <c r="B8190" s="38"/>
      <c r="C8190" s="38" t="s">
        <v>20017</v>
      </c>
      <c r="D8190" s="6" t="s">
        <v>8048</v>
      </c>
      <c r="E8190" s="3">
        <v>1</v>
      </c>
    </row>
    <row r="8191" spans="1:5" ht="18.75">
      <c r="A8191" s="38">
        <v>8189</v>
      </c>
      <c r="B8191" s="38"/>
      <c r="C8191" s="38" t="s">
        <v>20018</v>
      </c>
      <c r="D8191" s="6" t="s">
        <v>8049</v>
      </c>
      <c r="E8191" s="3">
        <v>1</v>
      </c>
    </row>
    <row r="8192" spans="1:5" ht="18.75">
      <c r="A8192" s="38">
        <v>8190</v>
      </c>
      <c r="B8192" s="38"/>
      <c r="C8192" s="38" t="s">
        <v>20019</v>
      </c>
      <c r="D8192" s="6" t="s">
        <v>8050</v>
      </c>
      <c r="E8192" s="3">
        <v>1</v>
      </c>
    </row>
    <row r="8193" spans="1:5" ht="18.75">
      <c r="A8193" s="38">
        <v>8191</v>
      </c>
      <c r="B8193" s="38"/>
      <c r="C8193" s="38" t="s">
        <v>20020</v>
      </c>
      <c r="D8193" s="6" t="s">
        <v>8051</v>
      </c>
      <c r="E8193" s="3">
        <v>1</v>
      </c>
    </row>
    <row r="8194" spans="1:5" ht="18.75">
      <c r="A8194" s="38">
        <v>8192</v>
      </c>
      <c r="B8194" s="38"/>
      <c r="C8194" s="38" t="s">
        <v>20021</v>
      </c>
      <c r="D8194" s="6" t="s">
        <v>8052</v>
      </c>
      <c r="E8194" s="3">
        <v>1</v>
      </c>
    </row>
    <row r="8195" spans="1:5" ht="18.75">
      <c r="A8195" s="38">
        <v>8193</v>
      </c>
      <c r="B8195" s="38"/>
      <c r="C8195" s="38" t="s">
        <v>20022</v>
      </c>
      <c r="D8195" s="6" t="s">
        <v>8053</v>
      </c>
      <c r="E8195" s="3">
        <v>1</v>
      </c>
    </row>
    <row r="8196" spans="1:5" ht="18.75">
      <c r="A8196" s="38">
        <v>8194</v>
      </c>
      <c r="B8196" s="38"/>
      <c r="C8196" s="38" t="s">
        <v>20023</v>
      </c>
      <c r="D8196" s="6" t="s">
        <v>8054</v>
      </c>
      <c r="E8196" s="3">
        <v>1</v>
      </c>
    </row>
    <row r="8197" spans="1:5" ht="18.75">
      <c r="A8197" s="38">
        <v>8195</v>
      </c>
      <c r="B8197" s="38"/>
      <c r="C8197" s="38" t="s">
        <v>20024</v>
      </c>
      <c r="D8197" s="6" t="s">
        <v>8055</v>
      </c>
      <c r="E8197" s="3">
        <v>1</v>
      </c>
    </row>
    <row r="8198" spans="1:5" ht="18.75">
      <c r="A8198" s="38">
        <v>8196</v>
      </c>
      <c r="B8198" s="38"/>
      <c r="C8198" s="38" t="s">
        <v>20025</v>
      </c>
      <c r="D8198" s="6" t="s">
        <v>8056</v>
      </c>
      <c r="E8198" s="3">
        <v>1</v>
      </c>
    </row>
    <row r="8199" spans="1:5" ht="18.75">
      <c r="A8199" s="38">
        <v>8197</v>
      </c>
      <c r="B8199" s="38"/>
      <c r="C8199" s="38" t="s">
        <v>20026</v>
      </c>
      <c r="D8199" s="6" t="s">
        <v>8057</v>
      </c>
      <c r="E8199" s="3">
        <v>1</v>
      </c>
    </row>
    <row r="8200" spans="1:5" ht="33">
      <c r="A8200" s="38">
        <v>8198</v>
      </c>
      <c r="B8200" s="38"/>
      <c r="C8200" s="38" t="s">
        <v>20027</v>
      </c>
      <c r="D8200" s="6" t="s">
        <v>8058</v>
      </c>
      <c r="E8200" s="3">
        <v>1</v>
      </c>
    </row>
    <row r="8201" spans="1:5" ht="18.75">
      <c r="A8201" s="38">
        <v>8199</v>
      </c>
      <c r="B8201" s="38"/>
      <c r="C8201" s="38" t="s">
        <v>20028</v>
      </c>
      <c r="D8201" s="6" t="s">
        <v>8059</v>
      </c>
      <c r="E8201" s="3">
        <v>1</v>
      </c>
    </row>
    <row r="8202" spans="1:5" ht="18.75">
      <c r="A8202" s="38">
        <v>8200</v>
      </c>
      <c r="B8202" s="38"/>
      <c r="C8202" s="38" t="s">
        <v>20029</v>
      </c>
      <c r="D8202" s="6" t="s">
        <v>8060</v>
      </c>
      <c r="E8202" s="3">
        <v>1</v>
      </c>
    </row>
    <row r="8203" spans="1:5" ht="33">
      <c r="A8203" s="38">
        <v>8201</v>
      </c>
      <c r="B8203" s="38"/>
      <c r="C8203" s="38" t="s">
        <v>20030</v>
      </c>
      <c r="D8203" s="6" t="s">
        <v>8061</v>
      </c>
      <c r="E8203" s="3">
        <v>1</v>
      </c>
    </row>
    <row r="8204" spans="1:5" ht="33">
      <c r="A8204" s="38">
        <v>8202</v>
      </c>
      <c r="B8204" s="38"/>
      <c r="C8204" s="38" t="s">
        <v>20031</v>
      </c>
      <c r="D8204" s="6" t="s">
        <v>8062</v>
      </c>
      <c r="E8204" s="3">
        <v>1</v>
      </c>
    </row>
    <row r="8205" spans="1:5" ht="18.75">
      <c r="A8205" s="38">
        <v>8203</v>
      </c>
      <c r="B8205" s="38"/>
      <c r="C8205" s="38" t="s">
        <v>20032</v>
      </c>
      <c r="D8205" s="6" t="s">
        <v>8063</v>
      </c>
      <c r="E8205" s="3">
        <v>1</v>
      </c>
    </row>
    <row r="8206" spans="1:5" ht="18.75">
      <c r="A8206" s="38">
        <v>8204</v>
      </c>
      <c r="B8206" s="38"/>
      <c r="C8206" s="38" t="s">
        <v>20033</v>
      </c>
      <c r="D8206" s="6" t="s">
        <v>8064</v>
      </c>
      <c r="E8206" s="3">
        <v>1</v>
      </c>
    </row>
    <row r="8207" spans="1:5" ht="33">
      <c r="A8207" s="38">
        <v>8205</v>
      </c>
      <c r="B8207" s="38"/>
      <c r="C8207" s="38" t="s">
        <v>20034</v>
      </c>
      <c r="D8207" s="6" t="s">
        <v>8065</v>
      </c>
      <c r="E8207" s="3">
        <v>4</v>
      </c>
    </row>
    <row r="8208" spans="1:5" ht="18.75">
      <c r="A8208" s="38">
        <v>8206</v>
      </c>
      <c r="B8208" s="38"/>
      <c r="C8208" s="38" t="s">
        <v>20035</v>
      </c>
      <c r="D8208" s="6" t="s">
        <v>8066</v>
      </c>
      <c r="E8208" s="3">
        <v>4</v>
      </c>
    </row>
    <row r="8209" spans="1:5" ht="18.75">
      <c r="A8209" s="38">
        <v>8207</v>
      </c>
      <c r="B8209" s="38"/>
      <c r="C8209" s="38" t="s">
        <v>20036</v>
      </c>
      <c r="D8209" s="6" t="s">
        <v>8067</v>
      </c>
      <c r="E8209" s="3">
        <v>4</v>
      </c>
    </row>
    <row r="8210" spans="1:5" ht="33">
      <c r="A8210" s="38">
        <v>8208</v>
      </c>
      <c r="B8210" s="38"/>
      <c r="C8210" s="38" t="s">
        <v>20037</v>
      </c>
      <c r="D8210" s="6" t="s">
        <v>8068</v>
      </c>
      <c r="E8210" s="3">
        <v>4</v>
      </c>
    </row>
    <row r="8211" spans="1:5" ht="33">
      <c r="A8211" s="38">
        <v>8209</v>
      </c>
      <c r="B8211" s="38"/>
      <c r="C8211" s="38" t="s">
        <v>20038</v>
      </c>
      <c r="D8211" s="6" t="s">
        <v>8069</v>
      </c>
      <c r="E8211" s="3">
        <v>4</v>
      </c>
    </row>
    <row r="8212" spans="1:5" ht="18.75">
      <c r="A8212" s="38">
        <v>8210</v>
      </c>
      <c r="B8212" s="38"/>
      <c r="C8212" s="38" t="s">
        <v>20039</v>
      </c>
      <c r="D8212" s="6" t="s">
        <v>8070</v>
      </c>
      <c r="E8212" s="3">
        <v>4</v>
      </c>
    </row>
    <row r="8213" spans="1:5" ht="18.75">
      <c r="A8213" s="38">
        <v>8211</v>
      </c>
      <c r="B8213" s="38"/>
      <c r="C8213" s="38" t="s">
        <v>20040</v>
      </c>
      <c r="D8213" s="6" t="s">
        <v>8071</v>
      </c>
      <c r="E8213" s="3">
        <v>4</v>
      </c>
    </row>
    <row r="8214" spans="1:5" ht="18.75">
      <c r="A8214" s="38">
        <v>8212</v>
      </c>
      <c r="B8214" s="38"/>
      <c r="C8214" s="38" t="s">
        <v>20041</v>
      </c>
      <c r="D8214" s="6" t="s">
        <v>8072</v>
      </c>
      <c r="E8214" s="3">
        <v>4</v>
      </c>
    </row>
    <row r="8215" spans="1:5" ht="18.75">
      <c r="A8215" s="38">
        <v>8213</v>
      </c>
      <c r="B8215" s="38"/>
      <c r="C8215" s="38" t="s">
        <v>20042</v>
      </c>
      <c r="D8215" s="6" t="s">
        <v>8073</v>
      </c>
      <c r="E8215" s="3">
        <v>4</v>
      </c>
    </row>
    <row r="8216" spans="1:5" ht="33">
      <c r="A8216" s="38">
        <v>8214</v>
      </c>
      <c r="B8216" s="38"/>
      <c r="C8216" s="38" t="s">
        <v>20043</v>
      </c>
      <c r="D8216" s="6" t="s">
        <v>8074</v>
      </c>
      <c r="E8216" s="3">
        <v>4</v>
      </c>
    </row>
    <row r="8217" spans="1:5" ht="33">
      <c r="A8217" s="38">
        <v>8215</v>
      </c>
      <c r="B8217" s="38"/>
      <c r="C8217" s="38" t="s">
        <v>20044</v>
      </c>
      <c r="D8217" s="6" t="s">
        <v>8075</v>
      </c>
      <c r="E8217" s="3">
        <v>4</v>
      </c>
    </row>
    <row r="8218" spans="1:5" ht="33">
      <c r="A8218" s="38">
        <v>8216</v>
      </c>
      <c r="B8218" s="38"/>
      <c r="C8218" s="38" t="s">
        <v>20045</v>
      </c>
      <c r="D8218" s="6" t="s">
        <v>8076</v>
      </c>
      <c r="E8218" s="3">
        <v>4</v>
      </c>
    </row>
    <row r="8219" spans="1:5" ht="18.75">
      <c r="A8219" s="38">
        <v>8217</v>
      </c>
      <c r="B8219" s="38"/>
      <c r="C8219" s="38" t="s">
        <v>20046</v>
      </c>
      <c r="D8219" s="6" t="s">
        <v>8077</v>
      </c>
      <c r="E8219" s="3">
        <v>4</v>
      </c>
    </row>
    <row r="8220" spans="1:5" ht="33">
      <c r="A8220" s="38">
        <v>8218</v>
      </c>
      <c r="B8220" s="38"/>
      <c r="C8220" s="38" t="s">
        <v>20047</v>
      </c>
      <c r="D8220" s="6" t="s">
        <v>8078</v>
      </c>
      <c r="E8220" s="3">
        <v>4</v>
      </c>
    </row>
    <row r="8221" spans="1:5" ht="49.5">
      <c r="A8221" s="38">
        <v>8219</v>
      </c>
      <c r="B8221" s="38"/>
      <c r="C8221" s="38" t="s">
        <v>20048</v>
      </c>
      <c r="D8221" s="6" t="s">
        <v>8079</v>
      </c>
      <c r="E8221" s="3">
        <v>2</v>
      </c>
    </row>
    <row r="8222" spans="1:5" ht="18.75">
      <c r="A8222" s="38">
        <v>8220</v>
      </c>
      <c r="B8222" s="38"/>
      <c r="C8222" s="38" t="s">
        <v>20049</v>
      </c>
      <c r="D8222" s="6" t="s">
        <v>8080</v>
      </c>
      <c r="E8222" s="3">
        <v>4</v>
      </c>
    </row>
    <row r="8223" spans="1:5" ht="33">
      <c r="A8223" s="38">
        <v>8221</v>
      </c>
      <c r="B8223" s="38"/>
      <c r="C8223" s="38" t="s">
        <v>20050</v>
      </c>
      <c r="D8223" s="6" t="s">
        <v>8081</v>
      </c>
      <c r="E8223" s="3">
        <v>4</v>
      </c>
    </row>
    <row r="8224" spans="1:5" ht="18.75">
      <c r="A8224" s="38">
        <v>8222</v>
      </c>
      <c r="B8224" s="38"/>
      <c r="C8224" s="38" t="s">
        <v>20051</v>
      </c>
      <c r="D8224" s="6" t="s">
        <v>8082</v>
      </c>
      <c r="E8224" s="3">
        <v>4</v>
      </c>
    </row>
    <row r="8225" spans="1:5" ht="33">
      <c r="A8225" s="38">
        <v>8223</v>
      </c>
      <c r="B8225" s="38"/>
      <c r="C8225" s="38" t="s">
        <v>20052</v>
      </c>
      <c r="D8225" s="6" t="s">
        <v>8083</v>
      </c>
      <c r="E8225" s="3">
        <v>2</v>
      </c>
    </row>
    <row r="8226" spans="1:5" ht="33">
      <c r="A8226" s="38">
        <v>8224</v>
      </c>
      <c r="B8226" s="38"/>
      <c r="C8226" s="38" t="s">
        <v>20053</v>
      </c>
      <c r="D8226" s="6" t="s">
        <v>8084</v>
      </c>
      <c r="E8226" s="3">
        <v>2</v>
      </c>
    </row>
    <row r="8227" spans="1:5" ht="49.5">
      <c r="A8227" s="38">
        <v>8225</v>
      </c>
      <c r="B8227" s="38"/>
      <c r="C8227" s="38" t="s">
        <v>20054</v>
      </c>
      <c r="D8227" s="6" t="s">
        <v>8085</v>
      </c>
      <c r="E8227" s="3">
        <v>2</v>
      </c>
    </row>
    <row r="8228" spans="1:5" ht="33">
      <c r="A8228" s="38">
        <v>8226</v>
      </c>
      <c r="B8228" s="38"/>
      <c r="C8228" s="38" t="s">
        <v>20055</v>
      </c>
      <c r="D8228" s="6" t="s">
        <v>8086</v>
      </c>
      <c r="E8228" s="3">
        <v>2</v>
      </c>
    </row>
    <row r="8229" spans="1:5" ht="33">
      <c r="A8229" s="38">
        <v>8227</v>
      </c>
      <c r="B8229" s="38"/>
      <c r="C8229" s="38" t="s">
        <v>20056</v>
      </c>
      <c r="D8229" s="6" t="s">
        <v>8087</v>
      </c>
      <c r="E8229" s="3">
        <v>2</v>
      </c>
    </row>
    <row r="8230" spans="1:5" ht="49.5">
      <c r="A8230" s="38">
        <v>8228</v>
      </c>
      <c r="B8230" s="38"/>
      <c r="C8230" s="38" t="s">
        <v>20057</v>
      </c>
      <c r="D8230" s="6" t="s">
        <v>8088</v>
      </c>
      <c r="E8230" s="3">
        <v>2</v>
      </c>
    </row>
    <row r="8231" spans="1:5" ht="49.5">
      <c r="A8231" s="38">
        <v>8229</v>
      </c>
      <c r="B8231" s="38"/>
      <c r="C8231" s="38" t="s">
        <v>20058</v>
      </c>
      <c r="D8231" s="6" t="s">
        <v>8089</v>
      </c>
      <c r="E8231" s="3">
        <v>2</v>
      </c>
    </row>
    <row r="8232" spans="1:5" ht="49.5">
      <c r="A8232" s="38">
        <v>8230</v>
      </c>
      <c r="B8232" s="38"/>
      <c r="C8232" s="38" t="s">
        <v>20059</v>
      </c>
      <c r="D8232" s="6" t="s">
        <v>8090</v>
      </c>
      <c r="E8232" s="3">
        <v>2</v>
      </c>
    </row>
    <row r="8233" spans="1:5" ht="33">
      <c r="A8233" s="38">
        <v>8231</v>
      </c>
      <c r="B8233" s="38"/>
      <c r="C8233" s="38" t="s">
        <v>20060</v>
      </c>
      <c r="D8233" s="6" t="s">
        <v>8091</v>
      </c>
      <c r="E8233" s="3">
        <v>2</v>
      </c>
    </row>
    <row r="8234" spans="1:5" ht="33">
      <c r="A8234" s="38">
        <v>8232</v>
      </c>
      <c r="B8234" s="38"/>
      <c r="C8234" s="38" t="s">
        <v>20061</v>
      </c>
      <c r="D8234" s="6" t="s">
        <v>8092</v>
      </c>
      <c r="E8234" s="3">
        <v>2</v>
      </c>
    </row>
    <row r="8235" spans="1:5" ht="33">
      <c r="A8235" s="38">
        <v>8233</v>
      </c>
      <c r="B8235" s="38"/>
      <c r="C8235" s="38" t="s">
        <v>20062</v>
      </c>
      <c r="D8235" s="6" t="s">
        <v>8093</v>
      </c>
      <c r="E8235" s="3">
        <v>2</v>
      </c>
    </row>
    <row r="8236" spans="1:5" ht="33">
      <c r="A8236" s="38">
        <v>8234</v>
      </c>
      <c r="B8236" s="38"/>
      <c r="C8236" s="38" t="s">
        <v>20063</v>
      </c>
      <c r="D8236" s="6" t="s">
        <v>8094</v>
      </c>
      <c r="E8236" s="3">
        <v>2</v>
      </c>
    </row>
    <row r="8237" spans="1:5" ht="33">
      <c r="A8237" s="38">
        <v>8235</v>
      </c>
      <c r="B8237" s="38"/>
      <c r="C8237" s="38" t="s">
        <v>20064</v>
      </c>
      <c r="D8237" s="6" t="s">
        <v>8095</v>
      </c>
      <c r="E8237" s="3">
        <v>2</v>
      </c>
    </row>
    <row r="8238" spans="1:5" ht="33">
      <c r="A8238" s="38">
        <v>8236</v>
      </c>
      <c r="B8238" s="38"/>
      <c r="C8238" s="38" t="s">
        <v>20065</v>
      </c>
      <c r="D8238" s="6" t="s">
        <v>8096</v>
      </c>
      <c r="E8238" s="3">
        <v>2</v>
      </c>
    </row>
    <row r="8239" spans="1:5" ht="33">
      <c r="A8239" s="38">
        <v>8237</v>
      </c>
      <c r="B8239" s="38"/>
      <c r="C8239" s="38" t="s">
        <v>20066</v>
      </c>
      <c r="D8239" s="6" t="s">
        <v>8097</v>
      </c>
      <c r="E8239" s="3">
        <v>2</v>
      </c>
    </row>
    <row r="8240" spans="1:5" ht="33">
      <c r="A8240" s="38">
        <v>8238</v>
      </c>
      <c r="B8240" s="38"/>
      <c r="C8240" s="38" t="s">
        <v>20067</v>
      </c>
      <c r="D8240" s="6" t="s">
        <v>8098</v>
      </c>
      <c r="E8240" s="3">
        <v>2</v>
      </c>
    </row>
    <row r="8241" spans="1:5" ht="33">
      <c r="A8241" s="38">
        <v>8239</v>
      </c>
      <c r="B8241" s="38"/>
      <c r="C8241" s="38" t="s">
        <v>20068</v>
      </c>
      <c r="D8241" s="6" t="s">
        <v>8099</v>
      </c>
      <c r="E8241" s="3">
        <v>2</v>
      </c>
    </row>
    <row r="8242" spans="1:5" ht="49.5">
      <c r="A8242" s="38">
        <v>8240</v>
      </c>
      <c r="B8242" s="38"/>
      <c r="C8242" s="38" t="s">
        <v>20069</v>
      </c>
      <c r="D8242" s="6" t="s">
        <v>8100</v>
      </c>
      <c r="E8242" s="3">
        <v>2</v>
      </c>
    </row>
    <row r="8243" spans="1:5" ht="49.5">
      <c r="A8243" s="38">
        <v>8241</v>
      </c>
      <c r="B8243" s="38"/>
      <c r="C8243" s="38" t="s">
        <v>20070</v>
      </c>
      <c r="D8243" s="6" t="s">
        <v>8101</v>
      </c>
      <c r="E8243" s="3">
        <v>2</v>
      </c>
    </row>
    <row r="8244" spans="1:5" ht="33">
      <c r="A8244" s="38">
        <v>8242</v>
      </c>
      <c r="B8244" s="38"/>
      <c r="C8244" s="38" t="s">
        <v>20071</v>
      </c>
      <c r="D8244" s="6" t="s">
        <v>8102</v>
      </c>
      <c r="E8244" s="3">
        <v>2</v>
      </c>
    </row>
    <row r="8245" spans="1:5" ht="18.75">
      <c r="A8245" s="38">
        <v>8243</v>
      </c>
      <c r="B8245" s="38"/>
      <c r="C8245" s="38" t="s">
        <v>20072</v>
      </c>
      <c r="D8245" s="6" t="s">
        <v>8103</v>
      </c>
      <c r="E8245" s="3">
        <v>2</v>
      </c>
    </row>
    <row r="8246" spans="1:5" ht="18.75">
      <c r="A8246" s="38">
        <v>8244</v>
      </c>
      <c r="B8246" s="38"/>
      <c r="C8246" s="38" t="s">
        <v>20073</v>
      </c>
      <c r="D8246" s="6" t="s">
        <v>8104</v>
      </c>
      <c r="E8246" s="3">
        <v>2</v>
      </c>
    </row>
    <row r="8247" spans="1:5" ht="33">
      <c r="A8247" s="38">
        <v>8245</v>
      </c>
      <c r="B8247" s="38"/>
      <c r="C8247" s="38" t="s">
        <v>20074</v>
      </c>
      <c r="D8247" s="6" t="s">
        <v>8105</v>
      </c>
      <c r="E8247" s="3">
        <v>2</v>
      </c>
    </row>
    <row r="8248" spans="1:5" ht="18.75">
      <c r="A8248" s="38">
        <v>8246</v>
      </c>
      <c r="B8248" s="38"/>
      <c r="C8248" s="38" t="s">
        <v>20075</v>
      </c>
      <c r="D8248" s="6" t="s">
        <v>8106</v>
      </c>
      <c r="E8248" s="3">
        <v>1</v>
      </c>
    </row>
    <row r="8249" spans="1:5" ht="33">
      <c r="A8249" s="38">
        <v>8247</v>
      </c>
      <c r="B8249" s="38"/>
      <c r="C8249" s="38" t="s">
        <v>20076</v>
      </c>
      <c r="D8249" s="6" t="s">
        <v>8107</v>
      </c>
      <c r="E8249" s="3">
        <v>1</v>
      </c>
    </row>
    <row r="8250" spans="1:5" ht="18.75">
      <c r="A8250" s="38">
        <v>8248</v>
      </c>
      <c r="B8250" s="38"/>
      <c r="C8250" s="38" t="s">
        <v>20077</v>
      </c>
      <c r="D8250" s="6" t="s">
        <v>8108</v>
      </c>
      <c r="E8250" s="3">
        <v>1</v>
      </c>
    </row>
    <row r="8251" spans="1:5" ht="18.75">
      <c r="A8251" s="38">
        <v>8249</v>
      </c>
      <c r="B8251" s="38"/>
      <c r="C8251" s="38" t="s">
        <v>20078</v>
      </c>
      <c r="D8251" s="6" t="s">
        <v>8109</v>
      </c>
      <c r="E8251" s="3">
        <v>1</v>
      </c>
    </row>
    <row r="8252" spans="1:5" ht="18.75">
      <c r="A8252" s="38">
        <v>8250</v>
      </c>
      <c r="B8252" s="38"/>
      <c r="C8252" s="38" t="s">
        <v>20079</v>
      </c>
      <c r="D8252" s="6" t="s">
        <v>8110</v>
      </c>
      <c r="E8252" s="3">
        <v>1</v>
      </c>
    </row>
    <row r="8253" spans="1:5" ht="18.75">
      <c r="A8253" s="38">
        <v>8251</v>
      </c>
      <c r="B8253" s="38"/>
      <c r="C8253" s="38" t="s">
        <v>20080</v>
      </c>
      <c r="D8253" s="6" t="s">
        <v>8111</v>
      </c>
      <c r="E8253" s="3">
        <v>1</v>
      </c>
    </row>
    <row r="8254" spans="1:5" ht="49.5">
      <c r="A8254" s="38">
        <v>8252</v>
      </c>
      <c r="B8254" s="38"/>
      <c r="C8254" s="38" t="s">
        <v>20081</v>
      </c>
      <c r="D8254" s="6" t="s">
        <v>8112</v>
      </c>
      <c r="E8254" s="3">
        <v>2</v>
      </c>
    </row>
    <row r="8255" spans="1:5" ht="18.75">
      <c r="A8255" s="38">
        <v>8253</v>
      </c>
      <c r="B8255" s="38"/>
      <c r="C8255" s="38" t="s">
        <v>20082</v>
      </c>
      <c r="D8255" s="6" t="s">
        <v>8113</v>
      </c>
      <c r="E8255" s="3">
        <v>1</v>
      </c>
    </row>
    <row r="8256" spans="1:5" ht="18.75">
      <c r="A8256" s="38">
        <v>8254</v>
      </c>
      <c r="B8256" s="38"/>
      <c r="C8256" s="38" t="s">
        <v>20083</v>
      </c>
      <c r="D8256" s="6" t="s">
        <v>8114</v>
      </c>
      <c r="E8256" s="3">
        <v>1</v>
      </c>
    </row>
    <row r="8257" spans="1:5" ht="18.75">
      <c r="A8257" s="38">
        <v>8255</v>
      </c>
      <c r="B8257" s="38"/>
      <c r="C8257" s="38" t="s">
        <v>20084</v>
      </c>
      <c r="D8257" s="6" t="s">
        <v>8115</v>
      </c>
      <c r="E8257" s="3">
        <v>1</v>
      </c>
    </row>
    <row r="8258" spans="1:5" ht="18.75">
      <c r="A8258" s="38">
        <v>8256</v>
      </c>
      <c r="B8258" s="38"/>
      <c r="C8258" s="38" t="s">
        <v>20085</v>
      </c>
      <c r="D8258" s="6" t="s">
        <v>8116</v>
      </c>
      <c r="E8258" s="3">
        <v>1</v>
      </c>
    </row>
    <row r="8259" spans="1:5" ht="18.75">
      <c r="A8259" s="38">
        <v>8257</v>
      </c>
      <c r="B8259" s="38"/>
      <c r="C8259" s="38" t="s">
        <v>20086</v>
      </c>
      <c r="D8259" s="6" t="s">
        <v>8117</v>
      </c>
      <c r="E8259" s="3">
        <v>1</v>
      </c>
    </row>
    <row r="8260" spans="1:5" ht="18.75">
      <c r="A8260" s="38">
        <v>8258</v>
      </c>
      <c r="B8260" s="38"/>
      <c r="C8260" s="38" t="s">
        <v>20087</v>
      </c>
      <c r="D8260" s="6" t="s">
        <v>8118</v>
      </c>
      <c r="E8260" s="3">
        <v>1</v>
      </c>
    </row>
    <row r="8261" spans="1:5" ht="18.75">
      <c r="A8261" s="38">
        <v>8259</v>
      </c>
      <c r="B8261" s="38"/>
      <c r="C8261" s="38" t="s">
        <v>20088</v>
      </c>
      <c r="D8261" s="6" t="s">
        <v>8119</v>
      </c>
      <c r="E8261" s="3">
        <v>1</v>
      </c>
    </row>
    <row r="8262" spans="1:5" ht="18.75">
      <c r="A8262" s="38">
        <v>8260</v>
      </c>
      <c r="B8262" s="38"/>
      <c r="C8262" s="38" t="s">
        <v>20089</v>
      </c>
      <c r="D8262" s="6" t="s">
        <v>8120</v>
      </c>
      <c r="E8262" s="3">
        <v>1</v>
      </c>
    </row>
    <row r="8263" spans="1:5" ht="18.75">
      <c r="A8263" s="38">
        <v>8261</v>
      </c>
      <c r="B8263" s="38"/>
      <c r="C8263" s="38" t="s">
        <v>20090</v>
      </c>
      <c r="D8263" s="6" t="s">
        <v>8121</v>
      </c>
      <c r="E8263" s="3">
        <v>1</v>
      </c>
    </row>
    <row r="8264" spans="1:5" ht="18.75">
      <c r="A8264" s="38">
        <v>8262</v>
      </c>
      <c r="B8264" s="38"/>
      <c r="C8264" s="38" t="s">
        <v>20091</v>
      </c>
      <c r="D8264" s="6" t="s">
        <v>8122</v>
      </c>
      <c r="E8264" s="3">
        <v>4</v>
      </c>
    </row>
    <row r="8265" spans="1:5" ht="33">
      <c r="A8265" s="38">
        <v>8263</v>
      </c>
      <c r="B8265" s="38"/>
      <c r="C8265" s="38" t="s">
        <v>20092</v>
      </c>
      <c r="D8265" s="6" t="s">
        <v>8123</v>
      </c>
      <c r="E8265" s="3">
        <v>4</v>
      </c>
    </row>
    <row r="8266" spans="1:5" ht="18.75">
      <c r="A8266" s="38">
        <v>8264</v>
      </c>
      <c r="B8266" s="38"/>
      <c r="C8266" s="38" t="s">
        <v>20093</v>
      </c>
      <c r="D8266" s="6" t="s">
        <v>8124</v>
      </c>
      <c r="E8266" s="3">
        <v>4</v>
      </c>
    </row>
    <row r="8267" spans="1:5" ht="33">
      <c r="A8267" s="38">
        <v>8265</v>
      </c>
      <c r="B8267" s="38"/>
      <c r="C8267" s="38" t="s">
        <v>20094</v>
      </c>
      <c r="D8267" s="6" t="s">
        <v>8125</v>
      </c>
      <c r="E8267" s="3">
        <v>4</v>
      </c>
    </row>
    <row r="8268" spans="1:5" ht="18.75">
      <c r="A8268" s="38">
        <v>8266</v>
      </c>
      <c r="B8268" s="38"/>
      <c r="C8268" s="38" t="s">
        <v>20095</v>
      </c>
      <c r="D8268" s="6" t="s">
        <v>8126</v>
      </c>
      <c r="E8268" s="3">
        <v>4</v>
      </c>
    </row>
    <row r="8269" spans="1:5" ht="33">
      <c r="A8269" s="38">
        <v>8267</v>
      </c>
      <c r="B8269" s="38"/>
      <c r="C8269" s="38" t="s">
        <v>20096</v>
      </c>
      <c r="D8269" s="6" t="s">
        <v>8127</v>
      </c>
      <c r="E8269" s="3">
        <v>4</v>
      </c>
    </row>
    <row r="8270" spans="1:5" ht="33">
      <c r="A8270" s="38">
        <v>8268</v>
      </c>
      <c r="B8270" s="38"/>
      <c r="C8270" s="38" t="s">
        <v>20097</v>
      </c>
      <c r="D8270" s="6" t="s">
        <v>8128</v>
      </c>
      <c r="E8270" s="3">
        <v>4</v>
      </c>
    </row>
    <row r="8271" spans="1:5" ht="33">
      <c r="A8271" s="38">
        <v>8269</v>
      </c>
      <c r="B8271" s="38"/>
      <c r="C8271" s="38" t="s">
        <v>20098</v>
      </c>
      <c r="D8271" s="6" t="s">
        <v>8129</v>
      </c>
      <c r="E8271" s="3">
        <v>4</v>
      </c>
    </row>
    <row r="8272" spans="1:5" ht="18.75">
      <c r="A8272" s="38">
        <v>8270</v>
      </c>
      <c r="B8272" s="38"/>
      <c r="C8272" s="38" t="s">
        <v>20099</v>
      </c>
      <c r="D8272" s="6" t="s">
        <v>8130</v>
      </c>
      <c r="E8272" s="3">
        <v>4</v>
      </c>
    </row>
    <row r="8273" spans="1:5" ht="33">
      <c r="A8273" s="38">
        <v>8271</v>
      </c>
      <c r="B8273" s="38"/>
      <c r="C8273" s="38" t="s">
        <v>20100</v>
      </c>
      <c r="D8273" s="6" t="s">
        <v>8131</v>
      </c>
      <c r="E8273" s="3">
        <v>4</v>
      </c>
    </row>
    <row r="8274" spans="1:5" ht="33">
      <c r="A8274" s="38">
        <v>8272</v>
      </c>
      <c r="B8274" s="38"/>
      <c r="C8274" s="38" t="s">
        <v>20101</v>
      </c>
      <c r="D8274" s="6" t="s">
        <v>8132</v>
      </c>
      <c r="E8274" s="3">
        <v>4</v>
      </c>
    </row>
    <row r="8275" spans="1:5" ht="18.75">
      <c r="A8275" s="38">
        <v>8273</v>
      </c>
      <c r="B8275" s="38"/>
      <c r="C8275" s="38" t="s">
        <v>20102</v>
      </c>
      <c r="D8275" s="6" t="s">
        <v>8133</v>
      </c>
      <c r="E8275" s="3">
        <v>4</v>
      </c>
    </row>
    <row r="8276" spans="1:5" ht="18.75">
      <c r="A8276" s="38">
        <v>8274</v>
      </c>
      <c r="B8276" s="38"/>
      <c r="C8276" s="38" t="s">
        <v>20103</v>
      </c>
      <c r="D8276" s="6" t="s">
        <v>8134</v>
      </c>
      <c r="E8276" s="3">
        <v>4</v>
      </c>
    </row>
    <row r="8277" spans="1:5" ht="33">
      <c r="A8277" s="38">
        <v>8275</v>
      </c>
      <c r="B8277" s="38"/>
      <c r="C8277" s="38" t="s">
        <v>20104</v>
      </c>
      <c r="D8277" s="6" t="s">
        <v>8135</v>
      </c>
      <c r="E8277" s="3">
        <v>4</v>
      </c>
    </row>
    <row r="8278" spans="1:5" ht="18.75">
      <c r="A8278" s="38">
        <v>8276</v>
      </c>
      <c r="B8278" s="38"/>
      <c r="C8278" s="38" t="s">
        <v>20105</v>
      </c>
      <c r="D8278" s="6" t="s">
        <v>8136</v>
      </c>
      <c r="E8278" s="3">
        <v>4</v>
      </c>
    </row>
    <row r="8279" spans="1:5" ht="18.75">
      <c r="A8279" s="38">
        <v>8277</v>
      </c>
      <c r="B8279" s="38"/>
      <c r="C8279" s="38" t="s">
        <v>20106</v>
      </c>
      <c r="D8279" s="6" t="s">
        <v>8137</v>
      </c>
      <c r="E8279" s="3">
        <v>4</v>
      </c>
    </row>
    <row r="8280" spans="1:5" ht="33">
      <c r="A8280" s="38">
        <v>8278</v>
      </c>
      <c r="B8280" s="38"/>
      <c r="C8280" s="38" t="s">
        <v>20107</v>
      </c>
      <c r="D8280" s="6" t="s">
        <v>8138</v>
      </c>
      <c r="E8280" s="3">
        <v>4</v>
      </c>
    </row>
    <row r="8281" spans="1:5" ht="18.75">
      <c r="A8281" s="38">
        <v>8279</v>
      </c>
      <c r="B8281" s="38"/>
      <c r="C8281" s="38" t="s">
        <v>20108</v>
      </c>
      <c r="D8281" s="6" t="s">
        <v>8139</v>
      </c>
      <c r="E8281" s="3">
        <v>4</v>
      </c>
    </row>
    <row r="8282" spans="1:5" ht="33">
      <c r="A8282" s="38">
        <v>8280</v>
      </c>
      <c r="B8282" s="38"/>
      <c r="C8282" s="38" t="s">
        <v>20109</v>
      </c>
      <c r="D8282" s="6" t="s">
        <v>8140</v>
      </c>
      <c r="E8282" s="3">
        <v>4</v>
      </c>
    </row>
    <row r="8283" spans="1:5" ht="18.75">
      <c r="A8283" s="38">
        <v>8281</v>
      </c>
      <c r="B8283" s="38"/>
      <c r="C8283" s="38" t="s">
        <v>20110</v>
      </c>
      <c r="D8283" s="6" t="s">
        <v>8141</v>
      </c>
      <c r="E8283" s="3">
        <v>4</v>
      </c>
    </row>
    <row r="8284" spans="1:5" ht="33">
      <c r="A8284" s="38">
        <v>8282</v>
      </c>
      <c r="B8284" s="38"/>
      <c r="C8284" s="38" t="s">
        <v>20111</v>
      </c>
      <c r="D8284" s="6" t="s">
        <v>8142</v>
      </c>
      <c r="E8284" s="3">
        <v>4</v>
      </c>
    </row>
    <row r="8285" spans="1:5" ht="49.5">
      <c r="A8285" s="38">
        <v>8283</v>
      </c>
      <c r="B8285" s="38"/>
      <c r="C8285" s="38" t="s">
        <v>20112</v>
      </c>
      <c r="D8285" s="6" t="s">
        <v>8143</v>
      </c>
      <c r="E8285" s="3">
        <v>4</v>
      </c>
    </row>
    <row r="8286" spans="1:5" ht="18.75">
      <c r="A8286" s="38">
        <v>8284</v>
      </c>
      <c r="B8286" s="38"/>
      <c r="C8286" s="38" t="s">
        <v>20113</v>
      </c>
      <c r="D8286" s="6" t="s">
        <v>8144</v>
      </c>
      <c r="E8286" s="3">
        <v>4</v>
      </c>
    </row>
    <row r="8287" spans="1:5" ht="18.75">
      <c r="A8287" s="38">
        <v>8285</v>
      </c>
      <c r="B8287" s="38"/>
      <c r="C8287" s="38" t="s">
        <v>20114</v>
      </c>
      <c r="D8287" s="6" t="s">
        <v>8145</v>
      </c>
      <c r="E8287" s="3">
        <v>4</v>
      </c>
    </row>
    <row r="8288" spans="1:5" ht="18.75">
      <c r="A8288" s="38">
        <v>8286</v>
      </c>
      <c r="B8288" s="38"/>
      <c r="C8288" s="38" t="s">
        <v>20115</v>
      </c>
      <c r="D8288" s="6" t="s">
        <v>8146</v>
      </c>
      <c r="E8288" s="3">
        <v>4</v>
      </c>
    </row>
    <row r="8289" spans="1:5" ht="18.75">
      <c r="A8289" s="38">
        <v>8287</v>
      </c>
      <c r="B8289" s="38"/>
      <c r="C8289" s="38" t="s">
        <v>20116</v>
      </c>
      <c r="D8289" s="6" t="s">
        <v>8147</v>
      </c>
      <c r="E8289" s="3">
        <v>4</v>
      </c>
    </row>
    <row r="8290" spans="1:5" ht="18.75">
      <c r="A8290" s="38">
        <v>8288</v>
      </c>
      <c r="B8290" s="38"/>
      <c r="C8290" s="38" t="s">
        <v>20117</v>
      </c>
      <c r="D8290" s="6" t="s">
        <v>8148</v>
      </c>
      <c r="E8290" s="3">
        <v>4</v>
      </c>
    </row>
    <row r="8291" spans="1:5" ht="18.75">
      <c r="A8291" s="38">
        <v>8289</v>
      </c>
      <c r="B8291" s="38"/>
      <c r="C8291" s="38" t="s">
        <v>20118</v>
      </c>
      <c r="D8291" s="6" t="s">
        <v>8149</v>
      </c>
      <c r="E8291" s="3">
        <v>4</v>
      </c>
    </row>
    <row r="8292" spans="1:5" ht="33">
      <c r="A8292" s="38">
        <v>8290</v>
      </c>
      <c r="B8292" s="38"/>
      <c r="C8292" s="38" t="s">
        <v>20119</v>
      </c>
      <c r="D8292" s="6" t="s">
        <v>8150</v>
      </c>
      <c r="E8292" s="3">
        <v>4</v>
      </c>
    </row>
    <row r="8293" spans="1:5" ht="18.75">
      <c r="A8293" s="38">
        <v>8291</v>
      </c>
      <c r="B8293" s="38"/>
      <c r="C8293" s="38" t="s">
        <v>20120</v>
      </c>
      <c r="D8293" s="6" t="s">
        <v>8151</v>
      </c>
      <c r="E8293" s="3">
        <v>4</v>
      </c>
    </row>
    <row r="8294" spans="1:5" ht="33">
      <c r="A8294" s="38">
        <v>8292</v>
      </c>
      <c r="B8294" s="38"/>
      <c r="C8294" s="38" t="s">
        <v>20121</v>
      </c>
      <c r="D8294" s="6" t="s">
        <v>8152</v>
      </c>
      <c r="E8294" s="3">
        <v>4</v>
      </c>
    </row>
    <row r="8295" spans="1:5" ht="33">
      <c r="A8295" s="38">
        <v>8293</v>
      </c>
      <c r="B8295" s="38"/>
      <c r="C8295" s="38" t="s">
        <v>20122</v>
      </c>
      <c r="D8295" s="6" t="s">
        <v>8153</v>
      </c>
      <c r="E8295" s="3">
        <v>4</v>
      </c>
    </row>
    <row r="8296" spans="1:5" ht="33">
      <c r="A8296" s="38">
        <v>8294</v>
      </c>
      <c r="B8296" s="38"/>
      <c r="C8296" s="38" t="s">
        <v>20123</v>
      </c>
      <c r="D8296" s="6" t="s">
        <v>8154</v>
      </c>
      <c r="E8296" s="3">
        <v>4</v>
      </c>
    </row>
    <row r="8297" spans="1:5" ht="18.75">
      <c r="A8297" s="38">
        <v>8295</v>
      </c>
      <c r="B8297" s="38"/>
      <c r="C8297" s="38" t="s">
        <v>20124</v>
      </c>
      <c r="D8297" s="6" t="s">
        <v>8155</v>
      </c>
      <c r="E8297" s="3">
        <v>4</v>
      </c>
    </row>
    <row r="8298" spans="1:5" ht="33">
      <c r="A8298" s="38">
        <v>8296</v>
      </c>
      <c r="B8298" s="38"/>
      <c r="C8298" s="38" t="s">
        <v>20125</v>
      </c>
      <c r="D8298" s="6" t="s">
        <v>8156</v>
      </c>
      <c r="E8298" s="3">
        <v>4</v>
      </c>
    </row>
    <row r="8299" spans="1:5" ht="18.75">
      <c r="A8299" s="38">
        <v>8297</v>
      </c>
      <c r="B8299" s="38"/>
      <c r="C8299" s="38" t="s">
        <v>20126</v>
      </c>
      <c r="D8299" s="6" t="s">
        <v>8157</v>
      </c>
      <c r="E8299" s="3">
        <v>4</v>
      </c>
    </row>
    <row r="8300" spans="1:5" ht="33">
      <c r="A8300" s="38">
        <v>8298</v>
      </c>
      <c r="B8300" s="38"/>
      <c r="C8300" s="38" t="s">
        <v>20127</v>
      </c>
      <c r="D8300" s="6" t="s">
        <v>8158</v>
      </c>
      <c r="E8300" s="3">
        <v>4</v>
      </c>
    </row>
    <row r="8301" spans="1:5" ht="18.75">
      <c r="A8301" s="38">
        <v>8299</v>
      </c>
      <c r="B8301" s="38"/>
      <c r="C8301" s="38" t="s">
        <v>20128</v>
      </c>
      <c r="D8301" s="6" t="s">
        <v>8159</v>
      </c>
      <c r="E8301" s="3">
        <v>4</v>
      </c>
    </row>
    <row r="8302" spans="1:5" ht="33">
      <c r="A8302" s="38">
        <v>8300</v>
      </c>
      <c r="B8302" s="38"/>
      <c r="C8302" s="38" t="s">
        <v>20129</v>
      </c>
      <c r="D8302" s="6" t="s">
        <v>8160</v>
      </c>
      <c r="E8302" s="3">
        <v>4</v>
      </c>
    </row>
    <row r="8303" spans="1:5" ht="33">
      <c r="A8303" s="38">
        <v>8301</v>
      </c>
      <c r="B8303" s="38"/>
      <c r="C8303" s="38" t="s">
        <v>20130</v>
      </c>
      <c r="D8303" s="6" t="s">
        <v>8161</v>
      </c>
      <c r="E8303" s="3">
        <v>4</v>
      </c>
    </row>
    <row r="8304" spans="1:5" ht="33">
      <c r="A8304" s="38">
        <v>8302</v>
      </c>
      <c r="B8304" s="38"/>
      <c r="C8304" s="38" t="s">
        <v>20131</v>
      </c>
      <c r="D8304" s="6" t="s">
        <v>8162</v>
      </c>
      <c r="E8304" s="3">
        <v>4</v>
      </c>
    </row>
    <row r="8305" spans="1:5" ht="33">
      <c r="A8305" s="38">
        <v>8303</v>
      </c>
      <c r="B8305" s="38"/>
      <c r="C8305" s="38" t="s">
        <v>20132</v>
      </c>
      <c r="D8305" s="6" t="s">
        <v>8163</v>
      </c>
      <c r="E8305" s="3">
        <v>4</v>
      </c>
    </row>
    <row r="8306" spans="1:5" ht="18.75">
      <c r="A8306" s="38">
        <v>8304</v>
      </c>
      <c r="B8306" s="38"/>
      <c r="C8306" s="38" t="s">
        <v>20133</v>
      </c>
      <c r="D8306" s="6" t="s">
        <v>8164</v>
      </c>
      <c r="E8306" s="3">
        <v>4</v>
      </c>
    </row>
    <row r="8307" spans="1:5" ht="33">
      <c r="A8307" s="38">
        <v>8305</v>
      </c>
      <c r="B8307" s="38"/>
      <c r="C8307" s="38" t="s">
        <v>20134</v>
      </c>
      <c r="D8307" s="6" t="s">
        <v>8165</v>
      </c>
      <c r="E8307" s="3">
        <v>4</v>
      </c>
    </row>
    <row r="8308" spans="1:5" ht="33">
      <c r="A8308" s="38">
        <v>8306</v>
      </c>
      <c r="B8308" s="38"/>
      <c r="C8308" s="38" t="s">
        <v>20135</v>
      </c>
      <c r="D8308" s="6" t="s">
        <v>8166</v>
      </c>
      <c r="E8308" s="3">
        <v>4</v>
      </c>
    </row>
    <row r="8309" spans="1:5" ht="33">
      <c r="A8309" s="38">
        <v>8307</v>
      </c>
      <c r="B8309" s="38"/>
      <c r="C8309" s="38" t="s">
        <v>20136</v>
      </c>
      <c r="D8309" s="6" t="s">
        <v>8167</v>
      </c>
      <c r="E8309" s="3">
        <v>4</v>
      </c>
    </row>
    <row r="8310" spans="1:5" ht="33">
      <c r="A8310" s="38">
        <v>8308</v>
      </c>
      <c r="B8310" s="38"/>
      <c r="C8310" s="38" t="s">
        <v>20137</v>
      </c>
      <c r="D8310" s="6" t="s">
        <v>8168</v>
      </c>
      <c r="E8310" s="3">
        <v>4</v>
      </c>
    </row>
    <row r="8311" spans="1:5" ht="18.75">
      <c r="A8311" s="38">
        <v>8309</v>
      </c>
      <c r="B8311" s="38"/>
      <c r="C8311" s="38" t="s">
        <v>20138</v>
      </c>
      <c r="D8311" s="6" t="s">
        <v>8169</v>
      </c>
      <c r="E8311" s="3">
        <v>4</v>
      </c>
    </row>
    <row r="8312" spans="1:5" ht="33">
      <c r="A8312" s="38">
        <v>8310</v>
      </c>
      <c r="B8312" s="38"/>
      <c r="C8312" s="38" t="s">
        <v>20139</v>
      </c>
      <c r="D8312" s="6" t="s">
        <v>8170</v>
      </c>
      <c r="E8312" s="3">
        <v>4</v>
      </c>
    </row>
    <row r="8313" spans="1:5" ht="18.75">
      <c r="A8313" s="38">
        <v>8311</v>
      </c>
      <c r="B8313" s="38"/>
      <c r="C8313" s="38" t="s">
        <v>20140</v>
      </c>
      <c r="D8313" s="6" t="s">
        <v>8171</v>
      </c>
      <c r="E8313" s="3">
        <v>4</v>
      </c>
    </row>
    <row r="8314" spans="1:5" ht="33">
      <c r="A8314" s="38">
        <v>8312</v>
      </c>
      <c r="B8314" s="38"/>
      <c r="C8314" s="38" t="s">
        <v>20141</v>
      </c>
      <c r="D8314" s="6" t="s">
        <v>8172</v>
      </c>
      <c r="E8314" s="3">
        <v>4</v>
      </c>
    </row>
    <row r="8315" spans="1:5" ht="33">
      <c r="A8315" s="38">
        <v>8313</v>
      </c>
      <c r="B8315" s="38"/>
      <c r="C8315" s="38" t="s">
        <v>20142</v>
      </c>
      <c r="D8315" s="6" t="s">
        <v>8173</v>
      </c>
      <c r="E8315" s="3">
        <v>4</v>
      </c>
    </row>
    <row r="8316" spans="1:5" ht="33">
      <c r="A8316" s="38">
        <v>8314</v>
      </c>
      <c r="B8316" s="38"/>
      <c r="C8316" s="38" t="s">
        <v>20143</v>
      </c>
      <c r="D8316" s="6" t="s">
        <v>8174</v>
      </c>
      <c r="E8316" s="3">
        <v>4</v>
      </c>
    </row>
    <row r="8317" spans="1:5" ht="33">
      <c r="A8317" s="38">
        <v>8315</v>
      </c>
      <c r="B8317" s="38"/>
      <c r="C8317" s="38" t="s">
        <v>20144</v>
      </c>
      <c r="D8317" s="6" t="s">
        <v>8175</v>
      </c>
      <c r="E8317" s="3">
        <v>4</v>
      </c>
    </row>
    <row r="8318" spans="1:5" ht="33">
      <c r="A8318" s="38">
        <v>8316</v>
      </c>
      <c r="B8318" s="38"/>
      <c r="C8318" s="38" t="s">
        <v>20145</v>
      </c>
      <c r="D8318" s="6" t="s">
        <v>8176</v>
      </c>
      <c r="E8318" s="3">
        <v>4</v>
      </c>
    </row>
    <row r="8319" spans="1:5" ht="49.5">
      <c r="A8319" s="38">
        <v>8317</v>
      </c>
      <c r="B8319" s="38"/>
      <c r="C8319" s="38" t="s">
        <v>20146</v>
      </c>
      <c r="D8319" s="6" t="s">
        <v>8177</v>
      </c>
      <c r="E8319" s="3">
        <v>4</v>
      </c>
    </row>
    <row r="8320" spans="1:5" ht="18.75">
      <c r="A8320" s="38">
        <v>8318</v>
      </c>
      <c r="B8320" s="38"/>
      <c r="C8320" s="38" t="s">
        <v>20147</v>
      </c>
      <c r="D8320" s="6" t="s">
        <v>8178</v>
      </c>
      <c r="E8320" s="3">
        <v>4</v>
      </c>
    </row>
    <row r="8321" spans="1:5" ht="18.75">
      <c r="A8321" s="38">
        <v>8319</v>
      </c>
      <c r="B8321" s="38"/>
      <c r="C8321" s="38" t="s">
        <v>20148</v>
      </c>
      <c r="D8321" s="6" t="s">
        <v>8179</v>
      </c>
      <c r="E8321" s="3">
        <v>4</v>
      </c>
    </row>
    <row r="8322" spans="1:5" ht="33">
      <c r="A8322" s="38">
        <v>8320</v>
      </c>
      <c r="B8322" s="38"/>
      <c r="C8322" s="38" t="s">
        <v>20149</v>
      </c>
      <c r="D8322" s="6" t="s">
        <v>8180</v>
      </c>
      <c r="E8322" s="3">
        <v>4</v>
      </c>
    </row>
    <row r="8323" spans="1:5" ht="18.75">
      <c r="A8323" s="38">
        <v>8321</v>
      </c>
      <c r="B8323" s="38"/>
      <c r="C8323" s="38" t="s">
        <v>20150</v>
      </c>
      <c r="D8323" s="6" t="s">
        <v>8181</v>
      </c>
      <c r="E8323" s="3">
        <v>4</v>
      </c>
    </row>
    <row r="8324" spans="1:5" ht="18.75">
      <c r="A8324" s="38">
        <v>8322</v>
      </c>
      <c r="B8324" s="38"/>
      <c r="C8324" s="38" t="s">
        <v>20151</v>
      </c>
      <c r="D8324" s="6" t="s">
        <v>8182</v>
      </c>
      <c r="E8324" s="3">
        <v>4</v>
      </c>
    </row>
    <row r="8325" spans="1:5" ht="33">
      <c r="A8325" s="38">
        <v>8323</v>
      </c>
      <c r="B8325" s="38"/>
      <c r="C8325" s="38" t="s">
        <v>20152</v>
      </c>
      <c r="D8325" s="6" t="s">
        <v>8183</v>
      </c>
      <c r="E8325" s="3">
        <v>4</v>
      </c>
    </row>
    <row r="8326" spans="1:5" ht="18.75">
      <c r="A8326" s="38">
        <v>8324</v>
      </c>
      <c r="B8326" s="38"/>
      <c r="C8326" s="38" t="s">
        <v>20153</v>
      </c>
      <c r="D8326" s="6" t="s">
        <v>8184</v>
      </c>
      <c r="E8326" s="3">
        <v>4</v>
      </c>
    </row>
    <row r="8327" spans="1:5" ht="49.5">
      <c r="A8327" s="38">
        <v>8325</v>
      </c>
      <c r="B8327" s="38"/>
      <c r="C8327" s="38" t="s">
        <v>20154</v>
      </c>
      <c r="D8327" s="6" t="s">
        <v>8185</v>
      </c>
      <c r="E8327" s="3">
        <v>4</v>
      </c>
    </row>
    <row r="8328" spans="1:5" ht="33">
      <c r="A8328" s="38">
        <v>8326</v>
      </c>
      <c r="B8328" s="38"/>
      <c r="C8328" s="38" t="s">
        <v>20155</v>
      </c>
      <c r="D8328" s="6" t="s">
        <v>8186</v>
      </c>
      <c r="E8328" s="3">
        <v>4</v>
      </c>
    </row>
    <row r="8329" spans="1:5" ht="33">
      <c r="A8329" s="38">
        <v>8327</v>
      </c>
      <c r="B8329" s="38"/>
      <c r="C8329" s="38" t="s">
        <v>20156</v>
      </c>
      <c r="D8329" s="6" t="s">
        <v>8187</v>
      </c>
      <c r="E8329" s="3">
        <v>4</v>
      </c>
    </row>
    <row r="8330" spans="1:5" ht="49.5">
      <c r="A8330" s="38">
        <v>8328</v>
      </c>
      <c r="B8330" s="38"/>
      <c r="C8330" s="38" t="s">
        <v>20157</v>
      </c>
      <c r="D8330" s="6" t="s">
        <v>8188</v>
      </c>
      <c r="E8330" s="3">
        <v>4</v>
      </c>
    </row>
    <row r="8331" spans="1:5" ht="33">
      <c r="A8331" s="38">
        <v>8329</v>
      </c>
      <c r="B8331" s="38"/>
      <c r="C8331" s="38" t="s">
        <v>20158</v>
      </c>
      <c r="D8331" s="6" t="s">
        <v>8189</v>
      </c>
      <c r="E8331" s="3">
        <v>4</v>
      </c>
    </row>
    <row r="8332" spans="1:5" ht="33">
      <c r="A8332" s="38">
        <v>8330</v>
      </c>
      <c r="B8332" s="38"/>
      <c r="C8332" s="38" t="s">
        <v>20159</v>
      </c>
      <c r="D8332" s="6" t="s">
        <v>8190</v>
      </c>
      <c r="E8332" s="3">
        <v>4</v>
      </c>
    </row>
    <row r="8333" spans="1:5" ht="18.75">
      <c r="A8333" s="38">
        <v>8331</v>
      </c>
      <c r="B8333" s="38"/>
      <c r="C8333" s="38" t="s">
        <v>20160</v>
      </c>
      <c r="D8333" s="6" t="s">
        <v>8191</v>
      </c>
      <c r="E8333" s="3">
        <v>4</v>
      </c>
    </row>
    <row r="8334" spans="1:5" ht="33">
      <c r="A8334" s="38">
        <v>8332</v>
      </c>
      <c r="B8334" s="38"/>
      <c r="C8334" s="38" t="s">
        <v>20161</v>
      </c>
      <c r="D8334" s="6" t="s">
        <v>8192</v>
      </c>
      <c r="E8334" s="3">
        <v>4</v>
      </c>
    </row>
    <row r="8335" spans="1:5" ht="33">
      <c r="A8335" s="38">
        <v>8333</v>
      </c>
      <c r="B8335" s="38"/>
      <c r="C8335" s="38" t="s">
        <v>20162</v>
      </c>
      <c r="D8335" s="6" t="s">
        <v>8193</v>
      </c>
      <c r="E8335" s="3">
        <v>4</v>
      </c>
    </row>
    <row r="8336" spans="1:5" ht="33">
      <c r="A8336" s="38">
        <v>8334</v>
      </c>
      <c r="B8336" s="38"/>
      <c r="C8336" s="38" t="s">
        <v>20163</v>
      </c>
      <c r="D8336" s="6" t="s">
        <v>8194</v>
      </c>
      <c r="E8336" s="3">
        <v>4</v>
      </c>
    </row>
    <row r="8337" spans="1:5" ht="18.75">
      <c r="A8337" s="38">
        <v>8335</v>
      </c>
      <c r="B8337" s="38"/>
      <c r="C8337" s="38" t="s">
        <v>20164</v>
      </c>
      <c r="D8337" s="6" t="s">
        <v>8195</v>
      </c>
      <c r="E8337" s="3">
        <v>4</v>
      </c>
    </row>
    <row r="8338" spans="1:5" ht="18.75">
      <c r="A8338" s="38">
        <v>8336</v>
      </c>
      <c r="B8338" s="38"/>
      <c r="C8338" s="38" t="s">
        <v>20165</v>
      </c>
      <c r="D8338" s="6" t="s">
        <v>8196</v>
      </c>
      <c r="E8338" s="3">
        <v>4</v>
      </c>
    </row>
    <row r="8339" spans="1:5" ht="33">
      <c r="A8339" s="38">
        <v>8337</v>
      </c>
      <c r="B8339" s="38"/>
      <c r="C8339" s="38" t="s">
        <v>20166</v>
      </c>
      <c r="D8339" s="6" t="s">
        <v>8197</v>
      </c>
      <c r="E8339" s="3">
        <v>4</v>
      </c>
    </row>
    <row r="8340" spans="1:5" ht="18.75">
      <c r="A8340" s="38">
        <v>8338</v>
      </c>
      <c r="B8340" s="38"/>
      <c r="C8340" s="38" t="s">
        <v>20167</v>
      </c>
      <c r="D8340" s="6" t="s">
        <v>8198</v>
      </c>
      <c r="E8340" s="3">
        <v>4</v>
      </c>
    </row>
    <row r="8341" spans="1:5" ht="33">
      <c r="A8341" s="38">
        <v>8339</v>
      </c>
      <c r="B8341" s="38"/>
      <c r="C8341" s="38" t="s">
        <v>20168</v>
      </c>
      <c r="D8341" s="6" t="s">
        <v>8199</v>
      </c>
      <c r="E8341" s="3">
        <v>4</v>
      </c>
    </row>
    <row r="8342" spans="1:5" ht="33">
      <c r="A8342" s="38">
        <v>8340</v>
      </c>
      <c r="B8342" s="38"/>
      <c r="C8342" s="38" t="s">
        <v>20169</v>
      </c>
      <c r="D8342" s="6" t="s">
        <v>8200</v>
      </c>
      <c r="E8342" s="3">
        <v>4</v>
      </c>
    </row>
    <row r="8343" spans="1:5" ht="49.5">
      <c r="A8343" s="38">
        <v>8341</v>
      </c>
      <c r="B8343" s="38"/>
      <c r="C8343" s="38" t="s">
        <v>20170</v>
      </c>
      <c r="D8343" s="6" t="s">
        <v>8201</v>
      </c>
      <c r="E8343" s="3">
        <v>4</v>
      </c>
    </row>
    <row r="8344" spans="1:5" ht="33">
      <c r="A8344" s="38">
        <v>8342</v>
      </c>
      <c r="B8344" s="38"/>
      <c r="C8344" s="38" t="s">
        <v>20171</v>
      </c>
      <c r="D8344" s="6" t="s">
        <v>8202</v>
      </c>
      <c r="E8344" s="3">
        <v>4</v>
      </c>
    </row>
    <row r="8345" spans="1:5" ht="33">
      <c r="A8345" s="38">
        <v>8343</v>
      </c>
      <c r="B8345" s="38"/>
      <c r="C8345" s="38" t="s">
        <v>20172</v>
      </c>
      <c r="D8345" s="6" t="s">
        <v>8203</v>
      </c>
      <c r="E8345" s="3">
        <v>4</v>
      </c>
    </row>
    <row r="8346" spans="1:5" ht="33">
      <c r="A8346" s="38">
        <v>8344</v>
      </c>
      <c r="B8346" s="38"/>
      <c r="C8346" s="38" t="s">
        <v>20173</v>
      </c>
      <c r="D8346" s="6" t="s">
        <v>8204</v>
      </c>
      <c r="E8346" s="3">
        <v>4</v>
      </c>
    </row>
    <row r="8347" spans="1:5" ht="33">
      <c r="A8347" s="38">
        <v>8345</v>
      </c>
      <c r="B8347" s="38"/>
      <c r="C8347" s="38" t="s">
        <v>20174</v>
      </c>
      <c r="D8347" s="6" t="s">
        <v>8205</v>
      </c>
      <c r="E8347" s="3">
        <v>4</v>
      </c>
    </row>
    <row r="8348" spans="1:5" ht="33">
      <c r="A8348" s="38">
        <v>8346</v>
      </c>
      <c r="B8348" s="38"/>
      <c r="C8348" s="38" t="s">
        <v>20175</v>
      </c>
      <c r="D8348" s="6" t="s">
        <v>8206</v>
      </c>
      <c r="E8348" s="3">
        <v>4</v>
      </c>
    </row>
    <row r="8349" spans="1:5" ht="33">
      <c r="A8349" s="38">
        <v>8347</v>
      </c>
      <c r="B8349" s="38"/>
      <c r="C8349" s="38" t="s">
        <v>20176</v>
      </c>
      <c r="D8349" s="6" t="s">
        <v>8207</v>
      </c>
      <c r="E8349" s="3">
        <v>4</v>
      </c>
    </row>
    <row r="8350" spans="1:5" ht="18.75">
      <c r="A8350" s="38">
        <v>8348</v>
      </c>
      <c r="B8350" s="38"/>
      <c r="C8350" s="38" t="s">
        <v>20177</v>
      </c>
      <c r="D8350" s="6" t="s">
        <v>8208</v>
      </c>
      <c r="E8350" s="3">
        <v>4</v>
      </c>
    </row>
    <row r="8351" spans="1:5" ht="33">
      <c r="A8351" s="38">
        <v>8349</v>
      </c>
      <c r="B8351" s="38"/>
      <c r="C8351" s="38" t="s">
        <v>20178</v>
      </c>
      <c r="D8351" s="6" t="s">
        <v>8209</v>
      </c>
      <c r="E8351" s="3">
        <v>4</v>
      </c>
    </row>
    <row r="8352" spans="1:5" ht="33">
      <c r="A8352" s="38">
        <v>8350</v>
      </c>
      <c r="B8352" s="38"/>
      <c r="C8352" s="38" t="s">
        <v>20179</v>
      </c>
      <c r="D8352" s="6" t="s">
        <v>8210</v>
      </c>
      <c r="E8352" s="3">
        <v>4</v>
      </c>
    </row>
    <row r="8353" spans="1:5" ht="33">
      <c r="A8353" s="38">
        <v>8351</v>
      </c>
      <c r="B8353" s="38"/>
      <c r="C8353" s="38" t="s">
        <v>20180</v>
      </c>
      <c r="D8353" s="6" t="s">
        <v>8211</v>
      </c>
      <c r="E8353" s="3">
        <v>4</v>
      </c>
    </row>
    <row r="8354" spans="1:5" ht="33">
      <c r="A8354" s="38">
        <v>8352</v>
      </c>
      <c r="B8354" s="38"/>
      <c r="C8354" s="38" t="s">
        <v>20181</v>
      </c>
      <c r="D8354" s="6" t="s">
        <v>8212</v>
      </c>
      <c r="E8354" s="3">
        <v>4</v>
      </c>
    </row>
    <row r="8355" spans="1:5" ht="18.75">
      <c r="A8355" s="38">
        <v>8353</v>
      </c>
      <c r="B8355" s="38"/>
      <c r="C8355" s="38" t="s">
        <v>20182</v>
      </c>
      <c r="D8355" s="6" t="s">
        <v>8213</v>
      </c>
      <c r="E8355" s="3">
        <v>4</v>
      </c>
    </row>
    <row r="8356" spans="1:5" ht="33">
      <c r="A8356" s="38">
        <v>8354</v>
      </c>
      <c r="B8356" s="38"/>
      <c r="C8356" s="38" t="s">
        <v>20183</v>
      </c>
      <c r="D8356" s="6" t="s">
        <v>8214</v>
      </c>
      <c r="E8356" s="3">
        <v>4</v>
      </c>
    </row>
    <row r="8357" spans="1:5" ht="33">
      <c r="A8357" s="38">
        <v>8355</v>
      </c>
      <c r="B8357" s="38"/>
      <c r="C8357" s="38" t="s">
        <v>20184</v>
      </c>
      <c r="D8357" s="6" t="s">
        <v>8215</v>
      </c>
      <c r="E8357" s="3">
        <v>4</v>
      </c>
    </row>
    <row r="8358" spans="1:5" ht="18.75">
      <c r="A8358" s="38">
        <v>8356</v>
      </c>
      <c r="B8358" s="38"/>
      <c r="C8358" s="38" t="s">
        <v>20185</v>
      </c>
      <c r="D8358" s="6" t="s">
        <v>8216</v>
      </c>
      <c r="E8358" s="3">
        <v>4</v>
      </c>
    </row>
    <row r="8359" spans="1:5" ht="49.5">
      <c r="A8359" s="38">
        <v>8357</v>
      </c>
      <c r="B8359" s="38"/>
      <c r="C8359" s="38" t="s">
        <v>20186</v>
      </c>
      <c r="D8359" s="6" t="s">
        <v>8217</v>
      </c>
      <c r="E8359" s="3">
        <v>4</v>
      </c>
    </row>
    <row r="8360" spans="1:5" ht="33">
      <c r="A8360" s="38">
        <v>8358</v>
      </c>
      <c r="B8360" s="38"/>
      <c r="C8360" s="38" t="s">
        <v>20187</v>
      </c>
      <c r="D8360" s="6" t="s">
        <v>8218</v>
      </c>
      <c r="E8360" s="3">
        <v>4</v>
      </c>
    </row>
    <row r="8361" spans="1:5" ht="33">
      <c r="A8361" s="38">
        <v>8359</v>
      </c>
      <c r="B8361" s="38"/>
      <c r="C8361" s="38" t="s">
        <v>20188</v>
      </c>
      <c r="D8361" s="6" t="s">
        <v>8219</v>
      </c>
      <c r="E8361" s="3">
        <v>4</v>
      </c>
    </row>
    <row r="8362" spans="1:5" ht="33">
      <c r="A8362" s="38">
        <v>8360</v>
      </c>
      <c r="B8362" s="38"/>
      <c r="C8362" s="38" t="s">
        <v>20189</v>
      </c>
      <c r="D8362" s="6" t="s">
        <v>8220</v>
      </c>
      <c r="E8362" s="3">
        <v>4</v>
      </c>
    </row>
    <row r="8363" spans="1:5" ht="33">
      <c r="A8363" s="38">
        <v>8361</v>
      </c>
      <c r="B8363" s="38"/>
      <c r="C8363" s="38" t="s">
        <v>20190</v>
      </c>
      <c r="D8363" s="6" t="s">
        <v>8221</v>
      </c>
      <c r="E8363" s="3">
        <v>4</v>
      </c>
    </row>
    <row r="8364" spans="1:5" ht="33">
      <c r="A8364" s="38">
        <v>8362</v>
      </c>
      <c r="B8364" s="38"/>
      <c r="C8364" s="38" t="s">
        <v>20191</v>
      </c>
      <c r="D8364" s="6" t="s">
        <v>8222</v>
      </c>
      <c r="E8364" s="3">
        <v>4</v>
      </c>
    </row>
    <row r="8365" spans="1:5" ht="33">
      <c r="A8365" s="38">
        <v>8363</v>
      </c>
      <c r="B8365" s="38"/>
      <c r="C8365" s="38" t="s">
        <v>20192</v>
      </c>
      <c r="D8365" s="6" t="s">
        <v>8223</v>
      </c>
      <c r="E8365" s="3">
        <v>4</v>
      </c>
    </row>
    <row r="8366" spans="1:5" ht="33">
      <c r="A8366" s="38">
        <v>8364</v>
      </c>
      <c r="B8366" s="38"/>
      <c r="C8366" s="38" t="s">
        <v>20193</v>
      </c>
      <c r="D8366" s="6" t="s">
        <v>8224</v>
      </c>
      <c r="E8366" s="3">
        <v>4</v>
      </c>
    </row>
    <row r="8367" spans="1:5" ht="33">
      <c r="A8367" s="38">
        <v>8365</v>
      </c>
      <c r="B8367" s="38"/>
      <c r="C8367" s="38" t="s">
        <v>20194</v>
      </c>
      <c r="D8367" s="6" t="s">
        <v>8225</v>
      </c>
      <c r="E8367" s="3">
        <v>4</v>
      </c>
    </row>
    <row r="8368" spans="1:5" ht="18.75">
      <c r="A8368" s="38">
        <v>8366</v>
      </c>
      <c r="B8368" s="38"/>
      <c r="C8368" s="38" t="s">
        <v>20195</v>
      </c>
      <c r="D8368" s="6" t="s">
        <v>8226</v>
      </c>
      <c r="E8368" s="3">
        <v>4</v>
      </c>
    </row>
    <row r="8369" spans="1:5" ht="49.5">
      <c r="A8369" s="38">
        <v>8367</v>
      </c>
      <c r="B8369" s="38"/>
      <c r="C8369" s="38" t="s">
        <v>20196</v>
      </c>
      <c r="D8369" s="6" t="s">
        <v>8227</v>
      </c>
      <c r="E8369" s="3">
        <v>4</v>
      </c>
    </row>
    <row r="8370" spans="1:5" ht="33">
      <c r="A8370" s="38">
        <v>8368</v>
      </c>
      <c r="B8370" s="38"/>
      <c r="C8370" s="38" t="s">
        <v>20197</v>
      </c>
      <c r="D8370" s="6" t="s">
        <v>8228</v>
      </c>
      <c r="E8370" s="3">
        <v>4</v>
      </c>
    </row>
    <row r="8371" spans="1:5" ht="33">
      <c r="A8371" s="38">
        <v>8369</v>
      </c>
      <c r="B8371" s="38"/>
      <c r="C8371" s="38" t="s">
        <v>20198</v>
      </c>
      <c r="D8371" s="6" t="s">
        <v>8229</v>
      </c>
      <c r="E8371" s="3">
        <v>4</v>
      </c>
    </row>
    <row r="8372" spans="1:5" ht="33">
      <c r="A8372" s="38">
        <v>8370</v>
      </c>
      <c r="B8372" s="38"/>
      <c r="C8372" s="38" t="s">
        <v>20199</v>
      </c>
      <c r="D8372" s="6" t="s">
        <v>8230</v>
      </c>
      <c r="E8372" s="3">
        <v>4</v>
      </c>
    </row>
    <row r="8373" spans="1:5" ht="18.75">
      <c r="A8373" s="38">
        <v>8371</v>
      </c>
      <c r="B8373" s="38"/>
      <c r="C8373" s="38" t="s">
        <v>20200</v>
      </c>
      <c r="D8373" s="6" t="s">
        <v>8231</v>
      </c>
      <c r="E8373" s="3">
        <v>4</v>
      </c>
    </row>
    <row r="8374" spans="1:5" ht="49.5">
      <c r="A8374" s="38">
        <v>8372</v>
      </c>
      <c r="B8374" s="38"/>
      <c r="C8374" s="38" t="s">
        <v>20201</v>
      </c>
      <c r="D8374" s="6" t="s">
        <v>8232</v>
      </c>
      <c r="E8374" s="3">
        <v>4</v>
      </c>
    </row>
    <row r="8375" spans="1:5" ht="49.5">
      <c r="A8375" s="38">
        <v>8373</v>
      </c>
      <c r="B8375" s="38"/>
      <c r="C8375" s="38" t="s">
        <v>13757</v>
      </c>
      <c r="D8375" s="6" t="s">
        <v>8233</v>
      </c>
      <c r="E8375" s="3">
        <v>4</v>
      </c>
    </row>
    <row r="8376" spans="1:5" ht="33">
      <c r="A8376" s="38">
        <v>8374</v>
      </c>
      <c r="B8376" s="38"/>
      <c r="C8376" s="38" t="s">
        <v>20202</v>
      </c>
      <c r="D8376" s="6" t="s">
        <v>8234</v>
      </c>
      <c r="E8376" s="3">
        <v>4</v>
      </c>
    </row>
    <row r="8377" spans="1:5" ht="18.75">
      <c r="A8377" s="38">
        <v>8375</v>
      </c>
      <c r="B8377" s="38"/>
      <c r="C8377" s="38" t="s">
        <v>20203</v>
      </c>
      <c r="D8377" s="6" t="s">
        <v>8235</v>
      </c>
      <c r="E8377" s="3">
        <v>4</v>
      </c>
    </row>
    <row r="8378" spans="1:5" ht="49.5">
      <c r="A8378" s="38">
        <v>8376</v>
      </c>
      <c r="B8378" s="38"/>
      <c r="C8378" s="38" t="s">
        <v>20204</v>
      </c>
      <c r="D8378" s="6" t="s">
        <v>8236</v>
      </c>
      <c r="E8378" s="3">
        <v>4</v>
      </c>
    </row>
    <row r="8379" spans="1:5" ht="18.75">
      <c r="A8379" s="38">
        <v>8377</v>
      </c>
      <c r="B8379" s="38"/>
      <c r="C8379" s="38" t="s">
        <v>20205</v>
      </c>
      <c r="D8379" s="6" t="s">
        <v>8237</v>
      </c>
      <c r="E8379" s="3">
        <v>4</v>
      </c>
    </row>
    <row r="8380" spans="1:5" ht="18.75">
      <c r="A8380" s="38">
        <v>8378</v>
      </c>
      <c r="B8380" s="38"/>
      <c r="C8380" s="38" t="s">
        <v>20206</v>
      </c>
      <c r="D8380" s="6" t="s">
        <v>8238</v>
      </c>
      <c r="E8380" s="3">
        <v>4</v>
      </c>
    </row>
    <row r="8381" spans="1:5" ht="18.75">
      <c r="A8381" s="38">
        <v>8379</v>
      </c>
      <c r="B8381" s="38"/>
      <c r="C8381" s="38" t="s">
        <v>20207</v>
      </c>
      <c r="D8381" s="6" t="s">
        <v>8239</v>
      </c>
      <c r="E8381" s="3">
        <v>4</v>
      </c>
    </row>
    <row r="8382" spans="1:5" ht="18.75">
      <c r="A8382" s="38">
        <v>8380</v>
      </c>
      <c r="B8382" s="38"/>
      <c r="C8382" s="38" t="s">
        <v>20208</v>
      </c>
      <c r="D8382" s="6" t="s">
        <v>8240</v>
      </c>
      <c r="E8382" s="3">
        <v>4</v>
      </c>
    </row>
    <row r="8383" spans="1:5" ht="18.75">
      <c r="A8383" s="38">
        <v>8381</v>
      </c>
      <c r="B8383" s="38"/>
      <c r="C8383" s="38" t="s">
        <v>20209</v>
      </c>
      <c r="D8383" s="6" t="s">
        <v>8241</v>
      </c>
      <c r="E8383" s="3">
        <v>4</v>
      </c>
    </row>
    <row r="8384" spans="1:5" ht="18.75">
      <c r="A8384" s="38">
        <v>8382</v>
      </c>
      <c r="B8384" s="38"/>
      <c r="C8384" s="38" t="s">
        <v>20210</v>
      </c>
      <c r="D8384" s="6" t="s">
        <v>8242</v>
      </c>
      <c r="E8384" s="3">
        <v>4</v>
      </c>
    </row>
    <row r="8385" spans="1:5" ht="18.75">
      <c r="A8385" s="38">
        <v>8383</v>
      </c>
      <c r="B8385" s="38"/>
      <c r="C8385" s="38" t="s">
        <v>20211</v>
      </c>
      <c r="D8385" s="6" t="s">
        <v>8243</v>
      </c>
      <c r="E8385" s="3">
        <v>4</v>
      </c>
    </row>
    <row r="8386" spans="1:5" ht="18.75">
      <c r="A8386" s="38">
        <v>8384</v>
      </c>
      <c r="B8386" s="38"/>
      <c r="C8386" s="38" t="s">
        <v>20212</v>
      </c>
      <c r="D8386" s="6" t="s">
        <v>8244</v>
      </c>
      <c r="E8386" s="3">
        <v>4</v>
      </c>
    </row>
    <row r="8387" spans="1:5" ht="18.75">
      <c r="A8387" s="38">
        <v>8385</v>
      </c>
      <c r="B8387" s="38"/>
      <c r="C8387" s="38" t="s">
        <v>20213</v>
      </c>
      <c r="D8387" s="6" t="s">
        <v>8245</v>
      </c>
      <c r="E8387" s="3">
        <v>4</v>
      </c>
    </row>
    <row r="8388" spans="1:5" ht="18.75">
      <c r="A8388" s="38">
        <v>8386</v>
      </c>
      <c r="B8388" s="38"/>
      <c r="C8388" s="38" t="s">
        <v>20214</v>
      </c>
      <c r="D8388" s="6" t="s">
        <v>8246</v>
      </c>
      <c r="E8388" s="3">
        <v>4</v>
      </c>
    </row>
    <row r="8389" spans="1:5" ht="18.75">
      <c r="A8389" s="38">
        <v>8387</v>
      </c>
      <c r="B8389" s="38"/>
      <c r="C8389" s="38" t="s">
        <v>20215</v>
      </c>
      <c r="D8389" s="6" t="s">
        <v>8247</v>
      </c>
      <c r="E8389" s="3">
        <v>4</v>
      </c>
    </row>
    <row r="8390" spans="1:5" ht="18.75">
      <c r="A8390" s="38">
        <v>8388</v>
      </c>
      <c r="B8390" s="38"/>
      <c r="C8390" s="38" t="s">
        <v>20216</v>
      </c>
      <c r="D8390" s="6" t="s">
        <v>8248</v>
      </c>
      <c r="E8390" s="3">
        <v>4</v>
      </c>
    </row>
    <row r="8391" spans="1:5" ht="18.75">
      <c r="A8391" s="38">
        <v>8389</v>
      </c>
      <c r="B8391" s="38"/>
      <c r="C8391" s="38" t="s">
        <v>20217</v>
      </c>
      <c r="D8391" s="6" t="s">
        <v>8249</v>
      </c>
      <c r="E8391" s="3">
        <v>4</v>
      </c>
    </row>
    <row r="8392" spans="1:5" ht="18.75">
      <c r="A8392" s="38">
        <v>8390</v>
      </c>
      <c r="B8392" s="38"/>
      <c r="C8392" s="38" t="s">
        <v>20218</v>
      </c>
      <c r="D8392" s="6" t="s">
        <v>8250</v>
      </c>
      <c r="E8392" s="3">
        <v>4</v>
      </c>
    </row>
    <row r="8393" spans="1:5" ht="18.75">
      <c r="A8393" s="38">
        <v>8391</v>
      </c>
      <c r="B8393" s="38"/>
      <c r="C8393" s="38" t="s">
        <v>20219</v>
      </c>
      <c r="D8393" s="6" t="s">
        <v>8251</v>
      </c>
      <c r="E8393" s="3">
        <v>4</v>
      </c>
    </row>
    <row r="8394" spans="1:5" ht="18.75">
      <c r="A8394" s="38">
        <v>8392</v>
      </c>
      <c r="B8394" s="38"/>
      <c r="C8394" s="38" t="s">
        <v>20219</v>
      </c>
      <c r="D8394" s="6" t="s">
        <v>8252</v>
      </c>
      <c r="E8394" s="3">
        <v>4</v>
      </c>
    </row>
    <row r="8395" spans="1:5" ht="18.75">
      <c r="A8395" s="38">
        <v>8393</v>
      </c>
      <c r="B8395" s="38"/>
      <c r="C8395" s="38" t="s">
        <v>20220</v>
      </c>
      <c r="D8395" s="6" t="s">
        <v>8253</v>
      </c>
      <c r="E8395" s="3">
        <v>4</v>
      </c>
    </row>
    <row r="8396" spans="1:5" ht="18.75">
      <c r="A8396" s="38">
        <v>8394</v>
      </c>
      <c r="B8396" s="38"/>
      <c r="C8396" s="38" t="s">
        <v>20221</v>
      </c>
      <c r="D8396" s="6" t="s">
        <v>8254</v>
      </c>
      <c r="E8396" s="3">
        <v>4</v>
      </c>
    </row>
    <row r="8397" spans="1:5" ht="18.75">
      <c r="A8397" s="38">
        <v>8395</v>
      </c>
      <c r="B8397" s="38"/>
      <c r="C8397" s="38" t="s">
        <v>20222</v>
      </c>
      <c r="D8397" s="6" t="s">
        <v>8255</v>
      </c>
      <c r="E8397" s="3">
        <v>4</v>
      </c>
    </row>
    <row r="8398" spans="1:5" ht="18.75">
      <c r="A8398" s="38">
        <v>8396</v>
      </c>
      <c r="B8398" s="38"/>
      <c r="C8398" s="38" t="s">
        <v>20223</v>
      </c>
      <c r="D8398" s="6" t="s">
        <v>8256</v>
      </c>
      <c r="E8398" s="3">
        <v>4</v>
      </c>
    </row>
    <row r="8399" spans="1:5" ht="18.75">
      <c r="A8399" s="38">
        <v>8397</v>
      </c>
      <c r="B8399" s="38"/>
      <c r="C8399" s="38" t="s">
        <v>20224</v>
      </c>
      <c r="D8399" s="6" t="s">
        <v>8257</v>
      </c>
      <c r="E8399" s="3">
        <v>4</v>
      </c>
    </row>
    <row r="8400" spans="1:5" ht="18.75">
      <c r="A8400" s="38">
        <v>8398</v>
      </c>
      <c r="B8400" s="38"/>
      <c r="C8400" s="38" t="s">
        <v>20224</v>
      </c>
      <c r="D8400" s="6" t="s">
        <v>8258</v>
      </c>
      <c r="E8400" s="3">
        <v>4</v>
      </c>
    </row>
    <row r="8401" spans="1:5" ht="18.75">
      <c r="A8401" s="38">
        <v>8399</v>
      </c>
      <c r="B8401" s="38"/>
      <c r="C8401" s="38" t="s">
        <v>20225</v>
      </c>
      <c r="D8401" s="6" t="s">
        <v>8259</v>
      </c>
      <c r="E8401" s="3">
        <v>4</v>
      </c>
    </row>
    <row r="8402" spans="1:5" ht="18.75">
      <c r="A8402" s="38">
        <v>8400</v>
      </c>
      <c r="B8402" s="38"/>
      <c r="C8402" s="38" t="s">
        <v>20226</v>
      </c>
      <c r="D8402" s="6" t="s">
        <v>8260</v>
      </c>
      <c r="E8402" s="3">
        <v>4</v>
      </c>
    </row>
    <row r="8403" spans="1:5" ht="18.75">
      <c r="A8403" s="38">
        <v>8401</v>
      </c>
      <c r="B8403" s="38"/>
      <c r="C8403" s="38" t="s">
        <v>20227</v>
      </c>
      <c r="D8403" s="6" t="s">
        <v>8261</v>
      </c>
      <c r="E8403" s="3">
        <v>4</v>
      </c>
    </row>
    <row r="8404" spans="1:5" ht="18.75">
      <c r="A8404" s="38">
        <v>8402</v>
      </c>
      <c r="B8404" s="38"/>
      <c r="C8404" s="38" t="s">
        <v>20228</v>
      </c>
      <c r="D8404" s="6" t="s">
        <v>8262</v>
      </c>
      <c r="E8404" s="3">
        <v>4</v>
      </c>
    </row>
    <row r="8405" spans="1:5" ht="18.75">
      <c r="A8405" s="38">
        <v>8403</v>
      </c>
      <c r="B8405" s="38"/>
      <c r="C8405" s="38" t="s">
        <v>20229</v>
      </c>
      <c r="D8405" s="6" t="s">
        <v>8263</v>
      </c>
      <c r="E8405" s="3">
        <v>4</v>
      </c>
    </row>
    <row r="8406" spans="1:5" ht="18.75">
      <c r="A8406" s="38">
        <v>8404</v>
      </c>
      <c r="B8406" s="38"/>
      <c r="C8406" s="38" t="s">
        <v>20230</v>
      </c>
      <c r="D8406" s="6" t="s">
        <v>8264</v>
      </c>
      <c r="E8406" s="3">
        <v>4</v>
      </c>
    </row>
    <row r="8407" spans="1:5" ht="18.75">
      <c r="A8407" s="38">
        <v>8405</v>
      </c>
      <c r="B8407" s="38"/>
      <c r="C8407" s="38" t="s">
        <v>20231</v>
      </c>
      <c r="D8407" s="6" t="s">
        <v>8265</v>
      </c>
      <c r="E8407" s="3">
        <v>4</v>
      </c>
    </row>
    <row r="8408" spans="1:5" ht="18.75">
      <c r="A8408" s="38">
        <v>8406</v>
      </c>
      <c r="B8408" s="38"/>
      <c r="C8408" s="38" t="s">
        <v>20232</v>
      </c>
      <c r="D8408" s="6" t="s">
        <v>8266</v>
      </c>
      <c r="E8408" s="3">
        <v>4</v>
      </c>
    </row>
    <row r="8409" spans="1:5" ht="18.75">
      <c r="A8409" s="38">
        <v>8407</v>
      </c>
      <c r="B8409" s="38"/>
      <c r="C8409" s="38" t="s">
        <v>20233</v>
      </c>
      <c r="D8409" s="6" t="s">
        <v>8267</v>
      </c>
      <c r="E8409" s="3">
        <v>4</v>
      </c>
    </row>
    <row r="8410" spans="1:5" ht="18.75">
      <c r="A8410" s="38">
        <v>8408</v>
      </c>
      <c r="B8410" s="38"/>
      <c r="C8410" s="38" t="s">
        <v>20234</v>
      </c>
      <c r="D8410" s="6" t="s">
        <v>8268</v>
      </c>
      <c r="E8410" s="3">
        <v>4</v>
      </c>
    </row>
    <row r="8411" spans="1:5" ht="18.75">
      <c r="A8411" s="38">
        <v>8409</v>
      </c>
      <c r="B8411" s="38"/>
      <c r="C8411" s="38" t="s">
        <v>20235</v>
      </c>
      <c r="D8411" s="6" t="s">
        <v>8269</v>
      </c>
      <c r="E8411" s="3">
        <v>4</v>
      </c>
    </row>
    <row r="8412" spans="1:5" ht="18.75">
      <c r="A8412" s="38">
        <v>8410</v>
      </c>
      <c r="B8412" s="38"/>
      <c r="C8412" s="38" t="s">
        <v>20236</v>
      </c>
      <c r="D8412" s="6" t="s">
        <v>8270</v>
      </c>
      <c r="E8412" s="3">
        <v>4</v>
      </c>
    </row>
    <row r="8413" spans="1:5" ht="18.75">
      <c r="A8413" s="38">
        <v>8411</v>
      </c>
      <c r="B8413" s="38"/>
      <c r="C8413" s="38" t="s">
        <v>20237</v>
      </c>
      <c r="D8413" s="6" t="s">
        <v>8271</v>
      </c>
      <c r="E8413" s="3">
        <v>4</v>
      </c>
    </row>
    <row r="8414" spans="1:5" ht="18.75">
      <c r="A8414" s="38">
        <v>8412</v>
      </c>
      <c r="B8414" s="38"/>
      <c r="C8414" s="38" t="s">
        <v>20238</v>
      </c>
      <c r="D8414" s="6" t="s">
        <v>8272</v>
      </c>
      <c r="E8414" s="3">
        <v>4</v>
      </c>
    </row>
    <row r="8415" spans="1:5" ht="18.75">
      <c r="A8415" s="38">
        <v>8413</v>
      </c>
      <c r="B8415" s="38"/>
      <c r="C8415" s="38" t="s">
        <v>20239</v>
      </c>
      <c r="D8415" s="6" t="s">
        <v>8273</v>
      </c>
      <c r="E8415" s="3">
        <v>4</v>
      </c>
    </row>
    <row r="8416" spans="1:5" ht="18.75">
      <c r="A8416" s="38">
        <v>8414</v>
      </c>
      <c r="B8416" s="38"/>
      <c r="C8416" s="38" t="s">
        <v>20240</v>
      </c>
      <c r="D8416" s="6" t="s">
        <v>8274</v>
      </c>
      <c r="E8416" s="3">
        <v>4</v>
      </c>
    </row>
    <row r="8417" spans="1:5" ht="18.75">
      <c r="A8417" s="38">
        <v>8415</v>
      </c>
      <c r="B8417" s="38"/>
      <c r="C8417" s="38" t="s">
        <v>20241</v>
      </c>
      <c r="D8417" s="6" t="s">
        <v>8275</v>
      </c>
      <c r="E8417" s="3">
        <v>4</v>
      </c>
    </row>
    <row r="8418" spans="1:5" ht="18.75">
      <c r="A8418" s="38">
        <v>8416</v>
      </c>
      <c r="B8418" s="38"/>
      <c r="C8418" s="38" t="s">
        <v>20242</v>
      </c>
      <c r="D8418" s="6" t="s">
        <v>8276</v>
      </c>
      <c r="E8418" s="3">
        <v>4</v>
      </c>
    </row>
    <row r="8419" spans="1:5" ht="18.75">
      <c r="A8419" s="38">
        <v>8417</v>
      </c>
      <c r="B8419" s="38"/>
      <c r="C8419" s="38" t="s">
        <v>20243</v>
      </c>
      <c r="D8419" s="6" t="s">
        <v>8277</v>
      </c>
      <c r="E8419" s="3">
        <v>4</v>
      </c>
    </row>
    <row r="8420" spans="1:5" ht="18.75">
      <c r="A8420" s="38">
        <v>8418</v>
      </c>
      <c r="B8420" s="38"/>
      <c r="C8420" s="38" t="s">
        <v>20244</v>
      </c>
      <c r="D8420" s="6" t="s">
        <v>8278</v>
      </c>
      <c r="E8420" s="3">
        <v>4</v>
      </c>
    </row>
    <row r="8421" spans="1:5" ht="18.75">
      <c r="A8421" s="38">
        <v>8419</v>
      </c>
      <c r="B8421" s="38"/>
      <c r="C8421" s="38" t="s">
        <v>20245</v>
      </c>
      <c r="D8421" s="6" t="s">
        <v>8279</v>
      </c>
      <c r="E8421" s="3">
        <v>4</v>
      </c>
    </row>
    <row r="8422" spans="1:5" ht="18.75">
      <c r="A8422" s="38">
        <v>8420</v>
      </c>
      <c r="B8422" s="38"/>
      <c r="C8422" s="38" t="s">
        <v>20246</v>
      </c>
      <c r="D8422" s="6" t="s">
        <v>8280</v>
      </c>
      <c r="E8422" s="3">
        <v>4</v>
      </c>
    </row>
    <row r="8423" spans="1:5" ht="18.75">
      <c r="A8423" s="38">
        <v>8421</v>
      </c>
      <c r="B8423" s="38"/>
      <c r="C8423" s="38" t="s">
        <v>20247</v>
      </c>
      <c r="D8423" s="6" t="s">
        <v>8281</v>
      </c>
      <c r="E8423" s="3">
        <v>4</v>
      </c>
    </row>
    <row r="8424" spans="1:5" ht="18.75">
      <c r="A8424" s="38">
        <v>8422</v>
      </c>
      <c r="B8424" s="38"/>
      <c r="C8424" s="38" t="s">
        <v>20248</v>
      </c>
      <c r="D8424" s="6" t="s">
        <v>8282</v>
      </c>
      <c r="E8424" s="3">
        <v>4</v>
      </c>
    </row>
    <row r="8425" spans="1:5" ht="18.75">
      <c r="A8425" s="38">
        <v>8423</v>
      </c>
      <c r="B8425" s="38"/>
      <c r="C8425" s="38" t="s">
        <v>20249</v>
      </c>
      <c r="D8425" s="6" t="s">
        <v>8283</v>
      </c>
      <c r="E8425" s="3">
        <v>4</v>
      </c>
    </row>
    <row r="8426" spans="1:5" ht="18.75">
      <c r="A8426" s="38">
        <v>8424</v>
      </c>
      <c r="B8426" s="38"/>
      <c r="C8426" s="38" t="s">
        <v>20250</v>
      </c>
      <c r="D8426" s="6" t="s">
        <v>8284</v>
      </c>
      <c r="E8426" s="3">
        <v>4</v>
      </c>
    </row>
    <row r="8427" spans="1:5" ht="18.75">
      <c r="A8427" s="38">
        <v>8425</v>
      </c>
      <c r="B8427" s="38"/>
      <c r="C8427" s="38" t="s">
        <v>20251</v>
      </c>
      <c r="D8427" s="6" t="s">
        <v>8285</v>
      </c>
      <c r="E8427" s="3">
        <v>4</v>
      </c>
    </row>
    <row r="8428" spans="1:5" ht="18.75">
      <c r="A8428" s="38">
        <v>8426</v>
      </c>
      <c r="B8428" s="38"/>
      <c r="C8428" s="38" t="s">
        <v>20252</v>
      </c>
      <c r="D8428" s="6" t="s">
        <v>8286</v>
      </c>
      <c r="E8428" s="3">
        <v>4</v>
      </c>
    </row>
    <row r="8429" spans="1:5" ht="18.75">
      <c r="A8429" s="38">
        <v>8427</v>
      </c>
      <c r="B8429" s="38"/>
      <c r="C8429" s="38" t="s">
        <v>20253</v>
      </c>
      <c r="D8429" s="6" t="s">
        <v>8287</v>
      </c>
      <c r="E8429" s="3">
        <v>4</v>
      </c>
    </row>
    <row r="8430" spans="1:5" ht="18.75">
      <c r="A8430" s="38">
        <v>8428</v>
      </c>
      <c r="B8430" s="38"/>
      <c r="C8430" s="38" t="s">
        <v>20254</v>
      </c>
      <c r="D8430" s="6" t="s">
        <v>8288</v>
      </c>
      <c r="E8430" s="3">
        <v>4</v>
      </c>
    </row>
    <row r="8431" spans="1:5" ht="18.75">
      <c r="A8431" s="38">
        <v>8429</v>
      </c>
      <c r="B8431" s="38"/>
      <c r="C8431" s="38" t="s">
        <v>20255</v>
      </c>
      <c r="D8431" s="6" t="s">
        <v>8289</v>
      </c>
      <c r="E8431" s="3">
        <v>4</v>
      </c>
    </row>
    <row r="8432" spans="1:5" ht="18.75">
      <c r="A8432" s="38">
        <v>8430</v>
      </c>
      <c r="B8432" s="38"/>
      <c r="C8432" s="38" t="s">
        <v>20256</v>
      </c>
      <c r="D8432" s="6" t="s">
        <v>8290</v>
      </c>
      <c r="E8432" s="3">
        <v>4</v>
      </c>
    </row>
    <row r="8433" spans="1:5" ht="18.75">
      <c r="A8433" s="38">
        <v>8431</v>
      </c>
      <c r="B8433" s="38"/>
      <c r="C8433" s="38" t="s">
        <v>20257</v>
      </c>
      <c r="D8433" s="6" t="s">
        <v>8291</v>
      </c>
      <c r="E8433" s="3">
        <v>4</v>
      </c>
    </row>
    <row r="8434" spans="1:5" ht="18.75">
      <c r="A8434" s="38">
        <v>8432</v>
      </c>
      <c r="B8434" s="38"/>
      <c r="C8434" s="38" t="s">
        <v>20258</v>
      </c>
      <c r="D8434" s="6" t="s">
        <v>8292</v>
      </c>
      <c r="E8434" s="3">
        <v>4</v>
      </c>
    </row>
    <row r="8435" spans="1:5" ht="18.75">
      <c r="A8435" s="38">
        <v>8433</v>
      </c>
      <c r="B8435" s="38"/>
      <c r="C8435" s="38" t="s">
        <v>20259</v>
      </c>
      <c r="D8435" s="6" t="s">
        <v>8293</v>
      </c>
      <c r="E8435" s="3">
        <v>4</v>
      </c>
    </row>
    <row r="8436" spans="1:5" ht="18.75">
      <c r="A8436" s="38">
        <v>8434</v>
      </c>
      <c r="B8436" s="38"/>
      <c r="C8436" s="38" t="s">
        <v>20260</v>
      </c>
      <c r="D8436" s="6" t="s">
        <v>8294</v>
      </c>
      <c r="E8436" s="3">
        <v>4</v>
      </c>
    </row>
    <row r="8437" spans="1:5" ht="18.75">
      <c r="A8437" s="38">
        <v>8435</v>
      </c>
      <c r="B8437" s="38"/>
      <c r="C8437" s="38" t="s">
        <v>20261</v>
      </c>
      <c r="D8437" s="6" t="s">
        <v>8295</v>
      </c>
      <c r="E8437" s="3">
        <v>4</v>
      </c>
    </row>
    <row r="8438" spans="1:5" ht="18.75">
      <c r="A8438" s="38">
        <v>8436</v>
      </c>
      <c r="B8438" s="38"/>
      <c r="C8438" s="38" t="s">
        <v>20262</v>
      </c>
      <c r="D8438" s="6" t="s">
        <v>8296</v>
      </c>
      <c r="E8438" s="3">
        <v>4</v>
      </c>
    </row>
    <row r="8439" spans="1:5" ht="18.75">
      <c r="A8439" s="38">
        <v>8437</v>
      </c>
      <c r="B8439" s="38"/>
      <c r="C8439" s="38" t="s">
        <v>20263</v>
      </c>
      <c r="D8439" s="6" t="s">
        <v>8297</v>
      </c>
      <c r="E8439" s="3">
        <v>4</v>
      </c>
    </row>
    <row r="8440" spans="1:5" ht="18.75">
      <c r="A8440" s="38">
        <v>8438</v>
      </c>
      <c r="B8440" s="38"/>
      <c r="C8440" s="38" t="s">
        <v>20264</v>
      </c>
      <c r="D8440" s="6" t="s">
        <v>8298</v>
      </c>
      <c r="E8440" s="3">
        <v>4</v>
      </c>
    </row>
    <row r="8441" spans="1:5" ht="18.75">
      <c r="A8441" s="38">
        <v>8439</v>
      </c>
      <c r="B8441" s="38"/>
      <c r="C8441" s="38" t="s">
        <v>20265</v>
      </c>
      <c r="D8441" s="6" t="s">
        <v>8299</v>
      </c>
      <c r="E8441" s="3">
        <v>4</v>
      </c>
    </row>
    <row r="8442" spans="1:5" ht="18.75">
      <c r="A8442" s="38">
        <v>8440</v>
      </c>
      <c r="B8442" s="38"/>
      <c r="C8442" s="38" t="s">
        <v>20266</v>
      </c>
      <c r="D8442" s="6" t="s">
        <v>8300</v>
      </c>
      <c r="E8442" s="3">
        <v>4</v>
      </c>
    </row>
    <row r="8443" spans="1:5" ht="18.75">
      <c r="A8443" s="38">
        <v>8441</v>
      </c>
      <c r="B8443" s="38"/>
      <c r="C8443" s="38" t="s">
        <v>20267</v>
      </c>
      <c r="D8443" s="6" t="s">
        <v>8301</v>
      </c>
      <c r="E8443" s="3">
        <v>4</v>
      </c>
    </row>
    <row r="8444" spans="1:5" ht="18.75">
      <c r="A8444" s="38">
        <v>8442</v>
      </c>
      <c r="B8444" s="38"/>
      <c r="C8444" s="38" t="s">
        <v>20268</v>
      </c>
      <c r="D8444" s="6" t="s">
        <v>8302</v>
      </c>
      <c r="E8444" s="3">
        <v>4</v>
      </c>
    </row>
    <row r="8445" spans="1:5" ht="18.75">
      <c r="A8445" s="38">
        <v>8443</v>
      </c>
      <c r="B8445" s="38"/>
      <c r="C8445" s="38" t="s">
        <v>20269</v>
      </c>
      <c r="D8445" s="6" t="s">
        <v>8303</v>
      </c>
      <c r="E8445" s="3">
        <v>4</v>
      </c>
    </row>
    <row r="8446" spans="1:5" ht="18.75">
      <c r="A8446" s="38">
        <v>8444</v>
      </c>
      <c r="B8446" s="38"/>
      <c r="C8446" s="38" t="s">
        <v>20270</v>
      </c>
      <c r="D8446" s="6" t="s">
        <v>8304</v>
      </c>
      <c r="E8446" s="3">
        <v>4</v>
      </c>
    </row>
    <row r="8447" spans="1:5" ht="18.75">
      <c r="A8447" s="38">
        <v>8445</v>
      </c>
      <c r="B8447" s="38"/>
      <c r="C8447" s="38" t="s">
        <v>20271</v>
      </c>
      <c r="D8447" s="6" t="s">
        <v>8305</v>
      </c>
      <c r="E8447" s="3">
        <v>4</v>
      </c>
    </row>
    <row r="8448" spans="1:5" ht="18.75">
      <c r="A8448" s="38">
        <v>8446</v>
      </c>
      <c r="B8448" s="38"/>
      <c r="C8448" s="38" t="s">
        <v>20272</v>
      </c>
      <c r="D8448" s="6" t="s">
        <v>8306</v>
      </c>
      <c r="E8448" s="3">
        <v>4</v>
      </c>
    </row>
    <row r="8449" spans="1:5" ht="18.75">
      <c r="A8449" s="38">
        <v>8447</v>
      </c>
      <c r="B8449" s="38"/>
      <c r="C8449" s="38" t="s">
        <v>20273</v>
      </c>
      <c r="D8449" s="6" t="s">
        <v>8307</v>
      </c>
      <c r="E8449" s="3">
        <v>4</v>
      </c>
    </row>
    <row r="8450" spans="1:5" ht="18.75">
      <c r="A8450" s="38">
        <v>8448</v>
      </c>
      <c r="B8450" s="38"/>
      <c r="C8450" s="38" t="s">
        <v>20274</v>
      </c>
      <c r="D8450" s="6" t="s">
        <v>8308</v>
      </c>
      <c r="E8450" s="3">
        <v>4</v>
      </c>
    </row>
    <row r="8451" spans="1:5" ht="18.75">
      <c r="A8451" s="38">
        <v>8449</v>
      </c>
      <c r="B8451" s="38"/>
      <c r="C8451" s="38" t="s">
        <v>20275</v>
      </c>
      <c r="D8451" s="6" t="s">
        <v>8309</v>
      </c>
      <c r="E8451" s="3">
        <v>4</v>
      </c>
    </row>
    <row r="8452" spans="1:5" ht="18.75">
      <c r="A8452" s="38">
        <v>8450</v>
      </c>
      <c r="B8452" s="38"/>
      <c r="C8452" s="38" t="s">
        <v>20276</v>
      </c>
      <c r="D8452" s="6" t="s">
        <v>8310</v>
      </c>
      <c r="E8452" s="3">
        <v>4</v>
      </c>
    </row>
    <row r="8453" spans="1:5" ht="18.75">
      <c r="A8453" s="38">
        <v>8451</v>
      </c>
      <c r="B8453" s="38"/>
      <c r="C8453" s="38" t="s">
        <v>20277</v>
      </c>
      <c r="D8453" s="6" t="s">
        <v>8311</v>
      </c>
      <c r="E8453" s="3">
        <v>4</v>
      </c>
    </row>
    <row r="8454" spans="1:5" ht="18.75">
      <c r="A8454" s="38">
        <v>8452</v>
      </c>
      <c r="B8454" s="38"/>
      <c r="C8454" s="38" t="s">
        <v>20278</v>
      </c>
      <c r="D8454" s="6" t="s">
        <v>8312</v>
      </c>
      <c r="E8454" s="3">
        <v>4</v>
      </c>
    </row>
    <row r="8455" spans="1:5" ht="18.75">
      <c r="A8455" s="38">
        <v>8453</v>
      </c>
      <c r="B8455" s="38"/>
      <c r="C8455" s="38" t="s">
        <v>20279</v>
      </c>
      <c r="D8455" s="6" t="s">
        <v>8313</v>
      </c>
      <c r="E8455" s="3">
        <v>4</v>
      </c>
    </row>
    <row r="8456" spans="1:5" ht="18.75">
      <c r="A8456" s="38">
        <v>8454</v>
      </c>
      <c r="B8456" s="38"/>
      <c r="C8456" s="38" t="s">
        <v>20280</v>
      </c>
      <c r="D8456" s="6" t="s">
        <v>8314</v>
      </c>
      <c r="E8456" s="3">
        <v>4</v>
      </c>
    </row>
    <row r="8457" spans="1:5" ht="18.75">
      <c r="A8457" s="38">
        <v>8455</v>
      </c>
      <c r="B8457" s="38"/>
      <c r="C8457" s="38" t="s">
        <v>20281</v>
      </c>
      <c r="D8457" s="6" t="s">
        <v>8315</v>
      </c>
      <c r="E8457" s="3">
        <v>4</v>
      </c>
    </row>
    <row r="8458" spans="1:5" ht="18.75">
      <c r="A8458" s="38">
        <v>8456</v>
      </c>
      <c r="B8458" s="38"/>
      <c r="C8458" s="38" t="s">
        <v>20282</v>
      </c>
      <c r="D8458" s="6" t="s">
        <v>8316</v>
      </c>
      <c r="E8458" s="3">
        <v>4</v>
      </c>
    </row>
    <row r="8459" spans="1:5" ht="18.75">
      <c r="A8459" s="38">
        <v>8457</v>
      </c>
      <c r="B8459" s="38"/>
      <c r="C8459" s="38" t="s">
        <v>20283</v>
      </c>
      <c r="D8459" s="6" t="s">
        <v>8317</v>
      </c>
      <c r="E8459" s="3">
        <v>4</v>
      </c>
    </row>
    <row r="8460" spans="1:5" ht="33">
      <c r="A8460" s="38">
        <v>8458</v>
      </c>
      <c r="B8460" s="38"/>
      <c r="C8460" s="38" t="s">
        <v>20284</v>
      </c>
      <c r="D8460" s="6" t="s">
        <v>8318</v>
      </c>
      <c r="E8460" s="3">
        <v>4</v>
      </c>
    </row>
    <row r="8461" spans="1:5" ht="33">
      <c r="A8461" s="38">
        <v>8459</v>
      </c>
      <c r="B8461" s="38"/>
      <c r="C8461" s="38" t="s">
        <v>20285</v>
      </c>
      <c r="D8461" s="6" t="s">
        <v>8319</v>
      </c>
      <c r="E8461" s="3">
        <v>4</v>
      </c>
    </row>
    <row r="8462" spans="1:5" ht="18.75">
      <c r="A8462" s="38">
        <v>8460</v>
      </c>
      <c r="B8462" s="38"/>
      <c r="C8462" s="38" t="s">
        <v>20286</v>
      </c>
      <c r="D8462" s="6" t="s">
        <v>8320</v>
      </c>
      <c r="E8462" s="3">
        <v>2</v>
      </c>
    </row>
    <row r="8463" spans="1:5" ht="18.75">
      <c r="A8463" s="38">
        <v>8461</v>
      </c>
      <c r="B8463" s="38"/>
      <c r="C8463" s="38" t="s">
        <v>20287</v>
      </c>
      <c r="D8463" s="6" t="s">
        <v>8321</v>
      </c>
      <c r="E8463" s="3">
        <v>2</v>
      </c>
    </row>
    <row r="8464" spans="1:5" ht="18.75">
      <c r="A8464" s="38">
        <v>8462</v>
      </c>
      <c r="B8464" s="38"/>
      <c r="C8464" s="38" t="s">
        <v>20288</v>
      </c>
      <c r="D8464" s="6" t="s">
        <v>8322</v>
      </c>
      <c r="E8464" s="3">
        <v>2</v>
      </c>
    </row>
    <row r="8465" spans="1:5" ht="18.75">
      <c r="A8465" s="38">
        <v>8463</v>
      </c>
      <c r="B8465" s="38"/>
      <c r="C8465" s="38" t="s">
        <v>20289</v>
      </c>
      <c r="D8465" s="6" t="s">
        <v>8323</v>
      </c>
      <c r="E8465" s="3">
        <v>2</v>
      </c>
    </row>
    <row r="8466" spans="1:5" ht="18.75">
      <c r="A8466" s="38">
        <v>8464</v>
      </c>
      <c r="B8466" s="38"/>
      <c r="C8466" s="38" t="s">
        <v>20290</v>
      </c>
      <c r="D8466" s="6" t="s">
        <v>8324</v>
      </c>
      <c r="E8466" s="3">
        <v>2</v>
      </c>
    </row>
    <row r="8467" spans="1:5" ht="18.75">
      <c r="A8467" s="38">
        <v>8465</v>
      </c>
      <c r="B8467" s="38"/>
      <c r="C8467" s="38" t="s">
        <v>20291</v>
      </c>
      <c r="D8467" s="6" t="s">
        <v>8325</v>
      </c>
      <c r="E8467" s="3">
        <v>2</v>
      </c>
    </row>
    <row r="8468" spans="1:5" ht="18.75">
      <c r="A8468" s="38">
        <v>8466</v>
      </c>
      <c r="B8468" s="38"/>
      <c r="C8468" s="38" t="s">
        <v>20292</v>
      </c>
      <c r="D8468" s="6" t="s">
        <v>8326</v>
      </c>
      <c r="E8468" s="3">
        <v>2</v>
      </c>
    </row>
    <row r="8469" spans="1:5" ht="18.75">
      <c r="A8469" s="38">
        <v>8467</v>
      </c>
      <c r="B8469" s="38"/>
      <c r="C8469" s="38" t="s">
        <v>20293</v>
      </c>
      <c r="D8469" s="6" t="s">
        <v>8327</v>
      </c>
      <c r="E8469" s="3">
        <v>2</v>
      </c>
    </row>
    <row r="8470" spans="1:5" ht="18.75">
      <c r="A8470" s="38">
        <v>8468</v>
      </c>
      <c r="B8470" s="38"/>
      <c r="C8470" s="38" t="s">
        <v>8328</v>
      </c>
      <c r="D8470" s="6" t="s">
        <v>8328</v>
      </c>
      <c r="E8470" s="3">
        <v>2</v>
      </c>
    </row>
    <row r="8471" spans="1:5" ht="18.75">
      <c r="A8471" s="38">
        <v>8469</v>
      </c>
      <c r="B8471" s="38"/>
      <c r="C8471" s="38" t="s">
        <v>8329</v>
      </c>
      <c r="D8471" s="6" t="s">
        <v>8329</v>
      </c>
      <c r="E8471" s="3">
        <v>2</v>
      </c>
    </row>
    <row r="8472" spans="1:5" ht="33">
      <c r="A8472" s="38">
        <v>8470</v>
      </c>
      <c r="B8472" s="38"/>
      <c r="C8472" s="38" t="s">
        <v>20294</v>
      </c>
      <c r="D8472" s="6" t="s">
        <v>8330</v>
      </c>
      <c r="E8472" s="3">
        <v>6</v>
      </c>
    </row>
    <row r="8473" spans="1:5" ht="33">
      <c r="A8473" s="38">
        <v>8471</v>
      </c>
      <c r="B8473" s="38"/>
      <c r="C8473" s="38" t="s">
        <v>20295</v>
      </c>
      <c r="D8473" s="6" t="s">
        <v>8331</v>
      </c>
      <c r="E8473" s="3">
        <v>6</v>
      </c>
    </row>
    <row r="8474" spans="1:5" ht="33">
      <c r="A8474" s="38">
        <v>8472</v>
      </c>
      <c r="B8474" s="38"/>
      <c r="C8474" s="38" t="s">
        <v>20296</v>
      </c>
      <c r="D8474" s="6" t="s">
        <v>8332</v>
      </c>
      <c r="E8474" s="3">
        <v>6</v>
      </c>
    </row>
    <row r="8475" spans="1:5" ht="33">
      <c r="A8475" s="38">
        <v>8473</v>
      </c>
      <c r="B8475" s="38"/>
      <c r="C8475" s="38" t="s">
        <v>20297</v>
      </c>
      <c r="D8475" s="6" t="s">
        <v>8333</v>
      </c>
      <c r="E8475" s="3">
        <v>6</v>
      </c>
    </row>
    <row r="8476" spans="1:5" ht="33">
      <c r="A8476" s="38">
        <v>8474</v>
      </c>
      <c r="B8476" s="38"/>
      <c r="C8476" s="38" t="s">
        <v>20298</v>
      </c>
      <c r="D8476" s="6" t="s">
        <v>8334</v>
      </c>
      <c r="E8476" s="3">
        <v>6</v>
      </c>
    </row>
    <row r="8477" spans="1:5" ht="33">
      <c r="A8477" s="38">
        <v>8475</v>
      </c>
      <c r="B8477" s="38"/>
      <c r="C8477" s="38" t="s">
        <v>20299</v>
      </c>
      <c r="D8477" s="6" t="s">
        <v>8335</v>
      </c>
      <c r="E8477" s="3">
        <v>6</v>
      </c>
    </row>
    <row r="8478" spans="1:5" ht="33">
      <c r="A8478" s="38">
        <v>8476</v>
      </c>
      <c r="B8478" s="38"/>
      <c r="C8478" s="38" t="s">
        <v>20300</v>
      </c>
      <c r="D8478" s="6" t="s">
        <v>8336</v>
      </c>
      <c r="E8478" s="3">
        <v>6</v>
      </c>
    </row>
    <row r="8479" spans="1:5" ht="33">
      <c r="A8479" s="38">
        <v>8477</v>
      </c>
      <c r="B8479" s="38"/>
      <c r="C8479" s="38" t="s">
        <v>20301</v>
      </c>
      <c r="D8479" s="6" t="s">
        <v>8337</v>
      </c>
      <c r="E8479" s="3">
        <v>6</v>
      </c>
    </row>
    <row r="8480" spans="1:5" ht="33">
      <c r="A8480" s="38">
        <v>8478</v>
      </c>
      <c r="B8480" s="38"/>
      <c r="C8480" s="38" t="s">
        <v>20302</v>
      </c>
      <c r="D8480" s="6" t="s">
        <v>8338</v>
      </c>
      <c r="E8480" s="3">
        <v>6</v>
      </c>
    </row>
    <row r="8481" spans="1:5" ht="33">
      <c r="A8481" s="38">
        <v>8479</v>
      </c>
      <c r="B8481" s="38"/>
      <c r="C8481" s="38" t="s">
        <v>20303</v>
      </c>
      <c r="D8481" s="6" t="s">
        <v>8339</v>
      </c>
      <c r="E8481" s="3">
        <v>6</v>
      </c>
    </row>
    <row r="8482" spans="1:5" ht="33">
      <c r="A8482" s="38">
        <v>8480</v>
      </c>
      <c r="B8482" s="38"/>
      <c r="C8482" s="38" t="s">
        <v>20304</v>
      </c>
      <c r="D8482" s="6" t="s">
        <v>8340</v>
      </c>
      <c r="E8482" s="3">
        <v>6</v>
      </c>
    </row>
    <row r="8483" spans="1:5" ht="33">
      <c r="A8483" s="38">
        <v>8481</v>
      </c>
      <c r="B8483" s="38"/>
      <c r="C8483" s="38" t="s">
        <v>20305</v>
      </c>
      <c r="D8483" s="6" t="s">
        <v>8341</v>
      </c>
      <c r="E8483" s="3">
        <v>6</v>
      </c>
    </row>
    <row r="8484" spans="1:5" ht="33">
      <c r="A8484" s="38">
        <v>8482</v>
      </c>
      <c r="B8484" s="38"/>
      <c r="C8484" s="38" t="s">
        <v>20306</v>
      </c>
      <c r="D8484" s="6" t="s">
        <v>8342</v>
      </c>
      <c r="E8484" s="3">
        <v>6</v>
      </c>
    </row>
    <row r="8485" spans="1:5" ht="33">
      <c r="A8485" s="38">
        <v>8483</v>
      </c>
      <c r="B8485" s="38"/>
      <c r="C8485" s="38" t="s">
        <v>20307</v>
      </c>
      <c r="D8485" s="6" t="s">
        <v>8343</v>
      </c>
      <c r="E8485" s="3">
        <v>6</v>
      </c>
    </row>
    <row r="8486" spans="1:5" ht="33">
      <c r="A8486" s="38">
        <v>8484</v>
      </c>
      <c r="B8486" s="38"/>
      <c r="C8486" s="38" t="s">
        <v>20308</v>
      </c>
      <c r="D8486" s="6" t="s">
        <v>8344</v>
      </c>
      <c r="E8486" s="3">
        <v>6</v>
      </c>
    </row>
    <row r="8487" spans="1:5" ht="33">
      <c r="A8487" s="38">
        <v>8485</v>
      </c>
      <c r="B8487" s="38"/>
      <c r="C8487" s="38" t="s">
        <v>20309</v>
      </c>
      <c r="D8487" s="6" t="s">
        <v>8345</v>
      </c>
      <c r="E8487" s="3">
        <v>6</v>
      </c>
    </row>
    <row r="8488" spans="1:5" ht="33">
      <c r="A8488" s="38">
        <v>8486</v>
      </c>
      <c r="B8488" s="38"/>
      <c r="C8488" s="38" t="s">
        <v>20310</v>
      </c>
      <c r="D8488" s="6" t="s">
        <v>8346</v>
      </c>
      <c r="E8488" s="3">
        <v>6</v>
      </c>
    </row>
    <row r="8489" spans="1:5" ht="33">
      <c r="A8489" s="38">
        <v>8487</v>
      </c>
      <c r="B8489" s="38"/>
      <c r="C8489" s="38" t="s">
        <v>20311</v>
      </c>
      <c r="D8489" s="6" t="s">
        <v>8347</v>
      </c>
      <c r="E8489" s="3">
        <v>6</v>
      </c>
    </row>
    <row r="8490" spans="1:5" ht="33">
      <c r="A8490" s="38">
        <v>8488</v>
      </c>
      <c r="B8490" s="38"/>
      <c r="C8490" s="38" t="s">
        <v>20312</v>
      </c>
      <c r="D8490" s="6" t="s">
        <v>8348</v>
      </c>
      <c r="E8490" s="3">
        <v>6</v>
      </c>
    </row>
    <row r="8491" spans="1:5" ht="33">
      <c r="A8491" s="38">
        <v>8489</v>
      </c>
      <c r="B8491" s="38"/>
      <c r="C8491" s="38" t="s">
        <v>20313</v>
      </c>
      <c r="D8491" s="6" t="s">
        <v>8349</v>
      </c>
      <c r="E8491" s="3">
        <v>6</v>
      </c>
    </row>
    <row r="8492" spans="1:5" ht="33">
      <c r="A8492" s="38">
        <v>8490</v>
      </c>
      <c r="B8492" s="38"/>
      <c r="C8492" s="38" t="s">
        <v>20314</v>
      </c>
      <c r="D8492" s="6" t="s">
        <v>8350</v>
      </c>
      <c r="E8492" s="3">
        <v>6</v>
      </c>
    </row>
    <row r="8493" spans="1:5" ht="33">
      <c r="A8493" s="38">
        <v>8491</v>
      </c>
      <c r="B8493" s="38"/>
      <c r="C8493" s="38" t="s">
        <v>20315</v>
      </c>
      <c r="D8493" s="6" t="s">
        <v>8351</v>
      </c>
      <c r="E8493" s="3">
        <v>6</v>
      </c>
    </row>
    <row r="8494" spans="1:5" ht="33">
      <c r="A8494" s="38">
        <v>8492</v>
      </c>
      <c r="B8494" s="38"/>
      <c r="C8494" s="38" t="s">
        <v>20316</v>
      </c>
      <c r="D8494" s="6" t="s">
        <v>8352</v>
      </c>
      <c r="E8494" s="3">
        <v>6</v>
      </c>
    </row>
    <row r="8495" spans="1:5" ht="33">
      <c r="A8495" s="38">
        <v>8493</v>
      </c>
      <c r="B8495" s="38"/>
      <c r="C8495" s="38" t="s">
        <v>20317</v>
      </c>
      <c r="D8495" s="6" t="s">
        <v>8353</v>
      </c>
      <c r="E8495" s="3">
        <v>6</v>
      </c>
    </row>
    <row r="8496" spans="1:5" ht="33">
      <c r="A8496" s="38">
        <v>8494</v>
      </c>
      <c r="B8496" s="38"/>
      <c r="C8496" s="38" t="s">
        <v>20318</v>
      </c>
      <c r="D8496" s="6" t="s">
        <v>8354</v>
      </c>
      <c r="E8496" s="3">
        <v>6</v>
      </c>
    </row>
    <row r="8497" spans="1:5" ht="33">
      <c r="A8497" s="38">
        <v>8495</v>
      </c>
      <c r="B8497" s="38"/>
      <c r="C8497" s="38" t="s">
        <v>20319</v>
      </c>
      <c r="D8497" s="6" t="s">
        <v>8355</v>
      </c>
      <c r="E8497" s="3">
        <v>6</v>
      </c>
    </row>
    <row r="8498" spans="1:5" ht="33">
      <c r="A8498" s="38">
        <v>8496</v>
      </c>
      <c r="B8498" s="38"/>
      <c r="C8498" s="38" t="s">
        <v>20320</v>
      </c>
      <c r="D8498" s="6" t="s">
        <v>8356</v>
      </c>
      <c r="E8498" s="3">
        <v>6</v>
      </c>
    </row>
    <row r="8499" spans="1:5" ht="33">
      <c r="A8499" s="38">
        <v>8497</v>
      </c>
      <c r="B8499" s="38"/>
      <c r="C8499" s="38" t="s">
        <v>20321</v>
      </c>
      <c r="D8499" s="6" t="s">
        <v>8357</v>
      </c>
      <c r="E8499" s="3">
        <v>6</v>
      </c>
    </row>
    <row r="8500" spans="1:5" ht="33">
      <c r="A8500" s="38">
        <v>8498</v>
      </c>
      <c r="B8500" s="38"/>
      <c r="C8500" s="38" t="s">
        <v>20322</v>
      </c>
      <c r="D8500" s="6" t="s">
        <v>8358</v>
      </c>
      <c r="E8500" s="3">
        <v>6</v>
      </c>
    </row>
    <row r="8501" spans="1:5" ht="33">
      <c r="A8501" s="38">
        <v>8499</v>
      </c>
      <c r="B8501" s="38"/>
      <c r="C8501" s="38" t="s">
        <v>20323</v>
      </c>
      <c r="D8501" s="6" t="s">
        <v>8359</v>
      </c>
      <c r="E8501" s="3">
        <v>6</v>
      </c>
    </row>
    <row r="8502" spans="1:5" ht="33">
      <c r="A8502" s="38">
        <v>8500</v>
      </c>
      <c r="B8502" s="38"/>
      <c r="C8502" s="38" t="s">
        <v>20324</v>
      </c>
      <c r="D8502" s="6" t="s">
        <v>8360</v>
      </c>
      <c r="E8502" s="3">
        <v>6</v>
      </c>
    </row>
    <row r="8503" spans="1:5" ht="33">
      <c r="A8503" s="38">
        <v>8501</v>
      </c>
      <c r="B8503" s="38"/>
      <c r="C8503" s="38" t="s">
        <v>20325</v>
      </c>
      <c r="D8503" s="6" t="s">
        <v>8361</v>
      </c>
      <c r="E8503" s="3">
        <v>6</v>
      </c>
    </row>
    <row r="8504" spans="1:5" ht="33">
      <c r="A8504" s="38">
        <v>8502</v>
      </c>
      <c r="B8504" s="38"/>
      <c r="C8504" s="38" t="s">
        <v>20326</v>
      </c>
      <c r="D8504" s="6" t="s">
        <v>8362</v>
      </c>
      <c r="E8504" s="3">
        <v>6</v>
      </c>
    </row>
    <row r="8505" spans="1:5" ht="33">
      <c r="A8505" s="38">
        <v>8503</v>
      </c>
      <c r="B8505" s="38"/>
      <c r="C8505" s="38" t="s">
        <v>20327</v>
      </c>
      <c r="D8505" s="6" t="s">
        <v>8363</v>
      </c>
      <c r="E8505" s="3">
        <v>6</v>
      </c>
    </row>
    <row r="8506" spans="1:5" ht="33">
      <c r="A8506" s="38">
        <v>8504</v>
      </c>
      <c r="B8506" s="38"/>
      <c r="C8506" s="38" t="s">
        <v>20328</v>
      </c>
      <c r="D8506" s="6" t="s">
        <v>8364</v>
      </c>
      <c r="E8506" s="3">
        <v>6</v>
      </c>
    </row>
    <row r="8507" spans="1:5" ht="33">
      <c r="A8507" s="38">
        <v>8505</v>
      </c>
      <c r="B8507" s="38"/>
      <c r="C8507" s="38" t="s">
        <v>20329</v>
      </c>
      <c r="D8507" s="6" t="s">
        <v>8365</v>
      </c>
      <c r="E8507" s="3">
        <v>6</v>
      </c>
    </row>
    <row r="8508" spans="1:5" ht="18.75">
      <c r="A8508" s="38">
        <v>8506</v>
      </c>
      <c r="B8508" s="38"/>
      <c r="C8508" s="38" t="s">
        <v>20330</v>
      </c>
      <c r="D8508" s="6" t="s">
        <v>8366</v>
      </c>
      <c r="E8508" s="3">
        <v>2</v>
      </c>
    </row>
    <row r="8509" spans="1:5" ht="33">
      <c r="A8509" s="38">
        <v>8507</v>
      </c>
      <c r="B8509" s="38"/>
      <c r="C8509" s="38" t="s">
        <v>20331</v>
      </c>
      <c r="D8509" s="6" t="s">
        <v>8367</v>
      </c>
      <c r="E8509" s="3">
        <v>2</v>
      </c>
    </row>
    <row r="8510" spans="1:5" ht="33">
      <c r="A8510" s="38">
        <v>8508</v>
      </c>
      <c r="B8510" s="38"/>
      <c r="C8510" s="38" t="s">
        <v>20332</v>
      </c>
      <c r="D8510" s="6" t="s">
        <v>8368</v>
      </c>
      <c r="E8510" s="3">
        <v>2</v>
      </c>
    </row>
    <row r="8511" spans="1:5" ht="33">
      <c r="A8511" s="38">
        <v>8509</v>
      </c>
      <c r="B8511" s="38"/>
      <c r="C8511" s="38" t="s">
        <v>20333</v>
      </c>
      <c r="D8511" s="6" t="s">
        <v>8369</v>
      </c>
      <c r="E8511" s="3">
        <v>2</v>
      </c>
    </row>
    <row r="8512" spans="1:5" ht="18.75">
      <c r="A8512" s="38">
        <v>8510</v>
      </c>
      <c r="B8512" s="38"/>
      <c r="C8512" s="38" t="s">
        <v>20334</v>
      </c>
      <c r="D8512" s="6" t="s">
        <v>8370</v>
      </c>
      <c r="E8512" s="3">
        <v>2</v>
      </c>
    </row>
    <row r="8513" spans="1:5" ht="33">
      <c r="A8513" s="38">
        <v>8511</v>
      </c>
      <c r="B8513" s="38"/>
      <c r="C8513" s="38" t="s">
        <v>20335</v>
      </c>
      <c r="D8513" s="6" t="s">
        <v>8371</v>
      </c>
      <c r="E8513" s="3">
        <v>2</v>
      </c>
    </row>
    <row r="8514" spans="1:5" ht="18.75">
      <c r="A8514" s="38">
        <v>8512</v>
      </c>
      <c r="B8514" s="38"/>
      <c r="C8514" s="38" t="s">
        <v>20336</v>
      </c>
      <c r="D8514" s="6" t="s">
        <v>8372</v>
      </c>
      <c r="E8514" s="3">
        <v>2</v>
      </c>
    </row>
    <row r="8515" spans="1:5" ht="18.75">
      <c r="A8515" s="38">
        <v>8513</v>
      </c>
      <c r="B8515" s="38"/>
      <c r="C8515" s="38" t="s">
        <v>20337</v>
      </c>
      <c r="D8515" s="6" t="s">
        <v>8373</v>
      </c>
      <c r="E8515" s="3">
        <v>2</v>
      </c>
    </row>
    <row r="8516" spans="1:5" ht="33">
      <c r="A8516" s="38">
        <v>8514</v>
      </c>
      <c r="B8516" s="38"/>
      <c r="C8516" s="38" t="s">
        <v>20338</v>
      </c>
      <c r="D8516" s="6" t="s">
        <v>8374</v>
      </c>
      <c r="E8516" s="3">
        <v>2</v>
      </c>
    </row>
    <row r="8517" spans="1:5" ht="33">
      <c r="A8517" s="38">
        <v>8515</v>
      </c>
      <c r="B8517" s="38"/>
      <c r="C8517" s="38" t="s">
        <v>20339</v>
      </c>
      <c r="D8517" s="6" t="s">
        <v>8375</v>
      </c>
      <c r="E8517" s="3">
        <v>2</v>
      </c>
    </row>
    <row r="8518" spans="1:5" ht="33">
      <c r="A8518" s="38">
        <v>8516</v>
      </c>
      <c r="B8518" s="38"/>
      <c r="C8518" s="38" t="s">
        <v>20340</v>
      </c>
      <c r="D8518" s="6" t="s">
        <v>8376</v>
      </c>
      <c r="E8518" s="3">
        <v>2</v>
      </c>
    </row>
    <row r="8519" spans="1:5" ht="33">
      <c r="A8519" s="38">
        <v>8517</v>
      </c>
      <c r="B8519" s="38"/>
      <c r="C8519" s="38" t="s">
        <v>20341</v>
      </c>
      <c r="D8519" s="6" t="s">
        <v>8377</v>
      </c>
      <c r="E8519" s="3">
        <v>2</v>
      </c>
    </row>
    <row r="8520" spans="1:5" ht="33">
      <c r="A8520" s="38">
        <v>8518</v>
      </c>
      <c r="B8520" s="38"/>
      <c r="C8520" s="38" t="s">
        <v>20342</v>
      </c>
      <c r="D8520" s="6" t="s">
        <v>8378</v>
      </c>
      <c r="E8520" s="3">
        <v>2</v>
      </c>
    </row>
    <row r="8521" spans="1:5" ht="33">
      <c r="A8521" s="38">
        <v>8519</v>
      </c>
      <c r="B8521" s="38"/>
      <c r="C8521" s="38" t="s">
        <v>20343</v>
      </c>
      <c r="D8521" s="6" t="s">
        <v>8379</v>
      </c>
      <c r="E8521" s="3">
        <v>2</v>
      </c>
    </row>
    <row r="8522" spans="1:5" ht="18.75">
      <c r="A8522" s="38">
        <v>8520</v>
      </c>
      <c r="B8522" s="38"/>
      <c r="C8522" s="38" t="s">
        <v>20344</v>
      </c>
      <c r="D8522" s="6" t="s">
        <v>8380</v>
      </c>
      <c r="E8522" s="3">
        <v>2</v>
      </c>
    </row>
    <row r="8523" spans="1:5" ht="33">
      <c r="A8523" s="38">
        <v>8521</v>
      </c>
      <c r="B8523" s="38"/>
      <c r="C8523" s="38" t="s">
        <v>20345</v>
      </c>
      <c r="D8523" s="6" t="s">
        <v>8381</v>
      </c>
      <c r="E8523" s="3">
        <v>2</v>
      </c>
    </row>
    <row r="8524" spans="1:5" ht="18.75">
      <c r="A8524" s="38">
        <v>8522</v>
      </c>
      <c r="B8524" s="38"/>
      <c r="C8524" s="38" t="s">
        <v>20346</v>
      </c>
      <c r="D8524" s="6" t="s">
        <v>8382</v>
      </c>
      <c r="E8524" s="3">
        <v>2</v>
      </c>
    </row>
    <row r="8525" spans="1:5" ht="33">
      <c r="A8525" s="38">
        <v>8523</v>
      </c>
      <c r="B8525" s="38"/>
      <c r="C8525" s="38" t="s">
        <v>20347</v>
      </c>
      <c r="D8525" s="6" t="s">
        <v>8383</v>
      </c>
      <c r="E8525" s="3">
        <v>2</v>
      </c>
    </row>
    <row r="8526" spans="1:5" ht="33">
      <c r="A8526" s="38">
        <v>8524</v>
      </c>
      <c r="B8526" s="38"/>
      <c r="C8526" s="38" t="s">
        <v>20348</v>
      </c>
      <c r="D8526" s="6" t="s">
        <v>8384</v>
      </c>
      <c r="E8526" s="3">
        <v>2</v>
      </c>
    </row>
    <row r="8527" spans="1:5" ht="18.75">
      <c r="A8527" s="38">
        <v>8525</v>
      </c>
      <c r="B8527" s="38"/>
      <c r="C8527" s="38" t="s">
        <v>20349</v>
      </c>
      <c r="D8527" s="6" t="s">
        <v>8385</v>
      </c>
      <c r="E8527" s="3">
        <v>2</v>
      </c>
    </row>
    <row r="8528" spans="1:5" ht="18.75">
      <c r="A8528" s="38">
        <v>8526</v>
      </c>
      <c r="B8528" s="38"/>
      <c r="C8528" s="38" t="s">
        <v>20350</v>
      </c>
      <c r="D8528" s="6" t="s">
        <v>8386</v>
      </c>
      <c r="E8528" s="3">
        <v>2</v>
      </c>
    </row>
    <row r="8529" spans="1:5" ht="33">
      <c r="A8529" s="38">
        <v>8527</v>
      </c>
      <c r="B8529" s="38"/>
      <c r="C8529" s="38" t="s">
        <v>20351</v>
      </c>
      <c r="D8529" s="6" t="s">
        <v>8387</v>
      </c>
      <c r="E8529" s="3">
        <v>2</v>
      </c>
    </row>
    <row r="8530" spans="1:5" ht="33">
      <c r="A8530" s="38">
        <v>8528</v>
      </c>
      <c r="B8530" s="38"/>
      <c r="C8530" s="38" t="s">
        <v>20352</v>
      </c>
      <c r="D8530" s="6" t="s">
        <v>8388</v>
      </c>
      <c r="E8530" s="3">
        <v>2</v>
      </c>
    </row>
    <row r="8531" spans="1:5" ht="18.75">
      <c r="A8531" s="38">
        <v>8529</v>
      </c>
      <c r="B8531" s="38"/>
      <c r="C8531" s="38" t="s">
        <v>20353</v>
      </c>
      <c r="D8531" s="6" t="s">
        <v>8389</v>
      </c>
      <c r="E8531" s="3">
        <v>2</v>
      </c>
    </row>
    <row r="8532" spans="1:5" ht="18.75">
      <c r="A8532" s="38">
        <v>8530</v>
      </c>
      <c r="B8532" s="38"/>
      <c r="C8532" s="38" t="s">
        <v>20354</v>
      </c>
      <c r="D8532" s="6" t="s">
        <v>8390</v>
      </c>
      <c r="E8532" s="3">
        <v>2</v>
      </c>
    </row>
    <row r="8533" spans="1:5" ht="33">
      <c r="A8533" s="38">
        <v>8531</v>
      </c>
      <c r="B8533" s="38"/>
      <c r="C8533" s="38" t="s">
        <v>20355</v>
      </c>
      <c r="D8533" s="6" t="s">
        <v>8391</v>
      </c>
      <c r="E8533" s="3">
        <v>2</v>
      </c>
    </row>
    <row r="8534" spans="1:5" ht="33">
      <c r="A8534" s="38">
        <v>8532</v>
      </c>
      <c r="B8534" s="38"/>
      <c r="C8534" s="38" t="s">
        <v>20356</v>
      </c>
      <c r="D8534" s="6" t="s">
        <v>8392</v>
      </c>
      <c r="E8534" s="3">
        <v>2</v>
      </c>
    </row>
    <row r="8535" spans="1:5" ht="18.75">
      <c r="A8535" s="38">
        <v>8533</v>
      </c>
      <c r="B8535" s="38"/>
      <c r="C8535" s="38" t="s">
        <v>20357</v>
      </c>
      <c r="D8535" s="6" t="s">
        <v>8393</v>
      </c>
      <c r="E8535" s="3">
        <v>2</v>
      </c>
    </row>
    <row r="8536" spans="1:5" ht="33">
      <c r="A8536" s="38">
        <v>8534</v>
      </c>
      <c r="B8536" s="38"/>
      <c r="C8536" s="38" t="s">
        <v>20358</v>
      </c>
      <c r="D8536" s="6" t="s">
        <v>8394</v>
      </c>
      <c r="E8536" s="3">
        <v>2</v>
      </c>
    </row>
    <row r="8537" spans="1:5" ht="33">
      <c r="A8537" s="38">
        <v>8535</v>
      </c>
      <c r="B8537" s="38"/>
      <c r="C8537" s="38" t="s">
        <v>20359</v>
      </c>
      <c r="D8537" s="6" t="s">
        <v>8395</v>
      </c>
      <c r="E8537" s="3">
        <v>2</v>
      </c>
    </row>
    <row r="8538" spans="1:5" ht="33">
      <c r="A8538" s="38">
        <v>8536</v>
      </c>
      <c r="B8538" s="38"/>
      <c r="C8538" s="38" t="s">
        <v>20360</v>
      </c>
      <c r="D8538" s="6" t="s">
        <v>8396</v>
      </c>
      <c r="E8538" s="3">
        <v>2</v>
      </c>
    </row>
    <row r="8539" spans="1:5" ht="33">
      <c r="A8539" s="38">
        <v>8537</v>
      </c>
      <c r="B8539" s="38"/>
      <c r="C8539" s="38" t="s">
        <v>20361</v>
      </c>
      <c r="D8539" s="6" t="s">
        <v>8397</v>
      </c>
      <c r="E8539" s="3">
        <v>2</v>
      </c>
    </row>
    <row r="8540" spans="1:5" ht="33">
      <c r="A8540" s="38">
        <v>8538</v>
      </c>
      <c r="B8540" s="38"/>
      <c r="C8540" s="38" t="s">
        <v>20362</v>
      </c>
      <c r="D8540" s="6" t="s">
        <v>8398</v>
      </c>
      <c r="E8540" s="3">
        <v>2</v>
      </c>
    </row>
    <row r="8541" spans="1:5" ht="33">
      <c r="A8541" s="38">
        <v>8539</v>
      </c>
      <c r="B8541" s="38"/>
      <c r="C8541" s="38" t="s">
        <v>20363</v>
      </c>
      <c r="D8541" s="6" t="s">
        <v>8399</v>
      </c>
      <c r="E8541" s="3">
        <v>2</v>
      </c>
    </row>
    <row r="8542" spans="1:5" ht="33">
      <c r="A8542" s="38">
        <v>8540</v>
      </c>
      <c r="B8542" s="38"/>
      <c r="C8542" s="38" t="s">
        <v>20364</v>
      </c>
      <c r="D8542" s="6" t="s">
        <v>8400</v>
      </c>
      <c r="E8542" s="3">
        <v>2</v>
      </c>
    </row>
    <row r="8543" spans="1:5" ht="33">
      <c r="A8543" s="38">
        <v>8541</v>
      </c>
      <c r="B8543" s="38"/>
      <c r="C8543" s="38" t="s">
        <v>20365</v>
      </c>
      <c r="D8543" s="6" t="s">
        <v>8401</v>
      </c>
      <c r="E8543" s="3">
        <v>2</v>
      </c>
    </row>
    <row r="8544" spans="1:5" ht="18.75">
      <c r="A8544" s="38">
        <v>8542</v>
      </c>
      <c r="B8544" s="38"/>
      <c r="C8544" s="38" t="s">
        <v>20366</v>
      </c>
      <c r="D8544" s="6" t="s">
        <v>8402</v>
      </c>
      <c r="E8544" s="3">
        <v>2</v>
      </c>
    </row>
    <row r="8545" spans="1:5" ht="18.75">
      <c r="A8545" s="38">
        <v>8543</v>
      </c>
      <c r="B8545" s="38"/>
      <c r="C8545" s="38" t="s">
        <v>20367</v>
      </c>
      <c r="D8545" s="6" t="s">
        <v>8403</v>
      </c>
      <c r="E8545" s="3">
        <v>2</v>
      </c>
    </row>
    <row r="8546" spans="1:5" ht="18.75">
      <c r="A8546" s="38">
        <v>8544</v>
      </c>
      <c r="B8546" s="38"/>
      <c r="C8546" s="38" t="s">
        <v>20368</v>
      </c>
      <c r="D8546" s="6" t="s">
        <v>8404</v>
      </c>
      <c r="E8546" s="3">
        <v>2</v>
      </c>
    </row>
    <row r="8547" spans="1:5" ht="18.75">
      <c r="A8547" s="38">
        <v>8545</v>
      </c>
      <c r="B8547" s="38"/>
      <c r="C8547" s="38" t="s">
        <v>20369</v>
      </c>
      <c r="D8547" s="6" t="s">
        <v>8405</v>
      </c>
      <c r="E8547" s="3">
        <v>2</v>
      </c>
    </row>
    <row r="8548" spans="1:5" ht="33">
      <c r="A8548" s="38">
        <v>8546</v>
      </c>
      <c r="B8548" s="38"/>
      <c r="C8548" s="38" t="s">
        <v>20370</v>
      </c>
      <c r="D8548" s="6" t="s">
        <v>8406</v>
      </c>
      <c r="E8548" s="3">
        <v>2</v>
      </c>
    </row>
    <row r="8549" spans="1:5" ht="33">
      <c r="A8549" s="38">
        <v>8547</v>
      </c>
      <c r="B8549" s="38"/>
      <c r="C8549" s="38" t="s">
        <v>20371</v>
      </c>
      <c r="D8549" s="6" t="s">
        <v>8407</v>
      </c>
      <c r="E8549" s="3">
        <v>2</v>
      </c>
    </row>
    <row r="8550" spans="1:5" ht="33">
      <c r="A8550" s="38">
        <v>8548</v>
      </c>
      <c r="B8550" s="38"/>
      <c r="C8550" s="38" t="s">
        <v>20372</v>
      </c>
      <c r="D8550" s="6" t="s">
        <v>8408</v>
      </c>
      <c r="E8550" s="3">
        <v>2</v>
      </c>
    </row>
    <row r="8551" spans="1:5" ht="33">
      <c r="A8551" s="38">
        <v>8549</v>
      </c>
      <c r="B8551" s="38"/>
      <c r="C8551" s="38" t="s">
        <v>20373</v>
      </c>
      <c r="D8551" s="6" t="s">
        <v>8409</v>
      </c>
      <c r="E8551" s="3">
        <v>2</v>
      </c>
    </row>
    <row r="8552" spans="1:5" ht="33">
      <c r="A8552" s="38">
        <v>8550</v>
      </c>
      <c r="B8552" s="38"/>
      <c r="C8552" s="38" t="s">
        <v>20374</v>
      </c>
      <c r="D8552" s="6" t="s">
        <v>8410</v>
      </c>
      <c r="E8552" s="3">
        <v>2</v>
      </c>
    </row>
    <row r="8553" spans="1:5" ht="33">
      <c r="A8553" s="38">
        <v>8551</v>
      </c>
      <c r="B8553" s="38"/>
      <c r="C8553" s="38" t="s">
        <v>20375</v>
      </c>
      <c r="D8553" s="6" t="s">
        <v>8411</v>
      </c>
      <c r="E8553" s="3">
        <v>2</v>
      </c>
    </row>
    <row r="8554" spans="1:5" ht="33">
      <c r="A8554" s="38">
        <v>8552</v>
      </c>
      <c r="B8554" s="38"/>
      <c r="C8554" s="38" t="s">
        <v>20376</v>
      </c>
      <c r="D8554" s="6" t="s">
        <v>8412</v>
      </c>
      <c r="E8554" s="3">
        <v>2</v>
      </c>
    </row>
    <row r="8555" spans="1:5" ht="33">
      <c r="A8555" s="38">
        <v>8553</v>
      </c>
      <c r="B8555" s="38"/>
      <c r="C8555" s="38" t="s">
        <v>20377</v>
      </c>
      <c r="D8555" s="6" t="s">
        <v>8413</v>
      </c>
      <c r="E8555" s="3">
        <v>2</v>
      </c>
    </row>
    <row r="8556" spans="1:5" ht="18.75">
      <c r="A8556" s="38">
        <v>8554</v>
      </c>
      <c r="B8556" s="38"/>
      <c r="C8556" s="38" t="s">
        <v>20378</v>
      </c>
      <c r="D8556" s="6" t="s">
        <v>8414</v>
      </c>
      <c r="E8556" s="3">
        <v>2</v>
      </c>
    </row>
    <row r="8557" spans="1:5" ht="18.75">
      <c r="A8557" s="38">
        <v>8555</v>
      </c>
      <c r="B8557" s="38"/>
      <c r="C8557" s="38" t="s">
        <v>20379</v>
      </c>
      <c r="D8557" s="6" t="s">
        <v>8415</v>
      </c>
      <c r="E8557" s="3">
        <v>2</v>
      </c>
    </row>
    <row r="8558" spans="1:5" ht="33">
      <c r="A8558" s="38">
        <v>8556</v>
      </c>
      <c r="B8558" s="38"/>
      <c r="C8558" s="38" t="s">
        <v>20380</v>
      </c>
      <c r="D8558" s="6" t="s">
        <v>8416</v>
      </c>
      <c r="E8558" s="3">
        <v>2</v>
      </c>
    </row>
    <row r="8559" spans="1:5" ht="18.75">
      <c r="A8559" s="38">
        <v>8557</v>
      </c>
      <c r="B8559" s="38"/>
      <c r="C8559" s="38" t="s">
        <v>20381</v>
      </c>
      <c r="D8559" s="6" t="s">
        <v>8417</v>
      </c>
      <c r="E8559" s="3">
        <v>2</v>
      </c>
    </row>
    <row r="8560" spans="1:5" ht="33">
      <c r="A8560" s="38">
        <v>8558</v>
      </c>
      <c r="B8560" s="38"/>
      <c r="C8560" s="38" t="s">
        <v>20382</v>
      </c>
      <c r="D8560" s="6" t="s">
        <v>8418</v>
      </c>
      <c r="E8560" s="3">
        <v>2</v>
      </c>
    </row>
    <row r="8561" spans="1:5" ht="33">
      <c r="A8561" s="38">
        <v>8559</v>
      </c>
      <c r="B8561" s="38"/>
      <c r="C8561" s="38" t="s">
        <v>20383</v>
      </c>
      <c r="D8561" s="6" t="s">
        <v>8419</v>
      </c>
      <c r="E8561" s="3">
        <v>2</v>
      </c>
    </row>
    <row r="8562" spans="1:5" ht="18.75">
      <c r="A8562" s="38">
        <v>8560</v>
      </c>
      <c r="B8562" s="38"/>
      <c r="C8562" s="38" t="s">
        <v>20384</v>
      </c>
      <c r="D8562" s="6" t="s">
        <v>8420</v>
      </c>
      <c r="E8562" s="3">
        <v>2</v>
      </c>
    </row>
    <row r="8563" spans="1:5" ht="33">
      <c r="A8563" s="38">
        <v>8561</v>
      </c>
      <c r="B8563" s="38"/>
      <c r="C8563" s="38" t="s">
        <v>20385</v>
      </c>
      <c r="D8563" s="6" t="s">
        <v>8421</v>
      </c>
      <c r="E8563" s="3">
        <v>2</v>
      </c>
    </row>
    <row r="8564" spans="1:5" ht="33">
      <c r="A8564" s="38">
        <v>8562</v>
      </c>
      <c r="B8564" s="38"/>
      <c r="C8564" s="38" t="s">
        <v>20386</v>
      </c>
      <c r="D8564" s="6" t="s">
        <v>8422</v>
      </c>
      <c r="E8564" s="3">
        <v>2</v>
      </c>
    </row>
    <row r="8565" spans="1:5" ht="33">
      <c r="A8565" s="38">
        <v>8563</v>
      </c>
      <c r="B8565" s="38"/>
      <c r="C8565" s="38" t="s">
        <v>20387</v>
      </c>
      <c r="D8565" s="6" t="s">
        <v>8423</v>
      </c>
      <c r="E8565" s="3">
        <v>2</v>
      </c>
    </row>
    <row r="8566" spans="1:5" ht="33">
      <c r="A8566" s="38">
        <v>8564</v>
      </c>
      <c r="B8566" s="38"/>
      <c r="C8566" s="38" t="s">
        <v>20388</v>
      </c>
      <c r="D8566" s="6" t="s">
        <v>8424</v>
      </c>
      <c r="E8566" s="3">
        <v>2</v>
      </c>
    </row>
    <row r="8567" spans="1:5" ht="33">
      <c r="A8567" s="38">
        <v>8565</v>
      </c>
      <c r="B8567" s="38"/>
      <c r="C8567" s="38" t="s">
        <v>20389</v>
      </c>
      <c r="D8567" s="6" t="s">
        <v>8425</v>
      </c>
      <c r="E8567" s="3">
        <v>2</v>
      </c>
    </row>
    <row r="8568" spans="1:5" ht="33">
      <c r="A8568" s="38">
        <v>8566</v>
      </c>
      <c r="B8568" s="38"/>
      <c r="C8568" s="38" t="s">
        <v>20390</v>
      </c>
      <c r="D8568" s="6" t="s">
        <v>8426</v>
      </c>
      <c r="E8568" s="3">
        <v>2</v>
      </c>
    </row>
    <row r="8569" spans="1:5" ht="33">
      <c r="A8569" s="38">
        <v>8567</v>
      </c>
      <c r="B8569" s="38"/>
      <c r="C8569" s="38" t="s">
        <v>20391</v>
      </c>
      <c r="D8569" s="6" t="s">
        <v>8427</v>
      </c>
      <c r="E8569" s="3">
        <v>2</v>
      </c>
    </row>
    <row r="8570" spans="1:5" ht="33">
      <c r="A8570" s="38">
        <v>8568</v>
      </c>
      <c r="B8570" s="38"/>
      <c r="C8570" s="38" t="s">
        <v>20392</v>
      </c>
      <c r="D8570" s="6" t="s">
        <v>8428</v>
      </c>
      <c r="E8570" s="3">
        <v>2</v>
      </c>
    </row>
    <row r="8571" spans="1:5" ht="33">
      <c r="A8571" s="38">
        <v>8569</v>
      </c>
      <c r="B8571" s="38"/>
      <c r="C8571" s="38" t="s">
        <v>20393</v>
      </c>
      <c r="D8571" s="6" t="s">
        <v>8429</v>
      </c>
      <c r="E8571" s="3">
        <v>2</v>
      </c>
    </row>
    <row r="8572" spans="1:5" ht="33">
      <c r="A8572" s="38">
        <v>8570</v>
      </c>
      <c r="B8572" s="38"/>
      <c r="C8572" s="38" t="s">
        <v>20394</v>
      </c>
      <c r="D8572" s="6" t="s">
        <v>8430</v>
      </c>
      <c r="E8572" s="3">
        <v>2</v>
      </c>
    </row>
    <row r="8573" spans="1:5" ht="18.75">
      <c r="A8573" s="38">
        <v>8571</v>
      </c>
      <c r="B8573" s="38"/>
      <c r="C8573" s="38" t="s">
        <v>20395</v>
      </c>
      <c r="D8573" s="6" t="s">
        <v>8431</v>
      </c>
      <c r="E8573" s="3">
        <v>2</v>
      </c>
    </row>
    <row r="8574" spans="1:5" ht="33">
      <c r="A8574" s="38">
        <v>8572</v>
      </c>
      <c r="B8574" s="38"/>
      <c r="C8574" s="38" t="s">
        <v>20396</v>
      </c>
      <c r="D8574" s="6" t="s">
        <v>8432</v>
      </c>
      <c r="E8574" s="3">
        <v>2</v>
      </c>
    </row>
    <row r="8575" spans="1:5" ht="49.5">
      <c r="A8575" s="38">
        <v>8573</v>
      </c>
      <c r="B8575" s="38"/>
      <c r="C8575" s="38" t="s">
        <v>20397</v>
      </c>
      <c r="D8575" s="6" t="s">
        <v>8433</v>
      </c>
      <c r="E8575" s="3">
        <v>2</v>
      </c>
    </row>
    <row r="8576" spans="1:5" ht="33">
      <c r="A8576" s="38">
        <v>8574</v>
      </c>
      <c r="B8576" s="38"/>
      <c r="C8576" s="38" t="s">
        <v>20398</v>
      </c>
      <c r="D8576" s="6" t="s">
        <v>8434</v>
      </c>
      <c r="E8576" s="3">
        <v>2</v>
      </c>
    </row>
    <row r="8577" spans="1:5" ht="33">
      <c r="A8577" s="38">
        <v>8575</v>
      </c>
      <c r="B8577" s="38"/>
      <c r="C8577" s="38" t="s">
        <v>20399</v>
      </c>
      <c r="D8577" s="6" t="s">
        <v>8435</v>
      </c>
      <c r="E8577" s="3">
        <v>2</v>
      </c>
    </row>
    <row r="8578" spans="1:5" ht="18.75">
      <c r="A8578" s="38">
        <v>8576</v>
      </c>
      <c r="B8578" s="38"/>
      <c r="C8578" s="38" t="s">
        <v>20400</v>
      </c>
      <c r="D8578" s="6" t="s">
        <v>8436</v>
      </c>
      <c r="E8578" s="3">
        <v>2</v>
      </c>
    </row>
    <row r="8579" spans="1:5" ht="33">
      <c r="A8579" s="38">
        <v>8577</v>
      </c>
      <c r="B8579" s="38"/>
      <c r="C8579" s="38" t="s">
        <v>20401</v>
      </c>
      <c r="D8579" s="6" t="s">
        <v>8437</v>
      </c>
      <c r="E8579" s="3">
        <v>2</v>
      </c>
    </row>
    <row r="8580" spans="1:5" ht="18.75">
      <c r="A8580" s="38">
        <v>8578</v>
      </c>
      <c r="B8580" s="38"/>
      <c r="C8580" s="38" t="s">
        <v>20402</v>
      </c>
      <c r="D8580" s="6" t="s">
        <v>8438</v>
      </c>
      <c r="E8580" s="3">
        <v>2</v>
      </c>
    </row>
    <row r="8581" spans="1:5" ht="18.75">
      <c r="A8581" s="38">
        <v>8579</v>
      </c>
      <c r="B8581" s="38"/>
      <c r="C8581" s="38" t="s">
        <v>20403</v>
      </c>
      <c r="D8581" s="6" t="s">
        <v>8439</v>
      </c>
      <c r="E8581" s="3">
        <v>2</v>
      </c>
    </row>
    <row r="8582" spans="1:5" ht="18.75">
      <c r="A8582" s="38">
        <v>8580</v>
      </c>
      <c r="B8582" s="38"/>
      <c r="C8582" s="38" t="s">
        <v>20404</v>
      </c>
      <c r="D8582" s="6" t="s">
        <v>8440</v>
      </c>
      <c r="E8582" s="3">
        <v>2</v>
      </c>
    </row>
    <row r="8583" spans="1:5" ht="18.75">
      <c r="A8583" s="38">
        <v>8581</v>
      </c>
      <c r="B8583" s="38"/>
      <c r="C8583" s="38" t="s">
        <v>20405</v>
      </c>
      <c r="D8583" s="6" t="s">
        <v>8441</v>
      </c>
      <c r="E8583" s="3">
        <v>2</v>
      </c>
    </row>
    <row r="8584" spans="1:5" ht="33">
      <c r="A8584" s="38">
        <v>8582</v>
      </c>
      <c r="B8584" s="38"/>
      <c r="C8584" s="38" t="s">
        <v>20406</v>
      </c>
      <c r="D8584" s="6" t="s">
        <v>8442</v>
      </c>
      <c r="E8584" s="3">
        <v>2</v>
      </c>
    </row>
    <row r="8585" spans="1:5" ht="49.5">
      <c r="A8585" s="38">
        <v>8583</v>
      </c>
      <c r="B8585" s="38"/>
      <c r="C8585" s="38" t="s">
        <v>20407</v>
      </c>
      <c r="D8585" s="6" t="s">
        <v>8443</v>
      </c>
      <c r="E8585" s="3">
        <v>2</v>
      </c>
    </row>
    <row r="8586" spans="1:5" ht="33">
      <c r="A8586" s="38">
        <v>8584</v>
      </c>
      <c r="B8586" s="38"/>
      <c r="C8586" s="38" t="s">
        <v>20408</v>
      </c>
      <c r="D8586" s="6" t="s">
        <v>8444</v>
      </c>
      <c r="E8586" s="3">
        <v>2</v>
      </c>
    </row>
    <row r="8587" spans="1:5" ht="33">
      <c r="A8587" s="38">
        <v>8585</v>
      </c>
      <c r="B8587" s="38"/>
      <c r="C8587" s="38" t="s">
        <v>20409</v>
      </c>
      <c r="D8587" s="6" t="s">
        <v>8445</v>
      </c>
      <c r="E8587" s="3">
        <v>2</v>
      </c>
    </row>
    <row r="8588" spans="1:5" ht="33">
      <c r="A8588" s="38">
        <v>8586</v>
      </c>
      <c r="B8588" s="38"/>
      <c r="C8588" s="38" t="s">
        <v>20410</v>
      </c>
      <c r="D8588" s="6" t="s">
        <v>8446</v>
      </c>
      <c r="E8588" s="3">
        <v>2</v>
      </c>
    </row>
    <row r="8589" spans="1:5" ht="33">
      <c r="A8589" s="38">
        <v>8587</v>
      </c>
      <c r="B8589" s="38"/>
      <c r="C8589" s="38" t="s">
        <v>20411</v>
      </c>
      <c r="D8589" s="6" t="s">
        <v>8447</v>
      </c>
      <c r="E8589" s="3">
        <v>2</v>
      </c>
    </row>
    <row r="8590" spans="1:5" ht="49.5">
      <c r="A8590" s="38">
        <v>8588</v>
      </c>
      <c r="B8590" s="38"/>
      <c r="C8590" s="38" t="s">
        <v>20412</v>
      </c>
      <c r="D8590" s="6" t="s">
        <v>8448</v>
      </c>
      <c r="E8590" s="3">
        <v>2</v>
      </c>
    </row>
    <row r="8591" spans="1:5" ht="33">
      <c r="A8591" s="38">
        <v>8589</v>
      </c>
      <c r="B8591" s="38"/>
      <c r="C8591" s="38" t="s">
        <v>20413</v>
      </c>
      <c r="D8591" s="6" t="s">
        <v>8449</v>
      </c>
      <c r="E8591" s="3">
        <v>2</v>
      </c>
    </row>
    <row r="8592" spans="1:5" ht="49.5">
      <c r="A8592" s="38">
        <v>8590</v>
      </c>
      <c r="B8592" s="38"/>
      <c r="C8592" s="38" t="s">
        <v>20414</v>
      </c>
      <c r="D8592" s="6" t="s">
        <v>8450</v>
      </c>
      <c r="E8592" s="3">
        <v>2</v>
      </c>
    </row>
    <row r="8593" spans="1:5" ht="33">
      <c r="A8593" s="38">
        <v>8591</v>
      </c>
      <c r="B8593" s="38"/>
      <c r="C8593" s="38" t="s">
        <v>20415</v>
      </c>
      <c r="D8593" s="6" t="s">
        <v>8451</v>
      </c>
      <c r="E8593" s="3">
        <v>2</v>
      </c>
    </row>
    <row r="8594" spans="1:5" ht="33">
      <c r="A8594" s="38">
        <v>8592</v>
      </c>
      <c r="B8594" s="38"/>
      <c r="C8594" s="38" t="s">
        <v>20416</v>
      </c>
      <c r="D8594" s="6" t="s">
        <v>8452</v>
      </c>
      <c r="E8594" s="3">
        <v>2</v>
      </c>
    </row>
    <row r="8595" spans="1:5" ht="33">
      <c r="A8595" s="38">
        <v>8593</v>
      </c>
      <c r="B8595" s="38"/>
      <c r="C8595" s="38" t="s">
        <v>20417</v>
      </c>
      <c r="D8595" s="6" t="s">
        <v>8453</v>
      </c>
      <c r="E8595" s="3">
        <v>2</v>
      </c>
    </row>
    <row r="8596" spans="1:5" ht="33">
      <c r="A8596" s="38">
        <v>8594</v>
      </c>
      <c r="B8596" s="38"/>
      <c r="C8596" s="38" t="s">
        <v>20418</v>
      </c>
      <c r="D8596" s="6" t="s">
        <v>8454</v>
      </c>
      <c r="E8596" s="3">
        <v>2</v>
      </c>
    </row>
    <row r="8597" spans="1:5" ht="33">
      <c r="A8597" s="38">
        <v>8595</v>
      </c>
      <c r="B8597" s="38"/>
      <c r="C8597" s="38" t="s">
        <v>20419</v>
      </c>
      <c r="D8597" s="6" t="s">
        <v>8455</v>
      </c>
      <c r="E8597" s="3">
        <v>2</v>
      </c>
    </row>
    <row r="8598" spans="1:5" ht="33">
      <c r="A8598" s="38">
        <v>8596</v>
      </c>
      <c r="B8598" s="38"/>
      <c r="C8598" s="38" t="s">
        <v>20420</v>
      </c>
      <c r="D8598" s="6" t="s">
        <v>8456</v>
      </c>
      <c r="E8598" s="3">
        <v>2</v>
      </c>
    </row>
    <row r="8599" spans="1:5" ht="33">
      <c r="A8599" s="38">
        <v>8597</v>
      </c>
      <c r="B8599" s="38"/>
      <c r="C8599" s="38" t="s">
        <v>20421</v>
      </c>
      <c r="D8599" s="6" t="s">
        <v>8457</v>
      </c>
      <c r="E8599" s="3">
        <v>2</v>
      </c>
    </row>
    <row r="8600" spans="1:5" ht="33">
      <c r="A8600" s="38">
        <v>8598</v>
      </c>
      <c r="B8600" s="38"/>
      <c r="C8600" s="38" t="s">
        <v>20422</v>
      </c>
      <c r="D8600" s="6" t="s">
        <v>8458</v>
      </c>
      <c r="E8600" s="3">
        <v>2</v>
      </c>
    </row>
    <row r="8601" spans="1:5" ht="49.5">
      <c r="A8601" s="38">
        <v>8599</v>
      </c>
      <c r="B8601" s="38"/>
      <c r="C8601" s="38" t="s">
        <v>20423</v>
      </c>
      <c r="D8601" s="6" t="s">
        <v>8459</v>
      </c>
      <c r="E8601" s="3">
        <v>2</v>
      </c>
    </row>
    <row r="8602" spans="1:5" ht="33">
      <c r="A8602" s="38">
        <v>8600</v>
      </c>
      <c r="B8602" s="38"/>
      <c r="C8602" s="38" t="s">
        <v>20424</v>
      </c>
      <c r="D8602" s="6" t="s">
        <v>8460</v>
      </c>
      <c r="E8602" s="3">
        <v>2</v>
      </c>
    </row>
    <row r="8603" spans="1:5" ht="33">
      <c r="A8603" s="38">
        <v>8601</v>
      </c>
      <c r="B8603" s="38"/>
      <c r="C8603" s="38" t="s">
        <v>20425</v>
      </c>
      <c r="D8603" s="6" t="s">
        <v>8461</v>
      </c>
      <c r="E8603" s="3">
        <v>2</v>
      </c>
    </row>
    <row r="8604" spans="1:5" ht="33">
      <c r="A8604" s="38">
        <v>8602</v>
      </c>
      <c r="B8604" s="38"/>
      <c r="C8604" s="38" t="s">
        <v>20426</v>
      </c>
      <c r="D8604" s="6" t="s">
        <v>8462</v>
      </c>
      <c r="E8604" s="3">
        <v>2</v>
      </c>
    </row>
    <row r="8605" spans="1:5" ht="33">
      <c r="A8605" s="38">
        <v>8603</v>
      </c>
      <c r="B8605" s="38"/>
      <c r="C8605" s="38" t="s">
        <v>20427</v>
      </c>
      <c r="D8605" s="6" t="s">
        <v>8463</v>
      </c>
      <c r="E8605" s="3">
        <v>2</v>
      </c>
    </row>
    <row r="8606" spans="1:5" ht="33">
      <c r="A8606" s="38">
        <v>8604</v>
      </c>
      <c r="B8606" s="38"/>
      <c r="C8606" s="38" t="s">
        <v>20428</v>
      </c>
      <c r="D8606" s="6" t="s">
        <v>8464</v>
      </c>
      <c r="E8606" s="3">
        <v>2</v>
      </c>
    </row>
    <row r="8607" spans="1:5" ht="33">
      <c r="A8607" s="38">
        <v>8605</v>
      </c>
      <c r="B8607" s="38"/>
      <c r="C8607" s="38" t="s">
        <v>20429</v>
      </c>
      <c r="D8607" s="6" t="s">
        <v>8465</v>
      </c>
      <c r="E8607" s="3">
        <v>2</v>
      </c>
    </row>
    <row r="8608" spans="1:5" ht="33">
      <c r="A8608" s="38">
        <v>8606</v>
      </c>
      <c r="B8608" s="38"/>
      <c r="C8608" s="38" t="s">
        <v>20430</v>
      </c>
      <c r="D8608" s="6" t="s">
        <v>8466</v>
      </c>
      <c r="E8608" s="3">
        <v>2</v>
      </c>
    </row>
    <row r="8609" spans="1:5" ht="33">
      <c r="A8609" s="38">
        <v>8607</v>
      </c>
      <c r="B8609" s="38"/>
      <c r="C8609" s="38" t="s">
        <v>20431</v>
      </c>
      <c r="D8609" s="6" t="s">
        <v>8467</v>
      </c>
      <c r="E8609" s="3">
        <v>2</v>
      </c>
    </row>
    <row r="8610" spans="1:5" ht="33">
      <c r="A8610" s="38">
        <v>8608</v>
      </c>
      <c r="B8610" s="38"/>
      <c r="C8610" s="38" t="s">
        <v>20432</v>
      </c>
      <c r="D8610" s="6" t="s">
        <v>8468</v>
      </c>
      <c r="E8610" s="3">
        <v>2</v>
      </c>
    </row>
    <row r="8611" spans="1:5" ht="33">
      <c r="A8611" s="38">
        <v>8609</v>
      </c>
      <c r="B8611" s="38"/>
      <c r="C8611" s="38" t="s">
        <v>20433</v>
      </c>
      <c r="D8611" s="6" t="s">
        <v>8469</v>
      </c>
      <c r="E8611" s="3">
        <v>2</v>
      </c>
    </row>
    <row r="8612" spans="1:5" ht="49.5">
      <c r="A8612" s="38">
        <v>8610</v>
      </c>
      <c r="B8612" s="38"/>
      <c r="C8612" s="38" t="s">
        <v>20434</v>
      </c>
      <c r="D8612" s="6" t="s">
        <v>8470</v>
      </c>
      <c r="E8612" s="3">
        <v>2</v>
      </c>
    </row>
    <row r="8613" spans="1:5" ht="33">
      <c r="A8613" s="38">
        <v>8611</v>
      </c>
      <c r="B8613" s="38"/>
      <c r="C8613" s="38" t="s">
        <v>20435</v>
      </c>
      <c r="D8613" s="6" t="s">
        <v>8471</v>
      </c>
      <c r="E8613" s="3">
        <v>2</v>
      </c>
    </row>
    <row r="8614" spans="1:5" ht="33">
      <c r="A8614" s="38">
        <v>8612</v>
      </c>
      <c r="B8614" s="38"/>
      <c r="C8614" s="38" t="s">
        <v>20436</v>
      </c>
      <c r="D8614" s="6" t="s">
        <v>8472</v>
      </c>
      <c r="E8614" s="3">
        <v>2</v>
      </c>
    </row>
    <row r="8615" spans="1:5" ht="33">
      <c r="A8615" s="38">
        <v>8613</v>
      </c>
      <c r="B8615" s="38"/>
      <c r="C8615" s="38" t="s">
        <v>20437</v>
      </c>
      <c r="D8615" s="6" t="s">
        <v>8473</v>
      </c>
      <c r="E8615" s="3">
        <v>2</v>
      </c>
    </row>
    <row r="8616" spans="1:5" ht="33">
      <c r="A8616" s="38">
        <v>8614</v>
      </c>
      <c r="B8616" s="38"/>
      <c r="C8616" s="38" t="s">
        <v>20438</v>
      </c>
      <c r="D8616" s="6" t="s">
        <v>8474</v>
      </c>
      <c r="E8616" s="3">
        <v>2</v>
      </c>
    </row>
    <row r="8617" spans="1:5" ht="33">
      <c r="A8617" s="38">
        <v>8615</v>
      </c>
      <c r="B8617" s="38"/>
      <c r="C8617" s="38" t="s">
        <v>20439</v>
      </c>
      <c r="D8617" s="6" t="s">
        <v>8475</v>
      </c>
      <c r="E8617" s="3">
        <v>2</v>
      </c>
    </row>
    <row r="8618" spans="1:5" ht="33">
      <c r="A8618" s="38">
        <v>8616</v>
      </c>
      <c r="B8618" s="38"/>
      <c r="C8618" s="38" t="s">
        <v>20440</v>
      </c>
      <c r="D8618" s="6" t="s">
        <v>8476</v>
      </c>
      <c r="E8618" s="3">
        <v>2</v>
      </c>
    </row>
    <row r="8619" spans="1:5" ht="33">
      <c r="A8619" s="38">
        <v>8617</v>
      </c>
      <c r="B8619" s="38"/>
      <c r="C8619" s="38" t="s">
        <v>20441</v>
      </c>
      <c r="D8619" s="6" t="s">
        <v>8477</v>
      </c>
      <c r="E8619" s="3">
        <v>2</v>
      </c>
    </row>
    <row r="8620" spans="1:5" ht="33">
      <c r="A8620" s="38">
        <v>8618</v>
      </c>
      <c r="B8620" s="38"/>
      <c r="C8620" s="38" t="s">
        <v>20442</v>
      </c>
      <c r="D8620" s="6" t="s">
        <v>8478</v>
      </c>
      <c r="E8620" s="3">
        <v>2</v>
      </c>
    </row>
    <row r="8621" spans="1:5" ht="33">
      <c r="A8621" s="38">
        <v>8619</v>
      </c>
      <c r="B8621" s="38"/>
      <c r="C8621" s="38" t="s">
        <v>20443</v>
      </c>
      <c r="D8621" s="6" t="s">
        <v>8479</v>
      </c>
      <c r="E8621" s="3">
        <v>2</v>
      </c>
    </row>
    <row r="8622" spans="1:5" ht="33">
      <c r="A8622" s="38">
        <v>8620</v>
      </c>
      <c r="B8622" s="38"/>
      <c r="C8622" s="38" t="s">
        <v>20444</v>
      </c>
      <c r="D8622" s="6" t="s">
        <v>8480</v>
      </c>
      <c r="E8622" s="3">
        <v>2</v>
      </c>
    </row>
    <row r="8623" spans="1:5" ht="33">
      <c r="A8623" s="38">
        <v>8621</v>
      </c>
      <c r="B8623" s="38"/>
      <c r="C8623" s="38" t="s">
        <v>20445</v>
      </c>
      <c r="D8623" s="6" t="s">
        <v>8481</v>
      </c>
      <c r="E8623" s="3">
        <v>2</v>
      </c>
    </row>
    <row r="8624" spans="1:5" ht="33">
      <c r="A8624" s="38">
        <v>8622</v>
      </c>
      <c r="B8624" s="38"/>
      <c r="C8624" s="38" t="s">
        <v>20446</v>
      </c>
      <c r="D8624" s="6" t="s">
        <v>8482</v>
      </c>
      <c r="E8624" s="3">
        <v>2</v>
      </c>
    </row>
    <row r="8625" spans="1:5" ht="33">
      <c r="A8625" s="38">
        <v>8623</v>
      </c>
      <c r="B8625" s="38"/>
      <c r="C8625" s="38" t="s">
        <v>20447</v>
      </c>
      <c r="D8625" s="6" t="s">
        <v>8483</v>
      </c>
      <c r="E8625" s="3">
        <v>2</v>
      </c>
    </row>
    <row r="8626" spans="1:5" ht="33">
      <c r="A8626" s="38">
        <v>8624</v>
      </c>
      <c r="B8626" s="38"/>
      <c r="C8626" s="38" t="s">
        <v>20448</v>
      </c>
      <c r="D8626" s="6" t="s">
        <v>8484</v>
      </c>
      <c r="E8626" s="3">
        <v>2</v>
      </c>
    </row>
    <row r="8627" spans="1:5" ht="33">
      <c r="A8627" s="38">
        <v>8625</v>
      </c>
      <c r="B8627" s="38"/>
      <c r="C8627" s="38" t="s">
        <v>20449</v>
      </c>
      <c r="D8627" s="6" t="s">
        <v>8485</v>
      </c>
      <c r="E8627" s="3">
        <v>2</v>
      </c>
    </row>
    <row r="8628" spans="1:5" ht="33">
      <c r="A8628" s="38">
        <v>8626</v>
      </c>
      <c r="B8628" s="38"/>
      <c r="C8628" s="38" t="s">
        <v>20450</v>
      </c>
      <c r="D8628" s="6" t="s">
        <v>8486</v>
      </c>
      <c r="E8628" s="3">
        <v>2</v>
      </c>
    </row>
    <row r="8629" spans="1:5" ht="33">
      <c r="A8629" s="38">
        <v>8627</v>
      </c>
      <c r="B8629" s="38"/>
      <c r="C8629" s="38" t="s">
        <v>20451</v>
      </c>
      <c r="D8629" s="6" t="s">
        <v>8487</v>
      </c>
      <c r="E8629" s="3">
        <v>2</v>
      </c>
    </row>
    <row r="8630" spans="1:5" ht="33">
      <c r="A8630" s="38">
        <v>8628</v>
      </c>
      <c r="B8630" s="38"/>
      <c r="C8630" s="38" t="s">
        <v>20452</v>
      </c>
      <c r="D8630" s="6" t="s">
        <v>8488</v>
      </c>
      <c r="E8630" s="3">
        <v>2</v>
      </c>
    </row>
    <row r="8631" spans="1:5" ht="33">
      <c r="A8631" s="38">
        <v>8629</v>
      </c>
      <c r="B8631" s="38"/>
      <c r="C8631" s="38" t="s">
        <v>20453</v>
      </c>
      <c r="D8631" s="6" t="s">
        <v>8489</v>
      </c>
      <c r="E8631" s="3">
        <v>2</v>
      </c>
    </row>
    <row r="8632" spans="1:5" ht="33">
      <c r="A8632" s="38">
        <v>8630</v>
      </c>
      <c r="B8632" s="38"/>
      <c r="C8632" s="38" t="s">
        <v>20454</v>
      </c>
      <c r="D8632" s="6" t="s">
        <v>8490</v>
      </c>
      <c r="E8632" s="3">
        <v>2</v>
      </c>
    </row>
    <row r="8633" spans="1:5" ht="33">
      <c r="A8633" s="38">
        <v>8631</v>
      </c>
      <c r="B8633" s="38"/>
      <c r="C8633" s="38" t="s">
        <v>20455</v>
      </c>
      <c r="D8633" s="6" t="s">
        <v>8491</v>
      </c>
      <c r="E8633" s="3">
        <v>2</v>
      </c>
    </row>
    <row r="8634" spans="1:5" ht="33">
      <c r="A8634" s="38">
        <v>8632</v>
      </c>
      <c r="B8634" s="38"/>
      <c r="C8634" s="38" t="s">
        <v>20456</v>
      </c>
      <c r="D8634" s="6" t="s">
        <v>8492</v>
      </c>
      <c r="E8634" s="3">
        <v>2</v>
      </c>
    </row>
    <row r="8635" spans="1:5" ht="33">
      <c r="A8635" s="38">
        <v>8633</v>
      </c>
      <c r="B8635" s="38"/>
      <c r="C8635" s="38" t="s">
        <v>20457</v>
      </c>
      <c r="D8635" s="6" t="s">
        <v>8493</v>
      </c>
      <c r="E8635" s="3">
        <v>2</v>
      </c>
    </row>
    <row r="8636" spans="1:5" ht="49.5">
      <c r="A8636" s="38">
        <v>8634</v>
      </c>
      <c r="B8636" s="38"/>
      <c r="C8636" s="38" t="s">
        <v>20458</v>
      </c>
      <c r="D8636" s="6" t="s">
        <v>8494</v>
      </c>
      <c r="E8636" s="3">
        <v>2</v>
      </c>
    </row>
    <row r="8637" spans="1:5" ht="49.5">
      <c r="A8637" s="38">
        <v>8635</v>
      </c>
      <c r="B8637" s="38"/>
      <c r="C8637" s="38" t="s">
        <v>20459</v>
      </c>
      <c r="D8637" s="6" t="s">
        <v>8495</v>
      </c>
      <c r="E8637" s="3">
        <v>2</v>
      </c>
    </row>
    <row r="8638" spans="1:5" ht="49.5">
      <c r="A8638" s="38">
        <v>8636</v>
      </c>
      <c r="B8638" s="38"/>
      <c r="C8638" s="38" t="s">
        <v>20460</v>
      </c>
      <c r="D8638" s="6" t="s">
        <v>8496</v>
      </c>
      <c r="E8638" s="3">
        <v>2</v>
      </c>
    </row>
    <row r="8639" spans="1:5" ht="33">
      <c r="A8639" s="38">
        <v>8637</v>
      </c>
      <c r="B8639" s="38"/>
      <c r="C8639" s="38" t="s">
        <v>20461</v>
      </c>
      <c r="D8639" s="6" t="s">
        <v>8497</v>
      </c>
      <c r="E8639" s="3">
        <v>2</v>
      </c>
    </row>
    <row r="8640" spans="1:5" ht="33">
      <c r="A8640" s="38">
        <v>8638</v>
      </c>
      <c r="B8640" s="38"/>
      <c r="C8640" s="38" t="s">
        <v>20462</v>
      </c>
      <c r="D8640" s="6" t="s">
        <v>8498</v>
      </c>
      <c r="E8640" s="3">
        <v>2</v>
      </c>
    </row>
    <row r="8641" spans="1:5" ht="49.5">
      <c r="A8641" s="38">
        <v>8639</v>
      </c>
      <c r="B8641" s="38"/>
      <c r="C8641" s="38" t="s">
        <v>20463</v>
      </c>
      <c r="D8641" s="6" t="s">
        <v>8499</v>
      </c>
      <c r="E8641" s="3">
        <v>2</v>
      </c>
    </row>
    <row r="8642" spans="1:5" ht="33">
      <c r="A8642" s="38">
        <v>8640</v>
      </c>
      <c r="B8642" s="38"/>
      <c r="C8642" s="38" t="s">
        <v>20464</v>
      </c>
      <c r="D8642" s="6" t="s">
        <v>8500</v>
      </c>
      <c r="E8642" s="3">
        <v>2</v>
      </c>
    </row>
    <row r="8643" spans="1:5" ht="33">
      <c r="A8643" s="38">
        <v>8641</v>
      </c>
      <c r="B8643" s="38"/>
      <c r="C8643" s="38" t="s">
        <v>20465</v>
      </c>
      <c r="D8643" s="6" t="s">
        <v>8501</v>
      </c>
      <c r="E8643" s="3">
        <v>2</v>
      </c>
    </row>
    <row r="8644" spans="1:5" ht="33">
      <c r="A8644" s="38">
        <v>8642</v>
      </c>
      <c r="B8644" s="38"/>
      <c r="C8644" s="38" t="s">
        <v>20466</v>
      </c>
      <c r="D8644" s="6" t="s">
        <v>8502</v>
      </c>
      <c r="E8644" s="3">
        <v>2</v>
      </c>
    </row>
    <row r="8645" spans="1:5" ht="33">
      <c r="A8645" s="38">
        <v>8643</v>
      </c>
      <c r="B8645" s="38"/>
      <c r="C8645" s="38" t="s">
        <v>20467</v>
      </c>
      <c r="D8645" s="6" t="s">
        <v>8503</v>
      </c>
      <c r="E8645" s="3">
        <v>2</v>
      </c>
    </row>
    <row r="8646" spans="1:5" ht="33">
      <c r="A8646" s="38">
        <v>8644</v>
      </c>
      <c r="B8646" s="38"/>
      <c r="C8646" s="38" t="s">
        <v>20468</v>
      </c>
      <c r="D8646" s="6" t="s">
        <v>8504</v>
      </c>
      <c r="E8646" s="3">
        <v>2</v>
      </c>
    </row>
    <row r="8647" spans="1:5" ht="33">
      <c r="A8647" s="38">
        <v>8645</v>
      </c>
      <c r="B8647" s="38"/>
      <c r="C8647" s="38" t="s">
        <v>20469</v>
      </c>
      <c r="D8647" s="6" t="s">
        <v>8505</v>
      </c>
      <c r="E8647" s="3">
        <v>2</v>
      </c>
    </row>
    <row r="8648" spans="1:5" ht="33">
      <c r="A8648" s="38">
        <v>8646</v>
      </c>
      <c r="B8648" s="38"/>
      <c r="C8648" s="38" t="s">
        <v>20470</v>
      </c>
      <c r="D8648" s="6" t="s">
        <v>8506</v>
      </c>
      <c r="E8648" s="3">
        <v>2</v>
      </c>
    </row>
    <row r="8649" spans="1:5" ht="33">
      <c r="A8649" s="38">
        <v>8647</v>
      </c>
      <c r="B8649" s="38"/>
      <c r="C8649" s="38" t="s">
        <v>20471</v>
      </c>
      <c r="D8649" s="6" t="s">
        <v>8507</v>
      </c>
      <c r="E8649" s="3">
        <v>2</v>
      </c>
    </row>
    <row r="8650" spans="1:5" ht="33">
      <c r="A8650" s="38">
        <v>8648</v>
      </c>
      <c r="B8650" s="38"/>
      <c r="C8650" s="38" t="s">
        <v>20472</v>
      </c>
      <c r="D8650" s="6" t="s">
        <v>8508</v>
      </c>
      <c r="E8650" s="3">
        <v>2</v>
      </c>
    </row>
    <row r="8651" spans="1:5" ht="33">
      <c r="A8651" s="38">
        <v>8649</v>
      </c>
      <c r="B8651" s="38"/>
      <c r="C8651" s="38" t="s">
        <v>20473</v>
      </c>
      <c r="D8651" s="6" t="s">
        <v>8509</v>
      </c>
      <c r="E8651" s="3">
        <v>2</v>
      </c>
    </row>
    <row r="8652" spans="1:5" ht="33">
      <c r="A8652" s="38">
        <v>8650</v>
      </c>
      <c r="B8652" s="38"/>
      <c r="C8652" s="38" t="s">
        <v>20474</v>
      </c>
      <c r="D8652" s="6" t="s">
        <v>8510</v>
      </c>
      <c r="E8652" s="3">
        <v>2</v>
      </c>
    </row>
    <row r="8653" spans="1:5" ht="33">
      <c r="A8653" s="38">
        <v>8651</v>
      </c>
      <c r="B8653" s="38"/>
      <c r="C8653" s="38" t="s">
        <v>20475</v>
      </c>
      <c r="D8653" s="6" t="s">
        <v>8511</v>
      </c>
      <c r="E8653" s="3">
        <v>2</v>
      </c>
    </row>
    <row r="8654" spans="1:5" ht="33">
      <c r="A8654" s="38">
        <v>8652</v>
      </c>
      <c r="B8654" s="38"/>
      <c r="C8654" s="38" t="s">
        <v>20476</v>
      </c>
      <c r="D8654" s="6" t="s">
        <v>8512</v>
      </c>
      <c r="E8654" s="3">
        <v>2</v>
      </c>
    </row>
    <row r="8655" spans="1:5" ht="33">
      <c r="A8655" s="38">
        <v>8653</v>
      </c>
      <c r="B8655" s="38"/>
      <c r="C8655" s="38" t="s">
        <v>20477</v>
      </c>
      <c r="D8655" s="6" t="s">
        <v>8513</v>
      </c>
      <c r="E8655" s="3">
        <v>2</v>
      </c>
    </row>
    <row r="8656" spans="1:5" ht="33">
      <c r="A8656" s="38">
        <v>8654</v>
      </c>
      <c r="B8656" s="38"/>
      <c r="C8656" s="38" t="s">
        <v>20478</v>
      </c>
      <c r="D8656" s="6" t="s">
        <v>8514</v>
      </c>
      <c r="E8656" s="3">
        <v>2</v>
      </c>
    </row>
    <row r="8657" spans="1:5" ht="33">
      <c r="A8657" s="38">
        <v>8655</v>
      </c>
      <c r="B8657" s="38"/>
      <c r="C8657" s="38" t="s">
        <v>20479</v>
      </c>
      <c r="D8657" s="6" t="s">
        <v>8515</v>
      </c>
      <c r="E8657" s="3">
        <v>2</v>
      </c>
    </row>
    <row r="8658" spans="1:5" ht="33">
      <c r="A8658" s="38">
        <v>8656</v>
      </c>
      <c r="B8658" s="38"/>
      <c r="C8658" s="38" t="s">
        <v>20480</v>
      </c>
      <c r="D8658" s="6" t="s">
        <v>8516</v>
      </c>
      <c r="E8658" s="3">
        <v>2</v>
      </c>
    </row>
    <row r="8659" spans="1:5" ht="33">
      <c r="A8659" s="38">
        <v>8657</v>
      </c>
      <c r="B8659" s="38"/>
      <c r="C8659" s="38" t="s">
        <v>20481</v>
      </c>
      <c r="D8659" s="6" t="s">
        <v>8517</v>
      </c>
      <c r="E8659" s="3">
        <v>2</v>
      </c>
    </row>
    <row r="8660" spans="1:5" ht="33">
      <c r="A8660" s="38">
        <v>8658</v>
      </c>
      <c r="B8660" s="38"/>
      <c r="C8660" s="38" t="s">
        <v>20482</v>
      </c>
      <c r="D8660" s="6" t="s">
        <v>8518</v>
      </c>
      <c r="E8660" s="3">
        <v>2</v>
      </c>
    </row>
    <row r="8661" spans="1:5" ht="33">
      <c r="A8661" s="38">
        <v>8659</v>
      </c>
      <c r="B8661" s="38"/>
      <c r="C8661" s="38" t="s">
        <v>20483</v>
      </c>
      <c r="D8661" s="6" t="s">
        <v>8519</v>
      </c>
      <c r="E8661" s="3">
        <v>2</v>
      </c>
    </row>
    <row r="8662" spans="1:5" ht="33">
      <c r="A8662" s="38">
        <v>8660</v>
      </c>
      <c r="B8662" s="38"/>
      <c r="C8662" s="38" t="s">
        <v>20484</v>
      </c>
      <c r="D8662" s="6" t="s">
        <v>8520</v>
      </c>
      <c r="E8662" s="3">
        <v>2</v>
      </c>
    </row>
    <row r="8663" spans="1:5" ht="33">
      <c r="A8663" s="38">
        <v>8661</v>
      </c>
      <c r="B8663" s="38"/>
      <c r="C8663" s="38" t="s">
        <v>20485</v>
      </c>
      <c r="D8663" s="6" t="s">
        <v>8521</v>
      </c>
      <c r="E8663" s="3">
        <v>2</v>
      </c>
    </row>
    <row r="8664" spans="1:5" ht="33">
      <c r="A8664" s="38">
        <v>8662</v>
      </c>
      <c r="B8664" s="38"/>
      <c r="C8664" s="38" t="s">
        <v>20486</v>
      </c>
      <c r="D8664" s="6" t="s">
        <v>8522</v>
      </c>
      <c r="E8664" s="3">
        <v>2</v>
      </c>
    </row>
    <row r="8665" spans="1:5" ht="33">
      <c r="A8665" s="38">
        <v>8663</v>
      </c>
      <c r="B8665" s="38"/>
      <c r="C8665" s="38" t="s">
        <v>20487</v>
      </c>
      <c r="D8665" s="6" t="s">
        <v>8523</v>
      </c>
      <c r="E8665" s="3">
        <v>2</v>
      </c>
    </row>
    <row r="8666" spans="1:5" ht="33">
      <c r="A8666" s="38">
        <v>8664</v>
      </c>
      <c r="B8666" s="38"/>
      <c r="C8666" s="38" t="s">
        <v>20488</v>
      </c>
      <c r="D8666" s="6" t="s">
        <v>8524</v>
      </c>
      <c r="E8666" s="3">
        <v>2</v>
      </c>
    </row>
    <row r="8667" spans="1:5" ht="33">
      <c r="A8667" s="38">
        <v>8665</v>
      </c>
      <c r="B8667" s="38"/>
      <c r="C8667" s="38" t="s">
        <v>20489</v>
      </c>
      <c r="D8667" s="6" t="s">
        <v>8525</v>
      </c>
      <c r="E8667" s="3">
        <v>2</v>
      </c>
    </row>
    <row r="8668" spans="1:5" ht="33">
      <c r="A8668" s="38">
        <v>8666</v>
      </c>
      <c r="B8668" s="38"/>
      <c r="C8668" s="38" t="s">
        <v>20490</v>
      </c>
      <c r="D8668" s="6" t="s">
        <v>8526</v>
      </c>
      <c r="E8668" s="3">
        <v>2</v>
      </c>
    </row>
    <row r="8669" spans="1:5" ht="33">
      <c r="A8669" s="38">
        <v>8667</v>
      </c>
      <c r="B8669" s="38"/>
      <c r="C8669" s="38" t="s">
        <v>20491</v>
      </c>
      <c r="D8669" s="6" t="s">
        <v>8527</v>
      </c>
      <c r="E8669" s="3">
        <v>2</v>
      </c>
    </row>
    <row r="8670" spans="1:5" ht="33">
      <c r="A8670" s="38">
        <v>8668</v>
      </c>
      <c r="B8670" s="38"/>
      <c r="C8670" s="38" t="s">
        <v>20492</v>
      </c>
      <c r="D8670" s="6" t="s">
        <v>8528</v>
      </c>
      <c r="E8670" s="3">
        <v>2</v>
      </c>
    </row>
    <row r="8671" spans="1:5" ht="33">
      <c r="A8671" s="38">
        <v>8669</v>
      </c>
      <c r="B8671" s="38"/>
      <c r="C8671" s="38" t="s">
        <v>20493</v>
      </c>
      <c r="D8671" s="6" t="s">
        <v>8529</v>
      </c>
      <c r="E8671" s="3">
        <v>2</v>
      </c>
    </row>
    <row r="8672" spans="1:5" ht="33">
      <c r="A8672" s="38">
        <v>8670</v>
      </c>
      <c r="B8672" s="38"/>
      <c r="C8672" s="38" t="s">
        <v>20494</v>
      </c>
      <c r="D8672" s="6" t="s">
        <v>8530</v>
      </c>
      <c r="E8672" s="3">
        <v>2</v>
      </c>
    </row>
    <row r="8673" spans="1:5" ht="33">
      <c r="A8673" s="38">
        <v>8671</v>
      </c>
      <c r="B8673" s="38"/>
      <c r="C8673" s="38" t="s">
        <v>20495</v>
      </c>
      <c r="D8673" s="6" t="s">
        <v>8531</v>
      </c>
      <c r="E8673" s="3">
        <v>2</v>
      </c>
    </row>
    <row r="8674" spans="1:5" ht="33">
      <c r="A8674" s="38">
        <v>8672</v>
      </c>
      <c r="B8674" s="38"/>
      <c r="C8674" s="38" t="s">
        <v>20496</v>
      </c>
      <c r="D8674" s="6" t="s">
        <v>8532</v>
      </c>
      <c r="E8674" s="3">
        <v>2</v>
      </c>
    </row>
    <row r="8675" spans="1:5" ht="33">
      <c r="A8675" s="38">
        <v>8673</v>
      </c>
      <c r="B8675" s="38"/>
      <c r="C8675" s="38" t="s">
        <v>20497</v>
      </c>
      <c r="D8675" s="6" t="s">
        <v>8533</v>
      </c>
      <c r="E8675" s="3">
        <v>2</v>
      </c>
    </row>
    <row r="8676" spans="1:5" ht="49.5">
      <c r="A8676" s="38">
        <v>8674</v>
      </c>
      <c r="B8676" s="38"/>
      <c r="C8676" s="38" t="s">
        <v>20498</v>
      </c>
      <c r="D8676" s="6" t="s">
        <v>8534</v>
      </c>
      <c r="E8676" s="3">
        <v>2</v>
      </c>
    </row>
    <row r="8677" spans="1:5" ht="33">
      <c r="A8677" s="38">
        <v>8675</v>
      </c>
      <c r="B8677" s="38"/>
      <c r="C8677" s="38" t="s">
        <v>20499</v>
      </c>
      <c r="D8677" s="6" t="s">
        <v>8535</v>
      </c>
      <c r="E8677" s="3">
        <v>2</v>
      </c>
    </row>
    <row r="8678" spans="1:5" ht="33">
      <c r="A8678" s="38">
        <v>8676</v>
      </c>
      <c r="B8678" s="38"/>
      <c r="C8678" s="38" t="s">
        <v>20500</v>
      </c>
      <c r="D8678" s="6" t="s">
        <v>8536</v>
      </c>
      <c r="E8678" s="3">
        <v>2</v>
      </c>
    </row>
    <row r="8679" spans="1:5" ht="33">
      <c r="A8679" s="38">
        <v>8677</v>
      </c>
      <c r="B8679" s="38"/>
      <c r="C8679" s="38" t="s">
        <v>20501</v>
      </c>
      <c r="D8679" s="6" t="s">
        <v>8537</v>
      </c>
      <c r="E8679" s="3">
        <v>2</v>
      </c>
    </row>
    <row r="8680" spans="1:5" ht="33">
      <c r="A8680" s="38">
        <v>8678</v>
      </c>
      <c r="B8680" s="38"/>
      <c r="C8680" s="38" t="s">
        <v>20502</v>
      </c>
      <c r="D8680" s="6" t="s">
        <v>8538</v>
      </c>
      <c r="E8680" s="3">
        <v>2</v>
      </c>
    </row>
    <row r="8681" spans="1:5" ht="33">
      <c r="A8681" s="38">
        <v>8679</v>
      </c>
      <c r="B8681" s="38"/>
      <c r="C8681" s="38" t="s">
        <v>20503</v>
      </c>
      <c r="D8681" s="6" t="s">
        <v>8539</v>
      </c>
      <c r="E8681" s="3">
        <v>2</v>
      </c>
    </row>
    <row r="8682" spans="1:5" ht="33">
      <c r="A8682" s="38">
        <v>8680</v>
      </c>
      <c r="B8682" s="38"/>
      <c r="C8682" s="38" t="s">
        <v>20504</v>
      </c>
      <c r="D8682" s="6" t="s">
        <v>8540</v>
      </c>
      <c r="E8682" s="3">
        <v>2</v>
      </c>
    </row>
    <row r="8683" spans="1:5" ht="33">
      <c r="A8683" s="38">
        <v>8681</v>
      </c>
      <c r="B8683" s="38"/>
      <c r="C8683" s="38" t="s">
        <v>20505</v>
      </c>
      <c r="D8683" s="6" t="s">
        <v>8541</v>
      </c>
      <c r="E8683" s="3">
        <v>2</v>
      </c>
    </row>
    <row r="8684" spans="1:5" ht="33">
      <c r="A8684" s="38">
        <v>8682</v>
      </c>
      <c r="B8684" s="38"/>
      <c r="C8684" s="38" t="s">
        <v>20506</v>
      </c>
      <c r="D8684" s="6" t="s">
        <v>8542</v>
      </c>
      <c r="E8684" s="3">
        <v>2</v>
      </c>
    </row>
    <row r="8685" spans="1:5" ht="33">
      <c r="A8685" s="38">
        <v>8683</v>
      </c>
      <c r="B8685" s="38"/>
      <c r="C8685" s="38" t="s">
        <v>20507</v>
      </c>
      <c r="D8685" s="6" t="s">
        <v>8543</v>
      </c>
      <c r="E8685" s="3">
        <v>2</v>
      </c>
    </row>
    <row r="8686" spans="1:5" ht="33">
      <c r="A8686" s="38">
        <v>8684</v>
      </c>
      <c r="B8686" s="38"/>
      <c r="C8686" s="38" t="s">
        <v>20508</v>
      </c>
      <c r="D8686" s="6" t="s">
        <v>8544</v>
      </c>
      <c r="E8686" s="3">
        <v>2</v>
      </c>
    </row>
    <row r="8687" spans="1:5" ht="33">
      <c r="A8687" s="38">
        <v>8685</v>
      </c>
      <c r="B8687" s="38"/>
      <c r="C8687" s="38" t="s">
        <v>20509</v>
      </c>
      <c r="D8687" s="6" t="s">
        <v>8545</v>
      </c>
      <c r="E8687" s="3">
        <v>2</v>
      </c>
    </row>
    <row r="8688" spans="1:5" ht="33">
      <c r="A8688" s="38">
        <v>8686</v>
      </c>
      <c r="B8688" s="38"/>
      <c r="C8688" s="38" t="s">
        <v>20510</v>
      </c>
      <c r="D8688" s="6" t="s">
        <v>8546</v>
      </c>
      <c r="E8688" s="3">
        <v>2</v>
      </c>
    </row>
    <row r="8689" spans="1:5" ht="33">
      <c r="A8689" s="38">
        <v>8687</v>
      </c>
      <c r="B8689" s="38"/>
      <c r="C8689" s="38" t="s">
        <v>20511</v>
      </c>
      <c r="D8689" s="6" t="s">
        <v>8547</v>
      </c>
      <c r="E8689" s="3">
        <v>2</v>
      </c>
    </row>
    <row r="8690" spans="1:5" ht="33">
      <c r="A8690" s="38">
        <v>8688</v>
      </c>
      <c r="B8690" s="38"/>
      <c r="C8690" s="38" t="s">
        <v>20512</v>
      </c>
      <c r="D8690" s="6" t="s">
        <v>8548</v>
      </c>
      <c r="E8690" s="3">
        <v>2</v>
      </c>
    </row>
    <row r="8691" spans="1:5" ht="33">
      <c r="A8691" s="38">
        <v>8689</v>
      </c>
      <c r="B8691" s="38"/>
      <c r="C8691" s="38" t="s">
        <v>20513</v>
      </c>
      <c r="D8691" s="6" t="s">
        <v>8549</v>
      </c>
      <c r="E8691" s="3">
        <v>2</v>
      </c>
    </row>
    <row r="8692" spans="1:5" ht="33">
      <c r="A8692" s="38">
        <v>8690</v>
      </c>
      <c r="B8692" s="38"/>
      <c r="C8692" s="38" t="s">
        <v>20514</v>
      </c>
      <c r="D8692" s="6" t="s">
        <v>8550</v>
      </c>
      <c r="E8692" s="3">
        <v>2</v>
      </c>
    </row>
    <row r="8693" spans="1:5" ht="33">
      <c r="A8693" s="38">
        <v>8691</v>
      </c>
      <c r="B8693" s="38"/>
      <c r="C8693" s="38" t="s">
        <v>20515</v>
      </c>
      <c r="D8693" s="6" t="s">
        <v>8551</v>
      </c>
      <c r="E8693" s="3">
        <v>2</v>
      </c>
    </row>
    <row r="8694" spans="1:5" ht="33">
      <c r="A8694" s="38">
        <v>8692</v>
      </c>
      <c r="B8694" s="38"/>
      <c r="C8694" s="38" t="s">
        <v>20516</v>
      </c>
      <c r="D8694" s="6" t="s">
        <v>8552</v>
      </c>
      <c r="E8694" s="3">
        <v>2</v>
      </c>
    </row>
    <row r="8695" spans="1:5" ht="18.75">
      <c r="A8695" s="38">
        <v>8693</v>
      </c>
      <c r="B8695" s="38"/>
      <c r="C8695" s="38" t="s">
        <v>8553</v>
      </c>
      <c r="D8695" s="6" t="s">
        <v>8553</v>
      </c>
      <c r="E8695" s="3">
        <v>1</v>
      </c>
    </row>
    <row r="8696" spans="1:5" ht="18.75">
      <c r="A8696" s="38">
        <v>8694</v>
      </c>
      <c r="B8696" s="38"/>
      <c r="C8696" s="38" t="s">
        <v>8554</v>
      </c>
      <c r="D8696" s="6" t="s">
        <v>8554</v>
      </c>
      <c r="E8696" s="3">
        <v>1</v>
      </c>
    </row>
    <row r="8697" spans="1:5" ht="18.75">
      <c r="A8697" s="38">
        <v>8695</v>
      </c>
      <c r="B8697" s="38"/>
      <c r="C8697" s="38" t="s">
        <v>8555</v>
      </c>
      <c r="D8697" s="6" t="s">
        <v>8555</v>
      </c>
      <c r="E8697" s="3">
        <v>1</v>
      </c>
    </row>
    <row r="8698" spans="1:5" ht="18.75">
      <c r="A8698" s="38">
        <v>8696</v>
      </c>
      <c r="B8698" s="38"/>
      <c r="C8698" s="38" t="s">
        <v>8556</v>
      </c>
      <c r="D8698" s="6" t="s">
        <v>8556</v>
      </c>
      <c r="E8698" s="3">
        <v>1</v>
      </c>
    </row>
    <row r="8699" spans="1:5" ht="18.75">
      <c r="A8699" s="38">
        <v>8697</v>
      </c>
      <c r="B8699" s="38"/>
      <c r="C8699" s="38" t="s">
        <v>8557</v>
      </c>
      <c r="D8699" s="6" t="s">
        <v>8557</v>
      </c>
      <c r="E8699" s="3">
        <v>1</v>
      </c>
    </row>
    <row r="8700" spans="1:5" ht="18.75">
      <c r="A8700" s="38">
        <v>8698</v>
      </c>
      <c r="B8700" s="38"/>
      <c r="C8700" s="38" t="s">
        <v>8558</v>
      </c>
      <c r="D8700" s="6" t="s">
        <v>8558</v>
      </c>
      <c r="E8700" s="3">
        <v>1</v>
      </c>
    </row>
    <row r="8701" spans="1:5" ht="18.75">
      <c r="A8701" s="38">
        <v>8699</v>
      </c>
      <c r="B8701" s="38"/>
      <c r="C8701" s="38" t="s">
        <v>8559</v>
      </c>
      <c r="D8701" s="6" t="s">
        <v>8559</v>
      </c>
      <c r="E8701" s="3">
        <v>1</v>
      </c>
    </row>
    <row r="8702" spans="1:5" ht="18.75">
      <c r="A8702" s="38">
        <v>8700</v>
      </c>
      <c r="B8702" s="38"/>
      <c r="C8702" s="38" t="s">
        <v>8560</v>
      </c>
      <c r="D8702" s="6" t="s">
        <v>8560</v>
      </c>
      <c r="E8702" s="3">
        <v>1</v>
      </c>
    </row>
    <row r="8703" spans="1:5" ht="18.75">
      <c r="A8703" s="38">
        <v>8701</v>
      </c>
      <c r="B8703" s="38"/>
      <c r="C8703" s="38" t="s">
        <v>8561</v>
      </c>
      <c r="D8703" s="6" t="s">
        <v>8561</v>
      </c>
      <c r="E8703" s="3">
        <v>1</v>
      </c>
    </row>
    <row r="8704" spans="1:5" ht="18.75">
      <c r="A8704" s="38">
        <v>8702</v>
      </c>
      <c r="B8704" s="38"/>
      <c r="C8704" s="38" t="s">
        <v>8562</v>
      </c>
      <c r="D8704" s="6" t="s">
        <v>8562</v>
      </c>
      <c r="E8704" s="3">
        <v>1</v>
      </c>
    </row>
    <row r="8705" spans="1:5" ht="18.75">
      <c r="A8705" s="38">
        <v>8703</v>
      </c>
      <c r="B8705" s="38"/>
      <c r="C8705" s="38" t="s">
        <v>8563</v>
      </c>
      <c r="D8705" s="6" t="s">
        <v>8563</v>
      </c>
      <c r="E8705" s="3">
        <v>1</v>
      </c>
    </row>
    <row r="8706" spans="1:5" ht="18.75">
      <c r="A8706" s="38">
        <v>8704</v>
      </c>
      <c r="B8706" s="38"/>
      <c r="C8706" s="38" t="s">
        <v>8564</v>
      </c>
      <c r="D8706" s="6" t="s">
        <v>8564</v>
      </c>
      <c r="E8706" s="3">
        <v>1</v>
      </c>
    </row>
    <row r="8707" spans="1:5" ht="18.75">
      <c r="A8707" s="38">
        <v>8705</v>
      </c>
      <c r="B8707" s="38"/>
      <c r="C8707" s="38" t="s">
        <v>8565</v>
      </c>
      <c r="D8707" s="6" t="s">
        <v>8565</v>
      </c>
      <c r="E8707" s="3">
        <v>1</v>
      </c>
    </row>
    <row r="8708" spans="1:5" ht="18.75">
      <c r="A8708" s="38">
        <v>8706</v>
      </c>
      <c r="B8708" s="38"/>
      <c r="C8708" s="38" t="s">
        <v>8566</v>
      </c>
      <c r="D8708" s="6" t="s">
        <v>8566</v>
      </c>
      <c r="E8708" s="3">
        <v>1</v>
      </c>
    </row>
    <row r="8709" spans="1:5" ht="18.75">
      <c r="A8709" s="38">
        <v>8707</v>
      </c>
      <c r="B8709" s="38"/>
      <c r="C8709" s="38" t="s">
        <v>8567</v>
      </c>
      <c r="D8709" s="6" t="s">
        <v>8567</v>
      </c>
      <c r="E8709" s="3">
        <v>1</v>
      </c>
    </row>
    <row r="8710" spans="1:5" ht="18.75">
      <c r="A8710" s="38">
        <v>8708</v>
      </c>
      <c r="B8710" s="38"/>
      <c r="C8710" s="38" t="s">
        <v>8568</v>
      </c>
      <c r="D8710" s="6" t="s">
        <v>8568</v>
      </c>
      <c r="E8710" s="3">
        <v>1</v>
      </c>
    </row>
    <row r="8711" spans="1:5" ht="18.75">
      <c r="A8711" s="38">
        <v>8709</v>
      </c>
      <c r="B8711" s="38"/>
      <c r="C8711" s="38" t="s">
        <v>8569</v>
      </c>
      <c r="D8711" s="6" t="s">
        <v>8569</v>
      </c>
      <c r="E8711" s="3">
        <v>1</v>
      </c>
    </row>
    <row r="8712" spans="1:5" ht="18.75">
      <c r="A8712" s="38">
        <v>8710</v>
      </c>
      <c r="B8712" s="38"/>
      <c r="C8712" s="38" t="s">
        <v>8570</v>
      </c>
      <c r="D8712" s="6" t="s">
        <v>8570</v>
      </c>
      <c r="E8712" s="3">
        <v>1</v>
      </c>
    </row>
    <row r="8713" spans="1:5" ht="18.75">
      <c r="A8713" s="38">
        <v>8711</v>
      </c>
      <c r="B8713" s="38"/>
      <c r="C8713" s="38" t="s">
        <v>8571</v>
      </c>
      <c r="D8713" s="6" t="s">
        <v>8571</v>
      </c>
      <c r="E8713" s="3">
        <v>1</v>
      </c>
    </row>
    <row r="8714" spans="1:5" ht="18.75">
      <c r="A8714" s="38">
        <v>8712</v>
      </c>
      <c r="B8714" s="38"/>
      <c r="C8714" s="38" t="s">
        <v>8572</v>
      </c>
      <c r="D8714" s="6" t="s">
        <v>8572</v>
      </c>
      <c r="E8714" s="3">
        <v>1</v>
      </c>
    </row>
    <row r="8715" spans="1:5" ht="18.75">
      <c r="A8715" s="38">
        <v>8713</v>
      </c>
      <c r="B8715" s="38"/>
      <c r="C8715" s="38" t="s">
        <v>8573</v>
      </c>
      <c r="D8715" s="6" t="s">
        <v>8573</v>
      </c>
      <c r="E8715" s="3">
        <v>1</v>
      </c>
    </row>
    <row r="8716" spans="1:5" ht="18.75">
      <c r="A8716" s="38">
        <v>8714</v>
      </c>
      <c r="B8716" s="38"/>
      <c r="C8716" s="38" t="s">
        <v>8574</v>
      </c>
      <c r="D8716" s="6" t="s">
        <v>8574</v>
      </c>
      <c r="E8716" s="3">
        <v>1</v>
      </c>
    </row>
    <row r="8717" spans="1:5" ht="18.75">
      <c r="A8717" s="38">
        <v>8715</v>
      </c>
      <c r="B8717" s="38"/>
      <c r="C8717" s="38" t="s">
        <v>8575</v>
      </c>
      <c r="D8717" s="6" t="s">
        <v>8575</v>
      </c>
      <c r="E8717" s="3">
        <v>1</v>
      </c>
    </row>
    <row r="8718" spans="1:5" ht="18.75">
      <c r="A8718" s="38">
        <v>8716</v>
      </c>
      <c r="B8718" s="38"/>
      <c r="C8718" s="38" t="s">
        <v>8576</v>
      </c>
      <c r="D8718" s="6" t="s">
        <v>8576</v>
      </c>
      <c r="E8718" s="3">
        <v>1</v>
      </c>
    </row>
    <row r="8719" spans="1:5" ht="18.75">
      <c r="A8719" s="38">
        <v>8717</v>
      </c>
      <c r="B8719" s="38"/>
      <c r="C8719" s="38" t="s">
        <v>8577</v>
      </c>
      <c r="D8719" s="6" t="s">
        <v>8577</v>
      </c>
      <c r="E8719" s="3">
        <v>1</v>
      </c>
    </row>
    <row r="8720" spans="1:5" ht="18.75">
      <c r="A8720" s="38">
        <v>8718</v>
      </c>
      <c r="B8720" s="38"/>
      <c r="C8720" s="38" t="s">
        <v>8578</v>
      </c>
      <c r="D8720" s="6" t="s">
        <v>8578</v>
      </c>
      <c r="E8720" s="3">
        <v>1</v>
      </c>
    </row>
    <row r="8721" spans="1:5" ht="18.75">
      <c r="A8721" s="38">
        <v>8719</v>
      </c>
      <c r="B8721" s="38"/>
      <c r="C8721" s="38" t="s">
        <v>8579</v>
      </c>
      <c r="D8721" s="6" t="s">
        <v>8579</v>
      </c>
      <c r="E8721" s="3">
        <v>1</v>
      </c>
    </row>
    <row r="8722" spans="1:5" ht="18.75">
      <c r="A8722" s="38">
        <v>8720</v>
      </c>
      <c r="B8722" s="38"/>
      <c r="C8722" s="38" t="s">
        <v>8580</v>
      </c>
      <c r="D8722" s="6" t="s">
        <v>8580</v>
      </c>
      <c r="E8722" s="3">
        <v>1</v>
      </c>
    </row>
    <row r="8723" spans="1:5" ht="18.75">
      <c r="A8723" s="38">
        <v>8721</v>
      </c>
      <c r="B8723" s="38"/>
      <c r="C8723" s="38" t="s">
        <v>8581</v>
      </c>
      <c r="D8723" s="6" t="s">
        <v>8581</v>
      </c>
      <c r="E8723" s="3">
        <v>1</v>
      </c>
    </row>
    <row r="8724" spans="1:5" ht="18.75">
      <c r="A8724" s="38">
        <v>8722</v>
      </c>
      <c r="B8724" s="38"/>
      <c r="C8724" s="38" t="s">
        <v>8582</v>
      </c>
      <c r="D8724" s="6" t="s">
        <v>8582</v>
      </c>
      <c r="E8724" s="3">
        <v>1</v>
      </c>
    </row>
    <row r="8725" spans="1:5" ht="18.75">
      <c r="A8725" s="38">
        <v>8723</v>
      </c>
      <c r="B8725" s="38"/>
      <c r="C8725" s="38" t="s">
        <v>8583</v>
      </c>
      <c r="D8725" s="6" t="s">
        <v>8583</v>
      </c>
      <c r="E8725" s="3">
        <v>1</v>
      </c>
    </row>
    <row r="8726" spans="1:5" ht="18.75">
      <c r="A8726" s="38">
        <v>8724</v>
      </c>
      <c r="B8726" s="38"/>
      <c r="C8726" s="38" t="s">
        <v>8584</v>
      </c>
      <c r="D8726" s="6" t="s">
        <v>8584</v>
      </c>
      <c r="E8726" s="3">
        <v>1</v>
      </c>
    </row>
    <row r="8727" spans="1:5" ht="18.75">
      <c r="A8727" s="38">
        <v>8725</v>
      </c>
      <c r="B8727" s="38"/>
      <c r="C8727" s="38" t="s">
        <v>8585</v>
      </c>
      <c r="D8727" s="6" t="s">
        <v>8585</v>
      </c>
      <c r="E8727" s="3">
        <v>1</v>
      </c>
    </row>
    <row r="8728" spans="1:5" ht="18.75">
      <c r="A8728" s="38">
        <v>8726</v>
      </c>
      <c r="B8728" s="38"/>
      <c r="C8728" s="38" t="s">
        <v>20517</v>
      </c>
      <c r="D8728" s="6" t="s">
        <v>8586</v>
      </c>
      <c r="E8728" s="3">
        <v>1</v>
      </c>
    </row>
    <row r="8729" spans="1:5" ht="18.75">
      <c r="A8729" s="38">
        <v>8727</v>
      </c>
      <c r="B8729" s="38"/>
      <c r="C8729" s="38" t="s">
        <v>20518</v>
      </c>
      <c r="D8729" s="6" t="s">
        <v>8587</v>
      </c>
      <c r="E8729" s="3">
        <v>1</v>
      </c>
    </row>
    <row r="8730" spans="1:5" ht="18.75">
      <c r="A8730" s="38">
        <v>8728</v>
      </c>
      <c r="B8730" s="38"/>
      <c r="C8730" s="38" t="s">
        <v>20519</v>
      </c>
      <c r="D8730" s="6" t="s">
        <v>8588</v>
      </c>
      <c r="E8730" s="3">
        <v>1</v>
      </c>
    </row>
    <row r="8731" spans="1:5" ht="18.75">
      <c r="A8731" s="38">
        <v>8729</v>
      </c>
      <c r="B8731" s="38"/>
      <c r="C8731" s="38" t="s">
        <v>20520</v>
      </c>
      <c r="D8731" s="6" t="s">
        <v>8589</v>
      </c>
      <c r="E8731" s="3">
        <v>1</v>
      </c>
    </row>
    <row r="8732" spans="1:5" ht="18.75">
      <c r="A8732" s="38">
        <v>8730</v>
      </c>
      <c r="B8732" s="38"/>
      <c r="C8732" s="38" t="s">
        <v>8590</v>
      </c>
      <c r="D8732" s="6" t="s">
        <v>8590</v>
      </c>
      <c r="E8732" s="3">
        <v>1</v>
      </c>
    </row>
    <row r="8733" spans="1:5" ht="18.75">
      <c r="A8733" s="38">
        <v>8731</v>
      </c>
      <c r="B8733" s="38"/>
      <c r="C8733" s="38" t="s">
        <v>8591</v>
      </c>
      <c r="D8733" s="6" t="s">
        <v>8591</v>
      </c>
      <c r="E8733" s="3">
        <v>1</v>
      </c>
    </row>
    <row r="8734" spans="1:5" ht="18.75">
      <c r="A8734" s="38">
        <v>8732</v>
      </c>
      <c r="B8734" s="38"/>
      <c r="C8734" s="38" t="s">
        <v>20521</v>
      </c>
      <c r="D8734" s="6" t="s">
        <v>8592</v>
      </c>
      <c r="E8734" s="3">
        <v>1</v>
      </c>
    </row>
    <row r="8735" spans="1:5" ht="18.75">
      <c r="A8735" s="38">
        <v>8733</v>
      </c>
      <c r="B8735" s="38"/>
      <c r="C8735" s="38" t="s">
        <v>20522</v>
      </c>
      <c r="D8735" s="6" t="s">
        <v>8593</v>
      </c>
      <c r="E8735" s="3">
        <v>1</v>
      </c>
    </row>
    <row r="8736" spans="1:5" ht="18.75">
      <c r="A8736" s="38">
        <v>8734</v>
      </c>
      <c r="B8736" s="38"/>
      <c r="C8736" s="38" t="s">
        <v>8594</v>
      </c>
      <c r="D8736" s="6" t="s">
        <v>8594</v>
      </c>
      <c r="E8736" s="3">
        <v>1</v>
      </c>
    </row>
    <row r="8737" spans="1:5" ht="18.75">
      <c r="A8737" s="38">
        <v>8735</v>
      </c>
      <c r="B8737" s="38"/>
      <c r="C8737" s="38" t="s">
        <v>8595</v>
      </c>
      <c r="D8737" s="6" t="s">
        <v>8595</v>
      </c>
      <c r="E8737" s="3">
        <v>1</v>
      </c>
    </row>
    <row r="8738" spans="1:5" ht="18.75">
      <c r="A8738" s="38">
        <v>8736</v>
      </c>
      <c r="B8738" s="38"/>
      <c r="C8738" s="38" t="s">
        <v>8596</v>
      </c>
      <c r="D8738" s="6" t="s">
        <v>8596</v>
      </c>
      <c r="E8738" s="3">
        <v>1</v>
      </c>
    </row>
    <row r="8739" spans="1:5" ht="33">
      <c r="A8739" s="38">
        <v>8737</v>
      </c>
      <c r="B8739" s="38"/>
      <c r="C8739" s="38" t="s">
        <v>20523</v>
      </c>
      <c r="D8739" s="6" t="s">
        <v>8597</v>
      </c>
      <c r="E8739" s="3">
        <v>2</v>
      </c>
    </row>
    <row r="8740" spans="1:5" ht="33">
      <c r="A8740" s="38">
        <v>8738</v>
      </c>
      <c r="B8740" s="38"/>
      <c r="C8740" s="38" t="s">
        <v>20524</v>
      </c>
      <c r="D8740" s="6" t="s">
        <v>8598</v>
      </c>
      <c r="E8740" s="3">
        <v>2</v>
      </c>
    </row>
    <row r="8741" spans="1:5" ht="33">
      <c r="A8741" s="38">
        <v>8739</v>
      </c>
      <c r="B8741" s="38"/>
      <c r="C8741" s="38" t="s">
        <v>20525</v>
      </c>
      <c r="D8741" s="6" t="s">
        <v>8599</v>
      </c>
      <c r="E8741" s="3">
        <v>2</v>
      </c>
    </row>
    <row r="8742" spans="1:5" ht="33">
      <c r="A8742" s="38">
        <v>8740</v>
      </c>
      <c r="B8742" s="38"/>
      <c r="C8742" s="38" t="s">
        <v>20526</v>
      </c>
      <c r="D8742" s="6" t="s">
        <v>8600</v>
      </c>
      <c r="E8742" s="3">
        <v>2</v>
      </c>
    </row>
    <row r="8743" spans="1:5" ht="33">
      <c r="A8743" s="38">
        <v>8741</v>
      </c>
      <c r="B8743" s="38"/>
      <c r="C8743" s="38" t="s">
        <v>20527</v>
      </c>
      <c r="D8743" s="6" t="s">
        <v>8601</v>
      </c>
      <c r="E8743" s="3">
        <v>2</v>
      </c>
    </row>
    <row r="8744" spans="1:5" ht="33">
      <c r="A8744" s="38">
        <v>8742</v>
      </c>
      <c r="B8744" s="38"/>
      <c r="C8744" s="38" t="s">
        <v>20528</v>
      </c>
      <c r="D8744" s="6" t="s">
        <v>8602</v>
      </c>
      <c r="E8744" s="3">
        <v>2</v>
      </c>
    </row>
    <row r="8745" spans="1:5" ht="33">
      <c r="A8745" s="38">
        <v>8743</v>
      </c>
      <c r="B8745" s="38"/>
      <c r="C8745" s="38" t="s">
        <v>20529</v>
      </c>
      <c r="D8745" s="6" t="s">
        <v>8603</v>
      </c>
      <c r="E8745" s="3">
        <v>2</v>
      </c>
    </row>
    <row r="8746" spans="1:5" ht="33">
      <c r="A8746" s="38">
        <v>8744</v>
      </c>
      <c r="B8746" s="38"/>
      <c r="C8746" s="38" t="s">
        <v>20530</v>
      </c>
      <c r="D8746" s="6" t="s">
        <v>8604</v>
      </c>
      <c r="E8746" s="3">
        <v>2</v>
      </c>
    </row>
    <row r="8747" spans="1:5" ht="33">
      <c r="A8747" s="38">
        <v>8745</v>
      </c>
      <c r="B8747" s="38"/>
      <c r="C8747" s="38" t="s">
        <v>20531</v>
      </c>
      <c r="D8747" s="6" t="s">
        <v>8605</v>
      </c>
      <c r="E8747" s="3">
        <v>2</v>
      </c>
    </row>
    <row r="8748" spans="1:5" ht="33">
      <c r="A8748" s="38">
        <v>8746</v>
      </c>
      <c r="B8748" s="38"/>
      <c r="C8748" s="38" t="s">
        <v>20532</v>
      </c>
      <c r="D8748" s="6" t="s">
        <v>8606</v>
      </c>
      <c r="E8748" s="3">
        <v>2</v>
      </c>
    </row>
    <row r="8749" spans="1:5" ht="33">
      <c r="A8749" s="38">
        <v>8747</v>
      </c>
      <c r="B8749" s="38"/>
      <c r="C8749" s="38" t="s">
        <v>20533</v>
      </c>
      <c r="D8749" s="6" t="s">
        <v>8607</v>
      </c>
      <c r="E8749" s="3">
        <v>2</v>
      </c>
    </row>
    <row r="8750" spans="1:5" ht="33">
      <c r="A8750" s="38">
        <v>8748</v>
      </c>
      <c r="B8750" s="38"/>
      <c r="C8750" s="38" t="s">
        <v>20534</v>
      </c>
      <c r="D8750" s="6" t="s">
        <v>8608</v>
      </c>
      <c r="E8750" s="3">
        <v>2</v>
      </c>
    </row>
    <row r="8751" spans="1:5" ht="49.5">
      <c r="A8751" s="38">
        <v>8749</v>
      </c>
      <c r="B8751" s="38"/>
      <c r="C8751" s="38" t="s">
        <v>20535</v>
      </c>
      <c r="D8751" s="6" t="s">
        <v>8609</v>
      </c>
      <c r="E8751" s="3">
        <v>2</v>
      </c>
    </row>
    <row r="8752" spans="1:5" ht="33">
      <c r="A8752" s="38">
        <v>8750</v>
      </c>
      <c r="B8752" s="38"/>
      <c r="C8752" s="38" t="s">
        <v>20536</v>
      </c>
      <c r="D8752" s="6" t="s">
        <v>8610</v>
      </c>
      <c r="E8752" s="3">
        <v>2</v>
      </c>
    </row>
    <row r="8753" spans="1:5" ht="33">
      <c r="A8753" s="38">
        <v>8751</v>
      </c>
      <c r="B8753" s="38"/>
      <c r="C8753" s="38" t="s">
        <v>20537</v>
      </c>
      <c r="D8753" s="6" t="s">
        <v>8611</v>
      </c>
      <c r="E8753" s="3">
        <v>2</v>
      </c>
    </row>
    <row r="8754" spans="1:5" ht="33">
      <c r="A8754" s="38">
        <v>8752</v>
      </c>
      <c r="B8754" s="38"/>
      <c r="C8754" s="38" t="s">
        <v>20538</v>
      </c>
      <c r="D8754" s="6" t="s">
        <v>8612</v>
      </c>
      <c r="E8754" s="3">
        <v>2</v>
      </c>
    </row>
    <row r="8755" spans="1:5" ht="33">
      <c r="A8755" s="38">
        <v>8753</v>
      </c>
      <c r="B8755" s="38"/>
      <c r="C8755" s="38" t="s">
        <v>20539</v>
      </c>
      <c r="D8755" s="6" t="s">
        <v>8613</v>
      </c>
      <c r="E8755" s="3">
        <v>2</v>
      </c>
    </row>
    <row r="8756" spans="1:5" ht="33">
      <c r="A8756" s="38">
        <v>8754</v>
      </c>
      <c r="B8756" s="38"/>
      <c r="C8756" s="38" t="s">
        <v>20540</v>
      </c>
      <c r="D8756" s="6" t="s">
        <v>8614</v>
      </c>
      <c r="E8756" s="3">
        <v>2</v>
      </c>
    </row>
    <row r="8757" spans="1:5" ht="33">
      <c r="A8757" s="38">
        <v>8755</v>
      </c>
      <c r="B8757" s="38"/>
      <c r="C8757" s="38" t="s">
        <v>20541</v>
      </c>
      <c r="D8757" s="6" t="s">
        <v>8615</v>
      </c>
      <c r="E8757" s="3">
        <v>2</v>
      </c>
    </row>
    <row r="8758" spans="1:5" ht="33">
      <c r="A8758" s="38">
        <v>8756</v>
      </c>
      <c r="B8758" s="38"/>
      <c r="C8758" s="38" t="s">
        <v>20542</v>
      </c>
      <c r="D8758" s="6" t="s">
        <v>8616</v>
      </c>
      <c r="E8758" s="3">
        <v>2</v>
      </c>
    </row>
    <row r="8759" spans="1:5" ht="33">
      <c r="A8759" s="38">
        <v>8757</v>
      </c>
      <c r="B8759" s="38"/>
      <c r="C8759" s="38" t="s">
        <v>20543</v>
      </c>
      <c r="D8759" s="6" t="s">
        <v>8617</v>
      </c>
      <c r="E8759" s="3">
        <v>2</v>
      </c>
    </row>
    <row r="8760" spans="1:5" ht="33">
      <c r="A8760" s="38">
        <v>8758</v>
      </c>
      <c r="B8760" s="38"/>
      <c r="C8760" s="38" t="s">
        <v>20544</v>
      </c>
      <c r="D8760" s="6" t="s">
        <v>8618</v>
      </c>
      <c r="E8760" s="3">
        <v>2</v>
      </c>
    </row>
    <row r="8761" spans="1:5" ht="33">
      <c r="A8761" s="38">
        <v>8759</v>
      </c>
      <c r="B8761" s="38"/>
      <c r="C8761" s="38" t="s">
        <v>20545</v>
      </c>
      <c r="D8761" s="6" t="s">
        <v>8619</v>
      </c>
      <c r="E8761" s="3">
        <v>2</v>
      </c>
    </row>
    <row r="8762" spans="1:5" ht="33">
      <c r="A8762" s="38">
        <v>8760</v>
      </c>
      <c r="B8762" s="38"/>
      <c r="C8762" s="38" t="s">
        <v>20546</v>
      </c>
      <c r="D8762" s="6" t="s">
        <v>8620</v>
      </c>
      <c r="E8762" s="3">
        <v>2</v>
      </c>
    </row>
    <row r="8763" spans="1:5" ht="49.5">
      <c r="A8763" s="38">
        <v>8761</v>
      </c>
      <c r="B8763" s="38"/>
      <c r="C8763" s="38" t="s">
        <v>20547</v>
      </c>
      <c r="D8763" s="6" t="s">
        <v>8621</v>
      </c>
      <c r="E8763" s="3">
        <v>2</v>
      </c>
    </row>
    <row r="8764" spans="1:5" ht="33">
      <c r="A8764" s="38">
        <v>8762</v>
      </c>
      <c r="B8764" s="38"/>
      <c r="C8764" s="38" t="s">
        <v>20548</v>
      </c>
      <c r="D8764" s="6" t="s">
        <v>8622</v>
      </c>
      <c r="E8764" s="3">
        <v>2</v>
      </c>
    </row>
    <row r="8765" spans="1:5" ht="33">
      <c r="A8765" s="38">
        <v>8763</v>
      </c>
      <c r="B8765" s="38"/>
      <c r="C8765" s="38" t="s">
        <v>20549</v>
      </c>
      <c r="D8765" s="6" t="s">
        <v>8623</v>
      </c>
      <c r="E8765" s="3">
        <v>2</v>
      </c>
    </row>
    <row r="8766" spans="1:5" ht="33">
      <c r="A8766" s="38">
        <v>8764</v>
      </c>
      <c r="B8766" s="38"/>
      <c r="C8766" s="38" t="s">
        <v>20550</v>
      </c>
      <c r="D8766" s="6" t="s">
        <v>8624</v>
      </c>
      <c r="E8766" s="3">
        <v>2</v>
      </c>
    </row>
    <row r="8767" spans="1:5" ht="33">
      <c r="A8767" s="38">
        <v>8765</v>
      </c>
      <c r="B8767" s="38"/>
      <c r="C8767" s="38" t="s">
        <v>20551</v>
      </c>
      <c r="D8767" s="6" t="s">
        <v>8625</v>
      </c>
      <c r="E8767" s="3">
        <v>2</v>
      </c>
    </row>
    <row r="8768" spans="1:5" ht="33">
      <c r="A8768" s="38">
        <v>8766</v>
      </c>
      <c r="B8768" s="38"/>
      <c r="C8768" s="38" t="s">
        <v>20552</v>
      </c>
      <c r="D8768" s="6" t="s">
        <v>8626</v>
      </c>
      <c r="E8768" s="3">
        <v>2</v>
      </c>
    </row>
    <row r="8769" spans="1:5" ht="33">
      <c r="A8769" s="38">
        <v>8767</v>
      </c>
      <c r="B8769" s="38"/>
      <c r="C8769" s="38" t="s">
        <v>20553</v>
      </c>
      <c r="D8769" s="6" t="s">
        <v>8627</v>
      </c>
      <c r="E8769" s="3">
        <v>2</v>
      </c>
    </row>
    <row r="8770" spans="1:5" ht="18.75">
      <c r="A8770" s="38">
        <v>8768</v>
      </c>
      <c r="B8770" s="38"/>
      <c r="C8770" s="38" t="s">
        <v>20554</v>
      </c>
      <c r="D8770" s="6" t="s">
        <v>8628</v>
      </c>
      <c r="E8770" s="3">
        <v>2</v>
      </c>
    </row>
    <row r="8771" spans="1:5" ht="18.75">
      <c r="A8771" s="38">
        <v>8769</v>
      </c>
      <c r="B8771" s="38"/>
      <c r="C8771" s="38" t="s">
        <v>20555</v>
      </c>
      <c r="D8771" s="6" t="s">
        <v>8629</v>
      </c>
      <c r="E8771" s="3">
        <v>2</v>
      </c>
    </row>
    <row r="8772" spans="1:5" ht="18.75">
      <c r="A8772" s="38">
        <v>8770</v>
      </c>
      <c r="B8772" s="38"/>
      <c r="C8772" s="38" t="s">
        <v>20556</v>
      </c>
      <c r="D8772" s="6" t="s">
        <v>8630</v>
      </c>
      <c r="E8772" s="3">
        <v>2</v>
      </c>
    </row>
    <row r="8773" spans="1:5" ht="33">
      <c r="A8773" s="38">
        <v>8771</v>
      </c>
      <c r="B8773" s="38"/>
      <c r="C8773" s="38" t="s">
        <v>20557</v>
      </c>
      <c r="D8773" s="6" t="s">
        <v>8631</v>
      </c>
      <c r="E8773" s="3">
        <v>2</v>
      </c>
    </row>
    <row r="8774" spans="1:5" ht="33">
      <c r="A8774" s="38">
        <v>8772</v>
      </c>
      <c r="B8774" s="38"/>
      <c r="C8774" s="38" t="s">
        <v>20558</v>
      </c>
      <c r="D8774" s="6" t="s">
        <v>8632</v>
      </c>
      <c r="E8774" s="3">
        <v>2</v>
      </c>
    </row>
    <row r="8775" spans="1:5" ht="33">
      <c r="A8775" s="38">
        <v>8773</v>
      </c>
      <c r="B8775" s="38"/>
      <c r="C8775" s="38" t="s">
        <v>20559</v>
      </c>
      <c r="D8775" s="6" t="s">
        <v>8633</v>
      </c>
      <c r="E8775" s="3">
        <v>2</v>
      </c>
    </row>
    <row r="8776" spans="1:5" ht="33">
      <c r="A8776" s="38">
        <v>8774</v>
      </c>
      <c r="B8776" s="38"/>
      <c r="C8776" s="38" t="s">
        <v>20560</v>
      </c>
      <c r="D8776" s="6" t="s">
        <v>8634</v>
      </c>
      <c r="E8776" s="3">
        <v>2</v>
      </c>
    </row>
    <row r="8777" spans="1:5" ht="33">
      <c r="A8777" s="38">
        <v>8775</v>
      </c>
      <c r="B8777" s="38"/>
      <c r="C8777" s="38" t="s">
        <v>20561</v>
      </c>
      <c r="D8777" s="6" t="s">
        <v>8635</v>
      </c>
      <c r="E8777" s="3">
        <v>2</v>
      </c>
    </row>
    <row r="8778" spans="1:5" ht="33">
      <c r="A8778" s="38">
        <v>8776</v>
      </c>
      <c r="B8778" s="38"/>
      <c r="C8778" s="38" t="s">
        <v>20562</v>
      </c>
      <c r="D8778" s="6" t="s">
        <v>8636</v>
      </c>
      <c r="E8778" s="3">
        <v>2</v>
      </c>
    </row>
    <row r="8779" spans="1:5" ht="33">
      <c r="A8779" s="38">
        <v>8777</v>
      </c>
      <c r="B8779" s="38"/>
      <c r="C8779" s="38" t="s">
        <v>20563</v>
      </c>
      <c r="D8779" s="6" t="s">
        <v>8637</v>
      </c>
      <c r="E8779" s="3">
        <v>2</v>
      </c>
    </row>
    <row r="8780" spans="1:5" ht="33">
      <c r="A8780" s="38">
        <v>8778</v>
      </c>
      <c r="B8780" s="38"/>
      <c r="C8780" s="38" t="s">
        <v>20564</v>
      </c>
      <c r="D8780" s="6" t="s">
        <v>8638</v>
      </c>
      <c r="E8780" s="3">
        <v>2</v>
      </c>
    </row>
    <row r="8781" spans="1:5" ht="33">
      <c r="A8781" s="38">
        <v>8779</v>
      </c>
      <c r="B8781" s="38"/>
      <c r="C8781" s="38" t="s">
        <v>20565</v>
      </c>
      <c r="D8781" s="6" t="s">
        <v>8639</v>
      </c>
      <c r="E8781" s="3">
        <v>2</v>
      </c>
    </row>
    <row r="8782" spans="1:5" ht="33">
      <c r="A8782" s="38">
        <v>8780</v>
      </c>
      <c r="B8782" s="38"/>
      <c r="C8782" s="38" t="s">
        <v>20566</v>
      </c>
      <c r="D8782" s="6" t="s">
        <v>8640</v>
      </c>
      <c r="E8782" s="3">
        <v>2</v>
      </c>
    </row>
    <row r="8783" spans="1:5" ht="33">
      <c r="A8783" s="38">
        <v>8781</v>
      </c>
      <c r="B8783" s="38"/>
      <c r="C8783" s="38" t="s">
        <v>20567</v>
      </c>
      <c r="D8783" s="6" t="s">
        <v>8641</v>
      </c>
      <c r="E8783" s="3">
        <v>2</v>
      </c>
    </row>
    <row r="8784" spans="1:5" ht="33">
      <c r="A8784" s="38">
        <v>8782</v>
      </c>
      <c r="B8784" s="38"/>
      <c r="C8784" s="38" t="s">
        <v>20568</v>
      </c>
      <c r="D8784" s="6" t="s">
        <v>8642</v>
      </c>
      <c r="E8784" s="3">
        <v>2</v>
      </c>
    </row>
    <row r="8785" spans="1:5" ht="33">
      <c r="A8785" s="38">
        <v>8783</v>
      </c>
      <c r="B8785" s="38"/>
      <c r="C8785" s="38" t="s">
        <v>20569</v>
      </c>
      <c r="D8785" s="6" t="s">
        <v>8643</v>
      </c>
      <c r="E8785" s="3">
        <v>2</v>
      </c>
    </row>
    <row r="8786" spans="1:5" ht="33">
      <c r="A8786" s="38">
        <v>8784</v>
      </c>
      <c r="B8786" s="38"/>
      <c r="C8786" s="38" t="s">
        <v>20570</v>
      </c>
      <c r="D8786" s="6" t="s">
        <v>8644</v>
      </c>
      <c r="E8786" s="3">
        <v>2</v>
      </c>
    </row>
    <row r="8787" spans="1:5" ht="33">
      <c r="A8787" s="38">
        <v>8785</v>
      </c>
      <c r="B8787" s="38"/>
      <c r="C8787" s="38" t="s">
        <v>20571</v>
      </c>
      <c r="D8787" s="6" t="s">
        <v>8645</v>
      </c>
      <c r="E8787" s="3">
        <v>2</v>
      </c>
    </row>
    <row r="8788" spans="1:5" ht="33">
      <c r="A8788" s="38">
        <v>8786</v>
      </c>
      <c r="B8788" s="38"/>
      <c r="C8788" s="38" t="s">
        <v>20572</v>
      </c>
      <c r="D8788" s="6" t="s">
        <v>8646</v>
      </c>
      <c r="E8788" s="3">
        <v>2</v>
      </c>
    </row>
    <row r="8789" spans="1:5" ht="33">
      <c r="A8789" s="38">
        <v>8787</v>
      </c>
      <c r="B8789" s="38"/>
      <c r="C8789" s="38" t="s">
        <v>20573</v>
      </c>
      <c r="D8789" s="6" t="s">
        <v>8647</v>
      </c>
      <c r="E8789" s="3">
        <v>2</v>
      </c>
    </row>
    <row r="8790" spans="1:5" ht="18.75">
      <c r="A8790" s="38">
        <v>8788</v>
      </c>
      <c r="B8790" s="38"/>
      <c r="C8790" s="38" t="s">
        <v>8648</v>
      </c>
      <c r="D8790" s="6" t="s">
        <v>8648</v>
      </c>
      <c r="E8790" s="3">
        <v>2</v>
      </c>
    </row>
    <row r="8791" spans="1:5" ht="49.5">
      <c r="A8791" s="38">
        <v>8789</v>
      </c>
      <c r="B8791" s="38"/>
      <c r="C8791" s="38" t="s">
        <v>20574</v>
      </c>
      <c r="D8791" s="6" t="s">
        <v>8649</v>
      </c>
      <c r="E8791" s="3">
        <v>10</v>
      </c>
    </row>
    <row r="8792" spans="1:5" ht="33">
      <c r="A8792" s="38">
        <v>8790</v>
      </c>
      <c r="B8792" s="38"/>
      <c r="C8792" s="38" t="s">
        <v>20575</v>
      </c>
      <c r="D8792" s="6" t="s">
        <v>8650</v>
      </c>
      <c r="E8792" s="3">
        <v>10</v>
      </c>
    </row>
    <row r="8793" spans="1:5" ht="49.5">
      <c r="A8793" s="38">
        <v>8791</v>
      </c>
      <c r="B8793" s="38"/>
      <c r="C8793" s="38" t="s">
        <v>20576</v>
      </c>
      <c r="D8793" s="6" t="s">
        <v>8651</v>
      </c>
      <c r="E8793" s="3">
        <v>10</v>
      </c>
    </row>
    <row r="8794" spans="1:5" ht="33">
      <c r="A8794" s="38">
        <v>8792</v>
      </c>
      <c r="B8794" s="38"/>
      <c r="C8794" s="38" t="s">
        <v>20577</v>
      </c>
      <c r="D8794" s="6" t="s">
        <v>8652</v>
      </c>
      <c r="E8794" s="3">
        <v>10</v>
      </c>
    </row>
    <row r="8795" spans="1:5" ht="49.5">
      <c r="A8795" s="38">
        <v>8793</v>
      </c>
      <c r="B8795" s="38"/>
      <c r="C8795" s="38" t="s">
        <v>20578</v>
      </c>
      <c r="D8795" s="6" t="s">
        <v>8653</v>
      </c>
      <c r="E8795" s="3">
        <v>10</v>
      </c>
    </row>
    <row r="8796" spans="1:5" ht="33">
      <c r="A8796" s="38">
        <v>8794</v>
      </c>
      <c r="B8796" s="38"/>
      <c r="C8796" s="38" t="s">
        <v>20579</v>
      </c>
      <c r="D8796" s="6" t="s">
        <v>8654</v>
      </c>
      <c r="E8796" s="3">
        <v>10</v>
      </c>
    </row>
    <row r="8797" spans="1:5" ht="49.5">
      <c r="A8797" s="38">
        <v>8795</v>
      </c>
      <c r="B8797" s="38"/>
      <c r="C8797" s="38" t="s">
        <v>20580</v>
      </c>
      <c r="D8797" s="6" t="s">
        <v>8655</v>
      </c>
      <c r="E8797" s="3">
        <v>10</v>
      </c>
    </row>
    <row r="8798" spans="1:5" ht="18.75">
      <c r="A8798" s="38">
        <v>8796</v>
      </c>
      <c r="B8798" s="38"/>
      <c r="C8798" s="38" t="s">
        <v>20581</v>
      </c>
      <c r="D8798" s="6" t="s">
        <v>8656</v>
      </c>
      <c r="E8798" s="3">
        <v>10</v>
      </c>
    </row>
    <row r="8799" spans="1:5" ht="49.5">
      <c r="A8799" s="38">
        <v>8797</v>
      </c>
      <c r="B8799" s="38"/>
      <c r="C8799" s="38" t="s">
        <v>20582</v>
      </c>
      <c r="D8799" s="6" t="s">
        <v>8657</v>
      </c>
      <c r="E8799" s="3">
        <v>10</v>
      </c>
    </row>
    <row r="8800" spans="1:5" ht="49.5">
      <c r="A8800" s="38">
        <v>8798</v>
      </c>
      <c r="B8800" s="38"/>
      <c r="C8800" s="38" t="s">
        <v>20583</v>
      </c>
      <c r="D8800" s="6" t="s">
        <v>8658</v>
      </c>
      <c r="E8800" s="3">
        <v>10</v>
      </c>
    </row>
    <row r="8801" spans="1:5" ht="33">
      <c r="A8801" s="38">
        <v>8799</v>
      </c>
      <c r="B8801" s="38"/>
      <c r="C8801" s="38" t="s">
        <v>20584</v>
      </c>
      <c r="D8801" s="6" t="s">
        <v>8659</v>
      </c>
      <c r="E8801" s="3">
        <v>10</v>
      </c>
    </row>
    <row r="8802" spans="1:5" ht="49.5">
      <c r="A8802" s="38">
        <v>8800</v>
      </c>
      <c r="B8802" s="38"/>
      <c r="C8802" s="38" t="s">
        <v>20585</v>
      </c>
      <c r="D8802" s="6" t="s">
        <v>8660</v>
      </c>
      <c r="E8802" s="3">
        <v>10</v>
      </c>
    </row>
    <row r="8803" spans="1:5" ht="49.5">
      <c r="A8803" s="38">
        <v>8801</v>
      </c>
      <c r="B8803" s="38"/>
      <c r="C8803" s="38" t="s">
        <v>20586</v>
      </c>
      <c r="D8803" s="6" t="s">
        <v>8661</v>
      </c>
      <c r="E8803" s="3">
        <v>10</v>
      </c>
    </row>
    <row r="8804" spans="1:5" ht="49.5">
      <c r="A8804" s="38">
        <v>8802</v>
      </c>
      <c r="B8804" s="38"/>
      <c r="C8804" s="38" t="s">
        <v>20587</v>
      </c>
      <c r="D8804" s="6" t="s">
        <v>8662</v>
      </c>
      <c r="E8804" s="3">
        <v>10</v>
      </c>
    </row>
    <row r="8805" spans="1:5" ht="33">
      <c r="A8805" s="38">
        <v>8803</v>
      </c>
      <c r="B8805" s="38"/>
      <c r="C8805" s="38" t="s">
        <v>20588</v>
      </c>
      <c r="D8805" s="6" t="s">
        <v>8663</v>
      </c>
      <c r="E8805" s="3">
        <v>10</v>
      </c>
    </row>
    <row r="8806" spans="1:5" ht="49.5">
      <c r="A8806" s="38">
        <v>8804</v>
      </c>
      <c r="B8806" s="38"/>
      <c r="C8806" s="38" t="s">
        <v>20589</v>
      </c>
      <c r="D8806" s="6" t="s">
        <v>8664</v>
      </c>
      <c r="E8806" s="3">
        <v>10</v>
      </c>
    </row>
    <row r="8807" spans="1:5" ht="49.5">
      <c r="A8807" s="38">
        <v>8805</v>
      </c>
      <c r="B8807" s="38"/>
      <c r="C8807" s="38" t="s">
        <v>20590</v>
      </c>
      <c r="D8807" s="6" t="s">
        <v>8665</v>
      </c>
      <c r="E8807" s="3">
        <v>10</v>
      </c>
    </row>
    <row r="8808" spans="1:5" ht="33">
      <c r="A8808" s="38">
        <v>8806</v>
      </c>
      <c r="B8808" s="38"/>
      <c r="C8808" s="38" t="s">
        <v>20591</v>
      </c>
      <c r="D8808" s="6" t="s">
        <v>8666</v>
      </c>
      <c r="E8808" s="3">
        <v>10</v>
      </c>
    </row>
    <row r="8809" spans="1:5" ht="49.5">
      <c r="A8809" s="38">
        <v>8807</v>
      </c>
      <c r="B8809" s="38"/>
      <c r="C8809" s="38" t="s">
        <v>20592</v>
      </c>
      <c r="D8809" s="6" t="s">
        <v>8667</v>
      </c>
      <c r="E8809" s="3">
        <v>10</v>
      </c>
    </row>
    <row r="8810" spans="1:5" ht="49.5">
      <c r="A8810" s="38">
        <v>8808</v>
      </c>
      <c r="B8810" s="38"/>
      <c r="C8810" s="38" t="s">
        <v>20593</v>
      </c>
      <c r="D8810" s="6" t="s">
        <v>8668</v>
      </c>
      <c r="E8810" s="3">
        <v>10</v>
      </c>
    </row>
    <row r="8811" spans="1:5" ht="49.5">
      <c r="A8811" s="38">
        <v>8809</v>
      </c>
      <c r="B8811" s="38"/>
      <c r="C8811" s="38" t="s">
        <v>20594</v>
      </c>
      <c r="D8811" s="6" t="s">
        <v>8669</v>
      </c>
      <c r="E8811" s="3">
        <v>10</v>
      </c>
    </row>
    <row r="8812" spans="1:5" ht="33">
      <c r="A8812" s="38">
        <v>8810</v>
      </c>
      <c r="B8812" s="38"/>
      <c r="C8812" s="38" t="s">
        <v>20595</v>
      </c>
      <c r="D8812" s="6" t="s">
        <v>8670</v>
      </c>
      <c r="E8812" s="3">
        <v>10</v>
      </c>
    </row>
    <row r="8813" spans="1:5" ht="33">
      <c r="A8813" s="38">
        <v>8811</v>
      </c>
      <c r="B8813" s="38"/>
      <c r="C8813" s="38" t="s">
        <v>20596</v>
      </c>
      <c r="D8813" s="6" t="s">
        <v>8671</v>
      </c>
      <c r="E8813" s="3">
        <v>10</v>
      </c>
    </row>
    <row r="8814" spans="1:5" ht="49.5">
      <c r="A8814" s="38">
        <v>8812</v>
      </c>
      <c r="B8814" s="38"/>
      <c r="C8814" s="38" t="s">
        <v>20597</v>
      </c>
      <c r="D8814" s="6" t="s">
        <v>8672</v>
      </c>
      <c r="E8814" s="3">
        <v>10</v>
      </c>
    </row>
    <row r="8815" spans="1:5" ht="33">
      <c r="A8815" s="38">
        <v>8813</v>
      </c>
      <c r="B8815" s="38"/>
      <c r="C8815" s="38" t="s">
        <v>20598</v>
      </c>
      <c r="D8815" s="6" t="s">
        <v>8673</v>
      </c>
      <c r="E8815" s="3">
        <v>10</v>
      </c>
    </row>
    <row r="8816" spans="1:5" ht="33">
      <c r="A8816" s="38">
        <v>8814</v>
      </c>
      <c r="B8816" s="38"/>
      <c r="C8816" s="38" t="s">
        <v>20599</v>
      </c>
      <c r="D8816" s="6" t="s">
        <v>8674</v>
      </c>
      <c r="E8816" s="3">
        <v>10</v>
      </c>
    </row>
    <row r="8817" spans="1:5" ht="49.5">
      <c r="A8817" s="38">
        <v>8815</v>
      </c>
      <c r="B8817" s="38"/>
      <c r="C8817" s="38" t="s">
        <v>20600</v>
      </c>
      <c r="D8817" s="6" t="s">
        <v>8675</v>
      </c>
      <c r="E8817" s="3">
        <v>10</v>
      </c>
    </row>
    <row r="8818" spans="1:5" ht="33">
      <c r="A8818" s="38">
        <v>8816</v>
      </c>
      <c r="B8818" s="38"/>
      <c r="C8818" s="38" t="s">
        <v>20601</v>
      </c>
      <c r="D8818" s="6" t="s">
        <v>8676</v>
      </c>
      <c r="E8818" s="3">
        <v>10</v>
      </c>
    </row>
    <row r="8819" spans="1:5" ht="49.5">
      <c r="A8819" s="38">
        <v>8817</v>
      </c>
      <c r="B8819" s="38"/>
      <c r="C8819" s="38" t="s">
        <v>20602</v>
      </c>
      <c r="D8819" s="6" t="s">
        <v>8677</v>
      </c>
      <c r="E8819" s="3">
        <v>10</v>
      </c>
    </row>
    <row r="8820" spans="1:5" ht="49.5">
      <c r="A8820" s="38">
        <v>8818</v>
      </c>
      <c r="B8820" s="38"/>
      <c r="C8820" s="38" t="s">
        <v>20603</v>
      </c>
      <c r="D8820" s="6" t="s">
        <v>8678</v>
      </c>
      <c r="E8820" s="3">
        <v>10</v>
      </c>
    </row>
    <row r="8821" spans="1:5" ht="33">
      <c r="A8821" s="38">
        <v>8819</v>
      </c>
      <c r="B8821" s="38"/>
      <c r="C8821" s="38" t="s">
        <v>20604</v>
      </c>
      <c r="D8821" s="6" t="s">
        <v>8679</v>
      </c>
      <c r="E8821" s="3">
        <v>10</v>
      </c>
    </row>
    <row r="8822" spans="1:5" ht="49.5">
      <c r="A8822" s="38">
        <v>8820</v>
      </c>
      <c r="B8822" s="38"/>
      <c r="C8822" s="38" t="s">
        <v>20605</v>
      </c>
      <c r="D8822" s="6" t="s">
        <v>8680</v>
      </c>
      <c r="E8822" s="3">
        <v>10</v>
      </c>
    </row>
    <row r="8823" spans="1:5" ht="33">
      <c r="A8823" s="38">
        <v>8821</v>
      </c>
      <c r="B8823" s="38"/>
      <c r="C8823" s="38" t="s">
        <v>20606</v>
      </c>
      <c r="D8823" s="6" t="s">
        <v>8681</v>
      </c>
      <c r="E8823" s="3">
        <v>10</v>
      </c>
    </row>
    <row r="8824" spans="1:5" ht="33">
      <c r="A8824" s="38">
        <v>8822</v>
      </c>
      <c r="B8824" s="38"/>
      <c r="C8824" s="38" t="s">
        <v>20607</v>
      </c>
      <c r="D8824" s="6" t="s">
        <v>8682</v>
      </c>
      <c r="E8824" s="3">
        <v>10</v>
      </c>
    </row>
    <row r="8825" spans="1:5" ht="33">
      <c r="A8825" s="38">
        <v>8823</v>
      </c>
      <c r="B8825" s="38"/>
      <c r="C8825" s="38" t="s">
        <v>20608</v>
      </c>
      <c r="D8825" s="6" t="s">
        <v>8683</v>
      </c>
      <c r="E8825" s="3">
        <v>10</v>
      </c>
    </row>
    <row r="8826" spans="1:5" ht="49.5">
      <c r="A8826" s="38">
        <v>8824</v>
      </c>
      <c r="B8826" s="38"/>
      <c r="C8826" s="38" t="s">
        <v>20609</v>
      </c>
      <c r="D8826" s="6" t="s">
        <v>8684</v>
      </c>
      <c r="E8826" s="3">
        <v>10</v>
      </c>
    </row>
    <row r="8827" spans="1:5" ht="49.5">
      <c r="A8827" s="38">
        <v>8825</v>
      </c>
      <c r="B8827" s="38"/>
      <c r="C8827" s="38" t="s">
        <v>20610</v>
      </c>
      <c r="D8827" s="6" t="s">
        <v>8685</v>
      </c>
      <c r="E8827" s="3">
        <v>10</v>
      </c>
    </row>
    <row r="8828" spans="1:5" ht="49.5">
      <c r="A8828" s="38">
        <v>8826</v>
      </c>
      <c r="B8828" s="38"/>
      <c r="C8828" s="38" t="s">
        <v>20611</v>
      </c>
      <c r="D8828" s="6" t="s">
        <v>8686</v>
      </c>
      <c r="E8828" s="3">
        <v>10</v>
      </c>
    </row>
    <row r="8829" spans="1:5" ht="33">
      <c r="A8829" s="38">
        <v>8827</v>
      </c>
      <c r="B8829" s="38"/>
      <c r="C8829" s="38" t="s">
        <v>20612</v>
      </c>
      <c r="D8829" s="6" t="s">
        <v>8687</v>
      </c>
      <c r="E8829" s="3">
        <v>10</v>
      </c>
    </row>
    <row r="8830" spans="1:5" ht="49.5">
      <c r="A8830" s="38">
        <v>8828</v>
      </c>
      <c r="B8830" s="38"/>
      <c r="C8830" s="38" t="s">
        <v>20613</v>
      </c>
      <c r="D8830" s="6" t="s">
        <v>8688</v>
      </c>
      <c r="E8830" s="3">
        <v>10</v>
      </c>
    </row>
    <row r="8831" spans="1:5" ht="49.5">
      <c r="A8831" s="38">
        <v>8829</v>
      </c>
      <c r="B8831" s="38"/>
      <c r="C8831" s="38" t="s">
        <v>20614</v>
      </c>
      <c r="D8831" s="6" t="s">
        <v>8689</v>
      </c>
      <c r="E8831" s="3">
        <v>10</v>
      </c>
    </row>
    <row r="8832" spans="1:5" ht="33">
      <c r="A8832" s="38">
        <v>8830</v>
      </c>
      <c r="B8832" s="38"/>
      <c r="C8832" s="38" t="s">
        <v>20615</v>
      </c>
      <c r="D8832" s="6" t="s">
        <v>8690</v>
      </c>
      <c r="E8832" s="3">
        <v>10</v>
      </c>
    </row>
    <row r="8833" spans="1:5" ht="49.5">
      <c r="A8833" s="38">
        <v>8831</v>
      </c>
      <c r="B8833" s="38"/>
      <c r="C8833" s="38" t="s">
        <v>20616</v>
      </c>
      <c r="D8833" s="6" t="s">
        <v>8691</v>
      </c>
      <c r="E8833" s="3">
        <v>10</v>
      </c>
    </row>
    <row r="8834" spans="1:5" ht="49.5">
      <c r="A8834" s="38">
        <v>8832</v>
      </c>
      <c r="B8834" s="38"/>
      <c r="C8834" s="38" t="s">
        <v>20617</v>
      </c>
      <c r="D8834" s="6" t="s">
        <v>8692</v>
      </c>
      <c r="E8834" s="3">
        <v>10</v>
      </c>
    </row>
    <row r="8835" spans="1:5" ht="49.5">
      <c r="A8835" s="38">
        <v>8833</v>
      </c>
      <c r="B8835" s="38"/>
      <c r="C8835" s="38" t="s">
        <v>20618</v>
      </c>
      <c r="D8835" s="6" t="s">
        <v>8693</v>
      </c>
      <c r="E8835" s="3">
        <v>10</v>
      </c>
    </row>
    <row r="8836" spans="1:5" ht="49.5">
      <c r="A8836" s="38">
        <v>8834</v>
      </c>
      <c r="B8836" s="38"/>
      <c r="C8836" s="38" t="s">
        <v>20619</v>
      </c>
      <c r="D8836" s="6" t="s">
        <v>8694</v>
      </c>
      <c r="E8836" s="3">
        <v>10</v>
      </c>
    </row>
    <row r="8837" spans="1:5" ht="49.5">
      <c r="A8837" s="38">
        <v>8835</v>
      </c>
      <c r="B8837" s="38"/>
      <c r="C8837" s="38" t="s">
        <v>20620</v>
      </c>
      <c r="D8837" s="6" t="s">
        <v>8695</v>
      </c>
      <c r="E8837" s="3">
        <v>10</v>
      </c>
    </row>
    <row r="8838" spans="1:5" ht="49.5">
      <c r="A8838" s="38">
        <v>8836</v>
      </c>
      <c r="B8838" s="38"/>
      <c r="C8838" s="38" t="s">
        <v>20621</v>
      </c>
      <c r="D8838" s="6" t="s">
        <v>8696</v>
      </c>
      <c r="E8838" s="3">
        <v>10</v>
      </c>
    </row>
    <row r="8839" spans="1:5" ht="49.5">
      <c r="A8839" s="38">
        <v>8837</v>
      </c>
      <c r="B8839" s="38"/>
      <c r="C8839" s="38" t="s">
        <v>20622</v>
      </c>
      <c r="D8839" s="6" t="s">
        <v>8697</v>
      </c>
      <c r="E8839" s="3">
        <v>10</v>
      </c>
    </row>
    <row r="8840" spans="1:5" ht="49.5">
      <c r="A8840" s="38">
        <v>8838</v>
      </c>
      <c r="B8840" s="38"/>
      <c r="C8840" s="38" t="s">
        <v>20623</v>
      </c>
      <c r="D8840" s="6" t="s">
        <v>8698</v>
      </c>
      <c r="E8840" s="3">
        <v>10</v>
      </c>
    </row>
    <row r="8841" spans="1:5" ht="49.5">
      <c r="A8841" s="38">
        <v>8839</v>
      </c>
      <c r="B8841" s="38"/>
      <c r="C8841" s="38" t="s">
        <v>20624</v>
      </c>
      <c r="D8841" s="6" t="s">
        <v>8699</v>
      </c>
      <c r="E8841" s="3">
        <v>10</v>
      </c>
    </row>
    <row r="8842" spans="1:5" ht="49.5">
      <c r="A8842" s="38">
        <v>8840</v>
      </c>
      <c r="B8842" s="38"/>
      <c r="C8842" s="38" t="s">
        <v>20625</v>
      </c>
      <c r="D8842" s="6" t="s">
        <v>8700</v>
      </c>
      <c r="E8842" s="3">
        <v>10</v>
      </c>
    </row>
    <row r="8843" spans="1:5" ht="49.5">
      <c r="A8843" s="38">
        <v>8841</v>
      </c>
      <c r="B8843" s="38"/>
      <c r="C8843" s="38" t="s">
        <v>20626</v>
      </c>
      <c r="D8843" s="6" t="s">
        <v>8701</v>
      </c>
      <c r="E8843" s="3">
        <v>10</v>
      </c>
    </row>
    <row r="8844" spans="1:5" ht="33">
      <c r="A8844" s="38">
        <v>8842</v>
      </c>
      <c r="B8844" s="38"/>
      <c r="C8844" s="38" t="s">
        <v>20627</v>
      </c>
      <c r="D8844" s="6" t="s">
        <v>8702</v>
      </c>
      <c r="E8844" s="3">
        <v>10</v>
      </c>
    </row>
    <row r="8845" spans="1:5" ht="49.5">
      <c r="A8845" s="38">
        <v>8843</v>
      </c>
      <c r="B8845" s="38"/>
      <c r="C8845" s="38" t="s">
        <v>20628</v>
      </c>
      <c r="D8845" s="6" t="s">
        <v>8703</v>
      </c>
      <c r="E8845" s="3">
        <v>10</v>
      </c>
    </row>
    <row r="8846" spans="1:5" ht="49.5">
      <c r="A8846" s="38">
        <v>8844</v>
      </c>
      <c r="B8846" s="38"/>
      <c r="C8846" s="38" t="s">
        <v>20629</v>
      </c>
      <c r="D8846" s="6" t="s">
        <v>8704</v>
      </c>
      <c r="E8846" s="3">
        <v>10</v>
      </c>
    </row>
    <row r="8847" spans="1:5" ht="66">
      <c r="A8847" s="38">
        <v>8845</v>
      </c>
      <c r="B8847" s="38"/>
      <c r="C8847" s="38" t="s">
        <v>20630</v>
      </c>
      <c r="D8847" s="6" t="s">
        <v>8705</v>
      </c>
      <c r="E8847" s="3">
        <v>10</v>
      </c>
    </row>
    <row r="8848" spans="1:5" ht="49.5">
      <c r="A8848" s="38">
        <v>8846</v>
      </c>
      <c r="B8848" s="38"/>
      <c r="C8848" s="38" t="s">
        <v>20631</v>
      </c>
      <c r="D8848" s="6" t="s">
        <v>8706</v>
      </c>
      <c r="E8848" s="3">
        <v>10</v>
      </c>
    </row>
    <row r="8849" spans="1:5" ht="49.5">
      <c r="A8849" s="38">
        <v>8847</v>
      </c>
      <c r="B8849" s="38"/>
      <c r="C8849" s="38" t="s">
        <v>20632</v>
      </c>
      <c r="D8849" s="6" t="s">
        <v>8707</v>
      </c>
      <c r="E8849" s="3">
        <v>10</v>
      </c>
    </row>
    <row r="8850" spans="1:5" ht="49.5">
      <c r="A8850" s="38">
        <v>8848</v>
      </c>
      <c r="B8850" s="38"/>
      <c r="C8850" s="38" t="s">
        <v>20633</v>
      </c>
      <c r="D8850" s="6" t="s">
        <v>8708</v>
      </c>
      <c r="E8850" s="3">
        <v>10</v>
      </c>
    </row>
    <row r="8851" spans="1:5" ht="49.5">
      <c r="A8851" s="38">
        <v>8849</v>
      </c>
      <c r="B8851" s="38"/>
      <c r="C8851" s="38" t="s">
        <v>20634</v>
      </c>
      <c r="D8851" s="6" t="s">
        <v>8709</v>
      </c>
      <c r="E8851" s="3">
        <v>10</v>
      </c>
    </row>
    <row r="8852" spans="1:5" ht="49.5">
      <c r="A8852" s="38">
        <v>8850</v>
      </c>
      <c r="B8852" s="38"/>
      <c r="C8852" s="38" t="s">
        <v>20635</v>
      </c>
      <c r="D8852" s="6" t="s">
        <v>8710</v>
      </c>
      <c r="E8852" s="3">
        <v>10</v>
      </c>
    </row>
    <row r="8853" spans="1:5" ht="49.5">
      <c r="A8853" s="38">
        <v>8851</v>
      </c>
      <c r="B8853" s="38"/>
      <c r="C8853" s="38" t="s">
        <v>20636</v>
      </c>
      <c r="D8853" s="6" t="s">
        <v>8711</v>
      </c>
      <c r="E8853" s="3">
        <v>10</v>
      </c>
    </row>
    <row r="8854" spans="1:5" ht="49.5">
      <c r="A8854" s="38">
        <v>8852</v>
      </c>
      <c r="B8854" s="38"/>
      <c r="C8854" s="38" t="s">
        <v>20637</v>
      </c>
      <c r="D8854" s="6" t="s">
        <v>8712</v>
      </c>
      <c r="E8854" s="3">
        <v>10</v>
      </c>
    </row>
    <row r="8855" spans="1:5" ht="49.5">
      <c r="A8855" s="38">
        <v>8853</v>
      </c>
      <c r="B8855" s="38"/>
      <c r="C8855" s="38" t="s">
        <v>20638</v>
      </c>
      <c r="D8855" s="6" t="s">
        <v>8713</v>
      </c>
      <c r="E8855" s="3">
        <v>10</v>
      </c>
    </row>
    <row r="8856" spans="1:5" ht="49.5">
      <c r="A8856" s="38">
        <v>8854</v>
      </c>
      <c r="B8856" s="38"/>
      <c r="C8856" s="38" t="s">
        <v>20639</v>
      </c>
      <c r="D8856" s="6" t="s">
        <v>8714</v>
      </c>
      <c r="E8856" s="3">
        <v>10</v>
      </c>
    </row>
    <row r="8857" spans="1:5" ht="49.5">
      <c r="A8857" s="38">
        <v>8855</v>
      </c>
      <c r="B8857" s="38"/>
      <c r="C8857" s="38" t="s">
        <v>20640</v>
      </c>
      <c r="D8857" s="6" t="s">
        <v>8715</v>
      </c>
      <c r="E8857" s="3">
        <v>10</v>
      </c>
    </row>
    <row r="8858" spans="1:5" ht="49.5">
      <c r="A8858" s="38">
        <v>8856</v>
      </c>
      <c r="B8858" s="38"/>
      <c r="C8858" s="38" t="s">
        <v>20641</v>
      </c>
      <c r="D8858" s="6" t="s">
        <v>8716</v>
      </c>
      <c r="E8858" s="3">
        <v>10</v>
      </c>
    </row>
    <row r="8859" spans="1:5" ht="49.5">
      <c r="A8859" s="38">
        <v>8857</v>
      </c>
      <c r="B8859" s="38"/>
      <c r="C8859" s="38" t="s">
        <v>20642</v>
      </c>
      <c r="D8859" s="6" t="s">
        <v>8717</v>
      </c>
      <c r="E8859" s="3">
        <v>10</v>
      </c>
    </row>
    <row r="8860" spans="1:5" ht="49.5">
      <c r="A8860" s="38">
        <v>8858</v>
      </c>
      <c r="B8860" s="38"/>
      <c r="C8860" s="38" t="s">
        <v>20643</v>
      </c>
      <c r="D8860" s="6" t="s">
        <v>8718</v>
      </c>
      <c r="E8860" s="3">
        <v>10</v>
      </c>
    </row>
    <row r="8861" spans="1:5" ht="49.5">
      <c r="A8861" s="38">
        <v>8859</v>
      </c>
      <c r="B8861" s="38"/>
      <c r="C8861" s="38" t="s">
        <v>20644</v>
      </c>
      <c r="D8861" s="6" t="s">
        <v>8719</v>
      </c>
      <c r="E8861" s="3">
        <v>10</v>
      </c>
    </row>
    <row r="8862" spans="1:5" ht="49.5">
      <c r="A8862" s="38">
        <v>8860</v>
      </c>
      <c r="B8862" s="38"/>
      <c r="C8862" s="38" t="s">
        <v>20645</v>
      </c>
      <c r="D8862" s="6" t="s">
        <v>8720</v>
      </c>
      <c r="E8862" s="3">
        <v>10</v>
      </c>
    </row>
    <row r="8863" spans="1:5" ht="49.5">
      <c r="A8863" s="38">
        <v>8861</v>
      </c>
      <c r="B8863" s="38"/>
      <c r="C8863" s="38" t="s">
        <v>20646</v>
      </c>
      <c r="D8863" s="6" t="s">
        <v>8721</v>
      </c>
      <c r="E8863" s="3">
        <v>10</v>
      </c>
    </row>
    <row r="8864" spans="1:5" ht="49.5">
      <c r="A8864" s="38">
        <v>8862</v>
      </c>
      <c r="B8864" s="38"/>
      <c r="C8864" s="38" t="s">
        <v>20647</v>
      </c>
      <c r="D8864" s="6" t="s">
        <v>8722</v>
      </c>
      <c r="E8864" s="3">
        <v>10</v>
      </c>
    </row>
    <row r="8865" spans="1:5" ht="66">
      <c r="A8865" s="38">
        <v>8863</v>
      </c>
      <c r="B8865" s="38"/>
      <c r="C8865" s="38" t="s">
        <v>20648</v>
      </c>
      <c r="D8865" s="6" t="s">
        <v>8723</v>
      </c>
      <c r="E8865" s="3">
        <v>10</v>
      </c>
    </row>
    <row r="8866" spans="1:5" ht="66">
      <c r="A8866" s="38">
        <v>8864</v>
      </c>
      <c r="B8866" s="38"/>
      <c r="C8866" s="38" t="s">
        <v>20649</v>
      </c>
      <c r="D8866" s="6" t="s">
        <v>8724</v>
      </c>
      <c r="E8866" s="3">
        <v>10</v>
      </c>
    </row>
    <row r="8867" spans="1:5" ht="66">
      <c r="A8867" s="38">
        <v>8865</v>
      </c>
      <c r="B8867" s="38"/>
      <c r="C8867" s="38" t="s">
        <v>20650</v>
      </c>
      <c r="D8867" s="6" t="s">
        <v>8725</v>
      </c>
      <c r="E8867" s="3">
        <v>10</v>
      </c>
    </row>
    <row r="8868" spans="1:5" ht="49.5">
      <c r="A8868" s="38">
        <v>8866</v>
      </c>
      <c r="B8868" s="38"/>
      <c r="C8868" s="38" t="s">
        <v>20651</v>
      </c>
      <c r="D8868" s="6" t="s">
        <v>8726</v>
      </c>
      <c r="E8868" s="3">
        <v>10</v>
      </c>
    </row>
    <row r="8869" spans="1:5" ht="49.5">
      <c r="A8869" s="38">
        <v>8867</v>
      </c>
      <c r="B8869" s="38"/>
      <c r="C8869" s="38" t="s">
        <v>20652</v>
      </c>
      <c r="D8869" s="6" t="s">
        <v>8727</v>
      </c>
      <c r="E8869" s="3">
        <v>10</v>
      </c>
    </row>
    <row r="8870" spans="1:5" ht="49.5">
      <c r="A8870" s="38">
        <v>8868</v>
      </c>
      <c r="B8870" s="38"/>
      <c r="C8870" s="38" t="s">
        <v>20653</v>
      </c>
      <c r="D8870" s="6" t="s">
        <v>8728</v>
      </c>
      <c r="E8870" s="3">
        <v>10</v>
      </c>
    </row>
    <row r="8871" spans="1:5" ht="49.5">
      <c r="A8871" s="38">
        <v>8869</v>
      </c>
      <c r="B8871" s="38"/>
      <c r="C8871" s="38" t="s">
        <v>20654</v>
      </c>
      <c r="D8871" s="6" t="s">
        <v>8729</v>
      </c>
      <c r="E8871" s="3">
        <v>10</v>
      </c>
    </row>
    <row r="8872" spans="1:5" ht="49.5">
      <c r="A8872" s="38">
        <v>8870</v>
      </c>
      <c r="B8872" s="38"/>
      <c r="C8872" s="38" t="s">
        <v>20655</v>
      </c>
      <c r="D8872" s="6" t="s">
        <v>8730</v>
      </c>
      <c r="E8872" s="3">
        <v>10</v>
      </c>
    </row>
    <row r="8873" spans="1:5" ht="49.5">
      <c r="A8873" s="38">
        <v>8871</v>
      </c>
      <c r="B8873" s="38"/>
      <c r="C8873" s="38" t="s">
        <v>20656</v>
      </c>
      <c r="D8873" s="6" t="s">
        <v>8731</v>
      </c>
      <c r="E8873" s="3">
        <v>10</v>
      </c>
    </row>
    <row r="8874" spans="1:5" ht="49.5">
      <c r="A8874" s="38">
        <v>8872</v>
      </c>
      <c r="B8874" s="38"/>
      <c r="C8874" s="38" t="s">
        <v>20657</v>
      </c>
      <c r="D8874" s="6" t="s">
        <v>8732</v>
      </c>
      <c r="E8874" s="3">
        <v>10</v>
      </c>
    </row>
    <row r="8875" spans="1:5" ht="49.5">
      <c r="A8875" s="38">
        <v>8873</v>
      </c>
      <c r="B8875" s="38"/>
      <c r="C8875" s="38" t="s">
        <v>20658</v>
      </c>
      <c r="D8875" s="6" t="s">
        <v>8733</v>
      </c>
      <c r="E8875" s="3">
        <v>10</v>
      </c>
    </row>
    <row r="8876" spans="1:5" ht="49.5">
      <c r="A8876" s="38">
        <v>8874</v>
      </c>
      <c r="B8876" s="38"/>
      <c r="C8876" s="38" t="s">
        <v>20659</v>
      </c>
      <c r="D8876" s="6" t="s">
        <v>8734</v>
      </c>
      <c r="E8876" s="3">
        <v>10</v>
      </c>
    </row>
    <row r="8877" spans="1:5" ht="49.5">
      <c r="A8877" s="38">
        <v>8875</v>
      </c>
      <c r="B8877" s="38"/>
      <c r="C8877" s="38" t="s">
        <v>20660</v>
      </c>
      <c r="D8877" s="6" t="s">
        <v>8735</v>
      </c>
      <c r="E8877" s="3">
        <v>10</v>
      </c>
    </row>
    <row r="8878" spans="1:5" ht="49.5">
      <c r="A8878" s="38">
        <v>8876</v>
      </c>
      <c r="B8878" s="38"/>
      <c r="C8878" s="38" t="s">
        <v>20661</v>
      </c>
      <c r="D8878" s="6" t="s">
        <v>8736</v>
      </c>
      <c r="E8878" s="3">
        <v>10</v>
      </c>
    </row>
    <row r="8879" spans="1:5" ht="49.5">
      <c r="A8879" s="38">
        <v>8877</v>
      </c>
      <c r="B8879" s="38"/>
      <c r="C8879" s="38" t="s">
        <v>20662</v>
      </c>
      <c r="D8879" s="6" t="s">
        <v>8737</v>
      </c>
      <c r="E8879" s="3">
        <v>10</v>
      </c>
    </row>
    <row r="8880" spans="1:5" ht="49.5">
      <c r="A8880" s="38">
        <v>8878</v>
      </c>
      <c r="B8880" s="38"/>
      <c r="C8880" s="38" t="s">
        <v>20663</v>
      </c>
      <c r="D8880" s="6" t="s">
        <v>8738</v>
      </c>
      <c r="E8880" s="3">
        <v>10</v>
      </c>
    </row>
    <row r="8881" spans="1:5" ht="49.5">
      <c r="A8881" s="38">
        <v>8879</v>
      </c>
      <c r="B8881" s="38"/>
      <c r="C8881" s="38" t="s">
        <v>20664</v>
      </c>
      <c r="D8881" s="6" t="s">
        <v>8739</v>
      </c>
      <c r="E8881" s="3">
        <v>0</v>
      </c>
    </row>
    <row r="8882" spans="1:5" ht="49.5">
      <c r="A8882" s="38">
        <v>8880</v>
      </c>
      <c r="B8882" s="38"/>
      <c r="C8882" s="38" t="s">
        <v>20665</v>
      </c>
      <c r="D8882" s="6" t="s">
        <v>8740</v>
      </c>
      <c r="E8882" s="3">
        <v>0</v>
      </c>
    </row>
    <row r="8883" spans="1:5" ht="49.5">
      <c r="A8883" s="38">
        <v>8881</v>
      </c>
      <c r="B8883" s="38"/>
      <c r="C8883" s="38" t="s">
        <v>20666</v>
      </c>
      <c r="D8883" s="6" t="s">
        <v>8741</v>
      </c>
      <c r="E8883" s="3">
        <v>10</v>
      </c>
    </row>
    <row r="8884" spans="1:5" ht="66">
      <c r="A8884" s="38">
        <v>8882</v>
      </c>
      <c r="B8884" s="38"/>
      <c r="C8884" s="38" t="s">
        <v>20667</v>
      </c>
      <c r="D8884" s="6" t="s">
        <v>8742</v>
      </c>
      <c r="E8884" s="3">
        <v>10</v>
      </c>
    </row>
    <row r="8885" spans="1:5" ht="49.5">
      <c r="A8885" s="38">
        <v>8883</v>
      </c>
      <c r="B8885" s="38"/>
      <c r="C8885" s="38" t="s">
        <v>20668</v>
      </c>
      <c r="D8885" s="6" t="s">
        <v>8743</v>
      </c>
      <c r="E8885" s="3">
        <v>10</v>
      </c>
    </row>
    <row r="8886" spans="1:5" ht="66">
      <c r="A8886" s="38">
        <v>8884</v>
      </c>
      <c r="B8886" s="38"/>
      <c r="C8886" s="38" t="s">
        <v>20669</v>
      </c>
      <c r="D8886" s="6" t="s">
        <v>8744</v>
      </c>
      <c r="E8886" s="3">
        <v>10</v>
      </c>
    </row>
    <row r="8887" spans="1:5" ht="49.5">
      <c r="A8887" s="38">
        <v>8885</v>
      </c>
      <c r="B8887" s="38"/>
      <c r="C8887" s="38" t="s">
        <v>20670</v>
      </c>
      <c r="D8887" s="6" t="s">
        <v>8745</v>
      </c>
      <c r="E8887" s="3">
        <v>10</v>
      </c>
    </row>
    <row r="8888" spans="1:5" ht="49.5">
      <c r="A8888" s="38">
        <v>8886</v>
      </c>
      <c r="B8888" s="38"/>
      <c r="C8888" s="38" t="s">
        <v>20671</v>
      </c>
      <c r="D8888" s="6" t="s">
        <v>8746</v>
      </c>
      <c r="E8888" s="3">
        <v>0</v>
      </c>
    </row>
    <row r="8889" spans="1:5" ht="49.5">
      <c r="A8889" s="38">
        <v>8887</v>
      </c>
      <c r="B8889" s="38"/>
      <c r="C8889" s="38" t="s">
        <v>20672</v>
      </c>
      <c r="D8889" s="6" t="s">
        <v>8747</v>
      </c>
      <c r="E8889" s="3">
        <v>10</v>
      </c>
    </row>
    <row r="8890" spans="1:5" ht="33">
      <c r="A8890" s="38">
        <v>8888</v>
      </c>
      <c r="B8890" s="38"/>
      <c r="C8890" s="38" t="s">
        <v>20673</v>
      </c>
      <c r="D8890" s="6" t="s">
        <v>8748</v>
      </c>
      <c r="E8890" s="3">
        <v>4</v>
      </c>
    </row>
    <row r="8891" spans="1:5" ht="33">
      <c r="A8891" s="38">
        <v>8889</v>
      </c>
      <c r="B8891" s="38"/>
      <c r="C8891" s="38" t="s">
        <v>20674</v>
      </c>
      <c r="D8891" s="6" t="s">
        <v>8749</v>
      </c>
      <c r="E8891" s="3">
        <v>4</v>
      </c>
    </row>
    <row r="8892" spans="1:5" ht="18.75">
      <c r="A8892" s="38">
        <v>8890</v>
      </c>
      <c r="B8892" s="38"/>
      <c r="C8892" s="38" t="s">
        <v>20675</v>
      </c>
      <c r="D8892" s="6" t="s">
        <v>8750</v>
      </c>
      <c r="E8892" s="3">
        <v>4</v>
      </c>
    </row>
    <row r="8893" spans="1:5" ht="18.75">
      <c r="A8893" s="38">
        <v>8891</v>
      </c>
      <c r="B8893" s="38"/>
      <c r="C8893" s="38" t="s">
        <v>20676</v>
      </c>
      <c r="D8893" s="6" t="s">
        <v>8751</v>
      </c>
      <c r="E8893" s="3">
        <v>4</v>
      </c>
    </row>
    <row r="8894" spans="1:5" ht="33">
      <c r="A8894" s="38">
        <v>8892</v>
      </c>
      <c r="B8894" s="38"/>
      <c r="C8894" s="38" t="s">
        <v>20677</v>
      </c>
      <c r="D8894" s="6" t="s">
        <v>8752</v>
      </c>
      <c r="E8894" s="3">
        <v>4</v>
      </c>
    </row>
    <row r="8895" spans="1:5" ht="18.75">
      <c r="A8895" s="38">
        <v>8893</v>
      </c>
      <c r="B8895" s="38"/>
      <c r="C8895" s="38" t="s">
        <v>20678</v>
      </c>
      <c r="D8895" s="6" t="s">
        <v>8753</v>
      </c>
      <c r="E8895" s="3">
        <v>4</v>
      </c>
    </row>
    <row r="8896" spans="1:5" ht="33">
      <c r="A8896" s="38">
        <v>8894</v>
      </c>
      <c r="B8896" s="38"/>
      <c r="C8896" s="38" t="s">
        <v>20679</v>
      </c>
      <c r="D8896" s="6" t="s">
        <v>8754</v>
      </c>
      <c r="E8896" s="3">
        <v>4</v>
      </c>
    </row>
    <row r="8897" spans="1:5" ht="33">
      <c r="A8897" s="38">
        <v>8895</v>
      </c>
      <c r="B8897" s="38"/>
      <c r="C8897" s="38" t="s">
        <v>20680</v>
      </c>
      <c r="D8897" s="6" t="s">
        <v>8755</v>
      </c>
      <c r="E8897" s="3">
        <v>4</v>
      </c>
    </row>
    <row r="8898" spans="1:5" ht="33">
      <c r="A8898" s="38">
        <v>8896</v>
      </c>
      <c r="B8898" s="38"/>
      <c r="C8898" s="38" t="s">
        <v>20681</v>
      </c>
      <c r="D8898" s="6" t="s">
        <v>8756</v>
      </c>
      <c r="E8898" s="3">
        <v>4</v>
      </c>
    </row>
    <row r="8899" spans="1:5" ht="33">
      <c r="A8899" s="38">
        <v>8897</v>
      </c>
      <c r="B8899" s="38"/>
      <c r="C8899" s="38" t="s">
        <v>20682</v>
      </c>
      <c r="D8899" s="6" t="s">
        <v>8757</v>
      </c>
      <c r="E8899" s="3">
        <v>4</v>
      </c>
    </row>
    <row r="8900" spans="1:5" ht="33">
      <c r="A8900" s="38">
        <v>8898</v>
      </c>
      <c r="B8900" s="38"/>
      <c r="C8900" s="38" t="s">
        <v>20683</v>
      </c>
      <c r="D8900" s="6" t="s">
        <v>8758</v>
      </c>
      <c r="E8900" s="3">
        <v>4</v>
      </c>
    </row>
    <row r="8901" spans="1:5" ht="49.5">
      <c r="A8901" s="38">
        <v>8899</v>
      </c>
      <c r="B8901" s="38"/>
      <c r="C8901" s="38" t="s">
        <v>20684</v>
      </c>
      <c r="D8901" s="6" t="s">
        <v>8759</v>
      </c>
      <c r="E8901" s="3">
        <v>4</v>
      </c>
    </row>
    <row r="8902" spans="1:5" ht="33">
      <c r="A8902" s="38">
        <v>8900</v>
      </c>
      <c r="B8902" s="38"/>
      <c r="C8902" s="38" t="s">
        <v>20685</v>
      </c>
      <c r="D8902" s="6" t="s">
        <v>8760</v>
      </c>
      <c r="E8902" s="3">
        <v>4</v>
      </c>
    </row>
    <row r="8903" spans="1:5" ht="33">
      <c r="A8903" s="38">
        <v>8901</v>
      </c>
      <c r="B8903" s="38"/>
      <c r="C8903" s="38" t="s">
        <v>20686</v>
      </c>
      <c r="D8903" s="6" t="s">
        <v>8761</v>
      </c>
      <c r="E8903" s="3">
        <v>4</v>
      </c>
    </row>
    <row r="8904" spans="1:5" ht="33">
      <c r="A8904" s="38">
        <v>8902</v>
      </c>
      <c r="B8904" s="38"/>
      <c r="C8904" s="38" t="s">
        <v>20687</v>
      </c>
      <c r="D8904" s="6" t="s">
        <v>8762</v>
      </c>
      <c r="E8904" s="3">
        <v>4</v>
      </c>
    </row>
    <row r="8905" spans="1:5" ht="18.75">
      <c r="A8905" s="38">
        <v>8903</v>
      </c>
      <c r="B8905" s="38"/>
      <c r="C8905" s="38" t="s">
        <v>20688</v>
      </c>
      <c r="D8905" s="6" t="s">
        <v>8763</v>
      </c>
      <c r="E8905" s="3">
        <v>4</v>
      </c>
    </row>
    <row r="8906" spans="1:5" ht="18.75">
      <c r="A8906" s="38">
        <v>8904</v>
      </c>
      <c r="B8906" s="38"/>
      <c r="C8906" s="38" t="s">
        <v>20689</v>
      </c>
      <c r="D8906" s="6" t="s">
        <v>8764</v>
      </c>
      <c r="E8906" s="3">
        <v>4</v>
      </c>
    </row>
    <row r="8907" spans="1:5" ht="18.75">
      <c r="A8907" s="38">
        <v>8905</v>
      </c>
      <c r="B8907" s="38"/>
      <c r="C8907" s="38" t="s">
        <v>20690</v>
      </c>
      <c r="D8907" s="6" t="s">
        <v>8765</v>
      </c>
      <c r="E8907" s="3">
        <v>4</v>
      </c>
    </row>
    <row r="8908" spans="1:5" ht="18.75">
      <c r="A8908" s="38">
        <v>8906</v>
      </c>
      <c r="B8908" s="38"/>
      <c r="C8908" s="38" t="s">
        <v>20691</v>
      </c>
      <c r="D8908" s="6" t="s">
        <v>8766</v>
      </c>
      <c r="E8908" s="3">
        <v>4</v>
      </c>
    </row>
    <row r="8909" spans="1:5" ht="33">
      <c r="A8909" s="38">
        <v>8907</v>
      </c>
      <c r="B8909" s="38"/>
      <c r="C8909" s="38" t="s">
        <v>20692</v>
      </c>
      <c r="D8909" s="6" t="s">
        <v>8767</v>
      </c>
      <c r="E8909" s="3">
        <v>4</v>
      </c>
    </row>
    <row r="8910" spans="1:5" ht="18.75">
      <c r="A8910" s="38">
        <v>8908</v>
      </c>
      <c r="B8910" s="38"/>
      <c r="C8910" s="38" t="s">
        <v>20693</v>
      </c>
      <c r="D8910" s="6" t="s">
        <v>8768</v>
      </c>
      <c r="E8910" s="3">
        <v>4</v>
      </c>
    </row>
    <row r="8911" spans="1:5" ht="33">
      <c r="A8911" s="38">
        <v>8909</v>
      </c>
      <c r="B8911" s="38"/>
      <c r="C8911" s="38" t="s">
        <v>20694</v>
      </c>
      <c r="D8911" s="6" t="s">
        <v>8769</v>
      </c>
      <c r="E8911" s="3">
        <v>4</v>
      </c>
    </row>
    <row r="8912" spans="1:5" ht="33">
      <c r="A8912" s="38">
        <v>8910</v>
      </c>
      <c r="B8912" s="38"/>
      <c r="C8912" s="38" t="s">
        <v>20695</v>
      </c>
      <c r="D8912" s="6" t="s">
        <v>8770</v>
      </c>
      <c r="E8912" s="3">
        <v>4</v>
      </c>
    </row>
    <row r="8913" spans="1:5" ht="33">
      <c r="A8913" s="38">
        <v>8911</v>
      </c>
      <c r="B8913" s="38"/>
      <c r="C8913" s="38" t="s">
        <v>20696</v>
      </c>
      <c r="D8913" s="6" t="s">
        <v>8771</v>
      </c>
      <c r="E8913" s="3">
        <v>4</v>
      </c>
    </row>
    <row r="8914" spans="1:5" ht="33">
      <c r="A8914" s="38">
        <v>8912</v>
      </c>
      <c r="B8914" s="38"/>
      <c r="C8914" s="38" t="s">
        <v>20697</v>
      </c>
      <c r="D8914" s="6" t="s">
        <v>8772</v>
      </c>
      <c r="E8914" s="3">
        <v>4</v>
      </c>
    </row>
    <row r="8915" spans="1:5" ht="33">
      <c r="A8915" s="38">
        <v>8913</v>
      </c>
      <c r="B8915" s="38"/>
      <c r="C8915" s="38" t="s">
        <v>20698</v>
      </c>
      <c r="D8915" s="6" t="s">
        <v>8773</v>
      </c>
      <c r="E8915" s="3">
        <v>4</v>
      </c>
    </row>
    <row r="8916" spans="1:5" ht="33">
      <c r="A8916" s="38">
        <v>8914</v>
      </c>
      <c r="B8916" s="38"/>
      <c r="C8916" s="38" t="s">
        <v>20699</v>
      </c>
      <c r="D8916" s="6" t="s">
        <v>8774</v>
      </c>
      <c r="E8916" s="3">
        <v>4</v>
      </c>
    </row>
    <row r="8917" spans="1:5" ht="33">
      <c r="A8917" s="38">
        <v>8915</v>
      </c>
      <c r="B8917" s="38"/>
      <c r="C8917" s="38" t="s">
        <v>20700</v>
      </c>
      <c r="D8917" s="6" t="s">
        <v>8775</v>
      </c>
      <c r="E8917" s="3">
        <v>4</v>
      </c>
    </row>
    <row r="8918" spans="1:5" ht="33">
      <c r="A8918" s="38">
        <v>8916</v>
      </c>
      <c r="B8918" s="38"/>
      <c r="C8918" s="38" t="s">
        <v>20701</v>
      </c>
      <c r="D8918" s="6" t="s">
        <v>8776</v>
      </c>
      <c r="E8918" s="3">
        <v>4</v>
      </c>
    </row>
    <row r="8919" spans="1:5" ht="49.5">
      <c r="A8919" s="38">
        <v>8917</v>
      </c>
      <c r="B8919" s="38"/>
      <c r="C8919" s="38" t="s">
        <v>20702</v>
      </c>
      <c r="D8919" s="6" t="s">
        <v>8777</v>
      </c>
      <c r="E8919" s="3">
        <v>4</v>
      </c>
    </row>
    <row r="8920" spans="1:5" ht="33">
      <c r="A8920" s="38">
        <v>8918</v>
      </c>
      <c r="B8920" s="38"/>
      <c r="C8920" s="38" t="s">
        <v>20703</v>
      </c>
      <c r="D8920" s="6" t="s">
        <v>8778</v>
      </c>
      <c r="E8920" s="3">
        <v>4</v>
      </c>
    </row>
    <row r="8921" spans="1:5" ht="33">
      <c r="A8921" s="38">
        <v>8919</v>
      </c>
      <c r="B8921" s="38"/>
      <c r="C8921" s="38" t="s">
        <v>20704</v>
      </c>
      <c r="D8921" s="6" t="s">
        <v>8779</v>
      </c>
      <c r="E8921" s="3">
        <v>4</v>
      </c>
    </row>
    <row r="8922" spans="1:5" ht="33">
      <c r="A8922" s="38">
        <v>8920</v>
      </c>
      <c r="B8922" s="38"/>
      <c r="C8922" s="38" t="s">
        <v>20705</v>
      </c>
      <c r="D8922" s="6" t="s">
        <v>8780</v>
      </c>
      <c r="E8922" s="3">
        <v>4</v>
      </c>
    </row>
    <row r="8923" spans="1:5" ht="33">
      <c r="A8923" s="38">
        <v>8921</v>
      </c>
      <c r="B8923" s="38"/>
      <c r="C8923" s="38" t="s">
        <v>20706</v>
      </c>
      <c r="D8923" s="6" t="s">
        <v>8781</v>
      </c>
      <c r="E8923" s="3">
        <v>4</v>
      </c>
    </row>
    <row r="8924" spans="1:5" ht="33">
      <c r="A8924" s="38">
        <v>8922</v>
      </c>
      <c r="B8924" s="38"/>
      <c r="C8924" s="38" t="s">
        <v>20707</v>
      </c>
      <c r="D8924" s="6" t="s">
        <v>8782</v>
      </c>
      <c r="E8924" s="3">
        <v>4</v>
      </c>
    </row>
    <row r="8925" spans="1:5" ht="33">
      <c r="A8925" s="38">
        <v>8923</v>
      </c>
      <c r="B8925" s="38"/>
      <c r="C8925" s="38" t="s">
        <v>20708</v>
      </c>
      <c r="D8925" s="6" t="s">
        <v>8783</v>
      </c>
      <c r="E8925" s="3">
        <v>4</v>
      </c>
    </row>
    <row r="8926" spans="1:5" ht="33">
      <c r="A8926" s="38">
        <v>8924</v>
      </c>
      <c r="B8926" s="38"/>
      <c r="C8926" s="38" t="s">
        <v>20709</v>
      </c>
      <c r="D8926" s="6" t="s">
        <v>8784</v>
      </c>
      <c r="E8926" s="3">
        <v>4</v>
      </c>
    </row>
    <row r="8927" spans="1:5" ht="33">
      <c r="A8927" s="38">
        <v>8925</v>
      </c>
      <c r="B8927" s="38"/>
      <c r="C8927" s="38" t="s">
        <v>20710</v>
      </c>
      <c r="D8927" s="6" t="s">
        <v>8785</v>
      </c>
      <c r="E8927" s="3">
        <v>4</v>
      </c>
    </row>
    <row r="8928" spans="1:5" ht="18.75">
      <c r="A8928" s="38">
        <v>8926</v>
      </c>
      <c r="B8928" s="38"/>
      <c r="C8928" s="38" t="s">
        <v>20711</v>
      </c>
      <c r="D8928" s="6" t="s">
        <v>8786</v>
      </c>
      <c r="E8928" s="3">
        <v>4</v>
      </c>
    </row>
    <row r="8929" spans="1:5" ht="33">
      <c r="A8929" s="38">
        <v>8927</v>
      </c>
      <c r="B8929" s="38"/>
      <c r="C8929" s="38" t="s">
        <v>20712</v>
      </c>
      <c r="D8929" s="6" t="s">
        <v>8787</v>
      </c>
      <c r="E8929" s="3">
        <v>4</v>
      </c>
    </row>
    <row r="8930" spans="1:5" ht="33">
      <c r="A8930" s="38">
        <v>8928</v>
      </c>
      <c r="B8930" s="38"/>
      <c r="C8930" s="38" t="s">
        <v>20713</v>
      </c>
      <c r="D8930" s="6" t="s">
        <v>8788</v>
      </c>
      <c r="E8930" s="3">
        <v>4</v>
      </c>
    </row>
    <row r="8931" spans="1:5" ht="18.75">
      <c r="A8931" s="38">
        <v>8929</v>
      </c>
      <c r="B8931" s="38"/>
      <c r="C8931" s="38" t="s">
        <v>20714</v>
      </c>
      <c r="D8931" s="6" t="s">
        <v>8789</v>
      </c>
      <c r="E8931" s="3">
        <v>4</v>
      </c>
    </row>
    <row r="8932" spans="1:5" ht="33">
      <c r="A8932" s="38">
        <v>8930</v>
      </c>
      <c r="B8932" s="38"/>
      <c r="C8932" s="38" t="s">
        <v>20715</v>
      </c>
      <c r="D8932" s="6" t="s">
        <v>8790</v>
      </c>
      <c r="E8932" s="3">
        <v>4</v>
      </c>
    </row>
    <row r="8933" spans="1:5" ht="33">
      <c r="A8933" s="38">
        <v>8931</v>
      </c>
      <c r="B8933" s="38"/>
      <c r="C8933" s="38" t="s">
        <v>20716</v>
      </c>
      <c r="D8933" s="6" t="s">
        <v>8791</v>
      </c>
      <c r="E8933" s="3">
        <v>4</v>
      </c>
    </row>
    <row r="8934" spans="1:5" ht="18.75">
      <c r="A8934" s="38">
        <v>8932</v>
      </c>
      <c r="B8934" s="38"/>
      <c r="C8934" s="38" t="s">
        <v>20717</v>
      </c>
      <c r="D8934" s="6" t="s">
        <v>8792</v>
      </c>
      <c r="E8934" s="3">
        <v>4</v>
      </c>
    </row>
    <row r="8935" spans="1:5" ht="18.75">
      <c r="A8935" s="38">
        <v>8933</v>
      </c>
      <c r="B8935" s="38"/>
      <c r="C8935" s="38" t="s">
        <v>20718</v>
      </c>
      <c r="D8935" s="6" t="s">
        <v>8793</v>
      </c>
      <c r="E8935" s="3">
        <v>4</v>
      </c>
    </row>
    <row r="8936" spans="1:5" ht="33">
      <c r="A8936" s="38">
        <v>8934</v>
      </c>
      <c r="B8936" s="38"/>
      <c r="C8936" s="38" t="s">
        <v>20719</v>
      </c>
      <c r="D8936" s="6" t="s">
        <v>8794</v>
      </c>
      <c r="E8936" s="3">
        <v>4</v>
      </c>
    </row>
    <row r="8937" spans="1:5" ht="33">
      <c r="A8937" s="38">
        <v>8935</v>
      </c>
      <c r="B8937" s="38"/>
      <c r="C8937" s="38" t="s">
        <v>20720</v>
      </c>
      <c r="D8937" s="6" t="s">
        <v>8795</v>
      </c>
      <c r="E8937" s="3">
        <v>4</v>
      </c>
    </row>
    <row r="8938" spans="1:5" ht="18.75">
      <c r="A8938" s="38">
        <v>8936</v>
      </c>
      <c r="B8938" s="38"/>
      <c r="C8938" s="38" t="s">
        <v>20721</v>
      </c>
      <c r="D8938" s="6" t="s">
        <v>8796</v>
      </c>
      <c r="E8938" s="3">
        <v>4</v>
      </c>
    </row>
    <row r="8939" spans="1:5" ht="33">
      <c r="A8939" s="38">
        <v>8937</v>
      </c>
      <c r="B8939" s="38"/>
      <c r="C8939" s="38" t="s">
        <v>20722</v>
      </c>
      <c r="D8939" s="6" t="s">
        <v>8797</v>
      </c>
      <c r="E8939" s="3">
        <v>4</v>
      </c>
    </row>
    <row r="8940" spans="1:5" ht="18.75">
      <c r="A8940" s="38">
        <v>8938</v>
      </c>
      <c r="B8940" s="38"/>
      <c r="C8940" s="38" t="s">
        <v>20723</v>
      </c>
      <c r="D8940" s="6" t="s">
        <v>8798</v>
      </c>
      <c r="E8940" s="3">
        <v>4</v>
      </c>
    </row>
    <row r="8941" spans="1:5" ht="33">
      <c r="A8941" s="38">
        <v>8939</v>
      </c>
      <c r="B8941" s="38"/>
      <c r="C8941" s="38" t="s">
        <v>20724</v>
      </c>
      <c r="D8941" s="6" t="s">
        <v>8799</v>
      </c>
      <c r="E8941" s="3">
        <v>4</v>
      </c>
    </row>
    <row r="8942" spans="1:5" ht="49.5">
      <c r="A8942" s="38">
        <v>8940</v>
      </c>
      <c r="B8942" s="38"/>
      <c r="C8942" s="38" t="s">
        <v>20725</v>
      </c>
      <c r="D8942" s="6" t="s">
        <v>8800</v>
      </c>
      <c r="E8942" s="3">
        <v>4</v>
      </c>
    </row>
    <row r="8943" spans="1:5" ht="18.75">
      <c r="A8943" s="38">
        <v>8941</v>
      </c>
      <c r="B8943" s="38"/>
      <c r="C8943" s="38" t="s">
        <v>20726</v>
      </c>
      <c r="D8943" s="6" t="s">
        <v>8801</v>
      </c>
      <c r="E8943" s="3">
        <v>4</v>
      </c>
    </row>
    <row r="8944" spans="1:5" ht="33">
      <c r="A8944" s="38">
        <v>8942</v>
      </c>
      <c r="B8944" s="38"/>
      <c r="C8944" s="38" t="s">
        <v>20727</v>
      </c>
      <c r="D8944" s="6" t="s">
        <v>8802</v>
      </c>
      <c r="E8944" s="3">
        <v>4</v>
      </c>
    </row>
    <row r="8945" spans="1:5" ht="33">
      <c r="A8945" s="38">
        <v>8943</v>
      </c>
      <c r="B8945" s="38"/>
      <c r="C8945" s="38" t="s">
        <v>20728</v>
      </c>
      <c r="D8945" s="6" t="s">
        <v>8803</v>
      </c>
      <c r="E8945" s="3">
        <v>4</v>
      </c>
    </row>
    <row r="8946" spans="1:5" ht="18.75">
      <c r="A8946" s="38">
        <v>8944</v>
      </c>
      <c r="B8946" s="38"/>
      <c r="C8946" s="38" t="s">
        <v>20729</v>
      </c>
      <c r="D8946" s="6" t="s">
        <v>8804</v>
      </c>
      <c r="E8946" s="3">
        <v>4</v>
      </c>
    </row>
    <row r="8947" spans="1:5" ht="18.75">
      <c r="A8947" s="38">
        <v>8945</v>
      </c>
      <c r="B8947" s="38"/>
      <c r="C8947" s="38" t="s">
        <v>20730</v>
      </c>
      <c r="D8947" s="6" t="s">
        <v>8805</v>
      </c>
      <c r="E8947" s="3">
        <v>4</v>
      </c>
    </row>
    <row r="8948" spans="1:5" ht="18.75">
      <c r="A8948" s="38">
        <v>8946</v>
      </c>
      <c r="B8948" s="38"/>
      <c r="C8948" s="38" t="s">
        <v>20731</v>
      </c>
      <c r="D8948" s="6" t="s">
        <v>8806</v>
      </c>
      <c r="E8948" s="3">
        <v>4</v>
      </c>
    </row>
    <row r="8949" spans="1:5" ht="49.5">
      <c r="A8949" s="38">
        <v>8947</v>
      </c>
      <c r="B8949" s="38"/>
      <c r="C8949" s="38" t="s">
        <v>20732</v>
      </c>
      <c r="D8949" s="6" t="s">
        <v>8807</v>
      </c>
      <c r="E8949" s="3">
        <v>4</v>
      </c>
    </row>
    <row r="8950" spans="1:5" ht="18.75">
      <c r="A8950" s="38">
        <v>8948</v>
      </c>
      <c r="B8950" s="38"/>
      <c r="C8950" s="38" t="s">
        <v>20733</v>
      </c>
      <c r="D8950" s="6" t="s">
        <v>8808</v>
      </c>
      <c r="E8950" s="3">
        <v>4</v>
      </c>
    </row>
    <row r="8951" spans="1:5" ht="18.75">
      <c r="A8951" s="38">
        <v>8949</v>
      </c>
      <c r="B8951" s="38"/>
      <c r="C8951" s="38" t="s">
        <v>20734</v>
      </c>
      <c r="D8951" s="6" t="s">
        <v>8809</v>
      </c>
      <c r="E8951" s="3">
        <v>4</v>
      </c>
    </row>
    <row r="8952" spans="1:5" ht="18.75">
      <c r="A8952" s="38">
        <v>8950</v>
      </c>
      <c r="B8952" s="38"/>
      <c r="C8952" s="38" t="s">
        <v>20735</v>
      </c>
      <c r="D8952" s="6" t="s">
        <v>8810</v>
      </c>
      <c r="E8952" s="3">
        <v>4</v>
      </c>
    </row>
    <row r="8953" spans="1:5" ht="18.75">
      <c r="A8953" s="38">
        <v>8951</v>
      </c>
      <c r="B8953" s="38"/>
      <c r="C8953" s="38" t="s">
        <v>20736</v>
      </c>
      <c r="D8953" s="6" t="s">
        <v>8811</v>
      </c>
      <c r="E8953" s="3">
        <v>4</v>
      </c>
    </row>
    <row r="8954" spans="1:5" ht="33">
      <c r="A8954" s="38">
        <v>8952</v>
      </c>
      <c r="B8954" s="38"/>
      <c r="C8954" s="38" t="s">
        <v>20737</v>
      </c>
      <c r="D8954" s="6" t="s">
        <v>8812</v>
      </c>
      <c r="E8954" s="3">
        <v>4</v>
      </c>
    </row>
    <row r="8955" spans="1:5" ht="18.75">
      <c r="A8955" s="38">
        <v>8953</v>
      </c>
      <c r="B8955" s="38"/>
      <c r="C8955" s="38" t="s">
        <v>20738</v>
      </c>
      <c r="D8955" s="6" t="s">
        <v>8813</v>
      </c>
      <c r="E8955" s="3">
        <v>4</v>
      </c>
    </row>
    <row r="8956" spans="1:5" ht="33">
      <c r="A8956" s="38">
        <v>8954</v>
      </c>
      <c r="B8956" s="38"/>
      <c r="C8956" s="38" t="s">
        <v>20739</v>
      </c>
      <c r="D8956" s="6" t="s">
        <v>8814</v>
      </c>
      <c r="E8956" s="3">
        <v>4</v>
      </c>
    </row>
    <row r="8957" spans="1:5" ht="33">
      <c r="A8957" s="38">
        <v>8955</v>
      </c>
      <c r="B8957" s="38"/>
      <c r="C8957" s="38" t="s">
        <v>20740</v>
      </c>
      <c r="D8957" s="6" t="s">
        <v>8815</v>
      </c>
      <c r="E8957" s="3">
        <v>4</v>
      </c>
    </row>
    <row r="8958" spans="1:5" ht="49.5">
      <c r="A8958" s="38">
        <v>8956</v>
      </c>
      <c r="B8958" s="38"/>
      <c r="C8958" s="38" t="s">
        <v>20741</v>
      </c>
      <c r="D8958" s="6" t="s">
        <v>8816</v>
      </c>
      <c r="E8958" s="3">
        <v>4</v>
      </c>
    </row>
    <row r="8959" spans="1:5" ht="33">
      <c r="A8959" s="38">
        <v>8957</v>
      </c>
      <c r="B8959" s="38"/>
      <c r="C8959" s="38" t="s">
        <v>20742</v>
      </c>
      <c r="D8959" s="6" t="s">
        <v>8817</v>
      </c>
      <c r="E8959" s="3">
        <v>4</v>
      </c>
    </row>
    <row r="8960" spans="1:5" ht="33">
      <c r="A8960" s="38">
        <v>8958</v>
      </c>
      <c r="B8960" s="38"/>
      <c r="C8960" s="38" t="s">
        <v>20743</v>
      </c>
      <c r="D8960" s="6" t="s">
        <v>8818</v>
      </c>
      <c r="E8960" s="3">
        <v>4</v>
      </c>
    </row>
    <row r="8961" spans="1:5" ht="33">
      <c r="A8961" s="38">
        <v>8959</v>
      </c>
      <c r="B8961" s="38"/>
      <c r="C8961" s="38" t="s">
        <v>20744</v>
      </c>
      <c r="D8961" s="6" t="s">
        <v>8819</v>
      </c>
      <c r="E8961" s="3">
        <v>4</v>
      </c>
    </row>
    <row r="8962" spans="1:5" ht="33">
      <c r="A8962" s="38">
        <v>8960</v>
      </c>
      <c r="B8962" s="38"/>
      <c r="C8962" s="38" t="s">
        <v>20745</v>
      </c>
      <c r="D8962" s="6" t="s">
        <v>8820</v>
      </c>
      <c r="E8962" s="3">
        <v>4</v>
      </c>
    </row>
    <row r="8963" spans="1:5" ht="33">
      <c r="A8963" s="38">
        <v>8961</v>
      </c>
      <c r="B8963" s="38"/>
      <c r="C8963" s="38" t="s">
        <v>20746</v>
      </c>
      <c r="D8963" s="6" t="s">
        <v>8821</v>
      </c>
      <c r="E8963" s="3">
        <v>4</v>
      </c>
    </row>
    <row r="8964" spans="1:5" ht="33">
      <c r="A8964" s="38">
        <v>8962</v>
      </c>
      <c r="B8964" s="38"/>
      <c r="C8964" s="38" t="s">
        <v>20747</v>
      </c>
      <c r="D8964" s="6" t="s">
        <v>8822</v>
      </c>
      <c r="E8964" s="3">
        <v>4</v>
      </c>
    </row>
    <row r="8965" spans="1:5" ht="33">
      <c r="A8965" s="38">
        <v>8963</v>
      </c>
      <c r="B8965" s="38"/>
      <c r="C8965" s="38" t="s">
        <v>20748</v>
      </c>
      <c r="D8965" s="6" t="s">
        <v>8823</v>
      </c>
      <c r="E8965" s="3">
        <v>4</v>
      </c>
    </row>
    <row r="8966" spans="1:5" ht="18.75">
      <c r="A8966" s="38">
        <v>8964</v>
      </c>
      <c r="B8966" s="38"/>
      <c r="C8966" s="38" t="s">
        <v>20749</v>
      </c>
      <c r="D8966" s="6" t="s">
        <v>8824</v>
      </c>
      <c r="E8966" s="3">
        <v>4</v>
      </c>
    </row>
    <row r="8967" spans="1:5" ht="33">
      <c r="A8967" s="38">
        <v>8965</v>
      </c>
      <c r="B8967" s="38"/>
      <c r="C8967" s="38" t="s">
        <v>20750</v>
      </c>
      <c r="D8967" s="6" t="s">
        <v>8825</v>
      </c>
      <c r="E8967" s="3">
        <v>4</v>
      </c>
    </row>
    <row r="8968" spans="1:5" ht="33">
      <c r="A8968" s="38">
        <v>8966</v>
      </c>
      <c r="B8968" s="38"/>
      <c r="C8968" s="38" t="s">
        <v>20751</v>
      </c>
      <c r="D8968" s="6" t="s">
        <v>8826</v>
      </c>
      <c r="E8968" s="3">
        <v>4</v>
      </c>
    </row>
    <row r="8969" spans="1:5" ht="33">
      <c r="A8969" s="38">
        <v>8967</v>
      </c>
      <c r="B8969" s="38"/>
      <c r="C8969" s="38" t="s">
        <v>20752</v>
      </c>
      <c r="D8969" s="6" t="s">
        <v>8827</v>
      </c>
      <c r="E8969" s="3">
        <v>4</v>
      </c>
    </row>
    <row r="8970" spans="1:5" ht="33">
      <c r="A8970" s="38">
        <v>8968</v>
      </c>
      <c r="B8970" s="38"/>
      <c r="C8970" s="38" t="s">
        <v>20753</v>
      </c>
      <c r="D8970" s="6" t="s">
        <v>8828</v>
      </c>
      <c r="E8970" s="3">
        <v>4</v>
      </c>
    </row>
    <row r="8971" spans="1:5" ht="33">
      <c r="A8971" s="38">
        <v>8969</v>
      </c>
      <c r="B8971" s="38"/>
      <c r="C8971" s="38" t="s">
        <v>20754</v>
      </c>
      <c r="D8971" s="6" t="s">
        <v>8829</v>
      </c>
      <c r="E8971" s="3">
        <v>4</v>
      </c>
    </row>
    <row r="8972" spans="1:5" ht="33">
      <c r="A8972" s="38">
        <v>8970</v>
      </c>
      <c r="B8972" s="38"/>
      <c r="C8972" s="38" t="s">
        <v>20755</v>
      </c>
      <c r="D8972" s="6" t="s">
        <v>8830</v>
      </c>
      <c r="E8972" s="3">
        <v>4</v>
      </c>
    </row>
    <row r="8973" spans="1:5" ht="33">
      <c r="A8973" s="38">
        <v>8971</v>
      </c>
      <c r="B8973" s="38"/>
      <c r="C8973" s="38" t="s">
        <v>20756</v>
      </c>
      <c r="D8973" s="6" t="s">
        <v>8831</v>
      </c>
      <c r="E8973" s="3">
        <v>4</v>
      </c>
    </row>
    <row r="8974" spans="1:5" ht="33">
      <c r="A8974" s="38">
        <v>8972</v>
      </c>
      <c r="B8974" s="38"/>
      <c r="C8974" s="38" t="s">
        <v>20757</v>
      </c>
      <c r="D8974" s="6" t="s">
        <v>8832</v>
      </c>
      <c r="E8974" s="3">
        <v>4</v>
      </c>
    </row>
    <row r="8975" spans="1:5" ht="33">
      <c r="A8975" s="38">
        <v>8973</v>
      </c>
      <c r="B8975" s="38"/>
      <c r="C8975" s="38" t="s">
        <v>20758</v>
      </c>
      <c r="D8975" s="6" t="s">
        <v>8833</v>
      </c>
      <c r="E8975" s="3">
        <v>4</v>
      </c>
    </row>
    <row r="8976" spans="1:5" ht="33">
      <c r="A8976" s="38">
        <v>8974</v>
      </c>
      <c r="B8976" s="38"/>
      <c r="C8976" s="38" t="s">
        <v>20759</v>
      </c>
      <c r="D8976" s="6" t="s">
        <v>8834</v>
      </c>
      <c r="E8976" s="3">
        <v>4</v>
      </c>
    </row>
    <row r="8977" spans="1:5" ht="18.75">
      <c r="A8977" s="38">
        <v>8975</v>
      </c>
      <c r="B8977" s="38"/>
      <c r="C8977" s="38" t="s">
        <v>20760</v>
      </c>
      <c r="D8977" s="6" t="s">
        <v>8835</v>
      </c>
      <c r="E8977" s="3">
        <v>4</v>
      </c>
    </row>
    <row r="8978" spans="1:5" ht="33">
      <c r="A8978" s="38">
        <v>8976</v>
      </c>
      <c r="B8978" s="38"/>
      <c r="C8978" s="38" t="s">
        <v>20761</v>
      </c>
      <c r="D8978" s="6" t="s">
        <v>8836</v>
      </c>
      <c r="E8978" s="3">
        <v>4</v>
      </c>
    </row>
    <row r="8979" spans="1:5" ht="33">
      <c r="A8979" s="38">
        <v>8977</v>
      </c>
      <c r="B8979" s="38"/>
      <c r="C8979" s="38" t="s">
        <v>20762</v>
      </c>
      <c r="D8979" s="6" t="s">
        <v>8837</v>
      </c>
      <c r="E8979" s="3">
        <v>4</v>
      </c>
    </row>
    <row r="8980" spans="1:5" ht="33">
      <c r="A8980" s="38">
        <v>8978</v>
      </c>
      <c r="B8980" s="38"/>
      <c r="C8980" s="38" t="s">
        <v>20763</v>
      </c>
      <c r="D8980" s="6" t="s">
        <v>8838</v>
      </c>
      <c r="E8980" s="3">
        <v>4</v>
      </c>
    </row>
    <row r="8981" spans="1:5" ht="18.75">
      <c r="A8981" s="38">
        <v>8979</v>
      </c>
      <c r="B8981" s="38"/>
      <c r="C8981" s="38" t="s">
        <v>20764</v>
      </c>
      <c r="D8981" s="6" t="s">
        <v>8839</v>
      </c>
      <c r="E8981" s="3">
        <v>4</v>
      </c>
    </row>
    <row r="8982" spans="1:5" ht="49.5">
      <c r="A8982" s="38">
        <v>8980</v>
      </c>
      <c r="B8982" s="38"/>
      <c r="C8982" s="38" t="s">
        <v>20765</v>
      </c>
      <c r="D8982" s="6" t="s">
        <v>8840</v>
      </c>
      <c r="E8982" s="3">
        <v>4</v>
      </c>
    </row>
    <row r="8983" spans="1:5" ht="18.75">
      <c r="A8983" s="38">
        <v>8981</v>
      </c>
      <c r="B8983" s="38"/>
      <c r="C8983" s="38" t="s">
        <v>20766</v>
      </c>
      <c r="D8983" s="6" t="s">
        <v>8841</v>
      </c>
      <c r="E8983" s="3">
        <v>4</v>
      </c>
    </row>
    <row r="8984" spans="1:5" ht="49.5">
      <c r="A8984" s="38">
        <v>8982</v>
      </c>
      <c r="B8984" s="38"/>
      <c r="C8984" s="38" t="s">
        <v>20767</v>
      </c>
      <c r="D8984" s="6" t="s">
        <v>8842</v>
      </c>
      <c r="E8984" s="3">
        <v>4</v>
      </c>
    </row>
    <row r="8985" spans="1:5" ht="33">
      <c r="A8985" s="38">
        <v>8983</v>
      </c>
      <c r="B8985" s="38"/>
      <c r="C8985" s="38" t="s">
        <v>20768</v>
      </c>
      <c r="D8985" s="6" t="s">
        <v>8843</v>
      </c>
      <c r="E8985" s="3">
        <v>4</v>
      </c>
    </row>
    <row r="8986" spans="1:5" ht="33">
      <c r="A8986" s="38">
        <v>8984</v>
      </c>
      <c r="B8986" s="38"/>
      <c r="C8986" s="38" t="s">
        <v>20769</v>
      </c>
      <c r="D8986" s="6" t="s">
        <v>8844</v>
      </c>
      <c r="E8986" s="3">
        <v>4</v>
      </c>
    </row>
    <row r="8987" spans="1:5" ht="33">
      <c r="A8987" s="38">
        <v>8985</v>
      </c>
      <c r="B8987" s="38"/>
      <c r="C8987" s="38" t="s">
        <v>20770</v>
      </c>
      <c r="D8987" s="6" t="s">
        <v>8845</v>
      </c>
      <c r="E8987" s="3">
        <v>4</v>
      </c>
    </row>
    <row r="8988" spans="1:5" ht="33">
      <c r="A8988" s="38">
        <v>8986</v>
      </c>
      <c r="B8988" s="38"/>
      <c r="C8988" s="38" t="s">
        <v>20771</v>
      </c>
      <c r="D8988" s="6" t="s">
        <v>8846</v>
      </c>
      <c r="E8988" s="3">
        <v>4</v>
      </c>
    </row>
    <row r="8989" spans="1:5" ht="33">
      <c r="A8989" s="38">
        <v>8987</v>
      </c>
      <c r="B8989" s="38"/>
      <c r="C8989" s="38" t="s">
        <v>20772</v>
      </c>
      <c r="D8989" s="6" t="s">
        <v>8847</v>
      </c>
      <c r="E8989" s="3">
        <v>4</v>
      </c>
    </row>
    <row r="8990" spans="1:5" ht="33">
      <c r="A8990" s="38">
        <v>8988</v>
      </c>
      <c r="B8990" s="38"/>
      <c r="C8990" s="38" t="s">
        <v>20773</v>
      </c>
      <c r="D8990" s="6" t="s">
        <v>8848</v>
      </c>
      <c r="E8990" s="3">
        <v>4</v>
      </c>
    </row>
    <row r="8991" spans="1:5" ht="49.5">
      <c r="A8991" s="38">
        <v>8989</v>
      </c>
      <c r="B8991" s="38"/>
      <c r="C8991" s="38" t="s">
        <v>20774</v>
      </c>
      <c r="D8991" s="6" t="s">
        <v>8849</v>
      </c>
      <c r="E8991" s="3">
        <v>4</v>
      </c>
    </row>
    <row r="8992" spans="1:5" ht="33">
      <c r="A8992" s="38">
        <v>8990</v>
      </c>
      <c r="B8992" s="38"/>
      <c r="C8992" s="38" t="s">
        <v>20775</v>
      </c>
      <c r="D8992" s="6" t="s">
        <v>8850</v>
      </c>
      <c r="E8992" s="3">
        <v>4</v>
      </c>
    </row>
    <row r="8993" spans="1:5" ht="33">
      <c r="A8993" s="38">
        <v>8991</v>
      </c>
      <c r="B8993" s="38"/>
      <c r="C8993" s="38" t="s">
        <v>20776</v>
      </c>
      <c r="D8993" s="6" t="s">
        <v>8851</v>
      </c>
      <c r="E8993" s="3">
        <v>4</v>
      </c>
    </row>
    <row r="8994" spans="1:5" ht="33">
      <c r="A8994" s="38">
        <v>8992</v>
      </c>
      <c r="B8994" s="38"/>
      <c r="C8994" s="38" t="s">
        <v>20777</v>
      </c>
      <c r="D8994" s="6" t="s">
        <v>8852</v>
      </c>
      <c r="E8994" s="3">
        <v>4</v>
      </c>
    </row>
    <row r="8995" spans="1:5" ht="49.5">
      <c r="A8995" s="38">
        <v>8993</v>
      </c>
      <c r="B8995" s="38"/>
      <c r="C8995" s="38" t="s">
        <v>20778</v>
      </c>
      <c r="D8995" s="6" t="s">
        <v>8853</v>
      </c>
      <c r="E8995" s="3">
        <v>4</v>
      </c>
    </row>
    <row r="8996" spans="1:5" ht="18.75">
      <c r="A8996" s="38">
        <v>8994</v>
      </c>
      <c r="B8996" s="38"/>
      <c r="C8996" s="38" t="s">
        <v>20779</v>
      </c>
      <c r="D8996" s="6" t="s">
        <v>8854</v>
      </c>
      <c r="E8996" s="3">
        <v>4</v>
      </c>
    </row>
    <row r="8997" spans="1:5" ht="49.5">
      <c r="A8997" s="38">
        <v>8995</v>
      </c>
      <c r="B8997" s="38"/>
      <c r="C8997" s="38" t="s">
        <v>20780</v>
      </c>
      <c r="D8997" s="6" t="s">
        <v>8855</v>
      </c>
      <c r="E8997" s="3">
        <v>4</v>
      </c>
    </row>
    <row r="8998" spans="1:5" ht="18.75">
      <c r="A8998" s="38">
        <v>8996</v>
      </c>
      <c r="B8998" s="38"/>
      <c r="C8998" s="38" t="s">
        <v>20781</v>
      </c>
      <c r="D8998" s="6" t="s">
        <v>8856</v>
      </c>
      <c r="E8998" s="3">
        <v>4</v>
      </c>
    </row>
    <row r="8999" spans="1:5" ht="18.75">
      <c r="A8999" s="38">
        <v>8997</v>
      </c>
      <c r="B8999" s="38"/>
      <c r="C8999" s="38" t="s">
        <v>20782</v>
      </c>
      <c r="D8999" s="6" t="s">
        <v>8857</v>
      </c>
      <c r="E8999" s="3">
        <v>4</v>
      </c>
    </row>
    <row r="9000" spans="1:5" ht="18.75">
      <c r="A9000" s="38">
        <v>8998</v>
      </c>
      <c r="B9000" s="38"/>
      <c r="C9000" s="38" t="s">
        <v>20783</v>
      </c>
      <c r="D9000" s="6" t="s">
        <v>8858</v>
      </c>
      <c r="E9000" s="3">
        <v>4</v>
      </c>
    </row>
    <row r="9001" spans="1:5" ht="33">
      <c r="A9001" s="38">
        <v>8999</v>
      </c>
      <c r="B9001" s="38"/>
      <c r="C9001" s="38" t="s">
        <v>20784</v>
      </c>
      <c r="D9001" s="6" t="s">
        <v>8859</v>
      </c>
      <c r="E9001" s="3">
        <v>4</v>
      </c>
    </row>
    <row r="9002" spans="1:5" ht="33">
      <c r="A9002" s="38">
        <v>9000</v>
      </c>
      <c r="B9002" s="38"/>
      <c r="C9002" s="38" t="s">
        <v>20785</v>
      </c>
      <c r="D9002" s="6" t="s">
        <v>8860</v>
      </c>
      <c r="E9002" s="3">
        <v>4</v>
      </c>
    </row>
    <row r="9003" spans="1:5" ht="33">
      <c r="A9003" s="38">
        <v>9001</v>
      </c>
      <c r="B9003" s="38"/>
      <c r="C9003" s="38" t="s">
        <v>20786</v>
      </c>
      <c r="D9003" s="6" t="s">
        <v>8861</v>
      </c>
      <c r="E9003" s="3">
        <v>4</v>
      </c>
    </row>
    <row r="9004" spans="1:5" ht="33">
      <c r="A9004" s="38">
        <v>9002</v>
      </c>
      <c r="B9004" s="38"/>
      <c r="C9004" s="38" t="s">
        <v>20787</v>
      </c>
      <c r="D9004" s="6" t="s">
        <v>8862</v>
      </c>
      <c r="E9004" s="3">
        <v>4</v>
      </c>
    </row>
    <row r="9005" spans="1:5" ht="49.5">
      <c r="A9005" s="38">
        <v>9003</v>
      </c>
      <c r="B9005" s="38"/>
      <c r="C9005" s="38" t="s">
        <v>20788</v>
      </c>
      <c r="D9005" s="6" t="s">
        <v>8863</v>
      </c>
      <c r="E9005" s="3">
        <v>4</v>
      </c>
    </row>
    <row r="9006" spans="1:5" ht="33">
      <c r="A9006" s="38">
        <v>9004</v>
      </c>
      <c r="B9006" s="38"/>
      <c r="C9006" s="38" t="s">
        <v>20789</v>
      </c>
      <c r="D9006" s="6" t="s">
        <v>8864</v>
      </c>
      <c r="E9006" s="3">
        <v>4</v>
      </c>
    </row>
    <row r="9007" spans="1:5" ht="18.75">
      <c r="A9007" s="38">
        <v>9005</v>
      </c>
      <c r="B9007" s="38"/>
      <c r="C9007" s="38" t="s">
        <v>20790</v>
      </c>
      <c r="D9007" s="6" t="s">
        <v>8865</v>
      </c>
      <c r="E9007" s="3">
        <v>4</v>
      </c>
    </row>
    <row r="9008" spans="1:5" ht="18.75">
      <c r="A9008" s="38">
        <v>9006</v>
      </c>
      <c r="B9008" s="38"/>
      <c r="C9008" s="38" t="s">
        <v>20791</v>
      </c>
      <c r="D9008" s="6" t="s">
        <v>8866</v>
      </c>
      <c r="E9008" s="3">
        <v>4</v>
      </c>
    </row>
    <row r="9009" spans="1:5" ht="33">
      <c r="A9009" s="38">
        <v>9007</v>
      </c>
      <c r="B9009" s="38"/>
      <c r="C9009" s="38" t="s">
        <v>20792</v>
      </c>
      <c r="D9009" s="6" t="s">
        <v>8867</v>
      </c>
      <c r="E9009" s="3">
        <v>4</v>
      </c>
    </row>
    <row r="9010" spans="1:5" ht="33">
      <c r="A9010" s="38">
        <v>9008</v>
      </c>
      <c r="B9010" s="38"/>
      <c r="C9010" s="38" t="s">
        <v>20793</v>
      </c>
      <c r="D9010" s="6" t="s">
        <v>8868</v>
      </c>
      <c r="E9010" s="3">
        <v>4</v>
      </c>
    </row>
    <row r="9011" spans="1:5" ht="18.75">
      <c r="A9011" s="38">
        <v>9009</v>
      </c>
      <c r="B9011" s="38"/>
      <c r="C9011" s="38" t="s">
        <v>20794</v>
      </c>
      <c r="D9011" s="6" t="s">
        <v>8869</v>
      </c>
      <c r="E9011" s="3">
        <v>4</v>
      </c>
    </row>
    <row r="9012" spans="1:5" ht="18.75">
      <c r="A9012" s="38">
        <v>9010</v>
      </c>
      <c r="B9012" s="38"/>
      <c r="C9012" s="38" t="s">
        <v>20795</v>
      </c>
      <c r="D9012" s="6" t="s">
        <v>8870</v>
      </c>
      <c r="E9012" s="3">
        <v>4</v>
      </c>
    </row>
    <row r="9013" spans="1:5" ht="33">
      <c r="A9013" s="38">
        <v>9011</v>
      </c>
      <c r="B9013" s="38"/>
      <c r="C9013" s="38" t="s">
        <v>20796</v>
      </c>
      <c r="D9013" s="6" t="s">
        <v>8871</v>
      </c>
      <c r="E9013" s="3">
        <v>4</v>
      </c>
    </row>
    <row r="9014" spans="1:5" ht="33">
      <c r="A9014" s="38">
        <v>9012</v>
      </c>
      <c r="B9014" s="38"/>
      <c r="C9014" s="38" t="s">
        <v>20797</v>
      </c>
      <c r="D9014" s="6" t="s">
        <v>8872</v>
      </c>
      <c r="E9014" s="3">
        <v>4</v>
      </c>
    </row>
    <row r="9015" spans="1:5" ht="18.75">
      <c r="A9015" s="38">
        <v>9013</v>
      </c>
      <c r="B9015" s="38"/>
      <c r="C9015" s="38" t="s">
        <v>20798</v>
      </c>
      <c r="D9015" s="6" t="s">
        <v>8873</v>
      </c>
      <c r="E9015" s="3">
        <v>4</v>
      </c>
    </row>
    <row r="9016" spans="1:5" ht="18.75">
      <c r="A9016" s="38">
        <v>9014</v>
      </c>
      <c r="B9016" s="38"/>
      <c r="C9016" s="38" t="s">
        <v>20799</v>
      </c>
      <c r="D9016" s="6" t="s">
        <v>8874</v>
      </c>
      <c r="E9016" s="3">
        <v>4</v>
      </c>
    </row>
    <row r="9017" spans="1:5" ht="18.75">
      <c r="A9017" s="38">
        <v>9015</v>
      </c>
      <c r="B9017" s="38"/>
      <c r="C9017" s="38" t="s">
        <v>20800</v>
      </c>
      <c r="D9017" s="6" t="s">
        <v>8875</v>
      </c>
      <c r="E9017" s="3">
        <v>4</v>
      </c>
    </row>
    <row r="9018" spans="1:5" ht="18.75">
      <c r="A9018" s="38">
        <v>9016</v>
      </c>
      <c r="B9018" s="38"/>
      <c r="C9018" s="38" t="s">
        <v>20801</v>
      </c>
      <c r="D9018" s="6" t="s">
        <v>8876</v>
      </c>
      <c r="E9018" s="3">
        <v>4</v>
      </c>
    </row>
    <row r="9019" spans="1:5" ht="33">
      <c r="A9019" s="38">
        <v>9017</v>
      </c>
      <c r="B9019" s="38"/>
      <c r="C9019" s="38" t="s">
        <v>20802</v>
      </c>
      <c r="D9019" s="6" t="s">
        <v>8877</v>
      </c>
      <c r="E9019" s="3">
        <v>4</v>
      </c>
    </row>
    <row r="9020" spans="1:5" ht="18.75">
      <c r="A9020" s="38">
        <v>9018</v>
      </c>
      <c r="B9020" s="38"/>
      <c r="C9020" s="38" t="s">
        <v>20803</v>
      </c>
      <c r="D9020" s="6" t="s">
        <v>8878</v>
      </c>
      <c r="E9020" s="3">
        <v>4</v>
      </c>
    </row>
    <row r="9021" spans="1:5" ht="18.75">
      <c r="A9021" s="38">
        <v>9019</v>
      </c>
      <c r="B9021" s="38"/>
      <c r="C9021" s="38" t="s">
        <v>20804</v>
      </c>
      <c r="D9021" s="6" t="s">
        <v>8879</v>
      </c>
      <c r="E9021" s="3">
        <v>4</v>
      </c>
    </row>
    <row r="9022" spans="1:5" ht="33">
      <c r="A9022" s="38">
        <v>9020</v>
      </c>
      <c r="B9022" s="38"/>
      <c r="C9022" s="38" t="s">
        <v>20805</v>
      </c>
      <c r="D9022" s="6" t="s">
        <v>8880</v>
      </c>
      <c r="E9022" s="3">
        <v>4</v>
      </c>
    </row>
    <row r="9023" spans="1:5" ht="18.75">
      <c r="A9023" s="38">
        <v>9021</v>
      </c>
      <c r="B9023" s="38"/>
      <c r="C9023" s="38" t="s">
        <v>20806</v>
      </c>
      <c r="D9023" s="6" t="s">
        <v>8881</v>
      </c>
      <c r="E9023" s="3">
        <v>4</v>
      </c>
    </row>
    <row r="9024" spans="1:5" ht="33">
      <c r="A9024" s="38">
        <v>9022</v>
      </c>
      <c r="B9024" s="38"/>
      <c r="C9024" s="38" t="s">
        <v>20807</v>
      </c>
      <c r="D9024" s="6" t="s">
        <v>8882</v>
      </c>
      <c r="E9024" s="3">
        <v>4</v>
      </c>
    </row>
    <row r="9025" spans="1:5" ht="33">
      <c r="A9025" s="38">
        <v>9023</v>
      </c>
      <c r="B9025" s="38"/>
      <c r="C9025" s="38" t="s">
        <v>20808</v>
      </c>
      <c r="D9025" s="6" t="s">
        <v>8883</v>
      </c>
      <c r="E9025" s="3">
        <v>4</v>
      </c>
    </row>
    <row r="9026" spans="1:5" ht="33">
      <c r="A9026" s="38">
        <v>9024</v>
      </c>
      <c r="B9026" s="38"/>
      <c r="C9026" s="38" t="s">
        <v>20809</v>
      </c>
      <c r="D9026" s="6" t="s">
        <v>8884</v>
      </c>
      <c r="E9026" s="3">
        <v>4</v>
      </c>
    </row>
    <row r="9027" spans="1:5" ht="18.75">
      <c r="A9027" s="38">
        <v>9025</v>
      </c>
      <c r="B9027" s="38"/>
      <c r="C9027" s="38" t="s">
        <v>20810</v>
      </c>
      <c r="D9027" s="6" t="s">
        <v>8885</v>
      </c>
      <c r="E9027" s="3">
        <v>4</v>
      </c>
    </row>
    <row r="9028" spans="1:5" ht="33">
      <c r="A9028" s="38">
        <v>9026</v>
      </c>
      <c r="B9028" s="38"/>
      <c r="C9028" s="38" t="s">
        <v>20811</v>
      </c>
      <c r="D9028" s="6" t="s">
        <v>8886</v>
      </c>
      <c r="E9028" s="3">
        <v>4</v>
      </c>
    </row>
    <row r="9029" spans="1:5" ht="49.5">
      <c r="A9029" s="38">
        <v>9027</v>
      </c>
      <c r="B9029" s="38"/>
      <c r="C9029" s="38" t="s">
        <v>20812</v>
      </c>
      <c r="D9029" s="6" t="s">
        <v>8887</v>
      </c>
      <c r="E9029" s="3">
        <v>4</v>
      </c>
    </row>
    <row r="9030" spans="1:5" ht="33">
      <c r="A9030" s="38">
        <v>9028</v>
      </c>
      <c r="B9030" s="38"/>
      <c r="C9030" s="38" t="s">
        <v>20813</v>
      </c>
      <c r="D9030" s="6" t="s">
        <v>8888</v>
      </c>
      <c r="E9030" s="3">
        <v>4</v>
      </c>
    </row>
    <row r="9031" spans="1:5" ht="18.75">
      <c r="A9031" s="38">
        <v>9029</v>
      </c>
      <c r="B9031" s="38"/>
      <c r="C9031" s="38" t="s">
        <v>20814</v>
      </c>
      <c r="D9031" s="6" t="s">
        <v>8889</v>
      </c>
      <c r="E9031" s="3">
        <v>4</v>
      </c>
    </row>
    <row r="9032" spans="1:5" ht="33">
      <c r="A9032" s="38">
        <v>9030</v>
      </c>
      <c r="B9032" s="38"/>
      <c r="C9032" s="38" t="s">
        <v>20815</v>
      </c>
      <c r="D9032" s="6" t="s">
        <v>8890</v>
      </c>
      <c r="E9032" s="3">
        <v>4</v>
      </c>
    </row>
    <row r="9033" spans="1:5" ht="18.75">
      <c r="A9033" s="38">
        <v>9031</v>
      </c>
      <c r="B9033" s="38"/>
      <c r="C9033" s="38" t="s">
        <v>20816</v>
      </c>
      <c r="D9033" s="6" t="s">
        <v>8891</v>
      </c>
      <c r="E9033" s="3">
        <v>4</v>
      </c>
    </row>
    <row r="9034" spans="1:5" ht="33">
      <c r="A9034" s="38">
        <v>9032</v>
      </c>
      <c r="B9034" s="38"/>
      <c r="C9034" s="38" t="s">
        <v>20817</v>
      </c>
      <c r="D9034" s="6" t="s">
        <v>8892</v>
      </c>
      <c r="E9034" s="3">
        <v>4</v>
      </c>
    </row>
    <row r="9035" spans="1:5" ht="33">
      <c r="A9035" s="38">
        <v>9033</v>
      </c>
      <c r="B9035" s="38"/>
      <c r="C9035" s="38" t="s">
        <v>20818</v>
      </c>
      <c r="D9035" s="6" t="s">
        <v>8893</v>
      </c>
      <c r="E9035" s="3">
        <v>4</v>
      </c>
    </row>
    <row r="9036" spans="1:5" ht="33">
      <c r="A9036" s="38">
        <v>9034</v>
      </c>
      <c r="B9036" s="38"/>
      <c r="C9036" s="38" t="s">
        <v>20819</v>
      </c>
      <c r="D9036" s="6" t="s">
        <v>8894</v>
      </c>
      <c r="E9036" s="3">
        <v>4</v>
      </c>
    </row>
    <row r="9037" spans="1:5" ht="33">
      <c r="A9037" s="38">
        <v>9035</v>
      </c>
      <c r="B9037" s="38"/>
      <c r="C9037" s="38" t="s">
        <v>20820</v>
      </c>
      <c r="D9037" s="6" t="s">
        <v>8895</v>
      </c>
      <c r="E9037" s="3">
        <v>4</v>
      </c>
    </row>
    <row r="9038" spans="1:5" ht="33">
      <c r="A9038" s="38">
        <v>9036</v>
      </c>
      <c r="B9038" s="38"/>
      <c r="C9038" s="38" t="s">
        <v>20821</v>
      </c>
      <c r="D9038" s="6" t="s">
        <v>8896</v>
      </c>
      <c r="E9038" s="3">
        <v>4</v>
      </c>
    </row>
    <row r="9039" spans="1:5" ht="33">
      <c r="A9039" s="38">
        <v>9037</v>
      </c>
      <c r="B9039" s="38"/>
      <c r="C9039" s="38" t="s">
        <v>20822</v>
      </c>
      <c r="D9039" s="6" t="s">
        <v>8897</v>
      </c>
      <c r="E9039" s="3">
        <v>4</v>
      </c>
    </row>
    <row r="9040" spans="1:5" ht="49.5">
      <c r="A9040" s="38">
        <v>9038</v>
      </c>
      <c r="B9040" s="38"/>
      <c r="C9040" s="38" t="s">
        <v>20823</v>
      </c>
      <c r="D9040" s="6" t="s">
        <v>8898</v>
      </c>
      <c r="E9040" s="3">
        <v>4</v>
      </c>
    </row>
    <row r="9041" spans="1:5" ht="33">
      <c r="A9041" s="38">
        <v>9039</v>
      </c>
      <c r="B9041" s="38"/>
      <c r="C9041" s="38" t="s">
        <v>20824</v>
      </c>
      <c r="D9041" s="6" t="s">
        <v>8899</v>
      </c>
      <c r="E9041" s="3">
        <v>4</v>
      </c>
    </row>
    <row r="9042" spans="1:5" ht="18.75">
      <c r="A9042" s="38">
        <v>9040</v>
      </c>
      <c r="B9042" s="38"/>
      <c r="C9042" s="38" t="s">
        <v>20825</v>
      </c>
      <c r="D9042" s="6" t="s">
        <v>8900</v>
      </c>
      <c r="E9042" s="3">
        <v>4</v>
      </c>
    </row>
    <row r="9043" spans="1:5" ht="18.75">
      <c r="A9043" s="38">
        <v>9041</v>
      </c>
      <c r="B9043" s="38"/>
      <c r="C9043" s="38" t="s">
        <v>20826</v>
      </c>
      <c r="D9043" s="6" t="s">
        <v>8901</v>
      </c>
      <c r="E9043" s="3">
        <v>4</v>
      </c>
    </row>
    <row r="9044" spans="1:5" ht="33">
      <c r="A9044" s="38">
        <v>9042</v>
      </c>
      <c r="B9044" s="38"/>
      <c r="C9044" s="38" t="s">
        <v>20827</v>
      </c>
      <c r="D9044" s="6" t="s">
        <v>8902</v>
      </c>
      <c r="E9044" s="3">
        <v>4</v>
      </c>
    </row>
    <row r="9045" spans="1:5" ht="33">
      <c r="A9045" s="38">
        <v>9043</v>
      </c>
      <c r="B9045" s="38"/>
      <c r="C9045" s="38" t="s">
        <v>20828</v>
      </c>
      <c r="D9045" s="6" t="s">
        <v>8903</v>
      </c>
      <c r="E9045" s="3">
        <v>4</v>
      </c>
    </row>
    <row r="9046" spans="1:5" ht="33">
      <c r="A9046" s="38">
        <v>9044</v>
      </c>
      <c r="B9046" s="38"/>
      <c r="C9046" s="38" t="s">
        <v>20829</v>
      </c>
      <c r="D9046" s="6" t="s">
        <v>8904</v>
      </c>
      <c r="E9046" s="3">
        <v>4</v>
      </c>
    </row>
    <row r="9047" spans="1:5" ht="33">
      <c r="A9047" s="38">
        <v>9045</v>
      </c>
      <c r="B9047" s="38"/>
      <c r="C9047" s="38" t="s">
        <v>20830</v>
      </c>
      <c r="D9047" s="6" t="s">
        <v>8905</v>
      </c>
      <c r="E9047" s="3">
        <v>4</v>
      </c>
    </row>
    <row r="9048" spans="1:5" ht="33">
      <c r="A9048" s="38">
        <v>9046</v>
      </c>
      <c r="B9048" s="38"/>
      <c r="C9048" s="38" t="s">
        <v>20831</v>
      </c>
      <c r="D9048" s="6" t="s">
        <v>8906</v>
      </c>
      <c r="E9048" s="3">
        <v>4</v>
      </c>
    </row>
    <row r="9049" spans="1:5" ht="33">
      <c r="A9049" s="38">
        <v>9047</v>
      </c>
      <c r="B9049" s="38"/>
      <c r="C9049" s="38" t="s">
        <v>20832</v>
      </c>
      <c r="D9049" s="6" t="s">
        <v>8907</v>
      </c>
      <c r="E9049" s="3">
        <v>4</v>
      </c>
    </row>
    <row r="9050" spans="1:5" ht="33">
      <c r="A9050" s="38">
        <v>9048</v>
      </c>
      <c r="B9050" s="38"/>
      <c r="C9050" s="38" t="s">
        <v>20833</v>
      </c>
      <c r="D9050" s="6" t="s">
        <v>8908</v>
      </c>
      <c r="E9050" s="3">
        <v>4</v>
      </c>
    </row>
    <row r="9051" spans="1:5" ht="33">
      <c r="A9051" s="38">
        <v>9049</v>
      </c>
      <c r="B9051" s="38"/>
      <c r="C9051" s="38" t="s">
        <v>20834</v>
      </c>
      <c r="D9051" s="6" t="s">
        <v>8909</v>
      </c>
      <c r="E9051" s="3">
        <v>4</v>
      </c>
    </row>
    <row r="9052" spans="1:5" ht="33">
      <c r="A9052" s="38">
        <v>9050</v>
      </c>
      <c r="B9052" s="38"/>
      <c r="C9052" s="38" t="s">
        <v>20835</v>
      </c>
      <c r="D9052" s="6" t="s">
        <v>8910</v>
      </c>
      <c r="E9052" s="3">
        <v>4</v>
      </c>
    </row>
    <row r="9053" spans="1:5" ht="33">
      <c r="A9053" s="38">
        <v>9051</v>
      </c>
      <c r="B9053" s="38"/>
      <c r="C9053" s="38" t="s">
        <v>20836</v>
      </c>
      <c r="D9053" s="6" t="s">
        <v>8911</v>
      </c>
      <c r="E9053" s="3">
        <v>4</v>
      </c>
    </row>
    <row r="9054" spans="1:5" ht="33">
      <c r="A9054" s="38">
        <v>9052</v>
      </c>
      <c r="B9054" s="38"/>
      <c r="C9054" s="38" t="s">
        <v>20837</v>
      </c>
      <c r="D9054" s="6" t="s">
        <v>8912</v>
      </c>
      <c r="E9054" s="3">
        <v>4</v>
      </c>
    </row>
    <row r="9055" spans="1:5" ht="49.5">
      <c r="A9055" s="38">
        <v>9053</v>
      </c>
      <c r="B9055" s="38"/>
      <c r="C9055" s="38" t="s">
        <v>20838</v>
      </c>
      <c r="D9055" s="6" t="s">
        <v>8913</v>
      </c>
      <c r="E9055" s="3">
        <v>4</v>
      </c>
    </row>
    <row r="9056" spans="1:5" ht="49.5">
      <c r="A9056" s="38">
        <v>9054</v>
      </c>
      <c r="B9056" s="38"/>
      <c r="C9056" s="38" t="s">
        <v>20839</v>
      </c>
      <c r="D9056" s="6" t="s">
        <v>8914</v>
      </c>
      <c r="E9056" s="3">
        <v>4</v>
      </c>
    </row>
    <row r="9057" spans="1:5" ht="33">
      <c r="A9057" s="38">
        <v>9055</v>
      </c>
      <c r="B9057" s="38"/>
      <c r="C9057" s="38" t="s">
        <v>20840</v>
      </c>
      <c r="D9057" s="6" t="s">
        <v>8915</v>
      </c>
      <c r="E9057" s="3">
        <v>4</v>
      </c>
    </row>
    <row r="9058" spans="1:5" ht="33">
      <c r="A9058" s="38">
        <v>9056</v>
      </c>
      <c r="B9058" s="38"/>
      <c r="C9058" s="38" t="s">
        <v>20841</v>
      </c>
      <c r="D9058" s="6" t="s">
        <v>8916</v>
      </c>
      <c r="E9058" s="3">
        <v>4</v>
      </c>
    </row>
    <row r="9059" spans="1:5" ht="33">
      <c r="A9059" s="38">
        <v>9057</v>
      </c>
      <c r="B9059" s="38"/>
      <c r="C9059" s="38" t="s">
        <v>20842</v>
      </c>
      <c r="D9059" s="6" t="s">
        <v>8917</v>
      </c>
      <c r="E9059" s="3">
        <v>4</v>
      </c>
    </row>
    <row r="9060" spans="1:5" ht="33">
      <c r="A9060" s="38">
        <v>9058</v>
      </c>
      <c r="B9060" s="38"/>
      <c r="C9060" s="38" t="s">
        <v>20843</v>
      </c>
      <c r="D9060" s="6" t="s">
        <v>8918</v>
      </c>
      <c r="E9060" s="3">
        <v>4</v>
      </c>
    </row>
    <row r="9061" spans="1:5" ht="33">
      <c r="A9061" s="38">
        <v>9059</v>
      </c>
      <c r="B9061" s="38"/>
      <c r="C9061" s="38" t="s">
        <v>20844</v>
      </c>
      <c r="D9061" s="6" t="s">
        <v>8919</v>
      </c>
      <c r="E9061" s="3">
        <v>4</v>
      </c>
    </row>
    <row r="9062" spans="1:5" ht="33">
      <c r="A9062" s="38">
        <v>9060</v>
      </c>
      <c r="B9062" s="38"/>
      <c r="C9062" s="38" t="s">
        <v>20845</v>
      </c>
      <c r="D9062" s="6" t="s">
        <v>8920</v>
      </c>
      <c r="E9062" s="3">
        <v>4</v>
      </c>
    </row>
    <row r="9063" spans="1:5" ht="33">
      <c r="A9063" s="38">
        <v>9061</v>
      </c>
      <c r="B9063" s="38"/>
      <c r="C9063" s="38" t="s">
        <v>20846</v>
      </c>
      <c r="D9063" s="6" t="s">
        <v>8921</v>
      </c>
      <c r="E9063" s="3">
        <v>4</v>
      </c>
    </row>
    <row r="9064" spans="1:5" ht="33">
      <c r="A9064" s="38">
        <v>9062</v>
      </c>
      <c r="B9064" s="38"/>
      <c r="C9064" s="38" t="s">
        <v>20847</v>
      </c>
      <c r="D9064" s="6" t="s">
        <v>8922</v>
      </c>
      <c r="E9064" s="3">
        <v>4</v>
      </c>
    </row>
    <row r="9065" spans="1:5" ht="33">
      <c r="A9065" s="38">
        <v>9063</v>
      </c>
      <c r="B9065" s="38"/>
      <c r="C9065" s="38" t="s">
        <v>20848</v>
      </c>
      <c r="D9065" s="6" t="s">
        <v>8923</v>
      </c>
      <c r="E9065" s="3">
        <v>4</v>
      </c>
    </row>
    <row r="9066" spans="1:5" ht="18.75">
      <c r="A9066" s="38">
        <v>9064</v>
      </c>
      <c r="B9066" s="38"/>
      <c r="C9066" s="38" t="s">
        <v>20849</v>
      </c>
      <c r="D9066" s="6" t="s">
        <v>8924</v>
      </c>
      <c r="E9066" s="3">
        <v>4</v>
      </c>
    </row>
    <row r="9067" spans="1:5" ht="33">
      <c r="A9067" s="38">
        <v>9065</v>
      </c>
      <c r="B9067" s="38"/>
      <c r="C9067" s="38" t="s">
        <v>20850</v>
      </c>
      <c r="D9067" s="6" t="s">
        <v>8925</v>
      </c>
      <c r="E9067" s="3">
        <v>4</v>
      </c>
    </row>
    <row r="9068" spans="1:5" ht="33">
      <c r="A9068" s="38">
        <v>9066</v>
      </c>
      <c r="B9068" s="38"/>
      <c r="C9068" s="38" t="s">
        <v>20851</v>
      </c>
      <c r="D9068" s="6" t="s">
        <v>8926</v>
      </c>
      <c r="E9068" s="3">
        <v>4</v>
      </c>
    </row>
    <row r="9069" spans="1:5" ht="33">
      <c r="A9069" s="38">
        <v>9067</v>
      </c>
      <c r="B9069" s="38"/>
      <c r="C9069" s="38" t="s">
        <v>20852</v>
      </c>
      <c r="D9069" s="6" t="s">
        <v>8927</v>
      </c>
      <c r="E9069" s="3">
        <v>4</v>
      </c>
    </row>
    <row r="9070" spans="1:5" ht="33">
      <c r="A9070" s="38">
        <v>9068</v>
      </c>
      <c r="B9070" s="38"/>
      <c r="C9070" s="38" t="s">
        <v>20853</v>
      </c>
      <c r="D9070" s="6" t="s">
        <v>8928</v>
      </c>
      <c r="E9070" s="3">
        <v>4</v>
      </c>
    </row>
    <row r="9071" spans="1:5" ht="33">
      <c r="A9071" s="38">
        <v>9069</v>
      </c>
      <c r="B9071" s="38"/>
      <c r="C9071" s="38" t="s">
        <v>20854</v>
      </c>
      <c r="D9071" s="6" t="s">
        <v>8929</v>
      </c>
      <c r="E9071" s="3">
        <v>4</v>
      </c>
    </row>
    <row r="9072" spans="1:5" ht="33">
      <c r="A9072" s="38">
        <v>9070</v>
      </c>
      <c r="B9072" s="38"/>
      <c r="C9072" s="38" t="s">
        <v>20855</v>
      </c>
      <c r="D9072" s="6" t="s">
        <v>8930</v>
      </c>
      <c r="E9072" s="3">
        <v>4</v>
      </c>
    </row>
    <row r="9073" spans="1:5" ht="18.75">
      <c r="A9073" s="38">
        <v>9071</v>
      </c>
      <c r="B9073" s="38"/>
      <c r="C9073" s="38" t="s">
        <v>20856</v>
      </c>
      <c r="D9073" s="6" t="s">
        <v>8931</v>
      </c>
      <c r="E9073" s="3">
        <v>4</v>
      </c>
    </row>
    <row r="9074" spans="1:5" ht="18.75">
      <c r="A9074" s="38">
        <v>9072</v>
      </c>
      <c r="B9074" s="38"/>
      <c r="C9074" s="38" t="s">
        <v>20857</v>
      </c>
      <c r="D9074" s="6" t="s">
        <v>8932</v>
      </c>
      <c r="E9074" s="3">
        <v>4</v>
      </c>
    </row>
    <row r="9075" spans="1:5" ht="18.75">
      <c r="A9075" s="38">
        <v>9073</v>
      </c>
      <c r="B9075" s="38"/>
      <c r="C9075" s="38" t="s">
        <v>20858</v>
      </c>
      <c r="D9075" s="6" t="s">
        <v>8933</v>
      </c>
      <c r="E9075" s="3">
        <v>4</v>
      </c>
    </row>
    <row r="9076" spans="1:5" ht="33">
      <c r="A9076" s="38">
        <v>9074</v>
      </c>
      <c r="B9076" s="38"/>
      <c r="C9076" s="38" t="s">
        <v>20859</v>
      </c>
      <c r="D9076" s="6" t="s">
        <v>8934</v>
      </c>
      <c r="E9076" s="3">
        <v>4</v>
      </c>
    </row>
    <row r="9077" spans="1:5" ht="33">
      <c r="A9077" s="38">
        <v>9075</v>
      </c>
      <c r="B9077" s="38"/>
      <c r="C9077" s="38" t="s">
        <v>20860</v>
      </c>
      <c r="D9077" s="6" t="s">
        <v>8935</v>
      </c>
      <c r="E9077" s="3">
        <v>4</v>
      </c>
    </row>
    <row r="9078" spans="1:5" ht="33">
      <c r="A9078" s="38">
        <v>9076</v>
      </c>
      <c r="B9078" s="38"/>
      <c r="C9078" s="38" t="s">
        <v>20861</v>
      </c>
      <c r="D9078" s="6" t="s">
        <v>8936</v>
      </c>
      <c r="E9078" s="3">
        <v>4</v>
      </c>
    </row>
    <row r="9079" spans="1:5" ht="33">
      <c r="A9079" s="38">
        <v>9077</v>
      </c>
      <c r="B9079" s="38"/>
      <c r="C9079" s="38" t="s">
        <v>20862</v>
      </c>
      <c r="D9079" s="6" t="s">
        <v>8937</v>
      </c>
      <c r="E9079" s="3">
        <v>4</v>
      </c>
    </row>
    <row r="9080" spans="1:5" ht="49.5">
      <c r="A9080" s="38">
        <v>9078</v>
      </c>
      <c r="B9080" s="38"/>
      <c r="C9080" s="38" t="s">
        <v>20863</v>
      </c>
      <c r="D9080" s="6" t="s">
        <v>8938</v>
      </c>
      <c r="E9080" s="3">
        <v>4</v>
      </c>
    </row>
    <row r="9081" spans="1:5" ht="49.5">
      <c r="A9081" s="38">
        <v>9079</v>
      </c>
      <c r="B9081" s="38"/>
      <c r="C9081" s="38" t="s">
        <v>20864</v>
      </c>
      <c r="D9081" s="6" t="s">
        <v>8939</v>
      </c>
      <c r="E9081" s="3">
        <v>4</v>
      </c>
    </row>
    <row r="9082" spans="1:5" ht="49.5">
      <c r="A9082" s="38">
        <v>9080</v>
      </c>
      <c r="B9082" s="38"/>
      <c r="C9082" s="38" t="s">
        <v>20865</v>
      </c>
      <c r="D9082" s="6" t="s">
        <v>8940</v>
      </c>
      <c r="E9082" s="3">
        <v>4</v>
      </c>
    </row>
    <row r="9083" spans="1:5" ht="49.5">
      <c r="A9083" s="38">
        <v>9081</v>
      </c>
      <c r="B9083" s="38"/>
      <c r="C9083" s="38" t="s">
        <v>20866</v>
      </c>
      <c r="D9083" s="6" t="s">
        <v>8941</v>
      </c>
      <c r="E9083" s="3">
        <v>4</v>
      </c>
    </row>
    <row r="9084" spans="1:5" ht="49.5">
      <c r="A9084" s="38">
        <v>9082</v>
      </c>
      <c r="B9084" s="38"/>
      <c r="C9084" s="38" t="s">
        <v>20867</v>
      </c>
      <c r="D9084" s="6" t="s">
        <v>8942</v>
      </c>
      <c r="E9084" s="3">
        <v>4</v>
      </c>
    </row>
    <row r="9085" spans="1:5" ht="33">
      <c r="A9085" s="38">
        <v>9083</v>
      </c>
      <c r="B9085" s="38"/>
      <c r="C9085" s="38" t="s">
        <v>20868</v>
      </c>
      <c r="D9085" s="6" t="s">
        <v>8943</v>
      </c>
      <c r="E9085" s="3">
        <v>4</v>
      </c>
    </row>
    <row r="9086" spans="1:5" ht="49.5">
      <c r="A9086" s="38">
        <v>9084</v>
      </c>
      <c r="B9086" s="38"/>
      <c r="C9086" s="38" t="s">
        <v>20869</v>
      </c>
      <c r="D9086" s="6" t="s">
        <v>8944</v>
      </c>
      <c r="E9086" s="3">
        <v>4</v>
      </c>
    </row>
    <row r="9087" spans="1:5" ht="49.5">
      <c r="A9087" s="38">
        <v>9085</v>
      </c>
      <c r="B9087" s="38"/>
      <c r="C9087" s="38" t="s">
        <v>20870</v>
      </c>
      <c r="D9087" s="6" t="s">
        <v>8945</v>
      </c>
      <c r="E9087" s="3">
        <v>4</v>
      </c>
    </row>
    <row r="9088" spans="1:5" ht="49.5">
      <c r="A9088" s="38">
        <v>9086</v>
      </c>
      <c r="B9088" s="38"/>
      <c r="C9088" s="38" t="s">
        <v>20871</v>
      </c>
      <c r="D9088" s="6" t="s">
        <v>8946</v>
      </c>
      <c r="E9088" s="3">
        <v>4</v>
      </c>
    </row>
    <row r="9089" spans="1:5" ht="49.5">
      <c r="A9089" s="38">
        <v>9087</v>
      </c>
      <c r="B9089" s="38"/>
      <c r="C9089" s="38" t="s">
        <v>20872</v>
      </c>
      <c r="D9089" s="6" t="s">
        <v>8947</v>
      </c>
      <c r="E9089" s="3">
        <v>4</v>
      </c>
    </row>
    <row r="9090" spans="1:5" ht="49.5">
      <c r="A9090" s="38">
        <v>9088</v>
      </c>
      <c r="B9090" s="38"/>
      <c r="C9090" s="38" t="s">
        <v>20873</v>
      </c>
      <c r="D9090" s="6" t="s">
        <v>8948</v>
      </c>
      <c r="E9090" s="3">
        <v>4</v>
      </c>
    </row>
    <row r="9091" spans="1:5" ht="49.5">
      <c r="A9091" s="38">
        <v>9089</v>
      </c>
      <c r="B9091" s="38"/>
      <c r="C9091" s="38" t="s">
        <v>20874</v>
      </c>
      <c r="D9091" s="6" t="s">
        <v>8949</v>
      </c>
      <c r="E9091" s="3">
        <v>4</v>
      </c>
    </row>
    <row r="9092" spans="1:5" ht="33">
      <c r="A9092" s="38">
        <v>9090</v>
      </c>
      <c r="B9092" s="38"/>
      <c r="C9092" s="38" t="s">
        <v>20875</v>
      </c>
      <c r="D9092" s="6" t="s">
        <v>8950</v>
      </c>
      <c r="E9092" s="3">
        <v>4</v>
      </c>
    </row>
    <row r="9093" spans="1:5" ht="49.5">
      <c r="A9093" s="38">
        <v>9091</v>
      </c>
      <c r="B9093" s="38"/>
      <c r="C9093" s="38" t="s">
        <v>20876</v>
      </c>
      <c r="D9093" s="6" t="s">
        <v>8951</v>
      </c>
      <c r="E9093" s="3">
        <v>4</v>
      </c>
    </row>
    <row r="9094" spans="1:5" ht="49.5">
      <c r="A9094" s="38">
        <v>9092</v>
      </c>
      <c r="B9094" s="38"/>
      <c r="C9094" s="38" t="s">
        <v>20877</v>
      </c>
      <c r="D9094" s="6" t="s">
        <v>8952</v>
      </c>
      <c r="E9094" s="3">
        <v>4</v>
      </c>
    </row>
    <row r="9095" spans="1:5" ht="33">
      <c r="A9095" s="38">
        <v>9093</v>
      </c>
      <c r="B9095" s="38"/>
      <c r="C9095" s="38" t="s">
        <v>20878</v>
      </c>
      <c r="D9095" s="6" t="s">
        <v>8953</v>
      </c>
      <c r="E9095" s="3">
        <v>2</v>
      </c>
    </row>
    <row r="9096" spans="1:5" ht="33">
      <c r="A9096" s="38">
        <v>9094</v>
      </c>
      <c r="B9096" s="38"/>
      <c r="C9096" s="38" t="s">
        <v>20879</v>
      </c>
      <c r="D9096" s="6" t="s">
        <v>8954</v>
      </c>
      <c r="E9096" s="3">
        <v>2</v>
      </c>
    </row>
    <row r="9097" spans="1:5" ht="33">
      <c r="A9097" s="38">
        <v>9095</v>
      </c>
      <c r="B9097" s="38"/>
      <c r="C9097" s="38" t="s">
        <v>20880</v>
      </c>
      <c r="D9097" s="6" t="s">
        <v>8955</v>
      </c>
      <c r="E9097" s="3">
        <v>2</v>
      </c>
    </row>
    <row r="9098" spans="1:5" ht="49.5">
      <c r="A9098" s="38">
        <v>9096</v>
      </c>
      <c r="B9098" s="38"/>
      <c r="C9098" s="38" t="s">
        <v>20881</v>
      </c>
      <c r="D9098" s="6" t="s">
        <v>8956</v>
      </c>
      <c r="E9098" s="3">
        <v>4</v>
      </c>
    </row>
    <row r="9099" spans="1:5" ht="49.5">
      <c r="A9099" s="38">
        <v>9097</v>
      </c>
      <c r="B9099" s="38"/>
      <c r="C9099" s="38" t="s">
        <v>20882</v>
      </c>
      <c r="D9099" s="6" t="s">
        <v>8957</v>
      </c>
      <c r="E9099" s="3">
        <v>4</v>
      </c>
    </row>
    <row r="9100" spans="1:5" ht="33">
      <c r="A9100" s="38">
        <v>9098</v>
      </c>
      <c r="B9100" s="38"/>
      <c r="C9100" s="38" t="s">
        <v>20883</v>
      </c>
      <c r="D9100" s="6" t="s">
        <v>8958</v>
      </c>
      <c r="E9100" s="3">
        <v>4</v>
      </c>
    </row>
    <row r="9101" spans="1:5" ht="33">
      <c r="A9101" s="38">
        <v>9099</v>
      </c>
      <c r="B9101" s="38"/>
      <c r="C9101" s="38" t="s">
        <v>20884</v>
      </c>
      <c r="D9101" s="6" t="s">
        <v>8959</v>
      </c>
      <c r="E9101" s="3">
        <v>4</v>
      </c>
    </row>
    <row r="9102" spans="1:5" ht="33">
      <c r="A9102" s="38">
        <v>9100</v>
      </c>
      <c r="B9102" s="38"/>
      <c r="C9102" s="38" t="s">
        <v>20885</v>
      </c>
      <c r="D9102" s="6" t="s">
        <v>8943</v>
      </c>
      <c r="E9102" s="3">
        <v>4</v>
      </c>
    </row>
    <row r="9103" spans="1:5" ht="49.5">
      <c r="A9103" s="38">
        <v>9101</v>
      </c>
      <c r="B9103" s="38"/>
      <c r="C9103" s="38" t="s">
        <v>20886</v>
      </c>
      <c r="D9103" s="6" t="s">
        <v>8960</v>
      </c>
      <c r="E9103" s="3">
        <v>4</v>
      </c>
    </row>
    <row r="9104" spans="1:5" ht="49.5">
      <c r="A9104" s="38">
        <v>9102</v>
      </c>
      <c r="B9104" s="38"/>
      <c r="C9104" s="38" t="s">
        <v>20887</v>
      </c>
      <c r="D9104" s="6" t="s">
        <v>8961</v>
      </c>
      <c r="E9104" s="3">
        <v>4</v>
      </c>
    </row>
    <row r="9105" spans="1:5" ht="33">
      <c r="A9105" s="38">
        <v>9103</v>
      </c>
      <c r="B9105" s="38"/>
      <c r="C9105" s="38" t="s">
        <v>20888</v>
      </c>
      <c r="D9105" s="6" t="s">
        <v>8962</v>
      </c>
      <c r="E9105" s="3">
        <v>4</v>
      </c>
    </row>
    <row r="9106" spans="1:5" ht="49.5">
      <c r="A9106" s="38">
        <v>9104</v>
      </c>
      <c r="B9106" s="38"/>
      <c r="C9106" s="38" t="s">
        <v>20889</v>
      </c>
      <c r="D9106" s="6" t="s">
        <v>8963</v>
      </c>
      <c r="E9106" s="3">
        <v>4</v>
      </c>
    </row>
    <row r="9107" spans="1:5" ht="33">
      <c r="A9107" s="38">
        <v>9105</v>
      </c>
      <c r="B9107" s="38"/>
      <c r="C9107" s="38" t="s">
        <v>20890</v>
      </c>
      <c r="D9107" s="6" t="s">
        <v>8964</v>
      </c>
      <c r="E9107" s="3">
        <v>4</v>
      </c>
    </row>
    <row r="9108" spans="1:5" ht="33">
      <c r="A9108" s="38">
        <v>9106</v>
      </c>
      <c r="B9108" s="38"/>
      <c r="C9108" s="38" t="s">
        <v>20891</v>
      </c>
      <c r="D9108" s="6" t="s">
        <v>8965</v>
      </c>
      <c r="E9108" s="3">
        <v>4</v>
      </c>
    </row>
    <row r="9109" spans="1:5" ht="33">
      <c r="A9109" s="38">
        <v>9107</v>
      </c>
      <c r="B9109" s="38"/>
      <c r="C9109" s="38" t="s">
        <v>20892</v>
      </c>
      <c r="D9109" s="6" t="s">
        <v>644</v>
      </c>
      <c r="E9109" s="3">
        <v>6</v>
      </c>
    </row>
    <row r="9110" spans="1:5" ht="33">
      <c r="A9110" s="38">
        <v>9108</v>
      </c>
      <c r="B9110" s="38"/>
      <c r="C9110" s="38" t="s">
        <v>20893</v>
      </c>
      <c r="D9110" s="6" t="s">
        <v>7062</v>
      </c>
      <c r="E9110" s="3">
        <v>2</v>
      </c>
    </row>
    <row r="9111" spans="1:5" ht="33">
      <c r="A9111" s="38">
        <v>9109</v>
      </c>
      <c r="B9111" s="38"/>
      <c r="C9111" s="38" t="s">
        <v>20894</v>
      </c>
      <c r="D9111" s="6" t="s">
        <v>8966</v>
      </c>
      <c r="E9111" s="3">
        <v>6</v>
      </c>
    </row>
    <row r="9112" spans="1:5" ht="33">
      <c r="A9112" s="38">
        <v>9110</v>
      </c>
      <c r="B9112" s="38"/>
      <c r="C9112" s="38" t="s">
        <v>20895</v>
      </c>
      <c r="D9112" s="6" t="s">
        <v>8967</v>
      </c>
      <c r="E9112" s="3">
        <v>2</v>
      </c>
    </row>
    <row r="9113" spans="1:5" ht="33">
      <c r="A9113" s="38">
        <v>9111</v>
      </c>
      <c r="B9113" s="38"/>
      <c r="C9113" s="38" t="s">
        <v>20896</v>
      </c>
      <c r="D9113" s="6" t="s">
        <v>8968</v>
      </c>
      <c r="E9113" s="3">
        <v>2</v>
      </c>
    </row>
    <row r="9114" spans="1:5" ht="18.75">
      <c r="A9114" s="38">
        <v>9112</v>
      </c>
      <c r="B9114" s="38"/>
      <c r="C9114" s="38" t="s">
        <v>20897</v>
      </c>
      <c r="D9114" s="6" t="s">
        <v>8969</v>
      </c>
      <c r="E9114" s="3">
        <v>2</v>
      </c>
    </row>
    <row r="9115" spans="1:5" ht="33">
      <c r="A9115" s="38">
        <v>9113</v>
      </c>
      <c r="B9115" s="38"/>
      <c r="C9115" s="38" t="s">
        <v>20898</v>
      </c>
      <c r="D9115" s="6" t="s">
        <v>8970</v>
      </c>
      <c r="E9115" s="3">
        <v>2</v>
      </c>
    </row>
    <row r="9116" spans="1:5" ht="18.75">
      <c r="A9116" s="38">
        <v>9114</v>
      </c>
      <c r="B9116" s="38"/>
      <c r="C9116" s="38" t="s">
        <v>20899</v>
      </c>
      <c r="D9116" s="6" t="s">
        <v>8971</v>
      </c>
      <c r="E9116" s="3">
        <v>2</v>
      </c>
    </row>
    <row r="9117" spans="1:5" ht="33">
      <c r="A9117" s="38">
        <v>9115</v>
      </c>
      <c r="B9117" s="38"/>
      <c r="C9117" s="38" t="s">
        <v>20900</v>
      </c>
      <c r="D9117" s="6" t="s">
        <v>8972</v>
      </c>
      <c r="E9117" s="3">
        <v>2</v>
      </c>
    </row>
    <row r="9118" spans="1:5" ht="33">
      <c r="A9118" s="38">
        <v>9116</v>
      </c>
      <c r="B9118" s="38"/>
      <c r="C9118" s="38" t="s">
        <v>20901</v>
      </c>
      <c r="D9118" s="6" t="s">
        <v>8973</v>
      </c>
      <c r="E9118" s="3">
        <v>2</v>
      </c>
    </row>
    <row r="9119" spans="1:5" ht="33">
      <c r="A9119" s="38">
        <v>9117</v>
      </c>
      <c r="B9119" s="38"/>
      <c r="C9119" s="38" t="s">
        <v>20902</v>
      </c>
      <c r="D9119" s="6" t="s">
        <v>8974</v>
      </c>
      <c r="E9119" s="3">
        <v>2</v>
      </c>
    </row>
    <row r="9120" spans="1:5" ht="18.75">
      <c r="A9120" s="38">
        <v>9118</v>
      </c>
      <c r="B9120" s="38"/>
      <c r="C9120" s="38" t="s">
        <v>20903</v>
      </c>
      <c r="D9120" s="6" t="s">
        <v>8975</v>
      </c>
      <c r="E9120" s="3">
        <v>2</v>
      </c>
    </row>
    <row r="9121" spans="1:5" ht="33">
      <c r="A9121" s="38">
        <v>9119</v>
      </c>
      <c r="B9121" s="38"/>
      <c r="C9121" s="38" t="s">
        <v>20904</v>
      </c>
      <c r="D9121" s="6" t="s">
        <v>8976</v>
      </c>
      <c r="E9121" s="3">
        <v>2</v>
      </c>
    </row>
    <row r="9122" spans="1:5" ht="33">
      <c r="A9122" s="38">
        <v>9120</v>
      </c>
      <c r="B9122" s="38"/>
      <c r="C9122" s="38" t="s">
        <v>20905</v>
      </c>
      <c r="D9122" s="6" t="s">
        <v>8977</v>
      </c>
      <c r="E9122" s="3">
        <v>2</v>
      </c>
    </row>
    <row r="9123" spans="1:5" ht="33">
      <c r="A9123" s="38">
        <v>9121</v>
      </c>
      <c r="B9123" s="38"/>
      <c r="C9123" s="38" t="s">
        <v>20906</v>
      </c>
      <c r="D9123" s="6" t="s">
        <v>8978</v>
      </c>
      <c r="E9123" s="3">
        <v>2</v>
      </c>
    </row>
    <row r="9124" spans="1:5" ht="33">
      <c r="A9124" s="38">
        <v>9122</v>
      </c>
      <c r="B9124" s="38"/>
      <c r="C9124" s="38" t="s">
        <v>20907</v>
      </c>
      <c r="D9124" s="6" t="s">
        <v>8979</v>
      </c>
      <c r="E9124" s="3">
        <v>2</v>
      </c>
    </row>
    <row r="9125" spans="1:5" ht="18.75">
      <c r="A9125" s="38">
        <v>9123</v>
      </c>
      <c r="B9125" s="38"/>
      <c r="C9125" s="38" t="s">
        <v>20908</v>
      </c>
      <c r="D9125" s="6" t="s">
        <v>8980</v>
      </c>
      <c r="E9125" s="3">
        <v>2</v>
      </c>
    </row>
    <row r="9126" spans="1:5" ht="33">
      <c r="A9126" s="38">
        <v>9124</v>
      </c>
      <c r="B9126" s="38"/>
      <c r="C9126" s="38" t="s">
        <v>20909</v>
      </c>
      <c r="D9126" s="6" t="s">
        <v>8981</v>
      </c>
      <c r="E9126" s="3">
        <v>2</v>
      </c>
    </row>
    <row r="9127" spans="1:5" ht="33">
      <c r="A9127" s="38">
        <v>9125</v>
      </c>
      <c r="B9127" s="38"/>
      <c r="C9127" s="38" t="s">
        <v>20910</v>
      </c>
      <c r="D9127" s="6" t="s">
        <v>8982</v>
      </c>
      <c r="E9127" s="3">
        <v>2</v>
      </c>
    </row>
    <row r="9128" spans="1:5" ht="18.75">
      <c r="A9128" s="38">
        <v>9126</v>
      </c>
      <c r="B9128" s="38"/>
      <c r="C9128" s="38" t="s">
        <v>20911</v>
      </c>
      <c r="D9128" s="6" t="s">
        <v>8983</v>
      </c>
      <c r="E9128" s="3">
        <v>2</v>
      </c>
    </row>
    <row r="9129" spans="1:5" ht="33">
      <c r="A9129" s="38">
        <v>9127</v>
      </c>
      <c r="B9129" s="38"/>
      <c r="C9129" s="38" t="s">
        <v>20912</v>
      </c>
      <c r="D9129" s="6" t="s">
        <v>8984</v>
      </c>
      <c r="E9129" s="3">
        <v>2</v>
      </c>
    </row>
    <row r="9130" spans="1:5" ht="33">
      <c r="A9130" s="38">
        <v>9128</v>
      </c>
      <c r="B9130" s="38"/>
      <c r="C9130" s="38" t="s">
        <v>20913</v>
      </c>
      <c r="D9130" s="6" t="s">
        <v>8985</v>
      </c>
      <c r="E9130" s="3">
        <v>2</v>
      </c>
    </row>
    <row r="9131" spans="1:5" ht="33">
      <c r="A9131" s="38">
        <v>9129</v>
      </c>
      <c r="B9131" s="38"/>
      <c r="C9131" s="38" t="s">
        <v>20914</v>
      </c>
      <c r="D9131" s="6" t="s">
        <v>8986</v>
      </c>
      <c r="E9131" s="3">
        <v>2</v>
      </c>
    </row>
    <row r="9132" spans="1:5" ht="33">
      <c r="A9132" s="38">
        <v>9130</v>
      </c>
      <c r="B9132" s="38"/>
      <c r="C9132" s="38" t="s">
        <v>20915</v>
      </c>
      <c r="D9132" s="6" t="s">
        <v>8987</v>
      </c>
      <c r="E9132" s="3">
        <v>2</v>
      </c>
    </row>
    <row r="9133" spans="1:5" ht="33">
      <c r="A9133" s="38">
        <v>9131</v>
      </c>
      <c r="B9133" s="38"/>
      <c r="C9133" s="38" t="s">
        <v>20916</v>
      </c>
      <c r="D9133" s="6" t="s">
        <v>8988</v>
      </c>
      <c r="E9133" s="3">
        <v>2</v>
      </c>
    </row>
    <row r="9134" spans="1:5" ht="33">
      <c r="A9134" s="38">
        <v>9132</v>
      </c>
      <c r="B9134" s="38"/>
      <c r="C9134" s="38" t="s">
        <v>20917</v>
      </c>
      <c r="D9134" s="6" t="s">
        <v>8989</v>
      </c>
      <c r="E9134" s="3">
        <v>2</v>
      </c>
    </row>
    <row r="9135" spans="1:5" ht="33">
      <c r="A9135" s="38">
        <v>9133</v>
      </c>
      <c r="B9135" s="38"/>
      <c r="C9135" s="38" t="s">
        <v>20918</v>
      </c>
      <c r="D9135" s="6" t="s">
        <v>8990</v>
      </c>
      <c r="E9135" s="3">
        <v>2</v>
      </c>
    </row>
    <row r="9136" spans="1:5" ht="33">
      <c r="A9136" s="38">
        <v>9134</v>
      </c>
      <c r="B9136" s="38"/>
      <c r="C9136" s="38" t="s">
        <v>20919</v>
      </c>
      <c r="D9136" s="6" t="s">
        <v>8991</v>
      </c>
      <c r="E9136" s="3">
        <v>2</v>
      </c>
    </row>
    <row r="9137" spans="1:5" ht="33">
      <c r="A9137" s="38">
        <v>9135</v>
      </c>
      <c r="B9137" s="38"/>
      <c r="C9137" s="38" t="s">
        <v>20920</v>
      </c>
      <c r="D9137" s="6" t="s">
        <v>8992</v>
      </c>
      <c r="E9137" s="3">
        <v>2</v>
      </c>
    </row>
    <row r="9138" spans="1:5" ht="18.75">
      <c r="A9138" s="38">
        <v>9136</v>
      </c>
      <c r="B9138" s="38"/>
      <c r="C9138" s="38" t="s">
        <v>20921</v>
      </c>
      <c r="D9138" s="6" t="s">
        <v>8993</v>
      </c>
      <c r="E9138" s="3">
        <v>2</v>
      </c>
    </row>
    <row r="9139" spans="1:5" ht="18.75">
      <c r="A9139" s="38">
        <v>9137</v>
      </c>
      <c r="B9139" s="38"/>
      <c r="C9139" s="38" t="s">
        <v>20922</v>
      </c>
      <c r="D9139" s="6" t="s">
        <v>8994</v>
      </c>
      <c r="E9139" s="3">
        <v>2</v>
      </c>
    </row>
    <row r="9140" spans="1:5" ht="33">
      <c r="A9140" s="38">
        <v>9138</v>
      </c>
      <c r="B9140" s="38"/>
      <c r="C9140" s="38" t="s">
        <v>20923</v>
      </c>
      <c r="D9140" s="6" t="s">
        <v>8995</v>
      </c>
      <c r="E9140" s="3">
        <v>2</v>
      </c>
    </row>
    <row r="9141" spans="1:5" ht="18.75">
      <c r="A9141" s="38">
        <v>9139</v>
      </c>
      <c r="B9141" s="38"/>
      <c r="C9141" s="38" t="s">
        <v>20924</v>
      </c>
      <c r="D9141" s="6" t="s">
        <v>8996</v>
      </c>
      <c r="E9141" s="3">
        <v>2</v>
      </c>
    </row>
    <row r="9142" spans="1:5" ht="33">
      <c r="A9142" s="38">
        <v>9140</v>
      </c>
      <c r="B9142" s="38"/>
      <c r="C9142" s="38" t="s">
        <v>20925</v>
      </c>
      <c r="D9142" s="6" t="s">
        <v>8997</v>
      </c>
      <c r="E9142" s="3">
        <v>2</v>
      </c>
    </row>
    <row r="9143" spans="1:5" ht="18.75">
      <c r="A9143" s="38">
        <v>9141</v>
      </c>
      <c r="B9143" s="38"/>
      <c r="C9143" s="38" t="s">
        <v>20926</v>
      </c>
      <c r="D9143" s="6" t="s">
        <v>8998</v>
      </c>
      <c r="E9143" s="3">
        <v>2</v>
      </c>
    </row>
    <row r="9144" spans="1:5" ht="18.75">
      <c r="A9144" s="38">
        <v>9142</v>
      </c>
      <c r="B9144" s="38"/>
      <c r="C9144" s="38" t="s">
        <v>20927</v>
      </c>
      <c r="D9144" s="6" t="s">
        <v>8999</v>
      </c>
      <c r="E9144" s="3">
        <v>2</v>
      </c>
    </row>
    <row r="9145" spans="1:5" ht="18.75">
      <c r="A9145" s="38">
        <v>9143</v>
      </c>
      <c r="B9145" s="38"/>
      <c r="C9145" s="38" t="s">
        <v>20928</v>
      </c>
      <c r="D9145" s="6" t="s">
        <v>9000</v>
      </c>
      <c r="E9145" s="3">
        <v>2</v>
      </c>
    </row>
    <row r="9146" spans="1:5" ht="18.75">
      <c r="A9146" s="38">
        <v>9144</v>
      </c>
      <c r="B9146" s="38"/>
      <c r="C9146" s="38" t="s">
        <v>20929</v>
      </c>
      <c r="D9146" s="6" t="s">
        <v>9001</v>
      </c>
      <c r="E9146" s="3">
        <v>2</v>
      </c>
    </row>
    <row r="9147" spans="1:5" ht="33">
      <c r="A9147" s="38">
        <v>9145</v>
      </c>
      <c r="B9147" s="38"/>
      <c r="C9147" s="38" t="s">
        <v>20930</v>
      </c>
      <c r="D9147" s="6" t="s">
        <v>9002</v>
      </c>
      <c r="E9147" s="3">
        <v>2</v>
      </c>
    </row>
    <row r="9148" spans="1:5" ht="33">
      <c r="A9148" s="38">
        <v>9146</v>
      </c>
      <c r="B9148" s="38"/>
      <c r="C9148" s="38" t="s">
        <v>20931</v>
      </c>
      <c r="D9148" s="6" t="s">
        <v>9003</v>
      </c>
      <c r="E9148" s="3">
        <v>2</v>
      </c>
    </row>
    <row r="9149" spans="1:5" ht="18.75">
      <c r="A9149" s="38">
        <v>9147</v>
      </c>
      <c r="B9149" s="38"/>
      <c r="C9149" s="38" t="s">
        <v>20932</v>
      </c>
      <c r="D9149" s="6" t="s">
        <v>9004</v>
      </c>
      <c r="E9149" s="3">
        <v>2</v>
      </c>
    </row>
    <row r="9150" spans="1:5" ht="33">
      <c r="A9150" s="38">
        <v>9148</v>
      </c>
      <c r="B9150" s="38"/>
      <c r="C9150" s="38" t="s">
        <v>20933</v>
      </c>
      <c r="D9150" s="6" t="s">
        <v>9005</v>
      </c>
      <c r="E9150" s="3">
        <v>2</v>
      </c>
    </row>
    <row r="9151" spans="1:5" ht="18.75">
      <c r="A9151" s="38">
        <v>9149</v>
      </c>
      <c r="B9151" s="38"/>
      <c r="C9151" s="38" t="s">
        <v>20934</v>
      </c>
      <c r="D9151" s="6" t="s">
        <v>9006</v>
      </c>
      <c r="E9151" s="3">
        <v>2</v>
      </c>
    </row>
    <row r="9152" spans="1:5" ht="33">
      <c r="A9152" s="38">
        <v>9150</v>
      </c>
      <c r="B9152" s="38"/>
      <c r="C9152" s="38" t="s">
        <v>20935</v>
      </c>
      <c r="D9152" s="6" t="s">
        <v>9007</v>
      </c>
      <c r="E9152" s="3">
        <v>2</v>
      </c>
    </row>
    <row r="9153" spans="1:5" ht="18.75">
      <c r="A9153" s="38">
        <v>9151</v>
      </c>
      <c r="B9153" s="38"/>
      <c r="C9153" s="38" t="s">
        <v>20936</v>
      </c>
      <c r="D9153" s="6" t="s">
        <v>9008</v>
      </c>
      <c r="E9153" s="3">
        <v>2</v>
      </c>
    </row>
    <row r="9154" spans="1:5" ht="33">
      <c r="A9154" s="38">
        <v>9152</v>
      </c>
      <c r="B9154" s="38"/>
      <c r="C9154" s="38" t="s">
        <v>20937</v>
      </c>
      <c r="D9154" s="6" t="s">
        <v>9009</v>
      </c>
      <c r="E9154" s="3">
        <v>2</v>
      </c>
    </row>
    <row r="9155" spans="1:5" ht="18.75">
      <c r="A9155" s="38">
        <v>9153</v>
      </c>
      <c r="B9155" s="38"/>
      <c r="C9155" s="38" t="s">
        <v>20938</v>
      </c>
      <c r="D9155" s="6" t="s">
        <v>9010</v>
      </c>
      <c r="E9155" s="3">
        <v>2</v>
      </c>
    </row>
    <row r="9156" spans="1:5" ht="33">
      <c r="A9156" s="38">
        <v>9154</v>
      </c>
      <c r="B9156" s="38"/>
      <c r="C9156" s="38" t="s">
        <v>20939</v>
      </c>
      <c r="D9156" s="6" t="s">
        <v>9011</v>
      </c>
      <c r="E9156" s="3">
        <v>2</v>
      </c>
    </row>
    <row r="9157" spans="1:5" ht="33">
      <c r="A9157" s="38">
        <v>9155</v>
      </c>
      <c r="B9157" s="38"/>
      <c r="C9157" s="38" t="s">
        <v>20940</v>
      </c>
      <c r="D9157" s="6" t="s">
        <v>9012</v>
      </c>
      <c r="E9157" s="3">
        <v>2</v>
      </c>
    </row>
    <row r="9158" spans="1:5" ht="18.75">
      <c r="A9158" s="38">
        <v>9156</v>
      </c>
      <c r="B9158" s="38"/>
      <c r="C9158" s="38" t="s">
        <v>20941</v>
      </c>
      <c r="D9158" s="6" t="s">
        <v>9013</v>
      </c>
      <c r="E9158" s="3">
        <v>2</v>
      </c>
    </row>
    <row r="9159" spans="1:5" ht="33">
      <c r="A9159" s="38">
        <v>9157</v>
      </c>
      <c r="B9159" s="38"/>
      <c r="C9159" s="38" t="s">
        <v>20942</v>
      </c>
      <c r="D9159" s="6" t="s">
        <v>9014</v>
      </c>
      <c r="E9159" s="3">
        <v>2</v>
      </c>
    </row>
    <row r="9160" spans="1:5" ht="18.75">
      <c r="A9160" s="38">
        <v>9158</v>
      </c>
      <c r="B9160" s="38"/>
      <c r="C9160" s="38" t="s">
        <v>20943</v>
      </c>
      <c r="D9160" s="6" t="s">
        <v>9015</v>
      </c>
      <c r="E9160" s="3">
        <v>2</v>
      </c>
    </row>
    <row r="9161" spans="1:5" ht="33">
      <c r="A9161" s="38">
        <v>9159</v>
      </c>
      <c r="B9161" s="38"/>
      <c r="C9161" s="38" t="s">
        <v>20944</v>
      </c>
      <c r="D9161" s="6" t="s">
        <v>9016</v>
      </c>
      <c r="E9161" s="3">
        <v>2</v>
      </c>
    </row>
    <row r="9162" spans="1:5" ht="33">
      <c r="A9162" s="38">
        <v>9160</v>
      </c>
      <c r="B9162" s="38"/>
      <c r="C9162" s="38" t="s">
        <v>20945</v>
      </c>
      <c r="D9162" s="6" t="s">
        <v>9017</v>
      </c>
      <c r="E9162" s="3">
        <v>2</v>
      </c>
    </row>
    <row r="9163" spans="1:5" ht="33">
      <c r="A9163" s="38">
        <v>9161</v>
      </c>
      <c r="B9163" s="38"/>
      <c r="C9163" s="38" t="s">
        <v>20946</v>
      </c>
      <c r="D9163" s="6" t="s">
        <v>9018</v>
      </c>
      <c r="E9163" s="3">
        <v>2</v>
      </c>
    </row>
    <row r="9164" spans="1:5" ht="18.75">
      <c r="A9164" s="38">
        <v>9162</v>
      </c>
      <c r="B9164" s="38"/>
      <c r="C9164" s="38" t="s">
        <v>20947</v>
      </c>
      <c r="D9164" s="6" t="s">
        <v>9019</v>
      </c>
      <c r="E9164" s="3">
        <v>2</v>
      </c>
    </row>
    <row r="9165" spans="1:5" ht="18.75">
      <c r="A9165" s="38">
        <v>9163</v>
      </c>
      <c r="B9165" s="38"/>
      <c r="C9165" s="38" t="s">
        <v>20948</v>
      </c>
      <c r="D9165" s="6" t="s">
        <v>9020</v>
      </c>
      <c r="E9165" s="3">
        <v>2</v>
      </c>
    </row>
    <row r="9166" spans="1:5" ht="18.75">
      <c r="A9166" s="38">
        <v>9164</v>
      </c>
      <c r="B9166" s="38"/>
      <c r="C9166" s="38" t="s">
        <v>20949</v>
      </c>
      <c r="D9166" s="6" t="s">
        <v>9021</v>
      </c>
      <c r="E9166" s="3">
        <v>2</v>
      </c>
    </row>
    <row r="9167" spans="1:5" ht="33">
      <c r="A9167" s="38">
        <v>9165</v>
      </c>
      <c r="B9167" s="38"/>
      <c r="C9167" s="38" t="s">
        <v>20950</v>
      </c>
      <c r="D9167" s="6" t="s">
        <v>9022</v>
      </c>
      <c r="E9167" s="3">
        <v>2</v>
      </c>
    </row>
    <row r="9168" spans="1:5" ht="18.75">
      <c r="A9168" s="38">
        <v>9166</v>
      </c>
      <c r="B9168" s="38"/>
      <c r="C9168" s="38" t="s">
        <v>20951</v>
      </c>
      <c r="D9168" s="6" t="s">
        <v>9023</v>
      </c>
      <c r="E9168" s="3">
        <v>2</v>
      </c>
    </row>
    <row r="9169" spans="1:5" ht="18.75">
      <c r="A9169" s="38">
        <v>9167</v>
      </c>
      <c r="B9169" s="38"/>
      <c r="C9169" s="38" t="s">
        <v>20952</v>
      </c>
      <c r="D9169" s="6" t="s">
        <v>9024</v>
      </c>
      <c r="E9169" s="3">
        <v>2</v>
      </c>
    </row>
    <row r="9170" spans="1:5" ht="33">
      <c r="A9170" s="38">
        <v>9168</v>
      </c>
      <c r="B9170" s="38"/>
      <c r="C9170" s="38" t="s">
        <v>20953</v>
      </c>
      <c r="D9170" s="6" t="s">
        <v>9025</v>
      </c>
      <c r="E9170" s="3">
        <v>2</v>
      </c>
    </row>
    <row r="9171" spans="1:5" ht="33">
      <c r="A9171" s="38">
        <v>9169</v>
      </c>
      <c r="B9171" s="38"/>
      <c r="C9171" s="38" t="s">
        <v>20954</v>
      </c>
      <c r="D9171" s="6" t="s">
        <v>9026</v>
      </c>
      <c r="E9171" s="3">
        <v>2</v>
      </c>
    </row>
    <row r="9172" spans="1:5" ht="33">
      <c r="A9172" s="38">
        <v>9170</v>
      </c>
      <c r="B9172" s="38"/>
      <c r="C9172" s="38" t="s">
        <v>20955</v>
      </c>
      <c r="D9172" s="6" t="s">
        <v>9027</v>
      </c>
      <c r="E9172" s="3">
        <v>2</v>
      </c>
    </row>
    <row r="9173" spans="1:5" ht="33">
      <c r="A9173" s="38">
        <v>9171</v>
      </c>
      <c r="B9173" s="38"/>
      <c r="C9173" s="38" t="s">
        <v>20956</v>
      </c>
      <c r="D9173" s="6" t="s">
        <v>9028</v>
      </c>
      <c r="E9173" s="3">
        <v>2</v>
      </c>
    </row>
    <row r="9174" spans="1:5" ht="49.5">
      <c r="A9174" s="38">
        <v>9172</v>
      </c>
      <c r="B9174" s="38"/>
      <c r="C9174" s="38" t="s">
        <v>20957</v>
      </c>
      <c r="D9174" s="6" t="s">
        <v>9029</v>
      </c>
      <c r="E9174" s="3">
        <v>2</v>
      </c>
    </row>
    <row r="9175" spans="1:5" ht="33">
      <c r="A9175" s="38">
        <v>9173</v>
      </c>
      <c r="B9175" s="38"/>
      <c r="C9175" s="38" t="s">
        <v>20958</v>
      </c>
      <c r="D9175" s="6" t="s">
        <v>9030</v>
      </c>
      <c r="E9175" s="3">
        <v>2</v>
      </c>
    </row>
    <row r="9176" spans="1:5" ht="33">
      <c r="A9176" s="38">
        <v>9174</v>
      </c>
      <c r="B9176" s="38"/>
      <c r="C9176" s="38" t="s">
        <v>20959</v>
      </c>
      <c r="D9176" s="6" t="s">
        <v>9031</v>
      </c>
      <c r="E9176" s="3">
        <v>2</v>
      </c>
    </row>
    <row r="9177" spans="1:5" ht="33">
      <c r="A9177" s="38">
        <v>9175</v>
      </c>
      <c r="B9177" s="38"/>
      <c r="C9177" s="38" t="s">
        <v>20960</v>
      </c>
      <c r="D9177" s="6" t="s">
        <v>9032</v>
      </c>
      <c r="E9177" s="3">
        <v>2</v>
      </c>
    </row>
    <row r="9178" spans="1:5" ht="18.75">
      <c r="A9178" s="38">
        <v>9176</v>
      </c>
      <c r="B9178" s="38"/>
      <c r="C9178" s="38" t="s">
        <v>20961</v>
      </c>
      <c r="D9178" s="6" t="s">
        <v>9033</v>
      </c>
      <c r="E9178" s="3">
        <v>2</v>
      </c>
    </row>
    <row r="9179" spans="1:5" ht="18.75">
      <c r="A9179" s="38">
        <v>9177</v>
      </c>
      <c r="B9179" s="38"/>
      <c r="C9179" s="38" t="s">
        <v>20962</v>
      </c>
      <c r="D9179" s="6" t="s">
        <v>9034</v>
      </c>
      <c r="E9179" s="3">
        <v>2</v>
      </c>
    </row>
    <row r="9180" spans="1:5" ht="33">
      <c r="A9180" s="38">
        <v>9178</v>
      </c>
      <c r="B9180" s="38"/>
      <c r="C9180" s="38" t="s">
        <v>20963</v>
      </c>
      <c r="D9180" s="6" t="s">
        <v>9035</v>
      </c>
      <c r="E9180" s="3">
        <v>2</v>
      </c>
    </row>
    <row r="9181" spans="1:5" ht="18.75">
      <c r="A9181" s="38">
        <v>9179</v>
      </c>
      <c r="B9181" s="38"/>
      <c r="C9181" s="38" t="s">
        <v>20964</v>
      </c>
      <c r="D9181" s="6" t="s">
        <v>9036</v>
      </c>
      <c r="E9181" s="3">
        <v>2</v>
      </c>
    </row>
    <row r="9182" spans="1:5" ht="18.75">
      <c r="A9182" s="38">
        <v>9180</v>
      </c>
      <c r="B9182" s="38"/>
      <c r="C9182" s="38" t="s">
        <v>20965</v>
      </c>
      <c r="D9182" s="6" t="s">
        <v>9037</v>
      </c>
      <c r="E9182" s="3">
        <v>2</v>
      </c>
    </row>
    <row r="9183" spans="1:5" ht="18.75">
      <c r="A9183" s="38">
        <v>9181</v>
      </c>
      <c r="B9183" s="38"/>
      <c r="C9183" s="38" t="s">
        <v>20966</v>
      </c>
      <c r="D9183" s="6" t="s">
        <v>9038</v>
      </c>
      <c r="E9183" s="3">
        <v>2</v>
      </c>
    </row>
    <row r="9184" spans="1:5" ht="33">
      <c r="A9184" s="38">
        <v>9182</v>
      </c>
      <c r="B9184" s="38"/>
      <c r="C9184" s="38" t="s">
        <v>20967</v>
      </c>
      <c r="D9184" s="6" t="s">
        <v>9039</v>
      </c>
      <c r="E9184" s="3">
        <v>2</v>
      </c>
    </row>
    <row r="9185" spans="1:5" ht="33">
      <c r="A9185" s="38">
        <v>9183</v>
      </c>
      <c r="B9185" s="38"/>
      <c r="C9185" s="38" t="s">
        <v>20968</v>
      </c>
      <c r="D9185" s="6" t="s">
        <v>9040</v>
      </c>
      <c r="E9185" s="3">
        <v>2</v>
      </c>
    </row>
    <row r="9186" spans="1:5" ht="33">
      <c r="A9186" s="38">
        <v>9184</v>
      </c>
      <c r="B9186" s="38"/>
      <c r="C9186" s="38" t="s">
        <v>20969</v>
      </c>
      <c r="D9186" s="6" t="s">
        <v>9041</v>
      </c>
      <c r="E9186" s="3">
        <v>2</v>
      </c>
    </row>
    <row r="9187" spans="1:5" ht="33">
      <c r="A9187" s="38">
        <v>9185</v>
      </c>
      <c r="B9187" s="38"/>
      <c r="C9187" s="38" t="s">
        <v>20970</v>
      </c>
      <c r="D9187" s="6" t="s">
        <v>9042</v>
      </c>
      <c r="E9187" s="3">
        <v>2</v>
      </c>
    </row>
    <row r="9188" spans="1:5" ht="18.75">
      <c r="A9188" s="38">
        <v>9186</v>
      </c>
      <c r="B9188" s="38"/>
      <c r="C9188" s="38" t="s">
        <v>20971</v>
      </c>
      <c r="D9188" s="6" t="s">
        <v>9043</v>
      </c>
      <c r="E9188" s="3">
        <v>2</v>
      </c>
    </row>
    <row r="9189" spans="1:5" ht="33">
      <c r="A9189" s="38">
        <v>9187</v>
      </c>
      <c r="B9189" s="38"/>
      <c r="C9189" s="38" t="s">
        <v>20972</v>
      </c>
      <c r="D9189" s="6" t="s">
        <v>9044</v>
      </c>
      <c r="E9189" s="3">
        <v>2</v>
      </c>
    </row>
    <row r="9190" spans="1:5" ht="33">
      <c r="A9190" s="38">
        <v>9188</v>
      </c>
      <c r="B9190" s="38"/>
      <c r="C9190" s="38" t="s">
        <v>20973</v>
      </c>
      <c r="D9190" s="6" t="s">
        <v>9045</v>
      </c>
      <c r="E9190" s="3">
        <v>2</v>
      </c>
    </row>
    <row r="9191" spans="1:5" ht="33">
      <c r="A9191" s="38">
        <v>9189</v>
      </c>
      <c r="B9191" s="38"/>
      <c r="C9191" s="38" t="s">
        <v>20974</v>
      </c>
      <c r="D9191" s="6" t="s">
        <v>9046</v>
      </c>
      <c r="E9191" s="3">
        <v>2</v>
      </c>
    </row>
    <row r="9192" spans="1:5" ht="18.75">
      <c r="A9192" s="38">
        <v>9190</v>
      </c>
      <c r="B9192" s="38"/>
      <c r="C9192" s="38" t="s">
        <v>20975</v>
      </c>
      <c r="D9192" s="6" t="s">
        <v>9047</v>
      </c>
      <c r="E9192" s="3">
        <v>2</v>
      </c>
    </row>
    <row r="9193" spans="1:5" ht="33">
      <c r="A9193" s="38">
        <v>9191</v>
      </c>
      <c r="B9193" s="38"/>
      <c r="C9193" s="38" t="s">
        <v>20976</v>
      </c>
      <c r="D9193" s="6" t="s">
        <v>9048</v>
      </c>
      <c r="E9193" s="3">
        <v>2</v>
      </c>
    </row>
    <row r="9194" spans="1:5" ht="33">
      <c r="A9194" s="38">
        <v>9192</v>
      </c>
      <c r="B9194" s="38"/>
      <c r="C9194" s="38" t="s">
        <v>20977</v>
      </c>
      <c r="D9194" s="6" t="s">
        <v>9049</v>
      </c>
      <c r="E9194" s="3">
        <v>2</v>
      </c>
    </row>
    <row r="9195" spans="1:5" ht="33">
      <c r="A9195" s="38">
        <v>9193</v>
      </c>
      <c r="B9195" s="38"/>
      <c r="C9195" s="38" t="s">
        <v>20978</v>
      </c>
      <c r="D9195" s="6" t="s">
        <v>9050</v>
      </c>
      <c r="E9195" s="3">
        <v>2</v>
      </c>
    </row>
    <row r="9196" spans="1:5" ht="33">
      <c r="A9196" s="38">
        <v>9194</v>
      </c>
      <c r="B9196" s="38"/>
      <c r="C9196" s="38" t="s">
        <v>20979</v>
      </c>
      <c r="D9196" s="6" t="s">
        <v>9051</v>
      </c>
      <c r="E9196" s="3">
        <v>2</v>
      </c>
    </row>
    <row r="9197" spans="1:5" ht="33">
      <c r="A9197" s="38">
        <v>9195</v>
      </c>
      <c r="B9197" s="38"/>
      <c r="C9197" s="38" t="s">
        <v>20980</v>
      </c>
      <c r="D9197" s="6" t="s">
        <v>9052</v>
      </c>
      <c r="E9197" s="3">
        <v>2</v>
      </c>
    </row>
    <row r="9198" spans="1:5" ht="18.75">
      <c r="A9198" s="38">
        <v>9196</v>
      </c>
      <c r="B9198" s="38"/>
      <c r="C9198" s="38" t="s">
        <v>20981</v>
      </c>
      <c r="D9198" s="6" t="s">
        <v>9053</v>
      </c>
      <c r="E9198" s="3">
        <v>2</v>
      </c>
    </row>
    <row r="9199" spans="1:5" ht="33">
      <c r="A9199" s="38">
        <v>9197</v>
      </c>
      <c r="B9199" s="38"/>
      <c r="C9199" s="38" t="s">
        <v>20982</v>
      </c>
      <c r="D9199" s="6" t="s">
        <v>9054</v>
      </c>
      <c r="E9199" s="3">
        <v>2</v>
      </c>
    </row>
    <row r="9200" spans="1:5" ht="18.75">
      <c r="A9200" s="38">
        <v>9198</v>
      </c>
      <c r="B9200" s="38"/>
      <c r="C9200" s="38" t="s">
        <v>20983</v>
      </c>
      <c r="D9200" s="6" t="s">
        <v>9055</v>
      </c>
      <c r="E9200" s="3">
        <v>2</v>
      </c>
    </row>
    <row r="9201" spans="1:5" ht="18.75">
      <c r="A9201" s="38">
        <v>9199</v>
      </c>
      <c r="B9201" s="38"/>
      <c r="C9201" s="38" t="s">
        <v>20984</v>
      </c>
      <c r="D9201" s="6" t="s">
        <v>9056</v>
      </c>
      <c r="E9201" s="3">
        <v>2</v>
      </c>
    </row>
    <row r="9202" spans="1:5" ht="18.75">
      <c r="A9202" s="38">
        <v>9200</v>
      </c>
      <c r="B9202" s="38"/>
      <c r="C9202" s="38" t="s">
        <v>20985</v>
      </c>
      <c r="D9202" s="6" t="s">
        <v>9057</v>
      </c>
      <c r="E9202" s="3">
        <v>2</v>
      </c>
    </row>
    <row r="9203" spans="1:5" ht="18.75">
      <c r="A9203" s="38">
        <v>9201</v>
      </c>
      <c r="B9203" s="38"/>
      <c r="C9203" s="38" t="s">
        <v>20986</v>
      </c>
      <c r="D9203" s="6" t="s">
        <v>9058</v>
      </c>
      <c r="E9203" s="3">
        <v>2</v>
      </c>
    </row>
    <row r="9204" spans="1:5" ht="18.75">
      <c r="A9204" s="38">
        <v>9202</v>
      </c>
      <c r="B9204" s="38"/>
      <c r="C9204" s="38" t="s">
        <v>20987</v>
      </c>
      <c r="D9204" s="6" t="s">
        <v>9059</v>
      </c>
      <c r="E9204" s="3">
        <v>2</v>
      </c>
    </row>
    <row r="9205" spans="1:5" ht="18.75">
      <c r="A9205" s="38">
        <v>9203</v>
      </c>
      <c r="B9205" s="38"/>
      <c r="C9205" s="38" t="s">
        <v>20988</v>
      </c>
      <c r="D9205" s="6" t="s">
        <v>9060</v>
      </c>
      <c r="E9205" s="3">
        <v>2</v>
      </c>
    </row>
    <row r="9206" spans="1:5" ht="33">
      <c r="A9206" s="38">
        <v>9204</v>
      </c>
      <c r="B9206" s="38"/>
      <c r="C9206" s="38" t="s">
        <v>20989</v>
      </c>
      <c r="D9206" s="6" t="s">
        <v>9061</v>
      </c>
      <c r="E9206" s="3">
        <v>2</v>
      </c>
    </row>
    <row r="9207" spans="1:5" ht="33">
      <c r="A9207" s="38">
        <v>9205</v>
      </c>
      <c r="B9207" s="38"/>
      <c r="C9207" s="38" t="s">
        <v>20990</v>
      </c>
      <c r="D9207" s="6" t="s">
        <v>9062</v>
      </c>
      <c r="E9207" s="3">
        <v>2</v>
      </c>
    </row>
    <row r="9208" spans="1:5" ht="33">
      <c r="A9208" s="38">
        <v>9206</v>
      </c>
      <c r="B9208" s="38"/>
      <c r="C9208" s="38" t="s">
        <v>20991</v>
      </c>
      <c r="D9208" s="6" t="s">
        <v>9063</v>
      </c>
      <c r="E9208" s="3">
        <v>2</v>
      </c>
    </row>
    <row r="9209" spans="1:5" ht="33">
      <c r="A9209" s="38">
        <v>9207</v>
      </c>
      <c r="B9209" s="38"/>
      <c r="C9209" s="38" t="s">
        <v>20992</v>
      </c>
      <c r="D9209" s="6" t="s">
        <v>9064</v>
      </c>
      <c r="E9209" s="3">
        <v>2</v>
      </c>
    </row>
    <row r="9210" spans="1:5" ht="33">
      <c r="A9210" s="38">
        <v>9208</v>
      </c>
      <c r="B9210" s="38"/>
      <c r="C9210" s="38" t="s">
        <v>20993</v>
      </c>
      <c r="D9210" s="6" t="s">
        <v>9065</v>
      </c>
      <c r="E9210" s="3">
        <v>2</v>
      </c>
    </row>
    <row r="9211" spans="1:5" ht="33">
      <c r="A9211" s="38">
        <v>9209</v>
      </c>
      <c r="B9211" s="38"/>
      <c r="C9211" s="38" t="s">
        <v>20994</v>
      </c>
      <c r="D9211" s="6" t="s">
        <v>9066</v>
      </c>
      <c r="E9211" s="3">
        <v>2</v>
      </c>
    </row>
    <row r="9212" spans="1:5" ht="33">
      <c r="A9212" s="38">
        <v>9210</v>
      </c>
      <c r="B9212" s="38"/>
      <c r="C9212" s="38" t="s">
        <v>20995</v>
      </c>
      <c r="D9212" s="6" t="s">
        <v>9067</v>
      </c>
      <c r="E9212" s="3">
        <v>2</v>
      </c>
    </row>
    <row r="9213" spans="1:5" ht="33">
      <c r="A9213" s="38">
        <v>9211</v>
      </c>
      <c r="B9213" s="38"/>
      <c r="C9213" s="38" t="s">
        <v>20996</v>
      </c>
      <c r="D9213" s="6" t="s">
        <v>9068</v>
      </c>
      <c r="E9213" s="3">
        <v>2</v>
      </c>
    </row>
    <row r="9214" spans="1:5" ht="33">
      <c r="A9214" s="38">
        <v>9212</v>
      </c>
      <c r="B9214" s="38"/>
      <c r="C9214" s="38" t="s">
        <v>20997</v>
      </c>
      <c r="D9214" s="6" t="s">
        <v>9069</v>
      </c>
      <c r="E9214" s="3">
        <v>2</v>
      </c>
    </row>
    <row r="9215" spans="1:5" ht="33">
      <c r="A9215" s="38">
        <v>9213</v>
      </c>
      <c r="B9215" s="38"/>
      <c r="C9215" s="38" t="s">
        <v>20998</v>
      </c>
      <c r="D9215" s="6" t="s">
        <v>9070</v>
      </c>
      <c r="E9215" s="3">
        <v>2</v>
      </c>
    </row>
    <row r="9216" spans="1:5" ht="33">
      <c r="A9216" s="38">
        <v>9214</v>
      </c>
      <c r="B9216" s="38"/>
      <c r="C9216" s="38" t="s">
        <v>20999</v>
      </c>
      <c r="D9216" s="6" t="s">
        <v>9071</v>
      </c>
      <c r="E9216" s="3">
        <v>2</v>
      </c>
    </row>
    <row r="9217" spans="1:5" ht="33">
      <c r="A9217" s="38">
        <v>9215</v>
      </c>
      <c r="B9217" s="38"/>
      <c r="C9217" s="38" t="s">
        <v>21000</v>
      </c>
      <c r="D9217" s="6" t="s">
        <v>9072</v>
      </c>
      <c r="E9217" s="3">
        <v>2</v>
      </c>
    </row>
    <row r="9218" spans="1:5" ht="18.75">
      <c r="A9218" s="38">
        <v>9216</v>
      </c>
      <c r="B9218" s="38"/>
      <c r="C9218" s="38" t="s">
        <v>21001</v>
      </c>
      <c r="D9218" s="6" t="s">
        <v>9073</v>
      </c>
      <c r="E9218" s="3">
        <v>2</v>
      </c>
    </row>
    <row r="9219" spans="1:5" ht="33">
      <c r="A9219" s="38">
        <v>9217</v>
      </c>
      <c r="B9219" s="38"/>
      <c r="C9219" s="38" t="s">
        <v>21002</v>
      </c>
      <c r="D9219" s="6" t="s">
        <v>9074</v>
      </c>
      <c r="E9219" s="3">
        <v>2</v>
      </c>
    </row>
    <row r="9220" spans="1:5" ht="33">
      <c r="A9220" s="38">
        <v>9218</v>
      </c>
      <c r="B9220" s="38"/>
      <c r="C9220" s="38" t="s">
        <v>21003</v>
      </c>
      <c r="D9220" s="6" t="s">
        <v>9075</v>
      </c>
      <c r="E9220" s="3">
        <v>2</v>
      </c>
    </row>
    <row r="9221" spans="1:5" ht="33">
      <c r="A9221" s="38">
        <v>9219</v>
      </c>
      <c r="B9221" s="38"/>
      <c r="C9221" s="38" t="s">
        <v>21004</v>
      </c>
      <c r="D9221" s="6" t="s">
        <v>9076</v>
      </c>
      <c r="E9221" s="3">
        <v>2</v>
      </c>
    </row>
    <row r="9222" spans="1:5" ht="18.75">
      <c r="A9222" s="38">
        <v>9220</v>
      </c>
      <c r="B9222" s="38"/>
      <c r="C9222" s="38" t="s">
        <v>21005</v>
      </c>
      <c r="D9222" s="6" t="s">
        <v>9077</v>
      </c>
      <c r="E9222" s="3">
        <v>2</v>
      </c>
    </row>
    <row r="9223" spans="1:5" ht="33">
      <c r="A9223" s="38">
        <v>9221</v>
      </c>
      <c r="B9223" s="38"/>
      <c r="C9223" s="38" t="s">
        <v>21006</v>
      </c>
      <c r="D9223" s="6" t="s">
        <v>9078</v>
      </c>
      <c r="E9223" s="3">
        <v>2</v>
      </c>
    </row>
    <row r="9224" spans="1:5" ht="18.75">
      <c r="A9224" s="38">
        <v>9222</v>
      </c>
      <c r="B9224" s="38"/>
      <c r="C9224" s="38" t="s">
        <v>21007</v>
      </c>
      <c r="D9224" s="6" t="s">
        <v>9079</v>
      </c>
      <c r="E9224" s="3">
        <v>2</v>
      </c>
    </row>
    <row r="9225" spans="1:5" ht="33">
      <c r="A9225" s="38">
        <v>9223</v>
      </c>
      <c r="B9225" s="38"/>
      <c r="C9225" s="38" t="s">
        <v>21008</v>
      </c>
      <c r="D9225" s="6" t="s">
        <v>9080</v>
      </c>
      <c r="E9225" s="3">
        <v>2</v>
      </c>
    </row>
    <row r="9226" spans="1:5" ht="33">
      <c r="A9226" s="38">
        <v>9224</v>
      </c>
      <c r="B9226" s="38"/>
      <c r="C9226" s="38" t="s">
        <v>21009</v>
      </c>
      <c r="D9226" s="6" t="s">
        <v>9081</v>
      </c>
      <c r="E9226" s="3">
        <v>2</v>
      </c>
    </row>
    <row r="9227" spans="1:5" ht="18.75">
      <c r="A9227" s="38">
        <v>9225</v>
      </c>
      <c r="B9227" s="38"/>
      <c r="C9227" s="38" t="s">
        <v>21010</v>
      </c>
      <c r="D9227" s="6" t="s">
        <v>9082</v>
      </c>
      <c r="E9227" s="3">
        <v>2</v>
      </c>
    </row>
    <row r="9228" spans="1:5" ht="18.75">
      <c r="A9228" s="38">
        <v>9226</v>
      </c>
      <c r="B9228" s="38"/>
      <c r="C9228" s="38" t="s">
        <v>21011</v>
      </c>
      <c r="D9228" s="6" t="s">
        <v>9083</v>
      </c>
      <c r="E9228" s="3">
        <v>2</v>
      </c>
    </row>
    <row r="9229" spans="1:5" ht="33">
      <c r="A9229" s="38">
        <v>9227</v>
      </c>
      <c r="B9229" s="38"/>
      <c r="C9229" s="38" t="s">
        <v>21012</v>
      </c>
      <c r="D9229" s="6" t="s">
        <v>9084</v>
      </c>
      <c r="E9229" s="3">
        <v>2</v>
      </c>
    </row>
    <row r="9230" spans="1:5" ht="49.5">
      <c r="A9230" s="38">
        <v>9228</v>
      </c>
      <c r="B9230" s="38"/>
      <c r="C9230" s="38" t="s">
        <v>21013</v>
      </c>
      <c r="D9230" s="6" t="s">
        <v>9085</v>
      </c>
      <c r="E9230" s="3">
        <v>2</v>
      </c>
    </row>
    <row r="9231" spans="1:5" ht="33">
      <c r="A9231" s="38">
        <v>9229</v>
      </c>
      <c r="B9231" s="38"/>
      <c r="C9231" s="38" t="s">
        <v>21014</v>
      </c>
      <c r="D9231" s="6" t="s">
        <v>9086</v>
      </c>
      <c r="E9231" s="3">
        <v>2</v>
      </c>
    </row>
    <row r="9232" spans="1:5" ht="18.75">
      <c r="A9232" s="38">
        <v>9230</v>
      </c>
      <c r="B9232" s="38"/>
      <c r="C9232" s="38" t="s">
        <v>21015</v>
      </c>
      <c r="D9232" s="6" t="s">
        <v>9087</v>
      </c>
      <c r="E9232" s="3">
        <v>2</v>
      </c>
    </row>
    <row r="9233" spans="1:5" ht="49.5">
      <c r="A9233" s="38">
        <v>9231</v>
      </c>
      <c r="B9233" s="38"/>
      <c r="C9233" s="38" t="s">
        <v>21016</v>
      </c>
      <c r="D9233" s="6" t="s">
        <v>9088</v>
      </c>
      <c r="E9233" s="3">
        <v>2</v>
      </c>
    </row>
    <row r="9234" spans="1:5" ht="33">
      <c r="A9234" s="38">
        <v>9232</v>
      </c>
      <c r="B9234" s="38"/>
      <c r="C9234" s="38" t="s">
        <v>21017</v>
      </c>
      <c r="D9234" s="6" t="s">
        <v>9089</v>
      </c>
      <c r="E9234" s="3">
        <v>2</v>
      </c>
    </row>
    <row r="9235" spans="1:5" ht="33">
      <c r="A9235" s="38">
        <v>9233</v>
      </c>
      <c r="B9235" s="38"/>
      <c r="C9235" s="38" t="s">
        <v>21018</v>
      </c>
      <c r="D9235" s="6" t="s">
        <v>9090</v>
      </c>
      <c r="E9235" s="3">
        <v>2</v>
      </c>
    </row>
    <row r="9236" spans="1:5" ht="18.75">
      <c r="A9236" s="38">
        <v>9234</v>
      </c>
      <c r="B9236" s="38"/>
      <c r="C9236" s="38" t="s">
        <v>21019</v>
      </c>
      <c r="D9236" s="6" t="s">
        <v>9091</v>
      </c>
      <c r="E9236" s="3">
        <v>2</v>
      </c>
    </row>
    <row r="9237" spans="1:5" ht="18.75">
      <c r="A9237" s="38">
        <v>9235</v>
      </c>
      <c r="B9237" s="38"/>
      <c r="C9237" s="38" t="s">
        <v>21020</v>
      </c>
      <c r="D9237" s="6" t="s">
        <v>9092</v>
      </c>
      <c r="E9237" s="3">
        <v>2</v>
      </c>
    </row>
    <row r="9238" spans="1:5" ht="33">
      <c r="A9238" s="38">
        <v>9236</v>
      </c>
      <c r="B9238" s="38"/>
      <c r="C9238" s="38" t="s">
        <v>21021</v>
      </c>
      <c r="D9238" s="6" t="s">
        <v>9093</v>
      </c>
      <c r="E9238" s="3">
        <v>2</v>
      </c>
    </row>
    <row r="9239" spans="1:5" ht="18.75">
      <c r="A9239" s="38">
        <v>9237</v>
      </c>
      <c r="B9239" s="38"/>
      <c r="C9239" s="38" t="s">
        <v>21022</v>
      </c>
      <c r="D9239" s="6" t="s">
        <v>9094</v>
      </c>
      <c r="E9239" s="3">
        <v>2</v>
      </c>
    </row>
    <row r="9240" spans="1:5" ht="18.75">
      <c r="A9240" s="38">
        <v>9238</v>
      </c>
      <c r="B9240" s="38"/>
      <c r="C9240" s="38" t="s">
        <v>21023</v>
      </c>
      <c r="D9240" s="6" t="s">
        <v>9095</v>
      </c>
      <c r="E9240" s="3">
        <v>2</v>
      </c>
    </row>
    <row r="9241" spans="1:5" ht="18.75">
      <c r="A9241" s="38">
        <v>9239</v>
      </c>
      <c r="B9241" s="38"/>
      <c r="C9241" s="38" t="s">
        <v>21024</v>
      </c>
      <c r="D9241" s="6" t="s">
        <v>9096</v>
      </c>
      <c r="E9241" s="3">
        <v>2</v>
      </c>
    </row>
    <row r="9242" spans="1:5" ht="33">
      <c r="A9242" s="38">
        <v>9240</v>
      </c>
      <c r="B9242" s="38"/>
      <c r="C9242" s="38" t="s">
        <v>21025</v>
      </c>
      <c r="D9242" s="6" t="s">
        <v>9097</v>
      </c>
      <c r="E9242" s="3">
        <v>2</v>
      </c>
    </row>
    <row r="9243" spans="1:5" ht="18.75">
      <c r="A9243" s="38">
        <v>9241</v>
      </c>
      <c r="B9243" s="38"/>
      <c r="C9243" s="38" t="s">
        <v>21026</v>
      </c>
      <c r="D9243" s="6" t="s">
        <v>9098</v>
      </c>
      <c r="E9243" s="3">
        <v>2</v>
      </c>
    </row>
    <row r="9244" spans="1:5" ht="33">
      <c r="A9244" s="38">
        <v>9242</v>
      </c>
      <c r="B9244" s="38"/>
      <c r="C9244" s="38" t="s">
        <v>21027</v>
      </c>
      <c r="D9244" s="6" t="s">
        <v>9099</v>
      </c>
      <c r="E9244" s="3">
        <v>2</v>
      </c>
    </row>
    <row r="9245" spans="1:5" ht="33">
      <c r="A9245" s="38">
        <v>9243</v>
      </c>
      <c r="B9245" s="38"/>
      <c r="C9245" s="38" t="s">
        <v>21028</v>
      </c>
      <c r="D9245" s="6" t="s">
        <v>9100</v>
      </c>
      <c r="E9245" s="3">
        <v>2</v>
      </c>
    </row>
    <row r="9246" spans="1:5" ht="33">
      <c r="A9246" s="38">
        <v>9244</v>
      </c>
      <c r="B9246" s="38"/>
      <c r="C9246" s="38" t="s">
        <v>21029</v>
      </c>
      <c r="D9246" s="6" t="s">
        <v>9101</v>
      </c>
      <c r="E9246" s="3">
        <v>2</v>
      </c>
    </row>
    <row r="9247" spans="1:5" ht="33">
      <c r="A9247" s="38">
        <v>9245</v>
      </c>
      <c r="B9247" s="38"/>
      <c r="C9247" s="38" t="s">
        <v>21030</v>
      </c>
      <c r="D9247" s="6" t="s">
        <v>9102</v>
      </c>
      <c r="E9247" s="3">
        <v>2</v>
      </c>
    </row>
    <row r="9248" spans="1:5" ht="33">
      <c r="A9248" s="38">
        <v>9246</v>
      </c>
      <c r="B9248" s="38"/>
      <c r="C9248" s="38" t="s">
        <v>21031</v>
      </c>
      <c r="D9248" s="6" t="s">
        <v>9103</v>
      </c>
      <c r="E9248" s="3">
        <v>2</v>
      </c>
    </row>
    <row r="9249" spans="1:5" ht="33">
      <c r="A9249" s="38">
        <v>9247</v>
      </c>
      <c r="B9249" s="38"/>
      <c r="C9249" s="38" t="s">
        <v>21032</v>
      </c>
      <c r="D9249" s="6" t="s">
        <v>9104</v>
      </c>
      <c r="E9249" s="3">
        <v>2</v>
      </c>
    </row>
    <row r="9250" spans="1:5" ht="18.75">
      <c r="A9250" s="38">
        <v>9248</v>
      </c>
      <c r="B9250" s="38"/>
      <c r="C9250" s="38" t="s">
        <v>21033</v>
      </c>
      <c r="D9250" s="6" t="s">
        <v>9105</v>
      </c>
      <c r="E9250" s="3">
        <v>2</v>
      </c>
    </row>
    <row r="9251" spans="1:5" ht="33">
      <c r="A9251" s="38">
        <v>9249</v>
      </c>
      <c r="B9251" s="38"/>
      <c r="C9251" s="38" t="s">
        <v>21034</v>
      </c>
      <c r="D9251" s="6" t="s">
        <v>9106</v>
      </c>
      <c r="E9251" s="3">
        <v>2</v>
      </c>
    </row>
    <row r="9252" spans="1:5" ht="18.75">
      <c r="A9252" s="38">
        <v>9250</v>
      </c>
      <c r="B9252" s="38"/>
      <c r="C9252" s="38" t="s">
        <v>21035</v>
      </c>
      <c r="D9252" s="6" t="s">
        <v>9107</v>
      </c>
      <c r="E9252" s="3">
        <v>2</v>
      </c>
    </row>
    <row r="9253" spans="1:5" ht="18.75">
      <c r="A9253" s="38">
        <v>9251</v>
      </c>
      <c r="B9253" s="38"/>
      <c r="C9253" s="38" t="s">
        <v>21036</v>
      </c>
      <c r="D9253" s="6" t="s">
        <v>9108</v>
      </c>
      <c r="E9253" s="3">
        <v>2</v>
      </c>
    </row>
    <row r="9254" spans="1:5" ht="18.75">
      <c r="A9254" s="38">
        <v>9252</v>
      </c>
      <c r="B9254" s="38"/>
      <c r="C9254" s="38" t="s">
        <v>21037</v>
      </c>
      <c r="D9254" s="6" t="s">
        <v>9109</v>
      </c>
      <c r="E9254" s="3">
        <v>2</v>
      </c>
    </row>
    <row r="9255" spans="1:5" ht="18.75">
      <c r="A9255" s="38">
        <v>9253</v>
      </c>
      <c r="B9255" s="38"/>
      <c r="C9255" s="38" t="s">
        <v>21038</v>
      </c>
      <c r="D9255" s="6" t="s">
        <v>9110</v>
      </c>
      <c r="E9255" s="3">
        <v>2</v>
      </c>
    </row>
    <row r="9256" spans="1:5" ht="33">
      <c r="A9256" s="38">
        <v>9254</v>
      </c>
      <c r="B9256" s="38"/>
      <c r="C9256" s="38" t="s">
        <v>21039</v>
      </c>
      <c r="D9256" s="6" t="s">
        <v>9111</v>
      </c>
      <c r="E9256" s="3">
        <v>2</v>
      </c>
    </row>
    <row r="9257" spans="1:5" ht="18.75">
      <c r="A9257" s="38">
        <v>9255</v>
      </c>
      <c r="B9257" s="38"/>
      <c r="C9257" s="38" t="s">
        <v>21040</v>
      </c>
      <c r="D9257" s="6" t="s">
        <v>9112</v>
      </c>
      <c r="E9257" s="3">
        <v>2</v>
      </c>
    </row>
    <row r="9258" spans="1:5" ht="18.75">
      <c r="A9258" s="38">
        <v>9256</v>
      </c>
      <c r="B9258" s="38"/>
      <c r="C9258" s="38" t="s">
        <v>21041</v>
      </c>
      <c r="D9258" s="6" t="s">
        <v>9113</v>
      </c>
      <c r="E9258" s="3">
        <v>2</v>
      </c>
    </row>
    <row r="9259" spans="1:5" ht="33">
      <c r="A9259" s="38">
        <v>9257</v>
      </c>
      <c r="B9259" s="38"/>
      <c r="C9259" s="38" t="s">
        <v>21042</v>
      </c>
      <c r="D9259" s="6" t="s">
        <v>9114</v>
      </c>
      <c r="E9259" s="3">
        <v>2</v>
      </c>
    </row>
    <row r="9260" spans="1:5" ht="33">
      <c r="A9260" s="38">
        <v>9258</v>
      </c>
      <c r="B9260" s="38"/>
      <c r="C9260" s="38" t="s">
        <v>21043</v>
      </c>
      <c r="D9260" s="6" t="s">
        <v>9115</v>
      </c>
      <c r="E9260" s="3">
        <v>2</v>
      </c>
    </row>
    <row r="9261" spans="1:5" ht="18.75">
      <c r="A9261" s="38">
        <v>9259</v>
      </c>
      <c r="B9261" s="38"/>
      <c r="C9261" s="38" t="s">
        <v>21044</v>
      </c>
      <c r="D9261" s="6" t="s">
        <v>9116</v>
      </c>
      <c r="E9261" s="3">
        <v>2</v>
      </c>
    </row>
    <row r="9262" spans="1:5" ht="33">
      <c r="A9262" s="38">
        <v>9260</v>
      </c>
      <c r="B9262" s="38"/>
      <c r="C9262" s="38" t="s">
        <v>21045</v>
      </c>
      <c r="D9262" s="6" t="s">
        <v>9117</v>
      </c>
      <c r="E9262" s="3">
        <v>2</v>
      </c>
    </row>
    <row r="9263" spans="1:5" ht="33">
      <c r="A9263" s="38">
        <v>9261</v>
      </c>
      <c r="B9263" s="38"/>
      <c r="C9263" s="38" t="s">
        <v>21046</v>
      </c>
      <c r="D9263" s="6" t="s">
        <v>9118</v>
      </c>
      <c r="E9263" s="3">
        <v>2</v>
      </c>
    </row>
    <row r="9264" spans="1:5" ht="33">
      <c r="A9264" s="38">
        <v>9262</v>
      </c>
      <c r="B9264" s="38"/>
      <c r="C9264" s="38" t="s">
        <v>21047</v>
      </c>
      <c r="D9264" s="6" t="s">
        <v>9119</v>
      </c>
      <c r="E9264" s="3">
        <v>2</v>
      </c>
    </row>
    <row r="9265" spans="1:5" ht="33">
      <c r="A9265" s="38">
        <v>9263</v>
      </c>
      <c r="B9265" s="38"/>
      <c r="C9265" s="38" t="s">
        <v>21048</v>
      </c>
      <c r="D9265" s="6" t="s">
        <v>9120</v>
      </c>
      <c r="E9265" s="3">
        <v>2</v>
      </c>
    </row>
    <row r="9266" spans="1:5" ht="18.75">
      <c r="A9266" s="38">
        <v>9264</v>
      </c>
      <c r="B9266" s="38"/>
      <c r="C9266" s="38" t="s">
        <v>21049</v>
      </c>
      <c r="D9266" s="6" t="s">
        <v>9121</v>
      </c>
      <c r="E9266" s="3">
        <v>2</v>
      </c>
    </row>
    <row r="9267" spans="1:5" ht="18.75">
      <c r="A9267" s="38">
        <v>9265</v>
      </c>
      <c r="B9267" s="38"/>
      <c r="C9267" s="38" t="s">
        <v>21050</v>
      </c>
      <c r="D9267" s="6" t="s">
        <v>9122</v>
      </c>
      <c r="E9267" s="3">
        <v>2</v>
      </c>
    </row>
    <row r="9268" spans="1:5" ht="33">
      <c r="A9268" s="38">
        <v>9266</v>
      </c>
      <c r="B9268" s="38"/>
      <c r="C9268" s="38" t="s">
        <v>21051</v>
      </c>
      <c r="D9268" s="6" t="s">
        <v>9123</v>
      </c>
      <c r="E9268" s="3">
        <v>2</v>
      </c>
    </row>
    <row r="9269" spans="1:5" ht="18.75">
      <c r="A9269" s="38">
        <v>9267</v>
      </c>
      <c r="B9269" s="38"/>
      <c r="C9269" s="38" t="s">
        <v>21052</v>
      </c>
      <c r="D9269" s="6" t="s">
        <v>9124</v>
      </c>
      <c r="E9269" s="3">
        <v>2</v>
      </c>
    </row>
    <row r="9270" spans="1:5" ht="18.75">
      <c r="A9270" s="38">
        <v>9268</v>
      </c>
      <c r="B9270" s="38"/>
      <c r="C9270" s="38" t="s">
        <v>21053</v>
      </c>
      <c r="D9270" s="6" t="s">
        <v>9125</v>
      </c>
      <c r="E9270" s="3">
        <v>2</v>
      </c>
    </row>
    <row r="9271" spans="1:5" ht="33">
      <c r="A9271" s="38">
        <v>9269</v>
      </c>
      <c r="B9271" s="38"/>
      <c r="C9271" s="38" t="s">
        <v>21054</v>
      </c>
      <c r="D9271" s="6" t="s">
        <v>9126</v>
      </c>
      <c r="E9271" s="3">
        <v>2</v>
      </c>
    </row>
    <row r="9272" spans="1:5" ht="33">
      <c r="A9272" s="38">
        <v>9270</v>
      </c>
      <c r="B9272" s="38"/>
      <c r="C9272" s="38" t="s">
        <v>21055</v>
      </c>
      <c r="D9272" s="6" t="s">
        <v>9127</v>
      </c>
      <c r="E9272" s="3">
        <v>2</v>
      </c>
    </row>
    <row r="9273" spans="1:5" ht="18.75">
      <c r="A9273" s="38">
        <v>9271</v>
      </c>
      <c r="B9273" s="38"/>
      <c r="C9273" s="38" t="s">
        <v>21056</v>
      </c>
      <c r="D9273" s="6" t="s">
        <v>9128</v>
      </c>
      <c r="E9273" s="3">
        <v>2</v>
      </c>
    </row>
    <row r="9274" spans="1:5" ht="18.75">
      <c r="A9274" s="38">
        <v>9272</v>
      </c>
      <c r="B9274" s="38"/>
      <c r="C9274" s="38" t="s">
        <v>21057</v>
      </c>
      <c r="D9274" s="6" t="s">
        <v>9129</v>
      </c>
      <c r="E9274" s="3">
        <v>2</v>
      </c>
    </row>
    <row r="9275" spans="1:5" ht="33">
      <c r="A9275" s="38">
        <v>9273</v>
      </c>
      <c r="B9275" s="38"/>
      <c r="C9275" s="38" t="s">
        <v>21058</v>
      </c>
      <c r="D9275" s="6" t="s">
        <v>9130</v>
      </c>
      <c r="E9275" s="3">
        <v>2</v>
      </c>
    </row>
    <row r="9276" spans="1:5" ht="18.75">
      <c r="A9276" s="38">
        <v>9274</v>
      </c>
      <c r="B9276" s="38"/>
      <c r="C9276" s="38" t="s">
        <v>21059</v>
      </c>
      <c r="D9276" s="6" t="s">
        <v>9131</v>
      </c>
      <c r="E9276" s="3">
        <v>2</v>
      </c>
    </row>
    <row r="9277" spans="1:5" ht="18.75">
      <c r="A9277" s="38">
        <v>9275</v>
      </c>
      <c r="B9277" s="38"/>
      <c r="C9277" s="38" t="s">
        <v>21060</v>
      </c>
      <c r="D9277" s="6" t="s">
        <v>9132</v>
      </c>
      <c r="E9277" s="3">
        <v>2</v>
      </c>
    </row>
    <row r="9278" spans="1:5" ht="18.75">
      <c r="A9278" s="38">
        <v>9276</v>
      </c>
      <c r="B9278" s="38"/>
      <c r="C9278" s="38" t="s">
        <v>21061</v>
      </c>
      <c r="D9278" s="6" t="s">
        <v>9133</v>
      </c>
      <c r="E9278" s="3">
        <v>2</v>
      </c>
    </row>
    <row r="9279" spans="1:5" ht="33">
      <c r="A9279" s="38">
        <v>9277</v>
      </c>
      <c r="B9279" s="38"/>
      <c r="C9279" s="38" t="s">
        <v>21062</v>
      </c>
      <c r="D9279" s="6" t="s">
        <v>9134</v>
      </c>
      <c r="E9279" s="3">
        <v>2</v>
      </c>
    </row>
    <row r="9280" spans="1:5" ht="18.75">
      <c r="A9280" s="38">
        <v>9278</v>
      </c>
      <c r="B9280" s="38"/>
      <c r="C9280" s="38" t="s">
        <v>21063</v>
      </c>
      <c r="D9280" s="6" t="s">
        <v>9135</v>
      </c>
      <c r="E9280" s="3">
        <v>2</v>
      </c>
    </row>
    <row r="9281" spans="1:5" ht="33">
      <c r="A9281" s="38">
        <v>9279</v>
      </c>
      <c r="B9281" s="38"/>
      <c r="C9281" s="38" t="s">
        <v>21064</v>
      </c>
      <c r="D9281" s="6" t="s">
        <v>9136</v>
      </c>
      <c r="E9281" s="3">
        <v>2</v>
      </c>
    </row>
    <row r="9282" spans="1:5" ht="33">
      <c r="A9282" s="38">
        <v>9280</v>
      </c>
      <c r="B9282" s="38"/>
      <c r="C9282" s="38" t="s">
        <v>21065</v>
      </c>
      <c r="D9282" s="6" t="s">
        <v>9137</v>
      </c>
      <c r="E9282" s="3">
        <v>2</v>
      </c>
    </row>
    <row r="9283" spans="1:5" ht="33">
      <c r="A9283" s="38">
        <v>9281</v>
      </c>
      <c r="B9283" s="38"/>
      <c r="C9283" s="38" t="s">
        <v>21066</v>
      </c>
      <c r="D9283" s="6" t="s">
        <v>9138</v>
      </c>
      <c r="E9283" s="3">
        <v>2</v>
      </c>
    </row>
    <row r="9284" spans="1:5" ht="18.75">
      <c r="A9284" s="38">
        <v>9282</v>
      </c>
      <c r="B9284" s="38"/>
      <c r="C9284" s="38" t="s">
        <v>21067</v>
      </c>
      <c r="D9284" s="6" t="s">
        <v>9139</v>
      </c>
      <c r="E9284" s="3">
        <v>2</v>
      </c>
    </row>
    <row r="9285" spans="1:5" ht="33">
      <c r="A9285" s="38">
        <v>9283</v>
      </c>
      <c r="B9285" s="38"/>
      <c r="C9285" s="38" t="s">
        <v>21068</v>
      </c>
      <c r="D9285" s="6" t="s">
        <v>9140</v>
      </c>
      <c r="E9285" s="3">
        <v>2</v>
      </c>
    </row>
    <row r="9286" spans="1:5" ht="33">
      <c r="A9286" s="38">
        <v>9284</v>
      </c>
      <c r="B9286" s="38"/>
      <c r="C9286" s="38" t="s">
        <v>21069</v>
      </c>
      <c r="D9286" s="6" t="s">
        <v>9141</v>
      </c>
      <c r="E9286" s="3">
        <v>2</v>
      </c>
    </row>
    <row r="9287" spans="1:5" ht="33">
      <c r="A9287" s="38">
        <v>9285</v>
      </c>
      <c r="B9287" s="38"/>
      <c r="C9287" s="38" t="s">
        <v>21070</v>
      </c>
      <c r="D9287" s="6" t="s">
        <v>9142</v>
      </c>
      <c r="E9287" s="3">
        <v>2</v>
      </c>
    </row>
    <row r="9288" spans="1:5" ht="33">
      <c r="A9288" s="38">
        <v>9286</v>
      </c>
      <c r="B9288" s="38"/>
      <c r="C9288" s="38" t="s">
        <v>21071</v>
      </c>
      <c r="D9288" s="6" t="s">
        <v>9143</v>
      </c>
      <c r="E9288" s="3">
        <v>2</v>
      </c>
    </row>
    <row r="9289" spans="1:5" ht="33">
      <c r="A9289" s="38">
        <v>9287</v>
      </c>
      <c r="B9289" s="38"/>
      <c r="C9289" s="38" t="s">
        <v>21072</v>
      </c>
      <c r="D9289" s="6" t="s">
        <v>9144</v>
      </c>
      <c r="E9289" s="3">
        <v>2</v>
      </c>
    </row>
    <row r="9290" spans="1:5" ht="33">
      <c r="A9290" s="38">
        <v>9288</v>
      </c>
      <c r="B9290" s="38"/>
      <c r="C9290" s="38" t="s">
        <v>21073</v>
      </c>
      <c r="D9290" s="6" t="s">
        <v>9145</v>
      </c>
      <c r="E9290" s="3">
        <v>2</v>
      </c>
    </row>
    <row r="9291" spans="1:5" ht="33">
      <c r="A9291" s="38">
        <v>9289</v>
      </c>
      <c r="B9291" s="38"/>
      <c r="C9291" s="38" t="s">
        <v>21074</v>
      </c>
      <c r="D9291" s="6" t="s">
        <v>9146</v>
      </c>
      <c r="E9291" s="3">
        <v>2</v>
      </c>
    </row>
    <row r="9292" spans="1:5" ht="18.75">
      <c r="A9292" s="38">
        <v>9290</v>
      </c>
      <c r="B9292" s="38"/>
      <c r="C9292" s="38" t="s">
        <v>21075</v>
      </c>
      <c r="D9292" s="6" t="s">
        <v>9147</v>
      </c>
      <c r="E9292" s="3">
        <v>2</v>
      </c>
    </row>
    <row r="9293" spans="1:5" ht="18.75">
      <c r="A9293" s="38">
        <v>9291</v>
      </c>
      <c r="B9293" s="38"/>
      <c r="C9293" s="38" t="s">
        <v>21076</v>
      </c>
      <c r="D9293" s="6" t="s">
        <v>9148</v>
      </c>
      <c r="E9293" s="3">
        <v>2</v>
      </c>
    </row>
    <row r="9294" spans="1:5" ht="18.75">
      <c r="A9294" s="38">
        <v>9292</v>
      </c>
      <c r="B9294" s="38"/>
      <c r="C9294" s="38" t="s">
        <v>21077</v>
      </c>
      <c r="D9294" s="6" t="s">
        <v>9149</v>
      </c>
      <c r="E9294" s="3">
        <v>2</v>
      </c>
    </row>
    <row r="9295" spans="1:5" ht="18.75">
      <c r="A9295" s="38">
        <v>9293</v>
      </c>
      <c r="B9295" s="38"/>
      <c r="C9295" s="38" t="s">
        <v>21067</v>
      </c>
      <c r="D9295" s="6" t="s">
        <v>9139</v>
      </c>
      <c r="E9295" s="3">
        <v>2</v>
      </c>
    </row>
    <row r="9296" spans="1:5" ht="33">
      <c r="A9296" s="38">
        <v>9294</v>
      </c>
      <c r="B9296" s="38"/>
      <c r="C9296" s="38" t="s">
        <v>21078</v>
      </c>
      <c r="D9296" s="6" t="s">
        <v>9140</v>
      </c>
      <c r="E9296" s="3">
        <v>2</v>
      </c>
    </row>
    <row r="9297" spans="1:5" ht="33">
      <c r="A9297" s="38">
        <v>9295</v>
      </c>
      <c r="B9297" s="38"/>
      <c r="C9297" s="38" t="s">
        <v>21069</v>
      </c>
      <c r="D9297" s="6" t="s">
        <v>9141</v>
      </c>
      <c r="E9297" s="3">
        <v>2</v>
      </c>
    </row>
    <row r="9298" spans="1:5" ht="18.75">
      <c r="A9298" s="38">
        <v>9296</v>
      </c>
      <c r="B9298" s="38"/>
      <c r="C9298" s="38" t="s">
        <v>21079</v>
      </c>
      <c r="D9298" s="6" t="s">
        <v>9150</v>
      </c>
      <c r="E9298" s="3">
        <v>2</v>
      </c>
    </row>
    <row r="9299" spans="1:5" ht="18.75">
      <c r="A9299" s="38">
        <v>9297</v>
      </c>
      <c r="B9299" s="38"/>
      <c r="C9299" s="38" t="s">
        <v>9151</v>
      </c>
      <c r="D9299" s="6" t="s">
        <v>9152</v>
      </c>
      <c r="E9299" s="3">
        <v>2</v>
      </c>
    </row>
    <row r="9300" spans="1:5" ht="49.5">
      <c r="A9300" s="38">
        <v>9298</v>
      </c>
      <c r="B9300" s="38"/>
      <c r="C9300" s="38" t="s">
        <v>21080</v>
      </c>
      <c r="D9300" s="6" t="s">
        <v>9153</v>
      </c>
      <c r="E9300" s="3">
        <v>2</v>
      </c>
    </row>
    <row r="9301" spans="1:5" ht="18.75">
      <c r="A9301" s="38">
        <v>9299</v>
      </c>
      <c r="B9301" s="38"/>
      <c r="C9301" s="38" t="s">
        <v>9154</v>
      </c>
      <c r="D9301" s="6" t="s">
        <v>9155</v>
      </c>
      <c r="E9301" s="3">
        <v>2</v>
      </c>
    </row>
    <row r="9302" spans="1:5" ht="18.75">
      <c r="A9302" s="38">
        <v>9300</v>
      </c>
      <c r="B9302" s="38"/>
      <c r="C9302" s="38" t="s">
        <v>21081</v>
      </c>
      <c r="D9302" s="6" t="s">
        <v>9156</v>
      </c>
      <c r="E9302" s="3">
        <v>2</v>
      </c>
    </row>
    <row r="9303" spans="1:5" ht="18.75">
      <c r="A9303" s="38">
        <v>9301</v>
      </c>
      <c r="B9303" s="38"/>
      <c r="C9303" s="38" t="s">
        <v>21082</v>
      </c>
      <c r="D9303" s="6" t="s">
        <v>9157</v>
      </c>
      <c r="E9303" s="3">
        <v>2</v>
      </c>
    </row>
    <row r="9304" spans="1:5" ht="18.75">
      <c r="A9304" s="38">
        <v>9302</v>
      </c>
      <c r="B9304" s="38"/>
      <c r="C9304" s="38" t="s">
        <v>21083</v>
      </c>
      <c r="D9304" s="6" t="s">
        <v>9158</v>
      </c>
      <c r="E9304" s="3">
        <v>2</v>
      </c>
    </row>
    <row r="9305" spans="1:5" ht="33">
      <c r="A9305" s="38">
        <v>9303</v>
      </c>
      <c r="B9305" s="38"/>
      <c r="C9305" s="38" t="s">
        <v>21084</v>
      </c>
      <c r="D9305" s="6" t="s">
        <v>9159</v>
      </c>
      <c r="E9305" s="3">
        <v>2</v>
      </c>
    </row>
    <row r="9306" spans="1:5" ht="33">
      <c r="A9306" s="38">
        <v>9304</v>
      </c>
      <c r="B9306" s="38"/>
      <c r="C9306" s="38" t="s">
        <v>21085</v>
      </c>
      <c r="D9306" s="6" t="s">
        <v>9160</v>
      </c>
      <c r="E9306" s="3">
        <v>2</v>
      </c>
    </row>
    <row r="9307" spans="1:5" ht="33">
      <c r="A9307" s="38">
        <v>9305</v>
      </c>
      <c r="B9307" s="38"/>
      <c r="C9307" s="38" t="s">
        <v>21086</v>
      </c>
      <c r="D9307" s="6" t="s">
        <v>9161</v>
      </c>
      <c r="E9307" s="3">
        <v>2</v>
      </c>
    </row>
    <row r="9308" spans="1:5" ht="49.5">
      <c r="A9308" s="38">
        <v>9306</v>
      </c>
      <c r="B9308" s="38"/>
      <c r="C9308" s="38" t="s">
        <v>21087</v>
      </c>
      <c r="D9308" s="6" t="s">
        <v>9162</v>
      </c>
      <c r="E9308" s="3">
        <v>2</v>
      </c>
    </row>
    <row r="9309" spans="1:5" ht="49.5">
      <c r="A9309" s="38">
        <v>9307</v>
      </c>
      <c r="B9309" s="38"/>
      <c r="C9309" s="38" t="s">
        <v>21088</v>
      </c>
      <c r="D9309" s="6" t="s">
        <v>9163</v>
      </c>
      <c r="E9309" s="3">
        <v>2</v>
      </c>
    </row>
    <row r="9310" spans="1:5" ht="33">
      <c r="A9310" s="38">
        <v>9308</v>
      </c>
      <c r="B9310" s="38"/>
      <c r="C9310" s="38" t="s">
        <v>21089</v>
      </c>
      <c r="D9310" s="6" t="s">
        <v>9164</v>
      </c>
      <c r="E9310" s="3">
        <v>2</v>
      </c>
    </row>
    <row r="9311" spans="1:5" ht="33">
      <c r="A9311" s="38">
        <v>9309</v>
      </c>
      <c r="B9311" s="38"/>
      <c r="C9311" s="38" t="s">
        <v>21090</v>
      </c>
      <c r="D9311" s="6" t="s">
        <v>9165</v>
      </c>
      <c r="E9311" s="3">
        <v>2</v>
      </c>
    </row>
    <row r="9312" spans="1:5" ht="49.5">
      <c r="A9312" s="38">
        <v>9310</v>
      </c>
      <c r="B9312" s="38"/>
      <c r="C9312" s="38" t="s">
        <v>21091</v>
      </c>
      <c r="D9312" s="6" t="s">
        <v>9166</v>
      </c>
      <c r="E9312" s="3">
        <v>2</v>
      </c>
    </row>
    <row r="9313" spans="1:5" ht="33">
      <c r="A9313" s="38">
        <v>9311</v>
      </c>
      <c r="B9313" s="38"/>
      <c r="C9313" s="38" t="s">
        <v>21092</v>
      </c>
      <c r="D9313" s="6" t="s">
        <v>9167</v>
      </c>
      <c r="E9313" s="3">
        <v>2</v>
      </c>
    </row>
    <row r="9314" spans="1:5" ht="33">
      <c r="A9314" s="38">
        <v>9312</v>
      </c>
      <c r="B9314" s="38"/>
      <c r="C9314" s="38" t="s">
        <v>9168</v>
      </c>
      <c r="D9314" s="6" t="s">
        <v>9168</v>
      </c>
      <c r="E9314" s="3">
        <v>2</v>
      </c>
    </row>
    <row r="9315" spans="1:5" ht="18.75">
      <c r="A9315" s="38">
        <v>9313</v>
      </c>
      <c r="B9315" s="38"/>
      <c r="C9315" s="38" t="s">
        <v>21093</v>
      </c>
      <c r="D9315" s="6" t="s">
        <v>9169</v>
      </c>
      <c r="E9315" s="3">
        <v>2</v>
      </c>
    </row>
    <row r="9316" spans="1:5" ht="33">
      <c r="A9316" s="38">
        <v>9314</v>
      </c>
      <c r="B9316" s="38"/>
      <c r="C9316" s="38" t="s">
        <v>21085</v>
      </c>
      <c r="D9316" s="6" t="s">
        <v>9170</v>
      </c>
      <c r="E9316" s="3">
        <v>2</v>
      </c>
    </row>
    <row r="9317" spans="1:5" ht="49.5">
      <c r="A9317" s="38">
        <v>9315</v>
      </c>
      <c r="B9317" s="38"/>
      <c r="C9317" s="38" t="s">
        <v>21094</v>
      </c>
      <c r="D9317" s="6" t="s">
        <v>9171</v>
      </c>
      <c r="E9317" s="3">
        <v>4</v>
      </c>
    </row>
    <row r="9318" spans="1:5" ht="49.5">
      <c r="A9318" s="38">
        <v>9316</v>
      </c>
      <c r="B9318" s="38"/>
      <c r="C9318" s="38" t="s">
        <v>21095</v>
      </c>
      <c r="D9318" s="6" t="s">
        <v>9172</v>
      </c>
      <c r="E9318" s="3">
        <v>4</v>
      </c>
    </row>
    <row r="9319" spans="1:5" ht="33">
      <c r="A9319" s="38">
        <v>9317</v>
      </c>
      <c r="B9319" s="38"/>
      <c r="C9319" s="38" t="s">
        <v>21096</v>
      </c>
      <c r="D9319" s="6" t="s">
        <v>9173</v>
      </c>
      <c r="E9319" s="3">
        <v>4</v>
      </c>
    </row>
    <row r="9320" spans="1:5" ht="33">
      <c r="A9320" s="38">
        <v>9318</v>
      </c>
      <c r="B9320" s="38"/>
      <c r="C9320" s="38" t="s">
        <v>21097</v>
      </c>
      <c r="D9320" s="6" t="s">
        <v>9174</v>
      </c>
      <c r="E9320" s="3">
        <v>4</v>
      </c>
    </row>
    <row r="9321" spans="1:5" ht="33">
      <c r="A9321" s="38">
        <v>9319</v>
      </c>
      <c r="B9321" s="38"/>
      <c r="C9321" s="38" t="s">
        <v>21098</v>
      </c>
      <c r="D9321" s="6" t="s">
        <v>9175</v>
      </c>
      <c r="E9321" s="3">
        <v>4</v>
      </c>
    </row>
    <row r="9322" spans="1:5" ht="33">
      <c r="A9322" s="38">
        <v>9320</v>
      </c>
      <c r="B9322" s="38"/>
      <c r="C9322" s="38" t="s">
        <v>21099</v>
      </c>
      <c r="D9322" s="6" t="s">
        <v>9176</v>
      </c>
      <c r="E9322" s="3">
        <v>4</v>
      </c>
    </row>
    <row r="9323" spans="1:5" ht="33">
      <c r="A9323" s="38">
        <v>9321</v>
      </c>
      <c r="B9323" s="38"/>
      <c r="C9323" s="38" t="s">
        <v>21100</v>
      </c>
      <c r="D9323" s="6" t="s">
        <v>9177</v>
      </c>
      <c r="E9323" s="3">
        <v>4</v>
      </c>
    </row>
    <row r="9324" spans="1:5" ht="33">
      <c r="A9324" s="38">
        <v>9322</v>
      </c>
      <c r="B9324" s="38"/>
      <c r="C9324" s="38" t="s">
        <v>21101</v>
      </c>
      <c r="D9324" s="6" t="s">
        <v>9178</v>
      </c>
      <c r="E9324" s="3">
        <v>4</v>
      </c>
    </row>
    <row r="9325" spans="1:5" ht="33">
      <c r="A9325" s="38">
        <v>9323</v>
      </c>
      <c r="B9325" s="38"/>
      <c r="C9325" s="38" t="s">
        <v>21102</v>
      </c>
      <c r="D9325" s="6" t="s">
        <v>9179</v>
      </c>
      <c r="E9325" s="3">
        <v>4</v>
      </c>
    </row>
    <row r="9326" spans="1:5" ht="33">
      <c r="A9326" s="38">
        <v>9324</v>
      </c>
      <c r="B9326" s="38"/>
      <c r="C9326" s="38" t="s">
        <v>21103</v>
      </c>
      <c r="D9326" s="6" t="s">
        <v>9180</v>
      </c>
      <c r="E9326" s="3">
        <v>4</v>
      </c>
    </row>
    <row r="9327" spans="1:5" ht="33">
      <c r="A9327" s="38">
        <v>9325</v>
      </c>
      <c r="B9327" s="38"/>
      <c r="C9327" s="38" t="s">
        <v>21104</v>
      </c>
      <c r="D9327" s="6" t="s">
        <v>9181</v>
      </c>
      <c r="E9327" s="3">
        <v>4</v>
      </c>
    </row>
    <row r="9328" spans="1:5" ht="33">
      <c r="A9328" s="38">
        <v>9326</v>
      </c>
      <c r="B9328" s="38"/>
      <c r="C9328" s="38" t="s">
        <v>21105</v>
      </c>
      <c r="D9328" s="6" t="s">
        <v>9182</v>
      </c>
      <c r="E9328" s="3">
        <v>4</v>
      </c>
    </row>
    <row r="9329" spans="1:5" ht="33">
      <c r="A9329" s="38">
        <v>9327</v>
      </c>
      <c r="B9329" s="38"/>
      <c r="C9329" s="38" t="s">
        <v>21106</v>
      </c>
      <c r="D9329" s="6" t="s">
        <v>9183</v>
      </c>
      <c r="E9329" s="3">
        <v>4</v>
      </c>
    </row>
    <row r="9330" spans="1:5" ht="18.75">
      <c r="A9330" s="38">
        <v>9328</v>
      </c>
      <c r="B9330" s="38"/>
      <c r="C9330" s="38" t="s">
        <v>21107</v>
      </c>
      <c r="D9330" s="6" t="s">
        <v>9184</v>
      </c>
      <c r="E9330" s="3">
        <v>2</v>
      </c>
    </row>
    <row r="9331" spans="1:5" ht="33">
      <c r="A9331" s="38">
        <v>9329</v>
      </c>
      <c r="B9331" s="38"/>
      <c r="C9331" s="38" t="s">
        <v>21108</v>
      </c>
      <c r="D9331" s="6" t="s">
        <v>9185</v>
      </c>
      <c r="E9331" s="3">
        <v>2</v>
      </c>
    </row>
    <row r="9332" spans="1:5" ht="33">
      <c r="A9332" s="38">
        <v>9330</v>
      </c>
      <c r="B9332" s="38"/>
      <c r="C9332" s="38" t="s">
        <v>21109</v>
      </c>
      <c r="D9332" s="6" t="s">
        <v>9186</v>
      </c>
      <c r="E9332" s="3">
        <v>2</v>
      </c>
    </row>
    <row r="9333" spans="1:5" ht="33">
      <c r="A9333" s="38">
        <v>9331</v>
      </c>
      <c r="B9333" s="38"/>
      <c r="C9333" s="38" t="s">
        <v>21110</v>
      </c>
      <c r="D9333" s="6" t="s">
        <v>9187</v>
      </c>
      <c r="E9333" s="3">
        <v>2</v>
      </c>
    </row>
    <row r="9334" spans="1:5" ht="33">
      <c r="A9334" s="38">
        <v>9332</v>
      </c>
      <c r="B9334" s="38"/>
      <c r="C9334" s="38" t="s">
        <v>21111</v>
      </c>
      <c r="D9334" s="6" t="s">
        <v>9188</v>
      </c>
      <c r="E9334" s="3">
        <v>2</v>
      </c>
    </row>
    <row r="9335" spans="1:5" ht="33">
      <c r="A9335" s="38">
        <v>9333</v>
      </c>
      <c r="B9335" s="38"/>
      <c r="C9335" s="38" t="s">
        <v>21112</v>
      </c>
      <c r="D9335" s="6" t="s">
        <v>9189</v>
      </c>
      <c r="E9335" s="3">
        <v>2</v>
      </c>
    </row>
    <row r="9336" spans="1:5" ht="33">
      <c r="A9336" s="38">
        <v>9334</v>
      </c>
      <c r="B9336" s="38"/>
      <c r="C9336" s="38" t="s">
        <v>21113</v>
      </c>
      <c r="D9336" s="6" t="s">
        <v>9190</v>
      </c>
      <c r="E9336" s="3">
        <v>2</v>
      </c>
    </row>
    <row r="9337" spans="1:5" ht="33">
      <c r="A9337" s="38">
        <v>9335</v>
      </c>
      <c r="B9337" s="38"/>
      <c r="C9337" s="38" t="s">
        <v>21114</v>
      </c>
      <c r="D9337" s="6" t="s">
        <v>9191</v>
      </c>
      <c r="E9337" s="3">
        <v>2</v>
      </c>
    </row>
    <row r="9338" spans="1:5" ht="33">
      <c r="A9338" s="38">
        <v>9336</v>
      </c>
      <c r="B9338" s="38"/>
      <c r="C9338" s="38" t="s">
        <v>21115</v>
      </c>
      <c r="D9338" s="6" t="s">
        <v>9192</v>
      </c>
      <c r="E9338" s="3">
        <v>2</v>
      </c>
    </row>
    <row r="9339" spans="1:5" ht="33">
      <c r="A9339" s="38">
        <v>9337</v>
      </c>
      <c r="B9339" s="38"/>
      <c r="C9339" s="38" t="s">
        <v>21116</v>
      </c>
      <c r="D9339" s="6" t="s">
        <v>9193</v>
      </c>
      <c r="E9339" s="3">
        <v>2</v>
      </c>
    </row>
    <row r="9340" spans="1:5" ht="33">
      <c r="A9340" s="38">
        <v>9338</v>
      </c>
      <c r="B9340" s="38"/>
      <c r="C9340" s="38" t="s">
        <v>21117</v>
      </c>
      <c r="D9340" s="6" t="s">
        <v>9194</v>
      </c>
      <c r="E9340" s="3">
        <v>2</v>
      </c>
    </row>
    <row r="9341" spans="1:5" ht="33">
      <c r="A9341" s="38">
        <v>9339</v>
      </c>
      <c r="B9341" s="38"/>
      <c r="C9341" s="38" t="s">
        <v>21118</v>
      </c>
      <c r="D9341" s="6" t="s">
        <v>9195</v>
      </c>
      <c r="E9341" s="3">
        <v>2</v>
      </c>
    </row>
    <row r="9342" spans="1:5" ht="33">
      <c r="A9342" s="38">
        <v>9340</v>
      </c>
      <c r="B9342" s="38"/>
      <c r="C9342" s="38" t="s">
        <v>21119</v>
      </c>
      <c r="D9342" s="6" t="s">
        <v>9196</v>
      </c>
      <c r="E9342" s="3">
        <v>2</v>
      </c>
    </row>
    <row r="9343" spans="1:5" ht="33">
      <c r="A9343" s="38">
        <v>9341</v>
      </c>
      <c r="B9343" s="38"/>
      <c r="C9343" s="38" t="s">
        <v>21120</v>
      </c>
      <c r="D9343" s="6" t="s">
        <v>9197</v>
      </c>
      <c r="E9343" s="3">
        <v>2</v>
      </c>
    </row>
    <row r="9344" spans="1:5" ht="33">
      <c r="A9344" s="38">
        <v>9342</v>
      </c>
      <c r="B9344" s="38"/>
      <c r="C9344" s="38" t="s">
        <v>21121</v>
      </c>
      <c r="D9344" s="6" t="s">
        <v>9198</v>
      </c>
      <c r="E9344" s="3">
        <v>2</v>
      </c>
    </row>
    <row r="9345" spans="1:5" ht="33">
      <c r="A9345" s="38">
        <v>9343</v>
      </c>
      <c r="B9345" s="38"/>
      <c r="C9345" s="38" t="s">
        <v>21122</v>
      </c>
      <c r="D9345" s="6" t="s">
        <v>9199</v>
      </c>
      <c r="E9345" s="3">
        <v>2</v>
      </c>
    </row>
    <row r="9346" spans="1:5" ht="33">
      <c r="A9346" s="38">
        <v>9344</v>
      </c>
      <c r="B9346" s="38"/>
      <c r="C9346" s="38" t="s">
        <v>21123</v>
      </c>
      <c r="D9346" s="6" t="s">
        <v>9200</v>
      </c>
      <c r="E9346" s="3">
        <v>2</v>
      </c>
    </row>
    <row r="9347" spans="1:5" ht="33">
      <c r="A9347" s="38">
        <v>9345</v>
      </c>
      <c r="B9347" s="38"/>
      <c r="C9347" s="38" t="s">
        <v>21124</v>
      </c>
      <c r="D9347" s="6" t="s">
        <v>9201</v>
      </c>
      <c r="E9347" s="3">
        <v>2</v>
      </c>
    </row>
    <row r="9348" spans="1:5" ht="33">
      <c r="A9348" s="38">
        <v>9346</v>
      </c>
      <c r="B9348" s="38"/>
      <c r="C9348" s="38" t="s">
        <v>21125</v>
      </c>
      <c r="D9348" s="6" t="s">
        <v>9202</v>
      </c>
      <c r="E9348" s="3">
        <v>2</v>
      </c>
    </row>
    <row r="9349" spans="1:5" ht="18.75">
      <c r="A9349" s="38">
        <v>9347</v>
      </c>
      <c r="B9349" s="38"/>
      <c r="C9349" s="38" t="s">
        <v>21126</v>
      </c>
      <c r="D9349" s="6" t="s">
        <v>9203</v>
      </c>
      <c r="E9349" s="3">
        <v>2</v>
      </c>
    </row>
    <row r="9350" spans="1:5" ht="33">
      <c r="A9350" s="38">
        <v>9348</v>
      </c>
      <c r="B9350" s="38"/>
      <c r="C9350" s="38" t="s">
        <v>21127</v>
      </c>
      <c r="D9350" s="6" t="s">
        <v>9204</v>
      </c>
      <c r="E9350" s="3">
        <v>2</v>
      </c>
    </row>
    <row r="9351" spans="1:5" ht="33">
      <c r="A9351" s="38">
        <v>9349</v>
      </c>
      <c r="B9351" s="38"/>
      <c r="C9351" s="38" t="s">
        <v>21128</v>
      </c>
      <c r="D9351" s="6" t="s">
        <v>9205</v>
      </c>
      <c r="E9351" s="3">
        <v>2</v>
      </c>
    </row>
    <row r="9352" spans="1:5" ht="18.75">
      <c r="A9352" s="38">
        <v>9350</v>
      </c>
      <c r="B9352" s="38"/>
      <c r="C9352" s="38" t="s">
        <v>21129</v>
      </c>
      <c r="D9352" s="6" t="s">
        <v>9206</v>
      </c>
      <c r="E9352" s="3">
        <v>2</v>
      </c>
    </row>
    <row r="9353" spans="1:5" ht="33">
      <c r="A9353" s="38">
        <v>9351</v>
      </c>
      <c r="B9353" s="38"/>
      <c r="C9353" s="38" t="s">
        <v>21130</v>
      </c>
      <c r="D9353" s="6" t="s">
        <v>9207</v>
      </c>
      <c r="E9353" s="3">
        <v>2</v>
      </c>
    </row>
    <row r="9354" spans="1:5" ht="33">
      <c r="A9354" s="38">
        <v>9352</v>
      </c>
      <c r="B9354" s="38"/>
      <c r="C9354" s="38" t="s">
        <v>21131</v>
      </c>
      <c r="D9354" s="6" t="s">
        <v>9208</v>
      </c>
      <c r="E9354" s="3">
        <v>2</v>
      </c>
    </row>
    <row r="9355" spans="1:5" ht="33">
      <c r="A9355" s="38">
        <v>9353</v>
      </c>
      <c r="B9355" s="38"/>
      <c r="C9355" s="38" t="s">
        <v>21132</v>
      </c>
      <c r="D9355" s="6" t="s">
        <v>9209</v>
      </c>
      <c r="E9355" s="3">
        <v>2</v>
      </c>
    </row>
    <row r="9356" spans="1:5" ht="33">
      <c r="A9356" s="38">
        <v>9354</v>
      </c>
      <c r="B9356" s="38"/>
      <c r="C9356" s="38" t="s">
        <v>21133</v>
      </c>
      <c r="D9356" s="6" t="s">
        <v>9210</v>
      </c>
      <c r="E9356" s="3">
        <v>2</v>
      </c>
    </row>
    <row r="9357" spans="1:5" ht="33">
      <c r="A9357" s="38">
        <v>9355</v>
      </c>
      <c r="B9357" s="38"/>
      <c r="C9357" s="38" t="s">
        <v>21134</v>
      </c>
      <c r="D9357" s="6" t="s">
        <v>9211</v>
      </c>
      <c r="E9357" s="3">
        <v>2</v>
      </c>
    </row>
    <row r="9358" spans="1:5" ht="33">
      <c r="A9358" s="38">
        <v>9356</v>
      </c>
      <c r="B9358" s="38"/>
      <c r="C9358" s="38" t="s">
        <v>21135</v>
      </c>
      <c r="D9358" s="6" t="s">
        <v>9212</v>
      </c>
      <c r="E9358" s="3">
        <v>2</v>
      </c>
    </row>
    <row r="9359" spans="1:5" ht="33">
      <c r="A9359" s="38">
        <v>9357</v>
      </c>
      <c r="B9359" s="38"/>
      <c r="C9359" s="38" t="s">
        <v>21136</v>
      </c>
      <c r="D9359" s="6" t="s">
        <v>9213</v>
      </c>
      <c r="E9359" s="3">
        <v>2</v>
      </c>
    </row>
    <row r="9360" spans="1:5" ht="33">
      <c r="A9360" s="38">
        <v>9358</v>
      </c>
      <c r="B9360" s="38"/>
      <c r="C9360" s="38" t="s">
        <v>21137</v>
      </c>
      <c r="D9360" s="6" t="s">
        <v>9214</v>
      </c>
      <c r="E9360" s="3">
        <v>2</v>
      </c>
    </row>
    <row r="9361" spans="1:5" ht="33">
      <c r="A9361" s="38">
        <v>9359</v>
      </c>
      <c r="B9361" s="38"/>
      <c r="C9361" s="38" t="s">
        <v>21138</v>
      </c>
      <c r="D9361" s="6" t="s">
        <v>9215</v>
      </c>
      <c r="E9361" s="3">
        <v>2</v>
      </c>
    </row>
    <row r="9362" spans="1:5" ht="33">
      <c r="A9362" s="38">
        <v>9360</v>
      </c>
      <c r="B9362" s="38"/>
      <c r="C9362" s="38" t="s">
        <v>21139</v>
      </c>
      <c r="D9362" s="6" t="s">
        <v>9216</v>
      </c>
      <c r="E9362" s="3">
        <v>2</v>
      </c>
    </row>
    <row r="9363" spans="1:5" ht="33">
      <c r="A9363" s="38">
        <v>9361</v>
      </c>
      <c r="B9363" s="38"/>
      <c r="C9363" s="38" t="s">
        <v>21140</v>
      </c>
      <c r="D9363" s="6" t="s">
        <v>9217</v>
      </c>
      <c r="E9363" s="3">
        <v>2</v>
      </c>
    </row>
    <row r="9364" spans="1:5" ht="33">
      <c r="A9364" s="38">
        <v>9362</v>
      </c>
      <c r="B9364" s="38"/>
      <c r="C9364" s="38" t="s">
        <v>21141</v>
      </c>
      <c r="D9364" s="6" t="s">
        <v>9218</v>
      </c>
      <c r="E9364" s="3">
        <v>2</v>
      </c>
    </row>
    <row r="9365" spans="1:5" ht="33">
      <c r="A9365" s="38">
        <v>9363</v>
      </c>
      <c r="B9365" s="38"/>
      <c r="C9365" s="38" t="s">
        <v>21142</v>
      </c>
      <c r="D9365" s="6" t="s">
        <v>9219</v>
      </c>
      <c r="E9365" s="3">
        <v>2</v>
      </c>
    </row>
    <row r="9366" spans="1:5" ht="33">
      <c r="A9366" s="38">
        <v>9364</v>
      </c>
      <c r="B9366" s="38"/>
      <c r="C9366" s="38" t="s">
        <v>21143</v>
      </c>
      <c r="D9366" s="6" t="s">
        <v>9220</v>
      </c>
      <c r="E9366" s="3">
        <v>2</v>
      </c>
    </row>
    <row r="9367" spans="1:5" ht="33">
      <c r="A9367" s="38">
        <v>9365</v>
      </c>
      <c r="B9367" s="38"/>
      <c r="C9367" s="38" t="s">
        <v>21144</v>
      </c>
      <c r="D9367" s="6" t="s">
        <v>9221</v>
      </c>
      <c r="E9367" s="3">
        <v>2</v>
      </c>
    </row>
    <row r="9368" spans="1:5" ht="33">
      <c r="A9368" s="38">
        <v>9366</v>
      </c>
      <c r="B9368" s="38"/>
      <c r="C9368" s="38" t="s">
        <v>21145</v>
      </c>
      <c r="D9368" s="6" t="s">
        <v>9222</v>
      </c>
      <c r="E9368" s="3">
        <v>2</v>
      </c>
    </row>
    <row r="9369" spans="1:5" ht="33">
      <c r="A9369" s="38">
        <v>9367</v>
      </c>
      <c r="B9369" s="38"/>
      <c r="C9369" s="38" t="s">
        <v>21146</v>
      </c>
      <c r="D9369" s="6" t="s">
        <v>9223</v>
      </c>
      <c r="E9369" s="3">
        <v>2</v>
      </c>
    </row>
    <row r="9370" spans="1:5" ht="33">
      <c r="A9370" s="38">
        <v>9368</v>
      </c>
      <c r="B9370" s="38"/>
      <c r="C9370" s="38" t="s">
        <v>21147</v>
      </c>
      <c r="D9370" s="6" t="s">
        <v>9224</v>
      </c>
      <c r="E9370" s="3">
        <v>2</v>
      </c>
    </row>
    <row r="9371" spans="1:5" ht="33">
      <c r="A9371" s="38">
        <v>9369</v>
      </c>
      <c r="B9371" s="38"/>
      <c r="C9371" s="38" t="s">
        <v>21148</v>
      </c>
      <c r="D9371" s="6" t="s">
        <v>9225</v>
      </c>
      <c r="E9371" s="3">
        <v>2</v>
      </c>
    </row>
    <row r="9372" spans="1:5" ht="33">
      <c r="A9372" s="38">
        <v>9370</v>
      </c>
      <c r="B9372" s="38"/>
      <c r="C9372" s="38" t="s">
        <v>21149</v>
      </c>
      <c r="D9372" s="6" t="s">
        <v>9226</v>
      </c>
      <c r="E9372" s="3">
        <v>2</v>
      </c>
    </row>
    <row r="9373" spans="1:5" ht="33">
      <c r="A9373" s="38">
        <v>9371</v>
      </c>
      <c r="B9373" s="38"/>
      <c r="C9373" s="38" t="s">
        <v>21150</v>
      </c>
      <c r="D9373" s="6" t="s">
        <v>9227</v>
      </c>
      <c r="E9373" s="3">
        <v>2</v>
      </c>
    </row>
    <row r="9374" spans="1:5" ht="33">
      <c r="A9374" s="38">
        <v>9372</v>
      </c>
      <c r="B9374" s="38"/>
      <c r="C9374" s="38" t="s">
        <v>21151</v>
      </c>
      <c r="D9374" s="6" t="s">
        <v>9228</v>
      </c>
      <c r="E9374" s="3">
        <v>2</v>
      </c>
    </row>
    <row r="9375" spans="1:5" ht="33">
      <c r="A9375" s="38">
        <v>9373</v>
      </c>
      <c r="B9375" s="38"/>
      <c r="C9375" s="38" t="s">
        <v>21152</v>
      </c>
      <c r="D9375" s="6" t="s">
        <v>9229</v>
      </c>
      <c r="E9375" s="3">
        <v>2</v>
      </c>
    </row>
    <row r="9376" spans="1:5" ht="33">
      <c r="A9376" s="38">
        <v>9374</v>
      </c>
      <c r="B9376" s="38"/>
      <c r="C9376" s="38" t="s">
        <v>21153</v>
      </c>
      <c r="D9376" s="6" t="s">
        <v>9230</v>
      </c>
      <c r="E9376" s="3">
        <v>2</v>
      </c>
    </row>
    <row r="9377" spans="1:5" ht="33">
      <c r="A9377" s="38">
        <v>9375</v>
      </c>
      <c r="B9377" s="38"/>
      <c r="C9377" s="38" t="s">
        <v>21154</v>
      </c>
      <c r="D9377" s="6" t="s">
        <v>9231</v>
      </c>
      <c r="E9377" s="3">
        <v>2</v>
      </c>
    </row>
    <row r="9378" spans="1:5" ht="33">
      <c r="A9378" s="38">
        <v>9376</v>
      </c>
      <c r="B9378" s="38"/>
      <c r="C9378" s="38" t="s">
        <v>21155</v>
      </c>
      <c r="D9378" s="6" t="s">
        <v>9232</v>
      </c>
      <c r="E9378" s="3">
        <v>2</v>
      </c>
    </row>
    <row r="9379" spans="1:5" ht="33">
      <c r="A9379" s="38">
        <v>9377</v>
      </c>
      <c r="B9379" s="38"/>
      <c r="C9379" s="38" t="s">
        <v>21156</v>
      </c>
      <c r="D9379" s="6" t="s">
        <v>9233</v>
      </c>
      <c r="E9379" s="3">
        <v>2</v>
      </c>
    </row>
    <row r="9380" spans="1:5" ht="33">
      <c r="A9380" s="38">
        <v>9378</v>
      </c>
      <c r="B9380" s="38"/>
      <c r="C9380" s="38" t="s">
        <v>21157</v>
      </c>
      <c r="D9380" s="6" t="s">
        <v>9234</v>
      </c>
      <c r="E9380" s="3">
        <v>2</v>
      </c>
    </row>
    <row r="9381" spans="1:5" ht="49.5">
      <c r="A9381" s="38">
        <v>9379</v>
      </c>
      <c r="B9381" s="38"/>
      <c r="C9381" s="38" t="s">
        <v>9235</v>
      </c>
      <c r="D9381" s="6" t="s">
        <v>9235</v>
      </c>
      <c r="E9381" s="3">
        <v>2</v>
      </c>
    </row>
    <row r="9382" spans="1:5" ht="49.5">
      <c r="A9382" s="38">
        <v>9380</v>
      </c>
      <c r="B9382" s="38"/>
      <c r="C9382" s="38" t="s">
        <v>9236</v>
      </c>
      <c r="D9382" s="6" t="s">
        <v>9236</v>
      </c>
      <c r="E9382" s="3">
        <v>2</v>
      </c>
    </row>
    <row r="9383" spans="1:5" ht="49.5">
      <c r="A9383" s="38">
        <v>9381</v>
      </c>
      <c r="B9383" s="38"/>
      <c r="C9383" s="38" t="s">
        <v>21158</v>
      </c>
      <c r="D9383" s="6" t="s">
        <v>9237</v>
      </c>
      <c r="E9383" s="3">
        <v>4</v>
      </c>
    </row>
    <row r="9384" spans="1:5" ht="33">
      <c r="A9384" s="38">
        <v>9382</v>
      </c>
      <c r="B9384" s="38"/>
      <c r="C9384" s="38" t="s">
        <v>21159</v>
      </c>
      <c r="D9384" s="6" t="s">
        <v>9238</v>
      </c>
      <c r="E9384" s="3">
        <v>2</v>
      </c>
    </row>
    <row r="9385" spans="1:5" ht="33">
      <c r="A9385" s="38">
        <v>9383</v>
      </c>
      <c r="B9385" s="38"/>
      <c r="C9385" s="38" t="s">
        <v>21160</v>
      </c>
      <c r="D9385" s="6" t="s">
        <v>9239</v>
      </c>
      <c r="E9385" s="3">
        <v>2</v>
      </c>
    </row>
    <row r="9386" spans="1:5" ht="33">
      <c r="A9386" s="38">
        <v>9384</v>
      </c>
      <c r="B9386" s="38"/>
      <c r="C9386" s="38" t="s">
        <v>21161</v>
      </c>
      <c r="D9386" s="6" t="s">
        <v>9240</v>
      </c>
      <c r="E9386" s="3">
        <v>2</v>
      </c>
    </row>
    <row r="9387" spans="1:5" ht="49.5">
      <c r="A9387" s="38">
        <v>9385</v>
      </c>
      <c r="B9387" s="38"/>
      <c r="C9387" s="38" t="s">
        <v>21162</v>
      </c>
      <c r="D9387" s="6" t="s">
        <v>9241</v>
      </c>
      <c r="E9387" s="3">
        <v>2</v>
      </c>
    </row>
    <row r="9388" spans="1:5" ht="33">
      <c r="A9388" s="38">
        <v>9386</v>
      </c>
      <c r="B9388" s="38"/>
      <c r="C9388" s="38" t="s">
        <v>21163</v>
      </c>
      <c r="D9388" s="6" t="s">
        <v>9242</v>
      </c>
      <c r="E9388" s="3">
        <v>2</v>
      </c>
    </row>
    <row r="9389" spans="1:5" ht="49.5">
      <c r="A9389" s="38">
        <v>9387</v>
      </c>
      <c r="B9389" s="38"/>
      <c r="C9389" s="38" t="s">
        <v>21164</v>
      </c>
      <c r="D9389" s="6" t="s">
        <v>9243</v>
      </c>
      <c r="E9389" s="3">
        <v>2</v>
      </c>
    </row>
    <row r="9390" spans="1:5" ht="49.5">
      <c r="A9390" s="38">
        <v>9388</v>
      </c>
      <c r="B9390" s="38"/>
      <c r="C9390" s="38" t="s">
        <v>21165</v>
      </c>
      <c r="D9390" s="6" t="s">
        <v>9244</v>
      </c>
      <c r="E9390" s="3">
        <v>2</v>
      </c>
    </row>
    <row r="9391" spans="1:5" ht="49.5">
      <c r="A9391" s="38">
        <v>9389</v>
      </c>
      <c r="B9391" s="38"/>
      <c r="C9391" s="38" t="s">
        <v>21166</v>
      </c>
      <c r="D9391" s="6" t="s">
        <v>9245</v>
      </c>
      <c r="E9391" s="3">
        <v>2</v>
      </c>
    </row>
    <row r="9392" spans="1:5" ht="33">
      <c r="A9392" s="38">
        <v>9390</v>
      </c>
      <c r="B9392" s="38"/>
      <c r="C9392" s="38" t="s">
        <v>21167</v>
      </c>
      <c r="D9392" s="6" t="s">
        <v>9246</v>
      </c>
      <c r="E9392" s="3">
        <v>2</v>
      </c>
    </row>
    <row r="9393" spans="1:5" ht="33">
      <c r="A9393" s="38">
        <v>9391</v>
      </c>
      <c r="B9393" s="38"/>
      <c r="C9393" s="38" t="s">
        <v>21168</v>
      </c>
      <c r="D9393" s="6" t="s">
        <v>9247</v>
      </c>
      <c r="E9393" s="3">
        <v>2</v>
      </c>
    </row>
    <row r="9394" spans="1:5" ht="33">
      <c r="A9394" s="38">
        <v>9392</v>
      </c>
      <c r="B9394" s="38"/>
      <c r="C9394" s="38" t="s">
        <v>21169</v>
      </c>
      <c r="D9394" s="6" t="s">
        <v>9248</v>
      </c>
      <c r="E9394" s="3">
        <v>2</v>
      </c>
    </row>
    <row r="9395" spans="1:5" ht="49.5">
      <c r="A9395" s="38">
        <v>9393</v>
      </c>
      <c r="B9395" s="38"/>
      <c r="C9395" s="38" t="s">
        <v>21170</v>
      </c>
      <c r="D9395" s="6" t="s">
        <v>9249</v>
      </c>
      <c r="E9395" s="3">
        <v>2</v>
      </c>
    </row>
    <row r="9396" spans="1:5" ht="33">
      <c r="A9396" s="38">
        <v>9394</v>
      </c>
      <c r="B9396" s="38"/>
      <c r="C9396" s="38" t="s">
        <v>21171</v>
      </c>
      <c r="D9396" s="6" t="s">
        <v>9250</v>
      </c>
      <c r="E9396" s="3">
        <v>2</v>
      </c>
    </row>
    <row r="9397" spans="1:5" ht="18.75">
      <c r="A9397" s="38">
        <v>9395</v>
      </c>
      <c r="B9397" s="38"/>
      <c r="C9397" s="38" t="s">
        <v>21172</v>
      </c>
      <c r="D9397" s="6" t="s">
        <v>9251</v>
      </c>
      <c r="E9397" s="3">
        <v>2</v>
      </c>
    </row>
    <row r="9398" spans="1:5" ht="49.5">
      <c r="A9398" s="38">
        <v>9396</v>
      </c>
      <c r="B9398" s="38"/>
      <c r="C9398" s="38" t="s">
        <v>21173</v>
      </c>
      <c r="D9398" s="6" t="s">
        <v>9252</v>
      </c>
      <c r="E9398" s="3">
        <v>2</v>
      </c>
    </row>
    <row r="9399" spans="1:5" ht="18.75">
      <c r="A9399" s="38">
        <v>9397</v>
      </c>
      <c r="B9399" s="38"/>
      <c r="C9399" s="38" t="s">
        <v>21174</v>
      </c>
      <c r="D9399" s="6" t="s">
        <v>9253</v>
      </c>
      <c r="E9399" s="3">
        <v>2</v>
      </c>
    </row>
    <row r="9400" spans="1:5" ht="18.75">
      <c r="A9400" s="38">
        <v>9398</v>
      </c>
      <c r="B9400" s="38"/>
      <c r="C9400" s="38" t="s">
        <v>21175</v>
      </c>
      <c r="D9400" s="6" t="s">
        <v>9254</v>
      </c>
      <c r="E9400" s="3">
        <v>2</v>
      </c>
    </row>
    <row r="9401" spans="1:5" ht="18.75">
      <c r="A9401" s="38">
        <v>9399</v>
      </c>
      <c r="B9401" s="38"/>
      <c r="C9401" s="38" t="s">
        <v>21176</v>
      </c>
      <c r="D9401" s="6" t="s">
        <v>9255</v>
      </c>
      <c r="E9401" s="3">
        <v>2</v>
      </c>
    </row>
    <row r="9402" spans="1:5" ht="18.75">
      <c r="A9402" s="38">
        <v>9400</v>
      </c>
      <c r="B9402" s="38"/>
      <c r="C9402" s="38" t="s">
        <v>21177</v>
      </c>
      <c r="D9402" s="6" t="s">
        <v>9256</v>
      </c>
      <c r="E9402" s="3">
        <v>2</v>
      </c>
    </row>
    <row r="9403" spans="1:5" ht="18.75">
      <c r="A9403" s="38">
        <v>9401</v>
      </c>
      <c r="B9403" s="38"/>
      <c r="C9403" s="38" t="s">
        <v>21178</v>
      </c>
      <c r="D9403" s="6" t="s">
        <v>9257</v>
      </c>
      <c r="E9403" s="3">
        <v>2</v>
      </c>
    </row>
    <row r="9404" spans="1:5" ht="18.75">
      <c r="A9404" s="38">
        <v>9402</v>
      </c>
      <c r="B9404" s="38"/>
      <c r="C9404" s="38" t="s">
        <v>21179</v>
      </c>
      <c r="D9404" s="6" t="s">
        <v>9258</v>
      </c>
      <c r="E9404" s="3">
        <v>2</v>
      </c>
    </row>
    <row r="9405" spans="1:5" ht="18.75">
      <c r="A9405" s="38">
        <v>9403</v>
      </c>
      <c r="B9405" s="38"/>
      <c r="C9405" s="38" t="s">
        <v>21180</v>
      </c>
      <c r="D9405" s="6" t="s">
        <v>9259</v>
      </c>
      <c r="E9405" s="3">
        <v>2</v>
      </c>
    </row>
    <row r="9406" spans="1:5" ht="18.75">
      <c r="A9406" s="38">
        <v>9404</v>
      </c>
      <c r="B9406" s="38"/>
      <c r="C9406" s="38" t="s">
        <v>21181</v>
      </c>
      <c r="D9406" s="6" t="s">
        <v>9260</v>
      </c>
      <c r="E9406" s="3">
        <v>2</v>
      </c>
    </row>
    <row r="9407" spans="1:5" ht="18.75">
      <c r="A9407" s="38">
        <v>9405</v>
      </c>
      <c r="B9407" s="38"/>
      <c r="C9407" s="38" t="s">
        <v>21182</v>
      </c>
      <c r="D9407" s="6" t="s">
        <v>9261</v>
      </c>
      <c r="E9407" s="3">
        <v>2</v>
      </c>
    </row>
    <row r="9408" spans="1:5" ht="33">
      <c r="A9408" s="38">
        <v>9406</v>
      </c>
      <c r="B9408" s="38"/>
      <c r="C9408" s="38" t="s">
        <v>21183</v>
      </c>
      <c r="D9408" s="6" t="s">
        <v>9262</v>
      </c>
      <c r="E9408" s="3">
        <v>2</v>
      </c>
    </row>
    <row r="9409" spans="1:5" ht="18.75">
      <c r="A9409" s="38">
        <v>9407</v>
      </c>
      <c r="B9409" s="38"/>
      <c r="C9409" s="38" t="s">
        <v>21184</v>
      </c>
      <c r="D9409" s="6" t="s">
        <v>9263</v>
      </c>
      <c r="E9409" s="3">
        <v>2</v>
      </c>
    </row>
    <row r="9410" spans="1:5" ht="18.75">
      <c r="A9410" s="38">
        <v>9408</v>
      </c>
      <c r="B9410" s="38"/>
      <c r="C9410" s="38" t="s">
        <v>21185</v>
      </c>
      <c r="D9410" s="6" t="s">
        <v>9264</v>
      </c>
      <c r="E9410" s="3">
        <v>2</v>
      </c>
    </row>
    <row r="9411" spans="1:5" ht="18.75">
      <c r="A9411" s="38">
        <v>9409</v>
      </c>
      <c r="B9411" s="38"/>
      <c r="C9411" s="38" t="s">
        <v>21186</v>
      </c>
      <c r="D9411" s="6" t="s">
        <v>9265</v>
      </c>
      <c r="E9411" s="3">
        <v>2</v>
      </c>
    </row>
    <row r="9412" spans="1:5" ht="18.75">
      <c r="A9412" s="38">
        <v>9410</v>
      </c>
      <c r="B9412" s="38"/>
      <c r="C9412" s="38" t="s">
        <v>21187</v>
      </c>
      <c r="D9412" s="6" t="s">
        <v>9266</v>
      </c>
      <c r="E9412" s="3">
        <v>2</v>
      </c>
    </row>
    <row r="9413" spans="1:5" ht="18.75">
      <c r="A9413" s="38">
        <v>9411</v>
      </c>
      <c r="B9413" s="38"/>
      <c r="C9413" s="38" t="s">
        <v>21188</v>
      </c>
      <c r="D9413" s="6" t="s">
        <v>9267</v>
      </c>
      <c r="E9413" s="3">
        <v>2</v>
      </c>
    </row>
    <row r="9414" spans="1:5" ht="18.75">
      <c r="A9414" s="38">
        <v>9412</v>
      </c>
      <c r="B9414" s="38"/>
      <c r="C9414" s="38" t="s">
        <v>21188</v>
      </c>
      <c r="D9414" s="6" t="s">
        <v>9268</v>
      </c>
      <c r="E9414" s="3">
        <v>2</v>
      </c>
    </row>
    <row r="9415" spans="1:5" ht="18.75">
      <c r="A9415" s="38">
        <v>9413</v>
      </c>
      <c r="B9415" s="38"/>
      <c r="C9415" s="38" t="s">
        <v>21189</v>
      </c>
      <c r="D9415" s="6" t="s">
        <v>9269</v>
      </c>
      <c r="E9415" s="3">
        <v>2</v>
      </c>
    </row>
    <row r="9416" spans="1:5" ht="18.75">
      <c r="A9416" s="38">
        <v>9414</v>
      </c>
      <c r="B9416" s="38"/>
      <c r="C9416" s="38" t="s">
        <v>21190</v>
      </c>
      <c r="D9416" s="6" t="s">
        <v>9270</v>
      </c>
      <c r="E9416" s="3">
        <v>2</v>
      </c>
    </row>
    <row r="9417" spans="1:5" ht="18.75">
      <c r="A9417" s="38">
        <v>9415</v>
      </c>
      <c r="B9417" s="38"/>
      <c r="C9417" s="38" t="s">
        <v>21191</v>
      </c>
      <c r="D9417" s="6" t="s">
        <v>9271</v>
      </c>
      <c r="E9417" s="3">
        <v>2</v>
      </c>
    </row>
    <row r="9418" spans="1:5" ht="18.75">
      <c r="A9418" s="38">
        <v>9416</v>
      </c>
      <c r="B9418" s="38"/>
      <c r="C9418" s="38" t="s">
        <v>21192</v>
      </c>
      <c r="D9418" s="6" t="s">
        <v>9272</v>
      </c>
      <c r="E9418" s="3">
        <v>2</v>
      </c>
    </row>
    <row r="9419" spans="1:5" ht="18.75">
      <c r="A9419" s="38">
        <v>9417</v>
      </c>
      <c r="B9419" s="38"/>
      <c r="C9419" s="38" t="s">
        <v>21193</v>
      </c>
      <c r="D9419" s="6" t="s">
        <v>9273</v>
      </c>
      <c r="E9419" s="3">
        <v>2</v>
      </c>
    </row>
    <row r="9420" spans="1:5" ht="18.75">
      <c r="A9420" s="38">
        <v>9418</v>
      </c>
      <c r="B9420" s="38"/>
      <c r="C9420" s="38" t="s">
        <v>21193</v>
      </c>
      <c r="D9420" s="6" t="s">
        <v>9274</v>
      </c>
      <c r="E9420" s="3">
        <v>2</v>
      </c>
    </row>
    <row r="9421" spans="1:5" ht="18.75">
      <c r="A9421" s="38">
        <v>9419</v>
      </c>
      <c r="B9421" s="38"/>
      <c r="C9421" s="38" t="s">
        <v>21194</v>
      </c>
      <c r="D9421" s="6" t="s">
        <v>9275</v>
      </c>
      <c r="E9421" s="3">
        <v>2</v>
      </c>
    </row>
    <row r="9422" spans="1:5" ht="18.75">
      <c r="A9422" s="38">
        <v>9420</v>
      </c>
      <c r="B9422" s="38"/>
      <c r="C9422" s="38" t="s">
        <v>21195</v>
      </c>
      <c r="D9422" s="6" t="s">
        <v>9276</v>
      </c>
      <c r="E9422" s="3">
        <v>2</v>
      </c>
    </row>
    <row r="9423" spans="1:5" ht="18.75">
      <c r="A9423" s="38">
        <v>9421</v>
      </c>
      <c r="B9423" s="38"/>
      <c r="C9423" s="38" t="s">
        <v>21196</v>
      </c>
      <c r="D9423" s="6" t="s">
        <v>9277</v>
      </c>
      <c r="E9423" s="3">
        <v>2</v>
      </c>
    </row>
    <row r="9424" spans="1:5" ht="18.75">
      <c r="A9424" s="38">
        <v>9422</v>
      </c>
      <c r="B9424" s="38"/>
      <c r="C9424" s="38" t="s">
        <v>21197</v>
      </c>
      <c r="D9424" s="6" t="s">
        <v>9278</v>
      </c>
      <c r="E9424" s="3">
        <v>2</v>
      </c>
    </row>
    <row r="9425" spans="1:5" ht="18.75">
      <c r="A9425" s="38">
        <v>9423</v>
      </c>
      <c r="B9425" s="38"/>
      <c r="C9425" s="38" t="s">
        <v>21198</v>
      </c>
      <c r="D9425" s="6" t="s">
        <v>9279</v>
      </c>
      <c r="E9425" s="3">
        <v>2</v>
      </c>
    </row>
    <row r="9426" spans="1:5" ht="18.75">
      <c r="A9426" s="38">
        <v>9424</v>
      </c>
      <c r="B9426" s="38"/>
      <c r="C9426" s="38" t="s">
        <v>21199</v>
      </c>
      <c r="D9426" s="6" t="s">
        <v>9280</v>
      </c>
      <c r="E9426" s="3">
        <v>2</v>
      </c>
    </row>
    <row r="9427" spans="1:5" ht="18.75">
      <c r="A9427" s="38">
        <v>9425</v>
      </c>
      <c r="B9427" s="38"/>
      <c r="C9427" s="38" t="s">
        <v>21200</v>
      </c>
      <c r="D9427" s="6" t="s">
        <v>9281</v>
      </c>
      <c r="E9427" s="3">
        <v>2</v>
      </c>
    </row>
    <row r="9428" spans="1:5" ht="18.75">
      <c r="A9428" s="38">
        <v>9426</v>
      </c>
      <c r="B9428" s="38"/>
      <c r="C9428" s="38" t="s">
        <v>21201</v>
      </c>
      <c r="D9428" s="6" t="s">
        <v>9282</v>
      </c>
      <c r="E9428" s="3">
        <v>2</v>
      </c>
    </row>
    <row r="9429" spans="1:5" ht="18.75">
      <c r="A9429" s="38">
        <v>9427</v>
      </c>
      <c r="B9429" s="38"/>
      <c r="C9429" s="38" t="s">
        <v>21202</v>
      </c>
      <c r="D9429" s="6" t="s">
        <v>9283</v>
      </c>
      <c r="E9429" s="3">
        <v>2</v>
      </c>
    </row>
    <row r="9430" spans="1:5" ht="18.75">
      <c r="A9430" s="38">
        <v>9428</v>
      </c>
      <c r="B9430" s="38"/>
      <c r="C9430" s="38" t="s">
        <v>21203</v>
      </c>
      <c r="D9430" s="6" t="s">
        <v>9284</v>
      </c>
      <c r="E9430" s="3">
        <v>2</v>
      </c>
    </row>
    <row r="9431" spans="1:5" ht="18.75">
      <c r="A9431" s="38">
        <v>9429</v>
      </c>
      <c r="B9431" s="38"/>
      <c r="C9431" s="38" t="s">
        <v>21204</v>
      </c>
      <c r="D9431" s="6" t="s">
        <v>9285</v>
      </c>
      <c r="E9431" s="3">
        <v>2</v>
      </c>
    </row>
    <row r="9432" spans="1:5" ht="18.75">
      <c r="A9432" s="38">
        <v>9430</v>
      </c>
      <c r="B9432" s="38"/>
      <c r="C9432" s="38" t="s">
        <v>21205</v>
      </c>
      <c r="D9432" s="6" t="s">
        <v>9286</v>
      </c>
      <c r="E9432" s="3">
        <v>2</v>
      </c>
    </row>
    <row r="9433" spans="1:5" ht="18.75">
      <c r="A9433" s="38">
        <v>9431</v>
      </c>
      <c r="B9433" s="38"/>
      <c r="C9433" s="38" t="s">
        <v>21206</v>
      </c>
      <c r="D9433" s="6" t="s">
        <v>9287</v>
      </c>
      <c r="E9433" s="3">
        <v>2</v>
      </c>
    </row>
    <row r="9434" spans="1:5" ht="18.75">
      <c r="A9434" s="38">
        <v>9432</v>
      </c>
      <c r="B9434" s="38"/>
      <c r="C9434" s="38" t="s">
        <v>21207</v>
      </c>
      <c r="D9434" s="6" t="s">
        <v>9288</v>
      </c>
      <c r="E9434" s="3">
        <v>2</v>
      </c>
    </row>
    <row r="9435" spans="1:5" ht="18.75">
      <c r="A9435" s="38">
        <v>9433</v>
      </c>
      <c r="B9435" s="38"/>
      <c r="C9435" s="38" t="s">
        <v>21208</v>
      </c>
      <c r="D9435" s="6" t="s">
        <v>9289</v>
      </c>
      <c r="E9435" s="3">
        <v>2</v>
      </c>
    </row>
    <row r="9436" spans="1:5" ht="18.75">
      <c r="A9436" s="38">
        <v>9434</v>
      </c>
      <c r="B9436" s="38"/>
      <c r="C9436" s="38" t="s">
        <v>21209</v>
      </c>
      <c r="D9436" s="6" t="s">
        <v>9290</v>
      </c>
      <c r="E9436" s="3">
        <v>2</v>
      </c>
    </row>
    <row r="9437" spans="1:5" ht="18.75">
      <c r="A9437" s="38">
        <v>9435</v>
      </c>
      <c r="B9437" s="38"/>
      <c r="C9437" s="38" t="s">
        <v>21210</v>
      </c>
      <c r="D9437" s="6" t="s">
        <v>9291</v>
      </c>
      <c r="E9437" s="3">
        <v>2</v>
      </c>
    </row>
    <row r="9438" spans="1:5" ht="18.75">
      <c r="A9438" s="38">
        <v>9436</v>
      </c>
      <c r="B9438" s="38"/>
      <c r="C9438" s="38" t="s">
        <v>21211</v>
      </c>
      <c r="D9438" s="6" t="s">
        <v>9292</v>
      </c>
      <c r="E9438" s="3">
        <v>2</v>
      </c>
    </row>
    <row r="9439" spans="1:5" ht="18.75">
      <c r="A9439" s="38">
        <v>9437</v>
      </c>
      <c r="B9439" s="38"/>
      <c r="C9439" s="38" t="s">
        <v>21212</v>
      </c>
      <c r="D9439" s="6" t="s">
        <v>9293</v>
      </c>
      <c r="E9439" s="3">
        <v>2</v>
      </c>
    </row>
    <row r="9440" spans="1:5" ht="18.75">
      <c r="A9440" s="38">
        <v>9438</v>
      </c>
      <c r="B9440" s="38"/>
      <c r="C9440" s="38" t="s">
        <v>21213</v>
      </c>
      <c r="D9440" s="6" t="s">
        <v>9294</v>
      </c>
      <c r="E9440" s="3">
        <v>2</v>
      </c>
    </row>
    <row r="9441" spans="1:5" ht="33">
      <c r="A9441" s="38">
        <v>9439</v>
      </c>
      <c r="B9441" s="38"/>
      <c r="C9441" s="38" t="s">
        <v>21214</v>
      </c>
      <c r="D9441" s="6" t="s">
        <v>9295</v>
      </c>
      <c r="E9441" s="3">
        <v>2</v>
      </c>
    </row>
    <row r="9442" spans="1:5" ht="18.75">
      <c r="A9442" s="38">
        <v>9440</v>
      </c>
      <c r="B9442" s="38"/>
      <c r="C9442" s="38" t="s">
        <v>21215</v>
      </c>
      <c r="D9442" s="6" t="s">
        <v>9296</v>
      </c>
      <c r="E9442" s="3">
        <v>2</v>
      </c>
    </row>
    <row r="9443" spans="1:5" ht="18.75">
      <c r="A9443" s="38">
        <v>9441</v>
      </c>
      <c r="B9443" s="38"/>
      <c r="C9443" s="38" t="s">
        <v>21216</v>
      </c>
      <c r="D9443" s="6" t="s">
        <v>9297</v>
      </c>
      <c r="E9443" s="3">
        <v>2</v>
      </c>
    </row>
    <row r="9444" spans="1:5" ht="18.75">
      <c r="A9444" s="38">
        <v>9442</v>
      </c>
      <c r="B9444" s="38"/>
      <c r="C9444" s="38" t="s">
        <v>21217</v>
      </c>
      <c r="D9444" s="6" t="s">
        <v>9298</v>
      </c>
      <c r="E9444" s="3">
        <v>2</v>
      </c>
    </row>
    <row r="9445" spans="1:5" ht="18.75">
      <c r="A9445" s="38">
        <v>9443</v>
      </c>
      <c r="B9445" s="38"/>
      <c r="C9445" s="38" t="s">
        <v>21218</v>
      </c>
      <c r="D9445" s="6" t="s">
        <v>9299</v>
      </c>
      <c r="E9445" s="3">
        <v>2</v>
      </c>
    </row>
    <row r="9446" spans="1:5" ht="18.75">
      <c r="A9446" s="38">
        <v>9444</v>
      </c>
      <c r="B9446" s="38"/>
      <c r="C9446" s="38" t="s">
        <v>21219</v>
      </c>
      <c r="D9446" s="6" t="s">
        <v>9300</v>
      </c>
      <c r="E9446" s="3">
        <v>2</v>
      </c>
    </row>
    <row r="9447" spans="1:5" ht="18.75">
      <c r="A9447" s="38">
        <v>9445</v>
      </c>
      <c r="B9447" s="38"/>
      <c r="C9447" s="38" t="s">
        <v>21220</v>
      </c>
      <c r="D9447" s="6" t="s">
        <v>9301</v>
      </c>
      <c r="E9447" s="3">
        <v>2</v>
      </c>
    </row>
    <row r="9448" spans="1:5" ht="18.75">
      <c r="A9448" s="38">
        <v>9446</v>
      </c>
      <c r="B9448" s="38"/>
      <c r="C9448" s="38" t="s">
        <v>21221</v>
      </c>
      <c r="D9448" s="6" t="s">
        <v>9302</v>
      </c>
      <c r="E9448" s="3">
        <v>2</v>
      </c>
    </row>
    <row r="9449" spans="1:5" ht="33">
      <c r="A9449" s="38">
        <v>9447</v>
      </c>
      <c r="B9449" s="38"/>
      <c r="C9449" s="38" t="s">
        <v>21222</v>
      </c>
      <c r="D9449" s="6" t="s">
        <v>9303</v>
      </c>
      <c r="E9449" s="3">
        <v>2</v>
      </c>
    </row>
    <row r="9450" spans="1:5" ht="33">
      <c r="A9450" s="38">
        <v>9448</v>
      </c>
      <c r="B9450" s="38"/>
      <c r="C9450" s="38" t="s">
        <v>21223</v>
      </c>
      <c r="D9450" s="6" t="s">
        <v>9304</v>
      </c>
      <c r="E9450" s="3">
        <v>2</v>
      </c>
    </row>
    <row r="9451" spans="1:5" ht="18.75">
      <c r="A9451" s="38">
        <v>9449</v>
      </c>
      <c r="B9451" s="38"/>
      <c r="C9451" s="38" t="s">
        <v>21224</v>
      </c>
      <c r="D9451" s="6" t="s">
        <v>9305</v>
      </c>
      <c r="E9451" s="3">
        <v>2</v>
      </c>
    </row>
    <row r="9452" spans="1:5" ht="18.75">
      <c r="A9452" s="38">
        <v>9450</v>
      </c>
      <c r="B9452" s="38"/>
      <c r="C9452" s="38" t="s">
        <v>21225</v>
      </c>
      <c r="D9452" s="6" t="s">
        <v>9306</v>
      </c>
      <c r="E9452" s="3">
        <v>2</v>
      </c>
    </row>
    <row r="9453" spans="1:5" ht="18.75">
      <c r="A9453" s="38">
        <v>9451</v>
      </c>
      <c r="B9453" s="38"/>
      <c r="C9453" s="38" t="s">
        <v>21226</v>
      </c>
      <c r="D9453" s="6" t="s">
        <v>9307</v>
      </c>
      <c r="E9453" s="3">
        <v>2</v>
      </c>
    </row>
    <row r="9454" spans="1:5" ht="33">
      <c r="A9454" s="38">
        <v>9452</v>
      </c>
      <c r="B9454" s="38"/>
      <c r="C9454" s="38" t="s">
        <v>21227</v>
      </c>
      <c r="D9454" s="6" t="s">
        <v>9308</v>
      </c>
      <c r="E9454" s="3">
        <v>2</v>
      </c>
    </row>
    <row r="9455" spans="1:5" ht="18.75">
      <c r="A9455" s="38">
        <v>9453</v>
      </c>
      <c r="B9455" s="38"/>
      <c r="C9455" s="38" t="s">
        <v>21228</v>
      </c>
      <c r="D9455" s="6" t="s">
        <v>9309</v>
      </c>
      <c r="E9455" s="3">
        <v>2</v>
      </c>
    </row>
    <row r="9456" spans="1:5" ht="18.75">
      <c r="A9456" s="38">
        <v>9454</v>
      </c>
      <c r="B9456" s="38"/>
      <c r="C9456" s="38" t="s">
        <v>21229</v>
      </c>
      <c r="D9456" s="6" t="s">
        <v>9310</v>
      </c>
      <c r="E9456" s="3">
        <v>2</v>
      </c>
    </row>
    <row r="9457" spans="1:5" ht="18.75">
      <c r="A9457" s="38">
        <v>9455</v>
      </c>
      <c r="B9457" s="38"/>
      <c r="C9457" s="38" t="s">
        <v>21230</v>
      </c>
      <c r="D9457" s="6" t="s">
        <v>9311</v>
      </c>
      <c r="E9457" s="3">
        <v>2</v>
      </c>
    </row>
    <row r="9458" spans="1:5" ht="18.75">
      <c r="A9458" s="38">
        <v>9456</v>
      </c>
      <c r="B9458" s="38"/>
      <c r="C9458" s="38" t="s">
        <v>21231</v>
      </c>
      <c r="D9458" s="6" t="s">
        <v>9312</v>
      </c>
      <c r="E9458" s="3">
        <v>2</v>
      </c>
    </row>
    <row r="9459" spans="1:5" ht="18.75">
      <c r="A9459" s="38">
        <v>9457</v>
      </c>
      <c r="B9459" s="38"/>
      <c r="C9459" s="38" t="s">
        <v>21232</v>
      </c>
      <c r="D9459" s="6" t="s">
        <v>9313</v>
      </c>
      <c r="E9459" s="3">
        <v>2</v>
      </c>
    </row>
    <row r="9460" spans="1:5" ht="18.75">
      <c r="A9460" s="38">
        <v>9458</v>
      </c>
      <c r="B9460" s="38"/>
      <c r="C9460" s="38" t="s">
        <v>21233</v>
      </c>
      <c r="D9460" s="6" t="s">
        <v>9314</v>
      </c>
      <c r="E9460" s="3">
        <v>2</v>
      </c>
    </row>
    <row r="9461" spans="1:5" ht="18.75">
      <c r="A9461" s="38">
        <v>9459</v>
      </c>
      <c r="B9461" s="38"/>
      <c r="C9461" s="38" t="s">
        <v>21232</v>
      </c>
      <c r="D9461" s="6" t="s">
        <v>9315</v>
      </c>
      <c r="E9461" s="3">
        <v>2</v>
      </c>
    </row>
    <row r="9462" spans="1:5" ht="18.75">
      <c r="A9462" s="38">
        <v>9460</v>
      </c>
      <c r="B9462" s="38"/>
      <c r="C9462" s="38" t="s">
        <v>21234</v>
      </c>
      <c r="D9462" s="6" t="s">
        <v>9316</v>
      </c>
      <c r="E9462" s="3">
        <v>2</v>
      </c>
    </row>
    <row r="9463" spans="1:5" ht="33">
      <c r="A9463" s="38">
        <v>9461</v>
      </c>
      <c r="B9463" s="38"/>
      <c r="C9463" s="38" t="s">
        <v>21235</v>
      </c>
      <c r="D9463" s="6" t="s">
        <v>9317</v>
      </c>
      <c r="E9463" s="3">
        <v>2</v>
      </c>
    </row>
    <row r="9464" spans="1:5" ht="18.75">
      <c r="A9464" s="38">
        <v>9462</v>
      </c>
      <c r="B9464" s="38"/>
      <c r="C9464" s="38" t="s">
        <v>21236</v>
      </c>
      <c r="D9464" s="6" t="s">
        <v>9318</v>
      </c>
      <c r="E9464" s="3">
        <v>2</v>
      </c>
    </row>
    <row r="9465" spans="1:5" ht="49.5">
      <c r="A9465" s="38">
        <v>9463</v>
      </c>
      <c r="B9465" s="38"/>
      <c r="C9465" s="38" t="s">
        <v>21237</v>
      </c>
      <c r="D9465" s="6" t="s">
        <v>9319</v>
      </c>
      <c r="E9465" s="3">
        <v>2</v>
      </c>
    </row>
    <row r="9466" spans="1:5" ht="33">
      <c r="A9466" s="38">
        <v>9464</v>
      </c>
      <c r="B9466" s="38"/>
      <c r="C9466" s="38" t="s">
        <v>21238</v>
      </c>
      <c r="D9466" s="6" t="s">
        <v>9320</v>
      </c>
      <c r="E9466" s="3">
        <v>2</v>
      </c>
    </row>
    <row r="9467" spans="1:5" ht="33">
      <c r="A9467" s="38">
        <v>9465</v>
      </c>
      <c r="B9467" s="38"/>
      <c r="C9467" s="38" t="s">
        <v>21239</v>
      </c>
      <c r="D9467" s="6" t="s">
        <v>9321</v>
      </c>
      <c r="E9467" s="3">
        <v>2</v>
      </c>
    </row>
    <row r="9468" spans="1:5" ht="33">
      <c r="A9468" s="38">
        <v>9466</v>
      </c>
      <c r="B9468" s="38"/>
      <c r="C9468" s="38" t="s">
        <v>21240</v>
      </c>
      <c r="D9468" s="6" t="s">
        <v>9322</v>
      </c>
      <c r="E9468" s="3">
        <v>2</v>
      </c>
    </row>
    <row r="9469" spans="1:5" ht="33">
      <c r="A9469" s="38">
        <v>9467</v>
      </c>
      <c r="B9469" s="38"/>
      <c r="C9469" s="38" t="s">
        <v>21241</v>
      </c>
      <c r="D9469" s="6" t="s">
        <v>9323</v>
      </c>
      <c r="E9469" s="3">
        <v>2</v>
      </c>
    </row>
    <row r="9470" spans="1:5" ht="33">
      <c r="A9470" s="38">
        <v>9468</v>
      </c>
      <c r="B9470" s="38"/>
      <c r="C9470" s="38" t="s">
        <v>21242</v>
      </c>
      <c r="D9470" s="6" t="s">
        <v>9324</v>
      </c>
      <c r="E9470" s="3">
        <v>2</v>
      </c>
    </row>
    <row r="9471" spans="1:5" ht="49.5">
      <c r="A9471" s="38">
        <v>9469</v>
      </c>
      <c r="B9471" s="38"/>
      <c r="C9471" s="38" t="s">
        <v>21243</v>
      </c>
      <c r="D9471" s="6" t="s">
        <v>9325</v>
      </c>
      <c r="E9471" s="3">
        <v>2</v>
      </c>
    </row>
    <row r="9472" spans="1:5" ht="33">
      <c r="A9472" s="38">
        <v>9470</v>
      </c>
      <c r="B9472" s="38"/>
      <c r="C9472" s="38" t="s">
        <v>21244</v>
      </c>
      <c r="D9472" s="6" t="s">
        <v>9326</v>
      </c>
      <c r="E9472" s="3">
        <v>2</v>
      </c>
    </row>
    <row r="9473" spans="1:5" ht="33">
      <c r="A9473" s="38">
        <v>9471</v>
      </c>
      <c r="B9473" s="38"/>
      <c r="C9473" s="38" t="s">
        <v>21245</v>
      </c>
      <c r="D9473" s="6" t="s">
        <v>9327</v>
      </c>
      <c r="E9473" s="3">
        <v>2</v>
      </c>
    </row>
    <row r="9474" spans="1:5" ht="33">
      <c r="A9474" s="38">
        <v>9472</v>
      </c>
      <c r="B9474" s="38"/>
      <c r="C9474" s="38" t="s">
        <v>21246</v>
      </c>
      <c r="D9474" s="6" t="s">
        <v>9328</v>
      </c>
      <c r="E9474" s="3">
        <v>2</v>
      </c>
    </row>
    <row r="9475" spans="1:5" ht="33">
      <c r="A9475" s="38">
        <v>9473</v>
      </c>
      <c r="B9475" s="38"/>
      <c r="C9475" s="38" t="s">
        <v>21247</v>
      </c>
      <c r="D9475" s="6" t="s">
        <v>9329</v>
      </c>
      <c r="E9475" s="3">
        <v>2</v>
      </c>
    </row>
    <row r="9476" spans="1:5" ht="18.75">
      <c r="A9476" s="38">
        <v>9474</v>
      </c>
      <c r="B9476" s="38"/>
      <c r="C9476" s="38" t="s">
        <v>21248</v>
      </c>
      <c r="D9476" s="6" t="s">
        <v>9330</v>
      </c>
      <c r="E9476" s="3">
        <v>2</v>
      </c>
    </row>
    <row r="9477" spans="1:5" ht="18.75">
      <c r="A9477" s="38">
        <v>9475</v>
      </c>
      <c r="B9477" s="38"/>
      <c r="C9477" s="38" t="s">
        <v>21249</v>
      </c>
      <c r="D9477" s="6" t="s">
        <v>9331</v>
      </c>
      <c r="E9477" s="3">
        <v>2</v>
      </c>
    </row>
    <row r="9478" spans="1:5" ht="18.75">
      <c r="A9478" s="38">
        <v>9476</v>
      </c>
      <c r="B9478" s="38"/>
      <c r="C9478" s="38" t="s">
        <v>21250</v>
      </c>
      <c r="D9478" s="6" t="s">
        <v>9332</v>
      </c>
      <c r="E9478" s="3">
        <v>0</v>
      </c>
    </row>
    <row r="9479" spans="1:5" ht="33">
      <c r="A9479" s="38">
        <v>9477</v>
      </c>
      <c r="B9479" s="38"/>
      <c r="C9479" s="38" t="s">
        <v>21251</v>
      </c>
      <c r="D9479" s="6" t="s">
        <v>9333</v>
      </c>
      <c r="E9479" s="3">
        <v>2</v>
      </c>
    </row>
    <row r="9480" spans="1:5" ht="33">
      <c r="A9480" s="38">
        <v>9478</v>
      </c>
      <c r="B9480" s="38"/>
      <c r="C9480" s="38" t="s">
        <v>21252</v>
      </c>
      <c r="D9480" s="6" t="s">
        <v>9334</v>
      </c>
      <c r="E9480" s="3">
        <v>2</v>
      </c>
    </row>
    <row r="9481" spans="1:5" ht="33">
      <c r="A9481" s="38">
        <v>9479</v>
      </c>
      <c r="B9481" s="38"/>
      <c r="C9481" s="38" t="s">
        <v>21253</v>
      </c>
      <c r="D9481" s="6" t="s">
        <v>9335</v>
      </c>
      <c r="E9481" s="3">
        <v>2</v>
      </c>
    </row>
    <row r="9482" spans="1:5" ht="33">
      <c r="A9482" s="38">
        <v>9480</v>
      </c>
      <c r="B9482" s="38"/>
      <c r="C9482" s="38" t="s">
        <v>21254</v>
      </c>
      <c r="D9482" s="6" t="s">
        <v>9336</v>
      </c>
      <c r="E9482" s="3">
        <v>2</v>
      </c>
    </row>
    <row r="9483" spans="1:5" ht="33">
      <c r="A9483" s="38">
        <v>9481</v>
      </c>
      <c r="B9483" s="38"/>
      <c r="C9483" s="38" t="s">
        <v>21255</v>
      </c>
      <c r="D9483" s="6" t="s">
        <v>9337</v>
      </c>
      <c r="E9483" s="3">
        <v>2</v>
      </c>
    </row>
    <row r="9484" spans="1:5" ht="49.5">
      <c r="A9484" s="38">
        <v>9482</v>
      </c>
      <c r="B9484" s="38"/>
      <c r="C9484" s="38" t="s">
        <v>21256</v>
      </c>
      <c r="D9484" s="6" t="s">
        <v>9338</v>
      </c>
      <c r="E9484" s="3">
        <v>2</v>
      </c>
    </row>
    <row r="9485" spans="1:5" ht="49.5">
      <c r="A9485" s="38">
        <v>9483</v>
      </c>
      <c r="B9485" s="38"/>
      <c r="C9485" s="38" t="s">
        <v>21257</v>
      </c>
      <c r="D9485" s="6" t="s">
        <v>9339</v>
      </c>
      <c r="E9485" s="3">
        <v>2</v>
      </c>
    </row>
    <row r="9486" spans="1:5" ht="49.5">
      <c r="A9486" s="38">
        <v>9484</v>
      </c>
      <c r="B9486" s="38"/>
      <c r="C9486" s="38" t="s">
        <v>21258</v>
      </c>
      <c r="D9486" s="6" t="s">
        <v>9340</v>
      </c>
      <c r="E9486" s="3">
        <v>2</v>
      </c>
    </row>
    <row r="9487" spans="1:5" ht="33">
      <c r="A9487" s="38">
        <v>9485</v>
      </c>
      <c r="B9487" s="38"/>
      <c r="C9487" s="38" t="s">
        <v>21259</v>
      </c>
      <c r="D9487" s="6" t="s">
        <v>9341</v>
      </c>
      <c r="E9487" s="3">
        <v>2</v>
      </c>
    </row>
    <row r="9488" spans="1:5" ht="49.5">
      <c r="A9488" s="38">
        <v>9486</v>
      </c>
      <c r="B9488" s="38"/>
      <c r="C9488" s="38" t="s">
        <v>21260</v>
      </c>
      <c r="D9488" s="6" t="s">
        <v>9342</v>
      </c>
      <c r="E9488" s="3">
        <v>2</v>
      </c>
    </row>
    <row r="9489" spans="1:5" ht="33">
      <c r="A9489" s="38">
        <v>9487</v>
      </c>
      <c r="B9489" s="38"/>
      <c r="C9489" s="38" t="s">
        <v>21261</v>
      </c>
      <c r="D9489" s="6" t="s">
        <v>9343</v>
      </c>
      <c r="E9489" s="3">
        <v>2</v>
      </c>
    </row>
    <row r="9490" spans="1:5" ht="33">
      <c r="A9490" s="38">
        <v>9488</v>
      </c>
      <c r="B9490" s="38"/>
      <c r="C9490" s="38" t="s">
        <v>21262</v>
      </c>
      <c r="D9490" s="6" t="s">
        <v>9344</v>
      </c>
      <c r="E9490" s="3">
        <v>2</v>
      </c>
    </row>
    <row r="9491" spans="1:5" ht="33">
      <c r="A9491" s="38">
        <v>9489</v>
      </c>
      <c r="B9491" s="38"/>
      <c r="C9491" s="38" t="s">
        <v>21263</v>
      </c>
      <c r="D9491" s="6" t="s">
        <v>9345</v>
      </c>
      <c r="E9491" s="3">
        <v>2</v>
      </c>
    </row>
    <row r="9492" spans="1:5" ht="33">
      <c r="A9492" s="38">
        <v>9490</v>
      </c>
      <c r="B9492" s="38"/>
      <c r="C9492" s="38" t="s">
        <v>21264</v>
      </c>
      <c r="D9492" s="6" t="s">
        <v>9346</v>
      </c>
      <c r="E9492" s="3">
        <v>2</v>
      </c>
    </row>
    <row r="9493" spans="1:5" ht="49.5">
      <c r="A9493" s="38">
        <v>9491</v>
      </c>
      <c r="B9493" s="38"/>
      <c r="C9493" s="38" t="s">
        <v>21265</v>
      </c>
      <c r="D9493" s="6" t="s">
        <v>9347</v>
      </c>
      <c r="E9493" s="3">
        <v>2</v>
      </c>
    </row>
    <row r="9494" spans="1:5" ht="49.5">
      <c r="A9494" s="38">
        <v>9492</v>
      </c>
      <c r="B9494" s="38"/>
      <c r="C9494" s="38" t="s">
        <v>21266</v>
      </c>
      <c r="D9494" s="6" t="s">
        <v>9348</v>
      </c>
      <c r="E9494" s="3">
        <v>2</v>
      </c>
    </row>
    <row r="9495" spans="1:5" ht="49.5">
      <c r="A9495" s="38">
        <v>9493</v>
      </c>
      <c r="B9495" s="38"/>
      <c r="C9495" s="38" t="s">
        <v>21267</v>
      </c>
      <c r="D9495" s="6" t="s">
        <v>9349</v>
      </c>
      <c r="E9495" s="3">
        <v>2</v>
      </c>
    </row>
    <row r="9496" spans="1:5" ht="33">
      <c r="A9496" s="38">
        <v>9494</v>
      </c>
      <c r="B9496" s="38"/>
      <c r="C9496" s="38" t="s">
        <v>21268</v>
      </c>
      <c r="D9496" s="6" t="s">
        <v>9350</v>
      </c>
      <c r="E9496" s="3">
        <v>2</v>
      </c>
    </row>
    <row r="9497" spans="1:5" ht="49.5">
      <c r="A9497" s="38">
        <v>9495</v>
      </c>
      <c r="B9497" s="38"/>
      <c r="C9497" s="38" t="s">
        <v>21269</v>
      </c>
      <c r="D9497" s="6" t="s">
        <v>9351</v>
      </c>
      <c r="E9497" s="3">
        <v>2</v>
      </c>
    </row>
    <row r="9498" spans="1:5" ht="33">
      <c r="A9498" s="38">
        <v>9496</v>
      </c>
      <c r="B9498" s="38"/>
      <c r="C9498" s="38" t="s">
        <v>21270</v>
      </c>
      <c r="D9498" s="6" t="s">
        <v>9352</v>
      </c>
      <c r="E9498" s="3">
        <v>2</v>
      </c>
    </row>
    <row r="9499" spans="1:5" ht="49.5">
      <c r="A9499" s="38">
        <v>9497</v>
      </c>
      <c r="B9499" s="38"/>
      <c r="C9499" s="38" t="s">
        <v>21271</v>
      </c>
      <c r="D9499" s="6" t="s">
        <v>9353</v>
      </c>
      <c r="E9499" s="3">
        <v>2</v>
      </c>
    </row>
    <row r="9500" spans="1:5" ht="49.5">
      <c r="A9500" s="38">
        <v>9498</v>
      </c>
      <c r="B9500" s="38"/>
      <c r="C9500" s="38" t="s">
        <v>21272</v>
      </c>
      <c r="D9500" s="6" t="s">
        <v>9354</v>
      </c>
      <c r="E9500" s="3">
        <v>2</v>
      </c>
    </row>
    <row r="9501" spans="1:5" ht="49.5">
      <c r="A9501" s="38">
        <v>9499</v>
      </c>
      <c r="B9501" s="38"/>
      <c r="C9501" s="38" t="s">
        <v>21273</v>
      </c>
      <c r="D9501" s="6" t="s">
        <v>9355</v>
      </c>
      <c r="E9501" s="3">
        <v>2</v>
      </c>
    </row>
    <row r="9502" spans="1:5" ht="33">
      <c r="A9502" s="38">
        <v>9500</v>
      </c>
      <c r="B9502" s="38"/>
      <c r="C9502" s="38" t="s">
        <v>21274</v>
      </c>
      <c r="D9502" s="6" t="s">
        <v>9356</v>
      </c>
      <c r="E9502" s="3">
        <v>2</v>
      </c>
    </row>
    <row r="9503" spans="1:5" ht="33">
      <c r="A9503" s="38">
        <v>9501</v>
      </c>
      <c r="B9503" s="38"/>
      <c r="C9503" s="38" t="s">
        <v>21275</v>
      </c>
      <c r="D9503" s="6" t="s">
        <v>9357</v>
      </c>
      <c r="E9503" s="3">
        <v>2</v>
      </c>
    </row>
    <row r="9504" spans="1:5" ht="33">
      <c r="A9504" s="38">
        <v>9502</v>
      </c>
      <c r="B9504" s="38"/>
      <c r="C9504" s="38" t="s">
        <v>21276</v>
      </c>
      <c r="D9504" s="6" t="s">
        <v>9358</v>
      </c>
      <c r="E9504" s="3">
        <v>2</v>
      </c>
    </row>
    <row r="9505" spans="1:5" ht="33">
      <c r="A9505" s="38">
        <v>9503</v>
      </c>
      <c r="B9505" s="38"/>
      <c r="C9505" s="38" t="s">
        <v>21277</v>
      </c>
      <c r="D9505" s="6" t="s">
        <v>9359</v>
      </c>
      <c r="E9505" s="3">
        <v>2</v>
      </c>
    </row>
    <row r="9506" spans="1:5" ht="49.5">
      <c r="A9506" s="38">
        <v>9504</v>
      </c>
      <c r="B9506" s="38"/>
      <c r="C9506" s="38" t="s">
        <v>21278</v>
      </c>
      <c r="D9506" s="6" t="s">
        <v>9360</v>
      </c>
      <c r="E9506" s="3">
        <v>2</v>
      </c>
    </row>
    <row r="9507" spans="1:5" ht="33">
      <c r="A9507" s="38">
        <v>9505</v>
      </c>
      <c r="B9507" s="38"/>
      <c r="C9507" s="38" t="s">
        <v>21279</v>
      </c>
      <c r="D9507" s="6" t="s">
        <v>9361</v>
      </c>
      <c r="E9507" s="3">
        <v>2</v>
      </c>
    </row>
    <row r="9508" spans="1:5" ht="49.5">
      <c r="A9508" s="38">
        <v>9506</v>
      </c>
      <c r="B9508" s="38"/>
      <c r="C9508" s="38" t="s">
        <v>21280</v>
      </c>
      <c r="D9508" s="6" t="s">
        <v>9362</v>
      </c>
      <c r="E9508" s="3">
        <v>2</v>
      </c>
    </row>
    <row r="9509" spans="1:5" ht="18.75">
      <c r="A9509" s="38">
        <v>9507</v>
      </c>
      <c r="B9509" s="38"/>
      <c r="C9509" s="38" t="s">
        <v>21281</v>
      </c>
      <c r="D9509" s="6" t="s">
        <v>9363</v>
      </c>
      <c r="E9509" s="3">
        <v>2</v>
      </c>
    </row>
    <row r="9510" spans="1:5" ht="49.5">
      <c r="A9510" s="38">
        <v>9508</v>
      </c>
      <c r="B9510" s="38"/>
      <c r="C9510" s="38" t="s">
        <v>21282</v>
      </c>
      <c r="D9510" s="6" t="s">
        <v>9364</v>
      </c>
      <c r="E9510" s="3">
        <v>2</v>
      </c>
    </row>
    <row r="9511" spans="1:5" ht="33">
      <c r="A9511" s="38">
        <v>9509</v>
      </c>
      <c r="B9511" s="38"/>
      <c r="C9511" s="38" t="s">
        <v>21283</v>
      </c>
      <c r="D9511" s="6" t="s">
        <v>9365</v>
      </c>
      <c r="E9511" s="3">
        <v>2</v>
      </c>
    </row>
    <row r="9512" spans="1:5" ht="33">
      <c r="A9512" s="38">
        <v>9510</v>
      </c>
      <c r="B9512" s="38"/>
      <c r="C9512" s="38" t="s">
        <v>21284</v>
      </c>
      <c r="D9512" s="6" t="s">
        <v>9366</v>
      </c>
      <c r="E9512" s="3">
        <v>2</v>
      </c>
    </row>
    <row r="9513" spans="1:5" ht="33">
      <c r="A9513" s="38">
        <v>9511</v>
      </c>
      <c r="B9513" s="38"/>
      <c r="C9513" s="38" t="s">
        <v>21285</v>
      </c>
      <c r="D9513" s="6" t="s">
        <v>9367</v>
      </c>
      <c r="E9513" s="3">
        <v>2</v>
      </c>
    </row>
    <row r="9514" spans="1:5" ht="18.75">
      <c r="A9514" s="38">
        <v>9512</v>
      </c>
      <c r="B9514" s="38"/>
      <c r="C9514" s="38" t="s">
        <v>21286</v>
      </c>
      <c r="D9514" s="6" t="s">
        <v>9368</v>
      </c>
      <c r="E9514" s="3">
        <v>2</v>
      </c>
    </row>
    <row r="9515" spans="1:5" ht="49.5">
      <c r="A9515" s="38">
        <v>9513</v>
      </c>
      <c r="B9515" s="38"/>
      <c r="C9515" s="38" t="s">
        <v>21287</v>
      </c>
      <c r="D9515" s="6" t="s">
        <v>9369</v>
      </c>
      <c r="E9515" s="3">
        <v>2</v>
      </c>
    </row>
    <row r="9516" spans="1:5" ht="49.5">
      <c r="A9516" s="38">
        <v>9514</v>
      </c>
      <c r="B9516" s="38"/>
      <c r="C9516" s="38" t="s">
        <v>21288</v>
      </c>
      <c r="D9516" s="6" t="s">
        <v>9370</v>
      </c>
      <c r="E9516" s="3">
        <v>2</v>
      </c>
    </row>
    <row r="9517" spans="1:5" ht="49.5">
      <c r="A9517" s="38">
        <v>9515</v>
      </c>
      <c r="B9517" s="38"/>
      <c r="C9517" s="38" t="s">
        <v>21289</v>
      </c>
      <c r="D9517" s="6" t="s">
        <v>9371</v>
      </c>
      <c r="E9517" s="3">
        <v>2</v>
      </c>
    </row>
    <row r="9518" spans="1:5" ht="33">
      <c r="A9518" s="38">
        <v>9516</v>
      </c>
      <c r="B9518" s="38"/>
      <c r="C9518" s="38" t="s">
        <v>21290</v>
      </c>
      <c r="D9518" s="6" t="s">
        <v>9372</v>
      </c>
      <c r="E9518" s="3">
        <v>2</v>
      </c>
    </row>
    <row r="9519" spans="1:5" ht="49.5">
      <c r="A9519" s="38">
        <v>9517</v>
      </c>
      <c r="B9519" s="38"/>
      <c r="C9519" s="38" t="s">
        <v>21291</v>
      </c>
      <c r="D9519" s="6" t="s">
        <v>9373</v>
      </c>
      <c r="E9519" s="3">
        <v>2</v>
      </c>
    </row>
    <row r="9520" spans="1:5" ht="49.5">
      <c r="A9520" s="38">
        <v>9518</v>
      </c>
      <c r="B9520" s="38"/>
      <c r="C9520" s="38" t="s">
        <v>21292</v>
      </c>
      <c r="D9520" s="6" t="s">
        <v>9374</v>
      </c>
      <c r="E9520" s="3">
        <v>2</v>
      </c>
    </row>
    <row r="9521" spans="1:5" ht="33">
      <c r="A9521" s="38">
        <v>9519</v>
      </c>
      <c r="B9521" s="38"/>
      <c r="C9521" s="38" t="s">
        <v>21293</v>
      </c>
      <c r="D9521" s="6" t="s">
        <v>9375</v>
      </c>
      <c r="E9521" s="3">
        <v>2</v>
      </c>
    </row>
    <row r="9522" spans="1:5" ht="18.75">
      <c r="A9522" s="38">
        <v>9520</v>
      </c>
      <c r="B9522" s="38"/>
      <c r="C9522" s="38" t="s">
        <v>21294</v>
      </c>
      <c r="D9522" s="6" t="s">
        <v>9376</v>
      </c>
      <c r="E9522" s="3">
        <v>2</v>
      </c>
    </row>
    <row r="9523" spans="1:5" ht="33">
      <c r="A9523" s="38">
        <v>9521</v>
      </c>
      <c r="B9523" s="38"/>
      <c r="C9523" s="38" t="s">
        <v>21295</v>
      </c>
      <c r="D9523" s="6" t="s">
        <v>9377</v>
      </c>
      <c r="E9523" s="3">
        <v>2</v>
      </c>
    </row>
    <row r="9524" spans="1:5" ht="18.75">
      <c r="A9524" s="38">
        <v>9522</v>
      </c>
      <c r="B9524" s="38"/>
      <c r="C9524" s="38" t="s">
        <v>21296</v>
      </c>
      <c r="D9524" s="6" t="s">
        <v>9378</v>
      </c>
      <c r="E9524" s="3">
        <v>2</v>
      </c>
    </row>
    <row r="9525" spans="1:5" ht="49.5">
      <c r="A9525" s="38">
        <v>9523</v>
      </c>
      <c r="B9525" s="38"/>
      <c r="C9525" s="38" t="s">
        <v>21297</v>
      </c>
      <c r="D9525" s="6" t="s">
        <v>9379</v>
      </c>
      <c r="E9525" s="3">
        <v>2</v>
      </c>
    </row>
    <row r="9526" spans="1:5" ht="33">
      <c r="A9526" s="38">
        <v>9524</v>
      </c>
      <c r="B9526" s="38"/>
      <c r="C9526" s="38" t="s">
        <v>21298</v>
      </c>
      <c r="D9526" s="6" t="s">
        <v>9380</v>
      </c>
      <c r="E9526" s="3">
        <v>2</v>
      </c>
    </row>
    <row r="9527" spans="1:5" ht="18.75">
      <c r="A9527" s="38">
        <v>9525</v>
      </c>
      <c r="B9527" s="38"/>
      <c r="C9527" s="38" t="s">
        <v>21299</v>
      </c>
      <c r="D9527" s="6" t="s">
        <v>9381</v>
      </c>
      <c r="E9527" s="3">
        <v>2</v>
      </c>
    </row>
    <row r="9528" spans="1:5" ht="33">
      <c r="A9528" s="38">
        <v>9526</v>
      </c>
      <c r="B9528" s="38"/>
      <c r="C9528" s="38" t="s">
        <v>21300</v>
      </c>
      <c r="D9528" s="6" t="s">
        <v>9382</v>
      </c>
      <c r="E9528" s="3">
        <v>2</v>
      </c>
    </row>
    <row r="9529" spans="1:5" ht="33">
      <c r="A9529" s="38">
        <v>9527</v>
      </c>
      <c r="B9529" s="38"/>
      <c r="C9529" s="38" t="s">
        <v>21301</v>
      </c>
      <c r="D9529" s="6" t="s">
        <v>9383</v>
      </c>
      <c r="E9529" s="3">
        <v>2</v>
      </c>
    </row>
    <row r="9530" spans="1:5" ht="33">
      <c r="A9530" s="38">
        <v>9528</v>
      </c>
      <c r="B9530" s="38"/>
      <c r="C9530" s="38" t="s">
        <v>21302</v>
      </c>
      <c r="D9530" s="6" t="s">
        <v>9384</v>
      </c>
      <c r="E9530" s="3">
        <v>2</v>
      </c>
    </row>
    <row r="9531" spans="1:5" ht="33">
      <c r="A9531" s="38">
        <v>9529</v>
      </c>
      <c r="B9531" s="38"/>
      <c r="C9531" s="38" t="s">
        <v>21303</v>
      </c>
      <c r="D9531" s="6" t="s">
        <v>9385</v>
      </c>
      <c r="E9531" s="3">
        <v>2</v>
      </c>
    </row>
    <row r="9532" spans="1:5" ht="49.5">
      <c r="A9532" s="38">
        <v>9530</v>
      </c>
      <c r="B9532" s="38"/>
      <c r="C9532" s="38" t="s">
        <v>21304</v>
      </c>
      <c r="D9532" s="6" t="s">
        <v>9386</v>
      </c>
      <c r="E9532" s="3">
        <v>2</v>
      </c>
    </row>
    <row r="9533" spans="1:5" ht="33">
      <c r="A9533" s="38">
        <v>9531</v>
      </c>
      <c r="B9533" s="38"/>
      <c r="C9533" s="38" t="s">
        <v>21305</v>
      </c>
      <c r="D9533" s="6" t="s">
        <v>9387</v>
      </c>
      <c r="E9533" s="3">
        <v>2</v>
      </c>
    </row>
    <row r="9534" spans="1:5" ht="33">
      <c r="A9534" s="38">
        <v>9532</v>
      </c>
      <c r="B9534" s="38"/>
      <c r="C9534" s="38" t="s">
        <v>21306</v>
      </c>
      <c r="D9534" s="6" t="s">
        <v>9388</v>
      </c>
      <c r="E9534" s="3">
        <v>2</v>
      </c>
    </row>
    <row r="9535" spans="1:5" ht="33">
      <c r="A9535" s="38">
        <v>9533</v>
      </c>
      <c r="B9535" s="38"/>
      <c r="C9535" s="38" t="s">
        <v>21307</v>
      </c>
      <c r="D9535" s="6" t="s">
        <v>9389</v>
      </c>
      <c r="E9535" s="3">
        <v>2</v>
      </c>
    </row>
    <row r="9536" spans="1:5" ht="33">
      <c r="A9536" s="38">
        <v>9534</v>
      </c>
      <c r="B9536" s="38"/>
      <c r="C9536" s="38" t="s">
        <v>21308</v>
      </c>
      <c r="D9536" s="6" t="s">
        <v>9390</v>
      </c>
      <c r="E9536" s="3">
        <v>2</v>
      </c>
    </row>
    <row r="9537" spans="1:5" ht="33">
      <c r="A9537" s="38">
        <v>9535</v>
      </c>
      <c r="B9537" s="38"/>
      <c r="C9537" s="38" t="s">
        <v>21309</v>
      </c>
      <c r="D9537" s="6" t="s">
        <v>9391</v>
      </c>
      <c r="E9537" s="3">
        <v>2</v>
      </c>
    </row>
    <row r="9538" spans="1:5" ht="33">
      <c r="A9538" s="38">
        <v>9536</v>
      </c>
      <c r="B9538" s="38"/>
      <c r="C9538" s="38" t="s">
        <v>21310</v>
      </c>
      <c r="D9538" s="6" t="s">
        <v>9392</v>
      </c>
      <c r="E9538" s="3">
        <v>2</v>
      </c>
    </row>
    <row r="9539" spans="1:5" ht="18.75">
      <c r="A9539" s="38">
        <v>9537</v>
      </c>
      <c r="B9539" s="38"/>
      <c r="C9539" s="38" t="s">
        <v>21311</v>
      </c>
      <c r="D9539" s="6" t="s">
        <v>9393</v>
      </c>
      <c r="E9539" s="3">
        <v>2</v>
      </c>
    </row>
    <row r="9540" spans="1:5" ht="33">
      <c r="A9540" s="38">
        <v>9538</v>
      </c>
      <c r="B9540" s="38"/>
      <c r="C9540" s="38" t="s">
        <v>21312</v>
      </c>
      <c r="D9540" s="6" t="s">
        <v>9394</v>
      </c>
      <c r="E9540" s="3">
        <v>2</v>
      </c>
    </row>
    <row r="9541" spans="1:5" ht="18.75">
      <c r="A9541" s="38">
        <v>9539</v>
      </c>
      <c r="B9541" s="38"/>
      <c r="C9541" s="38" t="s">
        <v>21313</v>
      </c>
      <c r="D9541" s="6" t="s">
        <v>9395</v>
      </c>
      <c r="E9541" s="3">
        <v>2</v>
      </c>
    </row>
    <row r="9542" spans="1:5" ht="33">
      <c r="A9542" s="38">
        <v>9540</v>
      </c>
      <c r="B9542" s="38"/>
      <c r="C9542" s="38" t="s">
        <v>21314</v>
      </c>
      <c r="D9542" s="6" t="s">
        <v>9396</v>
      </c>
      <c r="E9542" s="3">
        <v>2</v>
      </c>
    </row>
    <row r="9543" spans="1:5" ht="33">
      <c r="A9543" s="38">
        <v>9541</v>
      </c>
      <c r="B9543" s="38"/>
      <c r="C9543" s="38" t="s">
        <v>21315</v>
      </c>
      <c r="D9543" s="6" t="s">
        <v>9397</v>
      </c>
      <c r="E9543" s="3">
        <v>2</v>
      </c>
    </row>
    <row r="9544" spans="1:5" ht="49.5">
      <c r="A9544" s="38">
        <v>9542</v>
      </c>
      <c r="B9544" s="38"/>
      <c r="C9544" s="38" t="s">
        <v>21316</v>
      </c>
      <c r="D9544" s="6" t="s">
        <v>9398</v>
      </c>
      <c r="E9544" s="3">
        <v>2</v>
      </c>
    </row>
    <row r="9545" spans="1:5" ht="18.75">
      <c r="A9545" s="38">
        <v>9543</v>
      </c>
      <c r="B9545" s="38"/>
      <c r="C9545" s="38" t="s">
        <v>21317</v>
      </c>
      <c r="D9545" s="6" t="s">
        <v>9399</v>
      </c>
      <c r="E9545" s="3">
        <v>2</v>
      </c>
    </row>
    <row r="9546" spans="1:5" ht="49.5">
      <c r="A9546" s="38">
        <v>9544</v>
      </c>
      <c r="B9546" s="38"/>
      <c r="C9546" s="38" t="s">
        <v>21318</v>
      </c>
      <c r="D9546" s="6" t="s">
        <v>9400</v>
      </c>
      <c r="E9546" s="3">
        <v>2</v>
      </c>
    </row>
    <row r="9547" spans="1:5" ht="33">
      <c r="A9547" s="38">
        <v>9545</v>
      </c>
      <c r="B9547" s="38"/>
      <c r="C9547" s="38" t="s">
        <v>21319</v>
      </c>
      <c r="D9547" s="6" t="s">
        <v>9401</v>
      </c>
      <c r="E9547" s="3">
        <v>2</v>
      </c>
    </row>
    <row r="9548" spans="1:5" ht="18.75">
      <c r="A9548" s="38">
        <v>9546</v>
      </c>
      <c r="B9548" s="38"/>
      <c r="C9548" s="38" t="s">
        <v>21320</v>
      </c>
      <c r="D9548" s="6" t="s">
        <v>9402</v>
      </c>
      <c r="E9548" s="3">
        <v>2</v>
      </c>
    </row>
    <row r="9549" spans="1:5" ht="33">
      <c r="A9549" s="38">
        <v>9547</v>
      </c>
      <c r="B9549" s="38"/>
      <c r="C9549" s="38" t="s">
        <v>21321</v>
      </c>
      <c r="D9549" s="6" t="s">
        <v>9403</v>
      </c>
      <c r="E9549" s="3">
        <v>2</v>
      </c>
    </row>
    <row r="9550" spans="1:5" ht="33">
      <c r="A9550" s="38">
        <v>9548</v>
      </c>
      <c r="B9550" s="38"/>
      <c r="C9550" s="38" t="s">
        <v>21322</v>
      </c>
      <c r="D9550" s="6" t="s">
        <v>9404</v>
      </c>
      <c r="E9550" s="3">
        <v>2</v>
      </c>
    </row>
    <row r="9551" spans="1:5" ht="33">
      <c r="A9551" s="38">
        <v>9549</v>
      </c>
      <c r="B9551" s="38"/>
      <c r="C9551" s="38" t="s">
        <v>21323</v>
      </c>
      <c r="D9551" s="6" t="s">
        <v>9405</v>
      </c>
      <c r="E9551" s="3">
        <v>2</v>
      </c>
    </row>
    <row r="9552" spans="1:5" ht="18.75">
      <c r="A9552" s="38">
        <v>9550</v>
      </c>
      <c r="B9552" s="38"/>
      <c r="C9552" s="38" t="s">
        <v>21324</v>
      </c>
      <c r="D9552" s="6" t="s">
        <v>9406</v>
      </c>
      <c r="E9552" s="3">
        <v>2</v>
      </c>
    </row>
    <row r="9553" spans="1:5" ht="33">
      <c r="A9553" s="38">
        <v>9551</v>
      </c>
      <c r="B9553" s="38"/>
      <c r="C9553" s="38" t="s">
        <v>21325</v>
      </c>
      <c r="D9553" s="6" t="s">
        <v>9407</v>
      </c>
      <c r="E9553" s="3">
        <v>2</v>
      </c>
    </row>
    <row r="9554" spans="1:5" ht="49.5">
      <c r="A9554" s="38">
        <v>9552</v>
      </c>
      <c r="B9554" s="38"/>
      <c r="C9554" s="38" t="s">
        <v>21326</v>
      </c>
      <c r="D9554" s="6" t="s">
        <v>9408</v>
      </c>
      <c r="E9554" s="3">
        <v>2</v>
      </c>
    </row>
    <row r="9555" spans="1:5" ht="49.5">
      <c r="A9555" s="38">
        <v>9553</v>
      </c>
      <c r="B9555" s="38"/>
      <c r="C9555" s="38" t="s">
        <v>21327</v>
      </c>
      <c r="D9555" s="6" t="s">
        <v>9409</v>
      </c>
      <c r="E9555" s="3">
        <v>2</v>
      </c>
    </row>
    <row r="9556" spans="1:5" ht="33">
      <c r="A9556" s="38">
        <v>9554</v>
      </c>
      <c r="B9556" s="38"/>
      <c r="C9556" s="38" t="s">
        <v>21328</v>
      </c>
      <c r="D9556" s="6" t="s">
        <v>9410</v>
      </c>
      <c r="E9556" s="3">
        <v>2</v>
      </c>
    </row>
    <row r="9557" spans="1:5" ht="33">
      <c r="A9557" s="38">
        <v>9555</v>
      </c>
      <c r="B9557" s="38"/>
      <c r="C9557" s="38" t="s">
        <v>21329</v>
      </c>
      <c r="D9557" s="6" t="s">
        <v>9411</v>
      </c>
      <c r="E9557" s="3">
        <v>2</v>
      </c>
    </row>
    <row r="9558" spans="1:5" ht="18.75">
      <c r="A9558" s="38">
        <v>9556</v>
      </c>
      <c r="B9558" s="38"/>
      <c r="C9558" s="38" t="s">
        <v>21330</v>
      </c>
      <c r="D9558" s="6" t="s">
        <v>9412</v>
      </c>
      <c r="E9558" s="3">
        <v>2</v>
      </c>
    </row>
    <row r="9559" spans="1:5" ht="49.5">
      <c r="A9559" s="38">
        <v>9557</v>
      </c>
      <c r="B9559" s="38"/>
      <c r="C9559" s="38" t="s">
        <v>21331</v>
      </c>
      <c r="D9559" s="6" t="s">
        <v>9413</v>
      </c>
      <c r="E9559" s="3">
        <v>2</v>
      </c>
    </row>
    <row r="9560" spans="1:5" ht="33">
      <c r="A9560" s="38">
        <v>9558</v>
      </c>
      <c r="B9560" s="38"/>
      <c r="C9560" s="38" t="s">
        <v>21332</v>
      </c>
      <c r="D9560" s="6" t="s">
        <v>9414</v>
      </c>
      <c r="E9560" s="3">
        <v>2</v>
      </c>
    </row>
    <row r="9561" spans="1:5" ht="33">
      <c r="A9561" s="38">
        <v>9559</v>
      </c>
      <c r="B9561" s="38"/>
      <c r="C9561" s="38" t="s">
        <v>21333</v>
      </c>
      <c r="D9561" s="6" t="s">
        <v>9415</v>
      </c>
      <c r="E9561" s="3">
        <v>2</v>
      </c>
    </row>
    <row r="9562" spans="1:5" ht="33">
      <c r="A9562" s="38">
        <v>9560</v>
      </c>
      <c r="B9562" s="38"/>
      <c r="C9562" s="38" t="s">
        <v>21334</v>
      </c>
      <c r="D9562" s="6" t="s">
        <v>9416</v>
      </c>
      <c r="E9562" s="3">
        <v>2</v>
      </c>
    </row>
    <row r="9563" spans="1:5" ht="33">
      <c r="A9563" s="38">
        <v>9561</v>
      </c>
      <c r="B9563" s="38"/>
      <c r="C9563" s="38" t="s">
        <v>21335</v>
      </c>
      <c r="D9563" s="6" t="s">
        <v>9417</v>
      </c>
      <c r="E9563" s="3">
        <v>2</v>
      </c>
    </row>
    <row r="9564" spans="1:5" ht="33">
      <c r="A9564" s="38">
        <v>9562</v>
      </c>
      <c r="B9564" s="38"/>
      <c r="C9564" s="38" t="s">
        <v>21336</v>
      </c>
      <c r="D9564" s="6" t="s">
        <v>9418</v>
      </c>
      <c r="E9564" s="3">
        <v>2</v>
      </c>
    </row>
    <row r="9565" spans="1:5" ht="33">
      <c r="A9565" s="38">
        <v>9563</v>
      </c>
      <c r="B9565" s="38"/>
      <c r="C9565" s="38" t="s">
        <v>21337</v>
      </c>
      <c r="D9565" s="6" t="s">
        <v>9419</v>
      </c>
      <c r="E9565" s="3">
        <v>2</v>
      </c>
    </row>
    <row r="9566" spans="1:5" ht="33">
      <c r="A9566" s="38">
        <v>9564</v>
      </c>
      <c r="B9566" s="38"/>
      <c r="C9566" s="38" t="s">
        <v>21338</v>
      </c>
      <c r="D9566" s="6" t="s">
        <v>9420</v>
      </c>
      <c r="E9566" s="3">
        <v>2</v>
      </c>
    </row>
    <row r="9567" spans="1:5" ht="33">
      <c r="A9567" s="38">
        <v>9565</v>
      </c>
      <c r="B9567" s="38"/>
      <c r="C9567" s="38" t="s">
        <v>21339</v>
      </c>
      <c r="D9567" s="6" t="s">
        <v>9421</v>
      </c>
      <c r="E9567" s="3">
        <v>2</v>
      </c>
    </row>
    <row r="9568" spans="1:5" ht="33">
      <c r="A9568" s="38">
        <v>9566</v>
      </c>
      <c r="B9568" s="38"/>
      <c r="C9568" s="38" t="s">
        <v>21340</v>
      </c>
      <c r="D9568" s="6" t="s">
        <v>9422</v>
      </c>
      <c r="E9568" s="3">
        <v>2</v>
      </c>
    </row>
    <row r="9569" spans="1:5" ht="33">
      <c r="A9569" s="38">
        <v>9567</v>
      </c>
      <c r="B9569" s="38"/>
      <c r="C9569" s="38" t="s">
        <v>21341</v>
      </c>
      <c r="D9569" s="6" t="s">
        <v>9423</v>
      </c>
      <c r="E9569" s="3">
        <v>2</v>
      </c>
    </row>
    <row r="9570" spans="1:5" ht="33">
      <c r="A9570" s="38">
        <v>9568</v>
      </c>
      <c r="B9570" s="38"/>
      <c r="C9570" s="38" t="s">
        <v>21342</v>
      </c>
      <c r="D9570" s="6" t="s">
        <v>9424</v>
      </c>
      <c r="E9570" s="3">
        <v>2</v>
      </c>
    </row>
    <row r="9571" spans="1:5" ht="33">
      <c r="A9571" s="38">
        <v>9569</v>
      </c>
      <c r="B9571" s="38"/>
      <c r="C9571" s="38" t="s">
        <v>21343</v>
      </c>
      <c r="D9571" s="6" t="s">
        <v>9425</v>
      </c>
      <c r="E9571" s="3">
        <v>2</v>
      </c>
    </row>
    <row r="9572" spans="1:5" ht="18.75">
      <c r="A9572" s="38">
        <v>9570</v>
      </c>
      <c r="B9572" s="38"/>
      <c r="C9572" s="38" t="s">
        <v>21344</v>
      </c>
      <c r="D9572" s="6" t="s">
        <v>9426</v>
      </c>
      <c r="E9572" s="3">
        <v>2</v>
      </c>
    </row>
    <row r="9573" spans="1:5" ht="49.5">
      <c r="A9573" s="38">
        <v>9571</v>
      </c>
      <c r="B9573" s="38"/>
      <c r="C9573" s="38" t="s">
        <v>21345</v>
      </c>
      <c r="D9573" s="6" t="s">
        <v>9427</v>
      </c>
      <c r="E9573" s="3">
        <v>2</v>
      </c>
    </row>
    <row r="9574" spans="1:5" ht="33">
      <c r="A9574" s="38">
        <v>9572</v>
      </c>
      <c r="B9574" s="38"/>
      <c r="C9574" s="38" t="s">
        <v>21346</v>
      </c>
      <c r="D9574" s="6" t="s">
        <v>9428</v>
      </c>
      <c r="E9574" s="3">
        <v>2</v>
      </c>
    </row>
    <row r="9575" spans="1:5" ht="33">
      <c r="A9575" s="38">
        <v>9573</v>
      </c>
      <c r="B9575" s="38"/>
      <c r="C9575" s="38" t="s">
        <v>21347</v>
      </c>
      <c r="D9575" s="6" t="s">
        <v>9429</v>
      </c>
      <c r="E9575" s="3">
        <v>2</v>
      </c>
    </row>
    <row r="9576" spans="1:5" ht="18.75">
      <c r="A9576" s="38">
        <v>9574</v>
      </c>
      <c r="B9576" s="38"/>
      <c r="C9576" s="38" t="s">
        <v>21348</v>
      </c>
      <c r="D9576" s="6" t="s">
        <v>9430</v>
      </c>
      <c r="E9576" s="3">
        <v>2</v>
      </c>
    </row>
    <row r="9577" spans="1:5" ht="33">
      <c r="A9577" s="38">
        <v>9575</v>
      </c>
      <c r="B9577" s="38"/>
      <c r="C9577" s="38" t="s">
        <v>21349</v>
      </c>
      <c r="D9577" s="6" t="s">
        <v>9431</v>
      </c>
      <c r="E9577" s="3">
        <v>2</v>
      </c>
    </row>
    <row r="9578" spans="1:5" ht="18.75">
      <c r="A9578" s="38">
        <v>9576</v>
      </c>
      <c r="B9578" s="38"/>
      <c r="C9578" s="38" t="s">
        <v>21350</v>
      </c>
      <c r="D9578" s="6" t="s">
        <v>9432</v>
      </c>
      <c r="E9578" s="3">
        <v>2</v>
      </c>
    </row>
    <row r="9579" spans="1:5" ht="33">
      <c r="A9579" s="38">
        <v>9577</v>
      </c>
      <c r="B9579" s="38"/>
      <c r="C9579" s="38" t="s">
        <v>21351</v>
      </c>
      <c r="D9579" s="6" t="s">
        <v>9433</v>
      </c>
      <c r="E9579" s="3">
        <v>2</v>
      </c>
    </row>
    <row r="9580" spans="1:5" ht="18.75">
      <c r="A9580" s="38">
        <v>9578</v>
      </c>
      <c r="B9580" s="38"/>
      <c r="C9580" s="38" t="s">
        <v>21352</v>
      </c>
      <c r="D9580" s="6" t="s">
        <v>9434</v>
      </c>
      <c r="E9580" s="3">
        <v>2</v>
      </c>
    </row>
    <row r="9581" spans="1:5" ht="18.75">
      <c r="A9581" s="38">
        <v>9579</v>
      </c>
      <c r="B9581" s="38"/>
      <c r="C9581" s="38" t="s">
        <v>21353</v>
      </c>
      <c r="D9581" s="6" t="s">
        <v>9435</v>
      </c>
      <c r="E9581" s="3">
        <v>1</v>
      </c>
    </row>
    <row r="9582" spans="1:5" ht="33">
      <c r="A9582" s="38">
        <v>9580</v>
      </c>
      <c r="B9582" s="38"/>
      <c r="C9582" s="38" t="s">
        <v>21354</v>
      </c>
      <c r="D9582" s="6" t="s">
        <v>9436</v>
      </c>
      <c r="E9582" s="3">
        <v>1</v>
      </c>
    </row>
    <row r="9583" spans="1:5" ht="33">
      <c r="A9583" s="38">
        <v>9581</v>
      </c>
      <c r="B9583" s="38"/>
      <c r="C9583" s="38" t="s">
        <v>21355</v>
      </c>
      <c r="D9583" s="6" t="s">
        <v>9437</v>
      </c>
      <c r="E9583" s="3">
        <v>1</v>
      </c>
    </row>
    <row r="9584" spans="1:5" ht="33">
      <c r="A9584" s="38">
        <v>9582</v>
      </c>
      <c r="B9584" s="38"/>
      <c r="C9584" s="38" t="s">
        <v>21356</v>
      </c>
      <c r="D9584" s="6" t="s">
        <v>9438</v>
      </c>
      <c r="E9584" s="3">
        <v>1</v>
      </c>
    </row>
    <row r="9585" spans="1:5" ht="18.75">
      <c r="A9585" s="38">
        <v>9583</v>
      </c>
      <c r="B9585" s="38"/>
      <c r="C9585" s="38" t="s">
        <v>21357</v>
      </c>
      <c r="D9585" s="6" t="s">
        <v>9439</v>
      </c>
      <c r="E9585" s="3">
        <v>1</v>
      </c>
    </row>
    <row r="9586" spans="1:5" ht="18.75">
      <c r="A9586" s="38">
        <v>9584</v>
      </c>
      <c r="B9586" s="38"/>
      <c r="C9586" s="38" t="s">
        <v>21358</v>
      </c>
      <c r="D9586" s="6" t="s">
        <v>9440</v>
      </c>
      <c r="E9586" s="3">
        <v>1</v>
      </c>
    </row>
    <row r="9587" spans="1:5" ht="18.75">
      <c r="A9587" s="38">
        <v>9585</v>
      </c>
      <c r="B9587" s="38"/>
      <c r="C9587" s="38" t="s">
        <v>21359</v>
      </c>
      <c r="D9587" s="6" t="s">
        <v>9441</v>
      </c>
      <c r="E9587" s="3">
        <v>1</v>
      </c>
    </row>
    <row r="9588" spans="1:5" ht="18.75">
      <c r="A9588" s="38">
        <v>9586</v>
      </c>
      <c r="B9588" s="38"/>
      <c r="C9588" s="38" t="s">
        <v>21360</v>
      </c>
      <c r="D9588" s="6" t="s">
        <v>9442</v>
      </c>
      <c r="E9588" s="3">
        <v>1</v>
      </c>
    </row>
    <row r="9589" spans="1:5" ht="18.75">
      <c r="A9589" s="38">
        <v>9587</v>
      </c>
      <c r="B9589" s="38"/>
      <c r="C9589" s="38" t="s">
        <v>21361</v>
      </c>
      <c r="D9589" s="6" t="s">
        <v>9443</v>
      </c>
      <c r="E9589" s="3">
        <v>1</v>
      </c>
    </row>
    <row r="9590" spans="1:5" ht="18.75">
      <c r="A9590" s="38">
        <v>9588</v>
      </c>
      <c r="B9590" s="38"/>
      <c r="C9590" s="38" t="s">
        <v>21362</v>
      </c>
      <c r="D9590" s="6" t="s">
        <v>9444</v>
      </c>
      <c r="E9590" s="3">
        <v>1</v>
      </c>
    </row>
    <row r="9591" spans="1:5" ht="18.75">
      <c r="A9591" s="38">
        <v>9589</v>
      </c>
      <c r="B9591" s="38"/>
      <c r="C9591" s="38" t="s">
        <v>21363</v>
      </c>
      <c r="D9591" s="6" t="s">
        <v>9445</v>
      </c>
      <c r="E9591" s="3">
        <v>1</v>
      </c>
    </row>
    <row r="9592" spans="1:5" ht="18.75">
      <c r="A9592" s="38">
        <v>9590</v>
      </c>
      <c r="B9592" s="38"/>
      <c r="C9592" s="38" t="s">
        <v>21364</v>
      </c>
      <c r="D9592" s="6" t="s">
        <v>9446</v>
      </c>
      <c r="E9592" s="3">
        <v>1</v>
      </c>
    </row>
    <row r="9593" spans="1:5" ht="18.75">
      <c r="A9593" s="38">
        <v>9591</v>
      </c>
      <c r="B9593" s="38"/>
      <c r="C9593" s="38" t="s">
        <v>21365</v>
      </c>
      <c r="D9593" s="6" t="s">
        <v>9447</v>
      </c>
      <c r="E9593" s="3">
        <v>1</v>
      </c>
    </row>
    <row r="9594" spans="1:5" ht="18.75">
      <c r="A9594" s="38">
        <v>9592</v>
      </c>
      <c r="B9594" s="38"/>
      <c r="C9594" s="38" t="s">
        <v>21366</v>
      </c>
      <c r="D9594" s="6" t="s">
        <v>9448</v>
      </c>
      <c r="E9594" s="3">
        <v>1</v>
      </c>
    </row>
    <row r="9595" spans="1:5" ht="18.75">
      <c r="A9595" s="38">
        <v>9593</v>
      </c>
      <c r="B9595" s="38"/>
      <c r="C9595" s="38" t="s">
        <v>21367</v>
      </c>
      <c r="D9595" s="6" t="s">
        <v>9449</v>
      </c>
      <c r="E9595" s="3">
        <v>1</v>
      </c>
    </row>
    <row r="9596" spans="1:5" ht="18.75">
      <c r="A9596" s="38">
        <v>9594</v>
      </c>
      <c r="B9596" s="38"/>
      <c r="C9596" s="38" t="s">
        <v>21368</v>
      </c>
      <c r="D9596" s="6" t="s">
        <v>9450</v>
      </c>
      <c r="E9596" s="3">
        <v>1</v>
      </c>
    </row>
    <row r="9597" spans="1:5" ht="18.75">
      <c r="A9597" s="38">
        <v>9595</v>
      </c>
      <c r="B9597" s="38"/>
      <c r="C9597" s="38" t="s">
        <v>21369</v>
      </c>
      <c r="D9597" s="6" t="s">
        <v>9451</v>
      </c>
      <c r="E9597" s="3">
        <v>1</v>
      </c>
    </row>
    <row r="9598" spans="1:5" ht="18.75">
      <c r="A9598" s="38">
        <v>9596</v>
      </c>
      <c r="B9598" s="38"/>
      <c r="C9598" s="38" t="s">
        <v>21370</v>
      </c>
      <c r="D9598" s="6" t="s">
        <v>9452</v>
      </c>
      <c r="E9598" s="3">
        <v>1</v>
      </c>
    </row>
    <row r="9599" spans="1:5" ht="18.75">
      <c r="A9599" s="38">
        <v>9597</v>
      </c>
      <c r="B9599" s="38"/>
      <c r="C9599" s="38" t="s">
        <v>21371</v>
      </c>
      <c r="D9599" s="6" t="s">
        <v>9453</v>
      </c>
      <c r="E9599" s="3">
        <v>1</v>
      </c>
    </row>
    <row r="9600" spans="1:5" ht="18.75">
      <c r="A9600" s="38">
        <v>9598</v>
      </c>
      <c r="B9600" s="38"/>
      <c r="C9600" s="38" t="s">
        <v>21372</v>
      </c>
      <c r="D9600" s="6" t="s">
        <v>9454</v>
      </c>
      <c r="E9600" s="3">
        <v>1</v>
      </c>
    </row>
    <row r="9601" spans="1:5" ht="18.75">
      <c r="A9601" s="38">
        <v>9599</v>
      </c>
      <c r="B9601" s="38"/>
      <c r="C9601" s="38" t="s">
        <v>21373</v>
      </c>
      <c r="D9601" s="6" t="s">
        <v>9455</v>
      </c>
      <c r="E9601" s="3">
        <v>1</v>
      </c>
    </row>
    <row r="9602" spans="1:5" ht="18.75">
      <c r="A9602" s="38">
        <v>9600</v>
      </c>
      <c r="B9602" s="38"/>
      <c r="C9602" s="38" t="s">
        <v>21374</v>
      </c>
      <c r="D9602" s="6" t="s">
        <v>9456</v>
      </c>
      <c r="E9602" s="3">
        <v>1</v>
      </c>
    </row>
    <row r="9603" spans="1:5" ht="18.75">
      <c r="A9603" s="38">
        <v>9601</v>
      </c>
      <c r="B9603" s="38"/>
      <c r="C9603" s="38" t="s">
        <v>21375</v>
      </c>
      <c r="D9603" s="6" t="s">
        <v>9457</v>
      </c>
      <c r="E9603" s="3">
        <v>1</v>
      </c>
    </row>
    <row r="9604" spans="1:5" ht="18.75">
      <c r="A9604" s="38">
        <v>9602</v>
      </c>
      <c r="B9604" s="38"/>
      <c r="C9604" s="38" t="s">
        <v>21376</v>
      </c>
      <c r="D9604" s="6" t="s">
        <v>9458</v>
      </c>
      <c r="E9604" s="3">
        <v>1</v>
      </c>
    </row>
    <row r="9605" spans="1:5" ht="18.75">
      <c r="A9605" s="38">
        <v>9603</v>
      </c>
      <c r="B9605" s="38"/>
      <c r="C9605" s="38" t="s">
        <v>21377</v>
      </c>
      <c r="D9605" s="6" t="s">
        <v>9459</v>
      </c>
      <c r="E9605" s="3">
        <v>1</v>
      </c>
    </row>
    <row r="9606" spans="1:5" ht="18.75">
      <c r="A9606" s="38">
        <v>9604</v>
      </c>
      <c r="B9606" s="38"/>
      <c r="C9606" s="38" t="s">
        <v>21378</v>
      </c>
      <c r="D9606" s="6" t="s">
        <v>9460</v>
      </c>
      <c r="E9606" s="3">
        <v>1</v>
      </c>
    </row>
    <row r="9607" spans="1:5" ht="18.75">
      <c r="A9607" s="38">
        <v>9605</v>
      </c>
      <c r="B9607" s="38"/>
      <c r="C9607" s="38" t="s">
        <v>21379</v>
      </c>
      <c r="D9607" s="6" t="s">
        <v>9461</v>
      </c>
      <c r="E9607" s="3">
        <v>1</v>
      </c>
    </row>
    <row r="9608" spans="1:5" ht="18.75">
      <c r="A9608" s="38">
        <v>9606</v>
      </c>
      <c r="B9608" s="38"/>
      <c r="C9608" s="38" t="s">
        <v>21380</v>
      </c>
      <c r="D9608" s="6" t="s">
        <v>9462</v>
      </c>
      <c r="E9608" s="3">
        <v>1</v>
      </c>
    </row>
    <row r="9609" spans="1:5" ht="18.75">
      <c r="A9609" s="38">
        <v>9607</v>
      </c>
      <c r="B9609" s="38"/>
      <c r="C9609" s="38" t="s">
        <v>21381</v>
      </c>
      <c r="D9609" s="6" t="s">
        <v>9463</v>
      </c>
      <c r="E9609" s="3">
        <v>1</v>
      </c>
    </row>
    <row r="9610" spans="1:5" ht="18.75">
      <c r="A9610" s="38">
        <v>9608</v>
      </c>
      <c r="B9610" s="38"/>
      <c r="C9610" s="38" t="s">
        <v>21382</v>
      </c>
      <c r="D9610" s="6" t="s">
        <v>9464</v>
      </c>
      <c r="E9610" s="3">
        <v>1</v>
      </c>
    </row>
    <row r="9611" spans="1:5" ht="18.75">
      <c r="A9611" s="38">
        <v>9609</v>
      </c>
      <c r="B9611" s="38"/>
      <c r="C9611" s="38" t="s">
        <v>21383</v>
      </c>
      <c r="D9611" s="6" t="s">
        <v>9465</v>
      </c>
      <c r="E9611" s="3">
        <v>1</v>
      </c>
    </row>
    <row r="9612" spans="1:5" ht="18.75">
      <c r="A9612" s="38">
        <v>9610</v>
      </c>
      <c r="B9612" s="38"/>
      <c r="C9612" s="38" t="s">
        <v>21384</v>
      </c>
      <c r="D9612" s="6" t="s">
        <v>9466</v>
      </c>
      <c r="E9612" s="3">
        <v>1</v>
      </c>
    </row>
    <row r="9613" spans="1:5" ht="18.75">
      <c r="A9613" s="38">
        <v>9611</v>
      </c>
      <c r="B9613" s="38"/>
      <c r="C9613" s="38" t="s">
        <v>21385</v>
      </c>
      <c r="D9613" s="6" t="s">
        <v>9467</v>
      </c>
      <c r="E9613" s="3">
        <v>1</v>
      </c>
    </row>
    <row r="9614" spans="1:5" ht="18.75">
      <c r="A9614" s="38">
        <v>9612</v>
      </c>
      <c r="B9614" s="38"/>
      <c r="C9614" s="38" t="s">
        <v>21386</v>
      </c>
      <c r="D9614" s="6" t="s">
        <v>9468</v>
      </c>
      <c r="E9614" s="3">
        <v>1</v>
      </c>
    </row>
    <row r="9615" spans="1:5" ht="18.75">
      <c r="A9615" s="38">
        <v>9613</v>
      </c>
      <c r="B9615" s="38"/>
      <c r="C9615" s="38" t="s">
        <v>21387</v>
      </c>
      <c r="D9615" s="6" t="s">
        <v>9469</v>
      </c>
      <c r="E9615" s="3">
        <v>1</v>
      </c>
    </row>
    <row r="9616" spans="1:5" ht="18.75">
      <c r="A9616" s="38">
        <v>9614</v>
      </c>
      <c r="B9616" s="38"/>
      <c r="C9616" s="38" t="s">
        <v>21388</v>
      </c>
      <c r="D9616" s="6" t="s">
        <v>9470</v>
      </c>
      <c r="E9616" s="3">
        <v>1</v>
      </c>
    </row>
    <row r="9617" spans="1:5" ht="18.75">
      <c r="A9617" s="38">
        <v>9615</v>
      </c>
      <c r="B9617" s="38"/>
      <c r="C9617" s="38" t="s">
        <v>21389</v>
      </c>
      <c r="D9617" s="6" t="s">
        <v>9471</v>
      </c>
      <c r="E9617" s="3">
        <v>1</v>
      </c>
    </row>
    <row r="9618" spans="1:5" ht="18.75">
      <c r="A9618" s="38">
        <v>9616</v>
      </c>
      <c r="B9618" s="38"/>
      <c r="C9618" s="38" t="s">
        <v>21390</v>
      </c>
      <c r="D9618" s="6" t="s">
        <v>9472</v>
      </c>
      <c r="E9618" s="3">
        <v>1</v>
      </c>
    </row>
    <row r="9619" spans="1:5" ht="18.75">
      <c r="A9619" s="38">
        <v>9617</v>
      </c>
      <c r="B9619" s="38"/>
      <c r="C9619" s="38" t="s">
        <v>21391</v>
      </c>
      <c r="D9619" s="6" t="s">
        <v>9473</v>
      </c>
      <c r="E9619" s="3">
        <v>1</v>
      </c>
    </row>
    <row r="9620" spans="1:5" ht="18.75">
      <c r="A9620" s="38">
        <v>9618</v>
      </c>
      <c r="B9620" s="38"/>
      <c r="C9620" s="38" t="s">
        <v>21392</v>
      </c>
      <c r="D9620" s="6" t="s">
        <v>9474</v>
      </c>
      <c r="E9620" s="3">
        <v>1</v>
      </c>
    </row>
    <row r="9621" spans="1:5" ht="18.75">
      <c r="A9621" s="38">
        <v>9619</v>
      </c>
      <c r="B9621" s="38"/>
      <c r="C9621" s="38" t="s">
        <v>21393</v>
      </c>
      <c r="D9621" s="6" t="s">
        <v>9475</v>
      </c>
      <c r="E9621" s="3">
        <v>1</v>
      </c>
    </row>
    <row r="9622" spans="1:5" ht="18.75">
      <c r="A9622" s="38">
        <v>9620</v>
      </c>
      <c r="B9622" s="38"/>
      <c r="C9622" s="38" t="s">
        <v>21394</v>
      </c>
      <c r="D9622" s="6" t="s">
        <v>9476</v>
      </c>
      <c r="E9622" s="3">
        <v>1</v>
      </c>
    </row>
    <row r="9623" spans="1:5" ht="18.75">
      <c r="A9623" s="38">
        <v>9621</v>
      </c>
      <c r="B9623" s="38"/>
      <c r="C9623" s="38" t="s">
        <v>21395</v>
      </c>
      <c r="D9623" s="6" t="s">
        <v>9477</v>
      </c>
      <c r="E9623" s="3">
        <v>1</v>
      </c>
    </row>
    <row r="9624" spans="1:5" ht="18.75">
      <c r="A9624" s="38">
        <v>9622</v>
      </c>
      <c r="B9624" s="38"/>
      <c r="C9624" s="38" t="s">
        <v>21396</v>
      </c>
      <c r="D9624" s="6" t="s">
        <v>9478</v>
      </c>
      <c r="E9624" s="3">
        <v>1</v>
      </c>
    </row>
    <row r="9625" spans="1:5" ht="18.75">
      <c r="A9625" s="38">
        <v>9623</v>
      </c>
      <c r="B9625" s="38"/>
      <c r="C9625" s="38" t="s">
        <v>21397</v>
      </c>
      <c r="D9625" s="6" t="s">
        <v>9479</v>
      </c>
      <c r="E9625" s="3">
        <v>1</v>
      </c>
    </row>
    <row r="9626" spans="1:5" ht="18.75">
      <c r="A9626" s="38">
        <v>9624</v>
      </c>
      <c r="B9626" s="38"/>
      <c r="C9626" s="38" t="s">
        <v>21398</v>
      </c>
      <c r="D9626" s="6" t="s">
        <v>9480</v>
      </c>
      <c r="E9626" s="3">
        <v>1</v>
      </c>
    </row>
    <row r="9627" spans="1:5" ht="18.75">
      <c r="A9627" s="38">
        <v>9625</v>
      </c>
      <c r="B9627" s="38"/>
      <c r="C9627" s="38" t="s">
        <v>21399</v>
      </c>
      <c r="D9627" s="6" t="s">
        <v>9481</v>
      </c>
      <c r="E9627" s="3">
        <v>1</v>
      </c>
    </row>
    <row r="9628" spans="1:5" ht="18.75">
      <c r="A9628" s="38">
        <v>9626</v>
      </c>
      <c r="B9628" s="38"/>
      <c r="C9628" s="38" t="s">
        <v>21400</v>
      </c>
      <c r="D9628" s="6" t="s">
        <v>9482</v>
      </c>
      <c r="E9628" s="3">
        <v>1</v>
      </c>
    </row>
    <row r="9629" spans="1:5" ht="18.75">
      <c r="A9629" s="38">
        <v>9627</v>
      </c>
      <c r="B9629" s="38"/>
      <c r="C9629" s="38" t="s">
        <v>21401</v>
      </c>
      <c r="D9629" s="6" t="s">
        <v>9483</v>
      </c>
      <c r="E9629" s="3">
        <v>1</v>
      </c>
    </row>
    <row r="9630" spans="1:5" ht="18.75">
      <c r="A9630" s="38">
        <v>9628</v>
      </c>
      <c r="B9630" s="38"/>
      <c r="C9630" s="38" t="s">
        <v>21402</v>
      </c>
      <c r="D9630" s="6" t="s">
        <v>9484</v>
      </c>
      <c r="E9630" s="3">
        <v>1</v>
      </c>
    </row>
    <row r="9631" spans="1:5" ht="18.75">
      <c r="A9631" s="38">
        <v>9629</v>
      </c>
      <c r="B9631" s="38"/>
      <c r="C9631" s="38" t="s">
        <v>21403</v>
      </c>
      <c r="D9631" s="6" t="s">
        <v>9485</v>
      </c>
      <c r="E9631" s="3">
        <v>1</v>
      </c>
    </row>
    <row r="9632" spans="1:5" ht="18.75">
      <c r="A9632" s="38">
        <v>9630</v>
      </c>
      <c r="B9632" s="38"/>
      <c r="C9632" s="38" t="s">
        <v>21404</v>
      </c>
      <c r="D9632" s="6" t="s">
        <v>9486</v>
      </c>
      <c r="E9632" s="3">
        <v>1</v>
      </c>
    </row>
    <row r="9633" spans="1:5" ht="18.75">
      <c r="A9633" s="38">
        <v>9631</v>
      </c>
      <c r="B9633" s="38"/>
      <c r="C9633" s="38" t="s">
        <v>21405</v>
      </c>
      <c r="D9633" s="6" t="s">
        <v>9487</v>
      </c>
      <c r="E9633" s="3">
        <v>1</v>
      </c>
    </row>
    <row r="9634" spans="1:5" ht="18.75">
      <c r="A9634" s="38">
        <v>9632</v>
      </c>
      <c r="B9634" s="38"/>
      <c r="C9634" s="38" t="s">
        <v>21406</v>
      </c>
      <c r="D9634" s="6" t="s">
        <v>9488</v>
      </c>
      <c r="E9634" s="3">
        <v>1</v>
      </c>
    </row>
    <row r="9635" spans="1:5" ht="18.75">
      <c r="A9635" s="38">
        <v>9633</v>
      </c>
      <c r="B9635" s="38"/>
      <c r="C9635" s="38" t="s">
        <v>21407</v>
      </c>
      <c r="D9635" s="6" t="s">
        <v>9489</v>
      </c>
      <c r="E9635" s="3">
        <v>1</v>
      </c>
    </row>
    <row r="9636" spans="1:5" ht="18.75">
      <c r="A9636" s="38">
        <v>9634</v>
      </c>
      <c r="B9636" s="38"/>
      <c r="C9636" s="38" t="s">
        <v>21408</v>
      </c>
      <c r="D9636" s="6" t="s">
        <v>9490</v>
      </c>
      <c r="E9636" s="3">
        <v>1</v>
      </c>
    </row>
    <row r="9637" spans="1:5" ht="18.75">
      <c r="A9637" s="38">
        <v>9635</v>
      </c>
      <c r="B9637" s="38"/>
      <c r="C9637" s="38" t="s">
        <v>21409</v>
      </c>
      <c r="D9637" s="6" t="s">
        <v>9491</v>
      </c>
      <c r="E9637" s="3">
        <v>1</v>
      </c>
    </row>
    <row r="9638" spans="1:5" ht="18.75">
      <c r="A9638" s="38">
        <v>9636</v>
      </c>
      <c r="B9638" s="38"/>
      <c r="C9638" s="38" t="s">
        <v>21410</v>
      </c>
      <c r="D9638" s="6" t="s">
        <v>9492</v>
      </c>
      <c r="E9638" s="3">
        <v>1</v>
      </c>
    </row>
    <row r="9639" spans="1:5" ht="18.75">
      <c r="A9639" s="38">
        <v>9637</v>
      </c>
      <c r="B9639" s="38"/>
      <c r="C9639" s="38" t="s">
        <v>21411</v>
      </c>
      <c r="D9639" s="6" t="s">
        <v>9493</v>
      </c>
      <c r="E9639" s="3">
        <v>1</v>
      </c>
    </row>
    <row r="9640" spans="1:5" ht="18.75">
      <c r="A9640" s="38">
        <v>9638</v>
      </c>
      <c r="B9640" s="38"/>
      <c r="C9640" s="38" t="s">
        <v>21412</v>
      </c>
      <c r="D9640" s="6" t="s">
        <v>9494</v>
      </c>
      <c r="E9640" s="3">
        <v>1</v>
      </c>
    </row>
    <row r="9641" spans="1:5" ht="18.75">
      <c r="A9641" s="38">
        <v>9639</v>
      </c>
      <c r="B9641" s="38"/>
      <c r="C9641" s="38" t="s">
        <v>21413</v>
      </c>
      <c r="D9641" s="6" t="s">
        <v>9495</v>
      </c>
      <c r="E9641" s="3">
        <v>1</v>
      </c>
    </row>
    <row r="9642" spans="1:5" ht="18.75">
      <c r="A9642" s="38">
        <v>9640</v>
      </c>
      <c r="B9642" s="38"/>
      <c r="C9642" s="38" t="s">
        <v>21414</v>
      </c>
      <c r="D9642" s="6" t="s">
        <v>9496</v>
      </c>
      <c r="E9642" s="3">
        <v>1</v>
      </c>
    </row>
    <row r="9643" spans="1:5" ht="18.75">
      <c r="A9643" s="38">
        <v>9641</v>
      </c>
      <c r="B9643" s="38"/>
      <c r="C9643" s="38" t="s">
        <v>21415</v>
      </c>
      <c r="D9643" s="6" t="s">
        <v>9497</v>
      </c>
      <c r="E9643" s="3">
        <v>1</v>
      </c>
    </row>
    <row r="9644" spans="1:5" ht="18.75">
      <c r="A9644" s="38">
        <v>9642</v>
      </c>
      <c r="B9644" s="38"/>
      <c r="C9644" s="38" t="s">
        <v>21416</v>
      </c>
      <c r="D9644" s="6" t="s">
        <v>9498</v>
      </c>
      <c r="E9644" s="3">
        <v>1</v>
      </c>
    </row>
    <row r="9645" spans="1:5" ht="33">
      <c r="A9645" s="38">
        <v>9643</v>
      </c>
      <c r="B9645" s="38"/>
      <c r="C9645" s="38" t="s">
        <v>21417</v>
      </c>
      <c r="D9645" s="6" t="s">
        <v>9499</v>
      </c>
      <c r="E9645" s="3">
        <v>1</v>
      </c>
    </row>
    <row r="9646" spans="1:5" ht="33">
      <c r="A9646" s="38">
        <v>9644</v>
      </c>
      <c r="B9646" s="38"/>
      <c r="C9646" s="38" t="s">
        <v>21418</v>
      </c>
      <c r="D9646" s="6" t="s">
        <v>9500</v>
      </c>
      <c r="E9646" s="3">
        <v>1</v>
      </c>
    </row>
    <row r="9647" spans="1:5" ht="33">
      <c r="A9647" s="38">
        <v>9645</v>
      </c>
      <c r="B9647" s="38"/>
      <c r="C9647" s="38" t="s">
        <v>21419</v>
      </c>
      <c r="D9647" s="6" t="s">
        <v>9501</v>
      </c>
      <c r="E9647" s="3">
        <v>1</v>
      </c>
    </row>
    <row r="9648" spans="1:5" ht="33">
      <c r="A9648" s="38">
        <v>9646</v>
      </c>
      <c r="B9648" s="38"/>
      <c r="C9648" s="38" t="s">
        <v>21420</v>
      </c>
      <c r="D9648" s="6" t="s">
        <v>9502</v>
      </c>
      <c r="E9648" s="3">
        <v>1</v>
      </c>
    </row>
    <row r="9649" spans="1:5" ht="33">
      <c r="A9649" s="38">
        <v>9647</v>
      </c>
      <c r="B9649" s="38"/>
      <c r="C9649" s="38" t="s">
        <v>21421</v>
      </c>
      <c r="D9649" s="6" t="s">
        <v>9503</v>
      </c>
      <c r="E9649" s="3">
        <v>1</v>
      </c>
    </row>
    <row r="9650" spans="1:5" ht="33">
      <c r="A9650" s="38">
        <v>9648</v>
      </c>
      <c r="B9650" s="38"/>
      <c r="C9650" s="38" t="s">
        <v>21422</v>
      </c>
      <c r="D9650" s="6" t="s">
        <v>9504</v>
      </c>
      <c r="E9650" s="3">
        <v>2</v>
      </c>
    </row>
    <row r="9651" spans="1:5" ht="18.75">
      <c r="A9651" s="38">
        <v>9649</v>
      </c>
      <c r="B9651" s="38"/>
      <c r="C9651" s="38" t="s">
        <v>21423</v>
      </c>
      <c r="D9651" s="6" t="s">
        <v>9505</v>
      </c>
      <c r="E9651" s="3">
        <v>2</v>
      </c>
    </row>
    <row r="9652" spans="1:5" ht="33">
      <c r="A9652" s="38">
        <v>9650</v>
      </c>
      <c r="B9652" s="38"/>
      <c r="C9652" s="38" t="s">
        <v>21424</v>
      </c>
      <c r="D9652" s="6" t="s">
        <v>9506</v>
      </c>
      <c r="E9652" s="3">
        <v>2</v>
      </c>
    </row>
    <row r="9653" spans="1:5" ht="33">
      <c r="A9653" s="38">
        <v>9651</v>
      </c>
      <c r="B9653" s="38"/>
      <c r="C9653" s="38" t="s">
        <v>21425</v>
      </c>
      <c r="D9653" s="6" t="s">
        <v>9507</v>
      </c>
      <c r="E9653" s="3">
        <v>2</v>
      </c>
    </row>
    <row r="9654" spans="1:5" ht="18.75">
      <c r="A9654" s="38">
        <v>9652</v>
      </c>
      <c r="B9654" s="38"/>
      <c r="C9654" s="38" t="s">
        <v>21426</v>
      </c>
      <c r="D9654" s="6" t="s">
        <v>9508</v>
      </c>
      <c r="E9654" s="3">
        <v>2</v>
      </c>
    </row>
    <row r="9655" spans="1:5" ht="33">
      <c r="A9655" s="38">
        <v>9653</v>
      </c>
      <c r="B9655" s="38"/>
      <c r="C9655" s="38" t="s">
        <v>21427</v>
      </c>
      <c r="D9655" s="6" t="s">
        <v>9509</v>
      </c>
      <c r="E9655" s="3">
        <v>2</v>
      </c>
    </row>
    <row r="9656" spans="1:5" ht="33">
      <c r="A9656" s="38">
        <v>9654</v>
      </c>
      <c r="B9656" s="38"/>
      <c r="C9656" s="38" t="s">
        <v>21428</v>
      </c>
      <c r="D9656" s="6" t="s">
        <v>9510</v>
      </c>
      <c r="E9656" s="3">
        <v>2</v>
      </c>
    </row>
    <row r="9657" spans="1:5" ht="33">
      <c r="A9657" s="38">
        <v>9655</v>
      </c>
      <c r="B9657" s="38"/>
      <c r="C9657" s="38" t="s">
        <v>21429</v>
      </c>
      <c r="D9657" s="6" t="s">
        <v>9511</v>
      </c>
      <c r="E9657" s="3">
        <v>2</v>
      </c>
    </row>
    <row r="9658" spans="1:5" ht="33">
      <c r="A9658" s="38">
        <v>9656</v>
      </c>
      <c r="B9658" s="38"/>
      <c r="C9658" s="38" t="s">
        <v>21430</v>
      </c>
      <c r="D9658" s="6" t="s">
        <v>9512</v>
      </c>
      <c r="E9658" s="3">
        <v>2</v>
      </c>
    </row>
    <row r="9659" spans="1:5" ht="33">
      <c r="A9659" s="38">
        <v>9657</v>
      </c>
      <c r="B9659" s="38"/>
      <c r="C9659" s="38" t="s">
        <v>21431</v>
      </c>
      <c r="D9659" s="6" t="s">
        <v>9513</v>
      </c>
      <c r="E9659" s="3">
        <v>2</v>
      </c>
    </row>
    <row r="9660" spans="1:5" ht="33">
      <c r="A9660" s="38">
        <v>9658</v>
      </c>
      <c r="B9660" s="38"/>
      <c r="C9660" s="38" t="s">
        <v>21432</v>
      </c>
      <c r="D9660" s="6" t="s">
        <v>9514</v>
      </c>
      <c r="E9660" s="3">
        <v>2</v>
      </c>
    </row>
    <row r="9661" spans="1:5" ht="33">
      <c r="A9661" s="38">
        <v>9659</v>
      </c>
      <c r="B9661" s="38"/>
      <c r="C9661" s="38" t="s">
        <v>21433</v>
      </c>
      <c r="D9661" s="6" t="s">
        <v>9515</v>
      </c>
      <c r="E9661" s="3">
        <v>2</v>
      </c>
    </row>
    <row r="9662" spans="1:5" ht="33">
      <c r="A9662" s="38">
        <v>9660</v>
      </c>
      <c r="B9662" s="38"/>
      <c r="C9662" s="38" t="s">
        <v>21434</v>
      </c>
      <c r="D9662" s="6" t="s">
        <v>9516</v>
      </c>
      <c r="E9662" s="3">
        <v>2</v>
      </c>
    </row>
    <row r="9663" spans="1:5" ht="33">
      <c r="A9663" s="38">
        <v>9661</v>
      </c>
      <c r="B9663" s="38"/>
      <c r="C9663" s="38" t="s">
        <v>21435</v>
      </c>
      <c r="D9663" s="6" t="s">
        <v>9517</v>
      </c>
      <c r="E9663" s="3">
        <v>2</v>
      </c>
    </row>
    <row r="9664" spans="1:5" ht="33">
      <c r="A9664" s="38">
        <v>9662</v>
      </c>
      <c r="B9664" s="38"/>
      <c r="C9664" s="38" t="s">
        <v>21436</v>
      </c>
      <c r="D9664" s="6" t="s">
        <v>9518</v>
      </c>
      <c r="E9664" s="3">
        <v>2</v>
      </c>
    </row>
    <row r="9665" spans="1:5" ht="33">
      <c r="A9665" s="38">
        <v>9663</v>
      </c>
      <c r="B9665" s="38"/>
      <c r="C9665" s="38" t="s">
        <v>21437</v>
      </c>
      <c r="D9665" s="6" t="s">
        <v>9519</v>
      </c>
      <c r="E9665" s="3">
        <v>2</v>
      </c>
    </row>
    <row r="9666" spans="1:5" ht="33">
      <c r="A9666" s="38">
        <v>9664</v>
      </c>
      <c r="B9666" s="38"/>
      <c r="C9666" s="38" t="s">
        <v>21438</v>
      </c>
      <c r="D9666" s="6" t="s">
        <v>9520</v>
      </c>
      <c r="E9666" s="3">
        <v>2</v>
      </c>
    </row>
    <row r="9667" spans="1:5" ht="33">
      <c r="A9667" s="38">
        <v>9665</v>
      </c>
      <c r="B9667" s="38"/>
      <c r="C9667" s="38" t="s">
        <v>21439</v>
      </c>
      <c r="D9667" s="6" t="s">
        <v>9521</v>
      </c>
      <c r="E9667" s="3">
        <v>2</v>
      </c>
    </row>
    <row r="9668" spans="1:5" ht="33">
      <c r="A9668" s="38">
        <v>9666</v>
      </c>
      <c r="B9668" s="38"/>
      <c r="C9668" s="38" t="s">
        <v>21440</v>
      </c>
      <c r="D9668" s="6" t="s">
        <v>9522</v>
      </c>
      <c r="E9668" s="3">
        <v>2</v>
      </c>
    </row>
    <row r="9669" spans="1:5" ht="33">
      <c r="A9669" s="38">
        <v>9667</v>
      </c>
      <c r="B9669" s="38"/>
      <c r="C9669" s="38" t="s">
        <v>21441</v>
      </c>
      <c r="D9669" s="6" t="s">
        <v>9523</v>
      </c>
      <c r="E9669" s="3">
        <v>2</v>
      </c>
    </row>
    <row r="9670" spans="1:5" ht="18.75">
      <c r="A9670" s="38">
        <v>9668</v>
      </c>
      <c r="B9670" s="38"/>
      <c r="C9670" s="38" t="s">
        <v>21442</v>
      </c>
      <c r="D9670" s="6" t="s">
        <v>9524</v>
      </c>
      <c r="E9670" s="3">
        <v>2</v>
      </c>
    </row>
    <row r="9671" spans="1:5" ht="18.75">
      <c r="A9671" s="38">
        <v>9669</v>
      </c>
      <c r="B9671" s="38"/>
      <c r="C9671" s="38" t="s">
        <v>21443</v>
      </c>
      <c r="D9671" s="6" t="s">
        <v>9525</v>
      </c>
      <c r="E9671" s="3">
        <v>2</v>
      </c>
    </row>
    <row r="9672" spans="1:5" ht="33">
      <c r="A9672" s="38">
        <v>9670</v>
      </c>
      <c r="B9672" s="38"/>
      <c r="C9672" s="38" t="s">
        <v>21444</v>
      </c>
      <c r="D9672" s="6" t="s">
        <v>9526</v>
      </c>
      <c r="E9672" s="3">
        <v>2</v>
      </c>
    </row>
    <row r="9673" spans="1:5" ht="18.75">
      <c r="A9673" s="38">
        <v>9671</v>
      </c>
      <c r="B9673" s="38"/>
      <c r="C9673" s="38" t="s">
        <v>21445</v>
      </c>
      <c r="D9673" s="6" t="s">
        <v>9527</v>
      </c>
      <c r="E9673" s="3">
        <v>2</v>
      </c>
    </row>
    <row r="9674" spans="1:5" ht="18.75">
      <c r="A9674" s="38">
        <v>9672</v>
      </c>
      <c r="B9674" s="38"/>
      <c r="C9674" s="38" t="s">
        <v>21446</v>
      </c>
      <c r="D9674" s="6" t="s">
        <v>9528</v>
      </c>
      <c r="E9674" s="3">
        <v>2</v>
      </c>
    </row>
    <row r="9675" spans="1:5" ht="18.75">
      <c r="A9675" s="38">
        <v>9673</v>
      </c>
      <c r="B9675" s="38"/>
      <c r="C9675" s="38" t="s">
        <v>21447</v>
      </c>
      <c r="D9675" s="6" t="s">
        <v>9529</v>
      </c>
      <c r="E9675" s="3">
        <v>2</v>
      </c>
    </row>
    <row r="9676" spans="1:5" ht="18.75">
      <c r="A9676" s="38">
        <v>9674</v>
      </c>
      <c r="B9676" s="38"/>
      <c r="C9676" s="38" t="s">
        <v>21448</v>
      </c>
      <c r="D9676" s="6" t="s">
        <v>9530</v>
      </c>
      <c r="E9676" s="3">
        <v>2</v>
      </c>
    </row>
    <row r="9677" spans="1:5" ht="18.75">
      <c r="A9677" s="38">
        <v>9675</v>
      </c>
      <c r="B9677" s="38"/>
      <c r="C9677" s="38" t="s">
        <v>21449</v>
      </c>
      <c r="D9677" s="6" t="s">
        <v>9531</v>
      </c>
      <c r="E9677" s="3">
        <v>2</v>
      </c>
    </row>
    <row r="9678" spans="1:5" ht="33">
      <c r="A9678" s="38">
        <v>9676</v>
      </c>
      <c r="B9678" s="38"/>
      <c r="C9678" s="38" t="s">
        <v>21450</v>
      </c>
      <c r="D9678" s="6" t="s">
        <v>9532</v>
      </c>
      <c r="E9678" s="3">
        <v>2</v>
      </c>
    </row>
    <row r="9679" spans="1:5" ht="33">
      <c r="A9679" s="38">
        <v>9677</v>
      </c>
      <c r="B9679" s="38"/>
      <c r="C9679" s="38" t="s">
        <v>21451</v>
      </c>
      <c r="D9679" s="6" t="s">
        <v>9533</v>
      </c>
      <c r="E9679" s="3">
        <v>2</v>
      </c>
    </row>
    <row r="9680" spans="1:5" ht="18.75">
      <c r="A9680" s="38">
        <v>9678</v>
      </c>
      <c r="B9680" s="38"/>
      <c r="C9680" s="38" t="s">
        <v>21452</v>
      </c>
      <c r="D9680" s="6" t="s">
        <v>9534</v>
      </c>
      <c r="E9680" s="3">
        <v>2</v>
      </c>
    </row>
    <row r="9681" spans="1:5" ht="33">
      <c r="A9681" s="38">
        <v>9679</v>
      </c>
      <c r="B9681" s="38"/>
      <c r="C9681" s="38" t="s">
        <v>21453</v>
      </c>
      <c r="D9681" s="6" t="s">
        <v>9535</v>
      </c>
      <c r="E9681" s="3">
        <v>2</v>
      </c>
    </row>
    <row r="9682" spans="1:5" ht="33">
      <c r="A9682" s="38">
        <v>9680</v>
      </c>
      <c r="B9682" s="38"/>
      <c r="C9682" s="38" t="s">
        <v>21454</v>
      </c>
      <c r="D9682" s="6" t="s">
        <v>9536</v>
      </c>
      <c r="E9682" s="3">
        <v>2</v>
      </c>
    </row>
    <row r="9683" spans="1:5" ht="33">
      <c r="A9683" s="38">
        <v>9681</v>
      </c>
      <c r="B9683" s="38"/>
      <c r="C9683" s="38" t="s">
        <v>21455</v>
      </c>
      <c r="D9683" s="6" t="s">
        <v>9537</v>
      </c>
      <c r="E9683" s="3">
        <v>2</v>
      </c>
    </row>
    <row r="9684" spans="1:5" ht="33">
      <c r="A9684" s="38">
        <v>9682</v>
      </c>
      <c r="B9684" s="38"/>
      <c r="C9684" s="38" t="s">
        <v>21456</v>
      </c>
      <c r="D9684" s="6" t="s">
        <v>9538</v>
      </c>
      <c r="E9684" s="3">
        <v>2</v>
      </c>
    </row>
    <row r="9685" spans="1:5" ht="33">
      <c r="A9685" s="38">
        <v>9683</v>
      </c>
      <c r="B9685" s="38"/>
      <c r="C9685" s="38" t="s">
        <v>21457</v>
      </c>
      <c r="D9685" s="6" t="s">
        <v>9539</v>
      </c>
      <c r="E9685" s="3">
        <v>2</v>
      </c>
    </row>
    <row r="9686" spans="1:5" ht="33">
      <c r="A9686" s="38">
        <v>9684</v>
      </c>
      <c r="B9686" s="38"/>
      <c r="C9686" s="38" t="s">
        <v>21458</v>
      </c>
      <c r="D9686" s="6" t="s">
        <v>9540</v>
      </c>
      <c r="E9686" s="3">
        <v>2</v>
      </c>
    </row>
    <row r="9687" spans="1:5" ht="33">
      <c r="A9687" s="38">
        <v>9685</v>
      </c>
      <c r="B9687" s="38"/>
      <c r="C9687" s="38" t="s">
        <v>21459</v>
      </c>
      <c r="D9687" s="6" t="s">
        <v>9541</v>
      </c>
      <c r="E9687" s="3">
        <v>2</v>
      </c>
    </row>
    <row r="9688" spans="1:5" ht="33">
      <c r="A9688" s="38">
        <v>9686</v>
      </c>
      <c r="B9688" s="38"/>
      <c r="C9688" s="38" t="s">
        <v>21460</v>
      </c>
      <c r="D9688" s="6" t="s">
        <v>9542</v>
      </c>
      <c r="E9688" s="3">
        <v>2</v>
      </c>
    </row>
    <row r="9689" spans="1:5" ht="33">
      <c r="A9689" s="38">
        <v>9687</v>
      </c>
      <c r="B9689" s="38"/>
      <c r="C9689" s="38" t="s">
        <v>21461</v>
      </c>
      <c r="D9689" s="6" t="s">
        <v>9543</v>
      </c>
      <c r="E9689" s="3">
        <v>2</v>
      </c>
    </row>
    <row r="9690" spans="1:5" ht="33">
      <c r="A9690" s="38">
        <v>9688</v>
      </c>
      <c r="B9690" s="38"/>
      <c r="C9690" s="38" t="s">
        <v>21462</v>
      </c>
      <c r="D9690" s="6" t="s">
        <v>9544</v>
      </c>
      <c r="E9690" s="3">
        <v>2</v>
      </c>
    </row>
    <row r="9691" spans="1:5" ht="33">
      <c r="A9691" s="38">
        <v>9689</v>
      </c>
      <c r="B9691" s="38"/>
      <c r="C9691" s="38" t="s">
        <v>21463</v>
      </c>
      <c r="D9691" s="6" t="s">
        <v>9545</v>
      </c>
      <c r="E9691" s="3">
        <v>2</v>
      </c>
    </row>
    <row r="9692" spans="1:5" ht="33">
      <c r="A9692" s="38">
        <v>9690</v>
      </c>
      <c r="B9692" s="38"/>
      <c r="C9692" s="38" t="s">
        <v>21464</v>
      </c>
      <c r="D9692" s="6" t="s">
        <v>9546</v>
      </c>
      <c r="E9692" s="3">
        <v>2</v>
      </c>
    </row>
    <row r="9693" spans="1:5" ht="18.75">
      <c r="A9693" s="38">
        <v>9691</v>
      </c>
      <c r="B9693" s="38"/>
      <c r="C9693" s="38" t="s">
        <v>21465</v>
      </c>
      <c r="D9693" s="6" t="s">
        <v>9547</v>
      </c>
      <c r="E9693" s="3">
        <v>2</v>
      </c>
    </row>
    <row r="9694" spans="1:5" ht="33">
      <c r="A9694" s="38">
        <v>9692</v>
      </c>
      <c r="B9694" s="38"/>
      <c r="C9694" s="38" t="s">
        <v>21466</v>
      </c>
      <c r="D9694" s="6" t="s">
        <v>9548</v>
      </c>
      <c r="E9694" s="3">
        <v>2</v>
      </c>
    </row>
    <row r="9695" spans="1:5" ht="33">
      <c r="A9695" s="38">
        <v>9693</v>
      </c>
      <c r="B9695" s="38"/>
      <c r="C9695" s="38" t="s">
        <v>21467</v>
      </c>
      <c r="D9695" s="6" t="s">
        <v>9549</v>
      </c>
      <c r="E9695" s="3">
        <v>2</v>
      </c>
    </row>
    <row r="9696" spans="1:5" ht="18.75">
      <c r="A9696" s="38">
        <v>9694</v>
      </c>
      <c r="B9696" s="38"/>
      <c r="C9696" s="38" t="s">
        <v>21468</v>
      </c>
      <c r="D9696" s="6" t="s">
        <v>9550</v>
      </c>
      <c r="E9696" s="3">
        <v>2</v>
      </c>
    </row>
    <row r="9697" spans="1:5" ht="18.75">
      <c r="A9697" s="38">
        <v>9695</v>
      </c>
      <c r="B9697" s="38"/>
      <c r="C9697" s="38" t="s">
        <v>21469</v>
      </c>
      <c r="D9697" s="6" t="s">
        <v>9551</v>
      </c>
      <c r="E9697" s="3">
        <v>2</v>
      </c>
    </row>
    <row r="9698" spans="1:5" ht="18.75">
      <c r="A9698" s="38">
        <v>9696</v>
      </c>
      <c r="B9698" s="38"/>
      <c r="C9698" s="38" t="s">
        <v>21470</v>
      </c>
      <c r="D9698" s="6" t="s">
        <v>9552</v>
      </c>
      <c r="E9698" s="3">
        <v>2</v>
      </c>
    </row>
    <row r="9699" spans="1:5" ht="18.75">
      <c r="A9699" s="38">
        <v>9697</v>
      </c>
      <c r="B9699" s="38"/>
      <c r="C9699" s="38" t="s">
        <v>21471</v>
      </c>
      <c r="D9699" s="6" t="s">
        <v>9553</v>
      </c>
      <c r="E9699" s="3">
        <v>2</v>
      </c>
    </row>
    <row r="9700" spans="1:5" ht="18.75">
      <c r="A9700" s="38">
        <v>9698</v>
      </c>
      <c r="B9700" s="38"/>
      <c r="C9700" s="38" t="s">
        <v>21472</v>
      </c>
      <c r="D9700" s="6" t="s">
        <v>9554</v>
      </c>
      <c r="E9700" s="3">
        <v>2</v>
      </c>
    </row>
    <row r="9701" spans="1:5" ht="18.75">
      <c r="A9701" s="38">
        <v>9699</v>
      </c>
      <c r="B9701" s="38"/>
      <c r="C9701" s="38" t="s">
        <v>21473</v>
      </c>
      <c r="D9701" s="6" t="s">
        <v>9555</v>
      </c>
      <c r="E9701" s="3">
        <v>2</v>
      </c>
    </row>
    <row r="9702" spans="1:5" ht="18.75">
      <c r="A9702" s="38">
        <v>9700</v>
      </c>
      <c r="B9702" s="38"/>
      <c r="C9702" s="38" t="s">
        <v>21474</v>
      </c>
      <c r="D9702" s="6" t="s">
        <v>9556</v>
      </c>
      <c r="E9702" s="3">
        <v>2</v>
      </c>
    </row>
    <row r="9703" spans="1:5" ht="18.75">
      <c r="A9703" s="38">
        <v>9701</v>
      </c>
      <c r="B9703" s="38"/>
      <c r="C9703" s="38" t="s">
        <v>21475</v>
      </c>
      <c r="D9703" s="6" t="s">
        <v>9557</v>
      </c>
      <c r="E9703" s="3">
        <v>2</v>
      </c>
    </row>
    <row r="9704" spans="1:5" ht="33">
      <c r="A9704" s="38">
        <v>9702</v>
      </c>
      <c r="B9704" s="38"/>
      <c r="C9704" s="38" t="s">
        <v>21476</v>
      </c>
      <c r="D9704" s="6" t="s">
        <v>9558</v>
      </c>
      <c r="E9704" s="3">
        <v>2</v>
      </c>
    </row>
    <row r="9705" spans="1:5" ht="33">
      <c r="A9705" s="38">
        <v>9703</v>
      </c>
      <c r="B9705" s="38"/>
      <c r="C9705" s="38" t="s">
        <v>21477</v>
      </c>
      <c r="D9705" s="6" t="s">
        <v>9559</v>
      </c>
      <c r="E9705" s="3">
        <v>2</v>
      </c>
    </row>
    <row r="9706" spans="1:5" ht="18.75">
      <c r="A9706" s="38">
        <v>9704</v>
      </c>
      <c r="B9706" s="38"/>
      <c r="C9706" s="38" t="s">
        <v>21478</v>
      </c>
      <c r="D9706" s="6" t="s">
        <v>9560</v>
      </c>
      <c r="E9706" s="3">
        <v>2</v>
      </c>
    </row>
    <row r="9707" spans="1:5" ht="18.75">
      <c r="A9707" s="38">
        <v>9705</v>
      </c>
      <c r="B9707" s="38"/>
      <c r="C9707" s="38" t="s">
        <v>21479</v>
      </c>
      <c r="D9707" s="6" t="s">
        <v>9561</v>
      </c>
      <c r="E9707" s="3">
        <v>2</v>
      </c>
    </row>
    <row r="9708" spans="1:5" ht="33">
      <c r="A9708" s="38">
        <v>9706</v>
      </c>
      <c r="B9708" s="38"/>
      <c r="C9708" s="38" t="s">
        <v>21480</v>
      </c>
      <c r="D9708" s="6" t="s">
        <v>9562</v>
      </c>
      <c r="E9708" s="3">
        <v>2</v>
      </c>
    </row>
    <row r="9709" spans="1:5" ht="18.75">
      <c r="A9709" s="38">
        <v>9707</v>
      </c>
      <c r="B9709" s="38"/>
      <c r="C9709" s="38" t="s">
        <v>21481</v>
      </c>
      <c r="D9709" s="6" t="s">
        <v>9563</v>
      </c>
      <c r="E9709" s="3">
        <v>2</v>
      </c>
    </row>
    <row r="9710" spans="1:5" ht="18.75">
      <c r="A9710" s="38">
        <v>9708</v>
      </c>
      <c r="B9710" s="38"/>
      <c r="C9710" s="38" t="s">
        <v>9564</v>
      </c>
      <c r="D9710" s="6" t="s">
        <v>9565</v>
      </c>
      <c r="E9710" s="3">
        <v>2</v>
      </c>
    </row>
    <row r="9711" spans="1:5" ht="18.75">
      <c r="A9711" s="38">
        <v>9709</v>
      </c>
      <c r="B9711" s="38"/>
      <c r="C9711" s="38" t="s">
        <v>9566</v>
      </c>
      <c r="D9711" s="6" t="s">
        <v>9567</v>
      </c>
      <c r="E9711" s="3">
        <v>2</v>
      </c>
    </row>
    <row r="9712" spans="1:5" ht="18.75">
      <c r="A9712" s="38">
        <v>9710</v>
      </c>
      <c r="B9712" s="38"/>
      <c r="C9712" s="38" t="s">
        <v>21482</v>
      </c>
      <c r="D9712" s="6" t="s">
        <v>9568</v>
      </c>
      <c r="E9712" s="3">
        <v>2</v>
      </c>
    </row>
    <row r="9713" spans="1:5" ht="33">
      <c r="A9713" s="38">
        <v>9711</v>
      </c>
      <c r="B9713" s="38"/>
      <c r="C9713" s="38" t="s">
        <v>21483</v>
      </c>
      <c r="D9713" s="6" t="s">
        <v>9569</v>
      </c>
      <c r="E9713" s="3">
        <v>2</v>
      </c>
    </row>
    <row r="9714" spans="1:5" ht="18.75">
      <c r="A9714" s="38">
        <v>9712</v>
      </c>
      <c r="B9714" s="38"/>
      <c r="C9714" s="38" t="s">
        <v>21484</v>
      </c>
      <c r="D9714" s="6" t="s">
        <v>9570</v>
      </c>
      <c r="E9714" s="3">
        <v>2</v>
      </c>
    </row>
    <row r="9715" spans="1:5" ht="18.75">
      <c r="A9715" s="38">
        <v>9713</v>
      </c>
      <c r="B9715" s="38"/>
      <c r="C9715" s="38" t="s">
        <v>21485</v>
      </c>
      <c r="D9715" s="6" t="s">
        <v>9571</v>
      </c>
      <c r="E9715" s="3">
        <v>2</v>
      </c>
    </row>
    <row r="9716" spans="1:5" ht="18.75">
      <c r="A9716" s="38">
        <v>9714</v>
      </c>
      <c r="B9716" s="38"/>
      <c r="C9716" s="38" t="s">
        <v>21486</v>
      </c>
      <c r="D9716" s="6" t="s">
        <v>9572</v>
      </c>
      <c r="E9716" s="3">
        <v>2</v>
      </c>
    </row>
    <row r="9717" spans="1:5" ht="33">
      <c r="A9717" s="38">
        <v>9715</v>
      </c>
      <c r="B9717" s="38"/>
      <c r="C9717" s="38" t="s">
        <v>21487</v>
      </c>
      <c r="D9717" s="6" t="s">
        <v>9573</v>
      </c>
      <c r="E9717" s="3">
        <v>2</v>
      </c>
    </row>
    <row r="9718" spans="1:5" ht="33">
      <c r="A9718" s="38">
        <v>9716</v>
      </c>
      <c r="B9718" s="38"/>
      <c r="C9718" s="38" t="s">
        <v>21488</v>
      </c>
      <c r="D9718" s="6" t="s">
        <v>9574</v>
      </c>
      <c r="E9718" s="3">
        <v>2</v>
      </c>
    </row>
    <row r="9719" spans="1:5" ht="18.75">
      <c r="A9719" s="38">
        <v>9717</v>
      </c>
      <c r="B9719" s="38"/>
      <c r="C9719" s="38" t="s">
        <v>21489</v>
      </c>
      <c r="D9719" s="6" t="s">
        <v>9575</v>
      </c>
      <c r="E9719" s="3">
        <v>2</v>
      </c>
    </row>
    <row r="9720" spans="1:5" ht="18.75">
      <c r="A9720" s="38">
        <v>9718</v>
      </c>
      <c r="B9720" s="38"/>
      <c r="C9720" s="38" t="s">
        <v>21490</v>
      </c>
      <c r="D9720" s="6" t="s">
        <v>9576</v>
      </c>
      <c r="E9720" s="3">
        <v>2</v>
      </c>
    </row>
    <row r="9721" spans="1:5" ht="33">
      <c r="A9721" s="38">
        <v>9719</v>
      </c>
      <c r="B9721" s="38"/>
      <c r="C9721" s="38" t="s">
        <v>21491</v>
      </c>
      <c r="D9721" s="6" t="s">
        <v>9577</v>
      </c>
      <c r="E9721" s="3">
        <v>2</v>
      </c>
    </row>
    <row r="9722" spans="1:5" ht="33">
      <c r="A9722" s="38">
        <v>9720</v>
      </c>
      <c r="B9722" s="38"/>
      <c r="C9722" s="38" t="s">
        <v>21492</v>
      </c>
      <c r="D9722" s="6" t="s">
        <v>9578</v>
      </c>
      <c r="E9722" s="3">
        <v>2</v>
      </c>
    </row>
    <row r="9723" spans="1:5" ht="18.75">
      <c r="A9723" s="38">
        <v>9721</v>
      </c>
      <c r="B9723" s="38"/>
      <c r="C9723" s="38" t="s">
        <v>21493</v>
      </c>
      <c r="D9723" s="6" t="s">
        <v>9579</v>
      </c>
      <c r="E9723" s="3">
        <v>2</v>
      </c>
    </row>
    <row r="9724" spans="1:5" ht="18.75">
      <c r="A9724" s="38">
        <v>9722</v>
      </c>
      <c r="B9724" s="38"/>
      <c r="C9724" s="38" t="s">
        <v>21494</v>
      </c>
      <c r="D9724" s="6" t="s">
        <v>9580</v>
      </c>
      <c r="E9724" s="3">
        <v>2</v>
      </c>
    </row>
    <row r="9725" spans="1:5" ht="33">
      <c r="A9725" s="38">
        <v>9723</v>
      </c>
      <c r="B9725" s="38"/>
      <c r="C9725" s="38" t="s">
        <v>21495</v>
      </c>
      <c r="D9725" s="6" t="s">
        <v>9581</v>
      </c>
      <c r="E9725" s="3">
        <v>2</v>
      </c>
    </row>
    <row r="9726" spans="1:5" ht="18.75">
      <c r="A9726" s="38">
        <v>9724</v>
      </c>
      <c r="B9726" s="38"/>
      <c r="C9726" s="38" t="s">
        <v>21496</v>
      </c>
      <c r="D9726" s="6" t="s">
        <v>9582</v>
      </c>
      <c r="E9726" s="3">
        <v>2</v>
      </c>
    </row>
    <row r="9727" spans="1:5" ht="18.75">
      <c r="A9727" s="38">
        <v>9725</v>
      </c>
      <c r="B9727" s="38"/>
      <c r="C9727" s="38" t="s">
        <v>21497</v>
      </c>
      <c r="D9727" s="6" t="s">
        <v>9583</v>
      </c>
      <c r="E9727" s="3">
        <v>2</v>
      </c>
    </row>
    <row r="9728" spans="1:5" ht="18.75">
      <c r="A9728" s="38">
        <v>9726</v>
      </c>
      <c r="B9728" s="38"/>
      <c r="C9728" s="38" t="s">
        <v>21498</v>
      </c>
      <c r="D9728" s="6" t="s">
        <v>9584</v>
      </c>
      <c r="E9728" s="3">
        <v>2</v>
      </c>
    </row>
    <row r="9729" spans="1:5" ht="33">
      <c r="A9729" s="38">
        <v>9727</v>
      </c>
      <c r="B9729" s="38"/>
      <c r="C9729" s="38" t="s">
        <v>21499</v>
      </c>
      <c r="D9729" s="6" t="s">
        <v>9585</v>
      </c>
      <c r="E9729" s="3">
        <v>2</v>
      </c>
    </row>
    <row r="9730" spans="1:5" ht="33">
      <c r="A9730" s="38">
        <v>9728</v>
      </c>
      <c r="B9730" s="38"/>
      <c r="C9730" s="38" t="s">
        <v>21500</v>
      </c>
      <c r="D9730" s="6" t="s">
        <v>9586</v>
      </c>
      <c r="E9730" s="3">
        <v>2</v>
      </c>
    </row>
    <row r="9731" spans="1:5" ht="33">
      <c r="A9731" s="38">
        <v>9729</v>
      </c>
      <c r="B9731" s="38"/>
      <c r="C9731" s="38" t="s">
        <v>21501</v>
      </c>
      <c r="D9731" s="6" t="s">
        <v>9587</v>
      </c>
      <c r="E9731" s="3">
        <v>2</v>
      </c>
    </row>
    <row r="9732" spans="1:5" ht="33">
      <c r="A9732" s="38">
        <v>9730</v>
      </c>
      <c r="B9732" s="38"/>
      <c r="C9732" s="38" t="s">
        <v>21502</v>
      </c>
      <c r="D9732" s="6" t="s">
        <v>9588</v>
      </c>
      <c r="E9732" s="3">
        <v>2</v>
      </c>
    </row>
    <row r="9733" spans="1:5" ht="33">
      <c r="A9733" s="38">
        <v>9731</v>
      </c>
      <c r="B9733" s="38"/>
      <c r="C9733" s="38" t="s">
        <v>21503</v>
      </c>
      <c r="D9733" s="6" t="s">
        <v>9589</v>
      </c>
      <c r="E9733" s="3">
        <v>2</v>
      </c>
    </row>
    <row r="9734" spans="1:5" ht="18.75">
      <c r="A9734" s="38">
        <v>9732</v>
      </c>
      <c r="B9734" s="38"/>
      <c r="C9734" s="38" t="s">
        <v>21504</v>
      </c>
      <c r="D9734" s="6" t="s">
        <v>9590</v>
      </c>
      <c r="E9734" s="3">
        <v>2</v>
      </c>
    </row>
    <row r="9735" spans="1:5" ht="18.75">
      <c r="A9735" s="38">
        <v>9733</v>
      </c>
      <c r="B9735" s="38"/>
      <c r="C9735" s="38" t="s">
        <v>21505</v>
      </c>
      <c r="D9735" s="6" t="s">
        <v>9591</v>
      </c>
      <c r="E9735" s="3">
        <v>2</v>
      </c>
    </row>
    <row r="9736" spans="1:5" ht="18.75">
      <c r="A9736" s="38">
        <v>9734</v>
      </c>
      <c r="B9736" s="38"/>
      <c r="C9736" s="38" t="s">
        <v>21506</v>
      </c>
      <c r="D9736" s="6" t="s">
        <v>9592</v>
      </c>
      <c r="E9736" s="3">
        <v>2</v>
      </c>
    </row>
    <row r="9737" spans="1:5" ht="18.75">
      <c r="A9737" s="38">
        <v>9735</v>
      </c>
      <c r="B9737" s="38"/>
      <c r="C9737" s="38" t="s">
        <v>9593</v>
      </c>
      <c r="D9737" s="6" t="s">
        <v>9594</v>
      </c>
      <c r="E9737" s="3">
        <v>2</v>
      </c>
    </row>
    <row r="9738" spans="1:5" ht="33">
      <c r="A9738" s="38">
        <v>9736</v>
      </c>
      <c r="B9738" s="38"/>
      <c r="C9738" s="38" t="s">
        <v>21507</v>
      </c>
      <c r="D9738" s="6" t="s">
        <v>9595</v>
      </c>
      <c r="E9738" s="3">
        <v>2</v>
      </c>
    </row>
    <row r="9739" spans="1:5" ht="33">
      <c r="A9739" s="38">
        <v>9737</v>
      </c>
      <c r="B9739" s="38"/>
      <c r="C9739" s="38" t="s">
        <v>21508</v>
      </c>
      <c r="D9739" s="6" t="s">
        <v>9596</v>
      </c>
      <c r="E9739" s="3">
        <v>2</v>
      </c>
    </row>
    <row r="9740" spans="1:5" ht="33">
      <c r="A9740" s="38">
        <v>9738</v>
      </c>
      <c r="B9740" s="38"/>
      <c r="C9740" s="38" t="s">
        <v>21509</v>
      </c>
      <c r="D9740" s="6" t="s">
        <v>9597</v>
      </c>
      <c r="E9740" s="3">
        <v>2</v>
      </c>
    </row>
    <row r="9741" spans="1:5" ht="18.75">
      <c r="A9741" s="38">
        <v>9739</v>
      </c>
      <c r="B9741" s="38"/>
      <c r="C9741" s="38" t="s">
        <v>21510</v>
      </c>
      <c r="D9741" s="6" t="s">
        <v>9598</v>
      </c>
      <c r="E9741" s="3">
        <v>2</v>
      </c>
    </row>
    <row r="9742" spans="1:5" ht="18.75">
      <c r="A9742" s="38">
        <v>9740</v>
      </c>
      <c r="B9742" s="38"/>
      <c r="C9742" s="38" t="s">
        <v>21511</v>
      </c>
      <c r="D9742" s="6" t="s">
        <v>9599</v>
      </c>
      <c r="E9742" s="3">
        <v>2</v>
      </c>
    </row>
    <row r="9743" spans="1:5" ht="18.75">
      <c r="A9743" s="38">
        <v>9741</v>
      </c>
      <c r="B9743" s="38"/>
      <c r="C9743" s="38" t="s">
        <v>21512</v>
      </c>
      <c r="D9743" s="6" t="s">
        <v>9600</v>
      </c>
      <c r="E9743" s="3">
        <v>2</v>
      </c>
    </row>
    <row r="9744" spans="1:5" ht="18.75">
      <c r="A9744" s="38">
        <v>9742</v>
      </c>
      <c r="B9744" s="38"/>
      <c r="C9744" s="38" t="s">
        <v>21513</v>
      </c>
      <c r="D9744" s="6" t="s">
        <v>9601</v>
      </c>
      <c r="E9744" s="3">
        <v>2</v>
      </c>
    </row>
    <row r="9745" spans="1:5" ht="33">
      <c r="A9745" s="38">
        <v>9743</v>
      </c>
      <c r="B9745" s="38"/>
      <c r="C9745" s="38" t="s">
        <v>21514</v>
      </c>
      <c r="D9745" s="6" t="s">
        <v>9602</v>
      </c>
      <c r="E9745" s="3">
        <v>2</v>
      </c>
    </row>
    <row r="9746" spans="1:5" ht="18.75">
      <c r="A9746" s="38">
        <v>9744</v>
      </c>
      <c r="B9746" s="38"/>
      <c r="C9746" s="38" t="s">
        <v>21515</v>
      </c>
      <c r="D9746" s="6" t="s">
        <v>9603</v>
      </c>
      <c r="E9746" s="3">
        <v>2</v>
      </c>
    </row>
    <row r="9747" spans="1:5" ht="33">
      <c r="A9747" s="38">
        <v>9745</v>
      </c>
      <c r="B9747" s="38"/>
      <c r="C9747" s="38" t="s">
        <v>21516</v>
      </c>
      <c r="D9747" s="6" t="s">
        <v>9604</v>
      </c>
      <c r="E9747" s="3">
        <v>2</v>
      </c>
    </row>
    <row r="9748" spans="1:5" ht="18.75">
      <c r="A9748" s="38">
        <v>9746</v>
      </c>
      <c r="B9748" s="38"/>
      <c r="C9748" s="38" t="s">
        <v>21517</v>
      </c>
      <c r="D9748" s="6" t="s">
        <v>9605</v>
      </c>
      <c r="E9748" s="3">
        <v>2</v>
      </c>
    </row>
    <row r="9749" spans="1:5" ht="33">
      <c r="A9749" s="38">
        <v>9747</v>
      </c>
      <c r="B9749" s="38"/>
      <c r="C9749" s="38" t="s">
        <v>21518</v>
      </c>
      <c r="D9749" s="6" t="s">
        <v>9606</v>
      </c>
      <c r="E9749" s="3">
        <v>2</v>
      </c>
    </row>
    <row r="9750" spans="1:5" ht="18.75">
      <c r="A9750" s="38">
        <v>9748</v>
      </c>
      <c r="B9750" s="38"/>
      <c r="C9750" s="38" t="s">
        <v>21519</v>
      </c>
      <c r="D9750" s="6" t="s">
        <v>9607</v>
      </c>
      <c r="E9750" s="3">
        <v>2</v>
      </c>
    </row>
    <row r="9751" spans="1:5" ht="33">
      <c r="A9751" s="38">
        <v>9749</v>
      </c>
      <c r="B9751" s="38"/>
      <c r="C9751" s="38" t="s">
        <v>21520</v>
      </c>
      <c r="D9751" s="6" t="s">
        <v>9608</v>
      </c>
      <c r="E9751" s="3">
        <v>2</v>
      </c>
    </row>
    <row r="9752" spans="1:5" ht="33">
      <c r="A9752" s="38">
        <v>9750</v>
      </c>
      <c r="B9752" s="38"/>
      <c r="C9752" s="38" t="s">
        <v>21521</v>
      </c>
      <c r="D9752" s="6" t="s">
        <v>9609</v>
      </c>
      <c r="E9752" s="3">
        <v>2</v>
      </c>
    </row>
    <row r="9753" spans="1:5" ht="18.75">
      <c r="A9753" s="38">
        <v>9751</v>
      </c>
      <c r="B9753" s="38"/>
      <c r="C9753" s="38" t="s">
        <v>21522</v>
      </c>
      <c r="D9753" s="6" t="s">
        <v>9610</v>
      </c>
      <c r="E9753" s="3">
        <v>2</v>
      </c>
    </row>
    <row r="9754" spans="1:5" ht="18.75">
      <c r="A9754" s="38">
        <v>9752</v>
      </c>
      <c r="B9754" s="38"/>
      <c r="C9754" s="38" t="s">
        <v>21523</v>
      </c>
      <c r="D9754" s="6" t="s">
        <v>9611</v>
      </c>
      <c r="E9754" s="3">
        <v>2</v>
      </c>
    </row>
    <row r="9755" spans="1:5" ht="18.75">
      <c r="A9755" s="38">
        <v>9753</v>
      </c>
      <c r="B9755" s="38"/>
      <c r="C9755" s="38" t="s">
        <v>21524</v>
      </c>
      <c r="D9755" s="6" t="s">
        <v>9612</v>
      </c>
      <c r="E9755" s="3">
        <v>2</v>
      </c>
    </row>
    <row r="9756" spans="1:5" ht="33">
      <c r="A9756" s="38">
        <v>9754</v>
      </c>
      <c r="B9756" s="38"/>
      <c r="C9756" s="38" t="s">
        <v>21525</v>
      </c>
      <c r="D9756" s="6" t="s">
        <v>9613</v>
      </c>
      <c r="E9756" s="3">
        <v>2</v>
      </c>
    </row>
    <row r="9757" spans="1:5" ht="33">
      <c r="A9757" s="38">
        <v>9755</v>
      </c>
      <c r="B9757" s="38"/>
      <c r="C9757" s="38" t="s">
        <v>21526</v>
      </c>
      <c r="D9757" s="6" t="s">
        <v>9614</v>
      </c>
      <c r="E9757" s="3">
        <v>2</v>
      </c>
    </row>
    <row r="9758" spans="1:5" ht="18.75">
      <c r="A9758" s="38">
        <v>9756</v>
      </c>
      <c r="B9758" s="38"/>
      <c r="C9758" s="38" t="s">
        <v>21527</v>
      </c>
      <c r="D9758" s="6" t="s">
        <v>9615</v>
      </c>
      <c r="E9758" s="3">
        <v>2</v>
      </c>
    </row>
    <row r="9759" spans="1:5" ht="18.75">
      <c r="A9759" s="38">
        <v>9757</v>
      </c>
      <c r="B9759" s="38"/>
      <c r="C9759" s="38" t="s">
        <v>21528</v>
      </c>
      <c r="D9759" s="6" t="s">
        <v>9616</v>
      </c>
      <c r="E9759" s="3">
        <v>2</v>
      </c>
    </row>
    <row r="9760" spans="1:5" ht="33">
      <c r="A9760" s="38">
        <v>9758</v>
      </c>
      <c r="B9760" s="38"/>
      <c r="C9760" s="38" t="s">
        <v>21529</v>
      </c>
      <c r="D9760" s="6" t="s">
        <v>9617</v>
      </c>
      <c r="E9760" s="3">
        <v>2</v>
      </c>
    </row>
    <row r="9761" spans="1:5" ht="33">
      <c r="A9761" s="38">
        <v>9759</v>
      </c>
      <c r="B9761" s="38"/>
      <c r="C9761" s="38" t="s">
        <v>21530</v>
      </c>
      <c r="D9761" s="6" t="s">
        <v>9618</v>
      </c>
      <c r="E9761" s="3">
        <v>2</v>
      </c>
    </row>
    <row r="9762" spans="1:5" ht="33">
      <c r="A9762" s="38">
        <v>9760</v>
      </c>
      <c r="B9762" s="38"/>
      <c r="C9762" s="38" t="s">
        <v>21531</v>
      </c>
      <c r="D9762" s="6" t="s">
        <v>9619</v>
      </c>
      <c r="E9762" s="3">
        <v>2</v>
      </c>
    </row>
    <row r="9763" spans="1:5" ht="18.75">
      <c r="A9763" s="38">
        <v>9761</v>
      </c>
      <c r="B9763" s="38"/>
      <c r="C9763" s="38" t="s">
        <v>21532</v>
      </c>
      <c r="D9763" s="6" t="s">
        <v>9620</v>
      </c>
      <c r="E9763" s="3">
        <v>2</v>
      </c>
    </row>
    <row r="9764" spans="1:5" ht="18.75">
      <c r="A9764" s="38">
        <v>9762</v>
      </c>
      <c r="B9764" s="38"/>
      <c r="C9764" s="38" t="s">
        <v>21533</v>
      </c>
      <c r="D9764" s="6" t="s">
        <v>9621</v>
      </c>
      <c r="E9764" s="3">
        <v>2</v>
      </c>
    </row>
    <row r="9765" spans="1:5" ht="18.75">
      <c r="A9765" s="38">
        <v>9763</v>
      </c>
      <c r="B9765" s="38"/>
      <c r="C9765" s="38" t="s">
        <v>21534</v>
      </c>
      <c r="D9765" s="6" t="s">
        <v>9622</v>
      </c>
      <c r="E9765" s="3">
        <v>2</v>
      </c>
    </row>
    <row r="9766" spans="1:5" ht="18.75">
      <c r="A9766" s="38">
        <v>9764</v>
      </c>
      <c r="B9766" s="38"/>
      <c r="C9766" s="38" t="s">
        <v>21535</v>
      </c>
      <c r="D9766" s="6" t="s">
        <v>9623</v>
      </c>
      <c r="E9766" s="3">
        <v>2</v>
      </c>
    </row>
    <row r="9767" spans="1:5" ht="18.75">
      <c r="A9767" s="38">
        <v>9765</v>
      </c>
      <c r="B9767" s="38"/>
      <c r="C9767" s="38" t="s">
        <v>21536</v>
      </c>
      <c r="D9767" s="6" t="s">
        <v>9624</v>
      </c>
      <c r="E9767" s="3">
        <v>2</v>
      </c>
    </row>
    <row r="9768" spans="1:5" ht="33">
      <c r="A9768" s="38">
        <v>9766</v>
      </c>
      <c r="B9768" s="38"/>
      <c r="C9768" s="38" t="s">
        <v>21537</v>
      </c>
      <c r="D9768" s="6" t="s">
        <v>9625</v>
      </c>
      <c r="E9768" s="3">
        <v>2</v>
      </c>
    </row>
    <row r="9769" spans="1:5" ht="18.75">
      <c r="A9769" s="38">
        <v>9767</v>
      </c>
      <c r="B9769" s="38"/>
      <c r="C9769" s="38" t="s">
        <v>21538</v>
      </c>
      <c r="D9769" s="6" t="s">
        <v>9626</v>
      </c>
      <c r="E9769" s="3">
        <v>2</v>
      </c>
    </row>
    <row r="9770" spans="1:5" ht="18.75">
      <c r="A9770" s="38">
        <v>9768</v>
      </c>
      <c r="B9770" s="38"/>
      <c r="C9770" s="38" t="s">
        <v>21539</v>
      </c>
      <c r="D9770" s="6" t="s">
        <v>9627</v>
      </c>
      <c r="E9770" s="3">
        <v>2</v>
      </c>
    </row>
    <row r="9771" spans="1:5" ht="18.75">
      <c r="A9771" s="38">
        <v>9769</v>
      </c>
      <c r="B9771" s="38"/>
      <c r="C9771" s="38" t="s">
        <v>21540</v>
      </c>
      <c r="D9771" s="6" t="s">
        <v>9628</v>
      </c>
      <c r="E9771" s="3">
        <v>2</v>
      </c>
    </row>
    <row r="9772" spans="1:5" ht="18.75">
      <c r="A9772" s="38">
        <v>9770</v>
      </c>
      <c r="B9772" s="38"/>
      <c r="C9772" s="38" t="s">
        <v>21541</v>
      </c>
      <c r="D9772" s="6" t="s">
        <v>9629</v>
      </c>
      <c r="E9772" s="3">
        <v>2</v>
      </c>
    </row>
    <row r="9773" spans="1:5" ht="18.75">
      <c r="A9773" s="38">
        <v>9771</v>
      </c>
      <c r="B9773" s="38"/>
      <c r="C9773" s="38" t="s">
        <v>21542</v>
      </c>
      <c r="D9773" s="6" t="s">
        <v>9630</v>
      </c>
      <c r="E9773" s="3">
        <v>2</v>
      </c>
    </row>
    <row r="9774" spans="1:5" ht="18.75">
      <c r="A9774" s="38">
        <v>9772</v>
      </c>
      <c r="B9774" s="38"/>
      <c r="C9774" s="38" t="s">
        <v>21543</v>
      </c>
      <c r="D9774" s="6" t="s">
        <v>9631</v>
      </c>
      <c r="E9774" s="3">
        <v>2</v>
      </c>
    </row>
    <row r="9775" spans="1:5" ht="18.75">
      <c r="A9775" s="38">
        <v>9773</v>
      </c>
      <c r="B9775" s="38"/>
      <c r="C9775" s="38" t="s">
        <v>21544</v>
      </c>
      <c r="D9775" s="6" t="s">
        <v>9632</v>
      </c>
      <c r="E9775" s="3">
        <v>2</v>
      </c>
    </row>
    <row r="9776" spans="1:5" ht="18.75">
      <c r="A9776" s="38">
        <v>9774</v>
      </c>
      <c r="B9776" s="38"/>
      <c r="C9776" s="38" t="s">
        <v>21545</v>
      </c>
      <c r="D9776" s="6" t="s">
        <v>9633</v>
      </c>
      <c r="E9776" s="3">
        <v>2</v>
      </c>
    </row>
    <row r="9777" spans="1:5" ht="18.75">
      <c r="A9777" s="38">
        <v>9775</v>
      </c>
      <c r="B9777" s="38"/>
      <c r="C9777" s="38" t="s">
        <v>21546</v>
      </c>
      <c r="D9777" s="6" t="s">
        <v>9634</v>
      </c>
      <c r="E9777" s="3">
        <v>2</v>
      </c>
    </row>
    <row r="9778" spans="1:5" ht="18.75">
      <c r="A9778" s="38">
        <v>9776</v>
      </c>
      <c r="B9778" s="38"/>
      <c r="C9778" s="38" t="s">
        <v>21547</v>
      </c>
      <c r="D9778" s="6" t="s">
        <v>9635</v>
      </c>
      <c r="E9778" s="3">
        <v>2</v>
      </c>
    </row>
    <row r="9779" spans="1:5" ht="33">
      <c r="A9779" s="38">
        <v>9777</v>
      </c>
      <c r="B9779" s="38"/>
      <c r="C9779" s="38" t="s">
        <v>21548</v>
      </c>
      <c r="D9779" s="6" t="s">
        <v>9636</v>
      </c>
      <c r="E9779" s="3">
        <v>2</v>
      </c>
    </row>
    <row r="9780" spans="1:5" ht="33">
      <c r="A9780" s="38">
        <v>9778</v>
      </c>
      <c r="B9780" s="38"/>
      <c r="C9780" s="38" t="s">
        <v>21549</v>
      </c>
      <c r="D9780" s="6" t="s">
        <v>9637</v>
      </c>
      <c r="E9780" s="3">
        <v>2</v>
      </c>
    </row>
    <row r="9781" spans="1:5" ht="33">
      <c r="A9781" s="38">
        <v>9779</v>
      </c>
      <c r="B9781" s="38"/>
      <c r="C9781" s="38" t="s">
        <v>21550</v>
      </c>
      <c r="D9781" s="6" t="s">
        <v>9638</v>
      </c>
      <c r="E9781" s="3">
        <v>2</v>
      </c>
    </row>
    <row r="9782" spans="1:5" ht="33">
      <c r="A9782" s="38">
        <v>9780</v>
      </c>
      <c r="B9782" s="38"/>
      <c r="C9782" s="38" t="s">
        <v>21551</v>
      </c>
      <c r="D9782" s="6" t="s">
        <v>9639</v>
      </c>
      <c r="E9782" s="3">
        <v>2</v>
      </c>
    </row>
    <row r="9783" spans="1:5" ht="18.75">
      <c r="A9783" s="38">
        <v>9781</v>
      </c>
      <c r="B9783" s="38"/>
      <c r="C9783" s="38" t="s">
        <v>21552</v>
      </c>
      <c r="D9783" s="6" t="s">
        <v>9640</v>
      </c>
      <c r="E9783" s="3">
        <v>2</v>
      </c>
    </row>
    <row r="9784" spans="1:5" ht="33">
      <c r="A9784" s="38">
        <v>9782</v>
      </c>
      <c r="B9784" s="38"/>
      <c r="C9784" s="38" t="s">
        <v>21553</v>
      </c>
      <c r="D9784" s="6" t="s">
        <v>9641</v>
      </c>
      <c r="E9784" s="3">
        <v>2</v>
      </c>
    </row>
    <row r="9785" spans="1:5" ht="33">
      <c r="A9785" s="38">
        <v>9783</v>
      </c>
      <c r="B9785" s="38"/>
      <c r="C9785" s="38" t="s">
        <v>21554</v>
      </c>
      <c r="D9785" s="6" t="s">
        <v>9642</v>
      </c>
      <c r="E9785" s="3">
        <v>2</v>
      </c>
    </row>
    <row r="9786" spans="1:5" ht="18.75">
      <c r="A9786" s="38">
        <v>9784</v>
      </c>
      <c r="B9786" s="38"/>
      <c r="C9786" s="38" t="s">
        <v>21555</v>
      </c>
      <c r="D9786" s="6" t="s">
        <v>9643</v>
      </c>
      <c r="E9786" s="3">
        <v>2</v>
      </c>
    </row>
    <row r="9787" spans="1:5" ht="18.75">
      <c r="A9787" s="38">
        <v>9785</v>
      </c>
      <c r="B9787" s="38"/>
      <c r="C9787" s="38" t="s">
        <v>21556</v>
      </c>
      <c r="D9787" s="6" t="s">
        <v>9644</v>
      </c>
      <c r="E9787" s="3">
        <v>2</v>
      </c>
    </row>
    <row r="9788" spans="1:5" ht="18.75">
      <c r="A9788" s="38">
        <v>9786</v>
      </c>
      <c r="B9788" s="38"/>
      <c r="C9788" s="38" t="s">
        <v>21557</v>
      </c>
      <c r="D9788" s="6" t="s">
        <v>9645</v>
      </c>
      <c r="E9788" s="3">
        <v>2</v>
      </c>
    </row>
    <row r="9789" spans="1:5" ht="33">
      <c r="A9789" s="38">
        <v>9787</v>
      </c>
      <c r="B9789" s="38"/>
      <c r="C9789" s="38" t="s">
        <v>21558</v>
      </c>
      <c r="D9789" s="6" t="s">
        <v>9646</v>
      </c>
      <c r="E9789" s="3">
        <v>2</v>
      </c>
    </row>
    <row r="9790" spans="1:5" ht="18.75">
      <c r="A9790" s="38">
        <v>9788</v>
      </c>
      <c r="B9790" s="38"/>
      <c r="C9790" s="38" t="s">
        <v>21559</v>
      </c>
      <c r="D9790" s="6" t="s">
        <v>9647</v>
      </c>
      <c r="E9790" s="3">
        <v>2</v>
      </c>
    </row>
    <row r="9791" spans="1:5" ht="18.75">
      <c r="A9791" s="38">
        <v>9789</v>
      </c>
      <c r="B9791" s="38"/>
      <c r="C9791" s="38" t="s">
        <v>21560</v>
      </c>
      <c r="D9791" s="6" t="s">
        <v>9648</v>
      </c>
      <c r="E9791" s="3">
        <v>2</v>
      </c>
    </row>
    <row r="9792" spans="1:5" ht="18.75">
      <c r="A9792" s="38">
        <v>9790</v>
      </c>
      <c r="B9792" s="38"/>
      <c r="C9792" s="38" t="s">
        <v>21561</v>
      </c>
      <c r="D9792" s="6" t="s">
        <v>9649</v>
      </c>
      <c r="E9792" s="3">
        <v>2</v>
      </c>
    </row>
    <row r="9793" spans="1:5" ht="18.75">
      <c r="A9793" s="38">
        <v>9791</v>
      </c>
      <c r="B9793" s="38"/>
      <c r="C9793" s="38" t="s">
        <v>21562</v>
      </c>
      <c r="D9793" s="6" t="s">
        <v>9650</v>
      </c>
      <c r="E9793" s="3">
        <v>1</v>
      </c>
    </row>
    <row r="9794" spans="1:5" ht="18.75">
      <c r="A9794" s="38">
        <v>9792</v>
      </c>
      <c r="B9794" s="38"/>
      <c r="C9794" s="38" t="s">
        <v>21563</v>
      </c>
      <c r="D9794" s="6" t="s">
        <v>9651</v>
      </c>
      <c r="E9794" s="3">
        <v>1</v>
      </c>
    </row>
    <row r="9795" spans="1:5" ht="18.75">
      <c r="A9795" s="38">
        <v>9793</v>
      </c>
      <c r="B9795" s="38"/>
      <c r="C9795" s="38" t="s">
        <v>21564</v>
      </c>
      <c r="D9795" s="6" t="s">
        <v>9652</v>
      </c>
      <c r="E9795" s="3">
        <v>1</v>
      </c>
    </row>
    <row r="9796" spans="1:5" ht="18.75">
      <c r="A9796" s="38">
        <v>9794</v>
      </c>
      <c r="B9796" s="38"/>
      <c r="C9796" s="38" t="s">
        <v>21565</v>
      </c>
      <c r="D9796" s="6" t="s">
        <v>9653</v>
      </c>
      <c r="E9796" s="3">
        <v>1</v>
      </c>
    </row>
    <row r="9797" spans="1:5" ht="18.75">
      <c r="A9797" s="38">
        <v>9795</v>
      </c>
      <c r="B9797" s="38"/>
      <c r="C9797" s="38" t="s">
        <v>21566</v>
      </c>
      <c r="D9797" s="6" t="s">
        <v>9654</v>
      </c>
      <c r="E9797" s="3">
        <v>1</v>
      </c>
    </row>
    <row r="9798" spans="1:5" ht="18.75">
      <c r="A9798" s="38">
        <v>9796</v>
      </c>
      <c r="B9798" s="38"/>
      <c r="C9798" s="38" t="s">
        <v>21567</v>
      </c>
      <c r="D9798" s="6" t="s">
        <v>9655</v>
      </c>
      <c r="E9798" s="3">
        <v>1</v>
      </c>
    </row>
    <row r="9799" spans="1:5" ht="18.75">
      <c r="A9799" s="38">
        <v>9797</v>
      </c>
      <c r="B9799" s="38"/>
      <c r="C9799" s="38" t="s">
        <v>21568</v>
      </c>
      <c r="D9799" s="6" t="s">
        <v>9656</v>
      </c>
      <c r="E9799" s="3">
        <v>1</v>
      </c>
    </row>
    <row r="9800" spans="1:5" ht="33">
      <c r="A9800" s="38">
        <v>9798</v>
      </c>
      <c r="B9800" s="38"/>
      <c r="C9800" s="38" t="s">
        <v>21569</v>
      </c>
      <c r="D9800" s="6" t="s">
        <v>9657</v>
      </c>
      <c r="E9800" s="3">
        <v>1</v>
      </c>
    </row>
    <row r="9801" spans="1:5" ht="18.75">
      <c r="A9801" s="38">
        <v>9799</v>
      </c>
      <c r="B9801" s="38"/>
      <c r="C9801" s="38" t="s">
        <v>21570</v>
      </c>
      <c r="D9801" s="6" t="s">
        <v>9658</v>
      </c>
      <c r="E9801" s="3">
        <v>1</v>
      </c>
    </row>
    <row r="9802" spans="1:5" ht="18.75">
      <c r="A9802" s="38">
        <v>9800</v>
      </c>
      <c r="B9802" s="38"/>
      <c r="C9802" s="38" t="s">
        <v>21571</v>
      </c>
      <c r="D9802" s="6" t="s">
        <v>9659</v>
      </c>
      <c r="E9802" s="3">
        <v>1</v>
      </c>
    </row>
    <row r="9803" spans="1:5" ht="18.75">
      <c r="A9803" s="38">
        <v>9801</v>
      </c>
      <c r="B9803" s="38"/>
      <c r="C9803" s="38" t="s">
        <v>21572</v>
      </c>
      <c r="D9803" s="6" t="s">
        <v>9660</v>
      </c>
      <c r="E9803" s="3">
        <v>1</v>
      </c>
    </row>
    <row r="9804" spans="1:5" ht="18.75">
      <c r="A9804" s="38">
        <v>9802</v>
      </c>
      <c r="B9804" s="38"/>
      <c r="C9804" s="38" t="s">
        <v>21573</v>
      </c>
      <c r="D9804" s="6" t="s">
        <v>9661</v>
      </c>
      <c r="E9804" s="3">
        <v>1</v>
      </c>
    </row>
    <row r="9805" spans="1:5" ht="18.75">
      <c r="A9805" s="38">
        <v>9803</v>
      </c>
      <c r="B9805" s="38"/>
      <c r="C9805" s="38" t="s">
        <v>21574</v>
      </c>
      <c r="D9805" s="6" t="s">
        <v>9662</v>
      </c>
      <c r="E9805" s="3">
        <v>1</v>
      </c>
    </row>
    <row r="9806" spans="1:5" ht="18.75">
      <c r="A9806" s="38">
        <v>9804</v>
      </c>
      <c r="B9806" s="38"/>
      <c r="C9806" s="38" t="s">
        <v>21575</v>
      </c>
      <c r="D9806" s="6" t="s">
        <v>9663</v>
      </c>
      <c r="E9806" s="3">
        <v>1</v>
      </c>
    </row>
    <row r="9807" spans="1:5" ht="18.75">
      <c r="A9807" s="38">
        <v>9805</v>
      </c>
      <c r="B9807" s="38"/>
      <c r="C9807" s="38" t="s">
        <v>21576</v>
      </c>
      <c r="D9807" s="6" t="s">
        <v>9664</v>
      </c>
      <c r="E9807" s="3">
        <v>1</v>
      </c>
    </row>
    <row r="9808" spans="1:5" ht="18.75">
      <c r="A9808" s="38">
        <v>9806</v>
      </c>
      <c r="B9808" s="38"/>
      <c r="C9808" s="38" t="s">
        <v>21577</v>
      </c>
      <c r="D9808" s="6" t="s">
        <v>9665</v>
      </c>
      <c r="E9808" s="3">
        <v>1</v>
      </c>
    </row>
    <row r="9809" spans="1:5" ht="18.75">
      <c r="A9809" s="38">
        <v>9807</v>
      </c>
      <c r="B9809" s="38"/>
      <c r="C9809" s="38" t="s">
        <v>21578</v>
      </c>
      <c r="D9809" s="6" t="s">
        <v>9666</v>
      </c>
      <c r="E9809" s="3">
        <v>1</v>
      </c>
    </row>
    <row r="9810" spans="1:5" ht="33">
      <c r="A9810" s="38">
        <v>9808</v>
      </c>
      <c r="B9810" s="38"/>
      <c r="C9810" s="38" t="s">
        <v>21579</v>
      </c>
      <c r="D9810" s="6" t="s">
        <v>9667</v>
      </c>
      <c r="E9810" s="3">
        <v>1</v>
      </c>
    </row>
    <row r="9811" spans="1:5" ht="18.75">
      <c r="A9811" s="38">
        <v>9809</v>
      </c>
      <c r="B9811" s="38"/>
      <c r="C9811" s="38" t="s">
        <v>21580</v>
      </c>
      <c r="D9811" s="6" t="s">
        <v>9668</v>
      </c>
      <c r="E9811" s="3">
        <v>1</v>
      </c>
    </row>
    <row r="9812" spans="1:5" ht="33">
      <c r="A9812" s="38">
        <v>9810</v>
      </c>
      <c r="B9812" s="38"/>
      <c r="C9812" s="38" t="s">
        <v>21581</v>
      </c>
      <c r="D9812" s="6" t="s">
        <v>9669</v>
      </c>
      <c r="E9812" s="3">
        <v>1</v>
      </c>
    </row>
    <row r="9813" spans="1:5" ht="18.75">
      <c r="A9813" s="38">
        <v>9811</v>
      </c>
      <c r="B9813" s="38"/>
      <c r="C9813" s="38" t="s">
        <v>21582</v>
      </c>
      <c r="D9813" s="6" t="s">
        <v>9670</v>
      </c>
      <c r="E9813" s="3">
        <v>1</v>
      </c>
    </row>
    <row r="9814" spans="1:5" ht="18.75">
      <c r="A9814" s="38">
        <v>9812</v>
      </c>
      <c r="B9814" s="38"/>
      <c r="C9814" s="38" t="s">
        <v>21583</v>
      </c>
      <c r="D9814" s="6" t="s">
        <v>9671</v>
      </c>
      <c r="E9814" s="3">
        <v>1</v>
      </c>
    </row>
    <row r="9815" spans="1:5" ht="18.75">
      <c r="A9815" s="38">
        <v>9813</v>
      </c>
      <c r="B9815" s="38"/>
      <c r="C9815" s="38" t="s">
        <v>21584</v>
      </c>
      <c r="D9815" s="6" t="s">
        <v>9672</v>
      </c>
      <c r="E9815" s="3">
        <v>1</v>
      </c>
    </row>
    <row r="9816" spans="1:5" ht="18.75">
      <c r="A9816" s="38">
        <v>9814</v>
      </c>
      <c r="B9816" s="38"/>
      <c r="C9816" s="38" t="s">
        <v>21585</v>
      </c>
      <c r="D9816" s="6" t="s">
        <v>9673</v>
      </c>
      <c r="E9816" s="3">
        <v>1</v>
      </c>
    </row>
    <row r="9817" spans="1:5" ht="18.75">
      <c r="A9817" s="38">
        <v>9815</v>
      </c>
      <c r="B9817" s="38"/>
      <c r="C9817" s="38" t="s">
        <v>21586</v>
      </c>
      <c r="D9817" s="6" t="s">
        <v>9674</v>
      </c>
      <c r="E9817" s="3">
        <v>1</v>
      </c>
    </row>
    <row r="9818" spans="1:5" ht="18.75">
      <c r="A9818" s="38">
        <v>9816</v>
      </c>
      <c r="B9818" s="38"/>
      <c r="C9818" s="38" t="s">
        <v>21587</v>
      </c>
      <c r="D9818" s="6" t="s">
        <v>9675</v>
      </c>
      <c r="E9818" s="3">
        <v>1</v>
      </c>
    </row>
    <row r="9819" spans="1:5" ht="18.75">
      <c r="A9819" s="38">
        <v>9817</v>
      </c>
      <c r="B9819" s="38"/>
      <c r="C9819" s="38" t="s">
        <v>21588</v>
      </c>
      <c r="D9819" s="6" t="s">
        <v>9676</v>
      </c>
      <c r="E9819" s="3">
        <v>1</v>
      </c>
    </row>
    <row r="9820" spans="1:5" ht="18.75">
      <c r="A9820" s="38">
        <v>9818</v>
      </c>
      <c r="B9820" s="38"/>
      <c r="C9820" s="38" t="s">
        <v>9677</v>
      </c>
      <c r="D9820" s="6" t="s">
        <v>9678</v>
      </c>
      <c r="E9820" s="3">
        <v>1</v>
      </c>
    </row>
    <row r="9821" spans="1:5" ht="33">
      <c r="A9821" s="38">
        <v>9819</v>
      </c>
      <c r="B9821" s="38"/>
      <c r="C9821" s="38" t="s">
        <v>21589</v>
      </c>
      <c r="D9821" s="6" t="s">
        <v>9679</v>
      </c>
      <c r="E9821" s="3">
        <v>1</v>
      </c>
    </row>
    <row r="9822" spans="1:5" ht="18.75">
      <c r="A9822" s="38">
        <v>9820</v>
      </c>
      <c r="B9822" s="38"/>
      <c r="C9822" s="38" t="s">
        <v>21590</v>
      </c>
      <c r="D9822" s="6" t="s">
        <v>9680</v>
      </c>
      <c r="E9822" s="3">
        <v>1</v>
      </c>
    </row>
    <row r="9823" spans="1:5" ht="18.75">
      <c r="A9823" s="38">
        <v>9821</v>
      </c>
      <c r="B9823" s="38"/>
      <c r="C9823" s="38" t="s">
        <v>21591</v>
      </c>
      <c r="D9823" s="6" t="s">
        <v>9681</v>
      </c>
      <c r="E9823" s="3">
        <v>1</v>
      </c>
    </row>
    <row r="9824" spans="1:5" ht="18.75">
      <c r="A9824" s="38">
        <v>9822</v>
      </c>
      <c r="B9824" s="38"/>
      <c r="C9824" s="38" t="s">
        <v>21592</v>
      </c>
      <c r="D9824" s="6" t="s">
        <v>9682</v>
      </c>
      <c r="E9824" s="3">
        <v>1</v>
      </c>
    </row>
    <row r="9825" spans="1:5" ht="18.75">
      <c r="A9825" s="38">
        <v>9823</v>
      </c>
      <c r="B9825" s="38"/>
      <c r="C9825" s="38" t="s">
        <v>21593</v>
      </c>
      <c r="D9825" s="6" t="s">
        <v>9683</v>
      </c>
      <c r="E9825" s="3">
        <v>1</v>
      </c>
    </row>
    <row r="9826" spans="1:5" ht="18.75">
      <c r="A9826" s="38">
        <v>9824</v>
      </c>
      <c r="B9826" s="38"/>
      <c r="C9826" s="38" t="s">
        <v>21594</v>
      </c>
      <c r="D9826" s="6" t="s">
        <v>9684</v>
      </c>
      <c r="E9826" s="3">
        <v>1</v>
      </c>
    </row>
    <row r="9827" spans="1:5" ht="33">
      <c r="A9827" s="38">
        <v>9825</v>
      </c>
      <c r="B9827" s="38"/>
      <c r="C9827" s="38" t="s">
        <v>21595</v>
      </c>
      <c r="D9827" s="6" t="s">
        <v>9685</v>
      </c>
      <c r="E9827" s="3">
        <v>1</v>
      </c>
    </row>
    <row r="9828" spans="1:5" ht="33">
      <c r="A9828" s="38">
        <v>9826</v>
      </c>
      <c r="B9828" s="38"/>
      <c r="C9828" s="38" t="s">
        <v>21596</v>
      </c>
      <c r="D9828" s="6" t="s">
        <v>9686</v>
      </c>
      <c r="E9828" s="3">
        <v>1</v>
      </c>
    </row>
    <row r="9829" spans="1:5" ht="33">
      <c r="A9829" s="38">
        <v>9827</v>
      </c>
      <c r="B9829" s="38"/>
      <c r="C9829" s="38" t="s">
        <v>21597</v>
      </c>
      <c r="D9829" s="6" t="s">
        <v>9687</v>
      </c>
      <c r="E9829" s="3">
        <v>1</v>
      </c>
    </row>
    <row r="9830" spans="1:5" ht="33">
      <c r="A9830" s="38">
        <v>9828</v>
      </c>
      <c r="B9830" s="38"/>
      <c r="C9830" s="38" t="s">
        <v>21598</v>
      </c>
      <c r="D9830" s="6" t="s">
        <v>9688</v>
      </c>
      <c r="E9830" s="3">
        <v>1</v>
      </c>
    </row>
    <row r="9831" spans="1:5" ht="33">
      <c r="A9831" s="38">
        <v>9829</v>
      </c>
      <c r="B9831" s="38"/>
      <c r="C9831" s="38" t="s">
        <v>21599</v>
      </c>
      <c r="D9831" s="6" t="s">
        <v>9689</v>
      </c>
      <c r="E9831" s="3">
        <v>1</v>
      </c>
    </row>
    <row r="9832" spans="1:5" ht="33">
      <c r="A9832" s="38">
        <v>9830</v>
      </c>
      <c r="B9832" s="38"/>
      <c r="C9832" s="38" t="s">
        <v>21600</v>
      </c>
      <c r="D9832" s="6" t="s">
        <v>9690</v>
      </c>
      <c r="E9832" s="3">
        <v>1</v>
      </c>
    </row>
    <row r="9833" spans="1:5" ht="33">
      <c r="A9833" s="38">
        <v>9831</v>
      </c>
      <c r="B9833" s="38"/>
      <c r="C9833" s="38" t="s">
        <v>21601</v>
      </c>
      <c r="D9833" s="6" t="s">
        <v>9691</v>
      </c>
      <c r="E9833" s="3">
        <v>1</v>
      </c>
    </row>
    <row r="9834" spans="1:5" ht="33">
      <c r="A9834" s="38">
        <v>9832</v>
      </c>
      <c r="B9834" s="38"/>
      <c r="C9834" s="38" t="s">
        <v>21602</v>
      </c>
      <c r="D9834" s="6" t="s">
        <v>9692</v>
      </c>
      <c r="E9834" s="3">
        <v>1</v>
      </c>
    </row>
    <row r="9835" spans="1:5" ht="33">
      <c r="A9835" s="38">
        <v>9833</v>
      </c>
      <c r="B9835" s="38"/>
      <c r="C9835" s="38" t="s">
        <v>21603</v>
      </c>
      <c r="D9835" s="6" t="s">
        <v>9693</v>
      </c>
      <c r="E9835" s="3">
        <v>1</v>
      </c>
    </row>
    <row r="9836" spans="1:5" ht="33">
      <c r="A9836" s="38">
        <v>9834</v>
      </c>
      <c r="B9836" s="38"/>
      <c r="C9836" s="38" t="s">
        <v>21604</v>
      </c>
      <c r="D9836" s="6" t="s">
        <v>9694</v>
      </c>
      <c r="E9836" s="3">
        <v>1</v>
      </c>
    </row>
    <row r="9837" spans="1:5" ht="33">
      <c r="A9837" s="38">
        <v>9835</v>
      </c>
      <c r="B9837" s="38"/>
      <c r="C9837" s="38" t="s">
        <v>21605</v>
      </c>
      <c r="D9837" s="6" t="s">
        <v>9695</v>
      </c>
      <c r="E9837" s="3">
        <v>1</v>
      </c>
    </row>
    <row r="9838" spans="1:5" ht="33">
      <c r="A9838" s="38">
        <v>9836</v>
      </c>
      <c r="B9838" s="38"/>
      <c r="C9838" s="38" t="s">
        <v>21606</v>
      </c>
      <c r="D9838" s="6" t="s">
        <v>9696</v>
      </c>
      <c r="E9838" s="3">
        <v>1</v>
      </c>
    </row>
    <row r="9839" spans="1:5" ht="33">
      <c r="A9839" s="38">
        <v>9837</v>
      </c>
      <c r="B9839" s="38"/>
      <c r="C9839" s="38" t="s">
        <v>21607</v>
      </c>
      <c r="D9839" s="6" t="s">
        <v>9697</v>
      </c>
      <c r="E9839" s="3">
        <v>1</v>
      </c>
    </row>
    <row r="9840" spans="1:5" ht="33">
      <c r="A9840" s="38">
        <v>9838</v>
      </c>
      <c r="B9840" s="38"/>
      <c r="C9840" s="38" t="s">
        <v>21608</v>
      </c>
      <c r="D9840" s="6" t="s">
        <v>9698</v>
      </c>
      <c r="E9840" s="3">
        <v>1</v>
      </c>
    </row>
    <row r="9841" spans="1:5" ht="33">
      <c r="A9841" s="38">
        <v>9839</v>
      </c>
      <c r="B9841" s="38"/>
      <c r="C9841" s="38" t="s">
        <v>21609</v>
      </c>
      <c r="D9841" s="6" t="s">
        <v>9699</v>
      </c>
      <c r="E9841" s="3">
        <v>1</v>
      </c>
    </row>
    <row r="9842" spans="1:5" ht="33">
      <c r="A9842" s="38">
        <v>9840</v>
      </c>
      <c r="B9842" s="38"/>
      <c r="C9842" s="38" t="s">
        <v>21610</v>
      </c>
      <c r="D9842" s="6" t="s">
        <v>9700</v>
      </c>
      <c r="E9842" s="3">
        <v>1</v>
      </c>
    </row>
    <row r="9843" spans="1:5" ht="49.5">
      <c r="A9843" s="38">
        <v>9841</v>
      </c>
      <c r="B9843" s="38"/>
      <c r="C9843" s="38" t="s">
        <v>21611</v>
      </c>
      <c r="D9843" s="6" t="s">
        <v>9701</v>
      </c>
      <c r="E9843" s="3">
        <v>1</v>
      </c>
    </row>
    <row r="9844" spans="1:5" ht="33">
      <c r="A9844" s="38">
        <v>9842</v>
      </c>
      <c r="B9844" s="38"/>
      <c r="C9844" s="38" t="s">
        <v>21612</v>
      </c>
      <c r="D9844" s="6" t="s">
        <v>9702</v>
      </c>
      <c r="E9844" s="3">
        <v>1</v>
      </c>
    </row>
    <row r="9845" spans="1:5" ht="49.5">
      <c r="A9845" s="38">
        <v>9843</v>
      </c>
      <c r="B9845" s="38"/>
      <c r="C9845" s="38" t="s">
        <v>21613</v>
      </c>
      <c r="D9845" s="6" t="s">
        <v>9703</v>
      </c>
      <c r="E9845" s="3">
        <v>1</v>
      </c>
    </row>
    <row r="9846" spans="1:5" ht="33">
      <c r="A9846" s="38">
        <v>9844</v>
      </c>
      <c r="B9846" s="38"/>
      <c r="C9846" s="38" t="s">
        <v>21614</v>
      </c>
      <c r="D9846" s="6" t="s">
        <v>9704</v>
      </c>
      <c r="E9846" s="3">
        <v>1</v>
      </c>
    </row>
    <row r="9847" spans="1:5" ht="33">
      <c r="A9847" s="38">
        <v>9845</v>
      </c>
      <c r="B9847" s="38"/>
      <c r="C9847" s="38" t="s">
        <v>21615</v>
      </c>
      <c r="D9847" s="6" t="s">
        <v>9705</v>
      </c>
      <c r="E9847" s="3">
        <v>2</v>
      </c>
    </row>
    <row r="9848" spans="1:5" ht="18.75">
      <c r="A9848" s="38">
        <v>9846</v>
      </c>
      <c r="B9848" s="38"/>
      <c r="C9848" s="38" t="s">
        <v>21616</v>
      </c>
      <c r="D9848" s="6" t="s">
        <v>9706</v>
      </c>
      <c r="E9848" s="3">
        <v>2</v>
      </c>
    </row>
    <row r="9849" spans="1:5" ht="33">
      <c r="A9849" s="38">
        <v>9847</v>
      </c>
      <c r="B9849" s="38"/>
      <c r="C9849" s="38" t="s">
        <v>21617</v>
      </c>
      <c r="D9849" s="6" t="s">
        <v>9707</v>
      </c>
      <c r="E9849" s="3">
        <v>2</v>
      </c>
    </row>
    <row r="9850" spans="1:5" ht="33">
      <c r="A9850" s="38">
        <v>9848</v>
      </c>
      <c r="B9850" s="38"/>
      <c r="C9850" s="38" t="s">
        <v>21618</v>
      </c>
      <c r="D9850" s="6" t="s">
        <v>9708</v>
      </c>
      <c r="E9850" s="3">
        <v>2</v>
      </c>
    </row>
    <row r="9851" spans="1:5" ht="33">
      <c r="A9851" s="38">
        <v>9849</v>
      </c>
      <c r="B9851" s="38"/>
      <c r="C9851" s="38" t="s">
        <v>9709</v>
      </c>
      <c r="D9851" s="6" t="s">
        <v>9710</v>
      </c>
      <c r="E9851" s="3">
        <v>2</v>
      </c>
    </row>
    <row r="9852" spans="1:5" ht="33">
      <c r="A9852" s="38">
        <v>9850</v>
      </c>
      <c r="B9852" s="38"/>
      <c r="C9852" s="38" t="s">
        <v>21619</v>
      </c>
      <c r="D9852" s="6" t="s">
        <v>9711</v>
      </c>
      <c r="E9852" s="3">
        <v>2</v>
      </c>
    </row>
    <row r="9853" spans="1:5" ht="18.75">
      <c r="A9853" s="38">
        <v>9851</v>
      </c>
      <c r="B9853" s="38"/>
      <c r="C9853" s="38" t="s">
        <v>21620</v>
      </c>
      <c r="D9853" s="6" t="s">
        <v>9712</v>
      </c>
      <c r="E9853" s="3">
        <v>2</v>
      </c>
    </row>
    <row r="9854" spans="1:5" ht="18.75">
      <c r="A9854" s="38">
        <v>9852</v>
      </c>
      <c r="B9854" s="38"/>
      <c r="C9854" s="38" t="s">
        <v>21621</v>
      </c>
      <c r="D9854" s="6" t="s">
        <v>9713</v>
      </c>
      <c r="E9854" s="3">
        <v>2</v>
      </c>
    </row>
    <row r="9855" spans="1:5" ht="18.75">
      <c r="A9855" s="38">
        <v>9853</v>
      </c>
      <c r="B9855" s="38"/>
      <c r="C9855" s="38" t="s">
        <v>21622</v>
      </c>
      <c r="D9855" s="6" t="s">
        <v>9714</v>
      </c>
      <c r="E9855" s="3">
        <v>2</v>
      </c>
    </row>
    <row r="9856" spans="1:5" ht="18.75">
      <c r="A9856" s="38">
        <v>9854</v>
      </c>
      <c r="B9856" s="38"/>
      <c r="C9856" s="38" t="s">
        <v>21623</v>
      </c>
      <c r="D9856" s="6" t="s">
        <v>9715</v>
      </c>
      <c r="E9856" s="3">
        <v>2</v>
      </c>
    </row>
    <row r="9857" spans="1:5" ht="33">
      <c r="A9857" s="38">
        <v>9855</v>
      </c>
      <c r="B9857" s="38"/>
      <c r="C9857" s="38" t="s">
        <v>21624</v>
      </c>
      <c r="D9857" s="6" t="s">
        <v>9716</v>
      </c>
      <c r="E9857" s="3">
        <v>2</v>
      </c>
    </row>
    <row r="9858" spans="1:5" ht="33">
      <c r="A9858" s="38">
        <v>9856</v>
      </c>
      <c r="B9858" s="38"/>
      <c r="C9858" s="38" t="s">
        <v>21625</v>
      </c>
      <c r="D9858" s="6" t="s">
        <v>9717</v>
      </c>
      <c r="E9858" s="3">
        <v>2</v>
      </c>
    </row>
    <row r="9859" spans="1:5" ht="18.75">
      <c r="A9859" s="38">
        <v>9857</v>
      </c>
      <c r="B9859" s="38"/>
      <c r="C9859" s="38" t="s">
        <v>21626</v>
      </c>
      <c r="D9859" s="6" t="s">
        <v>9718</v>
      </c>
      <c r="E9859" s="3">
        <v>2</v>
      </c>
    </row>
    <row r="9860" spans="1:5" ht="33">
      <c r="A9860" s="38">
        <v>9858</v>
      </c>
      <c r="B9860" s="38"/>
      <c r="C9860" s="38" t="s">
        <v>21627</v>
      </c>
      <c r="D9860" s="6" t="s">
        <v>9719</v>
      </c>
      <c r="E9860" s="3">
        <v>2</v>
      </c>
    </row>
    <row r="9861" spans="1:5" ht="18.75">
      <c r="A9861" s="38">
        <v>9859</v>
      </c>
      <c r="B9861" s="38"/>
      <c r="C9861" s="38" t="s">
        <v>21628</v>
      </c>
      <c r="D9861" s="6" t="s">
        <v>9720</v>
      </c>
      <c r="E9861" s="3">
        <v>2</v>
      </c>
    </row>
    <row r="9862" spans="1:5" ht="18.75">
      <c r="A9862" s="38">
        <v>9860</v>
      </c>
      <c r="B9862" s="38"/>
      <c r="C9862" s="38" t="s">
        <v>21629</v>
      </c>
      <c r="D9862" s="6" t="s">
        <v>9721</v>
      </c>
      <c r="E9862" s="3">
        <v>2</v>
      </c>
    </row>
    <row r="9863" spans="1:5" ht="18.75">
      <c r="A9863" s="38">
        <v>9861</v>
      </c>
      <c r="B9863" s="38"/>
      <c r="C9863" s="38" t="s">
        <v>21630</v>
      </c>
      <c r="D9863" s="6" t="s">
        <v>9722</v>
      </c>
      <c r="E9863" s="3">
        <v>2</v>
      </c>
    </row>
    <row r="9864" spans="1:5" ht="18.75">
      <c r="A9864" s="38">
        <v>9862</v>
      </c>
      <c r="B9864" s="38"/>
      <c r="C9864" s="38" t="s">
        <v>21631</v>
      </c>
      <c r="D9864" s="6" t="s">
        <v>9723</v>
      </c>
      <c r="E9864" s="3">
        <v>2</v>
      </c>
    </row>
    <row r="9865" spans="1:5" ht="33">
      <c r="A9865" s="38">
        <v>9863</v>
      </c>
      <c r="B9865" s="38"/>
      <c r="C9865" s="38" t="s">
        <v>21632</v>
      </c>
      <c r="D9865" s="6" t="s">
        <v>9724</v>
      </c>
      <c r="E9865" s="3">
        <v>2</v>
      </c>
    </row>
    <row r="9866" spans="1:5" ht="33">
      <c r="A9866" s="38">
        <v>9864</v>
      </c>
      <c r="B9866" s="38"/>
      <c r="C9866" s="38" t="s">
        <v>21633</v>
      </c>
      <c r="D9866" s="6" t="s">
        <v>9725</v>
      </c>
      <c r="E9866" s="3">
        <v>2</v>
      </c>
    </row>
    <row r="9867" spans="1:5" ht="33">
      <c r="A9867" s="38">
        <v>9865</v>
      </c>
      <c r="B9867" s="38"/>
      <c r="C9867" s="38" t="s">
        <v>21634</v>
      </c>
      <c r="D9867" s="6" t="s">
        <v>9726</v>
      </c>
      <c r="E9867" s="3">
        <v>2</v>
      </c>
    </row>
    <row r="9868" spans="1:5" ht="18.75">
      <c r="A9868" s="38">
        <v>9866</v>
      </c>
      <c r="B9868" s="38"/>
      <c r="C9868" s="38" t="s">
        <v>21635</v>
      </c>
      <c r="D9868" s="6" t="s">
        <v>9727</v>
      </c>
      <c r="E9868" s="3">
        <v>2</v>
      </c>
    </row>
    <row r="9869" spans="1:5" ht="18.75">
      <c r="A9869" s="38">
        <v>9867</v>
      </c>
      <c r="B9869" s="38"/>
      <c r="C9869" s="38" t="s">
        <v>21636</v>
      </c>
      <c r="D9869" s="6" t="s">
        <v>9728</v>
      </c>
      <c r="E9869" s="3">
        <v>2</v>
      </c>
    </row>
    <row r="9870" spans="1:5" ht="49.5">
      <c r="A9870" s="38">
        <v>9868</v>
      </c>
      <c r="B9870" s="38"/>
      <c r="C9870" s="38" t="s">
        <v>21637</v>
      </c>
      <c r="D9870" s="6" t="s">
        <v>9729</v>
      </c>
      <c r="E9870" s="3">
        <v>4</v>
      </c>
    </row>
    <row r="9871" spans="1:5" ht="33">
      <c r="A9871" s="38">
        <v>9869</v>
      </c>
      <c r="B9871" s="38"/>
      <c r="C9871" s="38" t="s">
        <v>21638</v>
      </c>
      <c r="D9871" s="6" t="s">
        <v>9730</v>
      </c>
      <c r="E9871" s="3">
        <v>4</v>
      </c>
    </row>
    <row r="9872" spans="1:5" ht="49.5">
      <c r="A9872" s="38">
        <v>9870</v>
      </c>
      <c r="B9872" s="38"/>
      <c r="C9872" s="38" t="s">
        <v>21639</v>
      </c>
      <c r="D9872" s="6" t="s">
        <v>9731</v>
      </c>
      <c r="E9872" s="3">
        <v>4</v>
      </c>
    </row>
    <row r="9873" spans="1:5" ht="33">
      <c r="A9873" s="38">
        <v>9871</v>
      </c>
      <c r="B9873" s="38"/>
      <c r="C9873" s="38" t="s">
        <v>21640</v>
      </c>
      <c r="D9873" s="6" t="s">
        <v>9732</v>
      </c>
      <c r="E9873" s="3">
        <v>4</v>
      </c>
    </row>
    <row r="9874" spans="1:5" ht="33">
      <c r="A9874" s="38">
        <v>9872</v>
      </c>
      <c r="B9874" s="38"/>
      <c r="C9874" s="38" t="s">
        <v>21641</v>
      </c>
      <c r="D9874" s="6" t="s">
        <v>9733</v>
      </c>
      <c r="E9874" s="3">
        <v>4</v>
      </c>
    </row>
    <row r="9875" spans="1:5" ht="49.5">
      <c r="A9875" s="38">
        <v>9873</v>
      </c>
      <c r="B9875" s="38"/>
      <c r="C9875" s="38" t="s">
        <v>21642</v>
      </c>
      <c r="D9875" s="6" t="s">
        <v>9734</v>
      </c>
      <c r="E9875" s="3">
        <v>4</v>
      </c>
    </row>
    <row r="9876" spans="1:5" ht="33">
      <c r="A9876" s="38">
        <v>9874</v>
      </c>
      <c r="B9876" s="38"/>
      <c r="C9876" s="38" t="s">
        <v>21643</v>
      </c>
      <c r="D9876" s="6" t="s">
        <v>9735</v>
      </c>
      <c r="E9876" s="3">
        <v>4</v>
      </c>
    </row>
    <row r="9877" spans="1:5" ht="33">
      <c r="A9877" s="38">
        <v>9875</v>
      </c>
      <c r="B9877" s="38"/>
      <c r="C9877" s="38" t="s">
        <v>21644</v>
      </c>
      <c r="D9877" s="6" t="s">
        <v>9736</v>
      </c>
      <c r="E9877" s="3">
        <v>4</v>
      </c>
    </row>
    <row r="9878" spans="1:5" ht="49.5">
      <c r="A9878" s="38">
        <v>9876</v>
      </c>
      <c r="B9878" s="38"/>
      <c r="C9878" s="38" t="s">
        <v>21645</v>
      </c>
      <c r="D9878" s="6" t="s">
        <v>9737</v>
      </c>
      <c r="E9878" s="3">
        <v>4</v>
      </c>
    </row>
    <row r="9879" spans="1:5" ht="49.5">
      <c r="A9879" s="38">
        <v>9877</v>
      </c>
      <c r="B9879" s="38"/>
      <c r="C9879" s="38" t="s">
        <v>21646</v>
      </c>
      <c r="D9879" s="6" t="s">
        <v>9738</v>
      </c>
      <c r="E9879" s="3">
        <v>4</v>
      </c>
    </row>
    <row r="9880" spans="1:5" ht="18.75">
      <c r="A9880" s="38">
        <v>9878</v>
      </c>
      <c r="B9880" s="38"/>
      <c r="C9880" s="38" t="s">
        <v>21647</v>
      </c>
      <c r="D9880" s="6" t="s">
        <v>9739</v>
      </c>
      <c r="E9880" s="3">
        <v>4</v>
      </c>
    </row>
    <row r="9881" spans="1:5" ht="18.75">
      <c r="A9881" s="38">
        <v>9879</v>
      </c>
      <c r="B9881" s="38"/>
      <c r="C9881" s="38" t="s">
        <v>21648</v>
      </c>
      <c r="D9881" s="6" t="s">
        <v>9740</v>
      </c>
      <c r="E9881" s="3">
        <v>4</v>
      </c>
    </row>
    <row r="9882" spans="1:5" ht="18.75">
      <c r="A9882" s="38">
        <v>9880</v>
      </c>
      <c r="B9882" s="38"/>
      <c r="C9882" s="38" t="s">
        <v>21649</v>
      </c>
      <c r="D9882" s="6" t="s">
        <v>9741</v>
      </c>
      <c r="E9882" s="3">
        <v>10</v>
      </c>
    </row>
    <row r="9883" spans="1:5" ht="18.75">
      <c r="A9883" s="38">
        <v>9881</v>
      </c>
      <c r="B9883" s="38"/>
      <c r="C9883" s="38" t="s">
        <v>21650</v>
      </c>
      <c r="D9883" s="6" t="s">
        <v>9742</v>
      </c>
      <c r="E9883" s="3">
        <v>10</v>
      </c>
    </row>
    <row r="9884" spans="1:5" ht="18.75">
      <c r="A9884" s="38">
        <v>9882</v>
      </c>
      <c r="B9884" s="38"/>
      <c r="C9884" s="38" t="s">
        <v>21651</v>
      </c>
      <c r="D9884" s="6" t="s">
        <v>9743</v>
      </c>
      <c r="E9884" s="3">
        <v>10</v>
      </c>
    </row>
    <row r="9885" spans="1:5" ht="18.75">
      <c r="A9885" s="38">
        <v>9883</v>
      </c>
      <c r="B9885" s="38"/>
      <c r="C9885" s="38" t="s">
        <v>21652</v>
      </c>
      <c r="D9885" s="6" t="s">
        <v>9744</v>
      </c>
      <c r="E9885" s="3">
        <v>10</v>
      </c>
    </row>
    <row r="9886" spans="1:5" ht="18.75">
      <c r="A9886" s="38">
        <v>9884</v>
      </c>
      <c r="B9886" s="38"/>
      <c r="C9886" s="38" t="s">
        <v>21653</v>
      </c>
      <c r="D9886" s="6" t="s">
        <v>9745</v>
      </c>
      <c r="E9886" s="3">
        <v>10</v>
      </c>
    </row>
    <row r="9887" spans="1:5" ht="18.75">
      <c r="A9887" s="38">
        <v>9885</v>
      </c>
      <c r="B9887" s="38"/>
      <c r="C9887" s="38" t="s">
        <v>21654</v>
      </c>
      <c r="D9887" s="6" t="s">
        <v>9746</v>
      </c>
      <c r="E9887" s="3">
        <v>10</v>
      </c>
    </row>
    <row r="9888" spans="1:5" ht="18.75">
      <c r="A9888" s="38">
        <v>9886</v>
      </c>
      <c r="B9888" s="38"/>
      <c r="C9888" s="38" t="s">
        <v>21655</v>
      </c>
      <c r="D9888" s="6" t="s">
        <v>9747</v>
      </c>
      <c r="E9888" s="3">
        <v>10</v>
      </c>
    </row>
    <row r="9889" spans="1:5" ht="18.75">
      <c r="A9889" s="38">
        <v>9887</v>
      </c>
      <c r="B9889" s="38"/>
      <c r="C9889" s="38" t="s">
        <v>21656</v>
      </c>
      <c r="D9889" s="6" t="s">
        <v>9748</v>
      </c>
      <c r="E9889" s="3">
        <v>10</v>
      </c>
    </row>
    <row r="9890" spans="1:5" ht="49.5">
      <c r="A9890" s="38">
        <v>9888</v>
      </c>
      <c r="B9890" s="38"/>
      <c r="C9890" s="38" t="s">
        <v>21657</v>
      </c>
      <c r="D9890" s="6" t="s">
        <v>9749</v>
      </c>
      <c r="E9890" s="3">
        <v>10</v>
      </c>
    </row>
    <row r="9891" spans="1:5" ht="49.5">
      <c r="A9891" s="38">
        <v>9889</v>
      </c>
      <c r="B9891" s="38"/>
      <c r="C9891" s="38" t="s">
        <v>21658</v>
      </c>
      <c r="D9891" s="6" t="s">
        <v>9750</v>
      </c>
      <c r="E9891" s="3">
        <v>10</v>
      </c>
    </row>
    <row r="9892" spans="1:5" ht="33">
      <c r="A9892" s="38">
        <v>9890</v>
      </c>
      <c r="B9892" s="38"/>
      <c r="C9892" s="38" t="s">
        <v>21659</v>
      </c>
      <c r="D9892" s="6" t="s">
        <v>9751</v>
      </c>
      <c r="E9892" s="3">
        <v>4</v>
      </c>
    </row>
    <row r="9893" spans="1:5" ht="18.75">
      <c r="A9893" s="38">
        <v>9891</v>
      </c>
      <c r="B9893" s="38"/>
      <c r="C9893" s="38" t="s">
        <v>21660</v>
      </c>
      <c r="D9893" s="6" t="s">
        <v>9752</v>
      </c>
      <c r="E9893" s="3">
        <v>4</v>
      </c>
    </row>
    <row r="9894" spans="1:5" ht="18.75">
      <c r="A9894" s="38">
        <v>9892</v>
      </c>
      <c r="B9894" s="38"/>
      <c r="C9894" s="38" t="s">
        <v>21661</v>
      </c>
      <c r="D9894" s="6" t="s">
        <v>9753</v>
      </c>
      <c r="E9894" s="3">
        <v>4</v>
      </c>
    </row>
    <row r="9895" spans="1:5" ht="18.75">
      <c r="A9895" s="38">
        <v>9893</v>
      </c>
      <c r="B9895" s="38"/>
      <c r="C9895" s="38" t="s">
        <v>21662</v>
      </c>
      <c r="D9895" s="6" t="s">
        <v>9754</v>
      </c>
      <c r="E9895" s="3">
        <v>4</v>
      </c>
    </row>
    <row r="9896" spans="1:5" ht="18.75">
      <c r="A9896" s="38">
        <v>9894</v>
      </c>
      <c r="B9896" s="38"/>
      <c r="C9896" s="38" t="s">
        <v>21663</v>
      </c>
      <c r="D9896" s="6" t="s">
        <v>9755</v>
      </c>
      <c r="E9896" s="3">
        <v>4</v>
      </c>
    </row>
    <row r="9897" spans="1:5" ht="18.75">
      <c r="A9897" s="38">
        <v>9895</v>
      </c>
      <c r="B9897" s="38"/>
      <c r="C9897" s="38" t="s">
        <v>21664</v>
      </c>
      <c r="D9897" s="6" t="s">
        <v>9756</v>
      </c>
      <c r="E9897" s="3">
        <v>4</v>
      </c>
    </row>
    <row r="9898" spans="1:5" ht="18.75">
      <c r="A9898" s="38">
        <v>9896</v>
      </c>
      <c r="B9898" s="38"/>
      <c r="C9898" s="38" t="s">
        <v>21665</v>
      </c>
      <c r="D9898" s="6" t="s">
        <v>9757</v>
      </c>
      <c r="E9898" s="3">
        <v>4</v>
      </c>
    </row>
    <row r="9899" spans="1:5" ht="49.5">
      <c r="A9899" s="38">
        <v>9897</v>
      </c>
      <c r="B9899" s="38"/>
      <c r="C9899" s="38" t="s">
        <v>21666</v>
      </c>
      <c r="D9899" s="6" t="s">
        <v>9758</v>
      </c>
      <c r="E9899" s="3">
        <v>4</v>
      </c>
    </row>
    <row r="9900" spans="1:5" ht="33">
      <c r="A9900" s="38">
        <v>9898</v>
      </c>
      <c r="B9900" s="38"/>
      <c r="C9900" s="38" t="s">
        <v>21667</v>
      </c>
      <c r="D9900" s="6" t="s">
        <v>9759</v>
      </c>
      <c r="E9900" s="3">
        <v>4</v>
      </c>
    </row>
    <row r="9901" spans="1:5" ht="49.5">
      <c r="A9901" s="38">
        <v>9899</v>
      </c>
      <c r="B9901" s="38"/>
      <c r="C9901" s="38" t="s">
        <v>21668</v>
      </c>
      <c r="D9901" s="6" t="s">
        <v>9760</v>
      </c>
      <c r="E9901" s="3">
        <v>4</v>
      </c>
    </row>
    <row r="9902" spans="1:5" ht="33">
      <c r="A9902" s="38">
        <v>9900</v>
      </c>
      <c r="B9902" s="38"/>
      <c r="C9902" s="38" t="s">
        <v>21669</v>
      </c>
      <c r="D9902" s="6" t="s">
        <v>9761</v>
      </c>
      <c r="E9902" s="3">
        <v>4</v>
      </c>
    </row>
    <row r="9903" spans="1:5" ht="18.75">
      <c r="A9903" s="38">
        <v>9901</v>
      </c>
      <c r="B9903" s="38"/>
      <c r="C9903" s="38" t="s">
        <v>21670</v>
      </c>
      <c r="D9903" s="6" t="s">
        <v>9762</v>
      </c>
      <c r="E9903" s="3">
        <v>4</v>
      </c>
    </row>
    <row r="9904" spans="1:5" ht="18.75">
      <c r="A9904" s="38">
        <v>9902</v>
      </c>
      <c r="B9904" s="38"/>
      <c r="C9904" s="38" t="s">
        <v>21671</v>
      </c>
      <c r="D9904" s="6" t="s">
        <v>9763</v>
      </c>
      <c r="E9904" s="3">
        <v>4</v>
      </c>
    </row>
    <row r="9905" spans="1:5" ht="18.75">
      <c r="A9905" s="38">
        <v>9903</v>
      </c>
      <c r="B9905" s="38"/>
      <c r="C9905" s="38" t="s">
        <v>21672</v>
      </c>
      <c r="D9905" s="6" t="s">
        <v>9764</v>
      </c>
      <c r="E9905" s="3">
        <v>4</v>
      </c>
    </row>
    <row r="9906" spans="1:5" ht="49.5">
      <c r="A9906" s="38">
        <v>9904</v>
      </c>
      <c r="B9906" s="38"/>
      <c r="C9906" s="38" t="s">
        <v>21673</v>
      </c>
      <c r="D9906" s="6" t="s">
        <v>9765</v>
      </c>
      <c r="E9906" s="3">
        <v>10</v>
      </c>
    </row>
    <row r="9907" spans="1:5" ht="49.5">
      <c r="A9907" s="38">
        <v>9905</v>
      </c>
      <c r="B9907" s="38"/>
      <c r="C9907" s="38" t="s">
        <v>21674</v>
      </c>
      <c r="D9907" s="6" t="s">
        <v>9766</v>
      </c>
      <c r="E9907" s="3">
        <v>6</v>
      </c>
    </row>
    <row r="9908" spans="1:5" ht="49.5">
      <c r="A9908" s="38">
        <v>9906</v>
      </c>
      <c r="B9908" s="38"/>
      <c r="C9908" s="38" t="s">
        <v>21675</v>
      </c>
      <c r="D9908" s="6" t="s">
        <v>9767</v>
      </c>
      <c r="E9908" s="3">
        <v>6</v>
      </c>
    </row>
    <row r="9909" spans="1:5" ht="33">
      <c r="A9909" s="38">
        <v>9907</v>
      </c>
      <c r="B9909" s="38"/>
      <c r="C9909" s="38" t="s">
        <v>21676</v>
      </c>
      <c r="D9909" s="6" t="s">
        <v>9768</v>
      </c>
      <c r="E9909" s="3">
        <v>6</v>
      </c>
    </row>
    <row r="9910" spans="1:5" ht="18.75">
      <c r="A9910" s="38">
        <v>9908</v>
      </c>
      <c r="B9910" s="38"/>
      <c r="C9910" s="38" t="s">
        <v>21677</v>
      </c>
      <c r="D9910" s="6" t="s">
        <v>9769</v>
      </c>
      <c r="E9910" s="3">
        <v>2</v>
      </c>
    </row>
    <row r="9911" spans="1:5" ht="18.75">
      <c r="A9911" s="38">
        <v>9909</v>
      </c>
      <c r="B9911" s="38"/>
      <c r="C9911" s="38" t="s">
        <v>21678</v>
      </c>
      <c r="D9911" s="6" t="s">
        <v>9770</v>
      </c>
      <c r="E9911" s="3">
        <v>2</v>
      </c>
    </row>
    <row r="9912" spans="1:5" ht="18.75">
      <c r="A9912" s="38">
        <v>9910</v>
      </c>
      <c r="B9912" s="38"/>
      <c r="C9912" s="38" t="s">
        <v>21679</v>
      </c>
      <c r="D9912" s="6" t="s">
        <v>9771</v>
      </c>
      <c r="E9912" s="3">
        <v>2</v>
      </c>
    </row>
    <row r="9913" spans="1:5" ht="18.75">
      <c r="A9913" s="38">
        <v>9911</v>
      </c>
      <c r="B9913" s="38"/>
      <c r="C9913" s="38" t="s">
        <v>21680</v>
      </c>
      <c r="D9913" s="6" t="s">
        <v>9772</v>
      </c>
      <c r="E9913" s="3">
        <v>2</v>
      </c>
    </row>
    <row r="9914" spans="1:5" ht="18.75">
      <c r="A9914" s="38">
        <v>9912</v>
      </c>
      <c r="B9914" s="38"/>
      <c r="C9914" s="38" t="s">
        <v>21681</v>
      </c>
      <c r="D9914" s="6" t="s">
        <v>9773</v>
      </c>
      <c r="E9914" s="3">
        <v>2</v>
      </c>
    </row>
    <row r="9915" spans="1:5" ht="18.75">
      <c r="A9915" s="38">
        <v>9913</v>
      </c>
      <c r="B9915" s="38"/>
      <c r="C9915" s="38" t="s">
        <v>21682</v>
      </c>
      <c r="D9915" s="6" t="s">
        <v>9774</v>
      </c>
      <c r="E9915" s="3">
        <v>2</v>
      </c>
    </row>
    <row r="9916" spans="1:5" ht="18.75">
      <c r="A9916" s="38">
        <v>9914</v>
      </c>
      <c r="B9916" s="38"/>
      <c r="C9916" s="38" t="s">
        <v>21683</v>
      </c>
      <c r="D9916" s="6" t="s">
        <v>9775</v>
      </c>
      <c r="E9916" s="3">
        <v>2</v>
      </c>
    </row>
    <row r="9917" spans="1:5" ht="18.75">
      <c r="A9917" s="38">
        <v>9915</v>
      </c>
      <c r="B9917" s="38"/>
      <c r="C9917" s="38" t="s">
        <v>21684</v>
      </c>
      <c r="D9917" s="6" t="s">
        <v>9776</v>
      </c>
      <c r="E9917" s="3">
        <v>2</v>
      </c>
    </row>
    <row r="9918" spans="1:5" ht="18.75">
      <c r="A9918" s="38">
        <v>9916</v>
      </c>
      <c r="B9918" s="38"/>
      <c r="C9918" s="38" t="s">
        <v>21685</v>
      </c>
      <c r="D9918" s="6" t="s">
        <v>9777</v>
      </c>
      <c r="E9918" s="3">
        <v>2</v>
      </c>
    </row>
    <row r="9919" spans="1:5" ht="18.75">
      <c r="A9919" s="38">
        <v>9917</v>
      </c>
      <c r="B9919" s="38"/>
      <c r="C9919" s="38" t="s">
        <v>21686</v>
      </c>
      <c r="D9919" s="6" t="s">
        <v>9778</v>
      </c>
      <c r="E9919" s="3">
        <v>2</v>
      </c>
    </row>
    <row r="9920" spans="1:5" ht="18.75">
      <c r="A9920" s="38">
        <v>9918</v>
      </c>
      <c r="B9920" s="38"/>
      <c r="C9920" s="38" t="s">
        <v>21687</v>
      </c>
      <c r="D9920" s="6" t="s">
        <v>9779</v>
      </c>
      <c r="E9920" s="3">
        <v>2</v>
      </c>
    </row>
    <row r="9921" spans="1:5" ht="18.75">
      <c r="A9921" s="38">
        <v>9919</v>
      </c>
      <c r="B9921" s="38"/>
      <c r="C9921" s="38" t="s">
        <v>21688</v>
      </c>
      <c r="D9921" s="6" t="s">
        <v>9780</v>
      </c>
      <c r="E9921" s="3">
        <v>2</v>
      </c>
    </row>
    <row r="9922" spans="1:5" ht="33">
      <c r="A9922" s="38">
        <v>9920</v>
      </c>
      <c r="B9922" s="38"/>
      <c r="C9922" s="38" t="s">
        <v>21689</v>
      </c>
      <c r="D9922" s="6" t="s">
        <v>9781</v>
      </c>
      <c r="E9922" s="3">
        <v>2</v>
      </c>
    </row>
    <row r="9923" spans="1:5" ht="33">
      <c r="A9923" s="38">
        <v>9921</v>
      </c>
      <c r="B9923" s="38"/>
      <c r="C9923" s="38" t="s">
        <v>21690</v>
      </c>
      <c r="D9923" s="6" t="s">
        <v>9782</v>
      </c>
      <c r="E9923" s="3">
        <v>2</v>
      </c>
    </row>
    <row r="9924" spans="1:5" ht="33">
      <c r="A9924" s="38">
        <v>9922</v>
      </c>
      <c r="B9924" s="38"/>
      <c r="C9924" s="38" t="s">
        <v>21691</v>
      </c>
      <c r="D9924" s="6" t="s">
        <v>9783</v>
      </c>
      <c r="E9924" s="3">
        <v>2</v>
      </c>
    </row>
    <row r="9925" spans="1:5" ht="18.75">
      <c r="A9925" s="38">
        <v>9923</v>
      </c>
      <c r="B9925" s="38"/>
      <c r="C9925" s="38" t="s">
        <v>21692</v>
      </c>
      <c r="D9925" s="6" t="s">
        <v>9784</v>
      </c>
      <c r="E9925" s="3">
        <v>2</v>
      </c>
    </row>
    <row r="9926" spans="1:5" ht="18.75">
      <c r="A9926" s="38">
        <v>9924</v>
      </c>
      <c r="B9926" s="38"/>
      <c r="C9926" s="38" t="s">
        <v>21693</v>
      </c>
      <c r="D9926" s="6" t="s">
        <v>9785</v>
      </c>
      <c r="E9926" s="3">
        <v>2</v>
      </c>
    </row>
    <row r="9927" spans="1:5" ht="18.75">
      <c r="A9927" s="38">
        <v>9925</v>
      </c>
      <c r="B9927" s="38"/>
      <c r="C9927" s="38" t="s">
        <v>21694</v>
      </c>
      <c r="D9927" s="6" t="s">
        <v>9786</v>
      </c>
      <c r="E9927" s="3">
        <v>2</v>
      </c>
    </row>
    <row r="9928" spans="1:5" ht="18.75">
      <c r="A9928" s="38">
        <v>9926</v>
      </c>
      <c r="B9928" s="38"/>
      <c r="C9928" s="38" t="s">
        <v>21695</v>
      </c>
      <c r="D9928" s="6" t="s">
        <v>9787</v>
      </c>
      <c r="E9928" s="3">
        <v>2</v>
      </c>
    </row>
    <row r="9929" spans="1:5" ht="18.75">
      <c r="A9929" s="38">
        <v>9927</v>
      </c>
      <c r="B9929" s="38"/>
      <c r="C9929" s="38" t="s">
        <v>21696</v>
      </c>
      <c r="D9929" s="6" t="s">
        <v>9788</v>
      </c>
      <c r="E9929" s="3">
        <v>2</v>
      </c>
    </row>
    <row r="9930" spans="1:5" ht="18.75">
      <c r="A9930" s="38">
        <v>9928</v>
      </c>
      <c r="B9930" s="38"/>
      <c r="C9930" s="38" t="s">
        <v>21697</v>
      </c>
      <c r="D9930" s="6" t="s">
        <v>9789</v>
      </c>
      <c r="E9930" s="3">
        <v>2</v>
      </c>
    </row>
    <row r="9931" spans="1:5" ht="18.75">
      <c r="A9931" s="38">
        <v>9929</v>
      </c>
      <c r="B9931" s="38"/>
      <c r="C9931" s="38" t="s">
        <v>21698</v>
      </c>
      <c r="D9931" s="6" t="s">
        <v>9790</v>
      </c>
      <c r="E9931" s="3">
        <v>2</v>
      </c>
    </row>
    <row r="9932" spans="1:5" ht="18.75">
      <c r="A9932" s="38">
        <v>9930</v>
      </c>
      <c r="B9932" s="38"/>
      <c r="C9932" s="38" t="s">
        <v>21699</v>
      </c>
      <c r="D9932" s="6" t="s">
        <v>9791</v>
      </c>
      <c r="E9932" s="3">
        <v>2</v>
      </c>
    </row>
    <row r="9933" spans="1:5" ht="18.75">
      <c r="A9933" s="38">
        <v>9931</v>
      </c>
      <c r="B9933" s="38"/>
      <c r="C9933" s="38" t="s">
        <v>21700</v>
      </c>
      <c r="D9933" s="6" t="s">
        <v>9792</v>
      </c>
      <c r="E9933" s="3">
        <v>2</v>
      </c>
    </row>
    <row r="9934" spans="1:5" ht="33">
      <c r="A9934" s="38">
        <v>9932</v>
      </c>
      <c r="B9934" s="38"/>
      <c r="C9934" s="38" t="s">
        <v>21701</v>
      </c>
      <c r="D9934" s="6" t="s">
        <v>9793</v>
      </c>
      <c r="E9934" s="3">
        <v>2</v>
      </c>
    </row>
    <row r="9935" spans="1:5" ht="18.75">
      <c r="A9935" s="38">
        <v>9933</v>
      </c>
      <c r="B9935" s="38"/>
      <c r="C9935" s="38" t="s">
        <v>21702</v>
      </c>
      <c r="D9935" s="6" t="s">
        <v>9794</v>
      </c>
      <c r="E9935" s="3">
        <v>2</v>
      </c>
    </row>
    <row r="9936" spans="1:5" ht="18.75">
      <c r="A9936" s="38">
        <v>9934</v>
      </c>
      <c r="B9936" s="38"/>
      <c r="C9936" s="38" t="s">
        <v>21703</v>
      </c>
      <c r="D9936" s="6" t="s">
        <v>9795</v>
      </c>
      <c r="E9936" s="3">
        <v>2</v>
      </c>
    </row>
    <row r="9937" spans="1:5" ht="18.75">
      <c r="A9937" s="38">
        <v>9935</v>
      </c>
      <c r="B9937" s="38"/>
      <c r="C9937" s="38" t="s">
        <v>21704</v>
      </c>
      <c r="D9937" s="6" t="s">
        <v>9796</v>
      </c>
      <c r="E9937" s="3">
        <v>2</v>
      </c>
    </row>
    <row r="9938" spans="1:5" ht="33">
      <c r="A9938" s="38">
        <v>9936</v>
      </c>
      <c r="B9938" s="38"/>
      <c r="C9938" s="38" t="s">
        <v>21705</v>
      </c>
      <c r="D9938" s="6" t="s">
        <v>9797</v>
      </c>
      <c r="E9938" s="3">
        <v>2</v>
      </c>
    </row>
    <row r="9939" spans="1:5" ht="18.75">
      <c r="A9939" s="38">
        <v>9937</v>
      </c>
      <c r="B9939" s="38"/>
      <c r="C9939" s="38" t="s">
        <v>21706</v>
      </c>
      <c r="D9939" s="6" t="s">
        <v>9798</v>
      </c>
      <c r="E9939" s="3">
        <v>2</v>
      </c>
    </row>
    <row r="9940" spans="1:5" ht="18.75">
      <c r="A9940" s="38">
        <v>9938</v>
      </c>
      <c r="B9940" s="38"/>
      <c r="C9940" s="38" t="s">
        <v>21707</v>
      </c>
      <c r="D9940" s="6" t="s">
        <v>9799</v>
      </c>
      <c r="E9940" s="3">
        <v>2</v>
      </c>
    </row>
    <row r="9941" spans="1:5" ht="18.75">
      <c r="A9941" s="38">
        <v>9939</v>
      </c>
      <c r="B9941" s="38"/>
      <c r="C9941" s="38" t="s">
        <v>21708</v>
      </c>
      <c r="D9941" s="6" t="s">
        <v>9800</v>
      </c>
      <c r="E9941" s="3">
        <v>2</v>
      </c>
    </row>
    <row r="9942" spans="1:5" ht="33">
      <c r="A9942" s="38">
        <v>9940</v>
      </c>
      <c r="B9942" s="38"/>
      <c r="C9942" s="38" t="s">
        <v>21709</v>
      </c>
      <c r="D9942" s="6" t="s">
        <v>9801</v>
      </c>
      <c r="E9942" s="3">
        <v>2</v>
      </c>
    </row>
    <row r="9943" spans="1:5" ht="33">
      <c r="A9943" s="38">
        <v>9941</v>
      </c>
      <c r="B9943" s="38"/>
      <c r="C9943" s="38" t="s">
        <v>21710</v>
      </c>
      <c r="D9943" s="6" t="s">
        <v>9802</v>
      </c>
      <c r="E9943" s="3">
        <v>2</v>
      </c>
    </row>
    <row r="9944" spans="1:5" ht="18.75">
      <c r="A9944" s="38">
        <v>9942</v>
      </c>
      <c r="B9944" s="38"/>
      <c r="C9944" s="38" t="s">
        <v>21711</v>
      </c>
      <c r="D9944" s="6" t="s">
        <v>9803</v>
      </c>
      <c r="E9944" s="3">
        <v>2</v>
      </c>
    </row>
    <row r="9945" spans="1:5" ht="18.75">
      <c r="A9945" s="38">
        <v>9943</v>
      </c>
      <c r="B9945" s="38"/>
      <c r="C9945" s="38" t="s">
        <v>21712</v>
      </c>
      <c r="D9945" s="6" t="s">
        <v>9804</v>
      </c>
      <c r="E9945" s="3">
        <v>2</v>
      </c>
    </row>
    <row r="9946" spans="1:5" ht="18.75">
      <c r="A9946" s="38">
        <v>9944</v>
      </c>
      <c r="B9946" s="38"/>
      <c r="C9946" s="38" t="s">
        <v>21713</v>
      </c>
      <c r="D9946" s="6" t="s">
        <v>9805</v>
      </c>
      <c r="E9946" s="3">
        <v>2</v>
      </c>
    </row>
    <row r="9947" spans="1:5" ht="18.75">
      <c r="A9947" s="38">
        <v>9945</v>
      </c>
      <c r="B9947" s="38"/>
      <c r="C9947" s="38" t="s">
        <v>21714</v>
      </c>
      <c r="D9947" s="6" t="s">
        <v>9806</v>
      </c>
      <c r="E9947" s="3">
        <v>2</v>
      </c>
    </row>
    <row r="9948" spans="1:5" ht="18.75">
      <c r="A9948" s="38">
        <v>9946</v>
      </c>
      <c r="B9948" s="38"/>
      <c r="C9948" s="38" t="s">
        <v>21715</v>
      </c>
      <c r="D9948" s="6" t="s">
        <v>9807</v>
      </c>
      <c r="E9948" s="3">
        <v>2</v>
      </c>
    </row>
    <row r="9949" spans="1:5" ht="18.75">
      <c r="A9949" s="38">
        <v>9947</v>
      </c>
      <c r="B9949" s="38"/>
      <c r="C9949" s="38" t="s">
        <v>21716</v>
      </c>
      <c r="D9949" s="6" t="s">
        <v>9808</v>
      </c>
      <c r="E9949" s="3">
        <v>2</v>
      </c>
    </row>
    <row r="9950" spans="1:5" ht="18.75">
      <c r="A9950" s="38">
        <v>9948</v>
      </c>
      <c r="B9950" s="38"/>
      <c r="C9950" s="38" t="s">
        <v>21717</v>
      </c>
      <c r="D9950" s="6" t="s">
        <v>9809</v>
      </c>
      <c r="E9950" s="3">
        <v>2</v>
      </c>
    </row>
    <row r="9951" spans="1:5" ht="18.75">
      <c r="A9951" s="38">
        <v>9949</v>
      </c>
      <c r="B9951" s="38"/>
      <c r="C9951" s="38" t="s">
        <v>21718</v>
      </c>
      <c r="D9951" s="6" t="s">
        <v>9810</v>
      </c>
      <c r="E9951" s="3">
        <v>2</v>
      </c>
    </row>
    <row r="9952" spans="1:5" ht="18.75">
      <c r="A9952" s="38">
        <v>9950</v>
      </c>
      <c r="B9952" s="38"/>
      <c r="C9952" s="38" t="s">
        <v>21719</v>
      </c>
      <c r="D9952" s="6" t="s">
        <v>9811</v>
      </c>
      <c r="E9952" s="3">
        <v>2</v>
      </c>
    </row>
    <row r="9953" spans="1:5" ht="18.75">
      <c r="A9953" s="38">
        <v>9951</v>
      </c>
      <c r="B9953" s="38"/>
      <c r="C9953" s="38" t="s">
        <v>21720</v>
      </c>
      <c r="D9953" s="6" t="s">
        <v>9812</v>
      </c>
      <c r="E9953" s="3">
        <v>2</v>
      </c>
    </row>
    <row r="9954" spans="1:5" ht="18.75">
      <c r="A9954" s="38">
        <v>9952</v>
      </c>
      <c r="B9954" s="38"/>
      <c r="C9954" s="38" t="s">
        <v>21721</v>
      </c>
      <c r="D9954" s="6" t="s">
        <v>9813</v>
      </c>
      <c r="E9954" s="3">
        <v>2</v>
      </c>
    </row>
    <row r="9955" spans="1:5" ht="18.75">
      <c r="A9955" s="38">
        <v>9953</v>
      </c>
      <c r="B9955" s="38"/>
      <c r="C9955" s="38" t="s">
        <v>21722</v>
      </c>
      <c r="D9955" s="6" t="s">
        <v>9814</v>
      </c>
      <c r="E9955" s="3">
        <v>2</v>
      </c>
    </row>
    <row r="9956" spans="1:5" ht="18.75">
      <c r="A9956" s="38">
        <v>9954</v>
      </c>
      <c r="B9956" s="38"/>
      <c r="C9956" s="38" t="s">
        <v>21723</v>
      </c>
      <c r="D9956" s="6" t="s">
        <v>9815</v>
      </c>
      <c r="E9956" s="3">
        <v>2</v>
      </c>
    </row>
    <row r="9957" spans="1:5" ht="18.75">
      <c r="A9957" s="38">
        <v>9955</v>
      </c>
      <c r="B9957" s="38"/>
      <c r="C9957" s="38" t="s">
        <v>21724</v>
      </c>
      <c r="D9957" s="6" t="s">
        <v>9816</v>
      </c>
      <c r="E9957" s="3">
        <v>2</v>
      </c>
    </row>
    <row r="9958" spans="1:5" ht="18.75">
      <c r="A9958" s="38">
        <v>9956</v>
      </c>
      <c r="B9958" s="38"/>
      <c r="C9958" s="38" t="s">
        <v>21725</v>
      </c>
      <c r="D9958" s="6" t="s">
        <v>9817</v>
      </c>
      <c r="E9958" s="3">
        <v>2</v>
      </c>
    </row>
    <row r="9959" spans="1:5" ht="18.75">
      <c r="A9959" s="38">
        <v>9957</v>
      </c>
      <c r="B9959" s="38"/>
      <c r="C9959" s="38" t="s">
        <v>21726</v>
      </c>
      <c r="D9959" s="6" t="s">
        <v>9818</v>
      </c>
      <c r="E9959" s="3">
        <v>2</v>
      </c>
    </row>
    <row r="9960" spans="1:5" ht="33">
      <c r="A9960" s="38">
        <v>9958</v>
      </c>
      <c r="B9960" s="38"/>
      <c r="C9960" s="38" t="s">
        <v>21727</v>
      </c>
      <c r="D9960" s="6" t="s">
        <v>9819</v>
      </c>
      <c r="E9960" s="3">
        <v>2</v>
      </c>
    </row>
    <row r="9961" spans="1:5" ht="33">
      <c r="A9961" s="38">
        <v>9959</v>
      </c>
      <c r="B9961" s="38"/>
      <c r="C9961" s="38" t="s">
        <v>21728</v>
      </c>
      <c r="D9961" s="6" t="s">
        <v>9820</v>
      </c>
      <c r="E9961" s="3">
        <v>2</v>
      </c>
    </row>
    <row r="9962" spans="1:5" ht="18.75">
      <c r="A9962" s="38">
        <v>9960</v>
      </c>
      <c r="B9962" s="38"/>
      <c r="C9962" s="38" t="s">
        <v>21729</v>
      </c>
      <c r="D9962" s="6" t="s">
        <v>9821</v>
      </c>
      <c r="E9962" s="3">
        <v>2</v>
      </c>
    </row>
    <row r="9963" spans="1:5" ht="18.75">
      <c r="A9963" s="38">
        <v>9961</v>
      </c>
      <c r="B9963" s="38"/>
      <c r="C9963" s="38" t="s">
        <v>21730</v>
      </c>
      <c r="D9963" s="6" t="s">
        <v>9822</v>
      </c>
      <c r="E9963" s="3">
        <v>2</v>
      </c>
    </row>
    <row r="9964" spans="1:5" ht="18.75">
      <c r="A9964" s="38">
        <v>9962</v>
      </c>
      <c r="B9964" s="38"/>
      <c r="C9964" s="38" t="s">
        <v>21731</v>
      </c>
      <c r="D9964" s="6" t="s">
        <v>9823</v>
      </c>
      <c r="E9964" s="3">
        <v>2</v>
      </c>
    </row>
    <row r="9965" spans="1:5" ht="18.75">
      <c r="A9965" s="38">
        <v>9963</v>
      </c>
      <c r="B9965" s="38"/>
      <c r="C9965" s="38" t="s">
        <v>21732</v>
      </c>
      <c r="D9965" s="6" t="s">
        <v>9824</v>
      </c>
      <c r="E9965" s="3">
        <v>2</v>
      </c>
    </row>
    <row r="9966" spans="1:5" ht="18.75">
      <c r="A9966" s="38">
        <v>9964</v>
      </c>
      <c r="B9966" s="38"/>
      <c r="C9966" s="38" t="s">
        <v>21733</v>
      </c>
      <c r="D9966" s="6" t="s">
        <v>9825</v>
      </c>
      <c r="E9966" s="3">
        <v>2</v>
      </c>
    </row>
    <row r="9967" spans="1:5" ht="33">
      <c r="A9967" s="38">
        <v>9965</v>
      </c>
      <c r="B9967" s="38"/>
      <c r="C9967" s="38" t="s">
        <v>21734</v>
      </c>
      <c r="D9967" s="6" t="s">
        <v>9826</v>
      </c>
      <c r="E9967" s="3">
        <v>2</v>
      </c>
    </row>
    <row r="9968" spans="1:5" ht="18.75">
      <c r="A9968" s="38">
        <v>9966</v>
      </c>
      <c r="B9968" s="38"/>
      <c r="C9968" s="38" t="s">
        <v>21735</v>
      </c>
      <c r="D9968" s="6" t="s">
        <v>9827</v>
      </c>
      <c r="E9968" s="3">
        <v>2</v>
      </c>
    </row>
    <row r="9969" spans="1:5" ht="18.75">
      <c r="A9969" s="38">
        <v>9967</v>
      </c>
      <c r="B9969" s="38"/>
      <c r="C9969" s="38" t="s">
        <v>21736</v>
      </c>
      <c r="D9969" s="6" t="s">
        <v>9828</v>
      </c>
      <c r="E9969" s="3">
        <v>2</v>
      </c>
    </row>
    <row r="9970" spans="1:5" ht="18.75">
      <c r="A9970" s="38">
        <v>9968</v>
      </c>
      <c r="B9970" s="38"/>
      <c r="C9970" s="38" t="s">
        <v>21737</v>
      </c>
      <c r="D9970" s="6" t="s">
        <v>9829</v>
      </c>
      <c r="E9970" s="3">
        <v>2</v>
      </c>
    </row>
    <row r="9971" spans="1:5" ht="18.75">
      <c r="A9971" s="38">
        <v>9969</v>
      </c>
      <c r="B9971" s="38"/>
      <c r="C9971" s="38" t="s">
        <v>21738</v>
      </c>
      <c r="D9971" s="6" t="s">
        <v>9830</v>
      </c>
      <c r="E9971" s="3">
        <v>2</v>
      </c>
    </row>
    <row r="9972" spans="1:5" ht="18.75">
      <c r="A9972" s="38">
        <v>9970</v>
      </c>
      <c r="B9972" s="38"/>
      <c r="C9972" s="38" t="s">
        <v>21739</v>
      </c>
      <c r="D9972" s="6" t="s">
        <v>9831</v>
      </c>
      <c r="E9972" s="3">
        <v>2</v>
      </c>
    </row>
    <row r="9973" spans="1:5" ht="18.75">
      <c r="A9973" s="38">
        <v>9971</v>
      </c>
      <c r="B9973" s="38"/>
      <c r="C9973" s="38" t="s">
        <v>21740</v>
      </c>
      <c r="D9973" s="6" t="s">
        <v>9832</v>
      </c>
      <c r="E9973" s="3">
        <v>2</v>
      </c>
    </row>
    <row r="9974" spans="1:5" ht="18.75">
      <c r="A9974" s="38">
        <v>9972</v>
      </c>
      <c r="B9974" s="38"/>
      <c r="C9974" s="38" t="s">
        <v>21741</v>
      </c>
      <c r="D9974" s="6" t="s">
        <v>9833</v>
      </c>
      <c r="E9974" s="3">
        <v>2</v>
      </c>
    </row>
    <row r="9975" spans="1:5" ht="18.75">
      <c r="A9975" s="38">
        <v>9973</v>
      </c>
      <c r="B9975" s="38"/>
      <c r="C9975" s="38" t="s">
        <v>21742</v>
      </c>
      <c r="D9975" s="6" t="s">
        <v>9834</v>
      </c>
      <c r="E9975" s="3">
        <v>2</v>
      </c>
    </row>
    <row r="9976" spans="1:5" ht="18.75">
      <c r="A9976" s="38">
        <v>9974</v>
      </c>
      <c r="B9976" s="38"/>
      <c r="C9976" s="38" t="s">
        <v>21743</v>
      </c>
      <c r="D9976" s="6" t="s">
        <v>9835</v>
      </c>
      <c r="E9976" s="3">
        <v>2</v>
      </c>
    </row>
    <row r="9977" spans="1:5" ht="33">
      <c r="A9977" s="38">
        <v>9975</v>
      </c>
      <c r="B9977" s="38"/>
      <c r="C9977" s="38" t="s">
        <v>21744</v>
      </c>
      <c r="D9977" s="6" t="s">
        <v>9836</v>
      </c>
      <c r="E9977" s="3">
        <v>2</v>
      </c>
    </row>
    <row r="9978" spans="1:5" ht="33">
      <c r="A9978" s="38">
        <v>9976</v>
      </c>
      <c r="B9978" s="38"/>
      <c r="C9978" s="38" t="s">
        <v>21745</v>
      </c>
      <c r="D9978" s="6" t="s">
        <v>9837</v>
      </c>
      <c r="E9978" s="3">
        <v>2</v>
      </c>
    </row>
    <row r="9979" spans="1:5" ht="33">
      <c r="A9979" s="38">
        <v>9977</v>
      </c>
      <c r="B9979" s="38"/>
      <c r="C9979" s="38" t="s">
        <v>21746</v>
      </c>
      <c r="D9979" s="6" t="s">
        <v>9838</v>
      </c>
      <c r="E9979" s="3">
        <v>2</v>
      </c>
    </row>
    <row r="9980" spans="1:5" ht="33">
      <c r="A9980" s="38">
        <v>9978</v>
      </c>
      <c r="B9980" s="38"/>
      <c r="C9980" s="38" t="s">
        <v>21747</v>
      </c>
      <c r="D9980" s="6" t="s">
        <v>9839</v>
      </c>
      <c r="E9980" s="3">
        <v>2</v>
      </c>
    </row>
    <row r="9981" spans="1:5" ht="18.75">
      <c r="A9981" s="38">
        <v>9979</v>
      </c>
      <c r="B9981" s="38"/>
      <c r="C9981" s="38" t="s">
        <v>21748</v>
      </c>
      <c r="D9981" s="6" t="s">
        <v>9840</v>
      </c>
      <c r="E9981" s="3">
        <v>2</v>
      </c>
    </row>
    <row r="9982" spans="1:5" ht="18.75">
      <c r="A9982" s="38">
        <v>9980</v>
      </c>
      <c r="B9982" s="38"/>
      <c r="C9982" s="38" t="s">
        <v>21749</v>
      </c>
      <c r="D9982" s="6" t="s">
        <v>9841</v>
      </c>
      <c r="E9982" s="3">
        <v>2</v>
      </c>
    </row>
    <row r="9983" spans="1:5" ht="18.75">
      <c r="A9983" s="38">
        <v>9981</v>
      </c>
      <c r="B9983" s="38"/>
      <c r="C9983" s="38" t="s">
        <v>21750</v>
      </c>
      <c r="D9983" s="6" t="s">
        <v>9842</v>
      </c>
      <c r="E9983" s="3">
        <v>2</v>
      </c>
    </row>
    <row r="9984" spans="1:5" ht="18.75">
      <c r="A9984" s="38">
        <v>9982</v>
      </c>
      <c r="B9984" s="38"/>
      <c r="C9984" s="38" t="s">
        <v>21751</v>
      </c>
      <c r="D9984" s="6" t="s">
        <v>9843</v>
      </c>
      <c r="E9984" s="3">
        <v>2</v>
      </c>
    </row>
    <row r="9985" spans="1:5" ht="18.75">
      <c r="A9985" s="38">
        <v>9983</v>
      </c>
      <c r="B9985" s="38"/>
      <c r="C9985" s="38" t="s">
        <v>21752</v>
      </c>
      <c r="D9985" s="6" t="s">
        <v>9844</v>
      </c>
      <c r="E9985" s="3">
        <v>2</v>
      </c>
    </row>
    <row r="9986" spans="1:5" ht="18.75">
      <c r="A9986" s="38">
        <v>9984</v>
      </c>
      <c r="B9986" s="38"/>
      <c r="C9986" s="38" t="s">
        <v>21753</v>
      </c>
      <c r="D9986" s="6" t="s">
        <v>9845</v>
      </c>
      <c r="E9986" s="3">
        <v>2</v>
      </c>
    </row>
    <row r="9987" spans="1:5" ht="18.75">
      <c r="A9987" s="38">
        <v>9985</v>
      </c>
      <c r="B9987" s="38"/>
      <c r="C9987" s="38" t="s">
        <v>21754</v>
      </c>
      <c r="D9987" s="6" t="s">
        <v>9846</v>
      </c>
      <c r="E9987" s="3">
        <v>2</v>
      </c>
    </row>
    <row r="9988" spans="1:5" ht="18.75">
      <c r="A9988" s="38">
        <v>9986</v>
      </c>
      <c r="B9988" s="38"/>
      <c r="C9988" s="38" t="s">
        <v>21755</v>
      </c>
      <c r="D9988" s="6" t="s">
        <v>9847</v>
      </c>
      <c r="E9988" s="3">
        <v>2</v>
      </c>
    </row>
    <row r="9989" spans="1:5" ht="18.75">
      <c r="A9989" s="38">
        <v>9987</v>
      </c>
      <c r="B9989" s="38"/>
      <c r="C9989" s="38" t="s">
        <v>21756</v>
      </c>
      <c r="D9989" s="6" t="s">
        <v>9848</v>
      </c>
      <c r="E9989" s="3">
        <v>2</v>
      </c>
    </row>
    <row r="9990" spans="1:5" ht="33">
      <c r="A9990" s="38">
        <v>9988</v>
      </c>
      <c r="B9990" s="38"/>
      <c r="C9990" s="38" t="s">
        <v>21757</v>
      </c>
      <c r="D9990" s="6" t="s">
        <v>9849</v>
      </c>
      <c r="E9990" s="3">
        <v>2</v>
      </c>
    </row>
    <row r="9991" spans="1:5" ht="33">
      <c r="A9991" s="38">
        <v>9989</v>
      </c>
      <c r="B9991" s="38"/>
      <c r="C9991" s="38" t="s">
        <v>21758</v>
      </c>
      <c r="D9991" s="6" t="s">
        <v>9850</v>
      </c>
      <c r="E9991" s="3">
        <v>2</v>
      </c>
    </row>
    <row r="9992" spans="1:5" ht="33">
      <c r="A9992" s="38">
        <v>9990</v>
      </c>
      <c r="B9992" s="38"/>
      <c r="C9992" s="38" t="s">
        <v>21759</v>
      </c>
      <c r="D9992" s="6" t="s">
        <v>9851</v>
      </c>
      <c r="E9992" s="3">
        <v>2</v>
      </c>
    </row>
    <row r="9993" spans="1:5" ht="33">
      <c r="A9993" s="38">
        <v>9991</v>
      </c>
      <c r="B9993" s="38"/>
      <c r="C9993" s="38" t="s">
        <v>21760</v>
      </c>
      <c r="D9993" s="6" t="s">
        <v>9852</v>
      </c>
      <c r="E9993" s="3">
        <v>2</v>
      </c>
    </row>
    <row r="9994" spans="1:5" ht="33">
      <c r="A9994" s="38">
        <v>9992</v>
      </c>
      <c r="B9994" s="38"/>
      <c r="C9994" s="38" t="s">
        <v>21761</v>
      </c>
      <c r="D9994" s="6" t="s">
        <v>9853</v>
      </c>
      <c r="E9994" s="3">
        <v>2</v>
      </c>
    </row>
    <row r="9995" spans="1:5" ht="33">
      <c r="A9995" s="38">
        <v>9993</v>
      </c>
      <c r="B9995" s="38"/>
      <c r="C9995" s="38" t="s">
        <v>21762</v>
      </c>
      <c r="D9995" s="6" t="s">
        <v>9854</v>
      </c>
      <c r="E9995" s="3">
        <v>2</v>
      </c>
    </row>
    <row r="9996" spans="1:5" ht="33">
      <c r="A9996" s="38">
        <v>9994</v>
      </c>
      <c r="B9996" s="38"/>
      <c r="C9996" s="38" t="s">
        <v>21763</v>
      </c>
      <c r="D9996" s="6" t="s">
        <v>9855</v>
      </c>
      <c r="E9996" s="3">
        <v>2</v>
      </c>
    </row>
    <row r="9997" spans="1:5" ht="33">
      <c r="A9997" s="38">
        <v>9995</v>
      </c>
      <c r="B9997" s="38"/>
      <c r="C9997" s="38" t="s">
        <v>21764</v>
      </c>
      <c r="D9997" s="6" t="s">
        <v>9856</v>
      </c>
      <c r="E9997" s="3">
        <v>2</v>
      </c>
    </row>
    <row r="9998" spans="1:5" ht="33">
      <c r="A9998" s="38">
        <v>9996</v>
      </c>
      <c r="B9998" s="38"/>
      <c r="C9998" s="38" t="s">
        <v>21765</v>
      </c>
      <c r="D9998" s="6" t="s">
        <v>9857</v>
      </c>
      <c r="E9998" s="3">
        <v>2</v>
      </c>
    </row>
    <row r="9999" spans="1:5" ht="33">
      <c r="A9999" s="38">
        <v>9997</v>
      </c>
      <c r="B9999" s="38"/>
      <c r="C9999" s="38" t="s">
        <v>21766</v>
      </c>
      <c r="D9999" s="6" t="s">
        <v>9858</v>
      </c>
      <c r="E9999" s="3">
        <v>2</v>
      </c>
    </row>
    <row r="10000" spans="1:5" ht="33">
      <c r="A10000" s="38">
        <v>9998</v>
      </c>
      <c r="B10000" s="38"/>
      <c r="C10000" s="38" t="s">
        <v>21767</v>
      </c>
      <c r="D10000" s="6" t="s">
        <v>9859</v>
      </c>
      <c r="E10000" s="3">
        <v>2</v>
      </c>
    </row>
    <row r="10001" spans="1:5" ht="33">
      <c r="A10001" s="38">
        <v>9999</v>
      </c>
      <c r="B10001" s="38"/>
      <c r="C10001" s="38" t="s">
        <v>21768</v>
      </c>
      <c r="D10001" s="6" t="s">
        <v>9860</v>
      </c>
      <c r="E10001" s="3">
        <v>2</v>
      </c>
    </row>
    <row r="10002" spans="1:5" ht="33">
      <c r="A10002" s="38">
        <v>10000</v>
      </c>
      <c r="B10002" s="38"/>
      <c r="C10002" s="38" t="s">
        <v>21769</v>
      </c>
      <c r="D10002" s="6" t="s">
        <v>9861</v>
      </c>
      <c r="E10002" s="3">
        <v>2</v>
      </c>
    </row>
    <row r="10003" spans="1:5" ht="33">
      <c r="A10003" s="38">
        <v>10001</v>
      </c>
      <c r="B10003" s="38"/>
      <c r="C10003" s="38" t="s">
        <v>21770</v>
      </c>
      <c r="D10003" s="6" t="s">
        <v>9862</v>
      </c>
      <c r="E10003" s="3">
        <v>2</v>
      </c>
    </row>
    <row r="10004" spans="1:5" ht="33">
      <c r="A10004" s="38">
        <v>10002</v>
      </c>
      <c r="B10004" s="38"/>
      <c r="C10004" s="38" t="s">
        <v>21771</v>
      </c>
      <c r="D10004" s="6" t="s">
        <v>9863</v>
      </c>
      <c r="E10004" s="3">
        <v>2</v>
      </c>
    </row>
    <row r="10005" spans="1:5" ht="33">
      <c r="A10005" s="38">
        <v>10003</v>
      </c>
      <c r="B10005" s="38"/>
      <c r="C10005" s="38" t="s">
        <v>21772</v>
      </c>
      <c r="D10005" s="6" t="s">
        <v>9864</v>
      </c>
      <c r="E10005" s="3">
        <v>2</v>
      </c>
    </row>
    <row r="10006" spans="1:5" ht="33">
      <c r="A10006" s="38">
        <v>10004</v>
      </c>
      <c r="B10006" s="38"/>
      <c r="C10006" s="38" t="s">
        <v>21773</v>
      </c>
      <c r="D10006" s="6" t="s">
        <v>9865</v>
      </c>
      <c r="E10006" s="3">
        <v>2</v>
      </c>
    </row>
    <row r="10007" spans="1:5" ht="33">
      <c r="A10007" s="38">
        <v>10005</v>
      </c>
      <c r="B10007" s="38"/>
      <c r="C10007" s="38" t="s">
        <v>21774</v>
      </c>
      <c r="D10007" s="6" t="s">
        <v>9866</v>
      </c>
      <c r="E10007" s="3">
        <v>2</v>
      </c>
    </row>
    <row r="10008" spans="1:5" ht="33">
      <c r="A10008" s="38">
        <v>10006</v>
      </c>
      <c r="B10008" s="38"/>
      <c r="C10008" s="38" t="s">
        <v>21775</v>
      </c>
      <c r="D10008" s="6" t="s">
        <v>9867</v>
      </c>
      <c r="E10008" s="3">
        <v>2</v>
      </c>
    </row>
    <row r="10009" spans="1:5" ht="33">
      <c r="A10009" s="38">
        <v>10007</v>
      </c>
      <c r="B10009" s="38"/>
      <c r="C10009" s="38" t="s">
        <v>21776</v>
      </c>
      <c r="D10009" s="6" t="s">
        <v>9868</v>
      </c>
      <c r="E10009" s="3">
        <v>2</v>
      </c>
    </row>
    <row r="10010" spans="1:5" ht="33">
      <c r="A10010" s="38">
        <v>10008</v>
      </c>
      <c r="B10010" s="38"/>
      <c r="C10010" s="38" t="s">
        <v>21777</v>
      </c>
      <c r="D10010" s="6" t="s">
        <v>9869</v>
      </c>
      <c r="E10010" s="3">
        <v>2</v>
      </c>
    </row>
    <row r="10011" spans="1:5" ht="33">
      <c r="A10011" s="38">
        <v>10009</v>
      </c>
      <c r="B10011" s="38"/>
      <c r="C10011" s="38" t="s">
        <v>21778</v>
      </c>
      <c r="D10011" s="6" t="s">
        <v>9870</v>
      </c>
      <c r="E10011" s="3">
        <v>2</v>
      </c>
    </row>
    <row r="10012" spans="1:5" ht="33">
      <c r="A10012" s="38">
        <v>10010</v>
      </c>
      <c r="B10012" s="38"/>
      <c r="C10012" s="38" t="s">
        <v>21779</v>
      </c>
      <c r="D10012" s="6" t="s">
        <v>9871</v>
      </c>
      <c r="E10012" s="3">
        <v>2</v>
      </c>
    </row>
    <row r="10013" spans="1:5" ht="33">
      <c r="A10013" s="38">
        <v>10011</v>
      </c>
      <c r="B10013" s="38"/>
      <c r="C10013" s="38" t="s">
        <v>21780</v>
      </c>
      <c r="D10013" s="6" t="s">
        <v>9872</v>
      </c>
      <c r="E10013" s="3">
        <v>2</v>
      </c>
    </row>
    <row r="10014" spans="1:5" ht="33">
      <c r="A10014" s="38">
        <v>10012</v>
      </c>
      <c r="B10014" s="38"/>
      <c r="C10014" s="38" t="s">
        <v>21781</v>
      </c>
      <c r="D10014" s="6" t="s">
        <v>9873</v>
      </c>
      <c r="E10014" s="3">
        <v>2</v>
      </c>
    </row>
    <row r="10015" spans="1:5" ht="33">
      <c r="A10015" s="38">
        <v>10013</v>
      </c>
      <c r="B10015" s="38"/>
      <c r="C10015" s="38" t="s">
        <v>21782</v>
      </c>
      <c r="D10015" s="6" t="s">
        <v>9874</v>
      </c>
      <c r="E10015" s="3">
        <v>2</v>
      </c>
    </row>
    <row r="10016" spans="1:5" ht="33">
      <c r="A10016" s="38">
        <v>10014</v>
      </c>
      <c r="B10016" s="38"/>
      <c r="C10016" s="38" t="s">
        <v>21783</v>
      </c>
      <c r="D10016" s="6" t="s">
        <v>9875</v>
      </c>
      <c r="E10016" s="3">
        <v>2</v>
      </c>
    </row>
    <row r="10017" spans="1:5" ht="33">
      <c r="A10017" s="38">
        <v>10015</v>
      </c>
      <c r="B10017" s="38"/>
      <c r="C10017" s="38" t="s">
        <v>21784</v>
      </c>
      <c r="D10017" s="6" t="s">
        <v>9876</v>
      </c>
      <c r="E10017" s="3">
        <v>2</v>
      </c>
    </row>
    <row r="10018" spans="1:5" ht="33">
      <c r="A10018" s="38">
        <v>10016</v>
      </c>
      <c r="B10018" s="38"/>
      <c r="C10018" s="38" t="s">
        <v>21785</v>
      </c>
      <c r="D10018" s="6" t="s">
        <v>9877</v>
      </c>
      <c r="E10018" s="3">
        <v>2</v>
      </c>
    </row>
    <row r="10019" spans="1:5" ht="33">
      <c r="A10019" s="38">
        <v>10017</v>
      </c>
      <c r="B10019" s="38"/>
      <c r="C10019" s="38" t="s">
        <v>21786</v>
      </c>
      <c r="D10019" s="6" t="s">
        <v>9878</v>
      </c>
      <c r="E10019" s="3">
        <v>2</v>
      </c>
    </row>
    <row r="10020" spans="1:5" ht="33">
      <c r="A10020" s="38">
        <v>10018</v>
      </c>
      <c r="B10020" s="38"/>
      <c r="C10020" s="38" t="s">
        <v>21787</v>
      </c>
      <c r="D10020" s="6" t="s">
        <v>9879</v>
      </c>
      <c r="E10020" s="3">
        <v>2</v>
      </c>
    </row>
    <row r="10021" spans="1:5" ht="33">
      <c r="A10021" s="38">
        <v>10019</v>
      </c>
      <c r="B10021" s="38"/>
      <c r="C10021" s="38" t="s">
        <v>21788</v>
      </c>
      <c r="D10021" s="6" t="s">
        <v>9880</v>
      </c>
      <c r="E10021" s="3">
        <v>2</v>
      </c>
    </row>
    <row r="10022" spans="1:5" ht="33">
      <c r="A10022" s="38">
        <v>10020</v>
      </c>
      <c r="B10022" s="38"/>
      <c r="C10022" s="38" t="s">
        <v>21789</v>
      </c>
      <c r="D10022" s="6" t="s">
        <v>9881</v>
      </c>
      <c r="E10022" s="3">
        <v>2</v>
      </c>
    </row>
    <row r="10023" spans="1:5" ht="18.75">
      <c r="A10023" s="38">
        <v>10021</v>
      </c>
      <c r="B10023" s="38"/>
      <c r="C10023" s="38" t="s">
        <v>21790</v>
      </c>
      <c r="D10023" s="6" t="s">
        <v>9882</v>
      </c>
      <c r="E10023" s="3">
        <v>2</v>
      </c>
    </row>
    <row r="10024" spans="1:5" ht="18.75">
      <c r="A10024" s="38">
        <v>10022</v>
      </c>
      <c r="B10024" s="38"/>
      <c r="C10024" s="38" t="s">
        <v>21791</v>
      </c>
      <c r="D10024" s="6" t="s">
        <v>9883</v>
      </c>
      <c r="E10024" s="3">
        <v>2</v>
      </c>
    </row>
    <row r="10025" spans="1:5" ht="33">
      <c r="A10025" s="38">
        <v>10023</v>
      </c>
      <c r="B10025" s="38"/>
      <c r="C10025" s="38" t="s">
        <v>21792</v>
      </c>
      <c r="D10025" s="6" t="s">
        <v>9884</v>
      </c>
      <c r="E10025" s="3">
        <v>2</v>
      </c>
    </row>
    <row r="10026" spans="1:5" ht="33">
      <c r="A10026" s="38">
        <v>10024</v>
      </c>
      <c r="B10026" s="38"/>
      <c r="C10026" s="38" t="s">
        <v>21793</v>
      </c>
      <c r="D10026" s="6" t="s">
        <v>9885</v>
      </c>
      <c r="E10026" s="3">
        <v>2</v>
      </c>
    </row>
    <row r="10027" spans="1:5" ht="33">
      <c r="A10027" s="38">
        <v>10025</v>
      </c>
      <c r="B10027" s="38"/>
      <c r="C10027" s="38" t="s">
        <v>21794</v>
      </c>
      <c r="D10027" s="6" t="s">
        <v>9886</v>
      </c>
      <c r="E10027" s="3">
        <v>2</v>
      </c>
    </row>
    <row r="10028" spans="1:5" ht="33">
      <c r="A10028" s="38">
        <v>10026</v>
      </c>
      <c r="B10028" s="38"/>
      <c r="C10028" s="38" t="s">
        <v>21795</v>
      </c>
      <c r="D10028" s="6" t="s">
        <v>9887</v>
      </c>
      <c r="E10028" s="3">
        <v>2</v>
      </c>
    </row>
    <row r="10029" spans="1:5" ht="33">
      <c r="A10029" s="38">
        <v>10027</v>
      </c>
      <c r="B10029" s="38"/>
      <c r="C10029" s="38" t="s">
        <v>21796</v>
      </c>
      <c r="D10029" s="6" t="s">
        <v>9888</v>
      </c>
      <c r="E10029" s="3">
        <v>2</v>
      </c>
    </row>
    <row r="10030" spans="1:5" ht="33">
      <c r="A10030" s="38">
        <v>10028</v>
      </c>
      <c r="B10030" s="38"/>
      <c r="C10030" s="38" t="s">
        <v>21797</v>
      </c>
      <c r="D10030" s="6" t="s">
        <v>9889</v>
      </c>
      <c r="E10030" s="3">
        <v>2</v>
      </c>
    </row>
    <row r="10031" spans="1:5" ht="33">
      <c r="A10031" s="38">
        <v>10029</v>
      </c>
      <c r="B10031" s="38"/>
      <c r="C10031" s="38" t="s">
        <v>21798</v>
      </c>
      <c r="D10031" s="6" t="s">
        <v>9890</v>
      </c>
      <c r="E10031" s="3">
        <v>2</v>
      </c>
    </row>
    <row r="10032" spans="1:5" ht="33">
      <c r="A10032" s="38">
        <v>10030</v>
      </c>
      <c r="B10032" s="38"/>
      <c r="C10032" s="38" t="s">
        <v>21799</v>
      </c>
      <c r="D10032" s="6" t="s">
        <v>9891</v>
      </c>
      <c r="E10032" s="3">
        <v>2</v>
      </c>
    </row>
    <row r="10033" spans="1:5" ht="33">
      <c r="A10033" s="38">
        <v>10031</v>
      </c>
      <c r="B10033" s="38"/>
      <c r="C10033" s="38" t="s">
        <v>21800</v>
      </c>
      <c r="D10033" s="6" t="s">
        <v>9892</v>
      </c>
      <c r="E10033" s="3">
        <v>2</v>
      </c>
    </row>
    <row r="10034" spans="1:5" ht="33">
      <c r="A10034" s="38">
        <v>10032</v>
      </c>
      <c r="B10034" s="38"/>
      <c r="C10034" s="38" t="s">
        <v>21801</v>
      </c>
      <c r="D10034" s="6" t="s">
        <v>9893</v>
      </c>
      <c r="E10034" s="3">
        <v>2</v>
      </c>
    </row>
    <row r="10035" spans="1:5" ht="18.75">
      <c r="A10035" s="38">
        <v>10033</v>
      </c>
      <c r="B10035" s="38"/>
      <c r="C10035" s="38" t="s">
        <v>21802</v>
      </c>
      <c r="D10035" s="6" t="s">
        <v>9894</v>
      </c>
      <c r="E10035" s="3">
        <v>2</v>
      </c>
    </row>
    <row r="10036" spans="1:5" ht="18.75">
      <c r="A10036" s="38">
        <v>10034</v>
      </c>
      <c r="B10036" s="38"/>
      <c r="C10036" s="38" t="s">
        <v>21803</v>
      </c>
      <c r="D10036" s="6" t="s">
        <v>9895</v>
      </c>
      <c r="E10036" s="3">
        <v>2</v>
      </c>
    </row>
    <row r="10037" spans="1:5" ht="18.75">
      <c r="A10037" s="38">
        <v>10035</v>
      </c>
      <c r="B10037" s="38"/>
      <c r="C10037" s="38" t="s">
        <v>21804</v>
      </c>
      <c r="D10037" s="6" t="s">
        <v>9896</v>
      </c>
      <c r="E10037" s="3">
        <v>2</v>
      </c>
    </row>
    <row r="10038" spans="1:5" ht="33">
      <c r="A10038" s="38">
        <v>10036</v>
      </c>
      <c r="B10038" s="38"/>
      <c r="C10038" s="38" t="s">
        <v>21805</v>
      </c>
      <c r="D10038" s="6" t="s">
        <v>9897</v>
      </c>
      <c r="E10038" s="3">
        <v>2</v>
      </c>
    </row>
    <row r="10039" spans="1:5" ht="33">
      <c r="A10039" s="38">
        <v>10037</v>
      </c>
      <c r="B10039" s="38"/>
      <c r="C10039" s="38" t="s">
        <v>21806</v>
      </c>
      <c r="D10039" s="6" t="s">
        <v>9898</v>
      </c>
      <c r="E10039" s="3">
        <v>2</v>
      </c>
    </row>
    <row r="10040" spans="1:5" ht="33">
      <c r="A10040" s="38">
        <v>10038</v>
      </c>
      <c r="B10040" s="38"/>
      <c r="C10040" s="38" t="s">
        <v>21807</v>
      </c>
      <c r="D10040" s="6" t="s">
        <v>9899</v>
      </c>
      <c r="E10040" s="3">
        <v>2</v>
      </c>
    </row>
    <row r="10041" spans="1:5" ht="33">
      <c r="A10041" s="38">
        <v>10039</v>
      </c>
      <c r="B10041" s="38"/>
      <c r="C10041" s="38" t="s">
        <v>21808</v>
      </c>
      <c r="D10041" s="6" t="s">
        <v>9900</v>
      </c>
      <c r="E10041" s="3">
        <v>2</v>
      </c>
    </row>
    <row r="10042" spans="1:5" ht="33">
      <c r="A10042" s="38">
        <v>10040</v>
      </c>
      <c r="B10042" s="38"/>
      <c r="C10042" s="38" t="s">
        <v>21809</v>
      </c>
      <c r="D10042" s="6" t="s">
        <v>9901</v>
      </c>
      <c r="E10042" s="3">
        <v>2</v>
      </c>
    </row>
    <row r="10043" spans="1:5" ht="33">
      <c r="A10043" s="38">
        <v>10041</v>
      </c>
      <c r="B10043" s="38"/>
      <c r="C10043" s="38" t="s">
        <v>21810</v>
      </c>
      <c r="D10043" s="6" t="s">
        <v>9902</v>
      </c>
      <c r="E10043" s="3">
        <v>2</v>
      </c>
    </row>
    <row r="10044" spans="1:5" ht="49.5">
      <c r="A10044" s="38">
        <v>10042</v>
      </c>
      <c r="B10044" s="38"/>
      <c r="C10044" s="38" t="s">
        <v>21811</v>
      </c>
      <c r="D10044" s="6" t="s">
        <v>9903</v>
      </c>
      <c r="E10044" s="3">
        <v>2</v>
      </c>
    </row>
    <row r="10045" spans="1:5" ht="33">
      <c r="A10045" s="38">
        <v>10043</v>
      </c>
      <c r="B10045" s="38"/>
      <c r="C10045" s="38" t="s">
        <v>21812</v>
      </c>
      <c r="D10045" s="6" t="s">
        <v>9904</v>
      </c>
      <c r="E10045" s="3">
        <v>2</v>
      </c>
    </row>
    <row r="10046" spans="1:5" ht="33">
      <c r="A10046" s="38">
        <v>10044</v>
      </c>
      <c r="B10046" s="38"/>
      <c r="C10046" s="38" t="s">
        <v>21813</v>
      </c>
      <c r="D10046" s="6" t="s">
        <v>9905</v>
      </c>
      <c r="E10046" s="3">
        <v>2</v>
      </c>
    </row>
    <row r="10047" spans="1:5" ht="33">
      <c r="A10047" s="38">
        <v>10045</v>
      </c>
      <c r="B10047" s="38"/>
      <c r="C10047" s="38" t="s">
        <v>21814</v>
      </c>
      <c r="D10047" s="6" t="s">
        <v>9906</v>
      </c>
      <c r="E10047" s="3">
        <v>2</v>
      </c>
    </row>
    <row r="10048" spans="1:5" ht="33">
      <c r="A10048" s="38">
        <v>10046</v>
      </c>
      <c r="B10048" s="38"/>
      <c r="C10048" s="38" t="s">
        <v>21815</v>
      </c>
      <c r="D10048" s="6" t="s">
        <v>9907</v>
      </c>
      <c r="E10048" s="3">
        <v>2</v>
      </c>
    </row>
    <row r="10049" spans="1:5" ht="33">
      <c r="A10049" s="38">
        <v>10047</v>
      </c>
      <c r="B10049" s="38"/>
      <c r="C10049" s="38" t="s">
        <v>21816</v>
      </c>
      <c r="D10049" s="6" t="s">
        <v>9908</v>
      </c>
      <c r="E10049" s="3">
        <v>2</v>
      </c>
    </row>
    <row r="10050" spans="1:5" ht="33">
      <c r="A10050" s="38">
        <v>10048</v>
      </c>
      <c r="B10050" s="38"/>
      <c r="C10050" s="38" t="s">
        <v>21817</v>
      </c>
      <c r="D10050" s="6" t="s">
        <v>9909</v>
      </c>
      <c r="E10050" s="3">
        <v>2</v>
      </c>
    </row>
    <row r="10051" spans="1:5" ht="33">
      <c r="A10051" s="38">
        <v>10049</v>
      </c>
      <c r="B10051" s="38"/>
      <c r="C10051" s="38" t="s">
        <v>21818</v>
      </c>
      <c r="D10051" s="6" t="s">
        <v>9910</v>
      </c>
      <c r="E10051" s="3">
        <v>2</v>
      </c>
    </row>
    <row r="10052" spans="1:5" ht="33">
      <c r="A10052" s="38">
        <v>10050</v>
      </c>
      <c r="B10052" s="38"/>
      <c r="C10052" s="38" t="s">
        <v>21819</v>
      </c>
      <c r="D10052" s="6" t="s">
        <v>9911</v>
      </c>
      <c r="E10052" s="3">
        <v>2</v>
      </c>
    </row>
    <row r="10053" spans="1:5" ht="33">
      <c r="A10053" s="38">
        <v>10051</v>
      </c>
      <c r="B10053" s="38"/>
      <c r="C10053" s="38" t="s">
        <v>21820</v>
      </c>
      <c r="D10053" s="6" t="s">
        <v>9912</v>
      </c>
      <c r="E10053" s="3">
        <v>2</v>
      </c>
    </row>
    <row r="10054" spans="1:5" ht="33">
      <c r="A10054" s="38">
        <v>10052</v>
      </c>
      <c r="B10054" s="38"/>
      <c r="C10054" s="38" t="s">
        <v>21821</v>
      </c>
      <c r="D10054" s="6" t="s">
        <v>9913</v>
      </c>
      <c r="E10054" s="3">
        <v>2</v>
      </c>
    </row>
    <row r="10055" spans="1:5" ht="33">
      <c r="A10055" s="38">
        <v>10053</v>
      </c>
      <c r="B10055" s="38"/>
      <c r="C10055" s="38" t="s">
        <v>21822</v>
      </c>
      <c r="D10055" s="6" t="s">
        <v>9914</v>
      </c>
      <c r="E10055" s="3">
        <v>2</v>
      </c>
    </row>
    <row r="10056" spans="1:5" ht="33">
      <c r="A10056" s="38">
        <v>10054</v>
      </c>
      <c r="B10056" s="38"/>
      <c r="C10056" s="38" t="s">
        <v>21823</v>
      </c>
      <c r="D10056" s="6" t="s">
        <v>9915</v>
      </c>
      <c r="E10056" s="3">
        <v>2</v>
      </c>
    </row>
    <row r="10057" spans="1:5" ht="33">
      <c r="A10057" s="38">
        <v>10055</v>
      </c>
      <c r="B10057" s="38"/>
      <c r="C10057" s="38" t="s">
        <v>21824</v>
      </c>
      <c r="D10057" s="6" t="s">
        <v>9916</v>
      </c>
      <c r="E10057" s="3">
        <v>2</v>
      </c>
    </row>
    <row r="10058" spans="1:5" ht="33">
      <c r="A10058" s="38">
        <v>10056</v>
      </c>
      <c r="B10058" s="38"/>
      <c r="C10058" s="38" t="s">
        <v>21825</v>
      </c>
      <c r="D10058" s="6" t="s">
        <v>9917</v>
      </c>
      <c r="E10058" s="3">
        <v>2</v>
      </c>
    </row>
    <row r="10059" spans="1:5" ht="33">
      <c r="A10059" s="38">
        <v>10057</v>
      </c>
      <c r="B10059" s="38"/>
      <c r="C10059" s="38" t="s">
        <v>21826</v>
      </c>
      <c r="D10059" s="6" t="s">
        <v>9918</v>
      </c>
      <c r="E10059" s="3">
        <v>2</v>
      </c>
    </row>
    <row r="10060" spans="1:5" ht="40.5">
      <c r="A10060" s="38">
        <v>10058</v>
      </c>
      <c r="B10060" s="38"/>
      <c r="C10060" s="38" t="s">
        <v>21827</v>
      </c>
      <c r="D10060" s="5" t="s">
        <v>9919</v>
      </c>
      <c r="E10060" s="3">
        <v>1</v>
      </c>
    </row>
    <row r="10061" spans="1:5" ht="40.5">
      <c r="A10061" s="38">
        <v>10059</v>
      </c>
      <c r="B10061" s="38"/>
      <c r="C10061" s="38" t="s">
        <v>21828</v>
      </c>
      <c r="D10061" s="5" t="s">
        <v>9920</v>
      </c>
      <c r="E10061" s="3">
        <v>1</v>
      </c>
    </row>
    <row r="10062" spans="1:5" ht="40.5">
      <c r="A10062" s="38">
        <v>10060</v>
      </c>
      <c r="B10062" s="38"/>
      <c r="C10062" s="38" t="s">
        <v>21829</v>
      </c>
      <c r="D10062" s="5" t="s">
        <v>9921</v>
      </c>
      <c r="E10062" s="3">
        <v>1</v>
      </c>
    </row>
    <row r="10063" spans="1:5" ht="40.5">
      <c r="A10063" s="38">
        <v>10061</v>
      </c>
      <c r="B10063" s="38"/>
      <c r="C10063" s="38" t="s">
        <v>9922</v>
      </c>
      <c r="D10063" s="5" t="s">
        <v>9922</v>
      </c>
      <c r="E10063" s="3">
        <v>1</v>
      </c>
    </row>
    <row r="10064" spans="1:5" ht="40.5">
      <c r="A10064" s="38">
        <v>10062</v>
      </c>
      <c r="B10064" s="38"/>
      <c r="C10064" s="38" t="s">
        <v>9923</v>
      </c>
      <c r="D10064" s="5" t="s">
        <v>9923</v>
      </c>
      <c r="E10064" s="3">
        <v>1</v>
      </c>
    </row>
    <row r="10065" spans="1:5" ht="40.5">
      <c r="A10065" s="38">
        <v>10063</v>
      </c>
      <c r="B10065" s="38"/>
      <c r="C10065" s="38" t="s">
        <v>9924</v>
      </c>
      <c r="D10065" s="5" t="s">
        <v>9924</v>
      </c>
      <c r="E10065" s="3">
        <v>1</v>
      </c>
    </row>
    <row r="10066" spans="1:5" ht="40.5">
      <c r="A10066" s="38">
        <v>10064</v>
      </c>
      <c r="B10066" s="38"/>
      <c r="C10066" s="38" t="s">
        <v>9925</v>
      </c>
      <c r="D10066" s="5" t="s">
        <v>9925</v>
      </c>
      <c r="E10066" s="3">
        <v>1</v>
      </c>
    </row>
    <row r="10067" spans="1:5" ht="40.5">
      <c r="A10067" s="38">
        <v>10065</v>
      </c>
      <c r="B10067" s="38"/>
      <c r="C10067" s="38" t="s">
        <v>9926</v>
      </c>
      <c r="D10067" s="5" t="s">
        <v>9926</v>
      </c>
      <c r="E10067" s="3">
        <v>1</v>
      </c>
    </row>
    <row r="10068" spans="1:5" ht="40.5">
      <c r="A10068" s="38">
        <v>10066</v>
      </c>
      <c r="B10068" s="38"/>
      <c r="C10068" s="38" t="s">
        <v>9927</v>
      </c>
      <c r="D10068" s="5" t="s">
        <v>9927</v>
      </c>
      <c r="E10068" s="3">
        <v>1</v>
      </c>
    </row>
    <row r="10069" spans="1:5" ht="40.5">
      <c r="A10069" s="38">
        <v>10067</v>
      </c>
      <c r="B10069" s="38"/>
      <c r="C10069" s="38" t="s">
        <v>9928</v>
      </c>
      <c r="D10069" s="5" t="s">
        <v>9928</v>
      </c>
      <c r="E10069" s="3">
        <v>1</v>
      </c>
    </row>
    <row r="10070" spans="1:5" ht="40.5">
      <c r="A10070" s="38">
        <v>10068</v>
      </c>
      <c r="B10070" s="38"/>
      <c r="C10070" s="38" t="s">
        <v>9929</v>
      </c>
      <c r="D10070" s="5" t="s">
        <v>9929</v>
      </c>
      <c r="E10070" s="3">
        <v>1</v>
      </c>
    </row>
    <row r="10071" spans="1:5" ht="40.5">
      <c r="A10071" s="38">
        <v>10069</v>
      </c>
      <c r="B10071" s="38"/>
      <c r="C10071" s="38" t="s">
        <v>9930</v>
      </c>
      <c r="D10071" s="5" t="s">
        <v>9930</v>
      </c>
      <c r="E10071" s="3">
        <v>1</v>
      </c>
    </row>
    <row r="10072" spans="1:5" ht="40.5">
      <c r="A10072" s="38">
        <v>10070</v>
      </c>
      <c r="B10072" s="38"/>
      <c r="C10072" s="38" t="s">
        <v>9931</v>
      </c>
      <c r="D10072" s="5" t="s">
        <v>9931</v>
      </c>
      <c r="E10072" s="3">
        <v>1</v>
      </c>
    </row>
    <row r="10073" spans="1:5" ht="40.5">
      <c r="A10073" s="38">
        <v>10071</v>
      </c>
      <c r="B10073" s="38"/>
      <c r="C10073" s="38" t="s">
        <v>9932</v>
      </c>
      <c r="D10073" s="5" t="s">
        <v>9932</v>
      </c>
      <c r="E10073" s="3">
        <v>1</v>
      </c>
    </row>
    <row r="10074" spans="1:5" ht="40.5">
      <c r="A10074" s="38">
        <v>10072</v>
      </c>
      <c r="B10074" s="38"/>
      <c r="C10074" s="38" t="s">
        <v>9933</v>
      </c>
      <c r="D10074" s="5" t="s">
        <v>9933</v>
      </c>
      <c r="E10074" s="3">
        <v>1</v>
      </c>
    </row>
    <row r="10075" spans="1:5">
      <c r="A10075" s="38">
        <v>10073</v>
      </c>
      <c r="B10075" s="38"/>
      <c r="C10075" s="38" t="s">
        <v>9934</v>
      </c>
      <c r="D10075" s="5" t="s">
        <v>9934</v>
      </c>
      <c r="E10075" s="3">
        <v>1</v>
      </c>
    </row>
    <row r="10076" spans="1:5" ht="40.5">
      <c r="A10076" s="38">
        <v>10074</v>
      </c>
      <c r="B10076" s="38"/>
      <c r="C10076" s="38" t="s">
        <v>9935</v>
      </c>
      <c r="D10076" s="5" t="s">
        <v>9935</v>
      </c>
      <c r="E10076" s="3">
        <v>1</v>
      </c>
    </row>
    <row r="10077" spans="1:5" ht="40.5">
      <c r="A10077" s="38">
        <v>10075</v>
      </c>
      <c r="B10077" s="38"/>
      <c r="C10077" s="38" t="s">
        <v>9936</v>
      </c>
      <c r="D10077" s="5" t="s">
        <v>9936</v>
      </c>
      <c r="E10077" s="3">
        <v>1</v>
      </c>
    </row>
    <row r="10078" spans="1:5" ht="40.5">
      <c r="A10078" s="38">
        <v>10076</v>
      </c>
      <c r="B10078" s="38"/>
      <c r="C10078" s="38" t="s">
        <v>9937</v>
      </c>
      <c r="D10078" s="5" t="s">
        <v>9937</v>
      </c>
      <c r="E10078" s="3">
        <v>1</v>
      </c>
    </row>
    <row r="10079" spans="1:5" ht="40.5">
      <c r="A10079" s="38">
        <v>10077</v>
      </c>
      <c r="B10079" s="38"/>
      <c r="C10079" s="38" t="s">
        <v>9938</v>
      </c>
      <c r="D10079" s="5" t="s">
        <v>9938</v>
      </c>
      <c r="E10079" s="3">
        <v>1</v>
      </c>
    </row>
    <row r="10080" spans="1:5" ht="40.5">
      <c r="A10080" s="38">
        <v>10078</v>
      </c>
      <c r="B10080" s="38"/>
      <c r="C10080" s="38" t="s">
        <v>9939</v>
      </c>
      <c r="D10080" s="5" t="s">
        <v>9939</v>
      </c>
      <c r="E10080" s="3">
        <v>1</v>
      </c>
    </row>
    <row r="10081" spans="1:5" ht="40.5">
      <c r="A10081" s="38">
        <v>10079</v>
      </c>
      <c r="B10081" s="38"/>
      <c r="C10081" s="38" t="s">
        <v>9940</v>
      </c>
      <c r="D10081" s="5" t="s">
        <v>9940</v>
      </c>
      <c r="E10081" s="3">
        <v>1</v>
      </c>
    </row>
    <row r="10082" spans="1:5" ht="40.5">
      <c r="A10082" s="38">
        <v>10080</v>
      </c>
      <c r="B10082" s="38"/>
      <c r="C10082" s="38" t="s">
        <v>9941</v>
      </c>
      <c r="D10082" s="5" t="s">
        <v>9941</v>
      </c>
      <c r="E10082" s="3">
        <v>1</v>
      </c>
    </row>
    <row r="10083" spans="1:5" ht="40.5">
      <c r="A10083" s="38">
        <v>10081</v>
      </c>
      <c r="B10083" s="38"/>
      <c r="C10083" s="38" t="s">
        <v>9942</v>
      </c>
      <c r="D10083" s="5" t="s">
        <v>9942</v>
      </c>
      <c r="E10083" s="3">
        <v>1</v>
      </c>
    </row>
    <row r="10084" spans="1:5" ht="40.5">
      <c r="A10084" s="38">
        <v>10082</v>
      </c>
      <c r="B10084" s="38"/>
      <c r="C10084" s="38" t="s">
        <v>9943</v>
      </c>
      <c r="D10084" s="5" t="s">
        <v>9943</v>
      </c>
      <c r="E10084" s="3">
        <v>1</v>
      </c>
    </row>
    <row r="10085" spans="1:5" ht="40.5">
      <c r="A10085" s="38">
        <v>10083</v>
      </c>
      <c r="B10085" s="38"/>
      <c r="C10085" s="38" t="s">
        <v>9944</v>
      </c>
      <c r="D10085" s="5" t="s">
        <v>9944</v>
      </c>
      <c r="E10085" s="3">
        <v>1</v>
      </c>
    </row>
    <row r="10086" spans="1:5" ht="40.5">
      <c r="A10086" s="38">
        <v>10084</v>
      </c>
      <c r="B10086" s="38"/>
      <c r="C10086" s="38" t="s">
        <v>9945</v>
      </c>
      <c r="D10086" s="5" t="s">
        <v>9945</v>
      </c>
      <c r="E10086" s="3">
        <v>1</v>
      </c>
    </row>
    <row r="10087" spans="1:5" ht="40.5">
      <c r="A10087" s="38">
        <v>10085</v>
      </c>
      <c r="B10087" s="38"/>
      <c r="C10087" s="38" t="s">
        <v>9946</v>
      </c>
      <c r="D10087" s="5" t="s">
        <v>9946</v>
      </c>
      <c r="E10087" s="3">
        <v>1</v>
      </c>
    </row>
    <row r="10088" spans="1:5" ht="40.5">
      <c r="A10088" s="38">
        <v>10086</v>
      </c>
      <c r="B10088" s="38"/>
      <c r="C10088" s="38" t="s">
        <v>9947</v>
      </c>
      <c r="D10088" s="5" t="s">
        <v>9947</v>
      </c>
      <c r="E10088" s="3">
        <v>1</v>
      </c>
    </row>
    <row r="10089" spans="1:5" ht="40.5">
      <c r="A10089" s="38">
        <v>10087</v>
      </c>
      <c r="B10089" s="38"/>
      <c r="C10089" s="38" t="s">
        <v>9948</v>
      </c>
      <c r="D10089" s="5" t="s">
        <v>9948</v>
      </c>
      <c r="E10089" s="3">
        <v>1</v>
      </c>
    </row>
    <row r="10090" spans="1:5" ht="40.5">
      <c r="A10090" s="38">
        <v>10088</v>
      </c>
      <c r="B10090" s="38"/>
      <c r="C10090" s="38" t="s">
        <v>9949</v>
      </c>
      <c r="D10090" s="5" t="s">
        <v>9949</v>
      </c>
      <c r="E10090" s="3">
        <v>1</v>
      </c>
    </row>
    <row r="10091" spans="1:5" ht="40.5">
      <c r="A10091" s="38">
        <v>10089</v>
      </c>
      <c r="B10091" s="38"/>
      <c r="C10091" s="38" t="s">
        <v>9950</v>
      </c>
      <c r="D10091" s="5" t="s">
        <v>9950</v>
      </c>
      <c r="E10091" s="3">
        <v>1</v>
      </c>
    </row>
    <row r="10092" spans="1:5" ht="40.5">
      <c r="A10092" s="38">
        <v>10090</v>
      </c>
      <c r="B10092" s="38"/>
      <c r="C10092" s="38" t="s">
        <v>9951</v>
      </c>
      <c r="D10092" s="5" t="s">
        <v>9951</v>
      </c>
      <c r="E10092" s="3">
        <v>1</v>
      </c>
    </row>
    <row r="10093" spans="1:5" ht="40.5">
      <c r="A10093" s="38">
        <v>10091</v>
      </c>
      <c r="B10093" s="38"/>
      <c r="C10093" s="38" t="s">
        <v>9952</v>
      </c>
      <c r="D10093" s="5" t="s">
        <v>9952</v>
      </c>
      <c r="E10093" s="3">
        <v>1</v>
      </c>
    </row>
    <row r="10094" spans="1:5" ht="40.5">
      <c r="A10094" s="38">
        <v>10092</v>
      </c>
      <c r="B10094" s="38"/>
      <c r="C10094" s="38" t="s">
        <v>9953</v>
      </c>
      <c r="D10094" s="5" t="s">
        <v>9953</v>
      </c>
      <c r="E10094" s="3">
        <v>1</v>
      </c>
    </row>
    <row r="10095" spans="1:5" ht="40.5">
      <c r="A10095" s="38">
        <v>10093</v>
      </c>
      <c r="B10095" s="38"/>
      <c r="C10095" s="38" t="s">
        <v>9954</v>
      </c>
      <c r="D10095" s="5" t="s">
        <v>9954</v>
      </c>
      <c r="E10095" s="3">
        <v>1</v>
      </c>
    </row>
    <row r="10096" spans="1:5" ht="40.5">
      <c r="A10096" s="38">
        <v>10094</v>
      </c>
      <c r="B10096" s="38"/>
      <c r="C10096" s="38" t="s">
        <v>9955</v>
      </c>
      <c r="D10096" s="5" t="s">
        <v>9955</v>
      </c>
      <c r="E10096" s="3">
        <v>1</v>
      </c>
    </row>
    <row r="10097" spans="1:5" ht="40.5">
      <c r="A10097" s="38">
        <v>10095</v>
      </c>
      <c r="B10097" s="38"/>
      <c r="C10097" s="38" t="s">
        <v>9956</v>
      </c>
      <c r="D10097" s="5" t="s">
        <v>9956</v>
      </c>
      <c r="E10097" s="3">
        <v>1</v>
      </c>
    </row>
    <row r="10098" spans="1:5" ht="40.5">
      <c r="A10098" s="38">
        <v>10096</v>
      </c>
      <c r="B10098" s="38"/>
      <c r="C10098" s="38" t="s">
        <v>9957</v>
      </c>
      <c r="D10098" s="5" t="s">
        <v>9957</v>
      </c>
      <c r="E10098" s="3">
        <v>1</v>
      </c>
    </row>
    <row r="10099" spans="1:5" ht="40.5">
      <c r="A10099" s="38">
        <v>10097</v>
      </c>
      <c r="B10099" s="38"/>
      <c r="C10099" s="38" t="s">
        <v>9958</v>
      </c>
      <c r="D10099" s="5" t="s">
        <v>9958</v>
      </c>
      <c r="E10099" s="3">
        <v>1</v>
      </c>
    </row>
    <row r="10100" spans="1:5" ht="40.5">
      <c r="A10100" s="38">
        <v>10098</v>
      </c>
      <c r="B10100" s="38"/>
      <c r="C10100" s="38" t="s">
        <v>9959</v>
      </c>
      <c r="D10100" s="5" t="s">
        <v>9959</v>
      </c>
      <c r="E10100" s="3">
        <v>1</v>
      </c>
    </row>
    <row r="10101" spans="1:5" ht="40.5">
      <c r="A10101" s="38">
        <v>10099</v>
      </c>
      <c r="B10101" s="38"/>
      <c r="C10101" s="38" t="s">
        <v>9960</v>
      </c>
      <c r="D10101" s="5" t="s">
        <v>9960</v>
      </c>
      <c r="E10101" s="3">
        <v>1</v>
      </c>
    </row>
    <row r="10102" spans="1:5" ht="40.5">
      <c r="A10102" s="38">
        <v>10100</v>
      </c>
      <c r="B10102" s="38"/>
      <c r="C10102" s="38" t="s">
        <v>9961</v>
      </c>
      <c r="D10102" s="5" t="s">
        <v>9961</v>
      </c>
      <c r="E10102" s="3">
        <v>1</v>
      </c>
    </row>
    <row r="10103" spans="1:5" ht="40.5">
      <c r="A10103" s="38">
        <v>10101</v>
      </c>
      <c r="B10103" s="38"/>
      <c r="C10103" s="38" t="s">
        <v>9962</v>
      </c>
      <c r="D10103" s="5" t="s">
        <v>9962</v>
      </c>
      <c r="E10103" s="3">
        <v>1</v>
      </c>
    </row>
    <row r="10104" spans="1:5" ht="40.5">
      <c r="A10104" s="38">
        <v>10102</v>
      </c>
      <c r="B10104" s="38"/>
      <c r="C10104" s="38" t="s">
        <v>9963</v>
      </c>
      <c r="D10104" s="5" t="s">
        <v>9963</v>
      </c>
      <c r="E10104" s="3">
        <v>1</v>
      </c>
    </row>
    <row r="10105" spans="1:5" ht="40.5">
      <c r="A10105" s="38">
        <v>10103</v>
      </c>
      <c r="B10105" s="38"/>
      <c r="C10105" s="38" t="s">
        <v>9964</v>
      </c>
      <c r="D10105" s="5" t="s">
        <v>9964</v>
      </c>
      <c r="E10105" s="3">
        <v>1</v>
      </c>
    </row>
    <row r="10106" spans="1:5" ht="40.5">
      <c r="A10106" s="38">
        <v>10104</v>
      </c>
      <c r="B10106" s="38"/>
      <c r="C10106" s="38" t="s">
        <v>9965</v>
      </c>
      <c r="D10106" s="5" t="s">
        <v>9965</v>
      </c>
      <c r="E10106" s="3">
        <v>1</v>
      </c>
    </row>
    <row r="10107" spans="1:5" ht="40.5">
      <c r="A10107" s="38">
        <v>10105</v>
      </c>
      <c r="B10107" s="38"/>
      <c r="C10107" s="38" t="s">
        <v>9966</v>
      </c>
      <c r="D10107" s="5" t="s">
        <v>9966</v>
      </c>
      <c r="E10107" s="3">
        <v>1</v>
      </c>
    </row>
    <row r="10108" spans="1:5" ht="40.5">
      <c r="A10108" s="38">
        <v>10106</v>
      </c>
      <c r="B10108" s="38"/>
      <c r="C10108" s="38" t="s">
        <v>9967</v>
      </c>
      <c r="D10108" s="5" t="s">
        <v>9967</v>
      </c>
      <c r="E10108" s="3">
        <v>1</v>
      </c>
    </row>
    <row r="10109" spans="1:5" ht="40.5">
      <c r="A10109" s="38">
        <v>10107</v>
      </c>
      <c r="B10109" s="38"/>
      <c r="C10109" s="38" t="s">
        <v>9968</v>
      </c>
      <c r="D10109" s="5" t="s">
        <v>9968</v>
      </c>
      <c r="E10109" s="3">
        <v>1</v>
      </c>
    </row>
    <row r="10110" spans="1:5" ht="40.5">
      <c r="A10110" s="38">
        <v>10108</v>
      </c>
      <c r="B10110" s="38"/>
      <c r="C10110" s="38" t="s">
        <v>9969</v>
      </c>
      <c r="D10110" s="5" t="s">
        <v>9969</v>
      </c>
      <c r="E10110" s="3">
        <v>1</v>
      </c>
    </row>
    <row r="10111" spans="1:5" ht="40.5">
      <c r="A10111" s="38">
        <v>10109</v>
      </c>
      <c r="B10111" s="38"/>
      <c r="C10111" s="38" t="s">
        <v>9970</v>
      </c>
      <c r="D10111" s="5" t="s">
        <v>9970</v>
      </c>
      <c r="E10111" s="3">
        <v>1</v>
      </c>
    </row>
    <row r="10112" spans="1:5" ht="40.5">
      <c r="A10112" s="38">
        <v>10110</v>
      </c>
      <c r="B10112" s="38"/>
      <c r="C10112" s="38" t="s">
        <v>9971</v>
      </c>
      <c r="D10112" s="5" t="s">
        <v>9971</v>
      </c>
      <c r="E10112" s="3">
        <v>1</v>
      </c>
    </row>
    <row r="10113" spans="1:5" ht="40.5">
      <c r="A10113" s="38">
        <v>10111</v>
      </c>
      <c r="B10113" s="38"/>
      <c r="C10113" s="38" t="s">
        <v>9972</v>
      </c>
      <c r="D10113" s="5" t="s">
        <v>9972</v>
      </c>
      <c r="E10113" s="3">
        <v>1</v>
      </c>
    </row>
    <row r="10114" spans="1:5" ht="40.5">
      <c r="A10114" s="38">
        <v>10112</v>
      </c>
      <c r="B10114" s="38"/>
      <c r="C10114" s="38" t="s">
        <v>9973</v>
      </c>
      <c r="D10114" s="5" t="s">
        <v>9973</v>
      </c>
      <c r="E10114" s="3">
        <v>1</v>
      </c>
    </row>
    <row r="10115" spans="1:5" ht="40.5">
      <c r="A10115" s="38">
        <v>10113</v>
      </c>
      <c r="B10115" s="38"/>
      <c r="C10115" s="38" t="s">
        <v>9974</v>
      </c>
      <c r="D10115" s="5" t="s">
        <v>9974</v>
      </c>
      <c r="E10115" s="3">
        <v>1</v>
      </c>
    </row>
    <row r="10116" spans="1:5" ht="40.5">
      <c r="A10116" s="38">
        <v>10114</v>
      </c>
      <c r="B10116" s="38"/>
      <c r="C10116" s="38" t="s">
        <v>9975</v>
      </c>
      <c r="D10116" s="5" t="s">
        <v>9975</v>
      </c>
      <c r="E10116" s="3">
        <v>1</v>
      </c>
    </row>
    <row r="10117" spans="1:5" ht="40.5">
      <c r="A10117" s="38">
        <v>10115</v>
      </c>
      <c r="B10117" s="38"/>
      <c r="C10117" s="38" t="s">
        <v>9976</v>
      </c>
      <c r="D10117" s="5" t="s">
        <v>9976</v>
      </c>
      <c r="E10117" s="3">
        <v>1</v>
      </c>
    </row>
    <row r="10118" spans="1:5" ht="40.5">
      <c r="A10118" s="38">
        <v>10116</v>
      </c>
      <c r="B10118" s="38"/>
      <c r="C10118" s="38" t="s">
        <v>9977</v>
      </c>
      <c r="D10118" s="5" t="s">
        <v>9977</v>
      </c>
      <c r="E10118" s="3">
        <v>1</v>
      </c>
    </row>
    <row r="10119" spans="1:5" ht="40.5">
      <c r="A10119" s="38">
        <v>10117</v>
      </c>
      <c r="B10119" s="38"/>
      <c r="C10119" s="38" t="s">
        <v>9978</v>
      </c>
      <c r="D10119" s="5" t="s">
        <v>9978</v>
      </c>
      <c r="E10119" s="3">
        <v>1</v>
      </c>
    </row>
    <row r="10120" spans="1:5" ht="40.5">
      <c r="A10120" s="38">
        <v>10118</v>
      </c>
      <c r="B10120" s="38"/>
      <c r="C10120" s="38" t="s">
        <v>9979</v>
      </c>
      <c r="D10120" s="5" t="s">
        <v>9979</v>
      </c>
      <c r="E10120" s="3">
        <v>1</v>
      </c>
    </row>
    <row r="10121" spans="1:5" ht="40.5">
      <c r="A10121" s="38">
        <v>10119</v>
      </c>
      <c r="B10121" s="38"/>
      <c r="C10121" s="38" t="s">
        <v>9980</v>
      </c>
      <c r="D10121" s="5" t="s">
        <v>9980</v>
      </c>
      <c r="E10121" s="3">
        <v>1</v>
      </c>
    </row>
    <row r="10122" spans="1:5" ht="40.5">
      <c r="A10122" s="38">
        <v>10120</v>
      </c>
      <c r="B10122" s="38"/>
      <c r="C10122" s="38" t="s">
        <v>9981</v>
      </c>
      <c r="D10122" s="5" t="s">
        <v>9981</v>
      </c>
      <c r="E10122" s="3">
        <v>1</v>
      </c>
    </row>
    <row r="10123" spans="1:5" ht="40.5">
      <c r="A10123" s="38">
        <v>10121</v>
      </c>
      <c r="B10123" s="38"/>
      <c r="C10123" s="38" t="s">
        <v>9982</v>
      </c>
      <c r="D10123" s="5" t="s">
        <v>9982</v>
      </c>
      <c r="E10123" s="3">
        <v>1</v>
      </c>
    </row>
    <row r="10124" spans="1:5" ht="40.5">
      <c r="A10124" s="38">
        <v>10122</v>
      </c>
      <c r="B10124" s="38"/>
      <c r="C10124" s="38" t="s">
        <v>9983</v>
      </c>
      <c r="D10124" s="5" t="s">
        <v>9983</v>
      </c>
      <c r="E10124" s="3">
        <v>1</v>
      </c>
    </row>
    <row r="10125" spans="1:5" ht="40.5">
      <c r="A10125" s="38">
        <v>10123</v>
      </c>
      <c r="B10125" s="38"/>
      <c r="C10125" s="38" t="s">
        <v>9984</v>
      </c>
      <c r="D10125" s="5" t="s">
        <v>9984</v>
      </c>
      <c r="E10125" s="3">
        <v>1</v>
      </c>
    </row>
    <row r="10126" spans="1:5" ht="40.5">
      <c r="A10126" s="38">
        <v>10124</v>
      </c>
      <c r="B10126" s="38"/>
      <c r="C10126" s="38" t="s">
        <v>9985</v>
      </c>
      <c r="D10126" s="5" t="s">
        <v>9985</v>
      </c>
      <c r="E10126" s="3">
        <v>1</v>
      </c>
    </row>
    <row r="10127" spans="1:5" ht="40.5">
      <c r="A10127" s="38">
        <v>10125</v>
      </c>
      <c r="B10127" s="38"/>
      <c r="C10127" s="38" t="s">
        <v>9986</v>
      </c>
      <c r="D10127" s="5" t="s">
        <v>9986</v>
      </c>
      <c r="E10127" s="3">
        <v>1</v>
      </c>
    </row>
    <row r="10128" spans="1:5" ht="40.5">
      <c r="A10128" s="38">
        <v>10126</v>
      </c>
      <c r="B10128" s="38"/>
      <c r="C10128" s="38" t="s">
        <v>9987</v>
      </c>
      <c r="D10128" s="5" t="s">
        <v>9987</v>
      </c>
      <c r="E10128" s="3">
        <v>1</v>
      </c>
    </row>
    <row r="10129" spans="1:5" ht="40.5">
      <c r="A10129" s="38">
        <v>10127</v>
      </c>
      <c r="B10129" s="38"/>
      <c r="C10129" s="38" t="s">
        <v>9988</v>
      </c>
      <c r="D10129" s="5" t="s">
        <v>9988</v>
      </c>
      <c r="E10129" s="3">
        <v>1</v>
      </c>
    </row>
    <row r="10130" spans="1:5" ht="40.5">
      <c r="A10130" s="38">
        <v>10128</v>
      </c>
      <c r="B10130" s="38"/>
      <c r="C10130" s="38" t="s">
        <v>9989</v>
      </c>
      <c r="D10130" s="5" t="s">
        <v>9989</v>
      </c>
      <c r="E10130" s="3">
        <v>1</v>
      </c>
    </row>
    <row r="10131" spans="1:5" ht="40.5">
      <c r="A10131" s="38">
        <v>10129</v>
      </c>
      <c r="B10131" s="38"/>
      <c r="C10131" s="38" t="s">
        <v>9990</v>
      </c>
      <c r="D10131" s="5" t="s">
        <v>9990</v>
      </c>
      <c r="E10131" s="3">
        <v>1</v>
      </c>
    </row>
    <row r="10132" spans="1:5" ht="40.5">
      <c r="A10132" s="38">
        <v>10130</v>
      </c>
      <c r="B10132" s="38"/>
      <c r="C10132" s="38" t="s">
        <v>9991</v>
      </c>
      <c r="D10132" s="5" t="s">
        <v>9991</v>
      </c>
      <c r="E10132" s="3">
        <v>1</v>
      </c>
    </row>
    <row r="10133" spans="1:5" ht="40.5">
      <c r="A10133" s="38">
        <v>10131</v>
      </c>
      <c r="B10133" s="38"/>
      <c r="C10133" s="38" t="s">
        <v>9992</v>
      </c>
      <c r="D10133" s="5" t="s">
        <v>9992</v>
      </c>
      <c r="E10133" s="3">
        <v>1</v>
      </c>
    </row>
    <row r="10134" spans="1:5" ht="40.5">
      <c r="A10134" s="38">
        <v>10132</v>
      </c>
      <c r="B10134" s="38"/>
      <c r="C10134" s="38" t="s">
        <v>9993</v>
      </c>
      <c r="D10134" s="5" t="s">
        <v>9993</v>
      </c>
      <c r="E10134" s="3">
        <v>1</v>
      </c>
    </row>
    <row r="10135" spans="1:5" ht="40.5">
      <c r="A10135" s="38">
        <v>10133</v>
      </c>
      <c r="B10135" s="38"/>
      <c r="C10135" s="38" t="s">
        <v>9994</v>
      </c>
      <c r="D10135" s="5" t="s">
        <v>9994</v>
      </c>
      <c r="E10135" s="3">
        <v>1</v>
      </c>
    </row>
    <row r="10136" spans="1:5" ht="40.5">
      <c r="A10136" s="38">
        <v>10134</v>
      </c>
      <c r="B10136" s="38"/>
      <c r="C10136" s="38" t="s">
        <v>9995</v>
      </c>
      <c r="D10136" s="5" t="s">
        <v>9995</v>
      </c>
      <c r="E10136" s="3">
        <v>1</v>
      </c>
    </row>
    <row r="10137" spans="1:5" ht="40.5">
      <c r="A10137" s="38">
        <v>10135</v>
      </c>
      <c r="B10137" s="38"/>
      <c r="C10137" s="38" t="s">
        <v>9996</v>
      </c>
      <c r="D10137" s="5" t="s">
        <v>9996</v>
      </c>
      <c r="E10137" s="3">
        <v>1</v>
      </c>
    </row>
    <row r="10138" spans="1:5" ht="40.5">
      <c r="A10138" s="38">
        <v>10136</v>
      </c>
      <c r="B10138" s="38"/>
      <c r="C10138" s="38" t="s">
        <v>9997</v>
      </c>
      <c r="D10138" s="5" t="s">
        <v>9997</v>
      </c>
      <c r="E10138" s="3">
        <v>1</v>
      </c>
    </row>
    <row r="10139" spans="1:5" ht="40.5">
      <c r="A10139" s="38">
        <v>10137</v>
      </c>
      <c r="B10139" s="38"/>
      <c r="C10139" s="38" t="s">
        <v>9998</v>
      </c>
      <c r="D10139" s="5" t="s">
        <v>9998</v>
      </c>
      <c r="E10139" s="3">
        <v>1</v>
      </c>
    </row>
    <row r="10140" spans="1:5" ht="40.5">
      <c r="A10140" s="38">
        <v>10138</v>
      </c>
      <c r="B10140" s="38"/>
      <c r="C10140" s="38" t="s">
        <v>9999</v>
      </c>
      <c r="D10140" s="5" t="s">
        <v>9999</v>
      </c>
      <c r="E10140" s="3">
        <v>1</v>
      </c>
    </row>
    <row r="10141" spans="1:5" ht="40.5">
      <c r="A10141" s="38">
        <v>10139</v>
      </c>
      <c r="B10141" s="38"/>
      <c r="C10141" s="38" t="s">
        <v>10000</v>
      </c>
      <c r="D10141" s="5" t="s">
        <v>10000</v>
      </c>
      <c r="E10141" s="3">
        <v>1</v>
      </c>
    </row>
    <row r="10142" spans="1:5" ht="40.5">
      <c r="A10142" s="38">
        <v>10140</v>
      </c>
      <c r="B10142" s="38"/>
      <c r="C10142" s="38" t="s">
        <v>10001</v>
      </c>
      <c r="D10142" s="5" t="s">
        <v>10001</v>
      </c>
      <c r="E10142" s="3">
        <v>1</v>
      </c>
    </row>
    <row r="10143" spans="1:5" ht="40.5">
      <c r="A10143" s="38">
        <v>10141</v>
      </c>
      <c r="B10143" s="38"/>
      <c r="C10143" s="38" t="s">
        <v>10002</v>
      </c>
      <c r="D10143" s="5" t="s">
        <v>10002</v>
      </c>
      <c r="E10143" s="3">
        <v>1</v>
      </c>
    </row>
    <row r="10144" spans="1:5" ht="40.5">
      <c r="A10144" s="38">
        <v>10142</v>
      </c>
      <c r="B10144" s="38"/>
      <c r="C10144" s="38" t="s">
        <v>10003</v>
      </c>
      <c r="D10144" s="5" t="s">
        <v>10003</v>
      </c>
      <c r="E10144" s="3">
        <v>1</v>
      </c>
    </row>
    <row r="10145" spans="1:5" ht="40.5">
      <c r="A10145" s="38">
        <v>10143</v>
      </c>
      <c r="B10145" s="38"/>
      <c r="C10145" s="38" t="s">
        <v>10004</v>
      </c>
      <c r="D10145" s="5" t="s">
        <v>10004</v>
      </c>
      <c r="E10145" s="3">
        <v>1</v>
      </c>
    </row>
    <row r="10146" spans="1:5" ht="40.5">
      <c r="A10146" s="38">
        <v>10144</v>
      </c>
      <c r="B10146" s="38"/>
      <c r="C10146" s="38" t="s">
        <v>10005</v>
      </c>
      <c r="D10146" s="5" t="s">
        <v>10005</v>
      </c>
      <c r="E10146" s="3">
        <v>1</v>
      </c>
    </row>
    <row r="10147" spans="1:5" ht="40.5">
      <c r="A10147" s="38">
        <v>10145</v>
      </c>
      <c r="B10147" s="38"/>
      <c r="C10147" s="38" t="s">
        <v>10006</v>
      </c>
      <c r="D10147" s="5" t="s">
        <v>10006</v>
      </c>
      <c r="E10147" s="3">
        <v>1</v>
      </c>
    </row>
    <row r="10148" spans="1:5" ht="40.5">
      <c r="A10148" s="38">
        <v>10146</v>
      </c>
      <c r="B10148" s="38"/>
      <c r="C10148" s="38" t="s">
        <v>10007</v>
      </c>
      <c r="D10148" s="5" t="s">
        <v>10007</v>
      </c>
      <c r="E10148" s="3">
        <v>1</v>
      </c>
    </row>
    <row r="10149" spans="1:5" ht="40.5">
      <c r="A10149" s="38">
        <v>10147</v>
      </c>
      <c r="B10149" s="38"/>
      <c r="C10149" s="38" t="s">
        <v>10008</v>
      </c>
      <c r="D10149" s="5" t="s">
        <v>10008</v>
      </c>
      <c r="E10149" s="3">
        <v>1</v>
      </c>
    </row>
    <row r="10150" spans="1:5" ht="40.5">
      <c r="A10150" s="38">
        <v>10148</v>
      </c>
      <c r="B10150" s="38"/>
      <c r="C10150" s="38" t="s">
        <v>10009</v>
      </c>
      <c r="D10150" s="5" t="s">
        <v>10009</v>
      </c>
      <c r="E10150" s="3">
        <v>1</v>
      </c>
    </row>
    <row r="10151" spans="1:5" ht="40.5">
      <c r="A10151" s="38">
        <v>10149</v>
      </c>
      <c r="B10151" s="38"/>
      <c r="C10151" s="38" t="s">
        <v>10010</v>
      </c>
      <c r="D10151" s="5" t="s">
        <v>10010</v>
      </c>
      <c r="E10151" s="3">
        <v>1</v>
      </c>
    </row>
    <row r="10152" spans="1:5" ht="40.5">
      <c r="A10152" s="38">
        <v>10150</v>
      </c>
      <c r="B10152" s="38"/>
      <c r="C10152" s="38" t="s">
        <v>10011</v>
      </c>
      <c r="D10152" s="5" t="s">
        <v>10011</v>
      </c>
      <c r="E10152" s="3">
        <v>1</v>
      </c>
    </row>
    <row r="10153" spans="1:5" ht="40.5">
      <c r="A10153" s="38">
        <v>10151</v>
      </c>
      <c r="B10153" s="38"/>
      <c r="C10153" s="38" t="s">
        <v>10012</v>
      </c>
      <c r="D10153" s="5" t="s">
        <v>10012</v>
      </c>
      <c r="E10153" s="3">
        <v>1</v>
      </c>
    </row>
    <row r="10154" spans="1:5" ht="40.5">
      <c r="A10154" s="38">
        <v>10152</v>
      </c>
      <c r="B10154" s="38"/>
      <c r="C10154" s="38" t="s">
        <v>10013</v>
      </c>
      <c r="D10154" s="5" t="s">
        <v>10013</v>
      </c>
      <c r="E10154" s="3">
        <v>1</v>
      </c>
    </row>
    <row r="10155" spans="1:5" ht="40.5">
      <c r="A10155" s="38">
        <v>10153</v>
      </c>
      <c r="B10155" s="38"/>
      <c r="C10155" s="38" t="s">
        <v>10014</v>
      </c>
      <c r="D10155" s="5" t="s">
        <v>10014</v>
      </c>
      <c r="E10155" s="3">
        <v>1</v>
      </c>
    </row>
    <row r="10156" spans="1:5" ht="40.5">
      <c r="A10156" s="38">
        <v>10154</v>
      </c>
      <c r="B10156" s="38"/>
      <c r="C10156" s="38" t="s">
        <v>10015</v>
      </c>
      <c r="D10156" s="5" t="s">
        <v>10015</v>
      </c>
      <c r="E10156" s="3">
        <v>1</v>
      </c>
    </row>
    <row r="10157" spans="1:5" ht="40.5">
      <c r="A10157" s="38">
        <v>10155</v>
      </c>
      <c r="B10157" s="38"/>
      <c r="C10157" s="38" t="s">
        <v>10016</v>
      </c>
      <c r="D10157" s="5" t="s">
        <v>10016</v>
      </c>
      <c r="E10157" s="3">
        <v>1</v>
      </c>
    </row>
    <row r="10158" spans="1:5" ht="40.5">
      <c r="A10158" s="38">
        <v>10156</v>
      </c>
      <c r="B10158" s="38"/>
      <c r="C10158" s="38" t="s">
        <v>10017</v>
      </c>
      <c r="D10158" s="5" t="s">
        <v>10017</v>
      </c>
      <c r="E10158" s="3">
        <v>1</v>
      </c>
    </row>
    <row r="10159" spans="1:5" ht="40.5">
      <c r="A10159" s="38">
        <v>10157</v>
      </c>
      <c r="B10159" s="38"/>
      <c r="C10159" s="38" t="s">
        <v>10018</v>
      </c>
      <c r="D10159" s="5" t="s">
        <v>10018</v>
      </c>
      <c r="E10159" s="3">
        <v>1</v>
      </c>
    </row>
    <row r="10160" spans="1:5" ht="40.5">
      <c r="A10160" s="38">
        <v>10158</v>
      </c>
      <c r="B10160" s="38"/>
      <c r="C10160" s="38" t="s">
        <v>10019</v>
      </c>
      <c r="D10160" s="5" t="s">
        <v>10019</v>
      </c>
      <c r="E10160" s="3">
        <v>1</v>
      </c>
    </row>
    <row r="10161" spans="1:5" ht="40.5">
      <c r="A10161" s="38">
        <v>10159</v>
      </c>
      <c r="B10161" s="38"/>
      <c r="C10161" s="38" t="s">
        <v>10020</v>
      </c>
      <c r="D10161" s="5" t="s">
        <v>10020</v>
      </c>
      <c r="E10161" s="3">
        <v>1</v>
      </c>
    </row>
    <row r="10162" spans="1:5" ht="40.5">
      <c r="A10162" s="38">
        <v>10160</v>
      </c>
      <c r="B10162" s="38"/>
      <c r="C10162" s="38" t="s">
        <v>10021</v>
      </c>
      <c r="D10162" s="5" t="s">
        <v>10021</v>
      </c>
      <c r="E10162" s="3">
        <v>1</v>
      </c>
    </row>
    <row r="10163" spans="1:5" ht="40.5">
      <c r="A10163" s="38">
        <v>10161</v>
      </c>
      <c r="B10163" s="38"/>
      <c r="C10163" s="38" t="s">
        <v>10022</v>
      </c>
      <c r="D10163" s="5" t="s">
        <v>10022</v>
      </c>
      <c r="E10163" s="3">
        <v>1</v>
      </c>
    </row>
    <row r="10164" spans="1:5" ht="40.5">
      <c r="A10164" s="38">
        <v>10162</v>
      </c>
      <c r="B10164" s="38"/>
      <c r="C10164" s="38" t="s">
        <v>10023</v>
      </c>
      <c r="D10164" s="5" t="s">
        <v>10023</v>
      </c>
      <c r="E10164" s="3">
        <v>1</v>
      </c>
    </row>
    <row r="10165" spans="1:5" ht="40.5">
      <c r="A10165" s="38">
        <v>10163</v>
      </c>
      <c r="B10165" s="38"/>
      <c r="C10165" s="38" t="s">
        <v>10024</v>
      </c>
      <c r="D10165" s="5" t="s">
        <v>10024</v>
      </c>
      <c r="E10165" s="3">
        <v>1</v>
      </c>
    </row>
    <row r="10166" spans="1:5" ht="40.5">
      <c r="A10166" s="38">
        <v>10164</v>
      </c>
      <c r="B10166" s="38"/>
      <c r="C10166" s="38" t="s">
        <v>10025</v>
      </c>
      <c r="D10166" s="5" t="s">
        <v>10025</v>
      </c>
      <c r="E10166" s="3">
        <v>1</v>
      </c>
    </row>
    <row r="10167" spans="1:5">
      <c r="A10167" s="38">
        <v>10165</v>
      </c>
      <c r="B10167" s="38"/>
      <c r="C10167" s="38" t="s">
        <v>10026</v>
      </c>
      <c r="D10167" s="5" t="s">
        <v>10026</v>
      </c>
      <c r="E10167" s="3">
        <v>1</v>
      </c>
    </row>
    <row r="10168" spans="1:5" ht="40.5">
      <c r="A10168" s="38">
        <v>10166</v>
      </c>
      <c r="B10168" s="38"/>
      <c r="C10168" s="38" t="s">
        <v>10027</v>
      </c>
      <c r="D10168" s="5" t="s">
        <v>10027</v>
      </c>
      <c r="E10168" s="3">
        <v>1</v>
      </c>
    </row>
    <row r="10169" spans="1:5" ht="40.5">
      <c r="A10169" s="38">
        <v>10167</v>
      </c>
      <c r="B10169" s="38"/>
      <c r="C10169" s="38" t="s">
        <v>10028</v>
      </c>
      <c r="D10169" s="5" t="s">
        <v>10028</v>
      </c>
      <c r="E10169" s="3">
        <v>1</v>
      </c>
    </row>
    <row r="10170" spans="1:5" ht="40.5">
      <c r="A10170" s="38">
        <v>10168</v>
      </c>
      <c r="B10170" s="38"/>
      <c r="C10170" s="38" t="s">
        <v>10029</v>
      </c>
      <c r="D10170" s="5" t="s">
        <v>10029</v>
      </c>
      <c r="E10170" s="3">
        <v>1</v>
      </c>
    </row>
    <row r="10171" spans="1:5" ht="40.5">
      <c r="A10171" s="38">
        <v>10169</v>
      </c>
      <c r="B10171" s="38"/>
      <c r="C10171" s="38" t="s">
        <v>10030</v>
      </c>
      <c r="D10171" s="5" t="s">
        <v>10030</v>
      </c>
      <c r="E10171" s="3">
        <v>1</v>
      </c>
    </row>
    <row r="10172" spans="1:5" ht="40.5">
      <c r="A10172" s="38">
        <v>10170</v>
      </c>
      <c r="B10172" s="38"/>
      <c r="C10172" s="38" t="s">
        <v>10031</v>
      </c>
      <c r="D10172" s="5" t="s">
        <v>10031</v>
      </c>
      <c r="E10172" s="3">
        <v>1</v>
      </c>
    </row>
    <row r="10173" spans="1:5" ht="40.5">
      <c r="A10173" s="38">
        <v>10171</v>
      </c>
      <c r="B10173" s="38"/>
      <c r="C10173" s="38" t="s">
        <v>10032</v>
      </c>
      <c r="D10173" s="5" t="s">
        <v>10032</v>
      </c>
      <c r="E10173" s="3">
        <v>1</v>
      </c>
    </row>
    <row r="10174" spans="1:5" ht="40.5">
      <c r="A10174" s="38">
        <v>10172</v>
      </c>
      <c r="B10174" s="38"/>
      <c r="C10174" s="38" t="s">
        <v>10033</v>
      </c>
      <c r="D10174" s="5" t="s">
        <v>10033</v>
      </c>
      <c r="E10174" s="3">
        <v>1</v>
      </c>
    </row>
    <row r="10175" spans="1:5" ht="40.5">
      <c r="A10175" s="38">
        <v>10173</v>
      </c>
      <c r="B10175" s="38"/>
      <c r="C10175" s="38" t="s">
        <v>10034</v>
      </c>
      <c r="D10175" s="5" t="s">
        <v>10034</v>
      </c>
      <c r="E10175" s="3">
        <v>1</v>
      </c>
    </row>
    <row r="10176" spans="1:5" ht="40.5">
      <c r="A10176" s="38">
        <v>10174</v>
      </c>
      <c r="B10176" s="38"/>
      <c r="C10176" s="38" t="s">
        <v>10035</v>
      </c>
      <c r="D10176" s="5" t="s">
        <v>10035</v>
      </c>
      <c r="E10176" s="3">
        <v>1</v>
      </c>
    </row>
    <row r="10177" spans="1:5" ht="40.5">
      <c r="A10177" s="38">
        <v>10175</v>
      </c>
      <c r="B10177" s="38"/>
      <c r="C10177" s="38" t="s">
        <v>10036</v>
      </c>
      <c r="D10177" s="5" t="s">
        <v>10036</v>
      </c>
      <c r="E10177" s="3">
        <v>1</v>
      </c>
    </row>
    <row r="10178" spans="1:5" ht="40.5">
      <c r="A10178" s="38">
        <v>10176</v>
      </c>
      <c r="B10178" s="38"/>
      <c r="C10178" s="38" t="s">
        <v>10037</v>
      </c>
      <c r="D10178" s="5" t="s">
        <v>10037</v>
      </c>
      <c r="E10178" s="3">
        <v>1</v>
      </c>
    </row>
    <row r="10179" spans="1:5" ht="40.5">
      <c r="A10179" s="38">
        <v>10177</v>
      </c>
      <c r="B10179" s="38"/>
      <c r="C10179" s="38" t="s">
        <v>10038</v>
      </c>
      <c r="D10179" s="5" t="s">
        <v>10038</v>
      </c>
      <c r="E10179" s="3">
        <v>1</v>
      </c>
    </row>
    <row r="10180" spans="1:5" ht="40.5">
      <c r="A10180" s="38">
        <v>10178</v>
      </c>
      <c r="B10180" s="38"/>
      <c r="C10180" s="38" t="s">
        <v>10039</v>
      </c>
      <c r="D10180" s="5" t="s">
        <v>10039</v>
      </c>
      <c r="E10180" s="3">
        <v>1</v>
      </c>
    </row>
    <row r="10181" spans="1:5" ht="40.5">
      <c r="A10181" s="38">
        <v>10179</v>
      </c>
      <c r="B10181" s="38"/>
      <c r="C10181" s="38" t="s">
        <v>10040</v>
      </c>
      <c r="D10181" s="5" t="s">
        <v>10040</v>
      </c>
      <c r="E10181" s="3">
        <v>1</v>
      </c>
    </row>
    <row r="10182" spans="1:5" ht="40.5">
      <c r="A10182" s="38">
        <v>10180</v>
      </c>
      <c r="B10182" s="38"/>
      <c r="C10182" s="38" t="s">
        <v>10041</v>
      </c>
      <c r="D10182" s="5" t="s">
        <v>10041</v>
      </c>
      <c r="E10182" s="3">
        <v>1</v>
      </c>
    </row>
    <row r="10183" spans="1:5" ht="40.5">
      <c r="A10183" s="38">
        <v>10181</v>
      </c>
      <c r="B10183" s="38"/>
      <c r="C10183" s="38" t="s">
        <v>10042</v>
      </c>
      <c r="D10183" s="5" t="s">
        <v>10042</v>
      </c>
      <c r="E10183" s="3">
        <v>1</v>
      </c>
    </row>
    <row r="10184" spans="1:5" ht="40.5">
      <c r="A10184" s="38">
        <v>10182</v>
      </c>
      <c r="B10184" s="38"/>
      <c r="C10184" s="38" t="s">
        <v>10043</v>
      </c>
      <c r="D10184" s="5" t="s">
        <v>10043</v>
      </c>
      <c r="E10184" s="3">
        <v>1</v>
      </c>
    </row>
    <row r="10185" spans="1:5" ht="40.5">
      <c r="A10185" s="38">
        <v>10183</v>
      </c>
      <c r="B10185" s="38"/>
      <c r="C10185" s="38" t="s">
        <v>10044</v>
      </c>
      <c r="D10185" s="5" t="s">
        <v>10044</v>
      </c>
      <c r="E10185" s="3">
        <v>1</v>
      </c>
    </row>
    <row r="10186" spans="1:5" ht="40.5">
      <c r="A10186" s="38">
        <v>10184</v>
      </c>
      <c r="B10186" s="38"/>
      <c r="C10186" s="38" t="s">
        <v>10045</v>
      </c>
      <c r="D10186" s="5" t="s">
        <v>10045</v>
      </c>
      <c r="E10186" s="3">
        <v>1</v>
      </c>
    </row>
    <row r="10187" spans="1:5" ht="40.5">
      <c r="A10187" s="38">
        <v>10185</v>
      </c>
      <c r="B10187" s="38"/>
      <c r="C10187" s="38" t="s">
        <v>10046</v>
      </c>
      <c r="D10187" s="5" t="s">
        <v>10046</v>
      </c>
      <c r="E10187" s="3">
        <v>1</v>
      </c>
    </row>
    <row r="10188" spans="1:5" ht="40.5">
      <c r="A10188" s="38">
        <v>10186</v>
      </c>
      <c r="B10188" s="38"/>
      <c r="C10188" s="38" t="s">
        <v>10047</v>
      </c>
      <c r="D10188" s="5" t="s">
        <v>10047</v>
      </c>
      <c r="E10188" s="3">
        <v>1</v>
      </c>
    </row>
    <row r="10189" spans="1:5" ht="40.5">
      <c r="A10189" s="38">
        <v>10187</v>
      </c>
      <c r="B10189" s="38"/>
      <c r="C10189" s="38" t="s">
        <v>10048</v>
      </c>
      <c r="D10189" s="5" t="s">
        <v>10048</v>
      </c>
      <c r="E10189" s="3">
        <v>1</v>
      </c>
    </row>
    <row r="10190" spans="1:5" ht="40.5">
      <c r="A10190" s="38">
        <v>10188</v>
      </c>
      <c r="B10190" s="38"/>
      <c r="C10190" s="38" t="s">
        <v>10049</v>
      </c>
      <c r="D10190" s="5" t="s">
        <v>10049</v>
      </c>
      <c r="E10190" s="3">
        <v>1</v>
      </c>
    </row>
    <row r="10191" spans="1:5" ht="40.5">
      <c r="A10191" s="38">
        <v>10189</v>
      </c>
      <c r="B10191" s="38"/>
      <c r="C10191" s="38" t="s">
        <v>10050</v>
      </c>
      <c r="D10191" s="5" t="s">
        <v>10050</v>
      </c>
      <c r="E10191" s="3">
        <v>1</v>
      </c>
    </row>
    <row r="10192" spans="1:5" ht="40.5">
      <c r="A10192" s="38">
        <v>10190</v>
      </c>
      <c r="B10192" s="38"/>
      <c r="C10192" s="38" t="s">
        <v>10051</v>
      </c>
      <c r="D10192" s="5" t="s">
        <v>10051</v>
      </c>
      <c r="E10192" s="3">
        <v>1</v>
      </c>
    </row>
    <row r="10193" spans="1:5" ht="40.5">
      <c r="A10193" s="38">
        <v>10191</v>
      </c>
      <c r="B10193" s="38"/>
      <c r="C10193" s="38" t="s">
        <v>10052</v>
      </c>
      <c r="D10193" s="5" t="s">
        <v>10052</v>
      </c>
      <c r="E10193" s="3">
        <v>1</v>
      </c>
    </row>
    <row r="10194" spans="1:5" ht="40.5">
      <c r="A10194" s="38">
        <v>10192</v>
      </c>
      <c r="B10194" s="38"/>
      <c r="C10194" s="38" t="s">
        <v>10053</v>
      </c>
      <c r="D10194" s="5" t="s">
        <v>10053</v>
      </c>
      <c r="E10194" s="3">
        <v>1</v>
      </c>
    </row>
    <row r="10195" spans="1:5" ht="40.5">
      <c r="A10195" s="38">
        <v>10193</v>
      </c>
      <c r="B10195" s="38"/>
      <c r="C10195" s="38" t="s">
        <v>10054</v>
      </c>
      <c r="D10195" s="5" t="s">
        <v>10054</v>
      </c>
      <c r="E10195" s="3">
        <v>1</v>
      </c>
    </row>
    <row r="10196" spans="1:5" ht="40.5">
      <c r="A10196" s="38">
        <v>10194</v>
      </c>
      <c r="B10196" s="38"/>
      <c r="C10196" s="38" t="s">
        <v>10055</v>
      </c>
      <c r="D10196" s="5" t="s">
        <v>10055</v>
      </c>
      <c r="E10196" s="3">
        <v>1</v>
      </c>
    </row>
    <row r="10197" spans="1:5" ht="60.75">
      <c r="A10197" s="38">
        <v>10195</v>
      </c>
      <c r="B10197" s="38"/>
      <c r="C10197" s="38" t="s">
        <v>10056</v>
      </c>
      <c r="D10197" s="5" t="s">
        <v>10056</v>
      </c>
      <c r="E10197" s="3">
        <v>1</v>
      </c>
    </row>
    <row r="10198" spans="1:5" ht="60.75">
      <c r="A10198" s="38">
        <v>10196</v>
      </c>
      <c r="B10198" s="38"/>
      <c r="C10198" s="38" t="s">
        <v>10057</v>
      </c>
      <c r="D10198" s="5" t="s">
        <v>10057</v>
      </c>
      <c r="E10198" s="3">
        <v>1</v>
      </c>
    </row>
    <row r="10199" spans="1:5" ht="40.5">
      <c r="A10199" s="38">
        <v>10197</v>
      </c>
      <c r="B10199" s="38"/>
      <c r="C10199" s="38" t="s">
        <v>10058</v>
      </c>
      <c r="D10199" s="5" t="s">
        <v>10058</v>
      </c>
      <c r="E10199" s="3">
        <v>1</v>
      </c>
    </row>
    <row r="10200" spans="1:5" ht="60.75">
      <c r="A10200" s="38">
        <v>10198</v>
      </c>
      <c r="B10200" s="38"/>
      <c r="C10200" s="38" t="s">
        <v>10059</v>
      </c>
      <c r="D10200" s="5" t="s">
        <v>10059</v>
      </c>
      <c r="E10200" s="3">
        <v>1</v>
      </c>
    </row>
    <row r="10201" spans="1:5" ht="60.75">
      <c r="A10201" s="38">
        <v>10199</v>
      </c>
      <c r="B10201" s="38"/>
      <c r="C10201" s="38" t="s">
        <v>10060</v>
      </c>
      <c r="D10201" s="5" t="s">
        <v>10060</v>
      </c>
      <c r="E10201" s="3">
        <v>1</v>
      </c>
    </row>
    <row r="10202" spans="1:5" ht="60.75">
      <c r="A10202" s="38">
        <v>10200</v>
      </c>
      <c r="B10202" s="38"/>
      <c r="C10202" s="38" t="s">
        <v>10061</v>
      </c>
      <c r="D10202" s="5" t="s">
        <v>10061</v>
      </c>
      <c r="E10202" s="3">
        <v>1</v>
      </c>
    </row>
    <row r="10203" spans="1:5" ht="60.75">
      <c r="A10203" s="38">
        <v>10201</v>
      </c>
      <c r="B10203" s="38"/>
      <c r="C10203" s="38" t="s">
        <v>10062</v>
      </c>
      <c r="D10203" s="5" t="s">
        <v>10062</v>
      </c>
      <c r="E10203" s="3">
        <v>1</v>
      </c>
    </row>
    <row r="10204" spans="1:5" ht="60.75">
      <c r="A10204" s="38">
        <v>10202</v>
      </c>
      <c r="B10204" s="38"/>
      <c r="C10204" s="38" t="s">
        <v>10063</v>
      </c>
      <c r="D10204" s="5" t="s">
        <v>10063</v>
      </c>
      <c r="E10204" s="3">
        <v>1</v>
      </c>
    </row>
    <row r="10205" spans="1:5" ht="60.75">
      <c r="A10205" s="38">
        <v>10203</v>
      </c>
      <c r="B10205" s="38"/>
      <c r="C10205" s="38" t="s">
        <v>10064</v>
      </c>
      <c r="D10205" s="5" t="s">
        <v>10064</v>
      </c>
      <c r="E10205" s="3">
        <v>1</v>
      </c>
    </row>
    <row r="10206" spans="1:5" ht="60.75">
      <c r="A10206" s="38">
        <v>10204</v>
      </c>
      <c r="B10206" s="38"/>
      <c r="C10206" s="38" t="s">
        <v>10065</v>
      </c>
      <c r="D10206" s="5" t="s">
        <v>10065</v>
      </c>
      <c r="E10206" s="3">
        <v>1</v>
      </c>
    </row>
    <row r="10207" spans="1:5" ht="60.75">
      <c r="A10207" s="38">
        <v>10205</v>
      </c>
      <c r="B10207" s="38"/>
      <c r="C10207" s="38" t="s">
        <v>10066</v>
      </c>
      <c r="D10207" s="5" t="s">
        <v>10066</v>
      </c>
      <c r="E10207" s="3">
        <v>1</v>
      </c>
    </row>
    <row r="10208" spans="1:5" ht="60.75">
      <c r="A10208" s="38">
        <v>10206</v>
      </c>
      <c r="B10208" s="38"/>
      <c r="C10208" s="38" t="s">
        <v>10067</v>
      </c>
      <c r="D10208" s="5" t="s">
        <v>10067</v>
      </c>
      <c r="E10208" s="3">
        <v>1</v>
      </c>
    </row>
    <row r="10209" spans="1:5" ht="60.75">
      <c r="A10209" s="38">
        <v>10207</v>
      </c>
      <c r="B10209" s="38"/>
      <c r="C10209" s="38" t="s">
        <v>10068</v>
      </c>
      <c r="D10209" s="5" t="s">
        <v>10068</v>
      </c>
      <c r="E10209" s="3">
        <v>1</v>
      </c>
    </row>
    <row r="10210" spans="1:5" ht="60.75">
      <c r="A10210" s="38">
        <v>10208</v>
      </c>
      <c r="B10210" s="38"/>
      <c r="C10210" s="38" t="s">
        <v>10069</v>
      </c>
      <c r="D10210" s="5" t="s">
        <v>10069</v>
      </c>
      <c r="E10210" s="3">
        <v>1</v>
      </c>
    </row>
    <row r="10211" spans="1:5" ht="60.75">
      <c r="A10211" s="38">
        <v>10209</v>
      </c>
      <c r="B10211" s="38"/>
      <c r="C10211" s="38" t="s">
        <v>10070</v>
      </c>
      <c r="D10211" s="5" t="s">
        <v>10070</v>
      </c>
      <c r="E10211" s="3">
        <v>1</v>
      </c>
    </row>
    <row r="10212" spans="1:5" ht="40.5">
      <c r="A10212" s="38">
        <v>10210</v>
      </c>
      <c r="B10212" s="38"/>
      <c r="C10212" s="38" t="s">
        <v>10071</v>
      </c>
      <c r="D10212" s="5" t="s">
        <v>10071</v>
      </c>
      <c r="E10212" s="3">
        <v>1</v>
      </c>
    </row>
    <row r="10213" spans="1:5" ht="60.75">
      <c r="A10213" s="38">
        <v>10211</v>
      </c>
      <c r="B10213" s="38"/>
      <c r="C10213" s="38" t="s">
        <v>10072</v>
      </c>
      <c r="D10213" s="5" t="s">
        <v>10072</v>
      </c>
      <c r="E10213" s="3">
        <v>1</v>
      </c>
    </row>
    <row r="10214" spans="1:5" ht="40.5">
      <c r="A10214" s="38">
        <v>10212</v>
      </c>
      <c r="B10214" s="38"/>
      <c r="C10214" s="38" t="s">
        <v>10073</v>
      </c>
      <c r="D10214" s="5" t="s">
        <v>10073</v>
      </c>
      <c r="E10214" s="3">
        <v>1</v>
      </c>
    </row>
    <row r="10215" spans="1:5" ht="60.75">
      <c r="A10215" s="38">
        <v>10213</v>
      </c>
      <c r="B10215" s="38"/>
      <c r="C10215" s="38" t="s">
        <v>10074</v>
      </c>
      <c r="D10215" s="5" t="s">
        <v>10074</v>
      </c>
      <c r="E10215" s="3">
        <v>1</v>
      </c>
    </row>
    <row r="10216" spans="1:5" ht="60.75">
      <c r="A10216" s="38">
        <v>10214</v>
      </c>
      <c r="B10216" s="38"/>
      <c r="C10216" s="38" t="s">
        <v>10075</v>
      </c>
      <c r="D10216" s="5" t="s">
        <v>10075</v>
      </c>
      <c r="E10216" s="3">
        <v>1</v>
      </c>
    </row>
    <row r="10217" spans="1:5" ht="60.75">
      <c r="A10217" s="38">
        <v>10215</v>
      </c>
      <c r="B10217" s="38"/>
      <c r="C10217" s="38" t="s">
        <v>10076</v>
      </c>
      <c r="D10217" s="5" t="s">
        <v>10076</v>
      </c>
      <c r="E10217" s="3">
        <v>1</v>
      </c>
    </row>
    <row r="10218" spans="1:5" ht="60.75">
      <c r="A10218" s="38">
        <v>10216</v>
      </c>
      <c r="B10218" s="38"/>
      <c r="C10218" s="38" t="s">
        <v>10077</v>
      </c>
      <c r="D10218" s="5" t="s">
        <v>10077</v>
      </c>
      <c r="E10218" s="3">
        <v>1</v>
      </c>
    </row>
    <row r="10219" spans="1:5" ht="60.75">
      <c r="A10219" s="38">
        <v>10217</v>
      </c>
      <c r="B10219" s="38"/>
      <c r="C10219" s="38" t="s">
        <v>10078</v>
      </c>
      <c r="D10219" s="5" t="s">
        <v>10078</v>
      </c>
      <c r="E10219" s="3">
        <v>1</v>
      </c>
    </row>
    <row r="10220" spans="1:5" ht="60.75">
      <c r="A10220" s="38">
        <v>10218</v>
      </c>
      <c r="B10220" s="38"/>
      <c r="C10220" s="38" t="s">
        <v>10079</v>
      </c>
      <c r="D10220" s="5" t="s">
        <v>10079</v>
      </c>
      <c r="E10220" s="3">
        <v>1</v>
      </c>
    </row>
    <row r="10221" spans="1:5" ht="40.5">
      <c r="A10221" s="38">
        <v>10219</v>
      </c>
      <c r="B10221" s="38"/>
      <c r="C10221" s="38" t="s">
        <v>10080</v>
      </c>
      <c r="D10221" s="5" t="s">
        <v>10080</v>
      </c>
      <c r="E10221" s="3">
        <v>1</v>
      </c>
    </row>
    <row r="10222" spans="1:5" ht="60.75">
      <c r="A10222" s="38">
        <v>10220</v>
      </c>
      <c r="B10222" s="38"/>
      <c r="C10222" s="38" t="s">
        <v>10081</v>
      </c>
      <c r="D10222" s="5" t="s">
        <v>10081</v>
      </c>
      <c r="E10222" s="3">
        <v>1</v>
      </c>
    </row>
    <row r="10223" spans="1:5" ht="60.75">
      <c r="A10223" s="38">
        <v>10221</v>
      </c>
      <c r="B10223" s="38"/>
      <c r="C10223" s="38" t="s">
        <v>10082</v>
      </c>
      <c r="D10223" s="5" t="s">
        <v>10082</v>
      </c>
      <c r="E10223" s="3">
        <v>1</v>
      </c>
    </row>
    <row r="10224" spans="1:5" ht="40.5">
      <c r="A10224" s="38">
        <v>10222</v>
      </c>
      <c r="B10224" s="38"/>
      <c r="C10224" s="38" t="s">
        <v>10083</v>
      </c>
      <c r="D10224" s="5" t="s">
        <v>10083</v>
      </c>
      <c r="E10224" s="3">
        <v>1</v>
      </c>
    </row>
    <row r="10225" spans="1:5" ht="60.75">
      <c r="A10225" s="38">
        <v>10223</v>
      </c>
      <c r="B10225" s="38"/>
      <c r="C10225" s="38" t="s">
        <v>10084</v>
      </c>
      <c r="D10225" s="5" t="s">
        <v>10084</v>
      </c>
      <c r="E10225" s="3">
        <v>1</v>
      </c>
    </row>
    <row r="10226" spans="1:5" ht="60.75">
      <c r="A10226" s="38">
        <v>10224</v>
      </c>
      <c r="B10226" s="38"/>
      <c r="C10226" s="38" t="s">
        <v>10085</v>
      </c>
      <c r="D10226" s="5" t="s">
        <v>10085</v>
      </c>
      <c r="E10226" s="3">
        <v>1</v>
      </c>
    </row>
    <row r="10227" spans="1:5" ht="60.75">
      <c r="A10227" s="38">
        <v>10225</v>
      </c>
      <c r="B10227" s="38"/>
      <c r="C10227" s="38" t="s">
        <v>10086</v>
      </c>
      <c r="D10227" s="5" t="s">
        <v>10086</v>
      </c>
      <c r="E10227" s="3">
        <v>1</v>
      </c>
    </row>
    <row r="10228" spans="1:5" ht="60.75">
      <c r="A10228" s="38">
        <v>10226</v>
      </c>
      <c r="B10228" s="38"/>
      <c r="C10228" s="38" t="s">
        <v>10087</v>
      </c>
      <c r="D10228" s="5" t="s">
        <v>10087</v>
      </c>
      <c r="E10228" s="3">
        <v>1</v>
      </c>
    </row>
    <row r="10229" spans="1:5" ht="60.75">
      <c r="A10229" s="38">
        <v>10227</v>
      </c>
      <c r="B10229" s="38"/>
      <c r="C10229" s="38" t="s">
        <v>10088</v>
      </c>
      <c r="D10229" s="5" t="s">
        <v>10088</v>
      </c>
      <c r="E10229" s="3">
        <v>1</v>
      </c>
    </row>
    <row r="10230" spans="1:5" ht="40.5">
      <c r="A10230" s="38">
        <v>10228</v>
      </c>
      <c r="B10230" s="38"/>
      <c r="C10230" s="38" t="s">
        <v>10089</v>
      </c>
      <c r="D10230" s="5" t="s">
        <v>10089</v>
      </c>
      <c r="E10230" s="3">
        <v>1</v>
      </c>
    </row>
    <row r="10231" spans="1:5" ht="60.75">
      <c r="A10231" s="38">
        <v>10229</v>
      </c>
      <c r="B10231" s="38"/>
      <c r="C10231" s="38" t="s">
        <v>10090</v>
      </c>
      <c r="D10231" s="5" t="s">
        <v>10090</v>
      </c>
      <c r="E10231" s="3">
        <v>1</v>
      </c>
    </row>
    <row r="10232" spans="1:5" ht="60.75">
      <c r="A10232" s="38">
        <v>10230</v>
      </c>
      <c r="B10232" s="38"/>
      <c r="C10232" s="38" t="s">
        <v>10091</v>
      </c>
      <c r="D10232" s="5" t="s">
        <v>10091</v>
      </c>
      <c r="E10232" s="3">
        <v>1</v>
      </c>
    </row>
    <row r="10233" spans="1:5" ht="60.75">
      <c r="A10233" s="38">
        <v>10231</v>
      </c>
      <c r="B10233" s="38"/>
      <c r="C10233" s="38" t="s">
        <v>10092</v>
      </c>
      <c r="D10233" s="5" t="s">
        <v>10092</v>
      </c>
      <c r="E10233" s="3">
        <v>1</v>
      </c>
    </row>
    <row r="10234" spans="1:5" ht="60.75">
      <c r="A10234" s="38">
        <v>10232</v>
      </c>
      <c r="B10234" s="38"/>
      <c r="C10234" s="38" t="s">
        <v>10093</v>
      </c>
      <c r="D10234" s="5" t="s">
        <v>10093</v>
      </c>
      <c r="E10234" s="3">
        <v>1</v>
      </c>
    </row>
    <row r="10235" spans="1:5" ht="60.75">
      <c r="A10235" s="38">
        <v>10233</v>
      </c>
      <c r="B10235" s="38"/>
      <c r="C10235" s="38" t="s">
        <v>10094</v>
      </c>
      <c r="D10235" s="5" t="s">
        <v>10094</v>
      </c>
      <c r="E10235" s="3">
        <v>1</v>
      </c>
    </row>
    <row r="10236" spans="1:5" ht="60.75">
      <c r="A10236" s="38">
        <v>10234</v>
      </c>
      <c r="B10236" s="38"/>
      <c r="C10236" s="38" t="s">
        <v>10095</v>
      </c>
      <c r="D10236" s="5" t="s">
        <v>10095</v>
      </c>
      <c r="E10236" s="3">
        <v>1</v>
      </c>
    </row>
    <row r="10237" spans="1:5" ht="60.75">
      <c r="A10237" s="38">
        <v>10235</v>
      </c>
      <c r="B10237" s="38"/>
      <c r="C10237" s="38" t="s">
        <v>10096</v>
      </c>
      <c r="D10237" s="5" t="s">
        <v>10096</v>
      </c>
      <c r="E10237" s="3">
        <v>1</v>
      </c>
    </row>
    <row r="10238" spans="1:5" ht="60.75">
      <c r="A10238" s="38">
        <v>10236</v>
      </c>
      <c r="B10238" s="38"/>
      <c r="C10238" s="38" t="s">
        <v>10097</v>
      </c>
      <c r="D10238" s="5" t="s">
        <v>10097</v>
      </c>
      <c r="E10238" s="3">
        <v>1</v>
      </c>
    </row>
    <row r="10239" spans="1:5" ht="60.75">
      <c r="A10239" s="38">
        <v>10237</v>
      </c>
      <c r="B10239" s="38"/>
      <c r="C10239" s="38" t="s">
        <v>10098</v>
      </c>
      <c r="D10239" s="5" t="s">
        <v>10098</v>
      </c>
      <c r="E10239" s="3">
        <v>1</v>
      </c>
    </row>
    <row r="10240" spans="1:5" ht="60.75">
      <c r="A10240" s="38">
        <v>10238</v>
      </c>
      <c r="B10240" s="38"/>
      <c r="C10240" s="38" t="s">
        <v>10099</v>
      </c>
      <c r="D10240" s="5" t="s">
        <v>10099</v>
      </c>
      <c r="E10240" s="3">
        <v>1</v>
      </c>
    </row>
    <row r="10241" spans="1:5" ht="60.75">
      <c r="A10241" s="38">
        <v>10239</v>
      </c>
      <c r="B10241" s="38"/>
      <c r="C10241" s="38" t="s">
        <v>10100</v>
      </c>
      <c r="D10241" s="5" t="s">
        <v>10100</v>
      </c>
      <c r="E10241" s="3">
        <v>1</v>
      </c>
    </row>
    <row r="10242" spans="1:5" ht="60.75">
      <c r="A10242" s="38">
        <v>10240</v>
      </c>
      <c r="B10242" s="38"/>
      <c r="C10242" s="38" t="s">
        <v>10101</v>
      </c>
      <c r="D10242" s="5" t="s">
        <v>10101</v>
      </c>
      <c r="E10242" s="3">
        <v>1</v>
      </c>
    </row>
    <row r="10243" spans="1:5" ht="60.75">
      <c r="A10243" s="38">
        <v>10241</v>
      </c>
      <c r="B10243" s="38"/>
      <c r="C10243" s="38" t="s">
        <v>10102</v>
      </c>
      <c r="D10243" s="5" t="s">
        <v>10102</v>
      </c>
      <c r="E10243" s="3">
        <v>1</v>
      </c>
    </row>
    <row r="10244" spans="1:5" ht="60.75">
      <c r="A10244" s="38">
        <v>10242</v>
      </c>
      <c r="B10244" s="38"/>
      <c r="C10244" s="38" t="s">
        <v>10103</v>
      </c>
      <c r="D10244" s="5" t="s">
        <v>10103</v>
      </c>
      <c r="E10244" s="3">
        <v>1</v>
      </c>
    </row>
    <row r="10245" spans="1:5" ht="60.75">
      <c r="A10245" s="38">
        <v>10243</v>
      </c>
      <c r="B10245" s="38"/>
      <c r="C10245" s="38" t="s">
        <v>10104</v>
      </c>
      <c r="D10245" s="5" t="s">
        <v>10104</v>
      </c>
      <c r="E10245" s="3">
        <v>1</v>
      </c>
    </row>
    <row r="10246" spans="1:5" ht="60.75">
      <c r="A10246" s="38">
        <v>10244</v>
      </c>
      <c r="B10246" s="38"/>
      <c r="C10246" s="38" t="s">
        <v>10105</v>
      </c>
      <c r="D10246" s="5" t="s">
        <v>10105</v>
      </c>
      <c r="E10246" s="3">
        <v>1</v>
      </c>
    </row>
    <row r="10247" spans="1:5" ht="60.75">
      <c r="A10247" s="38">
        <v>10245</v>
      </c>
      <c r="B10247" s="38"/>
      <c r="C10247" s="38" t="s">
        <v>10106</v>
      </c>
      <c r="D10247" s="5" t="s">
        <v>10106</v>
      </c>
      <c r="E10247" s="3">
        <v>1</v>
      </c>
    </row>
    <row r="10248" spans="1:5" ht="60.75">
      <c r="A10248" s="38">
        <v>10246</v>
      </c>
      <c r="B10248" s="38"/>
      <c r="C10248" s="38" t="s">
        <v>10107</v>
      </c>
      <c r="D10248" s="5" t="s">
        <v>10107</v>
      </c>
      <c r="E10248" s="3">
        <v>1</v>
      </c>
    </row>
    <row r="10249" spans="1:5" ht="60.75">
      <c r="A10249" s="38">
        <v>10247</v>
      </c>
      <c r="B10249" s="38"/>
      <c r="C10249" s="38" t="s">
        <v>10108</v>
      </c>
      <c r="D10249" s="5" t="s">
        <v>10108</v>
      </c>
      <c r="E10249" s="3">
        <v>1</v>
      </c>
    </row>
    <row r="10250" spans="1:5" ht="60.75">
      <c r="A10250" s="38">
        <v>10248</v>
      </c>
      <c r="B10250" s="38"/>
      <c r="C10250" s="38" t="s">
        <v>10109</v>
      </c>
      <c r="D10250" s="5" t="s">
        <v>10109</v>
      </c>
      <c r="E10250" s="3">
        <v>1</v>
      </c>
    </row>
    <row r="10251" spans="1:5" ht="60.75">
      <c r="A10251" s="38">
        <v>10249</v>
      </c>
      <c r="B10251" s="38"/>
      <c r="C10251" s="38" t="s">
        <v>10110</v>
      </c>
      <c r="D10251" s="5" t="s">
        <v>10110</v>
      </c>
      <c r="E10251" s="3">
        <v>1</v>
      </c>
    </row>
    <row r="10252" spans="1:5" ht="60.75">
      <c r="A10252" s="38">
        <v>10250</v>
      </c>
      <c r="B10252" s="38"/>
      <c r="C10252" s="38" t="s">
        <v>10111</v>
      </c>
      <c r="D10252" s="5" t="s">
        <v>10111</v>
      </c>
      <c r="E10252" s="3">
        <v>1</v>
      </c>
    </row>
    <row r="10253" spans="1:5" ht="60.75">
      <c r="A10253" s="38">
        <v>10251</v>
      </c>
      <c r="B10253" s="38"/>
      <c r="C10253" s="38" t="s">
        <v>10112</v>
      </c>
      <c r="D10253" s="5" t="s">
        <v>10112</v>
      </c>
      <c r="E10253" s="3">
        <v>1</v>
      </c>
    </row>
    <row r="10254" spans="1:5" ht="60.75">
      <c r="A10254" s="38">
        <v>10252</v>
      </c>
      <c r="B10254" s="38"/>
      <c r="C10254" s="38" t="s">
        <v>10113</v>
      </c>
      <c r="D10254" s="5" t="s">
        <v>10113</v>
      </c>
      <c r="E10254" s="3">
        <v>1</v>
      </c>
    </row>
    <row r="10255" spans="1:5" ht="60.75">
      <c r="A10255" s="38">
        <v>10253</v>
      </c>
      <c r="B10255" s="38"/>
      <c r="C10255" s="38" t="s">
        <v>10114</v>
      </c>
      <c r="D10255" s="5" t="s">
        <v>10114</v>
      </c>
      <c r="E10255" s="3">
        <v>1</v>
      </c>
    </row>
    <row r="10256" spans="1:5" ht="60.75">
      <c r="A10256" s="38">
        <v>10254</v>
      </c>
      <c r="B10256" s="38"/>
      <c r="C10256" s="38" t="s">
        <v>10115</v>
      </c>
      <c r="D10256" s="5" t="s">
        <v>10115</v>
      </c>
      <c r="E10256" s="3">
        <v>1</v>
      </c>
    </row>
    <row r="10257" spans="1:5" ht="60.75">
      <c r="A10257" s="38">
        <v>10255</v>
      </c>
      <c r="B10257" s="38"/>
      <c r="C10257" s="38" t="s">
        <v>10116</v>
      </c>
      <c r="D10257" s="5" t="s">
        <v>10116</v>
      </c>
      <c r="E10257" s="3">
        <v>1</v>
      </c>
    </row>
    <row r="10258" spans="1:5" ht="60.75">
      <c r="A10258" s="38">
        <v>10256</v>
      </c>
      <c r="B10258" s="38"/>
      <c r="C10258" s="38" t="s">
        <v>10117</v>
      </c>
      <c r="D10258" s="5" t="s">
        <v>10117</v>
      </c>
      <c r="E10258" s="3">
        <v>1</v>
      </c>
    </row>
    <row r="10259" spans="1:5" ht="60.75">
      <c r="A10259" s="38">
        <v>10257</v>
      </c>
      <c r="B10259" s="38"/>
      <c r="C10259" s="38" t="s">
        <v>10118</v>
      </c>
      <c r="D10259" s="5" t="s">
        <v>10118</v>
      </c>
      <c r="E10259" s="3">
        <v>1</v>
      </c>
    </row>
    <row r="10260" spans="1:5" ht="60.75">
      <c r="A10260" s="38">
        <v>10258</v>
      </c>
      <c r="B10260" s="38"/>
      <c r="C10260" s="38" t="s">
        <v>10119</v>
      </c>
      <c r="D10260" s="5" t="s">
        <v>10119</v>
      </c>
      <c r="E10260" s="3">
        <v>1</v>
      </c>
    </row>
    <row r="10261" spans="1:5" ht="60.75">
      <c r="A10261" s="38">
        <v>10259</v>
      </c>
      <c r="B10261" s="38"/>
      <c r="C10261" s="38" t="s">
        <v>10120</v>
      </c>
      <c r="D10261" s="5" t="s">
        <v>10120</v>
      </c>
      <c r="E10261" s="3">
        <v>1</v>
      </c>
    </row>
    <row r="10262" spans="1:5" ht="60.75">
      <c r="A10262" s="38">
        <v>10260</v>
      </c>
      <c r="B10262" s="38"/>
      <c r="C10262" s="38" t="s">
        <v>10121</v>
      </c>
      <c r="D10262" s="5" t="s">
        <v>10121</v>
      </c>
      <c r="E10262" s="3">
        <v>1</v>
      </c>
    </row>
    <row r="10263" spans="1:5" ht="60.75">
      <c r="A10263" s="38">
        <v>10261</v>
      </c>
      <c r="B10263" s="38"/>
      <c r="C10263" s="38" t="s">
        <v>10122</v>
      </c>
      <c r="D10263" s="5" t="s">
        <v>10122</v>
      </c>
      <c r="E10263" s="3">
        <v>1</v>
      </c>
    </row>
    <row r="10264" spans="1:5" ht="60.75">
      <c r="A10264" s="38">
        <v>10262</v>
      </c>
      <c r="B10264" s="38"/>
      <c r="C10264" s="38" t="s">
        <v>10123</v>
      </c>
      <c r="D10264" s="5" t="s">
        <v>10123</v>
      </c>
      <c r="E10264" s="3">
        <v>1</v>
      </c>
    </row>
    <row r="10265" spans="1:5" ht="60.75">
      <c r="A10265" s="38">
        <v>10263</v>
      </c>
      <c r="B10265" s="38"/>
      <c r="C10265" s="38" t="s">
        <v>10124</v>
      </c>
      <c r="D10265" s="5" t="s">
        <v>10124</v>
      </c>
      <c r="E10265" s="3">
        <v>1</v>
      </c>
    </row>
    <row r="10266" spans="1:5" ht="60.75">
      <c r="A10266" s="38">
        <v>10264</v>
      </c>
      <c r="B10266" s="38"/>
      <c r="C10266" s="38" t="s">
        <v>10125</v>
      </c>
      <c r="D10266" s="5" t="s">
        <v>10125</v>
      </c>
      <c r="E10266" s="3">
        <v>1</v>
      </c>
    </row>
    <row r="10267" spans="1:5" ht="60.75">
      <c r="A10267" s="38">
        <v>10265</v>
      </c>
      <c r="B10267" s="38"/>
      <c r="C10267" s="38" t="s">
        <v>10126</v>
      </c>
      <c r="D10267" s="5" t="s">
        <v>10126</v>
      </c>
      <c r="E10267" s="3">
        <v>1</v>
      </c>
    </row>
    <row r="10268" spans="1:5" ht="60.75">
      <c r="A10268" s="38">
        <v>10266</v>
      </c>
      <c r="B10268" s="38"/>
      <c r="C10268" s="38" t="s">
        <v>10127</v>
      </c>
      <c r="D10268" s="5" t="s">
        <v>10127</v>
      </c>
      <c r="E10268" s="3">
        <v>1</v>
      </c>
    </row>
    <row r="10269" spans="1:5" ht="60.75">
      <c r="A10269" s="38">
        <v>10267</v>
      </c>
      <c r="B10269" s="38"/>
      <c r="C10269" s="38" t="s">
        <v>10128</v>
      </c>
      <c r="D10269" s="5" t="s">
        <v>10128</v>
      </c>
      <c r="E10269" s="3">
        <v>1</v>
      </c>
    </row>
    <row r="10270" spans="1:5" ht="60.75">
      <c r="A10270" s="38">
        <v>10268</v>
      </c>
      <c r="B10270" s="38"/>
      <c r="C10270" s="38" t="s">
        <v>10129</v>
      </c>
      <c r="D10270" s="5" t="s">
        <v>10129</v>
      </c>
      <c r="E10270" s="3">
        <v>1</v>
      </c>
    </row>
    <row r="10271" spans="1:5" ht="60.75">
      <c r="A10271" s="38">
        <v>10269</v>
      </c>
      <c r="B10271" s="38"/>
      <c r="C10271" s="38" t="s">
        <v>10130</v>
      </c>
      <c r="D10271" s="5" t="s">
        <v>10130</v>
      </c>
      <c r="E10271" s="3">
        <v>1</v>
      </c>
    </row>
    <row r="10272" spans="1:5" ht="60.75">
      <c r="A10272" s="38">
        <v>10270</v>
      </c>
      <c r="B10272" s="38"/>
      <c r="C10272" s="38" t="s">
        <v>10131</v>
      </c>
      <c r="D10272" s="5" t="s">
        <v>10131</v>
      </c>
      <c r="E10272" s="3">
        <v>1</v>
      </c>
    </row>
    <row r="10273" spans="1:5" ht="60.75">
      <c r="A10273" s="38">
        <v>10271</v>
      </c>
      <c r="B10273" s="38"/>
      <c r="C10273" s="38" t="s">
        <v>10132</v>
      </c>
      <c r="D10273" s="5" t="s">
        <v>10132</v>
      </c>
      <c r="E10273" s="3">
        <v>1</v>
      </c>
    </row>
    <row r="10274" spans="1:5" ht="60.75">
      <c r="A10274" s="38">
        <v>10272</v>
      </c>
      <c r="B10274" s="38"/>
      <c r="C10274" s="38" t="s">
        <v>10133</v>
      </c>
      <c r="D10274" s="5" t="s">
        <v>10133</v>
      </c>
      <c r="E10274" s="3">
        <v>1</v>
      </c>
    </row>
    <row r="10275" spans="1:5" ht="60.75">
      <c r="A10275" s="38">
        <v>10273</v>
      </c>
      <c r="B10275" s="38"/>
      <c r="C10275" s="38" t="s">
        <v>10134</v>
      </c>
      <c r="D10275" s="5" t="s">
        <v>10134</v>
      </c>
      <c r="E10275" s="3">
        <v>1</v>
      </c>
    </row>
    <row r="10276" spans="1:5" ht="60.75">
      <c r="A10276" s="38">
        <v>10274</v>
      </c>
      <c r="B10276" s="38"/>
      <c r="C10276" s="38" t="s">
        <v>10135</v>
      </c>
      <c r="D10276" s="5" t="s">
        <v>10135</v>
      </c>
      <c r="E10276" s="3">
        <v>1</v>
      </c>
    </row>
    <row r="10277" spans="1:5" ht="60.75">
      <c r="A10277" s="38">
        <v>10275</v>
      </c>
      <c r="B10277" s="38"/>
      <c r="C10277" s="38" t="s">
        <v>10136</v>
      </c>
      <c r="D10277" s="5" t="s">
        <v>10136</v>
      </c>
      <c r="E10277" s="3">
        <v>1</v>
      </c>
    </row>
    <row r="10278" spans="1:5" ht="60.75">
      <c r="A10278" s="38">
        <v>10276</v>
      </c>
      <c r="B10278" s="38"/>
      <c r="C10278" s="38" t="s">
        <v>10137</v>
      </c>
      <c r="D10278" s="5" t="s">
        <v>10137</v>
      </c>
      <c r="E10278" s="3">
        <v>1</v>
      </c>
    </row>
    <row r="10279" spans="1:5" ht="60.75">
      <c r="A10279" s="38">
        <v>10277</v>
      </c>
      <c r="B10279" s="38"/>
      <c r="C10279" s="38" t="s">
        <v>10138</v>
      </c>
      <c r="D10279" s="5" t="s">
        <v>10138</v>
      </c>
      <c r="E10279" s="3">
        <v>1</v>
      </c>
    </row>
    <row r="10280" spans="1:5" ht="60.75">
      <c r="A10280" s="38">
        <v>10278</v>
      </c>
      <c r="B10280" s="38"/>
      <c r="C10280" s="38" t="s">
        <v>10139</v>
      </c>
      <c r="D10280" s="5" t="s">
        <v>10139</v>
      </c>
      <c r="E10280" s="3">
        <v>1</v>
      </c>
    </row>
    <row r="10281" spans="1:5" ht="60.75">
      <c r="A10281" s="38">
        <v>10279</v>
      </c>
      <c r="B10281" s="38"/>
      <c r="C10281" s="38" t="s">
        <v>10140</v>
      </c>
      <c r="D10281" s="5" t="s">
        <v>10140</v>
      </c>
      <c r="E10281" s="3">
        <v>1</v>
      </c>
    </row>
    <row r="10282" spans="1:5" ht="60.75">
      <c r="A10282" s="38">
        <v>10280</v>
      </c>
      <c r="B10282" s="38"/>
      <c r="C10282" s="38" t="s">
        <v>10141</v>
      </c>
      <c r="D10282" s="5" t="s">
        <v>10141</v>
      </c>
      <c r="E10282" s="3">
        <v>1</v>
      </c>
    </row>
    <row r="10283" spans="1:5" ht="60.75">
      <c r="A10283" s="38">
        <v>10281</v>
      </c>
      <c r="B10283" s="38"/>
      <c r="C10283" s="38" t="s">
        <v>10142</v>
      </c>
      <c r="D10283" s="5" t="s">
        <v>10142</v>
      </c>
      <c r="E10283" s="3">
        <v>1</v>
      </c>
    </row>
    <row r="10284" spans="1:5" ht="60.75">
      <c r="A10284" s="38">
        <v>10282</v>
      </c>
      <c r="B10284" s="38"/>
      <c r="C10284" s="38" t="s">
        <v>10143</v>
      </c>
      <c r="D10284" s="5" t="s">
        <v>10143</v>
      </c>
      <c r="E10284" s="3">
        <v>1</v>
      </c>
    </row>
    <row r="10285" spans="1:5" ht="60.75">
      <c r="A10285" s="38">
        <v>10283</v>
      </c>
      <c r="B10285" s="38"/>
      <c r="C10285" s="38" t="s">
        <v>10144</v>
      </c>
      <c r="D10285" s="5" t="s">
        <v>10144</v>
      </c>
      <c r="E10285" s="3">
        <v>1</v>
      </c>
    </row>
    <row r="10286" spans="1:5" ht="60.75">
      <c r="A10286" s="38">
        <v>10284</v>
      </c>
      <c r="B10286" s="38"/>
      <c r="C10286" s="38" t="s">
        <v>10145</v>
      </c>
      <c r="D10286" s="5" t="s">
        <v>10145</v>
      </c>
      <c r="E10286" s="3">
        <v>1</v>
      </c>
    </row>
    <row r="10287" spans="1:5" ht="60.75">
      <c r="A10287" s="38">
        <v>10285</v>
      </c>
      <c r="B10287" s="38"/>
      <c r="C10287" s="38" t="s">
        <v>10146</v>
      </c>
      <c r="D10287" s="5" t="s">
        <v>10146</v>
      </c>
      <c r="E10287" s="3">
        <v>1</v>
      </c>
    </row>
    <row r="10288" spans="1:5" ht="60.75">
      <c r="A10288" s="38">
        <v>10286</v>
      </c>
      <c r="B10288" s="38"/>
      <c r="C10288" s="38" t="s">
        <v>10147</v>
      </c>
      <c r="D10288" s="5" t="s">
        <v>10147</v>
      </c>
      <c r="E10288" s="3">
        <v>1</v>
      </c>
    </row>
    <row r="10289" spans="1:5" ht="60.75">
      <c r="A10289" s="38">
        <v>10287</v>
      </c>
      <c r="B10289" s="38"/>
      <c r="C10289" s="38" t="s">
        <v>10148</v>
      </c>
      <c r="D10289" s="5" t="s">
        <v>10148</v>
      </c>
      <c r="E10289" s="3">
        <v>1</v>
      </c>
    </row>
    <row r="10290" spans="1:5" ht="60.75">
      <c r="A10290" s="38">
        <v>10288</v>
      </c>
      <c r="B10290" s="38"/>
      <c r="C10290" s="38" t="s">
        <v>10149</v>
      </c>
      <c r="D10290" s="5" t="s">
        <v>10149</v>
      </c>
      <c r="E10290" s="3">
        <v>1</v>
      </c>
    </row>
    <row r="10291" spans="1:5" ht="60.75">
      <c r="A10291" s="38">
        <v>10289</v>
      </c>
      <c r="B10291" s="38"/>
      <c r="C10291" s="38" t="s">
        <v>10150</v>
      </c>
      <c r="D10291" s="5" t="s">
        <v>10150</v>
      </c>
      <c r="E10291" s="3">
        <v>1</v>
      </c>
    </row>
    <row r="10292" spans="1:5" ht="60.75">
      <c r="A10292" s="38">
        <v>10290</v>
      </c>
      <c r="B10292" s="38"/>
      <c r="C10292" s="38" t="s">
        <v>10151</v>
      </c>
      <c r="D10292" s="5" t="s">
        <v>10151</v>
      </c>
      <c r="E10292" s="3">
        <v>1</v>
      </c>
    </row>
    <row r="10293" spans="1:5" ht="40.5">
      <c r="A10293" s="38">
        <v>10291</v>
      </c>
      <c r="B10293" s="38"/>
      <c r="C10293" s="38" t="s">
        <v>10152</v>
      </c>
      <c r="D10293" s="5" t="s">
        <v>10152</v>
      </c>
      <c r="E10293" s="3">
        <v>1</v>
      </c>
    </row>
    <row r="10294" spans="1:5">
      <c r="A10294" s="38">
        <v>10292</v>
      </c>
      <c r="B10294" s="38"/>
      <c r="C10294" s="38" t="s">
        <v>10153</v>
      </c>
      <c r="D10294" s="5" t="s">
        <v>10153</v>
      </c>
      <c r="E10294" s="3">
        <v>1</v>
      </c>
    </row>
    <row r="10295" spans="1:5" ht="40.5">
      <c r="A10295" s="38">
        <v>10293</v>
      </c>
      <c r="B10295" s="38"/>
      <c r="C10295" s="38" t="s">
        <v>10154</v>
      </c>
      <c r="D10295" s="5" t="s">
        <v>10154</v>
      </c>
      <c r="E10295" s="3">
        <v>1</v>
      </c>
    </row>
    <row r="10296" spans="1:5" ht="40.5">
      <c r="A10296" s="38">
        <v>10294</v>
      </c>
      <c r="B10296" s="38"/>
      <c r="C10296" s="38" t="s">
        <v>10155</v>
      </c>
      <c r="D10296" s="5" t="s">
        <v>10155</v>
      </c>
      <c r="E10296" s="3">
        <v>1</v>
      </c>
    </row>
    <row r="10297" spans="1:5" ht="40.5">
      <c r="A10297" s="38">
        <v>10295</v>
      </c>
      <c r="B10297" s="38"/>
      <c r="C10297" s="38" t="s">
        <v>10156</v>
      </c>
      <c r="D10297" s="5" t="s">
        <v>10156</v>
      </c>
      <c r="E10297" s="3">
        <v>1</v>
      </c>
    </row>
    <row r="10298" spans="1:5">
      <c r="A10298" s="38">
        <v>10296</v>
      </c>
      <c r="B10298" s="38"/>
      <c r="C10298" s="38" t="s">
        <v>10157</v>
      </c>
      <c r="D10298" s="5" t="s">
        <v>10157</v>
      </c>
      <c r="E10298" s="3">
        <v>1</v>
      </c>
    </row>
    <row r="10299" spans="1:5" ht="40.5">
      <c r="A10299" s="38">
        <v>10297</v>
      </c>
      <c r="B10299" s="38"/>
      <c r="C10299" s="38" t="s">
        <v>10158</v>
      </c>
      <c r="D10299" s="5" t="s">
        <v>10158</v>
      </c>
      <c r="E10299" s="3">
        <v>1</v>
      </c>
    </row>
    <row r="10300" spans="1:5" ht="40.5">
      <c r="A10300" s="38">
        <v>10298</v>
      </c>
      <c r="B10300" s="38"/>
      <c r="C10300" s="38" t="s">
        <v>10159</v>
      </c>
      <c r="D10300" s="5" t="s">
        <v>10159</v>
      </c>
      <c r="E10300" s="3">
        <v>1</v>
      </c>
    </row>
    <row r="10301" spans="1:5">
      <c r="A10301" s="38">
        <v>10299</v>
      </c>
      <c r="B10301" s="38"/>
      <c r="C10301" s="38" t="s">
        <v>10160</v>
      </c>
      <c r="D10301" s="5" t="s">
        <v>10160</v>
      </c>
      <c r="E10301" s="3">
        <v>1</v>
      </c>
    </row>
    <row r="10302" spans="1:5">
      <c r="A10302" s="38">
        <v>10300</v>
      </c>
      <c r="B10302" s="38"/>
      <c r="C10302" s="38" t="s">
        <v>10161</v>
      </c>
      <c r="D10302" s="5" t="s">
        <v>10161</v>
      </c>
      <c r="E10302" s="3">
        <v>1</v>
      </c>
    </row>
    <row r="10303" spans="1:5">
      <c r="A10303" s="38">
        <v>10301</v>
      </c>
      <c r="B10303" s="38"/>
      <c r="C10303" s="38" t="s">
        <v>10162</v>
      </c>
      <c r="D10303" s="5" t="s">
        <v>10162</v>
      </c>
      <c r="E10303" s="3">
        <v>1</v>
      </c>
    </row>
    <row r="10304" spans="1:5" ht="40.5">
      <c r="A10304" s="38">
        <v>10302</v>
      </c>
      <c r="B10304" s="38"/>
      <c r="C10304" s="38" t="s">
        <v>10163</v>
      </c>
      <c r="D10304" s="5" t="s">
        <v>10163</v>
      </c>
      <c r="E10304" s="3">
        <v>1</v>
      </c>
    </row>
    <row r="10305" spans="1:5">
      <c r="A10305" s="38">
        <v>10303</v>
      </c>
      <c r="B10305" s="38"/>
      <c r="C10305" s="38" t="s">
        <v>10164</v>
      </c>
      <c r="D10305" s="5" t="s">
        <v>10164</v>
      </c>
      <c r="E10305" s="3">
        <v>1</v>
      </c>
    </row>
    <row r="10306" spans="1:5">
      <c r="A10306" s="38">
        <v>10304</v>
      </c>
      <c r="B10306" s="38"/>
      <c r="C10306" s="38" t="s">
        <v>10165</v>
      </c>
      <c r="D10306" s="5" t="s">
        <v>10165</v>
      </c>
      <c r="E10306" s="3">
        <v>1</v>
      </c>
    </row>
    <row r="10307" spans="1:5">
      <c r="A10307" s="38">
        <v>10305</v>
      </c>
      <c r="B10307" s="38"/>
      <c r="C10307" s="38" t="s">
        <v>10166</v>
      </c>
      <c r="D10307" s="5" t="s">
        <v>10166</v>
      </c>
      <c r="E10307" s="3">
        <v>1</v>
      </c>
    </row>
    <row r="10308" spans="1:5" ht="40.5">
      <c r="A10308" s="38">
        <v>10306</v>
      </c>
      <c r="B10308" s="38"/>
      <c r="C10308" s="38" t="s">
        <v>10167</v>
      </c>
      <c r="D10308" s="5" t="s">
        <v>10167</v>
      </c>
      <c r="E10308" s="3">
        <v>1</v>
      </c>
    </row>
    <row r="10309" spans="1:5" ht="40.5">
      <c r="A10309" s="38">
        <v>10307</v>
      </c>
      <c r="B10309" s="38"/>
      <c r="C10309" s="38" t="s">
        <v>10168</v>
      </c>
      <c r="D10309" s="5" t="s">
        <v>10168</v>
      </c>
      <c r="E10309" s="3">
        <v>1</v>
      </c>
    </row>
    <row r="10310" spans="1:5" ht="40.5">
      <c r="A10310" s="38">
        <v>10308</v>
      </c>
      <c r="B10310" s="38"/>
      <c r="C10310" s="38" t="s">
        <v>10169</v>
      </c>
      <c r="D10310" s="5" t="s">
        <v>10169</v>
      </c>
      <c r="E10310" s="3">
        <v>1</v>
      </c>
    </row>
    <row r="10311" spans="1:5">
      <c r="A10311" s="38">
        <v>10309</v>
      </c>
      <c r="B10311" s="38"/>
      <c r="C10311" s="38" t="s">
        <v>10170</v>
      </c>
      <c r="D10311" s="5" t="s">
        <v>10170</v>
      </c>
      <c r="E10311" s="3">
        <v>1</v>
      </c>
    </row>
    <row r="10312" spans="1:5" ht="40.5">
      <c r="A10312" s="38">
        <v>10310</v>
      </c>
      <c r="B10312" s="38"/>
      <c r="C10312" s="38" t="s">
        <v>10171</v>
      </c>
      <c r="D10312" s="5" t="s">
        <v>10171</v>
      </c>
      <c r="E10312" s="3">
        <v>1</v>
      </c>
    </row>
    <row r="10313" spans="1:5" ht="40.5">
      <c r="A10313" s="38">
        <v>10311</v>
      </c>
      <c r="B10313" s="38"/>
      <c r="C10313" s="38" t="s">
        <v>10172</v>
      </c>
      <c r="D10313" s="5" t="s">
        <v>10172</v>
      </c>
      <c r="E10313" s="3">
        <v>1</v>
      </c>
    </row>
    <row r="10314" spans="1:5">
      <c r="A10314" s="38">
        <v>10312</v>
      </c>
      <c r="B10314" s="38"/>
      <c r="C10314" s="38" t="s">
        <v>10173</v>
      </c>
      <c r="D10314" s="5" t="s">
        <v>10173</v>
      </c>
      <c r="E10314" s="3">
        <v>1</v>
      </c>
    </row>
    <row r="10315" spans="1:5" ht="40.5">
      <c r="A10315" s="38">
        <v>10313</v>
      </c>
      <c r="B10315" s="38"/>
      <c r="C10315" s="38" t="s">
        <v>10174</v>
      </c>
      <c r="D10315" s="5" t="s">
        <v>10174</v>
      </c>
      <c r="E10315" s="3">
        <v>1</v>
      </c>
    </row>
    <row r="10316" spans="1:5" ht="40.5">
      <c r="A10316" s="38">
        <v>10314</v>
      </c>
      <c r="B10316" s="38"/>
      <c r="C10316" s="38" t="s">
        <v>10175</v>
      </c>
      <c r="D10316" s="5" t="s">
        <v>10175</v>
      </c>
      <c r="E10316" s="3">
        <v>1</v>
      </c>
    </row>
    <row r="10317" spans="1:5">
      <c r="A10317" s="38">
        <v>10315</v>
      </c>
      <c r="B10317" s="38"/>
      <c r="C10317" s="38" t="s">
        <v>10176</v>
      </c>
      <c r="D10317" s="5" t="s">
        <v>10176</v>
      </c>
      <c r="E10317" s="3">
        <v>1</v>
      </c>
    </row>
    <row r="10318" spans="1:5">
      <c r="A10318" s="38">
        <v>10316</v>
      </c>
      <c r="B10318" s="38"/>
      <c r="C10318" s="38" t="s">
        <v>10177</v>
      </c>
      <c r="D10318" s="5" t="s">
        <v>10177</v>
      </c>
      <c r="E10318" s="3">
        <v>1</v>
      </c>
    </row>
    <row r="10319" spans="1:5">
      <c r="A10319" s="38">
        <v>10317</v>
      </c>
      <c r="B10319" s="38"/>
      <c r="C10319" s="38" t="s">
        <v>10178</v>
      </c>
      <c r="D10319" s="5" t="s">
        <v>10178</v>
      </c>
      <c r="E10319" s="3">
        <v>1</v>
      </c>
    </row>
    <row r="10320" spans="1:5" ht="40.5">
      <c r="A10320" s="38">
        <v>10318</v>
      </c>
      <c r="B10320" s="38"/>
      <c r="C10320" s="38" t="s">
        <v>10179</v>
      </c>
      <c r="D10320" s="5" t="s">
        <v>10179</v>
      </c>
      <c r="E10320" s="3">
        <v>1</v>
      </c>
    </row>
    <row r="10321" spans="1:5" ht="40.5">
      <c r="A10321" s="38">
        <v>10319</v>
      </c>
      <c r="B10321" s="38"/>
      <c r="C10321" s="38" t="s">
        <v>10180</v>
      </c>
      <c r="D10321" s="5" t="s">
        <v>10180</v>
      </c>
      <c r="E10321" s="3">
        <v>1</v>
      </c>
    </row>
    <row r="10322" spans="1:5" ht="40.5">
      <c r="A10322" s="38">
        <v>10320</v>
      </c>
      <c r="B10322" s="38"/>
      <c r="C10322" s="38" t="s">
        <v>10181</v>
      </c>
      <c r="D10322" s="5" t="s">
        <v>10181</v>
      </c>
      <c r="E10322" s="3">
        <v>1</v>
      </c>
    </row>
    <row r="10323" spans="1:5">
      <c r="A10323" s="38">
        <v>10321</v>
      </c>
      <c r="B10323" s="38"/>
      <c r="C10323" s="38" t="s">
        <v>10182</v>
      </c>
      <c r="D10323" s="5" t="s">
        <v>10182</v>
      </c>
      <c r="E10323" s="3">
        <v>1</v>
      </c>
    </row>
    <row r="10324" spans="1:5">
      <c r="A10324" s="38">
        <v>10322</v>
      </c>
      <c r="B10324" s="38"/>
      <c r="C10324" s="38" t="s">
        <v>10183</v>
      </c>
      <c r="D10324" s="5" t="s">
        <v>10183</v>
      </c>
      <c r="E10324" s="3">
        <v>1</v>
      </c>
    </row>
    <row r="10325" spans="1:5">
      <c r="A10325" s="38">
        <v>10323</v>
      </c>
      <c r="B10325" s="38"/>
      <c r="C10325" s="38" t="s">
        <v>10184</v>
      </c>
      <c r="D10325" s="5" t="s">
        <v>10184</v>
      </c>
      <c r="E10325" s="3">
        <v>1</v>
      </c>
    </row>
    <row r="10326" spans="1:5" ht="40.5">
      <c r="A10326" s="38">
        <v>10324</v>
      </c>
      <c r="B10326" s="38"/>
      <c r="C10326" s="38" t="s">
        <v>10185</v>
      </c>
      <c r="D10326" s="5" t="s">
        <v>10185</v>
      </c>
      <c r="E10326" s="3">
        <v>1</v>
      </c>
    </row>
    <row r="10327" spans="1:5" ht="40.5">
      <c r="A10327" s="38">
        <v>10325</v>
      </c>
      <c r="B10327" s="38"/>
      <c r="C10327" s="38" t="s">
        <v>10186</v>
      </c>
      <c r="D10327" s="5" t="s">
        <v>10186</v>
      </c>
      <c r="E10327" s="3">
        <v>1</v>
      </c>
    </row>
    <row r="10328" spans="1:5">
      <c r="A10328" s="38">
        <v>10326</v>
      </c>
      <c r="B10328" s="38"/>
      <c r="C10328" s="38" t="s">
        <v>10187</v>
      </c>
      <c r="D10328" s="5" t="s">
        <v>10187</v>
      </c>
      <c r="E10328" s="3">
        <v>1</v>
      </c>
    </row>
    <row r="10329" spans="1:5" ht="40.5">
      <c r="A10329" s="38">
        <v>10327</v>
      </c>
      <c r="B10329" s="38"/>
      <c r="C10329" s="38" t="s">
        <v>10188</v>
      </c>
      <c r="D10329" s="5" t="s">
        <v>10188</v>
      </c>
      <c r="E10329" s="3">
        <v>1</v>
      </c>
    </row>
    <row r="10330" spans="1:5" ht="40.5">
      <c r="A10330" s="38">
        <v>10328</v>
      </c>
      <c r="B10330" s="38"/>
      <c r="C10330" s="38" t="s">
        <v>10189</v>
      </c>
      <c r="D10330" s="5" t="s">
        <v>10189</v>
      </c>
      <c r="E10330" s="3">
        <v>1</v>
      </c>
    </row>
    <row r="10331" spans="1:5">
      <c r="A10331" s="38">
        <v>10329</v>
      </c>
      <c r="B10331" s="38"/>
      <c r="C10331" s="38" t="s">
        <v>10190</v>
      </c>
      <c r="D10331" s="5" t="s">
        <v>10190</v>
      </c>
      <c r="E10331" s="3">
        <v>1</v>
      </c>
    </row>
    <row r="10332" spans="1:5" ht="40.5">
      <c r="A10332" s="38">
        <v>10330</v>
      </c>
      <c r="B10332" s="38"/>
      <c r="C10332" s="38" t="s">
        <v>10191</v>
      </c>
      <c r="D10332" s="5" t="s">
        <v>10191</v>
      </c>
      <c r="E10332" s="3">
        <v>1</v>
      </c>
    </row>
    <row r="10333" spans="1:5" ht="40.5">
      <c r="A10333" s="38">
        <v>10331</v>
      </c>
      <c r="B10333" s="38"/>
      <c r="C10333" s="38" t="s">
        <v>10192</v>
      </c>
      <c r="D10333" s="5" t="s">
        <v>10192</v>
      </c>
      <c r="E10333" s="3">
        <v>1</v>
      </c>
    </row>
    <row r="10334" spans="1:5">
      <c r="A10334" s="38">
        <v>10332</v>
      </c>
      <c r="B10334" s="38"/>
      <c r="C10334" s="38" t="s">
        <v>10193</v>
      </c>
      <c r="D10334" s="5" t="s">
        <v>10193</v>
      </c>
      <c r="E10334" s="3">
        <v>1</v>
      </c>
    </row>
    <row r="10335" spans="1:5">
      <c r="A10335" s="38">
        <v>10333</v>
      </c>
      <c r="B10335" s="38"/>
      <c r="C10335" s="38" t="s">
        <v>10194</v>
      </c>
      <c r="D10335" s="5" t="s">
        <v>10194</v>
      </c>
      <c r="E10335" s="3">
        <v>1</v>
      </c>
    </row>
    <row r="10336" spans="1:5">
      <c r="A10336" s="38">
        <v>10334</v>
      </c>
      <c r="B10336" s="38"/>
      <c r="C10336" s="38" t="s">
        <v>10195</v>
      </c>
      <c r="D10336" s="5" t="s">
        <v>10195</v>
      </c>
      <c r="E10336" s="3">
        <v>1</v>
      </c>
    </row>
    <row r="10337" spans="1:5" ht="40.5">
      <c r="A10337" s="38">
        <v>10335</v>
      </c>
      <c r="B10337" s="38"/>
      <c r="C10337" s="38" t="s">
        <v>10196</v>
      </c>
      <c r="D10337" s="5" t="s">
        <v>10196</v>
      </c>
      <c r="E10337" s="3">
        <v>1</v>
      </c>
    </row>
    <row r="10338" spans="1:5" ht="40.5">
      <c r="A10338" s="38">
        <v>10336</v>
      </c>
      <c r="B10338" s="38"/>
      <c r="C10338" s="38" t="s">
        <v>10197</v>
      </c>
      <c r="D10338" s="5" t="s">
        <v>10197</v>
      </c>
      <c r="E10338" s="3">
        <v>1</v>
      </c>
    </row>
    <row r="10339" spans="1:5" ht="40.5">
      <c r="A10339" s="38">
        <v>10337</v>
      </c>
      <c r="B10339" s="38"/>
      <c r="C10339" s="38" t="s">
        <v>10198</v>
      </c>
      <c r="D10339" s="5" t="s">
        <v>10198</v>
      </c>
      <c r="E10339" s="3">
        <v>1</v>
      </c>
    </row>
    <row r="10340" spans="1:5" ht="40.5">
      <c r="A10340" s="38">
        <v>10338</v>
      </c>
      <c r="B10340" s="38"/>
      <c r="C10340" s="38" t="s">
        <v>10199</v>
      </c>
      <c r="D10340" s="5" t="s">
        <v>10199</v>
      </c>
      <c r="E10340" s="3">
        <v>1</v>
      </c>
    </row>
    <row r="10341" spans="1:5" ht="40.5">
      <c r="A10341" s="38">
        <v>10339</v>
      </c>
      <c r="B10341" s="38"/>
      <c r="C10341" s="38" t="s">
        <v>10200</v>
      </c>
      <c r="D10341" s="5" t="s">
        <v>10200</v>
      </c>
      <c r="E10341" s="3">
        <v>1</v>
      </c>
    </row>
    <row r="10342" spans="1:5" ht="40.5">
      <c r="A10342" s="38">
        <v>10340</v>
      </c>
      <c r="B10342" s="38"/>
      <c r="C10342" s="38" t="s">
        <v>10201</v>
      </c>
      <c r="D10342" s="5" t="s">
        <v>10201</v>
      </c>
      <c r="E10342" s="3">
        <v>1</v>
      </c>
    </row>
    <row r="10343" spans="1:5" ht="40.5">
      <c r="A10343" s="38">
        <v>10341</v>
      </c>
      <c r="B10343" s="38"/>
      <c r="C10343" s="38" t="s">
        <v>10202</v>
      </c>
      <c r="D10343" s="5" t="s">
        <v>10202</v>
      </c>
      <c r="E10343" s="3">
        <v>1</v>
      </c>
    </row>
    <row r="10344" spans="1:5" ht="40.5">
      <c r="A10344" s="38">
        <v>10342</v>
      </c>
      <c r="B10344" s="38"/>
      <c r="C10344" s="38" t="s">
        <v>10203</v>
      </c>
      <c r="D10344" s="5" t="s">
        <v>10203</v>
      </c>
      <c r="E10344" s="3">
        <v>1</v>
      </c>
    </row>
    <row r="10345" spans="1:5" ht="40.5">
      <c r="A10345" s="38">
        <v>10343</v>
      </c>
      <c r="B10345" s="38"/>
      <c r="C10345" s="38" t="s">
        <v>10204</v>
      </c>
      <c r="D10345" s="5" t="s">
        <v>10204</v>
      </c>
      <c r="E10345" s="3">
        <v>1</v>
      </c>
    </row>
    <row r="10346" spans="1:5" ht="40.5">
      <c r="A10346" s="38">
        <v>10344</v>
      </c>
      <c r="B10346" s="38"/>
      <c r="C10346" s="38" t="s">
        <v>10205</v>
      </c>
      <c r="D10346" s="5" t="s">
        <v>10205</v>
      </c>
      <c r="E10346" s="3">
        <v>1</v>
      </c>
    </row>
    <row r="10347" spans="1:5" ht="60.75">
      <c r="A10347" s="38">
        <v>10345</v>
      </c>
      <c r="B10347" s="38"/>
      <c r="C10347" s="38" t="s">
        <v>10206</v>
      </c>
      <c r="D10347" s="5" t="s">
        <v>10206</v>
      </c>
      <c r="E10347" s="3">
        <v>1</v>
      </c>
    </row>
    <row r="10348" spans="1:5" ht="60.75">
      <c r="A10348" s="38">
        <v>10346</v>
      </c>
      <c r="B10348" s="38"/>
      <c r="C10348" s="38" t="s">
        <v>10207</v>
      </c>
      <c r="D10348" s="5" t="s">
        <v>10207</v>
      </c>
      <c r="E10348" s="3">
        <v>1</v>
      </c>
    </row>
    <row r="10349" spans="1:5" ht="40.5">
      <c r="A10349" s="38">
        <v>10347</v>
      </c>
      <c r="B10349" s="38"/>
      <c r="C10349" s="38" t="s">
        <v>10208</v>
      </c>
      <c r="D10349" s="5" t="s">
        <v>10208</v>
      </c>
      <c r="E10349" s="3">
        <v>1</v>
      </c>
    </row>
    <row r="10350" spans="1:5">
      <c r="A10350" s="38">
        <v>10348</v>
      </c>
      <c r="B10350" s="38"/>
      <c r="C10350" s="38" t="s">
        <v>10209</v>
      </c>
      <c r="D10350" s="5" t="s">
        <v>10209</v>
      </c>
      <c r="E10350" s="3">
        <v>1</v>
      </c>
    </row>
    <row r="10351" spans="1:5" ht="40.5">
      <c r="A10351" s="38">
        <v>10349</v>
      </c>
      <c r="B10351" s="38"/>
      <c r="C10351" s="38" t="s">
        <v>10210</v>
      </c>
      <c r="D10351" s="5" t="s">
        <v>10210</v>
      </c>
      <c r="E10351" s="3">
        <v>1</v>
      </c>
    </row>
    <row r="10352" spans="1:5" ht="40.5">
      <c r="A10352" s="38">
        <v>10350</v>
      </c>
      <c r="B10352" s="38"/>
      <c r="C10352" s="38" t="s">
        <v>10211</v>
      </c>
      <c r="D10352" s="5" t="s">
        <v>10211</v>
      </c>
      <c r="E10352" s="3">
        <v>1</v>
      </c>
    </row>
    <row r="10353" spans="1:5" ht="40.5">
      <c r="A10353" s="38">
        <v>10351</v>
      </c>
      <c r="B10353" s="38"/>
      <c r="C10353" s="38" t="s">
        <v>10212</v>
      </c>
      <c r="D10353" s="5" t="s">
        <v>10212</v>
      </c>
      <c r="E10353" s="3">
        <v>1</v>
      </c>
    </row>
    <row r="10354" spans="1:5" ht="40.5">
      <c r="A10354" s="38">
        <v>10352</v>
      </c>
      <c r="B10354" s="38"/>
      <c r="C10354" s="38" t="s">
        <v>10213</v>
      </c>
      <c r="D10354" s="5" t="s">
        <v>10213</v>
      </c>
      <c r="E10354" s="3">
        <v>1</v>
      </c>
    </row>
    <row r="10355" spans="1:5" ht="40.5">
      <c r="A10355" s="38">
        <v>10353</v>
      </c>
      <c r="B10355" s="38"/>
      <c r="C10355" s="38" t="s">
        <v>10214</v>
      </c>
      <c r="D10355" s="5" t="s">
        <v>10214</v>
      </c>
      <c r="E10355" s="3">
        <v>1</v>
      </c>
    </row>
    <row r="10356" spans="1:5" ht="40.5">
      <c r="A10356" s="38">
        <v>10354</v>
      </c>
      <c r="B10356" s="38"/>
      <c r="C10356" s="38" t="s">
        <v>10215</v>
      </c>
      <c r="D10356" s="5" t="s">
        <v>10215</v>
      </c>
      <c r="E10356" s="3">
        <v>1</v>
      </c>
    </row>
    <row r="10357" spans="1:5" ht="40.5">
      <c r="A10357" s="38">
        <v>10355</v>
      </c>
      <c r="B10357" s="38"/>
      <c r="C10357" s="38" t="s">
        <v>10216</v>
      </c>
      <c r="D10357" s="5" t="s">
        <v>10216</v>
      </c>
      <c r="E10357" s="3">
        <v>1</v>
      </c>
    </row>
    <row r="10358" spans="1:5" ht="40.5">
      <c r="A10358" s="38">
        <v>10356</v>
      </c>
      <c r="B10358" s="38"/>
      <c r="C10358" s="38" t="s">
        <v>10217</v>
      </c>
      <c r="D10358" s="5" t="s">
        <v>10217</v>
      </c>
      <c r="E10358" s="3">
        <v>1</v>
      </c>
    </row>
    <row r="10359" spans="1:5" ht="40.5">
      <c r="A10359" s="38">
        <v>10357</v>
      </c>
      <c r="B10359" s="38"/>
      <c r="C10359" s="38" t="s">
        <v>10218</v>
      </c>
      <c r="D10359" s="5" t="s">
        <v>10218</v>
      </c>
      <c r="E10359" s="3">
        <v>1</v>
      </c>
    </row>
    <row r="10360" spans="1:5" ht="40.5">
      <c r="A10360" s="38">
        <v>10358</v>
      </c>
      <c r="B10360" s="38"/>
      <c r="C10360" s="38" t="s">
        <v>10219</v>
      </c>
      <c r="D10360" s="5" t="s">
        <v>10219</v>
      </c>
      <c r="E10360" s="3">
        <v>1</v>
      </c>
    </row>
    <row r="10361" spans="1:5" ht="40.5">
      <c r="A10361" s="38">
        <v>10359</v>
      </c>
      <c r="B10361" s="38"/>
      <c r="C10361" s="38" t="s">
        <v>10220</v>
      </c>
      <c r="D10361" s="5" t="s">
        <v>10220</v>
      </c>
      <c r="E10361" s="3">
        <v>1</v>
      </c>
    </row>
    <row r="10362" spans="1:5" ht="40.5">
      <c r="A10362" s="38">
        <v>10360</v>
      </c>
      <c r="B10362" s="38"/>
      <c r="C10362" s="38" t="s">
        <v>10221</v>
      </c>
      <c r="D10362" s="5" t="s">
        <v>10221</v>
      </c>
      <c r="E10362" s="3">
        <v>1</v>
      </c>
    </row>
    <row r="10363" spans="1:5" ht="40.5">
      <c r="A10363" s="38">
        <v>10361</v>
      </c>
      <c r="B10363" s="38"/>
      <c r="C10363" s="38" t="s">
        <v>10222</v>
      </c>
      <c r="D10363" s="5" t="s">
        <v>10222</v>
      </c>
      <c r="E10363" s="3">
        <v>1</v>
      </c>
    </row>
    <row r="10364" spans="1:5" ht="40.5">
      <c r="A10364" s="38">
        <v>10362</v>
      </c>
      <c r="B10364" s="38"/>
      <c r="C10364" s="38" t="s">
        <v>10223</v>
      </c>
      <c r="D10364" s="5" t="s">
        <v>10223</v>
      </c>
      <c r="E10364" s="3">
        <v>1</v>
      </c>
    </row>
    <row r="10365" spans="1:5" ht="40.5">
      <c r="A10365" s="38">
        <v>10363</v>
      </c>
      <c r="B10365" s="38"/>
      <c r="C10365" s="38" t="s">
        <v>10224</v>
      </c>
      <c r="D10365" s="5" t="s">
        <v>10224</v>
      </c>
      <c r="E10365" s="3">
        <v>1</v>
      </c>
    </row>
    <row r="10366" spans="1:5" ht="40.5">
      <c r="A10366" s="38">
        <v>10364</v>
      </c>
      <c r="B10366" s="38"/>
      <c r="C10366" s="38" t="s">
        <v>10225</v>
      </c>
      <c r="D10366" s="5" t="s">
        <v>10225</v>
      </c>
      <c r="E10366" s="3">
        <v>1</v>
      </c>
    </row>
    <row r="10367" spans="1:5" ht="40.5">
      <c r="A10367" s="38">
        <v>10365</v>
      </c>
      <c r="B10367" s="38"/>
      <c r="C10367" s="38" t="s">
        <v>10226</v>
      </c>
      <c r="D10367" s="5" t="s">
        <v>10226</v>
      </c>
      <c r="E10367" s="3">
        <v>1</v>
      </c>
    </row>
    <row r="10368" spans="1:5" ht="40.5">
      <c r="A10368" s="38">
        <v>10366</v>
      </c>
      <c r="B10368" s="38"/>
      <c r="C10368" s="38" t="s">
        <v>10227</v>
      </c>
      <c r="D10368" s="5" t="s">
        <v>10227</v>
      </c>
      <c r="E10368" s="3">
        <v>1</v>
      </c>
    </row>
    <row r="10369" spans="1:5" ht="40.5">
      <c r="A10369" s="38">
        <v>10367</v>
      </c>
      <c r="B10369" s="38"/>
      <c r="C10369" s="38" t="s">
        <v>10228</v>
      </c>
      <c r="D10369" s="5" t="s">
        <v>10228</v>
      </c>
      <c r="E10369" s="3">
        <v>1</v>
      </c>
    </row>
    <row r="10370" spans="1:5" ht="60.75">
      <c r="A10370" s="38">
        <v>10368</v>
      </c>
      <c r="B10370" s="38"/>
      <c r="C10370" s="38" t="s">
        <v>10229</v>
      </c>
      <c r="D10370" s="5" t="s">
        <v>10229</v>
      </c>
      <c r="E10370" s="3">
        <v>1</v>
      </c>
    </row>
    <row r="10371" spans="1:5" ht="60.75">
      <c r="A10371" s="38">
        <v>10369</v>
      </c>
      <c r="B10371" s="38"/>
      <c r="C10371" s="38" t="s">
        <v>10230</v>
      </c>
      <c r="D10371" s="5" t="s">
        <v>10230</v>
      </c>
      <c r="E10371" s="3">
        <v>1</v>
      </c>
    </row>
    <row r="10372" spans="1:5" ht="60.75">
      <c r="A10372" s="38">
        <v>10370</v>
      </c>
      <c r="B10372" s="38"/>
      <c r="C10372" s="38" t="s">
        <v>10231</v>
      </c>
      <c r="D10372" s="5" t="s">
        <v>10231</v>
      </c>
      <c r="E10372" s="3">
        <v>1</v>
      </c>
    </row>
    <row r="10373" spans="1:5" ht="60.75">
      <c r="A10373" s="38">
        <v>10371</v>
      </c>
      <c r="B10373" s="38"/>
      <c r="C10373" s="38" t="s">
        <v>10232</v>
      </c>
      <c r="D10373" s="5" t="s">
        <v>10232</v>
      </c>
      <c r="E10373" s="3">
        <v>1</v>
      </c>
    </row>
    <row r="10374" spans="1:5" ht="60.75">
      <c r="A10374" s="38">
        <v>10372</v>
      </c>
      <c r="B10374" s="38"/>
      <c r="C10374" s="38" t="s">
        <v>10233</v>
      </c>
      <c r="D10374" s="5" t="s">
        <v>10233</v>
      </c>
      <c r="E10374" s="3">
        <v>1</v>
      </c>
    </row>
    <row r="10375" spans="1:5" ht="60.75">
      <c r="A10375" s="38">
        <v>10373</v>
      </c>
      <c r="B10375" s="38"/>
      <c r="C10375" s="38" t="s">
        <v>10234</v>
      </c>
      <c r="D10375" s="5" t="s">
        <v>10234</v>
      </c>
      <c r="E10375" s="3">
        <v>1</v>
      </c>
    </row>
    <row r="10376" spans="1:5" ht="40.5">
      <c r="A10376" s="38">
        <v>10374</v>
      </c>
      <c r="B10376" s="38"/>
      <c r="C10376" s="38" t="s">
        <v>10235</v>
      </c>
      <c r="D10376" s="5" t="s">
        <v>10235</v>
      </c>
      <c r="E10376" s="3">
        <v>1</v>
      </c>
    </row>
    <row r="10377" spans="1:5" ht="60.75">
      <c r="A10377" s="38">
        <v>10375</v>
      </c>
      <c r="B10377" s="38"/>
      <c r="C10377" s="38" t="s">
        <v>10236</v>
      </c>
      <c r="D10377" s="5" t="s">
        <v>10236</v>
      </c>
      <c r="E10377" s="3">
        <v>1</v>
      </c>
    </row>
    <row r="10378" spans="1:5" ht="60.75">
      <c r="A10378" s="38">
        <v>10376</v>
      </c>
      <c r="B10378" s="38"/>
      <c r="C10378" s="38" t="s">
        <v>10237</v>
      </c>
      <c r="D10378" s="5" t="s">
        <v>10237</v>
      </c>
      <c r="E10378" s="3">
        <v>1</v>
      </c>
    </row>
    <row r="10379" spans="1:5" ht="60.75">
      <c r="A10379" s="38">
        <v>10377</v>
      </c>
      <c r="B10379" s="38"/>
      <c r="C10379" s="38" t="s">
        <v>10238</v>
      </c>
      <c r="D10379" s="5" t="s">
        <v>10238</v>
      </c>
      <c r="E10379" s="3">
        <v>1</v>
      </c>
    </row>
    <row r="10380" spans="1:5" ht="60.75">
      <c r="A10380" s="38">
        <v>10378</v>
      </c>
      <c r="B10380" s="38"/>
      <c r="C10380" s="38" t="s">
        <v>10239</v>
      </c>
      <c r="D10380" s="5" t="s">
        <v>10239</v>
      </c>
      <c r="E10380" s="3">
        <v>1</v>
      </c>
    </row>
    <row r="10381" spans="1:5" ht="60.75">
      <c r="A10381" s="38">
        <v>10379</v>
      </c>
      <c r="B10381" s="38"/>
      <c r="C10381" s="38" t="s">
        <v>10240</v>
      </c>
      <c r="D10381" s="5" t="s">
        <v>10240</v>
      </c>
      <c r="E10381" s="3">
        <v>1</v>
      </c>
    </row>
    <row r="10382" spans="1:5" ht="40.5">
      <c r="A10382" s="38">
        <v>10380</v>
      </c>
      <c r="B10382" s="38"/>
      <c r="C10382" s="38" t="s">
        <v>10241</v>
      </c>
      <c r="D10382" s="5" t="s">
        <v>10241</v>
      </c>
      <c r="E10382" s="3">
        <v>1</v>
      </c>
    </row>
    <row r="10383" spans="1:5" ht="60.75">
      <c r="A10383" s="38">
        <v>10381</v>
      </c>
      <c r="B10383" s="38"/>
      <c r="C10383" s="38" t="s">
        <v>10242</v>
      </c>
      <c r="D10383" s="5" t="s">
        <v>10242</v>
      </c>
      <c r="E10383" s="3">
        <v>1</v>
      </c>
    </row>
    <row r="10384" spans="1:5" ht="40.5">
      <c r="A10384" s="38">
        <v>10382</v>
      </c>
      <c r="B10384" s="38"/>
      <c r="C10384" s="38" t="s">
        <v>10243</v>
      </c>
      <c r="D10384" s="5" t="s">
        <v>10243</v>
      </c>
      <c r="E10384" s="3">
        <v>1</v>
      </c>
    </row>
    <row r="10385" spans="1:5" ht="40.5">
      <c r="A10385" s="38">
        <v>10383</v>
      </c>
      <c r="B10385" s="38"/>
      <c r="C10385" s="38" t="s">
        <v>10244</v>
      </c>
      <c r="D10385" s="5" t="s">
        <v>10244</v>
      </c>
      <c r="E10385" s="3">
        <v>1</v>
      </c>
    </row>
    <row r="10386" spans="1:5" ht="40.5">
      <c r="A10386" s="38">
        <v>10384</v>
      </c>
      <c r="B10386" s="38"/>
      <c r="C10386" s="38" t="s">
        <v>10245</v>
      </c>
      <c r="D10386" s="5" t="s">
        <v>10245</v>
      </c>
      <c r="E10386" s="3">
        <v>1</v>
      </c>
    </row>
    <row r="10387" spans="1:5" ht="40.5">
      <c r="A10387" s="38">
        <v>10385</v>
      </c>
      <c r="B10387" s="38"/>
      <c r="C10387" s="38" t="s">
        <v>10246</v>
      </c>
      <c r="D10387" s="5" t="s">
        <v>10246</v>
      </c>
      <c r="E10387" s="3">
        <v>1</v>
      </c>
    </row>
    <row r="10388" spans="1:5" ht="40.5">
      <c r="A10388" s="38">
        <v>10386</v>
      </c>
      <c r="B10388" s="38"/>
      <c r="C10388" s="38" t="s">
        <v>10247</v>
      </c>
      <c r="D10388" s="5" t="s">
        <v>10247</v>
      </c>
      <c r="E10388" s="3">
        <v>1</v>
      </c>
    </row>
    <row r="10389" spans="1:5" ht="60.75">
      <c r="A10389" s="38">
        <v>10387</v>
      </c>
      <c r="B10389" s="38"/>
      <c r="C10389" s="38" t="s">
        <v>10248</v>
      </c>
      <c r="D10389" s="5" t="s">
        <v>10248</v>
      </c>
      <c r="E10389" s="3">
        <v>1</v>
      </c>
    </row>
    <row r="10390" spans="1:5" ht="40.5">
      <c r="A10390" s="38">
        <v>10388</v>
      </c>
      <c r="B10390" s="38"/>
      <c r="C10390" s="38" t="s">
        <v>10249</v>
      </c>
      <c r="D10390" s="5" t="s">
        <v>10249</v>
      </c>
      <c r="E10390" s="3">
        <v>1</v>
      </c>
    </row>
    <row r="10391" spans="1:5" ht="60.75">
      <c r="A10391" s="38">
        <v>10389</v>
      </c>
      <c r="B10391" s="38"/>
      <c r="C10391" s="38" t="s">
        <v>10250</v>
      </c>
      <c r="D10391" s="5" t="s">
        <v>10250</v>
      </c>
      <c r="E10391" s="3">
        <v>1</v>
      </c>
    </row>
    <row r="10392" spans="1:5" ht="60.75">
      <c r="A10392" s="38">
        <v>10390</v>
      </c>
      <c r="B10392" s="38"/>
      <c r="C10392" s="38" t="s">
        <v>10251</v>
      </c>
      <c r="D10392" s="5" t="s">
        <v>10251</v>
      </c>
      <c r="E10392" s="3">
        <v>1</v>
      </c>
    </row>
    <row r="10393" spans="1:5" ht="60.75">
      <c r="A10393" s="38">
        <v>10391</v>
      </c>
      <c r="B10393" s="38"/>
      <c r="C10393" s="38" t="s">
        <v>10252</v>
      </c>
      <c r="D10393" s="5" t="s">
        <v>10252</v>
      </c>
      <c r="E10393" s="3">
        <v>1</v>
      </c>
    </row>
    <row r="10394" spans="1:5" ht="40.5">
      <c r="A10394" s="38">
        <v>10392</v>
      </c>
      <c r="B10394" s="38"/>
      <c r="C10394" s="38" t="s">
        <v>10253</v>
      </c>
      <c r="D10394" s="5" t="s">
        <v>10253</v>
      </c>
      <c r="E10394" s="3">
        <v>1</v>
      </c>
    </row>
    <row r="10395" spans="1:5" ht="60.75">
      <c r="A10395" s="38">
        <v>10393</v>
      </c>
      <c r="B10395" s="38"/>
      <c r="C10395" s="38" t="s">
        <v>10254</v>
      </c>
      <c r="D10395" s="5" t="s">
        <v>10254</v>
      </c>
      <c r="E10395" s="3">
        <v>1</v>
      </c>
    </row>
    <row r="10396" spans="1:5" ht="60.75">
      <c r="A10396" s="38">
        <v>10394</v>
      </c>
      <c r="B10396" s="38"/>
      <c r="C10396" s="38" t="s">
        <v>10255</v>
      </c>
      <c r="D10396" s="5" t="s">
        <v>10255</v>
      </c>
      <c r="E10396" s="3">
        <v>1</v>
      </c>
    </row>
    <row r="10397" spans="1:5" ht="40.5">
      <c r="A10397" s="38">
        <v>10395</v>
      </c>
      <c r="B10397" s="38"/>
      <c r="C10397" s="38" t="s">
        <v>10256</v>
      </c>
      <c r="D10397" s="5" t="s">
        <v>10256</v>
      </c>
      <c r="E10397" s="3">
        <v>1</v>
      </c>
    </row>
    <row r="10398" spans="1:5" ht="40.5">
      <c r="A10398" s="38">
        <v>10396</v>
      </c>
      <c r="B10398" s="38"/>
      <c r="C10398" s="38" t="s">
        <v>10257</v>
      </c>
      <c r="D10398" s="5" t="s">
        <v>10257</v>
      </c>
      <c r="E10398" s="3">
        <v>1</v>
      </c>
    </row>
    <row r="10399" spans="1:5" ht="40.5">
      <c r="A10399" s="38">
        <v>10397</v>
      </c>
      <c r="B10399" s="38"/>
      <c r="C10399" s="38" t="s">
        <v>10258</v>
      </c>
      <c r="D10399" s="5" t="s">
        <v>10258</v>
      </c>
      <c r="E10399" s="3">
        <v>1</v>
      </c>
    </row>
    <row r="10400" spans="1:5" ht="40.5">
      <c r="A10400" s="38">
        <v>10398</v>
      </c>
      <c r="B10400" s="38"/>
      <c r="C10400" s="38" t="s">
        <v>10259</v>
      </c>
      <c r="D10400" s="5" t="s">
        <v>10259</v>
      </c>
      <c r="E10400" s="3">
        <v>1</v>
      </c>
    </row>
    <row r="10401" spans="1:5" ht="40.5">
      <c r="A10401" s="38">
        <v>10399</v>
      </c>
      <c r="B10401" s="38"/>
      <c r="C10401" s="38" t="s">
        <v>10260</v>
      </c>
      <c r="D10401" s="5" t="s">
        <v>10260</v>
      </c>
      <c r="E10401" s="3">
        <v>1</v>
      </c>
    </row>
    <row r="10402" spans="1:5" ht="60.75">
      <c r="A10402" s="38">
        <v>10400</v>
      </c>
      <c r="B10402" s="38"/>
      <c r="C10402" s="38" t="s">
        <v>10261</v>
      </c>
      <c r="D10402" s="5" t="s">
        <v>10261</v>
      </c>
      <c r="E10402" s="3">
        <v>1</v>
      </c>
    </row>
    <row r="10403" spans="1:5" ht="40.5">
      <c r="A10403" s="38">
        <v>10401</v>
      </c>
      <c r="B10403" s="38"/>
      <c r="C10403" s="38" t="s">
        <v>10262</v>
      </c>
      <c r="D10403" s="5" t="s">
        <v>10262</v>
      </c>
      <c r="E10403" s="3">
        <v>1</v>
      </c>
    </row>
    <row r="10404" spans="1:5" ht="40.5">
      <c r="A10404" s="38">
        <v>10402</v>
      </c>
      <c r="B10404" s="38"/>
      <c r="C10404" s="38" t="s">
        <v>10263</v>
      </c>
      <c r="D10404" s="5" t="s">
        <v>10263</v>
      </c>
      <c r="E10404" s="3">
        <v>1</v>
      </c>
    </row>
    <row r="10405" spans="1:5" ht="40.5">
      <c r="A10405" s="38">
        <v>10403</v>
      </c>
      <c r="B10405" s="38"/>
      <c r="C10405" s="38" t="s">
        <v>10264</v>
      </c>
      <c r="D10405" s="5" t="s">
        <v>10264</v>
      </c>
      <c r="E10405" s="3">
        <v>1</v>
      </c>
    </row>
    <row r="10406" spans="1:5" ht="60.75">
      <c r="A10406" s="38">
        <v>10404</v>
      </c>
      <c r="B10406" s="38"/>
      <c r="C10406" s="38" t="s">
        <v>10265</v>
      </c>
      <c r="D10406" s="5" t="s">
        <v>10265</v>
      </c>
      <c r="E10406" s="3">
        <v>1</v>
      </c>
    </row>
    <row r="10407" spans="1:5" ht="40.5">
      <c r="A10407" s="38">
        <v>10405</v>
      </c>
      <c r="B10407" s="38"/>
      <c r="C10407" s="38" t="s">
        <v>10266</v>
      </c>
      <c r="D10407" s="5" t="s">
        <v>10266</v>
      </c>
      <c r="E10407" s="3">
        <v>1</v>
      </c>
    </row>
    <row r="10408" spans="1:5" ht="40.5">
      <c r="A10408" s="38">
        <v>10406</v>
      </c>
      <c r="B10408" s="38"/>
      <c r="C10408" s="38" t="s">
        <v>10267</v>
      </c>
      <c r="D10408" s="5" t="s">
        <v>10267</v>
      </c>
      <c r="E10408" s="3">
        <v>1</v>
      </c>
    </row>
    <row r="10409" spans="1:5" ht="60.75">
      <c r="A10409" s="38">
        <v>10407</v>
      </c>
      <c r="B10409" s="38"/>
      <c r="C10409" s="38" t="s">
        <v>10268</v>
      </c>
      <c r="D10409" s="5" t="s">
        <v>10268</v>
      </c>
      <c r="E10409" s="3">
        <v>1</v>
      </c>
    </row>
    <row r="10410" spans="1:5" ht="60.75">
      <c r="A10410" s="38">
        <v>10408</v>
      </c>
      <c r="B10410" s="38"/>
      <c r="C10410" s="38" t="s">
        <v>10269</v>
      </c>
      <c r="D10410" s="5" t="s">
        <v>10269</v>
      </c>
      <c r="E10410" s="3">
        <v>1</v>
      </c>
    </row>
    <row r="10411" spans="1:5" ht="60.75">
      <c r="A10411" s="38">
        <v>10409</v>
      </c>
      <c r="B10411" s="38"/>
      <c r="C10411" s="38" t="s">
        <v>10270</v>
      </c>
      <c r="D10411" s="5" t="s">
        <v>10270</v>
      </c>
      <c r="E10411" s="3">
        <v>1</v>
      </c>
    </row>
    <row r="10412" spans="1:5" ht="40.5">
      <c r="A10412" s="38">
        <v>10410</v>
      </c>
      <c r="B10412" s="38"/>
      <c r="C10412" s="38" t="s">
        <v>10271</v>
      </c>
      <c r="D10412" s="5" t="s">
        <v>10271</v>
      </c>
      <c r="E10412" s="3">
        <v>1</v>
      </c>
    </row>
    <row r="10413" spans="1:5" ht="60.75">
      <c r="A10413" s="38">
        <v>10411</v>
      </c>
      <c r="B10413" s="38"/>
      <c r="C10413" s="38" t="s">
        <v>10272</v>
      </c>
      <c r="D10413" s="5" t="s">
        <v>10272</v>
      </c>
      <c r="E10413" s="3">
        <v>1</v>
      </c>
    </row>
    <row r="10414" spans="1:5" ht="60.75">
      <c r="A10414" s="38">
        <v>10412</v>
      </c>
      <c r="B10414" s="38"/>
      <c r="C10414" s="38" t="s">
        <v>10273</v>
      </c>
      <c r="D10414" s="5" t="s">
        <v>10273</v>
      </c>
      <c r="E10414" s="3">
        <v>1</v>
      </c>
    </row>
    <row r="10415" spans="1:5" ht="60.75">
      <c r="A10415" s="38">
        <v>10413</v>
      </c>
      <c r="B10415" s="38"/>
      <c r="C10415" s="38" t="s">
        <v>10274</v>
      </c>
      <c r="D10415" s="5" t="s">
        <v>10274</v>
      </c>
      <c r="E10415" s="3">
        <v>1</v>
      </c>
    </row>
    <row r="10416" spans="1:5" ht="40.5">
      <c r="A10416" s="38">
        <v>10414</v>
      </c>
      <c r="B10416" s="38"/>
      <c r="C10416" s="38" t="s">
        <v>10275</v>
      </c>
      <c r="D10416" s="5" t="s">
        <v>10275</v>
      </c>
      <c r="E10416" s="3">
        <v>1</v>
      </c>
    </row>
    <row r="10417" spans="1:5" ht="40.5">
      <c r="A10417" s="38">
        <v>10415</v>
      </c>
      <c r="B10417" s="38"/>
      <c r="C10417" s="38" t="s">
        <v>10276</v>
      </c>
      <c r="D10417" s="5" t="s">
        <v>10276</v>
      </c>
      <c r="E10417" s="3">
        <v>1</v>
      </c>
    </row>
    <row r="10418" spans="1:5" ht="81">
      <c r="A10418" s="38">
        <v>10416</v>
      </c>
      <c r="B10418" s="38"/>
      <c r="C10418" s="38" t="s">
        <v>10277</v>
      </c>
      <c r="D10418" s="5" t="s">
        <v>10277</v>
      </c>
      <c r="E10418" s="3">
        <v>1</v>
      </c>
    </row>
    <row r="10419" spans="1:5" ht="40.5">
      <c r="A10419" s="38">
        <v>10417</v>
      </c>
      <c r="B10419" s="38"/>
      <c r="C10419" s="38" t="s">
        <v>10278</v>
      </c>
      <c r="D10419" s="5" t="s">
        <v>10278</v>
      </c>
      <c r="E10419" s="3">
        <v>1</v>
      </c>
    </row>
    <row r="10420" spans="1:5">
      <c r="A10420" s="38">
        <v>10418</v>
      </c>
      <c r="B10420" s="38"/>
      <c r="C10420" s="38" t="s">
        <v>10279</v>
      </c>
      <c r="D10420" s="5" t="s">
        <v>10279</v>
      </c>
      <c r="E10420" s="3">
        <v>1</v>
      </c>
    </row>
    <row r="10421" spans="1:5" ht="60.75">
      <c r="A10421" s="38">
        <v>10419</v>
      </c>
      <c r="B10421" s="38"/>
      <c r="C10421" s="38" t="s">
        <v>10280</v>
      </c>
      <c r="D10421" s="5" t="s">
        <v>10280</v>
      </c>
      <c r="E10421" s="3">
        <v>1</v>
      </c>
    </row>
    <row r="10422" spans="1:5" ht="60.75">
      <c r="A10422" s="38">
        <v>10420</v>
      </c>
      <c r="B10422" s="38"/>
      <c r="C10422" s="38" t="s">
        <v>10281</v>
      </c>
      <c r="D10422" s="5" t="s">
        <v>10281</v>
      </c>
      <c r="E10422" s="3">
        <v>1</v>
      </c>
    </row>
    <row r="10423" spans="1:5" ht="60.75">
      <c r="A10423" s="38">
        <v>10421</v>
      </c>
      <c r="B10423" s="38"/>
      <c r="C10423" s="38" t="s">
        <v>10282</v>
      </c>
      <c r="D10423" s="5" t="s">
        <v>10282</v>
      </c>
      <c r="E10423" s="3">
        <v>1</v>
      </c>
    </row>
    <row r="10424" spans="1:5" ht="60.75">
      <c r="A10424" s="38">
        <v>10422</v>
      </c>
      <c r="B10424" s="38"/>
      <c r="C10424" s="38" t="s">
        <v>10283</v>
      </c>
      <c r="D10424" s="5" t="s">
        <v>10283</v>
      </c>
      <c r="E10424" s="3">
        <v>1</v>
      </c>
    </row>
    <row r="10425" spans="1:5" ht="40.5">
      <c r="A10425" s="38">
        <v>10423</v>
      </c>
      <c r="B10425" s="38"/>
      <c r="C10425" s="38" t="s">
        <v>10284</v>
      </c>
      <c r="D10425" s="5" t="s">
        <v>10284</v>
      </c>
      <c r="E10425" s="3">
        <v>1</v>
      </c>
    </row>
    <row r="10426" spans="1:5" ht="40.5">
      <c r="A10426" s="38">
        <v>10424</v>
      </c>
      <c r="B10426" s="38"/>
      <c r="C10426" s="38" t="s">
        <v>10285</v>
      </c>
      <c r="D10426" s="5" t="s">
        <v>10285</v>
      </c>
      <c r="E10426" s="3">
        <v>1</v>
      </c>
    </row>
    <row r="10427" spans="1:5" ht="40.5">
      <c r="A10427" s="38">
        <v>10425</v>
      </c>
      <c r="B10427" s="38"/>
      <c r="C10427" s="38" t="s">
        <v>10286</v>
      </c>
      <c r="D10427" s="5" t="s">
        <v>10286</v>
      </c>
      <c r="E10427" s="3">
        <v>1</v>
      </c>
    </row>
    <row r="10428" spans="1:5" ht="40.5">
      <c r="A10428" s="38">
        <v>10426</v>
      </c>
      <c r="B10428" s="38"/>
      <c r="C10428" s="38" t="s">
        <v>10287</v>
      </c>
      <c r="D10428" s="5" t="s">
        <v>10287</v>
      </c>
      <c r="E10428" s="3">
        <v>1</v>
      </c>
    </row>
    <row r="10429" spans="1:5">
      <c r="A10429" s="38">
        <v>10427</v>
      </c>
      <c r="B10429" s="38"/>
      <c r="C10429" s="38" t="s">
        <v>10288</v>
      </c>
      <c r="D10429" s="5" t="s">
        <v>10288</v>
      </c>
      <c r="E10429" s="3">
        <v>1</v>
      </c>
    </row>
    <row r="10430" spans="1:5">
      <c r="A10430" s="38">
        <v>10428</v>
      </c>
      <c r="B10430" s="38"/>
      <c r="C10430" s="38" t="s">
        <v>10289</v>
      </c>
      <c r="D10430" s="5" t="s">
        <v>10289</v>
      </c>
      <c r="E10430" s="3">
        <v>1</v>
      </c>
    </row>
    <row r="10431" spans="1:5" ht="40.5">
      <c r="A10431" s="38">
        <v>10429</v>
      </c>
      <c r="B10431" s="38"/>
      <c r="C10431" s="38" t="s">
        <v>10290</v>
      </c>
      <c r="D10431" s="5" t="s">
        <v>10290</v>
      </c>
      <c r="E10431" s="3">
        <v>1</v>
      </c>
    </row>
    <row r="10432" spans="1:5" ht="40.5">
      <c r="A10432" s="38">
        <v>10430</v>
      </c>
      <c r="B10432" s="38"/>
      <c r="C10432" s="38" t="s">
        <v>10291</v>
      </c>
      <c r="D10432" s="5" t="s">
        <v>10291</v>
      </c>
      <c r="E10432" s="3">
        <v>1</v>
      </c>
    </row>
    <row r="10433" spans="1:5" ht="40.5">
      <c r="A10433" s="38">
        <v>10431</v>
      </c>
      <c r="B10433" s="38"/>
      <c r="C10433" s="38" t="s">
        <v>10292</v>
      </c>
      <c r="D10433" s="5" t="s">
        <v>10292</v>
      </c>
      <c r="E10433" s="3">
        <v>1</v>
      </c>
    </row>
    <row r="10434" spans="1:5" ht="40.5">
      <c r="A10434" s="38">
        <v>10432</v>
      </c>
      <c r="B10434" s="38"/>
      <c r="C10434" s="38" t="s">
        <v>10293</v>
      </c>
      <c r="D10434" s="5" t="s">
        <v>10293</v>
      </c>
      <c r="E10434" s="3">
        <v>1</v>
      </c>
    </row>
    <row r="10435" spans="1:5" ht="40.5">
      <c r="A10435" s="38">
        <v>10433</v>
      </c>
      <c r="B10435" s="38"/>
      <c r="C10435" s="38" t="s">
        <v>10294</v>
      </c>
      <c r="D10435" s="5" t="s">
        <v>10294</v>
      </c>
      <c r="E10435" s="3">
        <v>1</v>
      </c>
    </row>
    <row r="10436" spans="1:5">
      <c r="A10436" s="38">
        <v>10434</v>
      </c>
      <c r="B10436" s="38"/>
      <c r="C10436" s="38" t="s">
        <v>10295</v>
      </c>
      <c r="D10436" s="5" t="s">
        <v>10295</v>
      </c>
      <c r="E10436" s="3">
        <v>1</v>
      </c>
    </row>
    <row r="10437" spans="1:5" ht="40.5">
      <c r="A10437" s="38">
        <v>10435</v>
      </c>
      <c r="B10437" s="38"/>
      <c r="C10437" s="38" t="s">
        <v>10296</v>
      </c>
      <c r="D10437" s="5" t="s">
        <v>10296</v>
      </c>
      <c r="E10437" s="3">
        <v>1</v>
      </c>
    </row>
    <row r="10438" spans="1:5" ht="40.5">
      <c r="A10438" s="38">
        <v>10436</v>
      </c>
      <c r="B10438" s="38"/>
      <c r="C10438" s="38" t="s">
        <v>10297</v>
      </c>
      <c r="D10438" s="5" t="s">
        <v>10297</v>
      </c>
      <c r="E10438" s="3">
        <v>1</v>
      </c>
    </row>
    <row r="10439" spans="1:5" ht="60.75">
      <c r="A10439" s="38">
        <v>10437</v>
      </c>
      <c r="B10439" s="38"/>
      <c r="C10439" s="38" t="s">
        <v>10298</v>
      </c>
      <c r="D10439" s="5" t="s">
        <v>10298</v>
      </c>
      <c r="E10439" s="3">
        <v>1</v>
      </c>
    </row>
    <row r="10440" spans="1:5" ht="40.5">
      <c r="A10440" s="38">
        <v>10438</v>
      </c>
      <c r="B10440" s="38"/>
      <c r="C10440" s="38" t="s">
        <v>10299</v>
      </c>
      <c r="D10440" s="5" t="s">
        <v>10299</v>
      </c>
      <c r="E10440" s="3">
        <v>1</v>
      </c>
    </row>
    <row r="10441" spans="1:5" ht="40.5">
      <c r="A10441" s="38">
        <v>10439</v>
      </c>
      <c r="B10441" s="38"/>
      <c r="C10441" s="38" t="s">
        <v>10300</v>
      </c>
      <c r="D10441" s="5" t="s">
        <v>10300</v>
      </c>
      <c r="E10441" s="3">
        <v>1</v>
      </c>
    </row>
    <row r="10442" spans="1:5" ht="40.5">
      <c r="A10442" s="38">
        <v>10440</v>
      </c>
      <c r="B10442" s="38"/>
      <c r="C10442" s="38" t="s">
        <v>10301</v>
      </c>
      <c r="D10442" s="5" t="s">
        <v>10301</v>
      </c>
      <c r="E10442" s="3">
        <v>1</v>
      </c>
    </row>
    <row r="10443" spans="1:5" ht="40.5">
      <c r="A10443" s="38">
        <v>10441</v>
      </c>
      <c r="B10443" s="38"/>
      <c r="C10443" s="38" t="s">
        <v>10302</v>
      </c>
      <c r="D10443" s="5" t="s">
        <v>10302</v>
      </c>
      <c r="E10443" s="3">
        <v>1</v>
      </c>
    </row>
    <row r="10444" spans="1:5" ht="40.5">
      <c r="A10444" s="38">
        <v>10442</v>
      </c>
      <c r="B10444" s="38"/>
      <c r="C10444" s="38" t="s">
        <v>10303</v>
      </c>
      <c r="D10444" s="5" t="s">
        <v>10303</v>
      </c>
      <c r="E10444" s="3">
        <v>1</v>
      </c>
    </row>
    <row r="10445" spans="1:5">
      <c r="A10445" s="38">
        <v>10443</v>
      </c>
      <c r="B10445" s="38"/>
      <c r="C10445" s="38" t="s">
        <v>10304</v>
      </c>
      <c r="D10445" s="5" t="s">
        <v>10304</v>
      </c>
      <c r="E10445" s="3">
        <v>1</v>
      </c>
    </row>
    <row r="10446" spans="1:5" ht="40.5">
      <c r="A10446" s="38">
        <v>10444</v>
      </c>
      <c r="B10446" s="38"/>
      <c r="C10446" s="38" t="s">
        <v>10305</v>
      </c>
      <c r="D10446" s="5" t="s">
        <v>10305</v>
      </c>
      <c r="E10446" s="3">
        <v>1</v>
      </c>
    </row>
    <row r="10447" spans="1:5">
      <c r="A10447" s="38">
        <v>10445</v>
      </c>
      <c r="B10447" s="38"/>
      <c r="C10447" s="38" t="s">
        <v>10306</v>
      </c>
      <c r="D10447" s="5" t="s">
        <v>10306</v>
      </c>
      <c r="E10447" s="3">
        <v>1</v>
      </c>
    </row>
    <row r="10448" spans="1:5">
      <c r="A10448" s="38">
        <v>10446</v>
      </c>
      <c r="B10448" s="38"/>
      <c r="C10448" s="38" t="s">
        <v>10307</v>
      </c>
      <c r="D10448" s="5" t="s">
        <v>10307</v>
      </c>
      <c r="E10448" s="3">
        <v>1</v>
      </c>
    </row>
    <row r="10449" spans="1:5" ht="40.5">
      <c r="A10449" s="38">
        <v>10447</v>
      </c>
      <c r="B10449" s="38"/>
      <c r="C10449" s="38" t="s">
        <v>10308</v>
      </c>
      <c r="D10449" s="5" t="s">
        <v>10308</v>
      </c>
      <c r="E10449" s="3">
        <v>1</v>
      </c>
    </row>
    <row r="10450" spans="1:5" ht="40.5">
      <c r="A10450" s="38">
        <v>10448</v>
      </c>
      <c r="B10450" s="38"/>
      <c r="C10450" s="38" t="s">
        <v>10309</v>
      </c>
      <c r="D10450" s="5" t="s">
        <v>10309</v>
      </c>
      <c r="E10450" s="3">
        <v>1</v>
      </c>
    </row>
    <row r="10451" spans="1:5" ht="40.5">
      <c r="A10451" s="38">
        <v>10449</v>
      </c>
      <c r="B10451" s="38"/>
      <c r="C10451" s="38" t="s">
        <v>10310</v>
      </c>
      <c r="D10451" s="5" t="s">
        <v>10310</v>
      </c>
      <c r="E10451" s="3">
        <v>1</v>
      </c>
    </row>
    <row r="10452" spans="1:5" ht="40.5">
      <c r="A10452" s="38">
        <v>10450</v>
      </c>
      <c r="B10452" s="38"/>
      <c r="C10452" s="38" t="s">
        <v>10311</v>
      </c>
      <c r="D10452" s="5" t="s">
        <v>10311</v>
      </c>
      <c r="E10452" s="3">
        <v>1</v>
      </c>
    </row>
    <row r="10453" spans="1:5" ht="40.5">
      <c r="A10453" s="38">
        <v>10451</v>
      </c>
      <c r="B10453" s="38"/>
      <c r="C10453" s="38" t="s">
        <v>10312</v>
      </c>
      <c r="D10453" s="5" t="s">
        <v>10312</v>
      </c>
      <c r="E10453" s="3">
        <v>1</v>
      </c>
    </row>
    <row r="10454" spans="1:5">
      <c r="A10454" s="38">
        <v>10452</v>
      </c>
      <c r="B10454" s="38"/>
      <c r="C10454" s="38" t="s">
        <v>10313</v>
      </c>
      <c r="D10454" s="5" t="s">
        <v>10313</v>
      </c>
      <c r="E10454" s="3">
        <v>1</v>
      </c>
    </row>
    <row r="10455" spans="1:5">
      <c r="A10455" s="38">
        <v>10453</v>
      </c>
      <c r="B10455" s="38"/>
      <c r="C10455" s="38" t="s">
        <v>10314</v>
      </c>
      <c r="D10455" s="5" t="s">
        <v>10314</v>
      </c>
      <c r="E10455" s="3">
        <v>1</v>
      </c>
    </row>
    <row r="10456" spans="1:5">
      <c r="A10456" s="38">
        <v>10454</v>
      </c>
      <c r="B10456" s="38"/>
      <c r="C10456" s="38" t="s">
        <v>10315</v>
      </c>
      <c r="D10456" s="5" t="s">
        <v>10315</v>
      </c>
      <c r="E10456" s="3">
        <v>1</v>
      </c>
    </row>
    <row r="10457" spans="1:5" ht="60.75">
      <c r="A10457" s="38">
        <v>10455</v>
      </c>
      <c r="B10457" s="38"/>
      <c r="C10457" s="38" t="s">
        <v>10316</v>
      </c>
      <c r="D10457" s="5" t="s">
        <v>10316</v>
      </c>
      <c r="E10457" s="3">
        <v>1</v>
      </c>
    </row>
    <row r="10458" spans="1:5" ht="40.5">
      <c r="A10458" s="38">
        <v>10456</v>
      </c>
      <c r="B10458" s="38"/>
      <c r="C10458" s="38" t="s">
        <v>10317</v>
      </c>
      <c r="D10458" s="5" t="s">
        <v>10317</v>
      </c>
      <c r="E10458" s="3">
        <v>1</v>
      </c>
    </row>
    <row r="10459" spans="1:5" ht="40.5">
      <c r="A10459" s="38">
        <v>10457</v>
      </c>
      <c r="B10459" s="38"/>
      <c r="C10459" s="38" t="s">
        <v>10318</v>
      </c>
      <c r="D10459" s="5" t="s">
        <v>10318</v>
      </c>
      <c r="E10459" s="3">
        <v>1</v>
      </c>
    </row>
    <row r="10460" spans="1:5" ht="40.5">
      <c r="A10460" s="38">
        <v>10458</v>
      </c>
      <c r="B10460" s="38"/>
      <c r="C10460" s="38" t="s">
        <v>10319</v>
      </c>
      <c r="D10460" s="5" t="s">
        <v>10319</v>
      </c>
      <c r="E10460" s="3">
        <v>1</v>
      </c>
    </row>
    <row r="10461" spans="1:5" ht="40.5">
      <c r="A10461" s="38">
        <v>10459</v>
      </c>
      <c r="B10461" s="38"/>
      <c r="C10461" s="38" t="s">
        <v>10320</v>
      </c>
      <c r="D10461" s="5" t="s">
        <v>10320</v>
      </c>
      <c r="E10461" s="3">
        <v>1</v>
      </c>
    </row>
    <row r="10462" spans="1:5" ht="60.75">
      <c r="A10462" s="38">
        <v>10460</v>
      </c>
      <c r="B10462" s="38"/>
      <c r="C10462" s="38" t="s">
        <v>10321</v>
      </c>
      <c r="D10462" s="5" t="s">
        <v>10321</v>
      </c>
      <c r="E10462" s="3">
        <v>1</v>
      </c>
    </row>
    <row r="10463" spans="1:5" ht="40.5">
      <c r="A10463" s="38">
        <v>10461</v>
      </c>
      <c r="B10463" s="38"/>
      <c r="C10463" s="38" t="s">
        <v>10322</v>
      </c>
      <c r="D10463" s="5" t="s">
        <v>10322</v>
      </c>
      <c r="E10463" s="3">
        <v>1</v>
      </c>
    </row>
    <row r="10464" spans="1:5" ht="40.5">
      <c r="A10464" s="38">
        <v>10462</v>
      </c>
      <c r="B10464" s="38"/>
      <c r="C10464" s="38" t="s">
        <v>10323</v>
      </c>
      <c r="D10464" s="5" t="s">
        <v>10323</v>
      </c>
      <c r="E10464" s="3">
        <v>1</v>
      </c>
    </row>
    <row r="10465" spans="1:5">
      <c r="A10465" s="38">
        <v>10463</v>
      </c>
      <c r="B10465" s="38"/>
      <c r="C10465" s="38" t="s">
        <v>10324</v>
      </c>
      <c r="D10465" s="5" t="s">
        <v>10324</v>
      </c>
      <c r="E10465" s="3">
        <v>1</v>
      </c>
    </row>
    <row r="10466" spans="1:5" ht="40.5">
      <c r="A10466" s="38">
        <v>10464</v>
      </c>
      <c r="B10466" s="38"/>
      <c r="C10466" s="38" t="s">
        <v>10325</v>
      </c>
      <c r="D10466" s="5" t="s">
        <v>10325</v>
      </c>
      <c r="E10466" s="3">
        <v>1</v>
      </c>
    </row>
    <row r="10467" spans="1:5" ht="60.75">
      <c r="A10467" s="38">
        <v>10465</v>
      </c>
      <c r="B10467" s="38"/>
      <c r="C10467" s="38" t="s">
        <v>10326</v>
      </c>
      <c r="D10467" s="5" t="s">
        <v>10326</v>
      </c>
      <c r="E10467" s="3">
        <v>1</v>
      </c>
    </row>
    <row r="10468" spans="1:5" ht="40.5">
      <c r="A10468" s="38">
        <v>10466</v>
      </c>
      <c r="B10468" s="38"/>
      <c r="C10468" s="38" t="s">
        <v>10327</v>
      </c>
      <c r="D10468" s="5" t="s">
        <v>10327</v>
      </c>
      <c r="E10468" s="3">
        <v>1</v>
      </c>
    </row>
    <row r="10469" spans="1:5" ht="40.5">
      <c r="A10469" s="38">
        <v>10467</v>
      </c>
      <c r="B10469" s="38"/>
      <c r="C10469" s="38" t="s">
        <v>10328</v>
      </c>
      <c r="D10469" s="5" t="s">
        <v>10328</v>
      </c>
      <c r="E10469" s="3">
        <v>1</v>
      </c>
    </row>
    <row r="10470" spans="1:5">
      <c r="A10470" s="38">
        <v>10468</v>
      </c>
      <c r="B10470" s="38"/>
      <c r="C10470" s="38" t="s">
        <v>10329</v>
      </c>
      <c r="D10470" s="5" t="s">
        <v>10329</v>
      </c>
      <c r="E10470" s="3">
        <v>1</v>
      </c>
    </row>
    <row r="10471" spans="1:5">
      <c r="A10471" s="38">
        <v>10469</v>
      </c>
      <c r="B10471" s="38"/>
      <c r="C10471" s="38" t="s">
        <v>10330</v>
      </c>
      <c r="D10471" s="5" t="s">
        <v>10330</v>
      </c>
      <c r="E10471" s="3">
        <v>1</v>
      </c>
    </row>
    <row r="10472" spans="1:5">
      <c r="A10472" s="38">
        <v>10470</v>
      </c>
      <c r="B10472" s="38"/>
      <c r="C10472" s="38" t="s">
        <v>10331</v>
      </c>
      <c r="D10472" s="5" t="s">
        <v>10331</v>
      </c>
      <c r="E10472" s="3">
        <v>1</v>
      </c>
    </row>
    <row r="10473" spans="1:5" ht="40.5">
      <c r="A10473" s="38">
        <v>10471</v>
      </c>
      <c r="B10473" s="38"/>
      <c r="C10473" s="38" t="s">
        <v>10332</v>
      </c>
      <c r="D10473" s="5" t="s">
        <v>10332</v>
      </c>
      <c r="E10473" s="3">
        <v>1</v>
      </c>
    </row>
    <row r="10474" spans="1:5">
      <c r="A10474" s="38">
        <v>10472</v>
      </c>
      <c r="B10474" s="38"/>
      <c r="C10474" s="38" t="s">
        <v>10333</v>
      </c>
      <c r="D10474" s="5" t="s">
        <v>10333</v>
      </c>
      <c r="E10474" s="3">
        <v>1</v>
      </c>
    </row>
    <row r="10475" spans="1:5">
      <c r="A10475" s="38">
        <v>10473</v>
      </c>
      <c r="B10475" s="38"/>
      <c r="C10475" s="38" t="s">
        <v>10334</v>
      </c>
      <c r="D10475" s="5" t="s">
        <v>10334</v>
      </c>
      <c r="E10475" s="3">
        <v>1</v>
      </c>
    </row>
    <row r="10476" spans="1:5" ht="40.5">
      <c r="A10476" s="38">
        <v>10474</v>
      </c>
      <c r="B10476" s="38"/>
      <c r="C10476" s="38" t="s">
        <v>10335</v>
      </c>
      <c r="D10476" s="5" t="s">
        <v>10335</v>
      </c>
      <c r="E10476" s="3">
        <v>1</v>
      </c>
    </row>
    <row r="10477" spans="1:5" ht="60.75">
      <c r="A10477" s="38">
        <v>10475</v>
      </c>
      <c r="B10477" s="38"/>
      <c r="C10477" s="38" t="s">
        <v>10336</v>
      </c>
      <c r="D10477" s="5" t="s">
        <v>10336</v>
      </c>
      <c r="E10477" s="3">
        <v>1</v>
      </c>
    </row>
    <row r="10478" spans="1:5" ht="81">
      <c r="A10478" s="38">
        <v>10476</v>
      </c>
      <c r="B10478" s="38"/>
      <c r="C10478" s="38" t="s">
        <v>10337</v>
      </c>
      <c r="D10478" s="5" t="s">
        <v>10337</v>
      </c>
      <c r="E10478" s="3">
        <v>1</v>
      </c>
    </row>
    <row r="10479" spans="1:5" ht="60.75">
      <c r="A10479" s="38">
        <v>10477</v>
      </c>
      <c r="B10479" s="38"/>
      <c r="C10479" s="38" t="s">
        <v>10338</v>
      </c>
      <c r="D10479" s="5" t="s">
        <v>10338</v>
      </c>
      <c r="E10479" s="3">
        <v>1</v>
      </c>
    </row>
    <row r="10480" spans="1:5" ht="40.5">
      <c r="A10480" s="38">
        <v>10478</v>
      </c>
      <c r="B10480" s="38"/>
      <c r="C10480" s="38" t="s">
        <v>10339</v>
      </c>
      <c r="D10480" s="5" t="s">
        <v>10339</v>
      </c>
      <c r="E10480" s="3">
        <v>1</v>
      </c>
    </row>
    <row r="10481" spans="1:5">
      <c r="A10481" s="38">
        <v>10479</v>
      </c>
      <c r="B10481" s="38"/>
      <c r="C10481" s="38" t="s">
        <v>10340</v>
      </c>
      <c r="D10481" s="5" t="s">
        <v>10340</v>
      </c>
      <c r="E10481" s="3">
        <v>1</v>
      </c>
    </row>
    <row r="10482" spans="1:5" ht="60.75">
      <c r="A10482" s="38">
        <v>10480</v>
      </c>
      <c r="B10482" s="38"/>
      <c r="C10482" s="38" t="s">
        <v>10341</v>
      </c>
      <c r="D10482" s="5" t="s">
        <v>10341</v>
      </c>
      <c r="E10482" s="3">
        <v>1</v>
      </c>
    </row>
    <row r="10483" spans="1:5" ht="40.5">
      <c r="A10483" s="38">
        <v>10481</v>
      </c>
      <c r="B10483" s="38"/>
      <c r="C10483" s="38" t="s">
        <v>10342</v>
      </c>
      <c r="D10483" s="5" t="s">
        <v>10342</v>
      </c>
      <c r="E10483" s="3">
        <v>1</v>
      </c>
    </row>
    <row r="10484" spans="1:5">
      <c r="A10484" s="38">
        <v>10482</v>
      </c>
      <c r="B10484" s="38"/>
      <c r="C10484" s="38" t="s">
        <v>10343</v>
      </c>
      <c r="D10484" s="5" t="s">
        <v>10343</v>
      </c>
      <c r="E10484" s="3">
        <v>1</v>
      </c>
    </row>
    <row r="10485" spans="1:5" ht="40.5">
      <c r="A10485" s="38">
        <v>10483</v>
      </c>
      <c r="B10485" s="38"/>
      <c r="C10485" s="38" t="s">
        <v>10344</v>
      </c>
      <c r="D10485" s="5" t="s">
        <v>10344</v>
      </c>
      <c r="E10485" s="3">
        <v>1</v>
      </c>
    </row>
    <row r="10486" spans="1:5">
      <c r="A10486" s="38">
        <v>10484</v>
      </c>
      <c r="B10486" s="38"/>
      <c r="C10486" s="38" t="s">
        <v>10345</v>
      </c>
      <c r="D10486" s="5" t="s">
        <v>10345</v>
      </c>
      <c r="E10486" s="3">
        <v>1</v>
      </c>
    </row>
    <row r="10487" spans="1:5">
      <c r="A10487" s="38">
        <v>10485</v>
      </c>
      <c r="B10487" s="38"/>
      <c r="C10487" s="38" t="s">
        <v>10346</v>
      </c>
      <c r="D10487" s="5" t="s">
        <v>10346</v>
      </c>
      <c r="E10487" s="3">
        <v>1</v>
      </c>
    </row>
    <row r="10488" spans="1:5">
      <c r="A10488" s="38">
        <v>10486</v>
      </c>
      <c r="B10488" s="38"/>
      <c r="C10488" s="38" t="s">
        <v>10347</v>
      </c>
      <c r="D10488" s="5" t="s">
        <v>10347</v>
      </c>
      <c r="E10488" s="3">
        <v>1</v>
      </c>
    </row>
    <row r="10489" spans="1:5" ht="40.5">
      <c r="A10489" s="38">
        <v>10487</v>
      </c>
      <c r="B10489" s="38"/>
      <c r="C10489" s="38" t="s">
        <v>10348</v>
      </c>
      <c r="D10489" s="5" t="s">
        <v>10348</v>
      </c>
      <c r="E10489" s="3">
        <v>1</v>
      </c>
    </row>
    <row r="10490" spans="1:5" ht="40.5">
      <c r="A10490" s="38">
        <v>10488</v>
      </c>
      <c r="B10490" s="38"/>
      <c r="C10490" s="38" t="s">
        <v>10349</v>
      </c>
      <c r="D10490" s="5" t="s">
        <v>10349</v>
      </c>
      <c r="E10490" s="3">
        <v>1</v>
      </c>
    </row>
    <row r="10491" spans="1:5">
      <c r="A10491" s="38">
        <v>10489</v>
      </c>
      <c r="B10491" s="38"/>
      <c r="C10491" s="38" t="s">
        <v>10350</v>
      </c>
      <c r="D10491" s="5" t="s">
        <v>10350</v>
      </c>
      <c r="E10491" s="3">
        <v>1</v>
      </c>
    </row>
    <row r="10492" spans="1:5">
      <c r="A10492" s="38">
        <v>10490</v>
      </c>
      <c r="B10492" s="38"/>
      <c r="C10492" s="38" t="s">
        <v>10351</v>
      </c>
      <c r="D10492" s="5" t="s">
        <v>10351</v>
      </c>
      <c r="E10492" s="3">
        <v>1</v>
      </c>
    </row>
    <row r="10493" spans="1:5" ht="40.5">
      <c r="A10493" s="38">
        <v>10491</v>
      </c>
      <c r="B10493" s="38"/>
      <c r="C10493" s="38" t="s">
        <v>10352</v>
      </c>
      <c r="D10493" s="5" t="s">
        <v>10352</v>
      </c>
      <c r="E10493" s="3">
        <v>1</v>
      </c>
    </row>
    <row r="10494" spans="1:5">
      <c r="A10494" s="38">
        <v>10492</v>
      </c>
      <c r="B10494" s="38"/>
      <c r="C10494" s="38" t="s">
        <v>10353</v>
      </c>
      <c r="D10494" s="5" t="s">
        <v>10353</v>
      </c>
      <c r="E10494" s="3">
        <v>1</v>
      </c>
    </row>
    <row r="10495" spans="1:5" ht="40.5">
      <c r="A10495" s="38">
        <v>10493</v>
      </c>
      <c r="B10495" s="38"/>
      <c r="C10495" s="38" t="s">
        <v>10354</v>
      </c>
      <c r="D10495" s="5" t="s">
        <v>10354</v>
      </c>
      <c r="E10495" s="3">
        <v>1</v>
      </c>
    </row>
    <row r="10496" spans="1:5">
      <c r="A10496" s="38">
        <v>10494</v>
      </c>
      <c r="B10496" s="38"/>
      <c r="C10496" s="38" t="s">
        <v>10355</v>
      </c>
      <c r="D10496" s="5" t="s">
        <v>10355</v>
      </c>
      <c r="E10496" s="3">
        <v>1</v>
      </c>
    </row>
    <row r="10497" spans="1:5" ht="40.5">
      <c r="A10497" s="38">
        <v>10495</v>
      </c>
      <c r="B10497" s="38"/>
      <c r="C10497" s="38" t="s">
        <v>10356</v>
      </c>
      <c r="D10497" s="5" t="s">
        <v>10356</v>
      </c>
      <c r="E10497" s="3">
        <v>1</v>
      </c>
    </row>
    <row r="10498" spans="1:5">
      <c r="A10498" s="38">
        <v>10496</v>
      </c>
      <c r="B10498" s="38"/>
      <c r="C10498" s="38" t="s">
        <v>10357</v>
      </c>
      <c r="D10498" s="5" t="s">
        <v>10357</v>
      </c>
      <c r="E10498" s="3">
        <v>1</v>
      </c>
    </row>
    <row r="10499" spans="1:5">
      <c r="A10499" s="38">
        <v>10497</v>
      </c>
      <c r="B10499" s="38"/>
      <c r="C10499" s="38" t="s">
        <v>10358</v>
      </c>
      <c r="D10499" s="5" t="s">
        <v>10358</v>
      </c>
      <c r="E10499" s="3">
        <v>1</v>
      </c>
    </row>
    <row r="10500" spans="1:5" ht="40.5">
      <c r="A10500" s="38">
        <v>10498</v>
      </c>
      <c r="B10500" s="38"/>
      <c r="C10500" s="38" t="s">
        <v>10359</v>
      </c>
      <c r="D10500" s="5" t="s">
        <v>10359</v>
      </c>
      <c r="E10500" s="3">
        <v>1</v>
      </c>
    </row>
    <row r="10501" spans="1:5" ht="40.5">
      <c r="A10501" s="38">
        <v>10499</v>
      </c>
      <c r="B10501" s="38"/>
      <c r="C10501" s="38" t="s">
        <v>10360</v>
      </c>
      <c r="D10501" s="5" t="s">
        <v>10360</v>
      </c>
      <c r="E10501" s="3">
        <v>1</v>
      </c>
    </row>
    <row r="10502" spans="1:5" ht="40.5">
      <c r="A10502" s="38">
        <v>10500</v>
      </c>
      <c r="B10502" s="38"/>
      <c r="C10502" s="38" t="s">
        <v>10361</v>
      </c>
      <c r="D10502" s="5" t="s">
        <v>10361</v>
      </c>
      <c r="E10502" s="3">
        <v>1</v>
      </c>
    </row>
    <row r="10503" spans="1:5" ht="40.5">
      <c r="A10503" s="38">
        <v>10501</v>
      </c>
      <c r="B10503" s="38"/>
      <c r="C10503" s="38" t="s">
        <v>10362</v>
      </c>
      <c r="D10503" s="5" t="s">
        <v>10362</v>
      </c>
      <c r="E10503" s="3">
        <v>1</v>
      </c>
    </row>
    <row r="10504" spans="1:5" ht="40.5">
      <c r="A10504" s="38">
        <v>10502</v>
      </c>
      <c r="B10504" s="38"/>
      <c r="C10504" s="38" t="s">
        <v>10363</v>
      </c>
      <c r="D10504" s="5" t="s">
        <v>10363</v>
      </c>
      <c r="E10504" s="3">
        <v>1</v>
      </c>
    </row>
    <row r="10505" spans="1:5" ht="60.75">
      <c r="A10505" s="38">
        <v>10503</v>
      </c>
      <c r="B10505" s="38"/>
      <c r="C10505" s="38" t="s">
        <v>10364</v>
      </c>
      <c r="D10505" s="5" t="s">
        <v>10364</v>
      </c>
      <c r="E10505" s="3">
        <v>1</v>
      </c>
    </row>
    <row r="10506" spans="1:5" ht="40.5">
      <c r="A10506" s="38">
        <v>10504</v>
      </c>
      <c r="B10506" s="38"/>
      <c r="C10506" s="38" t="s">
        <v>10365</v>
      </c>
      <c r="D10506" s="5" t="s">
        <v>10365</v>
      </c>
      <c r="E10506" s="3">
        <v>1</v>
      </c>
    </row>
    <row r="10507" spans="1:5" ht="40.5">
      <c r="A10507" s="38">
        <v>10505</v>
      </c>
      <c r="B10507" s="38"/>
      <c r="C10507" s="38" t="s">
        <v>10366</v>
      </c>
      <c r="D10507" s="5" t="s">
        <v>10366</v>
      </c>
      <c r="E10507" s="3">
        <v>1</v>
      </c>
    </row>
    <row r="10508" spans="1:5" ht="40.5">
      <c r="A10508" s="38">
        <v>10506</v>
      </c>
      <c r="B10508" s="38"/>
      <c r="C10508" s="38" t="s">
        <v>10367</v>
      </c>
      <c r="D10508" s="5" t="s">
        <v>10367</v>
      </c>
      <c r="E10508" s="3">
        <v>1</v>
      </c>
    </row>
    <row r="10509" spans="1:5">
      <c r="A10509" s="38">
        <v>10507</v>
      </c>
      <c r="B10509" s="38"/>
      <c r="C10509" s="38" t="s">
        <v>10368</v>
      </c>
      <c r="D10509" s="5" t="s">
        <v>10368</v>
      </c>
      <c r="E10509" s="3">
        <v>1</v>
      </c>
    </row>
    <row r="10510" spans="1:5">
      <c r="A10510" s="38">
        <v>10508</v>
      </c>
      <c r="B10510" s="38"/>
      <c r="C10510" s="38" t="s">
        <v>10369</v>
      </c>
      <c r="D10510" s="5" t="s">
        <v>10369</v>
      </c>
      <c r="E10510" s="3">
        <v>1</v>
      </c>
    </row>
    <row r="10511" spans="1:5">
      <c r="A10511" s="38">
        <v>10509</v>
      </c>
      <c r="B10511" s="38"/>
      <c r="C10511" s="38" t="s">
        <v>10370</v>
      </c>
      <c r="D10511" s="5" t="s">
        <v>10370</v>
      </c>
      <c r="E10511" s="3">
        <v>1</v>
      </c>
    </row>
    <row r="10512" spans="1:5">
      <c r="A10512" s="38">
        <v>10510</v>
      </c>
      <c r="B10512" s="38"/>
      <c r="C10512" s="38" t="s">
        <v>10371</v>
      </c>
      <c r="D10512" s="5" t="s">
        <v>10371</v>
      </c>
      <c r="E10512" s="3">
        <v>1</v>
      </c>
    </row>
    <row r="10513" spans="1:5">
      <c r="A10513" s="38">
        <v>10511</v>
      </c>
      <c r="B10513" s="38"/>
      <c r="C10513" s="38" t="s">
        <v>10372</v>
      </c>
      <c r="D10513" s="5" t="s">
        <v>10372</v>
      </c>
      <c r="E10513" s="3">
        <v>1</v>
      </c>
    </row>
    <row r="10514" spans="1:5">
      <c r="A10514" s="38">
        <v>10512</v>
      </c>
      <c r="B10514" s="38"/>
      <c r="C10514" s="38" t="s">
        <v>10373</v>
      </c>
      <c r="D10514" s="5" t="s">
        <v>10373</v>
      </c>
      <c r="E10514" s="3">
        <v>1</v>
      </c>
    </row>
    <row r="10515" spans="1:5" ht="40.5">
      <c r="A10515" s="38">
        <v>10513</v>
      </c>
      <c r="B10515" s="38"/>
      <c r="C10515" s="38" t="s">
        <v>10374</v>
      </c>
      <c r="D10515" s="5" t="s">
        <v>10374</v>
      </c>
      <c r="E10515" s="3">
        <v>1</v>
      </c>
    </row>
    <row r="10516" spans="1:5" ht="40.5">
      <c r="A10516" s="38">
        <v>10514</v>
      </c>
      <c r="B10516" s="38"/>
      <c r="C10516" s="38" t="s">
        <v>10375</v>
      </c>
      <c r="D10516" s="5" t="s">
        <v>10375</v>
      </c>
      <c r="E10516" s="3">
        <v>1</v>
      </c>
    </row>
    <row r="10517" spans="1:5">
      <c r="A10517" s="38">
        <v>10515</v>
      </c>
      <c r="B10517" s="38"/>
      <c r="C10517" s="38" t="s">
        <v>10376</v>
      </c>
      <c r="D10517" s="5" t="s">
        <v>10376</v>
      </c>
      <c r="E10517" s="3">
        <v>1</v>
      </c>
    </row>
    <row r="10518" spans="1:5" ht="40.5">
      <c r="A10518" s="38">
        <v>10516</v>
      </c>
      <c r="B10518" s="38"/>
      <c r="C10518" s="38" t="s">
        <v>10377</v>
      </c>
      <c r="D10518" s="5" t="s">
        <v>10377</v>
      </c>
      <c r="E10518" s="3">
        <v>1</v>
      </c>
    </row>
    <row r="10519" spans="1:5" ht="60.75">
      <c r="A10519" s="38">
        <v>10517</v>
      </c>
      <c r="B10519" s="38"/>
      <c r="C10519" s="38" t="s">
        <v>10378</v>
      </c>
      <c r="D10519" s="5" t="s">
        <v>10378</v>
      </c>
      <c r="E10519" s="3">
        <v>1</v>
      </c>
    </row>
    <row r="10520" spans="1:5" ht="60.75">
      <c r="A10520" s="38">
        <v>10518</v>
      </c>
      <c r="B10520" s="38"/>
      <c r="C10520" s="38" t="s">
        <v>10379</v>
      </c>
      <c r="D10520" s="5" t="s">
        <v>10379</v>
      </c>
      <c r="E10520" s="3">
        <v>1</v>
      </c>
    </row>
    <row r="10521" spans="1:5" ht="60.75">
      <c r="A10521" s="38">
        <v>10519</v>
      </c>
      <c r="B10521" s="38"/>
      <c r="C10521" s="38" t="s">
        <v>10380</v>
      </c>
      <c r="D10521" s="5" t="s">
        <v>10380</v>
      </c>
      <c r="E10521" s="3">
        <v>1</v>
      </c>
    </row>
    <row r="10522" spans="1:5" ht="40.5">
      <c r="A10522" s="38">
        <v>10520</v>
      </c>
      <c r="B10522" s="38"/>
      <c r="C10522" s="38" t="s">
        <v>10381</v>
      </c>
      <c r="D10522" s="5" t="s">
        <v>10381</v>
      </c>
      <c r="E10522" s="3">
        <v>1</v>
      </c>
    </row>
    <row r="10523" spans="1:5">
      <c r="A10523" s="38">
        <v>10521</v>
      </c>
      <c r="B10523" s="38"/>
      <c r="C10523" s="38" t="s">
        <v>10382</v>
      </c>
      <c r="D10523" s="5" t="s">
        <v>10382</v>
      </c>
      <c r="E10523" s="3">
        <v>1</v>
      </c>
    </row>
    <row r="10524" spans="1:5">
      <c r="A10524" s="38">
        <v>10522</v>
      </c>
      <c r="B10524" s="38"/>
      <c r="C10524" s="38" t="s">
        <v>10383</v>
      </c>
      <c r="D10524" s="5" t="s">
        <v>10383</v>
      </c>
      <c r="E10524" s="3">
        <v>1</v>
      </c>
    </row>
    <row r="10525" spans="1:5" ht="40.5">
      <c r="A10525" s="38">
        <v>10523</v>
      </c>
      <c r="B10525" s="38"/>
      <c r="C10525" s="38" t="s">
        <v>10384</v>
      </c>
      <c r="D10525" s="5" t="s">
        <v>10384</v>
      </c>
      <c r="E10525" s="3">
        <v>1</v>
      </c>
    </row>
    <row r="10526" spans="1:5" ht="40.5">
      <c r="A10526" s="38">
        <v>10524</v>
      </c>
      <c r="B10526" s="38"/>
      <c r="C10526" s="38" t="s">
        <v>10385</v>
      </c>
      <c r="D10526" s="5" t="s">
        <v>10385</v>
      </c>
      <c r="E10526" s="3">
        <v>1</v>
      </c>
    </row>
    <row r="10527" spans="1:5">
      <c r="A10527" s="38">
        <v>10525</v>
      </c>
      <c r="B10527" s="38"/>
      <c r="C10527" s="38" t="s">
        <v>10386</v>
      </c>
      <c r="D10527" s="5" t="s">
        <v>10386</v>
      </c>
      <c r="E10527" s="3">
        <v>1</v>
      </c>
    </row>
    <row r="10528" spans="1:5" ht="60.75">
      <c r="A10528" s="38">
        <v>10526</v>
      </c>
      <c r="B10528" s="38"/>
      <c r="C10528" s="38" t="s">
        <v>10387</v>
      </c>
      <c r="D10528" s="5" t="s">
        <v>10387</v>
      </c>
      <c r="E10528" s="3">
        <v>1</v>
      </c>
    </row>
    <row r="10529" spans="1:5" ht="60.75">
      <c r="A10529" s="38">
        <v>10527</v>
      </c>
      <c r="B10529" s="38"/>
      <c r="C10529" s="38" t="s">
        <v>10388</v>
      </c>
      <c r="D10529" s="5" t="s">
        <v>10388</v>
      </c>
      <c r="E10529" s="3">
        <v>1</v>
      </c>
    </row>
    <row r="10530" spans="1:5" ht="40.5">
      <c r="A10530" s="38">
        <v>10528</v>
      </c>
      <c r="B10530" s="38"/>
      <c r="C10530" s="38" t="s">
        <v>10389</v>
      </c>
      <c r="D10530" s="5" t="s">
        <v>10389</v>
      </c>
      <c r="E10530" s="3">
        <v>1</v>
      </c>
    </row>
    <row r="10531" spans="1:5">
      <c r="A10531" s="38">
        <v>10529</v>
      </c>
      <c r="B10531" s="38"/>
      <c r="C10531" s="38" t="s">
        <v>10390</v>
      </c>
      <c r="D10531" s="5" t="s">
        <v>10390</v>
      </c>
      <c r="E10531" s="3">
        <v>1</v>
      </c>
    </row>
    <row r="10532" spans="1:5">
      <c r="A10532" s="38">
        <v>10530</v>
      </c>
      <c r="B10532" s="38"/>
      <c r="C10532" s="38" t="s">
        <v>10391</v>
      </c>
      <c r="D10532" s="5" t="s">
        <v>10391</v>
      </c>
      <c r="E10532" s="3">
        <v>1</v>
      </c>
    </row>
    <row r="10533" spans="1:5">
      <c r="A10533" s="38">
        <v>10531</v>
      </c>
      <c r="B10533" s="38"/>
      <c r="C10533" s="38" t="s">
        <v>10392</v>
      </c>
      <c r="D10533" s="5" t="s">
        <v>10392</v>
      </c>
      <c r="E10533" s="3">
        <v>1</v>
      </c>
    </row>
    <row r="10534" spans="1:5" ht="40.5">
      <c r="A10534" s="38">
        <v>10532</v>
      </c>
      <c r="B10534" s="38"/>
      <c r="C10534" s="38" t="s">
        <v>10393</v>
      </c>
      <c r="D10534" s="5" t="s">
        <v>10393</v>
      </c>
      <c r="E10534" s="3">
        <v>1</v>
      </c>
    </row>
    <row r="10535" spans="1:5">
      <c r="A10535" s="38">
        <v>10533</v>
      </c>
      <c r="B10535" s="38"/>
      <c r="C10535" s="38" t="s">
        <v>10394</v>
      </c>
      <c r="D10535" s="5" t="s">
        <v>10394</v>
      </c>
      <c r="E10535" s="3">
        <v>1</v>
      </c>
    </row>
    <row r="10536" spans="1:5" ht="40.5">
      <c r="A10536" s="38">
        <v>10534</v>
      </c>
      <c r="B10536" s="38"/>
      <c r="C10536" s="38" t="s">
        <v>10395</v>
      </c>
      <c r="D10536" s="5" t="s">
        <v>10395</v>
      </c>
      <c r="E10536" s="3">
        <v>1</v>
      </c>
    </row>
    <row r="10537" spans="1:5" ht="40.5">
      <c r="A10537" s="38">
        <v>10535</v>
      </c>
      <c r="B10537" s="38"/>
      <c r="C10537" s="38" t="s">
        <v>10396</v>
      </c>
      <c r="D10537" s="5" t="s">
        <v>10396</v>
      </c>
      <c r="E10537" s="3">
        <v>1</v>
      </c>
    </row>
    <row r="10538" spans="1:5" ht="60.75">
      <c r="A10538" s="38">
        <v>10536</v>
      </c>
      <c r="B10538" s="38"/>
      <c r="C10538" s="38" t="s">
        <v>10397</v>
      </c>
      <c r="D10538" s="5" t="s">
        <v>10397</v>
      </c>
      <c r="E10538" s="3">
        <v>1</v>
      </c>
    </row>
    <row r="10539" spans="1:5">
      <c r="A10539" s="38">
        <v>10537</v>
      </c>
      <c r="B10539" s="38"/>
      <c r="C10539" s="38" t="s">
        <v>10398</v>
      </c>
      <c r="D10539" s="5" t="s">
        <v>10398</v>
      </c>
      <c r="E10539" s="3">
        <v>1</v>
      </c>
    </row>
    <row r="10540" spans="1:5">
      <c r="A10540" s="38">
        <v>10538</v>
      </c>
      <c r="B10540" s="38"/>
      <c r="C10540" s="38" t="s">
        <v>10399</v>
      </c>
      <c r="D10540" s="5" t="s">
        <v>10399</v>
      </c>
      <c r="E10540" s="3">
        <v>1</v>
      </c>
    </row>
    <row r="10541" spans="1:5">
      <c r="A10541" s="38">
        <v>10539</v>
      </c>
      <c r="B10541" s="38"/>
      <c r="C10541" s="38" t="s">
        <v>10400</v>
      </c>
      <c r="D10541" s="5" t="s">
        <v>10400</v>
      </c>
      <c r="E10541" s="3">
        <v>1</v>
      </c>
    </row>
    <row r="10542" spans="1:5">
      <c r="A10542" s="38">
        <v>10540</v>
      </c>
      <c r="B10542" s="38"/>
      <c r="C10542" s="38" t="s">
        <v>10401</v>
      </c>
      <c r="D10542" s="5" t="s">
        <v>10401</v>
      </c>
      <c r="E10542" s="3">
        <v>1</v>
      </c>
    </row>
    <row r="10543" spans="1:5">
      <c r="A10543" s="38">
        <v>10541</v>
      </c>
      <c r="B10543" s="38"/>
      <c r="C10543" s="38" t="s">
        <v>10402</v>
      </c>
      <c r="D10543" s="5" t="s">
        <v>10402</v>
      </c>
      <c r="E10543" s="3">
        <v>1</v>
      </c>
    </row>
    <row r="10544" spans="1:5" ht="40.5">
      <c r="A10544" s="38">
        <v>10542</v>
      </c>
      <c r="B10544" s="38"/>
      <c r="C10544" s="38" t="s">
        <v>10403</v>
      </c>
      <c r="D10544" s="5" t="s">
        <v>10403</v>
      </c>
      <c r="E10544" s="3">
        <v>1</v>
      </c>
    </row>
    <row r="10545" spans="1:5">
      <c r="A10545" s="38">
        <v>10543</v>
      </c>
      <c r="B10545" s="38"/>
      <c r="C10545" s="38" t="s">
        <v>10404</v>
      </c>
      <c r="D10545" s="5" t="s">
        <v>10404</v>
      </c>
      <c r="E10545" s="3">
        <v>1</v>
      </c>
    </row>
    <row r="10546" spans="1:5" ht="60.75">
      <c r="A10546" s="38">
        <v>10544</v>
      </c>
      <c r="B10546" s="38"/>
      <c r="C10546" s="38" t="s">
        <v>10405</v>
      </c>
      <c r="D10546" s="5" t="s">
        <v>10405</v>
      </c>
      <c r="E10546" s="3">
        <v>1</v>
      </c>
    </row>
    <row r="10547" spans="1:5" ht="60.75">
      <c r="A10547" s="38">
        <v>10545</v>
      </c>
      <c r="B10547" s="38"/>
      <c r="C10547" s="38" t="s">
        <v>10406</v>
      </c>
      <c r="D10547" s="5" t="s">
        <v>10406</v>
      </c>
      <c r="E10547" s="3">
        <v>1</v>
      </c>
    </row>
    <row r="10548" spans="1:5" ht="40.5">
      <c r="A10548" s="38">
        <v>10546</v>
      </c>
      <c r="B10548" s="38"/>
      <c r="C10548" s="38" t="s">
        <v>10407</v>
      </c>
      <c r="D10548" s="5" t="s">
        <v>10407</v>
      </c>
      <c r="E10548" s="3">
        <v>1</v>
      </c>
    </row>
    <row r="10549" spans="1:5" ht="40.5">
      <c r="A10549" s="38">
        <v>10547</v>
      </c>
      <c r="B10549" s="38"/>
      <c r="C10549" s="38" t="s">
        <v>10408</v>
      </c>
      <c r="D10549" s="5" t="s">
        <v>10408</v>
      </c>
      <c r="E10549" s="3">
        <v>1</v>
      </c>
    </row>
    <row r="10550" spans="1:5">
      <c r="A10550" s="38">
        <v>10548</v>
      </c>
      <c r="B10550" s="38"/>
      <c r="C10550" s="38" t="s">
        <v>10409</v>
      </c>
      <c r="D10550" s="5" t="s">
        <v>10409</v>
      </c>
      <c r="E10550" s="3">
        <v>1</v>
      </c>
    </row>
    <row r="10551" spans="1:5" ht="40.5">
      <c r="A10551" s="38">
        <v>10549</v>
      </c>
      <c r="B10551" s="38"/>
      <c r="C10551" s="38" t="s">
        <v>10410</v>
      </c>
      <c r="D10551" s="5" t="s">
        <v>10410</v>
      </c>
      <c r="E10551" s="3">
        <v>1</v>
      </c>
    </row>
    <row r="10552" spans="1:5" ht="60.75">
      <c r="A10552" s="38">
        <v>10550</v>
      </c>
      <c r="B10552" s="38"/>
      <c r="C10552" s="38" t="s">
        <v>10411</v>
      </c>
      <c r="D10552" s="5" t="s">
        <v>10411</v>
      </c>
      <c r="E10552" s="3">
        <v>1</v>
      </c>
    </row>
    <row r="10553" spans="1:5" ht="60.75">
      <c r="A10553" s="38">
        <v>10551</v>
      </c>
      <c r="B10553" s="38"/>
      <c r="C10553" s="38" t="s">
        <v>10412</v>
      </c>
      <c r="D10553" s="5" t="s">
        <v>10412</v>
      </c>
      <c r="E10553" s="3">
        <v>1</v>
      </c>
    </row>
    <row r="10554" spans="1:5" ht="40.5">
      <c r="A10554" s="38">
        <v>10552</v>
      </c>
      <c r="B10554" s="38"/>
      <c r="C10554" s="38" t="s">
        <v>10413</v>
      </c>
      <c r="D10554" s="5" t="s">
        <v>10413</v>
      </c>
      <c r="E10554" s="3">
        <v>1</v>
      </c>
    </row>
    <row r="10555" spans="1:5" ht="40.5">
      <c r="A10555" s="38">
        <v>10553</v>
      </c>
      <c r="B10555" s="38"/>
      <c r="C10555" s="38" t="s">
        <v>10414</v>
      </c>
      <c r="D10555" s="5" t="s">
        <v>10414</v>
      </c>
      <c r="E10555" s="3">
        <v>1</v>
      </c>
    </row>
    <row r="10556" spans="1:5">
      <c r="A10556" s="38">
        <v>10554</v>
      </c>
      <c r="B10556" s="38"/>
      <c r="C10556" s="38" t="s">
        <v>10415</v>
      </c>
      <c r="D10556" s="5" t="s">
        <v>10415</v>
      </c>
      <c r="E10556" s="3">
        <v>1</v>
      </c>
    </row>
    <row r="10557" spans="1:5" ht="40.5">
      <c r="A10557" s="38">
        <v>10555</v>
      </c>
      <c r="B10557" s="38"/>
      <c r="C10557" s="38" t="s">
        <v>10416</v>
      </c>
      <c r="D10557" s="5" t="s">
        <v>10416</v>
      </c>
      <c r="E10557" s="3">
        <v>1</v>
      </c>
    </row>
    <row r="10558" spans="1:5" ht="40.5">
      <c r="A10558" s="38">
        <v>10556</v>
      </c>
      <c r="B10558" s="38"/>
      <c r="C10558" s="38" t="s">
        <v>10417</v>
      </c>
      <c r="D10558" s="5" t="s">
        <v>10417</v>
      </c>
      <c r="E10558" s="3">
        <v>1</v>
      </c>
    </row>
    <row r="10559" spans="1:5" ht="40.5">
      <c r="A10559" s="38">
        <v>10557</v>
      </c>
      <c r="B10559" s="38"/>
      <c r="C10559" s="38" t="s">
        <v>10418</v>
      </c>
      <c r="D10559" s="5" t="s">
        <v>10418</v>
      </c>
      <c r="E10559" s="3">
        <v>1</v>
      </c>
    </row>
    <row r="10560" spans="1:5">
      <c r="A10560" s="38">
        <v>10558</v>
      </c>
      <c r="B10560" s="38"/>
      <c r="C10560" s="38" t="s">
        <v>10419</v>
      </c>
      <c r="D10560" s="5" t="s">
        <v>10419</v>
      </c>
      <c r="E10560" s="3">
        <v>1</v>
      </c>
    </row>
    <row r="10561" spans="1:5" ht="60.75">
      <c r="A10561" s="38">
        <v>10559</v>
      </c>
      <c r="B10561" s="38"/>
      <c r="C10561" s="38" t="s">
        <v>10420</v>
      </c>
      <c r="D10561" s="5" t="s">
        <v>10420</v>
      </c>
      <c r="E10561" s="3">
        <v>1</v>
      </c>
    </row>
    <row r="10562" spans="1:5" ht="40.5">
      <c r="A10562" s="38">
        <v>10560</v>
      </c>
      <c r="B10562" s="38"/>
      <c r="C10562" s="38" t="s">
        <v>10421</v>
      </c>
      <c r="D10562" s="5" t="s">
        <v>10421</v>
      </c>
      <c r="E10562" s="3">
        <v>1</v>
      </c>
    </row>
    <row r="10563" spans="1:5" ht="60.75">
      <c r="A10563" s="38">
        <v>10561</v>
      </c>
      <c r="B10563" s="38"/>
      <c r="C10563" s="38" t="s">
        <v>10422</v>
      </c>
      <c r="D10563" s="5" t="s">
        <v>10422</v>
      </c>
      <c r="E10563" s="3">
        <v>1</v>
      </c>
    </row>
    <row r="10564" spans="1:5" ht="60.75">
      <c r="A10564" s="38">
        <v>10562</v>
      </c>
      <c r="B10564" s="38"/>
      <c r="C10564" s="38" t="s">
        <v>10423</v>
      </c>
      <c r="D10564" s="5" t="s">
        <v>10423</v>
      </c>
      <c r="E10564" s="3">
        <v>1</v>
      </c>
    </row>
    <row r="10565" spans="1:5" ht="60.75">
      <c r="A10565" s="38">
        <v>10563</v>
      </c>
      <c r="B10565" s="38"/>
      <c r="C10565" s="38" t="s">
        <v>10424</v>
      </c>
      <c r="D10565" s="5" t="s">
        <v>10424</v>
      </c>
      <c r="E10565" s="3">
        <v>1</v>
      </c>
    </row>
    <row r="10566" spans="1:5" ht="40.5">
      <c r="A10566" s="38">
        <v>10564</v>
      </c>
      <c r="B10566" s="38"/>
      <c r="C10566" s="38" t="s">
        <v>10425</v>
      </c>
      <c r="D10566" s="5" t="s">
        <v>10425</v>
      </c>
      <c r="E10566" s="3">
        <v>1</v>
      </c>
    </row>
    <row r="10567" spans="1:5">
      <c r="A10567" s="38">
        <v>10565</v>
      </c>
      <c r="B10567" s="38"/>
      <c r="C10567" s="38" t="s">
        <v>10426</v>
      </c>
      <c r="D10567" s="5" t="s">
        <v>10426</v>
      </c>
      <c r="E10567" s="3">
        <v>1</v>
      </c>
    </row>
    <row r="10568" spans="1:5">
      <c r="A10568" s="38">
        <v>10566</v>
      </c>
      <c r="B10568" s="38"/>
      <c r="C10568" s="38" t="s">
        <v>10427</v>
      </c>
      <c r="D10568" s="5" t="s">
        <v>10427</v>
      </c>
      <c r="E10568" s="3">
        <v>1</v>
      </c>
    </row>
    <row r="10569" spans="1:5" ht="40.5">
      <c r="A10569" s="38">
        <v>10567</v>
      </c>
      <c r="B10569" s="38"/>
      <c r="C10569" s="38" t="s">
        <v>10428</v>
      </c>
      <c r="D10569" s="5" t="s">
        <v>10428</v>
      </c>
      <c r="E10569" s="3">
        <v>1</v>
      </c>
    </row>
    <row r="10570" spans="1:5" ht="40.5">
      <c r="A10570" s="38">
        <v>10568</v>
      </c>
      <c r="B10570" s="38"/>
      <c r="C10570" s="38" t="s">
        <v>10429</v>
      </c>
      <c r="D10570" s="5" t="s">
        <v>10429</v>
      </c>
      <c r="E10570" s="3">
        <v>1</v>
      </c>
    </row>
    <row r="10571" spans="1:5">
      <c r="A10571" s="38">
        <v>10569</v>
      </c>
      <c r="B10571" s="38"/>
      <c r="C10571" s="38" t="s">
        <v>10430</v>
      </c>
      <c r="D10571" s="5" t="s">
        <v>10430</v>
      </c>
      <c r="E10571" s="3">
        <v>1</v>
      </c>
    </row>
    <row r="10572" spans="1:5">
      <c r="A10572" s="38">
        <v>10570</v>
      </c>
      <c r="B10572" s="38"/>
      <c r="C10572" s="38" t="s">
        <v>10431</v>
      </c>
      <c r="D10572" s="5" t="s">
        <v>10431</v>
      </c>
      <c r="E10572" s="3">
        <v>1</v>
      </c>
    </row>
    <row r="10573" spans="1:5" ht="40.5">
      <c r="A10573" s="38">
        <v>10571</v>
      </c>
      <c r="B10573" s="38"/>
      <c r="C10573" s="38" t="s">
        <v>10432</v>
      </c>
      <c r="D10573" s="5" t="s">
        <v>10432</v>
      </c>
      <c r="E10573" s="3">
        <v>1</v>
      </c>
    </row>
    <row r="10574" spans="1:5" ht="60.75">
      <c r="A10574" s="38">
        <v>10572</v>
      </c>
      <c r="B10574" s="38"/>
      <c r="C10574" s="38" t="s">
        <v>10433</v>
      </c>
      <c r="D10574" s="5" t="s">
        <v>10433</v>
      </c>
      <c r="E10574" s="3">
        <v>1</v>
      </c>
    </row>
    <row r="10575" spans="1:5" ht="40.5">
      <c r="A10575" s="38">
        <v>10573</v>
      </c>
      <c r="B10575" s="38"/>
      <c r="C10575" s="38" t="s">
        <v>10434</v>
      </c>
      <c r="D10575" s="5" t="s">
        <v>10434</v>
      </c>
      <c r="E10575" s="3">
        <v>1</v>
      </c>
    </row>
    <row r="10576" spans="1:5" ht="40.5">
      <c r="A10576" s="38">
        <v>10574</v>
      </c>
      <c r="B10576" s="38"/>
      <c r="C10576" s="38" t="s">
        <v>10435</v>
      </c>
      <c r="D10576" s="5" t="s">
        <v>10435</v>
      </c>
      <c r="E10576" s="3">
        <v>1</v>
      </c>
    </row>
    <row r="10577" spans="1:5" ht="40.5">
      <c r="A10577" s="38">
        <v>10575</v>
      </c>
      <c r="B10577" s="38"/>
      <c r="C10577" s="38" t="s">
        <v>10436</v>
      </c>
      <c r="D10577" s="5" t="s">
        <v>10436</v>
      </c>
      <c r="E10577" s="3">
        <v>1</v>
      </c>
    </row>
    <row r="10578" spans="1:5" ht="40.5">
      <c r="A10578" s="38">
        <v>10576</v>
      </c>
      <c r="B10578" s="38"/>
      <c r="C10578" s="38" t="s">
        <v>10437</v>
      </c>
      <c r="D10578" s="5" t="s">
        <v>10437</v>
      </c>
      <c r="E10578" s="3">
        <v>1</v>
      </c>
    </row>
    <row r="10579" spans="1:5" ht="40.5">
      <c r="A10579" s="38">
        <v>10577</v>
      </c>
      <c r="B10579" s="38"/>
      <c r="C10579" s="38" t="s">
        <v>10438</v>
      </c>
      <c r="D10579" s="5" t="s">
        <v>10438</v>
      </c>
      <c r="E10579" s="3">
        <v>1</v>
      </c>
    </row>
    <row r="10580" spans="1:5" ht="40.5">
      <c r="A10580" s="38">
        <v>10578</v>
      </c>
      <c r="B10580" s="38"/>
      <c r="C10580" s="38" t="s">
        <v>10439</v>
      </c>
      <c r="D10580" s="5" t="s">
        <v>10439</v>
      </c>
      <c r="E10580" s="3">
        <v>1</v>
      </c>
    </row>
    <row r="10581" spans="1:5" ht="40.5">
      <c r="A10581" s="38">
        <v>10579</v>
      </c>
      <c r="B10581" s="38"/>
      <c r="C10581" s="38" t="s">
        <v>10440</v>
      </c>
      <c r="D10581" s="5" t="s">
        <v>10440</v>
      </c>
      <c r="E10581" s="3">
        <v>1</v>
      </c>
    </row>
    <row r="10582" spans="1:5" ht="40.5">
      <c r="A10582" s="38">
        <v>10580</v>
      </c>
      <c r="B10582" s="38"/>
      <c r="C10582" s="38" t="s">
        <v>10441</v>
      </c>
      <c r="D10582" s="5" t="s">
        <v>10441</v>
      </c>
      <c r="E10582" s="3">
        <v>1</v>
      </c>
    </row>
    <row r="10583" spans="1:5" ht="40.5">
      <c r="A10583" s="38">
        <v>10581</v>
      </c>
      <c r="B10583" s="38"/>
      <c r="C10583" s="38" t="s">
        <v>10442</v>
      </c>
      <c r="D10583" s="5" t="s">
        <v>10442</v>
      </c>
      <c r="E10583" s="3">
        <v>1</v>
      </c>
    </row>
    <row r="10584" spans="1:5">
      <c r="A10584" s="38">
        <v>10582</v>
      </c>
      <c r="B10584" s="38"/>
      <c r="C10584" s="38" t="s">
        <v>10443</v>
      </c>
      <c r="D10584" s="5" t="s">
        <v>10443</v>
      </c>
      <c r="E10584" s="3">
        <v>1</v>
      </c>
    </row>
    <row r="10585" spans="1:5" ht="40.5">
      <c r="A10585" s="38">
        <v>10583</v>
      </c>
      <c r="B10585" s="38"/>
      <c r="C10585" s="38" t="s">
        <v>10444</v>
      </c>
      <c r="D10585" s="5" t="s">
        <v>10444</v>
      </c>
      <c r="E10585" s="3">
        <v>1</v>
      </c>
    </row>
    <row r="10586" spans="1:5">
      <c r="A10586" s="38">
        <v>10584</v>
      </c>
      <c r="B10586" s="38"/>
      <c r="C10586" s="38" t="s">
        <v>10445</v>
      </c>
      <c r="D10586" s="5" t="s">
        <v>10445</v>
      </c>
      <c r="E10586" s="3">
        <v>1</v>
      </c>
    </row>
    <row r="10587" spans="1:5" ht="40.5">
      <c r="A10587" s="38">
        <v>10585</v>
      </c>
      <c r="B10587" s="38"/>
      <c r="C10587" s="38" t="s">
        <v>10446</v>
      </c>
      <c r="D10587" s="5" t="s">
        <v>10446</v>
      </c>
      <c r="E10587" s="3">
        <v>1</v>
      </c>
    </row>
    <row r="10588" spans="1:5">
      <c r="A10588" s="38">
        <v>10586</v>
      </c>
      <c r="B10588" s="38"/>
      <c r="C10588" s="38" t="s">
        <v>10447</v>
      </c>
      <c r="D10588" s="5" t="s">
        <v>10447</v>
      </c>
      <c r="E10588" s="3">
        <v>1</v>
      </c>
    </row>
    <row r="10589" spans="1:5" ht="40.5">
      <c r="A10589" s="38">
        <v>10587</v>
      </c>
      <c r="B10589" s="38"/>
      <c r="C10589" s="38" t="s">
        <v>10448</v>
      </c>
      <c r="D10589" s="5" t="s">
        <v>10448</v>
      </c>
      <c r="E10589" s="3">
        <v>1</v>
      </c>
    </row>
    <row r="10590" spans="1:5" ht="40.5">
      <c r="A10590" s="38">
        <v>10588</v>
      </c>
      <c r="B10590" s="38"/>
      <c r="C10590" s="38" t="s">
        <v>10449</v>
      </c>
      <c r="D10590" s="5" t="s">
        <v>10449</v>
      </c>
      <c r="E10590" s="3">
        <v>1</v>
      </c>
    </row>
    <row r="10591" spans="1:5" ht="40.5">
      <c r="A10591" s="38">
        <v>10589</v>
      </c>
      <c r="B10591" s="38"/>
      <c r="C10591" s="38" t="s">
        <v>10450</v>
      </c>
      <c r="D10591" s="5" t="s">
        <v>10450</v>
      </c>
      <c r="E10591" s="3">
        <v>1</v>
      </c>
    </row>
    <row r="10592" spans="1:5" ht="40.5">
      <c r="A10592" s="38">
        <v>10590</v>
      </c>
      <c r="B10592" s="38"/>
      <c r="C10592" s="38" t="s">
        <v>10451</v>
      </c>
      <c r="D10592" s="5" t="s">
        <v>10451</v>
      </c>
      <c r="E10592" s="3">
        <v>1</v>
      </c>
    </row>
    <row r="10593" spans="1:5" ht="40.5">
      <c r="A10593" s="38">
        <v>10591</v>
      </c>
      <c r="B10593" s="38"/>
      <c r="C10593" s="38" t="s">
        <v>10452</v>
      </c>
      <c r="D10593" s="5" t="s">
        <v>10452</v>
      </c>
      <c r="E10593" s="3">
        <v>1</v>
      </c>
    </row>
    <row r="10594" spans="1:5" ht="40.5">
      <c r="A10594" s="38">
        <v>10592</v>
      </c>
      <c r="B10594" s="38"/>
      <c r="C10594" s="38" t="s">
        <v>10453</v>
      </c>
      <c r="D10594" s="5" t="s">
        <v>10453</v>
      </c>
      <c r="E10594" s="3">
        <v>1</v>
      </c>
    </row>
    <row r="10595" spans="1:5">
      <c r="A10595" s="38">
        <v>10593</v>
      </c>
      <c r="B10595" s="38"/>
      <c r="C10595" s="38" t="s">
        <v>10454</v>
      </c>
      <c r="D10595" s="5" t="s">
        <v>10454</v>
      </c>
      <c r="E10595" s="3">
        <v>1</v>
      </c>
    </row>
    <row r="10596" spans="1:5" ht="60.75">
      <c r="A10596" s="38">
        <v>10594</v>
      </c>
      <c r="B10596" s="38"/>
      <c r="C10596" s="38" t="s">
        <v>10455</v>
      </c>
      <c r="D10596" s="5" t="s">
        <v>10455</v>
      </c>
      <c r="E10596" s="3">
        <v>1</v>
      </c>
    </row>
    <row r="10597" spans="1:5" ht="40.5">
      <c r="A10597" s="38">
        <v>10595</v>
      </c>
      <c r="B10597" s="38"/>
      <c r="C10597" s="38" t="s">
        <v>10456</v>
      </c>
      <c r="D10597" s="5" t="s">
        <v>10456</v>
      </c>
      <c r="E10597" s="3">
        <v>1</v>
      </c>
    </row>
    <row r="10598" spans="1:5" ht="40.5">
      <c r="A10598" s="38">
        <v>10596</v>
      </c>
      <c r="B10598" s="38"/>
      <c r="C10598" s="38" t="s">
        <v>10457</v>
      </c>
      <c r="D10598" s="5" t="s">
        <v>10457</v>
      </c>
      <c r="E10598" s="3">
        <v>1</v>
      </c>
    </row>
    <row r="10599" spans="1:5" ht="40.5">
      <c r="A10599" s="38">
        <v>10597</v>
      </c>
      <c r="B10599" s="38"/>
      <c r="C10599" s="38" t="s">
        <v>10458</v>
      </c>
      <c r="D10599" s="5" t="s">
        <v>10458</v>
      </c>
      <c r="E10599" s="3">
        <v>1</v>
      </c>
    </row>
    <row r="10600" spans="1:5">
      <c r="A10600" s="38">
        <v>10598</v>
      </c>
      <c r="B10600" s="38"/>
      <c r="C10600" s="38" t="s">
        <v>10459</v>
      </c>
      <c r="D10600" s="5" t="s">
        <v>10459</v>
      </c>
      <c r="E10600" s="3">
        <v>1</v>
      </c>
    </row>
    <row r="10601" spans="1:5">
      <c r="A10601" s="38">
        <v>10599</v>
      </c>
      <c r="B10601" s="38"/>
      <c r="C10601" s="38" t="s">
        <v>10460</v>
      </c>
      <c r="D10601" s="5" t="s">
        <v>10460</v>
      </c>
      <c r="E10601" s="3">
        <v>1</v>
      </c>
    </row>
    <row r="10602" spans="1:5" ht="40.5">
      <c r="A10602" s="38">
        <v>10600</v>
      </c>
      <c r="B10602" s="38"/>
      <c r="C10602" s="38" t="s">
        <v>10461</v>
      </c>
      <c r="D10602" s="5" t="s">
        <v>10461</v>
      </c>
      <c r="E10602" s="3">
        <v>1</v>
      </c>
    </row>
    <row r="10603" spans="1:5" ht="40.5">
      <c r="A10603" s="38">
        <v>10601</v>
      </c>
      <c r="B10603" s="38"/>
      <c r="C10603" s="38" t="s">
        <v>10462</v>
      </c>
      <c r="D10603" s="5" t="s">
        <v>10462</v>
      </c>
      <c r="E10603" s="3">
        <v>1</v>
      </c>
    </row>
    <row r="10604" spans="1:5" ht="40.5">
      <c r="A10604" s="38">
        <v>10602</v>
      </c>
      <c r="B10604" s="38"/>
      <c r="C10604" s="38" t="s">
        <v>10463</v>
      </c>
      <c r="D10604" s="5" t="s">
        <v>10463</v>
      </c>
      <c r="E10604" s="3">
        <v>1</v>
      </c>
    </row>
    <row r="10605" spans="1:5" ht="40.5">
      <c r="A10605" s="38">
        <v>10603</v>
      </c>
      <c r="B10605" s="38"/>
      <c r="C10605" s="38" t="s">
        <v>10464</v>
      </c>
      <c r="D10605" s="5" t="s">
        <v>10464</v>
      </c>
      <c r="E10605" s="3">
        <v>1</v>
      </c>
    </row>
    <row r="10606" spans="1:5" ht="40.5">
      <c r="A10606" s="38">
        <v>10604</v>
      </c>
      <c r="B10606" s="38"/>
      <c r="C10606" s="38" t="s">
        <v>10465</v>
      </c>
      <c r="D10606" s="5" t="s">
        <v>10465</v>
      </c>
      <c r="E10606" s="3">
        <v>1</v>
      </c>
    </row>
    <row r="10607" spans="1:5" ht="40.5">
      <c r="A10607" s="38">
        <v>10605</v>
      </c>
      <c r="B10607" s="38"/>
      <c r="C10607" s="38" t="s">
        <v>10466</v>
      </c>
      <c r="D10607" s="5" t="s">
        <v>10466</v>
      </c>
      <c r="E10607" s="3">
        <v>1</v>
      </c>
    </row>
    <row r="10608" spans="1:5">
      <c r="A10608" s="38">
        <v>10606</v>
      </c>
      <c r="B10608" s="38"/>
      <c r="C10608" s="38" t="s">
        <v>10467</v>
      </c>
      <c r="D10608" s="5" t="s">
        <v>10467</v>
      </c>
      <c r="E10608" s="3">
        <v>1</v>
      </c>
    </row>
    <row r="10609" spans="1:5">
      <c r="A10609" s="38">
        <v>10607</v>
      </c>
      <c r="B10609" s="38"/>
      <c r="C10609" s="38" t="s">
        <v>10468</v>
      </c>
      <c r="D10609" s="5" t="s">
        <v>10468</v>
      </c>
      <c r="E10609" s="3">
        <v>1</v>
      </c>
    </row>
    <row r="10610" spans="1:5">
      <c r="A10610" s="38">
        <v>10608</v>
      </c>
      <c r="B10610" s="38"/>
      <c r="C10610" s="38" t="s">
        <v>10469</v>
      </c>
      <c r="D10610" s="5" t="s">
        <v>10469</v>
      </c>
      <c r="E10610" s="3">
        <v>1</v>
      </c>
    </row>
    <row r="10611" spans="1:5">
      <c r="A10611" s="38">
        <v>10609</v>
      </c>
      <c r="B10611" s="38"/>
      <c r="C10611" s="38" t="s">
        <v>10470</v>
      </c>
      <c r="D10611" s="5" t="s">
        <v>10470</v>
      </c>
      <c r="E10611" s="3">
        <v>1</v>
      </c>
    </row>
    <row r="10612" spans="1:5">
      <c r="A10612" s="38">
        <v>10610</v>
      </c>
      <c r="B10612" s="38"/>
      <c r="C10612" s="38" t="s">
        <v>10471</v>
      </c>
      <c r="D10612" s="5" t="s">
        <v>10471</v>
      </c>
      <c r="E10612" s="3">
        <v>1</v>
      </c>
    </row>
    <row r="10613" spans="1:5">
      <c r="A10613" s="38">
        <v>10611</v>
      </c>
      <c r="B10613" s="38"/>
      <c r="C10613" s="38" t="s">
        <v>10472</v>
      </c>
      <c r="D10613" s="5" t="s">
        <v>10472</v>
      </c>
      <c r="E10613" s="3">
        <v>1</v>
      </c>
    </row>
    <row r="10614" spans="1:5" ht="40.5">
      <c r="A10614" s="38">
        <v>10612</v>
      </c>
      <c r="B10614" s="38"/>
      <c r="C10614" s="38" t="s">
        <v>10473</v>
      </c>
      <c r="D10614" s="5" t="s">
        <v>10473</v>
      </c>
      <c r="E10614" s="3">
        <v>1</v>
      </c>
    </row>
    <row r="10615" spans="1:5">
      <c r="A10615" s="38">
        <v>10613</v>
      </c>
      <c r="B10615" s="38"/>
      <c r="C10615" s="38" t="s">
        <v>10474</v>
      </c>
      <c r="D10615" s="5" t="s">
        <v>10474</v>
      </c>
      <c r="E10615" s="3">
        <v>1</v>
      </c>
    </row>
    <row r="10616" spans="1:5">
      <c r="A10616" s="38">
        <v>10614</v>
      </c>
      <c r="B10616" s="38"/>
      <c r="C10616" s="38" t="s">
        <v>10475</v>
      </c>
      <c r="D10616" s="5" t="s">
        <v>10475</v>
      </c>
      <c r="E10616" s="3">
        <v>1</v>
      </c>
    </row>
    <row r="10617" spans="1:5" ht="40.5">
      <c r="A10617" s="38">
        <v>10615</v>
      </c>
      <c r="B10617" s="38"/>
      <c r="C10617" s="38" t="s">
        <v>10476</v>
      </c>
      <c r="D10617" s="5" t="s">
        <v>10476</v>
      </c>
      <c r="E10617" s="3">
        <v>1</v>
      </c>
    </row>
    <row r="10618" spans="1:5" ht="40.5">
      <c r="A10618" s="38">
        <v>10616</v>
      </c>
      <c r="B10618" s="38"/>
      <c r="C10618" s="38" t="s">
        <v>10477</v>
      </c>
      <c r="D10618" s="5" t="s">
        <v>10477</v>
      </c>
      <c r="E10618" s="3">
        <v>1</v>
      </c>
    </row>
    <row r="10619" spans="1:5">
      <c r="A10619" s="38">
        <v>10617</v>
      </c>
      <c r="B10619" s="38"/>
      <c r="C10619" s="38" t="s">
        <v>10478</v>
      </c>
      <c r="D10619" s="5" t="s">
        <v>10478</v>
      </c>
      <c r="E10619" s="3">
        <v>1</v>
      </c>
    </row>
    <row r="10620" spans="1:5" ht="40.5">
      <c r="A10620" s="38">
        <v>10618</v>
      </c>
      <c r="B10620" s="38"/>
      <c r="C10620" s="38" t="s">
        <v>10479</v>
      </c>
      <c r="D10620" s="5" t="s">
        <v>10479</v>
      </c>
      <c r="E10620" s="3">
        <v>1</v>
      </c>
    </row>
    <row r="10621" spans="1:5" ht="40.5">
      <c r="A10621" s="38">
        <v>10619</v>
      </c>
      <c r="B10621" s="38"/>
      <c r="C10621" s="38" t="s">
        <v>10480</v>
      </c>
      <c r="D10621" s="5" t="s">
        <v>10480</v>
      </c>
      <c r="E10621" s="3">
        <v>1</v>
      </c>
    </row>
    <row r="10622" spans="1:5" ht="40.5">
      <c r="A10622" s="38">
        <v>10620</v>
      </c>
      <c r="B10622" s="38"/>
      <c r="C10622" s="38" t="s">
        <v>10481</v>
      </c>
      <c r="D10622" s="5" t="s">
        <v>10481</v>
      </c>
      <c r="E10622" s="3">
        <v>1</v>
      </c>
    </row>
    <row r="10623" spans="1:5">
      <c r="A10623" s="38">
        <v>10621</v>
      </c>
      <c r="B10623" s="38"/>
      <c r="C10623" s="38" t="s">
        <v>10482</v>
      </c>
      <c r="D10623" s="5" t="s">
        <v>10482</v>
      </c>
      <c r="E10623" s="3">
        <v>1</v>
      </c>
    </row>
    <row r="10624" spans="1:5" ht="40.5">
      <c r="A10624" s="38">
        <v>10622</v>
      </c>
      <c r="B10624" s="38"/>
      <c r="C10624" s="38" t="s">
        <v>10483</v>
      </c>
      <c r="D10624" s="5" t="s">
        <v>10483</v>
      </c>
      <c r="E10624" s="3">
        <v>1</v>
      </c>
    </row>
    <row r="10625" spans="1:5" ht="40.5">
      <c r="A10625" s="38">
        <v>10623</v>
      </c>
      <c r="B10625" s="38"/>
      <c r="C10625" s="38" t="s">
        <v>10484</v>
      </c>
      <c r="D10625" s="5" t="s">
        <v>10484</v>
      </c>
      <c r="E10625" s="3">
        <v>1</v>
      </c>
    </row>
    <row r="10626" spans="1:5" ht="40.5">
      <c r="A10626" s="38">
        <v>10624</v>
      </c>
      <c r="B10626" s="38"/>
      <c r="C10626" s="38" t="s">
        <v>10485</v>
      </c>
      <c r="D10626" s="5" t="s">
        <v>10485</v>
      </c>
      <c r="E10626" s="3">
        <v>1</v>
      </c>
    </row>
    <row r="10627" spans="1:5">
      <c r="A10627" s="38">
        <v>10625</v>
      </c>
      <c r="B10627" s="38"/>
      <c r="C10627" s="38" t="s">
        <v>10486</v>
      </c>
      <c r="D10627" s="5" t="s">
        <v>10486</v>
      </c>
      <c r="E10627" s="3">
        <v>1</v>
      </c>
    </row>
    <row r="10628" spans="1:5">
      <c r="A10628" s="38">
        <v>10626</v>
      </c>
      <c r="B10628" s="38"/>
      <c r="C10628" s="38" t="s">
        <v>10487</v>
      </c>
      <c r="D10628" s="5" t="s">
        <v>10487</v>
      </c>
      <c r="E10628" s="3">
        <v>1</v>
      </c>
    </row>
    <row r="10629" spans="1:5">
      <c r="A10629" s="38">
        <v>10627</v>
      </c>
      <c r="B10629" s="38"/>
      <c r="C10629" s="38" t="s">
        <v>10488</v>
      </c>
      <c r="D10629" s="5" t="s">
        <v>10488</v>
      </c>
      <c r="E10629" s="3">
        <v>1</v>
      </c>
    </row>
    <row r="10630" spans="1:5">
      <c r="A10630" s="38">
        <v>10628</v>
      </c>
      <c r="B10630" s="38"/>
      <c r="C10630" s="38" t="s">
        <v>10489</v>
      </c>
      <c r="D10630" s="5" t="s">
        <v>10489</v>
      </c>
      <c r="E10630" s="3">
        <v>1</v>
      </c>
    </row>
    <row r="10631" spans="1:5" ht="60.75">
      <c r="A10631" s="38">
        <v>10629</v>
      </c>
      <c r="B10631" s="38"/>
      <c r="C10631" s="38" t="s">
        <v>10490</v>
      </c>
      <c r="D10631" s="5" t="s">
        <v>10490</v>
      </c>
      <c r="E10631" s="3">
        <v>1</v>
      </c>
    </row>
    <row r="10632" spans="1:5">
      <c r="A10632" s="38">
        <v>10630</v>
      </c>
      <c r="B10632" s="38"/>
      <c r="C10632" s="38" t="s">
        <v>10491</v>
      </c>
      <c r="D10632" s="5" t="s">
        <v>10491</v>
      </c>
      <c r="E10632" s="3">
        <v>1</v>
      </c>
    </row>
    <row r="10633" spans="1:5">
      <c r="A10633" s="38">
        <v>10631</v>
      </c>
      <c r="B10633" s="38"/>
      <c r="C10633" s="38" t="s">
        <v>10492</v>
      </c>
      <c r="D10633" s="5" t="s">
        <v>10492</v>
      </c>
      <c r="E10633" s="3">
        <v>1</v>
      </c>
    </row>
    <row r="10634" spans="1:5" ht="40.5">
      <c r="A10634" s="38">
        <v>10632</v>
      </c>
      <c r="B10634" s="38"/>
      <c r="C10634" s="38" t="s">
        <v>10493</v>
      </c>
      <c r="D10634" s="5" t="s">
        <v>10493</v>
      </c>
      <c r="E10634" s="3">
        <v>1</v>
      </c>
    </row>
    <row r="10635" spans="1:5">
      <c r="A10635" s="38">
        <v>10633</v>
      </c>
      <c r="B10635" s="38"/>
      <c r="C10635" s="38" t="s">
        <v>10494</v>
      </c>
      <c r="D10635" s="5" t="s">
        <v>10494</v>
      </c>
      <c r="E10635" s="3">
        <v>1</v>
      </c>
    </row>
    <row r="10636" spans="1:5">
      <c r="A10636" s="38">
        <v>10634</v>
      </c>
      <c r="B10636" s="38"/>
      <c r="C10636" s="38" t="s">
        <v>10495</v>
      </c>
      <c r="D10636" s="5" t="s">
        <v>10495</v>
      </c>
      <c r="E10636" s="3">
        <v>1</v>
      </c>
    </row>
    <row r="10637" spans="1:5" ht="40.5">
      <c r="A10637" s="38">
        <v>10635</v>
      </c>
      <c r="B10637" s="38"/>
      <c r="C10637" s="38" t="s">
        <v>10496</v>
      </c>
      <c r="D10637" s="5" t="s">
        <v>10496</v>
      </c>
      <c r="E10637" s="3">
        <v>1</v>
      </c>
    </row>
    <row r="10638" spans="1:5" ht="40.5">
      <c r="A10638" s="38">
        <v>10636</v>
      </c>
      <c r="B10638" s="38"/>
      <c r="C10638" s="38" t="s">
        <v>10497</v>
      </c>
      <c r="D10638" s="5" t="s">
        <v>10497</v>
      </c>
      <c r="E10638" s="3">
        <v>1</v>
      </c>
    </row>
    <row r="10639" spans="1:5">
      <c r="A10639" s="38">
        <v>10637</v>
      </c>
      <c r="B10639" s="38"/>
      <c r="C10639" s="38" t="s">
        <v>10498</v>
      </c>
      <c r="D10639" s="5" t="s">
        <v>10498</v>
      </c>
      <c r="E10639" s="3">
        <v>1</v>
      </c>
    </row>
    <row r="10640" spans="1:5" ht="40.5">
      <c r="A10640" s="38">
        <v>10638</v>
      </c>
      <c r="B10640" s="38"/>
      <c r="C10640" s="38" t="s">
        <v>10499</v>
      </c>
      <c r="D10640" s="5" t="s">
        <v>10499</v>
      </c>
      <c r="E10640" s="3">
        <v>1</v>
      </c>
    </row>
    <row r="10641" spans="1:5" ht="40.5">
      <c r="A10641" s="38">
        <v>10639</v>
      </c>
      <c r="B10641" s="38"/>
      <c r="C10641" s="38" t="s">
        <v>10500</v>
      </c>
      <c r="D10641" s="5" t="s">
        <v>10500</v>
      </c>
      <c r="E10641" s="3">
        <v>1</v>
      </c>
    </row>
    <row r="10642" spans="1:5" ht="40.5">
      <c r="A10642" s="38">
        <v>10640</v>
      </c>
      <c r="B10642" s="38"/>
      <c r="C10642" s="38" t="s">
        <v>10501</v>
      </c>
      <c r="D10642" s="5" t="s">
        <v>10501</v>
      </c>
      <c r="E10642" s="3">
        <v>1</v>
      </c>
    </row>
    <row r="10643" spans="1:5">
      <c r="A10643" s="38">
        <v>10641</v>
      </c>
      <c r="B10643" s="38"/>
      <c r="C10643" s="38" t="s">
        <v>10502</v>
      </c>
      <c r="D10643" s="5" t="s">
        <v>10502</v>
      </c>
      <c r="E10643" s="3">
        <v>1</v>
      </c>
    </row>
    <row r="10644" spans="1:5">
      <c r="A10644" s="38">
        <v>10642</v>
      </c>
      <c r="B10644" s="38"/>
      <c r="C10644" s="38" t="s">
        <v>10503</v>
      </c>
      <c r="D10644" s="5" t="s">
        <v>10503</v>
      </c>
      <c r="E10644" s="3">
        <v>1</v>
      </c>
    </row>
    <row r="10645" spans="1:5" ht="40.5">
      <c r="A10645" s="38">
        <v>10643</v>
      </c>
      <c r="B10645" s="38"/>
      <c r="C10645" s="38" t="s">
        <v>10504</v>
      </c>
      <c r="D10645" s="5" t="s">
        <v>10504</v>
      </c>
      <c r="E10645" s="3">
        <v>1</v>
      </c>
    </row>
    <row r="10646" spans="1:5" ht="40.5">
      <c r="A10646" s="38">
        <v>10644</v>
      </c>
      <c r="B10646" s="38"/>
      <c r="C10646" s="38" t="s">
        <v>10505</v>
      </c>
      <c r="D10646" s="5" t="s">
        <v>10505</v>
      </c>
      <c r="E10646" s="3">
        <v>1</v>
      </c>
    </row>
    <row r="10647" spans="1:5" ht="40.5">
      <c r="A10647" s="38">
        <v>10645</v>
      </c>
      <c r="B10647" s="38"/>
      <c r="C10647" s="38" t="s">
        <v>10506</v>
      </c>
      <c r="D10647" s="5" t="s">
        <v>10506</v>
      </c>
      <c r="E10647" s="3">
        <v>1</v>
      </c>
    </row>
    <row r="10648" spans="1:5" ht="40.5">
      <c r="A10648" s="38">
        <v>10646</v>
      </c>
      <c r="B10648" s="38"/>
      <c r="C10648" s="38" t="s">
        <v>10507</v>
      </c>
      <c r="D10648" s="5" t="s">
        <v>10507</v>
      </c>
      <c r="E10648" s="3">
        <v>1</v>
      </c>
    </row>
    <row r="10649" spans="1:5" ht="40.5">
      <c r="A10649" s="38">
        <v>10647</v>
      </c>
      <c r="B10649" s="38"/>
      <c r="C10649" s="38" t="s">
        <v>10508</v>
      </c>
      <c r="D10649" s="5" t="s">
        <v>10508</v>
      </c>
      <c r="E10649" s="3">
        <v>1</v>
      </c>
    </row>
    <row r="10650" spans="1:5" ht="40.5">
      <c r="A10650" s="38">
        <v>10648</v>
      </c>
      <c r="B10650" s="38"/>
      <c r="C10650" s="38" t="s">
        <v>10509</v>
      </c>
      <c r="D10650" s="5" t="s">
        <v>10509</v>
      </c>
      <c r="E10650" s="3">
        <v>1</v>
      </c>
    </row>
    <row r="10651" spans="1:5" ht="40.5">
      <c r="A10651" s="38">
        <v>10649</v>
      </c>
      <c r="B10651" s="38"/>
      <c r="C10651" s="38" t="s">
        <v>10510</v>
      </c>
      <c r="D10651" s="5" t="s">
        <v>10510</v>
      </c>
      <c r="E10651" s="3">
        <v>1</v>
      </c>
    </row>
    <row r="10652" spans="1:5" ht="60.75">
      <c r="A10652" s="38">
        <v>10650</v>
      </c>
      <c r="B10652" s="38"/>
      <c r="C10652" s="38" t="s">
        <v>10511</v>
      </c>
      <c r="D10652" s="5" t="s">
        <v>10511</v>
      </c>
      <c r="E10652" s="3">
        <v>1</v>
      </c>
    </row>
    <row r="10653" spans="1:5" ht="40.5">
      <c r="A10653" s="38">
        <v>10651</v>
      </c>
      <c r="B10653" s="38"/>
      <c r="C10653" s="38" t="s">
        <v>10512</v>
      </c>
      <c r="D10653" s="5" t="s">
        <v>10512</v>
      </c>
      <c r="E10653" s="3">
        <v>1</v>
      </c>
    </row>
    <row r="10654" spans="1:5" ht="40.5">
      <c r="A10654" s="38">
        <v>10652</v>
      </c>
      <c r="B10654" s="38"/>
      <c r="C10654" s="38" t="s">
        <v>10513</v>
      </c>
      <c r="D10654" s="5" t="s">
        <v>10513</v>
      </c>
      <c r="E10654" s="3">
        <v>1</v>
      </c>
    </row>
    <row r="10655" spans="1:5" ht="40.5">
      <c r="A10655" s="38">
        <v>10653</v>
      </c>
      <c r="B10655" s="38"/>
      <c r="C10655" s="38" t="s">
        <v>10514</v>
      </c>
      <c r="D10655" s="5" t="s">
        <v>10514</v>
      </c>
      <c r="E10655" s="3">
        <v>1</v>
      </c>
    </row>
    <row r="10656" spans="1:5" ht="40.5">
      <c r="A10656" s="38">
        <v>10654</v>
      </c>
      <c r="B10656" s="38"/>
      <c r="C10656" s="38" t="s">
        <v>10515</v>
      </c>
      <c r="D10656" s="5" t="s">
        <v>10515</v>
      </c>
      <c r="E10656" s="3">
        <v>1</v>
      </c>
    </row>
    <row r="10657" spans="1:5">
      <c r="A10657" s="38">
        <v>10655</v>
      </c>
      <c r="B10657" s="38"/>
      <c r="C10657" s="38" t="s">
        <v>10516</v>
      </c>
      <c r="D10657" s="5" t="s">
        <v>10516</v>
      </c>
      <c r="E10657" s="3">
        <v>1</v>
      </c>
    </row>
    <row r="10658" spans="1:5" ht="40.5">
      <c r="A10658" s="38">
        <v>10656</v>
      </c>
      <c r="B10658" s="38"/>
      <c r="C10658" s="38" t="s">
        <v>10517</v>
      </c>
      <c r="D10658" s="5" t="s">
        <v>10517</v>
      </c>
      <c r="E10658" s="3">
        <v>1</v>
      </c>
    </row>
    <row r="10659" spans="1:5" ht="40.5">
      <c r="A10659" s="38">
        <v>10657</v>
      </c>
      <c r="B10659" s="38"/>
      <c r="C10659" s="38" t="s">
        <v>10518</v>
      </c>
      <c r="D10659" s="5" t="s">
        <v>10518</v>
      </c>
      <c r="E10659" s="3">
        <v>1</v>
      </c>
    </row>
    <row r="10660" spans="1:5" ht="40.5">
      <c r="A10660" s="38">
        <v>10658</v>
      </c>
      <c r="B10660" s="38"/>
      <c r="C10660" s="38" t="s">
        <v>10519</v>
      </c>
      <c r="D10660" s="5" t="s">
        <v>10519</v>
      </c>
      <c r="E10660" s="3">
        <v>1</v>
      </c>
    </row>
    <row r="10661" spans="1:5" ht="40.5">
      <c r="A10661" s="38">
        <v>10659</v>
      </c>
      <c r="B10661" s="38"/>
      <c r="C10661" s="38" t="s">
        <v>10520</v>
      </c>
      <c r="D10661" s="5" t="s">
        <v>10520</v>
      </c>
      <c r="E10661" s="3">
        <v>1</v>
      </c>
    </row>
    <row r="10662" spans="1:5" ht="40.5">
      <c r="A10662" s="38">
        <v>10660</v>
      </c>
      <c r="B10662" s="38"/>
      <c r="C10662" s="38" t="s">
        <v>10521</v>
      </c>
      <c r="D10662" s="5" t="s">
        <v>10521</v>
      </c>
      <c r="E10662" s="3">
        <v>1</v>
      </c>
    </row>
    <row r="10663" spans="1:5">
      <c r="A10663" s="38">
        <v>10661</v>
      </c>
      <c r="B10663" s="38"/>
      <c r="C10663" s="38" t="s">
        <v>10522</v>
      </c>
      <c r="D10663" s="5" t="s">
        <v>10522</v>
      </c>
      <c r="E10663" s="3">
        <v>1</v>
      </c>
    </row>
    <row r="10664" spans="1:5">
      <c r="A10664" s="38">
        <v>10662</v>
      </c>
      <c r="B10664" s="38"/>
      <c r="C10664" s="38" t="s">
        <v>10523</v>
      </c>
      <c r="D10664" s="5" t="s">
        <v>10523</v>
      </c>
      <c r="E10664" s="3">
        <v>1</v>
      </c>
    </row>
    <row r="10665" spans="1:5">
      <c r="A10665" s="38">
        <v>10663</v>
      </c>
      <c r="B10665" s="38"/>
      <c r="C10665" s="38" t="s">
        <v>10524</v>
      </c>
      <c r="D10665" s="5" t="s">
        <v>10524</v>
      </c>
      <c r="E10665" s="3">
        <v>1</v>
      </c>
    </row>
    <row r="10666" spans="1:5" ht="40.5">
      <c r="A10666" s="38">
        <v>10664</v>
      </c>
      <c r="B10666" s="38"/>
      <c r="C10666" s="38" t="s">
        <v>10525</v>
      </c>
      <c r="D10666" s="5" t="s">
        <v>10525</v>
      </c>
      <c r="E10666" s="3">
        <v>1</v>
      </c>
    </row>
    <row r="10667" spans="1:5">
      <c r="A10667" s="38">
        <v>10665</v>
      </c>
      <c r="B10667" s="38"/>
      <c r="C10667" s="38" t="s">
        <v>10526</v>
      </c>
      <c r="D10667" s="5" t="s">
        <v>10526</v>
      </c>
      <c r="E10667" s="3">
        <v>1</v>
      </c>
    </row>
    <row r="10668" spans="1:5" ht="40.5">
      <c r="A10668" s="38">
        <v>10666</v>
      </c>
      <c r="B10668" s="38"/>
      <c r="C10668" s="38" t="s">
        <v>10527</v>
      </c>
      <c r="D10668" s="5" t="s">
        <v>10527</v>
      </c>
      <c r="E10668" s="3">
        <v>1</v>
      </c>
    </row>
    <row r="10669" spans="1:5" ht="40.5">
      <c r="A10669" s="38">
        <v>10667</v>
      </c>
      <c r="B10669" s="38"/>
      <c r="C10669" s="38" t="s">
        <v>10528</v>
      </c>
      <c r="D10669" s="5" t="s">
        <v>10528</v>
      </c>
      <c r="E10669" s="3">
        <v>1</v>
      </c>
    </row>
    <row r="10670" spans="1:5">
      <c r="A10670" s="38">
        <v>10668</v>
      </c>
      <c r="B10670" s="38"/>
      <c r="C10670" s="38" t="s">
        <v>10529</v>
      </c>
      <c r="D10670" s="5" t="s">
        <v>10529</v>
      </c>
      <c r="E10670" s="3">
        <v>1</v>
      </c>
    </row>
    <row r="10671" spans="1:5">
      <c r="A10671" s="38">
        <v>10669</v>
      </c>
      <c r="B10671" s="38"/>
      <c r="C10671" s="38" t="s">
        <v>10530</v>
      </c>
      <c r="D10671" s="5" t="s">
        <v>10530</v>
      </c>
      <c r="E10671" s="3">
        <v>1</v>
      </c>
    </row>
    <row r="10672" spans="1:5" ht="40.5">
      <c r="A10672" s="38">
        <v>10670</v>
      </c>
      <c r="B10672" s="38"/>
      <c r="C10672" s="38" t="s">
        <v>10531</v>
      </c>
      <c r="D10672" s="5" t="s">
        <v>10531</v>
      </c>
      <c r="E10672" s="3">
        <v>1</v>
      </c>
    </row>
    <row r="10673" spans="1:5" ht="40.5">
      <c r="A10673" s="38">
        <v>10671</v>
      </c>
      <c r="B10673" s="38"/>
      <c r="C10673" s="38" t="s">
        <v>10532</v>
      </c>
      <c r="D10673" s="5" t="s">
        <v>10532</v>
      </c>
      <c r="E10673" s="3">
        <v>1</v>
      </c>
    </row>
    <row r="10674" spans="1:5" ht="40.5">
      <c r="A10674" s="38">
        <v>10672</v>
      </c>
      <c r="B10674" s="38"/>
      <c r="C10674" s="38" t="s">
        <v>10533</v>
      </c>
      <c r="D10674" s="5" t="s">
        <v>10533</v>
      </c>
      <c r="E10674" s="3">
        <v>1</v>
      </c>
    </row>
    <row r="10675" spans="1:5" ht="60.75">
      <c r="A10675" s="38">
        <v>10673</v>
      </c>
      <c r="B10675" s="38"/>
      <c r="C10675" s="38" t="s">
        <v>10534</v>
      </c>
      <c r="D10675" s="5" t="s">
        <v>10534</v>
      </c>
      <c r="E10675" s="3">
        <v>1</v>
      </c>
    </row>
    <row r="10676" spans="1:5" ht="40.5">
      <c r="A10676" s="38">
        <v>10674</v>
      </c>
      <c r="B10676" s="38"/>
      <c r="C10676" s="38" t="s">
        <v>10535</v>
      </c>
      <c r="D10676" s="5" t="s">
        <v>10535</v>
      </c>
      <c r="E10676" s="3">
        <v>1</v>
      </c>
    </row>
    <row r="10677" spans="1:5" ht="40.5">
      <c r="A10677" s="38">
        <v>10675</v>
      </c>
      <c r="B10677" s="38"/>
      <c r="C10677" s="38" t="s">
        <v>10536</v>
      </c>
      <c r="D10677" s="5" t="s">
        <v>10536</v>
      </c>
      <c r="E10677" s="3">
        <v>1</v>
      </c>
    </row>
    <row r="10678" spans="1:5" ht="40.5">
      <c r="A10678" s="38">
        <v>10676</v>
      </c>
      <c r="B10678" s="38"/>
      <c r="C10678" s="38" t="s">
        <v>10537</v>
      </c>
      <c r="D10678" s="5" t="s">
        <v>10537</v>
      </c>
      <c r="E10678" s="3">
        <v>1</v>
      </c>
    </row>
    <row r="10679" spans="1:5">
      <c r="A10679" s="38">
        <v>10677</v>
      </c>
      <c r="B10679" s="38"/>
      <c r="C10679" s="38" t="s">
        <v>10538</v>
      </c>
      <c r="D10679" s="5" t="s">
        <v>10538</v>
      </c>
      <c r="E10679" s="3">
        <v>1</v>
      </c>
    </row>
    <row r="10680" spans="1:5" ht="40.5">
      <c r="A10680" s="38">
        <v>10678</v>
      </c>
      <c r="B10680" s="38"/>
      <c r="C10680" s="38" t="s">
        <v>10539</v>
      </c>
      <c r="D10680" s="5" t="s">
        <v>10539</v>
      </c>
      <c r="E10680" s="3">
        <v>1</v>
      </c>
    </row>
    <row r="10681" spans="1:5" ht="40.5">
      <c r="A10681" s="38">
        <v>10679</v>
      </c>
      <c r="B10681" s="38"/>
      <c r="C10681" s="38" t="s">
        <v>10540</v>
      </c>
      <c r="D10681" s="5" t="s">
        <v>10540</v>
      </c>
      <c r="E10681" s="3">
        <v>1</v>
      </c>
    </row>
    <row r="10682" spans="1:5" ht="40.5">
      <c r="A10682" s="38">
        <v>10680</v>
      </c>
      <c r="B10682" s="38"/>
      <c r="C10682" s="38" t="s">
        <v>10541</v>
      </c>
      <c r="D10682" s="5" t="s">
        <v>10541</v>
      </c>
      <c r="E10682" s="3">
        <v>1</v>
      </c>
    </row>
    <row r="10683" spans="1:5" ht="60.75">
      <c r="A10683" s="38">
        <v>10681</v>
      </c>
      <c r="B10683" s="38"/>
      <c r="C10683" s="38" t="s">
        <v>10542</v>
      </c>
      <c r="D10683" s="5" t="s">
        <v>10542</v>
      </c>
      <c r="E10683" s="3">
        <v>1</v>
      </c>
    </row>
    <row r="10684" spans="1:5" ht="40.5">
      <c r="A10684" s="38">
        <v>10682</v>
      </c>
      <c r="B10684" s="38"/>
      <c r="C10684" s="38" t="s">
        <v>10543</v>
      </c>
      <c r="D10684" s="5" t="s">
        <v>10543</v>
      </c>
      <c r="E10684" s="3">
        <v>1</v>
      </c>
    </row>
    <row r="10685" spans="1:5" ht="40.5">
      <c r="A10685" s="38">
        <v>10683</v>
      </c>
      <c r="B10685" s="38"/>
      <c r="C10685" s="38" t="s">
        <v>10544</v>
      </c>
      <c r="D10685" s="5" t="s">
        <v>10544</v>
      </c>
      <c r="E10685" s="3">
        <v>1</v>
      </c>
    </row>
    <row r="10686" spans="1:5" ht="40.5">
      <c r="A10686" s="38">
        <v>10684</v>
      </c>
      <c r="B10686" s="38"/>
      <c r="C10686" s="38" t="s">
        <v>10545</v>
      </c>
      <c r="D10686" s="5" t="s">
        <v>10545</v>
      </c>
      <c r="E10686" s="3">
        <v>1</v>
      </c>
    </row>
    <row r="10687" spans="1:5">
      <c r="A10687" s="38">
        <v>10685</v>
      </c>
      <c r="B10687" s="38"/>
      <c r="C10687" s="38" t="s">
        <v>10546</v>
      </c>
      <c r="D10687" s="5" t="s">
        <v>10546</v>
      </c>
      <c r="E10687" s="3">
        <v>1</v>
      </c>
    </row>
    <row r="10688" spans="1:5">
      <c r="A10688" s="38">
        <v>10686</v>
      </c>
      <c r="B10688" s="38"/>
      <c r="C10688" s="38" t="s">
        <v>10547</v>
      </c>
      <c r="D10688" s="5" t="s">
        <v>10547</v>
      </c>
      <c r="E10688" s="3">
        <v>1</v>
      </c>
    </row>
    <row r="10689" spans="1:5">
      <c r="A10689" s="38">
        <v>10687</v>
      </c>
      <c r="B10689" s="38"/>
      <c r="C10689" s="38" t="s">
        <v>10548</v>
      </c>
      <c r="D10689" s="5" t="s">
        <v>10548</v>
      </c>
      <c r="E10689" s="3">
        <v>1</v>
      </c>
    </row>
    <row r="10690" spans="1:5" ht="40.5">
      <c r="A10690" s="38">
        <v>10688</v>
      </c>
      <c r="B10690" s="38"/>
      <c r="C10690" s="38" t="s">
        <v>10549</v>
      </c>
      <c r="D10690" s="5" t="s">
        <v>10549</v>
      </c>
      <c r="E10690" s="3">
        <v>1</v>
      </c>
    </row>
    <row r="10691" spans="1:5" ht="40.5">
      <c r="A10691" s="38">
        <v>10689</v>
      </c>
      <c r="B10691" s="38"/>
      <c r="C10691" s="38" t="s">
        <v>10550</v>
      </c>
      <c r="D10691" s="5" t="s">
        <v>10550</v>
      </c>
      <c r="E10691" s="3">
        <v>1</v>
      </c>
    </row>
    <row r="10692" spans="1:5" ht="40.5">
      <c r="A10692" s="38">
        <v>10690</v>
      </c>
      <c r="B10692" s="38"/>
      <c r="C10692" s="38" t="s">
        <v>10551</v>
      </c>
      <c r="D10692" s="5" t="s">
        <v>10551</v>
      </c>
      <c r="E10692" s="3">
        <v>1</v>
      </c>
    </row>
    <row r="10693" spans="1:5" ht="40.5">
      <c r="A10693" s="38">
        <v>10691</v>
      </c>
      <c r="B10693" s="38"/>
      <c r="C10693" s="38" t="s">
        <v>10552</v>
      </c>
      <c r="D10693" s="5" t="s">
        <v>10552</v>
      </c>
      <c r="E10693" s="3">
        <v>1</v>
      </c>
    </row>
    <row r="10694" spans="1:5">
      <c r="A10694" s="38">
        <v>10692</v>
      </c>
      <c r="B10694" s="38"/>
      <c r="C10694" s="38" t="s">
        <v>10553</v>
      </c>
      <c r="D10694" s="5" t="s">
        <v>10553</v>
      </c>
      <c r="E10694" s="3">
        <v>1</v>
      </c>
    </row>
    <row r="10695" spans="1:5" ht="40.5">
      <c r="A10695" s="38">
        <v>10693</v>
      </c>
      <c r="B10695" s="38"/>
      <c r="C10695" s="38" t="s">
        <v>10554</v>
      </c>
      <c r="D10695" s="5" t="s">
        <v>10554</v>
      </c>
      <c r="E10695" s="3">
        <v>1</v>
      </c>
    </row>
    <row r="10696" spans="1:5" ht="40.5">
      <c r="A10696" s="38">
        <v>10694</v>
      </c>
      <c r="B10696" s="38"/>
      <c r="C10696" s="38" t="s">
        <v>10555</v>
      </c>
      <c r="D10696" s="5" t="s">
        <v>10555</v>
      </c>
      <c r="E10696" s="3">
        <v>1</v>
      </c>
    </row>
    <row r="10697" spans="1:5" ht="40.5">
      <c r="A10697" s="38">
        <v>10695</v>
      </c>
      <c r="B10697" s="38"/>
      <c r="C10697" s="38" t="s">
        <v>10556</v>
      </c>
      <c r="D10697" s="5" t="s">
        <v>10556</v>
      </c>
      <c r="E10697" s="3">
        <v>1</v>
      </c>
    </row>
    <row r="10698" spans="1:5" ht="40.5">
      <c r="A10698" s="38">
        <v>10696</v>
      </c>
      <c r="B10698" s="38"/>
      <c r="C10698" s="38" t="s">
        <v>10557</v>
      </c>
      <c r="D10698" s="5" t="s">
        <v>10557</v>
      </c>
      <c r="E10698" s="3">
        <v>1</v>
      </c>
    </row>
    <row r="10699" spans="1:5">
      <c r="A10699" s="38">
        <v>10697</v>
      </c>
      <c r="B10699" s="38"/>
      <c r="C10699" s="38" t="s">
        <v>10558</v>
      </c>
      <c r="D10699" s="5" t="s">
        <v>10558</v>
      </c>
      <c r="E10699" s="3">
        <v>1</v>
      </c>
    </row>
    <row r="10700" spans="1:5" ht="40.5">
      <c r="A10700" s="38">
        <v>10698</v>
      </c>
      <c r="B10700" s="38"/>
      <c r="C10700" s="38" t="s">
        <v>10559</v>
      </c>
      <c r="D10700" s="5" t="s">
        <v>10559</v>
      </c>
      <c r="E10700" s="3">
        <v>1</v>
      </c>
    </row>
    <row r="10701" spans="1:5" ht="40.5">
      <c r="A10701" s="38">
        <v>10699</v>
      </c>
      <c r="B10701" s="38"/>
      <c r="C10701" s="38" t="s">
        <v>10560</v>
      </c>
      <c r="D10701" s="5" t="s">
        <v>10560</v>
      </c>
      <c r="E10701" s="3">
        <v>1</v>
      </c>
    </row>
    <row r="10702" spans="1:5">
      <c r="A10702" s="38">
        <v>10700</v>
      </c>
      <c r="B10702" s="38"/>
      <c r="C10702" s="38" t="s">
        <v>10561</v>
      </c>
      <c r="D10702" s="5" t="s">
        <v>10561</v>
      </c>
      <c r="E10702" s="3">
        <v>1</v>
      </c>
    </row>
    <row r="10703" spans="1:5">
      <c r="A10703" s="38">
        <v>10701</v>
      </c>
      <c r="B10703" s="38"/>
      <c r="C10703" s="38" t="s">
        <v>10562</v>
      </c>
      <c r="D10703" s="5" t="s">
        <v>10562</v>
      </c>
      <c r="E10703" s="3">
        <v>1</v>
      </c>
    </row>
    <row r="10704" spans="1:5">
      <c r="A10704" s="38">
        <v>10702</v>
      </c>
      <c r="B10704" s="38"/>
      <c r="C10704" s="38" t="s">
        <v>10563</v>
      </c>
      <c r="D10704" s="5" t="s">
        <v>10563</v>
      </c>
      <c r="E10704" s="3">
        <v>1</v>
      </c>
    </row>
    <row r="10705" spans="1:5">
      <c r="A10705" s="38">
        <v>10703</v>
      </c>
      <c r="B10705" s="38"/>
      <c r="C10705" s="38" t="s">
        <v>10564</v>
      </c>
      <c r="D10705" s="5" t="s">
        <v>10564</v>
      </c>
      <c r="E10705" s="3">
        <v>1</v>
      </c>
    </row>
    <row r="10706" spans="1:5">
      <c r="A10706" s="38">
        <v>10704</v>
      </c>
      <c r="B10706" s="38"/>
      <c r="C10706" s="38" t="s">
        <v>10565</v>
      </c>
      <c r="D10706" s="5" t="s">
        <v>10565</v>
      </c>
      <c r="E10706" s="3">
        <v>1</v>
      </c>
    </row>
    <row r="10707" spans="1:5">
      <c r="A10707" s="38">
        <v>10705</v>
      </c>
      <c r="B10707" s="38"/>
      <c r="C10707" s="38" t="s">
        <v>10566</v>
      </c>
      <c r="D10707" s="5" t="s">
        <v>10566</v>
      </c>
      <c r="E10707" s="3">
        <v>1</v>
      </c>
    </row>
    <row r="10708" spans="1:5" ht="40.5">
      <c r="A10708" s="38">
        <v>10706</v>
      </c>
      <c r="B10708" s="38"/>
      <c r="C10708" s="38" t="s">
        <v>10567</v>
      </c>
      <c r="D10708" s="5" t="s">
        <v>10567</v>
      </c>
      <c r="E10708" s="3">
        <v>1</v>
      </c>
    </row>
    <row r="10709" spans="1:5">
      <c r="A10709" s="38">
        <v>10707</v>
      </c>
      <c r="B10709" s="38"/>
      <c r="C10709" s="38" t="s">
        <v>10568</v>
      </c>
      <c r="D10709" s="5" t="s">
        <v>10568</v>
      </c>
      <c r="E10709" s="3">
        <v>1</v>
      </c>
    </row>
    <row r="10710" spans="1:5">
      <c r="A10710" s="38">
        <v>10708</v>
      </c>
      <c r="B10710" s="38"/>
      <c r="C10710" s="38" t="s">
        <v>10569</v>
      </c>
      <c r="D10710" s="5" t="s">
        <v>10569</v>
      </c>
      <c r="E10710" s="3">
        <v>1</v>
      </c>
    </row>
    <row r="10711" spans="1:5">
      <c r="A10711" s="38">
        <v>10709</v>
      </c>
      <c r="B10711" s="38"/>
      <c r="C10711" s="38" t="s">
        <v>10570</v>
      </c>
      <c r="D10711" s="5" t="s">
        <v>10570</v>
      </c>
      <c r="E10711" s="3">
        <v>1</v>
      </c>
    </row>
    <row r="10712" spans="1:5">
      <c r="A10712" s="38">
        <v>10710</v>
      </c>
      <c r="B10712" s="38"/>
      <c r="C10712" s="38" t="s">
        <v>10571</v>
      </c>
      <c r="D10712" s="5" t="s">
        <v>10571</v>
      </c>
      <c r="E10712" s="3">
        <v>1</v>
      </c>
    </row>
    <row r="10713" spans="1:5">
      <c r="A10713" s="38">
        <v>10711</v>
      </c>
      <c r="B10713" s="38"/>
      <c r="C10713" s="38" t="s">
        <v>10572</v>
      </c>
      <c r="D10713" s="5" t="s">
        <v>10572</v>
      </c>
      <c r="E10713" s="3">
        <v>1</v>
      </c>
    </row>
    <row r="10714" spans="1:5">
      <c r="A10714" s="38">
        <v>10712</v>
      </c>
      <c r="B10714" s="38"/>
      <c r="C10714" s="38" t="s">
        <v>10573</v>
      </c>
      <c r="D10714" s="5" t="s">
        <v>10573</v>
      </c>
      <c r="E10714" s="3">
        <v>1</v>
      </c>
    </row>
    <row r="10715" spans="1:5">
      <c r="A10715" s="38">
        <v>10713</v>
      </c>
      <c r="B10715" s="38"/>
      <c r="C10715" s="38" t="s">
        <v>10574</v>
      </c>
      <c r="D10715" s="5" t="s">
        <v>10574</v>
      </c>
      <c r="E10715" s="3">
        <v>1</v>
      </c>
    </row>
    <row r="10716" spans="1:5">
      <c r="A10716" s="38">
        <v>10714</v>
      </c>
      <c r="B10716" s="38"/>
      <c r="C10716" s="38" t="s">
        <v>10575</v>
      </c>
      <c r="D10716" s="5" t="s">
        <v>10575</v>
      </c>
      <c r="E10716" s="3">
        <v>1</v>
      </c>
    </row>
    <row r="10717" spans="1:5">
      <c r="A10717" s="38">
        <v>10715</v>
      </c>
      <c r="B10717" s="38"/>
      <c r="C10717" s="38" t="s">
        <v>10576</v>
      </c>
      <c r="D10717" s="5" t="s">
        <v>10576</v>
      </c>
      <c r="E10717" s="3">
        <v>1</v>
      </c>
    </row>
    <row r="10718" spans="1:5">
      <c r="A10718" s="38">
        <v>10716</v>
      </c>
      <c r="B10718" s="38"/>
      <c r="C10718" s="38" t="s">
        <v>10577</v>
      </c>
      <c r="D10718" s="5" t="s">
        <v>10577</v>
      </c>
      <c r="E10718" s="3">
        <v>1</v>
      </c>
    </row>
    <row r="10719" spans="1:5">
      <c r="A10719" s="38">
        <v>10717</v>
      </c>
      <c r="B10719" s="38"/>
      <c r="C10719" s="38" t="s">
        <v>10578</v>
      </c>
      <c r="D10719" s="5" t="s">
        <v>10578</v>
      </c>
      <c r="E10719" s="3">
        <v>1</v>
      </c>
    </row>
    <row r="10720" spans="1:5" ht="40.5">
      <c r="A10720" s="38">
        <v>10718</v>
      </c>
      <c r="B10720" s="38"/>
      <c r="C10720" s="38" t="s">
        <v>10579</v>
      </c>
      <c r="D10720" s="5" t="s">
        <v>10579</v>
      </c>
      <c r="E10720" s="3">
        <v>1</v>
      </c>
    </row>
    <row r="10721" spans="1:5">
      <c r="A10721" s="38">
        <v>10719</v>
      </c>
      <c r="B10721" s="38"/>
      <c r="C10721" s="38" t="s">
        <v>10580</v>
      </c>
      <c r="D10721" s="5" t="s">
        <v>10580</v>
      </c>
      <c r="E10721" s="3">
        <v>1</v>
      </c>
    </row>
    <row r="10722" spans="1:5">
      <c r="A10722" s="38">
        <v>10720</v>
      </c>
      <c r="B10722" s="38"/>
      <c r="C10722" s="38" t="s">
        <v>10581</v>
      </c>
      <c r="D10722" s="5" t="s">
        <v>10581</v>
      </c>
      <c r="E10722" s="3">
        <v>1</v>
      </c>
    </row>
    <row r="10723" spans="1:5">
      <c r="A10723" s="38">
        <v>10721</v>
      </c>
      <c r="B10723" s="38"/>
      <c r="C10723" s="38" t="s">
        <v>10582</v>
      </c>
      <c r="D10723" s="5" t="s">
        <v>10582</v>
      </c>
      <c r="E10723" s="3">
        <v>1</v>
      </c>
    </row>
    <row r="10724" spans="1:5">
      <c r="A10724" s="38">
        <v>10722</v>
      </c>
      <c r="B10724" s="38"/>
      <c r="C10724" s="38" t="s">
        <v>10583</v>
      </c>
      <c r="D10724" s="5" t="s">
        <v>10583</v>
      </c>
      <c r="E10724" s="3">
        <v>1</v>
      </c>
    </row>
    <row r="10725" spans="1:5">
      <c r="A10725" s="38">
        <v>10723</v>
      </c>
      <c r="B10725" s="38"/>
      <c r="C10725" s="38" t="s">
        <v>10584</v>
      </c>
      <c r="D10725" s="5" t="s">
        <v>10584</v>
      </c>
      <c r="E10725" s="3">
        <v>1</v>
      </c>
    </row>
    <row r="10726" spans="1:5">
      <c r="A10726" s="38">
        <v>10724</v>
      </c>
      <c r="B10726" s="38"/>
      <c r="C10726" s="38" t="s">
        <v>10585</v>
      </c>
      <c r="D10726" s="5" t="s">
        <v>10585</v>
      </c>
      <c r="E10726" s="3">
        <v>1</v>
      </c>
    </row>
    <row r="10727" spans="1:5">
      <c r="A10727" s="38">
        <v>10725</v>
      </c>
      <c r="B10727" s="38"/>
      <c r="C10727" s="38" t="s">
        <v>10586</v>
      </c>
      <c r="D10727" s="5" t="s">
        <v>10586</v>
      </c>
      <c r="E10727" s="3">
        <v>1</v>
      </c>
    </row>
    <row r="10728" spans="1:5" ht="40.5">
      <c r="A10728" s="38">
        <v>10726</v>
      </c>
      <c r="B10728" s="38"/>
      <c r="C10728" s="38" t="s">
        <v>10587</v>
      </c>
      <c r="D10728" s="5" t="s">
        <v>10587</v>
      </c>
      <c r="E10728" s="3">
        <v>1</v>
      </c>
    </row>
    <row r="10729" spans="1:5" ht="40.5">
      <c r="A10729" s="38">
        <v>10727</v>
      </c>
      <c r="B10729" s="38"/>
      <c r="C10729" s="38" t="s">
        <v>10588</v>
      </c>
      <c r="D10729" s="5" t="s">
        <v>10588</v>
      </c>
      <c r="E10729" s="3">
        <v>1</v>
      </c>
    </row>
    <row r="10730" spans="1:5" ht="40.5">
      <c r="A10730" s="38">
        <v>10728</v>
      </c>
      <c r="B10730" s="38"/>
      <c r="C10730" s="38" t="s">
        <v>10589</v>
      </c>
      <c r="D10730" s="5" t="s">
        <v>10589</v>
      </c>
      <c r="E10730" s="3">
        <v>1</v>
      </c>
    </row>
    <row r="10731" spans="1:5">
      <c r="A10731" s="38">
        <v>10729</v>
      </c>
      <c r="B10731" s="38"/>
      <c r="C10731" s="38" t="s">
        <v>10590</v>
      </c>
      <c r="D10731" s="5" t="s">
        <v>10590</v>
      </c>
      <c r="E10731" s="3">
        <v>1</v>
      </c>
    </row>
    <row r="10732" spans="1:5">
      <c r="A10732" s="38">
        <v>10730</v>
      </c>
      <c r="B10732" s="38"/>
      <c r="C10732" s="38" t="s">
        <v>10591</v>
      </c>
      <c r="D10732" s="5" t="s">
        <v>10591</v>
      </c>
      <c r="E10732" s="3">
        <v>1</v>
      </c>
    </row>
    <row r="10733" spans="1:5">
      <c r="A10733" s="38">
        <v>10731</v>
      </c>
      <c r="B10733" s="38"/>
      <c r="C10733" s="38" t="s">
        <v>10592</v>
      </c>
      <c r="D10733" s="5" t="s">
        <v>10592</v>
      </c>
      <c r="E10733" s="3">
        <v>1</v>
      </c>
    </row>
    <row r="10734" spans="1:5" ht="40.5">
      <c r="A10734" s="38">
        <v>10732</v>
      </c>
      <c r="B10734" s="38"/>
      <c r="C10734" s="38" t="s">
        <v>10593</v>
      </c>
      <c r="D10734" s="5" t="s">
        <v>10593</v>
      </c>
      <c r="E10734" s="3">
        <v>1</v>
      </c>
    </row>
    <row r="10735" spans="1:5">
      <c r="A10735" s="38">
        <v>10733</v>
      </c>
      <c r="B10735" s="38"/>
      <c r="C10735" s="38" t="s">
        <v>10594</v>
      </c>
      <c r="D10735" s="5" t="s">
        <v>10594</v>
      </c>
      <c r="E10735" s="3">
        <v>1</v>
      </c>
    </row>
    <row r="10736" spans="1:5" ht="60.75">
      <c r="A10736" s="38">
        <v>10734</v>
      </c>
      <c r="B10736" s="38"/>
      <c r="C10736" s="38" t="s">
        <v>10595</v>
      </c>
      <c r="D10736" s="5" t="s">
        <v>10595</v>
      </c>
      <c r="E10736" s="3">
        <v>1</v>
      </c>
    </row>
    <row r="10737" spans="1:5" ht="40.5">
      <c r="A10737" s="38">
        <v>10735</v>
      </c>
      <c r="B10737" s="38"/>
      <c r="C10737" s="38" t="s">
        <v>10596</v>
      </c>
      <c r="D10737" s="5" t="s">
        <v>10596</v>
      </c>
      <c r="E10737" s="3">
        <v>1</v>
      </c>
    </row>
    <row r="10738" spans="1:5" ht="40.5">
      <c r="A10738" s="38">
        <v>10736</v>
      </c>
      <c r="B10738" s="38"/>
      <c r="C10738" s="38" t="s">
        <v>10597</v>
      </c>
      <c r="D10738" s="5" t="s">
        <v>10597</v>
      </c>
      <c r="E10738" s="3">
        <v>1</v>
      </c>
    </row>
    <row r="10739" spans="1:5">
      <c r="A10739" s="38">
        <v>10737</v>
      </c>
      <c r="B10739" s="38"/>
      <c r="C10739" s="38" t="s">
        <v>10598</v>
      </c>
      <c r="D10739" s="5" t="s">
        <v>10598</v>
      </c>
      <c r="E10739" s="3">
        <v>1</v>
      </c>
    </row>
    <row r="10740" spans="1:5" ht="40.5">
      <c r="A10740" s="38">
        <v>10738</v>
      </c>
      <c r="B10740" s="38"/>
      <c r="C10740" s="38" t="s">
        <v>10599</v>
      </c>
      <c r="D10740" s="5" t="s">
        <v>10599</v>
      </c>
      <c r="E10740" s="3">
        <v>1</v>
      </c>
    </row>
    <row r="10741" spans="1:5" ht="40.5">
      <c r="A10741" s="38">
        <v>10739</v>
      </c>
      <c r="B10741" s="38"/>
      <c r="C10741" s="38" t="s">
        <v>10600</v>
      </c>
      <c r="D10741" s="5" t="s">
        <v>10600</v>
      </c>
      <c r="E10741" s="3">
        <v>1</v>
      </c>
    </row>
    <row r="10742" spans="1:5">
      <c r="A10742" s="38">
        <v>10740</v>
      </c>
      <c r="B10742" s="38"/>
      <c r="C10742" s="38" t="s">
        <v>10601</v>
      </c>
      <c r="D10742" s="5" t="s">
        <v>10601</v>
      </c>
      <c r="E10742" s="3">
        <v>1</v>
      </c>
    </row>
    <row r="10743" spans="1:5">
      <c r="A10743" s="38">
        <v>10741</v>
      </c>
      <c r="B10743" s="38"/>
      <c r="C10743" s="38" t="s">
        <v>10602</v>
      </c>
      <c r="D10743" s="5" t="s">
        <v>10602</v>
      </c>
      <c r="E10743" s="3">
        <v>1</v>
      </c>
    </row>
    <row r="10744" spans="1:5">
      <c r="A10744" s="38">
        <v>10742</v>
      </c>
      <c r="B10744" s="38"/>
      <c r="C10744" s="38" t="s">
        <v>10603</v>
      </c>
      <c r="D10744" s="5" t="s">
        <v>10603</v>
      </c>
      <c r="E10744" s="3">
        <v>1</v>
      </c>
    </row>
    <row r="10745" spans="1:5">
      <c r="A10745" s="38">
        <v>10743</v>
      </c>
      <c r="B10745" s="38"/>
      <c r="C10745" s="38" t="s">
        <v>10604</v>
      </c>
      <c r="D10745" s="5" t="s">
        <v>10604</v>
      </c>
      <c r="E10745" s="3">
        <v>1</v>
      </c>
    </row>
    <row r="10746" spans="1:5">
      <c r="A10746" s="38">
        <v>10744</v>
      </c>
      <c r="B10746" s="38"/>
      <c r="C10746" s="38" t="s">
        <v>10605</v>
      </c>
      <c r="D10746" s="5" t="s">
        <v>10605</v>
      </c>
      <c r="E10746" s="3">
        <v>1</v>
      </c>
    </row>
    <row r="10747" spans="1:5" ht="40.5">
      <c r="A10747" s="38">
        <v>10745</v>
      </c>
      <c r="B10747" s="38"/>
      <c r="C10747" s="38" t="s">
        <v>10606</v>
      </c>
      <c r="D10747" s="5" t="s">
        <v>10606</v>
      </c>
      <c r="E10747" s="3">
        <v>1</v>
      </c>
    </row>
    <row r="10748" spans="1:5">
      <c r="A10748" s="38">
        <v>10746</v>
      </c>
      <c r="B10748" s="38"/>
      <c r="C10748" s="38" t="s">
        <v>10607</v>
      </c>
      <c r="D10748" s="5" t="s">
        <v>10607</v>
      </c>
      <c r="E10748" s="3">
        <v>1</v>
      </c>
    </row>
    <row r="10749" spans="1:5">
      <c r="A10749" s="38">
        <v>10747</v>
      </c>
      <c r="B10749" s="38"/>
      <c r="C10749" s="38" t="s">
        <v>10608</v>
      </c>
      <c r="D10749" s="5" t="s">
        <v>10608</v>
      </c>
      <c r="E10749" s="3">
        <v>1</v>
      </c>
    </row>
    <row r="10750" spans="1:5" ht="40.5">
      <c r="A10750" s="38">
        <v>10748</v>
      </c>
      <c r="B10750" s="38"/>
      <c r="C10750" s="38" t="s">
        <v>10609</v>
      </c>
      <c r="D10750" s="5" t="s">
        <v>10609</v>
      </c>
      <c r="E10750" s="3">
        <v>1</v>
      </c>
    </row>
    <row r="10751" spans="1:5">
      <c r="A10751" s="38">
        <v>10749</v>
      </c>
      <c r="B10751" s="38"/>
      <c r="C10751" s="38" t="s">
        <v>10610</v>
      </c>
      <c r="D10751" s="5" t="s">
        <v>10610</v>
      </c>
      <c r="E10751" s="3">
        <v>1</v>
      </c>
    </row>
    <row r="10752" spans="1:5" ht="40.5">
      <c r="A10752" s="38">
        <v>10750</v>
      </c>
      <c r="B10752" s="38"/>
      <c r="C10752" s="38" t="s">
        <v>10611</v>
      </c>
      <c r="D10752" s="5" t="s">
        <v>10611</v>
      </c>
      <c r="E10752" s="3">
        <v>1</v>
      </c>
    </row>
    <row r="10753" spans="1:5">
      <c r="A10753" s="38">
        <v>10751</v>
      </c>
      <c r="B10753" s="38"/>
      <c r="C10753" s="38" t="s">
        <v>10612</v>
      </c>
      <c r="D10753" s="5" t="s">
        <v>10612</v>
      </c>
      <c r="E10753" s="3">
        <v>1</v>
      </c>
    </row>
    <row r="10754" spans="1:5" ht="40.5">
      <c r="A10754" s="38">
        <v>10752</v>
      </c>
      <c r="B10754" s="38"/>
      <c r="C10754" s="38" t="s">
        <v>10613</v>
      </c>
      <c r="D10754" s="5" t="s">
        <v>10613</v>
      </c>
      <c r="E10754" s="3">
        <v>1</v>
      </c>
    </row>
    <row r="10755" spans="1:5" ht="40.5">
      <c r="A10755" s="38">
        <v>10753</v>
      </c>
      <c r="B10755" s="38"/>
      <c r="C10755" s="38" t="s">
        <v>10614</v>
      </c>
      <c r="D10755" s="5" t="s">
        <v>10614</v>
      </c>
      <c r="E10755" s="3">
        <v>1</v>
      </c>
    </row>
    <row r="10756" spans="1:5">
      <c r="A10756" s="38">
        <v>10754</v>
      </c>
      <c r="B10756" s="38"/>
      <c r="C10756" s="38" t="s">
        <v>10615</v>
      </c>
      <c r="D10756" s="5" t="s">
        <v>10615</v>
      </c>
      <c r="E10756" s="3">
        <v>1</v>
      </c>
    </row>
    <row r="10757" spans="1:5" ht="60.75">
      <c r="A10757" s="38">
        <v>10755</v>
      </c>
      <c r="B10757" s="38"/>
      <c r="C10757" s="38" t="s">
        <v>10616</v>
      </c>
      <c r="D10757" s="5" t="s">
        <v>10616</v>
      </c>
      <c r="E10757" s="3">
        <v>1</v>
      </c>
    </row>
    <row r="10758" spans="1:5">
      <c r="A10758" s="38">
        <v>10756</v>
      </c>
      <c r="B10758" s="38"/>
      <c r="C10758" s="38" t="s">
        <v>10617</v>
      </c>
      <c r="D10758" s="5" t="s">
        <v>10617</v>
      </c>
      <c r="E10758" s="3">
        <v>1</v>
      </c>
    </row>
    <row r="10759" spans="1:5">
      <c r="A10759" s="38">
        <v>10757</v>
      </c>
      <c r="B10759" s="38"/>
      <c r="C10759" s="38" t="s">
        <v>10618</v>
      </c>
      <c r="D10759" s="5" t="s">
        <v>10618</v>
      </c>
      <c r="E10759" s="3">
        <v>1</v>
      </c>
    </row>
    <row r="10760" spans="1:5" ht="40.5">
      <c r="A10760" s="38">
        <v>10758</v>
      </c>
      <c r="B10760" s="38"/>
      <c r="C10760" s="38" t="s">
        <v>10619</v>
      </c>
      <c r="D10760" s="5" t="s">
        <v>10619</v>
      </c>
      <c r="E10760" s="3">
        <v>1</v>
      </c>
    </row>
    <row r="10761" spans="1:5" ht="40.5">
      <c r="A10761" s="38">
        <v>10759</v>
      </c>
      <c r="B10761" s="38"/>
      <c r="C10761" s="38" t="s">
        <v>10620</v>
      </c>
      <c r="D10761" s="5" t="s">
        <v>10620</v>
      </c>
      <c r="E10761" s="3">
        <v>1</v>
      </c>
    </row>
    <row r="10762" spans="1:5" ht="40.5">
      <c r="A10762" s="38">
        <v>10760</v>
      </c>
      <c r="B10762" s="38"/>
      <c r="C10762" s="38" t="s">
        <v>10621</v>
      </c>
      <c r="D10762" s="5" t="s">
        <v>10621</v>
      </c>
      <c r="E10762" s="3">
        <v>1</v>
      </c>
    </row>
    <row r="10763" spans="1:5">
      <c r="A10763" s="38">
        <v>10761</v>
      </c>
      <c r="B10763" s="38"/>
      <c r="C10763" s="38" t="s">
        <v>9139</v>
      </c>
      <c r="D10763" s="5" t="s">
        <v>9139</v>
      </c>
      <c r="E10763" s="3">
        <v>1</v>
      </c>
    </row>
    <row r="10764" spans="1:5" ht="60.75">
      <c r="A10764" s="38">
        <v>10762</v>
      </c>
      <c r="B10764" s="38"/>
      <c r="C10764" s="38" t="s">
        <v>10622</v>
      </c>
      <c r="D10764" s="5" t="s">
        <v>10622</v>
      </c>
      <c r="E10764" s="3">
        <v>1</v>
      </c>
    </row>
    <row r="10765" spans="1:5" ht="40.5">
      <c r="A10765" s="38">
        <v>10763</v>
      </c>
      <c r="B10765" s="38"/>
      <c r="C10765" s="38" t="s">
        <v>10623</v>
      </c>
      <c r="D10765" s="5" t="s">
        <v>10623</v>
      </c>
      <c r="E10765" s="3">
        <v>1</v>
      </c>
    </row>
    <row r="10766" spans="1:5">
      <c r="D10766" s="8"/>
    </row>
    <row r="10767" spans="1:5">
      <c r="D10767" s="8"/>
    </row>
    <row r="10768" spans="1:5">
      <c r="D10768" s="8"/>
    </row>
    <row r="10769" spans="4:4">
      <c r="D10769" s="8"/>
    </row>
    <row r="10770" spans="4:4">
      <c r="D10770" s="8"/>
    </row>
    <row r="10771" spans="4:4">
      <c r="D10771" s="8"/>
    </row>
    <row r="10772" spans="4:4">
      <c r="D10772" s="8"/>
    </row>
    <row r="10773" spans="4:4">
      <c r="D10773" s="8"/>
    </row>
    <row r="10774" spans="4:4">
      <c r="D10774" s="8"/>
    </row>
    <row r="10775" spans="4:4">
      <c r="D10775" s="8"/>
    </row>
    <row r="10776" spans="4:4">
      <c r="D10776" s="8"/>
    </row>
    <row r="10777" spans="4:4">
      <c r="D10777" s="8"/>
    </row>
    <row r="10778" spans="4:4">
      <c r="D10778" s="8"/>
    </row>
    <row r="10779" spans="4:4">
      <c r="D10779" s="8"/>
    </row>
    <row r="10780" spans="4:4">
      <c r="D10780" s="8"/>
    </row>
    <row r="10781" spans="4:4">
      <c r="D10781" s="8"/>
    </row>
    <row r="10782" spans="4:4">
      <c r="D10782" s="8"/>
    </row>
    <row r="10783" spans="4:4">
      <c r="D10783" s="8"/>
    </row>
    <row r="10784" spans="4:4">
      <c r="D10784" s="8"/>
    </row>
    <row r="10785" spans="4:4">
      <c r="D10785" s="8"/>
    </row>
    <row r="10786" spans="4:4">
      <c r="D10786" s="8"/>
    </row>
    <row r="10787" spans="4:4">
      <c r="D10787" s="8"/>
    </row>
    <row r="10788" spans="4:4">
      <c r="D10788" s="8"/>
    </row>
    <row r="10789" spans="4:4">
      <c r="D10789" s="8"/>
    </row>
    <row r="10790" spans="4:4">
      <c r="D10790" s="8"/>
    </row>
    <row r="10791" spans="4:4">
      <c r="D10791" s="8"/>
    </row>
    <row r="10792" spans="4:4">
      <c r="D10792" s="8"/>
    </row>
    <row r="10793" spans="4:4">
      <c r="D10793" s="8"/>
    </row>
    <row r="10794" spans="4:4">
      <c r="D10794" s="8"/>
    </row>
    <row r="10795" spans="4:4">
      <c r="D10795" s="8"/>
    </row>
    <row r="10796" spans="4:4">
      <c r="D10796" s="8"/>
    </row>
    <row r="10797" spans="4:4">
      <c r="D10797" s="8"/>
    </row>
    <row r="10798" spans="4:4">
      <c r="D10798" s="8"/>
    </row>
    <row r="10799" spans="4:4">
      <c r="D10799" s="8"/>
    </row>
    <row r="10800" spans="4:4">
      <c r="D10800" s="8"/>
    </row>
    <row r="10801" spans="4:4">
      <c r="D10801" s="8"/>
    </row>
    <row r="10802" spans="4:4">
      <c r="D10802" s="8"/>
    </row>
    <row r="10803" spans="4:4">
      <c r="D10803" s="8"/>
    </row>
    <row r="10804" spans="4:4">
      <c r="D10804" s="8"/>
    </row>
    <row r="10805" spans="4:4">
      <c r="D10805" s="8"/>
    </row>
    <row r="10806" spans="4:4">
      <c r="D10806" s="8"/>
    </row>
    <row r="10807" spans="4:4">
      <c r="D10807" s="8"/>
    </row>
    <row r="10808" spans="4:4">
      <c r="D10808" s="8"/>
    </row>
    <row r="10809" spans="4:4">
      <c r="D10809" s="8"/>
    </row>
    <row r="10810" spans="4:4">
      <c r="D10810" s="8"/>
    </row>
    <row r="10811" spans="4:4">
      <c r="D10811" s="8"/>
    </row>
    <row r="10812" spans="4:4">
      <c r="D10812" s="8"/>
    </row>
    <row r="10813" spans="4:4">
      <c r="D10813" s="8"/>
    </row>
    <row r="10814" spans="4:4">
      <c r="D10814" s="8"/>
    </row>
    <row r="10815" spans="4:4">
      <c r="D10815" s="8"/>
    </row>
    <row r="10816" spans="4:4">
      <c r="D10816" s="8"/>
    </row>
    <row r="10817" spans="4:4">
      <c r="D10817" s="8"/>
    </row>
    <row r="10818" spans="4:4">
      <c r="D10818" s="8"/>
    </row>
    <row r="10819" spans="4:4">
      <c r="D10819" s="8"/>
    </row>
    <row r="10820" spans="4:4">
      <c r="D10820" s="8"/>
    </row>
    <row r="10821" spans="4:4">
      <c r="D10821" s="8"/>
    </row>
    <row r="10822" spans="4:4">
      <c r="D10822" s="8"/>
    </row>
    <row r="10823" spans="4:4">
      <c r="D10823" s="8"/>
    </row>
    <row r="10824" spans="4:4">
      <c r="D10824" s="8"/>
    </row>
    <row r="10825" spans="4:4">
      <c r="D10825" s="8"/>
    </row>
    <row r="10826" spans="4:4">
      <c r="D10826" s="8"/>
    </row>
    <row r="10827" spans="4:4">
      <c r="D10827" s="8"/>
    </row>
    <row r="10828" spans="4:4">
      <c r="D10828" s="8"/>
    </row>
    <row r="10829" spans="4:4">
      <c r="D10829" s="8"/>
    </row>
    <row r="10830" spans="4:4">
      <c r="D10830" s="8"/>
    </row>
    <row r="10831" spans="4:4">
      <c r="D10831" s="8"/>
    </row>
    <row r="10832" spans="4:4">
      <c r="D10832" s="8"/>
    </row>
    <row r="10833" spans="4:4">
      <c r="D10833" s="8"/>
    </row>
    <row r="10834" spans="4:4">
      <c r="D10834" s="8"/>
    </row>
    <row r="10835" spans="4:4">
      <c r="D10835" s="8"/>
    </row>
    <row r="10836" spans="4:4">
      <c r="D10836" s="8"/>
    </row>
    <row r="10837" spans="4:4">
      <c r="D10837" s="8"/>
    </row>
    <row r="10838" spans="4:4">
      <c r="D10838" s="8"/>
    </row>
    <row r="10839" spans="4:4">
      <c r="D10839" s="8"/>
    </row>
    <row r="10840" spans="4:4">
      <c r="D10840" s="8"/>
    </row>
    <row r="10841" spans="4:4">
      <c r="D10841" s="8"/>
    </row>
    <row r="10842" spans="4:4">
      <c r="D10842" s="8"/>
    </row>
    <row r="10843" spans="4:4">
      <c r="D10843" s="8"/>
    </row>
    <row r="10844" spans="4:4">
      <c r="D10844" s="8"/>
    </row>
    <row r="10845" spans="4:4">
      <c r="D10845" s="8"/>
    </row>
    <row r="10846" spans="4:4">
      <c r="D10846" s="8"/>
    </row>
    <row r="10847" spans="4:4">
      <c r="D10847" s="8"/>
    </row>
    <row r="10848" spans="4:4">
      <c r="D10848" s="8"/>
    </row>
    <row r="10849" spans="4:4">
      <c r="D10849" s="8"/>
    </row>
    <row r="10850" spans="4:4">
      <c r="D10850" s="8"/>
    </row>
    <row r="10851" spans="4:4">
      <c r="D10851" s="8"/>
    </row>
    <row r="10852" spans="4:4">
      <c r="D10852" s="8"/>
    </row>
    <row r="10853" spans="4:4">
      <c r="D10853" s="8"/>
    </row>
    <row r="10854" spans="4:4">
      <c r="D10854" s="8"/>
    </row>
    <row r="10855" spans="4:4">
      <c r="D10855" s="8"/>
    </row>
    <row r="10856" spans="4:4">
      <c r="D10856" s="8"/>
    </row>
    <row r="10857" spans="4:4">
      <c r="D10857" s="8"/>
    </row>
    <row r="10858" spans="4:4">
      <c r="D10858" s="8"/>
    </row>
    <row r="10859" spans="4:4">
      <c r="D10859" s="8"/>
    </row>
    <row r="10860" spans="4:4">
      <c r="D10860" s="8"/>
    </row>
    <row r="10861" spans="4:4">
      <c r="D10861" s="8"/>
    </row>
    <row r="10862" spans="4:4">
      <c r="D10862" s="8"/>
    </row>
    <row r="10863" spans="4:4">
      <c r="D10863" s="8"/>
    </row>
    <row r="10864" spans="4:4">
      <c r="D10864" s="8"/>
    </row>
    <row r="10865" spans="4:4">
      <c r="D10865" s="8"/>
    </row>
    <row r="10866" spans="4:4">
      <c r="D10866" s="8"/>
    </row>
    <row r="10867" spans="4:4">
      <c r="D10867" s="8"/>
    </row>
    <row r="10868" spans="4:4">
      <c r="D10868" s="8"/>
    </row>
    <row r="10869" spans="4:4">
      <c r="D10869" s="8"/>
    </row>
    <row r="10870" spans="4:4">
      <c r="D10870" s="8"/>
    </row>
    <row r="10871" spans="4:4">
      <c r="D10871" s="8"/>
    </row>
    <row r="10872" spans="4:4">
      <c r="D10872" s="8"/>
    </row>
    <row r="10873" spans="4:4">
      <c r="D10873" s="8"/>
    </row>
    <row r="10874" spans="4:4">
      <c r="D10874" s="8"/>
    </row>
    <row r="10875" spans="4:4">
      <c r="D10875" s="8"/>
    </row>
    <row r="10876" spans="4:4">
      <c r="D10876" s="8"/>
    </row>
    <row r="10877" spans="4:4">
      <c r="D10877" s="8"/>
    </row>
    <row r="10878" spans="4:4">
      <c r="D10878" s="8"/>
    </row>
    <row r="10879" spans="4:4">
      <c r="D10879" s="8"/>
    </row>
    <row r="10880" spans="4:4">
      <c r="D10880" s="8"/>
    </row>
    <row r="10881" spans="4:4">
      <c r="D10881" s="8"/>
    </row>
    <row r="10882" spans="4:4">
      <c r="D10882" s="8"/>
    </row>
    <row r="10883" spans="4:4">
      <c r="D10883" s="8"/>
    </row>
    <row r="10884" spans="4:4">
      <c r="D10884" s="8"/>
    </row>
    <row r="10885" spans="4:4">
      <c r="D10885" s="8"/>
    </row>
    <row r="10886" spans="4:4">
      <c r="D10886" s="8"/>
    </row>
    <row r="10887" spans="4:4">
      <c r="D10887" s="8"/>
    </row>
    <row r="10888" spans="4:4">
      <c r="D10888" s="8"/>
    </row>
    <row r="10889" spans="4:4">
      <c r="D10889" s="8"/>
    </row>
    <row r="10890" spans="4:4">
      <c r="D10890" s="8"/>
    </row>
    <row r="10891" spans="4:4">
      <c r="D10891" s="8"/>
    </row>
    <row r="10892" spans="4:4">
      <c r="D10892" s="8"/>
    </row>
    <row r="10893" spans="4:4">
      <c r="D10893" s="8"/>
    </row>
    <row r="10894" spans="4:4">
      <c r="D10894" s="8"/>
    </row>
    <row r="10895" spans="4:4">
      <c r="D10895" s="8"/>
    </row>
    <row r="10896" spans="4:4">
      <c r="D10896" s="8"/>
    </row>
    <row r="10897" spans="4:4">
      <c r="D10897" s="8"/>
    </row>
    <row r="10898" spans="4:4">
      <c r="D10898" s="8"/>
    </row>
    <row r="10899" spans="4:4">
      <c r="D10899" s="8"/>
    </row>
    <row r="10900" spans="4:4">
      <c r="D10900" s="8"/>
    </row>
    <row r="10901" spans="4:4">
      <c r="D10901" s="8"/>
    </row>
    <row r="10902" spans="4:4">
      <c r="D10902" s="8"/>
    </row>
    <row r="10903" spans="4:4">
      <c r="D10903" s="8"/>
    </row>
    <row r="10904" spans="4:4">
      <c r="D10904" s="8"/>
    </row>
    <row r="10905" spans="4:4">
      <c r="D10905" s="8"/>
    </row>
    <row r="10906" spans="4:4">
      <c r="D10906" s="8"/>
    </row>
    <row r="10907" spans="4:4">
      <c r="D10907" s="8"/>
    </row>
    <row r="10908" spans="4:4">
      <c r="D10908" s="8"/>
    </row>
    <row r="10909" spans="4:4">
      <c r="D10909" s="8"/>
    </row>
    <row r="10910" spans="4:4">
      <c r="D10910" s="8"/>
    </row>
    <row r="10911" spans="4:4">
      <c r="D10911" s="8"/>
    </row>
    <row r="10912" spans="4:4">
      <c r="D10912" s="8"/>
    </row>
    <row r="10913" spans="4:4">
      <c r="D10913" s="8"/>
    </row>
    <row r="10914" spans="4:4">
      <c r="D10914" s="8"/>
    </row>
    <row r="10915" spans="4:4">
      <c r="D10915" s="8"/>
    </row>
    <row r="10916" spans="4:4">
      <c r="D10916" s="8"/>
    </row>
    <row r="10917" spans="4:4">
      <c r="D10917" s="8"/>
    </row>
    <row r="10918" spans="4:4">
      <c r="D10918" s="8"/>
    </row>
    <row r="10919" spans="4:4">
      <c r="D10919" s="8"/>
    </row>
    <row r="10920" spans="4:4">
      <c r="D10920" s="8"/>
    </row>
    <row r="10921" spans="4:4">
      <c r="D10921" s="8"/>
    </row>
    <row r="10922" spans="4:4">
      <c r="D10922" s="8"/>
    </row>
    <row r="10923" spans="4:4">
      <c r="D10923" s="8"/>
    </row>
    <row r="10924" spans="4:4">
      <c r="D10924" s="8"/>
    </row>
    <row r="10925" spans="4:4">
      <c r="D10925" s="8"/>
    </row>
    <row r="10926" spans="4:4">
      <c r="D10926" s="8"/>
    </row>
    <row r="10927" spans="4:4">
      <c r="D10927" s="8"/>
    </row>
    <row r="10928" spans="4:4">
      <c r="D10928" s="8"/>
    </row>
    <row r="10929" spans="4:4">
      <c r="D10929" s="8"/>
    </row>
    <row r="10930" spans="4:4">
      <c r="D10930" s="8"/>
    </row>
    <row r="10931" spans="4:4">
      <c r="D10931" s="8"/>
    </row>
    <row r="10932" spans="4:4">
      <c r="D10932" s="8"/>
    </row>
    <row r="10933" spans="4:4">
      <c r="D10933" s="8"/>
    </row>
    <row r="10934" spans="4:4">
      <c r="D10934" s="8"/>
    </row>
    <row r="10935" spans="4:4">
      <c r="D10935" s="8"/>
    </row>
    <row r="10936" spans="4:4">
      <c r="D10936" s="8"/>
    </row>
    <row r="10937" spans="4:4">
      <c r="D10937" s="8"/>
    </row>
    <row r="10938" spans="4:4">
      <c r="D10938" s="8"/>
    </row>
    <row r="10939" spans="4:4">
      <c r="D10939" s="8"/>
    </row>
    <row r="10940" spans="4:4">
      <c r="D10940" s="8"/>
    </row>
    <row r="10941" spans="4:4">
      <c r="D10941" s="8"/>
    </row>
    <row r="10942" spans="4:4">
      <c r="D10942" s="8"/>
    </row>
    <row r="10943" spans="4:4">
      <c r="D10943" s="8"/>
    </row>
    <row r="10944" spans="4:4">
      <c r="D10944" s="8"/>
    </row>
    <row r="10945" spans="4:4">
      <c r="D10945" s="8"/>
    </row>
    <row r="10946" spans="4:4">
      <c r="D10946" s="8"/>
    </row>
    <row r="10947" spans="4:4">
      <c r="D10947" s="8"/>
    </row>
    <row r="10948" spans="4:4">
      <c r="D10948" s="8"/>
    </row>
    <row r="10949" spans="4:4">
      <c r="D10949" s="8"/>
    </row>
    <row r="10950" spans="4:4">
      <c r="D10950" s="8"/>
    </row>
    <row r="10951" spans="4:4">
      <c r="D10951" s="8"/>
    </row>
    <row r="10952" spans="4:4">
      <c r="D10952" s="8"/>
    </row>
    <row r="10953" spans="4:4">
      <c r="D10953" s="8"/>
    </row>
    <row r="10954" spans="4:4">
      <c r="D10954" s="8"/>
    </row>
    <row r="10955" spans="4:4">
      <c r="D10955" s="8"/>
    </row>
    <row r="10956" spans="4:4">
      <c r="D10956" s="8"/>
    </row>
    <row r="10957" spans="4:4">
      <c r="D10957" s="8"/>
    </row>
    <row r="10958" spans="4:4">
      <c r="D10958" s="8"/>
    </row>
    <row r="10959" spans="4:4">
      <c r="D10959" s="8"/>
    </row>
    <row r="10960" spans="4:4">
      <c r="D10960" s="8"/>
    </row>
    <row r="10961" spans="4:4">
      <c r="D10961" s="8"/>
    </row>
    <row r="10962" spans="4:4">
      <c r="D10962" s="8"/>
    </row>
    <row r="10963" spans="4:4">
      <c r="D10963" s="8"/>
    </row>
    <row r="10964" spans="4:4">
      <c r="D10964" s="8"/>
    </row>
    <row r="10965" spans="4:4">
      <c r="D10965" s="8"/>
    </row>
    <row r="10966" spans="4:4">
      <c r="D10966" s="8"/>
    </row>
    <row r="10967" spans="4:4">
      <c r="D10967" s="8"/>
    </row>
    <row r="10968" spans="4:4">
      <c r="D10968" s="8"/>
    </row>
    <row r="10969" spans="4:4">
      <c r="D10969" s="8"/>
    </row>
    <row r="10970" spans="4:4">
      <c r="D10970" s="8"/>
    </row>
    <row r="10971" spans="4:4">
      <c r="D10971" s="8"/>
    </row>
    <row r="10972" spans="4:4">
      <c r="D10972" s="8"/>
    </row>
    <row r="10973" spans="4:4">
      <c r="D10973" s="8"/>
    </row>
    <row r="10974" spans="4:4">
      <c r="D10974" s="8"/>
    </row>
    <row r="10975" spans="4:4">
      <c r="D10975" s="8"/>
    </row>
    <row r="10976" spans="4:4">
      <c r="D10976" s="8"/>
    </row>
    <row r="10977" spans="4:4">
      <c r="D10977" s="8"/>
    </row>
    <row r="10978" spans="4:4">
      <c r="D10978" s="8"/>
    </row>
    <row r="10979" spans="4:4">
      <c r="D10979" s="8"/>
    </row>
    <row r="10980" spans="4:4">
      <c r="D10980" s="8"/>
    </row>
    <row r="10981" spans="4:4">
      <c r="D10981" s="8"/>
    </row>
    <row r="10982" spans="4:4">
      <c r="D10982" s="8"/>
    </row>
    <row r="10983" spans="4:4">
      <c r="D10983" s="8"/>
    </row>
    <row r="10984" spans="4:4">
      <c r="D10984" s="8"/>
    </row>
    <row r="10985" spans="4:4">
      <c r="D10985" s="8"/>
    </row>
    <row r="10986" spans="4:4">
      <c r="D10986" s="8"/>
    </row>
    <row r="10987" spans="4:4">
      <c r="D10987" s="8"/>
    </row>
    <row r="10988" spans="4:4">
      <c r="D10988" s="8"/>
    </row>
    <row r="10989" spans="4:4">
      <c r="D10989" s="8"/>
    </row>
    <row r="10990" spans="4:4">
      <c r="D10990" s="8"/>
    </row>
    <row r="10991" spans="4:4">
      <c r="D10991" s="8"/>
    </row>
    <row r="10992" spans="4:4">
      <c r="D10992" s="8"/>
    </row>
    <row r="10993" spans="4:4">
      <c r="D10993" s="8"/>
    </row>
    <row r="10994" spans="4:4">
      <c r="D10994" s="8"/>
    </row>
    <row r="10995" spans="4:4">
      <c r="D10995" s="8"/>
    </row>
    <row r="10996" spans="4:4">
      <c r="D10996" s="8"/>
    </row>
    <row r="10997" spans="4:4">
      <c r="D10997" s="8"/>
    </row>
    <row r="10998" spans="4:4">
      <c r="D10998" s="8"/>
    </row>
    <row r="10999" spans="4:4">
      <c r="D10999" s="8"/>
    </row>
    <row r="11000" spans="4:4">
      <c r="D11000" s="8"/>
    </row>
    <row r="11001" spans="4:4">
      <c r="D11001" s="8"/>
    </row>
    <row r="11002" spans="4:4">
      <c r="D11002" s="8"/>
    </row>
    <row r="11003" spans="4:4">
      <c r="D11003" s="8"/>
    </row>
    <row r="11004" spans="4:4">
      <c r="D11004" s="8"/>
    </row>
    <row r="11005" spans="4:4">
      <c r="D11005" s="8"/>
    </row>
    <row r="11006" spans="4:4">
      <c r="D11006" s="8"/>
    </row>
    <row r="11007" spans="4:4">
      <c r="D11007" s="8"/>
    </row>
    <row r="11008" spans="4:4">
      <c r="D11008" s="8"/>
    </row>
    <row r="11009" spans="4:4">
      <c r="D11009" s="8"/>
    </row>
    <row r="11010" spans="4:4">
      <c r="D11010" s="8"/>
    </row>
    <row r="11011" spans="4:4">
      <c r="D11011" s="8"/>
    </row>
    <row r="11012" spans="4:4">
      <c r="D11012" s="8"/>
    </row>
    <row r="11013" spans="4:4">
      <c r="D11013" s="8"/>
    </row>
    <row r="11014" spans="4:4">
      <c r="D11014" s="8"/>
    </row>
    <row r="11015" spans="4:4">
      <c r="D11015" s="8"/>
    </row>
    <row r="11016" spans="4:4">
      <c r="D11016" s="8"/>
    </row>
    <row r="11017" spans="4:4">
      <c r="D11017" s="8"/>
    </row>
    <row r="11018" spans="4:4">
      <c r="D11018" s="8"/>
    </row>
    <row r="11019" spans="4:4">
      <c r="D11019" s="8"/>
    </row>
    <row r="11020" spans="4:4">
      <c r="D11020" s="8"/>
    </row>
    <row r="11021" spans="4:4">
      <c r="D11021" s="8"/>
    </row>
    <row r="11022" spans="4:4">
      <c r="D11022" s="8"/>
    </row>
    <row r="11023" spans="4:4">
      <c r="D11023" s="8"/>
    </row>
    <row r="11024" spans="4:4">
      <c r="D11024" s="8"/>
    </row>
    <row r="11025" spans="4:4">
      <c r="D11025" s="8"/>
    </row>
    <row r="11026" spans="4:4">
      <c r="D11026" s="8"/>
    </row>
    <row r="11027" spans="4:4">
      <c r="D11027" s="8"/>
    </row>
    <row r="11028" spans="4:4">
      <c r="D11028" s="8"/>
    </row>
    <row r="11029" spans="4:4">
      <c r="D11029" s="8"/>
    </row>
    <row r="11030" spans="4:4">
      <c r="D11030" s="8"/>
    </row>
    <row r="11031" spans="4:4">
      <c r="D11031" s="8"/>
    </row>
    <row r="11032" spans="4:4">
      <c r="D11032" s="8"/>
    </row>
    <row r="11033" spans="4:4">
      <c r="D11033" s="8"/>
    </row>
    <row r="11034" spans="4:4">
      <c r="D11034" s="8"/>
    </row>
    <row r="11035" spans="4:4">
      <c r="D11035" s="8"/>
    </row>
    <row r="11036" spans="4:4">
      <c r="D11036" s="8"/>
    </row>
    <row r="11037" spans="4:4">
      <c r="D11037" s="8"/>
    </row>
    <row r="11038" spans="4:4">
      <c r="D11038" s="8"/>
    </row>
    <row r="11039" spans="4:4">
      <c r="D11039" s="8"/>
    </row>
    <row r="11040" spans="4:4">
      <c r="D11040" s="8"/>
    </row>
    <row r="11041" spans="4:4">
      <c r="D11041" s="8"/>
    </row>
    <row r="11042" spans="4:4">
      <c r="D11042" s="8"/>
    </row>
    <row r="11043" spans="4:4">
      <c r="D11043" s="8"/>
    </row>
    <row r="11044" spans="4:4">
      <c r="D11044" s="8"/>
    </row>
    <row r="11045" spans="4:4">
      <c r="D11045" s="8"/>
    </row>
    <row r="11046" spans="4:4">
      <c r="D11046" s="8"/>
    </row>
    <row r="11047" spans="4:4">
      <c r="D11047" s="8"/>
    </row>
    <row r="11048" spans="4:4">
      <c r="D11048" s="8"/>
    </row>
    <row r="11049" spans="4:4">
      <c r="D11049" s="8"/>
    </row>
    <row r="11050" spans="4:4">
      <c r="D11050" s="8"/>
    </row>
    <row r="11051" spans="4:4">
      <c r="D11051" s="8"/>
    </row>
    <row r="11052" spans="4:4">
      <c r="D11052" s="8"/>
    </row>
    <row r="11053" spans="4:4">
      <c r="D11053" s="8"/>
    </row>
    <row r="11054" spans="4:4">
      <c r="D11054" s="8"/>
    </row>
    <row r="11055" spans="4:4">
      <c r="D11055" s="8"/>
    </row>
    <row r="11056" spans="4:4">
      <c r="D11056" s="8"/>
    </row>
    <row r="11057" spans="4:4">
      <c r="D11057" s="8"/>
    </row>
    <row r="11058" spans="4:4">
      <c r="D11058" s="8"/>
    </row>
    <row r="11059" spans="4:4">
      <c r="D11059" s="8"/>
    </row>
    <row r="11060" spans="4:4">
      <c r="D11060" s="8"/>
    </row>
    <row r="11061" spans="4:4">
      <c r="D11061" s="8"/>
    </row>
    <row r="11062" spans="4:4">
      <c r="D11062" s="8"/>
    </row>
    <row r="11063" spans="4:4">
      <c r="D11063" s="8"/>
    </row>
    <row r="11064" spans="4:4">
      <c r="D11064" s="8"/>
    </row>
    <row r="11065" spans="4:4">
      <c r="D11065" s="8"/>
    </row>
    <row r="11066" spans="4:4">
      <c r="D11066" s="8"/>
    </row>
    <row r="11067" spans="4:4">
      <c r="D11067" s="8"/>
    </row>
    <row r="11068" spans="4:4">
      <c r="D11068" s="8"/>
    </row>
    <row r="11069" spans="4:4">
      <c r="D11069" s="8"/>
    </row>
    <row r="11070" spans="4:4">
      <c r="D11070" s="8"/>
    </row>
    <row r="11071" spans="4:4">
      <c r="D11071" s="8"/>
    </row>
    <row r="11072" spans="4:4">
      <c r="D11072" s="8"/>
    </row>
    <row r="11073" spans="4:4">
      <c r="D11073" s="8"/>
    </row>
    <row r="11074" spans="4:4">
      <c r="D11074" s="8"/>
    </row>
    <row r="11075" spans="4:4">
      <c r="D11075" s="8"/>
    </row>
    <row r="11076" spans="4:4">
      <c r="D11076" s="8"/>
    </row>
    <row r="11077" spans="4:4">
      <c r="D11077" s="8"/>
    </row>
    <row r="11078" spans="4:4">
      <c r="D11078" s="8"/>
    </row>
    <row r="11079" spans="4:4">
      <c r="D11079" s="8"/>
    </row>
    <row r="11080" spans="4:4">
      <c r="D11080" s="8"/>
    </row>
    <row r="11081" spans="4:4">
      <c r="D11081" s="8"/>
    </row>
    <row r="11082" spans="4:4">
      <c r="D11082" s="8"/>
    </row>
    <row r="11083" spans="4:4">
      <c r="D11083" s="8"/>
    </row>
    <row r="11084" spans="4:4">
      <c r="D11084" s="8"/>
    </row>
    <row r="11085" spans="4:4">
      <c r="D11085" s="8"/>
    </row>
    <row r="11086" spans="4:4">
      <c r="D11086" s="8"/>
    </row>
    <row r="11087" spans="4:4">
      <c r="D11087" s="8"/>
    </row>
    <row r="11088" spans="4:4">
      <c r="D11088" s="8"/>
    </row>
    <row r="11089" spans="4:4">
      <c r="D11089" s="8"/>
    </row>
    <row r="11090" spans="4:4">
      <c r="D11090" s="8"/>
    </row>
    <row r="11091" spans="4:4">
      <c r="D11091" s="8"/>
    </row>
    <row r="11092" spans="4:4">
      <c r="D11092" s="8"/>
    </row>
    <row r="11093" spans="4:4">
      <c r="D11093" s="8"/>
    </row>
    <row r="11094" spans="4:4">
      <c r="D11094" s="8"/>
    </row>
    <row r="11095" spans="4:4">
      <c r="D11095" s="8"/>
    </row>
    <row r="11096" spans="4:4">
      <c r="D11096" s="8"/>
    </row>
    <row r="11097" spans="4:4">
      <c r="D11097" s="8"/>
    </row>
    <row r="11098" spans="4:4">
      <c r="D11098" s="8"/>
    </row>
    <row r="11099" spans="4:4">
      <c r="D11099" s="8"/>
    </row>
    <row r="11100" spans="4:4">
      <c r="D11100" s="8"/>
    </row>
    <row r="11101" spans="4:4">
      <c r="D11101" s="8"/>
    </row>
    <row r="11102" spans="4:4">
      <c r="D11102" s="8"/>
    </row>
    <row r="11103" spans="4:4">
      <c r="D11103" s="8"/>
    </row>
    <row r="11104" spans="4:4">
      <c r="D11104" s="8"/>
    </row>
    <row r="11105" spans="4:4">
      <c r="D11105" s="8"/>
    </row>
    <row r="11106" spans="4:4">
      <c r="D11106" s="8"/>
    </row>
    <row r="11107" spans="4:4">
      <c r="D11107" s="8"/>
    </row>
    <row r="11108" spans="4:4">
      <c r="D11108" s="8"/>
    </row>
    <row r="11109" spans="4:4">
      <c r="D11109" s="8"/>
    </row>
    <row r="11110" spans="4:4">
      <c r="D11110" s="8"/>
    </row>
    <row r="11111" spans="4:4">
      <c r="D11111" s="8"/>
    </row>
    <row r="11112" spans="4:4">
      <c r="D11112" s="8"/>
    </row>
    <row r="11113" spans="4:4">
      <c r="D11113" s="8"/>
    </row>
    <row r="11114" spans="4:4">
      <c r="D11114" s="8"/>
    </row>
    <row r="11115" spans="4:4">
      <c r="D11115" s="8"/>
    </row>
    <row r="11116" spans="4:4">
      <c r="D11116" s="8"/>
    </row>
    <row r="11117" spans="4:4">
      <c r="D11117" s="8"/>
    </row>
    <row r="11118" spans="4:4">
      <c r="D11118" s="8"/>
    </row>
    <row r="11119" spans="4:4">
      <c r="D11119" s="8"/>
    </row>
    <row r="11120" spans="4:4">
      <c r="D11120" s="8"/>
    </row>
    <row r="11121" spans="4:4">
      <c r="D11121" s="8"/>
    </row>
    <row r="11122" spans="4:4">
      <c r="D11122" s="8"/>
    </row>
    <row r="11123" spans="4:4">
      <c r="D11123" s="8"/>
    </row>
    <row r="11124" spans="4:4">
      <c r="D11124" s="8"/>
    </row>
    <row r="11125" spans="4:4">
      <c r="D11125" s="8"/>
    </row>
    <row r="11126" spans="4:4">
      <c r="D11126" s="8"/>
    </row>
    <row r="11127" spans="4:4">
      <c r="D11127" s="8"/>
    </row>
    <row r="11128" spans="4:4">
      <c r="D11128" s="8"/>
    </row>
    <row r="11129" spans="4:4">
      <c r="D11129" s="8"/>
    </row>
    <row r="11130" spans="4:4">
      <c r="D11130" s="8"/>
    </row>
    <row r="11131" spans="4:4">
      <c r="D11131" s="8"/>
    </row>
    <row r="11132" spans="4:4">
      <c r="D11132" s="8"/>
    </row>
    <row r="11133" spans="4:4">
      <c r="D11133" s="8"/>
    </row>
    <row r="11134" spans="4:4">
      <c r="D11134" s="8"/>
    </row>
    <row r="11135" spans="4:4">
      <c r="D11135" s="8"/>
    </row>
    <row r="11136" spans="4:4">
      <c r="D11136" s="8"/>
    </row>
    <row r="11137" spans="4:4">
      <c r="D11137" s="8"/>
    </row>
    <row r="11138" spans="4:4">
      <c r="D11138" s="8"/>
    </row>
    <row r="11139" spans="4:4">
      <c r="D11139" s="8"/>
    </row>
    <row r="11140" spans="4:4">
      <c r="D11140" s="8"/>
    </row>
    <row r="11141" spans="4:4">
      <c r="D11141" s="8"/>
    </row>
    <row r="11142" spans="4:4">
      <c r="D11142" s="8"/>
    </row>
    <row r="11143" spans="4:4">
      <c r="D11143" s="8"/>
    </row>
    <row r="11144" spans="4:4">
      <c r="D11144" s="8"/>
    </row>
    <row r="11145" spans="4:4">
      <c r="D11145" s="8"/>
    </row>
    <row r="11146" spans="4:4">
      <c r="D11146" s="8"/>
    </row>
    <row r="11147" spans="4:4">
      <c r="D11147" s="8"/>
    </row>
    <row r="11148" spans="4:4">
      <c r="D11148" s="8"/>
    </row>
    <row r="11149" spans="4:4">
      <c r="D11149" s="8"/>
    </row>
    <row r="11150" spans="4:4">
      <c r="D11150" s="8"/>
    </row>
    <row r="11151" spans="4:4">
      <c r="D11151" s="8"/>
    </row>
    <row r="11152" spans="4:4">
      <c r="D11152" s="8"/>
    </row>
    <row r="11153" spans="4:4">
      <c r="D11153" s="8"/>
    </row>
    <row r="11154" spans="4:4">
      <c r="D11154" s="8"/>
    </row>
    <row r="11155" spans="4:4">
      <c r="D11155" s="8"/>
    </row>
    <row r="11156" spans="4:4">
      <c r="D11156" s="8"/>
    </row>
    <row r="11157" spans="4:4">
      <c r="D11157" s="8"/>
    </row>
    <row r="11158" spans="4:4">
      <c r="D11158" s="8"/>
    </row>
    <row r="11159" spans="4:4">
      <c r="D11159" s="8"/>
    </row>
    <row r="11160" spans="4:4">
      <c r="D11160" s="8"/>
    </row>
    <row r="11161" spans="4:4">
      <c r="D11161" s="8"/>
    </row>
    <row r="11162" spans="4:4">
      <c r="D11162" s="8"/>
    </row>
    <row r="11163" spans="4:4">
      <c r="D11163" s="8"/>
    </row>
    <row r="11164" spans="4:4">
      <c r="D11164" s="8"/>
    </row>
    <row r="11165" spans="4:4">
      <c r="D11165" s="8"/>
    </row>
    <row r="11166" spans="4:4">
      <c r="D11166" s="8"/>
    </row>
    <row r="11167" spans="4:4">
      <c r="D11167" s="8"/>
    </row>
    <row r="11168" spans="4:4">
      <c r="D11168" s="8"/>
    </row>
    <row r="11169" spans="4:4">
      <c r="D11169" s="8"/>
    </row>
    <row r="11170" spans="4:4">
      <c r="D11170" s="8"/>
    </row>
    <row r="11171" spans="4:4">
      <c r="D11171" s="8"/>
    </row>
    <row r="11172" spans="4:4">
      <c r="D11172" s="8"/>
    </row>
    <row r="11173" spans="4:4">
      <c r="D11173" s="8"/>
    </row>
    <row r="11174" spans="4:4">
      <c r="D11174" s="8"/>
    </row>
    <row r="11175" spans="4:4">
      <c r="D11175" s="8"/>
    </row>
    <row r="11176" spans="4:4">
      <c r="D11176" s="8"/>
    </row>
    <row r="11177" spans="4:4">
      <c r="D11177" s="8"/>
    </row>
    <row r="11178" spans="4:4">
      <c r="D11178" s="8"/>
    </row>
    <row r="11179" spans="4:4">
      <c r="D11179" s="8"/>
    </row>
    <row r="11180" spans="4:4">
      <c r="D11180" s="8"/>
    </row>
    <row r="11181" spans="4:4">
      <c r="D11181" s="8"/>
    </row>
    <row r="11182" spans="4:4">
      <c r="D11182" s="8"/>
    </row>
    <row r="11183" spans="4:4">
      <c r="D11183" s="8"/>
    </row>
    <row r="11184" spans="4:4">
      <c r="D11184" s="8"/>
    </row>
    <row r="11185" spans="4:4">
      <c r="D11185" s="8"/>
    </row>
    <row r="11186" spans="4:4">
      <c r="D11186" s="8"/>
    </row>
    <row r="11187" spans="4:4">
      <c r="D11187" s="8"/>
    </row>
    <row r="11188" spans="4:4">
      <c r="D11188" s="8"/>
    </row>
    <row r="11189" spans="4:4">
      <c r="D11189" s="8"/>
    </row>
    <row r="11190" spans="4:4">
      <c r="D11190" s="8"/>
    </row>
    <row r="11191" spans="4:4">
      <c r="D11191" s="8"/>
    </row>
    <row r="11192" spans="4:4">
      <c r="D11192" s="8"/>
    </row>
    <row r="11193" spans="4:4">
      <c r="D11193" s="8"/>
    </row>
    <row r="11194" spans="4:4">
      <c r="D11194" s="8"/>
    </row>
    <row r="11195" spans="4:4">
      <c r="D11195" s="8"/>
    </row>
    <row r="11196" spans="4:4">
      <c r="D11196" s="8"/>
    </row>
    <row r="11197" spans="4:4">
      <c r="D11197" s="8"/>
    </row>
    <row r="11198" spans="4:4">
      <c r="D11198" s="8"/>
    </row>
    <row r="11199" spans="4:4">
      <c r="D11199" s="8"/>
    </row>
    <row r="11200" spans="4:4">
      <c r="D11200" s="8"/>
    </row>
    <row r="11201" spans="4:4">
      <c r="D11201" s="8"/>
    </row>
    <row r="11202" spans="4:4">
      <c r="D11202" s="8"/>
    </row>
    <row r="11203" spans="4:4">
      <c r="D11203" s="8"/>
    </row>
    <row r="11204" spans="4:4">
      <c r="D11204" s="8"/>
    </row>
    <row r="11205" spans="4:4">
      <c r="D11205" s="8"/>
    </row>
    <row r="11206" spans="4:4">
      <c r="D11206" s="8"/>
    </row>
    <row r="11207" spans="4:4">
      <c r="D11207" s="8"/>
    </row>
    <row r="11208" spans="4:4">
      <c r="D11208" s="8"/>
    </row>
    <row r="11209" spans="4:4">
      <c r="D11209" s="8"/>
    </row>
    <row r="11210" spans="4:4">
      <c r="D11210" s="8"/>
    </row>
    <row r="11211" spans="4:4">
      <c r="D11211" s="8"/>
    </row>
    <row r="11212" spans="4:4">
      <c r="D11212" s="8"/>
    </row>
    <row r="11213" spans="4:4">
      <c r="D11213" s="8"/>
    </row>
    <row r="11214" spans="4:4">
      <c r="D11214" s="8"/>
    </row>
    <row r="11215" spans="4:4">
      <c r="D11215" s="8"/>
    </row>
    <row r="11216" spans="4:4">
      <c r="D11216" s="8"/>
    </row>
    <row r="11217" spans="4:4">
      <c r="D11217" s="8"/>
    </row>
    <row r="11218" spans="4:4">
      <c r="D11218" s="8"/>
    </row>
    <row r="11219" spans="4:4">
      <c r="D11219" s="8"/>
    </row>
    <row r="11220" spans="4:4">
      <c r="D11220" s="8"/>
    </row>
    <row r="11221" spans="4:4">
      <c r="D11221" s="8"/>
    </row>
    <row r="11222" spans="4:4">
      <c r="D11222" s="8"/>
    </row>
    <row r="11223" spans="4:4">
      <c r="D11223" s="8"/>
    </row>
    <row r="11224" spans="4:4">
      <c r="D11224" s="8"/>
    </row>
    <row r="11225" spans="4:4">
      <c r="D11225" s="8"/>
    </row>
    <row r="11226" spans="4:4">
      <c r="D11226" s="8"/>
    </row>
    <row r="11227" spans="4:4">
      <c r="D11227" s="8"/>
    </row>
    <row r="11228" spans="4:4">
      <c r="D11228" s="8"/>
    </row>
    <row r="11229" spans="4:4">
      <c r="D11229" s="8"/>
    </row>
    <row r="11230" spans="4:4">
      <c r="D11230" s="8"/>
    </row>
    <row r="11231" spans="4:4">
      <c r="D11231" s="8"/>
    </row>
    <row r="11232" spans="4:4">
      <c r="D11232" s="8"/>
    </row>
    <row r="11233" spans="4:4">
      <c r="D11233" s="8"/>
    </row>
    <row r="11234" spans="4:4">
      <c r="D11234" s="8"/>
    </row>
    <row r="11235" spans="4:4">
      <c r="D11235" s="8"/>
    </row>
    <row r="11236" spans="4:4">
      <c r="D11236" s="8"/>
    </row>
    <row r="11237" spans="4:4">
      <c r="D11237" s="8"/>
    </row>
    <row r="11238" spans="4:4">
      <c r="D11238" s="8"/>
    </row>
    <row r="11239" spans="4:4">
      <c r="D11239" s="8"/>
    </row>
    <row r="11240" spans="4:4">
      <c r="D11240" s="8"/>
    </row>
    <row r="11241" spans="4:4">
      <c r="D11241" s="8"/>
    </row>
    <row r="11242" spans="4:4">
      <c r="D11242" s="8"/>
    </row>
    <row r="11243" spans="4:4">
      <c r="D11243" s="8"/>
    </row>
    <row r="11244" spans="4:4">
      <c r="D11244" s="8"/>
    </row>
    <row r="11245" spans="4:4">
      <c r="D11245" s="8"/>
    </row>
    <row r="11246" spans="4:4">
      <c r="D11246" s="8"/>
    </row>
    <row r="11247" spans="4:4">
      <c r="D11247" s="8"/>
    </row>
    <row r="11248" spans="4:4">
      <c r="D11248" s="8"/>
    </row>
    <row r="11249" spans="4:4">
      <c r="D11249" s="8"/>
    </row>
    <row r="11250" spans="4:4">
      <c r="D11250" s="8"/>
    </row>
    <row r="11251" spans="4:4">
      <c r="D11251" s="8"/>
    </row>
    <row r="11252" spans="4:4">
      <c r="D11252" s="8"/>
    </row>
    <row r="11253" spans="4:4">
      <c r="D11253" s="8"/>
    </row>
    <row r="11254" spans="4:4">
      <c r="D11254" s="8"/>
    </row>
    <row r="11255" spans="4:4">
      <c r="D11255" s="8"/>
    </row>
    <row r="11256" spans="4:4">
      <c r="D11256" s="8"/>
    </row>
    <row r="11257" spans="4:4">
      <c r="D11257" s="8"/>
    </row>
    <row r="11258" spans="4:4">
      <c r="D11258" s="8"/>
    </row>
    <row r="11259" spans="4:4">
      <c r="D11259" s="8"/>
    </row>
    <row r="11260" spans="4:4">
      <c r="D11260" s="8"/>
    </row>
    <row r="11261" spans="4:4">
      <c r="D11261" s="8"/>
    </row>
    <row r="11262" spans="4:4">
      <c r="D11262" s="8"/>
    </row>
    <row r="11263" spans="4:4">
      <c r="D11263" s="8"/>
    </row>
    <row r="11264" spans="4:4">
      <c r="D11264" s="8"/>
    </row>
    <row r="11265" spans="4:4">
      <c r="D11265" s="8"/>
    </row>
    <row r="11266" spans="4:4">
      <c r="D11266" s="8"/>
    </row>
    <row r="11267" spans="4:4">
      <c r="D11267" s="8"/>
    </row>
    <row r="11268" spans="4:4">
      <c r="D11268" s="8"/>
    </row>
    <row r="11269" spans="4:4">
      <c r="D11269" s="8"/>
    </row>
    <row r="11270" spans="4:4">
      <c r="D11270" s="8"/>
    </row>
    <row r="11271" spans="4:4">
      <c r="D11271" s="8"/>
    </row>
    <row r="11272" spans="4:4">
      <c r="D11272" s="8"/>
    </row>
    <row r="11273" spans="4:4">
      <c r="D11273" s="8"/>
    </row>
    <row r="11274" spans="4:4">
      <c r="D11274" s="8"/>
    </row>
    <row r="11275" spans="4:4">
      <c r="D11275" s="8"/>
    </row>
    <row r="11276" spans="4:4">
      <c r="D11276" s="8"/>
    </row>
    <row r="11277" spans="4:4">
      <c r="D11277" s="8"/>
    </row>
    <row r="11278" spans="4:4">
      <c r="D11278" s="8"/>
    </row>
    <row r="11279" spans="4:4">
      <c r="D11279" s="8"/>
    </row>
    <row r="11280" spans="4:4">
      <c r="D11280" s="8"/>
    </row>
    <row r="11281" spans="4:4">
      <c r="D11281" s="8"/>
    </row>
    <row r="11282" spans="4:4">
      <c r="D11282" s="8"/>
    </row>
    <row r="11283" spans="4:4">
      <c r="D11283" s="8"/>
    </row>
    <row r="11284" spans="4:4">
      <c r="D11284" s="8"/>
    </row>
    <row r="11285" spans="4:4">
      <c r="D11285" s="8"/>
    </row>
    <row r="11286" spans="4:4">
      <c r="D11286" s="8"/>
    </row>
    <row r="11287" spans="4:4">
      <c r="D11287" s="8"/>
    </row>
    <row r="11288" spans="4:4">
      <c r="D11288" s="8"/>
    </row>
    <row r="11289" spans="4:4">
      <c r="D11289" s="8"/>
    </row>
    <row r="11290" spans="4:4">
      <c r="D11290" s="8"/>
    </row>
    <row r="11291" spans="4:4">
      <c r="D11291" s="8"/>
    </row>
    <row r="11292" spans="4:4">
      <c r="D11292" s="8"/>
    </row>
    <row r="11293" spans="4:4">
      <c r="D11293" s="8"/>
    </row>
    <row r="11294" spans="4:4">
      <c r="D11294" s="8"/>
    </row>
    <row r="11295" spans="4:4">
      <c r="D11295" s="8"/>
    </row>
    <row r="11296" spans="4:4">
      <c r="D11296" s="8"/>
    </row>
    <row r="11297" spans="4:4">
      <c r="D11297" s="8"/>
    </row>
    <row r="11298" spans="4:4">
      <c r="D11298" s="8"/>
    </row>
    <row r="11299" spans="4:4">
      <c r="D11299" s="8"/>
    </row>
    <row r="11300" spans="4:4">
      <c r="D11300" s="8"/>
    </row>
    <row r="11301" spans="4:4">
      <c r="D11301" s="8"/>
    </row>
    <row r="11302" spans="4:4">
      <c r="D11302" s="8"/>
    </row>
    <row r="11303" spans="4:4">
      <c r="D11303" s="8"/>
    </row>
    <row r="11304" spans="4:4">
      <c r="D11304" s="8"/>
    </row>
    <row r="11305" spans="4:4">
      <c r="D11305" s="8"/>
    </row>
    <row r="11306" spans="4:4">
      <c r="D11306" s="8"/>
    </row>
    <row r="11307" spans="4:4">
      <c r="D11307" s="8"/>
    </row>
    <row r="11308" spans="4:4">
      <c r="D11308" s="8"/>
    </row>
    <row r="11309" spans="4:4">
      <c r="D11309" s="8"/>
    </row>
    <row r="11310" spans="4:4">
      <c r="D11310" s="8"/>
    </row>
    <row r="11311" spans="4:4">
      <c r="D11311" s="8"/>
    </row>
    <row r="11312" spans="4:4">
      <c r="D11312" s="8"/>
    </row>
    <row r="11313" spans="4:4">
      <c r="D11313" s="8"/>
    </row>
    <row r="11314" spans="4:4">
      <c r="D11314" s="8"/>
    </row>
    <row r="11315" spans="4:4">
      <c r="D11315" s="8"/>
    </row>
    <row r="11316" spans="4:4">
      <c r="D11316" s="8"/>
    </row>
    <row r="11317" spans="4:4">
      <c r="D11317" s="8"/>
    </row>
    <row r="11318" spans="4:4">
      <c r="D11318" s="8"/>
    </row>
    <row r="11319" spans="4:4">
      <c r="D11319" s="8"/>
    </row>
    <row r="11320" spans="4:4">
      <c r="D11320" s="8"/>
    </row>
    <row r="11321" spans="4:4">
      <c r="D11321" s="8"/>
    </row>
    <row r="11322" spans="4:4">
      <c r="D11322" s="8"/>
    </row>
    <row r="11323" spans="4:4">
      <c r="D11323" s="8"/>
    </row>
    <row r="11324" spans="4:4">
      <c r="D11324" s="8"/>
    </row>
    <row r="11325" spans="4:4">
      <c r="D11325" s="8"/>
    </row>
    <row r="11326" spans="4:4">
      <c r="D11326" s="8"/>
    </row>
    <row r="11327" spans="4:4">
      <c r="D11327" s="8"/>
    </row>
    <row r="11328" spans="4:4">
      <c r="D11328" s="8"/>
    </row>
    <row r="11329" spans="4:4">
      <c r="D11329" s="8"/>
    </row>
    <row r="11330" spans="4:4">
      <c r="D11330" s="8"/>
    </row>
    <row r="11331" spans="4:4">
      <c r="D11331" s="8"/>
    </row>
    <row r="11332" spans="4:4">
      <c r="D11332" s="8"/>
    </row>
    <row r="11333" spans="4:4">
      <c r="D11333" s="8"/>
    </row>
    <row r="11334" spans="4:4">
      <c r="D11334" s="8"/>
    </row>
    <row r="11335" spans="4:4">
      <c r="D11335" s="8"/>
    </row>
    <row r="11336" spans="4:4">
      <c r="D11336" s="8"/>
    </row>
    <row r="11337" spans="4:4">
      <c r="D11337" s="8"/>
    </row>
    <row r="11338" spans="4:4">
      <c r="D11338" s="8"/>
    </row>
    <row r="11339" spans="4:4">
      <c r="D11339" s="8"/>
    </row>
    <row r="11340" spans="4:4">
      <c r="D11340" s="8"/>
    </row>
    <row r="11341" spans="4:4">
      <c r="D11341" s="8"/>
    </row>
    <row r="11342" spans="4:4">
      <c r="D11342" s="8"/>
    </row>
    <row r="11343" spans="4:4">
      <c r="D11343" s="8"/>
    </row>
    <row r="11344" spans="4:4">
      <c r="D11344" s="8"/>
    </row>
    <row r="11345" spans="4:4">
      <c r="D11345" s="8"/>
    </row>
    <row r="11346" spans="4:4">
      <c r="D11346" s="8"/>
    </row>
    <row r="11347" spans="4:4">
      <c r="D11347" s="8"/>
    </row>
    <row r="11348" spans="4:4">
      <c r="D11348" s="8"/>
    </row>
    <row r="11349" spans="4:4">
      <c r="D11349" s="8"/>
    </row>
    <row r="11350" spans="4:4">
      <c r="D11350" s="8"/>
    </row>
    <row r="11351" spans="4:4">
      <c r="D11351" s="8"/>
    </row>
    <row r="11352" spans="4:4">
      <c r="D11352" s="8"/>
    </row>
    <row r="11353" spans="4:4">
      <c r="D11353" s="8"/>
    </row>
    <row r="11354" spans="4:4">
      <c r="D11354" s="8"/>
    </row>
    <row r="11355" spans="4:4">
      <c r="D11355" s="8"/>
    </row>
    <row r="11356" spans="4:4">
      <c r="D11356" s="8"/>
    </row>
    <row r="11357" spans="4:4">
      <c r="D11357" s="8"/>
    </row>
    <row r="11358" spans="4:4">
      <c r="D11358" s="8"/>
    </row>
    <row r="11359" spans="4:4">
      <c r="D11359" s="8"/>
    </row>
    <row r="11360" spans="4:4">
      <c r="D11360" s="8"/>
    </row>
    <row r="11361" spans="4:4">
      <c r="D11361" s="8"/>
    </row>
    <row r="11362" spans="4:4">
      <c r="D11362" s="8"/>
    </row>
    <row r="11363" spans="4:4">
      <c r="D11363" s="8"/>
    </row>
    <row r="11364" spans="4:4">
      <c r="D11364" s="8"/>
    </row>
    <row r="11365" spans="4:4">
      <c r="D11365" s="8"/>
    </row>
    <row r="11366" spans="4:4">
      <c r="D11366" s="8"/>
    </row>
    <row r="11367" spans="4:4">
      <c r="D11367" s="8"/>
    </row>
    <row r="11368" spans="4:4">
      <c r="D11368" s="8"/>
    </row>
    <row r="11369" spans="4:4">
      <c r="D11369" s="8"/>
    </row>
    <row r="11370" spans="4:4">
      <c r="D11370" s="8"/>
    </row>
    <row r="11371" spans="4:4">
      <c r="D11371" s="8"/>
    </row>
    <row r="11372" spans="4:4">
      <c r="D11372" s="8"/>
    </row>
    <row r="11373" spans="4:4">
      <c r="D11373" s="8"/>
    </row>
    <row r="11374" spans="4:4">
      <c r="D11374" s="8"/>
    </row>
    <row r="11375" spans="4:4">
      <c r="D11375" s="8"/>
    </row>
    <row r="11376" spans="4:4">
      <c r="D11376" s="8"/>
    </row>
    <row r="11377" spans="4:4">
      <c r="D11377" s="8"/>
    </row>
    <row r="11378" spans="4:4">
      <c r="D11378" s="8"/>
    </row>
    <row r="11379" spans="4:4">
      <c r="D11379" s="8"/>
    </row>
    <row r="11380" spans="4:4">
      <c r="D11380" s="8"/>
    </row>
    <row r="11381" spans="4:4">
      <c r="D11381" s="8"/>
    </row>
    <row r="11382" spans="4:4">
      <c r="D11382" s="8"/>
    </row>
    <row r="11383" spans="4:4">
      <c r="D11383" s="8"/>
    </row>
    <row r="11384" spans="4:4">
      <c r="D11384" s="8"/>
    </row>
    <row r="11385" spans="4:4">
      <c r="D11385" s="8"/>
    </row>
    <row r="11386" spans="4:4">
      <c r="D11386" s="8"/>
    </row>
    <row r="11387" spans="4:4">
      <c r="D11387" s="8"/>
    </row>
    <row r="11388" spans="4:4">
      <c r="D11388" s="8"/>
    </row>
    <row r="11389" spans="4:4">
      <c r="D11389" s="8"/>
    </row>
    <row r="11390" spans="4:4">
      <c r="D11390" s="8"/>
    </row>
    <row r="11391" spans="4:4">
      <c r="D11391" s="8"/>
    </row>
    <row r="11392" spans="4:4">
      <c r="D11392" s="8"/>
    </row>
    <row r="11393" spans="4:4">
      <c r="D11393" s="8"/>
    </row>
    <row r="11394" spans="4:4">
      <c r="D11394" s="8"/>
    </row>
    <row r="11395" spans="4:4">
      <c r="D11395" s="8"/>
    </row>
    <row r="11396" spans="4:4">
      <c r="D11396" s="8"/>
    </row>
    <row r="11397" spans="4:4">
      <c r="D11397" s="8"/>
    </row>
    <row r="11398" spans="4:4">
      <c r="D11398" s="8"/>
    </row>
    <row r="11399" spans="4:4">
      <c r="D11399" s="8"/>
    </row>
    <row r="11400" spans="4:4">
      <c r="D11400" s="8"/>
    </row>
    <row r="11401" spans="4:4">
      <c r="D11401" s="8"/>
    </row>
    <row r="11402" spans="4:4">
      <c r="D11402" s="8"/>
    </row>
    <row r="11403" spans="4:4">
      <c r="D11403" s="8"/>
    </row>
    <row r="11404" spans="4:4">
      <c r="D11404" s="8"/>
    </row>
    <row r="11405" spans="4:4">
      <c r="D11405" s="8"/>
    </row>
    <row r="11406" spans="4:4">
      <c r="D11406" s="8"/>
    </row>
    <row r="11407" spans="4:4">
      <c r="D11407" s="8"/>
    </row>
    <row r="11408" spans="4:4">
      <c r="D11408" s="8"/>
    </row>
    <row r="11409" spans="4:4">
      <c r="D11409" s="8"/>
    </row>
    <row r="11410" spans="4:4">
      <c r="D11410" s="8"/>
    </row>
    <row r="11411" spans="4:4">
      <c r="D11411" s="8"/>
    </row>
    <row r="11412" spans="4:4">
      <c r="D11412" s="8"/>
    </row>
    <row r="11413" spans="4:4">
      <c r="D11413" s="8"/>
    </row>
    <row r="11414" spans="4:4">
      <c r="D11414" s="8"/>
    </row>
    <row r="11415" spans="4:4">
      <c r="D11415" s="8"/>
    </row>
    <row r="11416" spans="4:4">
      <c r="D11416" s="8"/>
    </row>
    <row r="11417" spans="4:4">
      <c r="D11417" s="8"/>
    </row>
    <row r="11418" spans="4:4">
      <c r="D11418" s="8"/>
    </row>
    <row r="11419" spans="4:4">
      <c r="D11419" s="8"/>
    </row>
    <row r="11420" spans="4:4">
      <c r="D11420" s="8"/>
    </row>
    <row r="11421" spans="4:4">
      <c r="D11421" s="8"/>
    </row>
    <row r="11422" spans="4:4">
      <c r="D11422" s="8"/>
    </row>
    <row r="11423" spans="4:4">
      <c r="D11423" s="8"/>
    </row>
    <row r="11424" spans="4:4">
      <c r="D11424" s="8"/>
    </row>
    <row r="11425" spans="4:4">
      <c r="D11425" s="8"/>
    </row>
    <row r="11426" spans="4:4">
      <c r="D11426" s="8"/>
    </row>
    <row r="11427" spans="4:4">
      <c r="D11427" s="8"/>
    </row>
    <row r="11428" spans="4:4">
      <c r="D11428" s="8"/>
    </row>
    <row r="11429" spans="4:4">
      <c r="D11429" s="8"/>
    </row>
    <row r="11430" spans="4:4">
      <c r="D11430" s="8"/>
    </row>
    <row r="11431" spans="4:4">
      <c r="D11431" s="8"/>
    </row>
    <row r="11432" spans="4:4">
      <c r="D11432" s="8"/>
    </row>
    <row r="11433" spans="4:4">
      <c r="D11433" s="8"/>
    </row>
    <row r="11434" spans="4:4">
      <c r="D11434" s="8"/>
    </row>
    <row r="11435" spans="4:4">
      <c r="D11435" s="8"/>
    </row>
    <row r="11436" spans="4:4">
      <c r="D11436" s="8"/>
    </row>
    <row r="11437" spans="4:4">
      <c r="D11437" s="8"/>
    </row>
    <row r="11438" spans="4:4">
      <c r="D11438" s="8"/>
    </row>
    <row r="11439" spans="4:4">
      <c r="D11439" s="8"/>
    </row>
    <row r="11440" spans="4:4">
      <c r="D11440" s="8"/>
    </row>
    <row r="11441" spans="4:4">
      <c r="D11441" s="8"/>
    </row>
    <row r="11442" spans="4:4">
      <c r="D11442" s="8"/>
    </row>
    <row r="11443" spans="4:4">
      <c r="D11443" s="8"/>
    </row>
    <row r="11444" spans="4:4">
      <c r="D11444" s="8"/>
    </row>
    <row r="11445" spans="4:4">
      <c r="D11445" s="8"/>
    </row>
    <row r="11446" spans="4:4">
      <c r="D11446" s="8"/>
    </row>
    <row r="11447" spans="4:4">
      <c r="D11447" s="8"/>
    </row>
    <row r="11448" spans="4:4">
      <c r="D11448" s="8"/>
    </row>
    <row r="11449" spans="4:4">
      <c r="D11449" s="8"/>
    </row>
    <row r="11450" spans="4:4">
      <c r="D11450" s="8"/>
    </row>
    <row r="11451" spans="4:4">
      <c r="D11451" s="8"/>
    </row>
    <row r="11452" spans="4:4">
      <c r="D11452" s="8"/>
    </row>
    <row r="11453" spans="4:4">
      <c r="D11453" s="8"/>
    </row>
    <row r="11454" spans="4:4">
      <c r="D11454" s="8"/>
    </row>
    <row r="11455" spans="4:4">
      <c r="D11455" s="8"/>
    </row>
    <row r="11456" spans="4:4">
      <c r="D11456" s="8"/>
    </row>
    <row r="11457" spans="4:4">
      <c r="D11457" s="8"/>
    </row>
    <row r="11458" spans="4:4">
      <c r="D11458" s="8"/>
    </row>
    <row r="11459" spans="4:4">
      <c r="D11459" s="8"/>
    </row>
    <row r="11460" spans="4:4">
      <c r="D11460" s="8"/>
    </row>
    <row r="11461" spans="4:4">
      <c r="D11461" s="8"/>
    </row>
    <row r="11462" spans="4:4">
      <c r="D11462" s="8"/>
    </row>
    <row r="11463" spans="4:4">
      <c r="D11463" s="8"/>
    </row>
    <row r="11464" spans="4:4">
      <c r="D11464" s="8"/>
    </row>
    <row r="11465" spans="4:4">
      <c r="D11465" s="8"/>
    </row>
  </sheetData>
  <phoneticPr fontId="39"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U2722"/>
  <sheetViews>
    <sheetView topLeftCell="A459" zoomScale="80" zoomScaleNormal="80" workbookViewId="0">
      <selection activeCell="F358" sqref="F358"/>
    </sheetView>
  </sheetViews>
  <sheetFormatPr defaultColWidth="8.875" defaultRowHeight="17.25"/>
  <cols>
    <col min="1" max="1" width="8.875" style="61"/>
    <col min="2" max="2" width="11.375" style="61" bestFit="1" customWidth="1"/>
    <col min="3" max="3" width="7.375" style="61" customWidth="1"/>
    <col min="4" max="4" width="8.875" style="204" customWidth="1"/>
    <col min="5" max="5" width="8.875" style="208" customWidth="1"/>
    <col min="6" max="6" width="8.875" style="160" customWidth="1"/>
    <col min="7" max="7" width="10.5" style="61" customWidth="1"/>
    <col min="8" max="8" width="12.375" customWidth="1"/>
    <col min="9" max="11" width="8.875" style="61"/>
    <col min="12" max="12" width="12.25" style="236" customWidth="1"/>
    <col min="13" max="13" width="8.875" style="236"/>
    <col min="14" max="16384" width="8.875" style="61"/>
  </cols>
  <sheetData>
    <row r="1" spans="1:9" thickBot="1">
      <c r="A1" s="164">
        <v>1</v>
      </c>
      <c r="B1" s="164" t="s">
        <v>22273</v>
      </c>
      <c r="C1" s="201"/>
      <c r="D1" s="201"/>
      <c r="E1" s="206"/>
      <c r="F1" s="209"/>
      <c r="G1" s="165"/>
      <c r="H1" s="61" t="s">
        <v>26445</v>
      </c>
    </row>
    <row r="2" spans="1:9" thickTop="1">
      <c r="A2" s="167">
        <v>1.1000000000000001</v>
      </c>
      <c r="B2" s="167" t="s">
        <v>21842</v>
      </c>
      <c r="C2" s="202"/>
      <c r="D2" s="202"/>
      <c r="E2" s="205"/>
      <c r="F2" s="210"/>
      <c r="G2" s="169"/>
      <c r="H2" s="171" t="s">
        <v>26444</v>
      </c>
      <c r="I2" s="208">
        <f ca="1">F69</f>
        <v>4.5</v>
      </c>
    </row>
    <row r="3" spans="1:9" ht="16.5">
      <c r="A3" s="166"/>
      <c r="B3" s="166" t="s">
        <v>22275</v>
      </c>
      <c r="C3" s="61">
        <f>Matrix!B1878</f>
        <v>0</v>
      </c>
      <c r="D3" s="203">
        <f>ROUNDUP(ABS(75-C3)/Base_Value,1)</f>
        <v>4.5</v>
      </c>
      <c r="E3" s="207">
        <f ca="1">IF(D3&gt;Max_Value,Max_Value,IF(D3&lt;0,0,D3))</f>
        <v>4.5</v>
      </c>
      <c r="F3" s="207">
        <f ca="1">MAX(E3:E4)</f>
        <v>4.5</v>
      </c>
      <c r="G3" s="166" t="s">
        <v>21869</v>
      </c>
      <c r="H3" s="171" t="s">
        <v>22221</v>
      </c>
      <c r="I3" s="208">
        <f ca="1">F113</f>
        <v>4.5</v>
      </c>
    </row>
    <row r="4" spans="1:9" ht="16.5" hidden="1">
      <c r="A4" s="166"/>
      <c r="B4" s="166" t="s">
        <v>22276</v>
      </c>
      <c r="C4" s="61">
        <f>Matrix!B5984</f>
        <v>0</v>
      </c>
      <c r="D4" s="203">
        <f>ROUNDUP(ABS(75-C4)/Base_Value,1)</f>
        <v>4.5</v>
      </c>
      <c r="E4" s="207">
        <f ca="1">IF(D4&gt;Max_Value,Max_Value,IF(D4&lt;0,0,D4))</f>
        <v>4.5</v>
      </c>
      <c r="F4" s="176"/>
      <c r="G4" s="166"/>
      <c r="H4" s="166"/>
      <c r="I4" s="160"/>
    </row>
    <row r="5" spans="1:9" ht="16.5">
      <c r="A5" s="166"/>
      <c r="B5" s="166" t="s">
        <v>22277</v>
      </c>
      <c r="C5" s="61">
        <f>Matrix!B5528</f>
        <v>0</v>
      </c>
      <c r="D5" s="203">
        <f>ROUNDUP(ABS(75-C5)/Base_Value,1)</f>
        <v>4.5</v>
      </c>
      <c r="E5" s="207">
        <f ca="1">IF(D5&gt;Max_Value,Max_Value,IF(D5&lt;0,0,D5))</f>
        <v>4.5</v>
      </c>
      <c r="F5" s="207">
        <f ca="1">MAX(E5:E6)</f>
        <v>4.5</v>
      </c>
      <c r="G5" s="171" t="s">
        <v>21889</v>
      </c>
      <c r="H5" s="61" t="s">
        <v>21924</v>
      </c>
      <c r="I5" s="207">
        <f ca="1">F128</f>
        <v>4.5</v>
      </c>
    </row>
    <row r="6" spans="1:9" ht="16.5" hidden="1">
      <c r="A6" s="166"/>
      <c r="B6" s="166" t="s">
        <v>22278</v>
      </c>
      <c r="C6" s="61">
        <f>Matrix!B5590</f>
        <v>0</v>
      </c>
      <c r="D6" s="203">
        <f>ROUNDUP(ABS(75-C6)/Base_Value,1)</f>
        <v>4.5</v>
      </c>
      <c r="E6" s="207">
        <f ca="1">IF(D6&gt;Max_Value,Max_Value,IF(D6&lt;0,0,D6))</f>
        <v>4.5</v>
      </c>
      <c r="F6" s="176"/>
      <c r="G6" s="171"/>
      <c r="H6" s="166"/>
      <c r="I6" s="160"/>
    </row>
    <row r="7" spans="1:9" ht="16.5">
      <c r="A7" s="166"/>
      <c r="B7" s="166" t="s">
        <v>22279</v>
      </c>
      <c r="C7" s="61">
        <f>Matrix!B5589</f>
        <v>0</v>
      </c>
      <c r="D7" s="203">
        <f>ROUNDUP(ABS(75-C7)/Base_Value,1)</f>
        <v>4.5</v>
      </c>
      <c r="E7" s="207">
        <f ca="1">IF(D7&gt;Max_Value,Max_Value,IF(D7&lt;0,0,D7))</f>
        <v>4.5</v>
      </c>
      <c r="F7" s="207">
        <f ca="1">E7</f>
        <v>4.5</v>
      </c>
      <c r="G7" s="171" t="s">
        <v>24984</v>
      </c>
      <c r="H7" s="166" t="s">
        <v>22468</v>
      </c>
      <c r="I7" s="208">
        <f ca="1">F190</f>
        <v>4.5</v>
      </c>
    </row>
    <row r="8" spans="1:9" ht="16.5">
      <c r="A8" s="167">
        <v>1.2</v>
      </c>
      <c r="B8" s="167" t="s">
        <v>10641</v>
      </c>
      <c r="C8" s="210"/>
      <c r="D8" s="210"/>
      <c r="E8" s="210"/>
      <c r="F8" s="210"/>
      <c r="G8" s="169"/>
      <c r="H8" s="171" t="s">
        <v>21910</v>
      </c>
      <c r="I8" s="208">
        <f ca="1">F210</f>
        <v>4.5</v>
      </c>
    </row>
    <row r="9" spans="1:9" ht="16.5">
      <c r="B9" s="166" t="s">
        <v>22280</v>
      </c>
      <c r="C9" s="61">
        <f>Matrix!B1811</f>
        <v>0</v>
      </c>
      <c r="D9" s="203">
        <f t="shared" ref="D9:D20" si="0">ROUNDUP(ABS(75-C9)/Base_Value,1)</f>
        <v>4.5</v>
      </c>
      <c r="E9" s="207">
        <f t="shared" ref="E9:E20" ca="1" si="1">IF(D9&gt;Max_Value,Max_Value,IF(D9&lt;0,0,D9))</f>
        <v>4.5</v>
      </c>
      <c r="F9" s="207">
        <f ca="1">MAX(E9:E10,F11,F14:F16,F18:F20)</f>
        <v>4.5</v>
      </c>
      <c r="G9" s="171" t="s">
        <v>21939</v>
      </c>
      <c r="H9" s="171" t="s">
        <v>21926</v>
      </c>
      <c r="I9" s="208">
        <f ca="1">F212</f>
        <v>4.5</v>
      </c>
    </row>
    <row r="10" spans="1:9" ht="16.5" hidden="1">
      <c r="B10" s="172" t="s">
        <v>22281</v>
      </c>
      <c r="C10" s="61">
        <f>Matrix!B6077</f>
        <v>0</v>
      </c>
      <c r="D10" s="203">
        <f t="shared" si="0"/>
        <v>4.5</v>
      </c>
      <c r="E10" s="207">
        <f t="shared" ca="1" si="1"/>
        <v>4.5</v>
      </c>
      <c r="F10" s="176"/>
      <c r="G10" s="171"/>
      <c r="H10" s="171" t="s">
        <v>21926</v>
      </c>
      <c r="I10" s="160"/>
    </row>
    <row r="11" spans="1:9" ht="16.5">
      <c r="A11" s="166"/>
      <c r="B11" s="166" t="s">
        <v>22284</v>
      </c>
      <c r="C11" s="61">
        <f>Matrix!B1861</f>
        <v>0</v>
      </c>
      <c r="D11" s="203">
        <f t="shared" si="0"/>
        <v>4.5</v>
      </c>
      <c r="E11" s="207">
        <f t="shared" ca="1" si="1"/>
        <v>4.5</v>
      </c>
      <c r="F11" s="207">
        <f ca="1">MAX(E11:E13)</f>
        <v>4.5</v>
      </c>
      <c r="G11" s="171" t="s">
        <v>21959</v>
      </c>
      <c r="H11" s="173" t="s">
        <v>21876</v>
      </c>
      <c r="I11" s="208">
        <f ca="1">F248</f>
        <v>4.5</v>
      </c>
    </row>
    <row r="12" spans="1:9" ht="16.5" hidden="1">
      <c r="A12" s="166"/>
      <c r="B12" s="166" t="s">
        <v>22285</v>
      </c>
      <c r="C12" s="61">
        <f>Matrix!B5579</f>
        <v>0</v>
      </c>
      <c r="D12" s="203">
        <f t="shared" si="0"/>
        <v>4.5</v>
      </c>
      <c r="E12" s="207">
        <f t="shared" ca="1" si="1"/>
        <v>4.5</v>
      </c>
      <c r="F12" s="161"/>
      <c r="G12" s="171"/>
      <c r="H12" s="166"/>
      <c r="I12" s="160"/>
    </row>
    <row r="13" spans="1:9" ht="16.5" hidden="1">
      <c r="A13" s="166"/>
      <c r="B13" s="67" t="s">
        <v>22284</v>
      </c>
      <c r="C13" s="61">
        <f>Matrix!B1861</f>
        <v>0</v>
      </c>
      <c r="D13" s="203">
        <f t="shared" si="0"/>
        <v>4.5</v>
      </c>
      <c r="E13" s="207">
        <f t="shared" ca="1" si="1"/>
        <v>4.5</v>
      </c>
      <c r="F13" s="161"/>
      <c r="G13" s="171"/>
      <c r="H13" s="166"/>
      <c r="I13" s="160"/>
    </row>
    <row r="14" spans="1:9" ht="16.5">
      <c r="A14" s="166"/>
      <c r="B14" s="166" t="s">
        <v>22287</v>
      </c>
      <c r="C14" s="61">
        <f>Matrix!B5580</f>
        <v>0</v>
      </c>
      <c r="D14" s="203">
        <f t="shared" si="0"/>
        <v>4.5</v>
      </c>
      <c r="E14" s="207">
        <f t="shared" ca="1" si="1"/>
        <v>4.5</v>
      </c>
      <c r="F14" s="207">
        <f ca="1">E14</f>
        <v>4.5</v>
      </c>
      <c r="G14" s="72" t="s">
        <v>21974</v>
      </c>
      <c r="H14" s="173" t="s">
        <v>21895</v>
      </c>
      <c r="I14" s="208">
        <f ca="1">F251</f>
        <v>4.5</v>
      </c>
    </row>
    <row r="15" spans="1:9" ht="16.5">
      <c r="A15" s="166"/>
      <c r="B15" s="166" t="s">
        <v>22289</v>
      </c>
      <c r="C15" s="61">
        <f>Matrix!B5570</f>
        <v>0</v>
      </c>
      <c r="D15" s="203">
        <f t="shared" si="0"/>
        <v>4.5</v>
      </c>
      <c r="E15" s="207">
        <f t="shared" ca="1" si="1"/>
        <v>4.5</v>
      </c>
      <c r="F15" s="207">
        <f ca="1">E15</f>
        <v>4.5</v>
      </c>
      <c r="G15" s="171" t="s">
        <v>23896</v>
      </c>
      <c r="H15" s="72" t="s">
        <v>22254</v>
      </c>
      <c r="I15" s="208">
        <f ca="1">F315</f>
        <v>4.5</v>
      </c>
    </row>
    <row r="16" spans="1:9" ht="16.5">
      <c r="A16" s="166"/>
      <c r="B16" s="166" t="s">
        <v>22290</v>
      </c>
      <c r="C16" s="61">
        <f>Matrix!B2766</f>
        <v>0</v>
      </c>
      <c r="D16" s="203">
        <f t="shared" si="0"/>
        <v>4.5</v>
      </c>
      <c r="E16" s="207">
        <f t="shared" ca="1" si="1"/>
        <v>4.5</v>
      </c>
      <c r="F16" s="207">
        <f ca="1">MAX(E16:E17)</f>
        <v>4.5</v>
      </c>
      <c r="G16" s="171" t="s">
        <v>22011</v>
      </c>
      <c r="H16" s="67" t="s">
        <v>21930</v>
      </c>
      <c r="I16" s="208">
        <f ca="1">F469</f>
        <v>4.5</v>
      </c>
    </row>
    <row r="17" spans="1:8" ht="16.5" hidden="1">
      <c r="A17" s="166"/>
      <c r="B17" s="172" t="s">
        <v>22291</v>
      </c>
      <c r="C17" s="61">
        <f>Matrix!B5829</f>
        <v>0</v>
      </c>
      <c r="D17" s="203">
        <f t="shared" si="0"/>
        <v>4.5</v>
      </c>
      <c r="E17" s="207">
        <f t="shared" ca="1" si="1"/>
        <v>4.5</v>
      </c>
      <c r="G17" s="171"/>
      <c r="H17" s="166"/>
    </row>
    <row r="18" spans="1:8" ht="16.5">
      <c r="A18" s="166"/>
      <c r="B18" s="166" t="s">
        <v>22292</v>
      </c>
      <c r="C18" s="61">
        <f>Matrix!B1817</f>
        <v>0</v>
      </c>
      <c r="D18" s="203">
        <f t="shared" si="0"/>
        <v>4.5</v>
      </c>
      <c r="E18" s="207">
        <f t="shared" ca="1" si="1"/>
        <v>4.5</v>
      </c>
      <c r="F18" s="207">
        <f ca="1">E18</f>
        <v>4.5</v>
      </c>
      <c r="G18" s="72" t="s">
        <v>22026</v>
      </c>
      <c r="H18" s="166"/>
    </row>
    <row r="19" spans="1:8" ht="16.5">
      <c r="A19" s="166"/>
      <c r="B19" s="166" t="s">
        <v>22295</v>
      </c>
      <c r="C19" s="61">
        <f>Matrix!B5509</f>
        <v>0</v>
      </c>
      <c r="D19" s="203">
        <f t="shared" si="0"/>
        <v>4.5</v>
      </c>
      <c r="E19" s="207">
        <f t="shared" ca="1" si="1"/>
        <v>4.5</v>
      </c>
      <c r="F19" s="207">
        <f t="shared" ref="F19:F20" ca="1" si="2">E19</f>
        <v>4.5</v>
      </c>
      <c r="G19" s="171" t="s">
        <v>22045</v>
      </c>
      <c r="H19" s="166"/>
    </row>
    <row r="20" spans="1:8" ht="16.5">
      <c r="A20" s="166"/>
      <c r="B20" s="166" t="s">
        <v>22298</v>
      </c>
      <c r="C20" s="61">
        <f>Matrix!B5526</f>
        <v>0</v>
      </c>
      <c r="D20" s="203">
        <f t="shared" si="0"/>
        <v>4.5</v>
      </c>
      <c r="E20" s="207">
        <f t="shared" ca="1" si="1"/>
        <v>4.5</v>
      </c>
      <c r="F20" s="207">
        <f t="shared" ca="1" si="2"/>
        <v>4.5</v>
      </c>
      <c r="G20" s="171" t="s">
        <v>22064</v>
      </c>
      <c r="H20" s="166"/>
    </row>
    <row r="21" spans="1:8" ht="16.5">
      <c r="A21" s="167">
        <v>1.3</v>
      </c>
      <c r="B21" s="167" t="s">
        <v>22076</v>
      </c>
      <c r="C21" s="210"/>
      <c r="D21" s="210"/>
      <c r="E21" s="210"/>
      <c r="F21" s="210"/>
      <c r="G21" s="169"/>
      <c r="H21" s="166"/>
    </row>
    <row r="22" spans="1:8" ht="16.5">
      <c r="A22" s="166"/>
      <c r="B22" s="166" t="s">
        <v>22302</v>
      </c>
      <c r="C22" s="61">
        <f>Matrix!B5969</f>
        <v>0</v>
      </c>
      <c r="D22" s="203">
        <f>ROUNDUP(ABS(75-C22)/Base_Value,1)</f>
        <v>4.5</v>
      </c>
      <c r="E22" s="207">
        <f ca="1">IF(D22&gt;Max_Value,Max_Value,IF(D22&lt;0,0,D22))</f>
        <v>4.5</v>
      </c>
      <c r="F22" s="207">
        <f ca="1">E22</f>
        <v>4.5</v>
      </c>
      <c r="G22" s="166" t="s">
        <v>22093</v>
      </c>
      <c r="H22" s="166"/>
    </row>
    <row r="23" spans="1:8" ht="16.5">
      <c r="A23" s="167">
        <v>1.4</v>
      </c>
      <c r="B23" s="167" t="s">
        <v>10640</v>
      </c>
      <c r="C23" s="210"/>
      <c r="D23" s="210"/>
      <c r="E23" s="210"/>
      <c r="F23" s="210"/>
      <c r="G23" s="169"/>
      <c r="H23" s="166"/>
    </row>
    <row r="24" spans="1:8" ht="16.5">
      <c r="A24" s="166"/>
      <c r="B24" s="166" t="s">
        <v>22305</v>
      </c>
      <c r="C24" s="61">
        <f>Matrix!B5740</f>
        <v>0</v>
      </c>
      <c r="D24" s="203">
        <f>ROUNDUP(ABS(75-C24)/Base_Value,1)</f>
        <v>4.5</v>
      </c>
      <c r="E24" s="207">
        <f ca="1">IF(D24&gt;Max_Value,Max_Value,IF(D24&lt;0,0,D24))</f>
        <v>4.5</v>
      </c>
      <c r="F24" s="207">
        <f ca="1">MAX(E24:E26,D1493)</f>
        <v>4.5</v>
      </c>
      <c r="G24" s="171" t="s">
        <v>22124</v>
      </c>
      <c r="H24" s="166"/>
    </row>
    <row r="25" spans="1:8" ht="16.5" hidden="1">
      <c r="A25" s="166"/>
      <c r="B25" s="166" t="s">
        <v>22306</v>
      </c>
      <c r="C25" s="61">
        <f>Matrix!B1134</f>
        <v>0</v>
      </c>
      <c r="D25" s="203">
        <f>ROUNDUP(ABS(75-C25)/Base_Value,1)</f>
        <v>4.5</v>
      </c>
      <c r="E25" s="207">
        <f ca="1">IF(D25&gt;Max_Value,Max_Value,IF(D25&lt;0,0,D25))</f>
        <v>4.5</v>
      </c>
      <c r="F25" s="176"/>
      <c r="G25" s="171"/>
      <c r="H25" s="166"/>
    </row>
    <row r="26" spans="1:8" ht="16.5" hidden="1">
      <c r="A26" s="166"/>
      <c r="B26" s="166" t="s">
        <v>22307</v>
      </c>
      <c r="C26" s="61">
        <f>Matrix!B6101</f>
        <v>0</v>
      </c>
      <c r="D26" s="203">
        <f>ROUNDUP(ABS(75-C26)/Base_Value,1)</f>
        <v>4.5</v>
      </c>
      <c r="E26" s="207">
        <f ca="1">IF(D26&gt;Max_Value,Max_Value,IF(D26&lt;0,0,D26))</f>
        <v>4.5</v>
      </c>
      <c r="F26" s="176"/>
      <c r="G26" s="171"/>
      <c r="H26" s="166"/>
    </row>
    <row r="27" spans="1:8" ht="16.5">
      <c r="A27" s="167">
        <v>1.5</v>
      </c>
      <c r="B27" s="167" t="s">
        <v>22136</v>
      </c>
      <c r="C27" s="210"/>
      <c r="D27" s="210"/>
      <c r="E27" s="210"/>
      <c r="F27" s="210"/>
      <c r="G27" s="174"/>
      <c r="H27" s="166"/>
    </row>
    <row r="28" spans="1:8" ht="16.5">
      <c r="A28" s="166"/>
      <c r="B28" s="173" t="s">
        <v>22312</v>
      </c>
      <c r="C28" s="61">
        <f>Matrix!B3318</f>
        <v>0</v>
      </c>
      <c r="D28" s="203">
        <f>ROUNDUP(ABS(75-C28)/Base_Value,1)</f>
        <v>4.5</v>
      </c>
      <c r="E28" s="207">
        <f ca="1">IF(D28&gt;Max_Value,Max_Value,IF(D28&lt;0,0,D28))</f>
        <v>4.5</v>
      </c>
      <c r="F28" s="207">
        <f ca="1">MAX(E28:E30)</f>
        <v>4.5</v>
      </c>
      <c r="G28" s="175" t="s">
        <v>22151</v>
      </c>
      <c r="H28" s="166"/>
    </row>
    <row r="29" spans="1:8" ht="16.5" hidden="1">
      <c r="A29" s="166"/>
      <c r="B29" s="170" t="s">
        <v>22313</v>
      </c>
      <c r="C29" s="61">
        <f>Matrix!B5531</f>
        <v>0</v>
      </c>
      <c r="D29" s="203">
        <f>ROUNDUP(ABS(75-C29)/Base_Value,1)</f>
        <v>4.5</v>
      </c>
      <c r="E29" s="207">
        <f ca="1">IF(D29&gt;Max_Value,Max_Value,IF(D29&lt;0,0,D29))</f>
        <v>4.5</v>
      </c>
      <c r="F29" s="211"/>
      <c r="G29" s="175"/>
      <c r="H29" s="166"/>
    </row>
    <row r="30" spans="1:8" ht="16.5" hidden="1">
      <c r="A30" s="166"/>
      <c r="B30" s="170" t="s">
        <v>22314</v>
      </c>
      <c r="C30" s="61">
        <f>Matrix!B1761</f>
        <v>0</v>
      </c>
      <c r="D30" s="203">
        <f>ROUNDUP(ABS(75-C30)/Base_Value,1)</f>
        <v>4.5</v>
      </c>
      <c r="E30" s="207">
        <f ca="1">IF(D30&gt;Max_Value,Max_Value,IF(D30&lt;0,0,D30))</f>
        <v>4.5</v>
      </c>
      <c r="F30" s="211"/>
      <c r="G30" s="175"/>
      <c r="H30" s="166"/>
    </row>
    <row r="31" spans="1:8" ht="16.5">
      <c r="A31" s="67"/>
      <c r="B31" s="166" t="s">
        <v>22317</v>
      </c>
      <c r="C31" s="61">
        <f>Matrix!B6099</f>
        <v>0</v>
      </c>
      <c r="D31" s="203">
        <f>ROUNDUP(ABS(75-C31)/Base_Value,1)</f>
        <v>4.5</v>
      </c>
      <c r="E31" s="207">
        <f ca="1">IF(D31&gt;Max_Value,Max_Value,IF(D31&lt;0,0,D31))</f>
        <v>4.5</v>
      </c>
      <c r="F31" s="207" t="e">
        <f ca="1">MAX(E31:E32)</f>
        <v>#N/A</v>
      </c>
      <c r="G31" s="70" t="s">
        <v>22167</v>
      </c>
      <c r="H31" s="166"/>
    </row>
    <row r="32" spans="1:8" ht="16.5" hidden="1">
      <c r="A32" s="67"/>
      <c r="B32" s="166" t="s">
        <v>23567</v>
      </c>
      <c r="C32" s="61" t="e">
        <f>Info_R!A38</f>
        <v>#N/A</v>
      </c>
      <c r="D32" s="203" t="e">
        <f>ROUNDUP(ABS(40-C32)/Base_Value,1)</f>
        <v>#N/A</v>
      </c>
      <c r="E32" s="207" t="e">
        <f ca="1">IF(D32&gt;Max_Value,Max_Value,IF(D32&lt;0,0,D32))</f>
        <v>#N/A</v>
      </c>
      <c r="F32" s="176"/>
      <c r="G32" s="70"/>
      <c r="H32" s="166"/>
    </row>
    <row r="33" spans="1:8" ht="16.5">
      <c r="A33" s="167">
        <v>1.6</v>
      </c>
      <c r="B33" s="167" t="s">
        <v>22181</v>
      </c>
      <c r="C33" s="210"/>
      <c r="D33" s="210"/>
      <c r="E33" s="210"/>
      <c r="F33" s="210"/>
      <c r="G33" s="174"/>
      <c r="H33" s="166"/>
    </row>
    <row r="34" spans="1:8" ht="16.5">
      <c r="A34" s="67"/>
      <c r="B34" s="166" t="s">
        <v>22319</v>
      </c>
      <c r="C34" s="61">
        <f>Matrix!B2822</f>
        <v>0</v>
      </c>
      <c r="D34" s="203">
        <f>ROUNDUP(ABS(75-C34)/Base_Value,1)</f>
        <v>4.5</v>
      </c>
      <c r="E34" s="207">
        <f ca="1">IF(D34&gt;Max_Value,Max_Value,IF(D34&lt;0,0,D34))</f>
        <v>4.5</v>
      </c>
      <c r="F34" s="207">
        <f ca="1">MAX(E34:E36)</f>
        <v>4.5</v>
      </c>
      <c r="G34" s="171" t="s">
        <v>22195</v>
      </c>
      <c r="H34" s="166"/>
    </row>
    <row r="35" spans="1:8" ht="16.5" hidden="1">
      <c r="A35" s="67"/>
      <c r="B35" s="166" t="s">
        <v>22320</v>
      </c>
      <c r="C35" s="61">
        <f>Matrix!B5817</f>
        <v>0</v>
      </c>
      <c r="D35" s="203">
        <f>ROUNDUP(ABS(75-C35)/Base_Value,1)</f>
        <v>4.5</v>
      </c>
      <c r="E35" s="207">
        <f ca="1">IF(D35&gt;Max_Value,Max_Value,IF(D35&lt;0,0,D35))</f>
        <v>4.5</v>
      </c>
      <c r="F35" s="176"/>
      <c r="G35" s="171"/>
      <c r="H35" s="166"/>
    </row>
    <row r="36" spans="1:8" ht="16.5" hidden="1">
      <c r="A36" s="67"/>
      <c r="B36" s="166" t="s">
        <v>22321</v>
      </c>
      <c r="C36" s="61">
        <f>Matrix!B5712</f>
        <v>0</v>
      </c>
      <c r="D36" s="203">
        <f>ROUNDUP(ABS(75-C36)/Base_Value,1)</f>
        <v>4.5</v>
      </c>
      <c r="E36" s="207">
        <f ca="1">IF(D36&gt;Max_Value,Max_Value,IF(D36&lt;0,0,D36))</f>
        <v>4.5</v>
      </c>
      <c r="F36" s="176"/>
      <c r="G36" s="171"/>
      <c r="H36" s="166"/>
    </row>
    <row r="37" spans="1:8" thickBot="1">
      <c r="A37" s="164">
        <v>2</v>
      </c>
      <c r="B37" s="164" t="s">
        <v>22323</v>
      </c>
      <c r="C37" s="209"/>
      <c r="D37" s="209"/>
      <c r="E37" s="209"/>
      <c r="F37" s="209"/>
      <c r="G37" s="165"/>
      <c r="H37" s="166"/>
    </row>
    <row r="38" spans="1:8" thickTop="1">
      <c r="A38" s="167">
        <v>2.1</v>
      </c>
      <c r="B38" s="167" t="s">
        <v>11525</v>
      </c>
      <c r="C38" s="210"/>
      <c r="D38" s="210"/>
      <c r="E38" s="210"/>
      <c r="F38" s="210"/>
      <c r="G38" s="174"/>
      <c r="H38" s="166"/>
    </row>
    <row r="39" spans="1:8" ht="16.5">
      <c r="A39" s="67"/>
      <c r="B39" s="166" t="s">
        <v>22328</v>
      </c>
      <c r="C39" s="61">
        <f>Matrix!B5942</f>
        <v>0</v>
      </c>
      <c r="D39" s="203">
        <f t="shared" ref="D39:D44" si="3">ROUNDUP(ABS(75-C39)/Base_Value,1)</f>
        <v>4.5</v>
      </c>
      <c r="E39" s="207">
        <f t="shared" ref="E39:E44" ca="1" si="4">IF(D39&gt;Max_Value,Max_Value,IF(D39&lt;0,0,D39))</f>
        <v>4.5</v>
      </c>
      <c r="F39" s="207">
        <f ca="1">MAX(E39:E41)</f>
        <v>4.5</v>
      </c>
      <c r="G39" s="171" t="s">
        <v>21870</v>
      </c>
      <c r="H39" s="166"/>
    </row>
    <row r="40" spans="1:8" hidden="1">
      <c r="A40" s="67"/>
      <c r="B40" s="166" t="s">
        <v>22329</v>
      </c>
      <c r="C40" s="61">
        <f>Matrix!B1827</f>
        <v>0</v>
      </c>
      <c r="D40" s="203">
        <f t="shared" si="3"/>
        <v>4.5</v>
      </c>
      <c r="E40" s="207">
        <f t="shared" ca="1" si="4"/>
        <v>4.5</v>
      </c>
      <c r="F40" s="212"/>
      <c r="G40" s="171"/>
    </row>
    <row r="41" spans="1:8" hidden="1">
      <c r="A41" s="67"/>
      <c r="B41" s="172" t="s">
        <v>22330</v>
      </c>
      <c r="C41" s="61">
        <f>Matrix!B2085</f>
        <v>0</v>
      </c>
      <c r="D41" s="203">
        <f t="shared" si="3"/>
        <v>4.5</v>
      </c>
      <c r="E41" s="207">
        <f t="shared" ca="1" si="4"/>
        <v>4.5</v>
      </c>
      <c r="F41" s="212"/>
      <c r="G41" s="171"/>
    </row>
    <row r="42" spans="1:8" hidden="1">
      <c r="A42" s="67"/>
      <c r="B42" s="172" t="s">
        <v>22331</v>
      </c>
      <c r="C42" s="61">
        <f>Matrix!B2086</f>
        <v>0</v>
      </c>
      <c r="D42" s="203">
        <f t="shared" si="3"/>
        <v>4.5</v>
      </c>
      <c r="E42" s="207">
        <f t="shared" ca="1" si="4"/>
        <v>4.5</v>
      </c>
      <c r="F42" s="212"/>
      <c r="G42" s="171"/>
    </row>
    <row r="43" spans="1:8">
      <c r="A43" s="166"/>
      <c r="B43" s="166" t="s">
        <v>22333</v>
      </c>
      <c r="C43" s="61">
        <f>Matrix!B5913</f>
        <v>0</v>
      </c>
      <c r="D43" s="203">
        <f t="shared" si="3"/>
        <v>4.5</v>
      </c>
      <c r="E43" s="207">
        <f t="shared" ca="1" si="4"/>
        <v>4.5</v>
      </c>
      <c r="F43" s="207">
        <f ca="1">E43</f>
        <v>4.5</v>
      </c>
      <c r="G43" s="171" t="s">
        <v>21890</v>
      </c>
    </row>
    <row r="44" spans="1:8">
      <c r="A44" s="166"/>
      <c r="B44" s="166" t="s">
        <v>22336</v>
      </c>
      <c r="C44" s="61">
        <f>Matrix!B3616</f>
        <v>0</v>
      </c>
      <c r="D44" s="203">
        <f t="shared" si="3"/>
        <v>4.5</v>
      </c>
      <c r="E44" s="207">
        <f t="shared" ca="1" si="4"/>
        <v>4.5</v>
      </c>
      <c r="F44" s="207">
        <f ca="1">E44</f>
        <v>4.5</v>
      </c>
      <c r="G44" s="171" t="s">
        <v>21906</v>
      </c>
    </row>
    <row r="45" spans="1:8">
      <c r="A45" s="167">
        <v>2.2000000000000002</v>
      </c>
      <c r="B45" s="167" t="s">
        <v>11439</v>
      </c>
      <c r="C45" s="210"/>
      <c r="D45" s="210"/>
      <c r="E45" s="210"/>
      <c r="F45" s="210"/>
      <c r="G45" s="174"/>
    </row>
    <row r="46" spans="1:8">
      <c r="A46" s="166"/>
      <c r="B46" s="166" t="s">
        <v>22338</v>
      </c>
      <c r="C46" s="61">
        <f>Matrix!B3308</f>
        <v>0</v>
      </c>
      <c r="D46" s="203">
        <f>ROUNDUP(ABS(75-C46)/Base_Value,1)</f>
        <v>4.5</v>
      </c>
      <c r="E46" s="207">
        <f ca="1">IF(D46&gt;Max_Value,Max_Value,IF(D46&lt;0,0,D46))</f>
        <v>4.5</v>
      </c>
      <c r="F46" s="207">
        <f ca="1">MAX(E46,F47:F48,F50)</f>
        <v>4.5</v>
      </c>
      <c r="G46" s="171" t="s">
        <v>21940</v>
      </c>
    </row>
    <row r="47" spans="1:8">
      <c r="A47" s="166"/>
      <c r="B47" s="166" t="s">
        <v>22341</v>
      </c>
      <c r="C47" s="61">
        <f>Matrix!B5782</f>
        <v>0</v>
      </c>
      <c r="D47" s="203">
        <f>ROUNDUP(ABS(75-C47)/Base_Value,1)</f>
        <v>4.5</v>
      </c>
      <c r="E47" s="207">
        <f ca="1">IF(D47&gt;Max_Value,Max_Value,IF(D47&lt;0,0,D47))</f>
        <v>4.5</v>
      </c>
      <c r="F47" s="207">
        <f ca="1">E47</f>
        <v>4.5</v>
      </c>
      <c r="G47" s="171" t="s">
        <v>21960</v>
      </c>
    </row>
    <row r="48" spans="1:8">
      <c r="A48" s="166"/>
      <c r="B48" s="166" t="s">
        <v>22342</v>
      </c>
      <c r="C48" s="61">
        <f>Matrix!B5879</f>
        <v>0</v>
      </c>
      <c r="D48" s="203">
        <f>ROUNDUP(ABS(75-C48)/Base_Value,1)</f>
        <v>4.5</v>
      </c>
      <c r="E48" s="207">
        <f ca="1">IF(D48&gt;Max_Value,Max_Value,IF(D48&lt;0,0,D48))</f>
        <v>4.5</v>
      </c>
      <c r="F48" s="207">
        <f ca="1">MAX(E48:E49)</f>
        <v>4.5</v>
      </c>
      <c r="G48" s="171" t="s">
        <v>21975</v>
      </c>
    </row>
    <row r="49" spans="1:7" hidden="1">
      <c r="A49" s="166"/>
      <c r="B49" s="172" t="s">
        <v>22343</v>
      </c>
      <c r="C49" s="61">
        <f>Matrix!B5944</f>
        <v>0</v>
      </c>
      <c r="D49" s="203">
        <f>ROUNDUP(ABS(75-C49)/Base_Value,1)</f>
        <v>4.5</v>
      </c>
      <c r="E49" s="207">
        <f ca="1">IF(D49&gt;Max_Value,Max_Value,IF(D49&lt;0,0,D49))</f>
        <v>4.5</v>
      </c>
      <c r="F49" s="176"/>
      <c r="G49" s="171"/>
    </row>
    <row r="50" spans="1:7">
      <c r="A50" s="166"/>
      <c r="B50" s="166" t="s">
        <v>22346</v>
      </c>
      <c r="C50" s="61">
        <f>Matrix!B5666</f>
        <v>0</v>
      </c>
      <c r="D50" s="203">
        <f>ROUNDUP(ABS(75-C50)/Base_Value,1)</f>
        <v>4.5</v>
      </c>
      <c r="E50" s="207">
        <f ca="1">IF(D50&gt;Max_Value,Max_Value,IF(D50&lt;0,0,D50))</f>
        <v>4.5</v>
      </c>
      <c r="F50" s="207">
        <f ca="1">E50</f>
        <v>4.5</v>
      </c>
      <c r="G50" s="171" t="s">
        <v>21993</v>
      </c>
    </row>
    <row r="51" spans="1:7">
      <c r="A51" s="167">
        <v>2.2999999999999998</v>
      </c>
      <c r="B51" s="167" t="s">
        <v>10667</v>
      </c>
      <c r="C51" s="210"/>
      <c r="D51" s="210"/>
      <c r="E51" s="210"/>
      <c r="F51" s="210"/>
      <c r="G51" s="174"/>
    </row>
    <row r="52" spans="1:7">
      <c r="B52" s="166" t="s">
        <v>22351</v>
      </c>
      <c r="C52" s="61">
        <f>Matrix!B3341</f>
        <v>0</v>
      </c>
      <c r="D52" s="203">
        <f t="shared" ref="D52:D57" si="5">ROUNDUP(ABS(75-C52)/Base_Value,1)</f>
        <v>4.5</v>
      </c>
      <c r="E52" s="207">
        <f t="shared" ref="E52:E57" ca="1" si="6">IF(D52&gt;Max_Value,Max_Value,IF(D52&lt;0,0,D52))</f>
        <v>4.5</v>
      </c>
      <c r="F52" s="207">
        <f ca="1">MAX(E52:E53,F54:F57,G1692)</f>
        <v>4.5</v>
      </c>
      <c r="G52" s="171" t="s">
        <v>22027</v>
      </c>
    </row>
    <row r="53" spans="1:7" hidden="1">
      <c r="B53" s="166" t="s">
        <v>22352</v>
      </c>
      <c r="C53" s="61">
        <f>Matrix!B1838</f>
        <v>0</v>
      </c>
      <c r="D53" s="203">
        <f t="shared" si="5"/>
        <v>4.5</v>
      </c>
      <c r="E53" s="207">
        <f t="shared" ca="1" si="6"/>
        <v>4.5</v>
      </c>
      <c r="F53" s="176"/>
      <c r="G53" s="171"/>
    </row>
    <row r="54" spans="1:7">
      <c r="A54" s="166"/>
      <c r="B54" s="166" t="s">
        <v>22354</v>
      </c>
      <c r="C54" s="61">
        <f>Matrix!B1758</f>
        <v>0</v>
      </c>
      <c r="D54" s="203">
        <f t="shared" si="5"/>
        <v>4.5</v>
      </c>
      <c r="E54" s="207">
        <f t="shared" ca="1" si="6"/>
        <v>4.5</v>
      </c>
      <c r="F54" s="207">
        <f ca="1">E54</f>
        <v>4.5</v>
      </c>
      <c r="G54" s="171" t="s">
        <v>22046</v>
      </c>
    </row>
    <row r="55" spans="1:7">
      <c r="A55" s="166"/>
      <c r="B55" s="166" t="s">
        <v>22357</v>
      </c>
      <c r="C55" s="61">
        <f>Matrix!B5564</f>
        <v>0</v>
      </c>
      <c r="D55" s="203">
        <f t="shared" si="5"/>
        <v>4.5</v>
      </c>
      <c r="E55" s="207">
        <f t="shared" ca="1" si="6"/>
        <v>4.5</v>
      </c>
      <c r="F55" s="207">
        <f t="shared" ref="F55:F57" ca="1" si="7">E55</f>
        <v>4.5</v>
      </c>
      <c r="G55" s="171" t="s">
        <v>22065</v>
      </c>
    </row>
    <row r="56" spans="1:7">
      <c r="A56" s="166"/>
      <c r="B56" s="166" t="s">
        <v>22358</v>
      </c>
      <c r="C56" s="61">
        <f>Matrix!B5565</f>
        <v>0</v>
      </c>
      <c r="D56" s="203">
        <f t="shared" si="5"/>
        <v>4.5</v>
      </c>
      <c r="E56" s="207">
        <f t="shared" ca="1" si="6"/>
        <v>4.5</v>
      </c>
      <c r="F56" s="207">
        <f t="shared" ca="1" si="7"/>
        <v>4.5</v>
      </c>
      <c r="G56" s="171" t="s">
        <v>22077</v>
      </c>
    </row>
    <row r="57" spans="1:7">
      <c r="A57" s="166"/>
      <c r="B57" s="166" t="s">
        <v>22360</v>
      </c>
      <c r="C57" s="61">
        <f>Matrix!B5566</f>
        <v>0</v>
      </c>
      <c r="D57" s="203">
        <f t="shared" si="5"/>
        <v>4.5</v>
      </c>
      <c r="E57" s="207">
        <f t="shared" ca="1" si="6"/>
        <v>4.5</v>
      </c>
      <c r="F57" s="207">
        <f t="shared" ca="1" si="7"/>
        <v>4.5</v>
      </c>
      <c r="G57" s="171" t="s">
        <v>22094</v>
      </c>
    </row>
    <row r="58" spans="1:7">
      <c r="A58" s="167">
        <v>2.4</v>
      </c>
      <c r="B58" s="167" t="s">
        <v>22109</v>
      </c>
      <c r="C58" s="210"/>
      <c r="D58" s="210"/>
      <c r="E58" s="210"/>
      <c r="F58" s="210"/>
      <c r="G58" s="177"/>
    </row>
    <row r="59" spans="1:7">
      <c r="A59" s="166"/>
      <c r="B59" s="67" t="s">
        <v>22365</v>
      </c>
      <c r="C59" s="61">
        <f>Matrix!B6078</f>
        <v>0</v>
      </c>
      <c r="D59" s="203">
        <f t="shared" ref="D59:D71" si="8">ROUNDUP(ABS(75-C59)/Base_Value,1)</f>
        <v>4.5</v>
      </c>
      <c r="E59" s="207">
        <f t="shared" ref="E59:E71" ca="1" si="9">IF(D59&gt;Max_Value,Max_Value,IF(D59&lt;0,0,D59))</f>
        <v>4.5</v>
      </c>
      <c r="F59" s="207">
        <f ca="1">MAX(E59:E62,F63,F65,F67:F69,G1728)</f>
        <v>4.5</v>
      </c>
      <c r="G59" s="171" t="s">
        <v>22125</v>
      </c>
    </row>
    <row r="60" spans="1:7" hidden="1">
      <c r="A60" s="166"/>
      <c r="B60" s="172" t="s">
        <v>22366</v>
      </c>
      <c r="C60" s="61">
        <f>Matrix!B1815</f>
        <v>0</v>
      </c>
      <c r="D60" s="203">
        <f t="shared" si="8"/>
        <v>4.5</v>
      </c>
      <c r="E60" s="207">
        <f t="shared" ca="1" si="9"/>
        <v>4.5</v>
      </c>
      <c r="F60" s="213"/>
      <c r="G60" s="171"/>
    </row>
    <row r="61" spans="1:7" hidden="1">
      <c r="A61" s="166"/>
      <c r="B61" s="172" t="s">
        <v>22367</v>
      </c>
      <c r="C61" s="61">
        <f>Matrix!B3345</f>
        <v>0</v>
      </c>
      <c r="D61" s="203">
        <f t="shared" si="8"/>
        <v>4.5</v>
      </c>
      <c r="E61" s="207">
        <f t="shared" ca="1" si="9"/>
        <v>4.5</v>
      </c>
      <c r="F61" s="213"/>
      <c r="G61" s="171"/>
    </row>
    <row r="62" spans="1:7" hidden="1">
      <c r="A62" s="166"/>
      <c r="B62" s="178" t="s">
        <v>22365</v>
      </c>
      <c r="C62" s="61">
        <f>Matrix!B6078</f>
        <v>0</v>
      </c>
      <c r="D62" s="203">
        <f t="shared" si="8"/>
        <v>4.5</v>
      </c>
      <c r="E62" s="207">
        <f t="shared" ca="1" si="9"/>
        <v>4.5</v>
      </c>
      <c r="F62" s="213"/>
      <c r="G62" s="171"/>
    </row>
    <row r="63" spans="1:7">
      <c r="A63" s="166"/>
      <c r="B63" s="166" t="s">
        <v>22368</v>
      </c>
      <c r="C63" s="61">
        <f>Matrix!B3340</f>
        <v>0</v>
      </c>
      <c r="D63" s="203">
        <f t="shared" si="8"/>
        <v>4.5</v>
      </c>
      <c r="E63" s="207">
        <f t="shared" ca="1" si="9"/>
        <v>4.5</v>
      </c>
      <c r="F63" s="207">
        <f ca="1">MAX(E63:E64)</f>
        <v>4.5</v>
      </c>
      <c r="G63" s="171" t="s">
        <v>10666</v>
      </c>
    </row>
    <row r="64" spans="1:7" hidden="1">
      <c r="A64" s="166"/>
      <c r="B64" s="166" t="s">
        <v>22369</v>
      </c>
      <c r="C64" s="61">
        <f>Matrix!B5535</f>
        <v>0</v>
      </c>
      <c r="D64" s="203">
        <f t="shared" si="8"/>
        <v>4.5</v>
      </c>
      <c r="E64" s="207">
        <f t="shared" ca="1" si="9"/>
        <v>4.5</v>
      </c>
      <c r="F64" s="176"/>
      <c r="G64" s="171"/>
    </row>
    <row r="65" spans="1:7">
      <c r="A65" s="166"/>
      <c r="B65" s="166" t="s">
        <v>22370</v>
      </c>
      <c r="C65" s="61">
        <f>Matrix!B2038</f>
        <v>0</v>
      </c>
      <c r="D65" s="203">
        <f t="shared" si="8"/>
        <v>4.5</v>
      </c>
      <c r="E65" s="207">
        <f t="shared" ca="1" si="9"/>
        <v>4.5</v>
      </c>
      <c r="F65" s="207">
        <f ca="1">MAX(E65:E66)</f>
        <v>4.5</v>
      </c>
      <c r="G65" s="171" t="s">
        <v>22152</v>
      </c>
    </row>
    <row r="66" spans="1:7" hidden="1">
      <c r="A66" s="166"/>
      <c r="B66" s="166" t="s">
        <v>22371</v>
      </c>
      <c r="C66" s="61">
        <f>Matrix!B5882</f>
        <v>0</v>
      </c>
      <c r="D66" s="203">
        <f t="shared" si="8"/>
        <v>4.5</v>
      </c>
      <c r="E66" s="207">
        <f t="shared" ca="1" si="9"/>
        <v>4.5</v>
      </c>
      <c r="F66" s="176"/>
      <c r="G66" s="171"/>
    </row>
    <row r="67" spans="1:7">
      <c r="A67" s="166"/>
      <c r="B67" s="166" t="s">
        <v>22372</v>
      </c>
      <c r="C67" s="61">
        <f>Matrix!B5883</f>
        <v>0</v>
      </c>
      <c r="D67" s="203">
        <f t="shared" si="8"/>
        <v>4.5</v>
      </c>
      <c r="E67" s="207">
        <f t="shared" ca="1" si="9"/>
        <v>4.5</v>
      </c>
      <c r="F67" s="207">
        <f ca="1">E67</f>
        <v>4.5</v>
      </c>
      <c r="G67" s="171" t="s">
        <v>22168</v>
      </c>
    </row>
    <row r="68" spans="1:7">
      <c r="A68" s="172"/>
      <c r="B68" s="166" t="s">
        <v>22373</v>
      </c>
      <c r="C68" s="61">
        <f>Matrix!B5989</f>
        <v>0</v>
      </c>
      <c r="D68" s="203">
        <f t="shared" si="8"/>
        <v>4.5</v>
      </c>
      <c r="E68" s="207">
        <f t="shared" ca="1" si="9"/>
        <v>4.5</v>
      </c>
      <c r="F68" s="207">
        <f ca="1">E68</f>
        <v>4.5</v>
      </c>
      <c r="G68" s="171" t="s">
        <v>22182</v>
      </c>
    </row>
    <row r="69" spans="1:7">
      <c r="A69" s="172"/>
      <c r="B69" s="67" t="s">
        <v>22374</v>
      </c>
      <c r="C69" s="61">
        <f>Matrix!B5797</f>
        <v>0</v>
      </c>
      <c r="D69" s="203">
        <f t="shared" si="8"/>
        <v>4.5</v>
      </c>
      <c r="E69" s="207">
        <f t="shared" ca="1" si="9"/>
        <v>4.5</v>
      </c>
      <c r="F69" s="207">
        <f ca="1">MAX(E69:E71)</f>
        <v>4.5</v>
      </c>
      <c r="G69" s="171" t="s">
        <v>26444</v>
      </c>
    </row>
    <row r="70" spans="1:7" hidden="1">
      <c r="A70" s="172"/>
      <c r="B70" s="67" t="s">
        <v>22374</v>
      </c>
      <c r="C70" s="61">
        <f>Matrix!B5797</f>
        <v>0</v>
      </c>
      <c r="D70" s="203">
        <f t="shared" si="8"/>
        <v>4.5</v>
      </c>
      <c r="E70" s="207">
        <f t="shared" ca="1" si="9"/>
        <v>4.5</v>
      </c>
      <c r="F70" s="212"/>
      <c r="G70" s="171"/>
    </row>
    <row r="71" spans="1:7" hidden="1">
      <c r="A71" s="172"/>
      <c r="B71" s="67" t="s">
        <v>22375</v>
      </c>
      <c r="C71" s="61">
        <f>Matrix!B1871</f>
        <v>0</v>
      </c>
      <c r="D71" s="203">
        <f t="shared" si="8"/>
        <v>4.5</v>
      </c>
      <c r="E71" s="207">
        <f t="shared" ca="1" si="9"/>
        <v>4.5</v>
      </c>
      <c r="F71" s="212"/>
      <c r="G71" s="171"/>
    </row>
    <row r="72" spans="1:7">
      <c r="A72" s="167">
        <v>2.5</v>
      </c>
      <c r="B72" s="167" t="s">
        <v>22181</v>
      </c>
      <c r="C72" s="210"/>
      <c r="D72" s="210"/>
      <c r="E72" s="210"/>
      <c r="F72" s="210"/>
      <c r="G72" s="177"/>
    </row>
    <row r="73" spans="1:7">
      <c r="A73" s="166"/>
      <c r="B73" s="166" t="s">
        <v>22376</v>
      </c>
      <c r="C73" s="61">
        <f>Matrix!B5667</f>
        <v>0</v>
      </c>
      <c r="D73" s="203">
        <f>ROUNDUP(ABS(75-C73)/Base_Value,1)</f>
        <v>4.5</v>
      </c>
      <c r="E73" s="207">
        <f ca="1">IF(D73&gt;Max_Value,Max_Value,IF(D73&lt;0,0,D73))</f>
        <v>4.5</v>
      </c>
      <c r="F73" s="207">
        <f ca="1">E73</f>
        <v>4.5</v>
      </c>
      <c r="G73" s="171" t="s">
        <v>22220</v>
      </c>
    </row>
    <row r="74" spans="1:7">
      <c r="A74" s="166"/>
      <c r="B74" s="67" t="s">
        <v>22377</v>
      </c>
      <c r="C74" s="61">
        <f>Matrix!B3344</f>
        <v>0</v>
      </c>
      <c r="D74" s="203">
        <f>ROUNDUP(ABS(75-C74)/Base_Value,1)</f>
        <v>4.5</v>
      </c>
      <c r="E74" s="207">
        <f ca="1">IF(D74&gt;Max_Value,Max_Value,IF(D74&lt;0,0,D74))</f>
        <v>4.5</v>
      </c>
      <c r="F74" s="207">
        <f ca="1">MAX(E74:E75)</f>
        <v>4.5</v>
      </c>
      <c r="G74" s="171" t="s">
        <v>22232</v>
      </c>
    </row>
    <row r="75" spans="1:7" hidden="1">
      <c r="A75" s="166"/>
      <c r="B75" s="166" t="s">
        <v>22378</v>
      </c>
      <c r="C75" s="61">
        <f>Matrix!B5601</f>
        <v>0</v>
      </c>
      <c r="D75" s="203">
        <f>ROUNDUP(ABS(75-C75)/Base_Value,1)</f>
        <v>4.5</v>
      </c>
      <c r="E75" s="207">
        <f ca="1">IF(D75&gt;Max_Value,Max_Value,IF(D75&lt;0,0,D75))</f>
        <v>4.5</v>
      </c>
      <c r="F75" s="176"/>
      <c r="G75" s="171"/>
    </row>
    <row r="76" spans="1:7">
      <c r="A76" s="172"/>
      <c r="B76" s="179" t="s">
        <v>22379</v>
      </c>
      <c r="C76" s="61">
        <f>Matrix!B5593</f>
        <v>0</v>
      </c>
      <c r="D76" s="203">
        <f>ROUNDUP(ABS(75-C76)/Base_Value,1)</f>
        <v>4.5</v>
      </c>
      <c r="E76" s="207">
        <f ca="1">IF(D76&gt;Max_Value,Max_Value,IF(D76&lt;0,0,D76))</f>
        <v>4.5</v>
      </c>
      <c r="F76" s="207">
        <f ca="1">MAX(E76:E77)</f>
        <v>4.5</v>
      </c>
      <c r="G76" s="179" t="s">
        <v>22243</v>
      </c>
    </row>
    <row r="77" spans="1:7" hidden="1">
      <c r="A77" s="172"/>
      <c r="B77" s="180" t="s">
        <v>22380</v>
      </c>
      <c r="C77" s="61">
        <f>Matrix!B5765</f>
        <v>0</v>
      </c>
      <c r="D77" s="203">
        <f>ROUNDUP(ABS(75-C77)/Base_Value,1)</f>
        <v>4.5</v>
      </c>
      <c r="E77" s="207">
        <f ca="1">IF(D77&gt;Max_Value,Max_Value,IF(D77&lt;0,0,D77))</f>
        <v>4.5</v>
      </c>
      <c r="F77" s="214"/>
      <c r="G77" s="179"/>
    </row>
    <row r="78" spans="1:7" ht="18" thickBot="1">
      <c r="A78" s="164">
        <v>3</v>
      </c>
      <c r="B78" s="164" t="s">
        <v>22381</v>
      </c>
      <c r="C78" s="209"/>
      <c r="D78" s="209"/>
      <c r="E78" s="209"/>
      <c r="F78" s="209"/>
      <c r="G78" s="165"/>
    </row>
    <row r="79" spans="1:7" ht="18" thickTop="1">
      <c r="A79" s="167">
        <v>3.1</v>
      </c>
      <c r="B79" s="167" t="s">
        <v>11468</v>
      </c>
      <c r="C79" s="210"/>
      <c r="D79" s="210"/>
      <c r="E79" s="210"/>
      <c r="F79" s="210"/>
      <c r="G79" s="181"/>
    </row>
    <row r="80" spans="1:7">
      <c r="A80" s="166"/>
      <c r="B80" s="67" t="s">
        <v>22382</v>
      </c>
      <c r="C80" s="61">
        <f>Matrix!B4157</f>
        <v>0</v>
      </c>
      <c r="D80" s="203">
        <f t="shared" ref="D80:D88" si="10">ROUNDUP(ABS(75-C80)/Base_Value,1)</f>
        <v>4.5</v>
      </c>
      <c r="E80" s="207">
        <f t="shared" ref="E80:E88" ca="1" si="11">IF(D80&gt;Max_Value,Max_Value,IF(D80&lt;0,0,D80))</f>
        <v>4.5</v>
      </c>
      <c r="F80" s="207" t="e">
        <f ca="1">MAX(E80:E82,E83:E88)</f>
        <v>#N/A</v>
      </c>
      <c r="G80" s="171" t="s">
        <v>21871</v>
      </c>
    </row>
    <row r="81" spans="1:7" hidden="1">
      <c r="A81" s="166"/>
      <c r="B81" s="166" t="s">
        <v>23568</v>
      </c>
      <c r="C81" s="61" t="e">
        <f>Info_R!A204</f>
        <v>#N/A</v>
      </c>
      <c r="D81" s="203" t="e">
        <f t="shared" si="10"/>
        <v>#N/A</v>
      </c>
      <c r="E81" s="207" t="e">
        <f t="shared" ca="1" si="11"/>
        <v>#N/A</v>
      </c>
      <c r="F81" s="176"/>
      <c r="G81" s="171"/>
    </row>
    <row r="82" spans="1:7" hidden="1">
      <c r="A82" s="166"/>
      <c r="B82" s="166" t="s">
        <v>22383</v>
      </c>
      <c r="C82" s="61">
        <f>Matrix!B6070</f>
        <v>0</v>
      </c>
      <c r="D82" s="203">
        <f t="shared" si="10"/>
        <v>4.5</v>
      </c>
      <c r="E82" s="207">
        <f t="shared" ca="1" si="11"/>
        <v>4.5</v>
      </c>
      <c r="F82" s="176"/>
      <c r="G82" s="171"/>
    </row>
    <row r="83" spans="1:7">
      <c r="A83" s="166"/>
      <c r="B83" s="166" t="s">
        <v>22384</v>
      </c>
      <c r="C83" s="61">
        <f>Matrix!B1802</f>
        <v>0</v>
      </c>
      <c r="D83" s="203">
        <f t="shared" si="10"/>
        <v>4.5</v>
      </c>
      <c r="E83" s="207">
        <f t="shared" ca="1" si="11"/>
        <v>4.5</v>
      </c>
      <c r="F83" s="207">
        <f ca="1">E83</f>
        <v>4.5</v>
      </c>
      <c r="G83" s="175" t="s">
        <v>21891</v>
      </c>
    </row>
    <row r="84" spans="1:7">
      <c r="A84" s="166"/>
      <c r="B84" s="166" t="s">
        <v>22385</v>
      </c>
      <c r="C84" s="61">
        <f>Matrix!B1923</f>
        <v>0</v>
      </c>
      <c r="D84" s="203">
        <f t="shared" si="10"/>
        <v>4.5</v>
      </c>
      <c r="E84" s="207">
        <f t="shared" ca="1" si="11"/>
        <v>4.5</v>
      </c>
      <c r="F84" s="207">
        <f t="shared" ref="F84:F88" ca="1" si="12">E84</f>
        <v>4.5</v>
      </c>
      <c r="G84" s="171" t="s">
        <v>21907</v>
      </c>
    </row>
    <row r="85" spans="1:7">
      <c r="A85" s="166"/>
      <c r="B85" s="166" t="s">
        <v>22386</v>
      </c>
      <c r="C85" s="61">
        <f>Matrix!B2036</f>
        <v>0</v>
      </c>
      <c r="D85" s="203">
        <f t="shared" si="10"/>
        <v>4.5</v>
      </c>
      <c r="E85" s="207">
        <f t="shared" ca="1" si="11"/>
        <v>4.5</v>
      </c>
      <c r="F85" s="207">
        <f t="shared" ca="1" si="12"/>
        <v>4.5</v>
      </c>
      <c r="G85" s="171" t="s">
        <v>21923</v>
      </c>
    </row>
    <row r="86" spans="1:7">
      <c r="A86" s="166"/>
      <c r="B86" s="166" t="s">
        <v>22387</v>
      </c>
      <c r="C86" s="61">
        <f>Matrix!B2039</f>
        <v>0</v>
      </c>
      <c r="D86" s="203">
        <f t="shared" si="10"/>
        <v>4.5</v>
      </c>
      <c r="E86" s="207">
        <f t="shared" ca="1" si="11"/>
        <v>4.5</v>
      </c>
      <c r="F86" s="207">
        <f t="shared" ca="1" si="12"/>
        <v>4.5</v>
      </c>
      <c r="G86" s="171" t="s">
        <v>21942</v>
      </c>
    </row>
    <row r="87" spans="1:7">
      <c r="A87" s="166"/>
      <c r="B87" s="166" t="s">
        <v>22388</v>
      </c>
      <c r="C87" s="61">
        <f>Matrix!B5615</f>
        <v>0</v>
      </c>
      <c r="D87" s="203">
        <f t="shared" si="10"/>
        <v>4.5</v>
      </c>
      <c r="E87" s="207">
        <f t="shared" ca="1" si="11"/>
        <v>4.5</v>
      </c>
      <c r="F87" s="207">
        <f t="shared" ca="1" si="12"/>
        <v>4.5</v>
      </c>
      <c r="G87" s="171" t="s">
        <v>21962</v>
      </c>
    </row>
    <row r="88" spans="1:7">
      <c r="A88" s="166"/>
      <c r="B88" s="166" t="s">
        <v>22389</v>
      </c>
      <c r="C88" s="61">
        <f>Matrix!B2138</f>
        <v>0</v>
      </c>
      <c r="D88" s="203">
        <f t="shared" si="10"/>
        <v>4.5</v>
      </c>
      <c r="E88" s="207">
        <f t="shared" ca="1" si="11"/>
        <v>4.5</v>
      </c>
      <c r="F88" s="207">
        <f t="shared" ca="1" si="12"/>
        <v>4.5</v>
      </c>
      <c r="G88" s="171" t="s">
        <v>21977</v>
      </c>
    </row>
    <row r="89" spans="1:7">
      <c r="A89" s="167">
        <v>3.2</v>
      </c>
      <c r="B89" s="167" t="s">
        <v>21994</v>
      </c>
      <c r="C89" s="210"/>
      <c r="D89" s="210"/>
      <c r="E89" s="210"/>
      <c r="F89" s="210"/>
      <c r="G89" s="177"/>
    </row>
    <row r="90" spans="1:7">
      <c r="A90" s="166"/>
      <c r="B90" s="166" t="s">
        <v>22390</v>
      </c>
      <c r="C90" s="61">
        <f>Matrix!B5729</f>
        <v>0</v>
      </c>
      <c r="D90" s="203">
        <f>ROUNDUP(ABS(75-C90)/Base_Value,1)</f>
        <v>4.5</v>
      </c>
      <c r="E90" s="207">
        <f ca="1">IF(D90&gt;Max_Value,Max_Value,IF(D90&lt;0,0,D90))</f>
        <v>4.5</v>
      </c>
      <c r="F90" s="207">
        <f ca="1">E90</f>
        <v>4.5</v>
      </c>
      <c r="G90" s="171" t="s">
        <v>22012</v>
      </c>
    </row>
    <row r="91" spans="1:7">
      <c r="A91" s="167">
        <v>3.3</v>
      </c>
      <c r="B91" s="167" t="s">
        <v>10645</v>
      </c>
      <c r="C91" s="210"/>
      <c r="D91" s="210"/>
      <c r="E91" s="210"/>
      <c r="F91" s="210"/>
      <c r="G91" s="177"/>
    </row>
    <row r="92" spans="1:7">
      <c r="A92" s="166"/>
      <c r="B92" s="173" t="s">
        <v>22391</v>
      </c>
      <c r="C92" s="61">
        <f>Matrix!B4158</f>
        <v>0</v>
      </c>
      <c r="D92" s="203">
        <f t="shared" ref="D92:D97" si="13">ROUNDUP(ABS(75-C92)/Base_Value,1)</f>
        <v>4.5</v>
      </c>
      <c r="E92" s="207">
        <f t="shared" ref="E92:E97" ca="1" si="14">IF(D92&gt;Max_Value,Max_Value,IF(D92&lt;0,0,D92))</f>
        <v>4.5</v>
      </c>
      <c r="F92" s="227">
        <f ca="1">MAX(E92,F93,F97,D1439)</f>
        <v>4.5</v>
      </c>
      <c r="G92" s="171" t="s">
        <v>22047</v>
      </c>
    </row>
    <row r="93" spans="1:7">
      <c r="B93" s="173" t="s">
        <v>22392</v>
      </c>
      <c r="C93" s="61">
        <f>Matrix!B5873</f>
        <v>0</v>
      </c>
      <c r="D93" s="203">
        <f t="shared" si="13"/>
        <v>4.5</v>
      </c>
      <c r="E93" s="207">
        <f t="shared" ca="1" si="14"/>
        <v>4.5</v>
      </c>
      <c r="F93" s="207">
        <f ca="1">MAX(E93:E96)</f>
        <v>4.5</v>
      </c>
      <c r="G93" s="171" t="s">
        <v>10646</v>
      </c>
    </row>
    <row r="94" spans="1:7" hidden="1">
      <c r="B94" s="173" t="s">
        <v>22393</v>
      </c>
      <c r="C94" s="61">
        <f>Matrix!B2144</f>
        <v>0</v>
      </c>
      <c r="D94" s="203">
        <f t="shared" si="13"/>
        <v>4.5</v>
      </c>
      <c r="E94" s="207">
        <f t="shared" ca="1" si="14"/>
        <v>4.5</v>
      </c>
      <c r="F94" s="215"/>
      <c r="G94" s="171"/>
    </row>
    <row r="95" spans="1:7" hidden="1">
      <c r="B95" s="173" t="s">
        <v>22394</v>
      </c>
      <c r="C95" s="61">
        <f>Matrix!B3361</f>
        <v>0</v>
      </c>
      <c r="D95" s="203">
        <f t="shared" si="13"/>
        <v>4.5</v>
      </c>
      <c r="E95" s="207">
        <f t="shared" ca="1" si="14"/>
        <v>4.5</v>
      </c>
      <c r="F95" s="215"/>
      <c r="G95" s="171"/>
    </row>
    <row r="96" spans="1:7" hidden="1">
      <c r="B96" s="182" t="s">
        <v>22395</v>
      </c>
      <c r="C96" s="61">
        <f>Matrix!B3890</f>
        <v>0</v>
      </c>
      <c r="D96" s="203">
        <f t="shared" si="13"/>
        <v>4.5</v>
      </c>
      <c r="E96" s="207">
        <f t="shared" ca="1" si="14"/>
        <v>4.5</v>
      </c>
      <c r="F96" s="215"/>
      <c r="G96" s="171"/>
    </row>
    <row r="97" spans="1:7">
      <c r="B97" s="183" t="s">
        <v>22396</v>
      </c>
      <c r="C97" s="61">
        <f>Matrix!B5687</f>
        <v>0</v>
      </c>
      <c r="D97" s="203">
        <f t="shared" si="13"/>
        <v>4.5</v>
      </c>
      <c r="E97" s="207">
        <f t="shared" ca="1" si="14"/>
        <v>4.5</v>
      </c>
      <c r="F97" s="228">
        <f ca="1">E97</f>
        <v>4.5</v>
      </c>
      <c r="G97" s="70" t="s">
        <v>22078</v>
      </c>
    </row>
    <row r="98" spans="1:7">
      <c r="A98" s="167">
        <v>3.4</v>
      </c>
      <c r="B98" s="167" t="s">
        <v>22095</v>
      </c>
      <c r="C98" s="210"/>
      <c r="D98" s="210"/>
      <c r="E98" s="210"/>
      <c r="F98" s="210"/>
      <c r="G98" s="177"/>
    </row>
    <row r="99" spans="1:7">
      <c r="A99" s="166"/>
      <c r="B99" s="67" t="s">
        <v>22397</v>
      </c>
      <c r="C99" s="61">
        <f>Matrix!B4159</f>
        <v>0</v>
      </c>
      <c r="D99" s="203">
        <f t="shared" ref="D99:D104" si="15">ROUNDUP(ABS(75-C99)/Base_Value,1)</f>
        <v>4.5</v>
      </c>
      <c r="E99" s="207">
        <f t="shared" ref="E99:E104" ca="1" si="16">IF(D99&gt;Max_Value,Max_Value,IF(D99&lt;0,0,D99))</f>
        <v>4.5</v>
      </c>
      <c r="F99" s="207" t="e">
        <f ca="1">MAX(E99:E100,E101,E103:E104)</f>
        <v>#N/A</v>
      </c>
      <c r="G99" s="171" t="s">
        <v>22110</v>
      </c>
    </row>
    <row r="100" spans="1:7" hidden="1">
      <c r="A100" s="166"/>
      <c r="B100" s="166" t="s">
        <v>22398</v>
      </c>
      <c r="C100" s="61">
        <f>Matrix!B6071</f>
        <v>0</v>
      </c>
      <c r="D100" s="203">
        <f t="shared" si="15"/>
        <v>4.5</v>
      </c>
      <c r="E100" s="207">
        <f t="shared" ca="1" si="16"/>
        <v>4.5</v>
      </c>
      <c r="F100" s="176"/>
      <c r="G100" s="171"/>
    </row>
    <row r="101" spans="1:7">
      <c r="A101" s="166"/>
      <c r="B101" s="166" t="s">
        <v>23569</v>
      </c>
      <c r="C101" s="61" t="e">
        <f>Info_R!A206</f>
        <v>#N/A</v>
      </c>
      <c r="D101" s="203" t="e">
        <f t="shared" si="15"/>
        <v>#N/A</v>
      </c>
      <c r="E101" s="207" t="e">
        <f t="shared" ca="1" si="16"/>
        <v>#N/A</v>
      </c>
      <c r="F101" s="207" t="e">
        <f ca="1">MAX(E101:E102)</f>
        <v>#N/A</v>
      </c>
      <c r="G101" s="171" t="s">
        <v>22126</v>
      </c>
    </row>
    <row r="102" spans="1:7" hidden="1">
      <c r="A102" s="166"/>
      <c r="B102" s="166" t="s">
        <v>22399</v>
      </c>
      <c r="C102" s="61">
        <f>Matrix!B5994</f>
        <v>0</v>
      </c>
      <c r="D102" s="203">
        <f t="shared" si="15"/>
        <v>4.5</v>
      </c>
      <c r="E102" s="207">
        <f t="shared" ca="1" si="16"/>
        <v>4.5</v>
      </c>
      <c r="F102" s="176"/>
      <c r="G102" s="171"/>
    </row>
    <row r="103" spans="1:7">
      <c r="A103" s="166"/>
      <c r="B103" s="166" t="s">
        <v>23570</v>
      </c>
      <c r="C103" s="61" t="e">
        <f>Info_R!A207</f>
        <v>#N/A</v>
      </c>
      <c r="D103" s="203" t="e">
        <f t="shared" si="15"/>
        <v>#N/A</v>
      </c>
      <c r="E103" s="207" t="e">
        <f t="shared" ca="1" si="16"/>
        <v>#N/A</v>
      </c>
      <c r="F103" s="207" t="e">
        <f ca="1">E103</f>
        <v>#N/A</v>
      </c>
      <c r="G103" s="171" t="s">
        <v>22137</v>
      </c>
    </row>
    <row r="104" spans="1:7">
      <c r="A104" s="166"/>
      <c r="B104" s="166" t="s">
        <v>23571</v>
      </c>
      <c r="C104" s="61" t="e">
        <f>Info_R!A208</f>
        <v>#N/A</v>
      </c>
      <c r="D104" s="203" t="e">
        <f t="shared" si="15"/>
        <v>#N/A</v>
      </c>
      <c r="E104" s="207" t="e">
        <f t="shared" ca="1" si="16"/>
        <v>#N/A</v>
      </c>
      <c r="F104" s="207" t="e">
        <f ca="1">E104</f>
        <v>#N/A</v>
      </c>
      <c r="G104" s="171" t="s">
        <v>22153</v>
      </c>
    </row>
    <row r="105" spans="1:7">
      <c r="A105" s="167">
        <v>3.5</v>
      </c>
      <c r="B105" s="167" t="s">
        <v>10643</v>
      </c>
      <c r="C105" s="210"/>
      <c r="D105" s="210"/>
      <c r="E105" s="210"/>
      <c r="F105" s="210"/>
      <c r="G105" s="177"/>
    </row>
    <row r="106" spans="1:7">
      <c r="B106" s="166" t="s">
        <v>22401</v>
      </c>
      <c r="C106" s="61">
        <f>Matrix!B4161</f>
        <v>0</v>
      </c>
      <c r="D106" s="203">
        <f t="shared" ref="D106:D113" si="17">ROUNDUP(ABS(75-C106)/Base_Value,1)</f>
        <v>4.5</v>
      </c>
      <c r="E106" s="207">
        <f t="shared" ref="E106:E113" ca="1" si="18">IF(D106&gt;Max_Value,Max_Value,IF(D106&lt;0,0,D106))</f>
        <v>4.5</v>
      </c>
      <c r="F106" s="207" t="e">
        <f ca="1">MAX(E106:E108,F109:F110,F113)</f>
        <v>#N/A</v>
      </c>
      <c r="G106" s="171" t="s">
        <v>22183</v>
      </c>
    </row>
    <row r="107" spans="1:7" hidden="1">
      <c r="B107" s="166" t="s">
        <v>22402</v>
      </c>
      <c r="C107" s="61">
        <f>Matrix!B6072</f>
        <v>0</v>
      </c>
      <c r="D107" s="203">
        <f t="shared" si="17"/>
        <v>4.5</v>
      </c>
      <c r="E107" s="207">
        <f t="shared" ca="1" si="18"/>
        <v>4.5</v>
      </c>
      <c r="F107" s="212"/>
      <c r="G107" s="171"/>
    </row>
    <row r="108" spans="1:7" hidden="1">
      <c r="B108" s="166" t="s">
        <v>23572</v>
      </c>
      <c r="C108" s="61" t="e">
        <f>Info_R!A209</f>
        <v>#N/A</v>
      </c>
      <c r="D108" s="203" t="e">
        <f t="shared" si="17"/>
        <v>#N/A</v>
      </c>
      <c r="E108" s="207" t="e">
        <f t="shared" ca="1" si="18"/>
        <v>#N/A</v>
      </c>
      <c r="F108" s="212"/>
      <c r="G108" s="171"/>
    </row>
    <row r="109" spans="1:7">
      <c r="A109" s="166"/>
      <c r="B109" s="172" t="s">
        <v>22403</v>
      </c>
      <c r="C109" s="61">
        <f>Matrix!B5636</f>
        <v>0</v>
      </c>
      <c r="D109" s="203">
        <f t="shared" si="17"/>
        <v>4.5</v>
      </c>
      <c r="E109" s="207">
        <f t="shared" ca="1" si="18"/>
        <v>4.5</v>
      </c>
      <c r="F109" s="229">
        <f ca="1">E109</f>
        <v>4.5</v>
      </c>
      <c r="G109" s="171" t="s">
        <v>22196</v>
      </c>
    </row>
    <row r="110" spans="1:7">
      <c r="A110" s="166"/>
      <c r="B110" s="166" t="s">
        <v>22404</v>
      </c>
      <c r="C110" s="61">
        <f>Matrix!B2143</f>
        <v>0</v>
      </c>
      <c r="D110" s="203">
        <f t="shared" si="17"/>
        <v>4.5</v>
      </c>
      <c r="E110" s="207">
        <f t="shared" ca="1" si="18"/>
        <v>4.5</v>
      </c>
      <c r="F110" s="207">
        <f ca="1">MAX(E110:E112)</f>
        <v>4.5</v>
      </c>
      <c r="G110" s="171" t="s">
        <v>22207</v>
      </c>
    </row>
    <row r="111" spans="1:7" hidden="1">
      <c r="A111" s="166"/>
      <c r="B111" s="166" t="s">
        <v>22405</v>
      </c>
      <c r="C111" s="61">
        <f>Matrix!B5995</f>
        <v>0</v>
      </c>
      <c r="D111" s="203">
        <f t="shared" si="17"/>
        <v>4.5</v>
      </c>
      <c r="E111" s="207">
        <f t="shared" ca="1" si="18"/>
        <v>4.5</v>
      </c>
      <c r="F111" s="176"/>
      <c r="G111" s="171"/>
    </row>
    <row r="112" spans="1:7" hidden="1">
      <c r="A112" s="166"/>
      <c r="B112" s="166" t="s">
        <v>22406</v>
      </c>
      <c r="C112" s="61">
        <f>Matrix!B5661</f>
        <v>0</v>
      </c>
      <c r="D112" s="203">
        <f t="shared" si="17"/>
        <v>4.5</v>
      </c>
      <c r="E112" s="207">
        <f t="shared" ca="1" si="18"/>
        <v>4.5</v>
      </c>
      <c r="F112" s="176"/>
      <c r="G112" s="171"/>
    </row>
    <row r="113" spans="1:7">
      <c r="A113" s="166"/>
      <c r="B113" s="166" t="s">
        <v>22407</v>
      </c>
      <c r="C113" s="61">
        <f>Matrix!B5591</f>
        <v>0</v>
      </c>
      <c r="D113" s="203">
        <f t="shared" si="17"/>
        <v>4.5</v>
      </c>
      <c r="E113" s="207">
        <f t="shared" ca="1" si="18"/>
        <v>4.5</v>
      </c>
      <c r="F113" s="207">
        <f ca="1">E113</f>
        <v>4.5</v>
      </c>
      <c r="G113" s="171" t="s">
        <v>22221</v>
      </c>
    </row>
    <row r="114" spans="1:7">
      <c r="A114" s="167">
        <v>3.6</v>
      </c>
      <c r="B114" s="167" t="s">
        <v>22233</v>
      </c>
      <c r="C114" s="210"/>
      <c r="D114" s="210"/>
      <c r="E114" s="210"/>
      <c r="F114" s="210"/>
      <c r="G114" s="177"/>
    </row>
    <row r="115" spans="1:7">
      <c r="A115" s="166"/>
      <c r="B115" s="166" t="s">
        <v>22408</v>
      </c>
      <c r="C115" s="61">
        <f>Matrix!B3384</f>
        <v>0</v>
      </c>
      <c r="D115" s="203">
        <f>ROUNDUP(ABS(75-C115)/Base_Value,1)</f>
        <v>4.5</v>
      </c>
      <c r="E115" s="207">
        <f ca="1">IF(D115&gt;Max_Value,Max_Value,IF(D115&lt;0,0,D115))</f>
        <v>4.5</v>
      </c>
      <c r="F115" s="207">
        <f ca="1">MAX(E115:E116)</f>
        <v>4.5</v>
      </c>
      <c r="G115" s="171" t="s">
        <v>22244</v>
      </c>
    </row>
    <row r="116" spans="1:7" hidden="1">
      <c r="A116" s="166"/>
      <c r="B116" s="166" t="s">
        <v>22409</v>
      </c>
      <c r="C116" s="61">
        <f>Matrix!B5717</f>
        <v>0</v>
      </c>
      <c r="D116" s="203">
        <f>ROUNDUP(ABS(75-C116)/Base_Value,1)</f>
        <v>4.5</v>
      </c>
      <c r="E116" s="207">
        <f ca="1">IF(D116&gt;Max_Value,Max_Value,IF(D116&lt;0,0,D116))</f>
        <v>4.5</v>
      </c>
      <c r="F116" s="176"/>
      <c r="G116" s="171"/>
    </row>
    <row r="117" spans="1:7">
      <c r="A117" s="166"/>
      <c r="B117" s="166" t="s">
        <v>22410</v>
      </c>
      <c r="C117" s="61">
        <f>Matrix!B5504</f>
        <v>0</v>
      </c>
      <c r="D117" s="203">
        <f>ROUNDUP(ABS(75-C117)/Base_Value,1)</f>
        <v>4.5</v>
      </c>
      <c r="E117" s="207">
        <f ca="1">IF(D117&gt;Max_Value,Max_Value,IF(D117&lt;0,0,D117))</f>
        <v>4.5</v>
      </c>
      <c r="F117" s="207">
        <f ca="1">E117</f>
        <v>4.5</v>
      </c>
      <c r="G117" s="171" t="s">
        <v>22253</v>
      </c>
    </row>
    <row r="118" spans="1:7">
      <c r="A118" s="167">
        <v>3.7</v>
      </c>
      <c r="B118" s="167" t="s">
        <v>10644</v>
      </c>
      <c r="C118" s="210"/>
      <c r="D118" s="210"/>
      <c r="E118" s="210"/>
      <c r="F118" s="210"/>
      <c r="G118" s="177"/>
    </row>
    <row r="119" spans="1:7">
      <c r="A119" s="166"/>
      <c r="B119" s="166" t="s">
        <v>22411</v>
      </c>
      <c r="C119" s="61">
        <f>Matrix!B1821</f>
        <v>0</v>
      </c>
      <c r="D119" s="203">
        <f>ROUNDUP(ABS(75-C119)/(Base_Value-5),1)</f>
        <v>6.3</v>
      </c>
      <c r="E119" s="207">
        <f t="shared" ref="E119:E129" ca="1" si="19">IF(D119&gt;Max_Value,Max_Value,IF(D119&lt;0,0,D119))</f>
        <v>4.6579506042481462</v>
      </c>
      <c r="F119" s="207">
        <f ca="1">MAX(E119:E120,F121,F125,F128,D1643)</f>
        <v>4.6579506042481462</v>
      </c>
      <c r="G119" s="171" t="s">
        <v>21872</v>
      </c>
    </row>
    <row r="120" spans="1:7" hidden="1">
      <c r="A120" s="166"/>
      <c r="B120" s="166" t="s">
        <v>22412</v>
      </c>
      <c r="C120" s="61">
        <f>Matrix!B4162</f>
        <v>0</v>
      </c>
      <c r="D120" s="203">
        <f t="shared" ref="D120:D129" si="20">ROUNDUP(ABS(75-C120)/Base_Value,1)</f>
        <v>4.5</v>
      </c>
      <c r="E120" s="207">
        <f t="shared" ca="1" si="19"/>
        <v>4.5</v>
      </c>
      <c r="F120" s="176"/>
      <c r="G120" s="171"/>
    </row>
    <row r="121" spans="1:7">
      <c r="A121" s="166"/>
      <c r="B121" s="166" t="s">
        <v>22413</v>
      </c>
      <c r="C121" s="61">
        <f>Matrix!B1944</f>
        <v>0</v>
      </c>
      <c r="D121" s="203">
        <f>ROUNDUP(ABS(75-C121)/(Base_Value-5),1)</f>
        <v>6.3</v>
      </c>
      <c r="E121" s="207">
        <f t="shared" ca="1" si="19"/>
        <v>4.6579506042481462</v>
      </c>
      <c r="F121" s="207">
        <f ca="1">MAX(E121:E124,G1643)</f>
        <v>4.6579506042481462</v>
      </c>
      <c r="G121" s="171" t="s">
        <v>21892</v>
      </c>
    </row>
    <row r="122" spans="1:7" hidden="1">
      <c r="A122" s="166"/>
      <c r="B122" s="166" t="s">
        <v>22414</v>
      </c>
      <c r="C122" s="61">
        <f>Matrix!B5720</f>
        <v>0</v>
      </c>
      <c r="D122" s="203">
        <f t="shared" si="20"/>
        <v>4.5</v>
      </c>
      <c r="E122" s="207">
        <f t="shared" ca="1" si="19"/>
        <v>4.5</v>
      </c>
      <c r="F122" s="176"/>
      <c r="G122" s="171"/>
    </row>
    <row r="123" spans="1:7" hidden="1">
      <c r="A123" s="166"/>
      <c r="B123" s="166" t="s">
        <v>22415</v>
      </c>
      <c r="C123" s="61">
        <f>Matrix!B5721</f>
        <v>0</v>
      </c>
      <c r="D123" s="203">
        <f t="shared" si="20"/>
        <v>4.5</v>
      </c>
      <c r="E123" s="207">
        <f t="shared" ca="1" si="19"/>
        <v>4.5</v>
      </c>
      <c r="F123" s="176"/>
      <c r="G123" s="171"/>
    </row>
    <row r="124" spans="1:7" hidden="1">
      <c r="A124" s="166"/>
      <c r="B124" s="166" t="s">
        <v>22416</v>
      </c>
      <c r="C124" s="61">
        <f>Matrix!B6073</f>
        <v>0</v>
      </c>
      <c r="D124" s="203">
        <f t="shared" si="20"/>
        <v>4.5</v>
      </c>
      <c r="E124" s="207">
        <f t="shared" ca="1" si="19"/>
        <v>4.5</v>
      </c>
      <c r="F124" s="176"/>
      <c r="G124" s="171"/>
    </row>
    <row r="125" spans="1:7">
      <c r="A125" s="166"/>
      <c r="B125" s="166" t="s">
        <v>22417</v>
      </c>
      <c r="C125" s="61">
        <f>Matrix!B1863</f>
        <v>0</v>
      </c>
      <c r="D125" s="203">
        <f>ROUNDUP(ABS(75-C125)/(Base_Value-5),1)</f>
        <v>6.3</v>
      </c>
      <c r="E125" s="207">
        <f t="shared" ca="1" si="19"/>
        <v>4.6579506042481462</v>
      </c>
      <c r="F125" s="207">
        <f ca="1">MAX(E125:E127)</f>
        <v>4.6579506042481462</v>
      </c>
      <c r="G125" s="171" t="s">
        <v>21908</v>
      </c>
    </row>
    <row r="126" spans="1:7" hidden="1">
      <c r="A126" s="166"/>
      <c r="B126" s="166" t="s">
        <v>22418</v>
      </c>
      <c r="C126" s="61">
        <f>Matrix!B6074</f>
        <v>0</v>
      </c>
      <c r="D126" s="203">
        <f t="shared" si="20"/>
        <v>4.5</v>
      </c>
      <c r="E126" s="207">
        <f t="shared" ca="1" si="19"/>
        <v>4.5</v>
      </c>
      <c r="F126" s="176"/>
      <c r="G126" s="171"/>
    </row>
    <row r="127" spans="1:7" hidden="1">
      <c r="A127" s="166"/>
      <c r="B127" s="166" t="s">
        <v>22419</v>
      </c>
      <c r="C127" s="61">
        <f>Matrix!B5886</f>
        <v>0</v>
      </c>
      <c r="D127" s="203">
        <f t="shared" si="20"/>
        <v>4.5</v>
      </c>
      <c r="E127" s="207">
        <f t="shared" ca="1" si="19"/>
        <v>4.5</v>
      </c>
      <c r="F127" s="176"/>
      <c r="G127" s="171"/>
    </row>
    <row r="128" spans="1:7">
      <c r="A128" s="166"/>
      <c r="B128" s="166" t="s">
        <v>22420</v>
      </c>
      <c r="C128" s="61">
        <f>Matrix!B5708</f>
        <v>0</v>
      </c>
      <c r="D128" s="203">
        <f t="shared" si="20"/>
        <v>4.5</v>
      </c>
      <c r="E128" s="207">
        <f t="shared" ca="1" si="19"/>
        <v>4.5</v>
      </c>
      <c r="F128" s="207">
        <f ca="1">MAX(E128:E129)</f>
        <v>4.5</v>
      </c>
      <c r="G128" s="171" t="s">
        <v>21924</v>
      </c>
    </row>
    <row r="129" spans="1:13" hidden="1">
      <c r="A129" s="166"/>
      <c r="B129" s="166" t="s">
        <v>22421</v>
      </c>
      <c r="C129" s="61">
        <f>Matrix!B5722</f>
        <v>0</v>
      </c>
      <c r="D129" s="203">
        <f t="shared" si="20"/>
        <v>4.5</v>
      </c>
      <c r="E129" s="207">
        <f t="shared" ca="1" si="19"/>
        <v>4.5</v>
      </c>
      <c r="F129" s="176"/>
      <c r="G129" s="171"/>
    </row>
    <row r="130" spans="1:13">
      <c r="A130" s="167">
        <v>3.8</v>
      </c>
      <c r="B130" s="167" t="s">
        <v>21943</v>
      </c>
      <c r="C130" s="210"/>
      <c r="D130" s="210"/>
      <c r="E130" s="210"/>
      <c r="F130" s="210"/>
      <c r="G130" s="181"/>
    </row>
    <row r="131" spans="1:13">
      <c r="A131" s="173"/>
      <c r="B131" s="173" t="s">
        <v>22422</v>
      </c>
      <c r="C131" s="61">
        <f>Matrix!B5556</f>
        <v>0</v>
      </c>
      <c r="D131" s="203">
        <f t="shared" ref="D131:D136" si="21">ROUNDUP(ABS(75-C131)/Base_Value,1)</f>
        <v>4.5</v>
      </c>
      <c r="E131" s="207">
        <f t="shared" ref="E131:E136" ca="1" si="22">IF(D131&gt;Max_Value,Max_Value,IF(D131&lt;0,0,D131))</f>
        <v>4.5</v>
      </c>
      <c r="F131" s="207">
        <f ca="1">MAX(E131:E134)</f>
        <v>4.5</v>
      </c>
      <c r="G131" s="175" t="s">
        <v>21963</v>
      </c>
    </row>
    <row r="132" spans="1:13" hidden="1">
      <c r="A132" s="173"/>
      <c r="B132" s="173" t="s">
        <v>22423</v>
      </c>
      <c r="C132" s="61">
        <f>Matrix!B6075</f>
        <v>0</v>
      </c>
      <c r="D132" s="203">
        <f t="shared" si="21"/>
        <v>4.5</v>
      </c>
      <c r="E132" s="207">
        <f t="shared" ca="1" si="22"/>
        <v>4.5</v>
      </c>
      <c r="F132" s="211"/>
      <c r="G132" s="175"/>
    </row>
    <row r="133" spans="1:13" hidden="1">
      <c r="A133" s="173"/>
      <c r="B133" s="173" t="s">
        <v>22424</v>
      </c>
      <c r="C133" s="61">
        <f>Matrix!B5685</f>
        <v>0</v>
      </c>
      <c r="D133" s="203">
        <f t="shared" si="21"/>
        <v>4.5</v>
      </c>
      <c r="E133" s="207">
        <f t="shared" ca="1" si="22"/>
        <v>4.5</v>
      </c>
      <c r="F133" s="211"/>
      <c r="G133" s="175"/>
    </row>
    <row r="134" spans="1:13" hidden="1">
      <c r="A134" s="173"/>
      <c r="B134" s="173" t="s">
        <v>22425</v>
      </c>
      <c r="C134" s="61">
        <f>Matrix!B5686</f>
        <v>0</v>
      </c>
      <c r="D134" s="203">
        <f t="shared" si="21"/>
        <v>4.5</v>
      </c>
      <c r="E134" s="207">
        <f t="shared" ca="1" si="22"/>
        <v>4.5</v>
      </c>
      <c r="F134" s="211"/>
      <c r="G134" s="175"/>
    </row>
    <row r="135" spans="1:13">
      <c r="A135" s="173"/>
      <c r="B135" s="173" t="s">
        <v>22424</v>
      </c>
      <c r="C135" s="61">
        <f>Matrix!B5685</f>
        <v>0</v>
      </c>
      <c r="D135" s="203">
        <f t="shared" si="21"/>
        <v>4.5</v>
      </c>
      <c r="E135" s="207">
        <f t="shared" ca="1" si="22"/>
        <v>4.5</v>
      </c>
      <c r="F135" s="207">
        <f ca="1">MAX(E135:E136,G1518)</f>
        <v>4.5</v>
      </c>
      <c r="G135" s="175" t="s">
        <v>21978</v>
      </c>
    </row>
    <row r="136" spans="1:13" hidden="1">
      <c r="A136" s="173"/>
      <c r="B136" s="173" t="s">
        <v>22425</v>
      </c>
      <c r="C136" s="61">
        <f>Matrix!B5686</f>
        <v>0</v>
      </c>
      <c r="D136" s="203">
        <f t="shared" si="21"/>
        <v>4.5</v>
      </c>
      <c r="E136" s="207">
        <f t="shared" ca="1" si="22"/>
        <v>4.5</v>
      </c>
      <c r="F136" s="211"/>
      <c r="G136" s="175"/>
    </row>
    <row r="137" spans="1:13">
      <c r="A137" s="167">
        <v>3.9</v>
      </c>
      <c r="B137" s="167" t="s">
        <v>21995</v>
      </c>
      <c r="C137" s="210"/>
      <c r="D137" s="210"/>
      <c r="E137" s="210"/>
      <c r="F137" s="210"/>
      <c r="G137" s="177"/>
    </row>
    <row r="138" spans="1:13">
      <c r="A138" s="166"/>
      <c r="B138" s="166" t="s">
        <v>22426</v>
      </c>
      <c r="C138" s="61">
        <f>Matrix!B3359</f>
        <v>0</v>
      </c>
      <c r="D138" s="203">
        <f>ROUNDUP(ABS(75-C138)/Base_Value,1)</f>
        <v>4.5</v>
      </c>
      <c r="E138" s="207">
        <f ca="1">IF(D138&gt;Max_Value,Max_Value,IF(D138&lt;0,0,D138))</f>
        <v>4.5</v>
      </c>
      <c r="F138" s="207">
        <f ca="1">MAX(E138:E140,E141)</f>
        <v>4.5</v>
      </c>
      <c r="G138" s="171" t="s">
        <v>22013</v>
      </c>
    </row>
    <row r="139" spans="1:13" hidden="1">
      <c r="A139" s="166"/>
      <c r="B139" s="166" t="s">
        <v>22427</v>
      </c>
      <c r="C139" s="61">
        <f>Matrix!B4164</f>
        <v>0</v>
      </c>
      <c r="D139" s="203">
        <f>ROUNDUP(ABS(75-C139)/Base_Value,1)</f>
        <v>4.5</v>
      </c>
      <c r="E139" s="207">
        <f ca="1">IF(D139&gt;Max_Value,Max_Value,IF(D139&lt;0,0,D139))</f>
        <v>4.5</v>
      </c>
      <c r="F139" s="176"/>
      <c r="G139" s="171"/>
    </row>
    <row r="140" spans="1:13" hidden="1">
      <c r="A140" s="166"/>
      <c r="B140" s="166" t="s">
        <v>22428</v>
      </c>
      <c r="C140" s="61">
        <f>Matrix!B6076</f>
        <v>0</v>
      </c>
      <c r="D140" s="203">
        <f>ROUNDUP(ABS(75-C140)/Base_Value,1)</f>
        <v>4.5</v>
      </c>
      <c r="E140" s="207">
        <f ca="1">IF(D140&gt;Max_Value,Max_Value,IF(D140&lt;0,0,D140))</f>
        <v>4.5</v>
      </c>
      <c r="F140" s="176"/>
      <c r="G140" s="171"/>
    </row>
    <row r="141" spans="1:13">
      <c r="B141" s="171" t="s">
        <v>22429</v>
      </c>
      <c r="C141" s="61">
        <f>Matrix!B5864</f>
        <v>0</v>
      </c>
      <c r="D141" s="203">
        <f>ROUNDUP(ABS(75-C141)/Base_Value,1)</f>
        <v>4.5</v>
      </c>
      <c r="E141" s="207">
        <f ca="1">IF(D141&gt;Max_Value,Max_Value,IF(D141&lt;0,0,D141))</f>
        <v>4.5</v>
      </c>
      <c r="F141" s="230">
        <f ca="1">E141</f>
        <v>4.5</v>
      </c>
      <c r="G141" s="171" t="s">
        <v>22028</v>
      </c>
    </row>
    <row r="142" spans="1:13">
      <c r="A142" s="184" t="s">
        <v>22430</v>
      </c>
      <c r="B142" s="167" t="s">
        <v>22048</v>
      </c>
      <c r="C142" s="210"/>
      <c r="D142" s="210"/>
      <c r="E142" s="210"/>
      <c r="F142" s="210"/>
      <c r="G142" s="177"/>
    </row>
    <row r="143" spans="1:13" s="49" customFormat="1" ht="16.5">
      <c r="A143" s="166"/>
      <c r="B143" s="173" t="s">
        <v>22431</v>
      </c>
      <c r="C143" s="49">
        <f>Matrix!B5763</f>
        <v>0</v>
      </c>
      <c r="D143" s="203">
        <f>ROUNDUP(ABS(75-C143)/(Base_Value-3),1)</f>
        <v>5.3999999999999995</v>
      </c>
      <c r="E143" s="207">
        <f t="shared" ref="E143:E149" ca="1" si="23">IF(D143&gt;Max_Value,Max_Value,IF(D143&lt;0,0,D143))</f>
        <v>4.6579506042481462</v>
      </c>
      <c r="F143" s="207" t="e">
        <f ca="1">MAX(E143:E144,E145:E149)</f>
        <v>#N/A</v>
      </c>
      <c r="G143" s="171" t="s">
        <v>22066</v>
      </c>
      <c r="I143" s="61"/>
      <c r="L143" s="237"/>
      <c r="M143" s="237"/>
    </row>
    <row r="144" spans="1:13" s="49" customFormat="1" ht="16.5" hidden="1">
      <c r="A144" s="166"/>
      <c r="B144" s="173" t="s">
        <v>22432</v>
      </c>
      <c r="C144" s="49">
        <f>Matrix!B5644</f>
        <v>0</v>
      </c>
      <c r="D144" s="203">
        <f t="shared" ref="D144:D148" si="24">ROUNDUP(ABS(75-C144)/Base_Value,1)</f>
        <v>4.5</v>
      </c>
      <c r="E144" s="207">
        <f t="shared" ca="1" si="23"/>
        <v>4.5</v>
      </c>
      <c r="F144" s="211"/>
      <c r="G144" s="171"/>
      <c r="I144" s="61"/>
      <c r="L144" s="237"/>
      <c r="M144" s="237"/>
    </row>
    <row r="145" spans="1:7">
      <c r="A145" s="171"/>
      <c r="B145" s="173" t="s">
        <v>24105</v>
      </c>
      <c r="C145" s="61" t="e">
        <f>Info_R!A188</f>
        <v>#N/A</v>
      </c>
      <c r="D145" s="203" t="e">
        <f t="shared" si="24"/>
        <v>#N/A</v>
      </c>
      <c r="E145" s="207" t="e">
        <f t="shared" ca="1" si="23"/>
        <v>#N/A</v>
      </c>
      <c r="F145" s="227" t="e">
        <f ca="1">E145</f>
        <v>#N/A</v>
      </c>
      <c r="G145" s="175" t="s">
        <v>22079</v>
      </c>
    </row>
    <row r="146" spans="1:7">
      <c r="A146" s="166"/>
      <c r="B146" s="172" t="s">
        <v>22433</v>
      </c>
      <c r="C146" s="61">
        <f>Matrix!B2832</f>
        <v>0</v>
      </c>
      <c r="D146" s="203">
        <f>ROUNDUP(ABS(75-C146)/(Base_Value-3),1)</f>
        <v>5.3999999999999995</v>
      </c>
      <c r="E146" s="207">
        <f t="shared" ca="1" si="23"/>
        <v>4.6579506042481462</v>
      </c>
      <c r="F146" s="207">
        <f ca="1">MAX(E146:E148)</f>
        <v>4.6579506042481462</v>
      </c>
      <c r="G146" s="171" t="s">
        <v>22096</v>
      </c>
    </row>
    <row r="147" spans="1:7" hidden="1">
      <c r="A147" s="166"/>
      <c r="B147" s="173" t="s">
        <v>22434</v>
      </c>
      <c r="C147" s="61">
        <f>Matrix!B2020</f>
        <v>0</v>
      </c>
      <c r="D147" s="203">
        <f t="shared" si="24"/>
        <v>4.5</v>
      </c>
      <c r="E147" s="207">
        <f t="shared" ca="1" si="23"/>
        <v>4.5</v>
      </c>
      <c r="F147" s="212"/>
      <c r="G147" s="171"/>
    </row>
    <row r="148" spans="1:7" hidden="1">
      <c r="A148" s="166"/>
      <c r="B148" s="166" t="s">
        <v>22400</v>
      </c>
      <c r="C148" s="61">
        <f>Matrix!B5802</f>
        <v>0</v>
      </c>
      <c r="D148" s="203">
        <f t="shared" si="24"/>
        <v>4.5</v>
      </c>
      <c r="E148" s="207">
        <f t="shared" ca="1" si="23"/>
        <v>4.5</v>
      </c>
      <c r="F148" s="176"/>
      <c r="G148" s="171"/>
    </row>
    <row r="149" spans="1:7">
      <c r="B149" s="173" t="s">
        <v>23573</v>
      </c>
      <c r="C149" s="61" t="e">
        <f>Info_R!A210</f>
        <v>#N/A</v>
      </c>
      <c r="D149" s="203" t="e">
        <f>ROUNDUP(ABS(75-C149)/(Base_Value-3),1)</f>
        <v>#N/A</v>
      </c>
      <c r="E149" s="207" t="e">
        <f t="shared" ca="1" si="23"/>
        <v>#N/A</v>
      </c>
      <c r="F149" s="227" t="e">
        <f ca="1">E149</f>
        <v>#N/A</v>
      </c>
      <c r="G149" s="175" t="s">
        <v>22111</v>
      </c>
    </row>
    <row r="150" spans="1:7">
      <c r="A150" s="167">
        <v>3.11</v>
      </c>
      <c r="B150" s="167" t="s">
        <v>21853</v>
      </c>
      <c r="C150" s="210"/>
      <c r="D150" s="210"/>
      <c r="E150" s="210"/>
      <c r="F150" s="210"/>
      <c r="G150" s="177"/>
    </row>
    <row r="151" spans="1:7">
      <c r="A151" s="166"/>
      <c r="B151" s="166" t="s">
        <v>22435</v>
      </c>
      <c r="C151" s="61">
        <f>Matrix!B5982</f>
        <v>0</v>
      </c>
      <c r="D151" s="203">
        <f t="shared" ref="D151:D159" si="25">ROUNDUP(ABS(75-C151)/Base_Value,1)</f>
        <v>4.5</v>
      </c>
      <c r="E151" s="207">
        <f t="shared" ref="E151:E159" ca="1" si="26">IF(D151&gt;Max_Value,Max_Value,IF(D151&lt;0,0,D151))</f>
        <v>4.5</v>
      </c>
      <c r="F151" s="207">
        <f ca="1">E151</f>
        <v>4.5</v>
      </c>
      <c r="G151" s="171" t="s">
        <v>22138</v>
      </c>
    </row>
    <row r="152" spans="1:7">
      <c r="A152" s="166"/>
      <c r="B152" s="166" t="s">
        <v>22436</v>
      </c>
      <c r="C152" s="61">
        <f>Matrix!B5677</f>
        <v>0</v>
      </c>
      <c r="D152" s="203">
        <f t="shared" si="25"/>
        <v>4.5</v>
      </c>
      <c r="E152" s="207">
        <f t="shared" ca="1" si="26"/>
        <v>4.5</v>
      </c>
      <c r="F152" s="207">
        <f ca="1">MAX(E152:E153)</f>
        <v>4.5</v>
      </c>
      <c r="G152" s="171" t="s">
        <v>22154</v>
      </c>
    </row>
    <row r="153" spans="1:7" hidden="1">
      <c r="A153" s="166"/>
      <c r="B153" s="166" t="s">
        <v>22437</v>
      </c>
      <c r="C153" s="61">
        <f>Matrix!B3357</f>
        <v>0</v>
      </c>
      <c r="D153" s="203">
        <f t="shared" si="25"/>
        <v>4.5</v>
      </c>
      <c r="E153" s="207">
        <f t="shared" ca="1" si="26"/>
        <v>4.5</v>
      </c>
      <c r="F153" s="176"/>
      <c r="G153" s="171"/>
    </row>
    <row r="154" spans="1:7">
      <c r="A154" s="166"/>
      <c r="B154" s="173" t="s">
        <v>22438</v>
      </c>
      <c r="C154" s="61">
        <f>Matrix!B5955</f>
        <v>0</v>
      </c>
      <c r="D154" s="203">
        <f t="shared" si="25"/>
        <v>4.5</v>
      </c>
      <c r="E154" s="207">
        <f t="shared" ca="1" si="26"/>
        <v>4.5</v>
      </c>
      <c r="F154" s="227">
        <f ca="1">E154</f>
        <v>4.5</v>
      </c>
      <c r="G154" s="171" t="s">
        <v>22169</v>
      </c>
    </row>
    <row r="155" spans="1:7">
      <c r="A155" s="166"/>
      <c r="B155" s="166" t="s">
        <v>22439</v>
      </c>
      <c r="C155" s="61">
        <f>Matrix!B5730</f>
        <v>0</v>
      </c>
      <c r="D155" s="203">
        <f t="shared" si="25"/>
        <v>4.5</v>
      </c>
      <c r="E155" s="207">
        <f t="shared" ca="1" si="26"/>
        <v>4.5</v>
      </c>
      <c r="F155" s="227">
        <f t="shared" ref="F155:F159" ca="1" si="27">E155</f>
        <v>4.5</v>
      </c>
      <c r="G155" s="171" t="s">
        <v>22184</v>
      </c>
    </row>
    <row r="156" spans="1:7">
      <c r="A156" s="166"/>
      <c r="B156" s="173" t="s">
        <v>22440</v>
      </c>
      <c r="C156" s="61">
        <f>Matrix!B3356</f>
        <v>0</v>
      </c>
      <c r="D156" s="203">
        <f t="shared" si="25"/>
        <v>4.5</v>
      </c>
      <c r="E156" s="207">
        <f t="shared" ca="1" si="26"/>
        <v>4.5</v>
      </c>
      <c r="F156" s="227">
        <f t="shared" ca="1" si="27"/>
        <v>4.5</v>
      </c>
      <c r="G156" s="70" t="s">
        <v>22197</v>
      </c>
    </row>
    <row r="157" spans="1:7">
      <c r="A157" s="166"/>
      <c r="B157" s="166" t="s">
        <v>22441</v>
      </c>
      <c r="C157" s="61">
        <f>Matrix!B5629</f>
        <v>0</v>
      </c>
      <c r="D157" s="203">
        <f t="shared" si="25"/>
        <v>4.5</v>
      </c>
      <c r="E157" s="207">
        <f t="shared" ca="1" si="26"/>
        <v>4.5</v>
      </c>
      <c r="F157" s="227">
        <f t="shared" ca="1" si="27"/>
        <v>4.5</v>
      </c>
      <c r="G157" s="171" t="s">
        <v>22208</v>
      </c>
    </row>
    <row r="158" spans="1:7">
      <c r="A158" s="166"/>
      <c r="B158" s="166" t="s">
        <v>22442</v>
      </c>
      <c r="C158" s="61">
        <f>Matrix!B5597</f>
        <v>0</v>
      </c>
      <c r="D158" s="203">
        <f t="shared" si="25"/>
        <v>4.5</v>
      </c>
      <c r="E158" s="207">
        <f t="shared" ca="1" si="26"/>
        <v>4.5</v>
      </c>
      <c r="F158" s="227">
        <f t="shared" ca="1" si="27"/>
        <v>4.5</v>
      </c>
      <c r="G158" s="171" t="s">
        <v>22222</v>
      </c>
    </row>
    <row r="159" spans="1:7">
      <c r="A159" s="166"/>
      <c r="B159" s="166" t="s">
        <v>22443</v>
      </c>
      <c r="C159" s="61">
        <f>Matrix!B2828</f>
        <v>0</v>
      </c>
      <c r="D159" s="203">
        <f t="shared" si="25"/>
        <v>4.5</v>
      </c>
      <c r="E159" s="207">
        <f t="shared" ca="1" si="26"/>
        <v>4.5</v>
      </c>
      <c r="F159" s="227">
        <f t="shared" ca="1" si="27"/>
        <v>4.5</v>
      </c>
      <c r="G159" s="171" t="s">
        <v>22234</v>
      </c>
    </row>
    <row r="160" spans="1:7" ht="18" thickBot="1">
      <c r="A160" s="164">
        <v>4</v>
      </c>
      <c r="B160" s="164" t="s">
        <v>22444</v>
      </c>
      <c r="C160" s="209"/>
      <c r="D160" s="209"/>
      <c r="E160" s="209"/>
      <c r="F160" s="209"/>
      <c r="G160" s="165"/>
    </row>
    <row r="161" spans="1:7" ht="18" thickTop="1">
      <c r="A161" s="166"/>
      <c r="D161" s="203"/>
      <c r="E161" s="207"/>
      <c r="G161" s="96"/>
    </row>
    <row r="162" spans="1:7">
      <c r="A162" s="167">
        <v>4.0999999999999996</v>
      </c>
      <c r="B162" s="167" t="s">
        <v>10669</v>
      </c>
      <c r="C162" s="210"/>
      <c r="D162" s="210"/>
      <c r="E162" s="210"/>
      <c r="F162" s="210"/>
      <c r="G162" s="177"/>
    </row>
    <row r="163" spans="1:7">
      <c r="A163" s="185"/>
      <c r="B163" s="166" t="s">
        <v>23574</v>
      </c>
      <c r="C163" s="61" t="e">
        <f>Info_R!A29</f>
        <v>#N/A</v>
      </c>
      <c r="D163" s="203" t="e">
        <f>ROUNDUP(ABS(40-C163)/Base_Value,1)</f>
        <v>#N/A</v>
      </c>
      <c r="E163" s="207" t="e">
        <f t="shared" ref="E163:E178" ca="1" si="28">IF(D163&gt;Max_Value,Max_Value,IF(D163&lt;0,0,D163))</f>
        <v>#N/A</v>
      </c>
      <c r="F163" s="207" t="e">
        <f ca="1">MAX(E163:E178)</f>
        <v>#N/A</v>
      </c>
      <c r="G163" s="171" t="s">
        <v>21873</v>
      </c>
    </row>
    <row r="164" spans="1:7" hidden="1">
      <c r="A164" s="185"/>
      <c r="B164" s="166" t="s">
        <v>22445</v>
      </c>
      <c r="C164" s="61">
        <f>Matrix!B1814</f>
        <v>0</v>
      </c>
      <c r="D164" s="203">
        <f t="shared" ref="D164:D178" si="29">ROUNDUP(ABS(75-C164)/Base_Value,1)</f>
        <v>4.5</v>
      </c>
      <c r="E164" s="207">
        <f t="shared" ca="1" si="28"/>
        <v>4.5</v>
      </c>
      <c r="F164" s="176"/>
      <c r="G164" s="171"/>
    </row>
    <row r="165" spans="1:7" hidden="1">
      <c r="A165" s="185"/>
      <c r="B165" s="166" t="s">
        <v>22446</v>
      </c>
      <c r="C165" s="61">
        <f>Matrix!B1979</f>
        <v>0</v>
      </c>
      <c r="D165" s="203">
        <f t="shared" si="29"/>
        <v>4.5</v>
      </c>
      <c r="E165" s="207">
        <f t="shared" ca="1" si="28"/>
        <v>4.5</v>
      </c>
      <c r="F165" s="176"/>
      <c r="G165" s="171"/>
    </row>
    <row r="166" spans="1:7" hidden="1">
      <c r="A166" s="185"/>
      <c r="B166" s="73" t="s">
        <v>22447</v>
      </c>
      <c r="C166" s="61">
        <f>Matrix!B5838</f>
        <v>0</v>
      </c>
      <c r="D166" s="203">
        <f t="shared" si="29"/>
        <v>4.5</v>
      </c>
      <c r="E166" s="207">
        <f t="shared" ca="1" si="28"/>
        <v>4.5</v>
      </c>
      <c r="F166" s="176"/>
      <c r="G166" s="171"/>
    </row>
    <row r="167" spans="1:7">
      <c r="A167" s="67"/>
      <c r="B167" s="166" t="s">
        <v>22448</v>
      </c>
      <c r="C167" s="61">
        <f>Matrix!B1928</f>
        <v>0</v>
      </c>
      <c r="D167" s="203">
        <f t="shared" si="29"/>
        <v>4.5</v>
      </c>
      <c r="E167" s="207">
        <f t="shared" ca="1" si="28"/>
        <v>4.5</v>
      </c>
      <c r="F167" s="207">
        <f ca="1">MAX(E167:E168)</f>
        <v>4.5</v>
      </c>
      <c r="G167" s="171" t="s">
        <v>21893</v>
      </c>
    </row>
    <row r="168" spans="1:7" hidden="1">
      <c r="A168" s="67"/>
      <c r="B168" s="166" t="s">
        <v>22449</v>
      </c>
      <c r="C168" s="61">
        <f>Matrix!B5694</f>
        <v>0</v>
      </c>
      <c r="D168" s="203">
        <f t="shared" si="29"/>
        <v>4.5</v>
      </c>
      <c r="E168" s="207">
        <f t="shared" ca="1" si="28"/>
        <v>4.5</v>
      </c>
      <c r="F168" s="176"/>
      <c r="G168" s="171"/>
    </row>
    <row r="169" spans="1:7">
      <c r="A169" s="67"/>
      <c r="B169" s="166" t="s">
        <v>22450</v>
      </c>
      <c r="C169" s="61">
        <f>Matrix!B5837</f>
        <v>0</v>
      </c>
      <c r="D169" s="203">
        <f t="shared" si="29"/>
        <v>4.5</v>
      </c>
      <c r="E169" s="207">
        <f t="shared" ca="1" si="28"/>
        <v>4.5</v>
      </c>
      <c r="F169" s="207">
        <f ca="1">E169</f>
        <v>4.5</v>
      </c>
      <c r="G169" s="171" t="s">
        <v>21909</v>
      </c>
    </row>
    <row r="170" spans="1:7">
      <c r="A170" s="67"/>
      <c r="B170" s="166" t="s">
        <v>22451</v>
      </c>
      <c r="C170" s="61">
        <f>Matrix!B1978</f>
        <v>0</v>
      </c>
      <c r="D170" s="203">
        <f t="shared" si="29"/>
        <v>4.5</v>
      </c>
      <c r="E170" s="207">
        <f t="shared" ca="1" si="28"/>
        <v>4.5</v>
      </c>
      <c r="F170" s="207">
        <f ca="1">E170</f>
        <v>4.5</v>
      </c>
      <c r="G170" s="171" t="s">
        <v>21925</v>
      </c>
    </row>
    <row r="171" spans="1:7">
      <c r="A171" s="166"/>
      <c r="B171" s="166" t="s">
        <v>22452</v>
      </c>
      <c r="C171" s="61">
        <f>Matrix!B5907</f>
        <v>0</v>
      </c>
      <c r="D171" s="203">
        <f t="shared" si="29"/>
        <v>4.5</v>
      </c>
      <c r="E171" s="207">
        <f t="shared" ca="1" si="28"/>
        <v>4.5</v>
      </c>
      <c r="F171" s="207">
        <f ca="1">MAX(E171:E174,G1544)</f>
        <v>4.5</v>
      </c>
      <c r="G171" s="171" t="s">
        <v>10670</v>
      </c>
    </row>
    <row r="172" spans="1:7" hidden="1">
      <c r="A172" s="166"/>
      <c r="B172" s="166" t="s">
        <v>22453</v>
      </c>
      <c r="C172" s="61">
        <f>Matrix!B5908</f>
        <v>0</v>
      </c>
      <c r="D172" s="203">
        <f t="shared" si="29"/>
        <v>4.5</v>
      </c>
      <c r="E172" s="207">
        <f t="shared" ca="1" si="28"/>
        <v>4.5</v>
      </c>
      <c r="F172" s="176"/>
      <c r="G172" s="171"/>
    </row>
    <row r="173" spans="1:7" hidden="1">
      <c r="A173" s="166"/>
      <c r="B173" s="166" t="s">
        <v>22454</v>
      </c>
      <c r="C173" s="61">
        <f>Matrix!B1980</f>
        <v>0</v>
      </c>
      <c r="D173" s="203">
        <f t="shared" si="29"/>
        <v>4.5</v>
      </c>
      <c r="E173" s="207">
        <f t="shared" ca="1" si="28"/>
        <v>4.5</v>
      </c>
      <c r="F173" s="176"/>
      <c r="G173" s="171"/>
    </row>
    <row r="174" spans="1:7" hidden="1">
      <c r="A174" s="166"/>
      <c r="B174" s="166" t="s">
        <v>22455</v>
      </c>
      <c r="C174" s="61">
        <f>Matrix!B2770</f>
        <v>0</v>
      </c>
      <c r="D174" s="203">
        <f t="shared" si="29"/>
        <v>4.5</v>
      </c>
      <c r="E174" s="207">
        <f t="shared" ca="1" si="28"/>
        <v>4.5</v>
      </c>
      <c r="F174" s="176"/>
      <c r="G174" s="171"/>
    </row>
    <row r="175" spans="1:7">
      <c r="A175" s="166"/>
      <c r="B175" s="166" t="s">
        <v>22456</v>
      </c>
      <c r="C175" s="61">
        <f>Matrix!B5901</f>
        <v>0</v>
      </c>
      <c r="D175" s="203">
        <f t="shared" si="29"/>
        <v>4.5</v>
      </c>
      <c r="E175" s="207">
        <f t="shared" ca="1" si="28"/>
        <v>4.5</v>
      </c>
      <c r="F175" s="207">
        <f ca="1">MAX(E175:E176)</f>
        <v>4.5</v>
      </c>
      <c r="G175" s="70" t="s">
        <v>21964</v>
      </c>
    </row>
    <row r="176" spans="1:7" hidden="1">
      <c r="A176" s="166"/>
      <c r="B176" s="166" t="s">
        <v>22457</v>
      </c>
      <c r="C176" s="61">
        <f>Matrix!B5902</f>
        <v>0</v>
      </c>
      <c r="D176" s="203">
        <f t="shared" si="29"/>
        <v>4.5</v>
      </c>
      <c r="E176" s="207">
        <f t="shared" ca="1" si="28"/>
        <v>4.5</v>
      </c>
      <c r="F176" s="176"/>
      <c r="G176" s="70"/>
    </row>
    <row r="177" spans="1:7">
      <c r="A177" s="166"/>
      <c r="B177" s="166" t="s">
        <v>22458</v>
      </c>
      <c r="C177" s="61">
        <f>Matrix!B6002</f>
        <v>0</v>
      </c>
      <c r="D177" s="203">
        <f t="shared" si="29"/>
        <v>4.5</v>
      </c>
      <c r="E177" s="207">
        <f t="shared" ca="1" si="28"/>
        <v>4.5</v>
      </c>
      <c r="F177" s="207">
        <f ca="1">E177</f>
        <v>4.5</v>
      </c>
      <c r="G177" s="171" t="s">
        <v>21979</v>
      </c>
    </row>
    <row r="178" spans="1:7">
      <c r="A178" s="166"/>
      <c r="B178" s="67" t="s">
        <v>22459</v>
      </c>
      <c r="C178" s="61">
        <f>Matrix!B5777</f>
        <v>0</v>
      </c>
      <c r="D178" s="203">
        <f t="shared" si="29"/>
        <v>4.5</v>
      </c>
      <c r="E178" s="207">
        <f t="shared" ca="1" si="28"/>
        <v>4.5</v>
      </c>
      <c r="F178" s="231">
        <f ca="1">E178</f>
        <v>4.5</v>
      </c>
      <c r="G178" s="171" t="s">
        <v>21997</v>
      </c>
    </row>
    <row r="179" spans="1:7">
      <c r="A179" s="167">
        <v>4.2</v>
      </c>
      <c r="B179" s="167" t="s">
        <v>22014</v>
      </c>
      <c r="C179" s="210"/>
      <c r="D179" s="210"/>
      <c r="E179" s="210"/>
      <c r="F179" s="210"/>
      <c r="G179" s="181"/>
    </row>
    <row r="180" spans="1:7">
      <c r="A180" s="166"/>
      <c r="D180" s="203"/>
      <c r="E180" s="207"/>
    </row>
    <row r="181" spans="1:7">
      <c r="A181" s="167">
        <v>4.3</v>
      </c>
      <c r="B181" s="167" t="s">
        <v>10668</v>
      </c>
      <c r="C181" s="210"/>
      <c r="D181" s="210"/>
      <c r="E181" s="210"/>
      <c r="F181" s="210"/>
      <c r="G181" s="181"/>
    </row>
    <row r="182" spans="1:7">
      <c r="B182" s="166" t="s">
        <v>22460</v>
      </c>
      <c r="C182" s="61">
        <f>Matrix!B1796</f>
        <v>0</v>
      </c>
      <c r="D182" s="203">
        <f>ROUNDUP(ABS(75-C182)/Base_Value,1)</f>
        <v>4.5</v>
      </c>
      <c r="E182" s="207">
        <f ca="1">IF(D182&gt;Max_Value,Max_Value,IF(D182&lt;0,0,D182))</f>
        <v>4.5</v>
      </c>
      <c r="F182" s="207">
        <f ca="1">MAX(E182:E183)</f>
        <v>4.5</v>
      </c>
      <c r="G182" s="72" t="s">
        <v>22067</v>
      </c>
    </row>
    <row r="183" spans="1:7" hidden="1">
      <c r="B183" s="172" t="s">
        <v>22461</v>
      </c>
      <c r="C183" s="61">
        <f>Matrix!B1825</f>
        <v>0</v>
      </c>
      <c r="D183" s="203">
        <f>ROUNDUP(ABS(75-C183)/Base_Value,1)</f>
        <v>4.5</v>
      </c>
      <c r="E183" s="207">
        <f ca="1">IF(D183&gt;Max_Value,Max_Value,IF(D183&lt;0,0,D183))</f>
        <v>4.5</v>
      </c>
      <c r="F183" s="176"/>
      <c r="G183" s="72"/>
    </row>
    <row r="184" spans="1:7">
      <c r="B184" s="166" t="s">
        <v>22462</v>
      </c>
      <c r="C184" s="61">
        <f>Matrix!B1801</f>
        <v>0</v>
      </c>
      <c r="D184" s="203">
        <f>ROUNDUP(ABS(75-C184)/Base_Value,1)</f>
        <v>4.5</v>
      </c>
      <c r="E184" s="207">
        <f ca="1">IF(D184&gt;Max_Value,Max_Value,IF(D184&lt;0,0,D184))</f>
        <v>4.5</v>
      </c>
      <c r="F184" s="207">
        <f ca="1">MAX(E184:E185)</f>
        <v>4.5</v>
      </c>
      <c r="G184" s="72" t="s">
        <v>22080</v>
      </c>
    </row>
    <row r="185" spans="1:7" hidden="1">
      <c r="B185" s="172" t="s">
        <v>22461</v>
      </c>
      <c r="C185" s="61">
        <f>Matrix!B1825</f>
        <v>0</v>
      </c>
      <c r="D185" s="203">
        <f>ROUNDUP(ABS(75-C185)/Base_Value,1)</f>
        <v>4.5</v>
      </c>
      <c r="E185" s="207">
        <f ca="1">IF(D185&gt;Max_Value,Max_Value,IF(D185&lt;0,0,D185))</f>
        <v>4.5</v>
      </c>
      <c r="F185" s="176"/>
      <c r="G185" s="72"/>
    </row>
    <row r="186" spans="1:7">
      <c r="A186" s="167">
        <v>4.4000000000000004</v>
      </c>
      <c r="B186" s="167" t="s">
        <v>22097</v>
      </c>
      <c r="C186" s="210"/>
      <c r="D186" s="210"/>
      <c r="E186" s="210"/>
      <c r="F186" s="210"/>
      <c r="G186" s="181"/>
    </row>
    <row r="187" spans="1:7">
      <c r="A187" s="166"/>
      <c r="B187" s="166" t="s">
        <v>22463</v>
      </c>
      <c r="C187" s="61">
        <f>Matrix!B5893</f>
        <v>0</v>
      </c>
      <c r="D187" s="203">
        <f>ROUNDUP(ABS(75-C187)/Base_Value,1)</f>
        <v>4.5</v>
      </c>
      <c r="E187" s="207">
        <f ca="1">IF(D187&gt;Max_Value,Max_Value,IF(D187&lt;0,0,D187))</f>
        <v>4.5</v>
      </c>
      <c r="F187" s="207">
        <f ca="1">IF(sex="female","",MAX(E187:E189))</f>
        <v>4.5</v>
      </c>
      <c r="G187" s="166" t="s">
        <v>22466</v>
      </c>
    </row>
    <row r="188" spans="1:7" hidden="1">
      <c r="A188" s="166"/>
      <c r="B188" s="166" t="s">
        <v>22464</v>
      </c>
      <c r="C188" s="61">
        <f>Matrix!B5552</f>
        <v>0</v>
      </c>
      <c r="D188" s="203">
        <f>ROUNDUP(ABS(75-C188)/Base_Value,1)</f>
        <v>4.5</v>
      </c>
      <c r="E188" s="207">
        <f ca="1">IF(D188&gt;Max_Value,Max_Value,IF(D188&lt;0,0,D188))</f>
        <v>4.5</v>
      </c>
      <c r="F188" s="161"/>
      <c r="G188" s="166"/>
    </row>
    <row r="189" spans="1:7" hidden="1">
      <c r="A189" s="166"/>
      <c r="B189" s="172" t="s">
        <v>22465</v>
      </c>
      <c r="C189" s="61">
        <f>Matrix!B1832</f>
        <v>0</v>
      </c>
      <c r="D189" s="203">
        <f>ROUNDUP(ABS(75-C189)/Base_Value,1)</f>
        <v>4.5</v>
      </c>
      <c r="E189" s="207">
        <f ca="1">IF(D189&gt;Max_Value,Max_Value,IF(D189&lt;0,0,D189))</f>
        <v>4.5</v>
      </c>
      <c r="F189" s="161"/>
      <c r="G189" s="166"/>
    </row>
    <row r="190" spans="1:7">
      <c r="A190" s="166"/>
      <c r="B190" s="166" t="s">
        <v>22467</v>
      </c>
      <c r="C190" s="61">
        <f>Matrix!B2047</f>
        <v>0</v>
      </c>
      <c r="D190" s="203">
        <f>ROUNDUP(ABS(75-C190)/Base_Value,1)</f>
        <v>4.5</v>
      </c>
      <c r="E190" s="207">
        <f ca="1">IF(D190&gt;Max_Value,Max_Value,IF(D190&lt;0,0,D190))</f>
        <v>4.5</v>
      </c>
      <c r="F190" s="207">
        <f ca="1">IF(sex="female","",E190)</f>
        <v>4.5</v>
      </c>
      <c r="G190" s="166" t="s">
        <v>22468</v>
      </c>
    </row>
    <row r="191" spans="1:7">
      <c r="A191" s="167">
        <v>4.5</v>
      </c>
      <c r="B191" s="167" t="s">
        <v>22139</v>
      </c>
      <c r="C191" s="210"/>
      <c r="D191" s="210"/>
      <c r="E191" s="210"/>
      <c r="F191" s="210"/>
      <c r="G191" s="181"/>
    </row>
    <row r="192" spans="1:7">
      <c r="A192" s="166"/>
      <c r="B192" s="166" t="s">
        <v>22469</v>
      </c>
      <c r="C192" s="61">
        <f>Matrix!B2142</f>
        <v>0</v>
      </c>
      <c r="D192" s="203">
        <f t="shared" ref="D192:D198" si="30">ROUNDUP(ABS(75-C192)/Base_Value,1)</f>
        <v>4.5</v>
      </c>
      <c r="E192" s="207">
        <f t="shared" ref="E192:E198" ca="1" si="31">IF(D192&gt;Max_Value,Max_Value,IF(D192&lt;0,0,D192))</f>
        <v>4.5</v>
      </c>
      <c r="F192" s="207">
        <f ca="1">IF(sex="female","",MAX(E192:E194))</f>
        <v>4.5</v>
      </c>
      <c r="G192" s="171" t="s">
        <v>22472</v>
      </c>
    </row>
    <row r="193" spans="1:7" hidden="1">
      <c r="A193" s="166"/>
      <c r="B193" s="166" t="s">
        <v>22470</v>
      </c>
      <c r="C193" s="61">
        <f>Matrix!B5999</f>
        <v>0</v>
      </c>
      <c r="D193" s="203">
        <f t="shared" si="30"/>
        <v>4.5</v>
      </c>
      <c r="E193" s="207">
        <f t="shared" ca="1" si="31"/>
        <v>4.5</v>
      </c>
      <c r="F193" s="176"/>
      <c r="G193" s="171"/>
    </row>
    <row r="194" spans="1:7" hidden="1">
      <c r="A194" s="166"/>
      <c r="B194" s="172" t="s">
        <v>22471</v>
      </c>
      <c r="C194" s="61">
        <f>Matrix!B2140</f>
        <v>0</v>
      </c>
      <c r="D194" s="203">
        <f t="shared" si="30"/>
        <v>4.5</v>
      </c>
      <c r="E194" s="207">
        <f t="shared" ca="1" si="31"/>
        <v>4.5</v>
      </c>
      <c r="F194" s="176"/>
      <c r="G194" s="171"/>
    </row>
    <row r="195" spans="1:7">
      <c r="B195" s="166" t="s">
        <v>22473</v>
      </c>
      <c r="C195" s="61">
        <f>Matrix!B6001</f>
        <v>0</v>
      </c>
      <c r="D195" s="203">
        <f t="shared" si="30"/>
        <v>4.5</v>
      </c>
      <c r="E195" s="207">
        <f t="shared" ca="1" si="31"/>
        <v>4.5</v>
      </c>
      <c r="F195" s="207">
        <f ca="1">IF(sex="male","",MAX(E195:E196))</f>
        <v>4.5</v>
      </c>
      <c r="G195" s="171" t="s">
        <v>22474</v>
      </c>
    </row>
    <row r="196" spans="1:7" hidden="1">
      <c r="B196" s="172" t="s">
        <v>22471</v>
      </c>
      <c r="C196" s="61">
        <f>Matrix!B2140</f>
        <v>0</v>
      </c>
      <c r="D196" s="203">
        <f t="shared" si="30"/>
        <v>4.5</v>
      </c>
      <c r="E196" s="207">
        <f t="shared" ca="1" si="31"/>
        <v>4.5</v>
      </c>
      <c r="F196" s="176"/>
      <c r="G196" s="171"/>
    </row>
    <row r="197" spans="1:7">
      <c r="B197" s="173" t="s">
        <v>22475</v>
      </c>
      <c r="C197" s="61">
        <f>Matrix!B2145</f>
        <v>0</v>
      </c>
      <c r="D197" s="203">
        <f t="shared" si="30"/>
        <v>4.5</v>
      </c>
      <c r="E197" s="207">
        <f t="shared" ca="1" si="31"/>
        <v>4.5</v>
      </c>
      <c r="F197" s="207">
        <f ca="1">MAX(E197:E198,F171)</f>
        <v>4.5</v>
      </c>
      <c r="G197" s="175" t="s">
        <v>22029</v>
      </c>
    </row>
    <row r="198" spans="1:7" hidden="1">
      <c r="B198" s="182" t="s">
        <v>22476</v>
      </c>
      <c r="C198" s="61">
        <f>Matrix!B5998</f>
        <v>0</v>
      </c>
      <c r="D198" s="203">
        <f t="shared" si="30"/>
        <v>4.5</v>
      </c>
      <c r="E198" s="207">
        <f t="shared" ca="1" si="31"/>
        <v>4.5</v>
      </c>
      <c r="F198" s="217"/>
      <c r="G198" s="175"/>
    </row>
    <row r="199" spans="1:7">
      <c r="A199" s="167">
        <v>4.5999999999999996</v>
      </c>
      <c r="B199" s="167" t="s">
        <v>21853</v>
      </c>
      <c r="C199" s="210"/>
      <c r="D199" s="210"/>
      <c r="E199" s="210"/>
      <c r="F199" s="210"/>
      <c r="G199" s="177"/>
    </row>
    <row r="200" spans="1:7">
      <c r="B200" s="166" t="s">
        <v>22477</v>
      </c>
      <c r="C200" s="61">
        <f>Matrix!B5663</f>
        <v>0</v>
      </c>
      <c r="D200" s="203">
        <f>ROUNDUP(ABS(75-C200)/Base_Value,1)</f>
        <v>4.5</v>
      </c>
      <c r="E200" s="207">
        <f ca="1">IF(D200&gt;Max_Value,Max_Value,IF(D200&lt;0,0,D200))</f>
        <v>4.5</v>
      </c>
      <c r="F200" s="208">
        <f ca="1">E200</f>
        <v>4.5</v>
      </c>
      <c r="G200" s="171" t="s">
        <v>22209</v>
      </c>
    </row>
    <row r="201" spans="1:7">
      <c r="A201" s="166"/>
      <c r="B201" s="166" t="s">
        <v>22478</v>
      </c>
      <c r="C201" s="61">
        <f>Matrix!B6005</f>
        <v>0</v>
      </c>
      <c r="D201" s="203">
        <f>ROUNDUP(ABS(75-C201)/Base_Value,1)</f>
        <v>4.5</v>
      </c>
      <c r="E201" s="207">
        <f ca="1">IF(D201&gt;Max_Value,Max_Value,IF(D201&lt;0,0,D201))</f>
        <v>4.5</v>
      </c>
      <c r="F201" s="208">
        <f t="shared" ref="F201:F203" ca="1" si="32">E201</f>
        <v>4.5</v>
      </c>
      <c r="G201" s="96" t="s">
        <v>22223</v>
      </c>
    </row>
    <row r="202" spans="1:7">
      <c r="A202" s="166"/>
      <c r="B202" s="166" t="s">
        <v>22479</v>
      </c>
      <c r="C202" s="61">
        <f>Matrix!B6112</f>
        <v>0</v>
      </c>
      <c r="D202" s="203">
        <f>ROUNDUP(ABS(75-C202)/Base_Value,1)</f>
        <v>4.5</v>
      </c>
      <c r="E202" s="207">
        <f ca="1">IF(D202&gt;Max_Value,Max_Value,IF(D202&lt;0,0,D202))</f>
        <v>4.5</v>
      </c>
      <c r="F202" s="208">
        <f t="shared" ca="1" si="32"/>
        <v>4.5</v>
      </c>
      <c r="G202" s="171" t="s">
        <v>22235</v>
      </c>
    </row>
    <row r="203" spans="1:7">
      <c r="A203" s="166"/>
      <c r="B203" s="179" t="s">
        <v>22480</v>
      </c>
      <c r="C203" s="61">
        <f>Matrix!B5715</f>
        <v>0</v>
      </c>
      <c r="D203" s="203">
        <f>ROUNDUP(ABS(75-C203)/Base_Value,1)</f>
        <v>4.5</v>
      </c>
      <c r="E203" s="207">
        <f ca="1">IF(D203&gt;Max_Value,Max_Value,IF(D203&lt;0,0,D203))</f>
        <v>4.5</v>
      </c>
      <c r="F203" s="208">
        <f t="shared" ca="1" si="32"/>
        <v>4.5</v>
      </c>
      <c r="G203" s="179" t="s">
        <v>22245</v>
      </c>
    </row>
    <row r="204" spans="1:7" ht="18" thickBot="1">
      <c r="A204" s="164">
        <v>5</v>
      </c>
      <c r="B204" s="164" t="s">
        <v>22481</v>
      </c>
      <c r="C204" s="209"/>
      <c r="D204" s="209"/>
      <c r="E204" s="209"/>
      <c r="F204" s="209"/>
      <c r="G204" s="165"/>
    </row>
    <row r="205" spans="1:7" ht="18" thickTop="1">
      <c r="A205" s="167">
        <v>5.0999999999999996</v>
      </c>
      <c r="B205" s="167" t="s">
        <v>21843</v>
      </c>
      <c r="C205" s="210"/>
      <c r="D205" s="210"/>
      <c r="E205" s="210"/>
      <c r="F205" s="210"/>
      <c r="G205" s="177"/>
    </row>
    <row r="206" spans="1:7">
      <c r="A206" s="166"/>
      <c r="B206" s="166" t="s">
        <v>22482</v>
      </c>
      <c r="C206" s="61">
        <f>Matrix!B1818</f>
        <v>0</v>
      </c>
      <c r="D206" s="203">
        <f t="shared" ref="D206:D213" si="33">ROUNDUP(ABS(75-C206)/Base_Value,1)</f>
        <v>4.5</v>
      </c>
      <c r="E206" s="207">
        <f t="shared" ref="E206:E213" ca="1" si="34">IF(D206&gt;Max_Value,Max_Value,IF(D206&lt;0,0,D206))</f>
        <v>4.5</v>
      </c>
      <c r="F206" s="207">
        <f ca="1">IF(sex="male","",MAX(E206:E212))</f>
        <v>4.5</v>
      </c>
      <c r="G206" s="171" t="s">
        <v>21874</v>
      </c>
    </row>
    <row r="207" spans="1:7" hidden="1">
      <c r="A207" s="166"/>
      <c r="B207" s="166" t="s">
        <v>22483</v>
      </c>
      <c r="C207" s="61">
        <f>Matrix!B6083</f>
        <v>0</v>
      </c>
      <c r="D207" s="203">
        <f t="shared" si="33"/>
        <v>4.5</v>
      </c>
      <c r="E207" s="207">
        <f t="shared" ca="1" si="34"/>
        <v>4.5</v>
      </c>
      <c r="F207" s="176"/>
      <c r="G207" s="171"/>
    </row>
    <row r="208" spans="1:7">
      <c r="A208" s="166"/>
      <c r="B208" s="166" t="s">
        <v>22484</v>
      </c>
      <c r="C208" s="61">
        <f>Matrix!B2005</f>
        <v>0</v>
      </c>
      <c r="D208" s="203">
        <f t="shared" si="33"/>
        <v>4.5</v>
      </c>
      <c r="E208" s="207">
        <f t="shared" ca="1" si="34"/>
        <v>4.5</v>
      </c>
      <c r="F208" s="207">
        <f ca="1">IF(sex="male","",MAX(E208:E209))</f>
        <v>4.5</v>
      </c>
      <c r="G208" s="171" t="s">
        <v>21894</v>
      </c>
    </row>
    <row r="209" spans="1:7" hidden="1">
      <c r="A209" s="166"/>
      <c r="B209" s="166" t="s">
        <v>22485</v>
      </c>
      <c r="C209" s="61">
        <f>Matrix!B5807</f>
        <v>0</v>
      </c>
      <c r="D209" s="203">
        <f t="shared" si="33"/>
        <v>4.5</v>
      </c>
      <c r="E209" s="207">
        <f t="shared" ca="1" si="34"/>
        <v>4.5</v>
      </c>
      <c r="F209" s="176"/>
      <c r="G209" s="171"/>
    </row>
    <row r="210" spans="1:7">
      <c r="A210" s="166"/>
      <c r="B210" s="166" t="s">
        <v>22486</v>
      </c>
      <c r="C210" s="61">
        <f>Matrix!B2006</f>
        <v>0</v>
      </c>
      <c r="D210" s="203">
        <f t="shared" si="33"/>
        <v>4.5</v>
      </c>
      <c r="E210" s="207">
        <f t="shared" ca="1" si="34"/>
        <v>4.5</v>
      </c>
      <c r="F210" s="207">
        <f ca="1">IF(sex="male","",MAX(E210:E211))</f>
        <v>4.5</v>
      </c>
      <c r="G210" s="171" t="s">
        <v>21910</v>
      </c>
    </row>
    <row r="211" spans="1:7" hidden="1">
      <c r="A211" s="166"/>
      <c r="B211" s="166" t="s">
        <v>22487</v>
      </c>
      <c r="C211" s="61">
        <f>Matrix!B5676</f>
        <v>0</v>
      </c>
      <c r="D211" s="203">
        <f t="shared" si="33"/>
        <v>4.5</v>
      </c>
      <c r="E211" s="207">
        <f t="shared" ca="1" si="34"/>
        <v>4.5</v>
      </c>
      <c r="F211" s="176"/>
      <c r="G211" s="171"/>
    </row>
    <row r="212" spans="1:7">
      <c r="A212" s="166"/>
      <c r="B212" s="166" t="s">
        <v>22488</v>
      </c>
      <c r="C212" s="61">
        <f>Matrix!B5563</f>
        <v>0</v>
      </c>
      <c r="D212" s="203">
        <f t="shared" si="33"/>
        <v>4.5</v>
      </c>
      <c r="E212" s="207">
        <f t="shared" ca="1" si="34"/>
        <v>4.5</v>
      </c>
      <c r="F212" s="207">
        <f ca="1">IF(sex="male","",MAX(E212:E213))</f>
        <v>4.5</v>
      </c>
      <c r="G212" s="171" t="s">
        <v>21926</v>
      </c>
    </row>
    <row r="213" spans="1:7" hidden="1">
      <c r="A213" s="166"/>
      <c r="B213" s="166" t="s">
        <v>22489</v>
      </c>
      <c r="C213" s="61">
        <f>Matrix!B1859</f>
        <v>0</v>
      </c>
      <c r="D213" s="203">
        <f t="shared" si="33"/>
        <v>4.5</v>
      </c>
      <c r="E213" s="207">
        <f t="shared" ca="1" si="34"/>
        <v>4.5</v>
      </c>
      <c r="F213" s="176"/>
      <c r="G213" s="171"/>
    </row>
    <row r="214" spans="1:7">
      <c r="A214" s="167">
        <v>5.2</v>
      </c>
      <c r="B214" s="167" t="s">
        <v>21944</v>
      </c>
      <c r="C214" s="210"/>
      <c r="D214" s="210"/>
      <c r="E214" s="210"/>
      <c r="F214" s="210"/>
      <c r="G214" s="177"/>
    </row>
    <row r="215" spans="1:7">
      <c r="B215" s="166" t="s">
        <v>22490</v>
      </c>
      <c r="C215" s="61">
        <f>Matrix!B6081</f>
        <v>0</v>
      </c>
      <c r="D215" s="203">
        <f>ROUNDUP(ABS(75-C215)/Base_Value,1)</f>
        <v>4.5</v>
      </c>
      <c r="E215" s="207">
        <f ca="1">IF(D215&gt;Max_Value,Max_Value,IF(D215&lt;0,0,D215))</f>
        <v>4.5</v>
      </c>
      <c r="F215" s="207">
        <f ca="1">IF(sex="male","",MAX(E215:E218))</f>
        <v>4.5</v>
      </c>
      <c r="G215" s="171" t="s">
        <v>21965</v>
      </c>
    </row>
    <row r="216" spans="1:7" hidden="1">
      <c r="B216" s="166" t="s">
        <v>22491</v>
      </c>
      <c r="C216" s="61">
        <f>Matrix!B1836</f>
        <v>0</v>
      </c>
      <c r="D216" s="203">
        <f>ROUNDUP(ABS(75-C216)/Base_Value,1)</f>
        <v>4.5</v>
      </c>
      <c r="E216" s="207">
        <f ca="1">IF(D216&gt;Max_Value,Max_Value,IF(D216&lt;0,0,D216))</f>
        <v>4.5</v>
      </c>
      <c r="F216" s="176"/>
      <c r="G216" s="171"/>
    </row>
    <row r="217" spans="1:7">
      <c r="A217" s="166"/>
      <c r="B217" s="166" t="s">
        <v>22492</v>
      </c>
      <c r="C217" s="61">
        <f>Matrix!B5892</f>
        <v>0</v>
      </c>
      <c r="D217" s="203">
        <f>ROUNDUP(ABS(75-C217)/Base_Value,1)</f>
        <v>4.5</v>
      </c>
      <c r="E217" s="207">
        <f ca="1">IF(D217&gt;Max_Value,Max_Value,IF(D217&lt;0,0,D217))</f>
        <v>4.5</v>
      </c>
      <c r="F217" s="207">
        <f ca="1">IF(sex="male","",E217)</f>
        <v>4.5</v>
      </c>
      <c r="G217" s="171" t="s">
        <v>21980</v>
      </c>
    </row>
    <row r="218" spans="1:7">
      <c r="A218" s="166"/>
      <c r="B218" s="166" t="s">
        <v>22493</v>
      </c>
      <c r="C218" s="61">
        <f>Matrix!B1894</f>
        <v>0</v>
      </c>
      <c r="D218" s="203">
        <f>ROUNDUP(ABS(75-C218)/Base_Value,1)</f>
        <v>4.5</v>
      </c>
      <c r="E218" s="207">
        <f ca="1">IF(D218&gt;Max_Value,Max_Value,IF(D218&lt;0,0,D218))</f>
        <v>4.5</v>
      </c>
      <c r="F218" s="207">
        <f ca="1">IF(sex="male","",MAX(E218:E219))</f>
        <v>4.5</v>
      </c>
      <c r="G218" s="171" t="s">
        <v>21998</v>
      </c>
    </row>
    <row r="219" spans="1:7" hidden="1">
      <c r="A219" s="166"/>
      <c r="B219" s="166" t="s">
        <v>22494</v>
      </c>
      <c r="C219" s="61">
        <f>Matrix!B5660</f>
        <v>0</v>
      </c>
      <c r="D219" s="203">
        <f>ROUNDUP(ABS(75-C219)/Base_Value,1)</f>
        <v>4.5</v>
      </c>
      <c r="E219" s="207">
        <f ca="1">IF(D219&gt;Max_Value,Max_Value,IF(D219&lt;0,0,D219))</f>
        <v>4.5</v>
      </c>
      <c r="F219" s="176"/>
      <c r="G219" s="171"/>
    </row>
    <row r="220" spans="1:7">
      <c r="A220" s="167">
        <v>5.3</v>
      </c>
      <c r="B220" s="167" t="s">
        <v>22495</v>
      </c>
      <c r="C220" s="210"/>
      <c r="D220" s="210"/>
      <c r="E220" s="210"/>
      <c r="F220" s="210"/>
      <c r="G220" s="177"/>
    </row>
    <row r="221" spans="1:7">
      <c r="A221" s="166"/>
      <c r="B221" s="166" t="s">
        <v>22496</v>
      </c>
      <c r="C221" s="61">
        <f>Matrix!B6080</f>
        <v>0</v>
      </c>
      <c r="D221" s="203">
        <f>ROUNDUP(ABS(75-C221)/Base_Value,1)</f>
        <v>4.5</v>
      </c>
      <c r="E221" s="207">
        <f ca="1">IF(D221&gt;Max_Value,Max_Value,IF(D221&lt;0,0,D221))</f>
        <v>4.5</v>
      </c>
      <c r="F221" s="207">
        <f ca="1">IF(sex="male","",E221)</f>
        <v>4.5</v>
      </c>
      <c r="G221" s="171" t="s">
        <v>22030</v>
      </c>
    </row>
    <row r="222" spans="1:7">
      <c r="A222" s="167">
        <v>5.4</v>
      </c>
      <c r="B222" s="187" t="s">
        <v>23984</v>
      </c>
      <c r="C222" s="210"/>
      <c r="D222" s="210"/>
      <c r="E222" s="210"/>
      <c r="F222" s="218"/>
      <c r="G222" s="177"/>
    </row>
    <row r="223" spans="1:7">
      <c r="A223" s="166"/>
      <c r="B223" s="166" t="s">
        <v>22497</v>
      </c>
      <c r="C223" s="61">
        <f>Matrix!B2030</f>
        <v>0</v>
      </c>
      <c r="D223" s="203">
        <f t="shared" ref="D223:D231" si="35">ROUNDUP(ABS(75-C223)/Base_Value,1)</f>
        <v>4.5</v>
      </c>
      <c r="E223" s="207">
        <f t="shared" ref="E223:E231" ca="1" si="36">IF(D223&gt;Max_Value,Max_Value,IF(D223&lt;0,0,D223))</f>
        <v>4.5</v>
      </c>
      <c r="F223" s="207">
        <f ca="1">IF(sex="male","",MAX(E223:E225))</f>
        <v>4.5</v>
      </c>
      <c r="G223" s="171" t="s">
        <v>22068</v>
      </c>
    </row>
    <row r="224" spans="1:7" hidden="1">
      <c r="A224" s="166"/>
      <c r="B224" s="166" t="s">
        <v>22498</v>
      </c>
      <c r="C224" s="61">
        <f>Matrix!B5857</f>
        <v>0</v>
      </c>
      <c r="D224" s="203">
        <f t="shared" si="35"/>
        <v>4.5</v>
      </c>
      <c r="E224" s="207">
        <f t="shared" ca="1" si="36"/>
        <v>4.5</v>
      </c>
      <c r="F224" s="176"/>
      <c r="G224" s="171"/>
    </row>
    <row r="225" spans="1:7" hidden="1">
      <c r="A225" s="166"/>
      <c r="B225" s="172" t="s">
        <v>22499</v>
      </c>
      <c r="C225" s="61">
        <f>Matrix!B1826</f>
        <v>0</v>
      </c>
      <c r="D225" s="203">
        <f t="shared" si="35"/>
        <v>4.5</v>
      </c>
      <c r="E225" s="207">
        <f t="shared" ca="1" si="36"/>
        <v>4.5</v>
      </c>
      <c r="F225" s="176"/>
      <c r="G225" s="171"/>
    </row>
    <row r="226" spans="1:7">
      <c r="A226" s="166"/>
      <c r="B226" s="166" t="s">
        <v>22500</v>
      </c>
      <c r="C226" s="61">
        <f>Matrix!B5951</f>
        <v>0</v>
      </c>
      <c r="D226" s="203">
        <f t="shared" si="35"/>
        <v>4.5</v>
      </c>
      <c r="E226" s="207">
        <f t="shared" ca="1" si="36"/>
        <v>4.5</v>
      </c>
      <c r="F226" s="207">
        <f ca="1">IF(sex="male","",MAX(E226:E227))</f>
        <v>4.5</v>
      </c>
      <c r="G226" s="171" t="s">
        <v>22081</v>
      </c>
    </row>
    <row r="227" spans="1:7" hidden="1">
      <c r="A227" s="166"/>
      <c r="B227" s="172" t="s">
        <v>22499</v>
      </c>
      <c r="C227" s="61">
        <f>Matrix!B1826</f>
        <v>0</v>
      </c>
      <c r="D227" s="203">
        <f t="shared" si="35"/>
        <v>4.5</v>
      </c>
      <c r="E227" s="207">
        <f t="shared" ca="1" si="36"/>
        <v>4.5</v>
      </c>
      <c r="F227" s="176"/>
      <c r="G227" s="171"/>
    </row>
    <row r="228" spans="1:7">
      <c r="B228" s="166" t="s">
        <v>22501</v>
      </c>
      <c r="C228" s="61">
        <f>Matrix!B2833</f>
        <v>0</v>
      </c>
      <c r="D228" s="203">
        <f t="shared" si="35"/>
        <v>4.5</v>
      </c>
      <c r="E228" s="207">
        <f t="shared" ca="1" si="36"/>
        <v>4.5</v>
      </c>
      <c r="F228" s="207">
        <f ca="1">IF(sex="male","",MAX(E228:E230))</f>
        <v>4.5</v>
      </c>
      <c r="G228" s="171" t="s">
        <v>22098</v>
      </c>
    </row>
    <row r="229" spans="1:7" hidden="1">
      <c r="B229" s="166" t="s">
        <v>22502</v>
      </c>
      <c r="C229" s="61">
        <f>Matrix!B5860</f>
        <v>0</v>
      </c>
      <c r="D229" s="203">
        <f t="shared" si="35"/>
        <v>4.5</v>
      </c>
      <c r="E229" s="207">
        <f t="shared" ca="1" si="36"/>
        <v>4.5</v>
      </c>
      <c r="F229" s="161"/>
      <c r="G229" s="171"/>
    </row>
    <row r="230" spans="1:7" hidden="1">
      <c r="B230" s="172" t="s">
        <v>22499</v>
      </c>
      <c r="C230" s="61">
        <f>Matrix!B1826</f>
        <v>0</v>
      </c>
      <c r="D230" s="203">
        <f t="shared" si="35"/>
        <v>4.5</v>
      </c>
      <c r="E230" s="207">
        <f t="shared" ca="1" si="36"/>
        <v>4.5</v>
      </c>
      <c r="F230" s="161"/>
      <c r="G230" s="171"/>
    </row>
    <row r="231" spans="1:7">
      <c r="B231" s="166" t="s">
        <v>22503</v>
      </c>
      <c r="C231" s="61">
        <f>Matrix!B1750</f>
        <v>0</v>
      </c>
      <c r="D231" s="203">
        <f t="shared" si="35"/>
        <v>4.5</v>
      </c>
      <c r="E231" s="207">
        <f t="shared" ca="1" si="36"/>
        <v>4.5</v>
      </c>
      <c r="F231" s="207">
        <f ca="1">IF(sex="male","",E231)</f>
        <v>4.5</v>
      </c>
      <c r="G231" s="171" t="s">
        <v>22113</v>
      </c>
    </row>
    <row r="232" spans="1:7">
      <c r="A232" s="167">
        <v>5.5</v>
      </c>
      <c r="B232" s="167" t="s">
        <v>22127</v>
      </c>
      <c r="C232" s="210"/>
      <c r="D232" s="210"/>
      <c r="E232" s="210"/>
      <c r="F232" s="210"/>
      <c r="G232" s="177"/>
    </row>
    <row r="233" spans="1:7">
      <c r="B233" s="166" t="s">
        <v>22504</v>
      </c>
      <c r="C233" s="61">
        <f>Matrix!B2149</f>
        <v>0</v>
      </c>
      <c r="D233" s="203">
        <f>ROUNDUP(ABS(75-C233)/Base_Value,1)</f>
        <v>4.5</v>
      </c>
      <c r="E233" s="207">
        <f ca="1">IF(D233&gt;Max_Value,Max_Value,IF(D233&lt;0,0,D233))</f>
        <v>4.5</v>
      </c>
      <c r="F233" s="207">
        <f ca="1">IF(sex="male","",MAX(E233:E235))</f>
        <v>4.5</v>
      </c>
      <c r="G233" s="171" t="s">
        <v>22140</v>
      </c>
    </row>
    <row r="234" spans="1:7" hidden="1">
      <c r="B234" s="166" t="s">
        <v>22505</v>
      </c>
      <c r="C234" s="61">
        <f>Matrix!B6007</f>
        <v>0</v>
      </c>
      <c r="D234" s="203">
        <f>ROUNDUP(ABS(75-C234)/Base_Value,1)</f>
        <v>4.5</v>
      </c>
      <c r="E234" s="207">
        <f ca="1">IF(D234&gt;Max_Value,Max_Value,IF(D234&lt;0,0,D234))</f>
        <v>4.5</v>
      </c>
      <c r="F234" s="219"/>
      <c r="G234" s="171"/>
    </row>
    <row r="235" spans="1:7" hidden="1">
      <c r="B235" s="166" t="s">
        <v>22506</v>
      </c>
      <c r="C235" s="61">
        <f>Matrix!B2107</f>
        <v>0</v>
      </c>
      <c r="D235" s="203">
        <f>ROUNDUP(ABS(75-C235)/Base_Value,1)</f>
        <v>4.5</v>
      </c>
      <c r="E235" s="207">
        <f ca="1">IF(D235&gt;Max_Value,Max_Value,IF(D235&lt;0,0,D235))</f>
        <v>4.5</v>
      </c>
      <c r="F235" s="219"/>
      <c r="G235" s="171"/>
    </row>
    <row r="236" spans="1:7">
      <c r="A236" s="167">
        <v>5.6</v>
      </c>
      <c r="B236" s="167" t="s">
        <v>22507</v>
      </c>
      <c r="C236" s="210"/>
      <c r="D236" s="210"/>
      <c r="E236" s="210"/>
      <c r="F236" s="210"/>
      <c r="G236" s="177"/>
    </row>
    <row r="237" spans="1:7">
      <c r="A237" s="166"/>
      <c r="B237" s="167" t="s">
        <v>22155</v>
      </c>
      <c r="C237" s="210"/>
      <c r="D237" s="210"/>
      <c r="E237" s="210"/>
      <c r="F237" s="210"/>
      <c r="G237" s="177"/>
    </row>
    <row r="238" spans="1:7">
      <c r="A238" s="173"/>
      <c r="B238" s="173" t="s">
        <v>22508</v>
      </c>
      <c r="C238" s="61">
        <f>Matrix!B5725</f>
        <v>0</v>
      </c>
      <c r="D238" s="203">
        <f>ROUNDUP(ABS(75-C238)/Base_Value,1)</f>
        <v>4.5</v>
      </c>
      <c r="E238" s="207">
        <f ca="1">IF(D238&gt;Max_Value,Max_Value,IF(D238&lt;0,0,D238))</f>
        <v>4.5</v>
      </c>
      <c r="F238" s="227">
        <f ca="1">E238</f>
        <v>4.5</v>
      </c>
      <c r="G238" s="175" t="s">
        <v>22170</v>
      </c>
    </row>
    <row r="239" spans="1:7">
      <c r="A239" s="167">
        <v>5.7</v>
      </c>
      <c r="B239" s="167" t="s">
        <v>22185</v>
      </c>
      <c r="C239" s="210"/>
      <c r="D239" s="210"/>
      <c r="E239" s="210"/>
      <c r="F239" s="210"/>
      <c r="G239" s="177"/>
    </row>
    <row r="240" spans="1:7">
      <c r="B240" s="173" t="s">
        <v>22509</v>
      </c>
      <c r="C240" s="61">
        <f>Matrix!B6079</f>
        <v>0</v>
      </c>
      <c r="D240" s="203">
        <f>ROUNDUP(ABS(75-C240)/Base_Value,1)</f>
        <v>4.5</v>
      </c>
      <c r="E240" s="207">
        <f ca="1">IF(D240&gt;Max_Value,Max_Value,IF(D240&lt;0,0,D240))</f>
        <v>4.5</v>
      </c>
      <c r="F240" s="207">
        <f ca="1">IF(sex="female","",MAX(E240:E241))</f>
        <v>4.5</v>
      </c>
      <c r="G240" s="175" t="s">
        <v>22510</v>
      </c>
    </row>
    <row r="241" spans="1:7">
      <c r="A241" s="166"/>
      <c r="B241" s="173" t="s">
        <v>22511</v>
      </c>
      <c r="C241" s="61">
        <f>Matrix!B5665</f>
        <v>0</v>
      </c>
      <c r="D241" s="203">
        <f>ROUNDUP(ABS(75-C241)/Base_Value,1)</f>
        <v>4.5</v>
      </c>
      <c r="E241" s="207">
        <f ca="1">IF(D241&gt;Max_Value,Max_Value,IF(D241&lt;0,0,D241))</f>
        <v>4.5</v>
      </c>
      <c r="F241" s="207">
        <f ca="1">IF(sex="female","",E241)</f>
        <v>4.5</v>
      </c>
      <c r="G241" s="175" t="s">
        <v>22512</v>
      </c>
    </row>
    <row r="242" spans="1:7">
      <c r="A242" s="167">
        <v>5.8</v>
      </c>
      <c r="B242" s="177" t="s">
        <v>21853</v>
      </c>
      <c r="C242" s="210"/>
      <c r="D242" s="210"/>
      <c r="E242" s="210"/>
      <c r="F242" s="210"/>
      <c r="G242" s="177"/>
    </row>
    <row r="243" spans="1:7">
      <c r="B243" s="173" t="s">
        <v>22513</v>
      </c>
      <c r="C243" s="61">
        <f>Matrix!B5761</f>
        <v>0</v>
      </c>
      <c r="D243" s="203">
        <f>ROUNDUP(ABS(75-C243)/Base_Value,1)</f>
        <v>4.5</v>
      </c>
      <c r="E243" s="207">
        <f ca="1">IF(D243&gt;Max_Value,Max_Value,IF(D243&lt;0,0,D243))</f>
        <v>4.5</v>
      </c>
      <c r="F243" s="207">
        <f ca="1">IF(sex="female","",E243)</f>
        <v>4.5</v>
      </c>
      <c r="G243" s="175" t="s">
        <v>22514</v>
      </c>
    </row>
    <row r="244" spans="1:7">
      <c r="A244" s="186"/>
      <c r="B244" s="173" t="s">
        <v>22515</v>
      </c>
      <c r="C244" s="61">
        <f>Matrix!B5945</f>
        <v>0</v>
      </c>
      <c r="D244" s="203">
        <f>ROUNDUP(ABS(75-C244)/Base_Value,1)</f>
        <v>4.5</v>
      </c>
      <c r="E244" s="207">
        <f ca="1">IF(D244&gt;Max_Value,Max_Value,IF(D244&lt;0,0,D244))</f>
        <v>4.5</v>
      </c>
      <c r="F244" s="207">
        <f ca="1">IF(sex="female","",E244)</f>
        <v>4.5</v>
      </c>
      <c r="G244" s="175" t="s">
        <v>22516</v>
      </c>
    </row>
    <row r="245" spans="1:7">
      <c r="A245" s="186"/>
      <c r="B245" s="166" t="s">
        <v>22517</v>
      </c>
      <c r="C245" s="61">
        <f>Matrix!B6004</f>
        <v>0</v>
      </c>
      <c r="D245" s="203">
        <f>ROUNDUP(ABS(75-C245)/Base_Value,1)</f>
        <v>4.5</v>
      </c>
      <c r="E245" s="207">
        <f ca="1">IF(D245&gt;Max_Value,Max_Value,IF(D245&lt;0,0,D245))</f>
        <v>4.5</v>
      </c>
      <c r="F245" s="207">
        <f ca="1">IF(sex="male","",E245)</f>
        <v>4.5</v>
      </c>
      <c r="G245" s="171" t="s">
        <v>22518</v>
      </c>
    </row>
    <row r="246" spans="1:7" ht="18" thickBot="1">
      <c r="A246" s="164">
        <v>6</v>
      </c>
      <c r="B246" s="164" t="s">
        <v>22519</v>
      </c>
      <c r="C246" s="209"/>
      <c r="D246" s="209"/>
      <c r="E246" s="209"/>
      <c r="F246" s="209"/>
      <c r="G246" s="165"/>
    </row>
    <row r="247" spans="1:7" ht="18" thickTop="1">
      <c r="A247" s="167">
        <v>6.1</v>
      </c>
      <c r="B247" s="167" t="s">
        <v>21844</v>
      </c>
      <c r="C247" s="210"/>
      <c r="D247" s="210"/>
      <c r="E247" s="210"/>
      <c r="F247" s="210"/>
      <c r="G247" s="181"/>
    </row>
    <row r="248" spans="1:7">
      <c r="A248" s="186"/>
      <c r="B248" s="173" t="s">
        <v>22326</v>
      </c>
      <c r="C248" s="61">
        <f>Matrix!B1986</f>
        <v>0</v>
      </c>
      <c r="D248" s="203">
        <f>ROUNDUP(ABS(75-C248)/Base_Value,1)</f>
        <v>4.5</v>
      </c>
      <c r="E248" s="207">
        <f ca="1">IF(D248&gt;Max_Value,Max_Value,IF(D248&lt;0,0,D248))</f>
        <v>4.5</v>
      </c>
      <c r="F248" s="207">
        <f ca="1">MAX(E248:E250)</f>
        <v>4.5</v>
      </c>
      <c r="G248" s="173" t="s">
        <v>21876</v>
      </c>
    </row>
    <row r="249" spans="1:7" hidden="1">
      <c r="A249" s="186"/>
      <c r="B249" s="182" t="s">
        <v>22520</v>
      </c>
      <c r="C249" s="61">
        <f>Matrix!B1807</f>
        <v>0</v>
      </c>
      <c r="D249" s="203">
        <f>ROUNDUP(ABS(75-C249)/Base_Value,1)</f>
        <v>4.5</v>
      </c>
      <c r="E249" s="207">
        <f ca="1">IF(D249&gt;Max_Value,Max_Value,IF(D249&lt;0,0,D249))</f>
        <v>4.5</v>
      </c>
      <c r="F249" s="211"/>
      <c r="G249" s="182"/>
    </row>
    <row r="250" spans="1:7" hidden="1">
      <c r="A250" s="186"/>
      <c r="B250" s="162" t="s">
        <v>22327</v>
      </c>
      <c r="C250" s="61">
        <f>Matrix!B2840</f>
        <v>0</v>
      </c>
      <c r="D250" s="203">
        <f>ROUNDUP(ABS(75-C250)/Base_Value,1)</f>
        <v>4.5</v>
      </c>
      <c r="E250" s="207">
        <f ca="1">IF(D250&gt;Max_Value,Max_Value,IF(D250&lt;0,0,D250))</f>
        <v>4.5</v>
      </c>
      <c r="F250" s="211"/>
      <c r="G250" s="182"/>
    </row>
    <row r="251" spans="1:7">
      <c r="A251" s="186"/>
      <c r="B251" s="173" t="s">
        <v>22521</v>
      </c>
      <c r="C251" s="61">
        <f>Matrix!B5821</f>
        <v>0</v>
      </c>
      <c r="D251" s="203">
        <f>ROUNDUP(ABS(75-C251)/Base_Value,1)</f>
        <v>4.5</v>
      </c>
      <c r="E251" s="207">
        <f ca="1">IF(D251&gt;Max_Value,Max_Value,IF(D251&lt;0,0,D251))</f>
        <v>4.5</v>
      </c>
      <c r="F251" s="227">
        <f ca="1">E251</f>
        <v>4.5</v>
      </c>
      <c r="G251" s="173" t="s">
        <v>21895</v>
      </c>
    </row>
    <row r="252" spans="1:7">
      <c r="A252" s="167">
        <v>6.2</v>
      </c>
      <c r="B252" s="167" t="s">
        <v>10656</v>
      </c>
      <c r="C252" s="210"/>
      <c r="D252" s="210"/>
      <c r="E252" s="210"/>
      <c r="F252" s="210"/>
      <c r="G252" s="181"/>
    </row>
    <row r="253" spans="1:7">
      <c r="A253" s="186"/>
      <c r="B253" s="173" t="s">
        <v>22522</v>
      </c>
      <c r="C253" s="61">
        <f>Matrix!B5484</f>
        <v>0</v>
      </c>
      <c r="D253" s="203">
        <f t="shared" ref="D253:D266" si="37">ROUNDUP(ABS(75-C253)/Base_Value,1)</f>
        <v>4.5</v>
      </c>
      <c r="E253" s="207">
        <f t="shared" ref="E253:E266" ca="1" si="38">IF(D253&gt;Max_Value,Max_Value,IF(D253&lt;0,0,D253))</f>
        <v>4.5</v>
      </c>
      <c r="F253" s="227">
        <f ca="1">E253</f>
        <v>4.5</v>
      </c>
      <c r="G253" s="173" t="s">
        <v>21927</v>
      </c>
    </row>
    <row r="254" spans="1:7">
      <c r="A254" s="186"/>
      <c r="B254" s="173" t="s">
        <v>22523</v>
      </c>
      <c r="C254" s="61">
        <f>Matrix!B1994</f>
        <v>0</v>
      </c>
      <c r="D254" s="203">
        <f t="shared" si="37"/>
        <v>4.5</v>
      </c>
      <c r="E254" s="207">
        <f t="shared" ca="1" si="38"/>
        <v>4.5</v>
      </c>
      <c r="F254" s="227">
        <f t="shared" ref="F254:F261" ca="1" si="39">E254</f>
        <v>4.5</v>
      </c>
      <c r="G254" s="175" t="s">
        <v>21945</v>
      </c>
    </row>
    <row r="255" spans="1:7">
      <c r="A255" s="186"/>
      <c r="B255" s="173" t="s">
        <v>22524</v>
      </c>
      <c r="C255" s="61">
        <f>Matrix!B5505</f>
        <v>0</v>
      </c>
      <c r="D255" s="203">
        <f t="shared" si="37"/>
        <v>4.5</v>
      </c>
      <c r="E255" s="207">
        <f t="shared" ca="1" si="38"/>
        <v>4.5</v>
      </c>
      <c r="F255" s="227">
        <f t="shared" ca="1" si="39"/>
        <v>4.5</v>
      </c>
      <c r="G255" s="173" t="s">
        <v>21981</v>
      </c>
    </row>
    <row r="256" spans="1:7">
      <c r="A256" s="186"/>
      <c r="B256" s="173" t="s">
        <v>22525</v>
      </c>
      <c r="C256" s="61">
        <f>Matrix!B5723</f>
        <v>0</v>
      </c>
      <c r="D256" s="203">
        <f t="shared" si="37"/>
        <v>4.5</v>
      </c>
      <c r="E256" s="207">
        <f t="shared" ca="1" si="38"/>
        <v>4.5</v>
      </c>
      <c r="F256" s="227">
        <f t="shared" ca="1" si="39"/>
        <v>4.5</v>
      </c>
      <c r="G256" s="173" t="s">
        <v>21999</v>
      </c>
    </row>
    <row r="257" spans="1:7">
      <c r="A257" s="186"/>
      <c r="B257" s="173" t="s">
        <v>22526</v>
      </c>
      <c r="C257" s="61">
        <f>Matrix!B5751</f>
        <v>0</v>
      </c>
      <c r="D257" s="203">
        <f t="shared" si="37"/>
        <v>4.5</v>
      </c>
      <c r="E257" s="207">
        <f t="shared" ca="1" si="38"/>
        <v>4.5</v>
      </c>
      <c r="F257" s="227">
        <f t="shared" ca="1" si="39"/>
        <v>4.5</v>
      </c>
      <c r="G257" s="173" t="s">
        <v>22016</v>
      </c>
    </row>
    <row r="258" spans="1:7">
      <c r="A258" s="67"/>
      <c r="B258" s="173" t="s">
        <v>22527</v>
      </c>
      <c r="C258" s="61">
        <f>Matrix!B5753</f>
        <v>0</v>
      </c>
      <c r="D258" s="203">
        <f t="shared" si="37"/>
        <v>4.5</v>
      </c>
      <c r="E258" s="207">
        <f t="shared" ca="1" si="38"/>
        <v>4.5</v>
      </c>
      <c r="F258" s="227">
        <f t="shared" ca="1" si="39"/>
        <v>4.5</v>
      </c>
      <c r="G258" s="173" t="s">
        <v>22031</v>
      </c>
    </row>
    <row r="259" spans="1:7">
      <c r="B259" s="173" t="s">
        <v>22528</v>
      </c>
      <c r="C259" s="61">
        <f>Matrix!B5787</f>
        <v>0</v>
      </c>
      <c r="D259" s="203">
        <f t="shared" si="37"/>
        <v>4.5</v>
      </c>
      <c r="E259" s="207">
        <f t="shared" ca="1" si="38"/>
        <v>4.5</v>
      </c>
      <c r="F259" s="227">
        <f t="shared" ca="1" si="39"/>
        <v>4.5</v>
      </c>
      <c r="G259" s="173" t="s">
        <v>22050</v>
      </c>
    </row>
    <row r="260" spans="1:7">
      <c r="B260" s="173" t="s">
        <v>22529</v>
      </c>
      <c r="C260" s="61">
        <f>Matrix!B5788</f>
        <v>0</v>
      </c>
      <c r="D260" s="203">
        <f t="shared" si="37"/>
        <v>4.5</v>
      </c>
      <c r="E260" s="207">
        <f t="shared" ca="1" si="38"/>
        <v>4.5</v>
      </c>
      <c r="F260" s="227">
        <f t="shared" ca="1" si="39"/>
        <v>4.5</v>
      </c>
      <c r="G260" s="173" t="s">
        <v>22069</v>
      </c>
    </row>
    <row r="261" spans="1:7">
      <c r="A261" s="186"/>
      <c r="B261" s="173" t="s">
        <v>22530</v>
      </c>
      <c r="C261" s="61">
        <f>Matrix!B5789</f>
        <v>0</v>
      </c>
      <c r="D261" s="203">
        <f t="shared" si="37"/>
        <v>4.5</v>
      </c>
      <c r="E261" s="207">
        <f t="shared" ca="1" si="38"/>
        <v>4.5</v>
      </c>
      <c r="F261" s="227">
        <f t="shared" ca="1" si="39"/>
        <v>4.5</v>
      </c>
      <c r="G261" s="173" t="s">
        <v>22082</v>
      </c>
    </row>
    <row r="262" spans="1:7">
      <c r="A262" s="186"/>
      <c r="B262" s="173" t="s">
        <v>22531</v>
      </c>
      <c r="C262" s="61">
        <f>Matrix!B5819</f>
        <v>0</v>
      </c>
      <c r="D262" s="203">
        <f t="shared" si="37"/>
        <v>4.5</v>
      </c>
      <c r="E262" s="207">
        <f t="shared" ca="1" si="38"/>
        <v>4.5</v>
      </c>
      <c r="F262" s="207">
        <f ca="1">MAX(E262:E264)</f>
        <v>4.5</v>
      </c>
      <c r="G262" s="173" t="s">
        <v>22099</v>
      </c>
    </row>
    <row r="263" spans="1:7" hidden="1">
      <c r="A263" s="186"/>
      <c r="B263" s="173" t="s">
        <v>22532</v>
      </c>
      <c r="C263" s="61">
        <f>Matrix!B5764</f>
        <v>0</v>
      </c>
      <c r="D263" s="203">
        <f t="shared" si="37"/>
        <v>4.5</v>
      </c>
      <c r="E263" s="207">
        <f t="shared" ca="1" si="38"/>
        <v>4.5</v>
      </c>
      <c r="F263" s="211"/>
      <c r="G263" s="173"/>
    </row>
    <row r="264" spans="1:7" hidden="1">
      <c r="A264" s="186"/>
      <c r="B264" s="173" t="s">
        <v>22533</v>
      </c>
      <c r="C264" s="61">
        <f>Matrix!B6013</f>
        <v>0</v>
      </c>
      <c r="D264" s="203">
        <f t="shared" si="37"/>
        <v>4.5</v>
      </c>
      <c r="E264" s="207">
        <f t="shared" ca="1" si="38"/>
        <v>4.5</v>
      </c>
      <c r="F264" s="211"/>
      <c r="G264" s="173"/>
    </row>
    <row r="265" spans="1:7">
      <c r="A265" s="186"/>
      <c r="B265" s="173" t="s">
        <v>22534</v>
      </c>
      <c r="C265" s="61">
        <f>Matrix!B5977</f>
        <v>0</v>
      </c>
      <c r="D265" s="203">
        <f t="shared" si="37"/>
        <v>4.5</v>
      </c>
      <c r="E265" s="207">
        <f t="shared" ca="1" si="38"/>
        <v>4.5</v>
      </c>
      <c r="F265" s="227">
        <f ca="1">E265</f>
        <v>4.5</v>
      </c>
      <c r="G265" s="173" t="s">
        <v>22114</v>
      </c>
    </row>
    <row r="266" spans="1:7">
      <c r="B266" s="173" t="s">
        <v>22535</v>
      </c>
      <c r="C266" s="61">
        <f>Matrix!B6087</f>
        <v>0</v>
      </c>
      <c r="D266" s="203">
        <f t="shared" si="37"/>
        <v>4.5</v>
      </c>
      <c r="E266" s="207">
        <f t="shared" ca="1" si="38"/>
        <v>4.5</v>
      </c>
      <c r="F266" s="227">
        <f ca="1">E266</f>
        <v>4.5</v>
      </c>
      <c r="G266" s="173" t="s">
        <v>22128</v>
      </c>
    </row>
    <row r="267" spans="1:7">
      <c r="A267" s="167">
        <v>6.3</v>
      </c>
      <c r="B267" s="167" t="s">
        <v>21853</v>
      </c>
      <c r="C267" s="210"/>
      <c r="D267" s="210"/>
      <c r="E267" s="210"/>
      <c r="F267" s="210"/>
      <c r="G267" s="181"/>
    </row>
    <row r="268" spans="1:7">
      <c r="B268" s="173" t="s">
        <v>22536</v>
      </c>
      <c r="C268" s="61">
        <f>Matrix!B5506</f>
        <v>0</v>
      </c>
      <c r="D268" s="203">
        <f>ROUNDUP(ABS(75-C268)/Base_Value,1)</f>
        <v>4.5</v>
      </c>
      <c r="E268" s="207">
        <f ca="1">IF(D268&gt;Max_Value,Max_Value,IF(D268&lt;0,0,D268))</f>
        <v>4.5</v>
      </c>
      <c r="F268" s="207">
        <f ca="1">MAX(E268:E269)</f>
        <v>4.5</v>
      </c>
      <c r="G268" s="173" t="s">
        <v>22156</v>
      </c>
    </row>
    <row r="269" spans="1:7" hidden="1">
      <c r="B269" s="173" t="s">
        <v>22537</v>
      </c>
      <c r="C269" s="61">
        <f>Matrix!B2824</f>
        <v>0</v>
      </c>
      <c r="D269" s="203">
        <f>ROUNDUP(ABS(75-C269)/Base_Value,1)</f>
        <v>4.5</v>
      </c>
      <c r="E269" s="207">
        <f ca="1">IF(D269&gt;Max_Value,Max_Value,IF(D269&lt;0,0,D269))</f>
        <v>4.5</v>
      </c>
      <c r="F269" s="211"/>
      <c r="G269" s="173"/>
    </row>
    <row r="270" spans="1:7" ht="18" thickBot="1">
      <c r="A270" s="164">
        <v>7</v>
      </c>
      <c r="B270" s="164" t="s">
        <v>22538</v>
      </c>
      <c r="C270" s="209"/>
      <c r="D270" s="209"/>
      <c r="E270" s="209"/>
      <c r="F270" s="209"/>
      <c r="G270" s="165"/>
    </row>
    <row r="271" spans="1:7" ht="18" thickTop="1">
      <c r="A271" s="167">
        <v>7.1</v>
      </c>
      <c r="B271" s="167" t="s">
        <v>10652</v>
      </c>
      <c r="C271" s="210"/>
      <c r="D271" s="210"/>
      <c r="E271" s="210"/>
      <c r="F271" s="210"/>
      <c r="G271" s="181"/>
    </row>
    <row r="272" spans="1:7">
      <c r="A272" s="67"/>
      <c r="B272" s="67" t="s">
        <v>22539</v>
      </c>
      <c r="C272" s="61">
        <f>Matrix!B1956</f>
        <v>0</v>
      </c>
      <c r="D272" s="203">
        <f t="shared" ref="D272:D283" si="40">ROUNDUP(ABS(75-C272)/Base_Value,1)</f>
        <v>4.5</v>
      </c>
      <c r="E272" s="207">
        <f t="shared" ref="E272:E283" ca="1" si="41">IF(D272&gt;Max_Value,Max_Value,IF(D272&lt;0,0,D272))</f>
        <v>4.5</v>
      </c>
      <c r="F272" s="207">
        <f ca="1">IF(MAX(E272:E274)&gt;MAX(E275:E278),MAX(E272:E274),0.1)</f>
        <v>0.1</v>
      </c>
      <c r="G272" s="166" t="s">
        <v>21877</v>
      </c>
    </row>
    <row r="273" spans="1:7" hidden="1">
      <c r="A273" s="67"/>
      <c r="B273" s="166" t="s">
        <v>22540</v>
      </c>
      <c r="C273" s="61">
        <f>Matrix!B5978</f>
        <v>0</v>
      </c>
      <c r="D273" s="203">
        <f t="shared" si="40"/>
        <v>4.5</v>
      </c>
      <c r="E273" s="207">
        <f t="shared" ca="1" si="41"/>
        <v>4.5</v>
      </c>
      <c r="F273" s="212"/>
      <c r="G273" s="166"/>
    </row>
    <row r="274" spans="1:7" hidden="1">
      <c r="A274" s="67"/>
      <c r="B274" s="67" t="s">
        <v>22541</v>
      </c>
      <c r="C274" s="61">
        <f>Matrix!B5741</f>
        <v>0</v>
      </c>
      <c r="D274" s="203">
        <f t="shared" si="40"/>
        <v>4.5</v>
      </c>
      <c r="E274" s="207">
        <f t="shared" ca="1" si="41"/>
        <v>4.5</v>
      </c>
      <c r="F274" s="212"/>
      <c r="G274" s="166"/>
    </row>
    <row r="275" spans="1:7">
      <c r="A275" s="67"/>
      <c r="B275" s="166" t="s">
        <v>22544</v>
      </c>
      <c r="C275" s="61">
        <f>Matrix!B5755</f>
        <v>0</v>
      </c>
      <c r="D275" s="203">
        <f t="shared" si="40"/>
        <v>4.5</v>
      </c>
      <c r="E275" s="207">
        <f t="shared" ca="1" si="41"/>
        <v>4.5</v>
      </c>
      <c r="F275" s="207">
        <f ca="1">IF(MAX(E275:E278)&gt;MAX(E272:E274),MAX(E275:E278),0.1)</f>
        <v>0.1</v>
      </c>
      <c r="G275" s="171" t="s">
        <v>21896</v>
      </c>
    </row>
    <row r="276" spans="1:7" hidden="1">
      <c r="A276" s="67"/>
      <c r="B276" s="166" t="s">
        <v>22545</v>
      </c>
      <c r="C276" s="61">
        <f>Matrix!B5754</f>
        <v>0</v>
      </c>
      <c r="D276" s="203">
        <f t="shared" si="40"/>
        <v>4.5</v>
      </c>
      <c r="E276" s="207">
        <f t="shared" ca="1" si="41"/>
        <v>4.5</v>
      </c>
      <c r="F276" s="212"/>
      <c r="G276" s="171"/>
    </row>
    <row r="277" spans="1:7" hidden="1">
      <c r="A277" s="67"/>
      <c r="B277" s="166" t="s">
        <v>22546</v>
      </c>
      <c r="C277" s="61">
        <f>Matrix!B2826</f>
        <v>0</v>
      </c>
      <c r="D277" s="203">
        <f t="shared" si="40"/>
        <v>4.5</v>
      </c>
      <c r="E277" s="207">
        <f t="shared" ca="1" si="41"/>
        <v>4.5</v>
      </c>
      <c r="F277" s="212"/>
      <c r="G277" s="171"/>
    </row>
    <row r="278" spans="1:7" hidden="1">
      <c r="A278" s="67"/>
      <c r="B278" s="166" t="s">
        <v>22547</v>
      </c>
      <c r="C278" s="61">
        <f>Matrix!B1959</f>
        <v>0</v>
      </c>
      <c r="D278" s="203">
        <f t="shared" si="40"/>
        <v>4.5</v>
      </c>
      <c r="E278" s="207">
        <f t="shared" ca="1" si="41"/>
        <v>4.5</v>
      </c>
      <c r="F278" s="212"/>
      <c r="G278" s="171"/>
    </row>
    <row r="279" spans="1:7">
      <c r="A279" s="67"/>
      <c r="B279" s="166" t="s">
        <v>22548</v>
      </c>
      <c r="C279" s="61">
        <f>Matrix!B6044</f>
        <v>0</v>
      </c>
      <c r="D279" s="203">
        <f t="shared" si="40"/>
        <v>4.5</v>
      </c>
      <c r="E279" s="207">
        <f t="shared" ca="1" si="41"/>
        <v>4.5</v>
      </c>
      <c r="F279" s="207">
        <f ca="1">E279</f>
        <v>4.5</v>
      </c>
      <c r="G279" s="171" t="s">
        <v>21911</v>
      </c>
    </row>
    <row r="280" spans="1:7">
      <c r="B280" s="166" t="s">
        <v>22549</v>
      </c>
      <c r="C280" s="61">
        <f>Matrix!B6053</f>
        <v>0</v>
      </c>
      <c r="D280" s="203">
        <f t="shared" si="40"/>
        <v>4.5</v>
      </c>
      <c r="E280" s="207">
        <f t="shared" ca="1" si="41"/>
        <v>4.5</v>
      </c>
      <c r="F280" s="207">
        <f ca="1">E280</f>
        <v>4.5</v>
      </c>
      <c r="G280" s="171" t="s">
        <v>21928</v>
      </c>
    </row>
    <row r="281" spans="1:7">
      <c r="A281" s="166"/>
      <c r="B281" s="166" t="s">
        <v>22550</v>
      </c>
      <c r="C281" s="61">
        <f>Matrix!B5696</f>
        <v>0</v>
      </c>
      <c r="D281" s="203">
        <f t="shared" si="40"/>
        <v>4.5</v>
      </c>
      <c r="E281" s="207">
        <f t="shared" ca="1" si="41"/>
        <v>4.5</v>
      </c>
      <c r="F281" s="207">
        <f ca="1">MAX(E281:E283)</f>
        <v>4.5</v>
      </c>
      <c r="G281" s="171" t="s">
        <v>21946</v>
      </c>
    </row>
    <row r="282" spans="1:7" hidden="1">
      <c r="A282" s="67"/>
      <c r="B282" s="172" t="s">
        <v>22542</v>
      </c>
      <c r="C282" s="61">
        <f>Matrix!B1831</f>
        <v>0</v>
      </c>
      <c r="D282" s="203">
        <f t="shared" si="40"/>
        <v>4.5</v>
      </c>
      <c r="E282" s="207">
        <f t="shared" ca="1" si="41"/>
        <v>4.5</v>
      </c>
      <c r="F282" s="212"/>
      <c r="G282" s="171"/>
    </row>
    <row r="283" spans="1:7" hidden="1">
      <c r="A283" s="166"/>
      <c r="B283" s="172" t="s">
        <v>22543</v>
      </c>
      <c r="C283" s="61">
        <f>Matrix!B2549</f>
        <v>0</v>
      </c>
      <c r="D283" s="203">
        <f t="shared" si="40"/>
        <v>4.5</v>
      </c>
      <c r="E283" s="207">
        <f t="shared" ca="1" si="41"/>
        <v>4.5</v>
      </c>
      <c r="F283" s="176"/>
      <c r="G283" s="171"/>
    </row>
    <row r="284" spans="1:7">
      <c r="A284" s="167">
        <v>7.2</v>
      </c>
      <c r="B284" s="167" t="s">
        <v>10653</v>
      </c>
      <c r="C284" s="210"/>
      <c r="D284" s="210"/>
      <c r="E284" s="210"/>
      <c r="F284" s="210"/>
      <c r="G284" s="181"/>
    </row>
    <row r="285" spans="1:7">
      <c r="A285" s="166"/>
      <c r="B285" s="166" t="s">
        <v>22551</v>
      </c>
      <c r="C285" s="61">
        <f>Matrix!B5739</f>
        <v>0</v>
      </c>
      <c r="D285" s="203">
        <f t="shared" ref="D285:D290" si="42">ROUNDUP(ABS(75-C285)/Base_Value,1)</f>
        <v>4.5</v>
      </c>
      <c r="E285" s="207">
        <f t="shared" ref="E285:E290" ca="1" si="43">IF(D285&gt;Max_Value,Max_Value,IF(D285&lt;0,0,D285))</f>
        <v>4.5</v>
      </c>
      <c r="F285" s="207">
        <f ca="1">MAX(E285:E290)</f>
        <v>4.5</v>
      </c>
      <c r="G285" s="171" t="s">
        <v>21982</v>
      </c>
    </row>
    <row r="286" spans="1:7" hidden="1">
      <c r="A286" s="166"/>
      <c r="B286" s="166" t="s">
        <v>22552</v>
      </c>
      <c r="C286" s="61">
        <f>Matrix!B5750</f>
        <v>0</v>
      </c>
      <c r="D286" s="203">
        <f t="shared" si="42"/>
        <v>4.5</v>
      </c>
      <c r="E286" s="207">
        <f t="shared" ca="1" si="43"/>
        <v>4.5</v>
      </c>
      <c r="F286" s="176"/>
      <c r="G286" s="171"/>
    </row>
    <row r="287" spans="1:7" hidden="1">
      <c r="A287" s="166"/>
      <c r="B287" s="166" t="s">
        <v>22553</v>
      </c>
      <c r="C287" s="61">
        <f>Matrix!B6086</f>
        <v>0</v>
      </c>
      <c r="D287" s="203">
        <f t="shared" si="42"/>
        <v>4.5</v>
      </c>
      <c r="E287" s="207">
        <f t="shared" ca="1" si="43"/>
        <v>4.5</v>
      </c>
      <c r="F287" s="176"/>
      <c r="G287" s="171"/>
    </row>
    <row r="288" spans="1:7" hidden="1">
      <c r="A288" s="166"/>
      <c r="B288" s="166" t="s">
        <v>22554</v>
      </c>
      <c r="C288" s="61">
        <f>Matrix!B1829</f>
        <v>0</v>
      </c>
      <c r="D288" s="203">
        <f t="shared" si="42"/>
        <v>4.5</v>
      </c>
      <c r="E288" s="207">
        <f t="shared" ca="1" si="43"/>
        <v>4.5</v>
      </c>
      <c r="F288" s="176"/>
      <c r="G288" s="171"/>
    </row>
    <row r="289" spans="1:13" hidden="1">
      <c r="A289" s="166"/>
      <c r="B289" s="166" t="s">
        <v>22555</v>
      </c>
      <c r="C289" s="61">
        <f>Matrix!B1443</f>
        <v>0</v>
      </c>
      <c r="D289" s="203">
        <f t="shared" si="42"/>
        <v>4.5</v>
      </c>
      <c r="E289" s="207">
        <f t="shared" ca="1" si="43"/>
        <v>4.5</v>
      </c>
      <c r="F289" s="176"/>
      <c r="G289" s="171"/>
    </row>
    <row r="290" spans="1:13" hidden="1">
      <c r="A290" s="166"/>
      <c r="B290" s="166" t="s">
        <v>22556</v>
      </c>
      <c r="C290" s="61">
        <f>Matrix!B2558</f>
        <v>0</v>
      </c>
      <c r="D290" s="203">
        <f t="shared" si="42"/>
        <v>4.5</v>
      </c>
      <c r="E290" s="207">
        <f t="shared" ca="1" si="43"/>
        <v>4.5</v>
      </c>
      <c r="F290" s="176"/>
      <c r="G290" s="171"/>
    </row>
    <row r="291" spans="1:13">
      <c r="A291" s="167">
        <v>7.3</v>
      </c>
      <c r="B291" s="167" t="s">
        <v>10649</v>
      </c>
      <c r="C291" s="210"/>
      <c r="D291" s="210"/>
      <c r="E291" s="210"/>
      <c r="F291" s="210"/>
      <c r="G291" s="181"/>
    </row>
    <row r="292" spans="1:13">
      <c r="A292" s="166"/>
      <c r="B292" s="173" t="s">
        <v>22557</v>
      </c>
      <c r="C292" s="61">
        <f>Matrix!B1840</f>
        <v>0</v>
      </c>
      <c r="D292" s="203">
        <f>ROUNDUP(ABS(75-C292)/Base_Value,1)</f>
        <v>4.5</v>
      </c>
      <c r="E292" s="207">
        <f ca="1">IF(D292&gt;Max_Value,Max_Value,IF(D292&lt;0,0,D292))</f>
        <v>4.5</v>
      </c>
      <c r="F292" s="227">
        <f ca="1">E292</f>
        <v>4.5</v>
      </c>
      <c r="G292" s="173" t="s">
        <v>23985</v>
      </c>
    </row>
    <row r="293" spans="1:13">
      <c r="A293" s="166"/>
      <c r="B293" s="173" t="s">
        <v>22558</v>
      </c>
      <c r="C293" s="61">
        <f>Matrix!B2474</f>
        <v>0</v>
      </c>
      <c r="D293" s="203">
        <f>ROUNDUP(ABS(75-C293)/Base_Value,1)</f>
        <v>4.5</v>
      </c>
      <c r="E293" s="207">
        <f ca="1">IF(D293&gt;Max_Value,Max_Value,IF(D293&lt;0,0,D293))</f>
        <v>4.5</v>
      </c>
      <c r="F293" s="227">
        <f t="shared" ref="F293" ca="1" si="44">E293</f>
        <v>4.5</v>
      </c>
      <c r="G293" s="173" t="s">
        <v>22032</v>
      </c>
    </row>
    <row r="294" spans="1:13">
      <c r="A294" s="166"/>
      <c r="B294" s="166" t="s">
        <v>22559</v>
      </c>
      <c r="C294" s="61">
        <f>Matrix!B2475</f>
        <v>0</v>
      </c>
      <c r="D294" s="203">
        <f>ROUNDUP(ABS(75-C294)/Base_Value,1)</f>
        <v>4.5</v>
      </c>
      <c r="E294" s="207">
        <f ca="1">IF(D294&gt;Max_Value,Max_Value,IF(D294&lt;0,0,D294))</f>
        <v>4.5</v>
      </c>
      <c r="F294" s="207">
        <f ca="1">IF(sex="male","",E294)</f>
        <v>4.5</v>
      </c>
      <c r="G294" s="166" t="s">
        <v>22560</v>
      </c>
    </row>
    <row r="295" spans="1:13" s="49" customFormat="1" ht="16.5">
      <c r="A295" s="167">
        <v>7.4</v>
      </c>
      <c r="B295" s="167" t="s">
        <v>10651</v>
      </c>
      <c r="C295" s="210"/>
      <c r="D295" s="210"/>
      <c r="E295" s="210"/>
      <c r="F295" s="210"/>
      <c r="G295" s="181"/>
      <c r="I295" s="61"/>
      <c r="L295" s="237"/>
      <c r="M295" s="237"/>
    </row>
    <row r="296" spans="1:13">
      <c r="A296" s="166"/>
      <c r="B296" s="166" t="s">
        <v>22561</v>
      </c>
      <c r="C296" s="61">
        <f>Matrix!B2473</f>
        <v>0</v>
      </c>
      <c r="D296" s="203">
        <f>ROUNDUP(ABS(75-C296)/Base_Value,1)</f>
        <v>4.5</v>
      </c>
      <c r="E296" s="207">
        <f ca="1">IF(D296&gt;Max_Value,Max_Value,IF(D296&lt;0,0,D296))</f>
        <v>4.5</v>
      </c>
      <c r="F296" s="207">
        <f ca="1">E296</f>
        <v>4.5</v>
      </c>
      <c r="G296" s="166" t="s">
        <v>22083</v>
      </c>
    </row>
    <row r="297" spans="1:13">
      <c r="A297" s="167">
        <v>7.5</v>
      </c>
      <c r="B297" s="167" t="s">
        <v>10650</v>
      </c>
      <c r="C297" s="210"/>
      <c r="D297" s="210"/>
      <c r="E297" s="210"/>
      <c r="F297" s="210"/>
      <c r="G297" s="181"/>
    </row>
    <row r="298" spans="1:13">
      <c r="B298" s="166" t="s">
        <v>22562</v>
      </c>
      <c r="C298" s="61">
        <f>Matrix!B2564</f>
        <v>0</v>
      </c>
      <c r="D298" s="203">
        <f t="shared" ref="D298:D305" si="45">ROUNDUP(ABS(75-C298)/Base_Value,1)</f>
        <v>4.5</v>
      </c>
      <c r="E298" s="207">
        <f t="shared" ref="E298:E305" ca="1" si="46">IF(D298&gt;Max_Value,Max_Value,IF(D298&lt;0,0,D298))</f>
        <v>4.5</v>
      </c>
      <c r="F298" s="207">
        <f ca="1">E298</f>
        <v>4.5</v>
      </c>
      <c r="G298" s="166" t="s">
        <v>22115</v>
      </c>
    </row>
    <row r="299" spans="1:13">
      <c r="A299" s="166"/>
      <c r="B299" s="166" t="s">
        <v>22563</v>
      </c>
      <c r="C299" s="61">
        <f>Matrix!B2528</f>
        <v>0</v>
      </c>
      <c r="D299" s="203">
        <f t="shared" si="45"/>
        <v>4.5</v>
      </c>
      <c r="E299" s="207">
        <f t="shared" ca="1" si="46"/>
        <v>4.5</v>
      </c>
      <c r="F299" s="207">
        <f ca="1">E299</f>
        <v>4.5</v>
      </c>
      <c r="G299" s="166" t="s">
        <v>22129</v>
      </c>
    </row>
    <row r="300" spans="1:13">
      <c r="A300" s="166"/>
      <c r="B300" s="166" t="s">
        <v>22564</v>
      </c>
      <c r="C300" s="61">
        <f>Matrix!B1833</f>
        <v>0</v>
      </c>
      <c r="D300" s="203">
        <f t="shared" si="45"/>
        <v>4.5</v>
      </c>
      <c r="E300" s="207">
        <f t="shared" ca="1" si="46"/>
        <v>4.5</v>
      </c>
      <c r="F300" s="207">
        <f ca="1">MAX(E300:E302)</f>
        <v>4.5</v>
      </c>
      <c r="G300" s="171" t="s">
        <v>22141</v>
      </c>
    </row>
    <row r="301" spans="1:13" hidden="1">
      <c r="A301" s="166"/>
      <c r="B301" s="173" t="s">
        <v>22565</v>
      </c>
      <c r="C301" s="61">
        <f>Matrix!B1805</f>
        <v>0</v>
      </c>
      <c r="D301" s="203">
        <f t="shared" si="45"/>
        <v>4.5</v>
      </c>
      <c r="E301" s="207">
        <f t="shared" ca="1" si="46"/>
        <v>4.5</v>
      </c>
      <c r="F301" s="176"/>
      <c r="G301" s="171"/>
    </row>
    <row r="302" spans="1:13" hidden="1">
      <c r="A302" s="166"/>
      <c r="B302" s="166" t="s">
        <v>22566</v>
      </c>
      <c r="C302" s="61">
        <f>Matrix!B6085</f>
        <v>0</v>
      </c>
      <c r="D302" s="203">
        <f t="shared" si="45"/>
        <v>4.5</v>
      </c>
      <c r="E302" s="207">
        <f t="shared" ca="1" si="46"/>
        <v>4.5</v>
      </c>
      <c r="F302" s="176"/>
      <c r="G302" s="171"/>
    </row>
    <row r="303" spans="1:13">
      <c r="B303" s="166" t="s">
        <v>22567</v>
      </c>
      <c r="C303" s="61">
        <f>Matrix!B2060</f>
        <v>0</v>
      </c>
      <c r="D303" s="203">
        <f t="shared" si="45"/>
        <v>4.5</v>
      </c>
      <c r="E303" s="207">
        <f t="shared" ca="1" si="46"/>
        <v>4.5</v>
      </c>
      <c r="F303" s="207">
        <f ca="1">E303</f>
        <v>4.5</v>
      </c>
      <c r="G303" s="171" t="s">
        <v>22157</v>
      </c>
    </row>
    <row r="304" spans="1:13">
      <c r="B304" s="67" t="s">
        <v>22568</v>
      </c>
      <c r="C304" s="61">
        <f>Matrix!B5623</f>
        <v>0</v>
      </c>
      <c r="D304" s="203">
        <f t="shared" si="45"/>
        <v>4.5</v>
      </c>
      <c r="E304" s="207">
        <f t="shared" ca="1" si="46"/>
        <v>4.5</v>
      </c>
      <c r="F304" s="207">
        <f t="shared" ref="F304:F305" ca="1" si="47">E304</f>
        <v>4.5</v>
      </c>
      <c r="G304" s="70" t="s">
        <v>22171</v>
      </c>
    </row>
    <row r="305" spans="1:12">
      <c r="A305" s="67"/>
      <c r="B305" s="67" t="s">
        <v>22569</v>
      </c>
      <c r="C305" s="61">
        <f>Matrix!B5641</f>
        <v>0</v>
      </c>
      <c r="D305" s="203">
        <f t="shared" si="45"/>
        <v>4.5</v>
      </c>
      <c r="E305" s="207">
        <f t="shared" ca="1" si="46"/>
        <v>4.5</v>
      </c>
      <c r="F305" s="207">
        <f t="shared" ca="1" si="47"/>
        <v>4.5</v>
      </c>
      <c r="G305" s="171" t="s">
        <v>22186</v>
      </c>
    </row>
    <row r="306" spans="1:12">
      <c r="A306" s="167">
        <v>7.6</v>
      </c>
      <c r="B306" s="167" t="s">
        <v>10648</v>
      </c>
      <c r="C306" s="210"/>
      <c r="D306" s="210"/>
      <c r="E306" s="210"/>
      <c r="F306" s="210"/>
      <c r="G306" s="177"/>
    </row>
    <row r="307" spans="1:12">
      <c r="A307" s="166"/>
      <c r="B307" s="173" t="s">
        <v>22570</v>
      </c>
      <c r="C307" s="61">
        <f>Matrix!B2534</f>
        <v>0</v>
      </c>
      <c r="D307" s="203">
        <f>ROUNDUP(ABS(75-C307)/Base_Value,1)</f>
        <v>4.5</v>
      </c>
      <c r="E307" s="207">
        <f t="shared" ref="E307:E317" ca="1" si="48">IF(D307&gt;Max_Value,Max_Value,IF(D307&lt;0,0,D307))</f>
        <v>4.5</v>
      </c>
      <c r="F307" s="227">
        <f ca="1">E307</f>
        <v>4.5</v>
      </c>
      <c r="G307" s="72" t="s">
        <v>11480</v>
      </c>
    </row>
    <row r="308" spans="1:12" ht="16.5">
      <c r="A308" s="166"/>
      <c r="B308" s="173" t="s">
        <v>23560</v>
      </c>
      <c r="C308" s="61">
        <f>Matrix!B1803</f>
        <v>0</v>
      </c>
      <c r="D308" s="203">
        <f>ROUNDUP(ABS(75-C308)/Base_Value,1)</f>
        <v>4.5</v>
      </c>
      <c r="E308" s="207">
        <f t="shared" ca="1" si="48"/>
        <v>4.5</v>
      </c>
      <c r="F308" s="207" t="e">
        <f ca="1">MAX(E308:E317)</f>
        <v>#N/A</v>
      </c>
      <c r="G308" s="175" t="s">
        <v>22224</v>
      </c>
      <c r="H308" s="166" t="s">
        <v>24812</v>
      </c>
      <c r="I308" s="61" t="e">
        <f>Info_R!A188</f>
        <v>#N/A</v>
      </c>
      <c r="J308" s="203" t="e">
        <f>ROUNDUP(ABS(75-I308)/Base_Value,1)</f>
        <v>#N/A</v>
      </c>
      <c r="K308" s="207" t="e">
        <f ca="1">IF(J308&gt;Max_Value,Max_Value,IF(J308&lt;0,0,J308))</f>
        <v>#N/A</v>
      </c>
      <c r="L308" s="236" t="s">
        <v>24815</v>
      </c>
    </row>
    <row r="309" spans="1:12" hidden="1">
      <c r="A309" s="166"/>
      <c r="B309" s="173" t="s">
        <v>22571</v>
      </c>
      <c r="C309" s="61">
        <f>Matrix!B1837</f>
        <v>0</v>
      </c>
      <c r="D309" s="203">
        <f>ROUNDUP(ABS(75-C309)/Base_Value,1)</f>
        <v>4.5</v>
      </c>
      <c r="E309" s="207">
        <f t="shared" ca="1" si="48"/>
        <v>4.5</v>
      </c>
      <c r="F309" s="211"/>
      <c r="G309" s="175"/>
    </row>
    <row r="310" spans="1:12">
      <c r="A310" s="186"/>
      <c r="B310" s="166" t="s">
        <v>23575</v>
      </c>
      <c r="C310" s="61" t="e">
        <f>Info_R!A18</f>
        <v>#N/A</v>
      </c>
      <c r="D310" s="203" t="e">
        <f>ROUNDUP(ABS(40-C310)/Base_Value,1)</f>
        <v>#N/A</v>
      </c>
      <c r="E310" s="207" t="e">
        <f t="shared" ca="1" si="48"/>
        <v>#N/A</v>
      </c>
      <c r="F310" s="207" t="e">
        <f ca="1">MAX(E310:E313)</f>
        <v>#N/A</v>
      </c>
      <c r="G310" s="175" t="s">
        <v>22236</v>
      </c>
    </row>
    <row r="311" spans="1:12" hidden="1">
      <c r="A311" s="186"/>
      <c r="B311" s="173" t="s">
        <v>22572</v>
      </c>
      <c r="C311" s="61">
        <f>Matrix!B2825</f>
        <v>0</v>
      </c>
      <c r="D311" s="203">
        <f t="shared" ref="D311:D317" si="49">ROUNDUP(ABS(75-C311)/Base_Value,1)</f>
        <v>4.5</v>
      </c>
      <c r="E311" s="207">
        <f t="shared" ca="1" si="48"/>
        <v>4.5</v>
      </c>
      <c r="F311" s="211"/>
      <c r="G311" s="175"/>
    </row>
    <row r="312" spans="1:12" hidden="1">
      <c r="A312" s="186"/>
      <c r="B312" s="173" t="s">
        <v>22573</v>
      </c>
      <c r="C312" s="61">
        <f>Matrix!B5474</f>
        <v>0</v>
      </c>
      <c r="D312" s="203">
        <f t="shared" si="49"/>
        <v>4.5</v>
      </c>
      <c r="E312" s="207">
        <f t="shared" ca="1" si="48"/>
        <v>4.5</v>
      </c>
      <c r="F312" s="211"/>
      <c r="G312" s="175"/>
    </row>
    <row r="313" spans="1:12" hidden="1">
      <c r="A313" s="186"/>
      <c r="B313" s="173" t="s">
        <v>23561</v>
      </c>
      <c r="C313" s="61">
        <f>Matrix!B1771</f>
        <v>0</v>
      </c>
      <c r="D313" s="203">
        <f t="shared" si="49"/>
        <v>4.5</v>
      </c>
      <c r="E313" s="207">
        <f t="shared" ca="1" si="48"/>
        <v>4.5</v>
      </c>
      <c r="F313" s="211"/>
      <c r="G313" s="175"/>
    </row>
    <row r="314" spans="1:12">
      <c r="A314" s="186"/>
      <c r="B314" s="173" t="s">
        <v>22574</v>
      </c>
      <c r="C314" s="61">
        <f>Matrix!B5471</f>
        <v>0</v>
      </c>
      <c r="D314" s="203">
        <f t="shared" si="49"/>
        <v>4.5</v>
      </c>
      <c r="E314" s="207">
        <f t="shared" ca="1" si="48"/>
        <v>4.5</v>
      </c>
      <c r="F314" s="227">
        <f ca="1">E314</f>
        <v>4.5</v>
      </c>
      <c r="G314" s="74" t="s">
        <v>22246</v>
      </c>
    </row>
    <row r="315" spans="1:12">
      <c r="A315" s="186"/>
      <c r="B315" s="173" t="s">
        <v>22575</v>
      </c>
      <c r="C315" s="61">
        <f>Matrix!B5476</f>
        <v>0</v>
      </c>
      <c r="D315" s="203">
        <f t="shared" si="49"/>
        <v>4.5</v>
      </c>
      <c r="E315" s="207">
        <f t="shared" ca="1" si="48"/>
        <v>4.5</v>
      </c>
      <c r="F315" s="227">
        <f t="shared" ref="F315:F317" ca="1" si="50">E315</f>
        <v>4.5</v>
      </c>
      <c r="G315" s="72" t="s">
        <v>22254</v>
      </c>
    </row>
    <row r="316" spans="1:12">
      <c r="A316" s="186"/>
      <c r="B316" s="173" t="s">
        <v>22576</v>
      </c>
      <c r="C316" s="61">
        <f>Matrix!B5488</f>
        <v>0</v>
      </c>
      <c r="D316" s="203">
        <f t="shared" si="49"/>
        <v>4.5</v>
      </c>
      <c r="E316" s="207">
        <f t="shared" ca="1" si="48"/>
        <v>4.5</v>
      </c>
      <c r="F316" s="227">
        <f t="shared" ca="1" si="50"/>
        <v>4.5</v>
      </c>
      <c r="G316" s="175" t="s">
        <v>22261</v>
      </c>
    </row>
    <row r="317" spans="1:12">
      <c r="B317" s="173" t="s">
        <v>22577</v>
      </c>
      <c r="C317" s="61">
        <f>Matrix!B5607</f>
        <v>0</v>
      </c>
      <c r="D317" s="203">
        <f t="shared" si="49"/>
        <v>4.5</v>
      </c>
      <c r="E317" s="207">
        <f t="shared" ca="1" si="48"/>
        <v>4.5</v>
      </c>
      <c r="F317" s="227">
        <f t="shared" ca="1" si="50"/>
        <v>4.5</v>
      </c>
      <c r="G317" s="175" t="s">
        <v>22267</v>
      </c>
    </row>
    <row r="318" spans="1:12">
      <c r="A318" s="167">
        <v>7.7</v>
      </c>
      <c r="B318" s="167" t="s">
        <v>21845</v>
      </c>
      <c r="C318" s="210"/>
      <c r="D318" s="210"/>
      <c r="E318" s="210"/>
      <c r="F318" s="210"/>
      <c r="G318" s="177"/>
    </row>
    <row r="319" spans="1:12">
      <c r="A319" s="186"/>
      <c r="B319" s="173" t="s">
        <v>22578</v>
      </c>
      <c r="C319" s="61">
        <f>Matrix!B2542</f>
        <v>0</v>
      </c>
      <c r="D319" s="203">
        <f>ROUNDUP(ABS(75-C319)/Base_Value,1)</f>
        <v>4.5</v>
      </c>
      <c r="E319" s="207">
        <f ca="1">IF(D319&gt;Max_Value,Max_Value,IF(D319&lt;0,0,D319))</f>
        <v>4.5</v>
      </c>
      <c r="F319" s="227">
        <f ca="1">E319</f>
        <v>4.5</v>
      </c>
      <c r="G319" s="175" t="s">
        <v>11479</v>
      </c>
    </row>
    <row r="320" spans="1:12">
      <c r="A320" s="186"/>
      <c r="B320" s="173" t="s">
        <v>22579</v>
      </c>
      <c r="C320" s="61">
        <f>Matrix!B2731</f>
        <v>0</v>
      </c>
      <c r="D320" s="203">
        <f>ROUNDUP(ABS(75-C320)/Base_Value,1)</f>
        <v>4.5</v>
      </c>
      <c r="E320" s="207">
        <f ca="1">IF(D320&gt;Max_Value,Max_Value,IF(D320&lt;0,0,D320))</f>
        <v>4.5</v>
      </c>
      <c r="F320" s="227">
        <f t="shared" ref="F320" ca="1" si="51">E320</f>
        <v>4.5</v>
      </c>
      <c r="G320" s="74" t="s">
        <v>21897</v>
      </c>
    </row>
    <row r="321" spans="1:13">
      <c r="A321" s="186"/>
      <c r="B321" s="173" t="s">
        <v>22580</v>
      </c>
      <c r="C321" s="61">
        <f>Matrix!B2830</f>
        <v>0</v>
      </c>
      <c r="D321" s="203">
        <f>ROUNDUP(ABS(75-C321)/Base_Value,1)</f>
        <v>4.5</v>
      </c>
      <c r="E321" s="207">
        <f ca="1">IF(D321&gt;Max_Value,Max_Value,IF(D321&lt;0,0,D321))</f>
        <v>4.5</v>
      </c>
      <c r="F321" s="562" t="e">
        <f ca="1">MAX(E321,F391,F448:F454,G1439,F345:F352)-0.5</f>
        <v>#N/A</v>
      </c>
      <c r="G321" s="175" t="s">
        <v>21912</v>
      </c>
    </row>
    <row r="322" spans="1:13">
      <c r="A322" s="167">
        <v>7.8</v>
      </c>
      <c r="B322" s="167" t="s">
        <v>21929</v>
      </c>
      <c r="C322" s="210"/>
      <c r="D322" s="210"/>
      <c r="E322" s="210"/>
      <c r="F322" s="210"/>
      <c r="G322" s="177"/>
    </row>
    <row r="323" spans="1:13" ht="16.5">
      <c r="B323" s="166" t="s">
        <v>23576</v>
      </c>
      <c r="C323" s="61" t="e">
        <f>Info_R!A26</f>
        <v>#N/A</v>
      </c>
      <c r="D323" s="203" t="e">
        <f>ROUNDUP(ABS(40-C323)/Base_Value,1)</f>
        <v>#N/A</v>
      </c>
      <c r="E323" s="207" t="e">
        <f t="shared" ref="E323:E331" ca="1" si="52">IF(D323&gt;Max_Value,Max_Value,IF(D323&lt;0,0,D323))</f>
        <v>#N/A</v>
      </c>
      <c r="F323" s="207" t="e">
        <f ca="1">MAX(E323:E331)</f>
        <v>#N/A</v>
      </c>
      <c r="G323" s="171" t="s">
        <v>21947</v>
      </c>
      <c r="H323" s="67" t="s">
        <v>24810</v>
      </c>
      <c r="I323" s="61">
        <f>Matrix!B2526</f>
        <v>0</v>
      </c>
      <c r="J323" s="203">
        <f>ROUNDUP(ABS(75-I323)/Base_Value,1)</f>
        <v>4.5</v>
      </c>
      <c r="K323" s="207">
        <f ca="1">IF(J323&gt;Max_Value,Max_Value,IF(J323&lt;0,0,J323))</f>
        <v>4.5</v>
      </c>
      <c r="L323" s="207"/>
      <c r="M323" s="236" t="s">
        <v>24835</v>
      </c>
    </row>
    <row r="324" spans="1:13">
      <c r="B324" s="67" t="s">
        <v>22581</v>
      </c>
      <c r="C324" s="61">
        <f>Matrix!B2552</f>
        <v>0</v>
      </c>
      <c r="D324" s="203">
        <f t="shared" ref="D324:D331" si="53">ROUNDUP(ABS(75-C324)/Base_Value,1)</f>
        <v>4.5</v>
      </c>
      <c r="E324" s="207">
        <f t="shared" ca="1" si="52"/>
        <v>4.5</v>
      </c>
      <c r="F324" s="207">
        <f ca="1">IF(sex="male",IF(MAX(E324:E325)&gt;0.5,0.5,MAX(E324:E325)),MAX(E324:E325))</f>
        <v>4.5</v>
      </c>
      <c r="G324" s="70" t="s">
        <v>11476</v>
      </c>
      <c r="J324" s="203"/>
      <c r="K324" s="207"/>
      <c r="L324" s="207"/>
    </row>
    <row r="325" spans="1:13" hidden="1">
      <c r="B325" s="67" t="s">
        <v>22582</v>
      </c>
      <c r="C325" s="61">
        <f>Matrix!B2808</f>
        <v>0</v>
      </c>
      <c r="D325" s="203">
        <f t="shared" si="53"/>
        <v>4.5</v>
      </c>
      <c r="E325" s="207">
        <f t="shared" ca="1" si="52"/>
        <v>4.5</v>
      </c>
      <c r="F325" s="161"/>
      <c r="G325" s="70"/>
    </row>
    <row r="326" spans="1:13" ht="16.5">
      <c r="A326" s="67"/>
      <c r="B326" s="67" t="s">
        <v>22583</v>
      </c>
      <c r="C326" s="61">
        <f>Matrix!B2559</f>
        <v>0</v>
      </c>
      <c r="D326" s="203">
        <f t="shared" si="53"/>
        <v>4.5</v>
      </c>
      <c r="E326" s="207">
        <f t="shared" ca="1" si="52"/>
        <v>4.5</v>
      </c>
      <c r="F326" s="207">
        <f ca="1">IF(sex="male",IF(MAX(E326:E327)&gt;0.6,0.6,MAX(E326:E327)),MAX(E326:E327))</f>
        <v>4.5</v>
      </c>
      <c r="G326" s="70" t="s">
        <v>11477</v>
      </c>
      <c r="H326" s="166"/>
      <c r="J326" s="203"/>
      <c r="K326" s="207"/>
    </row>
    <row r="327" spans="1:13" ht="16.5" hidden="1">
      <c r="A327" s="67"/>
      <c r="B327" s="67" t="s">
        <v>22584</v>
      </c>
      <c r="C327" s="61">
        <f>Matrix!B2804</f>
        <v>0</v>
      </c>
      <c r="D327" s="203">
        <f t="shared" si="53"/>
        <v>4.5</v>
      </c>
      <c r="E327" s="207">
        <f t="shared" ca="1" si="52"/>
        <v>4.5</v>
      </c>
      <c r="F327" s="161"/>
      <c r="G327" s="70"/>
      <c r="H327" s="166"/>
      <c r="J327" s="203"/>
      <c r="K327" s="207"/>
    </row>
    <row r="328" spans="1:13" ht="16.5">
      <c r="A328" s="67"/>
      <c r="B328" s="67" t="s">
        <v>22585</v>
      </c>
      <c r="C328" s="61">
        <f>Matrix!B2563</f>
        <v>0</v>
      </c>
      <c r="D328" s="203">
        <f t="shared" si="53"/>
        <v>4.5</v>
      </c>
      <c r="E328" s="207">
        <f t="shared" ca="1" si="52"/>
        <v>4.5</v>
      </c>
      <c r="F328" s="207">
        <f ca="1">IF(sex="female",IF(MAX(E328:E330)&gt;0.5,0.5,MAX(E328:E330)),MAX(E328:E330))</f>
        <v>4.5</v>
      </c>
      <c r="G328" s="70" t="s">
        <v>11478</v>
      </c>
      <c r="H328" s="166"/>
      <c r="J328" s="203"/>
      <c r="K328" s="207"/>
    </row>
    <row r="329" spans="1:13" ht="16.5" hidden="1">
      <c r="A329" s="67"/>
      <c r="B329" s="67" t="s">
        <v>22586</v>
      </c>
      <c r="C329" s="61">
        <f>Matrix!B1454</f>
        <v>0</v>
      </c>
      <c r="D329" s="203">
        <f t="shared" si="53"/>
        <v>4.5</v>
      </c>
      <c r="E329" s="207">
        <f t="shared" ca="1" si="52"/>
        <v>4.5</v>
      </c>
      <c r="F329" s="161"/>
      <c r="G329" s="70"/>
      <c r="H329" s="166"/>
      <c r="J329" s="203"/>
      <c r="K329" s="207"/>
    </row>
    <row r="330" spans="1:13" ht="16.5" hidden="1">
      <c r="A330" s="67"/>
      <c r="B330" s="67" t="s">
        <v>22587</v>
      </c>
      <c r="C330" s="61">
        <f>Matrix!B2807</f>
        <v>0</v>
      </c>
      <c r="D330" s="203">
        <f t="shared" si="53"/>
        <v>4.5</v>
      </c>
      <c r="E330" s="207">
        <f t="shared" ca="1" si="52"/>
        <v>4.5</v>
      </c>
      <c r="F330" s="161"/>
      <c r="G330" s="70"/>
      <c r="H330" s="166"/>
      <c r="J330" s="203"/>
      <c r="K330" s="207"/>
    </row>
    <row r="331" spans="1:13" ht="16.5">
      <c r="A331" s="67"/>
      <c r="B331" s="67" t="s">
        <v>22588</v>
      </c>
      <c r="C331" s="61">
        <f>Matrix!B2476</f>
        <v>0</v>
      </c>
      <c r="D331" s="203">
        <f t="shared" si="53"/>
        <v>4.5</v>
      </c>
      <c r="E331" s="207">
        <f t="shared" ca="1" si="52"/>
        <v>4.5</v>
      </c>
      <c r="F331" s="207">
        <f ca="1">IF(sex="male",IF(E331&gt;0.4,0.4,E331),E331)</f>
        <v>4.5</v>
      </c>
      <c r="G331" s="70" t="s">
        <v>22017</v>
      </c>
      <c r="H331" s="166"/>
      <c r="J331" s="203"/>
      <c r="K331" s="207"/>
    </row>
    <row r="332" spans="1:13" ht="16.5">
      <c r="A332" s="167">
        <v>7.9</v>
      </c>
      <c r="B332" s="167" t="s">
        <v>21853</v>
      </c>
      <c r="C332" s="210"/>
      <c r="D332" s="210"/>
      <c r="E332" s="210"/>
      <c r="F332" s="210"/>
      <c r="G332" s="177"/>
      <c r="H332" s="166"/>
      <c r="J332" s="203"/>
      <c r="K332" s="207"/>
    </row>
    <row r="333" spans="1:13" ht="16.5">
      <c r="B333" s="166" t="s">
        <v>22589</v>
      </c>
      <c r="C333" s="61">
        <f>Matrix!B5659</f>
        <v>0</v>
      </c>
      <c r="D333" s="203">
        <f t="shared" ref="D333:D342" si="54">ROUNDUP(ABS(75-C333)/Base_Value,1)</f>
        <v>4.5</v>
      </c>
      <c r="E333" s="207">
        <f t="shared" ref="E333:E342" ca="1" si="55">IF(D333&gt;Max_Value,Max_Value,IF(D333&lt;0,0,D333))</f>
        <v>4.5</v>
      </c>
      <c r="F333" s="207" t="e">
        <f ca="1">MAX(E272:E331,E335:E342)</f>
        <v>#N/A</v>
      </c>
      <c r="G333" s="171" t="s">
        <v>22051</v>
      </c>
      <c r="H333" s="166"/>
      <c r="J333" s="203"/>
      <c r="K333" s="207"/>
    </row>
    <row r="334" spans="1:13" hidden="1">
      <c r="B334" s="166" t="s">
        <v>22590</v>
      </c>
      <c r="C334" s="61">
        <f>Matrix!B5926</f>
        <v>0</v>
      </c>
      <c r="D334" s="203">
        <f t="shared" si="54"/>
        <v>4.5</v>
      </c>
      <c r="E334" s="207">
        <f t="shared" ca="1" si="55"/>
        <v>4.5</v>
      </c>
      <c r="F334" s="176"/>
      <c r="G334" s="171"/>
    </row>
    <row r="335" spans="1:13">
      <c r="B335" s="166" t="s">
        <v>22591</v>
      </c>
      <c r="C335" s="61">
        <f>Matrix!B5815</f>
        <v>0</v>
      </c>
      <c r="D335" s="203">
        <f t="shared" si="54"/>
        <v>4.5</v>
      </c>
      <c r="E335" s="207">
        <f t="shared" ca="1" si="55"/>
        <v>4.5</v>
      </c>
      <c r="F335" s="207">
        <f ca="1">IF(sex="male","",MAX(E335:E338))</f>
        <v>4.5</v>
      </c>
      <c r="G335" s="175" t="s">
        <v>22595</v>
      </c>
    </row>
    <row r="336" spans="1:13" hidden="1">
      <c r="B336" s="173" t="s">
        <v>22592</v>
      </c>
      <c r="C336" s="61">
        <f>Matrix!B2821</f>
        <v>0</v>
      </c>
      <c r="D336" s="203">
        <f t="shared" si="54"/>
        <v>4.5</v>
      </c>
      <c r="E336" s="207">
        <f t="shared" ca="1" si="55"/>
        <v>4.5</v>
      </c>
      <c r="F336" s="212"/>
      <c r="G336" s="175"/>
    </row>
    <row r="337" spans="1:7" hidden="1">
      <c r="B337" s="166" t="s">
        <v>22593</v>
      </c>
      <c r="C337" s="61">
        <f>Matrix!B1887</f>
        <v>0</v>
      </c>
      <c r="D337" s="203">
        <f t="shared" si="54"/>
        <v>4.5</v>
      </c>
      <c r="E337" s="207">
        <f t="shared" ca="1" si="55"/>
        <v>4.5</v>
      </c>
      <c r="F337" s="212"/>
      <c r="G337" s="175"/>
    </row>
    <row r="338" spans="1:7" hidden="1">
      <c r="B338" s="172" t="s">
        <v>22594</v>
      </c>
      <c r="C338" s="61">
        <f>Matrix!B5643</f>
        <v>0</v>
      </c>
      <c r="D338" s="203">
        <f t="shared" si="54"/>
        <v>4.5</v>
      </c>
      <c r="E338" s="207">
        <f t="shared" ca="1" si="55"/>
        <v>4.5</v>
      </c>
      <c r="F338" s="212"/>
      <c r="G338" s="175"/>
    </row>
    <row r="339" spans="1:7">
      <c r="A339" s="67"/>
      <c r="B339" s="166" t="s">
        <v>22596</v>
      </c>
      <c r="C339" s="61">
        <f>Matrix!B5813</f>
        <v>0</v>
      </c>
      <c r="D339" s="203">
        <f t="shared" si="54"/>
        <v>4.5</v>
      </c>
      <c r="E339" s="207">
        <f t="shared" ca="1" si="55"/>
        <v>4.5</v>
      </c>
      <c r="F339" s="207">
        <f ca="1">IF(sex="male","",MAX(E339:E340))</f>
        <v>4.5</v>
      </c>
      <c r="G339" s="171" t="s">
        <v>22598</v>
      </c>
    </row>
    <row r="340" spans="1:7" hidden="1">
      <c r="A340" s="67"/>
      <c r="B340" s="166" t="s">
        <v>22597</v>
      </c>
      <c r="C340" s="61">
        <f>Matrix!B5814</f>
        <v>0</v>
      </c>
      <c r="D340" s="203">
        <f t="shared" si="54"/>
        <v>4.5</v>
      </c>
      <c r="E340" s="207">
        <f t="shared" ca="1" si="55"/>
        <v>4.5</v>
      </c>
      <c r="F340" s="161"/>
      <c r="G340" s="171"/>
    </row>
    <row r="341" spans="1:7">
      <c r="A341" s="67"/>
      <c r="B341" s="166" t="s">
        <v>22599</v>
      </c>
      <c r="C341" s="61">
        <f>Matrix!B5498</f>
        <v>0</v>
      </c>
      <c r="D341" s="203">
        <f t="shared" si="54"/>
        <v>4.5</v>
      </c>
      <c r="E341" s="207">
        <f t="shared" ca="1" si="55"/>
        <v>4.5</v>
      </c>
      <c r="F341" s="207">
        <f ca="1">IF(sex="male","",E341)</f>
        <v>4.5</v>
      </c>
      <c r="G341" s="171" t="s">
        <v>22600</v>
      </c>
    </row>
    <row r="342" spans="1:7">
      <c r="A342" s="67"/>
      <c r="B342" s="166" t="s">
        <v>22601</v>
      </c>
      <c r="C342" s="61">
        <f>Matrix!B5889</f>
        <v>0</v>
      </c>
      <c r="D342" s="203">
        <f t="shared" si="54"/>
        <v>4.5</v>
      </c>
      <c r="E342" s="207">
        <f t="shared" ca="1" si="55"/>
        <v>4.5</v>
      </c>
      <c r="F342" s="207">
        <f ca="1">IF(sex="male","",E342)</f>
        <v>4.5</v>
      </c>
      <c r="G342" s="171" t="s">
        <v>22602</v>
      </c>
    </row>
    <row r="343" spans="1:7" ht="18" thickBot="1">
      <c r="A343" s="164">
        <v>8</v>
      </c>
      <c r="B343" s="164" t="s">
        <v>22603</v>
      </c>
      <c r="C343" s="209"/>
      <c r="D343" s="209"/>
      <c r="E343" s="209"/>
      <c r="F343" s="209"/>
      <c r="G343" s="165"/>
    </row>
    <row r="344" spans="1:7" ht="18" thickTop="1">
      <c r="A344" s="167">
        <v>8.1</v>
      </c>
      <c r="B344" s="167" t="s">
        <v>21846</v>
      </c>
      <c r="C344" s="210"/>
      <c r="D344" s="210"/>
      <c r="E344" s="210"/>
      <c r="F344" s="210"/>
      <c r="G344" s="181"/>
    </row>
    <row r="345" spans="1:7">
      <c r="A345" s="67"/>
      <c r="B345" s="166" t="s">
        <v>23577</v>
      </c>
      <c r="C345" s="61" t="e">
        <f>Info_R!A192</f>
        <v>#N/A</v>
      </c>
      <c r="D345" s="203" t="e">
        <f t="shared" ref="D345:D352" si="56">ROUNDUP(ABS(75-C345)/Base_Value,1)</f>
        <v>#N/A</v>
      </c>
      <c r="E345" s="207" t="e">
        <f t="shared" ref="E345:E352" ca="1" si="57">IF(D345&gt;Max_Value,Max_Value,IF(D345&lt;0,0,D345))</f>
        <v>#N/A</v>
      </c>
      <c r="F345" s="207" t="e">
        <f ca="1">E345</f>
        <v>#N/A</v>
      </c>
      <c r="G345" s="67" t="s">
        <v>11469</v>
      </c>
    </row>
    <row r="346" spans="1:7">
      <c r="A346" s="67"/>
      <c r="B346" s="67" t="s">
        <v>22355</v>
      </c>
      <c r="C346" s="61">
        <f>Matrix!B3332</f>
        <v>0</v>
      </c>
      <c r="D346" s="203">
        <f t="shared" si="56"/>
        <v>4.5</v>
      </c>
      <c r="E346" s="207">
        <f t="shared" ca="1" si="57"/>
        <v>4.5</v>
      </c>
      <c r="F346" s="207">
        <f ca="1">MAX(E346:E347)</f>
        <v>4.5</v>
      </c>
      <c r="G346" s="170" t="s">
        <v>11440</v>
      </c>
    </row>
    <row r="347" spans="1:7" hidden="1">
      <c r="A347" s="67"/>
      <c r="B347" s="166" t="s">
        <v>22356</v>
      </c>
      <c r="C347" s="61">
        <f>Matrix!B3933</f>
        <v>0</v>
      </c>
      <c r="D347" s="203">
        <f t="shared" si="56"/>
        <v>4.5</v>
      </c>
      <c r="E347" s="207">
        <f t="shared" ca="1" si="57"/>
        <v>4.5</v>
      </c>
      <c r="F347" s="161"/>
      <c r="G347" s="170"/>
    </row>
    <row r="348" spans="1:7">
      <c r="A348" s="67"/>
      <c r="B348" s="166" t="s">
        <v>23578</v>
      </c>
      <c r="C348" s="61" t="e">
        <f>Info_R!A193</f>
        <v>#N/A</v>
      </c>
      <c r="D348" s="203" t="e">
        <f t="shared" si="56"/>
        <v>#N/A</v>
      </c>
      <c r="E348" s="207" t="e">
        <f t="shared" ca="1" si="57"/>
        <v>#N/A</v>
      </c>
      <c r="F348" s="207" t="e">
        <f ca="1">E348</f>
        <v>#N/A</v>
      </c>
      <c r="G348" s="67" t="s">
        <v>11470</v>
      </c>
    </row>
    <row r="349" spans="1:7">
      <c r="A349" s="67"/>
      <c r="B349" s="173" t="s">
        <v>22604</v>
      </c>
      <c r="C349" s="61">
        <f>Matrix!B569</f>
        <v>0</v>
      </c>
      <c r="D349" s="203">
        <f t="shared" si="56"/>
        <v>4.5</v>
      </c>
      <c r="E349" s="207">
        <f t="shared" ca="1" si="57"/>
        <v>4.5</v>
      </c>
      <c r="F349" s="207" t="e">
        <f ca="1">MAX(E349:E350)</f>
        <v>#N/A</v>
      </c>
      <c r="G349" s="67" t="s">
        <v>11471</v>
      </c>
    </row>
    <row r="350" spans="1:7" hidden="1">
      <c r="A350" s="67"/>
      <c r="B350" s="166" t="s">
        <v>23579</v>
      </c>
      <c r="C350" s="61" t="e">
        <f>Info_R!A194</f>
        <v>#N/A</v>
      </c>
      <c r="D350" s="203" t="e">
        <f t="shared" si="56"/>
        <v>#N/A</v>
      </c>
      <c r="E350" s="207" t="e">
        <f t="shared" ca="1" si="57"/>
        <v>#N/A</v>
      </c>
      <c r="F350" s="176"/>
      <c r="G350" s="67"/>
    </row>
    <row r="351" spans="1:7">
      <c r="A351" s="67"/>
      <c r="B351" s="166" t="s">
        <v>23580</v>
      </c>
      <c r="C351" s="61" t="e">
        <f>Info_R!A195</f>
        <v>#N/A</v>
      </c>
      <c r="D351" s="203" t="e">
        <f t="shared" si="56"/>
        <v>#N/A</v>
      </c>
      <c r="E351" s="207" t="e">
        <f t="shared" ca="1" si="57"/>
        <v>#N/A</v>
      </c>
      <c r="F351" s="207" t="e">
        <f ca="1">E351</f>
        <v>#N/A</v>
      </c>
      <c r="G351" s="67" t="s">
        <v>11446</v>
      </c>
    </row>
    <row r="352" spans="1:7">
      <c r="A352" s="67"/>
      <c r="B352" s="166" t="s">
        <v>23581</v>
      </c>
      <c r="C352" s="61" t="e">
        <f>Info_R!A196</f>
        <v>#N/A</v>
      </c>
      <c r="D352" s="203" t="e">
        <f t="shared" si="56"/>
        <v>#N/A</v>
      </c>
      <c r="E352" s="207" t="e">
        <f t="shared" ca="1" si="57"/>
        <v>#N/A</v>
      </c>
      <c r="F352" s="207" t="e">
        <f ca="1">E352</f>
        <v>#N/A</v>
      </c>
      <c r="G352" s="67" t="s">
        <v>11447</v>
      </c>
    </row>
    <row r="353" spans="1:9">
      <c r="A353" s="167">
        <v>8.1999999999999993</v>
      </c>
      <c r="B353" s="167" t="s">
        <v>21983</v>
      </c>
      <c r="C353" s="210"/>
      <c r="D353" s="210"/>
      <c r="E353" s="210"/>
      <c r="F353" s="210"/>
      <c r="G353" s="181"/>
    </row>
    <row r="354" spans="1:9">
      <c r="A354" s="67"/>
      <c r="B354" s="166" t="s">
        <v>23582</v>
      </c>
      <c r="C354" s="61" t="e">
        <f>Info_R!A203</f>
        <v>#N/A</v>
      </c>
      <c r="D354" s="203" t="e">
        <f>ROUNDUP(ABS(75-C354)/Base_Value,1)</f>
        <v>#N/A</v>
      </c>
      <c r="E354" s="207" t="e">
        <f ca="1">IF(D354&gt;Max_Value,Max_Value,IF(D354&lt;0,0,D354))</f>
        <v>#N/A</v>
      </c>
      <c r="F354" s="207" t="e">
        <f ca="1">MAX(E354,G1511)</f>
        <v>#N/A</v>
      </c>
      <c r="G354" s="67" t="s">
        <v>11472</v>
      </c>
    </row>
    <row r="355" spans="1:9">
      <c r="A355" s="67"/>
      <c r="B355" s="166" t="s">
        <v>23583</v>
      </c>
      <c r="C355" s="61" t="e">
        <f>Info_R!A50</f>
        <v>#N/A</v>
      </c>
      <c r="D355" s="203" t="e">
        <f>ROUNDUP(ABS(40-C355)/Base_Value,1)</f>
        <v>#N/A</v>
      </c>
      <c r="E355" s="207" t="e">
        <f ca="1">IF(D355&gt;Max_Value,Max_Value,IF(D355&lt;0,0,D355))</f>
        <v>#N/A</v>
      </c>
      <c r="F355" s="207" t="e">
        <f ca="1">MAX(E355:E357,G1493)</f>
        <v>#N/A</v>
      </c>
      <c r="G355" s="67" t="s">
        <v>11465</v>
      </c>
    </row>
    <row r="356" spans="1:9" hidden="1">
      <c r="A356" s="67"/>
      <c r="B356" s="67" t="s">
        <v>22605</v>
      </c>
      <c r="C356" s="61">
        <f>Matrix!B1204</f>
        <v>0</v>
      </c>
      <c r="D356" s="203">
        <f>ROUNDUP(ABS(75-C356)/Base_Value,1)</f>
        <v>4.5</v>
      </c>
      <c r="E356" s="207">
        <f ca="1">IF(D356&gt;Max_Value,Max_Value,IF(D356&lt;0,0,D356))</f>
        <v>4.5</v>
      </c>
      <c r="F356" s="161"/>
      <c r="G356" s="67"/>
    </row>
    <row r="357" spans="1:9" hidden="1">
      <c r="A357" s="67"/>
      <c r="B357" s="67" t="s">
        <v>22606</v>
      </c>
      <c r="C357" s="61">
        <f>Matrix!B3926</f>
        <v>0</v>
      </c>
      <c r="D357" s="203">
        <f>ROUNDUP(ABS(75-C357)/Base_Value,1)</f>
        <v>4.5</v>
      </c>
      <c r="E357" s="207">
        <f ca="1">IF(D357&gt;Max_Value,Max_Value,IF(D357&lt;0,0,D357))</f>
        <v>4.5</v>
      </c>
      <c r="F357" s="161"/>
      <c r="G357" s="67"/>
    </row>
    <row r="358" spans="1:9">
      <c r="A358" s="67"/>
      <c r="B358" s="166" t="s">
        <v>23584</v>
      </c>
      <c r="C358" s="61" t="e">
        <f>Info_R!A202</f>
        <v>#N/A</v>
      </c>
      <c r="D358" s="203" t="e">
        <f>ROUNDUP(ABS(75-C358)/Base_Value,1)</f>
        <v>#N/A</v>
      </c>
      <c r="E358" s="207" t="e">
        <f ca="1">IF(D358&gt;Max_Value,Max_Value,IF(D358&lt;0,0,D358))</f>
        <v>#N/A</v>
      </c>
      <c r="F358" s="207" t="e">
        <f ca="1">E358</f>
        <v>#N/A</v>
      </c>
      <c r="G358" s="67" t="s">
        <v>22033</v>
      </c>
    </row>
    <row r="359" spans="1:9">
      <c r="A359" s="177">
        <v>8.3000000000000007</v>
      </c>
      <c r="B359" s="177" t="s">
        <v>22052</v>
      </c>
      <c r="C359" s="174"/>
      <c r="D359" s="174"/>
      <c r="E359" s="174"/>
      <c r="F359" s="174"/>
      <c r="G359" s="181"/>
    </row>
    <row r="360" spans="1:9">
      <c r="A360" s="188"/>
      <c r="B360" s="67" t="s">
        <v>22607</v>
      </c>
      <c r="C360" s="61">
        <f>Matrix!B375</f>
        <v>0</v>
      </c>
      <c r="D360" s="203">
        <f t="shared" ref="D360:D380" si="58">ROUNDUP(ABS(75-C360)/(Base_Value-3),1)</f>
        <v>5.3999999999999995</v>
      </c>
      <c r="E360" s="207">
        <f t="shared" ref="E360:E380" ca="1" si="59">IF(D360&gt;Max_Value,Max_Value,IF(D360&lt;0,0,D360))</f>
        <v>4.6579506042481462</v>
      </c>
      <c r="F360" s="231">
        <f ca="1">E360</f>
        <v>4.6579506042481462</v>
      </c>
      <c r="G360" s="67" t="s">
        <v>24991</v>
      </c>
      <c r="H360" t="str">
        <f>G360</f>
        <v>丙胺酸缺乏</v>
      </c>
      <c r="I360" s="289">
        <f ca="1">F360</f>
        <v>4.6579506042481462</v>
      </c>
    </row>
    <row r="361" spans="1:9">
      <c r="A361" s="188"/>
      <c r="B361" s="67" t="s">
        <v>22608</v>
      </c>
      <c r="C361" s="61">
        <f>Matrix!B376</f>
        <v>0</v>
      </c>
      <c r="D361" s="203">
        <f t="shared" si="58"/>
        <v>5.3999999999999995</v>
      </c>
      <c r="E361" s="207">
        <f t="shared" ca="1" si="59"/>
        <v>4.6579506042481462</v>
      </c>
      <c r="F361" s="231">
        <f t="shared" ref="F361:F367" ca="1" si="60">E361</f>
        <v>4.6579506042481462</v>
      </c>
      <c r="G361" s="67" t="s">
        <v>24992</v>
      </c>
      <c r="H361" t="str">
        <f t="shared" ref="H361:H380" si="61">G361</f>
        <v>天门冬氨酸缺乏</v>
      </c>
      <c r="I361" s="289">
        <f t="shared" ref="I361:I380" ca="1" si="62">F361</f>
        <v>4.6579506042481462</v>
      </c>
    </row>
    <row r="362" spans="1:9">
      <c r="A362" s="188"/>
      <c r="B362" s="67" t="s">
        <v>22609</v>
      </c>
      <c r="C362" s="61">
        <f>Matrix!B381</f>
        <v>0</v>
      </c>
      <c r="D362" s="203">
        <f t="shared" si="58"/>
        <v>5.3999999999999995</v>
      </c>
      <c r="E362" s="207">
        <f t="shared" ca="1" si="59"/>
        <v>4.6579506042481462</v>
      </c>
      <c r="F362" s="231">
        <f t="shared" ca="1" si="60"/>
        <v>4.6579506042481462</v>
      </c>
      <c r="G362" s="67" t="s">
        <v>24993</v>
      </c>
      <c r="H362" t="str">
        <f t="shared" si="61"/>
        <v>精氨酸缺乏</v>
      </c>
      <c r="I362" s="289">
        <f t="shared" ca="1" si="62"/>
        <v>4.6579506042481462</v>
      </c>
    </row>
    <row r="363" spans="1:9">
      <c r="A363" s="188"/>
      <c r="B363" s="67" t="s">
        <v>22610</v>
      </c>
      <c r="C363" s="61">
        <f>Matrix!B396</f>
        <v>0</v>
      </c>
      <c r="D363" s="203">
        <f t="shared" si="58"/>
        <v>5.3999999999999995</v>
      </c>
      <c r="E363" s="207">
        <f t="shared" ca="1" si="59"/>
        <v>4.6579506042481462</v>
      </c>
      <c r="F363" s="231">
        <f t="shared" ca="1" si="60"/>
        <v>4.6579506042481462</v>
      </c>
      <c r="G363" s="67" t="s">
        <v>24994</v>
      </c>
      <c r="H363" t="str">
        <f t="shared" si="61"/>
        <v>半胱氨酸缺乏</v>
      </c>
      <c r="I363" s="289">
        <f t="shared" ca="1" si="62"/>
        <v>4.6579506042481462</v>
      </c>
    </row>
    <row r="364" spans="1:9">
      <c r="A364" s="188"/>
      <c r="B364" s="67" t="s">
        <v>22611</v>
      </c>
      <c r="C364" s="61">
        <f>Matrix!B409</f>
        <v>0</v>
      </c>
      <c r="D364" s="203">
        <f t="shared" si="58"/>
        <v>5.3999999999999995</v>
      </c>
      <c r="E364" s="207">
        <f t="shared" ca="1" si="59"/>
        <v>4.6579506042481462</v>
      </c>
      <c r="F364" s="231">
        <f t="shared" ca="1" si="60"/>
        <v>4.6579506042481462</v>
      </c>
      <c r="G364" s="67" t="s">
        <v>24995</v>
      </c>
      <c r="H364" t="str">
        <f t="shared" si="61"/>
        <v>甘氨酸缺乏</v>
      </c>
      <c r="I364" s="289">
        <f t="shared" ca="1" si="62"/>
        <v>4.6579506042481462</v>
      </c>
    </row>
    <row r="365" spans="1:9">
      <c r="A365" s="188"/>
      <c r="B365" s="67" t="s">
        <v>22612</v>
      </c>
      <c r="C365" s="61">
        <f>Matrix!B418</f>
        <v>0</v>
      </c>
      <c r="D365" s="203">
        <f t="shared" si="58"/>
        <v>5.3999999999999995</v>
      </c>
      <c r="E365" s="207">
        <f t="shared" ca="1" si="59"/>
        <v>4.6579506042481462</v>
      </c>
      <c r="F365" s="231">
        <f t="shared" ca="1" si="60"/>
        <v>4.6579506042481462</v>
      </c>
      <c r="G365" s="67" t="s">
        <v>24996</v>
      </c>
      <c r="H365" t="str">
        <f t="shared" si="61"/>
        <v>亮氨酸缺乏</v>
      </c>
      <c r="I365" s="289">
        <f t="shared" ca="1" si="62"/>
        <v>4.6579506042481462</v>
      </c>
    </row>
    <row r="366" spans="1:9">
      <c r="A366" s="188"/>
      <c r="B366" s="67" t="s">
        <v>22613</v>
      </c>
      <c r="C366" s="61">
        <f>Matrix!B425</f>
        <v>0</v>
      </c>
      <c r="D366" s="203">
        <f t="shared" si="58"/>
        <v>5.3999999999999995</v>
      </c>
      <c r="E366" s="207">
        <f t="shared" ca="1" si="59"/>
        <v>4.6579506042481462</v>
      </c>
      <c r="F366" s="231">
        <f t="shared" ca="1" si="60"/>
        <v>4.6579506042481462</v>
      </c>
      <c r="G366" s="67" t="s">
        <v>24997</v>
      </c>
      <c r="H366" t="str">
        <f t="shared" si="61"/>
        <v>蛋氨酸缺乏</v>
      </c>
      <c r="I366" s="289">
        <f t="shared" ca="1" si="62"/>
        <v>4.6579506042481462</v>
      </c>
    </row>
    <row r="367" spans="1:9">
      <c r="A367" s="188"/>
      <c r="B367" s="67" t="s">
        <v>22614</v>
      </c>
      <c r="C367" s="61">
        <f>Matrix!B429</f>
        <v>0</v>
      </c>
      <c r="D367" s="203">
        <f t="shared" si="58"/>
        <v>5.3999999999999995</v>
      </c>
      <c r="E367" s="207">
        <f t="shared" ca="1" si="59"/>
        <v>4.6579506042481462</v>
      </c>
      <c r="F367" s="231">
        <f t="shared" ca="1" si="60"/>
        <v>4.6579506042481462</v>
      </c>
      <c r="G367" s="67" t="s">
        <v>24998</v>
      </c>
      <c r="H367" t="str">
        <f t="shared" si="61"/>
        <v>赖氨酸缺乏</v>
      </c>
      <c r="I367" s="289">
        <f t="shared" ca="1" si="62"/>
        <v>4.6579506042481462</v>
      </c>
    </row>
    <row r="368" spans="1:9">
      <c r="A368" s="188"/>
      <c r="B368" s="67" t="s">
        <v>22347</v>
      </c>
      <c r="C368" s="61">
        <f>Matrix!B436</f>
        <v>0</v>
      </c>
      <c r="D368" s="203">
        <f t="shared" si="58"/>
        <v>5.3999999999999995</v>
      </c>
      <c r="E368" s="207">
        <f t="shared" ca="1" si="59"/>
        <v>4.6579506042481462</v>
      </c>
      <c r="F368" s="207">
        <f ca="1">MAX(E368:E369)</f>
        <v>4.6579506042481462</v>
      </c>
      <c r="G368" s="170" t="s">
        <v>24999</v>
      </c>
      <c r="H368" t="str">
        <f t="shared" si="61"/>
        <v>苯丙氨酸缺乏</v>
      </c>
      <c r="I368" s="289">
        <f t="shared" ca="1" si="62"/>
        <v>4.6579506042481462</v>
      </c>
    </row>
    <row r="369" spans="1:9" hidden="1">
      <c r="A369" s="188"/>
      <c r="B369" s="67" t="s">
        <v>22348</v>
      </c>
      <c r="C369" s="61">
        <f>Matrix!B1199</f>
        <v>0</v>
      </c>
      <c r="D369" s="203">
        <f t="shared" si="58"/>
        <v>5.3999999999999995</v>
      </c>
      <c r="E369" s="207">
        <f t="shared" ca="1" si="59"/>
        <v>4.6579506042481462</v>
      </c>
      <c r="F369" s="161"/>
      <c r="G369" s="170"/>
      <c r="I369" s="289"/>
    </row>
    <row r="370" spans="1:9">
      <c r="A370" s="188"/>
      <c r="B370" s="67" t="s">
        <v>22615</v>
      </c>
      <c r="C370" s="61">
        <f>Matrix!B455</f>
        <v>0</v>
      </c>
      <c r="D370" s="203">
        <f t="shared" si="58"/>
        <v>5.3999999999999995</v>
      </c>
      <c r="E370" s="207">
        <f t="shared" ca="1" si="59"/>
        <v>4.6579506042481462</v>
      </c>
      <c r="F370" s="231">
        <f t="shared" ref="F370:F386" ca="1" si="63">E370</f>
        <v>4.6579506042481462</v>
      </c>
      <c r="G370" s="67" t="s">
        <v>25000</v>
      </c>
      <c r="H370" t="str">
        <f t="shared" si="61"/>
        <v>丝氨酸缺乏</v>
      </c>
      <c r="I370" s="289">
        <f t="shared" ca="1" si="62"/>
        <v>4.6579506042481462</v>
      </c>
    </row>
    <row r="371" spans="1:9">
      <c r="A371" s="188"/>
      <c r="B371" s="67" t="s">
        <v>22616</v>
      </c>
      <c r="C371" s="61">
        <f>Matrix!B456</f>
        <v>0</v>
      </c>
      <c r="D371" s="203">
        <f t="shared" si="58"/>
        <v>5.3999999999999995</v>
      </c>
      <c r="E371" s="207">
        <f t="shared" ca="1" si="59"/>
        <v>4.6579506042481462</v>
      </c>
      <c r="F371" s="231">
        <f t="shared" ca="1" si="63"/>
        <v>4.6579506042481462</v>
      </c>
      <c r="G371" s="67" t="s">
        <v>25001</v>
      </c>
      <c r="H371" t="str">
        <f t="shared" si="61"/>
        <v>色氨酸缺乏</v>
      </c>
      <c r="I371" s="289">
        <f t="shared" ca="1" si="62"/>
        <v>4.6579506042481462</v>
      </c>
    </row>
    <row r="372" spans="1:9">
      <c r="A372" s="188"/>
      <c r="B372" s="67" t="s">
        <v>22617</v>
      </c>
      <c r="C372" s="61">
        <f>Matrix!B458</f>
        <v>0</v>
      </c>
      <c r="D372" s="203">
        <f t="shared" si="58"/>
        <v>5.3999999999999995</v>
      </c>
      <c r="E372" s="207">
        <f t="shared" ca="1" si="59"/>
        <v>4.6579506042481462</v>
      </c>
      <c r="F372" s="231">
        <f t="shared" ca="1" si="63"/>
        <v>4.6579506042481462</v>
      </c>
      <c r="G372" s="67" t="s">
        <v>25002</v>
      </c>
      <c r="H372" t="str">
        <f t="shared" si="61"/>
        <v>酪氨酸缺乏</v>
      </c>
      <c r="I372" s="289">
        <f t="shared" ca="1" si="62"/>
        <v>4.6579506042481462</v>
      </c>
    </row>
    <row r="373" spans="1:9">
      <c r="A373" s="188"/>
      <c r="B373" s="67" t="s">
        <v>22618</v>
      </c>
      <c r="C373" s="61">
        <f>Matrix!B459</f>
        <v>0</v>
      </c>
      <c r="D373" s="203">
        <f t="shared" si="58"/>
        <v>5.3999999999999995</v>
      </c>
      <c r="E373" s="207">
        <f t="shared" ca="1" si="59"/>
        <v>4.6579506042481462</v>
      </c>
      <c r="F373" s="231">
        <f t="shared" ca="1" si="63"/>
        <v>4.6579506042481462</v>
      </c>
      <c r="G373" s="67" t="s">
        <v>25003</v>
      </c>
      <c r="H373" t="str">
        <f t="shared" si="61"/>
        <v>苏氨酸缺乏</v>
      </c>
      <c r="I373" s="289">
        <f t="shared" ca="1" si="62"/>
        <v>4.6579506042481462</v>
      </c>
    </row>
    <row r="374" spans="1:9">
      <c r="A374" s="188"/>
      <c r="B374" s="67" t="s">
        <v>22619</v>
      </c>
      <c r="C374" s="61">
        <f>Matrix!B461</f>
        <v>0</v>
      </c>
      <c r="D374" s="203">
        <f t="shared" si="58"/>
        <v>5.3999999999999995</v>
      </c>
      <c r="E374" s="207">
        <f t="shared" ca="1" si="59"/>
        <v>4.6579506042481462</v>
      </c>
      <c r="F374" s="231">
        <f t="shared" ca="1" si="63"/>
        <v>4.6579506042481462</v>
      </c>
      <c r="G374" s="67" t="s">
        <v>25004</v>
      </c>
      <c r="H374" t="str">
        <f t="shared" si="61"/>
        <v>牛磺酸缺乏</v>
      </c>
      <c r="I374" s="289">
        <f t="shared" ca="1" si="62"/>
        <v>4.6579506042481462</v>
      </c>
    </row>
    <row r="375" spans="1:9">
      <c r="A375" s="188"/>
      <c r="B375" s="67" t="s">
        <v>22620</v>
      </c>
      <c r="C375" s="61">
        <f>Matrix!B462</f>
        <v>0</v>
      </c>
      <c r="D375" s="203">
        <f t="shared" si="58"/>
        <v>5.3999999999999995</v>
      </c>
      <c r="E375" s="207">
        <f t="shared" ca="1" si="59"/>
        <v>4.6579506042481462</v>
      </c>
      <c r="F375" s="231">
        <f t="shared" ca="1" si="63"/>
        <v>4.6579506042481462</v>
      </c>
      <c r="G375" s="67" t="s">
        <v>25005</v>
      </c>
      <c r="H375" t="str">
        <f t="shared" si="61"/>
        <v>缬氨酸缺乏</v>
      </c>
      <c r="I375" s="289">
        <f t="shared" ca="1" si="62"/>
        <v>4.6579506042481462</v>
      </c>
    </row>
    <row r="376" spans="1:9">
      <c r="A376" s="188"/>
      <c r="B376" s="67" t="s">
        <v>22621</v>
      </c>
      <c r="C376" s="61">
        <f>Matrix!B558</f>
        <v>0</v>
      </c>
      <c r="D376" s="203">
        <f t="shared" si="58"/>
        <v>5.3999999999999995</v>
      </c>
      <c r="E376" s="207">
        <f t="shared" ca="1" si="59"/>
        <v>4.6579506042481462</v>
      </c>
      <c r="F376" s="231">
        <f t="shared" ca="1" si="63"/>
        <v>4.6579506042481462</v>
      </c>
      <c r="G376" s="67" t="s">
        <v>25006</v>
      </c>
      <c r="H376" t="str">
        <f t="shared" si="61"/>
        <v>异亮氨酸缺乏</v>
      </c>
      <c r="I376" s="289">
        <f t="shared" ca="1" si="62"/>
        <v>4.6579506042481462</v>
      </c>
    </row>
    <row r="377" spans="1:9">
      <c r="B377" s="67" t="s">
        <v>22622</v>
      </c>
      <c r="C377" s="61">
        <f>Matrix!B566</f>
        <v>0</v>
      </c>
      <c r="D377" s="203">
        <f t="shared" si="58"/>
        <v>5.3999999999999995</v>
      </c>
      <c r="E377" s="207">
        <f t="shared" ca="1" si="59"/>
        <v>4.6579506042481462</v>
      </c>
      <c r="F377" s="231">
        <f t="shared" ca="1" si="63"/>
        <v>4.6579506042481462</v>
      </c>
      <c r="G377" s="67" t="s">
        <v>25007</v>
      </c>
      <c r="H377" t="str">
        <f t="shared" si="61"/>
        <v>组氨酸缺乏</v>
      </c>
      <c r="I377" s="289">
        <f t="shared" ca="1" si="62"/>
        <v>4.6579506042481462</v>
      </c>
    </row>
    <row r="378" spans="1:9">
      <c r="B378" s="67" t="s">
        <v>22623</v>
      </c>
      <c r="C378" s="61">
        <f>Matrix!B2554</f>
        <v>0</v>
      </c>
      <c r="D378" s="203">
        <f t="shared" si="58"/>
        <v>5.3999999999999995</v>
      </c>
      <c r="E378" s="207">
        <f t="shared" ca="1" si="59"/>
        <v>4.6579506042481462</v>
      </c>
      <c r="F378" s="231">
        <f t="shared" ca="1" si="63"/>
        <v>4.6579506042481462</v>
      </c>
      <c r="G378" s="67" t="s">
        <v>25008</v>
      </c>
      <c r="H378" t="str">
        <f t="shared" si="61"/>
        <v>伽玛氨基丁酸缺乏</v>
      </c>
      <c r="I378" s="289">
        <f t="shared" ca="1" si="62"/>
        <v>4.6579506042481462</v>
      </c>
    </row>
    <row r="379" spans="1:9">
      <c r="B379" s="67" t="s">
        <v>22624</v>
      </c>
      <c r="C379" s="61">
        <f>Matrix!B5413</f>
        <v>0</v>
      </c>
      <c r="D379" s="203">
        <f t="shared" si="58"/>
        <v>5.3999999999999995</v>
      </c>
      <c r="E379" s="207">
        <f t="shared" ca="1" si="59"/>
        <v>4.6579506042481462</v>
      </c>
      <c r="F379" s="231">
        <f t="shared" ca="1" si="63"/>
        <v>4.6579506042481462</v>
      </c>
      <c r="G379" s="67" t="s">
        <v>25009</v>
      </c>
      <c r="H379" t="str">
        <f t="shared" si="61"/>
        <v>谷氨酰胺缺乏</v>
      </c>
      <c r="I379" s="289">
        <f t="shared" ca="1" si="62"/>
        <v>4.6579506042481462</v>
      </c>
    </row>
    <row r="380" spans="1:9">
      <c r="B380" s="67" t="s">
        <v>22625</v>
      </c>
      <c r="C380" s="61">
        <f>Matrix!B6191</f>
        <v>0</v>
      </c>
      <c r="D380" s="203">
        <f t="shared" si="58"/>
        <v>5.3999999999999995</v>
      </c>
      <c r="E380" s="207">
        <f t="shared" ca="1" si="59"/>
        <v>4.6579506042481462</v>
      </c>
      <c r="F380" s="231">
        <f t="shared" ca="1" si="63"/>
        <v>4.6579506042481462</v>
      </c>
      <c r="G380" s="67" t="s">
        <v>25010</v>
      </c>
      <c r="H380" t="str">
        <f t="shared" si="61"/>
        <v>左旋肉碱缺乏</v>
      </c>
      <c r="I380" s="289">
        <f t="shared" ca="1" si="62"/>
        <v>4.6579506042481462</v>
      </c>
    </row>
    <row r="381" spans="1:9">
      <c r="A381" s="167">
        <v>8.4</v>
      </c>
      <c r="B381" s="167" t="s">
        <v>10671</v>
      </c>
      <c r="C381" s="210"/>
      <c r="D381" s="210"/>
      <c r="E381" s="210"/>
      <c r="F381" s="210"/>
      <c r="G381" s="181"/>
    </row>
    <row r="382" spans="1:9">
      <c r="A382" s="67"/>
      <c r="B382" s="67" t="s">
        <v>22626</v>
      </c>
      <c r="C382" s="61">
        <f>Matrix!B3964</f>
        <v>0</v>
      </c>
      <c r="D382" s="203">
        <f>ROUNDUP(ABS(75-C382)/Base_Value,1)</f>
        <v>4.5</v>
      </c>
      <c r="E382" s="207">
        <f ca="1">IF(D382&gt;Max_Value,Max_Value,IF(D382&lt;0,0,D382))</f>
        <v>4.5</v>
      </c>
      <c r="F382" s="231">
        <f ca="1">MAX(E382,G1586)</f>
        <v>4.5</v>
      </c>
      <c r="G382" s="171" t="s">
        <v>10671</v>
      </c>
    </row>
    <row r="383" spans="1:9">
      <c r="A383" s="167">
        <v>8.5</v>
      </c>
      <c r="B383" s="167" t="s">
        <v>10644</v>
      </c>
      <c r="C383" s="210"/>
      <c r="D383" s="210"/>
      <c r="E383" s="210"/>
      <c r="F383" s="210"/>
      <c r="G383" s="181"/>
    </row>
    <row r="384" spans="1:9">
      <c r="A384" s="67"/>
      <c r="B384" s="67" t="s">
        <v>22627</v>
      </c>
      <c r="C384" s="61">
        <f>Matrix!B1809</f>
        <v>0</v>
      </c>
      <c r="D384" s="203">
        <f>ROUNDUP(ABS(75-C384)/Base_Value,1)</f>
        <v>4.5</v>
      </c>
      <c r="E384" s="207">
        <f ca="1">IF(D384&gt;Max_Value,Max_Value,IF(D384&lt;0,0,D384))</f>
        <v>4.5</v>
      </c>
      <c r="F384" s="231">
        <f t="shared" ca="1" si="63"/>
        <v>4.5</v>
      </c>
      <c r="G384" s="67" t="s">
        <v>10642</v>
      </c>
    </row>
    <row r="385" spans="1:12">
      <c r="A385" s="167">
        <v>8.6</v>
      </c>
      <c r="B385" s="167" t="s">
        <v>21995</v>
      </c>
      <c r="C385" s="210"/>
      <c r="D385" s="210"/>
      <c r="E385" s="210"/>
      <c r="F385" s="210"/>
      <c r="G385" s="181"/>
    </row>
    <row r="386" spans="1:12" ht="16.5">
      <c r="A386" s="186"/>
      <c r="B386" s="173" t="s">
        <v>22628</v>
      </c>
      <c r="C386" s="61">
        <f>Matrix!B2710</f>
        <v>0</v>
      </c>
      <c r="D386" s="203">
        <f>ROUNDUP(ABS(75-C386)/Base_Value,1)</f>
        <v>4.5</v>
      </c>
      <c r="E386" s="207">
        <f ca="1">IF(D386&gt;Max_Value,Max_Value,IF(D386&lt;0,0,D386))</f>
        <v>4.5</v>
      </c>
      <c r="F386" s="231">
        <f t="shared" ca="1" si="63"/>
        <v>4.5</v>
      </c>
      <c r="G386" s="173" t="s">
        <v>11473</v>
      </c>
      <c r="H386" s="173" t="s">
        <v>24809</v>
      </c>
      <c r="I386" s="61">
        <f>Matrix!B2700</f>
        <v>0</v>
      </c>
      <c r="J386" s="203">
        <f>ROUNDUP(ABS(75-I386)/Base_Value,1)</f>
        <v>4.5</v>
      </c>
      <c r="K386" s="207">
        <f ca="1">IF(J386&gt;Max_Value,Max_Value,IF(J386&lt;0,0,J386))</f>
        <v>4.5</v>
      </c>
      <c r="L386" s="61" t="s">
        <v>24807</v>
      </c>
    </row>
    <row r="387" spans="1:12" ht="16.5">
      <c r="A387" s="186"/>
      <c r="B387" s="173" t="s">
        <v>22308</v>
      </c>
      <c r="C387" s="61">
        <f>Matrix!B1224</f>
        <v>0</v>
      </c>
      <c r="D387" s="203">
        <f>ROUNDUP(ABS(75-C387)/Base_Value,1)</f>
        <v>4.5</v>
      </c>
      <c r="E387" s="207">
        <f ca="1">IF(D387&gt;Max_Value,Max_Value,IF(D387&lt;0,0,D387))</f>
        <v>4.5</v>
      </c>
      <c r="F387" s="207">
        <f ca="1">MAX(E387:E388)</f>
        <v>4.5</v>
      </c>
      <c r="G387" s="182" t="s">
        <v>11474</v>
      </c>
      <c r="H387" s="166" t="s">
        <v>24820</v>
      </c>
      <c r="I387" s="61" t="e">
        <f>Info_R!A210</f>
        <v>#N/A</v>
      </c>
      <c r="J387" s="203" t="e">
        <f>ROUNDUP(ABS(75-I387)/Base_Value,1)</f>
        <v>#N/A</v>
      </c>
      <c r="K387" s="207" t="e">
        <f ca="1">IF(J387&gt;Max_Value,Max_Value,IF(J387&lt;0,0,J387))</f>
        <v>#N/A</v>
      </c>
      <c r="L387" s="236" t="s">
        <v>24819</v>
      </c>
    </row>
    <row r="388" spans="1:12" hidden="1">
      <c r="A388" s="186"/>
      <c r="B388" s="166" t="s">
        <v>22309</v>
      </c>
      <c r="C388" s="61">
        <f>Matrix!B3915</f>
        <v>0</v>
      </c>
      <c r="D388" s="203">
        <f>ROUNDUP(ABS(75-C388)/Base_Value,1)</f>
        <v>4.5</v>
      </c>
      <c r="E388" s="207">
        <f ca="1">IF(D388&gt;Max_Value,Max_Value,IF(D388&lt;0,0,D388))</f>
        <v>4.5</v>
      </c>
      <c r="F388" s="211"/>
      <c r="G388" s="182"/>
    </row>
    <row r="389" spans="1:12">
      <c r="A389" s="186"/>
      <c r="B389" s="173" t="s">
        <v>22629</v>
      </c>
      <c r="C389" s="61">
        <f>Matrix!B2653</f>
        <v>0</v>
      </c>
      <c r="D389" s="203">
        <f>ROUNDUP(ABS(75-C389)/Base_Value,1)</f>
        <v>4.5</v>
      </c>
      <c r="E389" s="207">
        <f ca="1">IF(D389&gt;Max_Value,Max_Value,IF(D389&lt;0,0,D389))</f>
        <v>4.5</v>
      </c>
      <c r="F389" s="231">
        <f t="shared" ref="F389" ca="1" si="64">E389</f>
        <v>4.5</v>
      </c>
      <c r="G389" s="173" t="s">
        <v>11475</v>
      </c>
    </row>
    <row r="390" spans="1:12">
      <c r="A390" s="167">
        <v>8.6999999999999993</v>
      </c>
      <c r="B390" s="167" t="s">
        <v>22255</v>
      </c>
      <c r="C390" s="210"/>
      <c r="D390" s="210"/>
      <c r="E390" s="210"/>
      <c r="F390" s="210"/>
      <c r="G390" s="181"/>
    </row>
    <row r="391" spans="1:12">
      <c r="A391" s="186"/>
      <c r="B391" s="67" t="s">
        <v>23551</v>
      </c>
      <c r="C391" s="61">
        <f>Matrix!B5811</f>
        <v>0</v>
      </c>
      <c r="D391" s="203">
        <f>ROUNDUP(ABS(75-C391)/Base_Value,1)</f>
        <v>4.5</v>
      </c>
      <c r="E391" s="207">
        <f ca="1">IF(D391&gt;Max_Value,Max_Value,IF(D391&lt;0,0,D391))</f>
        <v>4.5</v>
      </c>
      <c r="F391" s="207">
        <f ca="1">MAX(E391:E392)</f>
        <v>4.5</v>
      </c>
      <c r="G391" s="67" t="s">
        <v>23550</v>
      </c>
    </row>
    <row r="392" spans="1:12" hidden="1">
      <c r="A392" s="186"/>
      <c r="B392" s="67" t="s">
        <v>23552</v>
      </c>
      <c r="C392" s="61">
        <f>Matrix!B5626</f>
        <v>0</v>
      </c>
      <c r="D392" s="203">
        <f>ROUNDUP(ABS(75-C392)/Base_Value,1)</f>
        <v>4.5</v>
      </c>
      <c r="E392" s="207">
        <f ca="1">IF(D392&gt;Max_Value,Max_Value,IF(D392&lt;0,0,D392))</f>
        <v>4.5</v>
      </c>
      <c r="F392" s="161"/>
      <c r="G392" s="67"/>
    </row>
    <row r="393" spans="1:12">
      <c r="A393" s="167">
        <v>8.8000000000000007</v>
      </c>
      <c r="B393" s="167" t="s">
        <v>22630</v>
      </c>
      <c r="C393" s="210"/>
      <c r="D393" s="210"/>
      <c r="E393" s="210"/>
      <c r="F393" s="210"/>
      <c r="G393" s="167"/>
    </row>
    <row r="394" spans="1:12">
      <c r="A394" s="186"/>
      <c r="B394" s="73"/>
      <c r="D394" s="203"/>
      <c r="E394" s="207"/>
      <c r="F394" s="220"/>
      <c r="G394" s="73"/>
    </row>
    <row r="395" spans="1:12">
      <c r="A395" s="167">
        <v>8.9</v>
      </c>
      <c r="B395" s="167" t="s">
        <v>21847</v>
      </c>
      <c r="C395" s="210"/>
      <c r="D395" s="210"/>
      <c r="E395" s="210"/>
      <c r="F395" s="210"/>
      <c r="G395" s="181"/>
    </row>
    <row r="396" spans="1:12">
      <c r="A396" s="186"/>
      <c r="B396" s="166" t="s">
        <v>23585</v>
      </c>
      <c r="C396" s="61" t="e">
        <f>Info_R!A33</f>
        <v>#N/A</v>
      </c>
      <c r="D396" s="203" t="e">
        <f>ROUNDUP(ABS(40-C396)/(Base_Value-3),1)</f>
        <v>#N/A</v>
      </c>
      <c r="E396" s="207" t="e">
        <f t="shared" ref="E396:E426" ca="1" si="65">IF(D396&gt;Max_Value,Max_Value,IF(D396&lt;0,0,D396))</f>
        <v>#N/A</v>
      </c>
      <c r="F396" s="231">
        <f ca="1">F2564</f>
        <v>4.6579506042481462</v>
      </c>
      <c r="G396" s="173" t="s">
        <v>24990</v>
      </c>
      <c r="H396" t="str">
        <f>G396</f>
        <v>礦物質铬缺乏</v>
      </c>
      <c r="I396" s="289">
        <f ca="1">F396</f>
        <v>4.6579506042481462</v>
      </c>
    </row>
    <row r="397" spans="1:12">
      <c r="A397" s="186"/>
      <c r="B397" s="173" t="s">
        <v>22631</v>
      </c>
      <c r="C397" s="61">
        <f>Matrix!B3918</f>
        <v>0</v>
      </c>
      <c r="D397" s="203">
        <f t="shared" ref="D397:D426" si="66">ROUNDUP(ABS(75-C397)/(Base_Value-3),1)</f>
        <v>5.3999999999999995</v>
      </c>
      <c r="E397" s="207">
        <f t="shared" ca="1" si="65"/>
        <v>4.6579506042481462</v>
      </c>
      <c r="F397" s="231">
        <v>0</v>
      </c>
      <c r="G397" s="173" t="s">
        <v>11484</v>
      </c>
      <c r="H397" t="str">
        <f t="shared" ref="H397:H426" si="67">G397</f>
        <v>血容量</v>
      </c>
      <c r="I397" s="289">
        <f t="shared" ref="I397:I426" si="68">F397</f>
        <v>0</v>
      </c>
    </row>
    <row r="398" spans="1:12">
      <c r="A398" s="186"/>
      <c r="B398" s="173" t="s">
        <v>22632</v>
      </c>
      <c r="C398" s="61">
        <f>Matrix!B1176</f>
        <v>0</v>
      </c>
      <c r="D398" s="203">
        <f t="shared" si="66"/>
        <v>5.3999999999999995</v>
      </c>
      <c r="E398" s="207">
        <f t="shared" ca="1" si="65"/>
        <v>4.6579506042481462</v>
      </c>
      <c r="F398" s="231">
        <f ca="1">F2513</f>
        <v>4.6579506042481462</v>
      </c>
      <c r="G398" s="173" t="s">
        <v>24963</v>
      </c>
      <c r="H398" t="str">
        <f t="shared" si="67"/>
        <v>礦物質钾缺乏</v>
      </c>
      <c r="I398" s="289">
        <f t="shared" ca="1" si="68"/>
        <v>4.6579506042481462</v>
      </c>
    </row>
    <row r="399" spans="1:12">
      <c r="A399" s="186"/>
      <c r="B399" s="173" t="s">
        <v>22633</v>
      </c>
      <c r="C399" s="61">
        <f>Matrix!B5370</f>
        <v>0</v>
      </c>
      <c r="D399" s="203">
        <f t="shared" si="66"/>
        <v>5.3999999999999995</v>
      </c>
      <c r="E399" s="207">
        <f t="shared" ca="1" si="65"/>
        <v>4.6579506042481462</v>
      </c>
      <c r="F399" s="231">
        <f ca="1">F2485</f>
        <v>4.6579506042481462</v>
      </c>
      <c r="G399" s="173" t="s">
        <v>24964</v>
      </c>
      <c r="H399" t="str">
        <f t="shared" si="67"/>
        <v>礦物質钙缺乏</v>
      </c>
      <c r="I399" s="289">
        <f t="shared" ca="1" si="68"/>
        <v>4.6579506042481462</v>
      </c>
    </row>
    <row r="400" spans="1:12">
      <c r="A400" s="186"/>
      <c r="B400" s="173" t="s">
        <v>22634</v>
      </c>
      <c r="C400" s="61">
        <f>Matrix!B5373</f>
        <v>0</v>
      </c>
      <c r="D400" s="203">
        <f t="shared" si="66"/>
        <v>5.3999999999999995</v>
      </c>
      <c r="E400" s="207">
        <f t="shared" ca="1" si="65"/>
        <v>4.6579506042481462</v>
      </c>
      <c r="F400" s="231">
        <v>0</v>
      </c>
      <c r="G400" s="79" t="s">
        <v>24966</v>
      </c>
      <c r="H400" t="str">
        <f t="shared" si="67"/>
        <v>氯</v>
      </c>
      <c r="I400" s="289">
        <f t="shared" si="68"/>
        <v>0</v>
      </c>
    </row>
    <row r="401" spans="1:9">
      <c r="A401" s="186"/>
      <c r="B401" s="173" t="s">
        <v>22635</v>
      </c>
      <c r="C401" s="61">
        <f>Matrix!B5374</f>
        <v>0</v>
      </c>
      <c r="D401" s="203">
        <f t="shared" si="66"/>
        <v>5.3999999999999995</v>
      </c>
      <c r="E401" s="207">
        <f t="shared" ca="1" si="65"/>
        <v>4.6579506042481462</v>
      </c>
      <c r="F401" s="231">
        <f ca="1">F2524</f>
        <v>4.6579506042481462</v>
      </c>
      <c r="G401" s="79" t="s">
        <v>24965</v>
      </c>
      <c r="H401" t="str">
        <f t="shared" si="67"/>
        <v>礦物質镁缺乏</v>
      </c>
      <c r="I401" s="289">
        <f t="shared" ca="1" si="68"/>
        <v>4.6579506042481462</v>
      </c>
    </row>
    <row r="402" spans="1:9">
      <c r="A402" s="186"/>
      <c r="B402" s="173" t="s">
        <v>22636</v>
      </c>
      <c r="C402" s="61">
        <f>Matrix!B5375</f>
        <v>0</v>
      </c>
      <c r="D402" s="203">
        <f t="shared" si="66"/>
        <v>5.3999999999999995</v>
      </c>
      <c r="E402" s="207">
        <f t="shared" ca="1" si="65"/>
        <v>4.6579506042481462</v>
      </c>
      <c r="F402" s="231">
        <f ca="1">F2632</f>
        <v>4.6579506042481462</v>
      </c>
      <c r="G402" s="79" t="s">
        <v>24967</v>
      </c>
      <c r="H402" t="str">
        <f t="shared" si="67"/>
        <v>礦物質硫缺乏</v>
      </c>
      <c r="I402" s="289">
        <f t="shared" ca="1" si="68"/>
        <v>4.6579506042481462</v>
      </c>
    </row>
    <row r="403" spans="1:9">
      <c r="A403" s="186"/>
      <c r="B403" s="173" t="s">
        <v>22361</v>
      </c>
      <c r="C403" s="61">
        <f>Matrix!B5376</f>
        <v>0</v>
      </c>
      <c r="D403" s="203">
        <f t="shared" si="66"/>
        <v>5.3999999999999995</v>
      </c>
      <c r="E403" s="207">
        <f t="shared" ca="1" si="65"/>
        <v>4.6579506042481462</v>
      </c>
      <c r="F403" s="207">
        <f ca="1">F2554</f>
        <v>4.6579506042481462</v>
      </c>
      <c r="G403" s="189" t="s">
        <v>24968</v>
      </c>
      <c r="H403" t="str">
        <f t="shared" si="67"/>
        <v>礦物質锰缺乏</v>
      </c>
      <c r="I403" s="289">
        <f t="shared" ca="1" si="68"/>
        <v>4.6579506042481462</v>
      </c>
    </row>
    <row r="404" spans="1:9" hidden="1">
      <c r="A404" s="186"/>
      <c r="B404" s="173" t="s">
        <v>22362</v>
      </c>
      <c r="C404" s="61">
        <f>Matrix!B5377</f>
        <v>0</v>
      </c>
      <c r="D404" s="203">
        <f t="shared" si="66"/>
        <v>5.3999999999999995</v>
      </c>
      <c r="E404" s="207">
        <f t="shared" ca="1" si="65"/>
        <v>4.6579506042481462</v>
      </c>
      <c r="F404" s="211"/>
      <c r="G404" s="189"/>
      <c r="I404" s="289"/>
    </row>
    <row r="405" spans="1:9">
      <c r="A405" s="186"/>
      <c r="B405" s="173" t="s">
        <v>22637</v>
      </c>
      <c r="C405" s="61">
        <f>Matrix!B5378</f>
        <v>0</v>
      </c>
      <c r="D405" s="203">
        <f t="shared" si="66"/>
        <v>5.3999999999999995</v>
      </c>
      <c r="E405" s="207">
        <f t="shared" ca="1" si="65"/>
        <v>4.6579506042481462</v>
      </c>
      <c r="F405" s="231">
        <f ca="1">F2575</f>
        <v>4.6579506042481462</v>
      </c>
      <c r="G405" s="79" t="s">
        <v>24969</v>
      </c>
      <c r="H405" t="str">
        <f t="shared" si="67"/>
        <v>礦物質锌缺乏</v>
      </c>
      <c r="I405" s="289">
        <f t="shared" ca="1" si="68"/>
        <v>4.6579506042481462</v>
      </c>
    </row>
    <row r="406" spans="1:9">
      <c r="A406" s="186"/>
      <c r="B406" s="173" t="s">
        <v>22638</v>
      </c>
      <c r="C406" s="61">
        <f>Matrix!B5379</f>
        <v>0</v>
      </c>
      <c r="D406" s="203">
        <f t="shared" si="66"/>
        <v>5.3999999999999995</v>
      </c>
      <c r="E406" s="207">
        <f t="shared" ca="1" si="65"/>
        <v>4.6579506042481462</v>
      </c>
      <c r="F406" s="231">
        <f ca="1">F2594</f>
        <v>4.6579506042481462</v>
      </c>
      <c r="G406" s="79" t="s">
        <v>24970</v>
      </c>
      <c r="H406" t="str">
        <f t="shared" si="67"/>
        <v>礦物質硒缺乏</v>
      </c>
      <c r="I406" s="289">
        <f t="shared" ca="1" si="68"/>
        <v>4.6579506042481462</v>
      </c>
    </row>
    <row r="407" spans="1:9">
      <c r="A407" s="186"/>
      <c r="B407" s="173" t="s">
        <v>22639</v>
      </c>
      <c r="C407" s="61">
        <f>Matrix!B5380</f>
        <v>0</v>
      </c>
      <c r="D407" s="203">
        <f t="shared" si="66"/>
        <v>5.3999999999999995</v>
      </c>
      <c r="E407" s="207">
        <f t="shared" ca="1" si="65"/>
        <v>4.6579506042481462</v>
      </c>
      <c r="F407" s="231">
        <f ca="1">F2605</f>
        <v>4.6579506042481462</v>
      </c>
      <c r="G407" s="79" t="s">
        <v>24971</v>
      </c>
      <c r="H407" t="str">
        <f t="shared" si="67"/>
        <v>礦物質碘缺乏</v>
      </c>
      <c r="I407" s="289">
        <f t="shared" ca="1" si="68"/>
        <v>4.6579506042481462</v>
      </c>
    </row>
    <row r="408" spans="1:9" hidden="1">
      <c r="B408" s="173" t="s">
        <v>22677</v>
      </c>
      <c r="C408" s="61">
        <f>Matrix!B6023</f>
        <v>0</v>
      </c>
      <c r="D408" s="203">
        <f t="shared" si="66"/>
        <v>5.3999999999999995</v>
      </c>
      <c r="E408" s="207">
        <f t="shared" ca="1" si="65"/>
        <v>4.6579506042481462</v>
      </c>
      <c r="F408" s="231">
        <f ca="1">E408</f>
        <v>4.6579506042481462</v>
      </c>
      <c r="G408" s="175"/>
      <c r="I408" s="289"/>
    </row>
    <row r="409" spans="1:9">
      <c r="A409" s="186"/>
      <c r="B409" s="173" t="s">
        <v>22640</v>
      </c>
      <c r="C409" s="61">
        <f>Matrix!B5381</f>
        <v>0</v>
      </c>
      <c r="D409" s="203">
        <f t="shared" si="66"/>
        <v>5.3999999999999995</v>
      </c>
      <c r="E409" s="207">
        <f t="shared" ca="1" si="65"/>
        <v>4.6579506042481462</v>
      </c>
      <c r="F409" s="231">
        <f ca="1">F2615</f>
        <v>4.6579506042481462</v>
      </c>
      <c r="G409" s="79" t="s">
        <v>24972</v>
      </c>
      <c r="H409" t="str">
        <f t="shared" si="67"/>
        <v>礦物質磷缺乏</v>
      </c>
      <c r="I409" s="289">
        <f t="shared" ca="1" si="68"/>
        <v>4.6579506042481462</v>
      </c>
    </row>
    <row r="410" spans="1:9">
      <c r="A410" s="186"/>
      <c r="B410" s="173" t="s">
        <v>22641</v>
      </c>
      <c r="C410" s="61">
        <f>Matrix!B5382</f>
        <v>0</v>
      </c>
      <c r="D410" s="203">
        <f t="shared" si="66"/>
        <v>5.3999999999999995</v>
      </c>
      <c r="E410" s="207">
        <f t="shared" ca="1" si="65"/>
        <v>4.6579506042481462</v>
      </c>
      <c r="F410" s="231">
        <f ca="1">F2617</f>
        <v>4.6579506042481462</v>
      </c>
      <c r="G410" s="79" t="s">
        <v>24973</v>
      </c>
      <c r="H410" t="str">
        <f t="shared" si="67"/>
        <v>礦物質硼缺乏</v>
      </c>
      <c r="I410" s="289">
        <f t="shared" ca="1" si="68"/>
        <v>4.6579506042481462</v>
      </c>
    </row>
    <row r="411" spans="1:9">
      <c r="A411" s="186"/>
      <c r="B411" s="173" t="s">
        <v>22642</v>
      </c>
      <c r="C411" s="61">
        <f>Matrix!B5383</f>
        <v>0</v>
      </c>
      <c r="D411" s="203">
        <f t="shared" si="66"/>
        <v>5.3999999999999995</v>
      </c>
      <c r="E411" s="207">
        <f t="shared" ca="1" si="65"/>
        <v>4.6579506042481462</v>
      </c>
      <c r="F411" s="231">
        <f ca="1">F2636</f>
        <v>4.6579506042481462</v>
      </c>
      <c r="G411" s="79" t="s">
        <v>24974</v>
      </c>
      <c r="H411" t="str">
        <f t="shared" si="67"/>
        <v>礦物質钼缺乏</v>
      </c>
      <c r="I411" s="289">
        <f t="shared" ca="1" si="68"/>
        <v>4.6579506042481462</v>
      </c>
    </row>
    <row r="412" spans="1:9">
      <c r="A412" s="186"/>
      <c r="B412" s="173" t="s">
        <v>22644</v>
      </c>
      <c r="C412" s="61">
        <f>Matrix!B5384</f>
        <v>0</v>
      </c>
      <c r="D412" s="203">
        <f t="shared" si="66"/>
        <v>5.3999999999999995</v>
      </c>
      <c r="E412" s="207">
        <f t="shared" ca="1" si="65"/>
        <v>4.6579506042481462</v>
      </c>
      <c r="F412" s="231">
        <f t="shared" ref="F412:F422" ca="1" si="69">E412</f>
        <v>4.6579506042481462</v>
      </c>
      <c r="G412" s="79" t="s">
        <v>24975</v>
      </c>
      <c r="H412" t="str">
        <f t="shared" si="67"/>
        <v>礦物質硅缺乏</v>
      </c>
      <c r="I412" s="289">
        <f t="shared" ca="1" si="68"/>
        <v>4.6579506042481462</v>
      </c>
    </row>
    <row r="413" spans="1:9">
      <c r="A413" s="186"/>
      <c r="B413" s="173" t="s">
        <v>22645</v>
      </c>
      <c r="C413" s="61">
        <f>Matrix!B5385</f>
        <v>0</v>
      </c>
      <c r="D413" s="203">
        <f t="shared" si="66"/>
        <v>5.3999999999999995</v>
      </c>
      <c r="E413" s="207">
        <f t="shared" ca="1" si="65"/>
        <v>4.6579506042481462</v>
      </c>
      <c r="F413" s="231">
        <f ca="1">F2621</f>
        <v>4.6579506042481462</v>
      </c>
      <c r="G413" s="79" t="s">
        <v>24976</v>
      </c>
      <c r="H413" t="str">
        <f t="shared" si="67"/>
        <v>礦物質钴缺乏</v>
      </c>
      <c r="I413" s="289">
        <f t="shared" ca="1" si="68"/>
        <v>4.6579506042481462</v>
      </c>
    </row>
    <row r="414" spans="1:9">
      <c r="A414" s="186"/>
      <c r="B414" s="173" t="s">
        <v>22646</v>
      </c>
      <c r="C414" s="61">
        <f>Matrix!B5386</f>
        <v>0</v>
      </c>
      <c r="D414" s="203">
        <f t="shared" si="66"/>
        <v>5.3999999999999995</v>
      </c>
      <c r="E414" s="207">
        <f t="shared" ca="1" si="65"/>
        <v>4.6579506042481462</v>
      </c>
      <c r="F414" s="231">
        <f t="shared" ca="1" si="69"/>
        <v>4.6579506042481462</v>
      </c>
      <c r="G414" s="79" t="s">
        <v>24977</v>
      </c>
      <c r="H414" t="str">
        <f t="shared" si="67"/>
        <v>礦物質锂缺乏</v>
      </c>
      <c r="I414" s="289">
        <f t="shared" ca="1" si="68"/>
        <v>4.6579506042481462</v>
      </c>
    </row>
    <row r="415" spans="1:9">
      <c r="A415" s="186"/>
      <c r="B415" s="173" t="s">
        <v>22647</v>
      </c>
      <c r="C415" s="61">
        <f>Matrix!B5387</f>
        <v>0</v>
      </c>
      <c r="D415" s="203">
        <f t="shared" si="66"/>
        <v>5.3999999999999995</v>
      </c>
      <c r="E415" s="207">
        <f t="shared" ca="1" si="65"/>
        <v>4.6579506042481462</v>
      </c>
      <c r="F415" s="231">
        <f ca="1">F2625</f>
        <v>4.6579506042481462</v>
      </c>
      <c r="G415" s="79" t="s">
        <v>24978</v>
      </c>
      <c r="H415" t="str">
        <f t="shared" si="67"/>
        <v>礦物質锗缺乏</v>
      </c>
      <c r="I415" s="289">
        <f t="shared" ca="1" si="68"/>
        <v>4.6579506042481462</v>
      </c>
    </row>
    <row r="416" spans="1:9">
      <c r="A416" s="186"/>
      <c r="B416" s="173" t="s">
        <v>22648</v>
      </c>
      <c r="C416" s="61">
        <f>Matrix!B5388</f>
        <v>0</v>
      </c>
      <c r="D416" s="203">
        <f t="shared" si="66"/>
        <v>5.3999999999999995</v>
      </c>
      <c r="E416" s="207">
        <f t="shared" ca="1" si="65"/>
        <v>4.6579506042481462</v>
      </c>
      <c r="F416" s="231">
        <v>0</v>
      </c>
      <c r="G416" s="79" t="s">
        <v>24962</v>
      </c>
      <c r="H416" t="str">
        <f t="shared" si="67"/>
        <v>砷</v>
      </c>
      <c r="I416" s="289">
        <f t="shared" si="68"/>
        <v>0</v>
      </c>
    </row>
    <row r="417" spans="1:9">
      <c r="A417" s="186"/>
      <c r="B417" s="173" t="s">
        <v>22649</v>
      </c>
      <c r="C417" s="61">
        <f>Matrix!B5389</f>
        <v>0</v>
      </c>
      <c r="D417" s="203">
        <f t="shared" si="66"/>
        <v>5.3999999999999995</v>
      </c>
      <c r="E417" s="207">
        <f t="shared" ca="1" si="65"/>
        <v>4.6579506042481462</v>
      </c>
      <c r="F417" s="231">
        <v>0</v>
      </c>
      <c r="G417" s="79" t="s">
        <v>22650</v>
      </c>
      <c r="H417" t="str">
        <f t="shared" si="67"/>
        <v>锑</v>
      </c>
      <c r="I417" s="289">
        <f t="shared" si="68"/>
        <v>0</v>
      </c>
    </row>
    <row r="418" spans="1:9">
      <c r="A418" s="186"/>
      <c r="B418" s="173" t="s">
        <v>22651</v>
      </c>
      <c r="C418" s="61">
        <f>Matrix!B5390</f>
        <v>0</v>
      </c>
      <c r="D418" s="203">
        <f t="shared" si="66"/>
        <v>5.3999999999999995</v>
      </c>
      <c r="E418" s="207">
        <f t="shared" ca="1" si="65"/>
        <v>4.6579506042481462</v>
      </c>
      <c r="F418" s="231">
        <f ca="1">F2635</f>
        <v>4.6579506042481462</v>
      </c>
      <c r="G418" s="79" t="s">
        <v>24979</v>
      </c>
      <c r="H418" t="str">
        <f t="shared" si="67"/>
        <v>礦物質锡缺乏</v>
      </c>
      <c r="I418" s="289">
        <f t="shared" ca="1" si="68"/>
        <v>4.6579506042481462</v>
      </c>
    </row>
    <row r="419" spans="1:9">
      <c r="A419" s="186"/>
      <c r="B419" s="173" t="s">
        <v>22652</v>
      </c>
      <c r="C419" s="61">
        <f>Matrix!B5391</f>
        <v>0</v>
      </c>
      <c r="D419" s="203">
        <f t="shared" si="66"/>
        <v>5.3999999999999995</v>
      </c>
      <c r="E419" s="207">
        <f t="shared" ca="1" si="65"/>
        <v>4.6579506042481462</v>
      </c>
      <c r="F419" s="231">
        <v>0</v>
      </c>
      <c r="G419" s="79" t="s">
        <v>22653</v>
      </c>
      <c r="H419" t="str">
        <f t="shared" si="67"/>
        <v>碳</v>
      </c>
      <c r="I419" s="289">
        <f t="shared" si="68"/>
        <v>0</v>
      </c>
    </row>
    <row r="420" spans="1:9">
      <c r="A420" s="186"/>
      <c r="B420" s="173" t="s">
        <v>22654</v>
      </c>
      <c r="C420" s="61">
        <f>Matrix!B5392</f>
        <v>0</v>
      </c>
      <c r="D420" s="203">
        <f t="shared" si="66"/>
        <v>5.3999999999999995</v>
      </c>
      <c r="E420" s="207">
        <f t="shared" ca="1" si="65"/>
        <v>4.6579506042481462</v>
      </c>
      <c r="F420" s="231">
        <f ca="1">F2629</f>
        <v>4.6579506042481462</v>
      </c>
      <c r="G420" s="79" t="s">
        <v>24980</v>
      </c>
      <c r="H420" t="str">
        <f t="shared" si="67"/>
        <v>礦物質钒缺乏</v>
      </c>
      <c r="I420" s="289">
        <f t="shared" ca="1" si="68"/>
        <v>4.6579506042481462</v>
      </c>
    </row>
    <row r="421" spans="1:9">
      <c r="A421" s="186"/>
      <c r="B421" s="173" t="s">
        <v>22655</v>
      </c>
      <c r="C421" s="61">
        <f>Matrix!B5393</f>
        <v>0</v>
      </c>
      <c r="D421" s="203">
        <f t="shared" si="66"/>
        <v>5.3999999999999995</v>
      </c>
      <c r="E421" s="207">
        <f t="shared" ca="1" si="65"/>
        <v>4.6579506042481462</v>
      </c>
      <c r="F421" s="231">
        <v>0</v>
      </c>
      <c r="G421" s="79" t="s">
        <v>22656</v>
      </c>
      <c r="H421" t="str">
        <f t="shared" si="67"/>
        <v>铝</v>
      </c>
      <c r="I421" s="289">
        <f t="shared" si="68"/>
        <v>0</v>
      </c>
    </row>
    <row r="422" spans="1:9">
      <c r="A422" s="186"/>
      <c r="B422" s="173" t="s">
        <v>22657</v>
      </c>
      <c r="C422" s="61">
        <f>Matrix!B5394</f>
        <v>0</v>
      </c>
      <c r="D422" s="203">
        <f t="shared" si="66"/>
        <v>5.3999999999999995</v>
      </c>
      <c r="E422" s="207">
        <f t="shared" ca="1" si="65"/>
        <v>4.6579506042481462</v>
      </c>
      <c r="F422" s="231">
        <f t="shared" ca="1" si="69"/>
        <v>4.6579506042481462</v>
      </c>
      <c r="G422" s="79" t="s">
        <v>24981</v>
      </c>
      <c r="H422" t="str">
        <f t="shared" si="67"/>
        <v>礦物質铜缺乏</v>
      </c>
      <c r="I422" s="289">
        <f t="shared" ca="1" si="68"/>
        <v>4.6579506042481462</v>
      </c>
    </row>
    <row r="423" spans="1:9">
      <c r="A423" s="186"/>
      <c r="B423" s="173" t="s">
        <v>22658</v>
      </c>
      <c r="C423" s="61">
        <f>Matrix!B5395</f>
        <v>0</v>
      </c>
      <c r="D423" s="203">
        <f t="shared" si="66"/>
        <v>5.3999999999999995</v>
      </c>
      <c r="E423" s="207">
        <f t="shared" ca="1" si="65"/>
        <v>4.6579506042481462</v>
      </c>
      <c r="F423" s="231">
        <v>0</v>
      </c>
      <c r="G423" s="79" t="s">
        <v>22659</v>
      </c>
      <c r="H423" t="str">
        <f t="shared" si="67"/>
        <v>镍</v>
      </c>
      <c r="I423" s="289">
        <f t="shared" si="68"/>
        <v>0</v>
      </c>
    </row>
    <row r="424" spans="1:9">
      <c r="A424" s="186"/>
      <c r="B424" s="173" t="s">
        <v>22660</v>
      </c>
      <c r="C424" s="61">
        <f>Matrix!B5372</f>
        <v>0</v>
      </c>
      <c r="D424" s="203">
        <f t="shared" si="66"/>
        <v>5.3999999999999995</v>
      </c>
      <c r="E424" s="207">
        <f t="shared" ca="1" si="65"/>
        <v>4.6579506042481462</v>
      </c>
      <c r="F424" s="231">
        <v>0</v>
      </c>
      <c r="G424" s="73" t="s">
        <v>22661</v>
      </c>
      <c r="H424" t="str">
        <f t="shared" si="67"/>
        <v>钠</v>
      </c>
      <c r="I424" s="289">
        <f t="shared" si="68"/>
        <v>0</v>
      </c>
    </row>
    <row r="425" spans="1:9">
      <c r="B425" s="173" t="s">
        <v>22678</v>
      </c>
      <c r="C425" s="61">
        <f>Matrix!B6024</f>
        <v>0</v>
      </c>
      <c r="D425" s="203">
        <f t="shared" si="66"/>
        <v>5.3999999999999995</v>
      </c>
      <c r="E425" s="207">
        <f t="shared" ca="1" si="65"/>
        <v>4.6579506042481462</v>
      </c>
      <c r="F425" s="231">
        <f ca="1">F2545</f>
        <v>4.6579506042481462</v>
      </c>
      <c r="G425" s="175" t="s">
        <v>24982</v>
      </c>
      <c r="H425" t="str">
        <f t="shared" si="67"/>
        <v>礦物質铁缺乏</v>
      </c>
      <c r="I425" s="289">
        <f t="shared" ca="1" si="68"/>
        <v>4.6579506042481462</v>
      </c>
    </row>
    <row r="426" spans="1:9">
      <c r="A426" s="186"/>
      <c r="B426" s="73" t="s">
        <v>23586</v>
      </c>
      <c r="C426" s="61" t="e">
        <f>Info_R!A53</f>
        <v>#N/A</v>
      </c>
      <c r="D426" s="203" t="e">
        <f t="shared" si="66"/>
        <v>#N/A</v>
      </c>
      <c r="E426" s="207" t="e">
        <f t="shared" ca="1" si="65"/>
        <v>#N/A</v>
      </c>
      <c r="F426" s="231">
        <v>0</v>
      </c>
      <c r="G426" s="73" t="s">
        <v>22662</v>
      </c>
      <c r="H426" t="str">
        <f t="shared" si="67"/>
        <v>水合</v>
      </c>
      <c r="I426" s="289">
        <f t="shared" si="68"/>
        <v>0</v>
      </c>
    </row>
    <row r="427" spans="1:9">
      <c r="A427" s="184" t="s">
        <v>22663</v>
      </c>
      <c r="B427" s="167" t="s">
        <v>22130</v>
      </c>
      <c r="C427" s="210"/>
      <c r="D427" s="210"/>
      <c r="E427" s="210"/>
      <c r="F427" s="210"/>
      <c r="G427" s="181"/>
    </row>
    <row r="428" spans="1:9">
      <c r="A428" s="186"/>
      <c r="B428" s="173" t="s">
        <v>22664</v>
      </c>
      <c r="C428" s="61">
        <f>Matrix!B2831</f>
        <v>0</v>
      </c>
      <c r="D428" s="203">
        <f>ROUNDUP(ABS(75-C428)/Base_Value,1)</f>
        <v>4.5</v>
      </c>
      <c r="E428" s="207">
        <f ca="1">IF(D428&gt;Max_Value,Max_Value,IF(D428&lt;0,0,D428))</f>
        <v>4.5</v>
      </c>
      <c r="F428" s="207">
        <f ca="1">MAX(E428:E430)</f>
        <v>4.5</v>
      </c>
      <c r="G428" s="173" t="s">
        <v>22142</v>
      </c>
    </row>
    <row r="429" spans="1:9" hidden="1">
      <c r="A429" s="186"/>
      <c r="B429" s="173" t="s">
        <v>22665</v>
      </c>
      <c r="C429" s="61">
        <f>Matrix!B5805</f>
        <v>0</v>
      </c>
      <c r="D429" s="203">
        <f>ROUNDUP(ABS(75-C429)/Base_Value,1)</f>
        <v>4.5</v>
      </c>
      <c r="E429" s="207">
        <f ca="1">IF(D429&gt;Max_Value,Max_Value,IF(D429&lt;0,0,D429))</f>
        <v>4.5</v>
      </c>
      <c r="F429" s="220"/>
      <c r="G429" s="173"/>
    </row>
    <row r="430" spans="1:9" hidden="1">
      <c r="A430" s="186"/>
      <c r="B430" s="173" t="s">
        <v>22666</v>
      </c>
      <c r="C430" s="61">
        <f>Matrix!B6038</f>
        <v>0</v>
      </c>
      <c r="D430" s="203">
        <f>ROUNDUP(ABS(75-C430)/Base_Value,1)</f>
        <v>4.5</v>
      </c>
      <c r="E430" s="207">
        <f ca="1">IF(D430&gt;Max_Value,Max_Value,IF(D430&lt;0,0,D430))</f>
        <v>4.5</v>
      </c>
      <c r="F430" s="220"/>
      <c r="G430" s="173"/>
    </row>
    <row r="431" spans="1:9">
      <c r="A431" s="184" t="s">
        <v>22667</v>
      </c>
      <c r="B431" s="167" t="s">
        <v>10665</v>
      </c>
      <c r="C431" s="210"/>
      <c r="D431" s="210"/>
      <c r="E431" s="210"/>
      <c r="F431" s="210"/>
      <c r="G431" s="181"/>
    </row>
    <row r="432" spans="1:9">
      <c r="A432" s="186"/>
      <c r="B432" s="166" t="s">
        <v>23941</v>
      </c>
      <c r="C432" s="61" t="e">
        <f>Info_R!A189</f>
        <v>#N/A</v>
      </c>
      <c r="D432" s="203" t="e">
        <f t="shared" ref="D432:D441" si="70">ROUNDUP(ABS(75-C432)/(Base_Value-3),1)</f>
        <v>#N/A</v>
      </c>
      <c r="E432" s="207" t="e">
        <f t="shared" ref="E432:E441" ca="1" si="71">IF(D432&gt;Max_Value,Max_Value,IF(D432&lt;0,0,D432))</f>
        <v>#N/A</v>
      </c>
      <c r="F432" s="231">
        <f ca="1">F2643</f>
        <v>4.6579506042481462</v>
      </c>
      <c r="G432" s="175" t="s">
        <v>24483</v>
      </c>
      <c r="H432" t="str">
        <f>G432</f>
        <v>辅酶Q10</v>
      </c>
      <c r="I432" s="289">
        <f ca="1">F432</f>
        <v>4.6579506042481462</v>
      </c>
    </row>
    <row r="433" spans="1:9">
      <c r="A433" s="186"/>
      <c r="B433" s="173" t="s">
        <v>22668</v>
      </c>
      <c r="C433" s="61">
        <f>Matrix!B6014</f>
        <v>0</v>
      </c>
      <c r="D433" s="203">
        <f t="shared" si="70"/>
        <v>5.3999999999999995</v>
      </c>
      <c r="E433" s="207">
        <f t="shared" ca="1" si="71"/>
        <v>4.6579506042481462</v>
      </c>
      <c r="F433" s="231">
        <f ca="1">F2352</f>
        <v>4.6579506042481462</v>
      </c>
      <c r="G433" s="175" t="s">
        <v>22034</v>
      </c>
      <c r="H433" t="str">
        <f t="shared" ref="H433:H441" si="72">G433</f>
        <v>维生素A缺乏</v>
      </c>
      <c r="I433" s="289">
        <f t="shared" ref="I433:I441" ca="1" si="73">F433</f>
        <v>4.6579506042481462</v>
      </c>
    </row>
    <row r="434" spans="1:9">
      <c r="A434" s="186"/>
      <c r="B434" s="173" t="s">
        <v>22334</v>
      </c>
      <c r="C434" s="61">
        <f>Matrix!B6015</f>
        <v>0</v>
      </c>
      <c r="D434" s="203">
        <f t="shared" si="70"/>
        <v>5.3999999999999995</v>
      </c>
      <c r="E434" s="207">
        <f t="shared" ca="1" si="71"/>
        <v>4.6579506042481462</v>
      </c>
      <c r="F434" s="231">
        <f ca="1">F2364</f>
        <v>4.6579506042481462</v>
      </c>
      <c r="G434" s="182" t="s">
        <v>22054</v>
      </c>
      <c r="H434" t="str">
        <f t="shared" si="72"/>
        <v>维生素B1缺乏</v>
      </c>
      <c r="I434" s="289">
        <f t="shared" ca="1" si="73"/>
        <v>4.6579506042481462</v>
      </c>
    </row>
    <row r="435" spans="1:9">
      <c r="A435" s="186"/>
      <c r="B435" s="173" t="s">
        <v>22669</v>
      </c>
      <c r="C435" s="61">
        <f>Matrix!B6025</f>
        <v>0</v>
      </c>
      <c r="D435" s="203">
        <f t="shared" si="70"/>
        <v>5.3999999999999995</v>
      </c>
      <c r="E435" s="207">
        <f t="shared" ca="1" si="71"/>
        <v>4.6579506042481462</v>
      </c>
      <c r="F435" s="207">
        <f ca="1">F2376</f>
        <v>4.6579506042481462</v>
      </c>
      <c r="G435" s="175" t="s">
        <v>22084</v>
      </c>
      <c r="H435" t="str">
        <f t="shared" si="72"/>
        <v>维生素B2缺乏</v>
      </c>
      <c r="I435" s="289">
        <f t="shared" ca="1" si="73"/>
        <v>4.6579506042481462</v>
      </c>
    </row>
    <row r="436" spans="1:9" hidden="1">
      <c r="A436" s="186"/>
      <c r="B436" s="173" t="s">
        <v>22335</v>
      </c>
      <c r="C436" s="61">
        <f>Matrix!B6016</f>
        <v>0</v>
      </c>
      <c r="D436" s="203">
        <f t="shared" si="70"/>
        <v>5.3999999999999995</v>
      </c>
      <c r="E436" s="207">
        <f t="shared" ca="1" si="71"/>
        <v>4.6579506042481462</v>
      </c>
      <c r="F436" s="211"/>
      <c r="G436" s="182"/>
      <c r="I436" s="289"/>
    </row>
    <row r="437" spans="1:9">
      <c r="A437" s="186"/>
      <c r="B437" s="173" t="s">
        <v>22670</v>
      </c>
      <c r="C437" s="61">
        <f>Matrix!B6018</f>
        <v>0</v>
      </c>
      <c r="D437" s="203">
        <f t="shared" si="70"/>
        <v>5.3999999999999995</v>
      </c>
      <c r="E437" s="207">
        <f t="shared" ca="1" si="71"/>
        <v>4.6579506042481462</v>
      </c>
      <c r="F437" s="231">
        <f ca="1">F2432</f>
        <v>4.6579506042481462</v>
      </c>
      <c r="G437" s="175" t="s">
        <v>22116</v>
      </c>
      <c r="H437" t="str">
        <f t="shared" si="72"/>
        <v>维生素C缺乏</v>
      </c>
      <c r="I437" s="289">
        <f t="shared" ca="1" si="73"/>
        <v>4.6579506042481462</v>
      </c>
    </row>
    <row r="438" spans="1:9">
      <c r="A438" s="186"/>
      <c r="B438" s="173" t="s">
        <v>22671</v>
      </c>
      <c r="C438" s="61">
        <f>Matrix!B6019</f>
        <v>0</v>
      </c>
      <c r="D438" s="203">
        <f t="shared" si="70"/>
        <v>5.3999999999999995</v>
      </c>
      <c r="E438" s="207">
        <f t="shared" ca="1" si="71"/>
        <v>4.6579506042481462</v>
      </c>
      <c r="F438" s="231">
        <f ca="1">F2463</f>
        <v>4.6579506042481462</v>
      </c>
      <c r="G438" s="175" t="s">
        <v>22672</v>
      </c>
      <c r="H438" t="str">
        <f t="shared" si="72"/>
        <v>维生素D缺乏</v>
      </c>
      <c r="I438" s="289">
        <f t="shared" ca="1" si="73"/>
        <v>4.6579506042481462</v>
      </c>
    </row>
    <row r="439" spans="1:9">
      <c r="A439" s="186"/>
      <c r="B439" s="173" t="s">
        <v>22673</v>
      </c>
      <c r="C439" s="61">
        <f>Matrix!B6020</f>
        <v>0</v>
      </c>
      <c r="D439" s="203">
        <f t="shared" si="70"/>
        <v>5.3999999999999995</v>
      </c>
      <c r="E439" s="207">
        <f t="shared" ca="1" si="71"/>
        <v>4.6579506042481462</v>
      </c>
      <c r="F439" s="231">
        <f ca="1">F2471</f>
        <v>4.6579506042481462</v>
      </c>
      <c r="G439" s="175" t="s">
        <v>22674</v>
      </c>
      <c r="H439" t="str">
        <f t="shared" si="72"/>
        <v>维生素E缺乏</v>
      </c>
      <c r="I439" s="289">
        <f t="shared" ca="1" si="73"/>
        <v>4.6579506042481462</v>
      </c>
    </row>
    <row r="440" spans="1:9">
      <c r="A440" s="186"/>
      <c r="B440" s="173" t="s">
        <v>22675</v>
      </c>
      <c r="C440" s="61">
        <f>Matrix!B6021</f>
        <v>0</v>
      </c>
      <c r="D440" s="203">
        <f t="shared" si="70"/>
        <v>5.3999999999999995</v>
      </c>
      <c r="E440" s="207">
        <f t="shared" ca="1" si="71"/>
        <v>4.6579506042481462</v>
      </c>
      <c r="F440" s="231">
        <f ca="1">F2419</f>
        <v>4.6579506042481462</v>
      </c>
      <c r="G440" s="175" t="s">
        <v>24485</v>
      </c>
      <c r="H440" t="str">
        <f t="shared" si="72"/>
        <v>维生素B12缺乏</v>
      </c>
      <c r="I440" s="289">
        <f t="shared" ca="1" si="73"/>
        <v>4.6579506042481462</v>
      </c>
    </row>
    <row r="441" spans="1:9">
      <c r="A441" s="186"/>
      <c r="B441" s="173" t="s">
        <v>22676</v>
      </c>
      <c r="C441" s="61">
        <f>Matrix!B6022</f>
        <v>0</v>
      </c>
      <c r="D441" s="203">
        <f t="shared" si="70"/>
        <v>5.3999999999999995</v>
      </c>
      <c r="E441" s="207">
        <f t="shared" ca="1" si="71"/>
        <v>4.6579506042481462</v>
      </c>
      <c r="F441" s="231">
        <f ca="1">F2405</f>
        <v>4.6579506042481462</v>
      </c>
      <c r="G441" s="175" t="s">
        <v>24484</v>
      </c>
      <c r="H441" t="str">
        <f t="shared" si="72"/>
        <v>叶酸缺乏</v>
      </c>
      <c r="I441" s="289">
        <f t="shared" ca="1" si="73"/>
        <v>4.6579506042481462</v>
      </c>
    </row>
    <row r="442" spans="1:9">
      <c r="A442" s="167">
        <v>8.1199999999999992</v>
      </c>
      <c r="B442" s="167" t="s">
        <v>22679</v>
      </c>
      <c r="C442" s="210"/>
      <c r="D442" s="210"/>
      <c r="E442" s="210"/>
      <c r="F442" s="210"/>
      <c r="G442" s="167"/>
    </row>
    <row r="443" spans="1:9">
      <c r="A443" s="186"/>
      <c r="B443" s="186"/>
      <c r="D443" s="203"/>
      <c r="E443" s="207"/>
      <c r="F443" s="217"/>
      <c r="G443" s="186"/>
    </row>
    <row r="444" spans="1:9">
      <c r="A444" s="167">
        <v>8.1300000000000008</v>
      </c>
      <c r="B444" s="167" t="s">
        <v>22158</v>
      </c>
      <c r="C444" s="210"/>
      <c r="D444" s="210"/>
      <c r="E444" s="210"/>
      <c r="F444" s="210"/>
      <c r="G444" s="181"/>
    </row>
    <row r="445" spans="1:9">
      <c r="A445" s="67"/>
      <c r="B445" s="173" t="s">
        <v>22680</v>
      </c>
      <c r="C445" s="61">
        <f>Matrix!B1806</f>
        <v>0</v>
      </c>
      <c r="D445" s="203">
        <f>ROUNDUP(ABS(75-C445)/Base_Value,1)</f>
        <v>4.5</v>
      </c>
      <c r="E445" s="207">
        <f ca="1">IF(D445&gt;Max_Value,Max_Value,IF(D445&lt;0,0,D445))</f>
        <v>4.5</v>
      </c>
      <c r="F445" s="231">
        <f t="shared" ref="F445" ca="1" si="74">E445</f>
        <v>4.5</v>
      </c>
      <c r="G445" s="173" t="s">
        <v>22172</v>
      </c>
    </row>
    <row r="446" spans="1:9">
      <c r="B446" s="73" t="s">
        <v>22681</v>
      </c>
      <c r="C446" s="61">
        <f>Matrix!B5861</f>
        <v>0</v>
      </c>
      <c r="D446" s="203">
        <f>ROUNDUP(ABS(75-C446)/Base_Value,1)</f>
        <v>4.5</v>
      </c>
      <c r="E446" s="207">
        <f ca="1">IF(D446&gt;Max_Value,Max_Value,IF(D446&lt;0,0,D446))</f>
        <v>4.5</v>
      </c>
      <c r="F446" s="231">
        <f ca="1">MAX(E446,D1544)</f>
        <v>4.5</v>
      </c>
      <c r="G446" s="73" t="s">
        <v>23959</v>
      </c>
    </row>
    <row r="447" spans="1:9">
      <c r="A447" s="167">
        <v>8.14</v>
      </c>
      <c r="B447" s="167" t="s">
        <v>21853</v>
      </c>
      <c r="C447" s="210"/>
      <c r="D447" s="210"/>
      <c r="E447" s="210"/>
      <c r="F447" s="210"/>
      <c r="G447" s="181"/>
    </row>
    <row r="448" spans="1:9">
      <c r="B448" s="166" t="s">
        <v>23587</v>
      </c>
      <c r="C448" s="61" t="e">
        <f>Info_R!A47</f>
        <v>#N/A</v>
      </c>
      <c r="D448" s="203" t="e">
        <f>ROUNDUP(ABS(40-C448)/Base_Value,1)</f>
        <v>#N/A</v>
      </c>
      <c r="E448" s="207" t="e">
        <f t="shared" ref="E448:E462" ca="1" si="75">IF(D448&gt;Max_Value,Max_Value,IF(D448&lt;0,0,D448))</f>
        <v>#N/A</v>
      </c>
      <c r="F448" s="231" t="e">
        <f ca="1">MAX(E448:E454)</f>
        <v>#N/A</v>
      </c>
      <c r="G448" s="173" t="s">
        <v>24934</v>
      </c>
      <c r="H448" t="str">
        <f>G448</f>
        <v>血糖调节异常風險</v>
      </c>
      <c r="I448" s="289" t="e">
        <f ca="1">F448</f>
        <v>#N/A</v>
      </c>
    </row>
    <row r="449" spans="1:13">
      <c r="B449" s="67" t="s">
        <v>22682</v>
      </c>
      <c r="C449" s="61">
        <f>Matrix!B5621</f>
        <v>0</v>
      </c>
      <c r="D449" s="203">
        <f t="shared" ref="D449:D462" si="76">ROUNDUP(ABS(75-C449)/Base_Value,1)</f>
        <v>4.5</v>
      </c>
      <c r="E449" s="207">
        <f t="shared" ca="1" si="75"/>
        <v>4.5</v>
      </c>
      <c r="F449" s="231">
        <v>0</v>
      </c>
      <c r="G449" s="67" t="s">
        <v>24935</v>
      </c>
      <c r="H449" t="str">
        <f t="shared" ref="H449:H462" si="77">G449</f>
        <v>内分泌性糖尿病風險</v>
      </c>
      <c r="I449" s="289">
        <f t="shared" ref="I449:I462" si="78">F449</f>
        <v>0</v>
      </c>
    </row>
    <row r="450" spans="1:13">
      <c r="B450" s="67" t="s">
        <v>22683</v>
      </c>
      <c r="C450" s="61">
        <f>Matrix!B5622</f>
        <v>0</v>
      </c>
      <c r="D450" s="203">
        <f t="shared" si="76"/>
        <v>4.5</v>
      </c>
      <c r="E450" s="207">
        <f t="shared" ca="1" si="75"/>
        <v>4.5</v>
      </c>
      <c r="F450" s="231">
        <v>0</v>
      </c>
      <c r="G450" s="67" t="s">
        <v>24936</v>
      </c>
      <c r="H450" t="str">
        <f t="shared" si="77"/>
        <v>医源性糖尿病風險</v>
      </c>
      <c r="I450" s="289">
        <f t="shared" si="78"/>
        <v>0</v>
      </c>
    </row>
    <row r="451" spans="1:13">
      <c r="B451" s="67" t="s">
        <v>22684</v>
      </c>
      <c r="C451" s="61">
        <f>Matrix!B5624</f>
        <v>0</v>
      </c>
      <c r="D451" s="203">
        <f t="shared" si="76"/>
        <v>4.5</v>
      </c>
      <c r="E451" s="207">
        <f t="shared" ca="1" si="75"/>
        <v>4.5</v>
      </c>
      <c r="F451" s="231">
        <v>0</v>
      </c>
      <c r="G451" s="67" t="s">
        <v>24937</v>
      </c>
      <c r="H451" t="str">
        <f t="shared" si="77"/>
        <v>隐性糖尿病風險</v>
      </c>
      <c r="I451" s="289">
        <f t="shared" si="78"/>
        <v>0</v>
      </c>
    </row>
    <row r="452" spans="1:13">
      <c r="B452" s="67" t="s">
        <v>22685</v>
      </c>
      <c r="C452" s="61">
        <f>Matrix!B5619</f>
        <v>0</v>
      </c>
      <c r="D452" s="203">
        <f t="shared" si="76"/>
        <v>4.5</v>
      </c>
      <c r="E452" s="207">
        <f t="shared" ca="1" si="75"/>
        <v>4.5</v>
      </c>
      <c r="F452" s="231">
        <v>0</v>
      </c>
      <c r="G452" s="67" t="s">
        <v>24938</v>
      </c>
      <c r="H452" t="str">
        <f t="shared" si="77"/>
        <v>不稳定型糖尿病風險</v>
      </c>
      <c r="I452" s="289">
        <f t="shared" si="78"/>
        <v>0</v>
      </c>
    </row>
    <row r="453" spans="1:13">
      <c r="B453" s="67" t="s">
        <v>22686</v>
      </c>
      <c r="C453" s="61">
        <f>Matrix!B5625</f>
        <v>0</v>
      </c>
      <c r="D453" s="203">
        <f t="shared" si="76"/>
        <v>4.5</v>
      </c>
      <c r="E453" s="207">
        <f t="shared" ca="1" si="75"/>
        <v>4.5</v>
      </c>
      <c r="F453" s="231">
        <v>0</v>
      </c>
      <c r="G453" s="67" t="s">
        <v>24939</v>
      </c>
      <c r="H453" t="str">
        <f t="shared" si="77"/>
        <v>多糖症風險</v>
      </c>
      <c r="I453" s="289">
        <f t="shared" si="78"/>
        <v>0</v>
      </c>
    </row>
    <row r="454" spans="1:13">
      <c r="B454" s="67" t="s">
        <v>22687</v>
      </c>
      <c r="C454" s="61">
        <f>Matrix!B5768</f>
        <v>0</v>
      </c>
      <c r="D454" s="203">
        <f t="shared" si="76"/>
        <v>4.5</v>
      </c>
      <c r="E454" s="207">
        <f t="shared" ca="1" si="75"/>
        <v>4.5</v>
      </c>
      <c r="F454" s="231">
        <v>0</v>
      </c>
      <c r="G454" s="67" t="s">
        <v>24940</v>
      </c>
      <c r="H454" t="str">
        <f t="shared" si="77"/>
        <v>低血糖休克風險</v>
      </c>
      <c r="I454" s="289">
        <f t="shared" si="78"/>
        <v>0</v>
      </c>
    </row>
    <row r="455" spans="1:13">
      <c r="B455" s="67" t="s">
        <v>22688</v>
      </c>
      <c r="C455" s="61">
        <f>Matrix!B5738</f>
        <v>0</v>
      </c>
      <c r="D455" s="203">
        <f t="shared" si="76"/>
        <v>4.5</v>
      </c>
      <c r="E455" s="207">
        <f t="shared" ca="1" si="75"/>
        <v>4.5</v>
      </c>
      <c r="F455" s="231">
        <f t="shared" ref="F455:F456" ca="1" si="79">E455</f>
        <v>4.5</v>
      </c>
      <c r="G455" s="67" t="s">
        <v>24941</v>
      </c>
      <c r="H455" t="str">
        <f t="shared" si="77"/>
        <v>高脂血症風險</v>
      </c>
      <c r="I455" s="289">
        <f t="shared" ca="1" si="78"/>
        <v>4.5</v>
      </c>
    </row>
    <row r="456" spans="1:13">
      <c r="B456" s="175" t="s">
        <v>22689</v>
      </c>
      <c r="C456" s="61">
        <f>Matrix!B5752</f>
        <v>0</v>
      </c>
      <c r="D456" s="203">
        <f t="shared" si="76"/>
        <v>4.5</v>
      </c>
      <c r="E456" s="207">
        <f t="shared" ca="1" si="75"/>
        <v>4.5</v>
      </c>
      <c r="F456" s="231">
        <f t="shared" ca="1" si="79"/>
        <v>4.5</v>
      </c>
      <c r="G456" s="73" t="s">
        <v>24942</v>
      </c>
      <c r="H456" t="str">
        <f t="shared" si="77"/>
        <v>低蛋白血症風險</v>
      </c>
      <c r="I456" s="289">
        <f t="shared" ca="1" si="78"/>
        <v>4.5</v>
      </c>
    </row>
    <row r="457" spans="1:13">
      <c r="B457" s="67" t="s">
        <v>22690</v>
      </c>
      <c r="C457" s="61">
        <f>Matrix!B2139</f>
        <v>0</v>
      </c>
      <c r="D457" s="203">
        <f t="shared" si="76"/>
        <v>4.5</v>
      </c>
      <c r="E457" s="207">
        <f t="shared" ca="1" si="75"/>
        <v>4.5</v>
      </c>
      <c r="F457" s="207">
        <f ca="1">MAX(E457:E458,G1673)</f>
        <v>4.5</v>
      </c>
      <c r="G457" s="67" t="s">
        <v>24943</v>
      </c>
      <c r="H457" t="str">
        <f t="shared" si="77"/>
        <v>痛风風險</v>
      </c>
      <c r="I457" s="289">
        <f t="shared" ca="1" si="78"/>
        <v>4.5</v>
      </c>
    </row>
    <row r="458" spans="1:13" hidden="1">
      <c r="B458" s="67" t="s">
        <v>22691</v>
      </c>
      <c r="C458" s="61">
        <f>Matrix!B5697</f>
        <v>0</v>
      </c>
      <c r="D458" s="203">
        <f t="shared" si="76"/>
        <v>4.5</v>
      </c>
      <c r="E458" s="207">
        <f t="shared" ca="1" si="75"/>
        <v>4.5</v>
      </c>
      <c r="F458" s="161"/>
      <c r="G458" s="67"/>
      <c r="I458" s="289"/>
    </row>
    <row r="459" spans="1:13">
      <c r="B459" s="173" t="s">
        <v>22692</v>
      </c>
      <c r="C459" s="61">
        <f>Matrix!B5613</f>
        <v>0</v>
      </c>
      <c r="D459" s="203">
        <f t="shared" si="76"/>
        <v>4.5</v>
      </c>
      <c r="E459" s="207">
        <f t="shared" ca="1" si="75"/>
        <v>4.5</v>
      </c>
      <c r="F459" s="231">
        <f t="shared" ref="F459:F462" ca="1" si="80">E459</f>
        <v>4.5</v>
      </c>
      <c r="G459" s="173" t="s">
        <v>24944</v>
      </c>
      <c r="H459" t="str">
        <f t="shared" si="77"/>
        <v>脱水風險</v>
      </c>
      <c r="I459" s="289">
        <f t="shared" ca="1" si="78"/>
        <v>4.5</v>
      </c>
    </row>
    <row r="460" spans="1:13">
      <c r="B460" s="173" t="s">
        <v>22693</v>
      </c>
      <c r="C460" s="61">
        <f>Matrix!B5650</f>
        <v>0</v>
      </c>
      <c r="D460" s="203">
        <f t="shared" si="76"/>
        <v>4.5</v>
      </c>
      <c r="E460" s="207">
        <f t="shared" ca="1" si="75"/>
        <v>4.5</v>
      </c>
      <c r="F460" s="231">
        <f t="shared" ca="1" si="80"/>
        <v>4.5</v>
      </c>
      <c r="G460" s="173" t="s">
        <v>24945</v>
      </c>
      <c r="H460" t="str">
        <f t="shared" si="77"/>
        <v>水肿風險</v>
      </c>
      <c r="I460" s="289">
        <f t="shared" ca="1" si="78"/>
        <v>4.5</v>
      </c>
    </row>
    <row r="461" spans="1:13">
      <c r="B461" s="173" t="s">
        <v>22694</v>
      </c>
      <c r="C461" s="61">
        <f>Matrix!B5748</f>
        <v>0</v>
      </c>
      <c r="D461" s="203">
        <f t="shared" si="76"/>
        <v>4.5</v>
      </c>
      <c r="E461" s="207">
        <f t="shared" ca="1" si="75"/>
        <v>4.5</v>
      </c>
      <c r="F461" s="231">
        <f t="shared" ca="1" si="80"/>
        <v>4.5</v>
      </c>
      <c r="G461" s="173" t="s">
        <v>24946</v>
      </c>
      <c r="H461" t="str">
        <f t="shared" si="77"/>
        <v>低血钾風險</v>
      </c>
      <c r="I461" s="289">
        <f t="shared" ca="1" si="78"/>
        <v>4.5</v>
      </c>
    </row>
    <row r="462" spans="1:13">
      <c r="B462" s="173" t="s">
        <v>22695</v>
      </c>
      <c r="C462" s="61">
        <f>Matrix!B5749</f>
        <v>0</v>
      </c>
      <c r="D462" s="203">
        <f t="shared" si="76"/>
        <v>4.5</v>
      </c>
      <c r="E462" s="207">
        <f t="shared" ca="1" si="75"/>
        <v>4.5</v>
      </c>
      <c r="F462" s="231">
        <f t="shared" ca="1" si="80"/>
        <v>4.5</v>
      </c>
      <c r="G462" s="173" t="s">
        <v>24947</v>
      </c>
      <c r="H462" t="str">
        <f t="shared" si="77"/>
        <v>低血钠風險</v>
      </c>
      <c r="I462" s="289">
        <f t="shared" ca="1" si="78"/>
        <v>4.5</v>
      </c>
    </row>
    <row r="463" spans="1:13" s="49" customFormat="1" thickBot="1">
      <c r="A463" s="164">
        <v>9</v>
      </c>
      <c r="B463" s="164" t="s">
        <v>22696</v>
      </c>
      <c r="C463" s="209"/>
      <c r="D463" s="209"/>
      <c r="E463" s="209"/>
      <c r="F463" s="209"/>
      <c r="G463" s="164"/>
      <c r="I463" s="61"/>
      <c r="L463" s="237"/>
      <c r="M463" s="237"/>
    </row>
    <row r="464" spans="1:13" ht="18" thickTop="1">
      <c r="A464" s="167">
        <v>9.1</v>
      </c>
      <c r="B464" s="167" t="s">
        <v>21849</v>
      </c>
      <c r="C464" s="210"/>
      <c r="D464" s="210"/>
      <c r="E464" s="210"/>
      <c r="F464" s="210"/>
      <c r="G464" s="167"/>
    </row>
    <row r="465" spans="1:13">
      <c r="A465" s="186"/>
      <c r="B465" s="67" t="s">
        <v>22697</v>
      </c>
      <c r="C465" s="61">
        <f>Matrix!B6106</f>
        <v>0</v>
      </c>
      <c r="D465" s="203">
        <f t="shared" ref="D465:D474" si="81">ROUNDUP(ABS(75-C465)/Base_Value,1)</f>
        <v>4.5</v>
      </c>
      <c r="E465" s="207">
        <f t="shared" ref="E465:E474" ca="1" si="82">IF(D465&gt;Max_Value,Max_Value,IF(D465&lt;0,0,D465))</f>
        <v>4.5</v>
      </c>
      <c r="F465" s="207">
        <f ca="1">MAX(E465:E474)</f>
        <v>4.5</v>
      </c>
      <c r="G465" s="67" t="s">
        <v>21878</v>
      </c>
    </row>
    <row r="466" spans="1:13" hidden="1">
      <c r="A466" s="186"/>
      <c r="B466" s="170" t="s">
        <v>23562</v>
      </c>
      <c r="C466" s="61">
        <f>Matrix!B1822</f>
        <v>0</v>
      </c>
      <c r="D466" s="203">
        <f t="shared" si="81"/>
        <v>4.5</v>
      </c>
      <c r="E466" s="207">
        <f t="shared" ca="1" si="82"/>
        <v>4.5</v>
      </c>
      <c r="F466" s="161"/>
      <c r="G466" s="67"/>
    </row>
    <row r="467" spans="1:13">
      <c r="A467" s="67"/>
      <c r="B467" s="73" t="s">
        <v>22698</v>
      </c>
      <c r="C467" s="61">
        <f>Matrix!B5669</f>
        <v>0</v>
      </c>
      <c r="D467" s="203">
        <f t="shared" si="81"/>
        <v>4.5</v>
      </c>
      <c r="E467" s="207">
        <f t="shared" ca="1" si="82"/>
        <v>4.5</v>
      </c>
      <c r="F467" s="231">
        <f t="shared" ref="F467:F470" ca="1" si="83">E467</f>
        <v>4.5</v>
      </c>
      <c r="G467" s="74" t="s">
        <v>21898</v>
      </c>
    </row>
    <row r="468" spans="1:13">
      <c r="A468" s="67"/>
      <c r="B468" s="173" t="s">
        <v>22699</v>
      </c>
      <c r="C468" s="61">
        <f>Matrix!B5812</f>
        <v>0</v>
      </c>
      <c r="D468" s="203">
        <f t="shared" si="81"/>
        <v>4.5</v>
      </c>
      <c r="E468" s="207">
        <f t="shared" ca="1" si="82"/>
        <v>4.5</v>
      </c>
      <c r="F468" s="231">
        <f t="shared" ca="1" si="83"/>
        <v>4.5</v>
      </c>
      <c r="G468" s="173" t="s">
        <v>21913</v>
      </c>
    </row>
    <row r="469" spans="1:13">
      <c r="A469" s="67"/>
      <c r="B469" s="67" t="s">
        <v>22700</v>
      </c>
      <c r="C469" s="61">
        <f>Matrix!B5562</f>
        <v>0</v>
      </c>
      <c r="D469" s="203">
        <f t="shared" si="81"/>
        <v>4.5</v>
      </c>
      <c r="E469" s="207">
        <f t="shared" ca="1" si="82"/>
        <v>4.5</v>
      </c>
      <c r="F469" s="231">
        <f t="shared" ca="1" si="83"/>
        <v>4.5</v>
      </c>
      <c r="G469" s="67" t="s">
        <v>21930</v>
      </c>
    </row>
    <row r="470" spans="1:13">
      <c r="A470" s="67"/>
      <c r="B470" s="67" t="s">
        <v>22701</v>
      </c>
      <c r="C470" s="61">
        <f>Matrix!B5656</f>
        <v>0</v>
      </c>
      <c r="D470" s="203">
        <f t="shared" si="81"/>
        <v>4.5</v>
      </c>
      <c r="E470" s="207">
        <f t="shared" ca="1" si="82"/>
        <v>4.5</v>
      </c>
      <c r="F470" s="231">
        <f t="shared" ca="1" si="83"/>
        <v>4.5</v>
      </c>
      <c r="G470" s="67" t="s">
        <v>21948</v>
      </c>
    </row>
    <row r="471" spans="1:13">
      <c r="A471" s="67"/>
      <c r="B471" s="67" t="s">
        <v>23563</v>
      </c>
      <c r="C471" s="61">
        <f>Matrix!B1797</f>
        <v>0</v>
      </c>
      <c r="D471" s="203">
        <f t="shared" si="81"/>
        <v>4.5</v>
      </c>
      <c r="E471" s="207">
        <f t="shared" ca="1" si="82"/>
        <v>4.5</v>
      </c>
      <c r="F471" s="207">
        <f ca="1">MAX(E471:E472)</f>
        <v>4.5</v>
      </c>
      <c r="G471" s="67" t="s">
        <v>21966</v>
      </c>
    </row>
    <row r="472" spans="1:13" hidden="1">
      <c r="A472" s="67"/>
      <c r="B472" s="67" t="s">
        <v>22702</v>
      </c>
      <c r="C472" s="61">
        <f>Matrix!B5550</f>
        <v>0</v>
      </c>
      <c r="D472" s="203">
        <f t="shared" si="81"/>
        <v>4.5</v>
      </c>
      <c r="E472" s="207">
        <f t="shared" ca="1" si="82"/>
        <v>4.5</v>
      </c>
      <c r="F472" s="161"/>
      <c r="G472" s="67"/>
    </row>
    <row r="473" spans="1:13">
      <c r="A473" s="67"/>
      <c r="B473" s="67" t="s">
        <v>22703</v>
      </c>
      <c r="C473" s="61">
        <f>Matrix!B5866</f>
        <v>0</v>
      </c>
      <c r="D473" s="203">
        <f t="shared" si="81"/>
        <v>4.5</v>
      </c>
      <c r="E473" s="207">
        <f t="shared" ca="1" si="82"/>
        <v>4.5</v>
      </c>
      <c r="F473" s="207">
        <f ca="1">MAX(E473:E474)</f>
        <v>4.5</v>
      </c>
      <c r="G473" s="67" t="s">
        <v>21984</v>
      </c>
    </row>
    <row r="474" spans="1:13" hidden="1">
      <c r="A474" s="67"/>
      <c r="B474" s="67" t="s">
        <v>22704</v>
      </c>
      <c r="C474" s="61">
        <f>Matrix!B5868</f>
        <v>0</v>
      </c>
      <c r="D474" s="203">
        <f t="shared" si="81"/>
        <v>4.5</v>
      </c>
      <c r="E474" s="207">
        <f t="shared" ca="1" si="82"/>
        <v>4.5</v>
      </c>
      <c r="F474" s="161"/>
      <c r="G474" s="67"/>
    </row>
    <row r="475" spans="1:13">
      <c r="A475" s="167">
        <v>9.1999999999999993</v>
      </c>
      <c r="B475" s="167" t="s">
        <v>21850</v>
      </c>
      <c r="C475" s="210"/>
      <c r="D475" s="210"/>
      <c r="E475" s="210"/>
      <c r="F475" s="210"/>
      <c r="G475" s="167"/>
    </row>
    <row r="476" spans="1:13">
      <c r="A476" s="198"/>
      <c r="B476" s="67" t="s">
        <v>22344</v>
      </c>
      <c r="C476" s="61">
        <f>Matrix!B5809</f>
        <v>0</v>
      </c>
      <c r="D476" s="203">
        <f t="shared" ref="D476:D507" si="84">ROUNDUP(ABS(75-C476)/Base_Value,1)</f>
        <v>4.5</v>
      </c>
      <c r="E476" s="207">
        <f t="shared" ref="E476:E507" ca="1" si="85">IF(D476&gt;Max_Value,Max_Value,IF(D476&lt;0,0,D476))</f>
        <v>4.5</v>
      </c>
      <c r="F476" s="207">
        <f ca="1">MAX(E476:E477)</f>
        <v>4.5</v>
      </c>
      <c r="G476" s="67" t="s">
        <v>22705</v>
      </c>
      <c r="H476" t="str">
        <f>G476</f>
        <v>臂丛神经</v>
      </c>
      <c r="I476" s="289">
        <f ca="1">F476</f>
        <v>4.5</v>
      </c>
      <c r="J476" s="200"/>
      <c r="K476" s="200"/>
      <c r="L476" s="238"/>
      <c r="M476" s="238"/>
    </row>
    <row r="477" spans="1:13" hidden="1">
      <c r="A477" s="198"/>
      <c r="B477" s="67" t="s">
        <v>22345</v>
      </c>
      <c r="C477" s="61">
        <f>Matrix!B5561</f>
        <v>0</v>
      </c>
      <c r="D477" s="203">
        <f t="shared" si="84"/>
        <v>4.5</v>
      </c>
      <c r="E477" s="207">
        <f t="shared" ca="1" si="85"/>
        <v>4.5</v>
      </c>
      <c r="F477" s="221"/>
      <c r="G477" s="199"/>
      <c r="I477" s="289"/>
      <c r="J477" s="200"/>
      <c r="K477" s="200"/>
      <c r="L477" s="238"/>
      <c r="M477" s="238"/>
    </row>
    <row r="478" spans="1:13">
      <c r="A478" s="186"/>
      <c r="B478" s="173" t="s">
        <v>22706</v>
      </c>
      <c r="C478" s="61">
        <f>Matrix!B5826</f>
        <v>0</v>
      </c>
      <c r="D478" s="203">
        <f t="shared" si="84"/>
        <v>4.5</v>
      </c>
      <c r="E478" s="207">
        <f t="shared" ca="1" si="85"/>
        <v>4.5</v>
      </c>
      <c r="F478" s="231">
        <f t="shared" ref="F478:F483" ca="1" si="86">E478</f>
        <v>4.5</v>
      </c>
      <c r="G478" s="173" t="s">
        <v>22707</v>
      </c>
      <c r="H478" t="str">
        <f t="shared" ref="H478:H536" si="87">G478</f>
        <v>肌皮神经</v>
      </c>
      <c r="I478" s="289">
        <f t="shared" ref="I478:I536" ca="1" si="88">F478</f>
        <v>4.5</v>
      </c>
    </row>
    <row r="479" spans="1:13">
      <c r="A479" s="186"/>
      <c r="B479" s="173" t="s">
        <v>23564</v>
      </c>
      <c r="C479" s="61">
        <f>Matrix!B2629</f>
        <v>0</v>
      </c>
      <c r="D479" s="203">
        <f t="shared" si="84"/>
        <v>4.5</v>
      </c>
      <c r="E479" s="207">
        <f t="shared" ca="1" si="85"/>
        <v>4.5</v>
      </c>
      <c r="F479" s="231">
        <f t="shared" ca="1" si="86"/>
        <v>4.5</v>
      </c>
      <c r="G479" s="190" t="s">
        <v>22118</v>
      </c>
      <c r="H479" t="str">
        <f t="shared" si="87"/>
        <v>肋间神经</v>
      </c>
      <c r="I479" s="289">
        <f t="shared" ca="1" si="88"/>
        <v>4.5</v>
      </c>
    </row>
    <row r="480" spans="1:13">
      <c r="A480" s="173"/>
      <c r="B480" s="173" t="s">
        <v>23565</v>
      </c>
      <c r="C480" s="61">
        <f>Matrix!B2637</f>
        <v>0</v>
      </c>
      <c r="D480" s="203">
        <f t="shared" si="84"/>
        <v>4.5</v>
      </c>
      <c r="E480" s="207">
        <f t="shared" ca="1" si="85"/>
        <v>4.5</v>
      </c>
      <c r="F480" s="231">
        <f t="shared" ca="1" si="86"/>
        <v>4.5</v>
      </c>
      <c r="G480" s="182" t="s">
        <v>22708</v>
      </c>
      <c r="H480" t="str">
        <f t="shared" si="87"/>
        <v>胸段脊神经（肺）</v>
      </c>
      <c r="I480" s="289">
        <f t="shared" ca="1" si="88"/>
        <v>4.5</v>
      </c>
    </row>
    <row r="481" spans="1:9">
      <c r="A481" s="67"/>
      <c r="B481" s="67" t="s">
        <v>22709</v>
      </c>
      <c r="C481" s="61">
        <f>Matrix!B2123</f>
        <v>0</v>
      </c>
      <c r="D481" s="203">
        <f t="shared" si="84"/>
        <v>4.5</v>
      </c>
      <c r="E481" s="207">
        <f t="shared" ca="1" si="85"/>
        <v>4.5</v>
      </c>
      <c r="F481" s="231">
        <f t="shared" ca="1" si="86"/>
        <v>4.5</v>
      </c>
      <c r="G481" s="67" t="s">
        <v>22710</v>
      </c>
      <c r="H481" t="str">
        <f t="shared" si="87"/>
        <v>胸脊神经</v>
      </c>
      <c r="I481" s="289">
        <f t="shared" ca="1" si="88"/>
        <v>4.5</v>
      </c>
    </row>
    <row r="482" spans="1:9">
      <c r="A482" s="67"/>
      <c r="B482" s="67" t="s">
        <v>22711</v>
      </c>
      <c r="C482" s="61">
        <f>Matrix!B4163</f>
        <v>0</v>
      </c>
      <c r="D482" s="203">
        <f t="shared" si="84"/>
        <v>4.5</v>
      </c>
      <c r="E482" s="207">
        <f t="shared" ca="1" si="85"/>
        <v>4.5</v>
      </c>
      <c r="F482" s="231">
        <f t="shared" ca="1" si="86"/>
        <v>4.5</v>
      </c>
      <c r="G482" s="67" t="s">
        <v>22712</v>
      </c>
      <c r="H482" t="str">
        <f t="shared" si="87"/>
        <v>副交感神经</v>
      </c>
      <c r="I482" s="289">
        <f t="shared" ca="1" si="88"/>
        <v>4.5</v>
      </c>
    </row>
    <row r="483" spans="1:9">
      <c r="A483" s="67"/>
      <c r="B483" s="67" t="s">
        <v>22713</v>
      </c>
      <c r="C483" s="61">
        <f>Matrix!B5965</f>
        <v>0</v>
      </c>
      <c r="D483" s="203">
        <f t="shared" si="84"/>
        <v>4.5</v>
      </c>
      <c r="E483" s="207">
        <f t="shared" ca="1" si="85"/>
        <v>4.5</v>
      </c>
      <c r="F483" s="231">
        <f t="shared" ca="1" si="86"/>
        <v>4.5</v>
      </c>
      <c r="G483" s="67" t="s">
        <v>22714</v>
      </c>
      <c r="H483" t="str">
        <f t="shared" si="87"/>
        <v>交感神经系统</v>
      </c>
      <c r="I483" s="289">
        <f t="shared" ca="1" si="88"/>
        <v>4.5</v>
      </c>
    </row>
    <row r="484" spans="1:9">
      <c r="A484" s="67"/>
      <c r="B484" s="67" t="s">
        <v>22715</v>
      </c>
      <c r="C484" s="61">
        <f>Matrix!B2626</f>
        <v>0</v>
      </c>
      <c r="D484" s="203">
        <f t="shared" si="84"/>
        <v>4.5</v>
      </c>
      <c r="E484" s="207">
        <f t="shared" ca="1" si="85"/>
        <v>4.5</v>
      </c>
      <c r="F484" s="207">
        <f ca="1">MAX(E484:E485)</f>
        <v>4.5</v>
      </c>
      <c r="G484" s="67" t="s">
        <v>22718</v>
      </c>
      <c r="H484" t="str">
        <f t="shared" si="87"/>
        <v>三叉神经</v>
      </c>
      <c r="I484" s="289">
        <f t="shared" ca="1" si="88"/>
        <v>4.5</v>
      </c>
    </row>
    <row r="485" spans="1:9" hidden="1">
      <c r="A485" s="67"/>
      <c r="B485" s="67" t="s">
        <v>22716</v>
      </c>
      <c r="C485" s="61">
        <f>Matrix!B5987</f>
        <v>0</v>
      </c>
      <c r="D485" s="203">
        <f t="shared" si="84"/>
        <v>4.5</v>
      </c>
      <c r="E485" s="207">
        <f t="shared" ca="1" si="85"/>
        <v>4.5</v>
      </c>
      <c r="F485" s="161"/>
      <c r="G485" s="67"/>
      <c r="I485" s="289"/>
    </row>
    <row r="486" spans="1:9" hidden="1">
      <c r="A486" s="67"/>
      <c r="B486" s="67" t="s">
        <v>22717</v>
      </c>
      <c r="C486" s="61">
        <f>Matrix!B2621</f>
        <v>0</v>
      </c>
      <c r="D486" s="203">
        <f t="shared" si="84"/>
        <v>4.5</v>
      </c>
      <c r="E486" s="207">
        <f t="shared" ca="1" si="85"/>
        <v>4.5</v>
      </c>
      <c r="F486" s="161"/>
      <c r="G486" s="67"/>
      <c r="I486" s="289"/>
    </row>
    <row r="487" spans="1:9">
      <c r="A487" s="67"/>
      <c r="B487" s="67" t="s">
        <v>22315</v>
      </c>
      <c r="C487" s="61">
        <f>Matrix!B5988</f>
        <v>0</v>
      </c>
      <c r="D487" s="203">
        <f t="shared" si="84"/>
        <v>4.5</v>
      </c>
      <c r="E487" s="207">
        <f t="shared" ca="1" si="85"/>
        <v>4.5</v>
      </c>
      <c r="F487" s="207">
        <f ca="1">MAX(E487:E488)</f>
        <v>4.5</v>
      </c>
      <c r="G487" s="170" t="s">
        <v>22101</v>
      </c>
      <c r="H487" t="str">
        <f t="shared" si="87"/>
        <v>滑车神经</v>
      </c>
      <c r="I487" s="289">
        <f t="shared" ca="1" si="88"/>
        <v>4.5</v>
      </c>
    </row>
    <row r="488" spans="1:9" hidden="1">
      <c r="A488" s="67"/>
      <c r="B488" s="67" t="s">
        <v>22316</v>
      </c>
      <c r="C488" s="61">
        <f>Matrix!B2628</f>
        <v>0</v>
      </c>
      <c r="D488" s="203">
        <f t="shared" si="84"/>
        <v>4.5</v>
      </c>
      <c r="E488" s="207">
        <f t="shared" ca="1" si="85"/>
        <v>4.5</v>
      </c>
      <c r="F488" s="161"/>
      <c r="G488" s="170"/>
      <c r="I488" s="289"/>
    </row>
    <row r="489" spans="1:9">
      <c r="A489" s="67"/>
      <c r="B489" s="67" t="s">
        <v>22339</v>
      </c>
      <c r="C489" s="61">
        <f>Matrix!B5674</f>
        <v>0</v>
      </c>
      <c r="D489" s="203">
        <f t="shared" si="84"/>
        <v>4.5</v>
      </c>
      <c r="E489" s="207">
        <f t="shared" ca="1" si="85"/>
        <v>4.5</v>
      </c>
      <c r="F489" s="207">
        <f ca="1">MAX(E489:E490)</f>
        <v>4.5</v>
      </c>
      <c r="G489" s="170" t="s">
        <v>22056</v>
      </c>
      <c r="H489" t="str">
        <f t="shared" si="87"/>
        <v>股神经</v>
      </c>
      <c r="I489" s="289">
        <f t="shared" ca="1" si="88"/>
        <v>4.5</v>
      </c>
    </row>
    <row r="490" spans="1:9" hidden="1">
      <c r="A490" s="67"/>
      <c r="B490" s="67" t="s">
        <v>22340</v>
      </c>
      <c r="C490" s="61">
        <f>Matrix!B2624</f>
        <v>0</v>
      </c>
      <c r="D490" s="203">
        <f t="shared" si="84"/>
        <v>4.5</v>
      </c>
      <c r="E490" s="207">
        <f t="shared" ca="1" si="85"/>
        <v>4.5</v>
      </c>
      <c r="F490" s="161"/>
      <c r="G490" s="170"/>
      <c r="I490" s="289"/>
    </row>
    <row r="491" spans="1:9">
      <c r="A491" s="67"/>
      <c r="B491" s="67" t="s">
        <v>22719</v>
      </c>
      <c r="C491" s="61">
        <f>Matrix!B5877</f>
        <v>0</v>
      </c>
      <c r="D491" s="203">
        <f t="shared" si="84"/>
        <v>4.5</v>
      </c>
      <c r="E491" s="207">
        <f t="shared" ca="1" si="85"/>
        <v>4.5</v>
      </c>
      <c r="F491" s="231">
        <f t="shared" ref="F491" ca="1" si="89">E491</f>
        <v>4.5</v>
      </c>
      <c r="G491" s="70" t="s">
        <v>21879</v>
      </c>
      <c r="H491" t="str">
        <f t="shared" si="87"/>
        <v>骶神经丛</v>
      </c>
      <c r="I491" s="289">
        <f t="shared" ca="1" si="88"/>
        <v>4.5</v>
      </c>
    </row>
    <row r="492" spans="1:9">
      <c r="A492" s="67"/>
      <c r="B492" s="67" t="s">
        <v>22363</v>
      </c>
      <c r="C492" s="61">
        <f>Matrix!B5917</f>
        <v>0</v>
      </c>
      <c r="D492" s="203">
        <f t="shared" si="84"/>
        <v>4.5</v>
      </c>
      <c r="E492" s="207">
        <f t="shared" ca="1" si="85"/>
        <v>4.5</v>
      </c>
      <c r="F492" s="207">
        <f ca="1">MAX(E492:E493)</f>
        <v>4.5</v>
      </c>
      <c r="G492" s="170" t="s">
        <v>21899</v>
      </c>
      <c r="H492" t="str">
        <f t="shared" si="87"/>
        <v>骶神经</v>
      </c>
      <c r="I492" s="289">
        <f t="shared" ca="1" si="88"/>
        <v>4.5</v>
      </c>
    </row>
    <row r="493" spans="1:9" hidden="1">
      <c r="A493" s="67"/>
      <c r="B493" s="67" t="s">
        <v>22364</v>
      </c>
      <c r="C493" s="61">
        <f>Matrix!B2638</f>
        <v>0</v>
      </c>
      <c r="D493" s="203">
        <f t="shared" si="84"/>
        <v>4.5</v>
      </c>
      <c r="E493" s="207">
        <f t="shared" ca="1" si="85"/>
        <v>4.5</v>
      </c>
      <c r="F493" s="161"/>
      <c r="G493" s="170"/>
      <c r="I493" s="289"/>
    </row>
    <row r="494" spans="1:9">
      <c r="A494" s="67"/>
      <c r="B494" s="67" t="s">
        <v>22720</v>
      </c>
      <c r="C494" s="61">
        <f>Matrix!B5923</f>
        <v>0</v>
      </c>
      <c r="D494" s="203">
        <f t="shared" si="84"/>
        <v>4.5</v>
      </c>
      <c r="E494" s="207">
        <f t="shared" ca="1" si="85"/>
        <v>4.5</v>
      </c>
      <c r="F494" s="207">
        <f ca="1">MAX(E494:E495)</f>
        <v>4.5</v>
      </c>
      <c r="G494" s="67" t="s">
        <v>21914</v>
      </c>
      <c r="H494" t="str">
        <f t="shared" si="87"/>
        <v>坐骨神经</v>
      </c>
      <c r="I494" s="289">
        <f t="shared" ca="1" si="88"/>
        <v>4.5</v>
      </c>
    </row>
    <row r="495" spans="1:9" hidden="1">
      <c r="A495" s="67"/>
      <c r="B495" s="67" t="s">
        <v>22721</v>
      </c>
      <c r="C495" s="61">
        <f>Matrix!B2639</f>
        <v>0</v>
      </c>
      <c r="D495" s="203">
        <f t="shared" si="84"/>
        <v>4.5</v>
      </c>
      <c r="E495" s="207">
        <f t="shared" ca="1" si="85"/>
        <v>4.5</v>
      </c>
      <c r="F495" s="161"/>
      <c r="G495" s="67"/>
      <c r="I495" s="289"/>
    </row>
    <row r="496" spans="1:9">
      <c r="A496" s="67"/>
      <c r="B496" s="191" t="s">
        <v>22722</v>
      </c>
      <c r="C496" s="61">
        <f>Matrix!B5759</f>
        <v>0</v>
      </c>
      <c r="D496" s="203">
        <f t="shared" si="84"/>
        <v>4.5</v>
      </c>
      <c r="E496" s="207">
        <f t="shared" ca="1" si="85"/>
        <v>4.5</v>
      </c>
      <c r="F496" s="231">
        <f t="shared" ref="F496" ca="1" si="90">E496</f>
        <v>4.5</v>
      </c>
      <c r="G496" s="73" t="s">
        <v>25195</v>
      </c>
      <c r="H496" t="str">
        <f t="shared" si="87"/>
        <v>腰椎神经</v>
      </c>
      <c r="I496" s="289">
        <f t="shared" ca="1" si="88"/>
        <v>4.5</v>
      </c>
    </row>
    <row r="497" spans="1:9">
      <c r="A497" s="67"/>
      <c r="B497" s="67" t="s">
        <v>22723</v>
      </c>
      <c r="C497" s="61">
        <f>Matrix!B2635</f>
        <v>0</v>
      </c>
      <c r="D497" s="203">
        <f t="shared" si="84"/>
        <v>4.5</v>
      </c>
      <c r="E497" s="207">
        <f t="shared" ca="1" si="85"/>
        <v>4.5</v>
      </c>
      <c r="F497" s="207">
        <f ca="1">MAX(E497:E499)</f>
        <v>4.5</v>
      </c>
      <c r="G497" s="67" t="s">
        <v>21949</v>
      </c>
      <c r="H497" t="str">
        <f t="shared" si="87"/>
        <v>视神经</v>
      </c>
      <c r="I497" s="289">
        <f t="shared" ca="1" si="88"/>
        <v>4.5</v>
      </c>
    </row>
    <row r="498" spans="1:9" hidden="1">
      <c r="A498" s="67"/>
      <c r="B498" s="67" t="s">
        <v>22724</v>
      </c>
      <c r="C498" s="61">
        <f>Matrix!B2595</f>
        <v>0</v>
      </c>
      <c r="D498" s="203">
        <f t="shared" si="84"/>
        <v>4.5</v>
      </c>
      <c r="E498" s="207">
        <f t="shared" ca="1" si="85"/>
        <v>4.5</v>
      </c>
      <c r="F498" s="161"/>
      <c r="G498" s="67"/>
      <c r="I498" s="289"/>
    </row>
    <row r="499" spans="1:9" hidden="1">
      <c r="A499" s="67"/>
      <c r="B499" s="67" t="s">
        <v>22725</v>
      </c>
      <c r="C499" s="61">
        <f>Matrix!B5849</f>
        <v>0</v>
      </c>
      <c r="D499" s="203">
        <f t="shared" si="84"/>
        <v>4.5</v>
      </c>
      <c r="E499" s="207">
        <f t="shared" ca="1" si="85"/>
        <v>4.5</v>
      </c>
      <c r="F499" s="161"/>
      <c r="G499" s="67"/>
      <c r="I499" s="289"/>
    </row>
    <row r="500" spans="1:9">
      <c r="A500" s="186"/>
      <c r="B500" s="67" t="s">
        <v>22726</v>
      </c>
      <c r="C500" s="61">
        <f>Matrix!B2615</f>
        <v>0</v>
      </c>
      <c r="D500" s="203">
        <f t="shared" si="84"/>
        <v>4.5</v>
      </c>
      <c r="E500" s="207">
        <f t="shared" ca="1" si="85"/>
        <v>4.5</v>
      </c>
      <c r="F500" s="207">
        <f ca="1">MAX(E500:E502)</f>
        <v>4.5</v>
      </c>
      <c r="G500" s="67" t="s">
        <v>21967</v>
      </c>
      <c r="H500" t="str">
        <f t="shared" si="87"/>
        <v>听神经</v>
      </c>
      <c r="I500" s="289">
        <f t="shared" ca="1" si="88"/>
        <v>4.5</v>
      </c>
    </row>
    <row r="501" spans="1:9" hidden="1">
      <c r="A501" s="186"/>
      <c r="B501" s="67" t="s">
        <v>22727</v>
      </c>
      <c r="C501" s="61">
        <f>Matrix!B5538</f>
        <v>0</v>
      </c>
      <c r="D501" s="203">
        <f t="shared" si="84"/>
        <v>4.5</v>
      </c>
      <c r="E501" s="207">
        <f t="shared" ca="1" si="85"/>
        <v>4.5</v>
      </c>
      <c r="F501" s="161"/>
      <c r="G501" s="67"/>
      <c r="I501" s="289"/>
    </row>
    <row r="502" spans="1:9" hidden="1">
      <c r="A502" s="186"/>
      <c r="B502" s="67" t="s">
        <v>22728</v>
      </c>
      <c r="C502" s="61">
        <f>Matrix!B2649</f>
        <v>0</v>
      </c>
      <c r="D502" s="203">
        <f t="shared" si="84"/>
        <v>4.5</v>
      </c>
      <c r="E502" s="207">
        <f t="shared" ca="1" si="85"/>
        <v>4.5</v>
      </c>
      <c r="F502" s="161"/>
      <c r="G502" s="67"/>
      <c r="I502" s="289"/>
    </row>
    <row r="503" spans="1:9">
      <c r="A503" s="186"/>
      <c r="B503" s="67" t="s">
        <v>22729</v>
      </c>
      <c r="C503" s="61">
        <f>Matrix!B2617</f>
        <v>0</v>
      </c>
      <c r="D503" s="203">
        <f t="shared" si="84"/>
        <v>4.5</v>
      </c>
      <c r="E503" s="207">
        <f t="shared" ca="1" si="85"/>
        <v>4.5</v>
      </c>
      <c r="F503" s="231">
        <f t="shared" ref="F503:F506" ca="1" si="91">E503</f>
        <v>4.5</v>
      </c>
      <c r="G503" s="67" t="s">
        <v>22730</v>
      </c>
      <c r="H503" t="str">
        <f t="shared" si="87"/>
        <v>胸段脊神经（心）</v>
      </c>
      <c r="I503" s="289">
        <f t="shared" ca="1" si="88"/>
        <v>4.5</v>
      </c>
    </row>
    <row r="504" spans="1:9">
      <c r="A504" s="186"/>
      <c r="B504" s="67" t="s">
        <v>22731</v>
      </c>
      <c r="C504" s="61">
        <f>Matrix!B2618</f>
        <v>0</v>
      </c>
      <c r="D504" s="203">
        <f t="shared" si="84"/>
        <v>4.5</v>
      </c>
      <c r="E504" s="207">
        <f t="shared" ca="1" si="85"/>
        <v>4.5</v>
      </c>
      <c r="F504" s="231">
        <f t="shared" ca="1" si="91"/>
        <v>4.5</v>
      </c>
      <c r="G504" s="67" t="s">
        <v>22002</v>
      </c>
      <c r="H504" t="str">
        <f t="shared" si="87"/>
        <v>颈段脊神经</v>
      </c>
      <c r="I504" s="289">
        <f t="shared" ca="1" si="88"/>
        <v>4.5</v>
      </c>
    </row>
    <row r="505" spans="1:9">
      <c r="A505" s="186"/>
      <c r="B505" s="67" t="s">
        <v>22732</v>
      </c>
      <c r="C505" s="61">
        <f>Matrix!B2620</f>
        <v>0</v>
      </c>
      <c r="D505" s="203">
        <f t="shared" si="84"/>
        <v>4.5</v>
      </c>
      <c r="E505" s="207">
        <f t="shared" ca="1" si="85"/>
        <v>4.5</v>
      </c>
      <c r="F505" s="231">
        <f t="shared" ca="1" si="91"/>
        <v>4.5</v>
      </c>
      <c r="G505" s="67" t="s">
        <v>22020</v>
      </c>
      <c r="H505" t="str">
        <f t="shared" si="87"/>
        <v>手及足相关脊神经</v>
      </c>
      <c r="I505" s="289">
        <f t="shared" ca="1" si="88"/>
        <v>4.5</v>
      </c>
    </row>
    <row r="506" spans="1:9">
      <c r="A506" s="186"/>
      <c r="B506" s="67" t="s">
        <v>22733</v>
      </c>
      <c r="C506" s="61">
        <f>Matrix!B2622</f>
        <v>0</v>
      </c>
      <c r="D506" s="203">
        <f t="shared" si="84"/>
        <v>4.5</v>
      </c>
      <c r="E506" s="207">
        <f t="shared" ca="1" si="85"/>
        <v>4.5</v>
      </c>
      <c r="F506" s="231">
        <f t="shared" ca="1" si="91"/>
        <v>4.5</v>
      </c>
      <c r="G506" s="67" t="s">
        <v>22035</v>
      </c>
      <c r="H506" t="str">
        <f t="shared" si="87"/>
        <v>腰背脊神经</v>
      </c>
      <c r="I506" s="289">
        <f t="shared" ca="1" si="88"/>
        <v>4.5</v>
      </c>
    </row>
    <row r="507" spans="1:9">
      <c r="A507" s="186"/>
      <c r="B507" s="67" t="s">
        <v>22734</v>
      </c>
      <c r="C507" s="61">
        <f>Matrix!B2625</f>
        <v>0</v>
      </c>
      <c r="D507" s="203">
        <f t="shared" si="84"/>
        <v>4.5</v>
      </c>
      <c r="E507" s="207">
        <f t="shared" ca="1" si="85"/>
        <v>4.5</v>
      </c>
      <c r="F507" s="207">
        <f ca="1">MAX(E507:E510)</f>
        <v>4.5</v>
      </c>
      <c r="G507" s="67" t="s">
        <v>22071</v>
      </c>
      <c r="H507" t="str">
        <f t="shared" si="87"/>
        <v>舌咽神经</v>
      </c>
      <c r="I507" s="289">
        <f t="shared" ca="1" si="88"/>
        <v>4.5</v>
      </c>
    </row>
    <row r="508" spans="1:9" hidden="1">
      <c r="A508" s="186"/>
      <c r="B508" s="67" t="s">
        <v>22735</v>
      </c>
      <c r="C508" s="61">
        <f>Matrix!B2632</f>
        <v>0</v>
      </c>
      <c r="D508" s="203">
        <f t="shared" ref="D508:D536" si="92">ROUNDUP(ABS(75-C508)/Base_Value,1)</f>
        <v>4.5</v>
      </c>
      <c r="E508" s="207">
        <f t="shared" ref="E508:E536" ca="1" si="93">IF(D508&gt;Max_Value,Max_Value,IF(D508&lt;0,0,D508))</f>
        <v>4.5</v>
      </c>
      <c r="F508" s="161"/>
      <c r="G508" s="67"/>
      <c r="I508" s="289"/>
    </row>
    <row r="509" spans="1:9" hidden="1">
      <c r="A509" s="186"/>
      <c r="B509" s="67" t="s">
        <v>22736</v>
      </c>
      <c r="C509" s="61">
        <f>Matrix!B2644</f>
        <v>0</v>
      </c>
      <c r="D509" s="203">
        <f t="shared" si="92"/>
        <v>4.5</v>
      </c>
      <c r="E509" s="207">
        <f t="shared" ca="1" si="93"/>
        <v>4.5</v>
      </c>
      <c r="F509" s="161"/>
      <c r="G509" s="67"/>
      <c r="I509" s="289"/>
    </row>
    <row r="510" spans="1:9" hidden="1">
      <c r="A510" s="186"/>
      <c r="B510" s="67" t="s">
        <v>22737</v>
      </c>
      <c r="C510" s="61">
        <f>Matrix!B5695</f>
        <v>0</v>
      </c>
      <c r="D510" s="203">
        <f t="shared" si="92"/>
        <v>4.5</v>
      </c>
      <c r="E510" s="207">
        <f t="shared" ca="1" si="93"/>
        <v>4.5</v>
      </c>
      <c r="F510" s="161"/>
      <c r="G510" s="67"/>
      <c r="I510" s="289"/>
    </row>
    <row r="511" spans="1:9">
      <c r="A511" s="186"/>
      <c r="B511" s="67" t="s">
        <v>22738</v>
      </c>
      <c r="C511" s="61">
        <f>Matrix!B2627</f>
        <v>0</v>
      </c>
      <c r="D511" s="203">
        <f t="shared" si="92"/>
        <v>4.5</v>
      </c>
      <c r="E511" s="207">
        <f t="shared" ca="1" si="93"/>
        <v>4.5</v>
      </c>
      <c r="F511" s="207">
        <f ca="1">MAX(E511:E512)</f>
        <v>4.5</v>
      </c>
      <c r="G511" s="67" t="s">
        <v>22086</v>
      </c>
      <c r="H511" t="str">
        <f t="shared" si="87"/>
        <v>舌下神经</v>
      </c>
      <c r="I511" s="289">
        <f t="shared" ca="1" si="88"/>
        <v>4.5</v>
      </c>
    </row>
    <row r="512" spans="1:9" hidden="1">
      <c r="A512" s="186"/>
      <c r="B512" s="67" t="s">
        <v>22739</v>
      </c>
      <c r="C512" s="61">
        <f>Matrix!B2643</f>
        <v>0</v>
      </c>
      <c r="D512" s="203">
        <f t="shared" si="92"/>
        <v>4.5</v>
      </c>
      <c r="E512" s="207">
        <f t="shared" ca="1" si="93"/>
        <v>4.5</v>
      </c>
      <c r="F512" s="161"/>
      <c r="G512" s="67"/>
      <c r="I512" s="289"/>
    </row>
    <row r="513" spans="1:9">
      <c r="A513" s="186"/>
      <c r="B513" s="67" t="s">
        <v>22740</v>
      </c>
      <c r="C513" s="61">
        <f>Matrix!B2630</f>
        <v>0</v>
      </c>
      <c r="D513" s="203">
        <f t="shared" si="92"/>
        <v>4.5</v>
      </c>
      <c r="E513" s="207">
        <f t="shared" ca="1" si="93"/>
        <v>4.5</v>
      </c>
      <c r="F513" s="231">
        <f t="shared" ref="F513:F518" ca="1" si="94">E513</f>
        <v>4.5</v>
      </c>
      <c r="G513" s="67" t="s">
        <v>22132</v>
      </c>
      <c r="H513" t="str">
        <f t="shared" si="87"/>
        <v>骶丛</v>
      </c>
      <c r="I513" s="289">
        <f t="shared" ca="1" si="88"/>
        <v>4.5</v>
      </c>
    </row>
    <row r="514" spans="1:9">
      <c r="A514" s="186"/>
      <c r="B514" s="67" t="s">
        <v>22741</v>
      </c>
      <c r="C514" s="61">
        <f>Matrix!B2631</f>
        <v>0</v>
      </c>
      <c r="D514" s="203">
        <f t="shared" si="92"/>
        <v>4.5</v>
      </c>
      <c r="E514" s="207">
        <f t="shared" ca="1" si="93"/>
        <v>4.5</v>
      </c>
      <c r="F514" s="231">
        <f t="shared" ca="1" si="94"/>
        <v>4.5</v>
      </c>
      <c r="G514" s="67" t="s">
        <v>22144</v>
      </c>
      <c r="H514" t="str">
        <f t="shared" si="87"/>
        <v>腰骶部脊神经</v>
      </c>
      <c r="I514" s="289">
        <f t="shared" ca="1" si="88"/>
        <v>4.5</v>
      </c>
    </row>
    <row r="515" spans="1:9">
      <c r="A515" s="186"/>
      <c r="B515" s="67" t="s">
        <v>22742</v>
      </c>
      <c r="C515" s="61">
        <f>Matrix!B2633</f>
        <v>0</v>
      </c>
      <c r="D515" s="203">
        <f t="shared" si="92"/>
        <v>4.5</v>
      </c>
      <c r="E515" s="207">
        <f t="shared" ca="1" si="93"/>
        <v>4.5</v>
      </c>
      <c r="F515" s="231">
        <f t="shared" ca="1" si="94"/>
        <v>4.5</v>
      </c>
      <c r="G515" s="67" t="s">
        <v>22159</v>
      </c>
      <c r="H515" t="str">
        <f t="shared" si="87"/>
        <v>颈丛</v>
      </c>
      <c r="I515" s="289">
        <f t="shared" ca="1" si="88"/>
        <v>4.5</v>
      </c>
    </row>
    <row r="516" spans="1:9">
      <c r="A516" s="186"/>
      <c r="B516" s="67" t="s">
        <v>22743</v>
      </c>
      <c r="C516" s="61">
        <f>Matrix!B2634</f>
        <v>0</v>
      </c>
      <c r="D516" s="203">
        <f t="shared" si="92"/>
        <v>4.5</v>
      </c>
      <c r="E516" s="207">
        <f t="shared" ca="1" si="93"/>
        <v>4.5</v>
      </c>
      <c r="F516" s="231">
        <f t="shared" ca="1" si="94"/>
        <v>4.5</v>
      </c>
      <c r="G516" s="67" t="s">
        <v>22173</v>
      </c>
      <c r="H516" t="str">
        <f t="shared" si="87"/>
        <v>嗅神经</v>
      </c>
      <c r="I516" s="289">
        <f t="shared" ca="1" si="88"/>
        <v>4.5</v>
      </c>
    </row>
    <row r="517" spans="1:9">
      <c r="A517" s="186"/>
      <c r="B517" s="67" t="s">
        <v>22744</v>
      </c>
      <c r="C517" s="61">
        <f>Matrix!B2636</f>
        <v>0</v>
      </c>
      <c r="D517" s="203">
        <f t="shared" si="92"/>
        <v>4.5</v>
      </c>
      <c r="E517" s="207">
        <f t="shared" ca="1" si="93"/>
        <v>4.5</v>
      </c>
      <c r="F517" s="231">
        <f t="shared" ca="1" si="94"/>
        <v>4.5</v>
      </c>
      <c r="G517" s="67" t="s">
        <v>22745</v>
      </c>
      <c r="H517" t="str">
        <f t="shared" si="87"/>
        <v>胸段脊神经（脾、胰）</v>
      </c>
      <c r="I517" s="289">
        <f t="shared" ca="1" si="88"/>
        <v>4.5</v>
      </c>
    </row>
    <row r="518" spans="1:9">
      <c r="A518" s="67"/>
      <c r="B518" s="67" t="s">
        <v>22746</v>
      </c>
      <c r="C518" s="61">
        <f>Matrix!B2642</f>
        <v>0</v>
      </c>
      <c r="D518" s="203">
        <f t="shared" si="92"/>
        <v>4.5</v>
      </c>
      <c r="E518" s="207">
        <f t="shared" ca="1" si="93"/>
        <v>4.5</v>
      </c>
      <c r="F518" s="231">
        <f t="shared" ca="1" si="94"/>
        <v>4.5</v>
      </c>
      <c r="G518" s="67" t="s">
        <v>22198</v>
      </c>
      <c r="H518" t="str">
        <f t="shared" si="87"/>
        <v>胸神经</v>
      </c>
      <c r="I518" s="289">
        <f t="shared" ca="1" si="88"/>
        <v>4.5</v>
      </c>
    </row>
    <row r="519" spans="1:9">
      <c r="A519" s="67"/>
      <c r="B519" s="67" t="s">
        <v>22747</v>
      </c>
      <c r="C519" s="61">
        <f>Matrix!B2616</f>
        <v>0</v>
      </c>
      <c r="D519" s="203">
        <f t="shared" si="92"/>
        <v>4.5</v>
      </c>
      <c r="E519" s="207">
        <f t="shared" ca="1" si="93"/>
        <v>4.5</v>
      </c>
      <c r="F519" s="207">
        <f ca="1">MAX(E519:E521)</f>
        <v>4.5</v>
      </c>
      <c r="G519" s="67" t="s">
        <v>22210</v>
      </c>
      <c r="H519" t="str">
        <f t="shared" si="87"/>
        <v>面神经</v>
      </c>
      <c r="I519" s="289">
        <f t="shared" ca="1" si="88"/>
        <v>4.5</v>
      </c>
    </row>
    <row r="520" spans="1:9" hidden="1">
      <c r="A520" s="67"/>
      <c r="B520" s="67" t="s">
        <v>22748</v>
      </c>
      <c r="C520" s="61">
        <f>Matrix!B2623</f>
        <v>0</v>
      </c>
      <c r="D520" s="203">
        <f t="shared" si="92"/>
        <v>4.5</v>
      </c>
      <c r="E520" s="207">
        <f t="shared" ca="1" si="93"/>
        <v>4.5</v>
      </c>
      <c r="F520" s="161"/>
      <c r="G520" s="67"/>
      <c r="I520" s="289"/>
    </row>
    <row r="521" spans="1:9" hidden="1">
      <c r="A521" s="67"/>
      <c r="B521" s="67" t="s">
        <v>22749</v>
      </c>
      <c r="C521" s="61">
        <f>Matrix!B5670</f>
        <v>0</v>
      </c>
      <c r="D521" s="203">
        <f t="shared" si="92"/>
        <v>4.5</v>
      </c>
      <c r="E521" s="207">
        <f t="shared" ca="1" si="93"/>
        <v>4.5</v>
      </c>
      <c r="F521" s="161"/>
      <c r="G521" s="67"/>
      <c r="I521" s="289"/>
    </row>
    <row r="522" spans="1:9">
      <c r="A522" s="67"/>
      <c r="B522" s="67" t="s">
        <v>22750</v>
      </c>
      <c r="C522" s="61">
        <f>Matrix!B2645</f>
        <v>0</v>
      </c>
      <c r="D522" s="203">
        <f t="shared" si="92"/>
        <v>4.5</v>
      </c>
      <c r="E522" s="207">
        <f t="shared" ca="1" si="93"/>
        <v>4.5</v>
      </c>
      <c r="F522" s="231">
        <f t="shared" ref="F522:F525" ca="1" si="95">E522</f>
        <v>4.5</v>
      </c>
      <c r="G522" s="67" t="s">
        <v>22237</v>
      </c>
      <c r="H522" t="str">
        <f t="shared" si="87"/>
        <v>臂丛内侧束</v>
      </c>
      <c r="I522" s="289">
        <f t="shared" ca="1" si="88"/>
        <v>4.5</v>
      </c>
    </row>
    <row r="523" spans="1:9">
      <c r="A523" s="67"/>
      <c r="B523" s="67" t="s">
        <v>22751</v>
      </c>
      <c r="C523" s="61">
        <f>Matrix!B2646</f>
        <v>0</v>
      </c>
      <c r="D523" s="203">
        <f t="shared" si="92"/>
        <v>4.5</v>
      </c>
      <c r="E523" s="207">
        <f t="shared" ca="1" si="93"/>
        <v>4.5</v>
      </c>
      <c r="F523" s="207">
        <v>0</v>
      </c>
      <c r="G523" s="67" t="s">
        <v>22752</v>
      </c>
      <c r="H523" t="str">
        <f t="shared" si="87"/>
        <v>腰段脊神经（子宫）</v>
      </c>
      <c r="I523" s="289">
        <f t="shared" si="88"/>
        <v>0</v>
      </c>
    </row>
    <row r="524" spans="1:9">
      <c r="A524" s="67"/>
      <c r="B524" s="67" t="s">
        <v>22753</v>
      </c>
      <c r="C524" s="61">
        <f>Matrix!B2647</f>
        <v>0</v>
      </c>
      <c r="D524" s="203">
        <f t="shared" si="92"/>
        <v>4.5</v>
      </c>
      <c r="E524" s="207">
        <f t="shared" ca="1" si="93"/>
        <v>4.5</v>
      </c>
      <c r="F524" s="207">
        <v>0</v>
      </c>
      <c r="G524" s="67" t="s">
        <v>22754</v>
      </c>
      <c r="H524" t="str">
        <f t="shared" si="87"/>
        <v>腰段脊神经（阴道）</v>
      </c>
      <c r="I524" s="289">
        <f t="shared" si="88"/>
        <v>0</v>
      </c>
    </row>
    <row r="525" spans="1:9">
      <c r="A525" s="67"/>
      <c r="B525" s="67" t="s">
        <v>22755</v>
      </c>
      <c r="C525" s="61">
        <f>Matrix!B5850</f>
        <v>0</v>
      </c>
      <c r="D525" s="203">
        <f t="shared" si="92"/>
        <v>4.5</v>
      </c>
      <c r="E525" s="207">
        <f t="shared" ca="1" si="93"/>
        <v>4.5</v>
      </c>
      <c r="F525" s="231">
        <f t="shared" ca="1" si="95"/>
        <v>4.5</v>
      </c>
      <c r="G525" s="67" t="s">
        <v>22756</v>
      </c>
      <c r="H525" t="str">
        <f t="shared" si="87"/>
        <v>动眼神经</v>
      </c>
      <c r="I525" s="289">
        <f t="shared" ca="1" si="88"/>
        <v>4.5</v>
      </c>
    </row>
    <row r="526" spans="1:9">
      <c r="A526" s="67"/>
      <c r="B526" s="67" t="s">
        <v>22757</v>
      </c>
      <c r="C526" s="61">
        <f>Matrix!B2648</f>
        <v>0</v>
      </c>
      <c r="D526" s="203">
        <f t="shared" si="92"/>
        <v>4.5</v>
      </c>
      <c r="E526" s="207">
        <f t="shared" ca="1" si="93"/>
        <v>4.5</v>
      </c>
      <c r="F526" s="207">
        <f ca="1">MAX(E526:E529)</f>
        <v>4.5</v>
      </c>
      <c r="G526" s="67" t="s">
        <v>11438</v>
      </c>
      <c r="H526" t="str">
        <f t="shared" si="87"/>
        <v>迷走神经</v>
      </c>
      <c r="I526" s="289">
        <f t="shared" ca="1" si="88"/>
        <v>4.5</v>
      </c>
    </row>
    <row r="527" spans="1:9" hidden="1">
      <c r="A527" s="67"/>
      <c r="B527" s="67" t="s">
        <v>22758</v>
      </c>
      <c r="C527" s="61">
        <f>Matrix!B6008</f>
        <v>0</v>
      </c>
      <c r="D527" s="203">
        <f t="shared" si="92"/>
        <v>4.5</v>
      </c>
      <c r="E527" s="207">
        <f t="shared" ca="1" si="93"/>
        <v>4.5</v>
      </c>
      <c r="F527" s="161"/>
      <c r="G527" s="67"/>
      <c r="I527" s="289"/>
    </row>
    <row r="528" spans="1:9" hidden="1">
      <c r="A528" s="67"/>
      <c r="B528" s="67" t="s">
        <v>23566</v>
      </c>
      <c r="C528" s="61">
        <f>Matrix!B1839</f>
        <v>0</v>
      </c>
      <c r="D528" s="203">
        <f t="shared" si="92"/>
        <v>4.5</v>
      </c>
      <c r="E528" s="207">
        <f t="shared" ca="1" si="93"/>
        <v>4.5</v>
      </c>
      <c r="F528" s="161"/>
      <c r="G528" s="67"/>
      <c r="I528" s="289"/>
    </row>
    <row r="529" spans="1:9" hidden="1">
      <c r="A529" s="67"/>
      <c r="B529" s="67" t="s">
        <v>22759</v>
      </c>
      <c r="C529" s="61">
        <f>Matrix!B2641</f>
        <v>0</v>
      </c>
      <c r="D529" s="203">
        <f t="shared" si="92"/>
        <v>4.5</v>
      </c>
      <c r="E529" s="207">
        <f t="shared" ca="1" si="93"/>
        <v>4.5</v>
      </c>
      <c r="F529" s="161"/>
      <c r="G529" s="67"/>
      <c r="I529" s="289"/>
    </row>
    <row r="530" spans="1:9">
      <c r="A530" s="67"/>
      <c r="B530" s="67" t="s">
        <v>22760</v>
      </c>
      <c r="C530" s="61">
        <f>Matrix!B5454</f>
        <v>0</v>
      </c>
      <c r="D530" s="203">
        <f t="shared" si="92"/>
        <v>4.5</v>
      </c>
      <c r="E530" s="207">
        <f t="shared" ca="1" si="93"/>
        <v>4.5</v>
      </c>
      <c r="F530" s="207">
        <f ca="1">MAX(E530:E531)</f>
        <v>4.5</v>
      </c>
      <c r="G530" s="67" t="s">
        <v>22762</v>
      </c>
      <c r="H530" t="str">
        <f t="shared" si="87"/>
        <v>外展神经</v>
      </c>
      <c r="I530" s="289">
        <f t="shared" ca="1" si="88"/>
        <v>4.5</v>
      </c>
    </row>
    <row r="531" spans="1:9" hidden="1">
      <c r="A531" s="67"/>
      <c r="B531" s="67" t="s">
        <v>22761</v>
      </c>
      <c r="C531" s="61">
        <f>Matrix!B2640</f>
        <v>0</v>
      </c>
      <c r="D531" s="203">
        <f t="shared" si="92"/>
        <v>4.5</v>
      </c>
      <c r="E531" s="207">
        <f t="shared" ca="1" si="93"/>
        <v>4.5</v>
      </c>
      <c r="F531" s="161"/>
      <c r="G531" s="67"/>
      <c r="I531" s="289"/>
    </row>
    <row r="532" spans="1:9">
      <c r="A532" s="67"/>
      <c r="B532" s="67" t="s">
        <v>22763</v>
      </c>
      <c r="C532" s="61">
        <f>Matrix!B5671</f>
        <v>0</v>
      </c>
      <c r="D532" s="203">
        <f t="shared" si="92"/>
        <v>4.5</v>
      </c>
      <c r="E532" s="207">
        <f t="shared" ca="1" si="93"/>
        <v>4.5</v>
      </c>
      <c r="F532" s="231">
        <v>0</v>
      </c>
      <c r="G532" s="67" t="s">
        <v>25194</v>
      </c>
      <c r="H532" t="str">
        <f t="shared" si="87"/>
        <v>面神经瘫</v>
      </c>
      <c r="I532" s="289">
        <f t="shared" si="88"/>
        <v>0</v>
      </c>
    </row>
    <row r="533" spans="1:9">
      <c r="A533" s="67"/>
      <c r="B533" s="173" t="s">
        <v>22764</v>
      </c>
      <c r="C533" s="61">
        <f>Matrix!B5500</f>
        <v>0</v>
      </c>
      <c r="D533" s="203">
        <f t="shared" si="92"/>
        <v>4.5</v>
      </c>
      <c r="E533" s="207">
        <f t="shared" ca="1" si="93"/>
        <v>4.5</v>
      </c>
      <c r="F533" s="231">
        <v>0</v>
      </c>
      <c r="G533" s="72" t="s">
        <v>22765</v>
      </c>
      <c r="H533" t="str">
        <f t="shared" si="87"/>
        <v>脊髓侧索硬化征</v>
      </c>
      <c r="I533" s="289">
        <f t="shared" si="88"/>
        <v>0</v>
      </c>
    </row>
    <row r="534" spans="1:9">
      <c r="A534" s="67"/>
      <c r="B534" s="173" t="s">
        <v>22766</v>
      </c>
      <c r="C534" s="61">
        <f>Matrix!B2812</f>
        <v>0</v>
      </c>
      <c r="D534" s="203">
        <f t="shared" si="92"/>
        <v>4.5</v>
      </c>
      <c r="E534" s="207">
        <f t="shared" ca="1" si="93"/>
        <v>4.5</v>
      </c>
      <c r="F534" s="231">
        <v>0</v>
      </c>
      <c r="G534" s="173" t="s">
        <v>22767</v>
      </c>
      <c r="H534" t="str">
        <f t="shared" si="87"/>
        <v>多发性神经炎</v>
      </c>
      <c r="I534" s="289">
        <f t="shared" si="88"/>
        <v>0</v>
      </c>
    </row>
    <row r="535" spans="1:9">
      <c r="A535" s="67"/>
      <c r="B535" s="173" t="s">
        <v>22768</v>
      </c>
      <c r="C535" s="61">
        <f>Matrix!B2004</f>
        <v>0</v>
      </c>
      <c r="D535" s="203">
        <f t="shared" si="92"/>
        <v>4.5</v>
      </c>
      <c r="E535" s="207">
        <f t="shared" ca="1" si="93"/>
        <v>4.5</v>
      </c>
      <c r="F535" s="231">
        <v>0</v>
      </c>
      <c r="G535" s="173" t="s">
        <v>22769</v>
      </c>
      <c r="H535" t="str">
        <f t="shared" si="87"/>
        <v>多发性硬化</v>
      </c>
      <c r="I535" s="289">
        <f t="shared" si="88"/>
        <v>0</v>
      </c>
    </row>
    <row r="536" spans="1:9">
      <c r="A536" s="67"/>
      <c r="B536" s="67" t="s">
        <v>22770</v>
      </c>
      <c r="C536" s="61">
        <f>Matrix!B6104</f>
        <v>0</v>
      </c>
      <c r="D536" s="203">
        <f t="shared" si="92"/>
        <v>4.5</v>
      </c>
      <c r="E536" s="207">
        <f t="shared" ca="1" si="93"/>
        <v>4.5</v>
      </c>
      <c r="F536" s="231">
        <f t="shared" ref="F536" ca="1" si="96">E536</f>
        <v>4.5</v>
      </c>
      <c r="G536" s="67" t="s">
        <v>22771</v>
      </c>
      <c r="H536" t="str">
        <f t="shared" si="87"/>
        <v>颅神经</v>
      </c>
      <c r="I536" s="289">
        <f t="shared" ca="1" si="88"/>
        <v>4.5</v>
      </c>
    </row>
    <row r="537" spans="1:9">
      <c r="A537" s="167">
        <v>9.3000000000000007</v>
      </c>
      <c r="B537" s="167" t="s">
        <v>22001</v>
      </c>
      <c r="C537" s="210"/>
      <c r="D537" s="210"/>
      <c r="E537" s="210"/>
      <c r="F537" s="210"/>
      <c r="G537" s="167"/>
    </row>
    <row r="538" spans="1:9">
      <c r="A538" s="67"/>
      <c r="B538" s="67" t="s">
        <v>22772</v>
      </c>
      <c r="C538" s="61">
        <f>Matrix!B5794</f>
        <v>0</v>
      </c>
      <c r="D538" s="203">
        <f>ROUNDUP(ABS(75-C538)/Base_Value,1)</f>
        <v>4.5</v>
      </c>
      <c r="E538" s="207">
        <f ca="1">IF(D538&gt;Max_Value,Max_Value,IF(D538&lt;0,0,D538))</f>
        <v>4.5</v>
      </c>
      <c r="F538" s="231">
        <f t="shared" ref="F538" ca="1" si="97">E538</f>
        <v>4.5</v>
      </c>
      <c r="G538" s="67" t="s">
        <v>22019</v>
      </c>
    </row>
    <row r="539" spans="1:9">
      <c r="A539" s="167">
        <v>9.4</v>
      </c>
      <c r="B539" s="167" t="s">
        <v>21853</v>
      </c>
      <c r="C539" s="210"/>
      <c r="D539" s="210"/>
      <c r="E539" s="210"/>
      <c r="F539" s="210"/>
      <c r="G539" s="181"/>
    </row>
    <row r="540" spans="1:9">
      <c r="A540" s="67"/>
      <c r="B540" s="67" t="s">
        <v>22773</v>
      </c>
      <c r="C540" s="61">
        <f>Matrix!B5587</f>
        <v>0</v>
      </c>
      <c r="D540" s="203">
        <f t="shared" ref="D540:D546" si="98">ROUNDUP(ABS(75-C540)/Base_Value,1)</f>
        <v>4.5</v>
      </c>
      <c r="E540" s="207">
        <f t="shared" ref="E540:E546" ca="1" si="99">IF(D540&gt;Max_Value,Max_Value,IF(D540&lt;0,0,D540))</f>
        <v>4.5</v>
      </c>
      <c r="F540" s="231">
        <f t="shared" ref="F540:F546" ca="1" si="100">E540</f>
        <v>4.5</v>
      </c>
      <c r="G540" s="67" t="s">
        <v>22055</v>
      </c>
    </row>
    <row r="541" spans="1:9">
      <c r="A541" s="67"/>
      <c r="B541" s="67" t="s">
        <v>22774</v>
      </c>
      <c r="C541" s="61">
        <f>Matrix!B5588</f>
        <v>0</v>
      </c>
      <c r="D541" s="203">
        <f t="shared" si="98"/>
        <v>4.5</v>
      </c>
      <c r="E541" s="207">
        <f t="shared" ca="1" si="99"/>
        <v>4.5</v>
      </c>
      <c r="F541" s="231">
        <f t="shared" ca="1" si="100"/>
        <v>4.5</v>
      </c>
      <c r="G541" s="67" t="s">
        <v>22070</v>
      </c>
    </row>
    <row r="542" spans="1:9">
      <c r="A542" s="67"/>
      <c r="B542" s="173" t="s">
        <v>22775</v>
      </c>
      <c r="C542" s="61">
        <f>Matrix!B5840</f>
        <v>0</v>
      </c>
      <c r="D542" s="203">
        <f t="shared" si="98"/>
        <v>4.5</v>
      </c>
      <c r="E542" s="207">
        <f t="shared" ca="1" si="99"/>
        <v>4.5</v>
      </c>
      <c r="F542" s="231">
        <f t="shared" ca="1" si="100"/>
        <v>4.5</v>
      </c>
      <c r="G542" s="173" t="s">
        <v>22085</v>
      </c>
    </row>
    <row r="543" spans="1:9">
      <c r="A543" s="67"/>
      <c r="B543" s="173" t="s">
        <v>22776</v>
      </c>
      <c r="C543" s="61">
        <f>Matrix!B5842</f>
        <v>0</v>
      </c>
      <c r="D543" s="203">
        <f t="shared" si="98"/>
        <v>4.5</v>
      </c>
      <c r="E543" s="207">
        <f t="shared" ca="1" si="99"/>
        <v>4.5</v>
      </c>
      <c r="F543" s="231">
        <f t="shared" ca="1" si="100"/>
        <v>4.5</v>
      </c>
      <c r="G543" s="173" t="s">
        <v>22100</v>
      </c>
    </row>
    <row r="544" spans="1:9">
      <c r="A544" s="67"/>
      <c r="B544" s="67" t="s">
        <v>22777</v>
      </c>
      <c r="C544" s="61">
        <f>Matrix!B2022</f>
        <v>0</v>
      </c>
      <c r="D544" s="203">
        <f t="shared" si="98"/>
        <v>4.5</v>
      </c>
      <c r="E544" s="207">
        <f t="shared" ca="1" si="99"/>
        <v>4.5</v>
      </c>
      <c r="F544" s="231">
        <f t="shared" ca="1" si="100"/>
        <v>4.5</v>
      </c>
      <c r="G544" s="67" t="s">
        <v>22117</v>
      </c>
    </row>
    <row r="545" spans="1:7">
      <c r="A545" s="67"/>
      <c r="B545" s="67" t="s">
        <v>22778</v>
      </c>
      <c r="C545" s="61">
        <f>Matrix!B5867</f>
        <v>0</v>
      </c>
      <c r="D545" s="203">
        <f t="shared" si="98"/>
        <v>4.5</v>
      </c>
      <c r="E545" s="207">
        <f t="shared" ca="1" si="99"/>
        <v>4.5</v>
      </c>
      <c r="F545" s="231">
        <f t="shared" ca="1" si="100"/>
        <v>4.5</v>
      </c>
      <c r="G545" s="67" t="s">
        <v>22131</v>
      </c>
    </row>
    <row r="546" spans="1:7">
      <c r="A546" s="67"/>
      <c r="B546" s="67" t="s">
        <v>22779</v>
      </c>
      <c r="C546" s="61">
        <f>Matrix!B5600</f>
        <v>0</v>
      </c>
      <c r="D546" s="203">
        <f t="shared" si="98"/>
        <v>4.5</v>
      </c>
      <c r="E546" s="207">
        <f t="shared" ca="1" si="99"/>
        <v>4.5</v>
      </c>
      <c r="F546" s="231">
        <f t="shared" ca="1" si="100"/>
        <v>4.5</v>
      </c>
      <c r="G546" s="67" t="s">
        <v>22143</v>
      </c>
    </row>
    <row r="547" spans="1:7" ht="18" thickBot="1">
      <c r="A547" s="164">
        <v>10</v>
      </c>
      <c r="B547" s="164" t="s">
        <v>11457</v>
      </c>
      <c r="C547" s="209"/>
      <c r="D547" s="209"/>
      <c r="E547" s="209"/>
      <c r="F547" s="209"/>
      <c r="G547" s="165"/>
    </row>
    <row r="548" spans="1:7" ht="18" thickTop="1">
      <c r="A548" s="167">
        <v>10.1</v>
      </c>
      <c r="B548" s="177" t="s">
        <v>21852</v>
      </c>
      <c r="C548" s="174"/>
      <c r="D548" s="174"/>
      <c r="E548" s="174"/>
      <c r="F548" s="174"/>
      <c r="G548" s="192"/>
    </row>
    <row r="549" spans="1:7">
      <c r="A549" s="171"/>
      <c r="B549" s="171" t="s">
        <v>22780</v>
      </c>
      <c r="C549" s="61">
        <f>Matrix!B6059</f>
        <v>0</v>
      </c>
      <c r="D549" s="203">
        <f>ROUNDUP(ABS(75-C549)/Base_Value,1)</f>
        <v>4.5</v>
      </c>
      <c r="E549" s="207">
        <f t="shared" ref="E549:E558" ca="1" si="101">IF(D549&gt;Max_Value,Max_Value,IF(D549&lt;0,0,D549))</f>
        <v>4.5</v>
      </c>
      <c r="F549" s="207" t="e">
        <f ca="1">MAX(E549:E552,F553:F604)</f>
        <v>#N/A</v>
      </c>
      <c r="G549" s="171" t="s">
        <v>21880</v>
      </c>
    </row>
    <row r="550" spans="1:7" hidden="1">
      <c r="A550" s="171"/>
      <c r="B550" s="166" t="s">
        <v>23588</v>
      </c>
      <c r="C550" s="61" t="e">
        <f>Info_R!A39</f>
        <v>#N/A</v>
      </c>
      <c r="D550" s="203" t="e">
        <f>ROUNDUP(ABS(40-C550)/Base_Value,1)</f>
        <v>#N/A</v>
      </c>
      <c r="E550" s="207" t="e">
        <f t="shared" ca="1" si="101"/>
        <v>#N/A</v>
      </c>
      <c r="F550" s="176"/>
      <c r="G550" s="171"/>
    </row>
    <row r="551" spans="1:7" hidden="1">
      <c r="A551" s="171"/>
      <c r="B551" s="70" t="s">
        <v>22781</v>
      </c>
      <c r="C551" s="61">
        <f>Matrix!B5491</f>
        <v>0</v>
      </c>
      <c r="D551" s="203">
        <f>ROUNDUP(ABS(75-C551)/Base_Value,1)</f>
        <v>4.5</v>
      </c>
      <c r="E551" s="207">
        <f t="shared" ca="1" si="101"/>
        <v>4.5</v>
      </c>
      <c r="F551" s="176"/>
      <c r="G551" s="171"/>
    </row>
    <row r="552" spans="1:7" hidden="1">
      <c r="A552" s="171"/>
      <c r="B552" s="171" t="s">
        <v>22782</v>
      </c>
      <c r="C552" s="61">
        <f>Matrix!B8886</f>
        <v>0</v>
      </c>
      <c r="D552" s="203">
        <f>ROUNDUP(ABS(75-C552)/Base_Value,1)</f>
        <v>4.5</v>
      </c>
      <c r="E552" s="207">
        <f t="shared" ca="1" si="101"/>
        <v>4.5</v>
      </c>
      <c r="F552" s="176"/>
      <c r="G552" s="171"/>
    </row>
    <row r="553" spans="1:7">
      <c r="A553" s="171"/>
      <c r="B553" s="70" t="s">
        <v>22783</v>
      </c>
      <c r="C553" s="61">
        <f>Matrix!B5760</f>
        <v>0</v>
      </c>
      <c r="D553" s="203">
        <f>ROUNDUP(ABS(75-C553)/Base_Value,1)</f>
        <v>4.5</v>
      </c>
      <c r="E553" s="207">
        <f t="shared" ca="1" si="101"/>
        <v>4.5</v>
      </c>
      <c r="F553" s="207">
        <f ca="1">MAX(E553:E554)</f>
        <v>4.5</v>
      </c>
      <c r="G553" s="171" t="s">
        <v>21900</v>
      </c>
    </row>
    <row r="554" spans="1:7" hidden="1">
      <c r="A554" s="171"/>
      <c r="B554" s="166" t="s">
        <v>22784</v>
      </c>
      <c r="C554" s="61">
        <f>Matrix!B3018</f>
        <v>0</v>
      </c>
      <c r="D554" s="203">
        <f>ROUNDUP(ABS(75-C554)/Base_Value,1)</f>
        <v>4.5</v>
      </c>
      <c r="E554" s="207">
        <f t="shared" ca="1" si="101"/>
        <v>4.5</v>
      </c>
      <c r="F554" s="176"/>
      <c r="G554" s="171"/>
    </row>
    <row r="555" spans="1:7">
      <c r="A555" s="171"/>
      <c r="B555" s="70" t="s">
        <v>22785</v>
      </c>
      <c r="C555" s="61">
        <f>Matrix!B6047</f>
        <v>0</v>
      </c>
      <c r="D555" s="203">
        <f>ROUNDUP(ABS(75-C555)/Base_Value,1)</f>
        <v>4.5</v>
      </c>
      <c r="E555" s="207">
        <f t="shared" ca="1" si="101"/>
        <v>4.5</v>
      </c>
      <c r="F555" s="207" t="e">
        <f ca="1">MAX(E555:E556)</f>
        <v>#N/A</v>
      </c>
      <c r="G555" s="70" t="s">
        <v>21915</v>
      </c>
    </row>
    <row r="556" spans="1:7" hidden="1">
      <c r="A556" s="171"/>
      <c r="B556" s="166" t="s">
        <v>23589</v>
      </c>
      <c r="C556" s="61" t="e">
        <f>Info_R!A15</f>
        <v>#N/A</v>
      </c>
      <c r="D556" s="203" t="e">
        <f>ROUNDUP(ABS(40-C556)/Base_Value,1)</f>
        <v>#N/A</v>
      </c>
      <c r="E556" s="207" t="e">
        <f t="shared" ca="1" si="101"/>
        <v>#N/A</v>
      </c>
      <c r="F556" s="163"/>
      <c r="G556" s="70"/>
    </row>
    <row r="557" spans="1:7">
      <c r="A557" s="171"/>
      <c r="B557" s="70" t="s">
        <v>22786</v>
      </c>
      <c r="C557" s="61">
        <f>Matrix!B6050</f>
        <v>0</v>
      </c>
      <c r="D557" s="203">
        <f>ROUNDUP(ABS(75-C557)/Base_Value,1)</f>
        <v>4.5</v>
      </c>
      <c r="E557" s="207">
        <f t="shared" ca="1" si="101"/>
        <v>4.5</v>
      </c>
      <c r="F557" s="207" t="e">
        <f ca="1">MAX(E557:E558)</f>
        <v>#N/A</v>
      </c>
      <c r="G557" s="70" t="s">
        <v>21931</v>
      </c>
    </row>
    <row r="558" spans="1:7" hidden="1">
      <c r="A558" s="171"/>
      <c r="B558" s="166" t="s">
        <v>23589</v>
      </c>
      <c r="C558" s="61" t="e">
        <f>Info_R!A15</f>
        <v>#N/A</v>
      </c>
      <c r="D558" s="203" t="e">
        <f>ROUNDUP(ABS(40-C558)/Base_Value,1)</f>
        <v>#N/A</v>
      </c>
      <c r="E558" s="207" t="e">
        <f t="shared" ca="1" si="101"/>
        <v>#N/A</v>
      </c>
      <c r="F558" s="163"/>
      <c r="G558" s="70"/>
    </row>
    <row r="559" spans="1:7">
      <c r="A559" s="177">
        <v>10.199999999999999</v>
      </c>
      <c r="B559" s="177" t="s">
        <v>10659</v>
      </c>
      <c r="C559" s="174"/>
      <c r="D559" s="174"/>
      <c r="E559" s="174"/>
      <c r="F559" s="174"/>
      <c r="G559" s="192"/>
    </row>
    <row r="560" spans="1:7">
      <c r="A560" s="171"/>
      <c r="B560" s="70" t="s">
        <v>22787</v>
      </c>
      <c r="C560" s="61">
        <f>Matrix!B6102</f>
        <v>0</v>
      </c>
      <c r="D560" s="203">
        <f>ROUNDUP(ABS(75-C560)/Base_Value,1)</f>
        <v>4.5</v>
      </c>
      <c r="E560" s="207">
        <f ca="1">IF(D560&gt;Max_Value,Max_Value,IF(D560&lt;0,0,D560))</f>
        <v>4.5</v>
      </c>
      <c r="F560" s="207">
        <f ca="1">MAX(E560:E561)</f>
        <v>4.5</v>
      </c>
      <c r="G560" s="171" t="s">
        <v>21968</v>
      </c>
    </row>
    <row r="561" spans="1:7" hidden="1">
      <c r="A561" s="171"/>
      <c r="B561" s="70" t="s">
        <v>22788</v>
      </c>
      <c r="C561" s="61">
        <f>Matrix!B1823</f>
        <v>0</v>
      </c>
      <c r="D561" s="203">
        <f>ROUNDUP(ABS(75-C561)/Base_Value,1)</f>
        <v>4.5</v>
      </c>
      <c r="E561" s="207">
        <f ca="1">IF(D561&gt;Max_Value,Max_Value,IF(D561&lt;0,0,D561))</f>
        <v>4.5</v>
      </c>
      <c r="F561" s="163"/>
      <c r="G561" s="171"/>
    </row>
    <row r="562" spans="1:7">
      <c r="A562" s="171"/>
      <c r="B562" s="70" t="s">
        <v>22789</v>
      </c>
      <c r="C562" s="61">
        <f>Matrix!B2546</f>
        <v>0</v>
      </c>
      <c r="D562" s="203">
        <f>ROUNDUP(ABS(75-C562)/Base_Value,1)</f>
        <v>4.5</v>
      </c>
      <c r="E562" s="207">
        <f ca="1">IF(D562&gt;Max_Value,Max_Value,IF(D562&lt;0,0,D562))</f>
        <v>4.5</v>
      </c>
      <c r="F562" s="231">
        <f t="shared" ref="F562" ca="1" si="102">E562</f>
        <v>4.5</v>
      </c>
      <c r="G562" s="171" t="s">
        <v>21985</v>
      </c>
    </row>
    <row r="563" spans="1:7">
      <c r="A563" s="167">
        <v>10.3</v>
      </c>
      <c r="B563" s="167" t="s">
        <v>10657</v>
      </c>
      <c r="C563" s="210"/>
      <c r="D563" s="210"/>
      <c r="E563" s="210"/>
      <c r="F563" s="210"/>
      <c r="G563" s="192"/>
    </row>
    <row r="564" spans="1:7">
      <c r="B564" s="166" t="s">
        <v>22790</v>
      </c>
      <c r="C564" s="61">
        <f>Matrix!B1830</f>
        <v>0</v>
      </c>
      <c r="D564" s="203">
        <f>ROUNDUP(ABS(75-C564)/Base_Value,1)</f>
        <v>4.5</v>
      </c>
      <c r="E564" s="207">
        <f t="shared" ref="E564:E570" ca="1" si="103">IF(D564&gt;Max_Value,Max_Value,IF(D564&lt;0,0,D564))</f>
        <v>4.5</v>
      </c>
      <c r="F564" s="231">
        <f t="shared" ref="F564" ca="1" si="104">E564</f>
        <v>4.5</v>
      </c>
      <c r="G564" s="166" t="s">
        <v>22021</v>
      </c>
    </row>
    <row r="565" spans="1:7">
      <c r="A565" s="166"/>
      <c r="B565" s="166" t="s">
        <v>23590</v>
      </c>
      <c r="C565" s="61" t="e">
        <f>Info_R!A27</f>
        <v>#N/A</v>
      </c>
      <c r="D565" s="203" t="e">
        <f>ROUNDUP(ABS(40-C565)/Base_Value,1)</f>
        <v>#N/A</v>
      </c>
      <c r="E565" s="207" t="e">
        <f t="shared" ca="1" si="103"/>
        <v>#N/A</v>
      </c>
      <c r="F565" s="207" t="e">
        <f ca="1">MAX(E565:E567,F568,F569,F570)</f>
        <v>#N/A</v>
      </c>
      <c r="G565" s="73" t="s">
        <v>22036</v>
      </c>
    </row>
    <row r="566" spans="1:7" hidden="1">
      <c r="A566" s="166"/>
      <c r="B566" s="166" t="s">
        <v>22791</v>
      </c>
      <c r="C566" s="61">
        <f>Matrix!B1816</f>
        <v>0</v>
      </c>
      <c r="D566" s="203">
        <f>ROUNDUP(ABS(75-C566)/Base_Value,1)</f>
        <v>4.5</v>
      </c>
      <c r="E566" s="207">
        <f t="shared" ca="1" si="103"/>
        <v>4.5</v>
      </c>
      <c r="F566" s="176"/>
      <c r="G566" s="73"/>
    </row>
    <row r="567" spans="1:7" hidden="1">
      <c r="A567" s="166"/>
      <c r="B567" s="73" t="s">
        <v>22792</v>
      </c>
      <c r="C567" s="61">
        <f>Matrix!B6088</f>
        <v>0</v>
      </c>
      <c r="D567" s="203">
        <f>ROUNDUP(ABS(75-C567)/Base_Value,1)</f>
        <v>4.5</v>
      </c>
      <c r="E567" s="207">
        <f t="shared" ca="1" si="103"/>
        <v>4.5</v>
      </c>
      <c r="F567" s="176"/>
      <c r="G567" s="73"/>
    </row>
    <row r="568" spans="1:7">
      <c r="A568" s="166"/>
      <c r="B568" s="166" t="s">
        <v>22793</v>
      </c>
      <c r="C568" s="61">
        <f>Matrix!B1993</f>
        <v>0</v>
      </c>
      <c r="D568" s="203">
        <f>ROUNDUP(ABS(75-C568)/Base_Value,1)</f>
        <v>4.5</v>
      </c>
      <c r="E568" s="207">
        <f t="shared" ca="1" si="103"/>
        <v>4.5</v>
      </c>
      <c r="F568" s="231">
        <f t="shared" ref="F568:F570" ca="1" si="105">E568</f>
        <v>4.5</v>
      </c>
      <c r="G568" s="171" t="s">
        <v>22057</v>
      </c>
    </row>
    <row r="569" spans="1:7">
      <c r="A569" s="166"/>
      <c r="B569" s="166" t="s">
        <v>22794</v>
      </c>
      <c r="C569" s="61">
        <f>Matrix!B1879</f>
        <v>0</v>
      </c>
      <c r="D569" s="203">
        <f>ROUNDUP(ABS(75-C569)/Base_Value,1)</f>
        <v>4.5</v>
      </c>
      <c r="E569" s="207">
        <f t="shared" ca="1" si="103"/>
        <v>4.5</v>
      </c>
      <c r="F569" s="231">
        <f t="shared" ca="1" si="105"/>
        <v>4.5</v>
      </c>
      <c r="G569" s="171" t="s">
        <v>22072</v>
      </c>
    </row>
    <row r="570" spans="1:7">
      <c r="B570" s="166" t="s">
        <v>22795</v>
      </c>
      <c r="C570" s="61">
        <f>Matrix!B5800</f>
        <v>0</v>
      </c>
      <c r="D570" s="203">
        <f>ROUNDUP(ABS(75-C570)/Base_Value,1)</f>
        <v>4.5</v>
      </c>
      <c r="E570" s="207">
        <f t="shared" ca="1" si="103"/>
        <v>4.5</v>
      </c>
      <c r="F570" s="231">
        <f t="shared" ca="1" si="105"/>
        <v>4.5</v>
      </c>
      <c r="G570" s="171" t="s">
        <v>22087</v>
      </c>
    </row>
    <row r="571" spans="1:7">
      <c r="A571" s="167">
        <v>10.4</v>
      </c>
      <c r="B571" s="167" t="s">
        <v>22102</v>
      </c>
      <c r="C571" s="210"/>
      <c r="D571" s="210"/>
      <c r="E571" s="210"/>
      <c r="F571" s="210"/>
      <c r="G571" s="192"/>
    </row>
    <row r="572" spans="1:7">
      <c r="A572" s="67"/>
      <c r="B572" s="67" t="s">
        <v>23558</v>
      </c>
      <c r="C572" s="61">
        <f>Matrix!B1824</f>
        <v>0</v>
      </c>
      <c r="D572" s="203">
        <f>ROUNDUP(ABS(75-C572)/Base_Value,1)</f>
        <v>4.5</v>
      </c>
      <c r="E572" s="207">
        <f ca="1">IF(D572&gt;Max_Value,Max_Value,IF(D572&lt;0,0,D572))</f>
        <v>4.5</v>
      </c>
      <c r="F572" s="207">
        <f ca="1">MAX(E572:E573)</f>
        <v>4.5</v>
      </c>
      <c r="G572" s="175" t="s">
        <v>10658</v>
      </c>
    </row>
    <row r="573" spans="1:7" hidden="1">
      <c r="A573" s="67"/>
      <c r="B573" s="197" t="s">
        <v>23559</v>
      </c>
      <c r="C573" s="61">
        <f>Matrix!B6089</f>
        <v>0</v>
      </c>
      <c r="D573" s="203">
        <f>ROUNDUP(ABS(75-C573)/Base_Value,1)</f>
        <v>4.5</v>
      </c>
      <c r="E573" s="207">
        <f ca="1">IF(D573&gt;Max_Value,Max_Value,IF(D573&lt;0,0,D573))</f>
        <v>4.5</v>
      </c>
      <c r="F573" s="161"/>
      <c r="G573" s="175"/>
    </row>
    <row r="574" spans="1:7">
      <c r="A574" s="167">
        <v>10.5</v>
      </c>
      <c r="B574" s="167" t="s">
        <v>10639</v>
      </c>
      <c r="C574" s="210"/>
      <c r="D574" s="210"/>
      <c r="E574" s="210"/>
      <c r="F574" s="210"/>
      <c r="G574" s="192"/>
    </row>
    <row r="575" spans="1:7">
      <c r="A575" s="193"/>
      <c r="B575" s="73" t="s">
        <v>22796</v>
      </c>
      <c r="C575" s="61">
        <f>Matrix!B6803</f>
        <v>0</v>
      </c>
      <c r="D575" s="203">
        <f>ROUNDUP(ABS(75-C575)/Base_Value,1)</f>
        <v>4.5</v>
      </c>
      <c r="E575" s="207">
        <f t="shared" ref="E575:E582" ca="1" si="106">IF(D575&gt;Max_Value,Max_Value,IF(D575&lt;0,0,D575))</f>
        <v>4.5</v>
      </c>
      <c r="F575" s="207" t="e">
        <f ca="1">MAX(E575:E576)</f>
        <v>#N/A</v>
      </c>
      <c r="G575" s="73" t="s">
        <v>22145</v>
      </c>
    </row>
    <row r="576" spans="1:7" hidden="1">
      <c r="A576" s="193"/>
      <c r="B576" s="172" t="s">
        <v>23591</v>
      </c>
      <c r="C576" s="61" t="e">
        <f>Info_R!A36</f>
        <v>#N/A</v>
      </c>
      <c r="D576" s="203" t="e">
        <f>ROUNDUP(ABS(50-C576)/Base_Value,1)</f>
        <v>#N/A</v>
      </c>
      <c r="E576" s="207" t="e">
        <f t="shared" ca="1" si="106"/>
        <v>#N/A</v>
      </c>
      <c r="F576" s="220"/>
      <c r="G576" s="73"/>
    </row>
    <row r="577" spans="1:7">
      <c r="A577" s="193"/>
      <c r="B577" s="73" t="s">
        <v>22797</v>
      </c>
      <c r="C577" s="61">
        <f>Matrix!B5710</f>
        <v>0</v>
      </c>
      <c r="D577" s="203">
        <f>ROUNDUP(ABS(75-C577)/Base_Value,1)</f>
        <v>4.5</v>
      </c>
      <c r="E577" s="207">
        <f t="shared" ca="1" si="106"/>
        <v>4.5</v>
      </c>
      <c r="F577" s="207" t="e">
        <f ca="1">MAX(E577:E578)</f>
        <v>#N/A</v>
      </c>
      <c r="G577" s="73" t="s">
        <v>22160</v>
      </c>
    </row>
    <row r="578" spans="1:7" hidden="1">
      <c r="A578" s="193"/>
      <c r="B578" s="172" t="s">
        <v>23591</v>
      </c>
      <c r="C578" s="61" t="e">
        <f>Info_R!A36</f>
        <v>#N/A</v>
      </c>
      <c r="D578" s="203" t="e">
        <f>ROUNDUP(ABS(40-C578)/Base_Value,1)</f>
        <v>#N/A</v>
      </c>
      <c r="E578" s="207" t="e">
        <f t="shared" ca="1" si="106"/>
        <v>#N/A</v>
      </c>
      <c r="F578" s="220"/>
      <c r="G578" s="73"/>
    </row>
    <row r="579" spans="1:7">
      <c r="A579" s="193"/>
      <c r="B579" s="73" t="s">
        <v>22798</v>
      </c>
      <c r="C579" s="61">
        <f>Matrix!B5490</f>
        <v>0</v>
      </c>
      <c r="D579" s="203">
        <f>ROUNDUP(ABS(75-C579)/Base_Value,1)</f>
        <v>4.5</v>
      </c>
      <c r="E579" s="207">
        <f t="shared" ca="1" si="106"/>
        <v>4.5</v>
      </c>
      <c r="F579" s="207" t="e">
        <f ca="1">MAX(E579:E580)</f>
        <v>#N/A</v>
      </c>
      <c r="G579" s="73" t="s">
        <v>22174</v>
      </c>
    </row>
    <row r="580" spans="1:7" hidden="1">
      <c r="A580" s="193"/>
      <c r="B580" s="172" t="s">
        <v>23591</v>
      </c>
      <c r="C580" s="61" t="e">
        <f>Info_R!A36</f>
        <v>#N/A</v>
      </c>
      <c r="D580" s="203" t="e">
        <f>ROUNDUP(ABS(40-C580)/Base_Value,1)</f>
        <v>#N/A</v>
      </c>
      <c r="E580" s="207" t="e">
        <f t="shared" ca="1" si="106"/>
        <v>#N/A</v>
      </c>
      <c r="F580" s="220"/>
      <c r="G580" s="73"/>
    </row>
    <row r="581" spans="1:7">
      <c r="A581" s="193"/>
      <c r="B581" s="73" t="s">
        <v>22799</v>
      </c>
      <c r="C581" s="61">
        <f>Matrix!B3329</f>
        <v>0</v>
      </c>
      <c r="D581" s="203">
        <f>ROUNDUP(ABS(75-C581)/Base_Value,1)</f>
        <v>4.5</v>
      </c>
      <c r="E581" s="207">
        <f t="shared" ca="1" si="106"/>
        <v>4.5</v>
      </c>
      <c r="F581" s="207" t="e">
        <f ca="1">MAX(E581:E582)</f>
        <v>#N/A</v>
      </c>
      <c r="G581" s="73" t="s">
        <v>22187</v>
      </c>
    </row>
    <row r="582" spans="1:7" hidden="1">
      <c r="A582" s="193"/>
      <c r="B582" s="172" t="s">
        <v>23591</v>
      </c>
      <c r="C582" s="61" t="e">
        <f>Info_R!A36</f>
        <v>#N/A</v>
      </c>
      <c r="D582" s="203" t="e">
        <f>ROUNDUP(ABS(48-C582)/Base_Value,1)</f>
        <v>#N/A</v>
      </c>
      <c r="E582" s="207" t="e">
        <f t="shared" ca="1" si="106"/>
        <v>#N/A</v>
      </c>
      <c r="F582" s="220"/>
      <c r="G582" s="73"/>
    </row>
    <row r="583" spans="1:7">
      <c r="A583" s="167">
        <v>10.6</v>
      </c>
      <c r="B583" s="167" t="s">
        <v>22199</v>
      </c>
      <c r="C583" s="210"/>
      <c r="D583" s="210"/>
      <c r="E583" s="210"/>
      <c r="F583" s="210"/>
      <c r="G583" s="192"/>
    </row>
    <row r="584" spans="1:7">
      <c r="A584" s="193"/>
      <c r="B584" s="171" t="s">
        <v>22800</v>
      </c>
      <c r="C584" s="61">
        <f>Matrix!B6055</f>
        <v>0</v>
      </c>
      <c r="D584" s="203">
        <f>ROUNDUP(ABS(75-C584)/Base_Value,1)</f>
        <v>4.5</v>
      </c>
      <c r="E584" s="207">
        <f t="shared" ref="E584:E599" ca="1" si="107">IF(D584&gt;Max_Value,Max_Value,IF(D584&lt;0,0,D584))</f>
        <v>4.5</v>
      </c>
      <c r="F584" s="207" t="e">
        <f ca="1">MAX(E584:E585)</f>
        <v>#N/A</v>
      </c>
      <c r="G584" s="171" t="s">
        <v>22211</v>
      </c>
    </row>
    <row r="585" spans="1:7" hidden="1">
      <c r="A585" s="193"/>
      <c r="B585" s="166" t="s">
        <v>23592</v>
      </c>
      <c r="C585" s="61" t="e">
        <f>Info_R!A20</f>
        <v>#N/A</v>
      </c>
      <c r="D585" s="203" t="e">
        <f>ROUNDUP(ABS(46-C585)/Base_Value,1)</f>
        <v>#N/A</v>
      </c>
      <c r="E585" s="207" t="e">
        <f t="shared" ca="1" si="107"/>
        <v>#N/A</v>
      </c>
      <c r="F585" s="216"/>
      <c r="G585" s="171"/>
    </row>
    <row r="586" spans="1:7">
      <c r="A586" s="193"/>
      <c r="B586" s="73" t="s">
        <v>22801</v>
      </c>
      <c r="C586" s="61">
        <f>Matrix!B5541</f>
        <v>0</v>
      </c>
      <c r="D586" s="203">
        <f>ROUNDUP(ABS(75-C586)/Base_Value,1)</f>
        <v>4.5</v>
      </c>
      <c r="E586" s="207">
        <f t="shared" ca="1" si="107"/>
        <v>4.5</v>
      </c>
      <c r="F586" s="207" t="e">
        <f ca="1">MAX(E586:E587)</f>
        <v>#N/A</v>
      </c>
      <c r="G586" s="73" t="s">
        <v>22225</v>
      </c>
    </row>
    <row r="587" spans="1:7" hidden="1">
      <c r="A587" s="193"/>
      <c r="B587" s="166" t="s">
        <v>23592</v>
      </c>
      <c r="C587" s="61" t="e">
        <f>Info_R!A20</f>
        <v>#N/A</v>
      </c>
      <c r="D587" s="203" t="e">
        <f>ROUNDUP(ABS(40-C587)/Base_Value,1)</f>
        <v>#N/A</v>
      </c>
      <c r="E587" s="207" t="e">
        <f t="shared" ca="1" si="107"/>
        <v>#N/A</v>
      </c>
      <c r="F587" s="220"/>
      <c r="G587" s="73"/>
    </row>
    <row r="588" spans="1:7">
      <c r="A588" s="193"/>
      <c r="B588" s="70" t="s">
        <v>22802</v>
      </c>
      <c r="C588" s="61">
        <f>Matrix!B2385</f>
        <v>0</v>
      </c>
      <c r="D588" s="203">
        <f>ROUNDUP(ABS(75-C588)/Base_Value,1)</f>
        <v>4.5</v>
      </c>
      <c r="E588" s="207">
        <f t="shared" ca="1" si="107"/>
        <v>4.5</v>
      </c>
      <c r="F588" s="207" t="e">
        <f ca="1">MAX(E588:E591)</f>
        <v>#N/A</v>
      </c>
      <c r="G588" s="70" t="s">
        <v>22238</v>
      </c>
    </row>
    <row r="589" spans="1:7" hidden="1">
      <c r="A589" s="193"/>
      <c r="B589" s="70" t="s">
        <v>22803</v>
      </c>
      <c r="C589" s="61">
        <f>Matrix!B6057</f>
        <v>0</v>
      </c>
      <c r="D589" s="203">
        <f>ROUNDUP(ABS(75-C589)/Base_Value,1)</f>
        <v>4.5</v>
      </c>
      <c r="E589" s="207">
        <f t="shared" ca="1" si="107"/>
        <v>4.5</v>
      </c>
      <c r="F589" s="163"/>
      <c r="G589" s="70"/>
    </row>
    <row r="590" spans="1:7" hidden="1">
      <c r="A590" s="193"/>
      <c r="B590" s="166" t="s">
        <v>23592</v>
      </c>
      <c r="C590" s="61" t="e">
        <f>Info_R!A20</f>
        <v>#N/A</v>
      </c>
      <c r="D590" s="203" t="e">
        <f>ROUNDUP(ABS(42-C590)/Base_Value,1)</f>
        <v>#N/A</v>
      </c>
      <c r="E590" s="207" t="e">
        <f t="shared" ca="1" si="107"/>
        <v>#N/A</v>
      </c>
      <c r="F590" s="163"/>
      <c r="G590" s="70"/>
    </row>
    <row r="591" spans="1:7" hidden="1">
      <c r="A591" s="193"/>
      <c r="B591" s="73" t="s">
        <v>22804</v>
      </c>
      <c r="C591" s="61">
        <f>Matrix!B2001</f>
        <v>0</v>
      </c>
      <c r="D591" s="203">
        <f>ROUNDUP(ABS(75-C591)/Base_Value,1)</f>
        <v>4.5</v>
      </c>
      <c r="E591" s="207">
        <f t="shared" ca="1" si="107"/>
        <v>4.5</v>
      </c>
      <c r="F591" s="163"/>
      <c r="G591" s="70"/>
    </row>
    <row r="592" spans="1:7">
      <c r="A592" s="193"/>
      <c r="B592" s="171" t="s">
        <v>22805</v>
      </c>
      <c r="C592" s="61">
        <f>Matrix!B6058</f>
        <v>0</v>
      </c>
      <c r="D592" s="203">
        <f>ROUNDUP(ABS(75-C592)/Base_Value,1)</f>
        <v>4.5</v>
      </c>
      <c r="E592" s="207">
        <f t="shared" ca="1" si="107"/>
        <v>4.5</v>
      </c>
      <c r="F592" s="207" t="e">
        <f ca="1">MAX(E592:E593)</f>
        <v>#N/A</v>
      </c>
      <c r="G592" s="171" t="s">
        <v>22247</v>
      </c>
    </row>
    <row r="593" spans="1:9" hidden="1">
      <c r="A593" s="193"/>
      <c r="B593" s="166" t="s">
        <v>23592</v>
      </c>
      <c r="C593" s="61" t="e">
        <f>Info_R!A20</f>
        <v>#N/A</v>
      </c>
      <c r="D593" s="203" t="e">
        <f>ROUNDUP(ABS(43-C593)/Base_Value,1)</f>
        <v>#N/A</v>
      </c>
      <c r="E593" s="207" t="e">
        <f t="shared" ca="1" si="107"/>
        <v>#N/A</v>
      </c>
      <c r="F593" s="216"/>
      <c r="G593" s="171"/>
    </row>
    <row r="594" spans="1:9">
      <c r="A594" s="193"/>
      <c r="B594" s="172" t="s">
        <v>22806</v>
      </c>
      <c r="C594" s="306">
        <f>Matrix!B5574</f>
        <v>0</v>
      </c>
      <c r="D594" s="563">
        <f>ROUNDUP(ABS(75-C594)/Base_Value,1)</f>
        <v>4.5</v>
      </c>
      <c r="E594" s="229">
        <f t="shared" ca="1" si="107"/>
        <v>4.5</v>
      </c>
      <c r="F594" s="229">
        <f ca="1">E594</f>
        <v>4.5</v>
      </c>
      <c r="G594" s="190" t="s">
        <v>22256</v>
      </c>
    </row>
    <row r="595" spans="1:9" hidden="1">
      <c r="A595" s="193"/>
      <c r="B595" s="166" t="s">
        <v>23593</v>
      </c>
      <c r="C595" s="61" t="e">
        <f>Info_R!A16</f>
        <v>#N/A</v>
      </c>
      <c r="D595" s="203" t="e">
        <f>ROUNDUP(ABS(40-C595)/Base_Value,1)</f>
        <v>#N/A</v>
      </c>
      <c r="E595" s="207" t="e">
        <f t="shared" ca="1" si="107"/>
        <v>#N/A</v>
      </c>
      <c r="F595" s="176"/>
      <c r="G595" s="73"/>
    </row>
    <row r="596" spans="1:9">
      <c r="A596" s="193"/>
      <c r="B596" s="67" t="s">
        <v>22807</v>
      </c>
      <c r="C596" s="61">
        <f>Matrix!B6092</f>
        <v>0</v>
      </c>
      <c r="D596" s="203">
        <f>ROUNDUP(ABS(75-C596)/Base_Value,1)</f>
        <v>4.5</v>
      </c>
      <c r="E596" s="207">
        <f t="shared" ca="1" si="107"/>
        <v>4.5</v>
      </c>
      <c r="F596" s="231">
        <f t="shared" ref="F596" ca="1" si="108">E596</f>
        <v>4.5</v>
      </c>
      <c r="G596" s="67" t="s">
        <v>22262</v>
      </c>
    </row>
    <row r="597" spans="1:9">
      <c r="A597" s="193"/>
      <c r="B597" s="73" t="s">
        <v>22808</v>
      </c>
      <c r="C597" s="61">
        <f>Matrix!B5540</f>
        <v>0</v>
      </c>
      <c r="D597" s="203">
        <f>ROUNDUP(ABS(75-C597)/Base_Value,1)</f>
        <v>4.5</v>
      </c>
      <c r="E597" s="207">
        <f t="shared" ca="1" si="107"/>
        <v>4.5</v>
      </c>
      <c r="F597" s="207">
        <f ca="1">MAX(E597:E599)</f>
        <v>4.5</v>
      </c>
      <c r="G597" s="73" t="s">
        <v>22268</v>
      </c>
    </row>
    <row r="598" spans="1:9" hidden="1">
      <c r="A598" s="193"/>
      <c r="B598" s="73" t="s">
        <v>22809</v>
      </c>
      <c r="C598" s="61">
        <f>Matrix!B5798</f>
        <v>0</v>
      </c>
      <c r="D598" s="203">
        <f>ROUNDUP(ABS(75-C598)/Base_Value,1)</f>
        <v>4.5</v>
      </c>
      <c r="E598" s="207">
        <f t="shared" ca="1" si="107"/>
        <v>4.5</v>
      </c>
      <c r="F598" s="220"/>
      <c r="G598" s="73"/>
    </row>
    <row r="599" spans="1:9" hidden="1">
      <c r="A599" s="193"/>
      <c r="B599" s="73" t="s">
        <v>22810</v>
      </c>
      <c r="C599" s="61">
        <f>Matrix!B5915</f>
        <v>0</v>
      </c>
      <c r="D599" s="203">
        <f>ROUNDUP(ABS(75-C599)/Base_Value,1)</f>
        <v>4.5</v>
      </c>
      <c r="E599" s="207">
        <f t="shared" ca="1" si="107"/>
        <v>4.5</v>
      </c>
      <c r="F599" s="220"/>
      <c r="G599" s="73"/>
    </row>
    <row r="600" spans="1:9">
      <c r="A600" s="167">
        <v>10.7</v>
      </c>
      <c r="B600" s="167" t="s">
        <v>23689</v>
      </c>
      <c r="C600" s="222"/>
      <c r="D600" s="222"/>
      <c r="E600" s="222"/>
      <c r="F600" s="222"/>
      <c r="G600" s="192"/>
    </row>
    <row r="601" spans="1:9">
      <c r="A601" s="193"/>
      <c r="B601" s="70" t="s">
        <v>22811</v>
      </c>
      <c r="C601" s="61">
        <f>Matrix!B5675</f>
        <v>0</v>
      </c>
      <c r="D601" s="203">
        <f>ROUNDUP(ABS(75-C601)/Base_Value,1)</f>
        <v>4.5</v>
      </c>
      <c r="E601" s="207">
        <f ca="1">IF(D601&gt;Max_Value,Max_Value,IF(D601&lt;0,0,D601))</f>
        <v>4.5</v>
      </c>
      <c r="F601" s="231">
        <f t="shared" ref="F601" ca="1" si="109">E601</f>
        <v>4.5</v>
      </c>
      <c r="G601" s="70" t="s">
        <v>21881</v>
      </c>
    </row>
    <row r="602" spans="1:9">
      <c r="A602" s="193"/>
      <c r="B602" s="166" t="s">
        <v>22812</v>
      </c>
      <c r="C602" s="61">
        <f>Matrix!B1804</f>
        <v>0</v>
      </c>
      <c r="D602" s="203">
        <f>ROUNDUP(ABS(75-C602)/Base_Value,1)</f>
        <v>4.5</v>
      </c>
      <c r="E602" s="207">
        <f ca="1">IF(D602&gt;Max_Value,Max_Value,IF(D602&lt;0,0,D602))</f>
        <v>4.5</v>
      </c>
      <c r="F602" s="207">
        <f ca="1">MAX(E602:E603)</f>
        <v>4.5</v>
      </c>
      <c r="G602" s="171" t="s">
        <v>21901</v>
      </c>
    </row>
    <row r="603" spans="1:9" hidden="1">
      <c r="A603" s="193"/>
      <c r="B603" s="171" t="s">
        <v>22813</v>
      </c>
      <c r="C603" s="61">
        <f>Matrix!B5472</f>
        <v>0</v>
      </c>
      <c r="D603" s="203">
        <f>ROUNDUP(ABS(75-C603)/Base_Value,1)</f>
        <v>4.5</v>
      </c>
      <c r="E603" s="207">
        <f ca="1">IF(D603&gt;Max_Value,Max_Value,IF(D603&lt;0,0,D603))</f>
        <v>4.5</v>
      </c>
      <c r="F603" s="216"/>
      <c r="G603" s="171"/>
    </row>
    <row r="604" spans="1:9">
      <c r="A604" s="193"/>
      <c r="B604" s="166" t="s">
        <v>22814</v>
      </c>
      <c r="C604" s="61">
        <f>Matrix!B5981</f>
        <v>0</v>
      </c>
      <c r="D604" s="203">
        <f>ROUNDUP(ABS(75-C604)/Base_Value,1)</f>
        <v>4.5</v>
      </c>
      <c r="E604" s="207">
        <f ca="1">IF(D604&gt;Max_Value,Max_Value,IF(D604&lt;0,0,D604))</f>
        <v>4.5</v>
      </c>
      <c r="F604" s="231">
        <f t="shared" ref="F604" ca="1" si="110">E604</f>
        <v>4.5</v>
      </c>
      <c r="G604" s="166" t="s">
        <v>21916</v>
      </c>
    </row>
    <row r="605" spans="1:9" ht="18" thickBot="1">
      <c r="A605" s="164">
        <v>11</v>
      </c>
      <c r="B605" s="164" t="s">
        <v>22815</v>
      </c>
      <c r="C605" s="209"/>
      <c r="D605" s="209"/>
      <c r="E605" s="209"/>
      <c r="F605" s="209"/>
      <c r="G605" s="165"/>
    </row>
    <row r="606" spans="1:9" ht="18" thickTop="1">
      <c r="A606" s="167">
        <v>11.1</v>
      </c>
      <c r="B606" s="167" t="s">
        <v>21854</v>
      </c>
      <c r="C606" s="210"/>
      <c r="D606" s="210"/>
      <c r="E606" s="210"/>
      <c r="F606" s="210"/>
      <c r="G606" s="194"/>
    </row>
    <row r="607" spans="1:9">
      <c r="A607" s="67"/>
      <c r="B607" s="67" t="s">
        <v>22816</v>
      </c>
      <c r="C607" s="61">
        <f>Matrix!B4142</f>
        <v>0</v>
      </c>
      <c r="D607" s="203">
        <f t="shared" ref="D607:D614" si="111">ROUNDUP(ABS(75-C607)/(Base_Value-6),1)</f>
        <v>6.8999999999999995</v>
      </c>
      <c r="E607" s="207">
        <f t="shared" ref="E607:E614" ca="1" si="112">IF(D607&gt;Max_Value,Max_Value,IF(D607&lt;0,0,D607))</f>
        <v>4.6579506042481462</v>
      </c>
      <c r="F607" s="231">
        <f ca="1">MAX(E607:E614)</f>
        <v>4.6579506042481462</v>
      </c>
      <c r="G607" s="166" t="s">
        <v>21882</v>
      </c>
      <c r="H607" t="str">
        <f>G607</f>
        <v>颈椎</v>
      </c>
      <c r="I607" s="289">
        <f ca="1">F607</f>
        <v>4.6579506042481462</v>
      </c>
    </row>
    <row r="608" spans="1:9">
      <c r="A608" s="67"/>
      <c r="B608" s="166" t="s">
        <v>22817</v>
      </c>
      <c r="C608" s="61">
        <f>Matrix!B3584</f>
        <v>0</v>
      </c>
      <c r="D608" s="203">
        <f t="shared" si="111"/>
        <v>6.8999999999999995</v>
      </c>
      <c r="E608" s="207">
        <f t="shared" ca="1" si="112"/>
        <v>4.6579506042481462</v>
      </c>
      <c r="F608" s="231">
        <f t="shared" ref="F608:F614" ca="1" si="113">E608</f>
        <v>4.6579506042481462</v>
      </c>
      <c r="G608" s="73" t="s">
        <v>11498</v>
      </c>
      <c r="H608" t="str">
        <f t="shared" ref="H608:H614" si="114">G608</f>
        <v>颈椎C1</v>
      </c>
      <c r="I608" s="289">
        <f t="shared" ref="I608:I614" ca="1" si="115">F608</f>
        <v>4.6579506042481462</v>
      </c>
    </row>
    <row r="609" spans="1:9">
      <c r="A609" s="67"/>
      <c r="B609" s="166" t="s">
        <v>22818</v>
      </c>
      <c r="C609" s="61">
        <f>Matrix!B3585</f>
        <v>0</v>
      </c>
      <c r="D609" s="203">
        <f t="shared" si="111"/>
        <v>6.8999999999999995</v>
      </c>
      <c r="E609" s="207">
        <f t="shared" ca="1" si="112"/>
        <v>4.6579506042481462</v>
      </c>
      <c r="F609" s="231">
        <f t="shared" ca="1" si="113"/>
        <v>4.6579506042481462</v>
      </c>
      <c r="G609" s="73" t="s">
        <v>11499</v>
      </c>
      <c r="H609" t="str">
        <f t="shared" si="114"/>
        <v>颈椎C2</v>
      </c>
      <c r="I609" s="289">
        <f t="shared" ca="1" si="115"/>
        <v>4.6579506042481462</v>
      </c>
    </row>
    <row r="610" spans="1:9">
      <c r="B610" s="166" t="s">
        <v>22819</v>
      </c>
      <c r="C610" s="61">
        <f>Matrix!B3586</f>
        <v>0</v>
      </c>
      <c r="D610" s="203">
        <f t="shared" si="111"/>
        <v>6.8999999999999995</v>
      </c>
      <c r="E610" s="207">
        <f t="shared" ca="1" si="112"/>
        <v>4.6579506042481462</v>
      </c>
      <c r="F610" s="231">
        <f t="shared" ca="1" si="113"/>
        <v>4.6579506042481462</v>
      </c>
      <c r="G610" s="73" t="s">
        <v>11500</v>
      </c>
      <c r="H610" t="str">
        <f t="shared" si="114"/>
        <v>颈椎C3</v>
      </c>
      <c r="I610" s="289">
        <f t="shared" ca="1" si="115"/>
        <v>4.6579506042481462</v>
      </c>
    </row>
    <row r="611" spans="1:9">
      <c r="A611" s="186"/>
      <c r="B611" s="166" t="s">
        <v>22820</v>
      </c>
      <c r="C611" s="61">
        <f>Matrix!B3614</f>
        <v>0</v>
      </c>
      <c r="D611" s="203">
        <f t="shared" si="111"/>
        <v>6.8999999999999995</v>
      </c>
      <c r="E611" s="207">
        <f t="shared" ca="1" si="112"/>
        <v>4.6579506042481462</v>
      </c>
      <c r="F611" s="231">
        <f t="shared" ca="1" si="113"/>
        <v>4.6579506042481462</v>
      </c>
      <c r="G611" s="73" t="s">
        <v>11501</v>
      </c>
      <c r="H611" t="str">
        <f t="shared" si="114"/>
        <v>颈椎C4</v>
      </c>
      <c r="I611" s="289">
        <f t="shared" ca="1" si="115"/>
        <v>4.6579506042481462</v>
      </c>
    </row>
    <row r="612" spans="1:9">
      <c r="A612" s="67"/>
      <c r="B612" s="166" t="s">
        <v>22821</v>
      </c>
      <c r="C612" s="61">
        <f>Matrix!B3587</f>
        <v>0</v>
      </c>
      <c r="D612" s="203">
        <f t="shared" si="111"/>
        <v>6.8999999999999995</v>
      </c>
      <c r="E612" s="207">
        <f t="shared" ca="1" si="112"/>
        <v>4.6579506042481462</v>
      </c>
      <c r="F612" s="231">
        <f t="shared" ca="1" si="113"/>
        <v>4.6579506042481462</v>
      </c>
      <c r="G612" s="73" t="s">
        <v>11502</v>
      </c>
      <c r="H612" t="str">
        <f t="shared" si="114"/>
        <v>颈椎C5</v>
      </c>
      <c r="I612" s="289">
        <f t="shared" ca="1" si="115"/>
        <v>4.6579506042481462</v>
      </c>
    </row>
    <row r="613" spans="1:9">
      <c r="A613" s="166"/>
      <c r="B613" s="166" t="s">
        <v>22822</v>
      </c>
      <c r="C613" s="61">
        <f>Matrix!B3588</f>
        <v>0</v>
      </c>
      <c r="D613" s="203">
        <f t="shared" si="111"/>
        <v>6.8999999999999995</v>
      </c>
      <c r="E613" s="207">
        <f t="shared" ca="1" si="112"/>
        <v>4.6579506042481462</v>
      </c>
      <c r="F613" s="231">
        <f t="shared" ca="1" si="113"/>
        <v>4.6579506042481462</v>
      </c>
      <c r="G613" s="73" t="s">
        <v>11503</v>
      </c>
      <c r="H613" t="str">
        <f t="shared" si="114"/>
        <v>颈椎C6</v>
      </c>
      <c r="I613" s="289">
        <f t="shared" ca="1" si="115"/>
        <v>4.6579506042481462</v>
      </c>
    </row>
    <row r="614" spans="1:9">
      <c r="A614" s="166"/>
      <c r="B614" s="166" t="s">
        <v>22823</v>
      </c>
      <c r="C614" s="61">
        <f>Matrix!B3589</f>
        <v>0</v>
      </c>
      <c r="D614" s="203">
        <f t="shared" si="111"/>
        <v>6.8999999999999995</v>
      </c>
      <c r="E614" s="207">
        <f t="shared" ca="1" si="112"/>
        <v>4.6579506042481462</v>
      </c>
      <c r="F614" s="231">
        <f t="shared" ca="1" si="113"/>
        <v>4.6579506042481462</v>
      </c>
      <c r="G614" s="73" t="s">
        <v>11504</v>
      </c>
      <c r="H614" t="str">
        <f t="shared" si="114"/>
        <v>颈椎C7</v>
      </c>
      <c r="I614" s="289">
        <f t="shared" ca="1" si="115"/>
        <v>4.6579506042481462</v>
      </c>
    </row>
    <row r="615" spans="1:9">
      <c r="A615" s="167">
        <v>11.2</v>
      </c>
      <c r="B615" s="167" t="s">
        <v>21950</v>
      </c>
      <c r="C615" s="210"/>
      <c r="D615" s="210"/>
      <c r="E615" s="210"/>
      <c r="F615" s="210"/>
      <c r="G615" s="194"/>
    </row>
    <row r="616" spans="1:9">
      <c r="A616" s="166"/>
      <c r="B616" s="67" t="s">
        <v>22824</v>
      </c>
      <c r="C616" s="61">
        <f>Matrix!B4143</f>
        <v>0</v>
      </c>
      <c r="D616" s="203">
        <f t="shared" ref="D616:D628" si="116">ROUNDUP(ABS(75-C616)/(Base_Value-6),1)</f>
        <v>6.8999999999999995</v>
      </c>
      <c r="E616" s="207">
        <f t="shared" ref="E616:E628" ca="1" si="117">IF(D616&gt;Max_Value,Max_Value,IF(D616&lt;0,0,D616))</f>
        <v>4.6579506042481462</v>
      </c>
      <c r="F616" s="231">
        <f ca="1">MAX(E616:E628)</f>
        <v>4.6579506042481462</v>
      </c>
      <c r="G616" s="166" t="s">
        <v>21950</v>
      </c>
      <c r="H616" t="str">
        <f t="shared" ref="H616" si="118">G616</f>
        <v>胸椎</v>
      </c>
      <c r="I616" s="289">
        <f t="shared" ref="I616" ca="1" si="119">F616</f>
        <v>4.6579506042481462</v>
      </c>
    </row>
    <row r="617" spans="1:9">
      <c r="A617" s="166"/>
      <c r="B617" s="166" t="s">
        <v>22825</v>
      </c>
      <c r="C617" s="61">
        <f>Matrix!B3590</f>
        <v>0</v>
      </c>
      <c r="D617" s="203">
        <f t="shared" si="116"/>
        <v>6.8999999999999995</v>
      </c>
      <c r="E617" s="207">
        <f t="shared" ca="1" si="117"/>
        <v>4.6579506042481462</v>
      </c>
      <c r="F617" s="231">
        <f t="shared" ref="F617:F628" ca="1" si="120">E617</f>
        <v>4.6579506042481462</v>
      </c>
      <c r="G617" s="73" t="s">
        <v>11505</v>
      </c>
      <c r="H617" t="str">
        <f t="shared" ref="H617:H628" si="121">G617</f>
        <v>胸椎T1</v>
      </c>
      <c r="I617" s="289">
        <f t="shared" ref="I617:I628" ca="1" si="122">F617</f>
        <v>4.6579506042481462</v>
      </c>
    </row>
    <row r="618" spans="1:9">
      <c r="A618" s="166"/>
      <c r="B618" s="166" t="s">
        <v>22826</v>
      </c>
      <c r="C618" s="61">
        <f>Matrix!B3591</f>
        <v>0</v>
      </c>
      <c r="D618" s="203">
        <f t="shared" si="116"/>
        <v>6.8999999999999995</v>
      </c>
      <c r="E618" s="207">
        <f t="shared" ca="1" si="117"/>
        <v>4.6579506042481462</v>
      </c>
      <c r="F618" s="231">
        <f t="shared" ca="1" si="120"/>
        <v>4.6579506042481462</v>
      </c>
      <c r="G618" s="73" t="s">
        <v>11506</v>
      </c>
      <c r="H618" t="str">
        <f t="shared" si="121"/>
        <v>胸椎T2</v>
      </c>
      <c r="I618" s="289">
        <f t="shared" ca="1" si="122"/>
        <v>4.6579506042481462</v>
      </c>
    </row>
    <row r="619" spans="1:9">
      <c r="A619" s="166"/>
      <c r="B619" s="166" t="s">
        <v>22827</v>
      </c>
      <c r="C619" s="61">
        <f>Matrix!B3592</f>
        <v>0</v>
      </c>
      <c r="D619" s="203">
        <f t="shared" si="116"/>
        <v>6.8999999999999995</v>
      </c>
      <c r="E619" s="207">
        <f t="shared" ca="1" si="117"/>
        <v>4.6579506042481462</v>
      </c>
      <c r="F619" s="231">
        <f t="shared" ca="1" si="120"/>
        <v>4.6579506042481462</v>
      </c>
      <c r="G619" s="73" t="s">
        <v>11507</v>
      </c>
      <c r="H619" t="str">
        <f t="shared" si="121"/>
        <v>胸椎T3</v>
      </c>
      <c r="I619" s="289">
        <f t="shared" ca="1" si="122"/>
        <v>4.6579506042481462</v>
      </c>
    </row>
    <row r="620" spans="1:9">
      <c r="A620" s="166"/>
      <c r="B620" s="166" t="s">
        <v>22828</v>
      </c>
      <c r="C620" s="61">
        <f>Matrix!B3593</f>
        <v>0</v>
      </c>
      <c r="D620" s="203">
        <f t="shared" si="116"/>
        <v>6.8999999999999995</v>
      </c>
      <c r="E620" s="207">
        <f t="shared" ca="1" si="117"/>
        <v>4.6579506042481462</v>
      </c>
      <c r="F620" s="231">
        <f t="shared" ca="1" si="120"/>
        <v>4.6579506042481462</v>
      </c>
      <c r="G620" s="73" t="s">
        <v>11508</v>
      </c>
      <c r="H620" t="str">
        <f t="shared" si="121"/>
        <v>胸椎T4</v>
      </c>
      <c r="I620" s="289">
        <f t="shared" ca="1" si="122"/>
        <v>4.6579506042481462</v>
      </c>
    </row>
    <row r="621" spans="1:9">
      <c r="A621" s="166"/>
      <c r="B621" s="166" t="s">
        <v>22829</v>
      </c>
      <c r="C621" s="61">
        <f>Matrix!B3594</f>
        <v>0</v>
      </c>
      <c r="D621" s="203">
        <f t="shared" si="116"/>
        <v>6.8999999999999995</v>
      </c>
      <c r="E621" s="207">
        <f t="shared" ca="1" si="117"/>
        <v>4.6579506042481462</v>
      </c>
      <c r="F621" s="231">
        <f t="shared" ca="1" si="120"/>
        <v>4.6579506042481462</v>
      </c>
      <c r="G621" s="73" t="s">
        <v>11509</v>
      </c>
      <c r="H621" t="str">
        <f t="shared" si="121"/>
        <v>胸椎T5</v>
      </c>
      <c r="I621" s="289">
        <f t="shared" ca="1" si="122"/>
        <v>4.6579506042481462</v>
      </c>
    </row>
    <row r="622" spans="1:9">
      <c r="A622" s="166"/>
      <c r="B622" s="166" t="s">
        <v>22830</v>
      </c>
      <c r="C622" s="61">
        <f>Matrix!B3595</f>
        <v>0</v>
      </c>
      <c r="D622" s="203">
        <f t="shared" si="116"/>
        <v>6.8999999999999995</v>
      </c>
      <c r="E622" s="207">
        <f t="shared" ca="1" si="117"/>
        <v>4.6579506042481462</v>
      </c>
      <c r="F622" s="231">
        <f t="shared" ca="1" si="120"/>
        <v>4.6579506042481462</v>
      </c>
      <c r="G622" s="73" t="s">
        <v>11510</v>
      </c>
      <c r="H622" t="str">
        <f t="shared" si="121"/>
        <v>胸椎T6</v>
      </c>
      <c r="I622" s="289">
        <f t="shared" ca="1" si="122"/>
        <v>4.6579506042481462</v>
      </c>
    </row>
    <row r="623" spans="1:9">
      <c r="A623" s="166"/>
      <c r="B623" s="166" t="s">
        <v>22831</v>
      </c>
      <c r="C623" s="61">
        <f>Matrix!B3596</f>
        <v>0</v>
      </c>
      <c r="D623" s="203">
        <f t="shared" si="116"/>
        <v>6.8999999999999995</v>
      </c>
      <c r="E623" s="207">
        <f t="shared" ca="1" si="117"/>
        <v>4.6579506042481462</v>
      </c>
      <c r="F623" s="231">
        <f t="shared" ca="1" si="120"/>
        <v>4.6579506042481462</v>
      </c>
      <c r="G623" s="73" t="s">
        <v>11511</v>
      </c>
      <c r="H623" t="str">
        <f t="shared" si="121"/>
        <v>胸椎T7</v>
      </c>
      <c r="I623" s="289">
        <f t="shared" ca="1" si="122"/>
        <v>4.6579506042481462</v>
      </c>
    </row>
    <row r="624" spans="1:9">
      <c r="B624" s="166" t="s">
        <v>22832</v>
      </c>
      <c r="C624" s="61">
        <f>Matrix!B3597</f>
        <v>0</v>
      </c>
      <c r="D624" s="203">
        <f t="shared" si="116"/>
        <v>6.8999999999999995</v>
      </c>
      <c r="E624" s="207">
        <f t="shared" ca="1" si="117"/>
        <v>4.6579506042481462</v>
      </c>
      <c r="F624" s="231">
        <f t="shared" ca="1" si="120"/>
        <v>4.6579506042481462</v>
      </c>
      <c r="G624" s="73" t="s">
        <v>11512</v>
      </c>
      <c r="H624" t="str">
        <f t="shared" si="121"/>
        <v>胸椎T8</v>
      </c>
      <c r="I624" s="289">
        <f t="shared" ca="1" si="122"/>
        <v>4.6579506042481462</v>
      </c>
    </row>
    <row r="625" spans="1:9">
      <c r="A625" s="67"/>
      <c r="B625" s="166" t="s">
        <v>22833</v>
      </c>
      <c r="C625" s="61">
        <f>Matrix!B3598</f>
        <v>0</v>
      </c>
      <c r="D625" s="203">
        <f t="shared" si="116"/>
        <v>6.8999999999999995</v>
      </c>
      <c r="E625" s="207">
        <f t="shared" ca="1" si="117"/>
        <v>4.6579506042481462</v>
      </c>
      <c r="F625" s="231">
        <f t="shared" ca="1" si="120"/>
        <v>4.6579506042481462</v>
      </c>
      <c r="G625" s="73" t="s">
        <v>11513</v>
      </c>
      <c r="H625" t="str">
        <f t="shared" si="121"/>
        <v>胸椎T9</v>
      </c>
      <c r="I625" s="289">
        <f t="shared" ca="1" si="122"/>
        <v>4.6579506042481462</v>
      </c>
    </row>
    <row r="626" spans="1:9">
      <c r="A626" s="166"/>
      <c r="B626" s="166" t="s">
        <v>22834</v>
      </c>
      <c r="C626" s="61">
        <f>Matrix!B3599</f>
        <v>0</v>
      </c>
      <c r="D626" s="203">
        <f t="shared" si="116"/>
        <v>6.8999999999999995</v>
      </c>
      <c r="E626" s="207">
        <f t="shared" ca="1" si="117"/>
        <v>4.6579506042481462</v>
      </c>
      <c r="F626" s="231">
        <f t="shared" ca="1" si="120"/>
        <v>4.6579506042481462</v>
      </c>
      <c r="G626" s="73" t="s">
        <v>11514</v>
      </c>
      <c r="H626" t="str">
        <f t="shared" si="121"/>
        <v>胸椎T10</v>
      </c>
      <c r="I626" s="289">
        <f t="shared" ca="1" si="122"/>
        <v>4.6579506042481462</v>
      </c>
    </row>
    <row r="627" spans="1:9">
      <c r="A627" s="166"/>
      <c r="B627" s="166" t="s">
        <v>22835</v>
      </c>
      <c r="C627" s="61">
        <f>Matrix!B3600</f>
        <v>0</v>
      </c>
      <c r="D627" s="203">
        <f t="shared" si="116"/>
        <v>6.8999999999999995</v>
      </c>
      <c r="E627" s="207">
        <f t="shared" ca="1" si="117"/>
        <v>4.6579506042481462</v>
      </c>
      <c r="F627" s="231">
        <f t="shared" ca="1" si="120"/>
        <v>4.6579506042481462</v>
      </c>
      <c r="G627" s="73" t="s">
        <v>11515</v>
      </c>
      <c r="H627" t="str">
        <f t="shared" si="121"/>
        <v>胸椎T11</v>
      </c>
      <c r="I627" s="289">
        <f t="shared" ca="1" si="122"/>
        <v>4.6579506042481462</v>
      </c>
    </row>
    <row r="628" spans="1:9">
      <c r="A628" s="166"/>
      <c r="B628" s="166" t="s">
        <v>22836</v>
      </c>
      <c r="C628" s="61">
        <f>Matrix!B3601</f>
        <v>0</v>
      </c>
      <c r="D628" s="203">
        <f t="shared" si="116"/>
        <v>6.8999999999999995</v>
      </c>
      <c r="E628" s="207">
        <f t="shared" ca="1" si="117"/>
        <v>4.6579506042481462</v>
      </c>
      <c r="F628" s="231">
        <f t="shared" ca="1" si="120"/>
        <v>4.6579506042481462</v>
      </c>
      <c r="G628" s="73" t="s">
        <v>11516</v>
      </c>
      <c r="H628" t="str">
        <f t="shared" si="121"/>
        <v>胸椎T12</v>
      </c>
      <c r="I628" s="289">
        <f t="shared" ca="1" si="122"/>
        <v>4.6579506042481462</v>
      </c>
    </row>
    <row r="629" spans="1:9">
      <c r="A629" s="167">
        <v>11.3</v>
      </c>
      <c r="B629" s="167" t="s">
        <v>22037</v>
      </c>
      <c r="C629" s="210"/>
      <c r="D629" s="210"/>
      <c r="E629" s="210"/>
      <c r="F629" s="210"/>
      <c r="G629" s="194"/>
    </row>
    <row r="630" spans="1:9">
      <c r="A630" s="166"/>
      <c r="B630" s="67" t="s">
        <v>22837</v>
      </c>
      <c r="C630" s="61">
        <f>Matrix!B4141</f>
        <v>0</v>
      </c>
      <c r="D630" s="203">
        <f t="shared" ref="D630:D636" si="123">ROUNDUP(ABS(75-C630)/(Base_Value-6),1)</f>
        <v>6.8999999999999995</v>
      </c>
      <c r="E630" s="207">
        <f t="shared" ref="E630:E636" ca="1" si="124">IF(D630&gt;Max_Value,Max_Value,IF(D630&lt;0,0,D630))</f>
        <v>4.6579506042481462</v>
      </c>
      <c r="F630" s="231">
        <f ca="1">MAX(E630:E636)</f>
        <v>4.6579506042481462</v>
      </c>
      <c r="G630" s="166" t="s">
        <v>22037</v>
      </c>
      <c r="H630" t="str">
        <f t="shared" ref="H630" si="125">G630</f>
        <v>腰椎</v>
      </c>
      <c r="I630" s="289">
        <f t="shared" ref="I630" ca="1" si="126">F630</f>
        <v>4.6579506042481462</v>
      </c>
    </row>
    <row r="631" spans="1:9">
      <c r="A631" s="166"/>
      <c r="B631" s="166" t="s">
        <v>22838</v>
      </c>
      <c r="C631" s="61">
        <f>Matrix!B3602</f>
        <v>0</v>
      </c>
      <c r="D631" s="203">
        <f t="shared" si="123"/>
        <v>6.8999999999999995</v>
      </c>
      <c r="E631" s="207">
        <f t="shared" ca="1" si="124"/>
        <v>4.6579506042481462</v>
      </c>
      <c r="F631" s="231">
        <f t="shared" ref="F631:F636" ca="1" si="127">E631</f>
        <v>4.6579506042481462</v>
      </c>
      <c r="G631" s="73" t="s">
        <v>11517</v>
      </c>
      <c r="H631" t="str">
        <f t="shared" ref="H631:H636" si="128">G631</f>
        <v>腰椎L1</v>
      </c>
      <c r="I631" s="289">
        <f t="shared" ref="I631:I636" ca="1" si="129">F631</f>
        <v>4.6579506042481462</v>
      </c>
    </row>
    <row r="632" spans="1:9">
      <c r="A632" s="166"/>
      <c r="B632" s="166" t="s">
        <v>22839</v>
      </c>
      <c r="C632" s="61">
        <f>Matrix!B3603</f>
        <v>0</v>
      </c>
      <c r="D632" s="203">
        <f t="shared" si="123"/>
        <v>6.8999999999999995</v>
      </c>
      <c r="E632" s="207">
        <f t="shared" ca="1" si="124"/>
        <v>4.6579506042481462</v>
      </c>
      <c r="F632" s="231">
        <f t="shared" ca="1" si="127"/>
        <v>4.6579506042481462</v>
      </c>
      <c r="G632" s="73" t="s">
        <v>11518</v>
      </c>
      <c r="H632" t="str">
        <f t="shared" si="128"/>
        <v>腰椎L2</v>
      </c>
      <c r="I632" s="289">
        <f t="shared" ca="1" si="129"/>
        <v>4.6579506042481462</v>
      </c>
    </row>
    <row r="633" spans="1:9">
      <c r="A633" s="166"/>
      <c r="B633" s="166" t="s">
        <v>22840</v>
      </c>
      <c r="C633" s="61">
        <f>Matrix!B3604</f>
        <v>0</v>
      </c>
      <c r="D633" s="203">
        <f t="shared" si="123"/>
        <v>6.8999999999999995</v>
      </c>
      <c r="E633" s="207">
        <f t="shared" ca="1" si="124"/>
        <v>4.6579506042481462</v>
      </c>
      <c r="F633" s="231">
        <f t="shared" ca="1" si="127"/>
        <v>4.6579506042481462</v>
      </c>
      <c r="G633" s="73" t="s">
        <v>11519</v>
      </c>
      <c r="H633" t="str">
        <f t="shared" si="128"/>
        <v>腰椎L3</v>
      </c>
      <c r="I633" s="289">
        <f t="shared" ca="1" si="129"/>
        <v>4.6579506042481462</v>
      </c>
    </row>
    <row r="634" spans="1:9">
      <c r="A634" s="166"/>
      <c r="B634" s="166" t="s">
        <v>22841</v>
      </c>
      <c r="C634" s="61">
        <f>Matrix!B3605</f>
        <v>0</v>
      </c>
      <c r="D634" s="203">
        <f t="shared" si="123"/>
        <v>6.8999999999999995</v>
      </c>
      <c r="E634" s="207">
        <f t="shared" ca="1" si="124"/>
        <v>4.6579506042481462</v>
      </c>
      <c r="F634" s="231">
        <f t="shared" ca="1" si="127"/>
        <v>4.6579506042481462</v>
      </c>
      <c r="G634" s="73" t="s">
        <v>11520</v>
      </c>
      <c r="H634" t="str">
        <f t="shared" si="128"/>
        <v>腰椎L4</v>
      </c>
      <c r="I634" s="289">
        <f t="shared" ca="1" si="129"/>
        <v>4.6579506042481462</v>
      </c>
    </row>
    <row r="635" spans="1:9">
      <c r="A635" s="166"/>
      <c r="B635" s="166" t="s">
        <v>22842</v>
      </c>
      <c r="C635" s="61">
        <f>Matrix!B3606</f>
        <v>0</v>
      </c>
      <c r="D635" s="203">
        <f t="shared" si="123"/>
        <v>6.8999999999999995</v>
      </c>
      <c r="E635" s="207">
        <f t="shared" ca="1" si="124"/>
        <v>4.6579506042481462</v>
      </c>
      <c r="F635" s="231">
        <f t="shared" ca="1" si="127"/>
        <v>4.6579506042481462</v>
      </c>
      <c r="G635" s="73" t="s">
        <v>11521</v>
      </c>
      <c r="H635" t="str">
        <f t="shared" si="128"/>
        <v>腰椎L5</v>
      </c>
      <c r="I635" s="289">
        <f t="shared" ca="1" si="129"/>
        <v>4.6579506042481462</v>
      </c>
    </row>
    <row r="636" spans="1:9">
      <c r="A636" s="166"/>
      <c r="B636" s="166" t="s">
        <v>22843</v>
      </c>
      <c r="C636" s="61">
        <f>Matrix!B5724</f>
        <v>0</v>
      </c>
      <c r="D636" s="203">
        <f t="shared" si="123"/>
        <v>6.8999999999999995</v>
      </c>
      <c r="E636" s="207">
        <f t="shared" ca="1" si="124"/>
        <v>4.6579506042481462</v>
      </c>
      <c r="F636" s="231">
        <f t="shared" ca="1" si="127"/>
        <v>4.6579506042481462</v>
      </c>
      <c r="G636" s="73" t="s">
        <v>22844</v>
      </c>
      <c r="H636" t="str">
        <f t="shared" si="128"/>
        <v>腰椎间盘突出</v>
      </c>
      <c r="I636" s="289">
        <f t="shared" ca="1" si="129"/>
        <v>4.6579506042481462</v>
      </c>
    </row>
    <row r="637" spans="1:9">
      <c r="A637" s="167">
        <v>11.4</v>
      </c>
      <c r="B637" s="167" t="s">
        <v>22119</v>
      </c>
      <c r="C637" s="210"/>
      <c r="D637" s="210"/>
      <c r="E637" s="210"/>
      <c r="F637" s="210"/>
      <c r="G637" s="194"/>
    </row>
    <row r="638" spans="1:9">
      <c r="A638" s="166"/>
      <c r="B638" s="166" t="s">
        <v>22845</v>
      </c>
      <c r="C638" s="61">
        <f>Matrix!B3607</f>
        <v>0</v>
      </c>
      <c r="D638" s="203">
        <f>ROUNDUP(ABS(75-C638)/(Base_Value-3),1)</f>
        <v>5.3999999999999995</v>
      </c>
      <c r="E638" s="207">
        <f ca="1">IF(D638&gt;Max_Value,Max_Value,IF(D638&lt;0,0,D638))</f>
        <v>4.6579506042481462</v>
      </c>
      <c r="F638" s="231">
        <f t="shared" ref="F638:F639" ca="1" si="130">E638</f>
        <v>4.6579506042481462</v>
      </c>
      <c r="G638" s="73" t="s">
        <v>11522</v>
      </c>
    </row>
    <row r="639" spans="1:9">
      <c r="A639" s="166"/>
      <c r="B639" s="166" t="s">
        <v>22846</v>
      </c>
      <c r="C639" s="61">
        <f>Matrix!B4144</f>
        <v>0</v>
      </c>
      <c r="D639" s="203">
        <f>ROUNDUP(ABS(75-C639)/(Base_Value-3),1)</f>
        <v>5.3999999999999995</v>
      </c>
      <c r="E639" s="207">
        <f ca="1">IF(D639&gt;Max_Value,Max_Value,IF(D639&lt;0,0,D639))</f>
        <v>4.6579506042481462</v>
      </c>
      <c r="F639" s="231">
        <f t="shared" ca="1" si="130"/>
        <v>4.6579506042481462</v>
      </c>
      <c r="G639" s="67" t="s">
        <v>22847</v>
      </c>
    </row>
    <row r="640" spans="1:9">
      <c r="A640" s="166"/>
      <c r="B640" s="171" t="s">
        <v>22848</v>
      </c>
      <c r="C640" s="61">
        <f>Matrix!B5918</f>
        <v>0</v>
      </c>
      <c r="D640" s="203">
        <f>ROUNDUP(ABS(75-C640)/(Base_Value-3),1)</f>
        <v>5.3999999999999995</v>
      </c>
      <c r="E640" s="207">
        <f ca="1">IF(D640&gt;Max_Value,Max_Value,IF(D640&lt;0,0,D640))</f>
        <v>4.6579506042481462</v>
      </c>
      <c r="F640" s="207">
        <f ca="1">MAX(E640:E641)</f>
        <v>4.6579506042481462</v>
      </c>
      <c r="G640" s="73" t="s">
        <v>22161</v>
      </c>
    </row>
    <row r="641" spans="1:15" hidden="1">
      <c r="A641" s="166"/>
      <c r="B641" s="172" t="s">
        <v>22849</v>
      </c>
      <c r="C641" s="61">
        <f>Matrix!B3608</f>
        <v>0</v>
      </c>
      <c r="D641" s="203">
        <f>ROUNDUP(ABS(75-C641)/Base_Value,1)</f>
        <v>4.5</v>
      </c>
      <c r="E641" s="207">
        <f ca="1">IF(D641&gt;Max_Value,Max_Value,IF(D641&lt;0,0,D641))</f>
        <v>4.5</v>
      </c>
      <c r="F641" s="216"/>
      <c r="G641" s="73"/>
    </row>
    <row r="642" spans="1:15">
      <c r="A642" s="167">
        <v>11.5</v>
      </c>
      <c r="B642" s="167" t="s">
        <v>22175</v>
      </c>
      <c r="C642" s="210"/>
      <c r="D642" s="210"/>
      <c r="E642" s="210"/>
      <c r="F642" s="210"/>
      <c r="G642" s="194"/>
      <c r="K642" s="61" t="s">
        <v>24817</v>
      </c>
      <c r="M642" s="236">
        <f>MAX(M643:M661)</f>
        <v>4.5</v>
      </c>
    </row>
    <row r="643" spans="1:15">
      <c r="A643" s="166"/>
      <c r="B643" s="171" t="s">
        <v>22850</v>
      </c>
      <c r="C643" s="61">
        <f>Matrix!B5555</f>
        <v>0</v>
      </c>
      <c r="D643" s="203">
        <f t="shared" ref="D643:D649" si="131">ROUNDUP(ABS(75-C643)/(Base_Value-3),1)</f>
        <v>5.3999999999999995</v>
      </c>
      <c r="E643" s="207">
        <f t="shared" ref="E643:E649" ca="1" si="132">IF(D643&gt;Max_Value,Max_Value,IF(D643&lt;0,0,D643))</f>
        <v>4.6579506042481462</v>
      </c>
      <c r="F643" s="231">
        <f t="shared" ref="F643:F649" ca="1" si="133">E643</f>
        <v>4.6579506042481462</v>
      </c>
      <c r="G643" s="171" t="s">
        <v>22188</v>
      </c>
      <c r="H643" t="str">
        <f t="shared" ref="H643" si="134">G643</f>
        <v>上臂</v>
      </c>
      <c r="I643" s="289">
        <f t="shared" ref="I643" ca="1" si="135">F643</f>
        <v>4.6579506042481462</v>
      </c>
      <c r="K643" s="61">
        <v>757</v>
      </c>
      <c r="L643" s="236">
        <f>Matrix!B757</f>
        <v>0</v>
      </c>
      <c r="M643" s="203">
        <f t="shared" ref="M643:M661" si="136">ROUNDUP(ABS(75-L643)/Base_Value,1)</f>
        <v>4.5</v>
      </c>
      <c r="N643" s="207">
        <f ca="1">IF(M642&gt;Max_Value,Max_Value,IF(M642&lt;0,0,M642))</f>
        <v>4.5</v>
      </c>
      <c r="O643" s="231"/>
    </row>
    <row r="644" spans="1:15">
      <c r="A644" s="166"/>
      <c r="B644" s="166" t="s">
        <v>22851</v>
      </c>
      <c r="C644" s="61">
        <f>Matrix!B4148</f>
        <v>0</v>
      </c>
      <c r="D644" s="203">
        <f t="shared" si="131"/>
        <v>5.3999999999999995</v>
      </c>
      <c r="E644" s="207">
        <f t="shared" ca="1" si="132"/>
        <v>4.6579506042481462</v>
      </c>
      <c r="F644" s="231">
        <f t="shared" ca="1" si="133"/>
        <v>4.6579506042481462</v>
      </c>
      <c r="G644" s="171" t="s">
        <v>22200</v>
      </c>
      <c r="H644" t="str">
        <f t="shared" ref="H644:H649" si="137">G644</f>
        <v>肩胛骨</v>
      </c>
      <c r="I644" s="289">
        <f t="shared" ref="I644:I649" ca="1" si="138">F644</f>
        <v>4.6579506042481462</v>
      </c>
      <c r="K644" s="61">
        <v>805</v>
      </c>
      <c r="L644" s="236">
        <f>Matrix!B805</f>
        <v>0</v>
      </c>
      <c r="M644" s="203">
        <f t="shared" si="136"/>
        <v>4.5</v>
      </c>
    </row>
    <row r="645" spans="1:15">
      <c r="A645" s="166"/>
      <c r="B645" s="166" t="s">
        <v>22852</v>
      </c>
      <c r="C645" s="61">
        <f>Matrix!B4150</f>
        <v>0</v>
      </c>
      <c r="D645" s="203">
        <f t="shared" si="131"/>
        <v>5.3999999999999995</v>
      </c>
      <c r="E645" s="207">
        <f t="shared" ca="1" si="132"/>
        <v>4.6579506042481462</v>
      </c>
      <c r="F645" s="231">
        <f t="shared" ca="1" si="133"/>
        <v>4.6579506042481462</v>
      </c>
      <c r="G645" s="166" t="s">
        <v>22212</v>
      </c>
      <c r="H645" t="str">
        <f t="shared" si="137"/>
        <v>上臂骨、肱骨</v>
      </c>
      <c r="I645" s="289">
        <f t="shared" ca="1" si="138"/>
        <v>4.6579506042481462</v>
      </c>
      <c r="K645" s="61">
        <v>1081</v>
      </c>
      <c r="L645" s="236">
        <f>Matrix!B1081</f>
        <v>0</v>
      </c>
      <c r="M645" s="203">
        <f t="shared" si="136"/>
        <v>4.5</v>
      </c>
    </row>
    <row r="646" spans="1:15">
      <c r="A646" s="166"/>
      <c r="B646" s="166" t="s">
        <v>22853</v>
      </c>
      <c r="C646" s="61">
        <f>Matrix!B4151</f>
        <v>0</v>
      </c>
      <c r="D646" s="203">
        <f t="shared" si="131"/>
        <v>5.3999999999999995</v>
      </c>
      <c r="E646" s="207">
        <f t="shared" ca="1" si="132"/>
        <v>4.6579506042481462</v>
      </c>
      <c r="F646" s="231">
        <f t="shared" ca="1" si="133"/>
        <v>4.6579506042481462</v>
      </c>
      <c r="G646" s="166" t="s">
        <v>22226</v>
      </c>
      <c r="H646" t="str">
        <f t="shared" si="137"/>
        <v>下臂骨、挠骨、尺骨</v>
      </c>
      <c r="I646" s="289">
        <f t="shared" ca="1" si="138"/>
        <v>4.6579506042481462</v>
      </c>
      <c r="K646" s="61">
        <v>1041</v>
      </c>
      <c r="L646" s="236">
        <f>Matrix!B1041</f>
        <v>0</v>
      </c>
      <c r="M646" s="203">
        <f t="shared" si="136"/>
        <v>4.5</v>
      </c>
    </row>
    <row r="647" spans="1:15">
      <c r="A647" s="166"/>
      <c r="B647" s="166" t="s">
        <v>22854</v>
      </c>
      <c r="C647" s="61">
        <f>Matrix!B4138</f>
        <v>0</v>
      </c>
      <c r="D647" s="203">
        <f t="shared" si="131"/>
        <v>5.3999999999999995</v>
      </c>
      <c r="E647" s="207">
        <f t="shared" ca="1" si="132"/>
        <v>4.6579506042481462</v>
      </c>
      <c r="F647" s="231">
        <f t="shared" ca="1" si="133"/>
        <v>4.6579506042481462</v>
      </c>
      <c r="G647" s="166" t="s">
        <v>22855</v>
      </c>
      <c r="H647" t="str">
        <f t="shared" si="137"/>
        <v>手骨</v>
      </c>
      <c r="I647" s="289">
        <f t="shared" ca="1" si="138"/>
        <v>4.6579506042481462</v>
      </c>
      <c r="K647" s="61">
        <v>2138</v>
      </c>
      <c r="L647" s="236">
        <f>Matrix!B2138</f>
        <v>0</v>
      </c>
      <c r="M647" s="203">
        <f t="shared" si="136"/>
        <v>4.5</v>
      </c>
    </row>
    <row r="648" spans="1:15">
      <c r="A648" s="166"/>
      <c r="B648" s="166" t="s">
        <v>22856</v>
      </c>
      <c r="C648" s="61">
        <f>Matrix!B4152</f>
        <v>0</v>
      </c>
      <c r="D648" s="203">
        <f t="shared" si="131"/>
        <v>5.3999999999999995</v>
      </c>
      <c r="E648" s="207">
        <f t="shared" ca="1" si="132"/>
        <v>4.6579506042481462</v>
      </c>
      <c r="F648" s="231">
        <f t="shared" ca="1" si="133"/>
        <v>4.6579506042481462</v>
      </c>
      <c r="G648" s="166" t="s">
        <v>22857</v>
      </c>
      <c r="H648" t="str">
        <f t="shared" si="137"/>
        <v>手腕骨</v>
      </c>
      <c r="I648" s="289">
        <f t="shared" ca="1" si="138"/>
        <v>4.6579506042481462</v>
      </c>
      <c r="K648" s="61">
        <v>3629</v>
      </c>
      <c r="L648" s="236">
        <f>Matrix!B3629</f>
        <v>0</v>
      </c>
      <c r="M648" s="203">
        <f t="shared" si="136"/>
        <v>4.5</v>
      </c>
    </row>
    <row r="649" spans="1:15">
      <c r="A649" s="166"/>
      <c r="B649" s="171" t="s">
        <v>22858</v>
      </c>
      <c r="C649" s="61">
        <f>Matrix!B5582</f>
        <v>0</v>
      </c>
      <c r="D649" s="203">
        <f t="shared" si="131"/>
        <v>5.3999999999999995</v>
      </c>
      <c r="E649" s="207">
        <f t="shared" ca="1" si="132"/>
        <v>4.6579506042481462</v>
      </c>
      <c r="F649" s="231">
        <f t="shared" ca="1" si="133"/>
        <v>4.6579506042481462</v>
      </c>
      <c r="G649" s="171" t="s">
        <v>22859</v>
      </c>
      <c r="H649" t="str">
        <f t="shared" si="137"/>
        <v>腕管综合征</v>
      </c>
      <c r="I649" s="289">
        <f t="shared" ca="1" si="138"/>
        <v>4.6579506042481462</v>
      </c>
      <c r="K649" s="61">
        <v>3630</v>
      </c>
      <c r="L649" s="236">
        <f>Matrix!B3630</f>
        <v>0</v>
      </c>
      <c r="M649" s="203">
        <f t="shared" si="136"/>
        <v>4.5</v>
      </c>
    </row>
    <row r="650" spans="1:15">
      <c r="A650" s="167">
        <v>11.6</v>
      </c>
      <c r="B650" s="167" t="s">
        <v>22239</v>
      </c>
      <c r="C650" s="210"/>
      <c r="D650" s="210"/>
      <c r="E650" s="210"/>
      <c r="F650" s="210"/>
      <c r="G650" s="194"/>
      <c r="K650" s="61">
        <v>3631</v>
      </c>
      <c r="L650" s="236">
        <f>Matrix!B3631</f>
        <v>0</v>
      </c>
      <c r="M650" s="203">
        <f t="shared" si="136"/>
        <v>4.5</v>
      </c>
    </row>
    <row r="651" spans="1:15">
      <c r="B651" s="166" t="s">
        <v>22860</v>
      </c>
      <c r="C651" s="61">
        <f>Matrix!B3611</f>
        <v>0</v>
      </c>
      <c r="D651" s="203">
        <f>ROUNDUP(ABS(75-C651)/(Base_Value-4),1)</f>
        <v>5.8</v>
      </c>
      <c r="E651" s="207">
        <f t="shared" ref="E651:E664" ca="1" si="139">IF(D651&gt;Max_Value,Max_Value,IF(D651&lt;0,0,D651))</f>
        <v>4.6579506042481462</v>
      </c>
      <c r="F651" s="231">
        <f t="shared" ref="F651:F652" ca="1" si="140">E651</f>
        <v>4.6579506042481462</v>
      </c>
      <c r="G651" s="171" t="s">
        <v>22248</v>
      </c>
      <c r="H651" t="str">
        <f t="shared" ref="H651" si="141">G651</f>
        <v>髋关节</v>
      </c>
      <c r="I651" s="289">
        <f t="shared" ref="I651" ca="1" si="142">F651</f>
        <v>4.6579506042481462</v>
      </c>
      <c r="K651" s="61">
        <v>3632</v>
      </c>
      <c r="L651" s="236">
        <f>Matrix!B3632</f>
        <v>0</v>
      </c>
      <c r="M651" s="203">
        <f t="shared" si="136"/>
        <v>4.5</v>
      </c>
    </row>
    <row r="652" spans="1:15">
      <c r="A652" s="166"/>
      <c r="B652" s="166" t="s">
        <v>22861</v>
      </c>
      <c r="C652" s="61">
        <f>Matrix!B4149</f>
        <v>0</v>
      </c>
      <c r="D652" s="203">
        <f t="shared" ref="D652:D657" si="143">ROUNDUP(ABS(75-C652)/(Base_Value-3),1)</f>
        <v>5.3999999999999995</v>
      </c>
      <c r="E652" s="207">
        <f t="shared" ca="1" si="139"/>
        <v>4.6579506042481462</v>
      </c>
      <c r="F652" s="231">
        <f t="shared" ca="1" si="140"/>
        <v>4.6579506042481462</v>
      </c>
      <c r="G652" s="171" t="s">
        <v>22257</v>
      </c>
      <c r="H652" t="str">
        <f t="shared" ref="H652:H664" si="144">G652</f>
        <v>髋骨</v>
      </c>
      <c r="I652" s="289">
        <f t="shared" ref="I652:I664" ca="1" si="145">F652</f>
        <v>4.6579506042481462</v>
      </c>
      <c r="K652" s="61">
        <v>3633</v>
      </c>
      <c r="L652" s="236">
        <f>Matrix!B3633</f>
        <v>0</v>
      </c>
      <c r="M652" s="203">
        <f t="shared" si="136"/>
        <v>4.5</v>
      </c>
    </row>
    <row r="653" spans="1:15">
      <c r="A653" s="166"/>
      <c r="B653" s="166" t="s">
        <v>22862</v>
      </c>
      <c r="C653" s="61">
        <f>Matrix!B3623</f>
        <v>0</v>
      </c>
      <c r="D653" s="203">
        <f t="shared" si="143"/>
        <v>5.3999999999999995</v>
      </c>
      <c r="E653" s="207">
        <f t="shared" ca="1" si="139"/>
        <v>4.6579506042481462</v>
      </c>
      <c r="F653" s="207">
        <f ca="1">MAX(E653:E654)</f>
        <v>4.6579506042481462</v>
      </c>
      <c r="G653" s="171" t="s">
        <v>22263</v>
      </c>
      <c r="H653" t="str">
        <f t="shared" si="144"/>
        <v>足骨</v>
      </c>
      <c r="I653" s="289">
        <f t="shared" ca="1" si="145"/>
        <v>4.6579506042481462</v>
      </c>
      <c r="K653" s="61">
        <v>3634</v>
      </c>
      <c r="L653" s="236">
        <f>Matrix!B3634</f>
        <v>0</v>
      </c>
      <c r="M653" s="203">
        <f t="shared" si="136"/>
        <v>4.5</v>
      </c>
    </row>
    <row r="654" spans="1:15" hidden="1">
      <c r="A654" s="166"/>
      <c r="B654" s="166" t="s">
        <v>22863</v>
      </c>
      <c r="C654" s="61">
        <f>Matrix!B4140</f>
        <v>0</v>
      </c>
      <c r="D654" s="203">
        <f t="shared" si="143"/>
        <v>5.3999999999999995</v>
      </c>
      <c r="E654" s="207">
        <f t="shared" ca="1" si="139"/>
        <v>4.6579506042481462</v>
      </c>
      <c r="F654" s="176"/>
      <c r="G654" s="171"/>
      <c r="I654" s="289"/>
      <c r="K654" s="61">
        <v>3635</v>
      </c>
      <c r="L654" s="236">
        <f>Matrix!B3635</f>
        <v>0</v>
      </c>
      <c r="M654" s="203">
        <f t="shared" si="136"/>
        <v>4.5</v>
      </c>
    </row>
    <row r="655" spans="1:15">
      <c r="A655" s="166"/>
      <c r="B655" s="166" t="s">
        <v>22864</v>
      </c>
      <c r="C655" s="61">
        <f>Matrix!B4153</f>
        <v>0</v>
      </c>
      <c r="D655" s="203">
        <f t="shared" si="143"/>
        <v>5.3999999999999995</v>
      </c>
      <c r="E655" s="207">
        <f t="shared" ca="1" si="139"/>
        <v>4.6579506042481462</v>
      </c>
      <c r="F655" s="231">
        <f t="shared" ref="F655:F664" ca="1" si="146">E655</f>
        <v>4.6579506042481462</v>
      </c>
      <c r="G655" s="171" t="s">
        <v>22269</v>
      </c>
      <c r="H655" t="str">
        <f t="shared" si="144"/>
        <v>踝骨</v>
      </c>
      <c r="I655" s="289">
        <f t="shared" ca="1" si="145"/>
        <v>4.6579506042481462</v>
      </c>
      <c r="K655" s="61">
        <v>3636</v>
      </c>
      <c r="L655" s="236">
        <f>Matrix!B3636</f>
        <v>0</v>
      </c>
      <c r="M655" s="203">
        <f t="shared" si="136"/>
        <v>4.5</v>
      </c>
    </row>
    <row r="656" spans="1:15">
      <c r="A656" s="171"/>
      <c r="B656" s="166" t="s">
        <v>22865</v>
      </c>
      <c r="C656" s="61">
        <f>Matrix!B4154</f>
        <v>0</v>
      </c>
      <c r="D656" s="203">
        <f t="shared" si="143"/>
        <v>5.3999999999999995</v>
      </c>
      <c r="E656" s="207">
        <f t="shared" ca="1" si="139"/>
        <v>4.6579506042481462</v>
      </c>
      <c r="F656" s="231">
        <f t="shared" ca="1" si="146"/>
        <v>4.6579506042481462</v>
      </c>
      <c r="G656" s="171" t="s">
        <v>22866</v>
      </c>
      <c r="H656" t="str">
        <f t="shared" si="144"/>
        <v>大腿</v>
      </c>
      <c r="I656" s="289">
        <f t="shared" ca="1" si="145"/>
        <v>4.6579506042481462</v>
      </c>
      <c r="K656" s="61">
        <v>3637</v>
      </c>
      <c r="L656" s="236">
        <f>Matrix!B3637</f>
        <v>0</v>
      </c>
      <c r="M656" s="203">
        <f t="shared" si="136"/>
        <v>4.5</v>
      </c>
    </row>
    <row r="657" spans="1:13">
      <c r="A657" s="171"/>
      <c r="B657" s="166" t="s">
        <v>22867</v>
      </c>
      <c r="C657" s="61">
        <f>Matrix!B4155</f>
        <v>0</v>
      </c>
      <c r="D657" s="203">
        <f t="shared" si="143"/>
        <v>5.3999999999999995</v>
      </c>
      <c r="E657" s="207">
        <f t="shared" ca="1" si="139"/>
        <v>4.6579506042481462</v>
      </c>
      <c r="F657" s="231">
        <f t="shared" ca="1" si="146"/>
        <v>4.6579506042481462</v>
      </c>
      <c r="G657" s="171" t="s">
        <v>22868</v>
      </c>
      <c r="H657" t="str">
        <f t="shared" si="144"/>
        <v>小腿</v>
      </c>
      <c r="I657" s="289">
        <f t="shared" ca="1" si="145"/>
        <v>4.6579506042481462</v>
      </c>
      <c r="K657" s="61">
        <v>3638</v>
      </c>
      <c r="L657" s="236">
        <f>Matrix!B3638</f>
        <v>0</v>
      </c>
      <c r="M657" s="203">
        <f t="shared" si="136"/>
        <v>4.5</v>
      </c>
    </row>
    <row r="658" spans="1:13">
      <c r="A658" s="171"/>
      <c r="B658" s="166" t="s">
        <v>22869</v>
      </c>
      <c r="C658" s="61">
        <f>Matrix!B5511</f>
        <v>0</v>
      </c>
      <c r="D658" s="203">
        <f>ROUNDUP(ABS(75-C658)/(Base_Value-4),1)</f>
        <v>5.8</v>
      </c>
      <c r="E658" s="207">
        <f t="shared" ca="1" si="139"/>
        <v>4.6579506042481462</v>
      </c>
      <c r="F658" s="231">
        <f t="shared" ca="1" si="146"/>
        <v>4.6579506042481462</v>
      </c>
      <c r="G658" s="171" t="s">
        <v>22870</v>
      </c>
      <c r="H658" t="str">
        <f t="shared" si="144"/>
        <v>脚踝</v>
      </c>
      <c r="I658" s="289">
        <f t="shared" ca="1" si="145"/>
        <v>4.6579506042481462</v>
      </c>
      <c r="K658" s="61">
        <v>3639</v>
      </c>
      <c r="L658" s="236">
        <f>Matrix!B3639</f>
        <v>0</v>
      </c>
      <c r="M658" s="203">
        <f t="shared" si="136"/>
        <v>4.5</v>
      </c>
    </row>
    <row r="659" spans="1:13">
      <c r="A659" s="171"/>
      <c r="B659" s="166" t="s">
        <v>22871</v>
      </c>
      <c r="C659" s="61">
        <f>Matrix!B5793</f>
        <v>0</v>
      </c>
      <c r="D659" s="203">
        <f>ROUNDUP(ABS(75-C659)/(Base_Value-3),1)</f>
        <v>5.3999999999999995</v>
      </c>
      <c r="E659" s="207">
        <f t="shared" ca="1" si="139"/>
        <v>4.6579506042481462</v>
      </c>
      <c r="F659" s="231">
        <f t="shared" ca="1" si="146"/>
        <v>4.6579506042481462</v>
      </c>
      <c r="G659" s="171" t="s">
        <v>22872</v>
      </c>
      <c r="H659" t="str">
        <f t="shared" si="144"/>
        <v>下肢</v>
      </c>
      <c r="I659" s="289">
        <f t="shared" ca="1" si="145"/>
        <v>4.6579506042481462</v>
      </c>
      <c r="K659" s="61">
        <v>3640</v>
      </c>
      <c r="L659" s="236">
        <f>Matrix!B3640</f>
        <v>0</v>
      </c>
      <c r="M659" s="203">
        <f t="shared" si="136"/>
        <v>4.5</v>
      </c>
    </row>
    <row r="660" spans="1:13">
      <c r="A660" s="171"/>
      <c r="B660" s="166" t="s">
        <v>22873</v>
      </c>
      <c r="C660" s="61">
        <f>Matrix!B5731</f>
        <v>0</v>
      </c>
      <c r="D660" s="203">
        <f>ROUNDUP(ABS(75-C660)/(Base_Value-3),1)</f>
        <v>5.3999999999999995</v>
      </c>
      <c r="E660" s="207">
        <f t="shared" ca="1" si="139"/>
        <v>4.6579506042481462</v>
      </c>
      <c r="F660" s="231">
        <f t="shared" ca="1" si="146"/>
        <v>4.6579506042481462</v>
      </c>
      <c r="G660" s="171" t="s">
        <v>22874</v>
      </c>
      <c r="H660" t="str">
        <f t="shared" si="144"/>
        <v>髋脱位</v>
      </c>
      <c r="I660" s="289">
        <f t="shared" ca="1" si="145"/>
        <v>4.6579506042481462</v>
      </c>
      <c r="K660" s="61">
        <v>3641</v>
      </c>
      <c r="L660" s="236">
        <f>Matrix!B3641</f>
        <v>0</v>
      </c>
      <c r="M660" s="203">
        <f t="shared" si="136"/>
        <v>4.5</v>
      </c>
    </row>
    <row r="661" spans="1:13">
      <c r="B661" s="166" t="s">
        <v>22875</v>
      </c>
      <c r="C661" s="61">
        <f>Matrix!B5732</f>
        <v>0</v>
      </c>
      <c r="D661" s="203">
        <f>ROUNDUP(ABS(75-C661)/(Base_Value-3),1)</f>
        <v>5.3999999999999995</v>
      </c>
      <c r="E661" s="207">
        <f t="shared" ca="1" si="139"/>
        <v>4.6579506042481462</v>
      </c>
      <c r="F661" s="231">
        <f t="shared" ca="1" si="146"/>
        <v>4.6579506042481462</v>
      </c>
      <c r="G661" s="171" t="s">
        <v>22876</v>
      </c>
      <c r="H661" t="str">
        <f t="shared" si="144"/>
        <v>髋关节损伤</v>
      </c>
      <c r="I661" s="289">
        <f t="shared" ca="1" si="145"/>
        <v>4.6579506042481462</v>
      </c>
      <c r="K661" s="61">
        <v>6117</v>
      </c>
      <c r="L661" s="236">
        <f>Matrix!B6117</f>
        <v>0</v>
      </c>
      <c r="M661" s="203">
        <f t="shared" si="136"/>
        <v>4.5</v>
      </c>
    </row>
    <row r="662" spans="1:13">
      <c r="A662" s="67"/>
      <c r="B662" s="166" t="s">
        <v>22877</v>
      </c>
      <c r="C662" s="61">
        <f>Matrix!B5778</f>
        <v>0</v>
      </c>
      <c r="D662" s="203">
        <f>ROUNDUP(ABS(75-C662)/(Base_Value-4),1)</f>
        <v>5.8</v>
      </c>
      <c r="E662" s="207">
        <f t="shared" ca="1" si="139"/>
        <v>4.6579506042481462</v>
      </c>
      <c r="F662" s="231">
        <f t="shared" ca="1" si="146"/>
        <v>4.6579506042481462</v>
      </c>
      <c r="G662" s="171" t="s">
        <v>22878</v>
      </c>
      <c r="H662" t="str">
        <f t="shared" si="144"/>
        <v>膝盖</v>
      </c>
      <c r="I662" s="289">
        <f t="shared" ca="1" si="145"/>
        <v>4.6579506042481462</v>
      </c>
    </row>
    <row r="663" spans="1:13">
      <c r="A663" s="166"/>
      <c r="B663" s="67" t="s">
        <v>22879</v>
      </c>
      <c r="C663" s="61">
        <f>Matrix!B5679</f>
        <v>0</v>
      </c>
      <c r="D663" s="203">
        <f>ROUNDUP(ABS(75-C663)/(Base_Value-3),1)</f>
        <v>5.3999999999999995</v>
      </c>
      <c r="E663" s="207">
        <f t="shared" ca="1" si="139"/>
        <v>4.6579506042481462</v>
      </c>
      <c r="F663" s="231">
        <f t="shared" ca="1" si="146"/>
        <v>4.6579506042481462</v>
      </c>
      <c r="G663" s="166" t="s">
        <v>22880</v>
      </c>
      <c r="H663" t="str">
        <f t="shared" si="144"/>
        <v>足部损伤</v>
      </c>
      <c r="I663" s="289">
        <f t="shared" ca="1" si="145"/>
        <v>4.6579506042481462</v>
      </c>
    </row>
    <row r="664" spans="1:13">
      <c r="A664" s="166"/>
      <c r="B664" s="166" t="s">
        <v>22881</v>
      </c>
      <c r="C664" s="61">
        <f>Matrix!B6009</f>
        <v>0</v>
      </c>
      <c r="D664" s="203">
        <f>ROUNDUP(ABS(75-C664)/(Base_Value-4),1)</f>
        <v>5.8</v>
      </c>
      <c r="E664" s="207">
        <f t="shared" ca="1" si="139"/>
        <v>4.6579506042481462</v>
      </c>
      <c r="F664" s="231">
        <f t="shared" ca="1" si="146"/>
        <v>4.6579506042481462</v>
      </c>
      <c r="G664" s="171" t="s">
        <v>22882</v>
      </c>
      <c r="H664" t="str">
        <f t="shared" si="144"/>
        <v>静脉曲张</v>
      </c>
      <c r="I664" s="289">
        <f t="shared" ca="1" si="145"/>
        <v>4.6579506042481462</v>
      </c>
    </row>
    <row r="665" spans="1:13">
      <c r="A665" s="167">
        <v>11.7</v>
      </c>
      <c r="B665" s="167" t="s">
        <v>10662</v>
      </c>
      <c r="C665" s="210"/>
      <c r="D665" s="210"/>
      <c r="E665" s="210"/>
      <c r="F665" s="210"/>
      <c r="G665" s="194"/>
    </row>
    <row r="666" spans="1:13">
      <c r="A666" s="166"/>
      <c r="B666" s="166" t="s">
        <v>22883</v>
      </c>
      <c r="C666" s="61">
        <f>Matrix!B1819</f>
        <v>0</v>
      </c>
      <c r="D666" s="203">
        <f>ROUNDUP(ABS(75-C666)/(Base_Value-4),1)</f>
        <v>5.8</v>
      </c>
      <c r="E666" s="207">
        <f t="shared" ref="E666:E683" ca="1" si="147">IF(D666&gt;Max_Value,Max_Value,IF(D666&lt;0,0,D666))</f>
        <v>4.6579506042481462</v>
      </c>
      <c r="F666" s="231">
        <f ca="1">MAX(E666:E669,E676:E677)</f>
        <v>4.6579506042481462</v>
      </c>
      <c r="G666" s="171" t="s">
        <v>21883</v>
      </c>
      <c r="H666" t="str">
        <f t="shared" ref="H666" si="148">G666</f>
        <v>软骨</v>
      </c>
      <c r="I666" s="289">
        <f t="shared" ref="I666" ca="1" si="149">F666</f>
        <v>4.6579506042481462</v>
      </c>
    </row>
    <row r="667" spans="1:13">
      <c r="A667" s="166"/>
      <c r="B667" s="166" t="s">
        <v>22884</v>
      </c>
      <c r="C667" s="61">
        <f>Matrix!B5771</f>
        <v>0</v>
      </c>
      <c r="D667" s="203">
        <f>ROUNDUP(ABS(75-C667)/(Base_Value-4),1)</f>
        <v>5.8</v>
      </c>
      <c r="E667" s="207">
        <f t="shared" ca="1" si="147"/>
        <v>4.6579506042481462</v>
      </c>
      <c r="F667" s="231">
        <f ca="1">(MAX(E667:E669))</f>
        <v>4.6579506042481462</v>
      </c>
      <c r="G667" s="73" t="s">
        <v>11523</v>
      </c>
      <c r="H667" t="str">
        <f t="shared" ref="H667:H682" si="150">G667</f>
        <v>椎间盘</v>
      </c>
      <c r="I667" s="289">
        <f t="shared" ref="I667:I682" ca="1" si="151">F667</f>
        <v>4.6579506042481462</v>
      </c>
    </row>
    <row r="668" spans="1:13">
      <c r="A668" s="166"/>
      <c r="B668" s="166" t="s">
        <v>22885</v>
      </c>
      <c r="C668" s="61">
        <f>Matrix!B1957</f>
        <v>0</v>
      </c>
      <c r="D668" s="203">
        <f>ROUNDUP(ABS(75-C668)/(Base_Value-3),1)</f>
        <v>5.3999999999999995</v>
      </c>
      <c r="E668" s="207">
        <f t="shared" ca="1" si="147"/>
        <v>4.6579506042481462</v>
      </c>
      <c r="F668" s="231">
        <f t="shared" ref="F668:F673" ca="1" si="152">E668</f>
        <v>4.6579506042481462</v>
      </c>
      <c r="G668" s="73" t="s">
        <v>21917</v>
      </c>
      <c r="H668" t="str">
        <f t="shared" si="150"/>
        <v>椎间盘突出</v>
      </c>
      <c r="I668" s="289">
        <f t="shared" ca="1" si="151"/>
        <v>4.6579506042481462</v>
      </c>
    </row>
    <row r="669" spans="1:13">
      <c r="A669" s="166"/>
      <c r="B669" s="166" t="s">
        <v>22884</v>
      </c>
      <c r="C669" s="61">
        <f>Matrix!B5771</f>
        <v>0</v>
      </c>
      <c r="D669" s="203">
        <f>ROUNDUP(ABS(75-C669)/(Base_Value-3),1)</f>
        <v>5.3999999999999995</v>
      </c>
      <c r="E669" s="207">
        <f t="shared" ca="1" si="147"/>
        <v>4.6579506042481462</v>
      </c>
      <c r="F669" s="231">
        <f t="shared" ca="1" si="152"/>
        <v>4.6579506042481462</v>
      </c>
      <c r="G669" s="73" t="s">
        <v>21933</v>
      </c>
      <c r="H669" t="str">
        <f t="shared" si="150"/>
        <v>椎间盘病症</v>
      </c>
      <c r="I669" s="289">
        <f t="shared" ca="1" si="151"/>
        <v>4.6579506042481462</v>
      </c>
    </row>
    <row r="670" spans="1:13">
      <c r="A670" s="166"/>
      <c r="B670" s="166" t="s">
        <v>22886</v>
      </c>
      <c r="C670" s="61">
        <f>Matrix!B5779</f>
        <v>0</v>
      </c>
      <c r="D670" s="203">
        <f>ROUNDUP(ABS(75-C670)/(Base_Value-4),1)</f>
        <v>5.8</v>
      </c>
      <c r="E670" s="207">
        <f t="shared" ca="1" si="147"/>
        <v>4.6579506042481462</v>
      </c>
      <c r="F670" s="231">
        <f t="shared" ca="1" si="152"/>
        <v>4.6579506042481462</v>
      </c>
      <c r="G670" s="73" t="s">
        <v>21952</v>
      </c>
      <c r="H670" t="str">
        <f t="shared" si="150"/>
        <v>脊柱侧弯</v>
      </c>
      <c r="I670" s="289">
        <f t="shared" ca="1" si="151"/>
        <v>4.6579506042481462</v>
      </c>
    </row>
    <row r="671" spans="1:13">
      <c r="A671" s="166"/>
      <c r="B671" s="166" t="s">
        <v>22887</v>
      </c>
      <c r="C671" s="61">
        <f>Matrix!B4145</f>
        <v>0</v>
      </c>
      <c r="D671" s="203">
        <f>ROUNDUP(ABS(75-C671)/(Base_Value-3),1)</f>
        <v>5.3999999999999995</v>
      </c>
      <c r="E671" s="207">
        <f t="shared" ca="1" si="147"/>
        <v>4.6579506042481462</v>
      </c>
      <c r="F671" s="231">
        <f t="shared" ca="1" si="152"/>
        <v>4.6579506042481462</v>
      </c>
      <c r="G671" s="171" t="s">
        <v>22888</v>
      </c>
      <c r="H671" t="str">
        <f t="shared" si="150"/>
        <v>头骨</v>
      </c>
      <c r="I671" s="289">
        <f t="shared" ca="1" si="151"/>
        <v>4.6579506042481462</v>
      </c>
    </row>
    <row r="672" spans="1:13">
      <c r="A672" s="166"/>
      <c r="B672" s="166" t="s">
        <v>22889</v>
      </c>
      <c r="C672" s="61">
        <f>Matrix!B4146</f>
        <v>0</v>
      </c>
      <c r="D672" s="203">
        <f>ROUNDUP(ABS(75-C672)/(Base_Value-4),1)</f>
        <v>5.8</v>
      </c>
      <c r="E672" s="207">
        <f t="shared" ca="1" si="147"/>
        <v>4.6579506042481462</v>
      </c>
      <c r="F672" s="231">
        <f t="shared" ca="1" si="152"/>
        <v>4.6579506042481462</v>
      </c>
      <c r="G672" s="171" t="s">
        <v>22890</v>
      </c>
      <c r="H672" t="str">
        <f t="shared" si="150"/>
        <v>颌骨</v>
      </c>
      <c r="I672" s="289">
        <f t="shared" ca="1" si="151"/>
        <v>4.6579506042481462</v>
      </c>
    </row>
    <row r="673" spans="1:9">
      <c r="A673" s="166"/>
      <c r="B673" s="166" t="s">
        <v>22891</v>
      </c>
      <c r="C673" s="61">
        <f>Matrix!B4147</f>
        <v>0</v>
      </c>
      <c r="D673" s="203">
        <f>ROUNDUP(ABS(75-C673)/(Base_Value-3),1)</f>
        <v>5.3999999999999995</v>
      </c>
      <c r="E673" s="207">
        <f t="shared" ca="1" si="147"/>
        <v>4.6579506042481462</v>
      </c>
      <c r="F673" s="231">
        <f t="shared" ca="1" si="152"/>
        <v>4.6579506042481462</v>
      </c>
      <c r="G673" s="171" t="s">
        <v>22892</v>
      </c>
      <c r="H673" t="str">
        <f t="shared" si="150"/>
        <v>胸廓</v>
      </c>
      <c r="I673" s="289">
        <f t="shared" ca="1" si="151"/>
        <v>4.6579506042481462</v>
      </c>
    </row>
    <row r="674" spans="1:9">
      <c r="A674" s="166"/>
      <c r="B674" s="166" t="s">
        <v>23594</v>
      </c>
      <c r="C674" s="61" t="e">
        <f>Info_R!A32</f>
        <v>#N/A</v>
      </c>
      <c r="D674" s="203" t="e">
        <f>ROUNDUP(ABS(75-C674)/(Base_Value-4),1)</f>
        <v>#N/A</v>
      </c>
      <c r="E674" s="207" t="e">
        <f t="shared" ca="1" si="147"/>
        <v>#N/A</v>
      </c>
      <c r="F674" s="207">
        <v>0</v>
      </c>
      <c r="G674" s="171" t="s">
        <v>22894</v>
      </c>
      <c r="H674" t="str">
        <f t="shared" si="150"/>
        <v>骨骼异常</v>
      </c>
      <c r="I674" s="289">
        <f t="shared" si="151"/>
        <v>0</v>
      </c>
    </row>
    <row r="675" spans="1:9" hidden="1">
      <c r="A675" s="166"/>
      <c r="B675" s="166" t="s">
        <v>22893</v>
      </c>
      <c r="C675" s="61">
        <f>Matrix!B4139</f>
        <v>0</v>
      </c>
      <c r="D675" s="203">
        <f t="shared" ref="D675:D681" si="153">ROUNDUP(ABS(75-C675)/(Base_Value-3),1)</f>
        <v>5.3999999999999995</v>
      </c>
      <c r="E675" s="207">
        <f t="shared" ca="1" si="147"/>
        <v>4.6579506042481462</v>
      </c>
      <c r="F675" s="176"/>
      <c r="G675" s="171"/>
      <c r="I675" s="289"/>
    </row>
    <row r="676" spans="1:9">
      <c r="A676" s="166"/>
      <c r="B676" s="166" t="s">
        <v>22895</v>
      </c>
      <c r="C676" s="61">
        <f>Matrix!B5560</f>
        <v>0</v>
      </c>
      <c r="D676" s="203">
        <f t="shared" si="153"/>
        <v>5.3999999999999995</v>
      </c>
      <c r="E676" s="207">
        <f t="shared" ca="1" si="147"/>
        <v>4.6579506042481462</v>
      </c>
      <c r="F676" s="231">
        <f t="shared" ref="F676:F678" ca="1" si="154">E676</f>
        <v>4.6579506042481462</v>
      </c>
      <c r="G676" s="171" t="s">
        <v>22896</v>
      </c>
      <c r="H676" t="str">
        <f t="shared" si="150"/>
        <v>骨刺</v>
      </c>
      <c r="I676" s="289">
        <f t="shared" ca="1" si="151"/>
        <v>4.6579506042481462</v>
      </c>
    </row>
    <row r="677" spans="1:9">
      <c r="B677" s="166" t="s">
        <v>22897</v>
      </c>
      <c r="C677" s="61">
        <f>Matrix!B5855</f>
        <v>0</v>
      </c>
      <c r="D677" s="203">
        <f t="shared" si="153"/>
        <v>5.3999999999999995</v>
      </c>
      <c r="E677" s="207">
        <f t="shared" ca="1" si="147"/>
        <v>4.6579506042481462</v>
      </c>
      <c r="F677" s="231">
        <f t="shared" ca="1" si="154"/>
        <v>4.6579506042481462</v>
      </c>
      <c r="G677" s="171" t="s">
        <v>22898</v>
      </c>
      <c r="H677" t="str">
        <f t="shared" si="150"/>
        <v>软骨病</v>
      </c>
      <c r="I677" s="289">
        <f t="shared" ca="1" si="151"/>
        <v>4.6579506042481462</v>
      </c>
    </row>
    <row r="678" spans="1:9">
      <c r="A678" s="166"/>
      <c r="B678" s="166" t="s">
        <v>22899</v>
      </c>
      <c r="C678" s="61">
        <f>Matrix!B5914</f>
        <v>0</v>
      </c>
      <c r="D678" s="203">
        <f t="shared" si="153"/>
        <v>5.3999999999999995</v>
      </c>
      <c r="E678" s="207">
        <f t="shared" ca="1" si="147"/>
        <v>4.6579506042481462</v>
      </c>
      <c r="F678" s="231">
        <f t="shared" ca="1" si="154"/>
        <v>4.6579506042481462</v>
      </c>
      <c r="G678" s="171" t="s">
        <v>22900</v>
      </c>
      <c r="H678" t="str">
        <f t="shared" si="150"/>
        <v>佝偻病</v>
      </c>
      <c r="I678" s="289">
        <f t="shared" ca="1" si="151"/>
        <v>4.6579506042481462</v>
      </c>
    </row>
    <row r="679" spans="1:9">
      <c r="A679" s="166"/>
      <c r="B679" s="166" t="s">
        <v>22901</v>
      </c>
      <c r="C679" s="61">
        <f>Matrix!B5990</f>
        <v>0</v>
      </c>
      <c r="D679" s="203">
        <f t="shared" si="153"/>
        <v>5.3999999999999995</v>
      </c>
      <c r="E679" s="207">
        <f t="shared" ca="1" si="147"/>
        <v>4.6579506042481462</v>
      </c>
      <c r="F679" s="207">
        <v>0</v>
      </c>
      <c r="G679" s="171" t="s">
        <v>22903</v>
      </c>
      <c r="H679" t="str">
        <f t="shared" si="150"/>
        <v>骨瘤</v>
      </c>
      <c r="I679" s="289">
        <f t="shared" si="151"/>
        <v>0</v>
      </c>
    </row>
    <row r="680" spans="1:9" hidden="1">
      <c r="A680" s="166"/>
      <c r="B680" s="166" t="s">
        <v>22902</v>
      </c>
      <c r="C680" s="61">
        <f>Matrix!B5991</f>
        <v>0</v>
      </c>
      <c r="D680" s="203">
        <f t="shared" si="153"/>
        <v>5.3999999999999995</v>
      </c>
      <c r="E680" s="207">
        <f t="shared" ca="1" si="147"/>
        <v>4.6579506042481462</v>
      </c>
      <c r="F680" s="176"/>
      <c r="G680" s="171"/>
      <c r="I680" s="289"/>
    </row>
    <row r="681" spans="1:9">
      <c r="A681" s="166"/>
      <c r="B681" s="166" t="s">
        <v>22904</v>
      </c>
      <c r="C681" s="61">
        <f>Matrix!B6093</f>
        <v>0</v>
      </c>
      <c r="D681" s="203">
        <f t="shared" si="153"/>
        <v>5.3999999999999995</v>
      </c>
      <c r="E681" s="207">
        <f t="shared" ca="1" si="147"/>
        <v>4.6579506042481462</v>
      </c>
      <c r="F681" s="231">
        <v>0</v>
      </c>
      <c r="G681" s="171" t="s">
        <v>22905</v>
      </c>
      <c r="H681" t="str">
        <f t="shared" si="150"/>
        <v>骨病</v>
      </c>
      <c r="I681" s="289">
        <f t="shared" si="151"/>
        <v>0</v>
      </c>
    </row>
    <row r="682" spans="1:9">
      <c r="A682" s="166"/>
      <c r="B682" s="166" t="s">
        <v>22906</v>
      </c>
      <c r="C682" s="61">
        <f>Matrix!B2031</f>
        <v>0</v>
      </c>
      <c r="D682" s="203">
        <f>ROUNDUP(ABS(75-C682)/(Base_Value-4),1)</f>
        <v>5.8</v>
      </c>
      <c r="E682" s="207">
        <f t="shared" ca="1" si="147"/>
        <v>4.6579506042481462</v>
      </c>
      <c r="F682" s="207">
        <f ca="1">MAX(E682:E683)</f>
        <v>4.6579506042481462</v>
      </c>
      <c r="G682" s="171" t="s">
        <v>22908</v>
      </c>
      <c r="H682" t="str">
        <f t="shared" si="150"/>
        <v>骨质疏松</v>
      </c>
      <c r="I682" s="289">
        <f t="shared" ca="1" si="151"/>
        <v>4.6579506042481462</v>
      </c>
    </row>
    <row r="683" spans="1:9" hidden="1">
      <c r="A683" s="166"/>
      <c r="B683" s="166" t="s">
        <v>22907</v>
      </c>
      <c r="C683" s="61">
        <f>Matrix!B6096</f>
        <v>0</v>
      </c>
      <c r="D683" s="203">
        <f>ROUNDUP(ABS(75-C683)/Base_Value,1)</f>
        <v>4.5</v>
      </c>
      <c r="E683" s="207">
        <f t="shared" ca="1" si="147"/>
        <v>4.5</v>
      </c>
      <c r="F683" s="176"/>
      <c r="G683" s="171"/>
    </row>
    <row r="684" spans="1:9">
      <c r="A684" s="167">
        <v>11.8</v>
      </c>
      <c r="B684" s="167" t="s">
        <v>10661</v>
      </c>
      <c r="C684" s="210"/>
      <c r="D684" s="210"/>
      <c r="E684" s="210"/>
      <c r="F684" s="210"/>
      <c r="G684" s="194"/>
    </row>
    <row r="685" spans="1:9">
      <c r="A685" s="166"/>
      <c r="B685" s="166" t="s">
        <v>22909</v>
      </c>
      <c r="C685" s="61">
        <f>Matrix!B1828</f>
        <v>0</v>
      </c>
      <c r="D685" s="203">
        <f>ROUNDUP(ABS(75-C685)/(Base_Value-3),1)</f>
        <v>5.3999999999999995</v>
      </c>
      <c r="E685" s="207">
        <f t="shared" ref="E685:E690" ca="1" si="155">IF(D685&gt;Max_Value,Max_Value,IF(D685&lt;0,0,D685))</f>
        <v>4.6579506042481462</v>
      </c>
      <c r="F685" s="207">
        <f ca="1">MAX(E685:E686)</f>
        <v>4.6579506042481462</v>
      </c>
      <c r="G685" s="67" t="s">
        <v>21986</v>
      </c>
      <c r="I685" s="289"/>
    </row>
    <row r="686" spans="1:9" hidden="1">
      <c r="A686" s="166"/>
      <c r="B686" s="173" t="s">
        <v>22910</v>
      </c>
      <c r="C686" s="61">
        <f>Matrix!B5706</f>
        <v>0</v>
      </c>
      <c r="D686" s="203">
        <f>ROUNDUP(ABS(75-C686)/(Base_Value-3),1)</f>
        <v>5.3999999999999995</v>
      </c>
      <c r="E686" s="207">
        <f t="shared" ca="1" si="155"/>
        <v>4.6579506042481462</v>
      </c>
      <c r="F686" s="176"/>
      <c r="G686" s="67"/>
      <c r="I686" s="289"/>
    </row>
    <row r="687" spans="1:9">
      <c r="A687" s="166"/>
      <c r="B687" s="166" t="s">
        <v>22911</v>
      </c>
      <c r="C687" s="61">
        <f>Matrix!B5970</f>
        <v>0</v>
      </c>
      <c r="D687" s="203">
        <f>ROUNDUP(ABS(75-C687)/(Base_Value-4),1)</f>
        <v>5.8</v>
      </c>
      <c r="E687" s="207">
        <f t="shared" ca="1" si="155"/>
        <v>4.6579506042481462</v>
      </c>
      <c r="F687" s="231">
        <f t="shared" ref="F687:F690" ca="1" si="156">E687</f>
        <v>4.6579506042481462</v>
      </c>
      <c r="G687" s="171" t="s">
        <v>22003</v>
      </c>
      <c r="I687" s="289"/>
    </row>
    <row r="688" spans="1:9">
      <c r="A688" s="166"/>
      <c r="B688" s="166" t="s">
        <v>22912</v>
      </c>
      <c r="C688" s="61">
        <f>Matrix!B5911</f>
        <v>0</v>
      </c>
      <c r="D688" s="203">
        <f>ROUNDUP(ABS(75-C688)/(Base_Value-3),1)</f>
        <v>5.3999999999999995</v>
      </c>
      <c r="E688" s="207">
        <f t="shared" ca="1" si="155"/>
        <v>4.6579506042481462</v>
      </c>
      <c r="F688" s="231">
        <f t="shared" ca="1" si="156"/>
        <v>4.6579506042481462</v>
      </c>
      <c r="G688" s="171" t="s">
        <v>22022</v>
      </c>
      <c r="I688" s="289"/>
    </row>
    <row r="689" spans="1:13">
      <c r="A689" s="166"/>
      <c r="B689" s="166" t="s">
        <v>22913</v>
      </c>
      <c r="C689" s="61">
        <f>Matrix!B5952</f>
        <v>0</v>
      </c>
      <c r="D689" s="203">
        <f>ROUNDUP(ABS(75-C689)/(Base_Value-3),1)</f>
        <v>5.3999999999999995</v>
      </c>
      <c r="E689" s="207">
        <f t="shared" ca="1" si="155"/>
        <v>4.6579506042481462</v>
      </c>
      <c r="F689" s="231">
        <f t="shared" ca="1" si="156"/>
        <v>4.6579506042481462</v>
      </c>
      <c r="G689" s="171" t="s">
        <v>22039</v>
      </c>
      <c r="I689" s="289"/>
    </row>
    <row r="690" spans="1:13">
      <c r="A690" s="166"/>
      <c r="B690" s="166" t="s">
        <v>22914</v>
      </c>
      <c r="C690" s="61">
        <f>Matrix!B6039</f>
        <v>0</v>
      </c>
      <c r="D690" s="203">
        <f>ROUNDUP(ABS(75-C690)/(Base_Value-3),1)</f>
        <v>5.3999999999999995</v>
      </c>
      <c r="E690" s="207">
        <f t="shared" ca="1" si="155"/>
        <v>4.6579506042481462</v>
      </c>
      <c r="F690" s="231">
        <f t="shared" ca="1" si="156"/>
        <v>4.6579506042481462</v>
      </c>
      <c r="G690" s="171" t="s">
        <v>22058</v>
      </c>
      <c r="I690" s="289"/>
    </row>
    <row r="691" spans="1:13">
      <c r="A691" s="167">
        <v>11.9</v>
      </c>
      <c r="B691" s="167" t="s">
        <v>10663</v>
      </c>
      <c r="C691" s="210"/>
      <c r="D691" s="210"/>
      <c r="E691" s="210"/>
      <c r="F691" s="210"/>
      <c r="G691" s="194"/>
    </row>
    <row r="692" spans="1:13">
      <c r="A692" s="166"/>
      <c r="B692" s="173" t="s">
        <v>22915</v>
      </c>
      <c r="C692" s="61">
        <f>Matrix!B1820</f>
        <v>0</v>
      </c>
      <c r="D692" s="203">
        <f>ROUNDUP(ABS(75-C692)/(Base_Value-3),1)</f>
        <v>5.3999999999999995</v>
      </c>
      <c r="E692" s="207">
        <f ca="1">IF(D692&gt;Max_Value,Max_Value,IF(D692&lt;0,0,D692))</f>
        <v>4.6579506042481462</v>
      </c>
      <c r="F692" s="231">
        <f t="shared" ref="F692:F693" ca="1" si="157">E692</f>
        <v>4.6579506042481462</v>
      </c>
      <c r="G692" s="173" t="s">
        <v>10663</v>
      </c>
    </row>
    <row r="693" spans="1:13" s="49" customFormat="1" ht="16.5">
      <c r="A693" s="173"/>
      <c r="B693" s="173" t="s">
        <v>23595</v>
      </c>
      <c r="C693" s="49" t="e">
        <f>Info_R!A31</f>
        <v>#N/A</v>
      </c>
      <c r="D693" s="203" t="e">
        <f>ROUNDUP(ABS(75-C693)/(Base_Value-3),1)</f>
        <v>#N/A</v>
      </c>
      <c r="E693" s="207" t="e">
        <f ca="1">IF(D693&gt;Max_Value,Max_Value,IF(D693&lt;0,0,D693))</f>
        <v>#N/A</v>
      </c>
      <c r="F693" s="231" t="e">
        <f t="shared" ca="1" si="157"/>
        <v>#N/A</v>
      </c>
      <c r="G693" s="74" t="s">
        <v>22103</v>
      </c>
      <c r="I693" s="61"/>
      <c r="L693" s="237"/>
      <c r="M693" s="237"/>
    </row>
    <row r="694" spans="1:13">
      <c r="A694" s="167">
        <v>11.1</v>
      </c>
      <c r="B694" s="167" t="s">
        <v>10664</v>
      </c>
      <c r="C694" s="210"/>
      <c r="D694" s="210"/>
      <c r="E694" s="210"/>
      <c r="F694" s="168"/>
      <c r="G694" s="194"/>
    </row>
    <row r="695" spans="1:13">
      <c r="A695" s="166"/>
      <c r="B695" s="166" t="s">
        <v>22916</v>
      </c>
      <c r="C695" s="61">
        <f>Matrix!B5532</f>
        <v>0</v>
      </c>
      <c r="D695" s="203">
        <f t="shared" ref="D695:D700" si="158">ROUNDUP(ABS(75-C695)/Base_Value,1)</f>
        <v>4.5</v>
      </c>
      <c r="E695" s="207">
        <f t="shared" ref="E695:E700" ca="1" si="159">IF(D695&gt;Max_Value,Max_Value,IF(D695&lt;0,0,D695))</f>
        <v>4.5</v>
      </c>
      <c r="F695" s="207">
        <f ca="1">MAX(E695:E696)</f>
        <v>4.5</v>
      </c>
      <c r="G695" s="171" t="s">
        <v>22133</v>
      </c>
    </row>
    <row r="696" spans="1:13" hidden="1">
      <c r="A696" s="166"/>
      <c r="B696" s="166" t="s">
        <v>22918</v>
      </c>
      <c r="C696" s="61">
        <f>Matrix!B1773</f>
        <v>0</v>
      </c>
      <c r="D696" s="203">
        <f t="shared" si="158"/>
        <v>4.5</v>
      </c>
      <c r="E696" s="207">
        <f t="shared" ca="1" si="159"/>
        <v>4.5</v>
      </c>
      <c r="F696" s="176"/>
      <c r="G696" s="171"/>
    </row>
    <row r="697" spans="1:13">
      <c r="B697" s="67" t="s">
        <v>22919</v>
      </c>
      <c r="C697" s="61">
        <f>Matrix!B5912</f>
        <v>0</v>
      </c>
      <c r="D697" s="203">
        <f t="shared" si="158"/>
        <v>4.5</v>
      </c>
      <c r="E697" s="207">
        <f t="shared" ca="1" si="159"/>
        <v>4.5</v>
      </c>
      <c r="F697" s="231">
        <f t="shared" ref="F697" ca="1" si="160">E697</f>
        <v>4.5</v>
      </c>
      <c r="G697" s="166" t="s">
        <v>22146</v>
      </c>
    </row>
    <row r="698" spans="1:13">
      <c r="A698" s="166"/>
      <c r="B698" s="67" t="s">
        <v>22920</v>
      </c>
      <c r="C698" s="61">
        <f>Matrix!B5960</f>
        <v>0</v>
      </c>
      <c r="D698" s="203">
        <f t="shared" si="158"/>
        <v>4.5</v>
      </c>
      <c r="E698" s="207">
        <f t="shared" ca="1" si="159"/>
        <v>4.5</v>
      </c>
      <c r="F698" s="207">
        <f ca="1">MAX(E698:E699)</f>
        <v>4.5</v>
      </c>
      <c r="G698" s="166" t="s">
        <v>22162</v>
      </c>
    </row>
    <row r="699" spans="1:13" hidden="1">
      <c r="A699" s="166"/>
      <c r="B699" s="67" t="s">
        <v>22917</v>
      </c>
      <c r="C699" s="61">
        <f>Matrix!B5634</f>
        <v>0</v>
      </c>
      <c r="D699" s="203">
        <f t="shared" si="158"/>
        <v>4.5</v>
      </c>
      <c r="E699" s="207">
        <f t="shared" ca="1" si="159"/>
        <v>4.5</v>
      </c>
      <c r="F699" s="161"/>
      <c r="G699" s="166"/>
    </row>
    <row r="700" spans="1:13">
      <c r="A700" s="166"/>
      <c r="B700" s="166" t="s">
        <v>22921</v>
      </c>
      <c r="C700" s="61">
        <f>Matrix!B2046</f>
        <v>0</v>
      </c>
      <c r="D700" s="203">
        <f t="shared" si="158"/>
        <v>4.5</v>
      </c>
      <c r="E700" s="207">
        <f t="shared" ca="1" si="159"/>
        <v>4.5</v>
      </c>
      <c r="F700" s="231">
        <f t="shared" ref="F700" ca="1" si="161">E700</f>
        <v>4.5</v>
      </c>
      <c r="G700" s="171" t="s">
        <v>22922</v>
      </c>
    </row>
    <row r="701" spans="1:13">
      <c r="A701" s="167">
        <v>11.11</v>
      </c>
      <c r="B701" s="167" t="s">
        <v>21853</v>
      </c>
      <c r="C701" s="222"/>
      <c r="D701" s="222"/>
      <c r="E701" s="222"/>
      <c r="F701" s="222"/>
      <c r="G701" s="194"/>
    </row>
    <row r="702" spans="1:13">
      <c r="A702" s="166"/>
      <c r="B702" s="173" t="s">
        <v>22923</v>
      </c>
      <c r="C702" s="61">
        <f>Matrix!B5835</f>
        <v>0</v>
      </c>
      <c r="D702" s="203">
        <f>ROUNDUP(ABS(75-C702)/(Base_Value-3),1)</f>
        <v>5.3999999999999995</v>
      </c>
      <c r="E702" s="207">
        <f t="shared" ref="E702:E714" ca="1" si="162">IF(D702&gt;Max_Value,Max_Value,IF(D702&lt;0,0,D702))</f>
        <v>4.6579506042481462</v>
      </c>
      <c r="F702" s="231">
        <f t="shared" ref="F702:F714" ca="1" si="163">E702</f>
        <v>4.6579506042481462</v>
      </c>
      <c r="G702" s="173" t="s">
        <v>22201</v>
      </c>
      <c r="H702" t="str">
        <f t="shared" ref="H702" si="164">G702</f>
        <v>落枕</v>
      </c>
      <c r="I702" s="289">
        <f t="shared" ref="I702" ca="1" si="165">F702</f>
        <v>4.6579506042481462</v>
      </c>
    </row>
    <row r="703" spans="1:13">
      <c r="A703" s="166"/>
      <c r="B703" s="166" t="s">
        <v>22924</v>
      </c>
      <c r="C703" s="61">
        <f>Matrix!B5792</f>
        <v>0</v>
      </c>
      <c r="D703" s="203">
        <f>ROUNDUP(ABS(75-C703)/(Base_Value-4),1)</f>
        <v>5.8</v>
      </c>
      <c r="E703" s="207">
        <f t="shared" ca="1" si="162"/>
        <v>4.6579506042481462</v>
      </c>
      <c r="F703" s="231">
        <f t="shared" ca="1" si="163"/>
        <v>4.6579506042481462</v>
      </c>
      <c r="G703" s="73" t="s">
        <v>22213</v>
      </c>
      <c r="H703" t="str">
        <f t="shared" ref="H703:H714" si="166">G703</f>
        <v>腰痛</v>
      </c>
      <c r="I703" s="289">
        <f t="shared" ref="I703:I714" ca="1" si="167">F703</f>
        <v>4.6579506042481462</v>
      </c>
    </row>
    <row r="704" spans="1:13">
      <c r="A704" s="166"/>
      <c r="B704" s="166" t="s">
        <v>22925</v>
      </c>
      <c r="C704" s="61">
        <f>Matrix!B5770</f>
        <v>0</v>
      </c>
      <c r="D704" s="203">
        <f>ROUNDUP(ABS(75-C704)/(Base_Value-3),1)</f>
        <v>5.3999999999999995</v>
      </c>
      <c r="E704" s="207">
        <f t="shared" ca="1" si="162"/>
        <v>4.6579506042481462</v>
      </c>
      <c r="F704" s="231">
        <f t="shared" ca="1" si="163"/>
        <v>4.6579506042481462</v>
      </c>
      <c r="G704" s="166" t="s">
        <v>22227</v>
      </c>
      <c r="H704" t="str">
        <f t="shared" si="166"/>
        <v>胁肋痛</v>
      </c>
      <c r="I704" s="289">
        <f t="shared" ca="1" si="167"/>
        <v>4.6579506042481462</v>
      </c>
    </row>
    <row r="705" spans="1:9">
      <c r="A705" s="166"/>
      <c r="B705" s="166" t="s">
        <v>22926</v>
      </c>
      <c r="C705" s="61">
        <f>Matrix!B5791</f>
        <v>0</v>
      </c>
      <c r="D705" s="203">
        <f t="shared" ref="D705:D710" si="168">ROUNDUP(ABS(75-C705)/(Base_Value-4),1)</f>
        <v>5.8</v>
      </c>
      <c r="E705" s="207">
        <f t="shared" ca="1" si="162"/>
        <v>4.6579506042481462</v>
      </c>
      <c r="F705" s="231">
        <f t="shared" ca="1" si="163"/>
        <v>4.6579506042481462</v>
      </c>
      <c r="G705" s="73" t="s">
        <v>22240</v>
      </c>
      <c r="H705" t="str">
        <f t="shared" si="166"/>
        <v>腰扭伤</v>
      </c>
      <c r="I705" s="289">
        <f t="shared" ca="1" si="167"/>
        <v>4.6579506042481462</v>
      </c>
    </row>
    <row r="706" spans="1:9">
      <c r="A706" s="166"/>
      <c r="B706" s="166" t="s">
        <v>22927</v>
      </c>
      <c r="C706" s="61">
        <f>Matrix!B5795</f>
        <v>0</v>
      </c>
      <c r="D706" s="203">
        <f t="shared" si="168"/>
        <v>5.8</v>
      </c>
      <c r="E706" s="207">
        <f t="shared" ca="1" si="162"/>
        <v>4.6579506042481462</v>
      </c>
      <c r="F706" s="231">
        <f t="shared" ca="1" si="163"/>
        <v>4.6579506042481462</v>
      </c>
      <c r="G706" s="73" t="s">
        <v>22249</v>
      </c>
      <c r="H706" t="str">
        <f t="shared" si="166"/>
        <v>腰部损伤</v>
      </c>
      <c r="I706" s="289">
        <f t="shared" ca="1" si="167"/>
        <v>4.6579506042481462</v>
      </c>
    </row>
    <row r="707" spans="1:9">
      <c r="A707" s="166"/>
      <c r="B707" s="171" t="s">
        <v>22928</v>
      </c>
      <c r="C707" s="61">
        <f>Matrix!B5651</f>
        <v>0</v>
      </c>
      <c r="D707" s="203">
        <f t="shared" si="168"/>
        <v>5.8</v>
      </c>
      <c r="E707" s="207">
        <f t="shared" ca="1" si="162"/>
        <v>4.6579506042481462</v>
      </c>
      <c r="F707" s="231">
        <f t="shared" ca="1" si="163"/>
        <v>4.6579506042481462</v>
      </c>
      <c r="G707" s="171" t="s">
        <v>22258</v>
      </c>
      <c r="H707" t="str">
        <f t="shared" si="166"/>
        <v>手肘损伤</v>
      </c>
      <c r="I707" s="289">
        <f t="shared" ca="1" si="167"/>
        <v>4.6579506042481462</v>
      </c>
    </row>
    <row r="708" spans="1:9">
      <c r="A708" s="166"/>
      <c r="B708" s="171" t="s">
        <v>22929</v>
      </c>
      <c r="C708" s="61">
        <f>Matrix!B6036</f>
        <v>0</v>
      </c>
      <c r="D708" s="203">
        <f t="shared" si="168"/>
        <v>5.8</v>
      </c>
      <c r="E708" s="207">
        <f t="shared" ca="1" si="162"/>
        <v>4.6579506042481462</v>
      </c>
      <c r="F708" s="231">
        <f t="shared" ca="1" si="163"/>
        <v>4.6579506042481462</v>
      </c>
      <c r="G708" s="171" t="s">
        <v>22264</v>
      </c>
      <c r="H708" t="str">
        <f t="shared" si="166"/>
        <v>手腕损伤</v>
      </c>
      <c r="I708" s="289">
        <f t="shared" ca="1" si="167"/>
        <v>4.6579506042481462</v>
      </c>
    </row>
    <row r="709" spans="1:9">
      <c r="A709" s="166"/>
      <c r="B709" s="171" t="s">
        <v>22930</v>
      </c>
      <c r="C709" s="61">
        <f>Matrix!B5936</f>
        <v>0</v>
      </c>
      <c r="D709" s="203">
        <f t="shared" si="168"/>
        <v>5.8</v>
      </c>
      <c r="E709" s="207">
        <f t="shared" ca="1" si="162"/>
        <v>4.6579506042481462</v>
      </c>
      <c r="F709" s="231">
        <f t="shared" ca="1" si="163"/>
        <v>4.6579506042481462</v>
      </c>
      <c r="G709" s="171" t="s">
        <v>22270</v>
      </c>
      <c r="H709" t="str">
        <f t="shared" si="166"/>
        <v>肩病</v>
      </c>
      <c r="I709" s="289">
        <f t="shared" ca="1" si="167"/>
        <v>4.6579506042481462</v>
      </c>
    </row>
    <row r="710" spans="1:9">
      <c r="A710" s="166"/>
      <c r="B710" s="166" t="s">
        <v>22931</v>
      </c>
      <c r="C710" s="61">
        <f>Matrix!B5603</f>
        <v>0</v>
      </c>
      <c r="D710" s="203">
        <f t="shared" si="168"/>
        <v>5.8</v>
      </c>
      <c r="E710" s="207">
        <f t="shared" ca="1" si="162"/>
        <v>4.6579506042481462</v>
      </c>
      <c r="F710" s="231">
        <f t="shared" ca="1" si="163"/>
        <v>4.6579506042481462</v>
      </c>
      <c r="G710" s="171" t="s">
        <v>22932</v>
      </c>
      <c r="H710" t="str">
        <f t="shared" si="166"/>
        <v>抽筋</v>
      </c>
      <c r="I710" s="289">
        <f t="shared" ca="1" si="167"/>
        <v>4.6579506042481462</v>
      </c>
    </row>
    <row r="711" spans="1:9">
      <c r="A711" s="166"/>
      <c r="B711" s="166" t="s">
        <v>22933</v>
      </c>
      <c r="C711" s="61">
        <f>Matrix!B5680</f>
        <v>0</v>
      </c>
      <c r="D711" s="203">
        <f>ROUNDUP(ABS(75-C711)/(Base_Value-5),1)</f>
        <v>6.3</v>
      </c>
      <c r="E711" s="207">
        <f t="shared" ca="1" si="162"/>
        <v>4.6579506042481462</v>
      </c>
      <c r="F711" s="231">
        <f t="shared" ca="1" si="163"/>
        <v>4.6579506042481462</v>
      </c>
      <c r="G711" s="166" t="s">
        <v>22934</v>
      </c>
      <c r="H711" t="str">
        <f t="shared" si="166"/>
        <v>脚痛</v>
      </c>
      <c r="I711" s="289">
        <f t="shared" ca="1" si="167"/>
        <v>4.6579506042481462</v>
      </c>
    </row>
    <row r="712" spans="1:9">
      <c r="A712" s="166"/>
      <c r="B712" s="166" t="s">
        <v>22935</v>
      </c>
      <c r="C712" s="61">
        <f>Matrix!B2961</f>
        <v>0</v>
      </c>
      <c r="D712" s="203">
        <f>ROUNDUP(ABS(75-C712)/(Base_Value-5),1)</f>
        <v>6.3</v>
      </c>
      <c r="E712" s="207">
        <f t="shared" ca="1" si="162"/>
        <v>4.6579506042481462</v>
      </c>
      <c r="F712" s="231">
        <f t="shared" ca="1" si="163"/>
        <v>4.6579506042481462</v>
      </c>
      <c r="G712" s="171" t="s">
        <v>22936</v>
      </c>
      <c r="H712" t="str">
        <f t="shared" si="166"/>
        <v>软骨疼痛</v>
      </c>
      <c r="I712" s="289">
        <f t="shared" ca="1" si="167"/>
        <v>4.6579506042481462</v>
      </c>
    </row>
    <row r="713" spans="1:9">
      <c r="A713" s="166"/>
      <c r="B713" s="166" t="s">
        <v>22937</v>
      </c>
      <c r="C713" s="61">
        <f>Matrix!B6100</f>
        <v>0</v>
      </c>
      <c r="D713" s="203">
        <f>ROUNDUP(ABS(75-C713)/(Base_Value-5),1)</f>
        <v>6.3</v>
      </c>
      <c r="E713" s="207">
        <f t="shared" ca="1" si="162"/>
        <v>4.6579506042481462</v>
      </c>
      <c r="F713" s="231">
        <f t="shared" ca="1" si="163"/>
        <v>4.6579506042481462</v>
      </c>
      <c r="G713" s="171" t="s">
        <v>22938</v>
      </c>
      <c r="H713" t="str">
        <f t="shared" si="166"/>
        <v>关节活动不利</v>
      </c>
      <c r="I713" s="289">
        <f t="shared" ca="1" si="167"/>
        <v>4.6579506042481462</v>
      </c>
    </row>
    <row r="714" spans="1:9">
      <c r="A714" s="166"/>
      <c r="B714" s="166" t="s">
        <v>22939</v>
      </c>
      <c r="C714" s="61">
        <f>Matrix!B5514</f>
        <v>0</v>
      </c>
      <c r="D714" s="203">
        <f>ROUNDUP(ABS(75-C714)/(Base_Value-3),1)</f>
        <v>5.3999999999999995</v>
      </c>
      <c r="E714" s="207">
        <f t="shared" ca="1" si="162"/>
        <v>4.6579506042481462</v>
      </c>
      <c r="F714" s="231">
        <f t="shared" ca="1" si="163"/>
        <v>4.6579506042481462</v>
      </c>
      <c r="G714" s="67" t="s">
        <v>22940</v>
      </c>
      <c r="H714" t="str">
        <f t="shared" si="166"/>
        <v>运动创伤</v>
      </c>
      <c r="I714" s="289">
        <f t="shared" ca="1" si="167"/>
        <v>4.6579506042481462</v>
      </c>
    </row>
    <row r="715" spans="1:9" ht="18" thickBot="1">
      <c r="A715" s="164">
        <v>12</v>
      </c>
      <c r="B715" s="164" t="s">
        <v>22941</v>
      </c>
      <c r="C715" s="209"/>
      <c r="D715" s="209"/>
      <c r="E715" s="209"/>
      <c r="F715" s="209"/>
      <c r="G715" s="165"/>
    </row>
    <row r="716" spans="1:9" ht="18" thickTop="1">
      <c r="A716" s="167">
        <v>12.1</v>
      </c>
      <c r="B716" s="167" t="s">
        <v>10654</v>
      </c>
      <c r="C716" s="210"/>
      <c r="D716" s="210"/>
      <c r="E716" s="210"/>
      <c r="F716" s="210"/>
      <c r="G716" s="167"/>
    </row>
    <row r="717" spans="1:9">
      <c r="A717" s="166"/>
      <c r="B717" s="173" t="s">
        <v>22942</v>
      </c>
      <c r="C717" s="61">
        <f>Matrix!B2577</f>
        <v>0</v>
      </c>
      <c r="D717" s="203">
        <f t="shared" ref="D717:D740" si="169">ROUNDUP(ABS(75-C717)/Base_Value,1)</f>
        <v>4.5</v>
      </c>
      <c r="E717" s="207">
        <f t="shared" ref="E717:E740" ca="1" si="170">IF(D717&gt;Max_Value,Max_Value,IF(D717&lt;0,0,D717))</f>
        <v>4.5</v>
      </c>
      <c r="F717" s="231">
        <f t="shared" ref="F717:F729" ca="1" si="171">E717</f>
        <v>4.5</v>
      </c>
      <c r="G717" s="173" t="s">
        <v>22943</v>
      </c>
      <c r="H717" t="str">
        <f>G717</f>
        <v>前房</v>
      </c>
      <c r="I717" s="289">
        <f ca="1">F717</f>
        <v>4.5</v>
      </c>
    </row>
    <row r="718" spans="1:9">
      <c r="B718" s="173" t="s">
        <v>22944</v>
      </c>
      <c r="C718" s="61">
        <f>Matrix!B2578</f>
        <v>0</v>
      </c>
      <c r="D718" s="203">
        <f t="shared" si="169"/>
        <v>4.5</v>
      </c>
      <c r="E718" s="207">
        <f t="shared" ca="1" si="170"/>
        <v>4.5</v>
      </c>
      <c r="F718" s="231">
        <f t="shared" ca="1" si="171"/>
        <v>4.5</v>
      </c>
      <c r="G718" s="173" t="s">
        <v>22945</v>
      </c>
      <c r="H718" t="str">
        <f t="shared" ref="H718:H739" si="172">G718</f>
        <v>房水</v>
      </c>
      <c r="I718" s="289">
        <f t="shared" ref="I718:I739" ca="1" si="173">F718</f>
        <v>4.5</v>
      </c>
    </row>
    <row r="719" spans="1:9">
      <c r="A719" s="186"/>
      <c r="B719" s="173" t="s">
        <v>22946</v>
      </c>
      <c r="C719" s="61">
        <f>Matrix!B2579</f>
        <v>0</v>
      </c>
      <c r="D719" s="203">
        <f t="shared" si="169"/>
        <v>4.5</v>
      </c>
      <c r="E719" s="207">
        <f t="shared" ca="1" si="170"/>
        <v>4.5</v>
      </c>
      <c r="F719" s="231">
        <f t="shared" ca="1" si="171"/>
        <v>4.5</v>
      </c>
      <c r="G719" s="73" t="s">
        <v>22947</v>
      </c>
      <c r="H719" t="str">
        <f t="shared" si="172"/>
        <v>中央动脉</v>
      </c>
      <c r="I719" s="289">
        <f t="shared" ca="1" si="173"/>
        <v>4.5</v>
      </c>
    </row>
    <row r="720" spans="1:9">
      <c r="A720" s="166"/>
      <c r="B720" s="173" t="s">
        <v>22948</v>
      </c>
      <c r="C720" s="61">
        <f>Matrix!B2582</f>
        <v>0</v>
      </c>
      <c r="D720" s="203">
        <f t="shared" si="169"/>
        <v>4.5</v>
      </c>
      <c r="E720" s="207">
        <f t="shared" ca="1" si="170"/>
        <v>4.5</v>
      </c>
      <c r="F720" s="231">
        <f t="shared" ca="1" si="171"/>
        <v>4.5</v>
      </c>
      <c r="G720" s="173" t="s">
        <v>21934</v>
      </c>
      <c r="H720" t="str">
        <f t="shared" si="172"/>
        <v>玻璃体腔</v>
      </c>
      <c r="I720" s="289">
        <f t="shared" ca="1" si="173"/>
        <v>4.5</v>
      </c>
    </row>
    <row r="721" spans="1:9">
      <c r="B721" s="173" t="s">
        <v>22949</v>
      </c>
      <c r="C721" s="61">
        <f>Matrix!B2583</f>
        <v>0</v>
      </c>
      <c r="D721" s="203">
        <f t="shared" si="169"/>
        <v>4.5</v>
      </c>
      <c r="E721" s="207">
        <f t="shared" ca="1" si="170"/>
        <v>4.5</v>
      </c>
      <c r="F721" s="231">
        <f t="shared" ca="1" si="171"/>
        <v>4.5</v>
      </c>
      <c r="G721" s="173" t="s">
        <v>21953</v>
      </c>
      <c r="H721" t="str">
        <f t="shared" si="172"/>
        <v>脉络膜</v>
      </c>
      <c r="I721" s="289">
        <f t="shared" ca="1" si="173"/>
        <v>4.5</v>
      </c>
    </row>
    <row r="722" spans="1:9">
      <c r="A722" s="166"/>
      <c r="B722" s="173" t="s">
        <v>22950</v>
      </c>
      <c r="C722" s="61">
        <f>Matrix!B2584</f>
        <v>0</v>
      </c>
      <c r="D722" s="203">
        <f>ROUNDUP(ABS(75-C722)/(Base_Value-3),1)</f>
        <v>5.3999999999999995</v>
      </c>
      <c r="E722" s="207">
        <f t="shared" ca="1" si="170"/>
        <v>4.6579506042481462</v>
      </c>
      <c r="F722" s="231">
        <f t="shared" ca="1" si="171"/>
        <v>4.6579506042481462</v>
      </c>
      <c r="G722" s="173" t="s">
        <v>21969</v>
      </c>
      <c r="H722" t="str">
        <f t="shared" si="172"/>
        <v>睫状体</v>
      </c>
      <c r="I722" s="289">
        <f t="shared" ca="1" si="173"/>
        <v>4.6579506042481462</v>
      </c>
    </row>
    <row r="723" spans="1:9">
      <c r="A723" s="166"/>
      <c r="B723" s="73" t="s">
        <v>22951</v>
      </c>
      <c r="C723" s="61">
        <f>Matrix!B2587</f>
        <v>0</v>
      </c>
      <c r="D723" s="203">
        <f>ROUNDUP(ABS(75-C723)/(Base_Value-3),1)</f>
        <v>5.3999999999999995</v>
      </c>
      <c r="E723" s="207">
        <f t="shared" ca="1" si="170"/>
        <v>4.6579506042481462</v>
      </c>
      <c r="F723" s="231">
        <f t="shared" ca="1" si="171"/>
        <v>4.6579506042481462</v>
      </c>
      <c r="G723" s="73" t="s">
        <v>21987</v>
      </c>
      <c r="H723" t="str">
        <f t="shared" si="172"/>
        <v>结膜</v>
      </c>
      <c r="I723" s="289">
        <f t="shared" ca="1" si="173"/>
        <v>4.6579506042481462</v>
      </c>
    </row>
    <row r="724" spans="1:9">
      <c r="A724" s="166"/>
      <c r="B724" s="73" t="s">
        <v>22952</v>
      </c>
      <c r="C724" s="61">
        <f>Matrix!B2588</f>
        <v>0</v>
      </c>
      <c r="D724" s="203">
        <f t="shared" si="169"/>
        <v>4.5</v>
      </c>
      <c r="E724" s="207">
        <f t="shared" ca="1" si="170"/>
        <v>4.5</v>
      </c>
      <c r="F724" s="231">
        <f t="shared" ca="1" si="171"/>
        <v>4.5</v>
      </c>
      <c r="G724" s="73" t="s">
        <v>22004</v>
      </c>
      <c r="H724" t="str">
        <f t="shared" si="172"/>
        <v>角膜</v>
      </c>
      <c r="I724" s="289">
        <f t="shared" ca="1" si="173"/>
        <v>4.5</v>
      </c>
    </row>
    <row r="725" spans="1:9">
      <c r="A725" s="166"/>
      <c r="B725" s="73" t="s">
        <v>22953</v>
      </c>
      <c r="C725" s="61">
        <f>Matrix!B2589</f>
        <v>0</v>
      </c>
      <c r="D725" s="203">
        <f t="shared" si="169"/>
        <v>4.5</v>
      </c>
      <c r="E725" s="207">
        <f t="shared" ca="1" si="170"/>
        <v>4.5</v>
      </c>
      <c r="F725" s="231">
        <f t="shared" ca="1" si="171"/>
        <v>4.5</v>
      </c>
      <c r="G725" s="173" t="s">
        <v>22023</v>
      </c>
      <c r="H725" t="str">
        <f t="shared" si="172"/>
        <v>晶状体</v>
      </c>
      <c r="I725" s="289">
        <f t="shared" ca="1" si="173"/>
        <v>4.5</v>
      </c>
    </row>
    <row r="726" spans="1:9">
      <c r="A726" s="166"/>
      <c r="B726" s="73" t="s">
        <v>22954</v>
      </c>
      <c r="C726" s="61">
        <f>Matrix!B2590</f>
        <v>0</v>
      </c>
      <c r="D726" s="203">
        <f t="shared" si="169"/>
        <v>4.5</v>
      </c>
      <c r="E726" s="207">
        <f t="shared" ca="1" si="170"/>
        <v>4.5</v>
      </c>
      <c r="F726" s="231">
        <f t="shared" ca="1" si="171"/>
        <v>4.5</v>
      </c>
      <c r="G726" s="173" t="s">
        <v>22040</v>
      </c>
      <c r="H726" t="str">
        <f t="shared" si="172"/>
        <v>眼睑</v>
      </c>
      <c r="I726" s="289">
        <f t="shared" ca="1" si="173"/>
        <v>4.5</v>
      </c>
    </row>
    <row r="727" spans="1:9">
      <c r="A727" s="166"/>
      <c r="B727" s="173" t="s">
        <v>22955</v>
      </c>
      <c r="C727" s="61">
        <f>Matrix!B2592</f>
        <v>0</v>
      </c>
      <c r="D727" s="203">
        <f>ROUNDUP(ABS(75-C727)/(Base_Value-3),1)</f>
        <v>5.3999999999999995</v>
      </c>
      <c r="E727" s="207">
        <f t="shared" ca="1" si="170"/>
        <v>4.6579506042481462</v>
      </c>
      <c r="F727" s="231">
        <f t="shared" ca="1" si="171"/>
        <v>4.6579506042481462</v>
      </c>
      <c r="G727" s="173" t="s">
        <v>22059</v>
      </c>
      <c r="H727" t="str">
        <f t="shared" si="172"/>
        <v>泪腺</v>
      </c>
      <c r="I727" s="289">
        <f t="shared" ca="1" si="173"/>
        <v>4.6579506042481462</v>
      </c>
    </row>
    <row r="728" spans="1:9">
      <c r="B728" s="173" t="s">
        <v>22956</v>
      </c>
      <c r="C728" s="61">
        <f>Matrix!B2598</f>
        <v>0</v>
      </c>
      <c r="D728" s="203">
        <f t="shared" si="169"/>
        <v>4.5</v>
      </c>
      <c r="E728" s="207">
        <f t="shared" ca="1" si="170"/>
        <v>4.5</v>
      </c>
      <c r="F728" s="231">
        <f t="shared" ca="1" si="171"/>
        <v>4.5</v>
      </c>
      <c r="G728" s="173" t="s">
        <v>22073</v>
      </c>
      <c r="H728" t="str">
        <f t="shared" si="172"/>
        <v>巩膜</v>
      </c>
      <c r="I728" s="289">
        <f t="shared" ca="1" si="173"/>
        <v>4.5</v>
      </c>
    </row>
    <row r="729" spans="1:9">
      <c r="B729" s="173" t="s">
        <v>22957</v>
      </c>
      <c r="C729" s="61">
        <f>Matrix!B2599</f>
        <v>0</v>
      </c>
      <c r="D729" s="203">
        <f>ROUNDUP(ABS(75-C729)/(Base_Value-6),1)</f>
        <v>6.8999999999999995</v>
      </c>
      <c r="E729" s="207">
        <f t="shared" ca="1" si="170"/>
        <v>4.6579506042481462</v>
      </c>
      <c r="F729" s="231">
        <f t="shared" ca="1" si="171"/>
        <v>4.6579506042481462</v>
      </c>
      <c r="G729" s="173" t="s">
        <v>22120</v>
      </c>
      <c r="H729" t="str">
        <f t="shared" si="172"/>
        <v>视网膜</v>
      </c>
      <c r="I729" s="289">
        <f t="shared" ca="1" si="173"/>
        <v>4.6579506042481462</v>
      </c>
    </row>
    <row r="730" spans="1:9">
      <c r="A730" s="186"/>
      <c r="B730" s="173" t="s">
        <v>22958</v>
      </c>
      <c r="C730" s="61">
        <f>Matrix!B1864</f>
        <v>0</v>
      </c>
      <c r="D730" s="203">
        <f t="shared" si="169"/>
        <v>4.5</v>
      </c>
      <c r="E730" s="207">
        <f t="shared" ca="1" si="170"/>
        <v>4.5</v>
      </c>
      <c r="F730" s="207">
        <f ca="1">MAX(E730:E731)</f>
        <v>4.5</v>
      </c>
      <c r="G730" s="173" t="s">
        <v>21884</v>
      </c>
      <c r="H730" t="str">
        <f t="shared" si="172"/>
        <v>结膜炎</v>
      </c>
      <c r="I730" s="289">
        <f t="shared" ca="1" si="173"/>
        <v>4.5</v>
      </c>
    </row>
    <row r="731" spans="1:9" hidden="1">
      <c r="A731" s="186"/>
      <c r="B731" s="173" t="s">
        <v>22959</v>
      </c>
      <c r="C731" s="61">
        <f>Matrix!B5596</f>
        <v>0</v>
      </c>
      <c r="D731" s="203">
        <f t="shared" si="169"/>
        <v>4.5</v>
      </c>
      <c r="E731" s="207">
        <f t="shared" ca="1" si="170"/>
        <v>4.5</v>
      </c>
      <c r="F731" s="211"/>
      <c r="G731" s="173"/>
      <c r="I731" s="289"/>
    </row>
    <row r="732" spans="1:9">
      <c r="A732" s="186"/>
      <c r="B732" s="173" t="s">
        <v>22960</v>
      </c>
      <c r="C732" s="61">
        <f>Matrix!B5678</f>
        <v>0</v>
      </c>
      <c r="D732" s="203">
        <f>ROUNDUP(ABS(75-C732)/(Base_Value-5),1)</f>
        <v>6.3</v>
      </c>
      <c r="E732" s="207">
        <f t="shared" ca="1" si="170"/>
        <v>4.6579506042481462</v>
      </c>
      <c r="F732" s="231">
        <f t="shared" ref="F732:F736" ca="1" si="174">E732</f>
        <v>4.6579506042481462</v>
      </c>
      <c r="G732" s="173" t="s">
        <v>22961</v>
      </c>
      <c r="H732" t="str">
        <f t="shared" si="172"/>
        <v>飞蚊症</v>
      </c>
      <c r="I732" s="289">
        <f t="shared" ca="1" si="173"/>
        <v>4.6579506042481462</v>
      </c>
    </row>
    <row r="733" spans="1:9">
      <c r="A733" s="186"/>
      <c r="B733" s="173" t="s">
        <v>22962</v>
      </c>
      <c r="C733" s="61">
        <f>Matrix!B5735</f>
        <v>0</v>
      </c>
      <c r="D733" s="203">
        <f t="shared" si="169"/>
        <v>4.5</v>
      </c>
      <c r="E733" s="207">
        <f t="shared" ca="1" si="170"/>
        <v>4.5</v>
      </c>
      <c r="F733" s="231">
        <f t="shared" ca="1" si="174"/>
        <v>4.5</v>
      </c>
      <c r="G733" s="173" t="s">
        <v>22963</v>
      </c>
      <c r="H733" t="str">
        <f t="shared" si="172"/>
        <v>麦粒肿</v>
      </c>
      <c r="I733" s="289">
        <f t="shared" ca="1" si="173"/>
        <v>4.5</v>
      </c>
    </row>
    <row r="734" spans="1:9">
      <c r="A734" s="186"/>
      <c r="B734" s="173" t="s">
        <v>22964</v>
      </c>
      <c r="C734" s="61">
        <f>Matrix!B5846</f>
        <v>0</v>
      </c>
      <c r="D734" s="203">
        <f>ROUNDUP(ABS(75-C734)/(Base_Value-3),1)</f>
        <v>5.3999999999999995</v>
      </c>
      <c r="E734" s="207">
        <f t="shared" ca="1" si="170"/>
        <v>4.6579506042481462</v>
      </c>
      <c r="F734" s="231">
        <f t="shared" ca="1" si="174"/>
        <v>4.6579506042481462</v>
      </c>
      <c r="G734" s="173" t="s">
        <v>21918</v>
      </c>
      <c r="H734" t="str">
        <f t="shared" si="172"/>
        <v>夜盲症</v>
      </c>
      <c r="I734" s="289">
        <f t="shared" ca="1" si="173"/>
        <v>4.6579506042481462</v>
      </c>
    </row>
    <row r="735" spans="1:9">
      <c r="A735" s="186"/>
      <c r="B735" s="173" t="s">
        <v>22965</v>
      </c>
      <c r="C735" s="61">
        <f>Matrix!B5693</f>
        <v>0</v>
      </c>
      <c r="D735" s="203">
        <f t="shared" si="169"/>
        <v>4.5</v>
      </c>
      <c r="E735" s="207">
        <f t="shared" ca="1" si="170"/>
        <v>4.5</v>
      </c>
      <c r="F735" s="231">
        <f t="shared" ca="1" si="174"/>
        <v>4.5</v>
      </c>
      <c r="G735" s="173" t="s">
        <v>22088</v>
      </c>
      <c r="H735" t="str">
        <f t="shared" si="172"/>
        <v>青光眼</v>
      </c>
      <c r="I735" s="289">
        <f t="shared" ca="1" si="173"/>
        <v>4.5</v>
      </c>
    </row>
    <row r="736" spans="1:9">
      <c r="A736" s="186"/>
      <c r="B736" s="173" t="s">
        <v>22966</v>
      </c>
      <c r="C736" s="61">
        <f>Matrix!B5583</f>
        <v>0</v>
      </c>
      <c r="D736" s="203">
        <f>ROUNDUP(ABS(75-C736)/(Base_Value-3),1)</f>
        <v>5.3999999999999995</v>
      </c>
      <c r="E736" s="207">
        <f t="shared" ca="1" si="170"/>
        <v>4.6579506042481462</v>
      </c>
      <c r="F736" s="231">
        <f t="shared" ca="1" si="174"/>
        <v>4.6579506042481462</v>
      </c>
      <c r="G736" s="173" t="s">
        <v>22104</v>
      </c>
      <c r="H736" t="str">
        <f t="shared" si="172"/>
        <v>白内障</v>
      </c>
      <c r="I736" s="289">
        <f t="shared" ca="1" si="173"/>
        <v>4.6579506042481462</v>
      </c>
    </row>
    <row r="737" spans="1:9">
      <c r="A737" s="186"/>
      <c r="B737" s="173" t="s">
        <v>22967</v>
      </c>
      <c r="C737" s="61">
        <f>Matrix!B5632</f>
        <v>0</v>
      </c>
      <c r="D737" s="203">
        <f>ROUNDUP(ABS(75-C737)/(Base_Value-5),1)</f>
        <v>6.3</v>
      </c>
      <c r="E737" s="207">
        <f t="shared" ca="1" si="170"/>
        <v>4.6579506042481462</v>
      </c>
      <c r="F737" s="207">
        <f ca="1">MAX(E737:E738)</f>
        <v>4.6579506042481462</v>
      </c>
      <c r="G737" s="173" t="s">
        <v>22969</v>
      </c>
      <c r="H737" t="str">
        <f t="shared" si="172"/>
        <v>复视</v>
      </c>
      <c r="I737" s="289">
        <f t="shared" ca="1" si="173"/>
        <v>4.6579506042481462</v>
      </c>
    </row>
    <row r="738" spans="1:9" hidden="1">
      <c r="A738" s="186"/>
      <c r="B738" s="182" t="s">
        <v>22968</v>
      </c>
      <c r="C738" s="61">
        <f>Matrix!B3615</f>
        <v>0</v>
      </c>
      <c r="D738" s="203">
        <f t="shared" si="169"/>
        <v>4.5</v>
      </c>
      <c r="E738" s="207">
        <f t="shared" ca="1" si="170"/>
        <v>4.5</v>
      </c>
      <c r="F738" s="211"/>
      <c r="G738" s="173"/>
      <c r="I738" s="289"/>
    </row>
    <row r="739" spans="1:9">
      <c r="A739" s="186"/>
      <c r="B739" s="173" t="s">
        <v>22970</v>
      </c>
      <c r="C739" s="61">
        <f>Matrix!B5832</f>
        <v>0</v>
      </c>
      <c r="D739" s="203">
        <f>ROUNDUP(ABS(75-C739)/(Base_Value-6),1)</f>
        <v>6.8999999999999995</v>
      </c>
      <c r="E739" s="207">
        <f t="shared" ca="1" si="170"/>
        <v>4.6579506042481462</v>
      </c>
      <c r="F739" s="207">
        <f ca="1">MAX(E739:E740)</f>
        <v>4.6579506042481462</v>
      </c>
      <c r="G739" s="173" t="s">
        <v>21902</v>
      </c>
      <c r="H739" t="str">
        <f t="shared" si="172"/>
        <v>近视</v>
      </c>
      <c r="I739" s="289">
        <f t="shared" ca="1" si="173"/>
        <v>4.6579506042481462</v>
      </c>
    </row>
    <row r="740" spans="1:9" hidden="1">
      <c r="A740" s="186"/>
      <c r="B740" s="182" t="s">
        <v>22968</v>
      </c>
      <c r="C740" s="61">
        <f>Matrix!B3615</f>
        <v>0</v>
      </c>
      <c r="D740" s="203">
        <f t="shared" si="169"/>
        <v>4.5</v>
      </c>
      <c r="E740" s="207">
        <f t="shared" ca="1" si="170"/>
        <v>4.5</v>
      </c>
      <c r="F740" s="211"/>
      <c r="G740" s="173"/>
    </row>
    <row r="741" spans="1:9">
      <c r="A741" s="167">
        <v>12.2</v>
      </c>
      <c r="B741" s="167" t="s">
        <v>11524</v>
      </c>
      <c r="C741" s="210"/>
      <c r="D741" s="210"/>
      <c r="E741" s="210"/>
      <c r="F741" s="210"/>
      <c r="G741" s="167"/>
    </row>
    <row r="742" spans="1:9">
      <c r="A742" s="186"/>
      <c r="B742" s="166" t="s">
        <v>22971</v>
      </c>
      <c r="C742" s="61">
        <f>Matrix!B2565</f>
        <v>0</v>
      </c>
      <c r="D742" s="203">
        <f t="shared" ref="D742:D753" si="175">ROUNDUP(ABS(75-C742)/Base_Value,1)</f>
        <v>4.5</v>
      </c>
      <c r="E742" s="207">
        <f t="shared" ref="E742:E754" ca="1" si="176">IF(D742&gt;Max_Value,Max_Value,IF(D742&lt;0,0,D742))</f>
        <v>4.5</v>
      </c>
      <c r="F742" s="231">
        <f t="shared" ref="F742:F750" ca="1" si="177">E742</f>
        <v>4.5</v>
      </c>
      <c r="G742" s="171" t="s">
        <v>22147</v>
      </c>
      <c r="I742" s="289"/>
    </row>
    <row r="743" spans="1:9">
      <c r="A743" s="186"/>
      <c r="B743" s="166" t="s">
        <v>22972</v>
      </c>
      <c r="C743" s="61">
        <f>Matrix!B2572</f>
        <v>0</v>
      </c>
      <c r="D743" s="203">
        <f t="shared" si="175"/>
        <v>4.5</v>
      </c>
      <c r="E743" s="207">
        <f t="shared" ca="1" si="176"/>
        <v>4.5</v>
      </c>
      <c r="F743" s="231">
        <f t="shared" ca="1" si="177"/>
        <v>4.5</v>
      </c>
      <c r="G743" s="171" t="s">
        <v>22163</v>
      </c>
    </row>
    <row r="744" spans="1:9">
      <c r="A744" s="186"/>
      <c r="B744" s="166" t="s">
        <v>22973</v>
      </c>
      <c r="C744" s="61">
        <f>Matrix!B2566</f>
        <v>0</v>
      </c>
      <c r="D744" s="203">
        <f t="shared" si="175"/>
        <v>4.5</v>
      </c>
      <c r="E744" s="207">
        <f t="shared" ca="1" si="176"/>
        <v>4.5</v>
      </c>
      <c r="F744" s="231">
        <f t="shared" ca="1" si="177"/>
        <v>4.5</v>
      </c>
      <c r="G744" s="171" t="s">
        <v>22176</v>
      </c>
    </row>
    <row r="745" spans="1:9">
      <c r="A745" s="186"/>
      <c r="B745" s="166" t="s">
        <v>22974</v>
      </c>
      <c r="C745" s="61">
        <f>Matrix!B2569</f>
        <v>0</v>
      </c>
      <c r="D745" s="203">
        <f t="shared" si="175"/>
        <v>4.5</v>
      </c>
      <c r="E745" s="207">
        <f t="shared" ca="1" si="176"/>
        <v>4.5</v>
      </c>
      <c r="F745" s="231">
        <f t="shared" ca="1" si="177"/>
        <v>4.5</v>
      </c>
      <c r="G745" s="171" t="s">
        <v>22190</v>
      </c>
    </row>
    <row r="746" spans="1:9">
      <c r="A746" s="186"/>
      <c r="B746" s="166" t="s">
        <v>22975</v>
      </c>
      <c r="C746" s="61">
        <f>Matrix!B2567</f>
        <v>0</v>
      </c>
      <c r="D746" s="203">
        <f t="shared" si="175"/>
        <v>4.5</v>
      </c>
      <c r="E746" s="207">
        <f t="shared" ca="1" si="176"/>
        <v>4.5</v>
      </c>
      <c r="F746" s="231">
        <f t="shared" ca="1" si="177"/>
        <v>4.5</v>
      </c>
      <c r="G746" s="171" t="s">
        <v>22202</v>
      </c>
    </row>
    <row r="747" spans="1:9">
      <c r="A747" s="186"/>
      <c r="B747" s="166" t="s">
        <v>22976</v>
      </c>
      <c r="C747" s="61">
        <f>Matrix!B6012</f>
        <v>0</v>
      </c>
      <c r="D747" s="203">
        <f t="shared" si="175"/>
        <v>4.5</v>
      </c>
      <c r="E747" s="207">
        <f t="shared" ca="1" si="176"/>
        <v>4.5</v>
      </c>
      <c r="F747" s="231">
        <f t="shared" ca="1" si="177"/>
        <v>4.5</v>
      </c>
      <c r="G747" s="171" t="s">
        <v>22214</v>
      </c>
    </row>
    <row r="748" spans="1:9">
      <c r="A748" s="186"/>
      <c r="B748" s="166" t="s">
        <v>22977</v>
      </c>
      <c r="C748" s="61">
        <f>Matrix!B2568</f>
        <v>0</v>
      </c>
      <c r="D748" s="203">
        <f t="shared" si="175"/>
        <v>4.5</v>
      </c>
      <c r="E748" s="207">
        <f t="shared" ca="1" si="176"/>
        <v>4.5</v>
      </c>
      <c r="F748" s="231">
        <f t="shared" ca="1" si="177"/>
        <v>4.5</v>
      </c>
      <c r="G748" s="171" t="s">
        <v>22228</v>
      </c>
    </row>
    <row r="749" spans="1:9">
      <c r="A749" s="186"/>
      <c r="B749" s="166" t="s">
        <v>22978</v>
      </c>
      <c r="C749" s="61">
        <f>Matrix!B2570</f>
        <v>0</v>
      </c>
      <c r="D749" s="203">
        <f t="shared" si="175"/>
        <v>4.5</v>
      </c>
      <c r="E749" s="207">
        <f t="shared" ca="1" si="176"/>
        <v>4.5</v>
      </c>
      <c r="F749" s="231">
        <f t="shared" ca="1" si="177"/>
        <v>4.5</v>
      </c>
      <c r="G749" s="171" t="s">
        <v>22241</v>
      </c>
    </row>
    <row r="750" spans="1:9">
      <c r="A750" s="186"/>
      <c r="B750" s="166" t="s">
        <v>22979</v>
      </c>
      <c r="C750" s="61">
        <f>Matrix!B2571</f>
        <v>0</v>
      </c>
      <c r="D750" s="203">
        <f t="shared" si="175"/>
        <v>4.5</v>
      </c>
      <c r="E750" s="207">
        <f t="shared" ca="1" si="176"/>
        <v>4.5</v>
      </c>
      <c r="F750" s="231">
        <f t="shared" ca="1" si="177"/>
        <v>4.5</v>
      </c>
      <c r="G750" s="171" t="s">
        <v>22250</v>
      </c>
    </row>
    <row r="751" spans="1:9">
      <c r="A751" s="186"/>
      <c r="B751" s="166" t="s">
        <v>22980</v>
      </c>
      <c r="C751" s="61">
        <f>Matrix!B1909</f>
        <v>0</v>
      </c>
      <c r="D751" s="203">
        <f>ROUNDUP(ABS(75-C751)/(Base_Value-3),1)</f>
        <v>5.3999999999999995</v>
      </c>
      <c r="E751" s="207">
        <f t="shared" ca="1" si="176"/>
        <v>4.6579506042481462</v>
      </c>
      <c r="F751" s="207">
        <f ca="1">MAX(E751:E752)</f>
        <v>4.6579506042481462</v>
      </c>
      <c r="G751" s="171" t="s">
        <v>22259</v>
      </c>
    </row>
    <row r="752" spans="1:9" hidden="1">
      <c r="A752" s="186"/>
      <c r="B752" s="166" t="s">
        <v>22981</v>
      </c>
      <c r="C752" s="61">
        <f>Matrix!B5858</f>
        <v>0</v>
      </c>
      <c r="D752" s="203">
        <f t="shared" si="175"/>
        <v>4.5</v>
      </c>
      <c r="E752" s="207">
        <f t="shared" ca="1" si="176"/>
        <v>4.5</v>
      </c>
      <c r="F752" s="176"/>
      <c r="G752" s="171"/>
    </row>
    <row r="753" spans="1:9">
      <c r="B753" s="166" t="s">
        <v>22982</v>
      </c>
      <c r="C753" s="61">
        <f>Matrix!B5856</f>
        <v>0</v>
      </c>
      <c r="D753" s="203">
        <f t="shared" si="175"/>
        <v>4.5</v>
      </c>
      <c r="E753" s="207">
        <f t="shared" ca="1" si="176"/>
        <v>4.5</v>
      </c>
      <c r="F753" s="231">
        <f t="shared" ref="F753:F754" ca="1" si="178">E753</f>
        <v>4.5</v>
      </c>
      <c r="G753" s="171" t="s">
        <v>22265</v>
      </c>
    </row>
    <row r="754" spans="1:9">
      <c r="A754" s="166"/>
      <c r="B754" s="166" t="s">
        <v>22983</v>
      </c>
      <c r="C754" s="61">
        <f>Matrix!B5539</f>
        <v>0</v>
      </c>
      <c r="D754" s="203">
        <f>ROUNDUP(ABS(75-C754)/(Base_Value-3),1)</f>
        <v>5.3999999999999995</v>
      </c>
      <c r="E754" s="207">
        <f t="shared" ca="1" si="176"/>
        <v>4.6579506042481462</v>
      </c>
      <c r="F754" s="231">
        <f t="shared" ca="1" si="178"/>
        <v>4.6579506042481462</v>
      </c>
      <c r="G754" s="171" t="s">
        <v>22271</v>
      </c>
    </row>
    <row r="755" spans="1:9">
      <c r="A755" s="167">
        <v>12.3</v>
      </c>
      <c r="B755" s="167" t="s">
        <v>21858</v>
      </c>
      <c r="C755" s="210"/>
      <c r="D755" s="210"/>
      <c r="E755" s="210"/>
      <c r="F755" s="210"/>
      <c r="G755" s="167"/>
    </row>
    <row r="756" spans="1:9">
      <c r="A756" s="166"/>
      <c r="B756" s="173" t="s">
        <v>22984</v>
      </c>
      <c r="C756" s="61">
        <f>Matrix!B2009</f>
        <v>0</v>
      </c>
      <c r="D756" s="203">
        <f t="shared" ref="D756:D780" si="179">ROUNDUP(ABS(75-C756)/Base_Value,1)</f>
        <v>4.5</v>
      </c>
      <c r="E756" s="207">
        <f t="shared" ref="E756:E780" ca="1" si="180">IF(D756&gt;Max_Value,Max_Value,IF(D756&lt;0,0,D756))</f>
        <v>4.5</v>
      </c>
      <c r="F756" s="231">
        <f t="shared" ref="F756:F761" ca="1" si="181">E756</f>
        <v>4.5</v>
      </c>
      <c r="G756" s="173" t="s">
        <v>25170</v>
      </c>
      <c r="H756" t="str">
        <f>G756</f>
        <v>黑色素瘤风险</v>
      </c>
      <c r="I756" s="289">
        <f ca="1">F756</f>
        <v>4.5</v>
      </c>
    </row>
    <row r="757" spans="1:9">
      <c r="A757" s="166"/>
      <c r="B757" s="166" t="s">
        <v>22985</v>
      </c>
      <c r="C757" s="61">
        <f>Matrix!B1901</f>
        <v>0</v>
      </c>
      <c r="D757" s="203">
        <f t="shared" si="179"/>
        <v>4.5</v>
      </c>
      <c r="E757" s="207">
        <f t="shared" ca="1" si="180"/>
        <v>4.5</v>
      </c>
      <c r="F757" s="231">
        <f t="shared" ca="1" si="181"/>
        <v>4.5</v>
      </c>
      <c r="G757" s="171" t="s">
        <v>25168</v>
      </c>
      <c r="H757" t="str">
        <f t="shared" ref="H757:H781" si="182">G757</f>
        <v>皮肤真菌感染风险</v>
      </c>
      <c r="I757" s="289">
        <f t="shared" ref="I757:I781" ca="1" si="183">F757</f>
        <v>4.5</v>
      </c>
    </row>
    <row r="758" spans="1:9">
      <c r="A758" s="166"/>
      <c r="B758" s="166" t="s">
        <v>22986</v>
      </c>
      <c r="C758" s="61">
        <f>Matrix!B2040</f>
        <v>0</v>
      </c>
      <c r="D758" s="203">
        <f t="shared" si="179"/>
        <v>4.5</v>
      </c>
      <c r="E758" s="207">
        <f t="shared" ca="1" si="180"/>
        <v>4.5</v>
      </c>
      <c r="F758" s="231">
        <f t="shared" ca="1" si="181"/>
        <v>4.5</v>
      </c>
      <c r="G758" s="171" t="s">
        <v>25169</v>
      </c>
      <c r="H758" t="str">
        <f t="shared" si="182"/>
        <v>牛皮癣感染风险</v>
      </c>
      <c r="I758" s="289">
        <f t="shared" ca="1" si="183"/>
        <v>4.5</v>
      </c>
    </row>
    <row r="759" spans="1:9">
      <c r="A759" s="166"/>
      <c r="B759" s="166" t="s">
        <v>22987</v>
      </c>
      <c r="C759" s="61">
        <f>Matrix!B2048</f>
        <v>0</v>
      </c>
      <c r="D759" s="203">
        <f t="shared" si="179"/>
        <v>4.5</v>
      </c>
      <c r="E759" s="207">
        <f t="shared" ca="1" si="180"/>
        <v>4.5</v>
      </c>
      <c r="F759" s="231">
        <f t="shared" ca="1" si="181"/>
        <v>4.5</v>
      </c>
      <c r="G759" s="171" t="s">
        <v>25167</v>
      </c>
      <c r="H759" t="str">
        <f t="shared" si="182"/>
        <v>人乳头状瘤病毒风险</v>
      </c>
      <c r="I759" s="289">
        <f t="shared" ca="1" si="183"/>
        <v>4.5</v>
      </c>
    </row>
    <row r="760" spans="1:9">
      <c r="A760" s="166"/>
      <c r="B760" s="166" t="s">
        <v>22988</v>
      </c>
      <c r="C760" s="61">
        <f>Matrix!B5458</f>
        <v>0</v>
      </c>
      <c r="D760" s="203">
        <f t="shared" si="179"/>
        <v>4.5</v>
      </c>
      <c r="E760" s="207">
        <f t="shared" ca="1" si="180"/>
        <v>4.5</v>
      </c>
      <c r="F760" s="231">
        <f t="shared" ca="1" si="181"/>
        <v>4.5</v>
      </c>
      <c r="G760" s="171" t="s">
        <v>25171</v>
      </c>
      <c r="H760" t="str">
        <f t="shared" si="182"/>
        <v>脓肿风险</v>
      </c>
      <c r="I760" s="289">
        <f t="shared" ca="1" si="183"/>
        <v>4.5</v>
      </c>
    </row>
    <row r="761" spans="1:9">
      <c r="A761" s="166"/>
      <c r="B761" s="166" t="s">
        <v>22989</v>
      </c>
      <c r="C761" s="61">
        <f>Matrix!B5463</f>
        <v>0</v>
      </c>
      <c r="D761" s="203">
        <f t="shared" si="179"/>
        <v>4.5</v>
      </c>
      <c r="E761" s="207">
        <f t="shared" ca="1" si="180"/>
        <v>4.5</v>
      </c>
      <c r="F761" s="231">
        <f t="shared" ca="1" si="181"/>
        <v>4.5</v>
      </c>
      <c r="G761" s="171" t="s">
        <v>25172</v>
      </c>
      <c r="H761" t="str">
        <f t="shared" si="182"/>
        <v>痤疮风险</v>
      </c>
      <c r="I761" s="289">
        <f t="shared" ca="1" si="183"/>
        <v>4.5</v>
      </c>
    </row>
    <row r="762" spans="1:9">
      <c r="A762" s="166"/>
      <c r="B762" s="166" t="s">
        <v>22310</v>
      </c>
      <c r="C762" s="61">
        <f>Matrix!B5503</f>
        <v>0</v>
      </c>
      <c r="D762" s="203">
        <f t="shared" si="179"/>
        <v>4.5</v>
      </c>
      <c r="E762" s="207">
        <f t="shared" ca="1" si="180"/>
        <v>4.5</v>
      </c>
      <c r="F762" s="207">
        <f ca="1">MAX(E762:E763)</f>
        <v>4.5</v>
      </c>
      <c r="G762" s="172" t="s">
        <v>25173</v>
      </c>
      <c r="H762" t="str">
        <f t="shared" si="182"/>
        <v>湿疹风险</v>
      </c>
      <c r="I762" s="289">
        <f t="shared" ca="1" si="183"/>
        <v>4.5</v>
      </c>
    </row>
    <row r="763" spans="1:9" hidden="1">
      <c r="A763" s="166"/>
      <c r="B763" s="166" t="s">
        <v>22311</v>
      </c>
      <c r="C763" s="61">
        <f>Matrix!B5648</f>
        <v>0</v>
      </c>
      <c r="D763" s="203">
        <f t="shared" si="179"/>
        <v>4.5</v>
      </c>
      <c r="E763" s="207">
        <f t="shared" ca="1" si="180"/>
        <v>4.5</v>
      </c>
      <c r="F763" s="176"/>
      <c r="G763" s="172"/>
      <c r="I763" s="289"/>
    </row>
    <row r="764" spans="1:9">
      <c r="B764" s="166" t="s">
        <v>22990</v>
      </c>
      <c r="C764" s="61">
        <f>Matrix!B5537</f>
        <v>0</v>
      </c>
      <c r="D764" s="203">
        <f t="shared" si="179"/>
        <v>4.5</v>
      </c>
      <c r="E764" s="207">
        <f t="shared" ca="1" si="180"/>
        <v>4.5</v>
      </c>
      <c r="F764" s="231">
        <f t="shared" ref="F764:F771" ca="1" si="184">E764</f>
        <v>4.5</v>
      </c>
      <c r="G764" s="171" t="s">
        <v>25174</v>
      </c>
      <c r="H764" t="str">
        <f t="shared" si="182"/>
        <v>足癣风险</v>
      </c>
      <c r="I764" s="289">
        <f t="shared" ca="1" si="183"/>
        <v>4.5</v>
      </c>
    </row>
    <row r="765" spans="1:9">
      <c r="A765" s="173"/>
      <c r="B765" s="166" t="s">
        <v>22991</v>
      </c>
      <c r="C765" s="61">
        <f>Matrix!B5668</f>
        <v>0</v>
      </c>
      <c r="D765" s="203">
        <f t="shared" si="179"/>
        <v>4.5</v>
      </c>
      <c r="E765" s="207">
        <f t="shared" ca="1" si="180"/>
        <v>4.5</v>
      </c>
      <c r="F765" s="231">
        <f t="shared" ca="1" si="184"/>
        <v>4.5</v>
      </c>
      <c r="G765" s="171" t="s">
        <v>25175</v>
      </c>
      <c r="H765" t="str">
        <f t="shared" si="182"/>
        <v>丹毒风险</v>
      </c>
      <c r="I765" s="289">
        <f t="shared" ca="1" si="183"/>
        <v>4.5</v>
      </c>
    </row>
    <row r="766" spans="1:9">
      <c r="A766" s="186"/>
      <c r="B766" s="166" t="s">
        <v>22992</v>
      </c>
      <c r="C766" s="61">
        <f>Matrix!B5683</f>
        <v>0</v>
      </c>
      <c r="D766" s="203">
        <f t="shared" si="179"/>
        <v>4.5</v>
      </c>
      <c r="E766" s="207">
        <f t="shared" ca="1" si="180"/>
        <v>4.5</v>
      </c>
      <c r="F766" s="231">
        <f t="shared" ca="1" si="184"/>
        <v>4.5</v>
      </c>
      <c r="G766" s="171" t="s">
        <v>25185</v>
      </c>
      <c r="H766" t="str">
        <f t="shared" si="182"/>
        <v>疖风险</v>
      </c>
      <c r="I766" s="289">
        <f t="shared" ca="1" si="183"/>
        <v>4.5</v>
      </c>
    </row>
    <row r="767" spans="1:9">
      <c r="A767" s="166"/>
      <c r="B767" s="166" t="s">
        <v>22993</v>
      </c>
      <c r="C767" s="61">
        <f>Matrix!B5578</f>
        <v>0</v>
      </c>
      <c r="D767" s="203">
        <f t="shared" si="179"/>
        <v>4.5</v>
      </c>
      <c r="E767" s="207">
        <f t="shared" ca="1" si="180"/>
        <v>4.5</v>
      </c>
      <c r="F767" s="231">
        <f t="shared" ca="1" si="184"/>
        <v>4.5</v>
      </c>
      <c r="G767" s="171" t="s">
        <v>25186</v>
      </c>
      <c r="H767" t="str">
        <f t="shared" si="182"/>
        <v>痈风险</v>
      </c>
      <c r="I767" s="289">
        <f t="shared" ca="1" si="183"/>
        <v>4.5</v>
      </c>
    </row>
    <row r="768" spans="1:9">
      <c r="A768" s="166"/>
      <c r="B768" s="166" t="s">
        <v>22994</v>
      </c>
      <c r="C768" s="61">
        <f>Matrix!B5844</f>
        <v>0</v>
      </c>
      <c r="D768" s="203">
        <f t="shared" si="179"/>
        <v>4.5</v>
      </c>
      <c r="E768" s="207">
        <f t="shared" ca="1" si="180"/>
        <v>4.5</v>
      </c>
      <c r="F768" s="231">
        <f t="shared" ca="1" si="184"/>
        <v>4.5</v>
      </c>
      <c r="G768" s="171" t="s">
        <v>25176</v>
      </c>
      <c r="H768" t="str">
        <f t="shared" si="182"/>
        <v>神经性皮炎风险</v>
      </c>
      <c r="I768" s="289">
        <f t="shared" ca="1" si="183"/>
        <v>4.5</v>
      </c>
    </row>
    <row r="769" spans="1:9">
      <c r="A769" s="166"/>
      <c r="B769" s="166" t="s">
        <v>22995</v>
      </c>
      <c r="C769" s="61">
        <f>Matrix!B5602</f>
        <v>0</v>
      </c>
      <c r="D769" s="203">
        <f t="shared" si="179"/>
        <v>4.5</v>
      </c>
      <c r="E769" s="207">
        <f t="shared" ca="1" si="180"/>
        <v>4.5</v>
      </c>
      <c r="F769" s="231">
        <f t="shared" ca="1" si="184"/>
        <v>4.5</v>
      </c>
      <c r="G769" s="171" t="s">
        <v>25177</v>
      </c>
      <c r="H769" t="str">
        <f t="shared" si="182"/>
        <v>脂溢性皮炎风险</v>
      </c>
      <c r="I769" s="289">
        <f t="shared" ca="1" si="183"/>
        <v>4.5</v>
      </c>
    </row>
    <row r="770" spans="1:9">
      <c r="A770" s="166"/>
      <c r="B770" s="166" t="s">
        <v>22996</v>
      </c>
      <c r="C770" s="61">
        <f>Matrix!B5487</f>
        <v>0</v>
      </c>
      <c r="D770" s="203">
        <f t="shared" si="179"/>
        <v>4.5</v>
      </c>
      <c r="E770" s="207">
        <f t="shared" ca="1" si="180"/>
        <v>4.5</v>
      </c>
      <c r="F770" s="231">
        <f t="shared" ca="1" si="184"/>
        <v>4.5</v>
      </c>
      <c r="G770" s="171" t="s">
        <v>25178</v>
      </c>
      <c r="H770" t="str">
        <f t="shared" si="182"/>
        <v>皮肌炎风险</v>
      </c>
      <c r="I770" s="289">
        <f t="shared" ca="1" si="183"/>
        <v>4.5</v>
      </c>
    </row>
    <row r="771" spans="1:9">
      <c r="A771" s="166"/>
      <c r="B771" s="166" t="s">
        <v>22997</v>
      </c>
      <c r="C771" s="61">
        <f>Matrix!B5649</f>
        <v>0</v>
      </c>
      <c r="D771" s="203">
        <f t="shared" si="179"/>
        <v>4.5</v>
      </c>
      <c r="E771" s="207">
        <f t="shared" ca="1" si="180"/>
        <v>4.5</v>
      </c>
      <c r="F771" s="231">
        <f t="shared" ca="1" si="184"/>
        <v>4.5</v>
      </c>
      <c r="G771" s="171" t="s">
        <v>25179</v>
      </c>
      <c r="H771" t="str">
        <f t="shared" si="182"/>
        <v>皮炎风险</v>
      </c>
      <c r="I771" s="289">
        <f t="shared" ca="1" si="183"/>
        <v>4.5</v>
      </c>
    </row>
    <row r="772" spans="1:9">
      <c r="A772" s="166"/>
      <c r="B772" s="173" t="s">
        <v>22998</v>
      </c>
      <c r="C772" s="61">
        <f>Matrix!B5880</f>
        <v>0</v>
      </c>
      <c r="D772" s="203">
        <f t="shared" si="179"/>
        <v>4.5</v>
      </c>
      <c r="E772" s="207">
        <f t="shared" ca="1" si="180"/>
        <v>4.5</v>
      </c>
      <c r="F772" s="207">
        <f ca="1">MAX(E772:E773)</f>
        <v>4.5</v>
      </c>
      <c r="G772" s="171" t="s">
        <v>25180</v>
      </c>
      <c r="H772" t="str">
        <f t="shared" si="182"/>
        <v>蜂窝织炎风险</v>
      </c>
      <c r="I772" s="289">
        <f t="shared" ca="1" si="183"/>
        <v>4.5</v>
      </c>
    </row>
    <row r="773" spans="1:9" hidden="1">
      <c r="A773" s="166"/>
      <c r="B773" s="166" t="s">
        <v>22999</v>
      </c>
      <c r="C773" s="61">
        <f>Matrix!B5586</f>
        <v>0</v>
      </c>
      <c r="D773" s="203">
        <f t="shared" si="179"/>
        <v>4.5</v>
      </c>
      <c r="E773" s="207">
        <f t="shared" ca="1" si="180"/>
        <v>4.5</v>
      </c>
      <c r="F773" s="176"/>
      <c r="G773" s="171"/>
      <c r="H773">
        <f t="shared" si="182"/>
        <v>0</v>
      </c>
      <c r="I773" s="289"/>
    </row>
    <row r="774" spans="1:9">
      <c r="A774" s="166"/>
      <c r="B774" s="166" t="s">
        <v>23000</v>
      </c>
      <c r="C774" s="61">
        <f>Matrix!B5962</f>
        <v>0</v>
      </c>
      <c r="D774" s="203">
        <f t="shared" si="179"/>
        <v>4.5</v>
      </c>
      <c r="E774" s="207">
        <f t="shared" ca="1" si="180"/>
        <v>4.5</v>
      </c>
      <c r="F774" s="231">
        <f t="shared" ref="F774:F775" ca="1" si="185">E774</f>
        <v>4.5</v>
      </c>
      <c r="G774" s="171" t="s">
        <v>25181</v>
      </c>
      <c r="H774" t="str">
        <f t="shared" si="182"/>
        <v>日光性皮炎风险</v>
      </c>
      <c r="I774" s="289">
        <f t="shared" ca="1" si="183"/>
        <v>4.5</v>
      </c>
    </row>
    <row r="775" spans="1:9">
      <c r="A775" s="166"/>
      <c r="B775" s="166" t="s">
        <v>23001</v>
      </c>
      <c r="C775" s="61">
        <f>Matrix!B5726</f>
        <v>0</v>
      </c>
      <c r="D775" s="203">
        <f t="shared" si="179"/>
        <v>4.5</v>
      </c>
      <c r="E775" s="207">
        <f t="shared" ca="1" si="180"/>
        <v>4.5</v>
      </c>
      <c r="F775" s="231">
        <f t="shared" ca="1" si="185"/>
        <v>4.5</v>
      </c>
      <c r="G775" s="171" t="s">
        <v>25182</v>
      </c>
      <c r="H775" t="str">
        <f t="shared" si="182"/>
        <v>疱疹风险</v>
      </c>
      <c r="I775" s="289">
        <f t="shared" ca="1" si="183"/>
        <v>4.5</v>
      </c>
    </row>
    <row r="776" spans="1:9">
      <c r="A776" s="166"/>
      <c r="B776" s="166" t="s">
        <v>23002</v>
      </c>
      <c r="C776" s="61">
        <f>Matrix!B5727</f>
        <v>0</v>
      </c>
      <c r="D776" s="203">
        <f t="shared" si="179"/>
        <v>4.5</v>
      </c>
      <c r="E776" s="207">
        <f t="shared" ca="1" si="180"/>
        <v>4.5</v>
      </c>
      <c r="F776" s="207">
        <f ca="1">MAX(E776:E777)</f>
        <v>4.5</v>
      </c>
      <c r="G776" s="171" t="s">
        <v>23004</v>
      </c>
      <c r="H776" t="str">
        <f t="shared" si="182"/>
        <v>带状疱疹</v>
      </c>
      <c r="I776" s="289">
        <f t="shared" ca="1" si="183"/>
        <v>4.5</v>
      </c>
    </row>
    <row r="777" spans="1:9" hidden="1">
      <c r="A777" s="166"/>
      <c r="B777" s="166" t="s">
        <v>23003</v>
      </c>
      <c r="C777" s="61">
        <f>Matrix!B5930</f>
        <v>0</v>
      </c>
      <c r="D777" s="203">
        <f t="shared" si="179"/>
        <v>4.5</v>
      </c>
      <c r="E777" s="207">
        <f t="shared" ca="1" si="180"/>
        <v>4.5</v>
      </c>
      <c r="F777" s="176"/>
      <c r="G777" s="171"/>
      <c r="I777" s="289"/>
    </row>
    <row r="778" spans="1:9">
      <c r="A778" s="166"/>
      <c r="B778" s="166" t="s">
        <v>23005</v>
      </c>
      <c r="C778" s="61">
        <f>Matrix!B5733</f>
        <v>0</v>
      </c>
      <c r="D778" s="203">
        <f t="shared" si="179"/>
        <v>4.5</v>
      </c>
      <c r="E778" s="207">
        <f t="shared" ca="1" si="180"/>
        <v>4.5</v>
      </c>
      <c r="F778" s="207">
        <f ca="1">MAX(E778:E779)</f>
        <v>4.5</v>
      </c>
      <c r="G778" s="171" t="s">
        <v>25183</v>
      </c>
      <c r="H778" t="str">
        <f t="shared" si="182"/>
        <v>荨麻疹风险</v>
      </c>
      <c r="I778" s="289">
        <f t="shared" ca="1" si="183"/>
        <v>4.5</v>
      </c>
    </row>
    <row r="779" spans="1:9" hidden="1">
      <c r="A779" s="166"/>
      <c r="B779" s="166" t="s">
        <v>23006</v>
      </c>
      <c r="C779" s="61">
        <f>Matrix!B6003</f>
        <v>0</v>
      </c>
      <c r="D779" s="203">
        <f t="shared" si="179"/>
        <v>4.5</v>
      </c>
      <c r="E779" s="207">
        <f t="shared" ca="1" si="180"/>
        <v>4.5</v>
      </c>
      <c r="F779" s="176"/>
      <c r="G779" s="171"/>
      <c r="I779" s="289"/>
    </row>
    <row r="780" spans="1:9">
      <c r="A780" s="166"/>
      <c r="B780" s="166" t="s">
        <v>23007</v>
      </c>
      <c r="C780" s="61">
        <f>Matrix!B6026</f>
        <v>0</v>
      </c>
      <c r="D780" s="203">
        <f t="shared" si="179"/>
        <v>4.5</v>
      </c>
      <c r="E780" s="207">
        <f t="shared" ca="1" si="180"/>
        <v>4.5</v>
      </c>
      <c r="F780" s="231">
        <f t="shared" ref="F780" ca="1" si="186">E780</f>
        <v>4.5</v>
      </c>
      <c r="G780" s="171" t="s">
        <v>25184</v>
      </c>
      <c r="H780" t="str">
        <f t="shared" si="182"/>
        <v>白癜风风险</v>
      </c>
      <c r="I780" s="289">
        <f t="shared" ca="1" si="183"/>
        <v>4.5</v>
      </c>
    </row>
    <row r="781" spans="1:9">
      <c r="A781" s="166"/>
      <c r="B781" s="166" t="s">
        <v>23008</v>
      </c>
      <c r="C781" s="61">
        <f>Matrix!B5682</f>
        <v>0</v>
      </c>
      <c r="D781" s="203">
        <v>0</v>
      </c>
      <c r="E781" s="207">
        <v>0</v>
      </c>
      <c r="F781" s="231">
        <v>0</v>
      </c>
      <c r="G781" s="171" t="s">
        <v>23009</v>
      </c>
      <c r="H781" t="str">
        <f t="shared" si="182"/>
        <v>冻疮</v>
      </c>
      <c r="I781" s="289">
        <f t="shared" si="183"/>
        <v>0</v>
      </c>
    </row>
    <row r="782" spans="1:9">
      <c r="A782" s="167">
        <v>12.4</v>
      </c>
      <c r="B782" s="167" t="s">
        <v>21853</v>
      </c>
      <c r="C782" s="222"/>
      <c r="D782" s="222"/>
      <c r="E782" s="222"/>
      <c r="F782" s="222"/>
      <c r="G782" s="192"/>
    </row>
    <row r="783" spans="1:9">
      <c r="B783" s="166" t="s">
        <v>23010</v>
      </c>
      <c r="C783" s="61">
        <f>Matrix!B5980</f>
        <v>0</v>
      </c>
      <c r="D783" s="203">
        <f>ROUNDUP(ABS(75-C783)/(Base_Value-3),1)</f>
        <v>5.3999999999999995</v>
      </c>
      <c r="E783" s="207">
        <f t="shared" ref="E783:E793" ca="1" si="187">IF(D783&gt;Max_Value,Max_Value,IF(D783&lt;0,0,D783))</f>
        <v>4.6579506042481462</v>
      </c>
      <c r="F783" s="207">
        <f ca="1">MAX(E783:E784)</f>
        <v>4.6579506042481462</v>
      </c>
      <c r="G783" s="171" t="s">
        <v>22191</v>
      </c>
    </row>
    <row r="784" spans="1:9" hidden="1">
      <c r="B784" s="172" t="s">
        <v>23011</v>
      </c>
      <c r="C784" s="61">
        <f>Matrix!B3618</f>
        <v>0</v>
      </c>
      <c r="D784" s="203">
        <f t="shared" ref="D784:D793" si="188">ROUNDUP(ABS(75-C784)/Base_Value,1)</f>
        <v>4.5</v>
      </c>
      <c r="E784" s="207">
        <f t="shared" ca="1" si="187"/>
        <v>4.5</v>
      </c>
      <c r="F784" s="176"/>
      <c r="G784" s="171"/>
    </row>
    <row r="785" spans="1:7">
      <c r="B785" s="166" t="s">
        <v>23012</v>
      </c>
      <c r="C785" s="61">
        <f>Matrix!B5610</f>
        <v>0</v>
      </c>
      <c r="D785" s="203">
        <f t="shared" si="188"/>
        <v>4.5</v>
      </c>
      <c r="E785" s="207">
        <f t="shared" ca="1" si="187"/>
        <v>4.5</v>
      </c>
      <c r="F785" s="207">
        <f ca="1">MAX(E785:E786)</f>
        <v>4.5</v>
      </c>
      <c r="G785" s="171" t="s">
        <v>22203</v>
      </c>
    </row>
    <row r="786" spans="1:7" hidden="1">
      <c r="B786" s="172" t="s">
        <v>23011</v>
      </c>
      <c r="C786" s="61">
        <f>Matrix!B3618</f>
        <v>0</v>
      </c>
      <c r="D786" s="203">
        <f t="shared" si="188"/>
        <v>4.5</v>
      </c>
      <c r="E786" s="207">
        <f t="shared" ca="1" si="187"/>
        <v>4.5</v>
      </c>
      <c r="F786" s="176"/>
      <c r="G786" s="171"/>
    </row>
    <row r="787" spans="1:7">
      <c r="B787" s="166" t="s">
        <v>23013</v>
      </c>
      <c r="C787" s="61">
        <f>Matrix!B5646</f>
        <v>0</v>
      </c>
      <c r="D787" s="203">
        <f t="shared" si="188"/>
        <v>4.5</v>
      </c>
      <c r="E787" s="207">
        <f t="shared" ca="1" si="187"/>
        <v>4.5</v>
      </c>
      <c r="F787" s="231">
        <f t="shared" ref="F787:F793" ca="1" si="189">E787</f>
        <v>4.5</v>
      </c>
      <c r="G787" s="171" t="s">
        <v>22215</v>
      </c>
    </row>
    <row r="788" spans="1:7">
      <c r="A788" s="166"/>
      <c r="B788" s="166" t="s">
        <v>23014</v>
      </c>
      <c r="C788" s="61">
        <f>Matrix!B5481</f>
        <v>0</v>
      </c>
      <c r="D788" s="203">
        <f>ROUNDUP(ABS(75-C788)/(Base_Value-3),1)</f>
        <v>5.3999999999999995</v>
      </c>
      <c r="E788" s="207">
        <f t="shared" ca="1" si="187"/>
        <v>4.6579506042481462</v>
      </c>
      <c r="F788" s="231">
        <f t="shared" ca="1" si="189"/>
        <v>4.6579506042481462</v>
      </c>
      <c r="G788" s="171" t="s">
        <v>22229</v>
      </c>
    </row>
    <row r="789" spans="1:7">
      <c r="A789" s="166"/>
      <c r="B789" s="166" t="s">
        <v>23015</v>
      </c>
      <c r="C789" s="61">
        <f>Matrix!B5494</f>
        <v>0</v>
      </c>
      <c r="D789" s="203">
        <f t="shared" si="188"/>
        <v>4.5</v>
      </c>
      <c r="E789" s="207">
        <f t="shared" ca="1" si="187"/>
        <v>4.5</v>
      </c>
      <c r="F789" s="231">
        <f t="shared" ca="1" si="189"/>
        <v>4.5</v>
      </c>
      <c r="G789" s="171" t="s">
        <v>22242</v>
      </c>
    </row>
    <row r="790" spans="1:7">
      <c r="A790" s="166"/>
      <c r="B790" s="166" t="s">
        <v>23016</v>
      </c>
      <c r="C790" s="61">
        <f>Matrix!B5702</f>
        <v>0</v>
      </c>
      <c r="D790" s="203">
        <f>ROUNDUP(ABS(75-C790)/(Base_Value-3),1)</f>
        <v>5.3999999999999995</v>
      </c>
      <c r="E790" s="207">
        <f t="shared" ca="1" si="187"/>
        <v>4.6579506042481462</v>
      </c>
      <c r="F790" s="231">
        <f t="shared" ca="1" si="189"/>
        <v>4.6579506042481462</v>
      </c>
      <c r="G790" s="171" t="s">
        <v>22251</v>
      </c>
    </row>
    <row r="791" spans="1:7">
      <c r="A791" s="166"/>
      <c r="B791" s="166" t="s">
        <v>23017</v>
      </c>
      <c r="C791" s="61">
        <f>Matrix!B5737</f>
        <v>0</v>
      </c>
      <c r="D791" s="203">
        <f t="shared" si="188"/>
        <v>4.5</v>
      </c>
      <c r="E791" s="207">
        <f t="shared" ca="1" si="187"/>
        <v>4.5</v>
      </c>
      <c r="F791" s="231">
        <f t="shared" ca="1" si="189"/>
        <v>4.5</v>
      </c>
      <c r="G791" s="171" t="s">
        <v>22260</v>
      </c>
    </row>
    <row r="792" spans="1:7">
      <c r="A792" s="166"/>
      <c r="B792" s="166" t="s">
        <v>23018</v>
      </c>
      <c r="C792" s="61">
        <f>Matrix!B5810</f>
        <v>0</v>
      </c>
      <c r="D792" s="203">
        <f>ROUNDUP(ABS(75-C792)/(Base_Value-3),1)</f>
        <v>5.3999999999999995</v>
      </c>
      <c r="E792" s="207">
        <f t="shared" ca="1" si="187"/>
        <v>4.6579506042481462</v>
      </c>
      <c r="F792" s="231">
        <f t="shared" ca="1" si="189"/>
        <v>4.6579506042481462</v>
      </c>
      <c r="G792" s="171" t="s">
        <v>22266</v>
      </c>
    </row>
    <row r="793" spans="1:7">
      <c r="A793" s="166"/>
      <c r="B793" s="166" t="s">
        <v>23019</v>
      </c>
      <c r="C793" s="61">
        <f>Matrix!B5466</f>
        <v>0</v>
      </c>
      <c r="D793" s="203">
        <f t="shared" si="188"/>
        <v>4.5</v>
      </c>
      <c r="E793" s="207">
        <f t="shared" ca="1" si="187"/>
        <v>4.5</v>
      </c>
      <c r="F793" s="231">
        <f t="shared" ca="1" si="189"/>
        <v>4.5</v>
      </c>
      <c r="G793" s="171" t="s">
        <v>22272</v>
      </c>
    </row>
    <row r="794" spans="1:7" ht="18" thickBot="1">
      <c r="A794" s="164">
        <v>13</v>
      </c>
      <c r="B794" s="164" t="s">
        <v>21841</v>
      </c>
      <c r="C794" s="209"/>
      <c r="D794" s="209"/>
      <c r="E794" s="209"/>
      <c r="F794" s="209"/>
      <c r="G794" s="165"/>
    </row>
    <row r="795" spans="1:7" ht="18" thickTop="1">
      <c r="A795" s="167">
        <v>13.1</v>
      </c>
      <c r="B795" s="167" t="s">
        <v>21863</v>
      </c>
      <c r="C795" s="210"/>
      <c r="D795" s="210"/>
      <c r="E795" s="210"/>
      <c r="F795" s="210"/>
      <c r="G795" s="167"/>
    </row>
    <row r="796" spans="1:7">
      <c r="A796" s="166"/>
      <c r="B796" s="67" t="s">
        <v>23020</v>
      </c>
      <c r="C796" s="61">
        <f>Matrix!B6110</f>
        <v>0</v>
      </c>
      <c r="D796" s="203">
        <f>ROUNDUP(ABS(75-C796)/Base_Value,1)</f>
        <v>4.5</v>
      </c>
      <c r="E796" s="207">
        <f ca="1">IF(D796&gt;Max_Value,Max_Value,IF(D796&lt;0,0,D796))</f>
        <v>4.5</v>
      </c>
      <c r="F796" s="231">
        <f t="shared" ref="F796:F798" ca="1" si="190">E796</f>
        <v>4.5</v>
      </c>
      <c r="G796" s="166" t="s">
        <v>21885</v>
      </c>
    </row>
    <row r="797" spans="1:7">
      <c r="A797" s="166"/>
      <c r="B797" s="67" t="s">
        <v>23596</v>
      </c>
      <c r="C797" s="61" t="e">
        <f>Info_R!A17</f>
        <v>#N/A</v>
      </c>
      <c r="D797" s="203" t="e">
        <f>ROUNDUP(ABS(40-C797)/Base_Value,1)</f>
        <v>#N/A</v>
      </c>
      <c r="E797" s="207" t="e">
        <f ca="1">IF(D797&gt;Max_Value,Max_Value,IF(D797&lt;0,0,D797))</f>
        <v>#N/A</v>
      </c>
      <c r="F797" s="231" t="e">
        <f t="shared" ca="1" si="190"/>
        <v>#N/A</v>
      </c>
      <c r="G797" s="166" t="s">
        <v>11452</v>
      </c>
    </row>
    <row r="798" spans="1:7">
      <c r="A798" s="166"/>
      <c r="B798" s="166" t="s">
        <v>23021</v>
      </c>
      <c r="C798" s="61">
        <f>Matrix!B5841</f>
        <v>0</v>
      </c>
      <c r="D798" s="203">
        <f>ROUNDUP(ABS(75-C798)/Base_Value,1)</f>
        <v>4.5</v>
      </c>
      <c r="E798" s="207">
        <f ca="1">IF(D798&gt;Max_Value,Max_Value,IF(D798&lt;0,0,D798))</f>
        <v>4.5</v>
      </c>
      <c r="F798" s="231">
        <f t="shared" ca="1" si="190"/>
        <v>4.5</v>
      </c>
      <c r="G798" s="171" t="s">
        <v>21919</v>
      </c>
    </row>
    <row r="799" spans="1:7">
      <c r="A799" s="167">
        <v>13.2</v>
      </c>
      <c r="B799" s="167" t="s">
        <v>21936</v>
      </c>
      <c r="C799" s="210"/>
      <c r="D799" s="210"/>
      <c r="E799" s="210"/>
      <c r="F799" s="210"/>
      <c r="G799" s="167"/>
    </row>
    <row r="800" spans="1:7">
      <c r="A800" s="166"/>
      <c r="B800" s="166" t="s">
        <v>23022</v>
      </c>
      <c r="C800" s="61">
        <f>Matrix!B5767</f>
        <v>0</v>
      </c>
      <c r="D800" s="203">
        <f>ROUNDUP(ABS(75-C800)/Base_Value,1)</f>
        <v>4.5</v>
      </c>
      <c r="E800" s="207">
        <f ca="1">IF(D800&gt;Max_Value,Max_Value,IF(D800&lt;0,0,D800))</f>
        <v>4.5</v>
      </c>
      <c r="F800" s="231">
        <f t="shared" ref="F800" ca="1" si="191">E800</f>
        <v>4.5</v>
      </c>
      <c r="G800" s="171" t="s">
        <v>21956</v>
      </c>
    </row>
    <row r="801" spans="1:8">
      <c r="A801" s="166"/>
      <c r="B801" s="166" t="s">
        <v>23023</v>
      </c>
      <c r="C801" s="61">
        <f>Matrix!B5843</f>
        <v>0</v>
      </c>
      <c r="D801" s="203">
        <f>ROUNDUP(ABS(75-C801)/Base_Value,1)</f>
        <v>4.5</v>
      </c>
      <c r="E801" s="207">
        <f ca="1">IF(D801&gt;Max_Value,Max_Value,IF(D801&lt;0,0,D801))</f>
        <v>4.5</v>
      </c>
      <c r="F801" s="207">
        <f ca="1">MAX(E801:E802)</f>
        <v>4.5</v>
      </c>
      <c r="G801" s="171" t="s">
        <v>21970</v>
      </c>
    </row>
    <row r="802" spans="1:8" hidden="1">
      <c r="A802" s="166"/>
      <c r="B802" s="166" t="s">
        <v>23024</v>
      </c>
      <c r="C802" s="61">
        <f>Matrix!B6113</f>
        <v>0</v>
      </c>
      <c r="D802" s="203">
        <f>ROUNDUP(ABS(75-C802)/Base_Value,1)</f>
        <v>4.5</v>
      </c>
      <c r="E802" s="207">
        <f ca="1">IF(D802&gt;Max_Value,Max_Value,IF(D802&lt;0,0,D802))</f>
        <v>4.5</v>
      </c>
      <c r="F802" s="176"/>
      <c r="G802" s="171"/>
    </row>
    <row r="803" spans="1:8">
      <c r="A803" s="167">
        <v>13.3</v>
      </c>
      <c r="B803" s="167" t="s">
        <v>21989</v>
      </c>
      <c r="C803" s="210"/>
      <c r="D803" s="210"/>
      <c r="E803" s="210"/>
      <c r="F803" s="210"/>
      <c r="G803" s="167"/>
    </row>
    <row r="804" spans="1:8">
      <c r="A804" s="166"/>
      <c r="B804" s="166" t="s">
        <v>23025</v>
      </c>
      <c r="C804" s="61">
        <f>Matrix!B6111</f>
        <v>0</v>
      </c>
      <c r="D804" s="203">
        <f>ROUNDUP(ABS(75-C804)/Base_Value,1)</f>
        <v>4.5</v>
      </c>
      <c r="E804" s="207">
        <f ca="1">IF(D804&gt;Max_Value,Max_Value,IF(D804&lt;0,0,D804))</f>
        <v>4.5</v>
      </c>
      <c r="F804" s="231">
        <f t="shared" ref="F804:F806" ca="1" si="192">E804</f>
        <v>4.5</v>
      </c>
      <c r="G804" s="171" t="s">
        <v>22007</v>
      </c>
    </row>
    <row r="805" spans="1:8">
      <c r="A805" s="166"/>
      <c r="B805" s="166" t="s">
        <v>23026</v>
      </c>
      <c r="C805" s="61">
        <f>Matrix!B2014</f>
        <v>0</v>
      </c>
      <c r="D805" s="203">
        <f>ROUNDUP(ABS(75-C805)/Base_Value,1)</f>
        <v>4.5</v>
      </c>
      <c r="E805" s="207">
        <f ca="1">IF(D805&gt;Max_Value,Max_Value,IF(D805&lt;0,0,D805))</f>
        <v>4.5</v>
      </c>
      <c r="F805" s="231">
        <f t="shared" ca="1" si="192"/>
        <v>4.5</v>
      </c>
      <c r="G805" s="67" t="s">
        <v>22024</v>
      </c>
    </row>
    <row r="806" spans="1:8">
      <c r="A806" s="166"/>
      <c r="B806" s="166" t="s">
        <v>23027</v>
      </c>
      <c r="C806" s="61">
        <f>Matrix!B5614</f>
        <v>0</v>
      </c>
      <c r="D806" s="203">
        <f>ROUNDUP(ABS(75-C806)/Base_Value,1)</f>
        <v>4.5</v>
      </c>
      <c r="E806" s="207">
        <f ca="1">IF(D806&gt;Max_Value,Max_Value,IF(D806&lt;0,0,D806))</f>
        <v>4.5</v>
      </c>
      <c r="F806" s="231">
        <f t="shared" ca="1" si="192"/>
        <v>4.5</v>
      </c>
      <c r="G806" s="171" t="s">
        <v>22041</v>
      </c>
    </row>
    <row r="807" spans="1:8">
      <c r="A807" s="167">
        <v>13.4</v>
      </c>
      <c r="B807" s="167" t="s">
        <v>23028</v>
      </c>
      <c r="C807" s="210"/>
      <c r="D807" s="210"/>
      <c r="E807" s="210"/>
      <c r="F807" s="210"/>
      <c r="G807" s="167"/>
    </row>
    <row r="808" spans="1:8">
      <c r="A808" s="166"/>
      <c r="B808" s="67"/>
      <c r="D808" s="203"/>
      <c r="E808" s="207"/>
      <c r="F808" s="161"/>
      <c r="G808" s="171" t="s">
        <v>12055</v>
      </c>
    </row>
    <row r="809" spans="1:8">
      <c r="A809" s="167">
        <v>13.5</v>
      </c>
      <c r="B809" s="167" t="s">
        <v>22061</v>
      </c>
      <c r="C809" s="210"/>
      <c r="D809" s="210"/>
      <c r="E809" s="210"/>
      <c r="F809" s="210"/>
      <c r="G809" s="167"/>
    </row>
    <row r="810" spans="1:8">
      <c r="B810" s="166" t="s">
        <v>23597</v>
      </c>
      <c r="C810" s="61" t="e">
        <f>Info_R!A49</f>
        <v>#N/A</v>
      </c>
      <c r="D810" s="203" t="e">
        <f>ROUNDUP(ABS(40-C810)/Base_Value,1)</f>
        <v>#N/A</v>
      </c>
      <c r="E810" s="207" t="e">
        <f ca="1">IF(D810&gt;Max_Value,Max_Value,IF(D810&lt;0,0,D810))</f>
        <v>#N/A</v>
      </c>
      <c r="F810" s="231" t="e">
        <f t="shared" ref="F810:F812" ca="1" si="193">E810</f>
        <v>#N/A</v>
      </c>
      <c r="G810" s="171" t="s">
        <v>11464</v>
      </c>
    </row>
    <row r="811" spans="1:8">
      <c r="B811" s="67" t="s">
        <v>23029</v>
      </c>
      <c r="C811" s="61">
        <f>Matrix!B6116</f>
        <v>0</v>
      </c>
      <c r="D811" s="203">
        <f>ROUNDUP(ABS(75-C811)/Base_Value,1)</f>
        <v>4.5</v>
      </c>
      <c r="E811" s="207">
        <f ca="1">IF(D811&gt;Max_Value,Max_Value,IF(D811&lt;0,0,D811))</f>
        <v>4.5</v>
      </c>
      <c r="F811" s="231">
        <f t="shared" ca="1" si="193"/>
        <v>4.5</v>
      </c>
      <c r="G811" s="171" t="s">
        <v>22091</v>
      </c>
    </row>
    <row r="812" spans="1:8">
      <c r="B812" s="166" t="s">
        <v>23598</v>
      </c>
      <c r="C812" s="61" t="e">
        <f>Info_R!A54</f>
        <v>#N/A</v>
      </c>
      <c r="D812" s="203" t="e">
        <f>ROUNDUP(ABS(40-C812)/Base_Value,1)</f>
        <v>#N/A</v>
      </c>
      <c r="E812" s="207" t="e">
        <f ca="1">IF(D812&gt;Max_Value,Max_Value,IF(D812&lt;0,0,D812))</f>
        <v>#N/A</v>
      </c>
      <c r="F812" s="231" t="e">
        <f t="shared" ca="1" si="193"/>
        <v>#N/A</v>
      </c>
      <c r="G812" s="171" t="s">
        <v>11467</v>
      </c>
    </row>
    <row r="813" spans="1:8">
      <c r="A813" s="167">
        <v>13.6</v>
      </c>
      <c r="B813" s="167" t="s">
        <v>11450</v>
      </c>
      <c r="C813" s="210"/>
      <c r="D813" s="210"/>
      <c r="E813" s="210"/>
      <c r="F813" s="210"/>
      <c r="G813" s="167"/>
    </row>
    <row r="814" spans="1:8">
      <c r="A814" s="67"/>
      <c r="B814" s="197" t="s">
        <v>23599</v>
      </c>
      <c r="C814" s="61" t="e">
        <f>Info_R!A4</f>
        <v>#N/A</v>
      </c>
      <c r="D814" s="203" t="e">
        <f>ROUNDUP(ABS(100-C814)/10,1)</f>
        <v>#N/A</v>
      </c>
      <c r="E814" s="207" t="e">
        <f ca="1">IF(D814&gt;Max_Value,Max_Value,IF(D814&lt;0,0,D814))</f>
        <v>#N/A</v>
      </c>
      <c r="F814" s="207" t="e">
        <f ca="1">MAX(E814:E817)</f>
        <v>#N/A</v>
      </c>
      <c r="G814" s="171" t="s">
        <v>23030</v>
      </c>
    </row>
    <row r="815" spans="1:8" ht="16.5">
      <c r="A815" s="67"/>
      <c r="B815" s="197" t="s">
        <v>23553</v>
      </c>
      <c r="C815" s="61">
        <f>Matrix!B2841</f>
        <v>0</v>
      </c>
      <c r="D815" s="203">
        <f t="shared" ref="D815:D820" si="194">ROUNDUP(ABS(75-C815)/Base_Value,1)</f>
        <v>4.5</v>
      </c>
      <c r="E815" s="207">
        <f ca="1">IF(D815&gt;Max_Value,Max_Value,IF(D815&lt;0,0,D815))</f>
        <v>4.5</v>
      </c>
      <c r="F815" s="161"/>
      <c r="G815" s="171"/>
      <c r="H815" s="289"/>
    </row>
    <row r="816" spans="1:8">
      <c r="A816" s="67"/>
      <c r="B816" s="197" t="s">
        <v>23554</v>
      </c>
      <c r="C816" s="61">
        <f>Matrix!B5673</f>
        <v>0</v>
      </c>
      <c r="D816" s="203">
        <f t="shared" si="194"/>
        <v>4.5</v>
      </c>
      <c r="E816" s="207">
        <f ca="1">IF(D816&gt;Max_Value,Max_Value,IF(D816&lt;0,0,D816))</f>
        <v>4.5</v>
      </c>
      <c r="F816" s="161"/>
      <c r="G816" s="171"/>
    </row>
    <row r="817" spans="1:9">
      <c r="A817" s="67"/>
      <c r="B817" s="197" t="s">
        <v>23555</v>
      </c>
      <c r="C817" s="61">
        <f>Matrix!B6115</f>
        <v>0</v>
      </c>
      <c r="D817" s="203">
        <f t="shared" si="194"/>
        <v>4.5</v>
      </c>
      <c r="E817" s="207">
        <f ca="1">IF(D817&gt;Max_Value,Max_Value,IF(D817&lt;0,0,D817))</f>
        <v>4.5</v>
      </c>
      <c r="F817" s="161"/>
      <c r="G817" s="171"/>
    </row>
    <row r="818" spans="1:9">
      <c r="A818" s="167">
        <v>13.7</v>
      </c>
      <c r="B818" s="167" t="s">
        <v>21864</v>
      </c>
      <c r="C818" s="289" t="e">
        <f ca="1">AVERAGE(LARGE(F819:F936,1),LARGE(F819:F936,2),LARGE(F819:F936,3))</f>
        <v>#N/A</v>
      </c>
      <c r="D818" s="168"/>
      <c r="E818" s="168"/>
      <c r="F818" s="168"/>
      <c r="G818" s="168"/>
    </row>
    <row r="819" spans="1:9">
      <c r="B819" s="166" t="s">
        <v>23031</v>
      </c>
      <c r="C819" s="61">
        <f>Matrix!B5616</f>
        <v>0</v>
      </c>
      <c r="D819" s="203">
        <f t="shared" si="194"/>
        <v>4.5</v>
      </c>
      <c r="E819" s="207">
        <f t="shared" ref="E819:E850" ca="1" si="195">IF(D819&gt;Max_Value,Max_Value,IF(D819&lt;0,0,D819))</f>
        <v>4.5</v>
      </c>
      <c r="F819" s="231">
        <f t="shared" ref="F819" ca="1" si="196">E819</f>
        <v>4.5</v>
      </c>
      <c r="G819" s="171" t="s">
        <v>23032</v>
      </c>
      <c r="H819" t="str">
        <f>G819</f>
        <v>季节性情绪波动</v>
      </c>
      <c r="I819" s="289">
        <f ca="1">F819</f>
        <v>4.5</v>
      </c>
    </row>
    <row r="820" spans="1:9">
      <c r="B820" s="166" t="s">
        <v>23033</v>
      </c>
      <c r="C820" s="61">
        <f>Matrix!B5617</f>
        <v>0</v>
      </c>
      <c r="D820" s="203">
        <f t="shared" si="194"/>
        <v>4.5</v>
      </c>
      <c r="E820" s="207">
        <f t="shared" ca="1" si="195"/>
        <v>4.5</v>
      </c>
      <c r="F820" s="207">
        <f ca="1">MAX(E820:E822)</f>
        <v>4.5</v>
      </c>
      <c r="G820" s="171" t="s">
        <v>23034</v>
      </c>
      <c r="H820" t="str">
        <f t="shared" ref="H820:H883" si="197">G820</f>
        <v>抑郁</v>
      </c>
      <c r="I820" s="289">
        <f t="shared" ref="I820:I883" ca="1" si="198">F820</f>
        <v>4.5</v>
      </c>
    </row>
    <row r="821" spans="1:9" hidden="1">
      <c r="B821" s="166" t="s">
        <v>23600</v>
      </c>
      <c r="C821" s="61">
        <v>40</v>
      </c>
      <c r="D821" s="203">
        <f>ROUNDUP(ABS(40-C821)/Base_Value,1)</f>
        <v>0</v>
      </c>
      <c r="E821" s="207">
        <f t="shared" ca="1" si="195"/>
        <v>0</v>
      </c>
      <c r="F821" s="176"/>
      <c r="G821" s="171"/>
      <c r="I821" s="289"/>
    </row>
    <row r="822" spans="1:9" hidden="1">
      <c r="B822" s="166" t="s">
        <v>23601</v>
      </c>
      <c r="C822" s="61">
        <v>40</v>
      </c>
      <c r="D822" s="203">
        <f>ROUNDUP(ABS(40-C822)/Base_Value,1)</f>
        <v>0</v>
      </c>
      <c r="E822" s="207">
        <f t="shared" ca="1" si="195"/>
        <v>0</v>
      </c>
      <c r="F822" s="176"/>
      <c r="G822" s="171"/>
      <c r="I822" s="289"/>
    </row>
    <row r="823" spans="1:9">
      <c r="B823" s="166" t="s">
        <v>23602</v>
      </c>
      <c r="C823" s="61">
        <v>40</v>
      </c>
      <c r="D823" s="203">
        <f>ROUNDUP(ABS(40-C823)/Base_Value,1)</f>
        <v>0</v>
      </c>
      <c r="E823" s="207">
        <f t="shared" ca="1" si="195"/>
        <v>0</v>
      </c>
      <c r="F823" s="231">
        <f t="shared" ref="F823:F825" ca="1" si="199">E823</f>
        <v>0</v>
      </c>
      <c r="G823" s="171" t="s">
        <v>11453</v>
      </c>
      <c r="H823" t="str">
        <f t="shared" si="197"/>
        <v>精神创伤</v>
      </c>
      <c r="I823" s="289">
        <f t="shared" ca="1" si="198"/>
        <v>0</v>
      </c>
    </row>
    <row r="824" spans="1:9">
      <c r="B824" s="166" t="s">
        <v>23035</v>
      </c>
      <c r="C824" s="61">
        <f>Matrix!B2015</f>
        <v>0</v>
      </c>
      <c r="D824" s="203">
        <f t="shared" ref="D824:D842" si="200">ROUNDUP(ABS(75-C824)/Base_Value,1)</f>
        <v>4.5</v>
      </c>
      <c r="E824" s="207">
        <f t="shared" ca="1" si="195"/>
        <v>4.5</v>
      </c>
      <c r="F824" s="231">
        <f t="shared" ca="1" si="199"/>
        <v>4.5</v>
      </c>
      <c r="G824" s="67" t="s">
        <v>23036</v>
      </c>
      <c r="H824" t="str">
        <f t="shared" si="197"/>
        <v>情绪波动</v>
      </c>
      <c r="I824" s="289">
        <f t="shared" ca="1" si="198"/>
        <v>4.5</v>
      </c>
    </row>
    <row r="825" spans="1:9">
      <c r="B825" s="166" t="s">
        <v>23037</v>
      </c>
      <c r="C825" s="61">
        <f>Matrix!B2773</f>
        <v>0</v>
      </c>
      <c r="D825" s="203">
        <f t="shared" si="200"/>
        <v>4.5</v>
      </c>
      <c r="E825" s="207">
        <f t="shared" ca="1" si="195"/>
        <v>4.5</v>
      </c>
      <c r="F825" s="231">
        <f t="shared" ca="1" si="199"/>
        <v>4.5</v>
      </c>
      <c r="G825" s="67" t="s">
        <v>23038</v>
      </c>
      <c r="H825" t="str">
        <f t="shared" si="197"/>
        <v>攻击性</v>
      </c>
      <c r="I825" s="289">
        <f t="shared" ca="1" si="198"/>
        <v>4.5</v>
      </c>
    </row>
    <row r="826" spans="1:9">
      <c r="A826" s="166"/>
      <c r="B826" s="166" t="s">
        <v>23603</v>
      </c>
      <c r="C826" s="61" t="e">
        <f>Info_R!A78</f>
        <v>#N/A</v>
      </c>
      <c r="D826" s="203" t="e">
        <f t="shared" ref="D826" si="201">ROUNDUP(ABS(75-C826)/Base_Value,1)</f>
        <v>#N/A</v>
      </c>
      <c r="E826" s="207" t="e">
        <f t="shared" ref="E826" ca="1" si="202">IF(D826&gt;Max_Value,Max_Value,IF(D826&lt;0,0,D826))</f>
        <v>#N/A</v>
      </c>
      <c r="F826" s="207" t="e">
        <f ca="1">E827</f>
        <v>#N/A</v>
      </c>
      <c r="G826" s="170" t="s">
        <v>11601</v>
      </c>
      <c r="H826" t="str">
        <f t="shared" si="197"/>
        <v>愤怒</v>
      </c>
      <c r="I826" s="289" t="e">
        <f t="shared" ca="1" si="198"/>
        <v>#N/A</v>
      </c>
    </row>
    <row r="827" spans="1:9" hidden="1">
      <c r="A827" s="166"/>
      <c r="B827" s="166" t="s">
        <v>23603</v>
      </c>
      <c r="C827" s="61" t="e">
        <f>Info_R!A78</f>
        <v>#N/A</v>
      </c>
      <c r="D827" s="203" t="e">
        <f t="shared" si="200"/>
        <v>#N/A</v>
      </c>
      <c r="E827" s="207" t="e">
        <f t="shared" ca="1" si="195"/>
        <v>#N/A</v>
      </c>
      <c r="F827" s="176"/>
      <c r="G827" s="170"/>
      <c r="I827" s="289"/>
    </row>
    <row r="828" spans="1:9">
      <c r="A828" s="166"/>
      <c r="B828" s="166" t="s">
        <v>22318</v>
      </c>
      <c r="C828" s="61">
        <f>Matrix!B2775</f>
        <v>0</v>
      </c>
      <c r="D828" s="203">
        <f t="shared" si="200"/>
        <v>4.5</v>
      </c>
      <c r="E828" s="207">
        <f t="shared" ca="1" si="195"/>
        <v>4.5</v>
      </c>
      <c r="F828" s="231">
        <f t="shared" ref="F828:F832" ca="1" si="203">E828</f>
        <v>4.5</v>
      </c>
      <c r="G828" s="170" t="s">
        <v>11645</v>
      </c>
      <c r="H828" t="str">
        <f t="shared" si="197"/>
        <v>焦虑</v>
      </c>
      <c r="I828" s="289">
        <f t="shared" ca="1" si="198"/>
        <v>4.5</v>
      </c>
    </row>
    <row r="829" spans="1:9">
      <c r="A829" s="166"/>
      <c r="B829" s="166" t="s">
        <v>23039</v>
      </c>
      <c r="C829" s="61">
        <f>Matrix!B2776</f>
        <v>0</v>
      </c>
      <c r="D829" s="203">
        <f t="shared" si="200"/>
        <v>4.5</v>
      </c>
      <c r="E829" s="207">
        <f t="shared" ca="1" si="195"/>
        <v>4.5</v>
      </c>
      <c r="F829" s="231">
        <f t="shared" ca="1" si="203"/>
        <v>4.5</v>
      </c>
      <c r="G829" s="67" t="s">
        <v>23040</v>
      </c>
      <c r="H829" t="str">
        <f t="shared" si="197"/>
        <v>孤僻</v>
      </c>
      <c r="I829" s="289">
        <f t="shared" ca="1" si="198"/>
        <v>4.5</v>
      </c>
    </row>
    <row r="830" spans="1:9">
      <c r="B830" s="166" t="s">
        <v>23041</v>
      </c>
      <c r="C830" s="61">
        <f>Matrix!B2777</f>
        <v>0</v>
      </c>
      <c r="D830" s="203">
        <f t="shared" si="200"/>
        <v>4.5</v>
      </c>
      <c r="E830" s="207">
        <f t="shared" ca="1" si="195"/>
        <v>4.5</v>
      </c>
      <c r="F830" s="231">
        <f t="shared" ca="1" si="203"/>
        <v>4.5</v>
      </c>
      <c r="G830" s="67" t="s">
        <v>23042</v>
      </c>
      <c r="H830" t="str">
        <f t="shared" si="197"/>
        <v>警觉</v>
      </c>
      <c r="I830" s="289">
        <f t="shared" ca="1" si="198"/>
        <v>4.5</v>
      </c>
    </row>
    <row r="831" spans="1:9">
      <c r="B831" s="166" t="s">
        <v>23043</v>
      </c>
      <c r="C831" s="61">
        <f>Matrix!B2778</f>
        <v>0</v>
      </c>
      <c r="D831" s="203">
        <f t="shared" si="200"/>
        <v>4.5</v>
      </c>
      <c r="E831" s="207">
        <f t="shared" ca="1" si="195"/>
        <v>4.5</v>
      </c>
      <c r="F831" s="231">
        <f t="shared" ca="1" si="203"/>
        <v>4.5</v>
      </c>
      <c r="G831" s="67" t="s">
        <v>23044</v>
      </c>
      <c r="H831" t="str">
        <f t="shared" si="197"/>
        <v>淡漠</v>
      </c>
      <c r="I831" s="289">
        <f t="shared" ca="1" si="198"/>
        <v>4.5</v>
      </c>
    </row>
    <row r="832" spans="1:9">
      <c r="B832" s="166" t="s">
        <v>23045</v>
      </c>
      <c r="C832" s="61">
        <f>Matrix!B2779</f>
        <v>0</v>
      </c>
      <c r="D832" s="203">
        <f t="shared" si="200"/>
        <v>4.5</v>
      </c>
      <c r="E832" s="207">
        <f t="shared" ca="1" si="195"/>
        <v>4.5</v>
      </c>
      <c r="F832" s="231">
        <f t="shared" ca="1" si="203"/>
        <v>4.5</v>
      </c>
      <c r="G832" s="67" t="s">
        <v>23046</v>
      </c>
      <c r="H832" t="str">
        <f t="shared" si="197"/>
        <v>混淆</v>
      </c>
      <c r="I832" s="289">
        <f t="shared" ca="1" si="198"/>
        <v>4.5</v>
      </c>
    </row>
    <row r="833" spans="1:9">
      <c r="A833" s="166"/>
      <c r="B833" s="166" t="s">
        <v>23604</v>
      </c>
      <c r="C833" s="61" t="e">
        <f>Info_R!A82</f>
        <v>#N/A</v>
      </c>
      <c r="D833" s="203" t="e">
        <f t="shared" ref="D833" si="204">ROUNDUP(ABS(75-C833)/Base_Value,1)</f>
        <v>#N/A</v>
      </c>
      <c r="E833" s="207" t="e">
        <f t="shared" ref="E833" ca="1" si="205">IF(D833&gt;Max_Value,Max_Value,IF(D833&lt;0,0,D833))</f>
        <v>#N/A</v>
      </c>
      <c r="F833" s="207" t="e">
        <f ca="1">E834</f>
        <v>#N/A</v>
      </c>
      <c r="G833" s="170" t="s">
        <v>11605</v>
      </c>
      <c r="H833" t="str">
        <f t="shared" si="197"/>
        <v>妄想</v>
      </c>
      <c r="I833" s="289" t="e">
        <f t="shared" ca="1" si="198"/>
        <v>#N/A</v>
      </c>
    </row>
    <row r="834" spans="1:9" hidden="1">
      <c r="A834" s="166"/>
      <c r="B834" s="166" t="s">
        <v>23604</v>
      </c>
      <c r="C834" s="61" t="e">
        <f>Info_R!A82</f>
        <v>#N/A</v>
      </c>
      <c r="D834" s="203" t="e">
        <f t="shared" si="200"/>
        <v>#N/A</v>
      </c>
      <c r="E834" s="207" t="e">
        <f t="shared" ca="1" si="195"/>
        <v>#N/A</v>
      </c>
      <c r="F834" s="176"/>
      <c r="G834" s="170"/>
      <c r="I834" s="166" t="str">
        <f>Info_R!B82</f>
        <v>Delusion</v>
      </c>
    </row>
    <row r="835" spans="1:9">
      <c r="A835" s="166"/>
      <c r="B835" s="166" t="s">
        <v>23605</v>
      </c>
      <c r="C835" s="61" t="e">
        <f>Info_R!A93</f>
        <v>#N/A</v>
      </c>
      <c r="D835" s="203" t="e">
        <f t="shared" ref="D835" si="206">ROUNDUP(ABS(75-C835)/Base_Value,1)</f>
        <v>#N/A</v>
      </c>
      <c r="E835" s="207" t="e">
        <f t="shared" ref="E835" ca="1" si="207">IF(D835&gt;Max_Value,Max_Value,IF(D835&lt;0,0,D835))</f>
        <v>#N/A</v>
      </c>
      <c r="F835" s="207" t="e">
        <f ca="1">E836</f>
        <v>#N/A</v>
      </c>
      <c r="G835" s="170" t="s">
        <v>11615</v>
      </c>
      <c r="H835" t="str">
        <f t="shared" si="197"/>
        <v>沮丧</v>
      </c>
      <c r="I835" s="289" t="e">
        <f t="shared" ca="1" si="198"/>
        <v>#N/A</v>
      </c>
    </row>
    <row r="836" spans="1:9" hidden="1">
      <c r="A836" s="166"/>
      <c r="B836" s="166" t="s">
        <v>23605</v>
      </c>
      <c r="C836" s="61" t="e">
        <f>Info_R!A93</f>
        <v>#N/A</v>
      </c>
      <c r="D836" s="203" t="e">
        <f t="shared" si="200"/>
        <v>#N/A</v>
      </c>
      <c r="E836" s="207" t="e">
        <f t="shared" ca="1" si="195"/>
        <v>#N/A</v>
      </c>
      <c r="F836" s="176"/>
      <c r="G836" s="170"/>
      <c r="I836" s="289"/>
    </row>
    <row r="837" spans="1:9">
      <c r="A837" s="166"/>
      <c r="B837" s="166" t="s">
        <v>23606</v>
      </c>
      <c r="C837" s="61" t="e">
        <f>Info_R!A126</f>
        <v>#N/A</v>
      </c>
      <c r="D837" s="203" t="e">
        <f t="shared" ref="D837" si="208">ROUNDUP(ABS(75-C837)/Base_Value,1)</f>
        <v>#N/A</v>
      </c>
      <c r="E837" s="207" t="e">
        <f t="shared" ref="E837" ca="1" si="209">IF(D837&gt;Max_Value,Max_Value,IF(D837&lt;0,0,D837))</f>
        <v>#N/A</v>
      </c>
      <c r="F837" s="207" t="e">
        <f ca="1">E838</f>
        <v>#N/A</v>
      </c>
      <c r="G837" s="170" t="s">
        <v>11647</v>
      </c>
      <c r="H837" t="str">
        <f t="shared" si="197"/>
        <v>恐惧</v>
      </c>
      <c r="I837" s="289" t="e">
        <f t="shared" ca="1" si="198"/>
        <v>#N/A</v>
      </c>
    </row>
    <row r="838" spans="1:9" hidden="1">
      <c r="A838" s="166"/>
      <c r="B838" s="166" t="s">
        <v>23606</v>
      </c>
      <c r="C838" s="61" t="e">
        <f>Info_R!A126</f>
        <v>#N/A</v>
      </c>
      <c r="D838" s="203" t="e">
        <f t="shared" si="200"/>
        <v>#N/A</v>
      </c>
      <c r="E838" s="207" t="e">
        <f t="shared" ca="1" si="195"/>
        <v>#N/A</v>
      </c>
      <c r="F838" s="176"/>
      <c r="G838" s="170"/>
      <c r="I838" s="289"/>
    </row>
    <row r="839" spans="1:9">
      <c r="A839" s="166"/>
      <c r="B839" s="166" t="s">
        <v>23047</v>
      </c>
      <c r="C839" s="61">
        <f>Matrix!B2783</f>
        <v>0</v>
      </c>
      <c r="D839" s="203">
        <f t="shared" si="200"/>
        <v>4.5</v>
      </c>
      <c r="E839" s="207">
        <f t="shared" ca="1" si="195"/>
        <v>4.5</v>
      </c>
      <c r="F839" s="231">
        <f t="shared" ref="F839:F843" ca="1" si="210">E839</f>
        <v>4.5</v>
      </c>
      <c r="G839" s="67" t="s">
        <v>23048</v>
      </c>
      <c r="H839" t="str">
        <f t="shared" si="197"/>
        <v>贪婪</v>
      </c>
      <c r="I839" s="289">
        <f t="shared" ca="1" si="198"/>
        <v>4.5</v>
      </c>
    </row>
    <row r="840" spans="1:9">
      <c r="A840" s="166"/>
      <c r="B840" s="166" t="s">
        <v>22322</v>
      </c>
      <c r="C840" s="61">
        <f>Matrix!B2784</f>
        <v>0</v>
      </c>
      <c r="D840" s="203">
        <f t="shared" si="200"/>
        <v>4.5</v>
      </c>
      <c r="E840" s="207">
        <f t="shared" ca="1" si="195"/>
        <v>4.5</v>
      </c>
      <c r="F840" s="231">
        <f t="shared" ca="1" si="210"/>
        <v>4.5</v>
      </c>
      <c r="G840" s="170" t="s">
        <v>11590</v>
      </c>
      <c r="H840" t="str">
        <f t="shared" si="197"/>
        <v>犹豫</v>
      </c>
      <c r="I840" s="289">
        <f t="shared" ca="1" si="198"/>
        <v>4.5</v>
      </c>
    </row>
    <row r="841" spans="1:9">
      <c r="A841" s="166"/>
      <c r="B841" s="166" t="s">
        <v>23049</v>
      </c>
      <c r="C841" s="61">
        <f>Matrix!B2785</f>
        <v>0</v>
      </c>
      <c r="D841" s="203">
        <f t="shared" si="200"/>
        <v>4.5</v>
      </c>
      <c r="E841" s="207">
        <f t="shared" ca="1" si="195"/>
        <v>4.5</v>
      </c>
      <c r="F841" s="231">
        <f t="shared" ca="1" si="210"/>
        <v>4.5</v>
      </c>
      <c r="G841" s="67" t="s">
        <v>23050</v>
      </c>
      <c r="H841" t="str">
        <f t="shared" si="197"/>
        <v>嫉妒</v>
      </c>
      <c r="I841" s="289">
        <f t="shared" ca="1" si="198"/>
        <v>4.5</v>
      </c>
    </row>
    <row r="842" spans="1:9">
      <c r="A842" s="166"/>
      <c r="B842" s="166" t="s">
        <v>23051</v>
      </c>
      <c r="C842" s="61">
        <f>Matrix!B2786</f>
        <v>0</v>
      </c>
      <c r="D842" s="203">
        <f t="shared" si="200"/>
        <v>4.5</v>
      </c>
      <c r="E842" s="207">
        <f t="shared" ca="1" si="195"/>
        <v>4.5</v>
      </c>
      <c r="F842" s="231">
        <f t="shared" ca="1" si="210"/>
        <v>4.5</v>
      </c>
      <c r="G842" s="67" t="s">
        <v>23052</v>
      </c>
      <c r="H842" t="str">
        <f t="shared" si="197"/>
        <v>快乐</v>
      </c>
      <c r="I842" s="289">
        <f t="shared" ca="1" si="198"/>
        <v>4.5</v>
      </c>
    </row>
    <row r="843" spans="1:9">
      <c r="A843" s="166"/>
      <c r="B843" s="166" t="s">
        <v>23053</v>
      </c>
      <c r="C843" s="61">
        <f>Matrix!B2787</f>
        <v>0</v>
      </c>
      <c r="D843" s="203">
        <v>0</v>
      </c>
      <c r="E843" s="207">
        <f t="shared" ca="1" si="195"/>
        <v>0</v>
      </c>
      <c r="F843" s="231">
        <f t="shared" ca="1" si="210"/>
        <v>0</v>
      </c>
      <c r="G843" s="67" t="s">
        <v>23054</v>
      </c>
      <c r="H843" t="str">
        <f t="shared" si="197"/>
        <v>色欲</v>
      </c>
      <c r="I843" s="289">
        <f t="shared" ca="1" si="198"/>
        <v>0</v>
      </c>
    </row>
    <row r="844" spans="1:9">
      <c r="A844" s="166"/>
      <c r="B844" s="166" t="s">
        <v>23607</v>
      </c>
      <c r="C844" s="61" t="e">
        <f>Info_R!A87</f>
        <v>#N/A</v>
      </c>
      <c r="D844" s="203" t="e">
        <f t="shared" ref="D844" si="211">ROUNDUP(ABS(75-C844)/Base_Value,1)</f>
        <v>#N/A</v>
      </c>
      <c r="E844" s="207" t="e">
        <f t="shared" ref="E844" ca="1" si="212">IF(D844&gt;Max_Value,Max_Value,IF(D844&lt;0,0,D844))</f>
        <v>#N/A</v>
      </c>
      <c r="F844" s="207" t="e">
        <f ca="1">E845</f>
        <v>#N/A</v>
      </c>
      <c r="G844" s="170" t="s">
        <v>11609</v>
      </c>
      <c r="H844" t="str">
        <f t="shared" si="197"/>
        <v>被动</v>
      </c>
      <c r="I844" s="289" t="e">
        <f t="shared" ca="1" si="198"/>
        <v>#N/A</v>
      </c>
    </row>
    <row r="845" spans="1:9" hidden="1">
      <c r="A845" s="166"/>
      <c r="B845" s="166" t="s">
        <v>23607</v>
      </c>
      <c r="C845" s="61" t="e">
        <f>Info_R!A87</f>
        <v>#N/A</v>
      </c>
      <c r="D845" s="203" t="e">
        <f t="shared" ref="D845:D875" si="213">ROUNDUP(ABS(75-C845)/Base_Value,1)</f>
        <v>#N/A</v>
      </c>
      <c r="E845" s="207" t="e">
        <f t="shared" ca="1" si="195"/>
        <v>#N/A</v>
      </c>
      <c r="F845" s="176"/>
      <c r="G845" s="170"/>
    </row>
    <row r="846" spans="1:9">
      <c r="A846" s="166"/>
      <c r="B846" s="166" t="s">
        <v>23055</v>
      </c>
      <c r="C846" s="61">
        <f>Matrix!B2789</f>
        <v>0</v>
      </c>
      <c r="D846" s="203">
        <f t="shared" si="213"/>
        <v>4.5</v>
      </c>
      <c r="E846" s="207">
        <f t="shared" ca="1" si="195"/>
        <v>4.5</v>
      </c>
      <c r="F846" s="231">
        <f t="shared" ref="F846:F847" ca="1" si="214">E846</f>
        <v>4.5</v>
      </c>
      <c r="G846" s="67" t="s">
        <v>23056</v>
      </c>
      <c r="H846" t="str">
        <f t="shared" si="197"/>
        <v>力量</v>
      </c>
      <c r="I846" s="289">
        <f t="shared" ca="1" si="198"/>
        <v>4.5</v>
      </c>
    </row>
    <row r="847" spans="1:9">
      <c r="A847" s="166"/>
      <c r="B847" s="166" t="s">
        <v>23057</v>
      </c>
      <c r="C847" s="61">
        <f>Matrix!B2790</f>
        <v>0</v>
      </c>
      <c r="D847" s="203">
        <f t="shared" si="213"/>
        <v>4.5</v>
      </c>
      <c r="E847" s="207">
        <f t="shared" ca="1" si="195"/>
        <v>4.5</v>
      </c>
      <c r="F847" s="231">
        <f t="shared" ca="1" si="214"/>
        <v>4.5</v>
      </c>
      <c r="G847" s="67" t="s">
        <v>21990</v>
      </c>
      <c r="H847" t="str">
        <f t="shared" si="197"/>
        <v>投射</v>
      </c>
      <c r="I847" s="289">
        <f t="shared" ca="1" si="198"/>
        <v>4.5</v>
      </c>
    </row>
    <row r="848" spans="1:9">
      <c r="A848" s="166"/>
      <c r="B848" s="166" t="s">
        <v>23608</v>
      </c>
      <c r="C848" s="61" t="e">
        <f>Info_R!A101</f>
        <v>#N/A</v>
      </c>
      <c r="D848" s="203" t="e">
        <f t="shared" ref="D848" si="215">ROUNDUP(ABS(75-C848)/Base_Value,1)</f>
        <v>#N/A</v>
      </c>
      <c r="E848" s="207" t="e">
        <f t="shared" ref="E848" ca="1" si="216">IF(D848&gt;Max_Value,Max_Value,IF(D848&lt;0,0,D848))</f>
        <v>#N/A</v>
      </c>
      <c r="F848" s="207" t="e">
        <f ca="1">E849</f>
        <v>#N/A</v>
      </c>
      <c r="G848" s="170" t="s">
        <v>11622</v>
      </c>
      <c r="H848" t="str">
        <f t="shared" si="197"/>
        <v>合理化</v>
      </c>
      <c r="I848" s="289" t="e">
        <f t="shared" ca="1" si="198"/>
        <v>#N/A</v>
      </c>
    </row>
    <row r="849" spans="1:9" hidden="1">
      <c r="A849" s="166"/>
      <c r="B849" s="166" t="s">
        <v>23608</v>
      </c>
      <c r="C849" s="61" t="e">
        <f>Info_R!A101</f>
        <v>#N/A</v>
      </c>
      <c r="D849" s="203" t="e">
        <f t="shared" si="213"/>
        <v>#N/A</v>
      </c>
      <c r="E849" s="207" t="e">
        <f t="shared" ca="1" si="195"/>
        <v>#N/A</v>
      </c>
      <c r="F849" s="176"/>
      <c r="G849" s="170"/>
      <c r="I849" s="289"/>
    </row>
    <row r="850" spans="1:9">
      <c r="A850" s="166"/>
      <c r="B850" s="166" t="s">
        <v>23058</v>
      </c>
      <c r="C850" s="61">
        <f>Matrix!B2792</f>
        <v>0</v>
      </c>
      <c r="D850" s="203">
        <f t="shared" si="213"/>
        <v>4.5</v>
      </c>
      <c r="E850" s="207">
        <f t="shared" ca="1" si="195"/>
        <v>4.5</v>
      </c>
      <c r="F850" s="231">
        <f t="shared" ref="F850:F854" ca="1" si="217">E850</f>
        <v>4.5</v>
      </c>
      <c r="G850" s="67" t="s">
        <v>22008</v>
      </c>
      <c r="H850" t="str">
        <f t="shared" si="197"/>
        <v>鲁莽</v>
      </c>
      <c r="I850" s="289">
        <f t="shared" ca="1" si="198"/>
        <v>4.5</v>
      </c>
    </row>
    <row r="851" spans="1:9">
      <c r="A851" s="166"/>
      <c r="B851" s="166" t="s">
        <v>23059</v>
      </c>
      <c r="C851" s="61">
        <f>Matrix!B2793</f>
        <v>0</v>
      </c>
      <c r="D851" s="203">
        <f t="shared" si="213"/>
        <v>4.5</v>
      </c>
      <c r="E851" s="207">
        <f t="shared" ref="E851:E882" ca="1" si="218">IF(D851&gt;Max_Value,Max_Value,IF(D851&lt;0,0,D851))</f>
        <v>4.5</v>
      </c>
      <c r="F851" s="231">
        <f t="shared" ca="1" si="217"/>
        <v>4.5</v>
      </c>
      <c r="G851" s="67" t="s">
        <v>22179</v>
      </c>
      <c r="H851" t="str">
        <f t="shared" si="197"/>
        <v>悲哀</v>
      </c>
      <c r="I851" s="289">
        <f t="shared" ca="1" si="198"/>
        <v>4.5</v>
      </c>
    </row>
    <row r="852" spans="1:9">
      <c r="A852" s="166"/>
      <c r="B852" s="166" t="s">
        <v>23060</v>
      </c>
      <c r="C852" s="61">
        <v>75</v>
      </c>
      <c r="D852" s="203">
        <f t="shared" si="213"/>
        <v>0</v>
      </c>
      <c r="E852" s="207">
        <f t="shared" ca="1" si="218"/>
        <v>0</v>
      </c>
      <c r="F852" s="231">
        <f t="shared" ca="1" si="217"/>
        <v>0</v>
      </c>
      <c r="G852" s="67" t="s">
        <v>22107</v>
      </c>
      <c r="H852" t="str">
        <f t="shared" si="197"/>
        <v>担忧</v>
      </c>
      <c r="I852" s="289">
        <f t="shared" ca="1" si="198"/>
        <v>0</v>
      </c>
    </row>
    <row r="853" spans="1:9">
      <c r="A853" s="166"/>
      <c r="B853" s="166" t="s">
        <v>23061</v>
      </c>
      <c r="C853" s="61">
        <f>Matrix!B5269</f>
        <v>0</v>
      </c>
      <c r="D853" s="203">
        <f t="shared" si="213"/>
        <v>4.5</v>
      </c>
      <c r="E853" s="207">
        <f t="shared" ca="1" si="218"/>
        <v>4.5</v>
      </c>
      <c r="F853" s="231">
        <f t="shared" ca="1" si="217"/>
        <v>4.5</v>
      </c>
      <c r="G853" s="67" t="s">
        <v>23062</v>
      </c>
      <c r="H853" t="str">
        <f t="shared" si="197"/>
        <v>否认</v>
      </c>
      <c r="I853" s="289">
        <f t="shared" ca="1" si="198"/>
        <v>4.5</v>
      </c>
    </row>
    <row r="854" spans="1:9">
      <c r="A854" s="166"/>
      <c r="B854" s="166" t="s">
        <v>23063</v>
      </c>
      <c r="C854" s="61">
        <f>Matrix!B5270</f>
        <v>0</v>
      </c>
      <c r="D854" s="203">
        <f t="shared" si="213"/>
        <v>4.5</v>
      </c>
      <c r="E854" s="207">
        <f t="shared" ca="1" si="218"/>
        <v>4.5</v>
      </c>
      <c r="F854" s="231">
        <f t="shared" ca="1" si="217"/>
        <v>4.5</v>
      </c>
      <c r="G854" s="67" t="s">
        <v>23064</v>
      </c>
      <c r="H854" t="str">
        <f t="shared" si="197"/>
        <v>机警</v>
      </c>
      <c r="I854" s="289">
        <f t="shared" ca="1" si="198"/>
        <v>4.5</v>
      </c>
    </row>
    <row r="855" spans="1:9">
      <c r="A855" s="166"/>
      <c r="B855" s="166" t="s">
        <v>23609</v>
      </c>
      <c r="C855" s="61" t="e">
        <f>Info_R!A98</f>
        <v>#N/A</v>
      </c>
      <c r="D855" s="203" t="e">
        <f t="shared" ref="D855" si="219">ROUNDUP(ABS(75-C855)/Base_Value,1)</f>
        <v>#N/A</v>
      </c>
      <c r="E855" s="207" t="e">
        <f t="shared" ref="E855" ca="1" si="220">IF(D855&gt;Max_Value,Max_Value,IF(D855&lt;0,0,D855))</f>
        <v>#N/A</v>
      </c>
      <c r="F855" s="207" t="e">
        <f ca="1">E856</f>
        <v>#N/A</v>
      </c>
      <c r="G855" s="170" t="s">
        <v>11620</v>
      </c>
      <c r="H855" t="str">
        <f t="shared" si="197"/>
        <v>单调</v>
      </c>
      <c r="I855" s="289" t="e">
        <f t="shared" ca="1" si="198"/>
        <v>#N/A</v>
      </c>
    </row>
    <row r="856" spans="1:9" hidden="1">
      <c r="A856" s="166"/>
      <c r="B856" s="166" t="s">
        <v>23609</v>
      </c>
      <c r="C856" s="61" t="e">
        <f>Info_R!A98</f>
        <v>#N/A</v>
      </c>
      <c r="D856" s="203" t="e">
        <f t="shared" si="213"/>
        <v>#N/A</v>
      </c>
      <c r="E856" s="207" t="e">
        <f t="shared" ca="1" si="218"/>
        <v>#N/A</v>
      </c>
      <c r="F856" s="176"/>
      <c r="G856" s="170"/>
      <c r="I856" s="289"/>
    </row>
    <row r="857" spans="1:9">
      <c r="A857" s="166"/>
      <c r="B857" s="166" t="s">
        <v>23065</v>
      </c>
      <c r="C857" s="61">
        <f>Matrix!B5272</f>
        <v>0</v>
      </c>
      <c r="D857" s="203">
        <f t="shared" si="213"/>
        <v>4.5</v>
      </c>
      <c r="E857" s="207">
        <f t="shared" ca="1" si="218"/>
        <v>4.5</v>
      </c>
      <c r="F857" s="231">
        <f t="shared" ref="F857:F859" ca="1" si="221">E857</f>
        <v>4.5</v>
      </c>
      <c r="G857" s="67" t="s">
        <v>21971</v>
      </c>
      <c r="H857" t="str">
        <f t="shared" si="197"/>
        <v>愤恨</v>
      </c>
      <c r="I857" s="289">
        <f t="shared" ca="1" si="198"/>
        <v>4.5</v>
      </c>
    </row>
    <row r="858" spans="1:9">
      <c r="A858" s="166"/>
      <c r="B858" s="166" t="s">
        <v>23066</v>
      </c>
      <c r="C858" s="61">
        <f>Matrix!B5273</f>
        <v>0</v>
      </c>
      <c r="D858" s="203">
        <f t="shared" si="213"/>
        <v>4.5</v>
      </c>
      <c r="E858" s="207">
        <f t="shared" ca="1" si="218"/>
        <v>4.5</v>
      </c>
      <c r="F858" s="231">
        <f t="shared" ca="1" si="221"/>
        <v>4.5</v>
      </c>
      <c r="G858" s="67" t="s">
        <v>23067</v>
      </c>
      <c r="H858" t="str">
        <f t="shared" si="197"/>
        <v>神经质</v>
      </c>
      <c r="I858" s="289">
        <f t="shared" ca="1" si="198"/>
        <v>4.5</v>
      </c>
    </row>
    <row r="859" spans="1:9">
      <c r="A859" s="166"/>
      <c r="B859" s="166" t="s">
        <v>23068</v>
      </c>
      <c r="C859" s="61">
        <f>Matrix!B5274</f>
        <v>0</v>
      </c>
      <c r="D859" s="203">
        <f t="shared" si="213"/>
        <v>4.5</v>
      </c>
      <c r="E859" s="207">
        <f t="shared" ca="1" si="218"/>
        <v>4.5</v>
      </c>
      <c r="F859" s="231">
        <f t="shared" ca="1" si="221"/>
        <v>4.5</v>
      </c>
      <c r="G859" s="67" t="s">
        <v>22074</v>
      </c>
      <c r="H859" t="str">
        <f t="shared" si="197"/>
        <v>勇气</v>
      </c>
      <c r="I859" s="289">
        <f t="shared" ca="1" si="198"/>
        <v>4.5</v>
      </c>
    </row>
    <row r="860" spans="1:9">
      <c r="A860" s="166"/>
      <c r="B860" s="166" t="s">
        <v>26440</v>
      </c>
      <c r="C860" s="61" t="e">
        <f>Info_R!A108</f>
        <v>#N/A</v>
      </c>
      <c r="D860" s="203" t="e">
        <f t="shared" si="213"/>
        <v>#N/A</v>
      </c>
      <c r="E860" s="207" t="e">
        <f t="shared" ca="1" si="218"/>
        <v>#N/A</v>
      </c>
      <c r="F860" s="207" t="e">
        <f ca="1">E861</f>
        <v>#N/A</v>
      </c>
      <c r="G860" s="170" t="s">
        <v>11629</v>
      </c>
      <c r="H860" t="str">
        <f t="shared" si="197"/>
        <v>大笑</v>
      </c>
      <c r="I860" s="289" t="e">
        <f t="shared" ca="1" si="198"/>
        <v>#N/A</v>
      </c>
    </row>
    <row r="861" spans="1:9" hidden="1">
      <c r="A861" s="166"/>
      <c r="B861" s="166" t="s">
        <v>23610</v>
      </c>
      <c r="C861" s="61" t="e">
        <f>Info_R!A108</f>
        <v>#N/A</v>
      </c>
      <c r="D861" s="203" t="e">
        <f t="shared" si="213"/>
        <v>#N/A</v>
      </c>
      <c r="E861" s="207" t="e">
        <f t="shared" ca="1" si="218"/>
        <v>#N/A</v>
      </c>
      <c r="F861" s="176"/>
      <c r="G861" s="170"/>
      <c r="I861" s="289"/>
    </row>
    <row r="862" spans="1:9">
      <c r="A862" s="166"/>
      <c r="B862" s="166" t="s">
        <v>23069</v>
      </c>
      <c r="C862" s="61">
        <f>Matrix!B5276</f>
        <v>0</v>
      </c>
      <c r="D862" s="203">
        <f t="shared" si="213"/>
        <v>4.5</v>
      </c>
      <c r="E862" s="207">
        <f t="shared" ca="1" si="218"/>
        <v>4.5</v>
      </c>
      <c r="F862" s="231">
        <f t="shared" ref="F862:F863" ca="1" si="222">E862</f>
        <v>4.5</v>
      </c>
      <c r="G862" s="67" t="s">
        <v>22193</v>
      </c>
      <c r="H862" t="str">
        <f t="shared" si="197"/>
        <v>悲痛</v>
      </c>
      <c r="I862" s="289">
        <f t="shared" ca="1" si="198"/>
        <v>4.5</v>
      </c>
    </row>
    <row r="863" spans="1:9">
      <c r="A863" s="166"/>
      <c r="B863" s="166" t="s">
        <v>23070</v>
      </c>
      <c r="C863" s="61">
        <f>Matrix!B5277</f>
        <v>0</v>
      </c>
      <c r="D863" s="203">
        <f t="shared" si="213"/>
        <v>4.5</v>
      </c>
      <c r="E863" s="207">
        <f t="shared" ca="1" si="218"/>
        <v>4.5</v>
      </c>
      <c r="F863" s="231">
        <f t="shared" ca="1" si="222"/>
        <v>4.5</v>
      </c>
      <c r="G863" s="67" t="s">
        <v>23071</v>
      </c>
      <c r="H863" t="str">
        <f t="shared" si="197"/>
        <v>敌对</v>
      </c>
      <c r="I863" s="289">
        <f t="shared" ca="1" si="198"/>
        <v>4.5</v>
      </c>
    </row>
    <row r="864" spans="1:9">
      <c r="A864" s="166"/>
      <c r="B864" s="166" t="s">
        <v>26441</v>
      </c>
      <c r="C864" s="61" t="e">
        <f>Info_R!A91</f>
        <v>#N/A</v>
      </c>
      <c r="D864" s="203" t="e">
        <f t="shared" ref="D864" si="223">ROUNDUP(ABS(75-C864)/Base_Value,1)</f>
        <v>#N/A</v>
      </c>
      <c r="E864" s="207" t="e">
        <f t="shared" ref="E864" ca="1" si="224">IF(D864&gt;Max_Value,Max_Value,IF(D864&lt;0,0,D864))</f>
        <v>#N/A</v>
      </c>
      <c r="F864" s="207" t="e">
        <f ca="1">E865</f>
        <v>#N/A</v>
      </c>
      <c r="G864" s="170" t="s">
        <v>11613</v>
      </c>
      <c r="H864" t="str">
        <f t="shared" si="197"/>
        <v>热忱</v>
      </c>
      <c r="I864" s="289" t="e">
        <f t="shared" ca="1" si="198"/>
        <v>#N/A</v>
      </c>
    </row>
    <row r="865" spans="1:9" hidden="1">
      <c r="A865" s="166"/>
      <c r="B865" s="166" t="s">
        <v>23611</v>
      </c>
      <c r="C865" s="61" t="e">
        <f>Info_R!A91</f>
        <v>#N/A</v>
      </c>
      <c r="D865" s="203" t="e">
        <f t="shared" ref="D865" si="225">ROUNDUP(ABS(75-C865)/Base_Value,1)</f>
        <v>#N/A</v>
      </c>
      <c r="E865" s="207" t="e">
        <f t="shared" ref="E865" ca="1" si="226">IF(D865&gt;Max_Value,Max_Value,IF(D865&lt;0,0,D865))</f>
        <v>#N/A</v>
      </c>
      <c r="F865" s="176"/>
      <c r="G865" s="170"/>
      <c r="I865" s="289"/>
    </row>
    <row r="866" spans="1:9">
      <c r="A866" s="166"/>
      <c r="B866" s="166" t="s">
        <v>23072</v>
      </c>
      <c r="C866" s="61">
        <f>Matrix!B5279</f>
        <v>0</v>
      </c>
      <c r="D866" s="203">
        <f t="shared" si="213"/>
        <v>4.5</v>
      </c>
      <c r="E866" s="207">
        <f t="shared" ca="1" si="218"/>
        <v>4.5</v>
      </c>
      <c r="F866" s="231">
        <f t="shared" ref="F866:F867" ca="1" si="227">E866</f>
        <v>4.5</v>
      </c>
      <c r="G866" s="67" t="s">
        <v>23073</v>
      </c>
      <c r="H866" t="str">
        <f t="shared" si="197"/>
        <v>讨价还价</v>
      </c>
      <c r="I866" s="289">
        <f t="shared" ca="1" si="198"/>
        <v>4.5</v>
      </c>
    </row>
    <row r="867" spans="1:9">
      <c r="A867" s="166"/>
      <c r="B867" s="166" t="s">
        <v>23074</v>
      </c>
      <c r="C867" s="61">
        <v>75</v>
      </c>
      <c r="D867" s="203">
        <f t="shared" si="213"/>
        <v>0</v>
      </c>
      <c r="E867" s="207">
        <f t="shared" ca="1" si="218"/>
        <v>0</v>
      </c>
      <c r="F867" s="231">
        <f t="shared" ca="1" si="227"/>
        <v>0</v>
      </c>
      <c r="G867" s="67" t="s">
        <v>25019</v>
      </c>
      <c r="H867" t="str">
        <f t="shared" si="197"/>
        <v>羞愧</v>
      </c>
      <c r="I867" s="289">
        <f t="shared" ca="1" si="198"/>
        <v>0</v>
      </c>
    </row>
    <row r="868" spans="1:9">
      <c r="A868" s="166"/>
      <c r="B868" s="166" t="s">
        <v>23075</v>
      </c>
      <c r="C868" s="61">
        <v>75</v>
      </c>
      <c r="D868" s="203">
        <f t="shared" si="213"/>
        <v>0</v>
      </c>
      <c r="E868" s="207">
        <f t="shared" ca="1" si="218"/>
        <v>0</v>
      </c>
      <c r="F868" s="207">
        <f ca="1">MAX(E868:E869)</f>
        <v>0</v>
      </c>
      <c r="G868" s="67" t="s">
        <v>23077</v>
      </c>
      <c r="H868" t="str">
        <f t="shared" si="197"/>
        <v>食欲减退</v>
      </c>
      <c r="I868" s="289">
        <f t="shared" ca="1" si="198"/>
        <v>0</v>
      </c>
    </row>
    <row r="869" spans="1:9" hidden="1">
      <c r="A869" s="166"/>
      <c r="B869" s="166" t="s">
        <v>23076</v>
      </c>
      <c r="C869" s="61">
        <v>75</v>
      </c>
      <c r="D869" s="203">
        <f t="shared" si="213"/>
        <v>0</v>
      </c>
      <c r="E869" s="207">
        <f t="shared" ca="1" si="218"/>
        <v>0</v>
      </c>
      <c r="F869" s="176"/>
      <c r="G869" s="67"/>
      <c r="I869" s="289"/>
    </row>
    <row r="870" spans="1:9">
      <c r="A870" s="166"/>
      <c r="B870" s="166" t="s">
        <v>23078</v>
      </c>
      <c r="C870" s="61">
        <v>75</v>
      </c>
      <c r="D870" s="203">
        <f t="shared" si="213"/>
        <v>0</v>
      </c>
      <c r="E870" s="207">
        <f t="shared" ca="1" si="218"/>
        <v>0</v>
      </c>
      <c r="F870" s="231">
        <f t="shared" ref="F870:F933" ca="1" si="228">E870</f>
        <v>0</v>
      </c>
      <c r="G870" s="171" t="s">
        <v>23079</v>
      </c>
      <c r="H870" t="str">
        <f t="shared" si="197"/>
        <v>偏执</v>
      </c>
      <c r="I870" s="289">
        <f t="shared" ca="1" si="198"/>
        <v>0</v>
      </c>
    </row>
    <row r="871" spans="1:9">
      <c r="A871" s="166"/>
      <c r="B871" s="166" t="s">
        <v>23080</v>
      </c>
      <c r="C871" s="61">
        <v>75</v>
      </c>
      <c r="D871" s="203">
        <f t="shared" si="213"/>
        <v>0</v>
      </c>
      <c r="E871" s="207">
        <f t="shared" ca="1" si="218"/>
        <v>0</v>
      </c>
      <c r="F871" s="231">
        <f t="shared" ca="1" si="228"/>
        <v>0</v>
      </c>
      <c r="G871" s="171" t="s">
        <v>22122</v>
      </c>
      <c r="H871" t="str">
        <f t="shared" si="197"/>
        <v>癔病</v>
      </c>
      <c r="I871" s="289">
        <f t="shared" ca="1" si="198"/>
        <v>0</v>
      </c>
    </row>
    <row r="872" spans="1:9">
      <c r="A872" s="166"/>
      <c r="B872" s="166" t="s">
        <v>23612</v>
      </c>
      <c r="C872" s="61" t="e">
        <f>Info_R!A56</f>
        <v>#N/A</v>
      </c>
      <c r="D872" s="203" t="e">
        <f t="shared" si="213"/>
        <v>#N/A</v>
      </c>
      <c r="E872" s="207" t="e">
        <f t="shared" ca="1" si="218"/>
        <v>#N/A</v>
      </c>
      <c r="F872" s="231" t="e">
        <f t="shared" ca="1" si="228"/>
        <v>#N/A</v>
      </c>
      <c r="G872" s="175" t="s">
        <v>11579</v>
      </c>
      <c r="H872" t="str">
        <f t="shared" si="197"/>
        <v>挫折,失败</v>
      </c>
      <c r="I872" s="289" t="e">
        <f t="shared" ca="1" si="198"/>
        <v>#N/A</v>
      </c>
    </row>
    <row r="873" spans="1:9">
      <c r="A873" s="166"/>
      <c r="B873" s="166" t="s">
        <v>23613</v>
      </c>
      <c r="C873" s="61" t="e">
        <f>Info_R!A57</f>
        <v>#N/A</v>
      </c>
      <c r="D873" s="203" t="e">
        <f t="shared" si="213"/>
        <v>#N/A</v>
      </c>
      <c r="E873" s="207" t="e">
        <f t="shared" ca="1" si="218"/>
        <v>#N/A</v>
      </c>
      <c r="F873" s="231" t="e">
        <f t="shared" ca="1" si="228"/>
        <v>#N/A</v>
      </c>
      <c r="G873" s="171" t="s">
        <v>11580</v>
      </c>
      <c r="H873" t="str">
        <f t="shared" si="197"/>
        <v>背叛;辜负</v>
      </c>
      <c r="I873" s="289" t="e">
        <f t="shared" ca="1" si="198"/>
        <v>#N/A</v>
      </c>
    </row>
    <row r="874" spans="1:9">
      <c r="A874" s="166"/>
      <c r="B874" s="166" t="s">
        <v>23614</v>
      </c>
      <c r="C874" s="61" t="e">
        <f>Info_R!A58</f>
        <v>#N/A</v>
      </c>
      <c r="D874" s="203" t="e">
        <f t="shared" si="213"/>
        <v>#N/A</v>
      </c>
      <c r="E874" s="207" t="e">
        <f t="shared" ca="1" si="218"/>
        <v>#N/A</v>
      </c>
      <c r="F874" s="231" t="e">
        <f t="shared" ca="1" si="228"/>
        <v>#N/A</v>
      </c>
      <c r="G874" s="171" t="s">
        <v>11581</v>
      </c>
      <c r="H874" t="str">
        <f t="shared" si="197"/>
        <v>被遗弃的</v>
      </c>
      <c r="I874" s="289" t="e">
        <f t="shared" ca="1" si="198"/>
        <v>#N/A</v>
      </c>
    </row>
    <row r="875" spans="1:9">
      <c r="A875" s="166"/>
      <c r="B875" s="166" t="s">
        <v>23615</v>
      </c>
      <c r="C875" s="61" t="e">
        <f>Info_R!A59</f>
        <v>#N/A</v>
      </c>
      <c r="D875" s="203" t="e">
        <f t="shared" si="213"/>
        <v>#N/A</v>
      </c>
      <c r="E875" s="207" t="e">
        <f t="shared" ca="1" si="218"/>
        <v>#N/A</v>
      </c>
      <c r="F875" s="231" t="e">
        <f t="shared" ca="1" si="228"/>
        <v>#N/A</v>
      </c>
      <c r="G875" s="171" t="s">
        <v>11582</v>
      </c>
      <c r="H875" t="str">
        <f t="shared" si="197"/>
        <v>困惑迷茫</v>
      </c>
      <c r="I875" s="289" t="e">
        <f t="shared" ca="1" si="198"/>
        <v>#N/A</v>
      </c>
    </row>
    <row r="876" spans="1:9">
      <c r="A876" s="166"/>
      <c r="B876" s="166" t="s">
        <v>23616</v>
      </c>
      <c r="C876" s="61" t="e">
        <f>Info_R!A60</f>
        <v>#N/A</v>
      </c>
      <c r="D876" s="203" t="e">
        <f t="shared" ref="D876:D907" si="229">ROUNDUP(ABS(75-C876)/Base_Value,1)</f>
        <v>#N/A</v>
      </c>
      <c r="E876" s="207" t="e">
        <f t="shared" ca="1" si="218"/>
        <v>#N/A</v>
      </c>
      <c r="F876" s="231" t="e">
        <f t="shared" ca="1" si="228"/>
        <v>#N/A</v>
      </c>
      <c r="G876" s="171" t="s">
        <v>11583</v>
      </c>
      <c r="H876" t="str">
        <f t="shared" si="197"/>
        <v>自我中心的</v>
      </c>
      <c r="I876" s="289" t="e">
        <f t="shared" ca="1" si="198"/>
        <v>#N/A</v>
      </c>
    </row>
    <row r="877" spans="1:9">
      <c r="A877" s="166"/>
      <c r="B877" s="166" t="s">
        <v>23617</v>
      </c>
      <c r="C877" s="61" t="e">
        <f>Info_R!A61</f>
        <v>#N/A</v>
      </c>
      <c r="D877" s="203" t="e">
        <f t="shared" si="229"/>
        <v>#N/A</v>
      </c>
      <c r="E877" s="207" t="e">
        <f t="shared" ca="1" si="218"/>
        <v>#N/A</v>
      </c>
      <c r="F877" s="231" t="e">
        <f t="shared" ca="1" si="228"/>
        <v>#N/A</v>
      </c>
      <c r="G877" s="171" t="s">
        <v>11584</v>
      </c>
      <c r="H877" t="str">
        <f t="shared" si="197"/>
        <v>漠不关心</v>
      </c>
      <c r="I877" s="289" t="e">
        <f t="shared" ca="1" si="198"/>
        <v>#N/A</v>
      </c>
    </row>
    <row r="878" spans="1:9">
      <c r="A878" s="166"/>
      <c r="B878" s="166" t="s">
        <v>23618</v>
      </c>
      <c r="C878" s="61" t="e">
        <f>Info_R!A62</f>
        <v>#N/A</v>
      </c>
      <c r="D878" s="203" t="e">
        <f t="shared" si="229"/>
        <v>#N/A</v>
      </c>
      <c r="E878" s="207" t="e">
        <f t="shared" ca="1" si="218"/>
        <v>#N/A</v>
      </c>
      <c r="F878" s="231" t="e">
        <f t="shared" ca="1" si="228"/>
        <v>#N/A</v>
      </c>
      <c r="G878" s="171" t="s">
        <v>11585</v>
      </c>
      <c r="H878" t="str">
        <f t="shared" si="197"/>
        <v>坚定不移的</v>
      </c>
      <c r="I878" s="289" t="e">
        <f t="shared" ca="1" si="198"/>
        <v>#N/A</v>
      </c>
    </row>
    <row r="879" spans="1:9">
      <c r="A879" s="166"/>
      <c r="B879" s="166" t="s">
        <v>23619</v>
      </c>
      <c r="C879" s="61" t="e">
        <f>Info_R!A63</f>
        <v>#N/A</v>
      </c>
      <c r="D879" s="203" t="e">
        <f t="shared" si="229"/>
        <v>#N/A</v>
      </c>
      <c r="E879" s="207" t="e">
        <f t="shared" ca="1" si="218"/>
        <v>#N/A</v>
      </c>
      <c r="F879" s="231" t="e">
        <f t="shared" ca="1" si="228"/>
        <v>#N/A</v>
      </c>
      <c r="G879" s="171" t="s">
        <v>11586</v>
      </c>
      <c r="H879" t="str">
        <f t="shared" si="197"/>
        <v>渴望</v>
      </c>
      <c r="I879" s="289" t="e">
        <f t="shared" ca="1" si="198"/>
        <v>#N/A</v>
      </c>
    </row>
    <row r="880" spans="1:9">
      <c r="A880" s="166"/>
      <c r="B880" s="166" t="s">
        <v>23620</v>
      </c>
      <c r="C880" s="61" t="e">
        <f>Info_R!A64</f>
        <v>#N/A</v>
      </c>
      <c r="D880" s="203" t="e">
        <f t="shared" si="229"/>
        <v>#N/A</v>
      </c>
      <c r="E880" s="207" t="e">
        <f t="shared" ca="1" si="218"/>
        <v>#N/A</v>
      </c>
      <c r="F880" s="231" t="e">
        <f t="shared" ca="1" si="228"/>
        <v>#N/A</v>
      </c>
      <c r="G880" s="171" t="s">
        <v>11587</v>
      </c>
      <c r="H880" t="str">
        <f t="shared" si="197"/>
        <v>强迫性</v>
      </c>
      <c r="I880" s="289" t="e">
        <f t="shared" ca="1" si="198"/>
        <v>#N/A</v>
      </c>
    </row>
    <row r="881" spans="1:9">
      <c r="A881" s="166"/>
      <c r="B881" s="166" t="s">
        <v>23621</v>
      </c>
      <c r="C881" s="61" t="e">
        <f>Info_R!A65</f>
        <v>#N/A</v>
      </c>
      <c r="D881" s="203" t="e">
        <f t="shared" si="229"/>
        <v>#N/A</v>
      </c>
      <c r="E881" s="207" t="e">
        <f t="shared" ca="1" si="218"/>
        <v>#N/A</v>
      </c>
      <c r="F881" s="231" t="e">
        <f t="shared" ca="1" si="228"/>
        <v>#N/A</v>
      </c>
      <c r="G881" s="171" t="s">
        <v>11588</v>
      </c>
      <c r="H881" t="str">
        <f t="shared" si="197"/>
        <v>强烈欲望</v>
      </c>
      <c r="I881" s="289" t="e">
        <f t="shared" ca="1" si="198"/>
        <v>#N/A</v>
      </c>
    </row>
    <row r="882" spans="1:9">
      <c r="A882" s="166"/>
      <c r="B882" s="166" t="s">
        <v>23622</v>
      </c>
      <c r="C882" s="61" t="e">
        <f>Info_R!A66</f>
        <v>#N/A</v>
      </c>
      <c r="D882" s="203" t="e">
        <f t="shared" si="229"/>
        <v>#N/A</v>
      </c>
      <c r="E882" s="207" t="e">
        <f t="shared" ca="1" si="218"/>
        <v>#N/A</v>
      </c>
      <c r="F882" s="231" t="e">
        <f t="shared" ca="1" si="228"/>
        <v>#N/A</v>
      </c>
      <c r="G882" s="171" t="s">
        <v>11589</v>
      </c>
      <c r="H882" t="str">
        <f t="shared" si="197"/>
        <v>隔阂代沟</v>
      </c>
      <c r="I882" s="289" t="e">
        <f t="shared" ca="1" si="198"/>
        <v>#N/A</v>
      </c>
    </row>
    <row r="883" spans="1:9">
      <c r="A883" s="166"/>
      <c r="B883" s="166" t="s">
        <v>23623</v>
      </c>
      <c r="C883" s="61" t="e">
        <f>Info_R!A67</f>
        <v>#N/A</v>
      </c>
      <c r="D883" s="203" t="e">
        <f t="shared" si="229"/>
        <v>#N/A</v>
      </c>
      <c r="E883" s="207" t="e">
        <f t="shared" ref="E883:E914" ca="1" si="230">IF(D883&gt;Max_Value,Max_Value,IF(D883&lt;0,0,D883))</f>
        <v>#N/A</v>
      </c>
      <c r="F883" s="231" t="e">
        <f t="shared" ca="1" si="228"/>
        <v>#N/A</v>
      </c>
      <c r="G883" s="172" t="s">
        <v>11590</v>
      </c>
      <c r="H883" t="str">
        <f t="shared" si="197"/>
        <v>犹豫</v>
      </c>
      <c r="I883" s="289" t="e">
        <f t="shared" ca="1" si="198"/>
        <v>#N/A</v>
      </c>
    </row>
    <row r="884" spans="1:9">
      <c r="A884" s="166"/>
      <c r="B884" s="166" t="s">
        <v>23624</v>
      </c>
      <c r="C884" s="61" t="e">
        <f>Info_R!A68</f>
        <v>#N/A</v>
      </c>
      <c r="D884" s="203" t="e">
        <f t="shared" si="229"/>
        <v>#N/A</v>
      </c>
      <c r="E884" s="207" t="e">
        <f t="shared" ca="1" si="230"/>
        <v>#N/A</v>
      </c>
      <c r="F884" s="231" t="e">
        <f t="shared" ca="1" si="228"/>
        <v>#N/A</v>
      </c>
      <c r="G884" s="171" t="s">
        <v>11591</v>
      </c>
      <c r="H884" t="str">
        <f t="shared" ref="H884:H936" si="231">G884</f>
        <v>悲伤</v>
      </c>
      <c r="I884" s="289" t="e">
        <f t="shared" ref="I884:I936" ca="1" si="232">F884</f>
        <v>#N/A</v>
      </c>
    </row>
    <row r="885" spans="1:9">
      <c r="A885" s="166"/>
      <c r="B885" s="166" t="s">
        <v>23625</v>
      </c>
      <c r="C885" s="61" t="e">
        <f>Info_R!A69</f>
        <v>#N/A</v>
      </c>
      <c r="D885" s="203" t="e">
        <f t="shared" si="229"/>
        <v>#N/A</v>
      </c>
      <c r="E885" s="207" t="e">
        <f t="shared" ca="1" si="230"/>
        <v>#N/A</v>
      </c>
      <c r="F885" s="231" t="e">
        <f t="shared" ca="1" si="228"/>
        <v>#N/A</v>
      </c>
      <c r="G885" s="171" t="s">
        <v>11592</v>
      </c>
      <c r="H885" t="str">
        <f t="shared" si="231"/>
        <v>精神痛苦</v>
      </c>
      <c r="I885" s="289" t="e">
        <f t="shared" ca="1" si="232"/>
        <v>#N/A</v>
      </c>
    </row>
    <row r="886" spans="1:9">
      <c r="A886" s="166"/>
      <c r="B886" s="166" t="s">
        <v>23626</v>
      </c>
      <c r="C886" s="61" t="e">
        <f>Info_R!A70</f>
        <v>#N/A</v>
      </c>
      <c r="D886" s="203" t="e">
        <f t="shared" si="229"/>
        <v>#N/A</v>
      </c>
      <c r="E886" s="207" t="e">
        <f t="shared" ca="1" si="230"/>
        <v>#N/A</v>
      </c>
      <c r="F886" s="231" t="e">
        <f t="shared" ca="1" si="228"/>
        <v>#N/A</v>
      </c>
      <c r="G886" s="171" t="s">
        <v>11593</v>
      </c>
      <c r="H886" t="str">
        <f t="shared" si="231"/>
        <v>协商</v>
      </c>
      <c r="I886" s="289" t="e">
        <f t="shared" ca="1" si="232"/>
        <v>#N/A</v>
      </c>
    </row>
    <row r="887" spans="1:9">
      <c r="A887" s="166"/>
      <c r="B887" s="166" t="s">
        <v>23627</v>
      </c>
      <c r="C887" s="61" t="e">
        <f>Info_R!A71</f>
        <v>#N/A</v>
      </c>
      <c r="D887" s="203" t="e">
        <f t="shared" si="229"/>
        <v>#N/A</v>
      </c>
      <c r="E887" s="207" t="e">
        <f t="shared" ca="1" si="230"/>
        <v>#N/A</v>
      </c>
      <c r="F887" s="231" t="e">
        <f t="shared" ca="1" si="228"/>
        <v>#N/A</v>
      </c>
      <c r="G887" s="171" t="s">
        <v>11594</v>
      </c>
      <c r="H887" t="str">
        <f t="shared" si="231"/>
        <v>未觉察</v>
      </c>
      <c r="I887" s="289" t="e">
        <f t="shared" ca="1" si="232"/>
        <v>#N/A</v>
      </c>
    </row>
    <row r="888" spans="1:9">
      <c r="A888" s="166"/>
      <c r="B888" s="166" t="s">
        <v>23628</v>
      </c>
      <c r="C888" s="61" t="e">
        <f>Info_R!A72</f>
        <v>#N/A</v>
      </c>
      <c r="D888" s="203" t="e">
        <f t="shared" si="229"/>
        <v>#N/A</v>
      </c>
      <c r="E888" s="207" t="e">
        <f t="shared" ca="1" si="230"/>
        <v>#N/A</v>
      </c>
      <c r="F888" s="231" t="e">
        <f t="shared" ca="1" si="228"/>
        <v>#N/A</v>
      </c>
      <c r="G888" s="171" t="s">
        <v>11595</v>
      </c>
      <c r="H888" t="str">
        <f t="shared" si="231"/>
        <v>集中注意</v>
      </c>
      <c r="I888" s="289" t="e">
        <f t="shared" ca="1" si="232"/>
        <v>#N/A</v>
      </c>
    </row>
    <row r="889" spans="1:9">
      <c r="A889" s="166"/>
      <c r="B889" s="166" t="s">
        <v>23629</v>
      </c>
      <c r="C889" s="61" t="e">
        <f>Info_R!A73</f>
        <v>#N/A</v>
      </c>
      <c r="D889" s="203" t="e">
        <f t="shared" si="229"/>
        <v>#N/A</v>
      </c>
      <c r="E889" s="207" t="e">
        <f t="shared" ca="1" si="230"/>
        <v>#N/A</v>
      </c>
      <c r="F889" s="231" t="e">
        <f t="shared" ca="1" si="228"/>
        <v>#N/A</v>
      </c>
      <c r="G889" s="171" t="s">
        <v>11596</v>
      </c>
      <c r="H889" t="str">
        <f t="shared" si="231"/>
        <v>不切实际</v>
      </c>
      <c r="I889" s="289" t="e">
        <f t="shared" ca="1" si="232"/>
        <v>#N/A</v>
      </c>
    </row>
    <row r="890" spans="1:9">
      <c r="A890" s="166"/>
      <c r="B890" s="166" t="s">
        <v>23630</v>
      </c>
      <c r="C890" s="61" t="e">
        <f>Info_R!A74</f>
        <v>#N/A</v>
      </c>
      <c r="D890" s="203" t="e">
        <f t="shared" si="229"/>
        <v>#N/A</v>
      </c>
      <c r="E890" s="207" t="e">
        <f t="shared" ca="1" si="230"/>
        <v>#N/A</v>
      </c>
      <c r="F890" s="231" t="e">
        <f t="shared" ca="1" si="228"/>
        <v>#N/A</v>
      </c>
      <c r="G890" s="171" t="s">
        <v>11597</v>
      </c>
      <c r="H890" t="str">
        <f t="shared" si="231"/>
        <v>拒绝相信</v>
      </c>
      <c r="I890" s="289" t="e">
        <f t="shared" ca="1" si="232"/>
        <v>#N/A</v>
      </c>
    </row>
    <row r="891" spans="1:9">
      <c r="A891" s="166"/>
      <c r="B891" s="166" t="s">
        <v>23631</v>
      </c>
      <c r="C891" s="61" t="e">
        <f>Info_R!A75</f>
        <v>#N/A</v>
      </c>
      <c r="D891" s="203" t="e">
        <f t="shared" si="229"/>
        <v>#N/A</v>
      </c>
      <c r="E891" s="207" t="e">
        <f t="shared" ca="1" si="230"/>
        <v>#N/A</v>
      </c>
      <c r="F891" s="231" t="e">
        <f t="shared" ca="1" si="228"/>
        <v>#N/A</v>
      </c>
      <c r="G891" s="171" t="s">
        <v>11598</v>
      </c>
      <c r="H891" t="str">
        <f t="shared" si="231"/>
        <v>沉溺于</v>
      </c>
      <c r="I891" s="289" t="e">
        <f t="shared" ca="1" si="232"/>
        <v>#N/A</v>
      </c>
    </row>
    <row r="892" spans="1:9">
      <c r="A892" s="166"/>
      <c r="B892" s="166" t="s">
        <v>23632</v>
      </c>
      <c r="C892" s="61" t="e">
        <f>Info_R!A76</f>
        <v>#N/A</v>
      </c>
      <c r="D892" s="203" t="e">
        <f t="shared" si="229"/>
        <v>#N/A</v>
      </c>
      <c r="E892" s="207" t="e">
        <f t="shared" ca="1" si="230"/>
        <v>#N/A</v>
      </c>
      <c r="F892" s="231" t="e">
        <f t="shared" ca="1" si="228"/>
        <v>#N/A</v>
      </c>
      <c r="G892" s="171" t="s">
        <v>11599</v>
      </c>
      <c r="H892" t="str">
        <f t="shared" si="231"/>
        <v>埋怨</v>
      </c>
      <c r="I892" s="289" t="e">
        <f t="shared" ca="1" si="232"/>
        <v>#N/A</v>
      </c>
    </row>
    <row r="893" spans="1:9">
      <c r="A893" s="166"/>
      <c r="B893" s="166" t="s">
        <v>23633</v>
      </c>
      <c r="C893" s="61" t="e">
        <f>Info_R!A77</f>
        <v>#N/A</v>
      </c>
      <c r="D893" s="203" t="e">
        <f t="shared" si="229"/>
        <v>#N/A</v>
      </c>
      <c r="E893" s="207" t="e">
        <f t="shared" ca="1" si="230"/>
        <v>#N/A</v>
      </c>
      <c r="F893" s="231" t="e">
        <f t="shared" ca="1" si="228"/>
        <v>#N/A</v>
      </c>
      <c r="G893" s="171" t="s">
        <v>11600</v>
      </c>
      <c r="H893" t="str">
        <f t="shared" si="231"/>
        <v>感性</v>
      </c>
      <c r="I893" s="289" t="e">
        <f t="shared" ca="1" si="232"/>
        <v>#N/A</v>
      </c>
    </row>
    <row r="894" spans="1:9">
      <c r="A894" s="166"/>
      <c r="B894" s="166" t="s">
        <v>23634</v>
      </c>
      <c r="C894" s="61" t="e">
        <f>Info_R!A79</f>
        <v>#N/A</v>
      </c>
      <c r="D894" s="203" t="e">
        <f t="shared" si="229"/>
        <v>#N/A</v>
      </c>
      <c r="E894" s="207" t="e">
        <f t="shared" ca="1" si="230"/>
        <v>#N/A</v>
      </c>
      <c r="F894" s="231" t="e">
        <f t="shared" ca="1" si="228"/>
        <v>#N/A</v>
      </c>
      <c r="G894" s="171" t="s">
        <v>11602</v>
      </c>
      <c r="H894" t="str">
        <f t="shared" si="231"/>
        <v>神经紧张</v>
      </c>
      <c r="I894" s="289" t="e">
        <f t="shared" ca="1" si="232"/>
        <v>#N/A</v>
      </c>
    </row>
    <row r="895" spans="1:9">
      <c r="A895" s="166"/>
      <c r="B895" s="166" t="s">
        <v>23635</v>
      </c>
      <c r="C895" s="61" t="e">
        <f>Info_R!A80</f>
        <v>#N/A</v>
      </c>
      <c r="D895" s="203" t="e">
        <f t="shared" si="229"/>
        <v>#N/A</v>
      </c>
      <c r="E895" s="207" t="e">
        <f t="shared" ca="1" si="230"/>
        <v>#N/A</v>
      </c>
      <c r="F895" s="231" t="e">
        <f t="shared" ca="1" si="228"/>
        <v>#N/A</v>
      </c>
      <c r="G895" s="171" t="s">
        <v>11603</v>
      </c>
      <c r="H895" t="str">
        <f t="shared" si="231"/>
        <v>震惊</v>
      </c>
      <c r="I895" s="289" t="e">
        <f t="shared" ca="1" si="232"/>
        <v>#N/A</v>
      </c>
    </row>
    <row r="896" spans="1:9">
      <c r="A896" s="166"/>
      <c r="B896" s="166" t="s">
        <v>23636</v>
      </c>
      <c r="C896" s="61" t="e">
        <f>Info_R!A81</f>
        <v>#N/A</v>
      </c>
      <c r="D896" s="203" t="e">
        <f t="shared" si="229"/>
        <v>#N/A</v>
      </c>
      <c r="E896" s="207" t="e">
        <f t="shared" ca="1" si="230"/>
        <v>#N/A</v>
      </c>
      <c r="F896" s="231" t="e">
        <f t="shared" ca="1" si="228"/>
        <v>#N/A</v>
      </c>
      <c r="G896" s="171" t="s">
        <v>11604</v>
      </c>
      <c r="H896" t="str">
        <f t="shared" si="231"/>
        <v>易怒不易控制</v>
      </c>
      <c r="I896" s="289" t="e">
        <f t="shared" ca="1" si="232"/>
        <v>#N/A</v>
      </c>
    </row>
    <row r="897" spans="1:9">
      <c r="A897" s="166"/>
      <c r="B897" s="166" t="s">
        <v>23637</v>
      </c>
      <c r="C897" s="61" t="e">
        <f>Info_R!A83</f>
        <v>#N/A</v>
      </c>
      <c r="D897" s="203" t="e">
        <f t="shared" si="229"/>
        <v>#N/A</v>
      </c>
      <c r="E897" s="207" t="e">
        <f t="shared" ca="1" si="230"/>
        <v>#N/A</v>
      </c>
      <c r="F897" s="231" t="e">
        <f t="shared" ca="1" si="228"/>
        <v>#N/A</v>
      </c>
      <c r="G897" s="171" t="s">
        <v>11606</v>
      </c>
      <c r="H897" t="str">
        <f t="shared" si="231"/>
        <v>心烦意乱</v>
      </c>
      <c r="I897" s="289" t="e">
        <f t="shared" ca="1" si="232"/>
        <v>#N/A</v>
      </c>
    </row>
    <row r="898" spans="1:9">
      <c r="A898" s="166"/>
      <c r="B898" s="166" t="s">
        <v>23638</v>
      </c>
      <c r="C898" s="61" t="e">
        <f>Info_R!A84</f>
        <v>#N/A</v>
      </c>
      <c r="D898" s="203" t="e">
        <f t="shared" si="229"/>
        <v>#N/A</v>
      </c>
      <c r="E898" s="207" t="e">
        <f t="shared" ca="1" si="230"/>
        <v>#N/A</v>
      </c>
      <c r="F898" s="231" t="e">
        <f t="shared" ca="1" si="228"/>
        <v>#N/A</v>
      </c>
      <c r="G898" s="171" t="s">
        <v>11607</v>
      </c>
      <c r="H898" t="str">
        <f t="shared" si="231"/>
        <v>自负</v>
      </c>
      <c r="I898" s="289" t="e">
        <f t="shared" ca="1" si="232"/>
        <v>#N/A</v>
      </c>
    </row>
    <row r="899" spans="1:9">
      <c r="A899" s="166"/>
      <c r="B899" s="166" t="s">
        <v>23639</v>
      </c>
      <c r="C899" s="61" t="e">
        <f>Info_R!A85</f>
        <v>#N/A</v>
      </c>
      <c r="D899" s="203" t="e">
        <f t="shared" si="229"/>
        <v>#N/A</v>
      </c>
      <c r="E899" s="207" t="e">
        <f t="shared" ca="1" si="230"/>
        <v>#N/A</v>
      </c>
      <c r="F899" s="231" t="e">
        <f t="shared" ca="1" si="228"/>
        <v>#N/A</v>
      </c>
      <c r="G899" s="171" t="s">
        <v>11608</v>
      </c>
      <c r="H899" t="str">
        <f t="shared" si="231"/>
        <v>观察力敏锐</v>
      </c>
      <c r="I899" s="289" t="e">
        <f t="shared" ca="1" si="232"/>
        <v>#N/A</v>
      </c>
    </row>
    <row r="900" spans="1:9">
      <c r="A900" s="166"/>
      <c r="B900" s="166" t="s">
        <v>23640</v>
      </c>
      <c r="C900" s="61" t="e">
        <f>Info_R!A86</f>
        <v>#N/A</v>
      </c>
      <c r="D900" s="203" t="e">
        <f t="shared" si="229"/>
        <v>#N/A</v>
      </c>
      <c r="E900" s="207" t="e">
        <f t="shared" ca="1" si="230"/>
        <v>#N/A</v>
      </c>
      <c r="F900" s="231" t="e">
        <f t="shared" ca="1" si="228"/>
        <v>#N/A</v>
      </c>
      <c r="G900" s="171" t="s">
        <v>23986</v>
      </c>
      <c r="H900" t="str">
        <f t="shared" si="231"/>
        <v>执着的</v>
      </c>
      <c r="I900" s="289" t="e">
        <f t="shared" ca="1" si="232"/>
        <v>#N/A</v>
      </c>
    </row>
    <row r="901" spans="1:9">
      <c r="A901" s="166"/>
      <c r="B901" s="166" t="s">
        <v>23641</v>
      </c>
      <c r="C901" s="61" t="e">
        <f>Info_R!A88</f>
        <v>#N/A</v>
      </c>
      <c r="D901" s="203" t="e">
        <f t="shared" si="229"/>
        <v>#N/A</v>
      </c>
      <c r="E901" s="207" t="e">
        <f t="shared" ca="1" si="230"/>
        <v>#N/A</v>
      </c>
      <c r="F901" s="231" t="e">
        <f t="shared" ca="1" si="228"/>
        <v>#N/A</v>
      </c>
      <c r="G901" s="171" t="s">
        <v>11610</v>
      </c>
      <c r="H901" t="str">
        <f t="shared" si="231"/>
        <v>出神</v>
      </c>
      <c r="I901" s="289" t="e">
        <f t="shared" ca="1" si="232"/>
        <v>#N/A</v>
      </c>
    </row>
    <row r="902" spans="1:9">
      <c r="A902" s="166"/>
      <c r="B902" s="166" t="s">
        <v>23642</v>
      </c>
      <c r="C902" s="61" t="e">
        <f>Info_R!A89</f>
        <v>#N/A</v>
      </c>
      <c r="D902" s="203" t="e">
        <f t="shared" si="229"/>
        <v>#N/A</v>
      </c>
      <c r="E902" s="207" t="e">
        <f t="shared" ca="1" si="230"/>
        <v>#N/A</v>
      </c>
      <c r="F902" s="231" t="e">
        <f t="shared" ca="1" si="228"/>
        <v>#N/A</v>
      </c>
      <c r="G902" s="171" t="s">
        <v>11611</v>
      </c>
      <c r="H902" t="str">
        <f t="shared" si="231"/>
        <v>力不从心</v>
      </c>
      <c r="I902" s="289" t="e">
        <f t="shared" ca="1" si="232"/>
        <v>#N/A</v>
      </c>
    </row>
    <row r="903" spans="1:9">
      <c r="A903" s="166"/>
      <c r="B903" s="166" t="s">
        <v>23643</v>
      </c>
      <c r="C903" s="61" t="e">
        <f>Info_R!A90</f>
        <v>#N/A</v>
      </c>
      <c r="D903" s="203" t="e">
        <f t="shared" si="229"/>
        <v>#N/A</v>
      </c>
      <c r="E903" s="207" t="e">
        <f t="shared" ca="1" si="230"/>
        <v>#N/A</v>
      </c>
      <c r="F903" s="231" t="e">
        <f t="shared" ca="1" si="228"/>
        <v>#N/A</v>
      </c>
      <c r="G903" s="171" t="s">
        <v>11612</v>
      </c>
      <c r="H903" t="str">
        <f t="shared" si="231"/>
        <v>羡慕</v>
      </c>
      <c r="I903" s="289" t="e">
        <f t="shared" ca="1" si="232"/>
        <v>#N/A</v>
      </c>
    </row>
    <row r="904" spans="1:9">
      <c r="B904" s="166" t="s">
        <v>23644</v>
      </c>
      <c r="C904" s="61" t="e">
        <f>Info_R!A92</f>
        <v>#N/A</v>
      </c>
      <c r="D904" s="203" t="e">
        <f t="shared" si="229"/>
        <v>#N/A</v>
      </c>
      <c r="E904" s="207" t="e">
        <f t="shared" ca="1" si="230"/>
        <v>#N/A</v>
      </c>
      <c r="F904" s="231" t="e">
        <f t="shared" ca="1" si="228"/>
        <v>#N/A</v>
      </c>
      <c r="G904" s="171" t="s">
        <v>11614</v>
      </c>
      <c r="H904" t="str">
        <f t="shared" si="231"/>
        <v>被误解的</v>
      </c>
      <c r="I904" s="289" t="e">
        <f t="shared" ca="1" si="232"/>
        <v>#N/A</v>
      </c>
    </row>
    <row r="905" spans="1:9">
      <c r="B905" s="166" t="s">
        <v>23645</v>
      </c>
      <c r="C905" s="61" t="e">
        <f>Info_R!A94</f>
        <v>#N/A</v>
      </c>
      <c r="D905" s="203" t="e">
        <f t="shared" si="229"/>
        <v>#N/A</v>
      </c>
      <c r="E905" s="207" t="e">
        <f t="shared" ca="1" si="230"/>
        <v>#N/A</v>
      </c>
      <c r="F905" s="231" t="e">
        <f t="shared" ca="1" si="228"/>
        <v>#N/A</v>
      </c>
      <c r="G905" s="171" t="s">
        <v>11616</v>
      </c>
      <c r="H905" t="str">
        <f t="shared" si="231"/>
        <v>敬畏</v>
      </c>
      <c r="I905" s="289" t="e">
        <f t="shared" ca="1" si="232"/>
        <v>#N/A</v>
      </c>
    </row>
    <row r="906" spans="1:9">
      <c r="B906" s="166" t="s">
        <v>23646</v>
      </c>
      <c r="C906" s="61" t="e">
        <f>Info_R!A95</f>
        <v>#N/A</v>
      </c>
      <c r="D906" s="203" t="e">
        <f t="shared" si="229"/>
        <v>#N/A</v>
      </c>
      <c r="E906" s="207" t="e">
        <f t="shared" ca="1" si="230"/>
        <v>#N/A</v>
      </c>
      <c r="F906" s="231" t="e">
        <f t="shared" ca="1" si="228"/>
        <v>#N/A</v>
      </c>
      <c r="G906" s="171" t="s">
        <v>11617</v>
      </c>
      <c r="H906" t="str">
        <f t="shared" si="231"/>
        <v>不顾后果的</v>
      </c>
      <c r="I906" s="289" t="e">
        <f t="shared" ca="1" si="232"/>
        <v>#N/A</v>
      </c>
    </row>
    <row r="907" spans="1:9">
      <c r="B907" s="166" t="s">
        <v>23647</v>
      </c>
      <c r="C907" s="61" t="e">
        <f>Info_R!A96</f>
        <v>#N/A</v>
      </c>
      <c r="D907" s="203" t="e">
        <f t="shared" si="229"/>
        <v>#N/A</v>
      </c>
      <c r="E907" s="207" t="e">
        <f t="shared" ca="1" si="230"/>
        <v>#N/A</v>
      </c>
      <c r="F907" s="231" t="e">
        <f t="shared" ca="1" si="228"/>
        <v>#N/A</v>
      </c>
      <c r="G907" s="171" t="s">
        <v>11618</v>
      </c>
      <c r="H907" t="str">
        <f t="shared" si="231"/>
        <v>预测</v>
      </c>
      <c r="I907" s="289" t="e">
        <f t="shared" ca="1" si="232"/>
        <v>#N/A</v>
      </c>
    </row>
    <row r="908" spans="1:9">
      <c r="B908" s="166" t="s">
        <v>23648</v>
      </c>
      <c r="C908" s="61" t="e">
        <f>Info_R!A97</f>
        <v>#N/A</v>
      </c>
      <c r="D908" s="203" t="e">
        <f t="shared" ref="D908:D936" si="233">ROUNDUP(ABS(75-C908)/Base_Value,1)</f>
        <v>#N/A</v>
      </c>
      <c r="E908" s="207" t="e">
        <f t="shared" ca="1" si="230"/>
        <v>#N/A</v>
      </c>
      <c r="F908" s="231" t="e">
        <f t="shared" ca="1" si="228"/>
        <v>#N/A</v>
      </c>
      <c r="G908" s="171" t="s">
        <v>11619</v>
      </c>
      <c r="H908" t="str">
        <f t="shared" si="231"/>
        <v>羞愧</v>
      </c>
      <c r="I908" s="289" t="e">
        <f t="shared" ca="1" si="232"/>
        <v>#N/A</v>
      </c>
    </row>
    <row r="909" spans="1:9">
      <c r="B909" s="166" t="s">
        <v>23649</v>
      </c>
      <c r="C909" s="61" t="e">
        <f>Info_R!A99</f>
        <v>#N/A</v>
      </c>
      <c r="D909" s="203" t="e">
        <f t="shared" si="233"/>
        <v>#N/A</v>
      </c>
      <c r="E909" s="207" t="e">
        <f t="shared" ca="1" si="230"/>
        <v>#N/A</v>
      </c>
      <c r="F909" s="231" t="e">
        <f t="shared" ca="1" si="228"/>
        <v>#N/A</v>
      </c>
      <c r="G909" s="171" t="s">
        <v>25018</v>
      </c>
      <c r="H909" t="str">
        <f t="shared" si="231"/>
        <v>追求精神上的事物</v>
      </c>
      <c r="I909" s="289" t="e">
        <f t="shared" ca="1" si="232"/>
        <v>#N/A</v>
      </c>
    </row>
    <row r="910" spans="1:9">
      <c r="B910" s="166" t="s">
        <v>23650</v>
      </c>
      <c r="C910" s="61" t="e">
        <f>Info_R!A100</f>
        <v>#N/A</v>
      </c>
      <c r="D910" s="203" t="e">
        <f t="shared" si="233"/>
        <v>#N/A</v>
      </c>
      <c r="E910" s="207" t="e">
        <f t="shared" ca="1" si="230"/>
        <v>#N/A</v>
      </c>
      <c r="F910" s="231" t="e">
        <f t="shared" ca="1" si="228"/>
        <v>#N/A</v>
      </c>
      <c r="G910" s="171" t="s">
        <v>11621</v>
      </c>
      <c r="H910" t="str">
        <f t="shared" si="231"/>
        <v>易冲动的</v>
      </c>
      <c r="I910" s="289" t="e">
        <f t="shared" ca="1" si="232"/>
        <v>#N/A</v>
      </c>
    </row>
    <row r="911" spans="1:9">
      <c r="B911" s="166" t="s">
        <v>23651</v>
      </c>
      <c r="C911" s="61" t="e">
        <f>Info_R!A102</f>
        <v>#N/A</v>
      </c>
      <c r="D911" s="203" t="e">
        <f t="shared" si="233"/>
        <v>#N/A</v>
      </c>
      <c r="E911" s="207" t="e">
        <f t="shared" ca="1" si="230"/>
        <v>#N/A</v>
      </c>
      <c r="F911" s="231" t="e">
        <f t="shared" ca="1" si="228"/>
        <v>#N/A</v>
      </c>
      <c r="G911" s="171" t="s">
        <v>11623</v>
      </c>
      <c r="H911" t="str">
        <f t="shared" si="231"/>
        <v>察觉</v>
      </c>
      <c r="I911" s="289" t="e">
        <f t="shared" ca="1" si="232"/>
        <v>#N/A</v>
      </c>
    </row>
    <row r="912" spans="1:9">
      <c r="B912" s="166" t="s">
        <v>23652</v>
      </c>
      <c r="C912" s="61" t="e">
        <f>Info_R!A103</f>
        <v>#N/A</v>
      </c>
      <c r="D912" s="203" t="e">
        <f t="shared" si="233"/>
        <v>#N/A</v>
      </c>
      <c r="E912" s="207" t="e">
        <f t="shared" ca="1" si="230"/>
        <v>#N/A</v>
      </c>
      <c r="F912" s="231" t="e">
        <f t="shared" ca="1" si="228"/>
        <v>#N/A</v>
      </c>
      <c r="G912" s="171" t="s">
        <v>11624</v>
      </c>
      <c r="H912" t="str">
        <f t="shared" si="231"/>
        <v>高兴</v>
      </c>
      <c r="I912" s="289" t="e">
        <f t="shared" ca="1" si="232"/>
        <v>#N/A</v>
      </c>
    </row>
    <row r="913" spans="2:10">
      <c r="B913" s="166" t="s">
        <v>23653</v>
      </c>
      <c r="C913" s="61" t="e">
        <f>Info_R!A104</f>
        <v>#N/A</v>
      </c>
      <c r="D913" s="203" t="e">
        <f t="shared" si="233"/>
        <v>#N/A</v>
      </c>
      <c r="E913" s="207" t="e">
        <f t="shared" ca="1" si="230"/>
        <v>#N/A</v>
      </c>
      <c r="F913" s="231" t="e">
        <f t="shared" ca="1" si="228"/>
        <v>#N/A</v>
      </c>
      <c r="G913" s="171" t="s">
        <v>11625</v>
      </c>
      <c r="H913" t="str">
        <f t="shared" si="231"/>
        <v>身分冲突</v>
      </c>
      <c r="I913" s="289" t="e">
        <f t="shared" ca="1" si="232"/>
        <v>#N/A</v>
      </c>
    </row>
    <row r="914" spans="2:10">
      <c r="B914" s="166" t="s">
        <v>23654</v>
      </c>
      <c r="C914" s="61" t="e">
        <f>Info_R!A105</f>
        <v>#N/A</v>
      </c>
      <c r="D914" s="203" t="e">
        <f t="shared" si="233"/>
        <v>#N/A</v>
      </c>
      <c r="E914" s="207" t="e">
        <f t="shared" ca="1" si="230"/>
        <v>#N/A</v>
      </c>
      <c r="F914" s="231" t="e">
        <f t="shared" ca="1" si="228"/>
        <v>#N/A</v>
      </c>
      <c r="G914" s="171" t="s">
        <v>11626</v>
      </c>
      <c r="H914" t="str">
        <f t="shared" si="231"/>
        <v>柔顺的</v>
      </c>
      <c r="I914" s="289" t="e">
        <f t="shared" ca="1" si="232"/>
        <v>#N/A</v>
      </c>
    </row>
    <row r="915" spans="2:10">
      <c r="B915" s="166" t="s">
        <v>23655</v>
      </c>
      <c r="C915" s="61" t="e">
        <f>Info_R!A106</f>
        <v>#N/A</v>
      </c>
      <c r="D915" s="203" t="e">
        <f t="shared" si="233"/>
        <v>#N/A</v>
      </c>
      <c r="E915" s="207" t="e">
        <f t="shared" ref="E915:E936" ca="1" si="234">IF(D915&gt;Max_Value,Max_Value,IF(D915&lt;0,0,D915))</f>
        <v>#N/A</v>
      </c>
      <c r="F915" s="231" t="e">
        <f t="shared" ca="1" si="228"/>
        <v>#N/A</v>
      </c>
      <c r="G915" s="171" t="s">
        <v>11627</v>
      </c>
      <c r="H915" t="str">
        <f t="shared" si="231"/>
        <v>草率的</v>
      </c>
      <c r="I915" s="289" t="e">
        <f t="shared" ca="1" si="232"/>
        <v>#N/A</v>
      </c>
    </row>
    <row r="916" spans="2:10">
      <c r="B916" s="166" t="s">
        <v>23656</v>
      </c>
      <c r="C916" s="61" t="e">
        <f>Info_R!A107</f>
        <v>#N/A</v>
      </c>
      <c r="D916" s="203" t="e">
        <f t="shared" si="233"/>
        <v>#N/A</v>
      </c>
      <c r="E916" s="207" t="e">
        <f t="shared" ca="1" si="234"/>
        <v>#N/A</v>
      </c>
      <c r="F916" s="231" t="e">
        <f t="shared" ca="1" si="228"/>
        <v>#N/A</v>
      </c>
      <c r="G916" s="171" t="s">
        <v>11628</v>
      </c>
      <c r="H916" t="str">
        <f t="shared" si="231"/>
        <v>超感知觉</v>
      </c>
      <c r="I916" s="289" t="e">
        <f t="shared" ca="1" si="232"/>
        <v>#N/A</v>
      </c>
    </row>
    <row r="917" spans="2:10">
      <c r="B917" s="166" t="s">
        <v>23657</v>
      </c>
      <c r="C917" s="61" t="e">
        <f>Info_R!A109</f>
        <v>#N/A</v>
      </c>
      <c r="D917" s="203" t="e">
        <f t="shared" si="233"/>
        <v>#N/A</v>
      </c>
      <c r="E917" s="207" t="e">
        <f t="shared" ca="1" si="234"/>
        <v>#N/A</v>
      </c>
      <c r="F917" s="231" t="e">
        <f t="shared" ca="1" si="228"/>
        <v>#N/A</v>
      </c>
      <c r="G917" s="171" t="s">
        <v>11630</v>
      </c>
      <c r="H917" t="str">
        <f t="shared" si="231"/>
        <v>绝望</v>
      </c>
      <c r="I917" s="289" t="e">
        <f t="shared" ca="1" si="232"/>
        <v>#N/A</v>
      </c>
    </row>
    <row r="918" spans="2:10">
      <c r="B918" s="166" t="s">
        <v>23658</v>
      </c>
      <c r="C918" s="61" t="e">
        <f>Info_R!A110</f>
        <v>#N/A</v>
      </c>
      <c r="D918" s="203" t="e">
        <f t="shared" si="233"/>
        <v>#N/A</v>
      </c>
      <c r="E918" s="207" t="e">
        <f t="shared" ca="1" si="234"/>
        <v>#N/A</v>
      </c>
      <c r="F918" s="231" t="e">
        <f t="shared" ca="1" si="228"/>
        <v>#N/A</v>
      </c>
      <c r="G918" s="171" t="s">
        <v>11631</v>
      </c>
      <c r="H918" t="str">
        <f t="shared" si="231"/>
        <v>好奇心</v>
      </c>
      <c r="I918" s="289" t="e">
        <f t="shared" ca="1" si="232"/>
        <v>#N/A</v>
      </c>
    </row>
    <row r="919" spans="2:10">
      <c r="B919" s="166" t="s">
        <v>23659</v>
      </c>
      <c r="C919" s="61" t="e">
        <f>Info_R!A111</f>
        <v>#N/A</v>
      </c>
      <c r="D919" s="203" t="e">
        <f t="shared" si="233"/>
        <v>#N/A</v>
      </c>
      <c r="E919" s="207" t="e">
        <f t="shared" ca="1" si="234"/>
        <v>#N/A</v>
      </c>
      <c r="F919" s="231" t="e">
        <f t="shared" ca="1" si="228"/>
        <v>#N/A</v>
      </c>
      <c r="G919" s="171" t="s">
        <v>11632</v>
      </c>
      <c r="H919" t="str">
        <f t="shared" si="231"/>
        <v>缺少自信</v>
      </c>
      <c r="I919" s="289" t="e">
        <f t="shared" ca="1" si="232"/>
        <v>#N/A</v>
      </c>
    </row>
    <row r="920" spans="2:10">
      <c r="B920" s="166" t="s">
        <v>23660</v>
      </c>
      <c r="C920" s="61" t="e">
        <f>Info_R!A112</f>
        <v>#N/A</v>
      </c>
      <c r="D920" s="203" t="e">
        <f t="shared" si="233"/>
        <v>#N/A</v>
      </c>
      <c r="E920" s="207" t="e">
        <f t="shared" ca="1" si="234"/>
        <v>#N/A</v>
      </c>
      <c r="F920" s="231" t="e">
        <f t="shared" ca="1" si="228"/>
        <v>#N/A</v>
      </c>
      <c r="G920" s="171" t="s">
        <v>11633</v>
      </c>
      <c r="H920" t="str">
        <f t="shared" si="231"/>
        <v>追求完美</v>
      </c>
      <c r="I920" s="289" t="e">
        <f t="shared" ca="1" si="232"/>
        <v>#N/A</v>
      </c>
    </row>
    <row r="921" spans="2:10">
      <c r="B921" s="166" t="s">
        <v>23661</v>
      </c>
      <c r="C921" s="61" t="e">
        <f>Info_R!A113</f>
        <v>#N/A</v>
      </c>
      <c r="D921" s="203" t="e">
        <f t="shared" si="233"/>
        <v>#N/A</v>
      </c>
      <c r="E921" s="207" t="e">
        <f t="shared" ca="1" si="234"/>
        <v>#N/A</v>
      </c>
      <c r="F921" s="231" t="e">
        <f t="shared" ca="1" si="228"/>
        <v>#N/A</v>
      </c>
      <c r="G921" s="171" t="s">
        <v>11634</v>
      </c>
      <c r="H921" t="str">
        <f t="shared" si="231"/>
        <v>希望事情有所改变</v>
      </c>
      <c r="I921" s="289" t="e">
        <f t="shared" ca="1" si="232"/>
        <v>#N/A</v>
      </c>
    </row>
    <row r="922" spans="2:10">
      <c r="B922" s="166" t="s">
        <v>23662</v>
      </c>
      <c r="C922" s="61" t="e">
        <f>Info_R!A114</f>
        <v>#N/A</v>
      </c>
      <c r="D922" s="203" t="e">
        <f t="shared" si="233"/>
        <v>#N/A</v>
      </c>
      <c r="E922" s="207" t="e">
        <f t="shared" ca="1" si="234"/>
        <v>#N/A</v>
      </c>
      <c r="F922" s="231" t="e">
        <f t="shared" ca="1" si="228"/>
        <v>#N/A</v>
      </c>
      <c r="G922" s="171" t="s">
        <v>11635</v>
      </c>
      <c r="H922" t="str">
        <f t="shared" si="231"/>
        <v>专横的</v>
      </c>
      <c r="I922" s="289" t="e">
        <f t="shared" ca="1" si="232"/>
        <v>#N/A</v>
      </c>
    </row>
    <row r="923" spans="2:10">
      <c r="B923" s="166" t="s">
        <v>23663</v>
      </c>
      <c r="C923" s="61" t="e">
        <f>Info_R!A115</f>
        <v>#N/A</v>
      </c>
      <c r="D923" s="203" t="e">
        <f t="shared" si="233"/>
        <v>#N/A</v>
      </c>
      <c r="E923" s="207" t="e">
        <f t="shared" ca="1" si="234"/>
        <v>#N/A</v>
      </c>
      <c r="F923" s="231" t="e">
        <f t="shared" ca="1" si="228"/>
        <v>#N/A</v>
      </c>
      <c r="G923" s="171" t="s">
        <v>11636</v>
      </c>
      <c r="H923" t="str">
        <f t="shared" si="231"/>
        <v>侵略</v>
      </c>
      <c r="I923" s="289" t="e">
        <f t="shared" ca="1" si="232"/>
        <v>#N/A</v>
      </c>
    </row>
    <row r="924" spans="2:10">
      <c r="B924" s="166" t="s">
        <v>23664</v>
      </c>
      <c r="C924" s="61" t="e">
        <f>Info_R!A116</f>
        <v>#N/A</v>
      </c>
      <c r="D924" s="203" t="e">
        <f t="shared" si="233"/>
        <v>#N/A</v>
      </c>
      <c r="E924" s="207" t="e">
        <f t="shared" ca="1" si="234"/>
        <v>#N/A</v>
      </c>
      <c r="F924" s="231" t="e">
        <f t="shared" ca="1" si="228"/>
        <v>#N/A</v>
      </c>
      <c r="G924" s="171" t="s">
        <v>11637</v>
      </c>
      <c r="H924" t="str">
        <f t="shared" si="231"/>
        <v>内疚</v>
      </c>
      <c r="I924" s="289" t="e">
        <f t="shared" ca="1" si="232"/>
        <v>#N/A</v>
      </c>
    </row>
    <row r="925" spans="2:10">
      <c r="B925" s="166" t="s">
        <v>23665</v>
      </c>
      <c r="C925" s="61" t="e">
        <f>Info_R!A117</f>
        <v>#N/A</v>
      </c>
      <c r="D925" s="203" t="e">
        <f t="shared" si="233"/>
        <v>#N/A</v>
      </c>
      <c r="E925" s="207" t="e">
        <f t="shared" ca="1" si="234"/>
        <v>#N/A</v>
      </c>
      <c r="F925" s="231" t="e">
        <f t="shared" ca="1" si="228"/>
        <v>#N/A</v>
      </c>
      <c r="G925" s="171" t="s">
        <v>11638</v>
      </c>
      <c r="H925" t="str">
        <f t="shared" si="231"/>
        <v>对立</v>
      </c>
      <c r="I925" s="289" t="e">
        <f t="shared" ca="1" si="232"/>
        <v>#N/A</v>
      </c>
    </row>
    <row r="926" spans="2:10">
      <c r="B926" s="166" t="s">
        <v>23666</v>
      </c>
      <c r="C926" s="61" t="e">
        <f>Info_R!A118</f>
        <v>#N/A</v>
      </c>
      <c r="D926" s="203" t="e">
        <f t="shared" si="233"/>
        <v>#N/A</v>
      </c>
      <c r="E926" s="207" t="e">
        <f t="shared" ca="1" si="234"/>
        <v>#N/A</v>
      </c>
      <c r="F926" s="231" t="e">
        <f t="shared" ca="1" si="228"/>
        <v>#N/A</v>
      </c>
      <c r="G926" s="171" t="s">
        <v>11639</v>
      </c>
      <c r="H926" t="str">
        <f t="shared" si="231"/>
        <v>发愁</v>
      </c>
      <c r="I926" s="289" t="e">
        <f t="shared" ca="1" si="232"/>
        <v>#N/A</v>
      </c>
      <c r="J926" s="166"/>
    </row>
    <row r="927" spans="2:10">
      <c r="B927" s="166" t="s">
        <v>23667</v>
      </c>
      <c r="C927" s="61" t="e">
        <f>Info_R!A119</f>
        <v>#N/A</v>
      </c>
      <c r="D927" s="203" t="e">
        <f t="shared" si="233"/>
        <v>#N/A</v>
      </c>
      <c r="E927" s="207" t="e">
        <f t="shared" ca="1" si="234"/>
        <v>#N/A</v>
      </c>
      <c r="F927" s="231" t="e">
        <f t="shared" ca="1" si="228"/>
        <v>#N/A</v>
      </c>
      <c r="G927" s="171" t="s">
        <v>11640</v>
      </c>
      <c r="H927" t="str">
        <f t="shared" si="231"/>
        <v>需要改变</v>
      </c>
      <c r="I927" s="289" t="e">
        <f t="shared" ca="1" si="232"/>
        <v>#N/A</v>
      </c>
    </row>
    <row r="928" spans="2:10">
      <c r="B928" s="166" t="s">
        <v>23668</v>
      </c>
      <c r="C928" s="61" t="e">
        <f>Info_R!A120</f>
        <v>#N/A</v>
      </c>
      <c r="D928" s="203" t="e">
        <f t="shared" si="233"/>
        <v>#N/A</v>
      </c>
      <c r="E928" s="207" t="e">
        <f t="shared" ca="1" si="234"/>
        <v>#N/A</v>
      </c>
      <c r="F928" s="231" t="e">
        <f t="shared" ca="1" si="228"/>
        <v>#N/A</v>
      </c>
      <c r="G928" s="171" t="s">
        <v>11641</v>
      </c>
      <c r="H928" t="str">
        <f t="shared" si="231"/>
        <v>判断</v>
      </c>
      <c r="I928" s="289" t="e">
        <f t="shared" ca="1" si="232"/>
        <v>#N/A</v>
      </c>
    </row>
    <row r="929" spans="1:10">
      <c r="B929" s="166" t="s">
        <v>23669</v>
      </c>
      <c r="C929" s="61" t="e">
        <f>Info_R!A121</f>
        <v>#N/A</v>
      </c>
      <c r="D929" s="203" t="e">
        <f t="shared" si="233"/>
        <v>#N/A</v>
      </c>
      <c r="E929" s="207" t="e">
        <f t="shared" ca="1" si="234"/>
        <v>#N/A</v>
      </c>
      <c r="F929" s="231" t="e">
        <f t="shared" ca="1" si="228"/>
        <v>#N/A</v>
      </c>
      <c r="G929" s="171" t="s">
        <v>11642</v>
      </c>
      <c r="H929" t="str">
        <f t="shared" si="231"/>
        <v>拒绝改变</v>
      </c>
      <c r="I929" s="289" t="e">
        <f t="shared" ca="1" si="232"/>
        <v>#N/A</v>
      </c>
    </row>
    <row r="930" spans="1:10">
      <c r="A930" s="166"/>
      <c r="B930" s="166" t="s">
        <v>23670</v>
      </c>
      <c r="C930" s="61" t="e">
        <f>Info_R!A122</f>
        <v>#N/A</v>
      </c>
      <c r="D930" s="203" t="e">
        <f t="shared" si="233"/>
        <v>#N/A</v>
      </c>
      <c r="E930" s="207" t="e">
        <f t="shared" ca="1" si="234"/>
        <v>#N/A</v>
      </c>
      <c r="F930" s="231" t="e">
        <f t="shared" ca="1" si="228"/>
        <v>#N/A</v>
      </c>
      <c r="G930" s="171" t="s">
        <v>11643</v>
      </c>
      <c r="H930" t="str">
        <f t="shared" si="231"/>
        <v>自豪</v>
      </c>
      <c r="I930" s="289" t="e">
        <f t="shared" ca="1" si="232"/>
        <v>#N/A</v>
      </c>
    </row>
    <row r="931" spans="1:10">
      <c r="A931" s="166"/>
      <c r="B931" s="166" t="s">
        <v>23671</v>
      </c>
      <c r="C931" s="61" t="e">
        <f>Info_R!A123</f>
        <v>#N/A</v>
      </c>
      <c r="D931" s="203" t="e">
        <f t="shared" si="233"/>
        <v>#N/A</v>
      </c>
      <c r="E931" s="207" t="e">
        <f t="shared" ca="1" si="234"/>
        <v>#N/A</v>
      </c>
      <c r="F931" s="231" t="e">
        <f t="shared" ca="1" si="228"/>
        <v>#N/A</v>
      </c>
      <c r="G931" s="171" t="s">
        <v>11644</v>
      </c>
      <c r="H931" t="str">
        <f t="shared" si="231"/>
        <v>拒绝</v>
      </c>
      <c r="I931" s="289" t="e">
        <f t="shared" ca="1" si="232"/>
        <v>#N/A</v>
      </c>
    </row>
    <row r="932" spans="1:10">
      <c r="A932" s="166"/>
      <c r="B932" s="166" t="s">
        <v>23672</v>
      </c>
      <c r="C932" s="61" t="e">
        <f>Info_R!A124</f>
        <v>#N/A</v>
      </c>
      <c r="D932" s="203" t="e">
        <f t="shared" si="233"/>
        <v>#N/A</v>
      </c>
      <c r="E932" s="207" t="e">
        <f t="shared" ca="1" si="234"/>
        <v>#N/A</v>
      </c>
      <c r="F932" s="231" t="e">
        <f t="shared" ca="1" si="228"/>
        <v>#N/A</v>
      </c>
      <c r="G932" s="172" t="s">
        <v>11645</v>
      </c>
      <c r="H932" t="str">
        <f t="shared" si="231"/>
        <v>焦虑</v>
      </c>
      <c r="I932" s="289" t="e">
        <f t="shared" ca="1" si="232"/>
        <v>#N/A</v>
      </c>
    </row>
    <row r="933" spans="1:10">
      <c r="A933" s="166"/>
      <c r="B933" s="166" t="s">
        <v>23673</v>
      </c>
      <c r="C933" s="61" t="e">
        <f>Info_R!A125</f>
        <v>#N/A</v>
      </c>
      <c r="D933" s="203" t="e">
        <f t="shared" si="233"/>
        <v>#N/A</v>
      </c>
      <c r="E933" s="207" t="e">
        <f t="shared" ca="1" si="234"/>
        <v>#N/A</v>
      </c>
      <c r="F933" s="231" t="e">
        <f t="shared" ca="1" si="228"/>
        <v>#N/A</v>
      </c>
      <c r="G933" s="171" t="s">
        <v>11646</v>
      </c>
      <c r="H933" t="str">
        <f t="shared" si="231"/>
        <v>权力</v>
      </c>
      <c r="I933" s="289" t="e">
        <f t="shared" ca="1" si="232"/>
        <v>#N/A</v>
      </c>
    </row>
    <row r="934" spans="1:10">
      <c r="A934" s="166"/>
      <c r="B934" s="166" t="s">
        <v>23674</v>
      </c>
      <c r="C934" s="61" t="e">
        <f>Info_R!A127</f>
        <v>#N/A</v>
      </c>
      <c r="D934" s="203" t="e">
        <f t="shared" si="233"/>
        <v>#N/A</v>
      </c>
      <c r="E934" s="207" t="e">
        <f t="shared" ca="1" si="234"/>
        <v>#N/A</v>
      </c>
      <c r="F934" s="231" t="e">
        <f t="shared" ref="F934:F936" ca="1" si="235">E934</f>
        <v>#N/A</v>
      </c>
      <c r="G934" s="171" t="s">
        <v>11648</v>
      </c>
      <c r="H934" t="str">
        <f t="shared" si="231"/>
        <v>渴望异性</v>
      </c>
      <c r="I934" s="289" t="e">
        <f t="shared" ca="1" si="232"/>
        <v>#N/A</v>
      </c>
      <c r="J934" s="166"/>
    </row>
    <row r="935" spans="1:10">
      <c r="B935" s="166" t="s">
        <v>23675</v>
      </c>
      <c r="C935" s="61" t="e">
        <f>Info_R!A128</f>
        <v>#N/A</v>
      </c>
      <c r="D935" s="203" t="e">
        <f t="shared" si="233"/>
        <v>#N/A</v>
      </c>
      <c r="E935" s="207" t="e">
        <f t="shared" ca="1" si="234"/>
        <v>#N/A</v>
      </c>
      <c r="F935" s="231" t="e">
        <f t="shared" ca="1" si="235"/>
        <v>#N/A</v>
      </c>
      <c r="G935" s="171" t="s">
        <v>11649</v>
      </c>
      <c r="H935" t="str">
        <f t="shared" si="231"/>
        <v>尴尬的</v>
      </c>
      <c r="I935" s="289" t="e">
        <f t="shared" ca="1" si="232"/>
        <v>#N/A</v>
      </c>
    </row>
    <row r="936" spans="1:10">
      <c r="B936" s="166" t="s">
        <v>23676</v>
      </c>
      <c r="C936" s="61" t="e">
        <f>Info_R!A129</f>
        <v>#N/A</v>
      </c>
      <c r="D936" s="203" t="e">
        <f t="shared" si="233"/>
        <v>#N/A</v>
      </c>
      <c r="E936" s="207" t="e">
        <f t="shared" ca="1" si="234"/>
        <v>#N/A</v>
      </c>
      <c r="F936" s="231" t="e">
        <f t="shared" ca="1" si="235"/>
        <v>#N/A</v>
      </c>
      <c r="G936" s="171" t="s">
        <v>11650</v>
      </c>
      <c r="H936" t="str">
        <f t="shared" si="231"/>
        <v>胆量</v>
      </c>
      <c r="I936" s="289" t="e">
        <f t="shared" ca="1" si="232"/>
        <v>#N/A</v>
      </c>
    </row>
    <row r="937" spans="1:10" ht="18" thickBot="1">
      <c r="A937" s="164">
        <v>14</v>
      </c>
      <c r="B937" s="164" t="s">
        <v>21860</v>
      </c>
      <c r="C937" s="209"/>
      <c r="D937" s="209"/>
      <c r="E937" s="209"/>
      <c r="F937" s="209"/>
      <c r="G937" s="165"/>
    </row>
    <row r="938" spans="1:10" ht="18" thickTop="1">
      <c r="A938" s="167">
        <v>14.1</v>
      </c>
      <c r="B938" s="167" t="s">
        <v>23081</v>
      </c>
      <c r="C938" s="210"/>
      <c r="D938" s="210"/>
      <c r="E938" s="210"/>
      <c r="F938" s="210"/>
      <c r="G938" s="167"/>
    </row>
    <row r="939" spans="1:10">
      <c r="B939" s="166" t="s">
        <v>23677</v>
      </c>
      <c r="C939" s="61" t="e">
        <f>Info_R!A35</f>
        <v>#N/A</v>
      </c>
      <c r="D939" s="203" t="e">
        <f>ROUNDUP(ABS(40-C939)/Base_Value,1)</f>
        <v>#N/A</v>
      </c>
      <c r="E939" s="207" t="e">
        <f t="shared" ref="E939:E952" ca="1" si="236">IF(D939&gt;Max_Value,Max_Value,IF(D939&lt;0,0,D939))</f>
        <v>#N/A</v>
      </c>
      <c r="F939" s="231" t="e">
        <f t="shared" ref="F939" ca="1" si="237">E939</f>
        <v>#N/A</v>
      </c>
      <c r="G939" s="171" t="s">
        <v>11455</v>
      </c>
    </row>
    <row r="940" spans="1:10">
      <c r="A940" s="166"/>
      <c r="B940" s="166" t="s">
        <v>23678</v>
      </c>
      <c r="C940" s="61" t="e">
        <f>Info_R!A40</f>
        <v>#N/A</v>
      </c>
      <c r="D940" s="203" t="e">
        <f>ROUNDUP(ABS(40-C940)/Base_Value,1)</f>
        <v>#N/A</v>
      </c>
      <c r="E940" s="207" t="e">
        <f t="shared" ca="1" si="236"/>
        <v>#N/A</v>
      </c>
      <c r="F940" s="207" t="e">
        <f ca="1">MAX(E940:E941)</f>
        <v>#N/A</v>
      </c>
      <c r="G940" s="171" t="s">
        <v>11458</v>
      </c>
    </row>
    <row r="941" spans="1:10" hidden="1">
      <c r="A941" s="166"/>
      <c r="B941" s="179" t="s">
        <v>23082</v>
      </c>
      <c r="C941" s="61">
        <f>Matrix!B5904</f>
        <v>0</v>
      </c>
      <c r="D941" s="203">
        <f>ROUNDUP(ABS(75-C941)/Base_Value,1)</f>
        <v>4.5</v>
      </c>
      <c r="E941" s="207">
        <f t="shared" ca="1" si="236"/>
        <v>4.5</v>
      </c>
      <c r="F941" s="176"/>
      <c r="G941" s="171"/>
    </row>
    <row r="942" spans="1:10">
      <c r="A942" s="166"/>
      <c r="B942" s="166" t="s">
        <v>23679</v>
      </c>
      <c r="C942" s="61" t="e">
        <f>Info_R!A46</f>
        <v>#N/A</v>
      </c>
      <c r="D942" s="203" t="e">
        <f>ROUNDUP(ABS(40-C942)/Base_Value,1)</f>
        <v>#N/A</v>
      </c>
      <c r="E942" s="207" t="e">
        <f t="shared" ca="1" si="236"/>
        <v>#N/A</v>
      </c>
      <c r="F942" s="231" t="e">
        <f ca="1">MAX(E942,F2149)</f>
        <v>#N/A</v>
      </c>
      <c r="G942" s="171" t="s">
        <v>11461</v>
      </c>
    </row>
    <row r="943" spans="1:10">
      <c r="A943" s="166"/>
      <c r="B943" s="166" t="s">
        <v>23083</v>
      </c>
      <c r="C943" s="61">
        <f>Matrix!B5816</f>
        <v>0</v>
      </c>
      <c r="D943" s="203">
        <f>ROUNDUP(ABS(75-C943)/Base_Value,1)</f>
        <v>4.5</v>
      </c>
      <c r="E943" s="207">
        <f t="shared" ca="1" si="236"/>
        <v>4.5</v>
      </c>
      <c r="F943" s="231">
        <f ca="1">MAX(E943)</f>
        <v>4.5</v>
      </c>
      <c r="G943" s="171" t="s">
        <v>21935</v>
      </c>
    </row>
    <row r="944" spans="1:10">
      <c r="A944" s="166"/>
      <c r="B944" s="179" t="s">
        <v>23084</v>
      </c>
      <c r="C944" s="61">
        <f>Matrix!B5783</f>
        <v>0</v>
      </c>
      <c r="D944" s="203">
        <f>ROUNDUP(ABS(75-C944)/Base_Value,1)</f>
        <v>4.5</v>
      </c>
      <c r="E944" s="207">
        <f t="shared" ca="1" si="236"/>
        <v>4.5</v>
      </c>
      <c r="F944" s="231">
        <f ca="1">MAX(E944,G1579)</f>
        <v>4.5</v>
      </c>
      <c r="G944" s="179" t="s">
        <v>21954</v>
      </c>
    </row>
    <row r="945" spans="1:7">
      <c r="A945" s="166"/>
      <c r="B945" s="166" t="s">
        <v>23680</v>
      </c>
      <c r="C945" s="61" t="e">
        <f>Info_R!A52</f>
        <v>#N/A</v>
      </c>
      <c r="D945" s="203" t="e">
        <f>ROUNDUP(ABS(40-C945)/Base_Value,1)</f>
        <v>#N/A</v>
      </c>
      <c r="E945" s="207" t="e">
        <f t="shared" ca="1" si="236"/>
        <v>#N/A</v>
      </c>
      <c r="F945" s="231" t="e">
        <f t="shared" ref="F945" ca="1" si="238">E945</f>
        <v>#N/A</v>
      </c>
      <c r="G945" s="171" t="s">
        <v>11466</v>
      </c>
    </row>
    <row r="946" spans="1:7">
      <c r="A946" s="166"/>
      <c r="B946" s="166" t="s">
        <v>23085</v>
      </c>
      <c r="C946" s="61">
        <f>Matrix!B6103</f>
        <v>0</v>
      </c>
      <c r="D946" s="203">
        <f>ROUNDUP(ABS(75-C946)/Base_Value,1)</f>
        <v>4.5</v>
      </c>
      <c r="E946" s="207">
        <f t="shared" ca="1" si="236"/>
        <v>4.5</v>
      </c>
      <c r="F946" s="207" t="e">
        <f ca="1">MAX(E946:E947)</f>
        <v>#N/A</v>
      </c>
      <c r="G946" s="171" t="s">
        <v>21988</v>
      </c>
    </row>
    <row r="947" spans="1:7" hidden="1">
      <c r="A947" s="166"/>
      <c r="B947" s="166" t="s">
        <v>23681</v>
      </c>
      <c r="C947" s="61" t="e">
        <f>Info_R!A21</f>
        <v>#N/A</v>
      </c>
      <c r="D947" s="203" t="e">
        <f>ROUNDUP(ABS(40-C947)/Base_Value,1)</f>
        <v>#N/A</v>
      </c>
      <c r="E947" s="207" t="e">
        <f t="shared" ca="1" si="236"/>
        <v>#N/A</v>
      </c>
      <c r="F947" s="176"/>
      <c r="G947" s="171"/>
    </row>
    <row r="948" spans="1:7">
      <c r="A948" s="166"/>
      <c r="B948" s="166" t="s">
        <v>23086</v>
      </c>
      <c r="C948" s="61">
        <f>Matrix!B5575</f>
        <v>0</v>
      </c>
      <c r="D948" s="203">
        <f>ROUNDUP(ABS(75-C948)/Base_Value,1)</f>
        <v>4.5</v>
      </c>
      <c r="E948" s="207">
        <f t="shared" ca="1" si="236"/>
        <v>4.5</v>
      </c>
      <c r="F948" s="207" t="e">
        <f ca="1">MAX(E948:E949)</f>
        <v>#N/A</v>
      </c>
      <c r="G948" s="171" t="s">
        <v>22005</v>
      </c>
    </row>
    <row r="949" spans="1:7" hidden="1">
      <c r="A949" s="166"/>
      <c r="B949" s="67" t="s">
        <v>23682</v>
      </c>
      <c r="C949" s="61" t="e">
        <f>Info_R!A42</f>
        <v>#N/A</v>
      </c>
      <c r="D949" s="203" t="e">
        <f>ROUNDUP(ABS(41-C949)/Base_Value,1)</f>
        <v>#N/A</v>
      </c>
      <c r="E949" s="207" t="e">
        <f t="shared" ca="1" si="236"/>
        <v>#N/A</v>
      </c>
      <c r="F949" s="176"/>
      <c r="G949" s="171"/>
    </row>
    <row r="950" spans="1:7">
      <c r="A950" s="166"/>
      <c r="B950" s="73" t="s">
        <v>23683</v>
      </c>
      <c r="C950" s="61" t="e">
        <f>Info_R!A41</f>
        <v>#N/A</v>
      </c>
      <c r="D950" s="203" t="e">
        <f>ROUNDUP(ABS(40-C950)/Base_Value,1)</f>
        <v>#N/A</v>
      </c>
      <c r="E950" s="207" t="e">
        <f t="shared" ca="1" si="236"/>
        <v>#N/A</v>
      </c>
      <c r="F950" s="231" t="e">
        <f t="shared" ref="F950:F953" ca="1" si="239">E950</f>
        <v>#N/A</v>
      </c>
      <c r="G950" s="73" t="s">
        <v>10655</v>
      </c>
    </row>
    <row r="951" spans="1:7">
      <c r="A951" s="166"/>
      <c r="B951" s="67" t="s">
        <v>23684</v>
      </c>
      <c r="C951" s="61" t="e">
        <f>Info_R!A43</f>
        <v>#N/A</v>
      </c>
      <c r="D951" s="203" t="e">
        <f>ROUNDUP(ABS(40-C951)/Base_Value,1)</f>
        <v>#N/A</v>
      </c>
      <c r="E951" s="207" t="e">
        <f t="shared" ca="1" si="236"/>
        <v>#N/A</v>
      </c>
      <c r="F951" s="231" t="e">
        <f t="shared" ca="1" si="239"/>
        <v>#N/A</v>
      </c>
      <c r="G951" s="67" t="s">
        <v>10660</v>
      </c>
    </row>
    <row r="952" spans="1:7">
      <c r="A952" s="166"/>
      <c r="B952" s="67" t="s">
        <v>23685</v>
      </c>
      <c r="C952" s="61" t="e">
        <f>Info_R!A44</f>
        <v>#N/A</v>
      </c>
      <c r="D952" s="203" t="e">
        <f>ROUNDUP(ABS(46-C952)/Base_Value,1)</f>
        <v>#N/A</v>
      </c>
      <c r="E952" s="207" t="e">
        <f t="shared" ca="1" si="236"/>
        <v>#N/A</v>
      </c>
      <c r="F952" s="231" t="e">
        <f t="shared" ca="1" si="239"/>
        <v>#N/A</v>
      </c>
      <c r="G952" s="67" t="s">
        <v>11459</v>
      </c>
    </row>
    <row r="953" spans="1:7">
      <c r="A953" s="166"/>
      <c r="B953" s="67" t="s">
        <v>26474</v>
      </c>
      <c r="C953" s="61">
        <f>Matrix!B1755</f>
        <v>0</v>
      </c>
      <c r="D953" s="203">
        <f>ROUNDUP(ABS(75-C953)/Base_Value,1)</f>
        <v>4.5</v>
      </c>
      <c r="E953" s="207">
        <f t="shared" ref="E953" ca="1" si="240">IF(D953&gt;Max_Value,Max_Value,IF(D953&lt;0,0,D953))</f>
        <v>4.5</v>
      </c>
      <c r="F953" s="231">
        <f t="shared" ca="1" si="239"/>
        <v>4.5</v>
      </c>
      <c r="G953" s="67" t="s">
        <v>11460</v>
      </c>
    </row>
    <row r="954" spans="1:7">
      <c r="A954" s="167">
        <v>14.2</v>
      </c>
      <c r="B954" s="167" t="s">
        <v>22181</v>
      </c>
      <c r="C954" s="210"/>
      <c r="D954" s="210"/>
      <c r="E954" s="210"/>
      <c r="F954" s="210"/>
      <c r="G954" s="167"/>
    </row>
    <row r="955" spans="1:7">
      <c r="A955" s="166"/>
      <c r="B955" s="166" t="s">
        <v>23087</v>
      </c>
      <c r="C955" s="61">
        <f>Matrix!B1768</f>
        <v>0</v>
      </c>
      <c r="D955" s="203">
        <f>ROUNDUP(ABS(75-C955)/Base_Value,1)</f>
        <v>4.5</v>
      </c>
      <c r="E955" s="207">
        <f ca="1">IF(D955&gt;Max_Value,Max_Value,IF(D955&lt;0,0,D955))</f>
        <v>4.5</v>
      </c>
      <c r="F955" s="231">
        <f t="shared" ref="F955:F956" ca="1" si="241">E955</f>
        <v>4.5</v>
      </c>
      <c r="G955" s="171" t="s">
        <v>22216</v>
      </c>
    </row>
    <row r="956" spans="1:7">
      <c r="A956" s="166"/>
      <c r="B956" s="166" t="s">
        <v>23088</v>
      </c>
      <c r="C956" s="61">
        <f>Matrix!B5486</f>
        <v>0</v>
      </c>
      <c r="D956" s="203">
        <f>ROUNDUP(ABS(75-C956)/Base_Value,1)</f>
        <v>4.5</v>
      </c>
      <c r="E956" s="207">
        <f ca="1">IF(D956&gt;Max_Value,Max_Value,IF(D956&lt;0,0,D956))</f>
        <v>4.5</v>
      </c>
      <c r="F956" s="231">
        <f t="shared" ca="1" si="241"/>
        <v>4.5</v>
      </c>
      <c r="G956" s="171" t="s">
        <v>22230</v>
      </c>
    </row>
    <row r="957" spans="1:7" ht="18" thickBot="1">
      <c r="A957" s="164">
        <v>15</v>
      </c>
      <c r="B957" s="164" t="s">
        <v>23089</v>
      </c>
      <c r="C957" s="209"/>
      <c r="D957" s="209"/>
      <c r="E957" s="209"/>
      <c r="F957" s="209"/>
      <c r="G957" s="165"/>
    </row>
    <row r="958" spans="1:7" ht="18" thickTop="1">
      <c r="A958" s="167">
        <v>15.1</v>
      </c>
      <c r="B958" s="167" t="s">
        <v>21861</v>
      </c>
      <c r="C958" s="210"/>
      <c r="D958" s="210"/>
      <c r="E958" s="210"/>
      <c r="F958" s="210"/>
      <c r="G958" s="167"/>
    </row>
    <row r="959" spans="1:7">
      <c r="B959" s="166" t="s">
        <v>23090</v>
      </c>
      <c r="C959" s="61">
        <f>Matrix!B3912</f>
        <v>0</v>
      </c>
      <c r="D959" s="203">
        <f t="shared" ref="D959:D985" si="242">ROUNDUP(ABS(75-C959)/Base_Value,1)</f>
        <v>4.5</v>
      </c>
      <c r="E959" s="207">
        <f t="shared" ref="E959:E985" ca="1" si="243">IF(D959&gt;Max_Value,Max_Value,IF(D959&lt;0,0,D959))</f>
        <v>4.5</v>
      </c>
      <c r="F959" s="231">
        <f t="shared" ref="F959:F985" ca="1" si="244">E959</f>
        <v>4.5</v>
      </c>
      <c r="G959" s="173" t="s">
        <v>11481</v>
      </c>
    </row>
    <row r="960" spans="1:7">
      <c r="A960" s="166"/>
      <c r="B960" s="166" t="s">
        <v>23091</v>
      </c>
      <c r="C960" s="61">
        <f>Matrix!B3913</f>
        <v>0</v>
      </c>
      <c r="D960" s="203">
        <f t="shared" si="242"/>
        <v>4.5</v>
      </c>
      <c r="E960" s="207">
        <f t="shared" ca="1" si="243"/>
        <v>4.5</v>
      </c>
      <c r="F960" s="231">
        <f t="shared" ca="1" si="244"/>
        <v>4.5</v>
      </c>
      <c r="G960" s="171" t="s">
        <v>11482</v>
      </c>
    </row>
    <row r="961" spans="1:7">
      <c r="A961" s="166"/>
      <c r="B961" s="166" t="s">
        <v>23092</v>
      </c>
      <c r="C961" s="61">
        <f>Matrix!B3927</f>
        <v>0</v>
      </c>
      <c r="D961" s="203">
        <f t="shared" si="242"/>
        <v>4.5</v>
      </c>
      <c r="E961" s="207">
        <f t="shared" ca="1" si="243"/>
        <v>4.5</v>
      </c>
      <c r="F961" s="231">
        <f t="shared" ca="1" si="244"/>
        <v>4.5</v>
      </c>
      <c r="G961" s="171" t="s">
        <v>11486</v>
      </c>
    </row>
    <row r="962" spans="1:7">
      <c r="A962" s="166"/>
      <c r="B962" s="166" t="s">
        <v>23093</v>
      </c>
      <c r="C962" s="61">
        <f>Matrix!B3936</f>
        <v>0</v>
      </c>
      <c r="D962" s="203">
        <f t="shared" si="242"/>
        <v>4.5</v>
      </c>
      <c r="E962" s="207">
        <f t="shared" ca="1" si="243"/>
        <v>4.5</v>
      </c>
      <c r="F962" s="231">
        <f t="shared" ca="1" si="244"/>
        <v>4.5</v>
      </c>
      <c r="G962" s="171" t="s">
        <v>11489</v>
      </c>
    </row>
    <row r="963" spans="1:7">
      <c r="A963" s="166"/>
      <c r="B963" s="166" t="s">
        <v>23094</v>
      </c>
      <c r="C963" s="61">
        <f>Matrix!B3941</f>
        <v>0</v>
      </c>
      <c r="D963" s="203">
        <f t="shared" si="242"/>
        <v>4.5</v>
      </c>
      <c r="E963" s="207">
        <f t="shared" ca="1" si="243"/>
        <v>4.5</v>
      </c>
      <c r="F963" s="231">
        <f t="shared" ca="1" si="244"/>
        <v>4.5</v>
      </c>
      <c r="G963" s="171" t="s">
        <v>21955</v>
      </c>
    </row>
    <row r="964" spans="1:7">
      <c r="A964" s="166"/>
      <c r="B964" s="166" t="s">
        <v>23095</v>
      </c>
      <c r="C964" s="61">
        <f>Matrix!B3949</f>
        <v>0</v>
      </c>
      <c r="D964" s="203">
        <f t="shared" si="242"/>
        <v>4.5</v>
      </c>
      <c r="E964" s="207">
        <f t="shared" ca="1" si="243"/>
        <v>4.5</v>
      </c>
      <c r="F964" s="231">
        <f t="shared" ca="1" si="244"/>
        <v>4.5</v>
      </c>
      <c r="G964" s="171" t="s">
        <v>11492</v>
      </c>
    </row>
    <row r="965" spans="1:7">
      <c r="A965" s="166"/>
      <c r="B965" s="166" t="s">
        <v>23096</v>
      </c>
      <c r="C965" s="61">
        <f>Matrix!B3968</f>
        <v>0</v>
      </c>
      <c r="D965" s="203">
        <f t="shared" si="242"/>
        <v>4.5</v>
      </c>
      <c r="E965" s="207">
        <f t="shared" ca="1" si="243"/>
        <v>4.5</v>
      </c>
      <c r="F965" s="231">
        <f t="shared" ca="1" si="244"/>
        <v>4.5</v>
      </c>
      <c r="G965" s="171" t="s">
        <v>22006</v>
      </c>
    </row>
    <row r="966" spans="1:7">
      <c r="A966" s="166"/>
      <c r="B966" s="166" t="s">
        <v>23097</v>
      </c>
      <c r="C966" s="61">
        <f>Matrix!B3954</f>
        <v>0</v>
      </c>
      <c r="D966" s="203">
        <f t="shared" si="242"/>
        <v>4.5</v>
      </c>
      <c r="E966" s="207">
        <f t="shared" ca="1" si="243"/>
        <v>4.5</v>
      </c>
      <c r="F966" s="231">
        <f t="shared" ca="1" si="244"/>
        <v>4.5</v>
      </c>
      <c r="G966" s="171" t="s">
        <v>11934</v>
      </c>
    </row>
    <row r="967" spans="1:7">
      <c r="A967" s="166"/>
      <c r="B967" s="166" t="s">
        <v>23098</v>
      </c>
      <c r="C967" s="61">
        <f>Matrix!B3955</f>
        <v>0</v>
      </c>
      <c r="D967" s="203">
        <f t="shared" si="242"/>
        <v>4.5</v>
      </c>
      <c r="E967" s="207">
        <f t="shared" ca="1" si="243"/>
        <v>4.5</v>
      </c>
      <c r="F967" s="231">
        <f t="shared" ca="1" si="244"/>
        <v>4.5</v>
      </c>
      <c r="G967" s="171" t="s">
        <v>11493</v>
      </c>
    </row>
    <row r="968" spans="1:7">
      <c r="B968" s="166" t="s">
        <v>23099</v>
      </c>
      <c r="C968" s="61">
        <f>Matrix!B3956</f>
        <v>0</v>
      </c>
      <c r="D968" s="203">
        <f t="shared" si="242"/>
        <v>4.5</v>
      </c>
      <c r="E968" s="207">
        <f t="shared" ca="1" si="243"/>
        <v>4.5</v>
      </c>
      <c r="F968" s="231">
        <f t="shared" ca="1" si="244"/>
        <v>4.5</v>
      </c>
      <c r="G968" s="171" t="s">
        <v>11494</v>
      </c>
    </row>
    <row r="969" spans="1:7">
      <c r="B969" s="166" t="s">
        <v>23100</v>
      </c>
      <c r="C969" s="61">
        <f>Matrix!B3924</f>
        <v>0</v>
      </c>
      <c r="D969" s="203">
        <f t="shared" si="242"/>
        <v>4.5</v>
      </c>
      <c r="E969" s="207">
        <f t="shared" ca="1" si="243"/>
        <v>4.5</v>
      </c>
      <c r="F969" s="231">
        <f t="shared" ca="1" si="244"/>
        <v>4.5</v>
      </c>
      <c r="G969" s="171" t="s">
        <v>11485</v>
      </c>
    </row>
    <row r="970" spans="1:7">
      <c r="A970" s="166"/>
      <c r="B970" s="166" t="s">
        <v>23101</v>
      </c>
      <c r="C970" s="61">
        <f>Matrix!B1813</f>
        <v>0</v>
      </c>
      <c r="D970" s="203">
        <f t="shared" si="242"/>
        <v>4.5</v>
      </c>
      <c r="E970" s="207">
        <f t="shared" ca="1" si="243"/>
        <v>4.5</v>
      </c>
      <c r="F970" s="231">
        <f t="shared" ca="1" si="244"/>
        <v>4.5</v>
      </c>
      <c r="G970" s="171" t="s">
        <v>22090</v>
      </c>
    </row>
    <row r="971" spans="1:7">
      <c r="A971" s="166"/>
      <c r="B971" s="166" t="s">
        <v>23102</v>
      </c>
      <c r="C971" s="61">
        <f>Matrix!B2845</f>
        <v>0</v>
      </c>
      <c r="D971" s="203">
        <f t="shared" si="242"/>
        <v>4.5</v>
      </c>
      <c r="E971" s="207">
        <f t="shared" ca="1" si="243"/>
        <v>4.5</v>
      </c>
      <c r="F971" s="231">
        <f t="shared" ca="1" si="244"/>
        <v>4.5</v>
      </c>
      <c r="G971" s="171" t="s">
        <v>22106</v>
      </c>
    </row>
    <row r="972" spans="1:7">
      <c r="A972" s="166"/>
      <c r="B972" s="166" t="s">
        <v>23103</v>
      </c>
      <c r="C972" s="61">
        <f>Matrix!B3942</f>
        <v>0</v>
      </c>
      <c r="D972" s="203">
        <f t="shared" si="242"/>
        <v>4.5</v>
      </c>
      <c r="E972" s="207">
        <f t="shared" ca="1" si="243"/>
        <v>4.5</v>
      </c>
      <c r="F972" s="231">
        <f t="shared" ca="1" si="244"/>
        <v>4.5</v>
      </c>
      <c r="G972" s="171" t="s">
        <v>11490</v>
      </c>
    </row>
    <row r="973" spans="1:7">
      <c r="A973" s="166"/>
      <c r="B973" s="166" t="s">
        <v>23104</v>
      </c>
      <c r="C973" s="61">
        <f>Matrix!B3943</f>
        <v>0</v>
      </c>
      <c r="D973" s="203">
        <f t="shared" si="242"/>
        <v>4.5</v>
      </c>
      <c r="E973" s="207">
        <f t="shared" ca="1" si="243"/>
        <v>4.5</v>
      </c>
      <c r="F973" s="231">
        <f t="shared" ca="1" si="244"/>
        <v>4.5</v>
      </c>
      <c r="G973" s="171" t="s">
        <v>11491</v>
      </c>
    </row>
    <row r="974" spans="1:7">
      <c r="A974" s="166"/>
      <c r="B974" s="166" t="s">
        <v>23105</v>
      </c>
      <c r="C974" s="61">
        <f>Matrix!B3946</f>
        <v>0</v>
      </c>
      <c r="D974" s="203">
        <f t="shared" si="242"/>
        <v>4.5</v>
      </c>
      <c r="E974" s="207">
        <f t="shared" ca="1" si="243"/>
        <v>4.5</v>
      </c>
      <c r="F974" s="231">
        <f t="shared" ca="1" si="244"/>
        <v>4.5</v>
      </c>
      <c r="G974" s="171" t="s">
        <v>22149</v>
      </c>
    </row>
    <row r="975" spans="1:7">
      <c r="A975" s="166"/>
      <c r="B975" s="166" t="s">
        <v>23106</v>
      </c>
      <c r="C975" s="61">
        <f>Matrix!B3922</f>
        <v>0</v>
      </c>
      <c r="D975" s="203">
        <f t="shared" si="242"/>
        <v>4.5</v>
      </c>
      <c r="E975" s="207">
        <f t="shared" ca="1" si="243"/>
        <v>4.5</v>
      </c>
      <c r="F975" s="231">
        <f t="shared" ca="1" si="244"/>
        <v>4.5</v>
      </c>
      <c r="G975" s="171" t="s">
        <v>22165</v>
      </c>
    </row>
    <row r="976" spans="1:7">
      <c r="B976" s="166" t="s">
        <v>23107</v>
      </c>
      <c r="C976" s="61">
        <f>Matrix!B3921</f>
        <v>0</v>
      </c>
      <c r="D976" s="203">
        <f t="shared" si="242"/>
        <v>4.5</v>
      </c>
      <c r="E976" s="207">
        <f t="shared" ca="1" si="243"/>
        <v>4.5</v>
      </c>
      <c r="F976" s="231">
        <f t="shared" ca="1" si="244"/>
        <v>4.5</v>
      </c>
      <c r="G976" s="171" t="s">
        <v>22178</v>
      </c>
    </row>
    <row r="977" spans="1:7">
      <c r="A977" s="173"/>
      <c r="B977" s="166" t="s">
        <v>23108</v>
      </c>
      <c r="C977" s="61">
        <f>Matrix!B3951</f>
        <v>0</v>
      </c>
      <c r="D977" s="203">
        <f t="shared" si="242"/>
        <v>4.5</v>
      </c>
      <c r="E977" s="207">
        <f t="shared" ca="1" si="243"/>
        <v>4.5</v>
      </c>
      <c r="F977" s="231">
        <f t="shared" ca="1" si="244"/>
        <v>4.5</v>
      </c>
      <c r="G977" s="171" t="s">
        <v>22192</v>
      </c>
    </row>
    <row r="978" spans="1:7">
      <c r="A978" s="166"/>
      <c r="B978" s="166" t="s">
        <v>23109</v>
      </c>
      <c r="C978" s="61">
        <f>Matrix!B3919</f>
        <v>0</v>
      </c>
      <c r="D978" s="203">
        <f t="shared" si="242"/>
        <v>4.5</v>
      </c>
      <c r="E978" s="207">
        <f t="shared" ca="1" si="243"/>
        <v>4.5</v>
      </c>
      <c r="F978" s="231">
        <f t="shared" ca="1" si="244"/>
        <v>4.5</v>
      </c>
      <c r="G978" s="171" t="s">
        <v>22204</v>
      </c>
    </row>
    <row r="979" spans="1:7">
      <c r="A979" s="166"/>
      <c r="B979" s="166" t="s">
        <v>23110</v>
      </c>
      <c r="C979" s="61">
        <f>Matrix!B3929</f>
        <v>0</v>
      </c>
      <c r="D979" s="203">
        <f t="shared" si="242"/>
        <v>4.5</v>
      </c>
      <c r="E979" s="207">
        <f t="shared" ca="1" si="243"/>
        <v>4.5</v>
      </c>
      <c r="F979" s="231">
        <f t="shared" ca="1" si="244"/>
        <v>4.5</v>
      </c>
      <c r="G979" s="171" t="s">
        <v>22217</v>
      </c>
    </row>
    <row r="980" spans="1:7">
      <c r="A980" s="166"/>
      <c r="B980" s="166" t="s">
        <v>23111</v>
      </c>
      <c r="C980" s="61">
        <f>Matrix!B3934</f>
        <v>0</v>
      </c>
      <c r="D980" s="203">
        <f t="shared" si="242"/>
        <v>4.5</v>
      </c>
      <c r="E980" s="207">
        <f t="shared" ca="1" si="243"/>
        <v>4.5</v>
      </c>
      <c r="F980" s="231">
        <f t="shared" ca="1" si="244"/>
        <v>4.5</v>
      </c>
      <c r="G980" s="171" t="s">
        <v>22231</v>
      </c>
    </row>
    <row r="981" spans="1:7">
      <c r="B981" s="166" t="s">
        <v>23112</v>
      </c>
      <c r="C981" s="61">
        <f>Matrix!B3957</f>
        <v>0</v>
      </c>
      <c r="D981" s="203">
        <f t="shared" si="242"/>
        <v>4.5</v>
      </c>
      <c r="E981" s="207">
        <f t="shared" ca="1" si="243"/>
        <v>4.5</v>
      </c>
      <c r="F981" s="231">
        <f t="shared" ca="1" si="244"/>
        <v>4.5</v>
      </c>
      <c r="G981" s="171" t="s">
        <v>11495</v>
      </c>
    </row>
    <row r="982" spans="1:7">
      <c r="B982" s="166" t="s">
        <v>23113</v>
      </c>
      <c r="C982" s="61">
        <f>Matrix!B3935</f>
        <v>0</v>
      </c>
      <c r="D982" s="203">
        <f t="shared" si="242"/>
        <v>4.5</v>
      </c>
      <c r="E982" s="207">
        <f t="shared" ca="1" si="243"/>
        <v>4.5</v>
      </c>
      <c r="F982" s="231">
        <f t="shared" ca="1" si="244"/>
        <v>4.5</v>
      </c>
      <c r="G982" s="171" t="s">
        <v>11488</v>
      </c>
    </row>
    <row r="983" spans="1:7">
      <c r="B983" s="166" t="s">
        <v>23114</v>
      </c>
      <c r="C983" s="61">
        <f>Matrix!B3963</f>
        <v>0</v>
      </c>
      <c r="D983" s="203">
        <f t="shared" si="242"/>
        <v>4.5</v>
      </c>
      <c r="E983" s="207">
        <f t="shared" ca="1" si="243"/>
        <v>4.5</v>
      </c>
      <c r="F983" s="231">
        <f t="shared" ca="1" si="244"/>
        <v>4.5</v>
      </c>
      <c r="G983" s="171" t="s">
        <v>11496</v>
      </c>
    </row>
    <row r="984" spans="1:7">
      <c r="A984" s="166"/>
      <c r="B984" s="166" t="s">
        <v>23115</v>
      </c>
      <c r="C984" s="61">
        <f>Matrix!B3930</f>
        <v>0</v>
      </c>
      <c r="D984" s="203">
        <f t="shared" si="242"/>
        <v>4.5</v>
      </c>
      <c r="E984" s="207">
        <f t="shared" ca="1" si="243"/>
        <v>4.5</v>
      </c>
      <c r="F984" s="231">
        <f t="shared" ca="1" si="244"/>
        <v>4.5</v>
      </c>
      <c r="G984" s="171" t="s">
        <v>11487</v>
      </c>
    </row>
    <row r="985" spans="1:7">
      <c r="A985" s="166"/>
      <c r="B985" s="166" t="s">
        <v>23116</v>
      </c>
      <c r="C985" s="61">
        <f>Matrix!B3917</f>
        <v>0</v>
      </c>
      <c r="D985" s="203">
        <f t="shared" si="242"/>
        <v>4.5</v>
      </c>
      <c r="E985" s="207">
        <f t="shared" ca="1" si="243"/>
        <v>4.5</v>
      </c>
      <c r="F985" s="231">
        <f t="shared" ca="1" si="244"/>
        <v>4.5</v>
      </c>
      <c r="G985" s="171" t="s">
        <v>11483</v>
      </c>
    </row>
    <row r="986" spans="1:7">
      <c r="A986" s="167">
        <v>15.2</v>
      </c>
      <c r="B986" s="167" t="s">
        <v>22089</v>
      </c>
      <c r="C986" s="210"/>
      <c r="D986" s="210"/>
      <c r="E986" s="210"/>
      <c r="F986" s="210"/>
      <c r="G986" s="167"/>
    </row>
    <row r="987" spans="1:7">
      <c r="A987" s="166"/>
      <c r="B987" s="166" t="s">
        <v>23117</v>
      </c>
      <c r="C987" s="61">
        <f>Matrix!B3969</f>
        <v>0</v>
      </c>
      <c r="D987" s="203">
        <f t="shared" ref="D987:D993" si="245">ROUNDUP(ABS(75-C987)/Base_Value,1)</f>
        <v>4.5</v>
      </c>
      <c r="E987" s="207">
        <f t="shared" ref="E987:E993" ca="1" si="246">IF(D987&gt;Max_Value,Max_Value,IF(D987&lt;0,0,D987))</f>
        <v>4.5</v>
      </c>
      <c r="F987" s="231">
        <f t="shared" ref="F987:F989" ca="1" si="247">E987</f>
        <v>4.5</v>
      </c>
      <c r="G987" s="171" t="s">
        <v>22105</v>
      </c>
    </row>
    <row r="988" spans="1:7">
      <c r="A988" s="166"/>
      <c r="B988" s="166" t="s">
        <v>23118</v>
      </c>
      <c r="C988" s="61">
        <f>Matrix!B3970</f>
        <v>0</v>
      </c>
      <c r="D988" s="203">
        <f t="shared" si="245"/>
        <v>4.5</v>
      </c>
      <c r="E988" s="207">
        <f t="shared" ca="1" si="246"/>
        <v>4.5</v>
      </c>
      <c r="F988" s="231">
        <f t="shared" ca="1" si="247"/>
        <v>4.5</v>
      </c>
      <c r="G988" s="171" t="s">
        <v>22121</v>
      </c>
    </row>
    <row r="989" spans="1:7">
      <c r="B989" s="166" t="s">
        <v>23119</v>
      </c>
      <c r="C989" s="61">
        <f>Matrix!B3971</f>
        <v>0</v>
      </c>
      <c r="D989" s="203">
        <f t="shared" si="245"/>
        <v>4.5</v>
      </c>
      <c r="E989" s="207">
        <f t="shared" ca="1" si="246"/>
        <v>4.5</v>
      </c>
      <c r="F989" s="231">
        <f t="shared" ca="1" si="247"/>
        <v>4.5</v>
      </c>
      <c r="G989" s="171" t="s">
        <v>22134</v>
      </c>
    </row>
    <row r="990" spans="1:7">
      <c r="A990" s="166"/>
      <c r="B990" s="166" t="s">
        <v>22282</v>
      </c>
      <c r="C990" s="61">
        <f>Matrix!B3984</f>
        <v>0</v>
      </c>
      <c r="D990" s="203">
        <f t="shared" si="245"/>
        <v>4.5</v>
      </c>
      <c r="E990" s="207">
        <f t="shared" ca="1" si="246"/>
        <v>4.5</v>
      </c>
      <c r="F990" s="207">
        <f ca="1">MAX(E990:E991)</f>
        <v>4.5</v>
      </c>
      <c r="G990" s="172" t="s">
        <v>22148</v>
      </c>
    </row>
    <row r="991" spans="1:7" hidden="1">
      <c r="A991" s="166"/>
      <c r="B991" s="166" t="s">
        <v>22283</v>
      </c>
      <c r="C991" s="61">
        <f>Matrix!B5485</f>
        <v>0</v>
      </c>
      <c r="D991" s="203">
        <f t="shared" si="245"/>
        <v>4.5</v>
      </c>
      <c r="E991" s="207">
        <f t="shared" ca="1" si="246"/>
        <v>4.5</v>
      </c>
      <c r="F991" s="176"/>
      <c r="G991" s="172"/>
    </row>
    <row r="992" spans="1:7">
      <c r="A992" s="166"/>
      <c r="B992" s="166" t="s">
        <v>23120</v>
      </c>
      <c r="C992" s="61">
        <f>Matrix!B3985</f>
        <v>0</v>
      </c>
      <c r="D992" s="203">
        <f t="shared" si="245"/>
        <v>4.5</v>
      </c>
      <c r="E992" s="207">
        <f t="shared" ca="1" si="246"/>
        <v>4.5</v>
      </c>
      <c r="F992" s="231">
        <f t="shared" ref="F992:F993" ca="1" si="248">E992</f>
        <v>4.5</v>
      </c>
      <c r="G992" s="171" t="s">
        <v>22164</v>
      </c>
    </row>
    <row r="993" spans="1:7">
      <c r="A993" s="166"/>
      <c r="B993" s="166" t="s">
        <v>23121</v>
      </c>
      <c r="C993" s="61">
        <f>Matrix!B3986</f>
        <v>0</v>
      </c>
      <c r="D993" s="203">
        <f t="shared" si="245"/>
        <v>4.5</v>
      </c>
      <c r="E993" s="207">
        <f t="shared" ca="1" si="246"/>
        <v>4.5</v>
      </c>
      <c r="F993" s="231">
        <f t="shared" ca="1" si="248"/>
        <v>4.5</v>
      </c>
      <c r="G993" s="171" t="s">
        <v>22177</v>
      </c>
    </row>
    <row r="994" spans="1:7" ht="18" thickBot="1">
      <c r="A994" s="164">
        <v>16</v>
      </c>
      <c r="B994" s="164" t="s">
        <v>11454</v>
      </c>
      <c r="C994" s="209"/>
      <c r="D994" s="209"/>
      <c r="E994" s="209"/>
      <c r="F994" s="209"/>
      <c r="G994" s="164"/>
    </row>
    <row r="995" spans="1:7" ht="18" thickTop="1">
      <c r="A995" s="167">
        <v>16.100000000000001</v>
      </c>
      <c r="B995" s="167" t="s">
        <v>21865</v>
      </c>
      <c r="C995" s="210"/>
      <c r="D995" s="210"/>
      <c r="E995" s="210"/>
      <c r="F995" s="210"/>
      <c r="G995" s="167"/>
    </row>
    <row r="996" spans="1:7">
      <c r="A996" s="166"/>
      <c r="B996" s="166" t="s">
        <v>23122</v>
      </c>
      <c r="C996" s="61">
        <f>Matrix!B2160</f>
        <v>0</v>
      </c>
      <c r="D996" s="203">
        <f t="shared" ref="D996:D1018" si="249">ROUNDUP(ABS(75-C996)/Base_Value,1)</f>
        <v>4.5</v>
      </c>
      <c r="E996" s="207">
        <f t="shared" ref="E996:E1018" ca="1" si="250">IF(D996&gt;Max_Value,Max_Value,IF(D996&lt;0,0,D996))</f>
        <v>4.5</v>
      </c>
      <c r="F996" s="231">
        <f t="shared" ref="F996:F1018" ca="1" si="251">E996</f>
        <v>4.5</v>
      </c>
      <c r="G996" s="171" t="s">
        <v>21886</v>
      </c>
    </row>
    <row r="997" spans="1:7">
      <c r="A997" s="166"/>
      <c r="B997" s="166" t="s">
        <v>23123</v>
      </c>
      <c r="C997" s="61">
        <f>Matrix!B2161</f>
        <v>0</v>
      </c>
      <c r="D997" s="203">
        <f t="shared" si="249"/>
        <v>4.5</v>
      </c>
      <c r="E997" s="207">
        <f t="shared" ca="1" si="250"/>
        <v>4.5</v>
      </c>
      <c r="F997" s="231">
        <f t="shared" ca="1" si="251"/>
        <v>4.5</v>
      </c>
      <c r="G997" s="171" t="s">
        <v>21903</v>
      </c>
    </row>
    <row r="998" spans="1:7">
      <c r="A998" s="166"/>
      <c r="B998" s="166" t="s">
        <v>23124</v>
      </c>
      <c r="C998" s="61">
        <f>Matrix!B2162</f>
        <v>0</v>
      </c>
      <c r="D998" s="203">
        <f t="shared" si="249"/>
        <v>4.5</v>
      </c>
      <c r="E998" s="207">
        <f t="shared" ca="1" si="250"/>
        <v>4.5</v>
      </c>
      <c r="F998" s="231">
        <f t="shared" ca="1" si="251"/>
        <v>4.5</v>
      </c>
      <c r="G998" s="171" t="s">
        <v>21920</v>
      </c>
    </row>
    <row r="999" spans="1:7">
      <c r="A999" s="166"/>
      <c r="B999" s="166" t="s">
        <v>23125</v>
      </c>
      <c r="C999" s="61">
        <f>Matrix!B2163</f>
        <v>0</v>
      </c>
      <c r="D999" s="203">
        <f t="shared" si="249"/>
        <v>4.5</v>
      </c>
      <c r="E999" s="207">
        <f t="shared" ca="1" si="250"/>
        <v>4.5</v>
      </c>
      <c r="F999" s="231">
        <f t="shared" ca="1" si="251"/>
        <v>4.5</v>
      </c>
      <c r="G999" s="171" t="s">
        <v>21937</v>
      </c>
    </row>
    <row r="1000" spans="1:7">
      <c r="A1000" s="166"/>
      <c r="B1000" s="166" t="s">
        <v>23126</v>
      </c>
      <c r="C1000" s="61">
        <f>Matrix!B2164</f>
        <v>0</v>
      </c>
      <c r="D1000" s="203">
        <f t="shared" si="249"/>
        <v>4.5</v>
      </c>
      <c r="E1000" s="207">
        <f t="shared" ca="1" si="250"/>
        <v>4.5</v>
      </c>
      <c r="F1000" s="231">
        <f t="shared" ca="1" si="251"/>
        <v>4.5</v>
      </c>
      <c r="G1000" s="171" t="s">
        <v>21957</v>
      </c>
    </row>
    <row r="1001" spans="1:7">
      <c r="A1001" s="166"/>
      <c r="B1001" s="166" t="s">
        <v>23127</v>
      </c>
      <c r="C1001" s="61">
        <f>Matrix!B2165</f>
        <v>0</v>
      </c>
      <c r="D1001" s="203">
        <f t="shared" si="249"/>
        <v>4.5</v>
      </c>
      <c r="E1001" s="207">
        <f t="shared" ca="1" si="250"/>
        <v>4.5</v>
      </c>
      <c r="F1001" s="231">
        <f t="shared" ca="1" si="251"/>
        <v>4.5</v>
      </c>
      <c r="G1001" s="171" t="s">
        <v>21972</v>
      </c>
    </row>
    <row r="1002" spans="1:7">
      <c r="A1002" s="166"/>
      <c r="B1002" s="166" t="s">
        <v>23128</v>
      </c>
      <c r="C1002" s="61">
        <f>Matrix!B2166</f>
        <v>0</v>
      </c>
      <c r="D1002" s="203">
        <f t="shared" si="249"/>
        <v>4.5</v>
      </c>
      <c r="E1002" s="207">
        <f t="shared" ca="1" si="250"/>
        <v>4.5</v>
      </c>
      <c r="F1002" s="231">
        <f t="shared" ca="1" si="251"/>
        <v>4.5</v>
      </c>
      <c r="G1002" s="171" t="s">
        <v>21991</v>
      </c>
    </row>
    <row r="1003" spans="1:7">
      <c r="A1003" s="166"/>
      <c r="B1003" s="166" t="s">
        <v>23129</v>
      </c>
      <c r="C1003" s="61">
        <f>Matrix!B2167</f>
        <v>0</v>
      </c>
      <c r="D1003" s="203">
        <f t="shared" si="249"/>
        <v>4.5</v>
      </c>
      <c r="E1003" s="207">
        <f t="shared" ca="1" si="250"/>
        <v>4.5</v>
      </c>
      <c r="F1003" s="231">
        <f t="shared" ca="1" si="251"/>
        <v>4.5</v>
      </c>
      <c r="G1003" s="171" t="s">
        <v>22009</v>
      </c>
    </row>
    <row r="1004" spans="1:7">
      <c r="A1004" s="166"/>
      <c r="B1004" s="166" t="s">
        <v>23130</v>
      </c>
      <c r="C1004" s="61">
        <f>Matrix!B2168</f>
        <v>0</v>
      </c>
      <c r="D1004" s="203">
        <f t="shared" si="249"/>
        <v>4.5</v>
      </c>
      <c r="E1004" s="207">
        <f t="shared" ca="1" si="250"/>
        <v>4.5</v>
      </c>
      <c r="F1004" s="231">
        <f t="shared" ca="1" si="251"/>
        <v>4.5</v>
      </c>
      <c r="G1004" s="171" t="s">
        <v>22025</v>
      </c>
    </row>
    <row r="1005" spans="1:7">
      <c r="A1005" s="166"/>
      <c r="B1005" s="166" t="s">
        <v>23131</v>
      </c>
      <c r="C1005" s="61">
        <f>Matrix!B2169</f>
        <v>0</v>
      </c>
      <c r="D1005" s="203">
        <f t="shared" si="249"/>
        <v>4.5</v>
      </c>
      <c r="E1005" s="207">
        <f t="shared" ca="1" si="250"/>
        <v>4.5</v>
      </c>
      <c r="F1005" s="231">
        <f t="shared" ca="1" si="251"/>
        <v>4.5</v>
      </c>
      <c r="G1005" s="171" t="s">
        <v>22042</v>
      </c>
    </row>
    <row r="1006" spans="1:7">
      <c r="A1006" s="166"/>
      <c r="B1006" s="166" t="s">
        <v>23132</v>
      </c>
      <c r="C1006" s="61">
        <f>Matrix!B2170</f>
        <v>0</v>
      </c>
      <c r="D1006" s="203">
        <f t="shared" si="249"/>
        <v>4.5</v>
      </c>
      <c r="E1006" s="207">
        <f t="shared" ca="1" si="250"/>
        <v>4.5</v>
      </c>
      <c r="F1006" s="231">
        <f t="shared" ca="1" si="251"/>
        <v>4.5</v>
      </c>
      <c r="G1006" s="171" t="s">
        <v>22062</v>
      </c>
    </row>
    <row r="1007" spans="1:7">
      <c r="A1007" s="166"/>
      <c r="B1007" s="166" t="s">
        <v>23133</v>
      </c>
      <c r="C1007" s="61">
        <f>Matrix!B2171</f>
        <v>0</v>
      </c>
      <c r="D1007" s="203">
        <f t="shared" si="249"/>
        <v>4.5</v>
      </c>
      <c r="E1007" s="207">
        <f t="shared" ca="1" si="250"/>
        <v>4.5</v>
      </c>
      <c r="F1007" s="231">
        <f t="shared" ca="1" si="251"/>
        <v>4.5</v>
      </c>
      <c r="G1007" s="171" t="s">
        <v>22075</v>
      </c>
    </row>
    <row r="1008" spans="1:7">
      <c r="A1008" s="166"/>
      <c r="B1008" s="166" t="s">
        <v>23134</v>
      </c>
      <c r="C1008" s="61">
        <f>Matrix!B2172</f>
        <v>0</v>
      </c>
      <c r="D1008" s="203">
        <f t="shared" si="249"/>
        <v>4.5</v>
      </c>
      <c r="E1008" s="207">
        <f t="shared" ca="1" si="250"/>
        <v>4.5</v>
      </c>
      <c r="F1008" s="231">
        <f t="shared" ca="1" si="251"/>
        <v>4.5</v>
      </c>
      <c r="G1008" s="171" t="s">
        <v>22092</v>
      </c>
    </row>
    <row r="1009" spans="1:7">
      <c r="A1009" s="67"/>
      <c r="B1009" s="166" t="s">
        <v>23135</v>
      </c>
      <c r="C1009" s="61">
        <f>Matrix!B2173</f>
        <v>0</v>
      </c>
      <c r="D1009" s="203">
        <f t="shared" si="249"/>
        <v>4.5</v>
      </c>
      <c r="E1009" s="207">
        <f t="shared" ca="1" si="250"/>
        <v>4.5</v>
      </c>
      <c r="F1009" s="231">
        <f t="shared" ca="1" si="251"/>
        <v>4.5</v>
      </c>
      <c r="G1009" s="171" t="s">
        <v>22108</v>
      </c>
    </row>
    <row r="1010" spans="1:7">
      <c r="A1010" s="67"/>
      <c r="B1010" s="166" t="s">
        <v>23136</v>
      </c>
      <c r="C1010" s="61">
        <f>Matrix!B2174</f>
        <v>0</v>
      </c>
      <c r="D1010" s="203">
        <f t="shared" si="249"/>
        <v>4.5</v>
      </c>
      <c r="E1010" s="207">
        <f t="shared" ca="1" si="250"/>
        <v>4.5</v>
      </c>
      <c r="F1010" s="231">
        <f t="shared" ca="1" si="251"/>
        <v>4.5</v>
      </c>
      <c r="G1010" s="171" t="s">
        <v>22123</v>
      </c>
    </row>
    <row r="1011" spans="1:7">
      <c r="B1011" s="166" t="s">
        <v>23137</v>
      </c>
      <c r="C1011" s="61">
        <f>Matrix!B2175</f>
        <v>0</v>
      </c>
      <c r="D1011" s="203">
        <f t="shared" si="249"/>
        <v>4.5</v>
      </c>
      <c r="E1011" s="207">
        <f t="shared" ca="1" si="250"/>
        <v>4.5</v>
      </c>
      <c r="F1011" s="231">
        <f t="shared" ca="1" si="251"/>
        <v>4.5</v>
      </c>
      <c r="G1011" s="171" t="s">
        <v>22135</v>
      </c>
    </row>
    <row r="1012" spans="1:7">
      <c r="A1012" s="166"/>
      <c r="B1012" s="166" t="s">
        <v>23138</v>
      </c>
      <c r="C1012" s="61">
        <f>Matrix!B2176</f>
        <v>0</v>
      </c>
      <c r="D1012" s="203">
        <f t="shared" si="249"/>
        <v>4.5</v>
      </c>
      <c r="E1012" s="207">
        <f t="shared" ca="1" si="250"/>
        <v>4.5</v>
      </c>
      <c r="F1012" s="231">
        <f t="shared" ca="1" si="251"/>
        <v>4.5</v>
      </c>
      <c r="G1012" s="171" t="s">
        <v>22150</v>
      </c>
    </row>
    <row r="1013" spans="1:7">
      <c r="A1013" s="166"/>
      <c r="B1013" s="166" t="s">
        <v>23139</v>
      </c>
      <c r="C1013" s="61">
        <f>Matrix!B2177</f>
        <v>0</v>
      </c>
      <c r="D1013" s="203">
        <f t="shared" si="249"/>
        <v>4.5</v>
      </c>
      <c r="E1013" s="207">
        <f t="shared" ca="1" si="250"/>
        <v>4.5</v>
      </c>
      <c r="F1013" s="231">
        <f t="shared" ca="1" si="251"/>
        <v>4.5</v>
      </c>
      <c r="G1013" s="171" t="s">
        <v>22166</v>
      </c>
    </row>
    <row r="1014" spans="1:7">
      <c r="A1014" s="166"/>
      <c r="B1014" s="166" t="s">
        <v>23140</v>
      </c>
      <c r="C1014" s="61">
        <f>Matrix!B2178</f>
        <v>0</v>
      </c>
      <c r="D1014" s="203">
        <f t="shared" si="249"/>
        <v>4.5</v>
      </c>
      <c r="E1014" s="207">
        <f t="shared" ca="1" si="250"/>
        <v>4.5</v>
      </c>
      <c r="F1014" s="231">
        <f t="shared" ca="1" si="251"/>
        <v>4.5</v>
      </c>
      <c r="G1014" s="171" t="s">
        <v>22180</v>
      </c>
    </row>
    <row r="1015" spans="1:7">
      <c r="A1015" s="166"/>
      <c r="B1015" s="166" t="s">
        <v>23141</v>
      </c>
      <c r="C1015" s="61">
        <f>Matrix!B2179</f>
        <v>0</v>
      </c>
      <c r="D1015" s="203">
        <f t="shared" si="249"/>
        <v>4.5</v>
      </c>
      <c r="E1015" s="207">
        <f t="shared" ca="1" si="250"/>
        <v>4.5</v>
      </c>
      <c r="F1015" s="231">
        <f t="shared" ca="1" si="251"/>
        <v>4.5</v>
      </c>
      <c r="G1015" s="171" t="s">
        <v>22194</v>
      </c>
    </row>
    <row r="1016" spans="1:7">
      <c r="A1016" s="166"/>
      <c r="B1016" s="166" t="s">
        <v>23142</v>
      </c>
      <c r="C1016" s="61">
        <f>Matrix!B2180</f>
        <v>0</v>
      </c>
      <c r="D1016" s="203">
        <f t="shared" si="249"/>
        <v>4.5</v>
      </c>
      <c r="E1016" s="207">
        <f t="shared" ca="1" si="250"/>
        <v>4.5</v>
      </c>
      <c r="F1016" s="231">
        <f t="shared" ca="1" si="251"/>
        <v>4.5</v>
      </c>
      <c r="G1016" s="171" t="s">
        <v>22206</v>
      </c>
    </row>
    <row r="1017" spans="1:7">
      <c r="A1017" s="166"/>
      <c r="B1017" s="166" t="s">
        <v>23143</v>
      </c>
      <c r="C1017" s="61">
        <f>Matrix!B2181</f>
        <v>0</v>
      </c>
      <c r="D1017" s="203">
        <f t="shared" si="249"/>
        <v>4.5</v>
      </c>
      <c r="E1017" s="207">
        <f t="shared" ca="1" si="250"/>
        <v>4.5</v>
      </c>
      <c r="F1017" s="231">
        <f t="shared" ca="1" si="251"/>
        <v>4.5</v>
      </c>
      <c r="G1017" s="171" t="s">
        <v>22218</v>
      </c>
    </row>
    <row r="1018" spans="1:7">
      <c r="A1018" s="166"/>
      <c r="B1018" s="166" t="s">
        <v>23144</v>
      </c>
      <c r="C1018" s="61">
        <f>Matrix!B2182</f>
        <v>0</v>
      </c>
      <c r="D1018" s="203">
        <f t="shared" si="249"/>
        <v>4.5</v>
      </c>
      <c r="E1018" s="207">
        <f t="shared" ca="1" si="250"/>
        <v>4.5</v>
      </c>
      <c r="F1018" s="231">
        <f t="shared" ca="1" si="251"/>
        <v>4.5</v>
      </c>
      <c r="G1018" s="171" t="s">
        <v>23145</v>
      </c>
    </row>
    <row r="1019" spans="1:7">
      <c r="A1019" s="167">
        <v>16.2</v>
      </c>
      <c r="B1019" s="167" t="s">
        <v>21866</v>
      </c>
      <c r="C1019" s="210"/>
      <c r="D1019" s="210"/>
      <c r="E1019" s="210"/>
      <c r="F1019" s="210"/>
      <c r="G1019" s="167"/>
    </row>
    <row r="1020" spans="1:7">
      <c r="A1020" s="166"/>
      <c r="B1020" s="166" t="s">
        <v>23146</v>
      </c>
      <c r="C1020" s="61">
        <f>Matrix!B2183</f>
        <v>0</v>
      </c>
      <c r="D1020" s="203">
        <f t="shared" ref="D1020:D1042" si="252">ROUNDUP(ABS(75-C1020)/Base_Value,1)</f>
        <v>4.5</v>
      </c>
      <c r="E1020" s="207">
        <f t="shared" ref="E1020:E1042" ca="1" si="253">IF(D1020&gt;Max_Value,Max_Value,IF(D1020&lt;0,0,D1020))</f>
        <v>4.5</v>
      </c>
      <c r="F1020" s="231">
        <f t="shared" ref="F1020:F1042" ca="1" si="254">E1020</f>
        <v>4.5</v>
      </c>
      <c r="G1020" s="171" t="s">
        <v>23147</v>
      </c>
    </row>
    <row r="1021" spans="1:7">
      <c r="A1021" s="166"/>
      <c r="B1021" s="166" t="s">
        <v>23148</v>
      </c>
      <c r="C1021" s="61">
        <f>Matrix!B2184</f>
        <v>0</v>
      </c>
      <c r="D1021" s="203">
        <f t="shared" si="252"/>
        <v>4.5</v>
      </c>
      <c r="E1021" s="207">
        <f t="shared" ca="1" si="253"/>
        <v>4.5</v>
      </c>
      <c r="F1021" s="231">
        <f t="shared" ca="1" si="254"/>
        <v>4.5</v>
      </c>
      <c r="G1021" s="171" t="s">
        <v>23149</v>
      </c>
    </row>
    <row r="1022" spans="1:7">
      <c r="A1022" s="166"/>
      <c r="B1022" s="166" t="s">
        <v>23150</v>
      </c>
      <c r="C1022" s="61">
        <f>Matrix!B2185</f>
        <v>0</v>
      </c>
      <c r="D1022" s="203">
        <f t="shared" si="252"/>
        <v>4.5</v>
      </c>
      <c r="E1022" s="207">
        <f t="shared" ca="1" si="253"/>
        <v>4.5</v>
      </c>
      <c r="F1022" s="231">
        <f t="shared" ca="1" si="254"/>
        <v>4.5</v>
      </c>
      <c r="G1022" s="171" t="s">
        <v>23151</v>
      </c>
    </row>
    <row r="1023" spans="1:7">
      <c r="A1023" s="166"/>
      <c r="B1023" s="166" t="s">
        <v>23152</v>
      </c>
      <c r="C1023" s="61">
        <f>Matrix!B2186</f>
        <v>0</v>
      </c>
      <c r="D1023" s="203">
        <f t="shared" si="252"/>
        <v>4.5</v>
      </c>
      <c r="E1023" s="207">
        <f t="shared" ca="1" si="253"/>
        <v>4.5</v>
      </c>
      <c r="F1023" s="231">
        <f t="shared" ca="1" si="254"/>
        <v>4.5</v>
      </c>
      <c r="G1023" s="171" t="s">
        <v>23153</v>
      </c>
    </row>
    <row r="1024" spans="1:7">
      <c r="A1024" s="166"/>
      <c r="B1024" s="166" t="s">
        <v>23154</v>
      </c>
      <c r="C1024" s="61">
        <f>Matrix!B2187</f>
        <v>0</v>
      </c>
      <c r="D1024" s="203">
        <f t="shared" si="252"/>
        <v>4.5</v>
      </c>
      <c r="E1024" s="207">
        <f t="shared" ca="1" si="253"/>
        <v>4.5</v>
      </c>
      <c r="F1024" s="231">
        <f t="shared" ca="1" si="254"/>
        <v>4.5</v>
      </c>
      <c r="G1024" s="171" t="s">
        <v>23155</v>
      </c>
    </row>
    <row r="1025" spans="1:7">
      <c r="A1025" s="166"/>
      <c r="B1025" s="166" t="s">
        <v>23156</v>
      </c>
      <c r="C1025" s="61">
        <f>Matrix!B2188</f>
        <v>0</v>
      </c>
      <c r="D1025" s="203">
        <f t="shared" si="252"/>
        <v>4.5</v>
      </c>
      <c r="E1025" s="207">
        <f t="shared" ca="1" si="253"/>
        <v>4.5</v>
      </c>
      <c r="F1025" s="231">
        <f t="shared" ca="1" si="254"/>
        <v>4.5</v>
      </c>
      <c r="G1025" s="171" t="s">
        <v>23157</v>
      </c>
    </row>
    <row r="1026" spans="1:7">
      <c r="A1026" s="166"/>
      <c r="B1026" s="166" t="s">
        <v>23158</v>
      </c>
      <c r="C1026" s="61">
        <f>Matrix!B2189</f>
        <v>0</v>
      </c>
      <c r="D1026" s="203">
        <f t="shared" si="252"/>
        <v>4.5</v>
      </c>
      <c r="E1026" s="207">
        <f t="shared" ca="1" si="253"/>
        <v>4.5</v>
      </c>
      <c r="F1026" s="231">
        <f t="shared" ca="1" si="254"/>
        <v>4.5</v>
      </c>
      <c r="G1026" s="171" t="s">
        <v>23159</v>
      </c>
    </row>
    <row r="1027" spans="1:7">
      <c r="A1027" s="166"/>
      <c r="B1027" s="166" t="s">
        <v>23160</v>
      </c>
      <c r="C1027" s="61">
        <f>Matrix!B2190</f>
        <v>0</v>
      </c>
      <c r="D1027" s="203">
        <f t="shared" si="252"/>
        <v>4.5</v>
      </c>
      <c r="E1027" s="207">
        <f t="shared" ca="1" si="253"/>
        <v>4.5</v>
      </c>
      <c r="F1027" s="231">
        <f t="shared" ca="1" si="254"/>
        <v>4.5</v>
      </c>
      <c r="G1027" s="171" t="s">
        <v>23161</v>
      </c>
    </row>
    <row r="1028" spans="1:7">
      <c r="A1028" s="166"/>
      <c r="B1028" s="166" t="s">
        <v>23162</v>
      </c>
      <c r="C1028" s="61">
        <f>Matrix!B2191</f>
        <v>0</v>
      </c>
      <c r="D1028" s="203">
        <f t="shared" si="252"/>
        <v>4.5</v>
      </c>
      <c r="E1028" s="207">
        <f t="shared" ca="1" si="253"/>
        <v>4.5</v>
      </c>
      <c r="F1028" s="231">
        <f t="shared" ca="1" si="254"/>
        <v>4.5</v>
      </c>
      <c r="G1028" s="171" t="s">
        <v>23163</v>
      </c>
    </row>
    <row r="1029" spans="1:7">
      <c r="A1029" s="166"/>
      <c r="B1029" s="166" t="s">
        <v>23164</v>
      </c>
      <c r="C1029" s="61">
        <f>Matrix!B2192</f>
        <v>0</v>
      </c>
      <c r="D1029" s="203">
        <f t="shared" si="252"/>
        <v>4.5</v>
      </c>
      <c r="E1029" s="207">
        <f t="shared" ca="1" si="253"/>
        <v>4.5</v>
      </c>
      <c r="F1029" s="231">
        <f t="shared" ca="1" si="254"/>
        <v>4.5</v>
      </c>
      <c r="G1029" s="171" t="s">
        <v>23165</v>
      </c>
    </row>
    <row r="1030" spans="1:7">
      <c r="A1030" s="166"/>
      <c r="B1030" s="166" t="s">
        <v>23166</v>
      </c>
      <c r="C1030" s="61">
        <f>Matrix!B2193</f>
        <v>0</v>
      </c>
      <c r="D1030" s="203">
        <f t="shared" si="252"/>
        <v>4.5</v>
      </c>
      <c r="E1030" s="207">
        <f t="shared" ca="1" si="253"/>
        <v>4.5</v>
      </c>
      <c r="F1030" s="231">
        <f t="shared" ca="1" si="254"/>
        <v>4.5</v>
      </c>
      <c r="G1030" s="171" t="s">
        <v>23167</v>
      </c>
    </row>
    <row r="1031" spans="1:7">
      <c r="A1031" s="166"/>
      <c r="B1031" s="166" t="s">
        <v>23168</v>
      </c>
      <c r="C1031" s="61">
        <f>Matrix!B2194</f>
        <v>0</v>
      </c>
      <c r="D1031" s="203">
        <f t="shared" si="252"/>
        <v>4.5</v>
      </c>
      <c r="E1031" s="207">
        <f t="shared" ca="1" si="253"/>
        <v>4.5</v>
      </c>
      <c r="F1031" s="231">
        <f t="shared" ca="1" si="254"/>
        <v>4.5</v>
      </c>
      <c r="G1031" s="171" t="s">
        <v>23169</v>
      </c>
    </row>
    <row r="1032" spans="1:7">
      <c r="A1032" s="166"/>
      <c r="B1032" s="166" t="s">
        <v>23170</v>
      </c>
      <c r="C1032" s="61">
        <f>Matrix!B2195</f>
        <v>0</v>
      </c>
      <c r="D1032" s="203">
        <f t="shared" si="252"/>
        <v>4.5</v>
      </c>
      <c r="E1032" s="207">
        <f t="shared" ca="1" si="253"/>
        <v>4.5</v>
      </c>
      <c r="F1032" s="231">
        <f t="shared" ca="1" si="254"/>
        <v>4.5</v>
      </c>
      <c r="G1032" s="171" t="s">
        <v>23171</v>
      </c>
    </row>
    <row r="1033" spans="1:7">
      <c r="A1033" s="166"/>
      <c r="B1033" s="166" t="s">
        <v>23172</v>
      </c>
      <c r="C1033" s="61">
        <f>Matrix!B2196</f>
        <v>0</v>
      </c>
      <c r="D1033" s="203">
        <f t="shared" si="252"/>
        <v>4.5</v>
      </c>
      <c r="E1033" s="207">
        <f t="shared" ca="1" si="253"/>
        <v>4.5</v>
      </c>
      <c r="F1033" s="231">
        <f t="shared" ca="1" si="254"/>
        <v>4.5</v>
      </c>
      <c r="G1033" s="171" t="s">
        <v>23173</v>
      </c>
    </row>
    <row r="1034" spans="1:7">
      <c r="A1034" s="166"/>
      <c r="B1034" s="166" t="s">
        <v>23174</v>
      </c>
      <c r="C1034" s="61">
        <f>Matrix!B2197</f>
        <v>0</v>
      </c>
      <c r="D1034" s="203">
        <f t="shared" si="252"/>
        <v>4.5</v>
      </c>
      <c r="E1034" s="207">
        <f t="shared" ca="1" si="253"/>
        <v>4.5</v>
      </c>
      <c r="F1034" s="231">
        <f t="shared" ca="1" si="254"/>
        <v>4.5</v>
      </c>
      <c r="G1034" s="171" t="s">
        <v>23175</v>
      </c>
    </row>
    <row r="1035" spans="1:7">
      <c r="A1035" s="166"/>
      <c r="B1035" s="166" t="s">
        <v>23176</v>
      </c>
      <c r="C1035" s="61">
        <f>Matrix!B2198</f>
        <v>0</v>
      </c>
      <c r="D1035" s="203">
        <f t="shared" si="252"/>
        <v>4.5</v>
      </c>
      <c r="E1035" s="207">
        <f t="shared" ca="1" si="253"/>
        <v>4.5</v>
      </c>
      <c r="F1035" s="231">
        <f t="shared" ca="1" si="254"/>
        <v>4.5</v>
      </c>
      <c r="G1035" s="171" t="s">
        <v>23177</v>
      </c>
    </row>
    <row r="1036" spans="1:7">
      <c r="A1036" s="166"/>
      <c r="B1036" s="166" t="s">
        <v>23178</v>
      </c>
      <c r="C1036" s="61">
        <f>Matrix!B2199</f>
        <v>0</v>
      </c>
      <c r="D1036" s="203">
        <f t="shared" si="252"/>
        <v>4.5</v>
      </c>
      <c r="E1036" s="207">
        <f t="shared" ca="1" si="253"/>
        <v>4.5</v>
      </c>
      <c r="F1036" s="231">
        <f t="shared" ca="1" si="254"/>
        <v>4.5</v>
      </c>
      <c r="G1036" s="171" t="s">
        <v>23179</v>
      </c>
    </row>
    <row r="1037" spans="1:7">
      <c r="A1037" s="166"/>
      <c r="B1037" s="166" t="s">
        <v>23180</v>
      </c>
      <c r="C1037" s="61">
        <f>Matrix!B2200</f>
        <v>0</v>
      </c>
      <c r="D1037" s="203">
        <f t="shared" si="252"/>
        <v>4.5</v>
      </c>
      <c r="E1037" s="207">
        <f t="shared" ca="1" si="253"/>
        <v>4.5</v>
      </c>
      <c r="F1037" s="231">
        <f t="shared" ca="1" si="254"/>
        <v>4.5</v>
      </c>
      <c r="G1037" s="171" t="s">
        <v>23181</v>
      </c>
    </row>
    <row r="1038" spans="1:7">
      <c r="A1038" s="166"/>
      <c r="B1038" s="166" t="s">
        <v>23182</v>
      </c>
      <c r="C1038" s="61">
        <f>Matrix!B2201</f>
        <v>0</v>
      </c>
      <c r="D1038" s="203">
        <f t="shared" si="252"/>
        <v>4.5</v>
      </c>
      <c r="E1038" s="207">
        <f t="shared" ca="1" si="253"/>
        <v>4.5</v>
      </c>
      <c r="F1038" s="231">
        <f t="shared" ca="1" si="254"/>
        <v>4.5</v>
      </c>
      <c r="G1038" s="171" t="s">
        <v>23183</v>
      </c>
    </row>
    <row r="1039" spans="1:7">
      <c r="A1039" s="166"/>
      <c r="B1039" s="166" t="s">
        <v>23184</v>
      </c>
      <c r="C1039" s="61">
        <f>Matrix!B2202</f>
        <v>0</v>
      </c>
      <c r="D1039" s="203">
        <f t="shared" si="252"/>
        <v>4.5</v>
      </c>
      <c r="E1039" s="207">
        <f t="shared" ca="1" si="253"/>
        <v>4.5</v>
      </c>
      <c r="F1039" s="231">
        <f t="shared" ca="1" si="254"/>
        <v>4.5</v>
      </c>
      <c r="G1039" s="171" t="s">
        <v>23185</v>
      </c>
    </row>
    <row r="1040" spans="1:7">
      <c r="A1040" s="166"/>
      <c r="B1040" s="166" t="s">
        <v>23186</v>
      </c>
      <c r="C1040" s="61">
        <f>Matrix!B2203</f>
        <v>0</v>
      </c>
      <c r="D1040" s="203">
        <f t="shared" si="252"/>
        <v>4.5</v>
      </c>
      <c r="E1040" s="207">
        <f t="shared" ca="1" si="253"/>
        <v>4.5</v>
      </c>
      <c r="F1040" s="231">
        <f t="shared" ca="1" si="254"/>
        <v>4.5</v>
      </c>
      <c r="G1040" s="171" t="s">
        <v>23187</v>
      </c>
    </row>
    <row r="1041" spans="1:7">
      <c r="A1041" s="166"/>
      <c r="B1041" s="166" t="s">
        <v>23188</v>
      </c>
      <c r="C1041" s="61">
        <f>Matrix!B2204</f>
        <v>0</v>
      </c>
      <c r="D1041" s="203">
        <f t="shared" si="252"/>
        <v>4.5</v>
      </c>
      <c r="E1041" s="207">
        <f t="shared" ca="1" si="253"/>
        <v>4.5</v>
      </c>
      <c r="F1041" s="231">
        <f t="shared" ca="1" si="254"/>
        <v>4.5</v>
      </c>
      <c r="G1041" s="171" t="s">
        <v>23189</v>
      </c>
    </row>
    <row r="1042" spans="1:7">
      <c r="A1042" s="166"/>
      <c r="B1042" s="166" t="s">
        <v>23190</v>
      </c>
      <c r="C1042" s="61">
        <f>Matrix!B2205</f>
        <v>0</v>
      </c>
      <c r="D1042" s="203">
        <f t="shared" si="252"/>
        <v>4.5</v>
      </c>
      <c r="E1042" s="207">
        <f t="shared" ca="1" si="253"/>
        <v>4.5</v>
      </c>
      <c r="F1042" s="231">
        <f t="shared" ca="1" si="254"/>
        <v>4.5</v>
      </c>
      <c r="G1042" s="171" t="s">
        <v>11497</v>
      </c>
    </row>
    <row r="1043" spans="1:7">
      <c r="A1043" s="167">
        <v>16.3</v>
      </c>
      <c r="B1043" s="167" t="s">
        <v>22181</v>
      </c>
      <c r="C1043" s="210"/>
      <c r="D1043" s="210"/>
      <c r="E1043" s="210"/>
      <c r="F1043" s="210"/>
      <c r="G1043" s="167"/>
    </row>
    <row r="1044" spans="1:7">
      <c r="A1044" s="166"/>
      <c r="B1044" s="166" t="s">
        <v>23191</v>
      </c>
      <c r="C1044" s="61">
        <f>Matrix!B5558</f>
        <v>0</v>
      </c>
      <c r="D1044" s="203">
        <f>ROUNDUP(ABS(75-C1044)/Base_Value,1)</f>
        <v>4.5</v>
      </c>
      <c r="E1044" s="207">
        <f ca="1">IF(D1044&gt;Max_Value,Max_Value,IF(D1044&lt;0,0,D1044))</f>
        <v>4.5</v>
      </c>
      <c r="F1044" s="231">
        <f ca="1">MAX(F996:F1042)</f>
        <v>4.5</v>
      </c>
      <c r="G1044" s="171" t="s">
        <v>22252</v>
      </c>
    </row>
    <row r="1045" spans="1:7" ht="18" thickBot="1">
      <c r="A1045" s="164">
        <v>21</v>
      </c>
      <c r="B1045" s="164" t="s">
        <v>23192</v>
      </c>
      <c r="C1045" s="209"/>
      <c r="D1045" s="209"/>
      <c r="E1045" s="209"/>
      <c r="F1045" s="209"/>
      <c r="G1045" s="165"/>
    </row>
    <row r="1046" spans="1:7" ht="18" thickTop="1">
      <c r="A1046" s="166"/>
      <c r="B1046" s="166" t="s">
        <v>23193</v>
      </c>
      <c r="C1046" s="61">
        <f>Matrix!B1727</f>
        <v>0</v>
      </c>
      <c r="D1046" s="203">
        <f t="shared" ref="D1046:D1057" si="255">ROUNDUP(ABS(75-C1046)/(Base_Value-3),1)</f>
        <v>5.3999999999999995</v>
      </c>
      <c r="E1046" s="207">
        <f t="shared" ref="E1046:E1057" ca="1" si="256">IF(D1046&gt;Max_Value,Max_Value,IF(D1046&lt;0,0,D1046))</f>
        <v>4.6579506042481462</v>
      </c>
      <c r="F1046" s="231">
        <f t="shared" ref="F1046:F1057" ca="1" si="257">E1046</f>
        <v>4.6579506042481462</v>
      </c>
      <c r="G1046" s="67" t="s">
        <v>11531</v>
      </c>
    </row>
    <row r="1047" spans="1:7">
      <c r="A1047" s="166"/>
      <c r="B1047" s="166" t="s">
        <v>23194</v>
      </c>
      <c r="C1047" s="61">
        <f>Matrix!B1723</f>
        <v>0</v>
      </c>
      <c r="D1047" s="203">
        <f t="shared" si="255"/>
        <v>5.3999999999999995</v>
      </c>
      <c r="E1047" s="207">
        <f t="shared" ca="1" si="256"/>
        <v>4.6579506042481462</v>
      </c>
      <c r="F1047" s="231">
        <f t="shared" ca="1" si="257"/>
        <v>4.6579506042481462</v>
      </c>
      <c r="G1047" s="67" t="s">
        <v>11532</v>
      </c>
    </row>
    <row r="1048" spans="1:7">
      <c r="A1048" s="166"/>
      <c r="B1048" s="166" t="s">
        <v>23195</v>
      </c>
      <c r="C1048" s="61">
        <f>Matrix!B1721</f>
        <v>0</v>
      </c>
      <c r="D1048" s="203">
        <f t="shared" si="255"/>
        <v>5.3999999999999995</v>
      </c>
      <c r="E1048" s="207">
        <f t="shared" ca="1" si="256"/>
        <v>4.6579506042481462</v>
      </c>
      <c r="F1048" s="231">
        <f t="shared" ca="1" si="257"/>
        <v>4.6579506042481462</v>
      </c>
      <c r="G1048" s="67" t="s">
        <v>11533</v>
      </c>
    </row>
    <row r="1049" spans="1:7">
      <c r="A1049" s="166"/>
      <c r="B1049" s="166" t="s">
        <v>23196</v>
      </c>
      <c r="C1049" s="61">
        <f>Matrix!B1722</f>
        <v>0</v>
      </c>
      <c r="D1049" s="203">
        <f t="shared" si="255"/>
        <v>5.3999999999999995</v>
      </c>
      <c r="E1049" s="207">
        <f t="shared" ca="1" si="256"/>
        <v>4.6579506042481462</v>
      </c>
      <c r="F1049" s="231">
        <f t="shared" ca="1" si="257"/>
        <v>4.6579506042481462</v>
      </c>
      <c r="G1049" s="67" t="s">
        <v>11534</v>
      </c>
    </row>
    <row r="1050" spans="1:7">
      <c r="A1050" s="166"/>
      <c r="B1050" s="166" t="s">
        <v>23197</v>
      </c>
      <c r="C1050" s="61">
        <f>Matrix!B1713</f>
        <v>0</v>
      </c>
      <c r="D1050" s="203">
        <f t="shared" si="255"/>
        <v>5.3999999999999995</v>
      </c>
      <c r="E1050" s="207">
        <f t="shared" ca="1" si="256"/>
        <v>4.6579506042481462</v>
      </c>
      <c r="F1050" s="231">
        <f t="shared" ca="1" si="257"/>
        <v>4.6579506042481462</v>
      </c>
      <c r="G1050" s="67" t="s">
        <v>11535</v>
      </c>
    </row>
    <row r="1051" spans="1:7">
      <c r="A1051" s="166"/>
      <c r="B1051" s="166" t="s">
        <v>23198</v>
      </c>
      <c r="C1051" s="61">
        <f>Matrix!B1716</f>
        <v>0</v>
      </c>
      <c r="D1051" s="203">
        <f t="shared" si="255"/>
        <v>5.3999999999999995</v>
      </c>
      <c r="E1051" s="207">
        <f t="shared" ca="1" si="256"/>
        <v>4.6579506042481462</v>
      </c>
      <c r="F1051" s="231">
        <f t="shared" ca="1" si="257"/>
        <v>4.6579506042481462</v>
      </c>
      <c r="G1051" s="67" t="s">
        <v>11536</v>
      </c>
    </row>
    <row r="1052" spans="1:7">
      <c r="A1052" s="166"/>
      <c r="B1052" s="166" t="s">
        <v>23199</v>
      </c>
      <c r="C1052" s="61">
        <f>Matrix!B1726</f>
        <v>0</v>
      </c>
      <c r="D1052" s="203">
        <f t="shared" si="255"/>
        <v>5.3999999999999995</v>
      </c>
      <c r="E1052" s="207">
        <f t="shared" ca="1" si="256"/>
        <v>4.6579506042481462</v>
      </c>
      <c r="F1052" s="231">
        <f t="shared" ca="1" si="257"/>
        <v>4.6579506042481462</v>
      </c>
      <c r="G1052" s="67" t="s">
        <v>11537</v>
      </c>
    </row>
    <row r="1053" spans="1:7">
      <c r="B1053" s="166" t="s">
        <v>23200</v>
      </c>
      <c r="C1053" s="61">
        <f>Matrix!B1714</f>
        <v>0</v>
      </c>
      <c r="D1053" s="203">
        <f t="shared" si="255"/>
        <v>5.3999999999999995</v>
      </c>
      <c r="E1053" s="207">
        <f t="shared" ca="1" si="256"/>
        <v>4.6579506042481462</v>
      </c>
      <c r="F1053" s="231">
        <f t="shared" ca="1" si="257"/>
        <v>4.6579506042481462</v>
      </c>
      <c r="G1053" s="67" t="s">
        <v>11538</v>
      </c>
    </row>
    <row r="1054" spans="1:7">
      <c r="A1054" s="195"/>
      <c r="B1054" s="166" t="s">
        <v>23201</v>
      </c>
      <c r="C1054" s="61">
        <f>Matrix!B1732</f>
        <v>0</v>
      </c>
      <c r="D1054" s="203">
        <f t="shared" si="255"/>
        <v>5.3999999999999995</v>
      </c>
      <c r="E1054" s="207">
        <f t="shared" ca="1" si="256"/>
        <v>4.6579506042481462</v>
      </c>
      <c r="F1054" s="231">
        <f t="shared" ca="1" si="257"/>
        <v>4.6579506042481462</v>
      </c>
      <c r="G1054" s="67" t="s">
        <v>11539</v>
      </c>
    </row>
    <row r="1055" spans="1:7">
      <c r="A1055" s="67"/>
      <c r="B1055" s="166" t="s">
        <v>23202</v>
      </c>
      <c r="C1055" s="61">
        <f>Matrix!B1724</f>
        <v>0</v>
      </c>
      <c r="D1055" s="203">
        <f t="shared" si="255"/>
        <v>5.3999999999999995</v>
      </c>
      <c r="E1055" s="207">
        <f t="shared" ca="1" si="256"/>
        <v>4.6579506042481462</v>
      </c>
      <c r="F1055" s="231">
        <f t="shared" ca="1" si="257"/>
        <v>4.6579506042481462</v>
      </c>
      <c r="G1055" s="67" t="s">
        <v>11540</v>
      </c>
    </row>
    <row r="1056" spans="1:7">
      <c r="A1056" s="67"/>
      <c r="B1056" s="166" t="s">
        <v>23203</v>
      </c>
      <c r="C1056" s="61">
        <f>Matrix!B1730</f>
        <v>0</v>
      </c>
      <c r="D1056" s="203">
        <f t="shared" si="255"/>
        <v>5.3999999999999995</v>
      </c>
      <c r="E1056" s="207">
        <f t="shared" ca="1" si="256"/>
        <v>4.6579506042481462</v>
      </c>
      <c r="F1056" s="231">
        <f t="shared" ca="1" si="257"/>
        <v>4.6579506042481462</v>
      </c>
      <c r="G1056" s="67" t="s">
        <v>11541</v>
      </c>
    </row>
    <row r="1057" spans="1:10">
      <c r="A1057" s="67"/>
      <c r="B1057" s="173" t="s">
        <v>23204</v>
      </c>
      <c r="C1057" s="61">
        <f>Matrix!B1725</f>
        <v>0</v>
      </c>
      <c r="D1057" s="203">
        <f t="shared" si="255"/>
        <v>5.3999999999999995</v>
      </c>
      <c r="E1057" s="207">
        <f t="shared" ca="1" si="256"/>
        <v>4.6579506042481462</v>
      </c>
      <c r="F1057" s="231">
        <f t="shared" ca="1" si="257"/>
        <v>4.6579506042481462</v>
      </c>
      <c r="G1057" s="73" t="s">
        <v>11542</v>
      </c>
    </row>
    <row r="1058" spans="1:10" ht="18" thickBot="1">
      <c r="A1058" s="164">
        <v>22</v>
      </c>
      <c r="B1058" s="164" t="s">
        <v>23205</v>
      </c>
      <c r="C1058" s="209"/>
      <c r="D1058" s="209"/>
      <c r="E1058" s="209"/>
      <c r="F1058" s="209"/>
      <c r="G1058" s="164"/>
    </row>
    <row r="1059" spans="1:10" ht="18" thickTop="1">
      <c r="A1059" s="67"/>
      <c r="B1059" s="166"/>
      <c r="D1059" s="203"/>
      <c r="E1059" s="207"/>
      <c r="F1059" s="176"/>
      <c r="G1059" s="67"/>
    </row>
    <row r="1060" spans="1:10">
      <c r="A1060" s="67"/>
      <c r="B1060" s="166"/>
      <c r="D1060" s="203"/>
      <c r="E1060" s="207"/>
      <c r="F1060" s="176"/>
      <c r="G1060" s="166"/>
    </row>
    <row r="1061" spans="1:10" ht="18" thickBot="1">
      <c r="A1061" s="164">
        <v>23</v>
      </c>
      <c r="B1061" s="164" t="s">
        <v>23206</v>
      </c>
      <c r="C1061" s="209"/>
      <c r="D1061" s="209"/>
      <c r="E1061" s="209"/>
      <c r="F1061" s="209"/>
      <c r="G1061" s="164"/>
    </row>
    <row r="1062" spans="1:10" ht="18" thickTop="1">
      <c r="A1062" s="166"/>
      <c r="B1062" s="166"/>
      <c r="D1062" s="203"/>
      <c r="E1062" s="207"/>
      <c r="F1062" s="176"/>
      <c r="G1062" s="166"/>
    </row>
    <row r="1063" spans="1:10">
      <c r="A1063" s="166"/>
      <c r="B1063" s="166"/>
      <c r="D1063" s="203"/>
      <c r="E1063" s="207"/>
      <c r="F1063" s="176"/>
      <c r="G1063" s="166"/>
    </row>
    <row r="1064" spans="1:10">
      <c r="A1064" s="166"/>
      <c r="B1064" s="166"/>
      <c r="D1064" s="203"/>
      <c r="E1064" s="207"/>
      <c r="F1064" s="176"/>
      <c r="G1064" s="166"/>
    </row>
    <row r="1065" spans="1:10" ht="18" thickBot="1">
      <c r="A1065" s="164">
        <v>24</v>
      </c>
      <c r="B1065" s="164" t="s">
        <v>23207</v>
      </c>
      <c r="C1065" s="209"/>
      <c r="D1065" s="209"/>
      <c r="E1065" s="209"/>
      <c r="F1065" s="209"/>
      <c r="G1065" s="164"/>
    </row>
    <row r="1066" spans="1:10" ht="18" thickTop="1">
      <c r="A1066" s="166"/>
      <c r="B1066" s="166"/>
      <c r="D1066" s="203"/>
      <c r="E1066" s="207"/>
      <c r="F1066" s="176"/>
      <c r="G1066" s="166"/>
    </row>
    <row r="1067" spans="1:10">
      <c r="A1067" s="166"/>
      <c r="B1067" s="166"/>
      <c r="D1067" s="203"/>
      <c r="E1067" s="207"/>
      <c r="F1067" s="176"/>
      <c r="G1067" s="166"/>
    </row>
    <row r="1068" spans="1:10">
      <c r="A1068" s="166"/>
      <c r="B1068" s="166"/>
      <c r="D1068" s="203"/>
      <c r="E1068" s="207"/>
      <c r="F1068" s="176"/>
      <c r="G1068" s="166"/>
    </row>
    <row r="1069" spans="1:10">
      <c r="A1069" s="166"/>
      <c r="B1069" s="166"/>
      <c r="D1069" s="203"/>
      <c r="E1069" s="207"/>
      <c r="F1069" s="176"/>
      <c r="G1069" s="166"/>
    </row>
    <row r="1070" spans="1:10" ht="18" thickBot="1">
      <c r="A1070" s="164">
        <v>25</v>
      </c>
      <c r="B1070" s="164" t="s">
        <v>26165</v>
      </c>
      <c r="C1070" s="209"/>
      <c r="D1070" s="209"/>
      <c r="E1070" s="209"/>
      <c r="F1070" s="209"/>
      <c r="G1070" s="165"/>
    </row>
    <row r="1071" spans="1:10" ht="18" thickTop="1">
      <c r="A1071" s="167">
        <v>25.1</v>
      </c>
      <c r="B1071" s="167" t="s">
        <v>26166</v>
      </c>
      <c r="C1071" s="210"/>
      <c r="D1071" s="210"/>
      <c r="E1071" s="210"/>
      <c r="F1071" s="210"/>
      <c r="G1071" s="167"/>
    </row>
    <row r="1072" spans="1:10">
      <c r="A1072" s="166"/>
      <c r="B1072" s="166" t="s">
        <v>23208</v>
      </c>
      <c r="C1072" s="61">
        <f>Matrix!B3770</f>
        <v>0</v>
      </c>
      <c r="D1072" s="203">
        <f t="shared" ref="D1072:D1103" si="258">ROUNDUP(ABS(75-C1072)/Base_Value,1)</f>
        <v>4.5</v>
      </c>
      <c r="E1072" s="207">
        <f t="shared" ref="E1072:E1103" ca="1" si="259">IF(D1072&gt;Max_Value,Max_Value,IF(D1072&lt;0,0,D1072))</f>
        <v>4.5</v>
      </c>
      <c r="F1072" s="67" t="s">
        <v>11651</v>
      </c>
      <c r="G1072" s="61" t="str">
        <f>Matrix!C3770</f>
        <v>小木通 威灵仙 -- 中草药。祛风湿，通经络：主治风寒湿痹，肢节疼痛，屈伸不利者，可治诸骨鲠咽。</v>
      </c>
      <c r="H1072" t="str">
        <f t="shared" ref="H1072:H1104" si="260">F1072</f>
        <v>小木通</v>
      </c>
      <c r="I1072" s="289">
        <f t="shared" ref="I1072:I1104" ca="1" si="261">E1072</f>
        <v>4.5</v>
      </c>
      <c r="J1072" s="289" t="str">
        <f t="shared" ref="J1072:J1103" si="262">G1072</f>
        <v>小木通 威灵仙 -- 中草药。祛风湿，通经络：主治风寒湿痹，肢节疼痛，屈伸不利者，可治诸骨鲠咽。</v>
      </c>
    </row>
    <row r="1073" spans="1:10">
      <c r="A1073" s="166"/>
      <c r="B1073" s="166" t="s">
        <v>23209</v>
      </c>
      <c r="C1073" s="61">
        <f>Matrix!B3771</f>
        <v>0</v>
      </c>
      <c r="D1073" s="203">
        <f t="shared" si="258"/>
        <v>4.5</v>
      </c>
      <c r="E1073" s="207">
        <f t="shared" ca="1" si="259"/>
        <v>4.5</v>
      </c>
      <c r="F1073" s="67" t="s">
        <v>11526</v>
      </c>
      <c r="G1073" s="61" t="str">
        <f>Matrix!C3771</f>
        <v>女贞子 -- 中草药。 \补肾滋阴，养肝明目。又可强心、健腰膝、滋养通便、乌须明目、镇静镇痛、消炎解热、益阴安神、清虚弱。女贞子叶可治疮、除风、散血、消肿定痛</v>
      </c>
      <c r="H1073" t="str">
        <f t="shared" si="260"/>
        <v>女贞子</v>
      </c>
      <c r="I1073" s="289">
        <f t="shared" ca="1" si="261"/>
        <v>4.5</v>
      </c>
      <c r="J1073" s="289" t="str">
        <f t="shared" si="262"/>
        <v>女贞子 -- 中草药。 \补肾滋阴，养肝明目。又可强心、健腰膝、滋养通便、乌须明目、镇静镇痛、消炎解热、益阴安神、清虚弱。女贞子叶可治疮、除风、散血、消肿定痛</v>
      </c>
    </row>
    <row r="1074" spans="1:10">
      <c r="A1074" s="173"/>
      <c r="B1074" s="166" t="s">
        <v>23210</v>
      </c>
      <c r="C1074" s="61">
        <f>Matrix!B3772</f>
        <v>0</v>
      </c>
      <c r="D1074" s="203">
        <f t="shared" si="258"/>
        <v>4.5</v>
      </c>
      <c r="E1074" s="207">
        <f t="shared" ca="1" si="259"/>
        <v>4.5</v>
      </c>
      <c r="F1074" s="67" t="s">
        <v>23987</v>
      </c>
      <c r="G1074" s="61" t="str">
        <f>Matrix!C3772</f>
        <v>锯棕榈 -- 中草药。 \ 保持前列腺正常体积及其功能</v>
      </c>
      <c r="H1074" t="str">
        <f t="shared" si="260"/>
        <v>锯棕榈</v>
      </c>
      <c r="I1074" s="289">
        <f t="shared" ca="1" si="261"/>
        <v>4.5</v>
      </c>
      <c r="J1074" s="289" t="str">
        <f t="shared" si="262"/>
        <v>锯棕榈 -- 中草药。 \ 保持前列腺正常体积及其功能</v>
      </c>
    </row>
    <row r="1075" spans="1:10">
      <c r="A1075" s="166"/>
      <c r="B1075" s="166" t="s">
        <v>23211</v>
      </c>
      <c r="C1075" s="61">
        <f>Matrix!B3773</f>
        <v>0</v>
      </c>
      <c r="D1075" s="203">
        <f t="shared" si="258"/>
        <v>4.5</v>
      </c>
      <c r="E1075" s="207">
        <f t="shared" ca="1" si="259"/>
        <v>4.5</v>
      </c>
      <c r="F1075" s="67" t="s">
        <v>23988</v>
      </c>
      <c r="G1075" s="61" t="str">
        <f>Matrix!C3773</f>
        <v>大黑根 -- 中草药。 \治疗伤口愈合</v>
      </c>
      <c r="H1075" t="str">
        <f t="shared" si="260"/>
        <v>大黑根</v>
      </c>
      <c r="I1075" s="289">
        <f t="shared" ca="1" si="261"/>
        <v>4.5</v>
      </c>
      <c r="J1075" s="289" t="str">
        <f t="shared" si="262"/>
        <v>大黑根 -- 中草药。 \治疗伤口愈合</v>
      </c>
    </row>
    <row r="1076" spans="1:10">
      <c r="B1076" s="166" t="s">
        <v>23212</v>
      </c>
      <c r="C1076" s="61">
        <f>Matrix!B3774</f>
        <v>0</v>
      </c>
      <c r="D1076" s="203">
        <f t="shared" si="258"/>
        <v>4.5</v>
      </c>
      <c r="E1076" s="207">
        <f t="shared" ca="1" si="259"/>
        <v>4.5</v>
      </c>
      <c r="F1076" s="67" t="s">
        <v>11652</v>
      </c>
      <c r="G1076" s="61" t="str">
        <f>Matrix!C3774</f>
        <v>川芎 -- 中草药。 \性味辛，性温。归肝、胆、心包经。功能活血行气、袪风止痛。</v>
      </c>
      <c r="H1076" t="str">
        <f t="shared" si="260"/>
        <v>川芎</v>
      </c>
      <c r="I1076" s="289">
        <f t="shared" ca="1" si="261"/>
        <v>4.5</v>
      </c>
      <c r="J1076" s="289" t="str">
        <f t="shared" si="262"/>
        <v>川芎 -- 中草药。 \性味辛，性温。归肝、胆、心包经。功能活血行气、袪风止痛。</v>
      </c>
    </row>
    <row r="1077" spans="1:10">
      <c r="A1077" s="166"/>
      <c r="B1077" s="166" t="s">
        <v>23213</v>
      </c>
      <c r="C1077" s="61">
        <f>Matrix!B3775</f>
        <v>0</v>
      </c>
      <c r="D1077" s="203">
        <f t="shared" si="258"/>
        <v>4.5</v>
      </c>
      <c r="E1077" s="207">
        <f t="shared" ca="1" si="259"/>
        <v>4.5</v>
      </c>
      <c r="F1077" s="67" t="s">
        <v>11653</v>
      </c>
      <c r="G1077" s="61" t="str">
        <f>Matrix!C3775</f>
        <v>山楂 -- 有降血脂、血压、强心、抗心律不齐等作用，同时，山楂也是健脾开胃、消食化滞、活血化痰的良药。对胸膈脾满、疝气、血淤、闭经等症有很好的疗效。</v>
      </c>
      <c r="H1077" t="str">
        <f t="shared" si="260"/>
        <v>山楂</v>
      </c>
      <c r="I1077" s="289">
        <f t="shared" ca="1" si="261"/>
        <v>4.5</v>
      </c>
      <c r="J1077" s="289" t="str">
        <f t="shared" si="262"/>
        <v>山楂 -- 有降血脂、血压、强心、抗心律不齐等作用，同时，山楂也是健脾开胃、消食化滞、活血化痰的良药。对胸膈脾满、疝气、血淤、闭经等症有很好的疗效。</v>
      </c>
    </row>
    <row r="1078" spans="1:10">
      <c r="A1078" s="166"/>
      <c r="B1078" s="166" t="s">
        <v>23214</v>
      </c>
      <c r="C1078" s="61">
        <f>Matrix!B3776</f>
        <v>0</v>
      </c>
      <c r="D1078" s="203">
        <f t="shared" si="258"/>
        <v>4.5</v>
      </c>
      <c r="E1078" s="207">
        <f t="shared" ca="1" si="259"/>
        <v>4.5</v>
      </c>
      <c r="F1078" s="67" t="s">
        <v>23989</v>
      </c>
      <c r="G1078" s="61" t="str">
        <f>Matrix!C3776</f>
        <v>虎杖 -- 中草药。 \祛风利湿，散瘀定痛，止咳化痰。用于关节痹痛、湿热黄疸、经闭、症瘕、咳嗽痰多、水火烫伤；跌扑损伤、痈肿疮毒。</v>
      </c>
      <c r="H1078" t="str">
        <f t="shared" si="260"/>
        <v>虎杖</v>
      </c>
      <c r="I1078" s="289">
        <f t="shared" ca="1" si="261"/>
        <v>4.5</v>
      </c>
      <c r="J1078" s="289" t="str">
        <f t="shared" si="262"/>
        <v>虎杖 -- 中草药。 \祛风利湿，散瘀定痛，止咳化痰。用于关节痹痛、湿热黄疸、经闭、症瘕、咳嗽痰多、水火烫伤；跌扑损伤、痈肿疮毒。</v>
      </c>
    </row>
    <row r="1079" spans="1:10">
      <c r="B1079" s="166" t="s">
        <v>23215</v>
      </c>
      <c r="C1079" s="61">
        <f>Matrix!B3777</f>
        <v>0</v>
      </c>
      <c r="D1079" s="203">
        <f t="shared" si="258"/>
        <v>4.5</v>
      </c>
      <c r="E1079" s="207">
        <f t="shared" ca="1" si="259"/>
        <v>4.5</v>
      </c>
      <c r="F1079" s="67" t="s">
        <v>11654</v>
      </c>
      <c r="G1079" s="61" t="str">
        <f>Matrix!C3777</f>
        <v>北美升麻 -- 用于女性问题和沮丧的中草药。 舒缓风湿症引起的肿痛,帮助身心松弛,解除肌肉痉挛,减轻神经痛,镇咳,并帮助支气管放松,帮助生产过程顺利</v>
      </c>
      <c r="H1079" t="str">
        <f t="shared" si="260"/>
        <v>北美升麻</v>
      </c>
      <c r="I1079" s="289">
        <f t="shared" ca="1" si="261"/>
        <v>4.5</v>
      </c>
      <c r="J1079" s="289" t="str">
        <f t="shared" si="262"/>
        <v>北美升麻 -- 用于女性问题和沮丧的中草药。 舒缓风湿症引起的肿痛,帮助身心松弛,解除肌肉痉挛,减轻神经痛,镇咳,并帮助支气管放松,帮助生产过程顺利</v>
      </c>
    </row>
    <row r="1080" spans="1:10">
      <c r="A1080" s="166"/>
      <c r="B1080" s="166" t="s">
        <v>23216</v>
      </c>
      <c r="C1080" s="61">
        <f>Matrix!B3778</f>
        <v>0</v>
      </c>
      <c r="D1080" s="203">
        <f t="shared" si="258"/>
        <v>4.5</v>
      </c>
      <c r="E1080" s="207">
        <f t="shared" ca="1" si="259"/>
        <v>4.5</v>
      </c>
      <c r="F1080" s="67" t="s">
        <v>11655</v>
      </c>
      <c r="G1080" s="61" t="str">
        <f>Matrix!C3778</f>
        <v>知 母 -- 中草药。 \清 热 泻 火 、 清 泄 肺 胃 、 退 蒸 除 热 的 功 能 。</v>
      </c>
      <c r="H1080" t="str">
        <f t="shared" si="260"/>
        <v>知 母</v>
      </c>
      <c r="I1080" s="289">
        <f t="shared" ca="1" si="261"/>
        <v>4.5</v>
      </c>
      <c r="J1080" s="289" t="str">
        <f t="shared" si="262"/>
        <v>知 母 -- 中草药。 \清 热 泻 火 、 清 泄 肺 胃 、 退 蒸 除 热 的 功 能 。</v>
      </c>
    </row>
    <row r="1081" spans="1:10">
      <c r="A1081" s="166"/>
      <c r="B1081" s="166" t="s">
        <v>23217</v>
      </c>
      <c r="C1081" s="61">
        <f>Matrix!B3779</f>
        <v>0</v>
      </c>
      <c r="D1081" s="203">
        <f t="shared" si="258"/>
        <v>4.5</v>
      </c>
      <c r="E1081" s="207">
        <f t="shared" ca="1" si="259"/>
        <v>4.5</v>
      </c>
      <c r="F1081" s="67" t="s">
        <v>11656</v>
      </c>
      <c r="G1081" s="61" t="str">
        <f>Matrix!C3779</f>
        <v>野山药 -- 用于女性的更年期的中草药。 \降血脂，预防心血管疾病, 缓解更年期障碍及经期不适症候群</v>
      </c>
      <c r="H1081" t="str">
        <f t="shared" si="260"/>
        <v>野山药</v>
      </c>
      <c r="I1081" s="289">
        <f t="shared" ca="1" si="261"/>
        <v>4.5</v>
      </c>
      <c r="J1081" s="289" t="str">
        <f t="shared" si="262"/>
        <v>野山药 -- 用于女性的更年期的中草药。 \降血脂，预防心血管疾病, 缓解更年期障碍及经期不适症候群</v>
      </c>
    </row>
    <row r="1082" spans="1:10">
      <c r="A1082" s="166"/>
      <c r="B1082" s="166" t="s">
        <v>23218</v>
      </c>
      <c r="C1082" s="61">
        <f>Matrix!B3780</f>
        <v>0</v>
      </c>
      <c r="D1082" s="203">
        <f t="shared" si="258"/>
        <v>4.5</v>
      </c>
      <c r="E1082" s="207">
        <f t="shared" ca="1" si="259"/>
        <v>4.5</v>
      </c>
      <c r="F1082" s="67" t="s">
        <v>11529</v>
      </c>
      <c r="G1082" s="61" t="str">
        <f>Matrix!C3780</f>
        <v>玄参 -- 中草药。 \清热凉血药的一种，也是滋阴降火的常用药，不仅可以解热，还有除烦止渴、润燥滑肠、利尿、消炎、利咽解毒、强心降压的作用。</v>
      </c>
      <c r="H1082" t="str">
        <f t="shared" si="260"/>
        <v>玄参</v>
      </c>
      <c r="I1082" s="289">
        <f t="shared" ca="1" si="261"/>
        <v>4.5</v>
      </c>
      <c r="J1082" s="289" t="str">
        <f t="shared" si="262"/>
        <v>玄参 -- 中草药。 \清热凉血药的一种，也是滋阴降火的常用药，不仅可以解热，还有除烦止渴、润燥滑肠、利尿、消炎、利咽解毒、强心降压的作用。</v>
      </c>
    </row>
    <row r="1083" spans="1:10">
      <c r="B1083" s="166" t="s">
        <v>23219</v>
      </c>
      <c r="C1083" s="61">
        <f>Matrix!B3781</f>
        <v>0</v>
      </c>
      <c r="D1083" s="203">
        <f t="shared" si="258"/>
        <v>4.5</v>
      </c>
      <c r="E1083" s="207">
        <f t="shared" ca="1" si="259"/>
        <v>4.5</v>
      </c>
      <c r="F1083" s="67" t="s">
        <v>11530</v>
      </c>
      <c r="G1083" s="61" t="str">
        <f>Matrix!C3781</f>
        <v>麦门冬 -- 中草药。 \养阴生津，润肺清火。用于肺燥干咳、津伤口渴、心烦失眠、内热消渴。</v>
      </c>
      <c r="H1083" t="str">
        <f t="shared" si="260"/>
        <v>麦门冬</v>
      </c>
      <c r="I1083" s="289">
        <f t="shared" ca="1" si="261"/>
        <v>4.5</v>
      </c>
      <c r="J1083" s="289" t="str">
        <f t="shared" si="262"/>
        <v>麦门冬 -- 中草药。 \养阴生津，润肺清火。用于肺燥干咳、津伤口渴、心烦失眠、内热消渴。</v>
      </c>
    </row>
    <row r="1084" spans="1:10">
      <c r="A1084" s="166"/>
      <c r="B1084" s="166" t="s">
        <v>23220</v>
      </c>
      <c r="C1084" s="61">
        <f>Matrix!B3782</f>
        <v>0</v>
      </c>
      <c r="D1084" s="203">
        <f t="shared" si="258"/>
        <v>4.5</v>
      </c>
      <c r="E1084" s="207">
        <f t="shared" ca="1" si="259"/>
        <v>4.5</v>
      </c>
      <c r="F1084" s="67" t="s">
        <v>11657</v>
      </c>
      <c r="G1084" s="61" t="str">
        <f>Matrix!C3782</f>
        <v xml:space="preserve">白芍药 -- 补血养血、平抑肝阳、柔肝止痛。敛阴止汗等功效，适用于阴虚发热、月经不调、胸腹胁肋疼痛、四肢挛急，泻痢腹痛、自汗盗汗、崩漏、带下等症 </v>
      </c>
      <c r="H1084" t="str">
        <f t="shared" si="260"/>
        <v>白芍药</v>
      </c>
      <c r="I1084" s="289">
        <f t="shared" ca="1" si="261"/>
        <v>4.5</v>
      </c>
      <c r="J1084" s="289" t="str">
        <f t="shared" si="262"/>
        <v xml:space="preserve">白芍药 -- 补血养血、平抑肝阳、柔肝止痛。敛阴止汗等功效，适用于阴虚发热、月经不调、胸腹胁肋疼痛、四肢挛急，泻痢腹痛、自汗盗汗、崩漏、带下等症 </v>
      </c>
    </row>
    <row r="1085" spans="1:10">
      <c r="A1085" s="166"/>
      <c r="B1085" s="166" t="s">
        <v>23221</v>
      </c>
      <c r="C1085" s="61">
        <f>Matrix!B3784</f>
        <v>0</v>
      </c>
      <c r="D1085" s="203">
        <f t="shared" si="258"/>
        <v>4.5</v>
      </c>
      <c r="E1085" s="207">
        <f t="shared" ca="1" si="259"/>
        <v>4.5</v>
      </c>
      <c r="F1085" s="67" t="s">
        <v>11658</v>
      </c>
      <c r="G1085" s="61" t="str">
        <f>Matrix!C3784</f>
        <v>木通 -- 泻火行水，通利血脉。治小便赤涩，淋浊，水肿，胸中烦热，喉痹咽痛，遍身拘痛，妇女经闭，乳汁不通。</v>
      </c>
      <c r="H1085" t="str">
        <f t="shared" si="260"/>
        <v>木通</v>
      </c>
      <c r="I1085" s="289">
        <f t="shared" ca="1" si="261"/>
        <v>4.5</v>
      </c>
      <c r="J1085" s="289" t="str">
        <f t="shared" si="262"/>
        <v>木通 -- 泻火行水，通利血脉。治小便赤涩，淋浊，水肿，胸中烦热，喉痹咽痛，遍身拘痛，妇女经闭，乳汁不通。</v>
      </c>
    </row>
    <row r="1086" spans="1:10">
      <c r="A1086" s="166"/>
      <c r="B1086" s="166" t="s">
        <v>23222</v>
      </c>
      <c r="C1086" s="61">
        <f>Matrix!B3785</f>
        <v>0</v>
      </c>
      <c r="D1086" s="203">
        <f t="shared" si="258"/>
        <v>4.5</v>
      </c>
      <c r="E1086" s="207">
        <f t="shared" ca="1" si="259"/>
        <v>4.5</v>
      </c>
      <c r="F1086" s="67" t="s">
        <v>11659</v>
      </c>
      <c r="G1086" s="61" t="str">
        <f>Matrix!C3785</f>
        <v>泽泻 --利水，渗湿，泄热。治小便不利，水肿胀满，呕吐，泻痢，痰饮，脚气，淋病，尿血。(1)利水渗湿：用于水湿内停之尿少、水肿、泻痢及湿热淋浊等证。</v>
      </c>
      <c r="H1086" t="str">
        <f t="shared" si="260"/>
        <v>泽泻</v>
      </c>
      <c r="I1086" s="289">
        <f t="shared" ca="1" si="261"/>
        <v>4.5</v>
      </c>
      <c r="J1086" s="289" t="str">
        <f t="shared" si="262"/>
        <v>泽泻 --利水，渗湿，泄热。治小便不利，水肿胀满，呕吐，泻痢，痰饮，脚气，淋病，尿血。(1)利水渗湿：用于水湿内停之尿少、水肿、泻痢及湿热淋浊等证。</v>
      </c>
    </row>
    <row r="1087" spans="1:10">
      <c r="A1087" s="166"/>
      <c r="B1087" s="166" t="s">
        <v>23223</v>
      </c>
      <c r="C1087" s="61">
        <f>Matrix!B3786</f>
        <v>0</v>
      </c>
      <c r="D1087" s="203">
        <f t="shared" si="258"/>
        <v>4.5</v>
      </c>
      <c r="E1087" s="207">
        <f t="shared" ca="1" si="259"/>
        <v>4.5</v>
      </c>
      <c r="F1087" s="67" t="s">
        <v>11660</v>
      </c>
      <c r="G1087" s="61" t="str">
        <f>Matrix!C3786</f>
        <v>远志 -- 爱情和性爱协调，联机心经和肾经。 \安神益智，祛痰，消肿。用于心肾不交，失眠多梦，健忘惊悸，神志恍惚，咳痰不爽，疮疡肿毒，乳房肿痛。</v>
      </c>
      <c r="H1087" t="str">
        <f t="shared" si="260"/>
        <v>远志</v>
      </c>
      <c r="I1087" s="289">
        <f t="shared" ca="1" si="261"/>
        <v>4.5</v>
      </c>
      <c r="J1087" s="289" t="str">
        <f t="shared" si="262"/>
        <v>远志 -- 爱情和性爱协调，联机心经和肾经。 \安神益智，祛痰，消肿。用于心肾不交，失眠多梦，健忘惊悸，神志恍惚，咳痰不爽，疮疡肿毒，乳房肿痛。</v>
      </c>
    </row>
    <row r="1088" spans="1:10">
      <c r="B1088" s="166" t="s">
        <v>23224</v>
      </c>
      <c r="C1088" s="61">
        <f>Matrix!B3787</f>
        <v>0</v>
      </c>
      <c r="D1088" s="203">
        <f t="shared" si="258"/>
        <v>4.5</v>
      </c>
      <c r="E1088" s="207">
        <f t="shared" ca="1" si="259"/>
        <v>4.5</v>
      </c>
      <c r="F1088" s="67" t="s">
        <v>11661</v>
      </c>
      <c r="G1088" s="61" t="str">
        <f>Matrix!C3787</f>
        <v>翻白草 -- 中草药，补气。 \ 清热，解毒，止血，消肿。</v>
      </c>
      <c r="H1088" t="str">
        <f t="shared" si="260"/>
        <v>翻白草</v>
      </c>
      <c r="I1088" s="289">
        <f t="shared" ca="1" si="261"/>
        <v>4.5</v>
      </c>
      <c r="J1088" s="289" t="str">
        <f t="shared" si="262"/>
        <v>翻白草 -- 中草药，补气。 \ 清热，解毒，止血，消肿。</v>
      </c>
    </row>
    <row r="1089" spans="1:10">
      <c r="A1089" s="166"/>
      <c r="B1089" s="166" t="s">
        <v>23225</v>
      </c>
      <c r="C1089" s="61">
        <f>Matrix!B3788</f>
        <v>0</v>
      </c>
      <c r="D1089" s="203">
        <f t="shared" si="258"/>
        <v>4.5</v>
      </c>
      <c r="E1089" s="207">
        <f t="shared" ca="1" si="259"/>
        <v>4.5</v>
      </c>
      <c r="F1089" s="67" t="s">
        <v>23990</v>
      </c>
      <c r="G1089" s="61" t="str">
        <f>Matrix!C3788</f>
        <v>地黄 -- 中草药，强肾阴，防止肾衰竭。 \清热生津，凉血止血。用于热病伤阴，舌绛烦渴，发斑发疹，吐血衄血，咽喉肿痛。</v>
      </c>
      <c r="H1089" t="str">
        <f t="shared" si="260"/>
        <v>地黄</v>
      </c>
      <c r="I1089" s="289">
        <f t="shared" ca="1" si="261"/>
        <v>4.5</v>
      </c>
      <c r="J1089" s="289" t="str">
        <f t="shared" si="262"/>
        <v>地黄 -- 中草药，强肾阴，防止肾衰竭。 \清热生津，凉血止血。用于热病伤阴，舌绛烦渴，发斑发疹，吐血衄血，咽喉肿痛。</v>
      </c>
    </row>
    <row r="1090" spans="1:10">
      <c r="A1090" s="166"/>
      <c r="B1090" s="166" t="s">
        <v>23226</v>
      </c>
      <c r="C1090" s="61">
        <f>Matrix!B3789</f>
        <v>0</v>
      </c>
      <c r="D1090" s="203">
        <f t="shared" si="258"/>
        <v>4.5</v>
      </c>
      <c r="E1090" s="207">
        <f t="shared" ca="1" si="259"/>
        <v>4.5</v>
      </c>
      <c r="F1090" s="67" t="s">
        <v>11662</v>
      </c>
      <c r="G1090" s="61" t="str">
        <f>Matrix!C3789</f>
        <v>枸杞子-- 治疗肝肾阴亏、腰膝酸软、头晕、健忘、目眩、目昏多泪、消渴、遗精等病症。调节机体免疫功能、延缓衰老、抗脂肪肝、调节血脂和血糖、促进造血功能</v>
      </c>
      <c r="H1090" t="str">
        <f t="shared" si="260"/>
        <v>枸杞子</v>
      </c>
      <c r="I1090" s="289">
        <f t="shared" ca="1" si="261"/>
        <v>4.5</v>
      </c>
      <c r="J1090" s="289" t="str">
        <f t="shared" si="262"/>
        <v>枸杞子-- 治疗肝肾阴亏、腰膝酸软、头晕、健忘、目眩、目昏多泪、消渴、遗精等病症。调节机体免疫功能、延缓衰老、抗脂肪肝、调节血脂和血糖、促进造血功能</v>
      </c>
    </row>
    <row r="1091" spans="1:10">
      <c r="A1091" s="166"/>
      <c r="B1091" s="166" t="s">
        <v>23227</v>
      </c>
      <c r="C1091" s="61">
        <f>Matrix!B3790</f>
        <v>0</v>
      </c>
      <c r="D1091" s="203">
        <f t="shared" si="258"/>
        <v>4.5</v>
      </c>
      <c r="E1091" s="207">
        <f t="shared" ca="1" si="259"/>
        <v>4.5</v>
      </c>
      <c r="F1091" s="67" t="s">
        <v>11663</v>
      </c>
      <c r="G1091" s="61" t="str">
        <f>Matrix!C3790</f>
        <v>黄蘖 -- 中草药。 \清热解毒。用治心火亢盛之疮疡肿毒、口舌生疮。</v>
      </c>
      <c r="H1091" t="str">
        <f t="shared" si="260"/>
        <v>黄蘖</v>
      </c>
      <c r="I1091" s="289">
        <f t="shared" ca="1" si="261"/>
        <v>4.5</v>
      </c>
      <c r="J1091" s="289" t="str">
        <f t="shared" si="262"/>
        <v>黄蘖 -- 中草药。 \清热解毒。用治心火亢盛之疮疡肿毒、口舌生疮。</v>
      </c>
    </row>
    <row r="1092" spans="1:10">
      <c r="A1092" s="166"/>
      <c r="B1092" s="166" t="s">
        <v>23228</v>
      </c>
      <c r="C1092" s="61">
        <f>Matrix!B3791</f>
        <v>0</v>
      </c>
      <c r="D1092" s="203">
        <f t="shared" si="258"/>
        <v>4.5</v>
      </c>
      <c r="E1092" s="207">
        <f t="shared" ca="1" si="259"/>
        <v>4.5</v>
      </c>
      <c r="F1092" s="67" t="s">
        <v>11664</v>
      </c>
      <c r="G1092" s="61" t="str">
        <f>Matrix!C3791</f>
        <v>白芷 -- 中草药，整体营养的刺激物。 \祛风解表、止痛、消肿、排脓、燥湿止带、解蛇毒的功用。</v>
      </c>
      <c r="H1092" t="str">
        <f t="shared" si="260"/>
        <v>白芷</v>
      </c>
      <c r="I1092" s="289">
        <f t="shared" ca="1" si="261"/>
        <v>4.5</v>
      </c>
      <c r="J1092" s="289" t="str">
        <f t="shared" si="262"/>
        <v>白芷 -- 中草药，整体营养的刺激物。 \祛风解表、止痛、消肿、排脓、燥湿止带、解蛇毒的功用。</v>
      </c>
    </row>
    <row r="1093" spans="1:10">
      <c r="A1093" s="166"/>
      <c r="B1093" s="166" t="s">
        <v>23229</v>
      </c>
      <c r="C1093" s="61">
        <f>Matrix!B3792</f>
        <v>0</v>
      </c>
      <c r="D1093" s="203">
        <f t="shared" si="258"/>
        <v>4.5</v>
      </c>
      <c r="E1093" s="207">
        <f t="shared" ca="1" si="259"/>
        <v>4.5</v>
      </c>
      <c r="F1093" s="67" t="s">
        <v>11665</v>
      </c>
      <c r="G1093" s="61" t="str">
        <f>Matrix!C3792</f>
        <v>苍术 -- 中草药。 \治湿盛困脾，倦怠嗜卧，脘痞腹胀，食欲不振，呕吐，泄泻，痢疾，疟疾，痰饮，水肿，时气感冒，风寒湿痹，足痿，夜盲。</v>
      </c>
      <c r="H1093" t="str">
        <f t="shared" si="260"/>
        <v>苍术</v>
      </c>
      <c r="I1093" s="289">
        <f t="shared" ca="1" si="261"/>
        <v>4.5</v>
      </c>
      <c r="J1093" s="289" t="str">
        <f t="shared" si="262"/>
        <v>苍术 -- 中草药。 \治湿盛困脾，倦怠嗜卧，脘痞腹胀，食欲不振，呕吐，泄泻，痢疾，疟疾，痰饮，水肿，时气感冒，风寒湿痹，足痿，夜盲。</v>
      </c>
    </row>
    <row r="1094" spans="1:10">
      <c r="A1094" s="166"/>
      <c r="B1094" s="166" t="s">
        <v>23230</v>
      </c>
      <c r="C1094" s="61">
        <f>Matrix!B3793</f>
        <v>0</v>
      </c>
      <c r="D1094" s="203">
        <f t="shared" si="258"/>
        <v>4.5</v>
      </c>
      <c r="E1094" s="207">
        <f t="shared" ca="1" si="259"/>
        <v>4.5</v>
      </c>
      <c r="F1094" s="67" t="s">
        <v>11666</v>
      </c>
      <c r="G1094" s="61" t="str">
        <f>Matrix!C3793</f>
        <v>山药 -- 中草药，用于女性问题，浓缩精液。 \健脾胃, 补虚赢, 益肾气, 止泻痢, 强筋骨, 化痰涎, 润皮毛, 除寒热邪气久服耳聪目明, 轻身不饥延年.</v>
      </c>
      <c r="H1094" t="str">
        <f t="shared" si="260"/>
        <v>山药</v>
      </c>
      <c r="I1094" s="289">
        <f t="shared" ca="1" si="261"/>
        <v>4.5</v>
      </c>
      <c r="J1094" s="289" t="str">
        <f t="shared" si="262"/>
        <v>山药 -- 中草药，用于女性问题，浓缩精液。 \健脾胃, 补虚赢, 益肾气, 止泻痢, 强筋骨, 化痰涎, 润皮毛, 除寒热邪气久服耳聪目明, 轻身不饥延年.</v>
      </c>
    </row>
    <row r="1095" spans="1:10">
      <c r="A1095" s="166"/>
      <c r="B1095" s="166" t="s">
        <v>23231</v>
      </c>
      <c r="C1095" s="61">
        <f>Matrix!B3794</f>
        <v>0</v>
      </c>
      <c r="D1095" s="203">
        <f t="shared" si="258"/>
        <v>4.5</v>
      </c>
      <c r="E1095" s="207">
        <f t="shared" ca="1" si="259"/>
        <v>4.5</v>
      </c>
      <c r="F1095" s="67" t="s">
        <v>11667</v>
      </c>
      <c r="G1095" s="61" t="str">
        <f>Matrix!C3794</f>
        <v>柴胡 -- 中草药，强肝经。 \疏散风热，舒肝升阳。用于感冒发热，寒热往来，胸胁胀痛，月经不调，子宫脱垂，脱肛，疟疾。</v>
      </c>
      <c r="H1095" t="str">
        <f t="shared" si="260"/>
        <v>柴胡</v>
      </c>
      <c r="I1095" s="289">
        <f t="shared" ca="1" si="261"/>
        <v>4.5</v>
      </c>
      <c r="J1095" s="289" t="str">
        <f t="shared" si="262"/>
        <v>柴胡 -- 中草药，强肝经。 \疏散风热，舒肝升阳。用于感冒发热，寒热往来，胸胁胀痛，月经不调，子宫脱垂，脱肛，疟疾。</v>
      </c>
    </row>
    <row r="1096" spans="1:10">
      <c r="A1096" s="166"/>
      <c r="B1096" s="166" t="s">
        <v>22288</v>
      </c>
      <c r="C1096" s="61">
        <f>Matrix!B3795</f>
        <v>0</v>
      </c>
      <c r="D1096" s="203">
        <f t="shared" si="258"/>
        <v>4.5</v>
      </c>
      <c r="E1096" s="207">
        <f t="shared" ca="1" si="259"/>
        <v>4.5</v>
      </c>
      <c r="F1096" s="170" t="s">
        <v>11668</v>
      </c>
      <c r="G1096" s="61" t="str">
        <f>Matrix!C3795</f>
        <v>山茱萸 -- 中草药，强肾经和肝经，纠正早泄。 \扶助正气的要药，有补益肝肾，固涩精气的功效。用于眩晕耳鸣、腰膝酸痛、阳痿遗精、遗尿尿频、崩漏带下、大汗虚脱、内热消渴等症。</v>
      </c>
      <c r="H1096" t="str">
        <f t="shared" si="260"/>
        <v>山茱萸</v>
      </c>
      <c r="I1096" s="289">
        <f t="shared" ca="1" si="261"/>
        <v>4.5</v>
      </c>
      <c r="J1096" s="289" t="str">
        <f t="shared" si="262"/>
        <v>山茱萸 -- 中草药，强肾经和肝经，纠正早泄。 \扶助正气的要药，有补益肝肾，固涩精气的功效。用于眩晕耳鸣、腰膝酸痛、阳痿遗精、遗尿尿频、崩漏带下、大汗虚脱、内热消渴等症。</v>
      </c>
    </row>
    <row r="1097" spans="1:10">
      <c r="A1097" s="166"/>
      <c r="B1097" s="166" t="s">
        <v>23232</v>
      </c>
      <c r="C1097" s="61">
        <f>Matrix!B3796</f>
        <v>0</v>
      </c>
      <c r="D1097" s="203">
        <f t="shared" si="258"/>
        <v>4.5</v>
      </c>
      <c r="E1097" s="207">
        <f t="shared" ca="1" si="259"/>
        <v>4.5</v>
      </c>
      <c r="F1097" s="67" t="s">
        <v>11669</v>
      </c>
      <c r="G1097" s="61" t="str">
        <f>Matrix!C3796</f>
        <v>甘草 -- 中草药，强壮经络，抵抗草药的副作用。\补脾益气，清热解毒，祛痰止咳，缓急止痛，调和药性。</v>
      </c>
      <c r="H1097" t="str">
        <f t="shared" si="260"/>
        <v>甘草</v>
      </c>
      <c r="I1097" s="289">
        <f t="shared" ca="1" si="261"/>
        <v>4.5</v>
      </c>
      <c r="J1097" s="289" t="str">
        <f t="shared" si="262"/>
        <v>甘草 -- 中草药，强壮经络，抵抗草药的副作用。\补脾益气，清热解毒，祛痰止咳，缓急止痛，调和药性。</v>
      </c>
    </row>
    <row r="1098" spans="1:10">
      <c r="A1098" s="166"/>
      <c r="B1098" s="166" t="s">
        <v>23233</v>
      </c>
      <c r="C1098" s="61">
        <f>Matrix!B3797</f>
        <v>0</v>
      </c>
      <c r="D1098" s="203">
        <f t="shared" si="258"/>
        <v>4.5</v>
      </c>
      <c r="E1098" s="207">
        <f t="shared" ca="1" si="259"/>
        <v>4.5</v>
      </c>
      <c r="F1098" s="67" t="s">
        <v>23991</v>
      </c>
      <c r="G1098" s="61" t="str">
        <f>Matrix!C3797</f>
        <v>天门冬 -- 中草药养阴生津、清火润燥、袪痰止咳、利尿解热之功效、为治疗肺肾虚热之要药。</v>
      </c>
      <c r="H1098" t="str">
        <f t="shared" si="260"/>
        <v>天门冬</v>
      </c>
      <c r="I1098" s="289">
        <f t="shared" ca="1" si="261"/>
        <v>4.5</v>
      </c>
      <c r="J1098" s="289" t="str">
        <f t="shared" si="262"/>
        <v>天门冬 -- 中草药养阴生津、清火润燥、袪痰止咳、利尿解热之功效、为治疗肺肾虚热之要药。</v>
      </c>
    </row>
    <row r="1099" spans="1:10">
      <c r="A1099" s="166"/>
      <c r="B1099" s="166" t="s">
        <v>23234</v>
      </c>
      <c r="C1099" s="61">
        <f>Matrix!B3798</f>
        <v>0</v>
      </c>
      <c r="D1099" s="203">
        <f t="shared" si="258"/>
        <v>4.5</v>
      </c>
      <c r="E1099" s="207">
        <f t="shared" ca="1" si="259"/>
        <v>4.5</v>
      </c>
      <c r="F1099" s="67" t="s">
        <v>11670</v>
      </c>
      <c r="G1099" s="61" t="str">
        <f>Matrix!C3798</f>
        <v>石斛 -- 中草药，补体液和肾阴，因性生活过度所致。 \益胃生津，滋阴清热。用于阴伤津亏，口干烦渴，食少干呕，病后虚热，目暗不明</v>
      </c>
      <c r="H1099" t="str">
        <f t="shared" si="260"/>
        <v>石斛</v>
      </c>
      <c r="I1099" s="289">
        <f t="shared" ca="1" si="261"/>
        <v>4.5</v>
      </c>
      <c r="J1099" s="289" t="str">
        <f t="shared" si="262"/>
        <v>石斛 -- 中草药，补体液和肾阴，因性生活过度所致。 \益胃生津，滋阴清热。用于阴伤津亏，口干烦渴，食少干呕，病后虚热，目暗不明</v>
      </c>
    </row>
    <row r="1100" spans="1:10">
      <c r="A1100" s="166"/>
      <c r="B1100" s="166" t="s">
        <v>23235</v>
      </c>
      <c r="C1100" s="61">
        <f>Matrix!B3799</f>
        <v>0</v>
      </c>
      <c r="D1100" s="203">
        <f t="shared" si="258"/>
        <v>4.5</v>
      </c>
      <c r="E1100" s="207">
        <f t="shared" ca="1" si="259"/>
        <v>4.5</v>
      </c>
      <c r="F1100" s="67" t="s">
        <v>23992</v>
      </c>
      <c r="G1100" s="61" t="str">
        <f>Matrix!C3799</f>
        <v>白朮 -- 中草药，平衡食欲过大或缺乏。健脾燥湿、利水、止汗、安胎、脾虚 食少、便溏泄泻、消化不良、食少胀满、胸腹胀满</v>
      </c>
      <c r="H1100" t="str">
        <f t="shared" si="260"/>
        <v>白朮</v>
      </c>
      <c r="I1100" s="289">
        <f t="shared" ca="1" si="261"/>
        <v>4.5</v>
      </c>
      <c r="J1100" s="289" t="str">
        <f t="shared" si="262"/>
        <v>白朮 -- 中草药，平衡食欲过大或缺乏。健脾燥湿、利水、止汗、安胎、脾虚 食少、便溏泄泻、消化不良、食少胀满、胸腹胀满</v>
      </c>
    </row>
    <row r="1101" spans="1:10">
      <c r="A1101" s="166"/>
      <c r="B1101" s="166" t="s">
        <v>23236</v>
      </c>
      <c r="C1101" s="61">
        <f>Matrix!B3800</f>
        <v>0</v>
      </c>
      <c r="D1101" s="203">
        <f t="shared" si="258"/>
        <v>4.5</v>
      </c>
      <c r="E1101" s="207">
        <f t="shared" ca="1" si="259"/>
        <v>4.5</v>
      </c>
      <c r="F1101" s="67" t="s">
        <v>11671</v>
      </c>
      <c r="G1101" s="61" t="str">
        <f>Matrix!C3800</f>
        <v>龙胆草 -- 中草药，刺激肝脏和胆囊，促进排毒。 \清热燥湿，泻肝胆火。用于湿热黄疸，阴肿阴痒，带下，强中，湿疹瘙痒，目赤，耳聋，胁痛，口苦，惊风抽搐。</v>
      </c>
      <c r="H1101" t="str">
        <f t="shared" si="260"/>
        <v>龙胆草</v>
      </c>
      <c r="I1101" s="289">
        <f t="shared" ca="1" si="261"/>
        <v>4.5</v>
      </c>
      <c r="J1101" s="289" t="str">
        <f t="shared" si="262"/>
        <v>龙胆草 -- 中草药，刺激肝脏和胆囊，促进排毒。 \清热燥湿，泻肝胆火。用于湿热黄疸，阴肿阴痒，带下，强中，湿疹瘙痒，目赤，耳聋，胁痛，口苦，惊风抽搐。</v>
      </c>
    </row>
    <row r="1102" spans="1:10">
      <c r="A1102" s="166"/>
      <c r="B1102" s="166" t="s">
        <v>23237</v>
      </c>
      <c r="C1102" s="61">
        <f>Matrix!B3801</f>
        <v>0</v>
      </c>
      <c r="D1102" s="203">
        <f t="shared" si="258"/>
        <v>4.5</v>
      </c>
      <c r="E1102" s="207">
        <f t="shared" ca="1" si="259"/>
        <v>4.5</v>
      </c>
      <c r="F1102" s="67" t="s">
        <v>11672</v>
      </c>
      <c r="G1102" s="61" t="str">
        <f>Matrix!C3801</f>
        <v>郁金 -- 中草药，预防肝癌。 \功能行气化瘀，清心解郁，利胆退黄</v>
      </c>
      <c r="H1102" t="str">
        <f t="shared" si="260"/>
        <v>郁金</v>
      </c>
      <c r="I1102" s="289">
        <f t="shared" ca="1" si="261"/>
        <v>4.5</v>
      </c>
      <c r="J1102" s="289" t="str">
        <f t="shared" si="262"/>
        <v>郁金 -- 中草药，预防肝癌。 \功能行气化瘀，清心解郁，利胆退黄</v>
      </c>
    </row>
    <row r="1103" spans="1:10">
      <c r="A1103" s="166"/>
      <c r="B1103" s="166" t="s">
        <v>23238</v>
      </c>
      <c r="C1103" s="61">
        <f>Matrix!B3802</f>
        <v>0</v>
      </c>
      <c r="D1103" s="203">
        <f t="shared" si="258"/>
        <v>4.5</v>
      </c>
      <c r="E1103" s="207">
        <f t="shared" ca="1" si="259"/>
        <v>4.5</v>
      </c>
      <c r="F1103" s="67" t="s">
        <v>11673</v>
      </c>
      <c r="G1103" s="61" t="str">
        <f>Matrix!C3802</f>
        <v>党参 -- 中草药，强脾、肺和气。 \补中，益气、生津、养血、健脾、镇静的功效</v>
      </c>
      <c r="H1103" t="str">
        <f t="shared" si="260"/>
        <v>党参</v>
      </c>
      <c r="I1103" s="289">
        <f t="shared" ca="1" si="261"/>
        <v>4.5</v>
      </c>
      <c r="J1103" s="289" t="str">
        <f t="shared" si="262"/>
        <v>党参 -- 中草药，强脾、肺和气。 \补中，益气、生津、养血、健脾、镇静的功效</v>
      </c>
    </row>
    <row r="1104" spans="1:10">
      <c r="A1104" s="166"/>
      <c r="B1104" s="166" t="s">
        <v>22349</v>
      </c>
      <c r="C1104" s="61">
        <f>Matrix!B3803</f>
        <v>0</v>
      </c>
      <c r="D1104" s="203">
        <f t="shared" ref="D1104:D1135" si="263">ROUNDUP(ABS(75-C1104)/Base_Value,1)</f>
        <v>4.5</v>
      </c>
      <c r="E1104" s="207">
        <f t="shared" ref="E1104:E1135" ca="1" si="264">IF(D1104&gt;Max_Value,Max_Value,IF(D1104&lt;0,0,D1104))</f>
        <v>4.5</v>
      </c>
      <c r="F1104" s="170" t="s">
        <v>11674</v>
      </c>
      <c r="G1104" s="61" t="str">
        <f>Matrix!C3803</f>
        <v>茯苓 -- 中草药，用于胃和心脏，养阴。 \利尿、镇静、消烦燥、泻热、安胎、降血糖等作用</v>
      </c>
      <c r="H1104" t="str">
        <f t="shared" si="260"/>
        <v>茯苓</v>
      </c>
      <c r="I1104" s="289">
        <f t="shared" ca="1" si="261"/>
        <v>4.5</v>
      </c>
      <c r="J1104" s="289" t="str">
        <f t="shared" ref="J1104:J1135" si="265">G1104</f>
        <v>茯苓 -- 中草药，用于胃和心脏，养阴。 \利尿、镇静、消烦燥、泻热、安胎、降血糖等作用</v>
      </c>
    </row>
    <row r="1105" spans="1:10" hidden="1">
      <c r="A1105" s="166"/>
      <c r="B1105" s="166" t="s">
        <v>22350</v>
      </c>
      <c r="C1105" s="61">
        <f>Matrix!B4410</f>
        <v>0</v>
      </c>
      <c r="D1105" s="203">
        <f t="shared" si="263"/>
        <v>4.5</v>
      </c>
      <c r="E1105" s="207">
        <f t="shared" ca="1" si="264"/>
        <v>4.5</v>
      </c>
      <c r="F1105" s="170"/>
      <c r="G1105" s="61" t="str">
        <f>Matrix!C4410</f>
        <v>茯苓 -- 利水渗湿，健脾宁心。用于水肿尿少，痰饮眩悸，脾虚食少，便溏泄泻，心神不宁，惊悸失眠。\</v>
      </c>
      <c r="I1105" s="289"/>
      <c r="J1105" s="289" t="str">
        <f t="shared" si="265"/>
        <v>茯苓 -- 利水渗湿，健脾宁心。用于水肿尿少，痰饮眩悸，脾虚食少，便溏泄泻，心神不宁，惊悸失眠。\</v>
      </c>
    </row>
    <row r="1106" spans="1:10">
      <c r="A1106" s="166"/>
      <c r="B1106" s="67" t="s">
        <v>23239</v>
      </c>
      <c r="C1106" s="61">
        <f>Matrix!B4303</f>
        <v>0</v>
      </c>
      <c r="D1106" s="203">
        <f t="shared" si="263"/>
        <v>4.5</v>
      </c>
      <c r="E1106" s="207">
        <f t="shared" ca="1" si="264"/>
        <v>4.5</v>
      </c>
      <c r="F1106" s="67" t="s">
        <v>11675</v>
      </c>
      <c r="G1106" s="61" t="str">
        <f>Matrix!C4303</f>
        <v>七叶胆 -- 中草药配方，增强免疫反应并疏通情绪释放。 \功能清热解毒，补元气，生津，健脾固精安神。</v>
      </c>
      <c r="H1106" t="str">
        <f t="shared" ref="H1106:H1137" si="266">F1106</f>
        <v>七叶胆</v>
      </c>
      <c r="I1106" s="289">
        <f t="shared" ref="I1106:I1137" ca="1" si="267">E1106</f>
        <v>4.5</v>
      </c>
      <c r="J1106" s="289" t="str">
        <f t="shared" si="265"/>
        <v>七叶胆 -- 中草药配方，增强免疫反应并疏通情绪释放。 \功能清热解毒，补元气，生津，健脾固精安神。</v>
      </c>
    </row>
    <row r="1107" spans="1:10">
      <c r="A1107" s="166"/>
      <c r="B1107" s="166" t="s">
        <v>23240</v>
      </c>
      <c r="C1107" s="61">
        <f>Matrix!B4360</f>
        <v>0</v>
      </c>
      <c r="D1107" s="203">
        <f t="shared" si="263"/>
        <v>4.5</v>
      </c>
      <c r="E1107" s="207">
        <f t="shared" ca="1" si="264"/>
        <v>4.5</v>
      </c>
      <c r="F1107" s="67" t="s">
        <v>11676</v>
      </c>
      <c r="G1107" s="61" t="str">
        <f>Matrix!C4360</f>
        <v>五加皮 -- 祛风胜湿，强筋骨。向下驱风，肝经和肾经。 \</v>
      </c>
      <c r="H1107" t="str">
        <f t="shared" si="266"/>
        <v>五加皮</v>
      </c>
      <c r="I1107" s="289">
        <f t="shared" ca="1" si="267"/>
        <v>4.5</v>
      </c>
      <c r="J1107" s="289" t="str">
        <f t="shared" si="265"/>
        <v>五加皮 -- 祛风胜湿，强筋骨。向下驱风，肝经和肾经。 \</v>
      </c>
    </row>
    <row r="1108" spans="1:10">
      <c r="A1108" s="166"/>
      <c r="B1108" s="166" t="s">
        <v>23241</v>
      </c>
      <c r="C1108" s="61">
        <f>Matrix!B4361</f>
        <v>0</v>
      </c>
      <c r="D1108" s="203">
        <f t="shared" si="263"/>
        <v>4.5</v>
      </c>
      <c r="E1108" s="207">
        <f t="shared" ca="1" si="264"/>
        <v>4.5</v>
      </c>
      <c r="F1108" s="67" t="s">
        <v>11677</v>
      </c>
      <c r="G1108" s="61" t="str">
        <f>Matrix!C4361</f>
        <v>藿香 -- 纠正肠风（结肠，肠），用于肛门滞留 \</v>
      </c>
      <c r="H1108" t="str">
        <f t="shared" si="266"/>
        <v>藿香</v>
      </c>
      <c r="I1108" s="289">
        <f t="shared" ca="1" si="267"/>
        <v>4.5</v>
      </c>
      <c r="J1108" s="289" t="str">
        <f t="shared" si="265"/>
        <v>藿香 -- 纠正肠风（结肠，肠），用于肛门滞留 \</v>
      </c>
    </row>
    <row r="1109" spans="1:10">
      <c r="A1109" s="166"/>
      <c r="B1109" s="166" t="s">
        <v>23242</v>
      </c>
      <c r="C1109" s="61">
        <f>Matrix!B4362</f>
        <v>0</v>
      </c>
      <c r="D1109" s="203">
        <f t="shared" si="263"/>
        <v>4.5</v>
      </c>
      <c r="E1109" s="207">
        <f t="shared" ca="1" si="264"/>
        <v>4.5</v>
      </c>
      <c r="F1109" s="67" t="s">
        <v>11678</v>
      </c>
      <c r="G1109" s="61" t="str">
        <f>Matrix!C4362</f>
        <v>砂仁 -- 健胃，理气，自我情感斗争。 \</v>
      </c>
      <c r="H1109" t="str">
        <f t="shared" si="266"/>
        <v>砂仁</v>
      </c>
      <c r="I1109" s="289">
        <f t="shared" ca="1" si="267"/>
        <v>4.5</v>
      </c>
      <c r="J1109" s="289" t="str">
        <f t="shared" si="265"/>
        <v>砂仁 -- 健胃，理气，自我情感斗争。 \</v>
      </c>
    </row>
    <row r="1110" spans="1:10">
      <c r="A1110" s="166"/>
      <c r="B1110" s="166" t="s">
        <v>23243</v>
      </c>
      <c r="C1110" s="61">
        <f>Matrix!B4363</f>
        <v>0</v>
      </c>
      <c r="D1110" s="203">
        <f t="shared" si="263"/>
        <v>4.5</v>
      </c>
      <c r="E1110" s="207">
        <f t="shared" ca="1" si="264"/>
        <v>4.5</v>
      </c>
      <c r="F1110" s="67" t="s">
        <v>11679</v>
      </c>
      <c r="G1110" s="61" t="str">
        <f>Matrix!C4363</f>
        <v>穿心莲 -- 抗菌消炎、抗病毒、溶栓、扩张血管、清热，用于情绪压抑。</v>
      </c>
      <c r="H1110" t="str">
        <f t="shared" si="266"/>
        <v>穿心莲</v>
      </c>
      <c r="I1110" s="289">
        <f t="shared" ca="1" si="267"/>
        <v>4.5</v>
      </c>
      <c r="J1110" s="289" t="str">
        <f t="shared" si="265"/>
        <v>穿心莲 -- 抗菌消炎、抗病毒、溶栓、扩张血管、清热，用于情绪压抑。</v>
      </c>
    </row>
    <row r="1111" spans="1:10">
      <c r="A1111" s="166"/>
      <c r="B1111" s="166" t="s">
        <v>22299</v>
      </c>
      <c r="C1111" s="61">
        <f>Matrix!B4364</f>
        <v>0</v>
      </c>
      <c r="D1111" s="203">
        <f t="shared" si="263"/>
        <v>4.5</v>
      </c>
      <c r="E1111" s="207">
        <f t="shared" ca="1" si="264"/>
        <v>4.5</v>
      </c>
      <c r="F1111" s="170" t="s">
        <v>11680</v>
      </c>
      <c r="G1111" s="61" t="str">
        <f>Matrix!C4364</f>
        <v>杏仁 -- 降气止咳，润肠通便。咳嗽气喘、胸满痰多、血虚津枯、肠燥便秘。</v>
      </c>
      <c r="H1111" t="str">
        <f t="shared" si="266"/>
        <v>杏仁</v>
      </c>
      <c r="I1111" s="289">
        <f t="shared" ca="1" si="267"/>
        <v>4.5</v>
      </c>
      <c r="J1111" s="289" t="str">
        <f t="shared" si="265"/>
        <v>杏仁 -- 降气止咳，润肠通便。咳嗽气喘、胸满痰多、血虚津枯、肠燥便秘。</v>
      </c>
    </row>
    <row r="1112" spans="1:10">
      <c r="A1112" s="166"/>
      <c r="B1112" s="166" t="s">
        <v>23244</v>
      </c>
      <c r="C1112" s="61">
        <f>Matrix!B4365</f>
        <v>0</v>
      </c>
      <c r="D1112" s="203">
        <f t="shared" si="263"/>
        <v>4.5</v>
      </c>
      <c r="E1112" s="207">
        <f t="shared" ca="1" si="264"/>
        <v>4.5</v>
      </c>
      <c r="F1112" s="67" t="s">
        <v>11681</v>
      </c>
      <c r="G1112" s="61" t="str">
        <f>Matrix!C4365</f>
        <v>沉香 -- 腹胀疼痛，气逆胸满、喘急心绞痛、积痞、胃寒呕吐、霍乱、男子精冷、恶气恶疮</v>
      </c>
      <c r="H1112" t="str">
        <f t="shared" si="266"/>
        <v>沉香</v>
      </c>
      <c r="I1112" s="289">
        <f t="shared" ca="1" si="267"/>
        <v>4.5</v>
      </c>
      <c r="J1112" s="289" t="str">
        <f t="shared" si="265"/>
        <v>沉香 -- 腹胀疼痛，气逆胸满、喘急心绞痛、积痞、胃寒呕吐、霍乱、男子精冷、恶气恶疮</v>
      </c>
    </row>
    <row r="1113" spans="1:10">
      <c r="A1113" s="166"/>
      <c r="B1113" s="166" t="s">
        <v>23245</v>
      </c>
      <c r="C1113" s="61">
        <f>Matrix!B4366</f>
        <v>0</v>
      </c>
      <c r="D1113" s="203">
        <f t="shared" si="263"/>
        <v>4.5</v>
      </c>
      <c r="E1113" s="207">
        <f t="shared" ca="1" si="264"/>
        <v>4.5</v>
      </c>
      <c r="F1113" s="67" t="s">
        <v>23993</v>
      </c>
      <c r="G1113" s="61" t="str">
        <f>Matrix!C4366</f>
        <v>槟榔 -- 泻下消滞和行气利水功效，有治痢杀虫固齿功能，据说其花粉还是治疗胃病的良药 杀寄生虫，疏通阻碍健康的抗拒情感。</v>
      </c>
      <c r="H1113" t="str">
        <f t="shared" si="266"/>
        <v>槟榔</v>
      </c>
      <c r="I1113" s="289">
        <f t="shared" ca="1" si="267"/>
        <v>4.5</v>
      </c>
      <c r="J1113" s="289" t="str">
        <f t="shared" si="265"/>
        <v>槟榔 -- 泻下消滞和行气利水功效，有治痢杀虫固齿功能，据说其花粉还是治疗胃病的良药 杀寄生虫，疏通阻碍健康的抗拒情感。</v>
      </c>
    </row>
    <row r="1114" spans="1:10">
      <c r="A1114" s="166"/>
      <c r="B1114" s="166" t="s">
        <v>23246</v>
      </c>
      <c r="C1114" s="61">
        <f>Matrix!B4367</f>
        <v>0</v>
      </c>
      <c r="D1114" s="203">
        <f t="shared" si="263"/>
        <v>4.5</v>
      </c>
      <c r="E1114" s="207">
        <f t="shared" ca="1" si="264"/>
        <v>4.5</v>
      </c>
      <c r="F1114" s="67" t="s">
        <v>11682</v>
      </c>
      <c r="G1114" s="61" t="str">
        <f>Matrix!C4367</f>
        <v>马兜铃 -- 清肺降气，化痰止咳。治肺热咳喘，咯血，失音，痔廔肿痛</v>
      </c>
      <c r="H1114" t="str">
        <f t="shared" si="266"/>
        <v>马兜铃</v>
      </c>
      <c r="I1114" s="289">
        <f t="shared" ca="1" si="267"/>
        <v>4.5</v>
      </c>
      <c r="J1114" s="289" t="str">
        <f t="shared" si="265"/>
        <v>马兜铃 -- 清肺降气，化痰止咳。治肺热咳喘，咯血，失音，痔廔肿痛</v>
      </c>
    </row>
    <row r="1115" spans="1:10">
      <c r="A1115" s="166"/>
      <c r="B1115" s="166" t="s">
        <v>23247</v>
      </c>
      <c r="C1115" s="61">
        <f>Matrix!B4368</f>
        <v>0</v>
      </c>
      <c r="D1115" s="203">
        <f t="shared" si="263"/>
        <v>4.5</v>
      </c>
      <c r="E1115" s="207">
        <f t="shared" ca="1" si="264"/>
        <v>4.5</v>
      </c>
      <c r="F1115" s="67" t="s">
        <v>11683</v>
      </c>
      <c r="G1115" s="61" t="str">
        <f>Matrix!C4368</f>
        <v>细辛 -- 风寒感冒、头痛、咳喘、风湿痛、四肢麻木、跌伤。</v>
      </c>
      <c r="H1115" t="str">
        <f t="shared" si="266"/>
        <v>细辛</v>
      </c>
      <c r="I1115" s="289">
        <f t="shared" ca="1" si="267"/>
        <v>4.5</v>
      </c>
      <c r="J1115" s="289" t="str">
        <f t="shared" si="265"/>
        <v>细辛 -- 风寒感冒、头痛、咳喘、风湿痛、四肢麻木、跌伤。</v>
      </c>
    </row>
    <row r="1116" spans="1:10">
      <c r="A1116" s="166"/>
      <c r="B1116" s="166" t="s">
        <v>23248</v>
      </c>
      <c r="C1116" s="61">
        <f>Matrix!B4369</f>
        <v>0</v>
      </c>
      <c r="D1116" s="203">
        <f t="shared" si="263"/>
        <v>4.5</v>
      </c>
      <c r="E1116" s="207">
        <f t="shared" ca="1" si="264"/>
        <v>4.5</v>
      </c>
      <c r="F1116" s="67" t="s">
        <v>11684</v>
      </c>
      <c r="G1116" s="61" t="str">
        <f>Matrix!C4369</f>
        <v>紫菀 -- 痰多喘咳，新久咳嗽，劳嗽咳血。疏通情绪释放。 \ Ayurvedic</v>
      </c>
      <c r="H1116" t="str">
        <f t="shared" si="266"/>
        <v>紫菀</v>
      </c>
      <c r="I1116" s="289">
        <f t="shared" ca="1" si="267"/>
        <v>4.5</v>
      </c>
      <c r="J1116" s="289" t="str">
        <f t="shared" si="265"/>
        <v>紫菀 -- 痰多喘咳，新久咳嗽，劳嗽咳血。疏通情绪释放。 \ Ayurvedic</v>
      </c>
    </row>
    <row r="1117" spans="1:10">
      <c r="A1117" s="166"/>
      <c r="B1117" s="166" t="s">
        <v>23249</v>
      </c>
      <c r="C1117" s="61">
        <f>Matrix!B4370</f>
        <v>0</v>
      </c>
      <c r="D1117" s="203">
        <f t="shared" si="263"/>
        <v>4.5</v>
      </c>
      <c r="E1117" s="207">
        <f t="shared" ca="1" si="264"/>
        <v>4.5</v>
      </c>
      <c r="F1117" s="67" t="s">
        <v>11685</v>
      </c>
      <c r="G1117" s="61" t="str">
        <f>Matrix!C4370</f>
        <v>沙苑子 -- 肾虚阳萎，遗精早泄，尿频遗溺，腰膝酸痛，头昏目花，视力减退等。</v>
      </c>
      <c r="H1117" t="str">
        <f t="shared" si="266"/>
        <v>沙苑子</v>
      </c>
      <c r="I1117" s="289">
        <f t="shared" ca="1" si="267"/>
        <v>4.5</v>
      </c>
      <c r="J1117" s="289" t="str">
        <f t="shared" si="265"/>
        <v>沙苑子 -- 肾虚阳萎，遗精早泄，尿频遗溺，腰膝酸痛，头昏目花，视力减退等。</v>
      </c>
    </row>
    <row r="1118" spans="1:10">
      <c r="A1118" s="166"/>
      <c r="B1118" s="166" t="s">
        <v>23250</v>
      </c>
      <c r="C1118" s="61">
        <f>Matrix!B4371</f>
        <v>0</v>
      </c>
      <c r="D1118" s="203">
        <f t="shared" si="263"/>
        <v>4.5</v>
      </c>
      <c r="E1118" s="207">
        <f t="shared" ca="1" si="264"/>
        <v>4.5</v>
      </c>
      <c r="F1118" s="67" t="s">
        <v>11686</v>
      </c>
      <c r="G1118" s="61" t="str">
        <f>Matrix!C4371</f>
        <v>冬瓜子 -- 润肺，化痰，消痈，利水。疏通情绪释放。 \</v>
      </c>
      <c r="H1118" t="str">
        <f t="shared" si="266"/>
        <v>冬瓜子</v>
      </c>
      <c r="I1118" s="289">
        <f t="shared" ca="1" si="267"/>
        <v>4.5</v>
      </c>
      <c r="J1118" s="289" t="str">
        <f t="shared" si="265"/>
        <v>冬瓜子 -- 润肺，化痰，消痈，利水。疏通情绪释放。 \</v>
      </c>
    </row>
    <row r="1119" spans="1:10">
      <c r="A1119" s="166"/>
      <c r="B1119" s="166" t="s">
        <v>23251</v>
      </c>
      <c r="C1119" s="61">
        <f>Matrix!B4372</f>
        <v>0</v>
      </c>
      <c r="D1119" s="203">
        <f t="shared" si="263"/>
        <v>4.5</v>
      </c>
      <c r="E1119" s="207">
        <f t="shared" ca="1" si="264"/>
        <v>4.5</v>
      </c>
      <c r="F1119" s="67" t="s">
        <v>11687</v>
      </c>
      <c r="G1119" s="61" t="str">
        <f>Matrix!C4372</f>
        <v>柏子仁 -- 养心安神，润肠通便。</v>
      </c>
      <c r="H1119" t="str">
        <f t="shared" si="266"/>
        <v>柏子仁</v>
      </c>
      <c r="I1119" s="289">
        <f t="shared" ca="1" si="267"/>
        <v>4.5</v>
      </c>
      <c r="J1119" s="289" t="str">
        <f t="shared" si="265"/>
        <v>柏子仁 -- 养心安神，润肠通便。</v>
      </c>
    </row>
    <row r="1120" spans="1:10">
      <c r="A1120" s="166"/>
      <c r="B1120" s="166" t="s">
        <v>23252</v>
      </c>
      <c r="C1120" s="61">
        <f>Matrix!B4373</f>
        <v>0</v>
      </c>
      <c r="D1120" s="203">
        <f t="shared" si="263"/>
        <v>4.5</v>
      </c>
      <c r="E1120" s="207">
        <f t="shared" ca="1" si="264"/>
        <v>4.5</v>
      </c>
      <c r="F1120" s="67" t="s">
        <v>11688</v>
      </c>
      <c r="G1120" s="61" t="str">
        <f>Matrix!C4373</f>
        <v>冰片 -- 开窍醒神，散郁火，去翳明目，消肿止痛。使头脑清晰，改善视敏度</v>
      </c>
      <c r="H1120" t="str">
        <f t="shared" si="266"/>
        <v>冰片</v>
      </c>
      <c r="I1120" s="289">
        <f t="shared" ca="1" si="267"/>
        <v>4.5</v>
      </c>
      <c r="J1120" s="289" t="str">
        <f t="shared" si="265"/>
        <v>冰片 -- 开窍醒神，散郁火，去翳明目，消肿止痛。使头脑清晰，改善视敏度</v>
      </c>
    </row>
    <row r="1121" spans="1:10">
      <c r="A1121" s="166"/>
      <c r="B1121" s="166" t="s">
        <v>23253</v>
      </c>
      <c r="C1121" s="61">
        <f>Matrix!B4374</f>
        <v>0</v>
      </c>
      <c r="D1121" s="203">
        <f t="shared" si="263"/>
        <v>4.5</v>
      </c>
      <c r="E1121" s="207">
        <f t="shared" ca="1" si="264"/>
        <v>4.5</v>
      </c>
      <c r="F1121" s="67" t="s">
        <v>11689</v>
      </c>
      <c r="G1121" s="61" t="str">
        <f>Matrix!C4374</f>
        <v>楮实子 -- 滋肾，清肝，明目，虚劳，目昏黑，目生翳膜，水气浮肿，喉痹。</v>
      </c>
      <c r="H1121" t="str">
        <f t="shared" si="266"/>
        <v>楮实子</v>
      </c>
      <c r="I1121" s="289">
        <f t="shared" ca="1" si="267"/>
        <v>4.5</v>
      </c>
      <c r="J1121" s="289" t="str">
        <f t="shared" si="265"/>
        <v>楮实子 -- 滋肾，清肝，明目，虚劳，目昏黑，目生翳膜，水气浮肿，喉痹。</v>
      </c>
    </row>
    <row r="1122" spans="1:10">
      <c r="A1122" s="166"/>
      <c r="B1122" s="166" t="s">
        <v>23254</v>
      </c>
      <c r="C1122" s="61">
        <f>Matrix!B4376</f>
        <v>0</v>
      </c>
      <c r="D1122" s="203">
        <f t="shared" si="263"/>
        <v>4.5</v>
      </c>
      <c r="E1122" s="207">
        <f t="shared" ca="1" si="264"/>
        <v>4.5</v>
      </c>
      <c r="F1122" s="67" t="s">
        <v>23994</v>
      </c>
      <c r="G1122" s="61" t="str">
        <f>Matrix!C4376</f>
        <v>茵陈蒿 -- 传染性肝炎（有黄疸者效果佳），小便赤短，风疹，疮疥，胃炎，胃出血，感冒，清热利湿，利胆。治黄疸，胆囊炎，膀胱湿热，小便不利。</v>
      </c>
      <c r="H1122" t="str">
        <f t="shared" si="266"/>
        <v>茵陈蒿</v>
      </c>
      <c r="I1122" s="289">
        <f t="shared" ca="1" si="267"/>
        <v>4.5</v>
      </c>
      <c r="J1122" s="289" t="str">
        <f t="shared" si="265"/>
        <v>茵陈蒿 -- 传染性肝炎（有黄疸者效果佳），小便赤短，风疹，疮疥，胃炎，胃出血，感冒，清热利湿，利胆。治黄疸，胆囊炎，膀胱湿热，小便不利。</v>
      </c>
    </row>
    <row r="1123" spans="1:10">
      <c r="A1123" s="67"/>
      <c r="B1123" s="166" t="s">
        <v>23255</v>
      </c>
      <c r="C1123" s="61">
        <f>Matrix!B4377</f>
        <v>0</v>
      </c>
      <c r="D1123" s="203">
        <f t="shared" si="263"/>
        <v>4.5</v>
      </c>
      <c r="E1123" s="207">
        <f t="shared" ca="1" si="264"/>
        <v>4.5</v>
      </c>
      <c r="F1123" s="67" t="s">
        <v>11690</v>
      </c>
      <c r="G1123" s="61" t="str">
        <f>Matrix!C4377</f>
        <v>红花 -- 活血通经，散瘀止痛。兴奋子宫、降血压作用、扩张心冠状动脉血管。</v>
      </c>
      <c r="H1123" t="str">
        <f t="shared" si="266"/>
        <v>红花</v>
      </c>
      <c r="I1123" s="289">
        <f t="shared" ca="1" si="267"/>
        <v>4.5</v>
      </c>
      <c r="J1123" s="289" t="str">
        <f t="shared" si="265"/>
        <v>红花 -- 活血通经，散瘀止痛。兴奋子宫、降血压作用、扩张心冠状动脉血管。</v>
      </c>
    </row>
    <row r="1124" spans="1:10">
      <c r="A1124" s="67"/>
      <c r="B1124" s="166" t="s">
        <v>23256</v>
      </c>
      <c r="C1124" s="61">
        <f>Matrix!B4378</f>
        <v>0</v>
      </c>
      <c r="D1124" s="203">
        <f t="shared" si="263"/>
        <v>4.5</v>
      </c>
      <c r="E1124" s="207">
        <f t="shared" ca="1" si="264"/>
        <v>4.5</v>
      </c>
      <c r="F1124" s="67" t="s">
        <v>11691</v>
      </c>
      <c r="G1124" s="61" t="str">
        <f>Matrix!C4378</f>
        <v>儿茶 -- 痰热咳嗽，消渴，吐血，尿血，血痢，消化不良，牙疳，口疮，湿疹。</v>
      </c>
      <c r="H1124" t="str">
        <f t="shared" si="266"/>
        <v>儿茶</v>
      </c>
      <c r="I1124" s="289">
        <f t="shared" ca="1" si="267"/>
        <v>4.5</v>
      </c>
      <c r="J1124" s="289" t="str">
        <f t="shared" si="265"/>
        <v>儿茶 -- 痰热咳嗽，消渴，吐血，尿血，血痢，消化不良，牙疳，口疮，湿疹。</v>
      </c>
    </row>
    <row r="1125" spans="1:10">
      <c r="B1125" s="166" t="s">
        <v>23257</v>
      </c>
      <c r="C1125" s="61">
        <f>Matrix!B4379</f>
        <v>0</v>
      </c>
      <c r="D1125" s="203">
        <f t="shared" si="263"/>
        <v>4.5</v>
      </c>
      <c r="E1125" s="207">
        <f t="shared" ca="1" si="264"/>
        <v>4.5</v>
      </c>
      <c r="F1125" s="67" t="s">
        <v>11692</v>
      </c>
      <c r="G1125" s="61" t="str">
        <f>Matrix!C4379</f>
        <v>鸡内金 -- 健胃消食，化积排石，固摄缩尿，增加胃液分泌量和胃肠消化能力，加快胃的排空速率</v>
      </c>
      <c r="H1125" t="str">
        <f t="shared" si="266"/>
        <v>鸡内金</v>
      </c>
      <c r="I1125" s="289">
        <f t="shared" ca="1" si="267"/>
        <v>4.5</v>
      </c>
      <c r="J1125" s="289" t="str">
        <f t="shared" si="265"/>
        <v>鸡内金 -- 健胃消食，化积排石，固摄缩尿，增加胃液分泌量和胃肠消化能力，加快胃的排空速率</v>
      </c>
    </row>
    <row r="1126" spans="1:10">
      <c r="B1126" s="166" t="s">
        <v>23258</v>
      </c>
      <c r="C1126" s="61">
        <f>Matrix!B4380</f>
        <v>0</v>
      </c>
      <c r="D1126" s="203">
        <f t="shared" si="263"/>
        <v>4.5</v>
      </c>
      <c r="E1126" s="207">
        <f t="shared" ca="1" si="264"/>
        <v>4.5</v>
      </c>
      <c r="F1126" s="67" t="s">
        <v>11693</v>
      </c>
      <c r="G1126" s="61" t="str">
        <f>Matrix!C4380</f>
        <v>菊花 -- 解毒散结,疏散风热,平肝明目,降血压(治高血压\冠心病)</v>
      </c>
      <c r="H1126" t="str">
        <f t="shared" si="266"/>
        <v>菊花</v>
      </c>
      <c r="I1126" s="289">
        <f t="shared" ca="1" si="267"/>
        <v>4.5</v>
      </c>
      <c r="J1126" s="289" t="str">
        <f t="shared" si="265"/>
        <v>菊花 -- 解毒散结,疏散风热,平肝明目,降血压(治高血压\冠心病)</v>
      </c>
    </row>
    <row r="1127" spans="1:10">
      <c r="B1127" s="166" t="s">
        <v>23259</v>
      </c>
      <c r="C1127" s="61">
        <f>Matrix!B4381</f>
        <v>0</v>
      </c>
      <c r="D1127" s="203">
        <f t="shared" si="263"/>
        <v>4.5</v>
      </c>
      <c r="E1127" s="207">
        <f t="shared" ca="1" si="264"/>
        <v>4.5</v>
      </c>
      <c r="F1127" s="67" t="s">
        <v>11694</v>
      </c>
      <c r="G1127" s="61" t="str">
        <f>Matrix!C4381</f>
        <v>狗脊 -- 补肝肾，强腰膝，祛风湿：用于肝肾亏虚兼有风寒湿邪所致的腰痛脊强，小便不禁，妇女白带过多。</v>
      </c>
      <c r="H1127" t="str">
        <f t="shared" si="266"/>
        <v>狗脊</v>
      </c>
      <c r="I1127" s="289">
        <f t="shared" ca="1" si="267"/>
        <v>4.5</v>
      </c>
      <c r="J1127" s="289" t="str">
        <f t="shared" si="265"/>
        <v>狗脊 -- 补肝肾，强腰膝，祛风湿：用于肝肾亏虚兼有风寒湿邪所致的腰痛脊强，小便不禁，妇女白带过多。</v>
      </c>
    </row>
    <row r="1128" spans="1:10">
      <c r="B1128" s="166" t="s">
        <v>23260</v>
      </c>
      <c r="C1128" s="61">
        <f>Matrix!B4382</f>
        <v>0</v>
      </c>
      <c r="D1128" s="203">
        <f t="shared" si="263"/>
        <v>4.5</v>
      </c>
      <c r="E1128" s="207">
        <f t="shared" ca="1" si="264"/>
        <v>4.5</v>
      </c>
      <c r="F1128" s="67" t="s">
        <v>11695</v>
      </c>
      <c r="G1128" s="61" t="str">
        <f>Matrix!C4382</f>
        <v>肉苁蓉 -- 补肾阳，益精血，润肠通便。用于阳痿,不孕,腰膝酸软，筋骨无力，肠燥便秘。</v>
      </c>
      <c r="H1128" t="str">
        <f t="shared" si="266"/>
        <v>肉苁蓉</v>
      </c>
      <c r="I1128" s="289">
        <f t="shared" ca="1" si="267"/>
        <v>4.5</v>
      </c>
      <c r="J1128" s="289" t="str">
        <f t="shared" si="265"/>
        <v>肉苁蓉 -- 补肾阳，益精血，润肠通便。用于阳痿,不孕,腰膝酸软，筋骨无力，肠燥便秘。</v>
      </c>
    </row>
    <row r="1129" spans="1:10">
      <c r="B1129" s="166" t="s">
        <v>23261</v>
      </c>
      <c r="C1129" s="61">
        <f>Matrix!B4383</f>
        <v>0</v>
      </c>
      <c r="D1129" s="203">
        <f t="shared" si="263"/>
        <v>4.5</v>
      </c>
      <c r="E1129" s="207">
        <f t="shared" ca="1" si="264"/>
        <v>4.5</v>
      </c>
      <c r="F1129" s="67" t="s">
        <v>11696</v>
      </c>
      <c r="G1129" s="61" t="str">
        <f>Matrix!C4383</f>
        <v>枳实 -- 积滞内停；痞满胀痛；大便秘结；泻痢后重；结胸；胃下垂；子宫脱垂；脱肛</v>
      </c>
      <c r="H1129" t="str">
        <f t="shared" si="266"/>
        <v>枳实</v>
      </c>
      <c r="I1129" s="289">
        <f t="shared" ca="1" si="267"/>
        <v>4.5</v>
      </c>
      <c r="J1129" s="289" t="str">
        <f t="shared" si="265"/>
        <v>枳实 -- 积滞内停；痞满胀痛；大便秘结；泻痢后重；结胸；胃下垂；子宫脱垂；脱肛</v>
      </c>
    </row>
    <row r="1130" spans="1:10">
      <c r="B1130" s="166" t="s">
        <v>23262</v>
      </c>
      <c r="C1130" s="61">
        <f>Matrix!B4384</f>
        <v>0</v>
      </c>
      <c r="D1130" s="203">
        <f t="shared" si="263"/>
        <v>4.5</v>
      </c>
      <c r="E1130" s="207">
        <f t="shared" ca="1" si="264"/>
        <v>4.5</v>
      </c>
      <c r="F1130" s="67" t="s">
        <v>23995</v>
      </c>
      <c r="G1130" s="61" t="str">
        <f>Matrix!C4384</f>
        <v>陈皮 -- 理气健脾，燥湿化痰。用于胸脘胀满、食少吐泻、咳嗽多痰。</v>
      </c>
      <c r="H1130" t="str">
        <f t="shared" si="266"/>
        <v>陈皮</v>
      </c>
      <c r="I1130" s="289">
        <f t="shared" ca="1" si="267"/>
        <v>4.5</v>
      </c>
      <c r="J1130" s="289" t="str">
        <f t="shared" si="265"/>
        <v>陈皮 -- 理气健脾，燥湿化痰。用于胸脘胀满、食少吐泻、咳嗽多痰。</v>
      </c>
    </row>
    <row r="1131" spans="1:10">
      <c r="B1131" s="166" t="s">
        <v>23263</v>
      </c>
      <c r="C1131" s="61">
        <f>Matrix!B4385</f>
        <v>0</v>
      </c>
      <c r="D1131" s="203">
        <f t="shared" si="263"/>
        <v>4.5</v>
      </c>
      <c r="E1131" s="207">
        <f t="shared" ca="1" si="264"/>
        <v>4.5</v>
      </c>
      <c r="F1131" s="67" t="s">
        <v>11697</v>
      </c>
      <c r="G1131" s="61" t="str">
        <f>Matrix!C4385</f>
        <v>青皮 -- 破气疏肝,清热解毒,食积气滞，脘腹痞闷。</v>
      </c>
      <c r="H1131" t="str">
        <f t="shared" si="266"/>
        <v>青皮</v>
      </c>
      <c r="I1131" s="289">
        <f t="shared" ca="1" si="267"/>
        <v>4.5</v>
      </c>
      <c r="J1131" s="289" t="str">
        <f t="shared" si="265"/>
        <v>青皮 -- 破气疏肝,清热解毒,食积气滞，脘腹痞闷。</v>
      </c>
    </row>
    <row r="1132" spans="1:10">
      <c r="B1132" s="166" t="s">
        <v>23264</v>
      </c>
      <c r="C1132" s="61">
        <f>Matrix!B4386</f>
        <v>0</v>
      </c>
      <c r="D1132" s="203">
        <f t="shared" si="263"/>
        <v>4.5</v>
      </c>
      <c r="E1132" s="207">
        <f t="shared" ca="1" si="264"/>
        <v>4.5</v>
      </c>
      <c r="F1132" s="67" t="s">
        <v>11698</v>
      </c>
      <c r="G1132" s="61" t="str">
        <f>Matrix!C4386</f>
        <v>蛇床子 -- 补肾阳，治疗阳萎，男性不育。温肾壮阳，燥湿，祛风，杀虫。用于阳痿、宫冷、寒湿带下、湿痹腰痛；外治外阴湿疹、妇人阴痒、滴虫性阴道炎。</v>
      </c>
      <c r="H1132" t="str">
        <f t="shared" si="266"/>
        <v>蛇床子</v>
      </c>
      <c r="I1132" s="289">
        <f t="shared" ca="1" si="267"/>
        <v>4.5</v>
      </c>
      <c r="J1132" s="289" t="str">
        <f t="shared" si="265"/>
        <v>蛇床子 -- 补肾阳，治疗阳萎，男性不育。温肾壮阳，燥湿，祛风，杀虫。用于阳痿、宫冷、寒湿带下、湿痹腰痛；外治外阴湿疹、妇人阴痒、滴虫性阴道炎。</v>
      </c>
    </row>
    <row r="1133" spans="1:10">
      <c r="B1133" s="166" t="s">
        <v>23265</v>
      </c>
      <c r="C1133" s="61">
        <f>Matrix!B4387</f>
        <v>0</v>
      </c>
      <c r="D1133" s="203">
        <f t="shared" si="263"/>
        <v>4.5</v>
      </c>
      <c r="E1133" s="207">
        <f t="shared" ca="1" si="264"/>
        <v>4.5</v>
      </c>
      <c r="F1133" s="67" t="s">
        <v>11699</v>
      </c>
      <c r="G1133" s="61" t="str">
        <f>Matrix!C4387</f>
        <v>黄连 -- 清热燥湿，泻火解毒。用于湿热痞满，呕吐泻痢，湿热黄疸，高热神昏，心火亢盛，心烦不眠，血热吐衄，目赤牙痛，胃热吞酸，痈肿疔疮，内热消渴等</v>
      </c>
      <c r="H1133" t="str">
        <f t="shared" si="266"/>
        <v>黄连</v>
      </c>
      <c r="I1133" s="289">
        <f t="shared" ca="1" si="267"/>
        <v>4.5</v>
      </c>
      <c r="J1133" s="289" t="str">
        <f t="shared" si="265"/>
        <v>黄连 -- 清热燥湿，泻火解毒。用于湿热痞满，呕吐泻痢，湿热黄疸，高热神昏，心火亢盛，心烦不眠，血热吐衄，目赤牙痛，胃热吞酸，痈肿疔疮，内热消渴等</v>
      </c>
    </row>
    <row r="1134" spans="1:10">
      <c r="B1134" s="166" t="s">
        <v>23266</v>
      </c>
      <c r="C1134" s="61">
        <f>Matrix!B4388</f>
        <v>0</v>
      </c>
      <c r="D1134" s="203">
        <f t="shared" si="263"/>
        <v>4.5</v>
      </c>
      <c r="E1134" s="207">
        <f t="shared" ca="1" si="264"/>
        <v>4.5</v>
      </c>
      <c r="F1134" s="67" t="s">
        <v>11700</v>
      </c>
      <c r="G1134" s="61" t="str">
        <f>Matrix!C4388</f>
        <v>冬虫夏草 -- 强身延年，耐缺氧，降血脂，抗菌解毒，镇静安神，调节免疫，平喘祛痰，抗癌作用，增强心血管、血液、肝、肾功能。</v>
      </c>
      <c r="H1134" t="str">
        <f t="shared" si="266"/>
        <v>冬虫夏草</v>
      </c>
      <c r="I1134" s="289">
        <f t="shared" ca="1" si="267"/>
        <v>4.5</v>
      </c>
      <c r="J1134" s="289" t="str">
        <f t="shared" si="265"/>
        <v>冬虫夏草 -- 强身延年，耐缺氧，降血脂，抗菌解毒，镇静安神，调节免疫，平喘祛痰，抗癌作用，增强心血管、血液、肝、肾功能。</v>
      </c>
    </row>
    <row r="1135" spans="1:10">
      <c r="B1135" s="166" t="s">
        <v>23267</v>
      </c>
      <c r="C1135" s="61">
        <f>Matrix!B4389</f>
        <v>0</v>
      </c>
      <c r="D1135" s="203">
        <f t="shared" si="263"/>
        <v>4.5</v>
      </c>
      <c r="E1135" s="207">
        <f t="shared" ca="1" si="264"/>
        <v>4.5</v>
      </c>
      <c r="F1135" s="67" t="s">
        <v>11701</v>
      </c>
      <c r="G1135" s="61" t="str">
        <f>Matrix!C4389</f>
        <v>延胡索 -- 镇痛、镇静、催眠、增加冠状动脉及心肌血流量、抗溃疡、解痉。</v>
      </c>
      <c r="H1135" t="str">
        <f t="shared" si="266"/>
        <v>延胡索</v>
      </c>
      <c r="I1135" s="289">
        <f t="shared" ca="1" si="267"/>
        <v>4.5</v>
      </c>
      <c r="J1135" s="289" t="str">
        <f t="shared" si="265"/>
        <v>延胡索 -- 镇痛、镇静、催眠、增加冠状动脉及心肌血流量、抗溃疡、解痉。</v>
      </c>
    </row>
    <row r="1136" spans="1:10">
      <c r="B1136" s="166" t="s">
        <v>23268</v>
      </c>
      <c r="C1136" s="61">
        <f>Matrix!B4390</f>
        <v>0</v>
      </c>
      <c r="D1136" s="203">
        <f t="shared" ref="D1136:D1167" si="268">ROUNDUP(ABS(75-C1136)/Base_Value,1)</f>
        <v>4.5</v>
      </c>
      <c r="E1136" s="207">
        <f t="shared" ref="E1136:E1167" ca="1" si="269">IF(D1136&gt;Max_Value,Max_Value,IF(D1136&lt;0,0,D1136))</f>
        <v>4.5</v>
      </c>
      <c r="F1136" s="67" t="s">
        <v>11702</v>
      </c>
      <c r="G1136" s="61" t="str">
        <f>Matrix!C4390</f>
        <v>菟丝子 -- 滋补肝肾，固精缩尿，安胎，明目，止泻。用于阳痿遗精、尿有余沥、遗尿尿频、腰膝酸软、目昏耳鸣、肾虚、胎动不安、脾肾虚泻；外治白癜风。</v>
      </c>
      <c r="H1136" t="str">
        <f t="shared" si="266"/>
        <v>菟丝子</v>
      </c>
      <c r="I1136" s="289">
        <f t="shared" ca="1" si="267"/>
        <v>4.5</v>
      </c>
      <c r="J1136" s="289" t="str">
        <f t="shared" ref="J1136:J1167" si="270">G1136</f>
        <v>菟丝子 -- 滋补肝肾，固精缩尿，安胎，明目，止泻。用于阳痿遗精、尿有余沥、遗尿尿频、腰膝酸软、目昏耳鸣、肾虚、胎动不安、脾肾虚泻；外治白癜风。</v>
      </c>
    </row>
    <row r="1137" spans="1:10">
      <c r="B1137" s="166" t="s">
        <v>23269</v>
      </c>
      <c r="C1137" s="61">
        <f>Matrix!B4391</f>
        <v>0</v>
      </c>
      <c r="D1137" s="203">
        <f t="shared" si="268"/>
        <v>4.5</v>
      </c>
      <c r="E1137" s="207">
        <f t="shared" ca="1" si="269"/>
        <v>4.5</v>
      </c>
      <c r="F1137" s="67" t="s">
        <v>11703</v>
      </c>
      <c r="G1137" s="61" t="str">
        <f>Matrix!C4391</f>
        <v>川牛膝 -- 祛风，利湿，通经，活血。风湿腰膝疼痛，脚痿筋挛，尿血，妇女经闭，关节痹痛，足痿筋挛，尿血血淋，跌扑损伤。</v>
      </c>
      <c r="H1137" t="str">
        <f t="shared" si="266"/>
        <v>川牛膝</v>
      </c>
      <c r="I1137" s="289">
        <f t="shared" ca="1" si="267"/>
        <v>4.5</v>
      </c>
      <c r="J1137" s="289" t="str">
        <f t="shared" si="270"/>
        <v>川牛膝 -- 祛风，利湿，通经，活血。风湿腰膝疼痛，脚痿筋挛，尿血，妇女经闭，关节痹痛，足痿筋挛，尿血血淋，跌扑损伤。</v>
      </c>
    </row>
    <row r="1138" spans="1:10">
      <c r="B1138" s="166" t="s">
        <v>23270</v>
      </c>
      <c r="C1138" s="61">
        <f>Matrix!B4392</f>
        <v>0</v>
      </c>
      <c r="D1138" s="203">
        <f t="shared" si="268"/>
        <v>4.5</v>
      </c>
      <c r="E1138" s="207">
        <f t="shared" ca="1" si="269"/>
        <v>4.5</v>
      </c>
      <c r="F1138" s="67" t="s">
        <v>11704</v>
      </c>
      <c r="G1138" s="61" t="str">
        <f>Matrix!C4392</f>
        <v>香附子 -- 肝郁气滞,胸、肋、脘腹胀痛,消化不良，胸脘痞闷，寒疝腹痛，乳房胀痛，月经不调，经闭痛经。</v>
      </c>
      <c r="H1138" t="str">
        <f t="shared" ref="H1138:H1169" si="271">F1138</f>
        <v>香附子</v>
      </c>
      <c r="I1138" s="289">
        <f t="shared" ref="I1138:I1169" ca="1" si="272">E1138</f>
        <v>4.5</v>
      </c>
      <c r="J1138" s="289" t="str">
        <f t="shared" si="270"/>
        <v>香附子 -- 肝郁气滞,胸、肋、脘腹胀痛,消化不良，胸脘痞闷，寒疝腹痛，乳房胀痛，月经不调，经闭痛经。</v>
      </c>
    </row>
    <row r="1139" spans="1:10">
      <c r="B1139" s="166" t="s">
        <v>23271</v>
      </c>
      <c r="C1139" s="61">
        <f>Matrix!B4393</f>
        <v>0</v>
      </c>
      <c r="D1139" s="203">
        <f t="shared" si="268"/>
        <v>4.5</v>
      </c>
      <c r="E1139" s="207">
        <f t="shared" ca="1" si="269"/>
        <v>4.5</v>
      </c>
      <c r="F1139" s="67" t="s">
        <v>11705</v>
      </c>
      <c r="G1139" s="61" t="str">
        <f>Matrix!C4393</f>
        <v>瞿麦 -- 利尿通淋，破血通经。小便不通、淋沥涩痛、增长经。</v>
      </c>
      <c r="H1139" t="str">
        <f t="shared" si="271"/>
        <v>瞿麦</v>
      </c>
      <c r="I1139" s="289">
        <f t="shared" ca="1" si="272"/>
        <v>4.5</v>
      </c>
      <c r="J1139" s="289" t="str">
        <f t="shared" si="270"/>
        <v>瞿麦 -- 利尿通淋，破血通经。小便不通、淋沥涩痛、增长经。</v>
      </c>
    </row>
    <row r="1140" spans="1:10">
      <c r="B1140" s="166" t="s">
        <v>23272</v>
      </c>
      <c r="C1140" s="61">
        <f>Matrix!B4394</f>
        <v>0</v>
      </c>
      <c r="D1140" s="203">
        <f t="shared" si="268"/>
        <v>4.5</v>
      </c>
      <c r="E1140" s="207">
        <f t="shared" ca="1" si="269"/>
        <v>4.5</v>
      </c>
      <c r="F1140" s="67" t="s">
        <v>11706</v>
      </c>
      <c r="G1140" s="61" t="str">
        <f>Matrix!C4394</f>
        <v>续断 -- 功能补肝肾，强筋骨，续折伤，止崩漏</v>
      </c>
      <c r="H1140" t="str">
        <f t="shared" si="271"/>
        <v>续断</v>
      </c>
      <c r="I1140" s="289">
        <f t="shared" ca="1" si="272"/>
        <v>4.5</v>
      </c>
      <c r="J1140" s="289" t="str">
        <f t="shared" si="270"/>
        <v>续断 -- 功能补肝肾，强筋骨，续折伤，止崩漏</v>
      </c>
    </row>
    <row r="1141" spans="1:10">
      <c r="B1141" s="166" t="s">
        <v>23273</v>
      </c>
      <c r="C1141" s="61">
        <f>Matrix!B4395</f>
        <v>0</v>
      </c>
      <c r="D1141" s="203">
        <f t="shared" si="268"/>
        <v>4.5</v>
      </c>
      <c r="E1141" s="207">
        <f t="shared" ca="1" si="269"/>
        <v>4.5</v>
      </c>
      <c r="F1141" s="67" t="s">
        <v>11707</v>
      </c>
      <c r="G1141" s="61" t="str">
        <f>Matrix!C4395</f>
        <v>白扁豆 -- 解暑袪湿、消渴、解砒霜之毒、</v>
      </c>
      <c r="H1141" t="str">
        <f t="shared" si="271"/>
        <v>白扁豆</v>
      </c>
      <c r="I1141" s="289">
        <f t="shared" ca="1" si="272"/>
        <v>4.5</v>
      </c>
      <c r="J1141" s="289" t="str">
        <f t="shared" si="270"/>
        <v>白扁豆 -- 解暑袪湿、消渴、解砒霜之毒、</v>
      </c>
    </row>
    <row r="1142" spans="1:10">
      <c r="B1142" s="166" t="s">
        <v>23274</v>
      </c>
      <c r="C1142" s="61">
        <f>Matrix!B4396</f>
        <v>0</v>
      </c>
      <c r="D1142" s="203">
        <f t="shared" si="268"/>
        <v>4.5</v>
      </c>
      <c r="E1142" s="207">
        <f t="shared" ca="1" si="269"/>
        <v>4.5</v>
      </c>
      <c r="F1142" s="67" t="s">
        <v>11708</v>
      </c>
      <c r="G1142" s="61" t="str">
        <f>Matrix!C4396</f>
        <v>血竭 -- 祛瘀定痛，止血生肌。用于跌扑折损，内伤瘀痛；外伤出血不止。</v>
      </c>
      <c r="H1142" t="str">
        <f t="shared" si="271"/>
        <v>血竭</v>
      </c>
      <c r="I1142" s="289">
        <f t="shared" ca="1" si="272"/>
        <v>4.5</v>
      </c>
      <c r="J1142" s="289" t="str">
        <f t="shared" si="270"/>
        <v>血竭 -- 祛瘀定痛，止血生肌。用于跌扑折损，内伤瘀痛；外伤出血不止。</v>
      </c>
    </row>
    <row r="1143" spans="1:10">
      <c r="A1143" s="196"/>
      <c r="B1143" s="166" t="s">
        <v>23275</v>
      </c>
      <c r="C1143" s="61">
        <f>Matrix!B4397</f>
        <v>0</v>
      </c>
      <c r="D1143" s="203">
        <f t="shared" si="268"/>
        <v>4.5</v>
      </c>
      <c r="E1143" s="207">
        <f t="shared" ca="1" si="269"/>
        <v>4.5</v>
      </c>
      <c r="F1143" s="67" t="s">
        <v>23996</v>
      </c>
      <c r="G1143" s="61" t="str">
        <f>Matrix!C4397</f>
        <v>旱莲草 -- 滋补肝肾，乌须固齿，凉血止血,肝肾不足，眩晕耳鸣，视物昏花，腰膝酸软，发白齿摇，劳淋带浊，咯血，吐血，</v>
      </c>
      <c r="H1143" t="str">
        <f t="shared" si="271"/>
        <v>旱莲草</v>
      </c>
      <c r="I1143" s="289">
        <f t="shared" ca="1" si="272"/>
        <v>4.5</v>
      </c>
      <c r="J1143" s="289" t="str">
        <f t="shared" si="270"/>
        <v>旱莲草 -- 滋补肝肾，乌须固齿，凉血止血,肝肾不足，眩晕耳鸣，视物昏花，腰膝酸软，发白齿摇，劳淋带浊，咯血，吐血，</v>
      </c>
    </row>
    <row r="1144" spans="1:10">
      <c r="A1144" s="196"/>
      <c r="B1144" s="166" t="s">
        <v>23276</v>
      </c>
      <c r="C1144" s="61">
        <f>Matrix!B4398</f>
        <v>0</v>
      </c>
      <c r="D1144" s="203">
        <f t="shared" si="268"/>
        <v>4.5</v>
      </c>
      <c r="E1144" s="207">
        <f t="shared" ca="1" si="269"/>
        <v>4.5</v>
      </c>
      <c r="F1144" s="67" t="s">
        <v>11709</v>
      </c>
      <c r="G1144" s="61" t="str">
        <f>Matrix!C4398</f>
        <v>八月札 -- 舒肝理气，活血止痛，除烦利尿。治肝胃气痛，胃热食呆，烦渴，亦白痢疾，腰痛，胁痛，疝气，窟经，子宫下坠。</v>
      </c>
      <c r="H1144" t="str">
        <f t="shared" si="271"/>
        <v>八月札</v>
      </c>
      <c r="I1144" s="289">
        <f t="shared" ca="1" si="272"/>
        <v>4.5</v>
      </c>
      <c r="J1144" s="289" t="str">
        <f t="shared" si="270"/>
        <v>八月札 -- 舒肝理气，活血止痛，除烦利尿。治肝胃气痛，胃热食呆，烦渴，亦白痢疾，腰痛，胁痛，疝气，窟经，子宫下坠。</v>
      </c>
    </row>
    <row r="1145" spans="1:10">
      <c r="A1145" s="196"/>
      <c r="B1145" s="166" t="s">
        <v>23277</v>
      </c>
      <c r="C1145" s="61">
        <f>Matrix!B4399</f>
        <v>0</v>
      </c>
      <c r="D1145" s="203">
        <f t="shared" si="268"/>
        <v>4.5</v>
      </c>
      <c r="E1145" s="207">
        <f t="shared" ca="1" si="269"/>
        <v>4.5</v>
      </c>
      <c r="F1145" s="67" t="s">
        <v>11710</v>
      </c>
      <c r="G1145" s="61" t="str">
        <f>Matrix!C4399</f>
        <v>麻黄 -- 拟肾上腺素刺激物，发汗散寒，宣肺平喘，利水消肿。用于风寒感冒，胸闷喘咳，风水浮肿，支气管哮喘。</v>
      </c>
      <c r="H1145" t="str">
        <f t="shared" si="271"/>
        <v>麻黄</v>
      </c>
      <c r="I1145" s="289">
        <f t="shared" ca="1" si="272"/>
        <v>4.5</v>
      </c>
      <c r="J1145" s="289" t="str">
        <f t="shared" si="270"/>
        <v>麻黄 -- 拟肾上腺素刺激物，发汗散寒，宣肺平喘，利水消肿。用于风寒感冒，胸闷喘咳，风水浮肿，支气管哮喘。</v>
      </c>
    </row>
    <row r="1146" spans="1:10">
      <c r="A1146" s="196"/>
      <c r="B1146" s="166" t="s">
        <v>23278</v>
      </c>
      <c r="C1146" s="61">
        <f>Matrix!B4400</f>
        <v>0</v>
      </c>
      <c r="D1146" s="203">
        <f t="shared" si="268"/>
        <v>4.5</v>
      </c>
      <c r="E1146" s="207">
        <f t="shared" ca="1" si="269"/>
        <v>4.5</v>
      </c>
      <c r="F1146" s="67" t="s">
        <v>11711</v>
      </c>
      <c r="G1146" s="61" t="str">
        <f>Matrix!C4400</f>
        <v>淫羊藿 -- 补肾阳，补肾壮阳，强筋健骨，袪风除湿。</v>
      </c>
      <c r="H1146" t="str">
        <f t="shared" si="271"/>
        <v>淫羊藿</v>
      </c>
      <c r="I1146" s="289">
        <f t="shared" ca="1" si="272"/>
        <v>4.5</v>
      </c>
      <c r="J1146" s="289" t="str">
        <f t="shared" si="270"/>
        <v>淫羊藿 -- 补肾阳，补肾壮阳，强筋健骨，袪风除湿。</v>
      </c>
    </row>
    <row r="1147" spans="1:10">
      <c r="A1147" s="196"/>
      <c r="B1147" s="166" t="s">
        <v>23279</v>
      </c>
      <c r="C1147" s="61">
        <f>Matrix!B4401</f>
        <v>0</v>
      </c>
      <c r="D1147" s="203">
        <f t="shared" si="268"/>
        <v>4.5</v>
      </c>
      <c r="E1147" s="207">
        <f t="shared" ca="1" si="269"/>
        <v>4.5</v>
      </c>
      <c r="F1147" s="67" t="s">
        <v>11712</v>
      </c>
      <c r="G1147" s="61" t="str">
        <f>Matrix!C4401</f>
        <v>杜仲 -- 补肝阳和肝能量，提高生活热情和喜悦。补肝肾，强筋骨，安胎。用于肾虚腰痛，筋骨无力，妊娠漏血，胎动不安；高血压症。</v>
      </c>
      <c r="H1147" t="str">
        <f t="shared" si="271"/>
        <v>杜仲</v>
      </c>
      <c r="I1147" s="289">
        <f t="shared" ca="1" si="272"/>
        <v>4.5</v>
      </c>
      <c r="J1147" s="289" t="str">
        <f t="shared" si="270"/>
        <v>杜仲 -- 补肝阳和肝能量，提高生活热情和喜悦。补肝肾，强筋骨，安胎。用于肾虚腰痛，筋骨无力，妊娠漏血，胎动不安；高血压症。</v>
      </c>
    </row>
    <row r="1148" spans="1:10">
      <c r="A1148" s="196"/>
      <c r="B1148" s="166" t="s">
        <v>23280</v>
      </c>
      <c r="C1148" s="61">
        <f>Matrix!B4402</f>
        <v>0</v>
      </c>
      <c r="D1148" s="203">
        <f t="shared" si="268"/>
        <v>4.5</v>
      </c>
      <c r="E1148" s="207">
        <f t="shared" ca="1" si="269"/>
        <v>4.5</v>
      </c>
      <c r="F1148" s="67" t="s">
        <v>11713</v>
      </c>
      <c r="G1148" s="61" t="str">
        <f>Matrix!C4402</f>
        <v>芡实 -- 益肾、固精，补脾、止泻，祛湿、止带。用于梦遗、滑精、遗尿、尿频、脾虚久泻、白浊、带下。</v>
      </c>
      <c r="H1148" t="str">
        <f t="shared" si="271"/>
        <v>芡实</v>
      </c>
      <c r="I1148" s="289">
        <f t="shared" ca="1" si="272"/>
        <v>4.5</v>
      </c>
      <c r="J1148" s="289" t="str">
        <f t="shared" si="270"/>
        <v>芡实 -- 益肾、固精，补脾、止泻，祛湿、止带。用于梦遗、滑精、遗尿、尿频、脾虚久泻、白浊、带下。</v>
      </c>
    </row>
    <row r="1149" spans="1:10">
      <c r="A1149" s="196"/>
      <c r="B1149" s="166" t="s">
        <v>23281</v>
      </c>
      <c r="C1149" s="61">
        <f>Matrix!B4403</f>
        <v>0</v>
      </c>
      <c r="D1149" s="203">
        <f t="shared" si="268"/>
        <v>4.5</v>
      </c>
      <c r="E1149" s="207">
        <f t="shared" ca="1" si="269"/>
        <v>4.5</v>
      </c>
      <c r="F1149" s="67" t="s">
        <v>11714</v>
      </c>
      <c r="G1149" s="61" t="str">
        <f>Matrix!C4403</f>
        <v>吴茱萸 -- 散寒止痛，降逆止呕，助阳止泻。用于头痛、疝痛、脚气、痛经、脘腹胀痛、呕吐吞酸、口疮。</v>
      </c>
      <c r="H1149" t="str">
        <f t="shared" si="271"/>
        <v>吴茱萸 -</v>
      </c>
      <c r="I1149" s="289">
        <f t="shared" ca="1" si="272"/>
        <v>4.5</v>
      </c>
      <c r="J1149" s="289" t="str">
        <f t="shared" si="270"/>
        <v>吴茱萸 -- 散寒止痛，降逆止呕，助阳止泻。用于头痛、疝痛、脚气、痛经、脘腹胀痛、呕吐吞酸、口疮。</v>
      </c>
    </row>
    <row r="1150" spans="1:10">
      <c r="A1150" s="73"/>
      <c r="B1150" s="166" t="s">
        <v>23282</v>
      </c>
      <c r="C1150" s="61">
        <f>Matrix!B4404</f>
        <v>0</v>
      </c>
      <c r="D1150" s="203">
        <f t="shared" si="268"/>
        <v>4.5</v>
      </c>
      <c r="E1150" s="207">
        <f t="shared" ca="1" si="269"/>
        <v>4.5</v>
      </c>
      <c r="F1150" s="67" t="s">
        <v>11715</v>
      </c>
      <c r="G1150" s="61" t="str">
        <f>Matrix!C4404</f>
        <v>夜交藤 -- 养心，安神，通络，祛风。治失眠，劳伤，多汗，血虚身痛</v>
      </c>
      <c r="H1150" t="str">
        <f t="shared" si="271"/>
        <v>夜交藤</v>
      </c>
      <c r="I1150" s="289">
        <f t="shared" ca="1" si="272"/>
        <v>4.5</v>
      </c>
      <c r="J1150" s="289" t="str">
        <f t="shared" si="270"/>
        <v>夜交藤 -- 养心，安神，通络，祛风。治失眠，劳伤，多汗，血虚身痛</v>
      </c>
    </row>
    <row r="1151" spans="1:10">
      <c r="A1151" s="73"/>
      <c r="B1151" s="166" t="s">
        <v>23283</v>
      </c>
      <c r="C1151" s="61">
        <f>Matrix!B4405</f>
        <v>0</v>
      </c>
      <c r="D1151" s="203">
        <f t="shared" si="268"/>
        <v>4.5</v>
      </c>
      <c r="E1151" s="207">
        <f t="shared" ca="1" si="269"/>
        <v>4.5</v>
      </c>
      <c r="F1151" s="67" t="s">
        <v>11716</v>
      </c>
      <c r="G1151" s="61" t="str">
        <f>Matrix!C4405</f>
        <v>乳香 -- 镇痛作用，消炎防腐,心腹疼痛；风湿痹痛；经闭痛经；跌打瘀痛；痈疽肿毒；肠痈；疮溃不敛</v>
      </c>
      <c r="H1151" t="str">
        <f t="shared" si="271"/>
        <v>乳香</v>
      </c>
      <c r="I1151" s="289">
        <f t="shared" ca="1" si="272"/>
        <v>4.5</v>
      </c>
      <c r="J1151" s="289" t="str">
        <f t="shared" si="270"/>
        <v>乳香 -- 镇痛作用，消炎防腐,心腹疼痛；风湿痹痛；经闭痛经；跌打瘀痛；痈疽肿毒；肠痈；疮溃不敛</v>
      </c>
    </row>
    <row r="1152" spans="1:10">
      <c r="A1152" s="196"/>
      <c r="B1152" s="166" t="s">
        <v>23284</v>
      </c>
      <c r="C1152" s="61">
        <f>Matrix!B4406</f>
        <v>0</v>
      </c>
      <c r="D1152" s="203">
        <f t="shared" si="268"/>
        <v>4.5</v>
      </c>
      <c r="E1152" s="207">
        <f t="shared" ca="1" si="269"/>
        <v>4.5</v>
      </c>
      <c r="F1152" s="67" t="s">
        <v>11717</v>
      </c>
      <c r="G1152" s="61" t="str">
        <f>Matrix!C4406</f>
        <v>川贝母 -- 清热化痰止咳,润肺止咳，治疗肺有燥热之咳嗽痰少而粘之证，及阴虚燥咳劳嗽等虚证</v>
      </c>
      <c r="H1152" t="str">
        <f t="shared" si="271"/>
        <v>川贝母</v>
      </c>
      <c r="I1152" s="289">
        <f t="shared" ca="1" si="272"/>
        <v>4.5</v>
      </c>
      <c r="J1152" s="289" t="str">
        <f t="shared" si="270"/>
        <v>川贝母 -- 清热化痰止咳,润肺止咳，治疗肺有燥热之咳嗽痰少而粘之证，及阴虚燥咳劳嗽等虚证</v>
      </c>
    </row>
    <row r="1153" spans="1:10">
      <c r="A1153" s="196"/>
      <c r="B1153" s="166" t="s">
        <v>23285</v>
      </c>
      <c r="C1153" s="61">
        <f>Matrix!B4407</f>
        <v>0</v>
      </c>
      <c r="D1153" s="203">
        <f t="shared" si="268"/>
        <v>4.5</v>
      </c>
      <c r="E1153" s="207">
        <f t="shared" ca="1" si="269"/>
        <v>4.5</v>
      </c>
      <c r="F1153" s="67" t="s">
        <v>11718</v>
      </c>
      <c r="G1153" s="61" t="str">
        <f>Matrix!C4407</f>
        <v>天麻 -- 镇痛,镇静,抗惊厥,降低血压,明目、增智，祛风，控制痉挛和颤动。</v>
      </c>
      <c r="H1153" t="str">
        <f t="shared" si="271"/>
        <v>天麻</v>
      </c>
      <c r="I1153" s="289">
        <f t="shared" ca="1" si="272"/>
        <v>4.5</v>
      </c>
      <c r="J1153" s="289" t="str">
        <f t="shared" si="270"/>
        <v>天麻 -- 镇痛,镇静,抗惊厥,降低血压,明目、增智，祛风，控制痉挛和颤动。</v>
      </c>
    </row>
    <row r="1154" spans="1:10">
      <c r="A1154" s="170"/>
      <c r="B1154" s="166" t="s">
        <v>23286</v>
      </c>
      <c r="C1154" s="61">
        <f>Matrix!B4408</f>
        <v>0</v>
      </c>
      <c r="D1154" s="203">
        <f t="shared" si="268"/>
        <v>4.5</v>
      </c>
      <c r="E1154" s="207">
        <f t="shared" ca="1" si="269"/>
        <v>4.5</v>
      </c>
      <c r="F1154" s="67" t="s">
        <v>11719</v>
      </c>
      <c r="G1154" s="61" t="str">
        <f>Matrix!C4408</f>
        <v>北沙参 -- 养阴清肺，祛痰止咳,肺热燥咳，虚痨久咳，阴伤咽干、口渴。</v>
      </c>
      <c r="H1154" t="str">
        <f t="shared" si="271"/>
        <v>北沙参</v>
      </c>
      <c r="I1154" s="289">
        <f t="shared" ca="1" si="272"/>
        <v>4.5</v>
      </c>
      <c r="J1154" s="289" t="str">
        <f t="shared" si="270"/>
        <v>北沙参 -- 养阴清肺，祛痰止咳,肺热燥咳，虚痨久咳，阴伤咽干、口渴。</v>
      </c>
    </row>
    <row r="1155" spans="1:10">
      <c r="A1155" s="170"/>
      <c r="B1155" s="166" t="s">
        <v>23287</v>
      </c>
      <c r="C1155" s="61">
        <f>Matrix!B4409</f>
        <v>0</v>
      </c>
      <c r="D1155" s="203">
        <f t="shared" si="268"/>
        <v>4.5</v>
      </c>
      <c r="E1155" s="207">
        <f t="shared" ca="1" si="269"/>
        <v>4.5</v>
      </c>
      <c r="F1155" s="67" t="s">
        <v>11720</v>
      </c>
      <c r="G1155" s="61" t="str">
        <f>Matrix!C4409</f>
        <v>石膏 -- 清热泻火，解毒除烦。高热烦渴，肺热咳喘，胃热齿痛，口渴咽干，温 病发斑，腹中坚痛，心下逆气。清热下火，高烧，多汗，疏通情绪释放。</v>
      </c>
      <c r="H1155" t="str">
        <f t="shared" si="271"/>
        <v>石膏</v>
      </c>
      <c r="I1155" s="289">
        <f t="shared" ca="1" si="272"/>
        <v>4.5</v>
      </c>
      <c r="J1155" s="289" t="str">
        <f t="shared" si="270"/>
        <v>石膏 -- 清热泻火，解毒除烦。高热烦渴，肺热咳喘，胃热齿痛，口渴咽干，温 病发斑，腹中坚痛，心下逆气。清热下火，高烧，多汗，疏通情绪释放。</v>
      </c>
    </row>
    <row r="1156" spans="1:10">
      <c r="A1156" s="196"/>
      <c r="B1156" s="166" t="s">
        <v>23288</v>
      </c>
      <c r="C1156" s="61">
        <f>Matrix!B4411</f>
        <v>0</v>
      </c>
      <c r="D1156" s="203">
        <f t="shared" si="268"/>
        <v>4.5</v>
      </c>
      <c r="E1156" s="207">
        <v>0</v>
      </c>
      <c r="F1156" s="67" t="s">
        <v>11935</v>
      </c>
      <c r="G1156" s="61" t="str">
        <f>Matrix!C4411</f>
        <v>HU ZHANG - Hu chang -- 用于湿热，疏通阻碍健康的抗拒情感。 \</v>
      </c>
      <c r="H1156" t="str">
        <f t="shared" si="271"/>
        <v>虎杖</v>
      </c>
      <c r="I1156" s="289">
        <f t="shared" si="272"/>
        <v>0</v>
      </c>
      <c r="J1156" s="289" t="str">
        <f t="shared" si="270"/>
        <v>HU ZHANG - Hu chang -- 用于湿热，疏通阻碍健康的抗拒情感。 \</v>
      </c>
    </row>
    <row r="1157" spans="1:10">
      <c r="A1157" s="196"/>
      <c r="B1157" s="166" t="s">
        <v>23289</v>
      </c>
      <c r="C1157" s="61">
        <f>Matrix!B4412</f>
        <v>0</v>
      </c>
      <c r="D1157" s="203">
        <f t="shared" si="268"/>
        <v>4.5</v>
      </c>
      <c r="E1157" s="207">
        <f t="shared" ca="1" si="269"/>
        <v>4.5</v>
      </c>
      <c r="F1157" s="67" t="s">
        <v>11721</v>
      </c>
      <c r="G1157" s="61" t="str">
        <f>Matrix!C4412</f>
        <v>板蓝根 -- 清热解毒，凉血利咽的功效。流行性疾病，腮腺炎，用于怀疑情绪。流感、病毒感染引起的急性扁桃体炎、咽炎、流行性腮腺炎等预防和治疗作用。</v>
      </c>
      <c r="H1157" t="str">
        <f t="shared" si="271"/>
        <v>板蓝根</v>
      </c>
      <c r="I1157" s="289">
        <f t="shared" ca="1" si="272"/>
        <v>4.5</v>
      </c>
      <c r="J1157" s="289" t="str">
        <f t="shared" si="270"/>
        <v>板蓝根 -- 清热解毒，凉血利咽的功效。流行性疾病，腮腺炎，用于怀疑情绪。流感、病毒感染引起的急性扁桃体炎、咽炎、流行性腮腺炎等预防和治疗作用。</v>
      </c>
    </row>
    <row r="1158" spans="1:10">
      <c r="B1158" s="166" t="s">
        <v>23290</v>
      </c>
      <c r="C1158" s="61">
        <f>Matrix!B4413</f>
        <v>0</v>
      </c>
      <c r="D1158" s="203">
        <f t="shared" si="268"/>
        <v>4.5</v>
      </c>
      <c r="E1158" s="207">
        <f t="shared" ca="1" si="269"/>
        <v>4.5</v>
      </c>
      <c r="F1158" s="67" t="s">
        <v>11722</v>
      </c>
      <c r="G1158" s="61" t="str">
        <f>Matrix!C4413</f>
        <v>大青叶 -- 时行热病，热入营血，高热神昏、发斑，丹毒、咽喉肿痛、口疮、肿毒、疮瘫热疖。清热解毒，凉血消斑</v>
      </c>
      <c r="H1158" t="str">
        <f t="shared" si="271"/>
        <v>大青叶</v>
      </c>
      <c r="I1158" s="289">
        <f t="shared" ca="1" si="272"/>
        <v>4.5</v>
      </c>
      <c r="J1158" s="289" t="str">
        <f t="shared" si="270"/>
        <v>大青叶 -- 时行热病，热入营血，高热神昏、发斑，丹毒、咽喉肿痛、口疮、肿毒、疮瘫热疖。清热解毒，凉血消斑</v>
      </c>
    </row>
    <row r="1159" spans="1:10">
      <c r="B1159" s="166" t="s">
        <v>23291</v>
      </c>
      <c r="C1159" s="61">
        <f>Matrix!B4414</f>
        <v>0</v>
      </c>
      <c r="D1159" s="203">
        <f t="shared" si="268"/>
        <v>4.5</v>
      </c>
      <c r="E1159" s="207">
        <f t="shared" ca="1" si="269"/>
        <v>4.5</v>
      </c>
      <c r="F1159" s="67" t="s">
        <v>11723</v>
      </c>
      <c r="G1159" s="61" t="str">
        <f>Matrix!C4414</f>
        <v>红枣 -- 补中益气、养血安神、缓和药性的功能</v>
      </c>
      <c r="H1159" t="str">
        <f t="shared" si="271"/>
        <v>红枣</v>
      </c>
      <c r="I1159" s="289">
        <f t="shared" ca="1" si="272"/>
        <v>4.5</v>
      </c>
      <c r="J1159" s="289" t="str">
        <f t="shared" si="270"/>
        <v>红枣 -- 补中益气、养血安神、缓和药性的功能</v>
      </c>
    </row>
    <row r="1160" spans="1:10">
      <c r="B1160" s="166" t="s">
        <v>23292</v>
      </c>
      <c r="C1160" s="61">
        <f>Matrix!B4415</f>
        <v>0</v>
      </c>
      <c r="D1160" s="203">
        <f t="shared" si="268"/>
        <v>4.5</v>
      </c>
      <c r="E1160" s="207">
        <f t="shared" ca="1" si="269"/>
        <v>4.5</v>
      </c>
      <c r="F1160" s="67" t="s">
        <v>11724</v>
      </c>
      <c r="G1160" s="61" t="str">
        <f>Matrix!C4415</f>
        <v>秦艽 -- 祛风湿，清湿热，止痹痛。用于风湿痹痛、筋脉拘挛，骨节烦痛</v>
      </c>
      <c r="H1160" t="str">
        <f t="shared" si="271"/>
        <v>秦艽</v>
      </c>
      <c r="I1160" s="289">
        <f t="shared" ca="1" si="272"/>
        <v>4.5</v>
      </c>
      <c r="J1160" s="289" t="str">
        <f t="shared" si="270"/>
        <v>秦艽 -- 祛风湿，清湿热，止痹痛。用于风湿痹痛、筋脉拘挛，骨节烦痛</v>
      </c>
    </row>
    <row r="1161" spans="1:10">
      <c r="B1161" s="166" t="s">
        <v>22332</v>
      </c>
      <c r="C1161" s="61">
        <f>Matrix!B4416</f>
        <v>0</v>
      </c>
      <c r="D1161" s="203">
        <f t="shared" si="268"/>
        <v>4.5</v>
      </c>
      <c r="E1161" s="207">
        <f t="shared" ca="1" si="269"/>
        <v>4.5</v>
      </c>
      <c r="F1161" s="170" t="s">
        <v>11725</v>
      </c>
      <c r="G1161" s="61" t="str">
        <f>Matrix!C4416</f>
        <v>百合 -- 养阴清热，润肺止渴，宁心安神，治肺结核久咳、阴虚咳血、潮热肺痈、热病后余热未清、虚烦惊悸、神志恍惚、失眠多梦、脚气浮肿等症。</v>
      </c>
      <c r="H1161" t="str">
        <f t="shared" si="271"/>
        <v>百合</v>
      </c>
      <c r="I1161" s="289">
        <f t="shared" ca="1" si="272"/>
        <v>4.5</v>
      </c>
      <c r="J1161" s="289" t="str">
        <f t="shared" si="270"/>
        <v>百合 -- 养阴清热，润肺止渴，宁心安神，治肺结核久咳、阴虚咳血、潮热肺痈、热病后余热未清、虚烦惊悸、神志恍惚、失眠多梦、脚气浮肿等症。</v>
      </c>
    </row>
    <row r="1162" spans="1:10">
      <c r="B1162" s="166" t="s">
        <v>23293</v>
      </c>
      <c r="C1162" s="61">
        <f>Matrix!B4417</f>
        <v>0</v>
      </c>
      <c r="D1162" s="203">
        <f t="shared" si="268"/>
        <v>4.5</v>
      </c>
      <c r="E1162" s="207">
        <f t="shared" ca="1" si="269"/>
        <v>4.5</v>
      </c>
      <c r="F1162" s="67" t="s">
        <v>11726</v>
      </c>
      <c r="G1162" s="61" t="str">
        <f>Matrix!C4417</f>
        <v>乌药 -- 胸闷腹胀，胃胀腹痛，下焦虚寒，小便频数，遗尿，白浊。</v>
      </c>
      <c r="H1162" t="str">
        <f t="shared" si="271"/>
        <v>乌药</v>
      </c>
      <c r="I1162" s="289">
        <f t="shared" ca="1" si="272"/>
        <v>4.5</v>
      </c>
      <c r="J1162" s="289" t="str">
        <f t="shared" si="270"/>
        <v>乌药 -- 胸闷腹胀，胃胀腹痛，下焦虚寒，小便频数，遗尿，白浊。</v>
      </c>
    </row>
    <row r="1163" spans="1:10">
      <c r="B1163" s="166" t="s">
        <v>23294</v>
      </c>
      <c r="C1163" s="61">
        <f>Matrix!B4418</f>
        <v>0</v>
      </c>
      <c r="D1163" s="203">
        <f t="shared" si="268"/>
        <v>4.5</v>
      </c>
      <c r="E1163" s="207">
        <f t="shared" ca="1" si="269"/>
        <v>4.5</v>
      </c>
      <c r="F1163" s="67" t="s">
        <v>11727</v>
      </c>
      <c r="G1163" s="61" t="str">
        <f>Matrix!C4418</f>
        <v>路路通 -- 祛风活络，利水通经。关节痹痛、麻木拘挛、水肿胀满、乳少经闭。</v>
      </c>
      <c r="H1163" t="str">
        <f t="shared" si="271"/>
        <v>路路通</v>
      </c>
      <c r="I1163" s="289">
        <f t="shared" ca="1" si="272"/>
        <v>4.5</v>
      </c>
      <c r="J1163" s="289" t="str">
        <f t="shared" si="270"/>
        <v>路路通 -- 祛风活络，利水通经。关节痹痛、麻木拘挛、水肿胀满、乳少经闭。</v>
      </c>
    </row>
    <row r="1164" spans="1:10">
      <c r="B1164" s="166" t="s">
        <v>23295</v>
      </c>
      <c r="C1164" s="61">
        <f>Matrix!B4419</f>
        <v>0</v>
      </c>
      <c r="D1164" s="203">
        <f t="shared" si="268"/>
        <v>4.5</v>
      </c>
      <c r="E1164" s="207">
        <f t="shared" ca="1" si="269"/>
        <v>4.5</v>
      </c>
      <c r="F1164" s="67" t="s">
        <v>11728</v>
      </c>
      <c r="G1164" s="61" t="str">
        <f>Matrix!C4419</f>
        <v>龙眼肉 -- 补心脾，益气血。用于气血不足，心悸怔忡，健忘失眠，血虚萎黄等。</v>
      </c>
      <c r="H1164" t="str">
        <f t="shared" si="271"/>
        <v>龙眼肉</v>
      </c>
      <c r="I1164" s="289">
        <f t="shared" ca="1" si="272"/>
        <v>4.5</v>
      </c>
      <c r="J1164" s="289" t="str">
        <f t="shared" si="270"/>
        <v>龙眼肉 -- 补心脾，益气血。用于气血不足，心悸怔忡，健忘失眠，血虚萎黄等。</v>
      </c>
    </row>
    <row r="1165" spans="1:10">
      <c r="B1165" s="166" t="s">
        <v>23296</v>
      </c>
      <c r="C1165" s="61">
        <f>Matrix!B4420</f>
        <v>0</v>
      </c>
      <c r="D1165" s="203">
        <f t="shared" si="268"/>
        <v>4.5</v>
      </c>
      <c r="E1165" s="207">
        <f t="shared" ca="1" si="269"/>
        <v>4.5</v>
      </c>
      <c r="F1165" s="67" t="s">
        <v>11729</v>
      </c>
      <c r="G1165" s="61" t="str">
        <f>Matrix!C4420</f>
        <v>金银花 -- 清热解毒，凉散风热。用于痈肿疔疮，喉痹，丹毒，热血毒痢，风热感冒，温病发热。解菌毒。热痛，肿胀，乳房，眼睛，用于情绪压抑。 \</v>
      </c>
      <c r="H1165" t="str">
        <f t="shared" si="271"/>
        <v>金银花</v>
      </c>
      <c r="I1165" s="289">
        <f t="shared" ca="1" si="272"/>
        <v>4.5</v>
      </c>
      <c r="J1165" s="289" t="str">
        <f t="shared" si="270"/>
        <v>金银花 -- 清热解毒，凉散风热。用于痈肿疔疮，喉痹，丹毒，热血毒痢，风热感冒，温病发热。解菌毒。热痛，肿胀，乳房，眼睛，用于情绪压抑。 \</v>
      </c>
    </row>
    <row r="1166" spans="1:10">
      <c r="B1166" s="166" t="s">
        <v>23297</v>
      </c>
      <c r="C1166" s="61">
        <f>Matrix!B4421</f>
        <v>0</v>
      </c>
      <c r="D1166" s="203">
        <f t="shared" si="268"/>
        <v>4.5</v>
      </c>
      <c r="E1166" s="207">
        <f t="shared" ca="1" si="269"/>
        <v>4.5</v>
      </c>
      <c r="F1166" s="67" t="s">
        <v>11730</v>
      </c>
      <c r="G1166" s="61" t="str">
        <f>Matrix!C4421</f>
        <v>桑寄生 -- 有补肝肾，强筋骨，祛风湿，安胎，生长发齿等，增强体力。 \</v>
      </c>
      <c r="H1166" t="str">
        <f t="shared" si="271"/>
        <v>桑寄生</v>
      </c>
      <c r="I1166" s="289">
        <f t="shared" ca="1" si="272"/>
        <v>4.5</v>
      </c>
      <c r="J1166" s="289" t="str">
        <f t="shared" si="270"/>
        <v>桑寄生 -- 有补肝肾，强筋骨，祛风湿，安胎，生长发齿等，增强体力。 \</v>
      </c>
    </row>
    <row r="1167" spans="1:10">
      <c r="B1167" s="166" t="s">
        <v>23298</v>
      </c>
      <c r="C1167" s="61">
        <f>Matrix!B4422</f>
        <v>0</v>
      </c>
      <c r="D1167" s="203">
        <f t="shared" si="268"/>
        <v>4.5</v>
      </c>
      <c r="E1167" s="207">
        <f t="shared" ca="1" si="269"/>
        <v>4.5</v>
      </c>
      <c r="F1167" s="67" t="s">
        <v>11731</v>
      </c>
      <c r="G1167" s="61" t="str">
        <f>Matrix!C4422</f>
        <v>莲子 -- 养心，益肾，补脾。，止慢性痢疾，用于情绪压抑。</v>
      </c>
      <c r="H1167" t="str">
        <f t="shared" si="271"/>
        <v>莲子</v>
      </c>
      <c r="I1167" s="289">
        <f t="shared" ca="1" si="272"/>
        <v>4.5</v>
      </c>
      <c r="J1167" s="289" t="str">
        <f t="shared" si="270"/>
        <v>莲子 -- 养心，益肾，补脾。，止慢性痢疾，用于情绪压抑。</v>
      </c>
    </row>
    <row r="1168" spans="1:10">
      <c r="B1168" s="166" t="s">
        <v>23299</v>
      </c>
      <c r="C1168" s="61">
        <f>Matrix!B4423</f>
        <v>0</v>
      </c>
      <c r="D1168" s="203">
        <f t="shared" ref="D1168:D1199" si="273">ROUNDUP(ABS(75-C1168)/Base_Value,1)</f>
        <v>4.5</v>
      </c>
      <c r="E1168" s="207">
        <f t="shared" ref="E1168:E1199" ca="1" si="274">IF(D1168&gt;Max_Value,Max_Value,IF(D1168&lt;0,0,D1168))</f>
        <v>4.5</v>
      </c>
      <c r="F1168" s="67" t="s">
        <v>11732</v>
      </c>
      <c r="G1168" s="61" t="str">
        <f>Matrix!C4423</f>
        <v>金钱草 -- 清热，利尿，镇咳，消肿，解毒。，自我情感斗争。 \</v>
      </c>
      <c r="H1168" t="str">
        <f t="shared" si="271"/>
        <v>金钱草</v>
      </c>
      <c r="I1168" s="289">
        <f t="shared" ca="1" si="272"/>
        <v>4.5</v>
      </c>
      <c r="J1168" s="289" t="str">
        <f t="shared" ref="J1168:J1199" si="275">G1168</f>
        <v>金钱草 -- 清热，利尿，镇咳，消肿，解毒。，自我情感斗争。 \</v>
      </c>
    </row>
    <row r="1169" spans="2:10">
      <c r="B1169" s="166" t="s">
        <v>23300</v>
      </c>
      <c r="C1169" s="61">
        <f>Matrix!B4424</f>
        <v>0</v>
      </c>
      <c r="D1169" s="203">
        <f t="shared" si="273"/>
        <v>4.5</v>
      </c>
      <c r="E1169" s="207">
        <f t="shared" ca="1" si="274"/>
        <v>4.5</v>
      </c>
      <c r="F1169" s="67" t="s">
        <v>11733</v>
      </c>
      <c r="G1169" s="61" t="str">
        <f>Matrix!C4424</f>
        <v>厚朴 -- 食积气滞，脘腹胀满，呕吐嗳气，便秘，降低发炎反应，很好的抗氧化剂，降低哮喘的发生，抑制忧郁的效果，治疗发炎所产生的疼痛</v>
      </c>
      <c r="H1169" t="str">
        <f t="shared" si="271"/>
        <v>厚朴</v>
      </c>
      <c r="I1169" s="289">
        <f t="shared" ca="1" si="272"/>
        <v>4.5</v>
      </c>
      <c r="J1169" s="289" t="str">
        <f t="shared" si="275"/>
        <v>厚朴 -- 食积气滞，脘腹胀满，呕吐嗳气，便秘，降低发炎反应，很好的抗氧化剂，降低哮喘的发生，抑制忧郁的效果，治疗发炎所产生的疼痛</v>
      </c>
    </row>
    <row r="1170" spans="2:10">
      <c r="B1170" s="166" t="s">
        <v>23301</v>
      </c>
      <c r="C1170" s="61">
        <f>Matrix!B4425</f>
        <v>0</v>
      </c>
      <c r="D1170" s="203">
        <f t="shared" si="273"/>
        <v>4.5</v>
      </c>
      <c r="E1170" s="207">
        <f t="shared" ca="1" si="274"/>
        <v>4.5</v>
      </c>
      <c r="F1170" s="67" t="s">
        <v>11734</v>
      </c>
      <c r="G1170" s="61" t="str">
        <f>Matrix!C4425</f>
        <v>麦芽 -- 消食健胃，回乳消胀。疏通受抑的情感融合。 \</v>
      </c>
      <c r="H1170" t="str">
        <f t="shared" ref="H1170:H1201" si="276">F1170</f>
        <v>麦芽</v>
      </c>
      <c r="I1170" s="289">
        <f t="shared" ref="I1170:I1201" ca="1" si="277">E1170</f>
        <v>4.5</v>
      </c>
      <c r="J1170" s="289" t="str">
        <f t="shared" si="275"/>
        <v>麦芽 -- 消食健胃，回乳消胀。疏通受抑的情感融合。 \</v>
      </c>
    </row>
    <row r="1171" spans="2:10">
      <c r="B1171" s="166" t="s">
        <v>23302</v>
      </c>
      <c r="C1171" s="61">
        <f>Matrix!B4426</f>
        <v>0</v>
      </c>
      <c r="D1171" s="203">
        <f t="shared" si="273"/>
        <v>4.5</v>
      </c>
      <c r="E1171" s="207">
        <f t="shared" ca="1" si="274"/>
        <v>4.5</v>
      </c>
      <c r="F1171" s="67" t="s">
        <v>11735</v>
      </c>
      <c r="G1171" s="61" t="str">
        <f>Matrix!C4426</f>
        <v>神曲 -- 六神曲，消食和胃。用于饮食积滞证。</v>
      </c>
      <c r="H1171" t="str">
        <f t="shared" si="276"/>
        <v>神曲</v>
      </c>
      <c r="I1171" s="289">
        <f t="shared" ca="1" si="277"/>
        <v>4.5</v>
      </c>
      <c r="J1171" s="289" t="str">
        <f t="shared" si="275"/>
        <v>神曲 -- 六神曲，消食和胃。用于饮食积滞证。</v>
      </c>
    </row>
    <row r="1172" spans="2:10">
      <c r="B1172" s="166" t="s">
        <v>23303</v>
      </c>
      <c r="C1172" s="61">
        <f>Matrix!B4427</f>
        <v>0</v>
      </c>
      <c r="D1172" s="203">
        <f t="shared" si="273"/>
        <v>4.5</v>
      </c>
      <c r="E1172" s="207">
        <f t="shared" ca="1" si="274"/>
        <v>4.5</v>
      </c>
      <c r="F1172" s="67" t="s">
        <v>11736</v>
      </c>
      <c r="G1172" s="61" t="str">
        <f>Matrix!C4427</f>
        <v>川楝子 -- 行气止痛，杀虫疗癣，杀寄生虫，，杀死真菌。 \ * ^</v>
      </c>
      <c r="H1172" t="str">
        <f t="shared" si="276"/>
        <v>川楝子</v>
      </c>
      <c r="I1172" s="289">
        <f t="shared" ca="1" si="277"/>
        <v>4.5</v>
      </c>
      <c r="J1172" s="289" t="str">
        <f t="shared" si="275"/>
        <v>川楝子 -- 行气止痛，杀虫疗癣，杀寄生虫，，杀死真菌。 \ * ^</v>
      </c>
    </row>
    <row r="1173" spans="2:10">
      <c r="B1173" s="166" t="s">
        <v>23304</v>
      </c>
      <c r="C1173" s="61">
        <f>Matrix!B4428</f>
        <v>0</v>
      </c>
      <c r="D1173" s="203">
        <f t="shared" si="273"/>
        <v>4.5</v>
      </c>
      <c r="E1173" s="207">
        <f t="shared" ca="1" si="274"/>
        <v>4.5</v>
      </c>
      <c r="F1173" s="67" t="s">
        <v>11737</v>
      </c>
      <c r="G1173" s="61" t="str">
        <f>Matrix!C4428</f>
        <v>鸡血藤 -- 养血补血，行血通脉，暖腰膝。有降血压，兴奋子宫之效。</v>
      </c>
      <c r="H1173" t="str">
        <f t="shared" si="276"/>
        <v>鸡血藤</v>
      </c>
      <c r="I1173" s="289">
        <f t="shared" ca="1" si="277"/>
        <v>4.5</v>
      </c>
      <c r="J1173" s="289" t="str">
        <f t="shared" si="275"/>
        <v>鸡血藤 -- 养血补血，行血通脉，暖腰膝。有降血压，兴奋子宫之效。</v>
      </c>
    </row>
    <row r="1174" spans="2:10">
      <c r="B1174" s="166" t="s">
        <v>23305</v>
      </c>
      <c r="C1174" s="61">
        <f>Matrix!B4429</f>
        <v>0</v>
      </c>
      <c r="D1174" s="203">
        <f t="shared" si="273"/>
        <v>4.5</v>
      </c>
      <c r="E1174" s="207">
        <f t="shared" ca="1" si="274"/>
        <v>4.5</v>
      </c>
      <c r="F1174" s="67" t="s">
        <v>11738</v>
      </c>
      <c r="G1174" s="61" t="str">
        <f>Matrix!C4429</f>
        <v>巴戟天 -- 补肾阳、强筋骨、祛风湿、特别用于阳萎，不育，稳定情绪。 \</v>
      </c>
      <c r="H1174" t="str">
        <f t="shared" si="276"/>
        <v>巴戟天</v>
      </c>
      <c r="I1174" s="289">
        <f t="shared" ca="1" si="277"/>
        <v>4.5</v>
      </c>
      <c r="J1174" s="289" t="str">
        <f t="shared" si="275"/>
        <v>巴戟天 -- 补肾阳、强筋骨、祛风湿、特别用于阳萎，不育，稳定情绪。 \</v>
      </c>
    </row>
    <row r="1175" spans="2:10">
      <c r="B1175" s="166" t="s">
        <v>23306</v>
      </c>
      <c r="C1175" s="61">
        <f>Matrix!B4430</f>
        <v>0</v>
      </c>
      <c r="D1175" s="203">
        <f t="shared" si="273"/>
        <v>4.5</v>
      </c>
      <c r="E1175" s="207">
        <f t="shared" ca="1" si="274"/>
        <v>4.5</v>
      </c>
      <c r="F1175" s="67" t="s">
        <v>11739</v>
      </c>
      <c r="G1175" s="61" t="str">
        <f>Matrix!C4430</f>
        <v>牡丹皮 -- 清热凉血，活血行瘀。疏通情绪释放。 \</v>
      </c>
      <c r="H1175" t="str">
        <f t="shared" si="276"/>
        <v>牡丹皮</v>
      </c>
      <c r="I1175" s="289">
        <f t="shared" ca="1" si="277"/>
        <v>4.5</v>
      </c>
      <c r="J1175" s="289" t="str">
        <f t="shared" si="275"/>
        <v>牡丹皮 -- 清热凉血，活血行瘀。疏通情绪释放。 \</v>
      </c>
    </row>
    <row r="1176" spans="2:10">
      <c r="B1176" s="166" t="s">
        <v>23307</v>
      </c>
      <c r="C1176" s="61">
        <f>Matrix!B4431</f>
        <v>0</v>
      </c>
      <c r="D1176" s="203">
        <f t="shared" si="273"/>
        <v>4.5</v>
      </c>
      <c r="E1176" s="207">
        <f t="shared" ca="1" si="274"/>
        <v>4.5</v>
      </c>
      <c r="F1176" s="67" t="s">
        <v>11740</v>
      </c>
      <c r="G1176" s="61" t="str">
        <f>Matrix!C4431</f>
        <v>桑白皮 -- 肺热喘咳，吐血，水肿，脚气，小便不利。驱风，利尿，利关节。 \</v>
      </c>
      <c r="H1176" t="str">
        <f t="shared" si="276"/>
        <v>桑白皮</v>
      </c>
      <c r="I1176" s="289">
        <f t="shared" ca="1" si="277"/>
        <v>4.5</v>
      </c>
      <c r="J1176" s="289" t="str">
        <f t="shared" si="275"/>
        <v>桑白皮 -- 肺热喘咳，吐血，水肿，脚气，小便不利。驱风，利尿，利关节。 \</v>
      </c>
    </row>
    <row r="1177" spans="2:10">
      <c r="B1177" s="166" t="s">
        <v>23308</v>
      </c>
      <c r="C1177" s="61">
        <f>Matrix!B4432</f>
        <v>0</v>
      </c>
      <c r="D1177" s="203">
        <f t="shared" si="273"/>
        <v>4.5</v>
      </c>
      <c r="E1177" s="207">
        <f t="shared" ca="1" si="274"/>
        <v>4.5</v>
      </c>
      <c r="F1177" s="67" t="s">
        <v>23997</v>
      </c>
      <c r="G1177" s="61" t="str">
        <f>Matrix!C4432</f>
        <v>梅 -- 敛肺，涩肠，生津，安蛔。敛肺止咳，涩肠止舄(腹舄).</v>
      </c>
      <c r="H1177" t="str">
        <f t="shared" si="276"/>
        <v>梅</v>
      </c>
      <c r="I1177" s="289">
        <f t="shared" ca="1" si="277"/>
        <v>4.5</v>
      </c>
      <c r="J1177" s="289" t="str">
        <f t="shared" si="275"/>
        <v>梅 -- 敛肺，涩肠，生津，安蛔。敛肺止咳，涩肠止舄(腹舄).</v>
      </c>
    </row>
    <row r="1178" spans="2:10">
      <c r="B1178" s="166" t="s">
        <v>23309</v>
      </c>
      <c r="C1178" s="61">
        <f>Matrix!B4433</f>
        <v>0</v>
      </c>
      <c r="D1178" s="203">
        <f t="shared" si="273"/>
        <v>4.5</v>
      </c>
      <c r="E1178" s="207">
        <f t="shared" ca="1" si="274"/>
        <v>4.5</v>
      </c>
      <c r="F1178" s="67" t="s">
        <v>11741</v>
      </c>
      <c r="G1178" s="61" t="str">
        <f>Matrix!C4433</f>
        <v>诃子 -- 涩肠敛肺，降火利咽。久泻久痢，便血脱肛，肺虚喘咳，疏通情绪释放。</v>
      </c>
      <c r="H1178" t="str">
        <f t="shared" si="276"/>
        <v>诃子</v>
      </c>
      <c r="I1178" s="289">
        <f t="shared" ca="1" si="277"/>
        <v>4.5</v>
      </c>
      <c r="J1178" s="289" t="str">
        <f t="shared" si="275"/>
        <v>诃子 -- 涩肠敛肺，降火利咽。久泻久痢，便血脱肛，肺虚喘咳，疏通情绪释放。</v>
      </c>
    </row>
    <row r="1179" spans="2:10">
      <c r="B1179" s="166" t="s">
        <v>23310</v>
      </c>
      <c r="C1179" s="61">
        <f>Matrix!B4434</f>
        <v>0</v>
      </c>
      <c r="D1179" s="203">
        <f t="shared" si="273"/>
        <v>4.5</v>
      </c>
      <c r="E1179" s="207">
        <f t="shared" ca="1" si="274"/>
        <v>4.5</v>
      </c>
      <c r="F1179" s="67" t="s">
        <v>11742</v>
      </c>
      <c r="G1179" s="61" t="str">
        <f>Matrix!C4434</f>
        <v>羌活 -- 驱寒发汗，排汗（普通感冒）。散寒祛风、胜湿止痛</v>
      </c>
      <c r="H1179" t="str">
        <f t="shared" si="276"/>
        <v>羌活</v>
      </c>
      <c r="I1179" s="289">
        <f t="shared" ca="1" si="277"/>
        <v>4.5</v>
      </c>
      <c r="J1179" s="289" t="str">
        <f t="shared" si="275"/>
        <v>羌活 -- 驱寒发汗，排汗（普通感冒）。散寒祛风、胜湿止痛</v>
      </c>
    </row>
    <row r="1180" spans="2:10">
      <c r="B1180" s="166" t="s">
        <v>23311</v>
      </c>
      <c r="C1180" s="61">
        <f>Matrix!B4435</f>
        <v>0</v>
      </c>
      <c r="D1180" s="203">
        <f t="shared" si="273"/>
        <v>4.5</v>
      </c>
      <c r="E1180" s="207">
        <f t="shared" ca="1" si="274"/>
        <v>4.5</v>
      </c>
      <c r="F1180" s="67" t="s">
        <v>11743</v>
      </c>
      <c r="G1180" s="61" t="str">
        <f>Matrix!C4435</f>
        <v>牡蛎 -- 镇肝，益阴并抑制阳亢，疏通受抑的情感融合。 \</v>
      </c>
      <c r="H1180" t="str">
        <f t="shared" si="276"/>
        <v>牡蛎</v>
      </c>
      <c r="I1180" s="289">
        <f t="shared" ca="1" si="277"/>
        <v>4.5</v>
      </c>
      <c r="J1180" s="289" t="str">
        <f t="shared" si="275"/>
        <v>牡蛎 -- 镇肝，益阴并抑制阳亢，疏通受抑的情感融合。 \</v>
      </c>
    </row>
    <row r="1181" spans="2:10">
      <c r="B1181" s="166" t="s">
        <v>23312</v>
      </c>
      <c r="C1181" s="61">
        <f>Matrix!B4436</f>
        <v>0</v>
      </c>
      <c r="D1181" s="203">
        <f t="shared" si="273"/>
        <v>4.5</v>
      </c>
      <c r="E1181" s="207">
        <f t="shared" ca="1" si="274"/>
        <v>4.5</v>
      </c>
      <c r="F1181" s="67" t="s">
        <v>11744</v>
      </c>
      <c r="G1181" s="61" t="str">
        <f>Matrix!C4436</f>
        <v>西洋参 -- 益肺阴，清虚火，生津止渴。肺虚久嗽，失血，咽干口渴，虚热烦倦</v>
      </c>
      <c r="H1181" t="str">
        <f t="shared" si="276"/>
        <v>西洋参</v>
      </c>
      <c r="I1181" s="289">
        <f t="shared" ca="1" si="277"/>
        <v>4.5</v>
      </c>
      <c r="J1181" s="289" t="str">
        <f t="shared" si="275"/>
        <v>西洋参 -- 益肺阴，清虚火，生津止渴。肺虚久嗽，失血，咽干口渴，虚热烦倦</v>
      </c>
    </row>
    <row r="1182" spans="2:10">
      <c r="B1182" s="166" t="s">
        <v>23313</v>
      </c>
      <c r="C1182" s="61">
        <f>Matrix!B4437</f>
        <v>0</v>
      </c>
      <c r="D1182" s="203">
        <f t="shared" si="273"/>
        <v>4.5</v>
      </c>
      <c r="E1182" s="207">
        <f t="shared" ca="1" si="274"/>
        <v>4.5</v>
      </c>
      <c r="F1182" s="67" t="s">
        <v>11745</v>
      </c>
      <c r="G1182" s="61" t="str">
        <f>Matrix!C4437</f>
        <v>败酱草 -- 热解毒药 清热、解毒、消疮肿药从经络驱风湿，疏通情绪释放。 \</v>
      </c>
      <c r="H1182" t="str">
        <f t="shared" si="276"/>
        <v>败酱草</v>
      </c>
      <c r="I1182" s="289">
        <f t="shared" ca="1" si="277"/>
        <v>4.5</v>
      </c>
      <c r="J1182" s="289" t="str">
        <f t="shared" si="275"/>
        <v>败酱草 -- 热解毒药 清热、解毒、消疮肿药从经络驱风湿，疏通情绪释放。 \</v>
      </c>
    </row>
    <row r="1183" spans="2:10">
      <c r="B1183" s="166" t="s">
        <v>23314</v>
      </c>
      <c r="C1183" s="61">
        <f>Matrix!B4438</f>
        <v>0</v>
      </c>
      <c r="D1183" s="203">
        <f t="shared" si="273"/>
        <v>4.5</v>
      </c>
      <c r="E1183" s="207">
        <f t="shared" ca="1" si="274"/>
        <v>4.5</v>
      </c>
      <c r="F1183" s="67" t="s">
        <v>11746</v>
      </c>
      <c r="G1183" s="61" t="str">
        <f>Matrix!C4438</f>
        <v>桃仁 -- 刺激血液循环，润肠道，结肠，肠，镇定情绪。 \</v>
      </c>
      <c r="H1183" t="str">
        <f t="shared" si="276"/>
        <v>桃仁</v>
      </c>
      <c r="I1183" s="289">
        <f t="shared" ca="1" si="277"/>
        <v>4.5</v>
      </c>
      <c r="J1183" s="289" t="str">
        <f t="shared" si="275"/>
        <v>桃仁 -- 刺激血液循环，润肠道，结肠，肠，镇定情绪。 \</v>
      </c>
    </row>
    <row r="1184" spans="2:10">
      <c r="B1184" s="166" t="s">
        <v>23315</v>
      </c>
      <c r="C1184" s="61">
        <f>Matrix!B4439</f>
        <v>0</v>
      </c>
      <c r="D1184" s="203">
        <f t="shared" si="273"/>
        <v>4.5</v>
      </c>
      <c r="E1184" s="207">
        <f t="shared" ca="1" si="274"/>
        <v>4.5</v>
      </c>
      <c r="F1184" s="67" t="s">
        <v>11747</v>
      </c>
      <c r="G1184" s="61" t="str">
        <f>Matrix!C4439</f>
        <v>车前子 -- 清热，利尿清热利尿，渗湿通淋，明目，祛痰。用于情绪压抑。 \</v>
      </c>
      <c r="H1184" t="str">
        <f t="shared" si="276"/>
        <v>车前子</v>
      </c>
      <c r="I1184" s="289">
        <f t="shared" ca="1" si="277"/>
        <v>4.5</v>
      </c>
      <c r="J1184" s="289" t="str">
        <f t="shared" si="275"/>
        <v>车前子 -- 清热，利尿清热利尿，渗湿通淋，明目，祛痰。用于情绪压抑。 \</v>
      </c>
    </row>
    <row r="1185" spans="2:10">
      <c r="B1185" s="166" t="s">
        <v>23316</v>
      </c>
      <c r="C1185" s="61">
        <f>Matrix!B4440</f>
        <v>0</v>
      </c>
      <c r="D1185" s="203">
        <f t="shared" si="273"/>
        <v>4.5</v>
      </c>
      <c r="E1185" s="207">
        <f t="shared" ca="1" si="274"/>
        <v>4.5</v>
      </c>
      <c r="F1185" s="67" t="s">
        <v>11748</v>
      </c>
      <c r="G1185" s="61" t="str">
        <f>Matrix!C4440</f>
        <v>龟板 -- 阴血不足，腰脚酸痛，久泻久痢。养阴，抑制阳亢，益肾和骨。 \</v>
      </c>
      <c r="H1185" t="str">
        <f t="shared" si="276"/>
        <v>龟板</v>
      </c>
      <c r="I1185" s="289">
        <f t="shared" ca="1" si="277"/>
        <v>4.5</v>
      </c>
      <c r="J1185" s="289" t="str">
        <f t="shared" si="275"/>
        <v>龟板 -- 阴血不足，腰脚酸痛，久泻久痢。养阴，抑制阳亢，益肾和骨。 \</v>
      </c>
    </row>
    <row r="1186" spans="2:10">
      <c r="B1186" s="166" t="s">
        <v>23317</v>
      </c>
      <c r="C1186" s="61">
        <f>Matrix!B4441</f>
        <v>0</v>
      </c>
      <c r="D1186" s="203">
        <f t="shared" si="273"/>
        <v>4.5</v>
      </c>
      <c r="E1186" s="207">
        <f t="shared" ca="1" si="274"/>
        <v>4.5</v>
      </c>
      <c r="F1186" s="67" t="s">
        <v>11749</v>
      </c>
      <c r="G1186" s="61" t="str">
        <f>Matrix!C4441</f>
        <v>桔梗 -- 宣肺，利咽，祛痰，排脓。咳嗽痰多、胸闷不畅，咽喉肿痛，支气管炎</v>
      </c>
      <c r="H1186" t="str">
        <f t="shared" si="276"/>
        <v>桔梗</v>
      </c>
      <c r="I1186" s="289">
        <f t="shared" ca="1" si="277"/>
        <v>4.5</v>
      </c>
      <c r="J1186" s="289" t="str">
        <f t="shared" si="275"/>
        <v>桔梗 -- 宣肺，利咽，祛痰，排脓。咳嗽痰多、胸闷不畅，咽喉肿痛，支气管炎</v>
      </c>
    </row>
    <row r="1187" spans="2:10">
      <c r="B1187" s="166" t="s">
        <v>23318</v>
      </c>
      <c r="C1187" s="61">
        <f>Matrix!B4442</f>
        <v>0</v>
      </c>
      <c r="D1187" s="203">
        <f t="shared" si="273"/>
        <v>4.5</v>
      </c>
      <c r="E1187" s="207">
        <f t="shared" ca="1" si="274"/>
        <v>4.5</v>
      </c>
      <c r="F1187" s="67" t="s">
        <v>11750</v>
      </c>
      <c r="G1187" s="61" t="str">
        <f>Matrix!C4442</f>
        <v>猪苓 -- 利水渗湿。用于小便不利、水肿、泄泻、淋浊、带下。用于因缘固定。</v>
      </c>
      <c r="H1187" t="str">
        <f t="shared" si="276"/>
        <v>猪苓</v>
      </c>
      <c r="I1187" s="289">
        <f t="shared" ca="1" si="277"/>
        <v>4.5</v>
      </c>
      <c r="J1187" s="289" t="str">
        <f t="shared" si="275"/>
        <v>猪苓 -- 利水渗湿。用于小便不利、水肿、泄泻、淋浊、带下。用于因缘固定。</v>
      </c>
    </row>
    <row r="1188" spans="2:10">
      <c r="B1188" s="166" t="s">
        <v>23319</v>
      </c>
      <c r="C1188" s="61">
        <f>Matrix!B4444</f>
        <v>0</v>
      </c>
      <c r="D1188" s="203">
        <f t="shared" si="273"/>
        <v>4.5</v>
      </c>
      <c r="E1188" s="207">
        <f t="shared" ca="1" si="274"/>
        <v>4.5</v>
      </c>
      <c r="F1188" s="67" t="s">
        <v>11751</v>
      </c>
      <c r="G1188" s="61" t="str">
        <f>Matrix!C4444</f>
        <v>夏枯草 -- 清肝火（头痛），眼睛障碍（结膜炎），畏光，镇定情绪。 \</v>
      </c>
      <c r="H1188" t="str">
        <f t="shared" si="276"/>
        <v>夏枯草</v>
      </c>
      <c r="I1188" s="289">
        <f t="shared" ca="1" si="277"/>
        <v>4.5</v>
      </c>
      <c r="J1188" s="289" t="str">
        <f t="shared" si="275"/>
        <v>夏枯草 -- 清肝火（头痛），眼睛障碍（结膜炎），畏光，镇定情绪。 \</v>
      </c>
    </row>
    <row r="1189" spans="2:10">
      <c r="B1189" s="166" t="s">
        <v>23320</v>
      </c>
      <c r="C1189" s="61">
        <f>Matrix!B4445</f>
        <v>0</v>
      </c>
      <c r="D1189" s="203">
        <f t="shared" si="273"/>
        <v>4.5</v>
      </c>
      <c r="E1189" s="207">
        <f t="shared" ca="1" si="274"/>
        <v>4.5</v>
      </c>
      <c r="F1189" s="67" t="s">
        <v>23998</v>
      </c>
      <c r="G1189" s="61" t="str">
        <f>Matrix!C4445</f>
        <v xml:space="preserve">太子参 -- 脾虚食少、倦怠乏力、心悸自汗、肺虚咳嗽、津亏口渴等症。 </v>
      </c>
      <c r="H1189" t="str">
        <f t="shared" si="276"/>
        <v>太子参</v>
      </c>
      <c r="I1189" s="289">
        <f t="shared" ca="1" si="277"/>
        <v>4.5</v>
      </c>
      <c r="J1189" s="289" t="str">
        <f t="shared" si="275"/>
        <v xml:space="preserve">太子参 -- 脾虚食少、倦怠乏力、心悸自汗、肺虚咳嗽、津亏口渴等症。 </v>
      </c>
    </row>
    <row r="1190" spans="2:10">
      <c r="B1190" s="166" t="s">
        <v>23321</v>
      </c>
      <c r="C1190" s="61">
        <f>Matrix!B4446</f>
        <v>0</v>
      </c>
      <c r="D1190" s="203">
        <f t="shared" si="273"/>
        <v>4.5</v>
      </c>
      <c r="E1190" s="207">
        <f t="shared" ca="1" si="274"/>
        <v>4.5</v>
      </c>
      <c r="F1190" s="67" t="s">
        <v>11752</v>
      </c>
      <c r="G1190" s="61" t="str">
        <f>Matrix!C4446</f>
        <v>补骨脂 -- 补肾，补阳祛寒，疏通受抑的情感融合。\</v>
      </c>
      <c r="H1190" t="str">
        <f t="shared" si="276"/>
        <v>补骨脂</v>
      </c>
      <c r="I1190" s="289">
        <f t="shared" ca="1" si="277"/>
        <v>4.5</v>
      </c>
      <c r="J1190" s="289" t="str">
        <f t="shared" si="275"/>
        <v>补骨脂 -- 补肾，补阳祛寒，疏通受抑的情感融合。\</v>
      </c>
    </row>
    <row r="1191" spans="2:10">
      <c r="B1191" s="166" t="s">
        <v>23322</v>
      </c>
      <c r="C1191" s="61">
        <f>Matrix!B4447</f>
        <v>0</v>
      </c>
      <c r="D1191" s="203">
        <f t="shared" si="273"/>
        <v>4.5</v>
      </c>
      <c r="E1191" s="207">
        <f t="shared" ca="1" si="274"/>
        <v>4.5</v>
      </c>
      <c r="F1191" s="67" t="s">
        <v>11753</v>
      </c>
      <c r="G1191" s="61" t="str">
        <f>Matrix!C4447</f>
        <v>葛根 -- 升阳，促进体液，疏通情绪释放。 \</v>
      </c>
      <c r="H1191" t="str">
        <f t="shared" si="276"/>
        <v>葛根</v>
      </c>
      <c r="I1191" s="289">
        <f t="shared" ca="1" si="277"/>
        <v>4.5</v>
      </c>
      <c r="J1191" s="289" t="str">
        <f t="shared" si="275"/>
        <v>葛根 -- 升阳，促进体液，疏通情绪释放。 \</v>
      </c>
    </row>
    <row r="1192" spans="2:10">
      <c r="B1192" s="166" t="s">
        <v>23323</v>
      </c>
      <c r="C1192" s="61">
        <f>Matrix!B4448</f>
        <v>0</v>
      </c>
      <c r="D1192" s="203">
        <f t="shared" si="273"/>
        <v>4.5</v>
      </c>
      <c r="E1192" s="207">
        <f t="shared" ca="1" si="274"/>
        <v>4.5</v>
      </c>
      <c r="F1192" s="67" t="s">
        <v>11754</v>
      </c>
      <c r="G1192" s="61" t="str">
        <f>Matrix!C4448</f>
        <v>使君子 -- 杀寄生虫（蛔虫），补脾。 \ *</v>
      </c>
      <c r="H1192" t="str">
        <f t="shared" si="276"/>
        <v>使君子</v>
      </c>
      <c r="I1192" s="289">
        <f t="shared" ca="1" si="277"/>
        <v>4.5</v>
      </c>
      <c r="J1192" s="289" t="str">
        <f t="shared" si="275"/>
        <v>使君子 -- 杀寄生虫（蛔虫），补脾。 \ *</v>
      </c>
    </row>
    <row r="1193" spans="2:10">
      <c r="B1193" s="166" t="s">
        <v>22359</v>
      </c>
      <c r="C1193" s="61">
        <f>Matrix!B4449</f>
        <v>0</v>
      </c>
      <c r="D1193" s="203">
        <f t="shared" si="273"/>
        <v>4.5</v>
      </c>
      <c r="E1193" s="207">
        <f t="shared" ca="1" si="274"/>
        <v>4.5</v>
      </c>
      <c r="F1193" s="170" t="s">
        <v>11755</v>
      </c>
      <c r="G1193" s="61" t="str">
        <f>Matrix!C4449</f>
        <v>覆盆子 -- 益肾精，提升视（眼睛）敏度，镇定情绪。 \</v>
      </c>
      <c r="H1193" t="str">
        <f t="shared" si="276"/>
        <v>覆盆子</v>
      </c>
      <c r="I1193" s="289">
        <f t="shared" ca="1" si="277"/>
        <v>4.5</v>
      </c>
      <c r="J1193" s="289" t="str">
        <f t="shared" si="275"/>
        <v>覆盆子 -- 益肾精，提升视（眼睛）敏度，镇定情绪。 \</v>
      </c>
    </row>
    <row r="1194" spans="2:10">
      <c r="B1194" s="166" t="s">
        <v>23324</v>
      </c>
      <c r="C1194" s="61">
        <f>Matrix!B4450</f>
        <v>0</v>
      </c>
      <c r="D1194" s="203">
        <f t="shared" si="273"/>
        <v>4.5</v>
      </c>
      <c r="E1194" s="207">
        <f t="shared" ca="1" si="274"/>
        <v>4.5</v>
      </c>
      <c r="F1194" s="67" t="s">
        <v>11756</v>
      </c>
      <c r="G1194" s="61" t="str">
        <f>Matrix!C4450</f>
        <v>赤芍药 -- 清热，凉血活血，用于友谊的背叛。 \</v>
      </c>
      <c r="H1194" t="str">
        <f t="shared" si="276"/>
        <v>赤芍药</v>
      </c>
      <c r="I1194" s="289">
        <f t="shared" ca="1" si="277"/>
        <v>4.5</v>
      </c>
      <c r="J1194" s="289" t="str">
        <f t="shared" si="275"/>
        <v>赤芍药 -- 清热，凉血活血，用于友谊的背叛。 \</v>
      </c>
    </row>
    <row r="1195" spans="2:10">
      <c r="B1195" s="166" t="s">
        <v>23325</v>
      </c>
      <c r="C1195" s="61">
        <f>Matrix!B4451</f>
        <v>0</v>
      </c>
      <c r="D1195" s="203">
        <f t="shared" si="273"/>
        <v>4.5</v>
      </c>
      <c r="E1195" s="207">
        <f t="shared" ca="1" si="274"/>
        <v>4.5</v>
      </c>
      <c r="F1195" s="67" t="s">
        <v>11757</v>
      </c>
      <c r="G1195" s="61" t="str">
        <f>Matrix!C4451</f>
        <v>大黄 -- 泄热毒，纯化血液，用于便秘（肠道，结肠，肠），胆汁（肝）的分泌</v>
      </c>
      <c r="H1195" t="str">
        <f t="shared" si="276"/>
        <v>大黄</v>
      </c>
      <c r="I1195" s="289">
        <f t="shared" ca="1" si="277"/>
        <v>4.5</v>
      </c>
      <c r="J1195" s="289" t="str">
        <f t="shared" si="275"/>
        <v>大黄 -- 泄热毒，纯化血液，用于便秘（肠道，结肠，肠），胆汁（肝）的分泌</v>
      </c>
    </row>
    <row r="1196" spans="2:10">
      <c r="B1196" s="166" t="s">
        <v>23326</v>
      </c>
      <c r="C1196" s="61">
        <f>Matrix!B4452</f>
        <v>0</v>
      </c>
      <c r="D1196" s="203">
        <f t="shared" si="273"/>
        <v>4.5</v>
      </c>
      <c r="E1196" s="207">
        <f t="shared" ca="1" si="274"/>
        <v>4.5</v>
      </c>
      <c r="F1196" s="67" t="s">
        <v>11758</v>
      </c>
      <c r="G1196" s="61" t="str">
        <f>Matrix!C4452</f>
        <v>金樱子 -- 减缓遗精（不自觉的射精）白带。 \</v>
      </c>
      <c r="H1196" t="str">
        <f t="shared" si="276"/>
        <v>金樱子</v>
      </c>
      <c r="I1196" s="289">
        <f t="shared" ca="1" si="277"/>
        <v>4.5</v>
      </c>
      <c r="J1196" s="289" t="str">
        <f t="shared" si="275"/>
        <v>金樱子 -- 减缓遗精（不自觉的射精）白带。 \</v>
      </c>
    </row>
    <row r="1197" spans="2:10">
      <c r="B1197" s="166" t="s">
        <v>23327</v>
      </c>
      <c r="C1197" s="61">
        <f>Matrix!B4453</f>
        <v>0</v>
      </c>
      <c r="D1197" s="203">
        <f t="shared" si="273"/>
        <v>4.5</v>
      </c>
      <c r="E1197" s="207">
        <f t="shared" ca="1" si="274"/>
        <v>4.5</v>
      </c>
      <c r="F1197" s="67" t="s">
        <v>11759</v>
      </c>
      <c r="G1197" s="61" t="str">
        <f>Matrix!C4453</f>
        <v>丹参 -- 促进血液循环，特别是胸部和心脏周围。 \</v>
      </c>
      <c r="H1197" t="str">
        <f t="shared" si="276"/>
        <v>丹参</v>
      </c>
      <c r="I1197" s="289">
        <f t="shared" ca="1" si="277"/>
        <v>4.5</v>
      </c>
      <c r="J1197" s="289" t="str">
        <f t="shared" si="275"/>
        <v>丹参 -- 促进血液循环，特别是胸部和心脏周围。 \</v>
      </c>
    </row>
    <row r="1198" spans="2:10">
      <c r="B1198" s="166" t="s">
        <v>22303</v>
      </c>
      <c r="C1198" s="61">
        <f>Matrix!B4454</f>
        <v>0</v>
      </c>
      <c r="D1198" s="203">
        <f t="shared" si="273"/>
        <v>4.5</v>
      </c>
      <c r="E1198" s="207">
        <f t="shared" ca="1" si="274"/>
        <v>4.5</v>
      </c>
      <c r="F1198" s="170" t="s">
        <v>11760</v>
      </c>
      <c r="G1198" s="61" t="str">
        <f>Matrix!C4454</f>
        <v>檀香 -- 助气，镇定，解痛，冠心病。 \</v>
      </c>
      <c r="H1198" t="str">
        <f t="shared" si="276"/>
        <v>檀香</v>
      </c>
      <c r="I1198" s="289">
        <f t="shared" ca="1" si="277"/>
        <v>4.5</v>
      </c>
      <c r="J1198" s="289" t="str">
        <f t="shared" si="275"/>
        <v>檀香 -- 助气，镇定，解痛，冠心病。 \</v>
      </c>
    </row>
    <row r="1199" spans="2:10">
      <c r="B1199" s="166" t="s">
        <v>23328</v>
      </c>
      <c r="C1199" s="61">
        <f>Matrix!B4455</f>
        <v>0</v>
      </c>
      <c r="D1199" s="203">
        <f t="shared" si="273"/>
        <v>4.5</v>
      </c>
      <c r="E1199" s="207">
        <f t="shared" ca="1" si="274"/>
        <v>4.5</v>
      </c>
      <c r="F1199" s="67" t="s">
        <v>11761</v>
      </c>
      <c r="G1199" s="61" t="str">
        <f>Matrix!C4455</f>
        <v>海藻海蒿子 -- 祛痰（肺），软化肿块，降低血压。 \</v>
      </c>
      <c r="H1199" t="str">
        <f t="shared" si="276"/>
        <v>海蒿子</v>
      </c>
      <c r="I1199" s="289">
        <f t="shared" ca="1" si="277"/>
        <v>4.5</v>
      </c>
      <c r="J1199" s="289" t="str">
        <f t="shared" si="275"/>
        <v>海藻海蒿子 -- 祛痰（肺），软化肿块，降低血压。 \</v>
      </c>
    </row>
    <row r="1200" spans="2:10">
      <c r="B1200" s="166" t="s">
        <v>23329</v>
      </c>
      <c r="C1200" s="61">
        <f>Matrix!B4456</f>
        <v>0</v>
      </c>
      <c r="D1200" s="203">
        <f t="shared" ref="D1200:D1219" si="278">ROUNDUP(ABS(75-C1200)/Base_Value,1)</f>
        <v>4.5</v>
      </c>
      <c r="E1200" s="207">
        <f t="shared" ref="E1200:E1219" ca="1" si="279">IF(D1200&gt;Max_Value,Max_Value,IF(D1200&lt;0,0,D1200))</f>
        <v>4.5</v>
      </c>
      <c r="F1200" s="67" t="s">
        <v>11762</v>
      </c>
      <c r="G1200" s="61" t="str">
        <f>Matrix!C4456</f>
        <v>木香 -- 行气止痛，健脾消食。用于肝能量滞留，怀疑情绪。 \</v>
      </c>
      <c r="H1200" t="str">
        <f t="shared" si="276"/>
        <v>木香</v>
      </c>
      <c r="I1200" s="289">
        <f t="shared" ca="1" si="277"/>
        <v>4.5</v>
      </c>
      <c r="J1200" s="289" t="str">
        <f t="shared" ref="J1200:J1219" si="280">G1200</f>
        <v>木香 -- 行气止痛，健脾消食。用于肝能量滞留，怀疑情绪。 \</v>
      </c>
    </row>
    <row r="1201" spans="2:10">
      <c r="B1201" s="166" t="s">
        <v>23330</v>
      </c>
      <c r="C1201" s="61">
        <f>Matrix!B4457</f>
        <v>0</v>
      </c>
      <c r="D1201" s="203">
        <f t="shared" si="278"/>
        <v>4.5</v>
      </c>
      <c r="E1201" s="207">
        <f t="shared" ca="1" si="279"/>
        <v>4.5</v>
      </c>
      <c r="F1201" s="67" t="s">
        <v>23999</v>
      </c>
      <c r="G1201" s="61" t="str">
        <f>Matrix!C4457</f>
        <v>酸枣仁 -- 养肝，安神，宁心，镇静，兴奋子宫，止汗，降压。 \</v>
      </c>
      <c r="H1201" t="str">
        <f t="shared" si="276"/>
        <v>酸枣仁</v>
      </c>
      <c r="I1201" s="289">
        <f t="shared" ca="1" si="277"/>
        <v>4.5</v>
      </c>
      <c r="J1201" s="289" t="str">
        <f t="shared" si="280"/>
        <v>酸枣仁 -- 养肝，安神，宁心，镇静，兴奋子宫，止汗，降压。 \</v>
      </c>
    </row>
    <row r="1202" spans="2:10">
      <c r="B1202" s="166" t="s">
        <v>23331</v>
      </c>
      <c r="C1202" s="61">
        <f>Matrix!B4458</f>
        <v>0</v>
      </c>
      <c r="D1202" s="203">
        <f t="shared" si="278"/>
        <v>4.5</v>
      </c>
      <c r="E1202" s="207">
        <f t="shared" ca="1" si="279"/>
        <v>4.5</v>
      </c>
      <c r="F1202" s="67" t="s">
        <v>11763</v>
      </c>
      <c r="G1202" s="61" t="str">
        <f>Matrix!C4458</f>
        <v>防风 -- 祛风，去湿止痛，发汗，解热，抗病毒，止痒。</v>
      </c>
      <c r="H1202" t="str">
        <f t="shared" ref="H1202:H1219" si="281">F1202</f>
        <v>防风</v>
      </c>
      <c r="I1202" s="289">
        <f t="shared" ref="I1202:I1219" ca="1" si="282">E1202</f>
        <v>4.5</v>
      </c>
      <c r="J1202" s="289" t="str">
        <f t="shared" si="280"/>
        <v>防风 -- 祛风，去湿止痛，发汗，解热，抗病毒，止痒。</v>
      </c>
    </row>
    <row r="1203" spans="2:10">
      <c r="B1203" s="166" t="s">
        <v>23332</v>
      </c>
      <c r="C1203" s="61">
        <f>Matrix!B4459</f>
        <v>0</v>
      </c>
      <c r="D1203" s="203">
        <f t="shared" si="278"/>
        <v>4.5</v>
      </c>
      <c r="E1203" s="207">
        <f t="shared" ca="1" si="279"/>
        <v>4.5</v>
      </c>
      <c r="F1203" s="67" t="s">
        <v>11764</v>
      </c>
      <c r="G1203" s="61" t="str">
        <f>Matrix!C4459</f>
        <v xml:space="preserve">三棱 -- 具有破血，行气，消积，止痛的功效。镇定情绪。 </v>
      </c>
      <c r="H1203" t="str">
        <f t="shared" si="281"/>
        <v>三棱</v>
      </c>
      <c r="I1203" s="289">
        <f t="shared" ca="1" si="282"/>
        <v>4.5</v>
      </c>
      <c r="J1203" s="289" t="str">
        <f t="shared" si="280"/>
        <v xml:space="preserve">三棱 -- 具有破血，行气，消积，止痛的功效。镇定情绪。 </v>
      </c>
    </row>
    <row r="1204" spans="2:10">
      <c r="B1204" s="166" t="s">
        <v>23333</v>
      </c>
      <c r="C1204" s="61">
        <f>Matrix!B4460</f>
        <v>0</v>
      </c>
      <c r="D1204" s="203">
        <f t="shared" si="278"/>
        <v>4.5</v>
      </c>
      <c r="E1204" s="207">
        <f t="shared" ca="1" si="279"/>
        <v>4.5</v>
      </c>
      <c r="F1204" s="67" t="s">
        <v>26291</v>
      </c>
      <c r="G1204" s="61" t="str">
        <f>Matrix!C4460</f>
        <v xml:space="preserve">关防己 -- 祛风止痛，清热利水，用于湿热身痛、下肢水肿、小便不利、风湿痹痛。 </v>
      </c>
      <c r="H1204" t="str">
        <f t="shared" si="281"/>
        <v>关防己</v>
      </c>
      <c r="I1204" s="289">
        <f t="shared" ca="1" si="282"/>
        <v>4.5</v>
      </c>
      <c r="J1204" s="289" t="str">
        <f t="shared" si="280"/>
        <v xml:space="preserve">关防己 -- 祛风止痛，清热利水，用于湿热身痛、下肢水肿、小便不利、风湿痹痛。 </v>
      </c>
    </row>
    <row r="1205" spans="2:10">
      <c r="B1205" s="166" t="s">
        <v>23334</v>
      </c>
      <c r="C1205" s="61">
        <f>Matrix!B4461</f>
        <v>0</v>
      </c>
      <c r="D1205" s="203">
        <f t="shared" si="278"/>
        <v>4.5</v>
      </c>
      <c r="E1205" s="207">
        <f t="shared" ca="1" si="279"/>
        <v>4.5</v>
      </c>
      <c r="F1205" s="67" t="s">
        <v>11765</v>
      </c>
      <c r="G1205" s="61" t="str">
        <f>Matrix!C4461</f>
        <v>篙本 -- 头疼感冒，风湿关节炎，排毒养颜。</v>
      </c>
      <c r="H1205" t="str">
        <f t="shared" si="281"/>
        <v>篙本</v>
      </c>
      <c r="I1205" s="289">
        <f t="shared" ca="1" si="282"/>
        <v>4.5</v>
      </c>
      <c r="J1205" s="289" t="str">
        <f t="shared" si="280"/>
        <v>篙本 -- 头疼感冒，风湿关节炎，排毒养颜。</v>
      </c>
    </row>
    <row r="1206" spans="2:10">
      <c r="B1206" s="166" t="s">
        <v>23335</v>
      </c>
      <c r="C1206" s="61">
        <f>Matrix!B4462</f>
        <v>0</v>
      </c>
      <c r="D1206" s="203">
        <f t="shared" si="278"/>
        <v>4.5</v>
      </c>
      <c r="E1206" s="207">
        <f t="shared" ca="1" si="279"/>
        <v>4.5</v>
      </c>
      <c r="F1206" s="67" t="s">
        <v>11766</v>
      </c>
      <c r="G1206" s="61" t="str">
        <f>Matrix!C4462</f>
        <v>橘红 -- 治风寒痰嗽，恶心，吐水，胸痛胀闷</v>
      </c>
      <c r="H1206" t="str">
        <f t="shared" si="281"/>
        <v>橘红</v>
      </c>
      <c r="I1206" s="289">
        <f t="shared" ca="1" si="282"/>
        <v>4.5</v>
      </c>
      <c r="J1206" s="289" t="str">
        <f t="shared" si="280"/>
        <v>橘红 -- 治风寒痰嗽，恶心，吐水，胸痛胀闷</v>
      </c>
    </row>
    <row r="1207" spans="2:10">
      <c r="B1207" s="166" t="s">
        <v>23336</v>
      </c>
      <c r="C1207" s="61">
        <f>Matrix!B4463</f>
        <v>0</v>
      </c>
      <c r="D1207" s="203">
        <f t="shared" si="278"/>
        <v>4.5</v>
      </c>
      <c r="E1207" s="207">
        <f t="shared" ca="1" si="279"/>
        <v>4.5</v>
      </c>
      <c r="F1207" s="67" t="s">
        <v>11767</v>
      </c>
      <c r="G1207" s="61" t="str">
        <f>Matrix!C4463</f>
        <v>当归尾 -- 月经不调，经闭腹痛，血虚头痛，肠燥便难，痈疽疮疡，跌打损伤 \</v>
      </c>
      <c r="H1207" t="str">
        <f t="shared" si="281"/>
        <v>当归尾</v>
      </c>
      <c r="I1207" s="289">
        <f t="shared" ca="1" si="282"/>
        <v>4.5</v>
      </c>
      <c r="J1207" s="289" t="str">
        <f t="shared" si="280"/>
        <v>当归尾 -- 月经不调，经闭腹痛，血虚头痛，肠燥便难，痈疽疮疡，跌打损伤 \</v>
      </c>
    </row>
    <row r="1208" spans="2:10">
      <c r="B1208" s="166" t="s">
        <v>22353</v>
      </c>
      <c r="C1208" s="61">
        <f>Matrix!B4464</f>
        <v>0</v>
      </c>
      <c r="D1208" s="203">
        <f t="shared" si="278"/>
        <v>4.5</v>
      </c>
      <c r="E1208" s="207">
        <f t="shared" ca="1" si="279"/>
        <v>4.5</v>
      </c>
      <c r="F1208" s="170" t="s">
        <v>11768</v>
      </c>
      <c r="G1208" s="61" t="str">
        <f>Matrix!C4464</f>
        <v>蒲公英 -- 利尿、清热解毒、消肿散结及催乳作用，</v>
      </c>
      <c r="H1208" t="str">
        <f t="shared" si="281"/>
        <v>蒲公英</v>
      </c>
      <c r="I1208" s="289">
        <f t="shared" ca="1" si="282"/>
        <v>4.5</v>
      </c>
      <c r="J1208" s="289" t="str">
        <f t="shared" si="280"/>
        <v>蒲公英 -- 利尿、清热解毒、消肿散结及催乳作用，</v>
      </c>
    </row>
    <row r="1209" spans="2:10">
      <c r="B1209" s="166" t="s">
        <v>23337</v>
      </c>
      <c r="C1209" s="61">
        <f>Matrix!B4465</f>
        <v>0</v>
      </c>
      <c r="D1209" s="203">
        <f t="shared" si="278"/>
        <v>4.5</v>
      </c>
      <c r="E1209" s="207">
        <f t="shared" ca="1" si="279"/>
        <v>4.5</v>
      </c>
      <c r="F1209" s="67" t="s">
        <v>11769</v>
      </c>
      <c r="G1209" s="61" t="str">
        <f>Matrix!C4465</f>
        <v>通草 -- 清热利尿，通气下乳。用于湿温尿赤，淋病涩痛，水肿尿少，乳汁不下,清热，利尿（肾，膀胱，输尿管，尿道），自我情感斗争。</v>
      </c>
      <c r="H1209" t="str">
        <f t="shared" si="281"/>
        <v>通草</v>
      </c>
      <c r="I1209" s="289">
        <f t="shared" ca="1" si="282"/>
        <v>4.5</v>
      </c>
      <c r="J1209" s="289" t="str">
        <f t="shared" si="280"/>
        <v>通草 -- 清热利尿，通气下乳。用于湿温尿赤，淋病涩痛，水肿尿少，乳汁不下,清热，利尿（肾，膀胱，输尿管，尿道），自我情感斗争。</v>
      </c>
    </row>
    <row r="1210" spans="2:10">
      <c r="B1210" s="166" t="s">
        <v>23338</v>
      </c>
      <c r="C1210" s="61">
        <f>Matrix!B4466</f>
        <v>0</v>
      </c>
      <c r="D1210" s="203">
        <f t="shared" si="278"/>
        <v>4.5</v>
      </c>
      <c r="E1210" s="207">
        <f t="shared" ca="1" si="279"/>
        <v>4.5</v>
      </c>
      <c r="F1210" s="67" t="s">
        <v>11770</v>
      </c>
      <c r="G1210" s="61" t="str">
        <f>Matrix!C4466</f>
        <v>三七 -- 止血，用于情绪压抑。止血化瘀、消肿止痛，是云南白药主要成分，</v>
      </c>
      <c r="H1210" t="str">
        <f t="shared" si="281"/>
        <v>三七</v>
      </c>
      <c r="I1210" s="289">
        <f t="shared" ca="1" si="282"/>
        <v>4.5</v>
      </c>
      <c r="J1210" s="289" t="str">
        <f t="shared" si="280"/>
        <v>三七 -- 止血，用于情绪压抑。止血化瘀、消肿止痛，是云南白药主要成分，</v>
      </c>
    </row>
    <row r="1211" spans="2:10">
      <c r="B1211" s="166" t="s">
        <v>23339</v>
      </c>
      <c r="C1211" s="61">
        <f>Matrix!B4467</f>
        <v>0</v>
      </c>
      <c r="D1211" s="203">
        <f t="shared" si="278"/>
        <v>4.5</v>
      </c>
      <c r="E1211" s="207">
        <f t="shared" ca="1" si="279"/>
        <v>4.5</v>
      </c>
      <c r="F1211" s="67" t="s">
        <v>11771</v>
      </c>
      <c r="G1211" s="61" t="str">
        <f>Matrix!C4467</f>
        <v>鳖甲 -- 养阴，固阳，用于因缘固定。养阴清热，平肝熄风，软坚散结。</v>
      </c>
      <c r="H1211" t="str">
        <f t="shared" si="281"/>
        <v>鳖甲</v>
      </c>
      <c r="I1211" s="289">
        <f t="shared" ca="1" si="282"/>
        <v>4.5</v>
      </c>
      <c r="J1211" s="289" t="str">
        <f t="shared" si="280"/>
        <v>鳖甲 -- 养阴，固阳，用于因缘固定。养阴清热，平肝熄风，软坚散结。</v>
      </c>
    </row>
    <row r="1212" spans="2:10">
      <c r="B1212" s="166" t="s">
        <v>23340</v>
      </c>
      <c r="C1212" s="61">
        <f>Matrix!B4468</f>
        <v>0</v>
      </c>
      <c r="D1212" s="203">
        <f t="shared" si="278"/>
        <v>4.5</v>
      </c>
      <c r="E1212" s="207">
        <f t="shared" ca="1" si="279"/>
        <v>4.5</v>
      </c>
      <c r="F1212" s="67" t="s">
        <v>24000</v>
      </c>
      <c r="G1212" s="61" t="str">
        <f>Matrix!C4468</f>
        <v>银耳 -- 养胃阴，润肺，强精、补肾、润肠、益胃、补气、美容、肺热咳嗽、肺燥干咳、月经不调、胃炎、大便秘结等病症。</v>
      </c>
      <c r="H1212" t="str">
        <f t="shared" si="281"/>
        <v>银耳</v>
      </c>
      <c r="I1212" s="289">
        <f t="shared" ca="1" si="282"/>
        <v>4.5</v>
      </c>
      <c r="J1212" s="289" t="str">
        <f t="shared" si="280"/>
        <v>银耳 -- 养胃阴，润肺，强精、补肾、润肠、益胃、补气、美容、肺热咳嗽、肺燥干咳、月经不调、胃炎、大便秘结等病症。</v>
      </c>
    </row>
    <row r="1213" spans="2:10">
      <c r="B1213" s="166" t="s">
        <v>23341</v>
      </c>
      <c r="C1213" s="61">
        <f>Matrix!B4469</f>
        <v>0</v>
      </c>
      <c r="D1213" s="203">
        <f t="shared" si="278"/>
        <v>4.5</v>
      </c>
      <c r="E1213" s="207">
        <f t="shared" ca="1" si="279"/>
        <v>4.5</v>
      </c>
      <c r="F1213" s="67" t="s">
        <v>24001</v>
      </c>
      <c r="G1213" s="61" t="str">
        <f>Matrix!C4469</f>
        <v>钩藤 -- 熄风，缓解痉挛，用于因缘固定。清热平肝，息风定惊。用于头痛眩晕，感冒夹惊，惊痫抽搐，妊娠子痫；高血压症。</v>
      </c>
      <c r="H1213" t="str">
        <f t="shared" si="281"/>
        <v>钩藤</v>
      </c>
      <c r="I1213" s="289">
        <f t="shared" ca="1" si="282"/>
        <v>4.5</v>
      </c>
      <c r="J1213" s="289" t="str">
        <f t="shared" si="280"/>
        <v>钩藤 -- 熄风，缓解痉挛，用于因缘固定。清热平肝，息风定惊。用于头痛眩晕，感冒夹惊，惊痫抽搐，妊娠子痫；高血压症。</v>
      </c>
    </row>
    <row r="1214" spans="2:10">
      <c r="B1214" s="166" t="s">
        <v>23342</v>
      </c>
      <c r="C1214" s="61">
        <f>Matrix!B4470</f>
        <v>0</v>
      </c>
      <c r="D1214" s="203">
        <f t="shared" si="278"/>
        <v>4.5</v>
      </c>
      <c r="E1214" s="207">
        <f t="shared" ca="1" si="279"/>
        <v>4.5</v>
      </c>
      <c r="F1214" s="67" t="s">
        <v>11772</v>
      </c>
      <c r="G1214" s="61" t="str">
        <f>Matrix!C4470</f>
        <v>王不留行 -- 促进上半身的血液流动。 \活血通经，下乳消肿。用于乳汁不下、经闭、痛经、乳痈肿痛。</v>
      </c>
      <c r="H1214" t="str">
        <f t="shared" si="281"/>
        <v>王不留行</v>
      </c>
      <c r="I1214" s="289">
        <f t="shared" ca="1" si="282"/>
        <v>4.5</v>
      </c>
      <c r="J1214" s="289" t="str">
        <f t="shared" si="280"/>
        <v>王不留行 -- 促进上半身的血液流动。 \活血通经，下乳消肿。用于乳汁不下、经闭、痛经、乳痈肿痛。</v>
      </c>
    </row>
    <row r="1215" spans="2:10">
      <c r="B1215" s="166" t="s">
        <v>22337</v>
      </c>
      <c r="C1215" s="61">
        <f>Matrix!B4471</f>
        <v>0</v>
      </c>
      <c r="D1215" s="203">
        <f t="shared" si="278"/>
        <v>4.5</v>
      </c>
      <c r="E1215" s="207">
        <f t="shared" ca="1" si="279"/>
        <v>4.5</v>
      </c>
      <c r="F1215" s="170" t="s">
        <v>11773</v>
      </c>
      <c r="G1215" s="61" t="str">
        <f>Matrix!C4471</f>
        <v>肉桂 -- 补元阳﹐暖脾胃﹐除冷积﹐通血脉的功效。常用来治疗肢冷脉微﹐腹痛泄泻﹐腰膝冷痛﹐经闭等常见症。</v>
      </c>
      <c r="H1215" t="str">
        <f t="shared" si="281"/>
        <v>肉桂</v>
      </c>
      <c r="I1215" s="289">
        <f t="shared" ca="1" si="282"/>
        <v>4.5</v>
      </c>
      <c r="J1215" s="289" t="str">
        <f t="shared" si="280"/>
        <v>肉桂 -- 补元阳﹐暖脾胃﹐除冷积﹐通血脉的功效。常用来治疗肢冷脉微﹐腹痛泄泻﹐腰膝冷痛﹐经闭等常见症。</v>
      </c>
    </row>
    <row r="1216" spans="2:10">
      <c r="B1216" s="166" t="s">
        <v>23343</v>
      </c>
      <c r="C1216" s="61">
        <f>Matrix!B4472</f>
        <v>0</v>
      </c>
      <c r="D1216" s="203">
        <f t="shared" si="278"/>
        <v>4.5</v>
      </c>
      <c r="E1216" s="207">
        <f t="shared" ca="1" si="279"/>
        <v>4.5</v>
      </c>
      <c r="F1216" s="67" t="s">
        <v>11774</v>
      </c>
      <c r="G1216" s="61" t="str">
        <f>Matrix!C4472</f>
        <v>蔓荆子 -- 清热，散风。 \感冒，偏正头痛，目赤齿痛等，风热上攻所致头目诸症。老年体虚之手脚抽搐。</v>
      </c>
      <c r="H1216" t="str">
        <f t="shared" si="281"/>
        <v>蔓荆子</v>
      </c>
      <c r="I1216" s="289">
        <f t="shared" ca="1" si="282"/>
        <v>4.5</v>
      </c>
      <c r="J1216" s="289" t="str">
        <f t="shared" si="280"/>
        <v>蔓荆子 -- 清热，散风。 \感冒，偏正头痛，目赤齿痛等，风热上攻所致头目诸症。老年体虚之手脚抽搐。</v>
      </c>
    </row>
    <row r="1217" spans="1:10">
      <c r="B1217" s="166" t="s">
        <v>23344</v>
      </c>
      <c r="C1217" s="61">
        <f>Matrix!B4473</f>
        <v>0</v>
      </c>
      <c r="D1217" s="203">
        <f t="shared" si="278"/>
        <v>4.5</v>
      </c>
      <c r="E1217" s="207">
        <f t="shared" ca="1" si="279"/>
        <v>4.5</v>
      </c>
      <c r="F1217" s="67" t="s">
        <v>23345</v>
      </c>
      <c r="G1217" s="61" t="str">
        <f>Matrix!C4473</f>
        <v>苍耳子 -- 疏通鼻道特别是额窦，平静情绪。 \ 抗炎、镇痛、抗微生物、降血糖、抗氧化、抗凝血酶作用，有抑制心脏作用。</v>
      </c>
      <c r="H1217" t="str">
        <f t="shared" si="281"/>
        <v>苍耳子</v>
      </c>
      <c r="I1217" s="289">
        <f t="shared" ca="1" si="282"/>
        <v>4.5</v>
      </c>
      <c r="J1217" s="289" t="str">
        <f t="shared" si="280"/>
        <v>苍耳子 -- 疏通鼻道特别是额窦，平静情绪。 \ 抗炎、镇痛、抗微生物、降血糖、抗氧化、抗凝血酶作用，有抑制心脏作用。</v>
      </c>
    </row>
    <row r="1218" spans="1:10">
      <c r="B1218" s="166" t="s">
        <v>23346</v>
      </c>
      <c r="C1218" s="61">
        <f>Matrix!B4317</f>
        <v>0</v>
      </c>
      <c r="D1218" s="203">
        <f t="shared" si="278"/>
        <v>4.5</v>
      </c>
      <c r="E1218" s="207">
        <f t="shared" ca="1" si="279"/>
        <v>4.5</v>
      </c>
      <c r="F1218" s="67" t="s">
        <v>11780</v>
      </c>
      <c r="G1218" s="61" t="str">
        <f>Matrix!C4317</f>
        <v>当归片 -- 补血活血，调经止痛。用于血虚引起的面色萎黄，眩晕心悸，月经不调，痛经。</v>
      </c>
      <c r="H1218" t="str">
        <f t="shared" si="281"/>
        <v>当归片</v>
      </c>
      <c r="I1218" s="289">
        <f t="shared" ca="1" si="282"/>
        <v>4.5</v>
      </c>
      <c r="J1218" s="289" t="str">
        <f t="shared" si="280"/>
        <v>当归片 -- 补血活血，调经止痛。用于血虚引起的面色萎黄，眩晕心悸，月经不调，痛经。</v>
      </c>
    </row>
    <row r="1219" spans="1:10">
      <c r="B1219" s="166" t="s">
        <v>23347</v>
      </c>
      <c r="C1219" s="61">
        <f>Matrix!B4318</f>
        <v>0</v>
      </c>
      <c r="D1219" s="203">
        <f t="shared" si="278"/>
        <v>4.5</v>
      </c>
      <c r="E1219" s="207">
        <f t="shared" ca="1" si="279"/>
        <v>4.5</v>
      </c>
      <c r="F1219" s="67" t="s">
        <v>11781</v>
      </c>
      <c r="G1219" s="61" t="str">
        <f>Matrix!C4318</f>
        <v>生田七片 -- 活血、散瘀、通脉、止血、消肿、定痛、心绞痛、胆固醇过高</v>
      </c>
      <c r="H1219" t="str">
        <f t="shared" si="281"/>
        <v>生田七片</v>
      </c>
      <c r="I1219" s="289">
        <f t="shared" ca="1" si="282"/>
        <v>4.5</v>
      </c>
      <c r="J1219" s="289" t="str">
        <f t="shared" si="280"/>
        <v>生田七片 -- 活血、散瘀、通脉、止血、消肿、定痛、心绞痛、胆固醇过高</v>
      </c>
    </row>
    <row r="1220" spans="1:10">
      <c r="A1220" s="167">
        <v>25.2</v>
      </c>
      <c r="B1220" s="167" t="s">
        <v>23348</v>
      </c>
      <c r="C1220" s="210"/>
      <c r="D1220" s="210"/>
      <c r="E1220" s="210"/>
      <c r="F1220" s="210"/>
      <c r="G1220" s="167"/>
    </row>
    <row r="1221" spans="1:10">
      <c r="B1221" s="173" t="s">
        <v>23349</v>
      </c>
      <c r="C1221" s="61">
        <f>Matrix!B4304</f>
        <v>0</v>
      </c>
      <c r="D1221" s="203">
        <f t="shared" ref="D1221:D1252" si="283">ROUNDUP(ABS(75-C1221)/Base_Value,1)</f>
        <v>4.5</v>
      </c>
      <c r="E1221" s="207">
        <f t="shared" ref="E1221:E1252" ca="1" si="284">IF(D1221&gt;Max_Value,Max_Value,IF(D1221&lt;0,0,D1221))</f>
        <v>4.5</v>
      </c>
      <c r="F1221" s="73" t="s">
        <v>11775</v>
      </c>
      <c r="G1221" s="61" t="str">
        <f>Matrix!C4304</f>
        <v>安神补心丸 -- 中草药配方，缓解压力并疏通受抑的情感融合。 \养心安神。用于心悸失眠、头晕耳鸣。</v>
      </c>
      <c r="H1221" t="str">
        <f t="shared" ref="H1221:H1227" si="285">F1221</f>
        <v>安神补心丸</v>
      </c>
      <c r="I1221" s="289">
        <f t="shared" ref="I1221:I1227" ca="1" si="286">E1221</f>
        <v>4.5</v>
      </c>
      <c r="J1221" s="289" t="str">
        <f t="shared" ref="J1221:J1252" si="287">G1221</f>
        <v>安神补心丸 -- 中草药配方，缓解压力并疏通受抑的情感融合。 \养心安神。用于心悸失眠、头晕耳鸣。</v>
      </c>
    </row>
    <row r="1222" spans="1:10">
      <c r="B1222" s="166" t="s">
        <v>23350</v>
      </c>
      <c r="C1222" s="61">
        <f>Matrix!B4305</f>
        <v>0</v>
      </c>
      <c r="D1222" s="203">
        <f t="shared" si="283"/>
        <v>4.5</v>
      </c>
      <c r="E1222" s="207">
        <f t="shared" ca="1" si="284"/>
        <v>4.5</v>
      </c>
      <c r="F1222" s="67" t="s">
        <v>11776</v>
      </c>
      <c r="G1222" s="61" t="str">
        <f>Matrix!C4305</f>
        <v>逍遥丸 -  -- 中草药配方，促进轻松消化并疏通情绪释放。 \疏肝解郁，健脾养血。用于肝郁气滞之两胁作痛、头痛目眩、口燥咽干、神疲食少、月经不调、乳房作胀等症。</v>
      </c>
      <c r="H1222" t="str">
        <f t="shared" si="285"/>
        <v>逍遥丸</v>
      </c>
      <c r="I1222" s="289">
        <f t="shared" ca="1" si="286"/>
        <v>4.5</v>
      </c>
      <c r="J1222" s="289" t="str">
        <f t="shared" si="287"/>
        <v>逍遥丸 -  -- 中草药配方，促进轻松消化并疏通情绪释放。 \疏肝解郁，健脾养血。用于肝郁气滞之两胁作痛、头痛目眩、口燥咽干、神疲食少、月经不调、乳房作胀等症。</v>
      </c>
    </row>
    <row r="1223" spans="1:10">
      <c r="B1223" s="166" t="s">
        <v>23351</v>
      </c>
      <c r="C1223" s="61">
        <f>Matrix!B4306</f>
        <v>0</v>
      </c>
      <c r="D1223" s="203">
        <f t="shared" si="283"/>
        <v>4.5</v>
      </c>
      <c r="E1223" s="207">
        <f t="shared" ca="1" si="284"/>
        <v>4.5</v>
      </c>
      <c r="F1223" s="67" t="s">
        <v>11777</v>
      </c>
      <c r="G1223" s="61" t="str">
        <f>Matrix!C4306</f>
        <v>龙胆泻肝丸 -- 中草药配方，补肝和胆囊，并疏通阻碍健康的抗拒情感。 \清肝胆，利湿热。用于肝胆湿热，头晕目赤，耳鸣耳聋，耳肿疼痛，胁痛口苦，尿赤涩痛，湿热带下。</v>
      </c>
      <c r="H1223" t="str">
        <f t="shared" si="285"/>
        <v>龙胆泻肝丸</v>
      </c>
      <c r="I1223" s="289">
        <f t="shared" ca="1" si="286"/>
        <v>4.5</v>
      </c>
      <c r="J1223" s="289" t="str">
        <f t="shared" si="287"/>
        <v>龙胆泻肝丸 -- 中草药配方，补肝和胆囊，并疏通阻碍健康的抗拒情感。 \清肝胆，利湿热。用于肝胆湿热，头晕目赤，耳鸣耳聋，耳肿疼痛，胁痛口苦，尿赤涩痛，湿热带下。</v>
      </c>
    </row>
    <row r="1224" spans="1:10">
      <c r="B1224" s="166" t="s">
        <v>23352</v>
      </c>
      <c r="C1224" s="61">
        <f>Matrix!B4307</f>
        <v>0</v>
      </c>
      <c r="D1224" s="203">
        <f t="shared" si="283"/>
        <v>4.5</v>
      </c>
      <c r="E1224" s="207">
        <f t="shared" ca="1" si="284"/>
        <v>4.5</v>
      </c>
      <c r="F1224" s="67" t="s">
        <v>11778</v>
      </c>
      <c r="G1224" s="61" t="str">
        <f>Matrix!C4307</f>
        <v>心叶牛青胆 -- 阿育吠陀补药，消除疲乏的补药，增强效能量，带来平静。 \镇静止痛、降血压和降心率作用</v>
      </c>
      <c r="H1224" t="str">
        <f t="shared" si="285"/>
        <v>心叶牛青胆</v>
      </c>
      <c r="I1224" s="289">
        <f t="shared" ca="1" si="286"/>
        <v>4.5</v>
      </c>
      <c r="J1224" s="289" t="str">
        <f t="shared" si="287"/>
        <v>心叶牛青胆 -- 阿育吠陀补药，消除疲乏的补药，增强效能量，带来平静。 \镇静止痛、降血压和降心率作用</v>
      </c>
    </row>
    <row r="1225" spans="1:10">
      <c r="B1225" s="166" t="s">
        <v>23353</v>
      </c>
      <c r="C1225" s="61">
        <f>Matrix!B4315</f>
        <v>0</v>
      </c>
      <c r="D1225" s="203">
        <f t="shared" si="283"/>
        <v>4.5</v>
      </c>
      <c r="E1225" s="207">
        <f t="shared" ca="1" si="284"/>
        <v>4.5</v>
      </c>
      <c r="F1225" s="67" t="s">
        <v>11527</v>
      </c>
      <c r="G1225" s="61" t="str">
        <f>Matrix!C4315</f>
        <v>养血安神片 -- 缓解精神紧张，用于友谊的背叛。安神定志作用。用于因气血不足、心神不宁所致的入睡困难或睡后易醒、多梦、心悸、神疲乏力、脑力迟钝、注意力不集中、记忆力下降、情绪易波动等症。</v>
      </c>
      <c r="H1225" t="str">
        <f t="shared" si="285"/>
        <v>养血安神片</v>
      </c>
      <c r="I1225" s="289">
        <f t="shared" ca="1" si="286"/>
        <v>4.5</v>
      </c>
      <c r="J1225" s="289" t="str">
        <f t="shared" si="287"/>
        <v>养血安神片 -- 缓解精神紧张，用于友谊的背叛。安神定志作用。用于因气血不足、心神不宁所致的入睡困难或睡后易醒、多梦、心悸、神疲乏力、脑力迟钝、注意力不集中、记忆力下降、情绪易波动等症。</v>
      </c>
    </row>
    <row r="1226" spans="1:10">
      <c r="B1226" s="166" t="s">
        <v>23354</v>
      </c>
      <c r="C1226" s="61">
        <f>Matrix!B4316</f>
        <v>0</v>
      </c>
      <c r="D1226" s="203">
        <f t="shared" si="283"/>
        <v>4.5</v>
      </c>
      <c r="E1226" s="207">
        <f t="shared" ca="1" si="284"/>
        <v>4.5</v>
      </c>
      <c r="F1226" s="67" t="s">
        <v>11779</v>
      </c>
      <c r="G1226" s="61" t="str">
        <f>Matrix!C4316</f>
        <v>大补阴丸 -- 滋阴降火。潮热盗汗，咳嗽咯血，耳鸣遗精。</v>
      </c>
      <c r="H1226" t="str">
        <f t="shared" si="285"/>
        <v>大补阴丸</v>
      </c>
      <c r="I1226" s="289">
        <f t="shared" ca="1" si="286"/>
        <v>4.5</v>
      </c>
      <c r="J1226" s="289" t="str">
        <f t="shared" si="287"/>
        <v>大补阴丸 -- 滋阴降火。潮热盗汗，咳嗽咯血，耳鸣遗精。</v>
      </c>
    </row>
    <row r="1227" spans="1:10">
      <c r="B1227" s="166" t="s">
        <v>23355</v>
      </c>
      <c r="C1227" s="61">
        <f>Matrix!B4319</f>
        <v>0</v>
      </c>
      <c r="D1227" s="203">
        <f t="shared" si="283"/>
        <v>4.5</v>
      </c>
      <c r="E1227" s="207">
        <f t="shared" ca="1" si="284"/>
        <v>4.5</v>
      </c>
      <c r="F1227" s="170" t="s">
        <v>11528</v>
      </c>
      <c r="G1227" s="61" t="str">
        <f>Matrix!C4319</f>
        <v>六味地黄丸 -- 滋阴养肾。 \滋阴补肾。用于头晕耳鸣，腰膝酸软，遗精盗汗。</v>
      </c>
      <c r="H1227" t="str">
        <f t="shared" si="285"/>
        <v>六味地黄丸</v>
      </c>
      <c r="I1227" s="289">
        <f t="shared" ca="1" si="286"/>
        <v>4.5</v>
      </c>
      <c r="J1227" s="289" t="str">
        <f t="shared" si="287"/>
        <v>六味地黄丸 -- 滋阴养肾。 \滋阴补肾。用于头晕耳鸣，腰膝酸软，遗精盗汗。</v>
      </c>
    </row>
    <row r="1228" spans="1:10" hidden="1">
      <c r="B1228" s="166" t="s">
        <v>23557</v>
      </c>
      <c r="C1228" s="61">
        <f>Matrix!B6908</f>
        <v>0</v>
      </c>
      <c r="D1228" s="203">
        <f t="shared" si="283"/>
        <v>4.5</v>
      </c>
      <c r="E1228" s="207">
        <f t="shared" ca="1" si="284"/>
        <v>4.5</v>
      </c>
      <c r="F1228" s="170"/>
      <c r="G1228" s="61" t="str">
        <f>Matrix!C6908</f>
        <v>六味地黄丸-- 一般性肾虚和肾病，镇痛剂，退热药 ，抗炎，改善肾功能和流体代谢双向激素调节。</v>
      </c>
      <c r="I1228" s="289"/>
      <c r="J1228" s="289" t="str">
        <f t="shared" si="287"/>
        <v>六味地黄丸-- 一般性肾虚和肾病，镇痛剂，退热药 ，抗炎，改善肾功能和流体代谢双向激素调节。</v>
      </c>
    </row>
    <row r="1229" spans="1:10">
      <c r="B1229" s="166" t="s">
        <v>23356</v>
      </c>
      <c r="C1229" s="61">
        <f>Matrix!B4320</f>
        <v>0</v>
      </c>
      <c r="D1229" s="203">
        <f t="shared" si="283"/>
        <v>4.5</v>
      </c>
      <c r="E1229" s="207">
        <f t="shared" ca="1" si="284"/>
        <v>4.5</v>
      </c>
      <c r="F1229" s="67" t="s">
        <v>11782</v>
      </c>
      <c r="G1229" s="61" t="str">
        <f>Matrix!C4320</f>
        <v>杞菊地黄丸 -- 肝肾阴虚的各种疾病。 \肝肾阴虚而致两眼昏花、视物不明，或眼睛干涩，迎风流泪、耳鸣、腰膝酸软、舌偏红、少苔、脉细数。</v>
      </c>
      <c r="H1229" t="str">
        <f t="shared" ref="H1229:H1240" si="288">F1229</f>
        <v>杞菊地黄丸</v>
      </c>
      <c r="I1229" s="289">
        <f t="shared" ref="I1229:I1240" ca="1" si="289">E1229</f>
        <v>4.5</v>
      </c>
      <c r="J1229" s="289" t="str">
        <f t="shared" si="287"/>
        <v>杞菊地黄丸 -- 肝肾阴虚的各种疾病。 \肝肾阴虚而致两眼昏花、视物不明，或眼睛干涩，迎风流泪、耳鸣、腰膝酸软、舌偏红、少苔、脉细数。</v>
      </c>
    </row>
    <row r="1230" spans="1:10">
      <c r="B1230" s="166" t="s">
        <v>23357</v>
      </c>
      <c r="C1230" s="61">
        <f>Matrix!B4321</f>
        <v>0</v>
      </c>
      <c r="D1230" s="203">
        <f t="shared" si="283"/>
        <v>4.5</v>
      </c>
      <c r="E1230" s="207">
        <f t="shared" ca="1" si="284"/>
        <v>4.5</v>
      </c>
      <c r="F1230" s="67" t="s">
        <v>11783</v>
      </c>
      <c r="G1230" s="61" t="str">
        <f>Matrix!C4321</f>
        <v>健脾丸 -- 健脾，减少食物停滞，用于肛门滞留。 \健脾开胃。用于脾胃虚弱，脘胀满，食少便溏。</v>
      </c>
      <c r="H1230" t="str">
        <f t="shared" si="288"/>
        <v>健脾丸</v>
      </c>
      <c r="I1230" s="289">
        <f t="shared" ca="1" si="289"/>
        <v>4.5</v>
      </c>
      <c r="J1230" s="289" t="str">
        <f t="shared" si="287"/>
        <v>健脾丸 -- 健脾，减少食物停滞，用于肛门滞留。 \健脾开胃。用于脾胃虚弱，脘胀满，食少便溏。</v>
      </c>
    </row>
    <row r="1231" spans="1:10">
      <c r="B1231" s="166" t="s">
        <v>23358</v>
      </c>
      <c r="C1231" s="61">
        <f>Matrix!B4322</f>
        <v>0</v>
      </c>
      <c r="D1231" s="203">
        <f t="shared" si="283"/>
        <v>4.5</v>
      </c>
      <c r="E1231" s="207">
        <f t="shared" ca="1" si="284"/>
        <v>4.5</v>
      </c>
      <c r="F1231" s="67" t="s">
        <v>11784</v>
      </c>
      <c r="G1231" s="61" t="str">
        <f>Matrix!C4322</f>
        <v>金匮肾气丸 -- 温补肾阳， 治脾肾大虚，腰重脚重，小便不利，肚腹肿胀，四肢浮肿，喘急痰盛，</v>
      </c>
      <c r="H1231" t="str">
        <f t="shared" si="288"/>
        <v>金匮肾气丸</v>
      </c>
      <c r="I1231" s="289">
        <f t="shared" ca="1" si="289"/>
        <v>4.5</v>
      </c>
      <c r="J1231" s="289" t="str">
        <f t="shared" si="287"/>
        <v>金匮肾气丸 -- 温补肾阳， 治脾肾大虚，腰重脚重，小便不利，肚腹肿胀，四肢浮肿，喘急痰盛，</v>
      </c>
    </row>
    <row r="1232" spans="1:10">
      <c r="B1232" s="166" t="s">
        <v>23359</v>
      </c>
      <c r="C1232" s="61">
        <f>Matrix!B4323</f>
        <v>0</v>
      </c>
      <c r="D1232" s="203">
        <f t="shared" si="283"/>
        <v>4.5</v>
      </c>
      <c r="E1232" s="207">
        <f t="shared" ca="1" si="284"/>
        <v>4.5</v>
      </c>
      <c r="F1232" s="67" t="s">
        <v>11785</v>
      </c>
      <c r="G1232" s="61" t="str">
        <f>Matrix!C4323</f>
        <v>香砂养胃丸 -- 健调胃脾。 \温中和胃。用于不思饮食，胃脘满闷或泛吐酸水。</v>
      </c>
      <c r="H1232" t="str">
        <f t="shared" si="288"/>
        <v>香砂养胃丸</v>
      </c>
      <c r="I1232" s="289">
        <f t="shared" ca="1" si="289"/>
        <v>4.5</v>
      </c>
      <c r="J1232" s="289" t="str">
        <f t="shared" si="287"/>
        <v>香砂养胃丸 -- 健调胃脾。 \温中和胃。用于不思饮食，胃脘满闷或泛吐酸水。</v>
      </c>
    </row>
    <row r="1233" spans="2:10">
      <c r="B1233" s="166" t="s">
        <v>23360</v>
      </c>
      <c r="C1233" s="61">
        <f>Matrix!B4324</f>
        <v>0</v>
      </c>
      <c r="D1233" s="203">
        <f t="shared" si="283"/>
        <v>4.5</v>
      </c>
      <c r="E1233" s="207">
        <f t="shared" ca="1" si="284"/>
        <v>4.5</v>
      </c>
      <c r="F1233" s="67" t="s">
        <v>11786</v>
      </c>
      <c r="G1233" s="61" t="str">
        <f>Matrix!C4324</f>
        <v>十全大补丸 -- 养血益中。 \培补气血，治诸虚百损，头目眩晕，羸瘦不食，面色萎黄，精神倦怠，四肢乏力，气短心悸，体倦乏力，四肢不温，对放疗，化疗的毒副作用，恶性肿瘤患者增加食欲有一定功效。</v>
      </c>
      <c r="H1233" t="str">
        <f t="shared" si="288"/>
        <v>十全大补丸</v>
      </c>
      <c r="I1233" s="289">
        <f t="shared" ca="1" si="289"/>
        <v>4.5</v>
      </c>
      <c r="J1233" s="289" t="str">
        <f t="shared" si="287"/>
        <v>十全大补丸 -- 养血益中。 \培补气血，治诸虚百损，头目眩晕，羸瘦不食，面色萎黄，精神倦怠，四肢乏力，气短心悸，体倦乏力，四肢不温，对放疗，化疗的毒副作用，恶性肿瘤患者增加食欲有一定功效。</v>
      </c>
    </row>
    <row r="1234" spans="2:10">
      <c r="B1234" s="166" t="s">
        <v>23361</v>
      </c>
      <c r="C1234" s="61">
        <f>Matrix!B4325</f>
        <v>0</v>
      </c>
      <c r="D1234" s="203">
        <f t="shared" si="283"/>
        <v>4.5</v>
      </c>
      <c r="E1234" s="207">
        <f t="shared" ca="1" si="284"/>
        <v>4.5</v>
      </c>
      <c r="F1234" s="67" t="s">
        <v>11787</v>
      </c>
      <c r="G1234" s="61" t="str">
        <f>Matrix!C4325</f>
        <v>明目地黄丸 -- 明目，用于肝肾阴虚。 \虚证慢性眼病，如证见视物不清及头晕等；所谓肝开窍于目，视物不清者，源于肝虚，归经肝肾，滋补其虚</v>
      </c>
      <c r="H1234" t="str">
        <f t="shared" si="288"/>
        <v>明目地黄丸</v>
      </c>
      <c r="I1234" s="289">
        <f t="shared" ca="1" si="289"/>
        <v>4.5</v>
      </c>
      <c r="J1234" s="289" t="str">
        <f t="shared" si="287"/>
        <v>明目地黄丸 -- 明目，用于肝肾阴虚。 \虚证慢性眼病，如证见视物不清及头晕等；所谓肝开窍于目，视物不清者，源于肝虚，归经肝肾，滋补其虚</v>
      </c>
    </row>
    <row r="1235" spans="2:10">
      <c r="B1235" s="166" t="s">
        <v>23362</v>
      </c>
      <c r="C1235" s="61">
        <f>Matrix!B4326</f>
        <v>0</v>
      </c>
      <c r="D1235" s="203">
        <f t="shared" si="283"/>
        <v>4.5</v>
      </c>
      <c r="E1235" s="207">
        <f t="shared" ca="1" si="284"/>
        <v>4.5</v>
      </c>
      <c r="F1235" s="67" t="s">
        <v>11788</v>
      </c>
      <c r="G1235" s="61" t="str">
        <f>Matrix!C4326</f>
        <v>补中益气丸 -- 脾/胃阴虚，呼吸短促（肺），虚弱。 \补中益气，升阳举陷。用于脾胃虚弱，中气下陷，体倦乏力，食少腹胀，久泻、脱肛，子宫脱垂。</v>
      </c>
      <c r="H1235" t="str">
        <f t="shared" si="288"/>
        <v>补中益气丸</v>
      </c>
      <c r="I1235" s="289">
        <f t="shared" ca="1" si="289"/>
        <v>4.5</v>
      </c>
      <c r="J1235" s="289" t="str">
        <f t="shared" si="287"/>
        <v>补中益气丸 -- 脾/胃阴虚，呼吸短促（肺），虚弱。 \补中益气，升阳举陷。用于脾胃虚弱，中气下陷，体倦乏力，食少腹胀，久泻、脱肛，子宫脱垂。</v>
      </c>
    </row>
    <row r="1236" spans="2:10">
      <c r="B1236" s="166" t="s">
        <v>23363</v>
      </c>
      <c r="C1236" s="61">
        <f>Matrix!B4327</f>
        <v>0</v>
      </c>
      <c r="D1236" s="203">
        <f t="shared" si="283"/>
        <v>4.5</v>
      </c>
      <c r="E1236" s="207">
        <f t="shared" ca="1" si="284"/>
        <v>4.5</v>
      </c>
      <c r="F1236" s="67" t="s">
        <v>11789</v>
      </c>
      <c r="G1236" s="61" t="str">
        <f>Matrix!C4327</f>
        <v>补肾强身片 --  补肾强身。用于腰酸足软，头晕耳鸣，眼花心悸。</v>
      </c>
      <c r="H1236" t="str">
        <f t="shared" si="288"/>
        <v>补肾强身片</v>
      </c>
      <c r="I1236" s="289">
        <f t="shared" ca="1" si="289"/>
        <v>4.5</v>
      </c>
      <c r="J1236" s="289" t="str">
        <f t="shared" si="287"/>
        <v>补肾强身片 --  补肾强身。用于腰酸足软，头晕耳鸣，眼花心悸。</v>
      </c>
    </row>
    <row r="1237" spans="2:10">
      <c r="B1237" s="166" t="s">
        <v>23364</v>
      </c>
      <c r="C1237" s="61">
        <f>Matrix!B4328</f>
        <v>0</v>
      </c>
      <c r="D1237" s="203">
        <f t="shared" si="283"/>
        <v>4.5</v>
      </c>
      <c r="E1237" s="207">
        <f t="shared" ca="1" si="284"/>
        <v>4.5</v>
      </c>
      <c r="F1237" s="67" t="s">
        <v>11790</v>
      </c>
      <c r="G1237" s="61" t="str">
        <f>Matrix!C4328</f>
        <v>复方公英片 -- 减轻感冒，疏通受抑的情感融合。\清热解毒。上呼吸道感染。</v>
      </c>
      <c r="H1237" t="str">
        <f t="shared" si="288"/>
        <v>复方公英片</v>
      </c>
      <c r="I1237" s="289">
        <f t="shared" ca="1" si="289"/>
        <v>4.5</v>
      </c>
      <c r="J1237" s="289" t="str">
        <f t="shared" si="287"/>
        <v>复方公英片 -- 减轻感冒，疏通受抑的情感融合。\清热解毒。上呼吸道感染。</v>
      </c>
    </row>
    <row r="1238" spans="2:10">
      <c r="B1238" s="166" t="s">
        <v>23365</v>
      </c>
      <c r="C1238" s="61">
        <f>Matrix!B4330</f>
        <v>0</v>
      </c>
      <c r="D1238" s="203">
        <f t="shared" si="283"/>
        <v>4.5</v>
      </c>
      <c r="E1238" s="207">
        <f t="shared" ca="1" si="284"/>
        <v>4.5</v>
      </c>
      <c r="F1238" s="67" t="s">
        <v>11791</v>
      </c>
      <c r="G1238" s="61" t="str">
        <f>Matrix!C4330</f>
        <v>左归丸 -- 滋阴补肾、填精益髓，降低对困窘的精神恐惧。</v>
      </c>
      <c r="H1238" t="str">
        <f t="shared" si="288"/>
        <v>左归丸</v>
      </c>
      <c r="I1238" s="289">
        <f t="shared" ca="1" si="289"/>
        <v>4.5</v>
      </c>
      <c r="J1238" s="289" t="str">
        <f t="shared" si="287"/>
        <v>左归丸 -- 滋阴补肾、填精益髓，降低对困窘的精神恐惧。</v>
      </c>
    </row>
    <row r="1239" spans="2:10">
      <c r="B1239" s="166" t="s">
        <v>23366</v>
      </c>
      <c r="C1239" s="61">
        <f>Matrix!B4331</f>
        <v>0</v>
      </c>
      <c r="D1239" s="203">
        <f t="shared" si="283"/>
        <v>4.5</v>
      </c>
      <c r="E1239" s="207">
        <f t="shared" ca="1" si="284"/>
        <v>4.5</v>
      </c>
      <c r="F1239" s="67" t="s">
        <v>11792</v>
      </c>
      <c r="G1239" s="61" t="str">
        <f>Matrix!C4331</f>
        <v>右归丸 -- 阳萎遗精、腰酸肢冷、肾上腺皮质功能减退、甲状腺功能低下</v>
      </c>
      <c r="H1239" t="str">
        <f t="shared" si="288"/>
        <v>右归丸</v>
      </c>
      <c r="I1239" s="289">
        <f t="shared" ca="1" si="289"/>
        <v>4.5</v>
      </c>
      <c r="J1239" s="289" t="str">
        <f t="shared" si="287"/>
        <v>右归丸 -- 阳萎遗精、腰酸肢冷、肾上腺皮质功能减退、甲状腺功能低下</v>
      </c>
    </row>
    <row r="1240" spans="2:10">
      <c r="B1240" s="166" t="s">
        <v>22274</v>
      </c>
      <c r="C1240" s="61">
        <f>Matrix!B4332</f>
        <v>0</v>
      </c>
      <c r="D1240" s="203">
        <f t="shared" si="283"/>
        <v>4.5</v>
      </c>
      <c r="E1240" s="207">
        <f t="shared" ca="1" si="284"/>
        <v>4.5</v>
      </c>
      <c r="F1240" s="170" t="s">
        <v>11793</v>
      </c>
      <c r="G1240" s="61" t="str">
        <f>Matrix!C4332</f>
        <v>保和丸 -- 促进消化，调胃，食积停滞，胸膈痞满，腹胀时痛，吐酸泄泻，嗳腐厌食，食疟下利，或大便不调，舌苔厚腻黄而脉滑。</v>
      </c>
      <c r="H1240" t="str">
        <f t="shared" si="288"/>
        <v>保和丸</v>
      </c>
      <c r="I1240" s="289">
        <f t="shared" ca="1" si="289"/>
        <v>4.5</v>
      </c>
      <c r="J1240" s="289" t="str">
        <f t="shared" si="287"/>
        <v>保和丸 -- 促进消化，调胃，食积停滞，胸膈痞满，腹胀时痛，吐酸泄泻，嗳腐厌食，食疟下利，或大便不调，舌苔厚腻黄而脉滑。</v>
      </c>
    </row>
    <row r="1241" spans="2:10" hidden="1">
      <c r="B1241" s="166" t="s">
        <v>23556</v>
      </c>
      <c r="C1241" s="61">
        <f>Matrix!B6929</f>
        <v>0</v>
      </c>
      <c r="D1241" s="203">
        <f t="shared" si="283"/>
        <v>4.5</v>
      </c>
      <c r="E1241" s="207">
        <f t="shared" ca="1" si="284"/>
        <v>4.5</v>
      </c>
      <c r="F1241" s="170"/>
      <c r="G1241" s="61" t="str">
        <f>Matrix!C6929</f>
        <v>保和丸 -- 食滞，消化不良，健胃并增强一般消化功能，消化剂，镇静剂，健胃剂。</v>
      </c>
      <c r="I1241" s="289"/>
      <c r="J1241" s="289" t="str">
        <f t="shared" si="287"/>
        <v>保和丸 -- 食滞，消化不良，健胃并增强一般消化功能，消化剂，镇静剂，健胃剂。</v>
      </c>
    </row>
    <row r="1242" spans="2:10">
      <c r="B1242" s="166" t="s">
        <v>23367</v>
      </c>
      <c r="C1242" s="61">
        <f>Matrix!B4333</f>
        <v>0</v>
      </c>
      <c r="D1242" s="203">
        <f t="shared" si="283"/>
        <v>4.5</v>
      </c>
      <c r="E1242" s="207">
        <f t="shared" ca="1" si="284"/>
        <v>4.5</v>
      </c>
      <c r="F1242" s="67" t="s">
        <v>11794</v>
      </c>
      <c r="G1242" s="61" t="str">
        <f>Matrix!C4333</f>
        <v>首乌片 -- 补肝，肾髓，精子活力，降低对困窘的精神恐惧。 \补肝肾，强筋骨，乌须发。用于肝肾两虚所致的头晕目花，耳鸣，腰酸肢麻，须发早白。</v>
      </c>
      <c r="H1242" t="str">
        <f t="shared" ref="H1242:H1273" si="290">F1242</f>
        <v>首乌片</v>
      </c>
      <c r="I1242" s="289">
        <f t="shared" ref="I1242:I1273" ca="1" si="291">E1242</f>
        <v>4.5</v>
      </c>
      <c r="J1242" s="289" t="str">
        <f t="shared" si="287"/>
        <v>首乌片 -- 补肝，肾髓，精子活力，降低对困窘的精神恐惧。 \补肝肾，强筋骨，乌须发。用于肝肾两虚所致的头晕目花，耳鸣，腰酸肢麻，须发早白。</v>
      </c>
    </row>
    <row r="1243" spans="2:10">
      <c r="B1243" s="166" t="s">
        <v>23368</v>
      </c>
      <c r="C1243" s="61">
        <f>Matrix!B4334</f>
        <v>0</v>
      </c>
      <c r="D1243" s="203">
        <f t="shared" si="283"/>
        <v>4.5</v>
      </c>
      <c r="E1243" s="207">
        <f t="shared" ca="1" si="284"/>
        <v>4.5</v>
      </c>
      <c r="F1243" s="67" t="s">
        <v>11795</v>
      </c>
      <c r="G1243" s="61" t="str">
        <f>Matrix!C4334</f>
        <v>复方穿心莲片 -- 清热解毒、抗菌消炎的作用。用于治疗上呼吸道感染、急性扁桃腺炎、咽喉炎、支气管炎</v>
      </c>
      <c r="H1243" t="str">
        <f t="shared" si="290"/>
        <v>复方穿心莲片</v>
      </c>
      <c r="I1243" s="289">
        <f t="shared" ca="1" si="291"/>
        <v>4.5</v>
      </c>
      <c r="J1243" s="289" t="str">
        <f t="shared" si="287"/>
        <v>复方穿心莲片 -- 清热解毒、抗菌消炎的作用。用于治疗上呼吸道感染、急性扁桃腺炎、咽喉炎、支气管炎</v>
      </c>
    </row>
    <row r="1244" spans="2:10">
      <c r="B1244" s="166" t="s">
        <v>23369</v>
      </c>
      <c r="C1244" s="61">
        <f>Matrix!B4335</f>
        <v>0</v>
      </c>
      <c r="D1244" s="203">
        <f t="shared" si="283"/>
        <v>4.5</v>
      </c>
      <c r="E1244" s="207">
        <f t="shared" ca="1" si="284"/>
        <v>4.5</v>
      </c>
      <c r="F1244" s="67" t="s">
        <v>24002</v>
      </c>
      <c r="G1244" s="61" t="str">
        <f>Matrix!C4335</f>
        <v>黄连上清片 -- 清热通便，散风止痛。头晕目眩，暴发火眼，牙齿疼痛，口舌生疮</v>
      </c>
      <c r="H1244" t="str">
        <f t="shared" si="290"/>
        <v>黄连上清片</v>
      </c>
      <c r="I1244" s="289">
        <f t="shared" ca="1" si="291"/>
        <v>4.5</v>
      </c>
      <c r="J1244" s="289" t="str">
        <f t="shared" si="287"/>
        <v>黄连上清片 -- 清热通便，散风止痛。头晕目眩，暴发火眼，牙齿疼痛，口舌生疮</v>
      </c>
    </row>
    <row r="1245" spans="2:10">
      <c r="B1245" s="166" t="s">
        <v>23370</v>
      </c>
      <c r="C1245" s="61">
        <f>Matrix!B4336</f>
        <v>0</v>
      </c>
      <c r="D1245" s="203">
        <f t="shared" si="283"/>
        <v>4.5</v>
      </c>
      <c r="E1245" s="207">
        <f t="shared" ca="1" si="284"/>
        <v>4.5</v>
      </c>
      <c r="F1245" s="67" t="s">
        <v>11796</v>
      </c>
      <c r="G1245" s="61" t="str">
        <f>Matrix!C4336</f>
        <v>鼻敏感丸 -- 急慢性鼻炎、过敏性鼻炎、鼻窦炎、咽喉炎 \</v>
      </c>
      <c r="H1245" t="str">
        <f t="shared" si="290"/>
        <v>鼻敏感丸</v>
      </c>
      <c r="I1245" s="289">
        <f t="shared" ca="1" si="291"/>
        <v>4.5</v>
      </c>
      <c r="J1245" s="289" t="str">
        <f t="shared" si="287"/>
        <v>鼻敏感丸 -- 急慢性鼻炎、过敏性鼻炎、鼻窦炎、咽喉炎 \</v>
      </c>
    </row>
    <row r="1246" spans="2:10">
      <c r="B1246" s="166" t="s">
        <v>23371</v>
      </c>
      <c r="C1246" s="61">
        <f>Matrix!B4337</f>
        <v>0</v>
      </c>
      <c r="D1246" s="203">
        <f t="shared" si="283"/>
        <v>4.5</v>
      </c>
      <c r="E1246" s="207">
        <f t="shared" ca="1" si="284"/>
        <v>4.5</v>
      </c>
      <c r="F1246" s="67" t="s">
        <v>11797</v>
      </c>
      <c r="G1246" s="61" t="str">
        <f>Matrix!C4337</f>
        <v>平喘片 -- 清热化痰,止咳平喘,用于急慢性气管炎,肺气肿,咳痰多</v>
      </c>
      <c r="H1246" t="str">
        <f t="shared" si="290"/>
        <v>平喘片</v>
      </c>
      <c r="I1246" s="289">
        <f t="shared" ca="1" si="291"/>
        <v>4.5</v>
      </c>
      <c r="J1246" s="289" t="str">
        <f t="shared" si="287"/>
        <v>平喘片 -- 清热化痰,止咳平喘,用于急慢性气管炎,肺气肿,咳痰多</v>
      </c>
    </row>
    <row r="1247" spans="2:10">
      <c r="B1247" s="166" t="s">
        <v>23372</v>
      </c>
      <c r="C1247" s="61">
        <f>Matrix!B4338</f>
        <v>0</v>
      </c>
      <c r="D1247" s="203">
        <f t="shared" si="283"/>
        <v>4.5</v>
      </c>
      <c r="E1247" s="207">
        <f t="shared" ca="1" si="284"/>
        <v>4.5</v>
      </c>
      <c r="F1247" s="67" t="s">
        <v>11798</v>
      </c>
      <c r="G1247" s="61" t="str">
        <f>Matrix!C4338</f>
        <v>湿毒清胶囊 -- 养血润燥，化湿解毒，祛风止痒。 \</v>
      </c>
      <c r="H1247" t="str">
        <f t="shared" si="290"/>
        <v>湿毒清胶囊</v>
      </c>
      <c r="I1247" s="289">
        <f t="shared" ca="1" si="291"/>
        <v>4.5</v>
      </c>
      <c r="J1247" s="289" t="str">
        <f t="shared" si="287"/>
        <v>湿毒清胶囊 -- 养血润燥，化湿解毒，祛风止痒。 \</v>
      </c>
    </row>
    <row r="1248" spans="2:10">
      <c r="B1248" s="166" t="s">
        <v>23373</v>
      </c>
      <c r="C1248" s="61">
        <f>Matrix!B4339</f>
        <v>0</v>
      </c>
      <c r="D1248" s="203">
        <f t="shared" si="283"/>
        <v>4.5</v>
      </c>
      <c r="E1248" s="207">
        <f t="shared" ca="1" si="284"/>
        <v>4.5</v>
      </c>
      <c r="F1248" s="67" t="s">
        <v>11799</v>
      </c>
      <c r="G1248" s="61" t="str">
        <f>Matrix!C4339</f>
        <v>乌鸡白凤丸 -- 气血亏虚引起的月经不调、崩漏带下等症 养血，止白带，</v>
      </c>
      <c r="H1248" t="str">
        <f t="shared" si="290"/>
        <v>乌鸡白凤丸</v>
      </c>
      <c r="I1248" s="289">
        <f t="shared" ca="1" si="291"/>
        <v>4.5</v>
      </c>
      <c r="J1248" s="289" t="str">
        <f t="shared" si="287"/>
        <v>乌鸡白凤丸 -- 气血亏虚引起的月经不调、崩漏带下等症 养血，止白带，</v>
      </c>
    </row>
    <row r="1249" spans="2:10">
      <c r="B1249" s="166" t="s">
        <v>23374</v>
      </c>
      <c r="C1249" s="61">
        <f>Matrix!B4340</f>
        <v>0</v>
      </c>
      <c r="D1249" s="203">
        <f t="shared" si="283"/>
        <v>4.5</v>
      </c>
      <c r="E1249" s="207">
        <f t="shared" ca="1" si="284"/>
        <v>4.5</v>
      </c>
      <c r="F1249" s="67" t="s">
        <v>11800</v>
      </c>
      <c r="G1249" s="61" t="str">
        <f>Matrix!C4340</f>
        <v>元胡止痛片 -- 镇痛、镇静、催眠、抗溃疡、抑制胃液分泌等。用于怀疑情绪。</v>
      </c>
      <c r="H1249" t="str">
        <f t="shared" si="290"/>
        <v>元胡止痛片</v>
      </c>
      <c r="I1249" s="289">
        <f t="shared" ca="1" si="291"/>
        <v>4.5</v>
      </c>
      <c r="J1249" s="289" t="str">
        <f t="shared" si="287"/>
        <v>元胡止痛片 -- 镇痛、镇静、催眠、抗溃疡、抑制胃液分泌等。用于怀疑情绪。</v>
      </c>
    </row>
    <row r="1250" spans="2:10">
      <c r="B1250" s="166" t="s">
        <v>23375</v>
      </c>
      <c r="C1250" s="61">
        <f>Matrix!B4341</f>
        <v>0</v>
      </c>
      <c r="D1250" s="203">
        <f t="shared" si="283"/>
        <v>4.5</v>
      </c>
      <c r="E1250" s="207">
        <f t="shared" ca="1" si="284"/>
        <v>4.5</v>
      </c>
      <c r="F1250" s="67" t="s">
        <v>11801</v>
      </c>
      <c r="G1250" s="61" t="str">
        <f>Matrix!C4341</f>
        <v>天麻袪风补片 袪风除湿，舒筋活络，活血止痛,肝肾阴虚</v>
      </c>
      <c r="H1250" t="str">
        <f t="shared" si="290"/>
        <v>天麻袪风补片</v>
      </c>
      <c r="I1250" s="289">
        <f t="shared" ca="1" si="291"/>
        <v>4.5</v>
      </c>
      <c r="J1250" s="289" t="str">
        <f t="shared" si="287"/>
        <v>天麻袪风补片 袪风除湿，舒筋活络，活血止痛,肝肾阴虚</v>
      </c>
    </row>
    <row r="1251" spans="2:10">
      <c r="B1251" s="166" t="s">
        <v>23376</v>
      </c>
      <c r="C1251" s="61">
        <f>Matrix!B4343</f>
        <v>0</v>
      </c>
      <c r="D1251" s="203">
        <f t="shared" si="283"/>
        <v>4.5</v>
      </c>
      <c r="E1251" s="207">
        <f t="shared" ca="1" si="284"/>
        <v>4.5</v>
      </c>
      <c r="F1251" s="67" t="s">
        <v>11802</v>
      </c>
      <c r="G1251" s="61" t="str">
        <f>Matrix!C4343</f>
        <v>健脑灵 -- 滋肾，镇静，安神。用于肾阳不足引起的神经衰弱、头晕、失眠、尿频 、多梦。宁神，用于神经衰弱， opens the spirit to insight.</v>
      </c>
      <c r="H1251" t="str">
        <f t="shared" si="290"/>
        <v>健脑灵</v>
      </c>
      <c r="I1251" s="289">
        <f t="shared" ca="1" si="291"/>
        <v>4.5</v>
      </c>
      <c r="J1251" s="289" t="str">
        <f t="shared" si="287"/>
        <v>健脑灵 -- 滋肾，镇静，安神。用于肾阳不足引起的神经衰弱、头晕、失眠、尿频 、多梦。宁神，用于神经衰弱， opens the spirit to insight.</v>
      </c>
    </row>
    <row r="1252" spans="2:10">
      <c r="B1252" s="166" t="s">
        <v>23377</v>
      </c>
      <c r="C1252" s="61">
        <f>Matrix!B4344</f>
        <v>0</v>
      </c>
      <c r="D1252" s="203">
        <f t="shared" si="283"/>
        <v>4.5</v>
      </c>
      <c r="E1252" s="207">
        <f t="shared" ca="1" si="284"/>
        <v>4.5</v>
      </c>
      <c r="F1252" s="67" t="s">
        <v>11803</v>
      </c>
      <c r="G1252" s="61" t="str">
        <f>Matrix!C4344</f>
        <v>三黄片 -- 消炎、降火、排毒、减轻炎症和发烧，去热，降低对困窘的精神恐惧。</v>
      </c>
      <c r="H1252" t="str">
        <f t="shared" si="290"/>
        <v>三黄片</v>
      </c>
      <c r="I1252" s="289">
        <f t="shared" ca="1" si="291"/>
        <v>4.5</v>
      </c>
      <c r="J1252" s="289" t="str">
        <f t="shared" si="287"/>
        <v>三黄片 -- 消炎、降火、排毒、减轻炎症和发烧，去热，降低对困窘的精神恐惧。</v>
      </c>
    </row>
    <row r="1253" spans="2:10">
      <c r="B1253" s="166" t="s">
        <v>23378</v>
      </c>
      <c r="C1253" s="61">
        <f>Matrix!B4345</f>
        <v>0</v>
      </c>
      <c r="D1253" s="203">
        <f t="shared" ref="D1253:D1284" si="292">ROUNDUP(ABS(75-C1253)/Base_Value,1)</f>
        <v>4.5</v>
      </c>
      <c r="E1253" s="207">
        <f t="shared" ref="E1253:E1284" ca="1" si="293">IF(D1253&gt;Max_Value,Max_Value,IF(D1253&lt;0,0,D1253))</f>
        <v>4.5</v>
      </c>
      <c r="F1253" s="67" t="s">
        <v>11804</v>
      </c>
      <c r="G1253" s="61" t="str">
        <f>Matrix!C4345</f>
        <v>附子理中汤 -- 脾胃虚寒、饮食不化、脘腹冷痛、呕吐泄泻、四肢不温</v>
      </c>
      <c r="H1253" t="str">
        <f t="shared" si="290"/>
        <v>附子理中汤</v>
      </c>
      <c r="I1253" s="289">
        <f t="shared" ca="1" si="291"/>
        <v>4.5</v>
      </c>
      <c r="J1253" s="289" t="str">
        <f t="shared" ref="J1253:J1284" si="294">G1253</f>
        <v>附子理中汤 -- 脾胃虚寒、饮食不化、脘腹冷痛、呕吐泄泻、四肢不温</v>
      </c>
    </row>
    <row r="1254" spans="2:10">
      <c r="B1254" s="166" t="s">
        <v>23379</v>
      </c>
      <c r="C1254" s="61">
        <f>Matrix!B4346</f>
        <v>0</v>
      </c>
      <c r="D1254" s="203">
        <f t="shared" si="292"/>
        <v>4.5</v>
      </c>
      <c r="E1254" s="207">
        <f t="shared" ca="1" si="293"/>
        <v>4.5</v>
      </c>
      <c r="F1254" s="67" t="s">
        <v>11805</v>
      </c>
      <c r="G1254" s="61" t="str">
        <f>Matrix!C4346</f>
        <v>复方丹参片  -- 活血化瘀，理气止痛。用于胸中憋闷，心绞痛。</v>
      </c>
      <c r="H1254" t="str">
        <f t="shared" si="290"/>
        <v>复方丹参片</v>
      </c>
      <c r="I1254" s="289">
        <f t="shared" ca="1" si="291"/>
        <v>4.5</v>
      </c>
      <c r="J1254" s="289" t="str">
        <f t="shared" si="294"/>
        <v>复方丹参片  -- 活血化瘀，理气止痛。用于胸中憋闷，心绞痛。</v>
      </c>
    </row>
    <row r="1255" spans="2:10">
      <c r="B1255" s="166" t="s">
        <v>23380</v>
      </c>
      <c r="C1255" s="61">
        <f>Matrix!B4347</f>
        <v>0</v>
      </c>
      <c r="D1255" s="203">
        <f t="shared" si="292"/>
        <v>4.5</v>
      </c>
      <c r="E1255" s="207">
        <f t="shared" ca="1" si="293"/>
        <v>4.5</v>
      </c>
      <c r="F1255" s="67" t="s">
        <v>11806</v>
      </c>
      <c r="G1255" s="61" t="str">
        <f>Matrix!C4347</f>
        <v>小儿清热解毒口服液 -- 清热邪，解毒，流行性感冒，喉咙疼痛。 \</v>
      </c>
      <c r="H1255" t="str">
        <f t="shared" si="290"/>
        <v>清热解毒液</v>
      </c>
      <c r="I1255" s="289">
        <f t="shared" ca="1" si="291"/>
        <v>4.5</v>
      </c>
      <c r="J1255" s="289" t="str">
        <f t="shared" si="294"/>
        <v>小儿清热解毒口服液 -- 清热邪，解毒，流行性感冒，喉咙疼痛。 \</v>
      </c>
    </row>
    <row r="1256" spans="2:10">
      <c r="B1256" s="166" t="s">
        <v>23381</v>
      </c>
      <c r="C1256" s="61">
        <f>Matrix!B4348</f>
        <v>0</v>
      </c>
      <c r="D1256" s="203">
        <f t="shared" si="292"/>
        <v>4.5</v>
      </c>
      <c r="E1256" s="207">
        <f t="shared" ca="1" si="293"/>
        <v>4.5</v>
      </c>
      <c r="F1256" s="67" t="s">
        <v>11807</v>
      </c>
      <c r="G1256" s="61" t="str">
        <f>Matrix!C4348</f>
        <v>冬凌草片 -- 急性的，慢性扁桃腺炎，咽炎，喉炎，口腔炎。 \</v>
      </c>
      <c r="H1256" t="str">
        <f t="shared" si="290"/>
        <v>冬凌草片</v>
      </c>
      <c r="I1256" s="289">
        <f t="shared" ca="1" si="291"/>
        <v>4.5</v>
      </c>
      <c r="J1256" s="289" t="str">
        <f t="shared" si="294"/>
        <v>冬凌草片 -- 急性的，慢性扁桃腺炎，咽炎，喉炎，口腔炎。 \</v>
      </c>
    </row>
    <row r="1257" spans="2:10">
      <c r="B1257" s="166" t="s">
        <v>23382</v>
      </c>
      <c r="C1257" s="61">
        <f>Matrix!B4349</f>
        <v>0</v>
      </c>
      <c r="D1257" s="203">
        <f t="shared" si="292"/>
        <v>4.5</v>
      </c>
      <c r="E1257" s="207">
        <f t="shared" ca="1" si="293"/>
        <v>4.5</v>
      </c>
      <c r="F1257" s="67" t="s">
        <v>11808</v>
      </c>
      <c r="G1257" s="61" t="str">
        <f>Matrix!C4349</f>
        <v>益寿调脂片 -- 健脾补肾益气，活血化痰之功效，用于原发性高脂血症的治疗，除具有降血脂、抗动脉粥样硬化</v>
      </c>
      <c r="H1257" t="str">
        <f t="shared" si="290"/>
        <v>益寿调脂片</v>
      </c>
      <c r="I1257" s="289">
        <f t="shared" ca="1" si="291"/>
        <v>4.5</v>
      </c>
      <c r="J1257" s="289" t="str">
        <f t="shared" si="294"/>
        <v>益寿调脂片 -- 健脾补肾益气，活血化痰之功效，用于原发性高脂血症的治疗，除具有降血脂、抗动脉粥样硬化</v>
      </c>
    </row>
    <row r="1258" spans="2:10">
      <c r="B1258" s="166" t="s">
        <v>23383</v>
      </c>
      <c r="C1258" s="61">
        <f>Matrix!B4350</f>
        <v>0</v>
      </c>
      <c r="D1258" s="203">
        <f t="shared" si="292"/>
        <v>4.5</v>
      </c>
      <c r="E1258" s="207">
        <f t="shared" ca="1" si="293"/>
        <v>4.5</v>
      </c>
      <c r="F1258" s="67" t="s">
        <v>11809</v>
      </c>
      <c r="G1258" s="61" t="str">
        <f>Matrix!C4350</f>
        <v>银黄口服液 -- 清热疏风，利咽解毒。用于外感风热、肺胃热盛所致的咽干、咽痛、喉核肿大、口渴、发热；急慢性扁桃体炎、急慢性咽炎、上呼吸道感染</v>
      </c>
      <c r="H1258" t="str">
        <f t="shared" si="290"/>
        <v>银黄口服液</v>
      </c>
      <c r="I1258" s="289">
        <f t="shared" ca="1" si="291"/>
        <v>4.5</v>
      </c>
      <c r="J1258" s="289" t="str">
        <f t="shared" si="294"/>
        <v>银黄口服液 -- 清热疏风，利咽解毒。用于外感风热、肺胃热盛所致的咽干、咽痛、喉核肿大、口渴、发热；急慢性扁桃体炎、急慢性咽炎、上呼吸道感染</v>
      </c>
    </row>
    <row r="1259" spans="2:10">
      <c r="B1259" s="166" t="s">
        <v>23686</v>
      </c>
      <c r="C1259" s="61">
        <f>Matrix!B4352</f>
        <v>0</v>
      </c>
      <c r="D1259" s="203">
        <f t="shared" si="292"/>
        <v>4.5</v>
      </c>
      <c r="E1259" s="207">
        <f t="shared" ca="1" si="293"/>
        <v>4.5</v>
      </c>
      <c r="F1259" s="67" t="s">
        <v>23384</v>
      </c>
      <c r="G1259" s="61" t="str">
        <f>Matrix!C4352</f>
        <v>三精双黄连口服液 -- 疏风解表，清热解毒。用于外感风热所致的感冒，症见发热，咳嗽，咽痛。肺炎，呼吸道感染（肺），咽炎，扁桃腺炎。</v>
      </c>
      <c r="H1259" t="str">
        <f t="shared" si="290"/>
        <v>双黄连口服液</v>
      </c>
      <c r="I1259" s="289">
        <f t="shared" ca="1" si="291"/>
        <v>4.5</v>
      </c>
      <c r="J1259" s="289" t="str">
        <f t="shared" si="294"/>
        <v>三精双黄连口服液 -- 疏风解表，清热解毒。用于外感风热所致的感冒，症见发热，咳嗽，咽痛。肺炎，呼吸道感染（肺），咽炎，扁桃腺炎。</v>
      </c>
    </row>
    <row r="1260" spans="2:10">
      <c r="B1260" s="166" t="s">
        <v>23385</v>
      </c>
      <c r="C1260" s="61">
        <f>Matrix!B4353</f>
        <v>0</v>
      </c>
      <c r="D1260" s="203">
        <f t="shared" si="292"/>
        <v>4.5</v>
      </c>
      <c r="E1260" s="207">
        <f t="shared" ca="1" si="293"/>
        <v>4.5</v>
      </c>
      <c r="F1260" s="67" t="s">
        <v>11810</v>
      </c>
      <c r="G1260" s="61" t="str">
        <f>Matrix!C4353</f>
        <v>冠心苏合丸 -- 理气宽胸，止痛。用于心绞痛，胸闷憋气。 \</v>
      </c>
      <c r="H1260" t="str">
        <f t="shared" si="290"/>
        <v>冠心苏合丸</v>
      </c>
      <c r="I1260" s="289">
        <f t="shared" ca="1" si="291"/>
        <v>4.5</v>
      </c>
      <c r="J1260" s="289" t="str">
        <f t="shared" si="294"/>
        <v>冠心苏合丸 -- 理气宽胸，止痛。用于心绞痛，胸闷憋气。 \</v>
      </c>
    </row>
    <row r="1261" spans="2:10">
      <c r="B1261" s="166" t="s">
        <v>23386</v>
      </c>
      <c r="C1261" s="61">
        <f>Matrix!B4354</f>
        <v>0</v>
      </c>
      <c r="D1261" s="203">
        <f t="shared" si="292"/>
        <v>4.5</v>
      </c>
      <c r="E1261" s="207">
        <f t="shared" ca="1" si="293"/>
        <v>4.5</v>
      </c>
      <c r="F1261" s="67" t="s">
        <v>11811</v>
      </c>
      <c r="G1261" s="61" t="str">
        <f>Matrix!C4354</f>
        <v>当归丸 -- 补血活血，调经止痛。用于血虚萎黄，月经不调，经行腹痛，养血，调经，自我情感斗争。 \</v>
      </c>
      <c r="H1261" t="str">
        <f t="shared" si="290"/>
        <v>当归丸</v>
      </c>
      <c r="I1261" s="289">
        <f t="shared" ca="1" si="291"/>
        <v>4.5</v>
      </c>
      <c r="J1261" s="289" t="str">
        <f t="shared" si="294"/>
        <v>当归丸 -- 补血活血，调经止痛。用于血虚萎黄，月经不调，经行腹痛，养血，调经，自我情感斗争。 \</v>
      </c>
    </row>
    <row r="1262" spans="2:10">
      <c r="B1262" s="166" t="s">
        <v>23387</v>
      </c>
      <c r="C1262" s="61">
        <f>Matrix!B4356</f>
        <v>0</v>
      </c>
      <c r="D1262" s="203">
        <f t="shared" si="292"/>
        <v>4.5</v>
      </c>
      <c r="E1262" s="207">
        <f t="shared" ca="1" si="293"/>
        <v>4.5</v>
      </c>
      <c r="F1262" s="67" t="s">
        <v>11812</v>
      </c>
      <c r="G1262" s="61" t="str">
        <f>Matrix!C4356</f>
        <v>香砂六君丸 -- 胃溃疡、十二指肠溃疡。慢性胃炎、慢性肝炎、慢性胆囊炎、妊娠反应、胃下垂等症。补气，健脾，消化不良，食欲不振，腹舄。</v>
      </c>
      <c r="H1262" t="str">
        <f t="shared" si="290"/>
        <v>香砂六君丸</v>
      </c>
      <c r="I1262" s="289">
        <f t="shared" ca="1" si="291"/>
        <v>4.5</v>
      </c>
      <c r="J1262" s="289" t="str">
        <f t="shared" si="294"/>
        <v>香砂六君丸 -- 胃溃疡、十二指肠溃疡。慢性胃炎、慢性肝炎、慢性胆囊炎、妊娠反应、胃下垂等症。补气，健脾，消化不良，食欲不振，腹舄。</v>
      </c>
    </row>
    <row r="1263" spans="2:10">
      <c r="B1263" s="166" t="s">
        <v>23388</v>
      </c>
      <c r="C1263" s="61">
        <f>Matrix!B4357</f>
        <v>0</v>
      </c>
      <c r="D1263" s="203">
        <f t="shared" si="292"/>
        <v>4.5</v>
      </c>
      <c r="E1263" s="207">
        <f t="shared" ca="1" si="293"/>
        <v>4.5</v>
      </c>
      <c r="F1263" s="67" t="s">
        <v>11813</v>
      </c>
      <c r="G1263" s="61" t="str">
        <f>Matrix!C4357</f>
        <v>归脾丸 -- 用于心脾两虚，气短心悸，失眠多梦，头昏头晕，肢倦乏力，补气，健脾，养血，心脏虚弱。 \</v>
      </c>
      <c r="H1263" t="str">
        <f t="shared" si="290"/>
        <v>归脾丸</v>
      </c>
      <c r="I1263" s="289">
        <f t="shared" ca="1" si="291"/>
        <v>4.5</v>
      </c>
      <c r="J1263" s="289" t="str">
        <f t="shared" si="294"/>
        <v>归脾丸 -- 用于心脾两虚，气短心悸，失眠多梦，头昏头晕，肢倦乏力，补气，健脾，养血，心脏虚弱。 \</v>
      </c>
    </row>
    <row r="1264" spans="2:10">
      <c r="B1264" s="166" t="s">
        <v>23389</v>
      </c>
      <c r="C1264" s="61">
        <f>Matrix!B4358</f>
        <v>0</v>
      </c>
      <c r="D1264" s="203">
        <f t="shared" si="292"/>
        <v>4.5</v>
      </c>
      <c r="E1264" s="207">
        <f t="shared" ca="1" si="293"/>
        <v>4.5</v>
      </c>
      <c r="F1264" s="67" t="s">
        <v>11814</v>
      </c>
      <c r="G1264" s="61" t="str">
        <f>Matrix!C4358</f>
        <v>知柏地黄片 -- 滋阴清热。用于潮热盗汗，耳鸣遗精，口干咽燥。滋阴，发烧，夜汗，口干，喉痛，耳鸣（耳朵）。 \</v>
      </c>
      <c r="H1264" t="str">
        <f t="shared" si="290"/>
        <v>知柏地黄片</v>
      </c>
      <c r="I1264" s="289">
        <f t="shared" ca="1" si="291"/>
        <v>4.5</v>
      </c>
      <c r="J1264" s="289" t="str">
        <f t="shared" si="294"/>
        <v>知柏地黄片 -- 滋阴清热。用于潮热盗汗，耳鸣遗精，口干咽燥。滋阴，发烧，夜汗，口干，喉痛，耳鸣（耳朵）。 \</v>
      </c>
    </row>
    <row r="1265" spans="1:10">
      <c r="B1265" s="166" t="s">
        <v>23390</v>
      </c>
      <c r="C1265" s="61">
        <f>Matrix!B4359</f>
        <v>0</v>
      </c>
      <c r="D1265" s="203">
        <f t="shared" si="292"/>
        <v>4.5</v>
      </c>
      <c r="E1265" s="207">
        <f t="shared" ca="1" si="293"/>
        <v>4.5</v>
      </c>
      <c r="F1265" s="67" t="s">
        <v>11815</v>
      </c>
      <c r="G1265" s="61" t="str">
        <f>Matrix!C4359</f>
        <v>复方青黛丸 -- 清热解毒,消斑化瘀,祛风止痒。用于进行期银屑病、玫瑰糠疹、药疹等。牛皮癣（皮肤），疏通阻碍健康的抗拒情感。 \</v>
      </c>
      <c r="H1265" t="str">
        <f t="shared" si="290"/>
        <v>复方青黛丸</v>
      </c>
      <c r="I1265" s="289">
        <f t="shared" ca="1" si="291"/>
        <v>4.5</v>
      </c>
      <c r="J1265" s="289" t="str">
        <f t="shared" si="294"/>
        <v>复方青黛丸 -- 清热解毒,消斑化瘀,祛风止痒。用于进行期银屑病、玫瑰糠疹、药疹等。牛皮癣（皮肤），疏通阻碍健康的抗拒情感。 \</v>
      </c>
    </row>
    <row r="1266" spans="1:10">
      <c r="B1266" s="166" t="s">
        <v>23391</v>
      </c>
      <c r="C1266" s="61">
        <f>Matrix!B6895</f>
        <v>0</v>
      </c>
      <c r="D1266" s="203">
        <f t="shared" si="292"/>
        <v>4.5</v>
      </c>
      <c r="E1266" s="207">
        <f t="shared" ca="1" si="293"/>
        <v>4.5</v>
      </c>
      <c r="F1266" s="67" t="s">
        <v>11816</v>
      </c>
      <c r="G1266" s="61" t="str">
        <f>Matrix!C6895</f>
        <v>清热灵 -- 清除气分(Qi level) 和上焦的热，清除湿热和毒热，退热，抗炎，抗生素。</v>
      </c>
      <c r="H1266" t="str">
        <f t="shared" si="290"/>
        <v>清热灵</v>
      </c>
      <c r="I1266" s="289">
        <f t="shared" ca="1" si="291"/>
        <v>4.5</v>
      </c>
      <c r="J1266" s="289" t="str">
        <f t="shared" si="294"/>
        <v>清热灵 -- 清除气分(Qi level) 和上焦的热，清除湿热和毒热，退热，抗炎，抗生素。</v>
      </c>
    </row>
    <row r="1267" spans="1:10">
      <c r="B1267" s="166" t="s">
        <v>23392</v>
      </c>
      <c r="C1267" s="61">
        <f>Matrix!B6896</f>
        <v>0</v>
      </c>
      <c r="D1267" s="203">
        <f t="shared" si="292"/>
        <v>4.5</v>
      </c>
      <c r="E1267" s="207">
        <f t="shared" ca="1" si="293"/>
        <v>4.5</v>
      </c>
      <c r="F1267" s="67" t="s">
        <v>11817</v>
      </c>
      <c r="G1267" s="61" t="str">
        <f>Matrix!C6896</f>
        <v>养胃颗粒-- 加强和调节消化功能，抗痉挛，增加胃黏膜的分泌物。</v>
      </c>
      <c r="H1267" t="str">
        <f t="shared" si="290"/>
        <v>养胃颗粒</v>
      </c>
      <c r="I1267" s="289">
        <f t="shared" ca="1" si="291"/>
        <v>4.5</v>
      </c>
      <c r="J1267" s="289" t="str">
        <f t="shared" si="294"/>
        <v>养胃颗粒-- 加强和调节消化功能，抗痉挛，增加胃黏膜的分泌物。</v>
      </c>
    </row>
    <row r="1268" spans="1:10">
      <c r="B1268" s="166" t="s">
        <v>23393</v>
      </c>
      <c r="C1268" s="61">
        <f>Matrix!B6897</f>
        <v>0</v>
      </c>
      <c r="D1268" s="203">
        <f t="shared" si="292"/>
        <v>4.5</v>
      </c>
      <c r="E1268" s="207">
        <f t="shared" ca="1" si="293"/>
        <v>4.5</v>
      </c>
      <c r="F1268" s="67" t="s">
        <v>11818</v>
      </c>
      <c r="G1268" s="61" t="str">
        <f>Matrix!C6897</f>
        <v>八正散 -- 清除膀胱的湿热，抗菌，抗炎，利尿。</v>
      </c>
      <c r="H1268" t="str">
        <f t="shared" si="290"/>
        <v>八正散</v>
      </c>
      <c r="I1268" s="289">
        <f t="shared" ca="1" si="291"/>
        <v>4.5</v>
      </c>
      <c r="J1268" s="289" t="str">
        <f t="shared" si="294"/>
        <v>八正散 -- 清除膀胱的湿热，抗菌，抗炎，利尿。</v>
      </c>
    </row>
    <row r="1269" spans="1:10">
      <c r="B1269" s="166" t="s">
        <v>23394</v>
      </c>
      <c r="C1269" s="61">
        <f>Matrix!B6898</f>
        <v>0</v>
      </c>
      <c r="D1269" s="203">
        <f t="shared" si="292"/>
        <v>4.5</v>
      </c>
      <c r="E1269" s="207">
        <f t="shared" ca="1" si="293"/>
        <v>4.5</v>
      </c>
      <c r="F1269" s="67" t="s">
        <v>11819</v>
      </c>
      <c r="G1269" s="61" t="str">
        <f>Matrix!C6898</f>
        <v>当归四逆汤-- 长期手脚冰冷，经脉寒邪, 冻疮，痛经，末梢血管扩张，促进血液循环，抗生素。</v>
      </c>
      <c r="H1269" t="str">
        <f t="shared" si="290"/>
        <v>当归四逆汤</v>
      </c>
      <c r="I1269" s="289">
        <f t="shared" ca="1" si="291"/>
        <v>4.5</v>
      </c>
      <c r="J1269" s="289" t="str">
        <f t="shared" si="294"/>
        <v>当归四逆汤-- 长期手脚冰冷，经脉寒邪, 冻疮，痛经，末梢血管扩张，促进血液循环，抗生素。</v>
      </c>
    </row>
    <row r="1270" spans="1:10">
      <c r="B1270" s="166" t="s">
        <v>23395</v>
      </c>
      <c r="C1270" s="61">
        <f>Matrix!B6899</f>
        <v>0</v>
      </c>
      <c r="D1270" s="203">
        <f t="shared" si="292"/>
        <v>4.5</v>
      </c>
      <c r="E1270" s="207">
        <f t="shared" ca="1" si="293"/>
        <v>4.5</v>
      </c>
      <c r="F1270" s="67" t="s">
        <v>11820</v>
      </c>
      <c r="G1270" s="61" t="str">
        <f>Matrix!C6899</f>
        <v>蠲痹汤 -- 骨关节炎，类风湿性关节炎，关节痛，痹证，滑囊炎。@ ]</v>
      </c>
      <c r="H1270" t="str">
        <f t="shared" si="290"/>
        <v>蠲痹汤</v>
      </c>
      <c r="I1270" s="289">
        <f t="shared" ca="1" si="291"/>
        <v>4.5</v>
      </c>
      <c r="J1270" s="289" t="str">
        <f t="shared" si="294"/>
        <v>蠲痹汤 -- 骨关节炎，类风湿性关节炎，关节痛，痹证，滑囊炎。@ ]</v>
      </c>
    </row>
    <row r="1271" spans="1:10">
      <c r="B1271" s="166" t="s">
        <v>23396</v>
      </c>
      <c r="C1271" s="61">
        <f>Matrix!B6900</f>
        <v>0</v>
      </c>
      <c r="D1271" s="203">
        <f t="shared" si="292"/>
        <v>4.5</v>
      </c>
      <c r="E1271" s="207">
        <f t="shared" ca="1" si="293"/>
        <v>4.5</v>
      </c>
      <c r="F1271" s="67" t="s">
        <v>11821</v>
      </c>
      <c r="G1271" s="61" t="str">
        <f>Matrix!C6900</f>
        <v>桃核承气汤-- 盆腔炎，胎盘滞留，急性下腹痛，结肠梗阻，降低血粘度，脂肪和糖，抗炎。]</v>
      </c>
      <c r="H1271" t="str">
        <f t="shared" si="290"/>
        <v>桃核承气汤</v>
      </c>
      <c r="I1271" s="289">
        <f t="shared" ca="1" si="291"/>
        <v>4.5</v>
      </c>
      <c r="J1271" s="289" t="str">
        <f t="shared" si="294"/>
        <v>桃核承气汤-- 盆腔炎，胎盘滞留，急性下腹痛，结肠梗阻，降低血粘度，脂肪和糖，抗炎。]</v>
      </c>
    </row>
    <row r="1272" spans="1:10">
      <c r="B1272" s="166" t="s">
        <v>23397</v>
      </c>
      <c r="C1272" s="61">
        <f>Matrix!B6901</f>
        <v>0</v>
      </c>
      <c r="D1272" s="203">
        <f t="shared" si="292"/>
        <v>4.5</v>
      </c>
      <c r="E1272" s="207">
        <f t="shared" ca="1" si="293"/>
        <v>4.5</v>
      </c>
      <c r="F1272" s="67" t="s">
        <v>11822</v>
      </c>
      <c r="G1272" s="61" t="str">
        <f>Matrix!C6901</f>
        <v>天麻钩藤饮-- 高血压，中风，更年期综合征，梅尼埃病，癫痫症，头痛，眩晕，肝阳上亢，内风。</v>
      </c>
      <c r="H1272" t="str">
        <f t="shared" si="290"/>
        <v>天麻钩藤饮</v>
      </c>
      <c r="I1272" s="289">
        <f t="shared" ca="1" si="291"/>
        <v>4.5</v>
      </c>
      <c r="J1272" s="289" t="str">
        <f t="shared" si="294"/>
        <v>天麻钩藤饮-- 高血压，中风，更年期综合征，梅尼埃病，癫痫症，头痛，眩晕，肝阳上亢，内风。</v>
      </c>
    </row>
    <row r="1273" spans="1:10">
      <c r="A1273" s="196"/>
      <c r="B1273" s="166" t="s">
        <v>23398</v>
      </c>
      <c r="C1273" s="61">
        <f>Matrix!B6902</f>
        <v>0</v>
      </c>
      <c r="D1273" s="203">
        <f t="shared" si="292"/>
        <v>4.5</v>
      </c>
      <c r="E1273" s="207">
        <f t="shared" ca="1" si="293"/>
        <v>4.5</v>
      </c>
      <c r="F1273" s="67" t="s">
        <v>11823</v>
      </c>
      <c r="G1273" s="61" t="str">
        <f>Matrix!C6902</f>
        <v>清肺汤-- 急性上呼吸道感染（肺部，抗菌，止咳，化痰，轻舄（肠道，结肠，肠。 ]</v>
      </c>
      <c r="H1273" t="str">
        <f t="shared" si="290"/>
        <v>清肺汤</v>
      </c>
      <c r="I1273" s="289">
        <f t="shared" ca="1" si="291"/>
        <v>4.5</v>
      </c>
      <c r="J1273" s="289" t="str">
        <f t="shared" si="294"/>
        <v>清肺汤-- 急性上呼吸道感染（肺部，抗菌，止咳，化痰，轻舄（肠道，结肠，肠。 ]</v>
      </c>
    </row>
    <row r="1274" spans="1:10">
      <c r="A1274" s="196"/>
      <c r="B1274" s="166" t="s">
        <v>23399</v>
      </c>
      <c r="C1274" s="61">
        <f>Matrix!B6903</f>
        <v>0</v>
      </c>
      <c r="D1274" s="203">
        <f t="shared" si="292"/>
        <v>4.5</v>
      </c>
      <c r="E1274" s="207">
        <f t="shared" ca="1" si="293"/>
        <v>4.5</v>
      </c>
      <c r="F1274" s="67" t="s">
        <v>11824</v>
      </c>
      <c r="G1274" s="61" t="str">
        <f>Matrix!C6903</f>
        <v>桂皮汤 -- 焦虑，失眠，出血性疾病，贫血，产后恢复，加强消化功能（尤其是对营养的吸收，补气补血，消除焦虑的镇静剂。</v>
      </c>
      <c r="H1274" t="str">
        <f t="shared" ref="H1274:H1305" si="295">F1274</f>
        <v>桂皮汤</v>
      </c>
      <c r="I1274" s="289">
        <f t="shared" ref="I1274:I1305" ca="1" si="296">E1274</f>
        <v>4.5</v>
      </c>
      <c r="J1274" s="289" t="str">
        <f t="shared" si="294"/>
        <v>桂皮汤 -- 焦虑，失眠，出血性疾病，贫血，产后恢复，加强消化功能（尤其是对营养的吸收，补气补血，消除焦虑的镇静剂。</v>
      </c>
    </row>
    <row r="1275" spans="1:10">
      <c r="A1275" s="196"/>
      <c r="B1275" s="166" t="s">
        <v>23400</v>
      </c>
      <c r="C1275" s="61">
        <f>Matrix!B6904</f>
        <v>0</v>
      </c>
      <c r="D1275" s="203">
        <f t="shared" si="292"/>
        <v>4.5</v>
      </c>
      <c r="E1275" s="207">
        <f t="shared" ca="1" si="293"/>
        <v>4.5</v>
      </c>
      <c r="F1275" s="67" t="s">
        <v>11825</v>
      </c>
      <c r="G1275" s="61" t="str">
        <f>Matrix!C6904</f>
        <v>天王补心丹-- 焦虑，失眠，心悸，心律不齐，与更年期有关的情绪障碍，慢性口腔溃疡，止痛药和镇定剂，神经镇定剂，镇静剂。</v>
      </c>
      <c r="H1275" t="str">
        <f t="shared" si="295"/>
        <v>天王补心丹</v>
      </c>
      <c r="I1275" s="289">
        <f t="shared" ca="1" si="296"/>
        <v>4.5</v>
      </c>
      <c r="J1275" s="289" t="str">
        <f t="shared" si="294"/>
        <v>天王补心丹-- 焦虑，失眠，心悸，心律不齐，与更年期有关的情绪障碍，慢性口腔溃疡，止痛药和镇定剂，神经镇定剂，镇静剂。</v>
      </c>
    </row>
    <row r="1276" spans="1:10">
      <c r="A1276" s="196"/>
      <c r="B1276" s="166" t="s">
        <v>23401</v>
      </c>
      <c r="C1276" s="61">
        <f>Matrix!B6905</f>
        <v>0</v>
      </c>
      <c r="D1276" s="203">
        <f t="shared" si="292"/>
        <v>4.5</v>
      </c>
      <c r="E1276" s="207">
        <f t="shared" ca="1" si="293"/>
        <v>4.5</v>
      </c>
      <c r="F1276" s="67" t="s">
        <v>11826</v>
      </c>
      <c r="G1276" s="61" t="str">
        <f>Matrix!C6905</f>
        <v>四物汤-- 月经问题，不孕不育，皮肤和头发干燥无光泽，贫血，产后，虚弱，补血药，强壮子宫和肌肉，催奶。</v>
      </c>
      <c r="H1276" t="str">
        <f t="shared" si="295"/>
        <v>四物汤</v>
      </c>
      <c r="I1276" s="289">
        <f t="shared" ca="1" si="296"/>
        <v>4.5</v>
      </c>
      <c r="J1276" s="289" t="str">
        <f t="shared" si="294"/>
        <v>四物汤-- 月经问题，不孕不育，皮肤和头发干燥无光泽，贫血，产后，虚弱，补血药，强壮子宫和肌肉，催奶。</v>
      </c>
    </row>
    <row r="1277" spans="1:10">
      <c r="A1277" s="196"/>
      <c r="B1277" s="166" t="s">
        <v>23402</v>
      </c>
      <c r="C1277" s="61">
        <f>Matrix!B6906</f>
        <v>0</v>
      </c>
      <c r="D1277" s="203">
        <f t="shared" si="292"/>
        <v>4.5</v>
      </c>
      <c r="E1277" s="207">
        <f t="shared" ca="1" si="293"/>
        <v>4.5</v>
      </c>
      <c r="F1277" s="67" t="s">
        <v>11827</v>
      </c>
      <c r="G1277" s="61" t="str">
        <f>Matrix!C6906</f>
        <v>当归芍药散 -- 伴有流体代谢问题的月经失调，怀孕期间水肿，补血药（生血，利尿（肾。 ]</v>
      </c>
      <c r="H1277" t="str">
        <f t="shared" si="295"/>
        <v>当归芍药散</v>
      </c>
      <c r="I1277" s="289">
        <f t="shared" ca="1" si="296"/>
        <v>4.5</v>
      </c>
      <c r="J1277" s="289" t="str">
        <f t="shared" si="294"/>
        <v>当归芍药散 -- 伴有流体代谢问题的月经失调，怀孕期间水肿，补血药（生血，利尿（肾。 ]</v>
      </c>
    </row>
    <row r="1278" spans="1:10">
      <c r="A1278" s="70"/>
      <c r="B1278" s="166" t="s">
        <v>23403</v>
      </c>
      <c r="C1278" s="61">
        <f>Matrix!B6907</f>
        <v>0</v>
      </c>
      <c r="D1278" s="203">
        <f t="shared" si="292"/>
        <v>4.5</v>
      </c>
      <c r="E1278" s="207">
        <f t="shared" ca="1" si="293"/>
        <v>4.5</v>
      </c>
      <c r="F1278" s="67" t="s">
        <v>11828</v>
      </c>
      <c r="G1278" s="61" t="str">
        <f>Matrix!C6907</f>
        <v>乌金丸-- 月经失调，痛经，子宫内膜异位，月经不规律，通经药，调经，改善循环，止痛，消除子宫中的滞留阻塞。</v>
      </c>
      <c r="H1278" t="str">
        <f t="shared" si="295"/>
        <v>乌金丸</v>
      </c>
      <c r="I1278" s="289">
        <f t="shared" ca="1" si="296"/>
        <v>4.5</v>
      </c>
      <c r="J1278" s="289" t="str">
        <f t="shared" si="294"/>
        <v>乌金丸-- 月经失调，痛经，子宫内膜异位，月经不规律，通经药，调经，改善循环，止痛，消除子宫中的滞留阻塞。</v>
      </c>
    </row>
    <row r="1279" spans="1:10">
      <c r="A1279" s="196"/>
      <c r="B1279" s="166" t="s">
        <v>23404</v>
      </c>
      <c r="C1279" s="61">
        <f>Matrix!B6909</f>
        <v>0</v>
      </c>
      <c r="D1279" s="203">
        <f t="shared" si="292"/>
        <v>4.5</v>
      </c>
      <c r="E1279" s="207">
        <f t="shared" ca="1" si="293"/>
        <v>4.5</v>
      </c>
      <c r="F1279" s="67" t="s">
        <v>11829</v>
      </c>
      <c r="G1279" s="61" t="str">
        <f>Matrix!C6909</f>
        <v>炙甘草汤-- 心悸，不规则脉搏，心脏病，保护心肌，抑制心律不齐，提高缺氧耐受性。</v>
      </c>
      <c r="H1279" t="str">
        <f t="shared" si="295"/>
        <v>炙甘草汤</v>
      </c>
      <c r="I1279" s="289">
        <f t="shared" ca="1" si="296"/>
        <v>4.5</v>
      </c>
      <c r="J1279" s="289" t="str">
        <f t="shared" si="294"/>
        <v>炙甘草汤-- 心悸，不规则脉搏，心脏病，保护心肌，抑制心律不齐，提高缺氧耐受性。</v>
      </c>
    </row>
    <row r="1280" spans="1:10">
      <c r="A1280" s="196"/>
      <c r="B1280" s="166" t="s">
        <v>23405</v>
      </c>
      <c r="C1280" s="61">
        <f>Matrix!B6910</f>
        <v>0</v>
      </c>
      <c r="D1280" s="203">
        <f t="shared" si="292"/>
        <v>4.5</v>
      </c>
      <c r="E1280" s="207">
        <f t="shared" ca="1" si="293"/>
        <v>4.5</v>
      </c>
      <c r="F1280" s="67" t="s">
        <v>11830</v>
      </c>
      <c r="G1280" s="61" t="str">
        <f>Matrix!C6910</f>
        <v>小青龙汤-- 支气管炎，肺气肿，支气管哮喘，抗哮喘（肺部和抗过敏， 改善血浆皮质醇和促皮激素。 ]</v>
      </c>
      <c r="H1280" t="str">
        <f t="shared" si="295"/>
        <v>小青龙汤</v>
      </c>
      <c r="I1280" s="289">
        <f t="shared" ca="1" si="296"/>
        <v>4.5</v>
      </c>
      <c r="J1280" s="289" t="str">
        <f t="shared" si="294"/>
        <v>小青龙汤-- 支气管炎，肺气肿，支气管哮喘，抗哮喘（肺部和抗过敏， 改善血浆皮质醇和促皮激素。 ]</v>
      </c>
    </row>
    <row r="1281" spans="1:10">
      <c r="A1281" s="196"/>
      <c r="B1281" s="166" t="s">
        <v>23406</v>
      </c>
      <c r="C1281" s="61">
        <f>Matrix!B6911</f>
        <v>0</v>
      </c>
      <c r="D1281" s="203">
        <f t="shared" si="292"/>
        <v>4.5</v>
      </c>
      <c r="E1281" s="207">
        <f t="shared" ca="1" si="293"/>
        <v>4.5</v>
      </c>
      <c r="F1281" s="67" t="s">
        <v>11831</v>
      </c>
      <c r="G1281" s="61" t="str">
        <f>Matrix!C6911</f>
        <v>血府逐瘀汤-- 外伤，慢性固定疼痛，慢性抑郁症，抗血小板，抗凝血，血管扩张剂。</v>
      </c>
      <c r="H1281" t="str">
        <f t="shared" si="295"/>
        <v>血府逐瘀汤</v>
      </c>
      <c r="I1281" s="289">
        <f t="shared" ca="1" si="296"/>
        <v>4.5</v>
      </c>
      <c r="J1281" s="289" t="str">
        <f t="shared" si="294"/>
        <v>血府逐瘀汤-- 外伤，慢性固定疼痛，慢性抑郁症，抗血小板，抗凝血，血管扩张剂。</v>
      </c>
    </row>
    <row r="1282" spans="1:10">
      <c r="A1282" s="196"/>
      <c r="B1282" s="166" t="s">
        <v>23407</v>
      </c>
      <c r="C1282" s="61">
        <f>Matrix!B6912</f>
        <v>0</v>
      </c>
      <c r="D1282" s="203">
        <f t="shared" si="292"/>
        <v>4.5</v>
      </c>
      <c r="E1282" s="207">
        <f t="shared" ca="1" si="293"/>
        <v>4.5</v>
      </c>
      <c r="F1282" s="67" t="s">
        <v>11832</v>
      </c>
      <c r="G1282" s="61" t="str">
        <f>Matrix!C6912</f>
        <v>四君子汤 -- 提高和调节消化功能，滋补，加强免疫力和抵抗力，提高病后或手术后的恢复力，化痰，胃。</v>
      </c>
      <c r="H1282" t="str">
        <f t="shared" si="295"/>
        <v>四君子汤</v>
      </c>
      <c r="I1282" s="289">
        <f t="shared" ca="1" si="296"/>
        <v>4.5</v>
      </c>
      <c r="J1282" s="289" t="str">
        <f t="shared" si="294"/>
        <v>四君子汤 -- 提高和调节消化功能，滋补，加强免疫力和抵抗力，提高病后或手术后的恢复力，化痰，胃。</v>
      </c>
    </row>
    <row r="1283" spans="1:10">
      <c r="A1283" s="196"/>
      <c r="B1283" s="166" t="s">
        <v>23408</v>
      </c>
      <c r="C1283" s="61">
        <f>Matrix!B6913</f>
        <v>0</v>
      </c>
      <c r="D1283" s="203">
        <f t="shared" si="292"/>
        <v>4.5</v>
      </c>
      <c r="E1283" s="207">
        <f t="shared" ca="1" si="293"/>
        <v>4.5</v>
      </c>
      <c r="F1283" s="67" t="s">
        <v>23409</v>
      </c>
      <c r="G1283" s="61" t="str">
        <f>Matrix!C6913</f>
        <v>补中益气汤-- 滋补药，消化刺激物，提升和增强变弱或脱垂的结构，刺激和保护免疫系统。</v>
      </c>
      <c r="H1283" t="str">
        <f t="shared" si="295"/>
        <v>补中益气汤</v>
      </c>
      <c r="I1283" s="289">
        <f t="shared" ca="1" si="296"/>
        <v>4.5</v>
      </c>
      <c r="J1283" s="289" t="str">
        <f t="shared" si="294"/>
        <v>补中益气汤-- 滋补药，消化刺激物，提升和增强变弱或脱垂的结构，刺激和保护免疫系统。</v>
      </c>
    </row>
    <row r="1284" spans="1:10">
      <c r="A1284" s="196"/>
      <c r="B1284" s="166" t="s">
        <v>23410</v>
      </c>
      <c r="C1284" s="61">
        <f>Matrix!B6914</f>
        <v>0</v>
      </c>
      <c r="D1284" s="203">
        <f t="shared" si="292"/>
        <v>4.5</v>
      </c>
      <c r="E1284" s="207">
        <f t="shared" ca="1" si="293"/>
        <v>4.5</v>
      </c>
      <c r="F1284" s="67" t="s">
        <v>11833</v>
      </c>
      <c r="G1284" s="61" t="str">
        <f>Matrix!C6914</f>
        <v>小柴胡汤 -- Postivral 和少阳症, 乳腺炎，耳朵障碍，改善肝功能，降低丙氨酸氨基转移酶（AST和天门冬氨酸氨基转移酶(ALT, 提高免疫力，说明清除残留的病原体 。</v>
      </c>
      <c r="H1284" t="str">
        <f t="shared" si="295"/>
        <v>小柴胡汤</v>
      </c>
      <c r="I1284" s="289">
        <f t="shared" ca="1" si="296"/>
        <v>4.5</v>
      </c>
      <c r="J1284" s="289" t="str">
        <f t="shared" si="294"/>
        <v>小柴胡汤 -- Postivral 和少阳症, 乳腺炎，耳朵障碍，改善肝功能，降低丙氨酸氨基转移酶（AST和天门冬氨酸氨基转移酶(ALT, 提高免疫力，说明清除残留的病原体 。</v>
      </c>
    </row>
    <row r="1285" spans="1:10">
      <c r="A1285" s="196"/>
      <c r="B1285" s="166" t="s">
        <v>23411</v>
      </c>
      <c r="C1285" s="61">
        <f>Matrix!B6915</f>
        <v>0</v>
      </c>
      <c r="D1285" s="203">
        <f t="shared" ref="D1285:D1316" si="297">ROUNDUP(ABS(75-C1285)/Base_Value,1)</f>
        <v>4.5</v>
      </c>
      <c r="E1285" s="207">
        <f t="shared" ref="E1285:E1316" ca="1" si="298">IF(D1285&gt;Max_Value,Max_Value,IF(D1285&lt;0,0,D1285))</f>
        <v>4.5</v>
      </c>
      <c r="F1285" s="67" t="s">
        <v>11834</v>
      </c>
      <c r="G1285" s="61" t="str">
        <f>Matrix!C6915</f>
        <v>藿香正气散 -- 胃肠性感冒，急性胃肠炎，假丝酵母样症状(candida like symptoms, 抗催吐药，抗腹舄，减轻急性胃病。^ ]</v>
      </c>
      <c r="H1285" t="str">
        <f t="shared" si="295"/>
        <v>藿香正气散</v>
      </c>
      <c r="I1285" s="289">
        <f t="shared" ca="1" si="296"/>
        <v>4.5</v>
      </c>
      <c r="J1285" s="289" t="str">
        <f t="shared" ref="J1285:J1316" si="299">G1285</f>
        <v>藿香正气散 -- 胃肠性感冒，急性胃肠炎，假丝酵母样症状(candida like symptoms, 抗催吐药，抗腹舄，减轻急性胃病。^ ]</v>
      </c>
    </row>
    <row r="1286" spans="1:10">
      <c r="A1286" s="196"/>
      <c r="B1286" s="166" t="s">
        <v>23412</v>
      </c>
      <c r="C1286" s="61">
        <f>Matrix!B6916</f>
        <v>0</v>
      </c>
      <c r="D1286" s="203">
        <f t="shared" si="297"/>
        <v>4.5</v>
      </c>
      <c r="E1286" s="207">
        <f t="shared" ca="1" si="298"/>
        <v>4.5</v>
      </c>
      <c r="F1286" s="67" t="s">
        <v>11835</v>
      </c>
      <c r="G1286" s="61" t="str">
        <f>Matrix!C6916</f>
        <v>四逆散-- 用于治疗肝脏气滞证的基本配方，镇痉药，减轻抑郁和情绪困扰，有助消化，驱风。</v>
      </c>
      <c r="H1286" t="str">
        <f t="shared" si="295"/>
        <v>四逆散</v>
      </c>
      <c r="I1286" s="289">
        <f t="shared" ca="1" si="296"/>
        <v>4.5</v>
      </c>
      <c r="J1286" s="289" t="str">
        <f t="shared" si="299"/>
        <v>四逆散-- 用于治疗肝脏气滞证的基本配方，镇痉药，减轻抑郁和情绪困扰，有助消化，驱风。</v>
      </c>
    </row>
    <row r="1287" spans="1:10">
      <c r="A1287" s="196"/>
      <c r="B1287" s="166" t="s">
        <v>23413</v>
      </c>
      <c r="C1287" s="61">
        <f>Matrix!B6917</f>
        <v>0</v>
      </c>
      <c r="D1287" s="203">
        <f t="shared" si="297"/>
        <v>4.5</v>
      </c>
      <c r="E1287" s="207">
        <f t="shared" ca="1" si="298"/>
        <v>4.5</v>
      </c>
      <c r="F1287" s="67" t="s">
        <v>11836</v>
      </c>
      <c r="G1287" s="61" t="str">
        <f>Matrix!C6917</f>
        <v>五苓散-- 全身性水肿，流体代谢问题，利尿（肾，温和的消化增强剂。 ]</v>
      </c>
      <c r="H1287" t="str">
        <f t="shared" si="295"/>
        <v>五苓散</v>
      </c>
      <c r="I1287" s="289">
        <f t="shared" ca="1" si="296"/>
        <v>4.5</v>
      </c>
      <c r="J1287" s="289" t="str">
        <f t="shared" si="299"/>
        <v>五苓散-- 全身性水肿，流体代谢问题，利尿（肾，温和的消化增强剂。 ]</v>
      </c>
    </row>
    <row r="1288" spans="1:10">
      <c r="A1288" s="196"/>
      <c r="B1288" s="166" t="s">
        <v>23414</v>
      </c>
      <c r="C1288" s="61">
        <f>Matrix!B6918</f>
        <v>0</v>
      </c>
      <c r="D1288" s="203">
        <f t="shared" si="297"/>
        <v>4.5</v>
      </c>
      <c r="E1288" s="207">
        <f t="shared" ca="1" si="298"/>
        <v>4.5</v>
      </c>
      <c r="F1288" s="67" t="s">
        <v>11837</v>
      </c>
      <c r="G1288" s="61" t="str">
        <f>Matrix!C6918</f>
        <v>润肠丸-- 慢性结肠便秘，产后便秘，干便，缓和轻舄剂。 ]</v>
      </c>
      <c r="H1288" t="str">
        <f t="shared" si="295"/>
        <v>润肠丸</v>
      </c>
      <c r="I1288" s="289">
        <f t="shared" ca="1" si="296"/>
        <v>4.5</v>
      </c>
      <c r="J1288" s="289" t="str">
        <f t="shared" si="299"/>
        <v>润肠丸-- 慢性结肠便秘，产后便秘，干便，缓和轻舄剂。 ]</v>
      </c>
    </row>
    <row r="1289" spans="1:10">
      <c r="A1289" s="196"/>
      <c r="B1289" s="166" t="s">
        <v>23415</v>
      </c>
      <c r="C1289" s="61">
        <f>Matrix!B6919</f>
        <v>0</v>
      </c>
      <c r="D1289" s="203">
        <f t="shared" si="297"/>
        <v>4.5</v>
      </c>
      <c r="E1289" s="207">
        <f t="shared" ca="1" si="298"/>
        <v>4.5</v>
      </c>
      <c r="F1289" s="67" t="s">
        <v>11838</v>
      </c>
      <c r="G1289" s="61" t="str">
        <f>Matrix!C6919</f>
        <v>黄连解毒汤-- 全身湿热或毒热，退烧，抗炎，抗菌。</v>
      </c>
      <c r="H1289" t="str">
        <f t="shared" si="295"/>
        <v>黄连解毒汤</v>
      </c>
      <c r="I1289" s="289">
        <f t="shared" ca="1" si="296"/>
        <v>4.5</v>
      </c>
      <c r="J1289" s="289" t="str">
        <f t="shared" si="299"/>
        <v>黄连解毒汤-- 全身湿热或毒热，退烧，抗炎，抗菌。</v>
      </c>
    </row>
    <row r="1290" spans="1:10">
      <c r="A1290" s="73"/>
      <c r="B1290" s="166" t="s">
        <v>23416</v>
      </c>
      <c r="C1290" s="61">
        <f>Matrix!B6920</f>
        <v>0</v>
      </c>
      <c r="D1290" s="203">
        <f t="shared" si="297"/>
        <v>4.5</v>
      </c>
      <c r="E1290" s="207">
        <f t="shared" ca="1" si="298"/>
        <v>4.5</v>
      </c>
      <c r="F1290" s="67" t="s">
        <v>11839</v>
      </c>
      <c r="G1290" s="61" t="str">
        <f>Matrix!C6920</f>
        <v>五味消毒饮-- 局部化脓疼痛，毒热，广谱抗感染，抗炎，退热，消毒。</v>
      </c>
      <c r="H1290" t="str">
        <f t="shared" si="295"/>
        <v>五味消毒饮</v>
      </c>
      <c r="I1290" s="289">
        <f t="shared" ca="1" si="296"/>
        <v>4.5</v>
      </c>
      <c r="J1290" s="289" t="str">
        <f t="shared" si="299"/>
        <v>五味消毒饮-- 局部化脓疼痛，毒热，广谱抗感染，抗炎，退热，消毒。</v>
      </c>
    </row>
    <row r="1291" spans="1:10">
      <c r="A1291" s="196"/>
      <c r="B1291" s="166" t="s">
        <v>23417</v>
      </c>
      <c r="C1291" s="61">
        <f>Matrix!B6921</f>
        <v>0</v>
      </c>
      <c r="D1291" s="203">
        <f t="shared" si="297"/>
        <v>4.5</v>
      </c>
      <c r="E1291" s="207">
        <f t="shared" ca="1" si="298"/>
        <v>4.5</v>
      </c>
      <c r="F1291" s="67" t="s">
        <v>11840</v>
      </c>
      <c r="G1291" s="61" t="str">
        <f>Matrix!C6921</f>
        <v>柴胡加龙骨牡蛎汤-- 精神或情绪紊乱，紧张，心悸，失眠，止痛，抗酸，止痉挛，镇静剂。</v>
      </c>
      <c r="H1291" t="str">
        <f t="shared" si="295"/>
        <v>柴胡加龙骨牡蛎汤</v>
      </c>
      <c r="I1291" s="289">
        <f t="shared" ca="1" si="296"/>
        <v>4.5</v>
      </c>
      <c r="J1291" s="289" t="str">
        <f t="shared" si="299"/>
        <v>柴胡加龙骨牡蛎汤-- 精神或情绪紊乱，紧张，心悸，失眠，止痛，抗酸，止痉挛，镇静剂。</v>
      </c>
    </row>
    <row r="1292" spans="1:10">
      <c r="A1292" s="196"/>
      <c r="B1292" s="166" t="s">
        <v>23418</v>
      </c>
      <c r="C1292" s="61">
        <f>Matrix!B6922</f>
        <v>0</v>
      </c>
      <c r="D1292" s="203">
        <f t="shared" si="297"/>
        <v>4.5</v>
      </c>
      <c r="E1292" s="207">
        <f t="shared" ca="1" si="298"/>
        <v>4.5</v>
      </c>
      <c r="F1292" s="67" t="s">
        <v>11841</v>
      </c>
      <c r="G1292" s="61" t="str">
        <f>Matrix!C6922</f>
        <v>镇肝熄风汤 -- 肝阳上亢，肝风，短暂性脑缺血发作，中风发病前的疾病（大脑，防高血压，神经系统镇静剂。</v>
      </c>
      <c r="H1292" t="str">
        <f t="shared" si="295"/>
        <v>镇肝熄风汤</v>
      </c>
      <c r="I1292" s="289">
        <f t="shared" ca="1" si="296"/>
        <v>4.5</v>
      </c>
      <c r="J1292" s="289" t="str">
        <f t="shared" si="299"/>
        <v>镇肝熄风汤 -- 肝阳上亢，肝风，短暂性脑缺血发作，中风发病前的疾病（大脑，防高血压，神经系统镇静剂。</v>
      </c>
    </row>
    <row r="1293" spans="1:10">
      <c r="A1293" s="196"/>
      <c r="B1293" s="166" t="s">
        <v>23419</v>
      </c>
      <c r="C1293" s="61">
        <f>Matrix!B6923</f>
        <v>0</v>
      </c>
      <c r="D1293" s="203">
        <f t="shared" si="297"/>
        <v>4.5</v>
      </c>
      <c r="E1293" s="207">
        <f t="shared" ca="1" si="298"/>
        <v>4.5</v>
      </c>
      <c r="F1293" s="67" t="s">
        <v>11842</v>
      </c>
      <c r="G1293" s="61" t="str">
        <f>Matrix!C6923</f>
        <v>止嗽散-- 用于外感咳嗽，止咳化痰。 ]</v>
      </c>
      <c r="H1293" t="str">
        <f t="shared" si="295"/>
        <v>止嗽散</v>
      </c>
      <c r="I1293" s="289">
        <f t="shared" ca="1" si="296"/>
        <v>4.5</v>
      </c>
      <c r="J1293" s="289" t="str">
        <f t="shared" si="299"/>
        <v>止嗽散-- 用于外感咳嗽，止咳化痰。 ]</v>
      </c>
    </row>
    <row r="1294" spans="1:10">
      <c r="A1294" s="196"/>
      <c r="B1294" s="166" t="s">
        <v>23420</v>
      </c>
      <c r="C1294" s="61">
        <f>Matrix!B6924</f>
        <v>0</v>
      </c>
      <c r="D1294" s="203">
        <f t="shared" si="297"/>
        <v>4.5</v>
      </c>
      <c r="E1294" s="207">
        <f t="shared" ca="1" si="298"/>
        <v>4.5</v>
      </c>
      <c r="F1294" s="67" t="s">
        <v>11843</v>
      </c>
      <c r="G1294" s="61" t="str">
        <f>Matrix!C6924</f>
        <v>寿胎丸-- 习惯性流产，不孕不育，腰背痛，强壮滋养子宫。</v>
      </c>
      <c r="H1294" t="str">
        <f t="shared" si="295"/>
        <v>寿胎丸</v>
      </c>
      <c r="I1294" s="289">
        <f t="shared" ca="1" si="296"/>
        <v>4.5</v>
      </c>
      <c r="J1294" s="289" t="str">
        <f t="shared" si="299"/>
        <v>寿胎丸-- 习惯性流产，不孕不育，腰背痛，强壮滋养子宫。</v>
      </c>
    </row>
    <row r="1295" spans="1:10">
      <c r="A1295" s="196"/>
      <c r="B1295" s="166" t="s">
        <v>23421</v>
      </c>
      <c r="C1295" s="61">
        <f>Matrix!B6925</f>
        <v>0</v>
      </c>
      <c r="D1295" s="203">
        <f t="shared" si="297"/>
        <v>4.5</v>
      </c>
      <c r="E1295" s="207">
        <f t="shared" ca="1" si="298"/>
        <v>4.5</v>
      </c>
      <c r="F1295" s="67" t="s">
        <v>11844</v>
      </c>
      <c r="G1295" s="61" t="str">
        <f>Matrix!C6925</f>
        <v>半夏泻心汤 -- 增强调节消化功能，滋补消化系统，消炎化痰，健胃，止吐。</v>
      </c>
      <c r="H1295" t="str">
        <f t="shared" si="295"/>
        <v>半夏泻心汤</v>
      </c>
      <c r="I1295" s="289">
        <f t="shared" ca="1" si="296"/>
        <v>4.5</v>
      </c>
      <c r="J1295" s="289" t="str">
        <f t="shared" si="299"/>
        <v>半夏泻心汤 -- 增强调节消化功能，滋补消化系统，消炎化痰，健胃，止吐。</v>
      </c>
    </row>
    <row r="1296" spans="1:10">
      <c r="A1296" s="196"/>
      <c r="B1296" s="166" t="s">
        <v>23422</v>
      </c>
      <c r="C1296" s="61">
        <f>Matrix!B6926</f>
        <v>0</v>
      </c>
      <c r="D1296" s="203">
        <f t="shared" si="297"/>
        <v>4.5</v>
      </c>
      <c r="E1296" s="207">
        <f t="shared" ca="1" si="298"/>
        <v>4.5</v>
      </c>
      <c r="F1296" s="67" t="s">
        <v>11845</v>
      </c>
      <c r="G1296" s="61" t="str">
        <f>Matrix!C6926</f>
        <v>菟丝子丸-- 多尿，尿床，遗尿，尿失禁，肾，膀胱。 ]</v>
      </c>
      <c r="H1296" t="str">
        <f t="shared" si="295"/>
        <v>菟丝子丸</v>
      </c>
      <c r="I1296" s="289">
        <f t="shared" ca="1" si="296"/>
        <v>4.5</v>
      </c>
      <c r="J1296" s="289" t="str">
        <f t="shared" si="299"/>
        <v>菟丝子丸-- 多尿，尿床，遗尿，尿失禁，肾，膀胱。 ]</v>
      </c>
    </row>
    <row r="1297" spans="1:10">
      <c r="A1297" s="196"/>
      <c r="B1297" s="166" t="s">
        <v>23423</v>
      </c>
      <c r="C1297" s="61">
        <f>Matrix!B6927</f>
        <v>0</v>
      </c>
      <c r="D1297" s="203">
        <f t="shared" si="297"/>
        <v>4.5</v>
      </c>
      <c r="E1297" s="207">
        <f t="shared" ca="1" si="298"/>
        <v>4.5</v>
      </c>
      <c r="F1297" s="67" t="s">
        <v>11846</v>
      </c>
      <c r="G1297" s="61" t="str">
        <f>Matrix!C6927</f>
        <v>参附汤 -- 休克，心力衰竭，改善血液和微血管循环，增强心肌收缩力，改善肝功能并提高免疫力。]</v>
      </c>
      <c r="H1297" t="str">
        <f t="shared" si="295"/>
        <v>参附汤</v>
      </c>
      <c r="I1297" s="289">
        <f t="shared" ca="1" si="296"/>
        <v>4.5</v>
      </c>
      <c r="J1297" s="289" t="str">
        <f t="shared" si="299"/>
        <v>参附汤 -- 休克，心力衰竭，改善血液和微血管循环，增强心肌收缩力，改善肝功能并提高免疫力。]</v>
      </c>
    </row>
    <row r="1298" spans="1:10">
      <c r="A1298" s="196"/>
      <c r="B1298" s="166" t="s">
        <v>23424</v>
      </c>
      <c r="C1298" s="61">
        <f>Matrix!B6928</f>
        <v>0</v>
      </c>
      <c r="D1298" s="203">
        <f t="shared" si="297"/>
        <v>4.5</v>
      </c>
      <c r="E1298" s="207">
        <f t="shared" ca="1" si="298"/>
        <v>4.5</v>
      </c>
      <c r="F1298" s="67" t="s">
        <v>11847</v>
      </c>
      <c r="G1298" s="61" t="str">
        <f>Matrix!C6928</f>
        <v>九味羌活汤-- 流行性感冒，风湿病，发烧，急性腰背扭伤，退热，止痛和抗炎。@ # ] $</v>
      </c>
      <c r="H1298" t="str">
        <f t="shared" si="295"/>
        <v>九味羌活汤</v>
      </c>
      <c r="I1298" s="289">
        <f t="shared" ca="1" si="296"/>
        <v>4.5</v>
      </c>
      <c r="J1298" s="289" t="str">
        <f t="shared" si="299"/>
        <v>九味羌活汤-- 流行性感冒，风湿病，发烧，急性腰背扭伤，退热，止痛和抗炎。@ # ] $</v>
      </c>
    </row>
    <row r="1299" spans="1:10">
      <c r="A1299" s="196"/>
      <c r="B1299" s="166" t="s">
        <v>23425</v>
      </c>
      <c r="C1299" s="61">
        <f>Matrix!B6930</f>
        <v>0</v>
      </c>
      <c r="D1299" s="203">
        <f t="shared" si="297"/>
        <v>4.5</v>
      </c>
      <c r="E1299" s="207">
        <f t="shared" ca="1" si="298"/>
        <v>4.5</v>
      </c>
      <c r="F1299" s="67" t="s">
        <v>11848</v>
      </c>
      <c r="G1299" s="61" t="str">
        <f>Matrix!C6930</f>
        <v>越鞠散-- 情绪或与压力有关的胃肠问题，胃十二指肠溃疡，胆囊炎，胆石病。</v>
      </c>
      <c r="H1299" t="str">
        <f t="shared" si="295"/>
        <v>越鞠散</v>
      </c>
      <c r="I1299" s="289">
        <f t="shared" ca="1" si="296"/>
        <v>4.5</v>
      </c>
      <c r="J1299" s="289" t="str">
        <f t="shared" si="299"/>
        <v>越鞠散-- 情绪或与压力有关的胃肠问题，胃十二指肠溃疡，胆囊炎，胆石病。</v>
      </c>
    </row>
    <row r="1300" spans="1:10">
      <c r="A1300" s="196"/>
      <c r="B1300" s="166" t="s">
        <v>23426</v>
      </c>
      <c r="C1300" s="61">
        <f>Matrix!B6931</f>
        <v>0</v>
      </c>
      <c r="D1300" s="203">
        <f t="shared" si="297"/>
        <v>4.5</v>
      </c>
      <c r="E1300" s="207">
        <f t="shared" ca="1" si="298"/>
        <v>4.5</v>
      </c>
      <c r="F1300" s="67" t="s">
        <v>11849</v>
      </c>
      <c r="G1300" s="61" t="str">
        <f>Matrix!C6931</f>
        <v>痛泻要方-- 带有一种情绪因素的消化问题，结肠，肠易激综合征(肠道，结肠，肠。 ]</v>
      </c>
      <c r="H1300" t="str">
        <f t="shared" si="295"/>
        <v>痛泻要方</v>
      </c>
      <c r="I1300" s="289">
        <f t="shared" ca="1" si="296"/>
        <v>4.5</v>
      </c>
      <c r="J1300" s="289" t="str">
        <f t="shared" si="299"/>
        <v>痛泻要方-- 带有一种情绪因素的消化问题，结肠，肠易激综合征(肠道，结肠，肠。 ]</v>
      </c>
    </row>
    <row r="1301" spans="1:10">
      <c r="A1301" s="196"/>
      <c r="B1301" s="166" t="s">
        <v>23427</v>
      </c>
      <c r="C1301" s="61">
        <f>Matrix!B6932</f>
        <v>0</v>
      </c>
      <c r="D1301" s="203">
        <f t="shared" si="297"/>
        <v>4.5</v>
      </c>
      <c r="E1301" s="207">
        <f t="shared" ca="1" si="298"/>
        <v>4.5</v>
      </c>
      <c r="F1301" s="67" t="s">
        <v>11850</v>
      </c>
      <c r="G1301" s="61" t="str">
        <f>Matrix!C6932</f>
        <v>消风散-- 风热或湿痒皮肤病，抗炎，发汗，止痒。</v>
      </c>
      <c r="H1301" t="str">
        <f t="shared" si="295"/>
        <v>消风散</v>
      </c>
      <c r="I1301" s="289">
        <f t="shared" ca="1" si="296"/>
        <v>4.5</v>
      </c>
      <c r="J1301" s="289" t="str">
        <f t="shared" si="299"/>
        <v>消风散-- 风热或湿痒皮肤病，抗炎，发汗，止痒。</v>
      </c>
    </row>
    <row r="1302" spans="1:10">
      <c r="A1302" s="70"/>
      <c r="B1302" s="166" t="s">
        <v>23428</v>
      </c>
      <c r="C1302" s="61">
        <f>Matrix!B6933</f>
        <v>0</v>
      </c>
      <c r="D1302" s="203">
        <f t="shared" si="297"/>
        <v>4.5</v>
      </c>
      <c r="E1302" s="207">
        <f t="shared" ca="1" si="298"/>
        <v>4.5</v>
      </c>
      <c r="F1302" s="67" t="s">
        <v>11851</v>
      </c>
      <c r="G1302" s="61" t="str">
        <f>Matrix!C6933</f>
        <v>三痹汤-- 肌肉和关节疼痛，关节炎痛，止痛，抗关节炎，抗炎，增强循环。 @ ]</v>
      </c>
      <c r="H1302" t="str">
        <f t="shared" si="295"/>
        <v>三痹汤</v>
      </c>
      <c r="I1302" s="289">
        <f t="shared" ca="1" si="296"/>
        <v>4.5</v>
      </c>
      <c r="J1302" s="289" t="str">
        <f t="shared" si="299"/>
        <v>三痹汤-- 肌肉和关节疼痛，关节炎痛，止痛，抗关节炎，抗炎，增强循环。 @ ]</v>
      </c>
    </row>
    <row r="1303" spans="1:10">
      <c r="B1303" s="166" t="s">
        <v>23429</v>
      </c>
      <c r="C1303" s="61">
        <f>Matrix!B6934</f>
        <v>0</v>
      </c>
      <c r="D1303" s="203">
        <f t="shared" si="297"/>
        <v>4.5</v>
      </c>
      <c r="E1303" s="207">
        <f t="shared" ca="1" si="298"/>
        <v>4.5</v>
      </c>
      <c r="F1303" s="67" t="s">
        <v>11852</v>
      </c>
      <c r="G1303" s="61" t="str">
        <f>Matrix!C6934</f>
        <v>辛芩冲剂 -- 过敏性鼻炎，窦炎，花粉热，抗菌，抗炎，抗过敏，通鼻和窦。 @ ]</v>
      </c>
      <c r="H1303" t="str">
        <f t="shared" si="295"/>
        <v>辛芩冲剂</v>
      </c>
      <c r="I1303" s="289">
        <f t="shared" ca="1" si="296"/>
        <v>4.5</v>
      </c>
      <c r="J1303" s="289" t="str">
        <f t="shared" si="299"/>
        <v>辛芩冲剂 -- 过敏性鼻炎，窦炎，花粉热，抗菌，抗炎，抗过敏，通鼻和窦。 @ ]</v>
      </c>
    </row>
    <row r="1304" spans="1:10">
      <c r="B1304" s="166" t="s">
        <v>23430</v>
      </c>
      <c r="C1304" s="61">
        <f>Matrix!B6935</f>
        <v>0</v>
      </c>
      <c r="D1304" s="203">
        <f t="shared" si="297"/>
        <v>4.5</v>
      </c>
      <c r="E1304" s="207">
        <f t="shared" ca="1" si="298"/>
        <v>4.5</v>
      </c>
      <c r="F1304" s="67" t="s">
        <v>11853</v>
      </c>
      <c r="G1304" s="61" t="str">
        <f>Matrix!C6935</f>
        <v>苍耳散-- 窦阻塞，窦炎，过敏性和常年性鼻炎。 ]</v>
      </c>
      <c r="H1304" t="str">
        <f t="shared" si="295"/>
        <v>苍耳散</v>
      </c>
      <c r="I1304" s="289">
        <f t="shared" ca="1" si="296"/>
        <v>4.5</v>
      </c>
      <c r="J1304" s="289" t="str">
        <f t="shared" si="299"/>
        <v>苍耳散-- 窦阻塞，窦炎，过敏性和常年性鼻炎。 ]</v>
      </c>
    </row>
    <row r="1305" spans="1:10">
      <c r="B1305" s="166" t="s">
        <v>23431</v>
      </c>
      <c r="C1305" s="61">
        <f>Matrix!B6936</f>
        <v>0</v>
      </c>
      <c r="D1305" s="203">
        <f t="shared" si="297"/>
        <v>4.5</v>
      </c>
      <c r="E1305" s="207">
        <f t="shared" ca="1" si="298"/>
        <v>4.5</v>
      </c>
      <c r="F1305" s="67" t="s">
        <v>11854</v>
      </c>
      <c r="G1305" s="61" t="str">
        <f>Matrix!C6936</f>
        <v>二仙汤 -- 更年期热证，潮热，出汗，情绪波动，调节与更年期相关的激素，垂体促性腺刺激物，抗高血压。]</v>
      </c>
      <c r="H1305" t="str">
        <f t="shared" si="295"/>
        <v>二仙汤</v>
      </c>
      <c r="I1305" s="289">
        <f t="shared" ca="1" si="296"/>
        <v>4.5</v>
      </c>
      <c r="J1305" s="289" t="str">
        <f t="shared" si="299"/>
        <v>二仙汤 -- 更年期热证，潮热，出汗，情绪波动，调节与更年期相关的激素，垂体促性腺刺激物，抗高血压。]</v>
      </c>
    </row>
    <row r="1306" spans="1:10">
      <c r="B1306" s="166" t="s">
        <v>23432</v>
      </c>
      <c r="C1306" s="61">
        <f>Matrix!B6937</f>
        <v>0</v>
      </c>
      <c r="D1306" s="203">
        <f t="shared" si="297"/>
        <v>4.5</v>
      </c>
      <c r="E1306" s="207">
        <f t="shared" ca="1" si="298"/>
        <v>4.5</v>
      </c>
      <c r="F1306" s="67" t="s">
        <v>11855</v>
      </c>
      <c r="G1306" s="61" t="str">
        <f>Matrix!C6937</f>
        <v>托里消毒饮-- 中耳炎，红疹，疔疮，增强代谢，增加生命能量并增强免疫力。</v>
      </c>
      <c r="H1306" t="str">
        <f t="shared" ref="H1306:H1316" si="300">F1306</f>
        <v>托里消毒饮</v>
      </c>
      <c r="I1306" s="289">
        <f t="shared" ref="I1306:I1316" ca="1" si="301">E1306</f>
        <v>4.5</v>
      </c>
      <c r="J1306" s="289" t="str">
        <f t="shared" si="299"/>
        <v>托里消毒饮-- 中耳炎，红疹，疔疮，增强代谢，增加生命能量并增强免疫力。</v>
      </c>
    </row>
    <row r="1307" spans="1:10">
      <c r="B1307" s="166" t="s">
        <v>23433</v>
      </c>
      <c r="C1307" s="61">
        <f>Matrix!B6938</f>
        <v>0</v>
      </c>
      <c r="D1307" s="203">
        <f t="shared" si="297"/>
        <v>4.5</v>
      </c>
      <c r="E1307" s="207">
        <f t="shared" ca="1" si="298"/>
        <v>4.5</v>
      </c>
      <c r="F1307" s="67" t="s">
        <v>11856</v>
      </c>
      <c r="G1307" s="61" t="str">
        <f>Matrix!C6938</f>
        <v>逍遥散-- 月经不调，经前综合症，压力 。</v>
      </c>
      <c r="H1307" t="str">
        <f t="shared" si="300"/>
        <v>逍遥散</v>
      </c>
      <c r="I1307" s="289">
        <f t="shared" ca="1" si="301"/>
        <v>4.5</v>
      </c>
      <c r="J1307" s="289" t="str">
        <f t="shared" si="299"/>
        <v>逍遥散-- 月经不调，经前综合症，压力 。</v>
      </c>
    </row>
    <row r="1308" spans="1:10">
      <c r="B1308" s="166" t="s">
        <v>23434</v>
      </c>
      <c r="C1308" s="61">
        <f>Matrix!B6940</f>
        <v>0</v>
      </c>
      <c r="D1308" s="203">
        <f t="shared" si="297"/>
        <v>4.5</v>
      </c>
      <c r="E1308" s="207">
        <f t="shared" ca="1" si="298"/>
        <v>4.5</v>
      </c>
      <c r="F1308" s="67" t="s">
        <v>11857</v>
      </c>
      <c r="G1308" s="61" t="str">
        <f>Matrix!C6940</f>
        <v>桑菊饮 -- 上呼吸道感染，急性支气管炎（肺部，流感，眼睛障碍（结膜炎。 # ]</v>
      </c>
      <c r="H1308" t="str">
        <f t="shared" si="300"/>
        <v>桑菊饮</v>
      </c>
      <c r="I1308" s="289">
        <f t="shared" ca="1" si="301"/>
        <v>4.5</v>
      </c>
      <c r="J1308" s="289" t="str">
        <f t="shared" si="299"/>
        <v>桑菊饮 -- 上呼吸道感染，急性支气管炎（肺部，流感，眼睛障碍（结膜炎。 # ]</v>
      </c>
    </row>
    <row r="1309" spans="1:10">
      <c r="B1309" s="166" t="s">
        <v>23435</v>
      </c>
      <c r="C1309" s="61">
        <f>Matrix!B6941</f>
        <v>0</v>
      </c>
      <c r="D1309" s="203">
        <f t="shared" si="297"/>
        <v>4.5</v>
      </c>
      <c r="E1309" s="207">
        <f t="shared" ca="1" si="298"/>
        <v>4.5</v>
      </c>
      <c r="F1309" s="67" t="s">
        <v>11858</v>
      </c>
      <c r="G1309" s="61" t="str">
        <f>Matrix!C6941</f>
        <v>生脉散-- 慢性呼吸道疾病（肺部, 缓和剂，补充能量和流体。 ]</v>
      </c>
      <c r="H1309" t="str">
        <f t="shared" si="300"/>
        <v>生脉散</v>
      </c>
      <c r="I1309" s="289">
        <f t="shared" ca="1" si="301"/>
        <v>4.5</v>
      </c>
      <c r="J1309" s="289" t="str">
        <f t="shared" si="299"/>
        <v>生脉散-- 慢性呼吸道疾病（肺部, 缓和剂，补充能量和流体。 ]</v>
      </c>
    </row>
    <row r="1310" spans="1:10">
      <c r="B1310" s="166" t="s">
        <v>23436</v>
      </c>
      <c r="C1310" s="61">
        <f>Matrix!B6942</f>
        <v>0</v>
      </c>
      <c r="D1310" s="203">
        <f t="shared" si="297"/>
        <v>4.5</v>
      </c>
      <c r="E1310" s="207">
        <f t="shared" ca="1" si="298"/>
        <v>4.5</v>
      </c>
      <c r="F1310" s="67" t="s">
        <v>11859</v>
      </c>
      <c r="G1310" s="61" t="str">
        <f>Matrix!C6942</f>
        <v>玉屏风散 -- 经常性咳嗽和感冒（肺部，免疫力低下，多汗，免疫刺激物，止汗药。 ]</v>
      </c>
      <c r="H1310" t="str">
        <f t="shared" si="300"/>
        <v>玉屏风散</v>
      </c>
      <c r="I1310" s="289">
        <f t="shared" ca="1" si="301"/>
        <v>4.5</v>
      </c>
      <c r="J1310" s="289" t="str">
        <f t="shared" si="299"/>
        <v>玉屏风散 -- 经常性咳嗽和感冒（肺部，免疫力低下，多汗，免疫刺激物，止汗药。 ]</v>
      </c>
    </row>
    <row r="1311" spans="1:10">
      <c r="B1311" s="166" t="s">
        <v>23437</v>
      </c>
      <c r="C1311" s="61">
        <f>Matrix!B6943</f>
        <v>0</v>
      </c>
      <c r="D1311" s="203">
        <f t="shared" si="297"/>
        <v>4.5</v>
      </c>
      <c r="E1311" s="207">
        <f t="shared" ca="1" si="298"/>
        <v>4.5</v>
      </c>
      <c r="F1311" s="67" t="s">
        <v>11860</v>
      </c>
      <c r="G1311" s="61" t="str">
        <f>Matrix!C6943</f>
        <v>茵陈蒿汤-- 肝脏——黄疸，利胆，利胆剂；利尿（肾，膀胱，尿道，轻舄（肠道，结肠，肠。 ]</v>
      </c>
      <c r="H1311" t="str">
        <f t="shared" si="300"/>
        <v>茵陈蒿汤</v>
      </c>
      <c r="I1311" s="289">
        <f t="shared" ca="1" si="301"/>
        <v>4.5</v>
      </c>
      <c r="J1311" s="289" t="str">
        <f t="shared" si="299"/>
        <v>茵陈蒿汤-- 肝脏——黄疸，利胆，利胆剂；利尿（肾，膀胱，尿道，轻舄（肠道，结肠，肠。 ]</v>
      </c>
    </row>
    <row r="1312" spans="1:10">
      <c r="B1312" s="166" t="s">
        <v>23438</v>
      </c>
      <c r="C1312" s="61">
        <f>Matrix!B6944</f>
        <v>0</v>
      </c>
      <c r="D1312" s="203">
        <f t="shared" si="297"/>
        <v>4.5</v>
      </c>
      <c r="E1312" s="207">
        <f t="shared" ca="1" si="298"/>
        <v>4.5</v>
      </c>
      <c r="F1312" s="67" t="s">
        <v>11861</v>
      </c>
      <c r="G1312" s="61" t="str">
        <f>Matrix!C6944</f>
        <v>增液汤 -- 产生流体，润躁通肠（结肠，肠，便秘。 ]</v>
      </c>
      <c r="H1312" t="str">
        <f t="shared" si="300"/>
        <v>增液汤</v>
      </c>
      <c r="I1312" s="289">
        <f t="shared" ca="1" si="301"/>
        <v>4.5</v>
      </c>
      <c r="J1312" s="289" t="str">
        <f t="shared" si="299"/>
        <v>增液汤 -- 产生流体，润躁通肠（结肠，肠，便秘。 ]</v>
      </c>
    </row>
    <row r="1313" spans="1:10">
      <c r="B1313" s="166" t="s">
        <v>23439</v>
      </c>
      <c r="C1313" s="61">
        <f>Matrix!B6945</f>
        <v>0</v>
      </c>
      <c r="D1313" s="203">
        <f t="shared" si="297"/>
        <v>4.5</v>
      </c>
      <c r="E1313" s="207">
        <f t="shared" ca="1" si="298"/>
        <v>4.5</v>
      </c>
      <c r="F1313" s="67" t="s">
        <v>11862</v>
      </c>
      <c r="G1313" s="61" t="str">
        <f>Matrix!C6945</f>
        <v>消瘰丸-- 粘液型结块，肿块和节结。 ]</v>
      </c>
      <c r="H1313" t="str">
        <f t="shared" si="300"/>
        <v>消瘰丸</v>
      </c>
      <c r="I1313" s="289">
        <f t="shared" ca="1" si="301"/>
        <v>4.5</v>
      </c>
      <c r="J1313" s="289" t="str">
        <f t="shared" si="299"/>
        <v>消瘰丸-- 粘液型结块，肿块和节结。 ]</v>
      </c>
    </row>
    <row r="1314" spans="1:10">
      <c r="B1314" s="166" t="s">
        <v>23440</v>
      </c>
      <c r="C1314" s="61">
        <f>Matrix!B6946</f>
        <v>0</v>
      </c>
      <c r="D1314" s="203">
        <f t="shared" si="297"/>
        <v>4.5</v>
      </c>
      <c r="E1314" s="207">
        <f t="shared" ca="1" si="298"/>
        <v>4.5</v>
      </c>
      <c r="F1314" s="67" t="s">
        <v>11863</v>
      </c>
      <c r="G1314" s="61" t="str">
        <f>Matrix!C6946</f>
        <v>三子养亲汤-- 持续咳嗽，痰稀，肺寒，化痰，除痰剂，胃肠（肠道，结肠，肠刺激物。 ]</v>
      </c>
      <c r="H1314" t="str">
        <f t="shared" si="300"/>
        <v>三子养亲汤</v>
      </c>
      <c r="I1314" s="289">
        <f t="shared" ca="1" si="301"/>
        <v>4.5</v>
      </c>
      <c r="J1314" s="289" t="str">
        <f t="shared" si="299"/>
        <v>三子养亲汤-- 持续咳嗽，痰稀，肺寒，化痰，除痰剂，胃肠（肠道，结肠，肠刺激物。 ]</v>
      </c>
    </row>
    <row r="1315" spans="1:10">
      <c r="B1315" s="166" t="s">
        <v>23441</v>
      </c>
      <c r="C1315" s="61">
        <f>Matrix!B6947</f>
        <v>0</v>
      </c>
      <c r="D1315" s="203">
        <f t="shared" si="297"/>
        <v>4.5</v>
      </c>
      <c r="E1315" s="207">
        <f t="shared" ca="1" si="298"/>
        <v>4.5</v>
      </c>
      <c r="F1315" s="67" t="s">
        <v>11864</v>
      </c>
      <c r="G1315" s="61" t="str">
        <f>Matrix!C6947</f>
        <v>治头疮一方 -- 湿疹，急性皮痒病，痤疮，表皮化脓，口腔发炎。@ ]</v>
      </c>
      <c r="H1315" t="str">
        <f t="shared" si="300"/>
        <v>治头疮一方</v>
      </c>
      <c r="I1315" s="289">
        <f t="shared" ca="1" si="301"/>
        <v>4.5</v>
      </c>
      <c r="J1315" s="289" t="str">
        <f t="shared" si="299"/>
        <v>治头疮一方 -- 湿疹，急性皮痒病，痤疮，表皮化脓，口腔发炎。@ ]</v>
      </c>
    </row>
    <row r="1316" spans="1:10">
      <c r="B1316" s="166" t="s">
        <v>23442</v>
      </c>
      <c r="C1316" s="61">
        <f>Matrix!B6948</f>
        <v>0</v>
      </c>
      <c r="D1316" s="203">
        <f t="shared" si="297"/>
        <v>4.5</v>
      </c>
      <c r="E1316" s="207">
        <f t="shared" ca="1" si="298"/>
        <v>4.5</v>
      </c>
      <c r="F1316" s="67" t="s">
        <v>11865</v>
      </c>
      <c r="G1316" s="61" t="str">
        <f>Matrix!C6948</f>
        <v>抗毒散-- 广谱抗病毒作用，一般抗生，抗病毒和抗菌作用，退热，麻醉。 @ # ]</v>
      </c>
      <c r="H1316" t="str">
        <f t="shared" si="300"/>
        <v>抗毒散</v>
      </c>
      <c r="I1316" s="289">
        <f t="shared" ca="1" si="301"/>
        <v>4.5</v>
      </c>
      <c r="J1316" s="289" t="str">
        <f t="shared" si="299"/>
        <v>抗毒散-- 广谱抗病毒作用，一般抗生，抗病毒和抗菌作用，退热，麻醉。 @ # ]</v>
      </c>
    </row>
    <row r="1317" spans="1:10" ht="18" thickBot="1">
      <c r="A1317" s="164">
        <v>31</v>
      </c>
      <c r="B1317" s="164" t="s">
        <v>21862</v>
      </c>
      <c r="C1317" s="209"/>
      <c r="D1317" s="209"/>
      <c r="E1317" s="209"/>
      <c r="F1317" s="209"/>
      <c r="G1317" s="165"/>
    </row>
    <row r="1318" spans="1:10" ht="18" thickTop="1">
      <c r="B1318" s="67" t="s">
        <v>23443</v>
      </c>
      <c r="C1318" s="61">
        <f>Matrix!B1736</f>
        <v>0</v>
      </c>
      <c r="D1318" s="203">
        <f t="shared" ref="D1318:D1324" si="302">ROUNDUP(ABS(75-C1318)/Base_Value,1)</f>
        <v>4.5</v>
      </c>
      <c r="E1318" s="207">
        <f t="shared" ref="E1318:E1324" ca="1" si="303">IF(D1318&gt;Max_Value,Max_Value,IF(D1318&lt;0,0,D1318))</f>
        <v>4.5</v>
      </c>
      <c r="F1318" s="231">
        <f t="shared" ref="F1318:F1324" ca="1" si="304">E1318</f>
        <v>4.5</v>
      </c>
      <c r="G1318" s="67" t="s">
        <v>11543</v>
      </c>
    </row>
    <row r="1319" spans="1:10">
      <c r="B1319" s="67" t="s">
        <v>23444</v>
      </c>
      <c r="C1319" s="61">
        <f>Matrix!B1734</f>
        <v>0</v>
      </c>
      <c r="D1319" s="203">
        <f t="shared" si="302"/>
        <v>4.5</v>
      </c>
      <c r="E1319" s="207">
        <f t="shared" ca="1" si="303"/>
        <v>4.5</v>
      </c>
      <c r="F1319" s="231">
        <f t="shared" ca="1" si="304"/>
        <v>4.5</v>
      </c>
      <c r="G1319" s="67" t="s">
        <v>11544</v>
      </c>
    </row>
    <row r="1320" spans="1:10">
      <c r="B1320" s="67" t="s">
        <v>23445</v>
      </c>
      <c r="C1320" s="61">
        <f>Matrix!B1735</f>
        <v>0</v>
      </c>
      <c r="D1320" s="203">
        <f t="shared" si="302"/>
        <v>4.5</v>
      </c>
      <c r="E1320" s="207">
        <f t="shared" ca="1" si="303"/>
        <v>4.5</v>
      </c>
      <c r="F1320" s="231">
        <f t="shared" ca="1" si="304"/>
        <v>4.5</v>
      </c>
      <c r="G1320" s="67" t="s">
        <v>11545</v>
      </c>
    </row>
    <row r="1321" spans="1:10">
      <c r="B1321" s="67" t="s">
        <v>23446</v>
      </c>
      <c r="C1321" s="61">
        <f>Matrix!B1737</f>
        <v>0</v>
      </c>
      <c r="D1321" s="203">
        <f t="shared" si="302"/>
        <v>4.5</v>
      </c>
      <c r="E1321" s="207">
        <f t="shared" ca="1" si="303"/>
        <v>4.5</v>
      </c>
      <c r="F1321" s="231">
        <f t="shared" ca="1" si="304"/>
        <v>4.5</v>
      </c>
      <c r="G1321" s="67" t="s">
        <v>11546</v>
      </c>
    </row>
    <row r="1322" spans="1:10">
      <c r="B1322" s="67" t="s">
        <v>23447</v>
      </c>
      <c r="C1322" s="61">
        <f>Matrix!B1733</f>
        <v>0</v>
      </c>
      <c r="D1322" s="203">
        <f t="shared" si="302"/>
        <v>4.5</v>
      </c>
      <c r="E1322" s="207">
        <f t="shared" ca="1" si="303"/>
        <v>4.5</v>
      </c>
      <c r="F1322" s="231">
        <f t="shared" ca="1" si="304"/>
        <v>4.5</v>
      </c>
      <c r="G1322" s="67" t="s">
        <v>11547</v>
      </c>
    </row>
    <row r="1323" spans="1:10">
      <c r="B1323" s="67" t="s">
        <v>23448</v>
      </c>
      <c r="C1323" s="61">
        <f>Matrix!B1738</f>
        <v>0</v>
      </c>
      <c r="D1323" s="203">
        <f t="shared" si="302"/>
        <v>4.5</v>
      </c>
      <c r="E1323" s="207">
        <f t="shared" ca="1" si="303"/>
        <v>4.5</v>
      </c>
      <c r="F1323" s="231">
        <f t="shared" ca="1" si="304"/>
        <v>4.5</v>
      </c>
      <c r="G1323" s="67" t="s">
        <v>11548</v>
      </c>
    </row>
    <row r="1324" spans="1:10">
      <c r="B1324" s="67" t="s">
        <v>23449</v>
      </c>
      <c r="C1324" s="61">
        <f>Matrix!B1739</f>
        <v>0</v>
      </c>
      <c r="D1324" s="203">
        <f t="shared" si="302"/>
        <v>4.5</v>
      </c>
      <c r="E1324" s="207">
        <f t="shared" ca="1" si="303"/>
        <v>4.5</v>
      </c>
      <c r="F1324" s="231">
        <f t="shared" ca="1" si="304"/>
        <v>4.5</v>
      </c>
      <c r="G1324" s="67" t="s">
        <v>11549</v>
      </c>
    </row>
    <row r="1325" spans="1:10" ht="18" thickBot="1">
      <c r="A1325" s="164">
        <v>32</v>
      </c>
      <c r="B1325" s="164" t="s">
        <v>10647</v>
      </c>
      <c r="C1325" s="209"/>
      <c r="D1325" s="209"/>
      <c r="E1325" s="209"/>
      <c r="F1325" s="209"/>
      <c r="G1325" s="165"/>
    </row>
    <row r="1326" spans="1:10" ht="18" thickTop="1">
      <c r="B1326" s="67" t="s">
        <v>23450</v>
      </c>
      <c r="C1326" s="61">
        <f>Matrix!B2867</f>
        <v>0</v>
      </c>
      <c r="D1326" s="203">
        <f t="shared" ref="D1326:D1365" si="305">ROUNDUP(ABS(75-C1326)/Base_Value,1)</f>
        <v>4.5</v>
      </c>
      <c r="E1326" s="207">
        <f t="shared" ref="E1326:E1365" ca="1" si="306">IF(D1326&gt;Max_Value,Max_Value,IF(D1326&lt;0,0,D1326))</f>
        <v>4.5</v>
      </c>
      <c r="F1326" s="231">
        <f t="shared" ref="F1326:F1327" ca="1" si="307">E1326</f>
        <v>4.5</v>
      </c>
      <c r="G1326" s="70" t="s">
        <v>11550</v>
      </c>
      <c r="H1326" t="str">
        <f>G1326</f>
        <v>龙芽草</v>
      </c>
      <c r="I1326" s="289">
        <f ca="1">F1326</f>
        <v>4.5</v>
      </c>
    </row>
    <row r="1327" spans="1:10">
      <c r="B1327" s="67" t="s">
        <v>23451</v>
      </c>
      <c r="C1327" s="61">
        <f>Matrix!B2868</f>
        <v>0</v>
      </c>
      <c r="D1327" s="203">
        <f t="shared" si="305"/>
        <v>4.5</v>
      </c>
      <c r="E1327" s="207">
        <f t="shared" ca="1" si="306"/>
        <v>4.5</v>
      </c>
      <c r="F1327" s="231">
        <f t="shared" ca="1" si="307"/>
        <v>4.5</v>
      </c>
      <c r="G1327" s="70" t="s">
        <v>11551</v>
      </c>
      <c r="H1327" t="str">
        <f t="shared" ref="H1327:H1365" si="308">G1327</f>
        <v>白杨</v>
      </c>
      <c r="I1327" s="289">
        <f t="shared" ref="I1327:I1365" ca="1" si="309">F1327</f>
        <v>4.5</v>
      </c>
    </row>
    <row r="1328" spans="1:10">
      <c r="B1328" s="67" t="s">
        <v>22286</v>
      </c>
      <c r="C1328" s="61">
        <f>Matrix!B2869</f>
        <v>0</v>
      </c>
      <c r="D1328" s="203">
        <f t="shared" si="305"/>
        <v>4.5</v>
      </c>
      <c r="E1328" s="207">
        <f t="shared" ca="1" si="306"/>
        <v>4.5</v>
      </c>
      <c r="F1328" s="207">
        <f ca="1">MAX(E1328:E1328)</f>
        <v>4.5</v>
      </c>
      <c r="G1328" s="170" t="s">
        <v>11552</v>
      </c>
      <c r="H1328" t="str">
        <f t="shared" si="308"/>
        <v>山毛榉</v>
      </c>
      <c r="I1328" s="289">
        <f t="shared" ca="1" si="309"/>
        <v>4.5</v>
      </c>
    </row>
    <row r="1329" spans="1:9">
      <c r="B1329" s="67" t="s">
        <v>23452</v>
      </c>
      <c r="C1329" s="61">
        <f>Matrix!B2870</f>
        <v>0</v>
      </c>
      <c r="D1329" s="203">
        <f t="shared" si="305"/>
        <v>4.5</v>
      </c>
      <c r="E1329" s="207">
        <f t="shared" ca="1" si="306"/>
        <v>4.5</v>
      </c>
      <c r="F1329" s="231">
        <f t="shared" ref="F1329:F1348" ca="1" si="310">E1329</f>
        <v>4.5</v>
      </c>
      <c r="G1329" s="70" t="s">
        <v>11553</v>
      </c>
      <c r="H1329" t="str">
        <f t="shared" si="308"/>
        <v>矢车菊</v>
      </c>
      <c r="I1329" s="289">
        <f t="shared" ca="1" si="309"/>
        <v>4.5</v>
      </c>
    </row>
    <row r="1330" spans="1:9">
      <c r="B1330" s="67" t="s">
        <v>23453</v>
      </c>
      <c r="C1330" s="61">
        <f>Matrix!B2871</f>
        <v>0</v>
      </c>
      <c r="D1330" s="203">
        <f t="shared" si="305"/>
        <v>4.5</v>
      </c>
      <c r="E1330" s="207">
        <f t="shared" ca="1" si="306"/>
        <v>4.5</v>
      </c>
      <c r="F1330" s="231">
        <f t="shared" ca="1" si="310"/>
        <v>4.5</v>
      </c>
      <c r="G1330" s="70" t="s">
        <v>11554</v>
      </c>
      <c r="H1330" t="str">
        <f t="shared" si="308"/>
        <v>水蕨</v>
      </c>
      <c r="I1330" s="289">
        <f t="shared" ca="1" si="309"/>
        <v>4.5</v>
      </c>
    </row>
    <row r="1331" spans="1:9">
      <c r="A1331" s="67"/>
      <c r="B1331" s="67" t="s">
        <v>23454</v>
      </c>
      <c r="C1331" s="61">
        <f>Matrix!B2872</f>
        <v>0</v>
      </c>
      <c r="D1331" s="203">
        <f t="shared" si="305"/>
        <v>4.5</v>
      </c>
      <c r="E1331" s="207">
        <f t="shared" ca="1" si="306"/>
        <v>4.5</v>
      </c>
      <c r="F1331" s="231">
        <f t="shared" ca="1" si="310"/>
        <v>4.5</v>
      </c>
      <c r="G1331" s="70" t="s">
        <v>11555</v>
      </c>
      <c r="H1331" t="str">
        <f t="shared" si="308"/>
        <v>樱桃李</v>
      </c>
      <c r="I1331" s="289">
        <f t="shared" ca="1" si="309"/>
        <v>4.5</v>
      </c>
    </row>
    <row r="1332" spans="1:9">
      <c r="A1332" s="67"/>
      <c r="B1332" s="67" t="s">
        <v>23455</v>
      </c>
      <c r="C1332" s="61">
        <f>Matrix!B2873</f>
        <v>0</v>
      </c>
      <c r="D1332" s="203">
        <f t="shared" si="305"/>
        <v>4.5</v>
      </c>
      <c r="E1332" s="207">
        <f t="shared" ca="1" si="306"/>
        <v>4.5</v>
      </c>
      <c r="F1332" s="231">
        <f t="shared" ca="1" si="310"/>
        <v>4.5</v>
      </c>
      <c r="G1332" s="70" t="s">
        <v>11556</v>
      </c>
      <c r="H1332" t="str">
        <f t="shared" si="308"/>
        <v>栗苞</v>
      </c>
      <c r="I1332" s="289">
        <f t="shared" ca="1" si="309"/>
        <v>4.5</v>
      </c>
    </row>
    <row r="1333" spans="1:9">
      <c r="B1333" s="67" t="s">
        <v>23456</v>
      </c>
      <c r="C1333" s="61">
        <f>Matrix!B2874</f>
        <v>0</v>
      </c>
      <c r="D1333" s="203">
        <f t="shared" si="305"/>
        <v>4.5</v>
      </c>
      <c r="E1333" s="207">
        <f t="shared" ca="1" si="306"/>
        <v>4.5</v>
      </c>
      <c r="F1333" s="231">
        <f t="shared" ca="1" si="310"/>
        <v>4.5</v>
      </c>
      <c r="G1333" s="70" t="s">
        <v>11557</v>
      </c>
      <c r="H1333" t="str">
        <f t="shared" si="308"/>
        <v>菊苣</v>
      </c>
      <c r="I1333" s="289">
        <f t="shared" ca="1" si="309"/>
        <v>4.5</v>
      </c>
    </row>
    <row r="1334" spans="1:9">
      <c r="A1334" s="67"/>
      <c r="B1334" s="67" t="s">
        <v>23457</v>
      </c>
      <c r="C1334" s="61">
        <f>Matrix!B2875</f>
        <v>0</v>
      </c>
      <c r="D1334" s="203">
        <f t="shared" si="305"/>
        <v>4.5</v>
      </c>
      <c r="E1334" s="207">
        <f t="shared" ca="1" si="306"/>
        <v>4.5</v>
      </c>
      <c r="F1334" s="231">
        <f t="shared" ca="1" si="310"/>
        <v>4.5</v>
      </c>
      <c r="G1334" s="70" t="s">
        <v>24003</v>
      </c>
      <c r="H1334" t="str">
        <f t="shared" si="308"/>
        <v>铁线莲</v>
      </c>
      <c r="I1334" s="289">
        <f t="shared" ca="1" si="309"/>
        <v>4.5</v>
      </c>
    </row>
    <row r="1335" spans="1:9">
      <c r="A1335" s="67"/>
      <c r="B1335" s="67" t="s">
        <v>23458</v>
      </c>
      <c r="C1335" s="61">
        <f>Matrix!B2876</f>
        <v>0</v>
      </c>
      <c r="D1335" s="203">
        <f t="shared" si="305"/>
        <v>4.5</v>
      </c>
      <c r="E1335" s="207">
        <f t="shared" ca="1" si="306"/>
        <v>4.5</v>
      </c>
      <c r="F1335" s="231">
        <f t="shared" ca="1" si="310"/>
        <v>4.5</v>
      </c>
      <c r="G1335" s="70" t="s">
        <v>11558</v>
      </c>
      <c r="H1335" t="str">
        <f t="shared" si="308"/>
        <v>野苹果</v>
      </c>
      <c r="I1335" s="289">
        <f t="shared" ca="1" si="309"/>
        <v>4.5</v>
      </c>
    </row>
    <row r="1336" spans="1:9">
      <c r="A1336" s="67"/>
      <c r="B1336" s="67" t="s">
        <v>23459</v>
      </c>
      <c r="C1336" s="61">
        <f>Matrix!B2877</f>
        <v>0</v>
      </c>
      <c r="D1336" s="203">
        <f t="shared" si="305"/>
        <v>4.5</v>
      </c>
      <c r="E1336" s="207">
        <f t="shared" ca="1" si="306"/>
        <v>4.5</v>
      </c>
      <c r="F1336" s="231">
        <f t="shared" ca="1" si="310"/>
        <v>4.5</v>
      </c>
      <c r="G1336" s="70" t="s">
        <v>24004</v>
      </c>
      <c r="H1336" t="str">
        <f t="shared" si="308"/>
        <v>榆树</v>
      </c>
      <c r="I1336" s="289">
        <f t="shared" ca="1" si="309"/>
        <v>4.5</v>
      </c>
    </row>
    <row r="1337" spans="1:9">
      <c r="A1337" s="67"/>
      <c r="B1337" s="67" t="s">
        <v>23460</v>
      </c>
      <c r="C1337" s="61">
        <f>Matrix!B2878</f>
        <v>0</v>
      </c>
      <c r="D1337" s="203">
        <f t="shared" si="305"/>
        <v>4.5</v>
      </c>
      <c r="E1337" s="207">
        <f t="shared" ca="1" si="306"/>
        <v>4.5</v>
      </c>
      <c r="F1337" s="231">
        <f t="shared" ca="1" si="310"/>
        <v>4.5</v>
      </c>
      <c r="G1337" s="70" t="s">
        <v>11559</v>
      </c>
      <c r="H1337" t="str">
        <f t="shared" si="308"/>
        <v>龙胆</v>
      </c>
      <c r="I1337" s="289">
        <f t="shared" ca="1" si="309"/>
        <v>4.5</v>
      </c>
    </row>
    <row r="1338" spans="1:9">
      <c r="A1338" s="67"/>
      <c r="B1338" s="67" t="s">
        <v>23461</v>
      </c>
      <c r="C1338" s="61">
        <f>Matrix!B2879</f>
        <v>0</v>
      </c>
      <c r="D1338" s="203">
        <f t="shared" si="305"/>
        <v>4.5</v>
      </c>
      <c r="E1338" s="207">
        <f t="shared" ca="1" si="306"/>
        <v>4.5</v>
      </c>
      <c r="F1338" s="231">
        <f t="shared" ca="1" si="310"/>
        <v>4.5</v>
      </c>
      <c r="G1338" s="70" t="s">
        <v>11560</v>
      </c>
      <c r="H1338" t="str">
        <f t="shared" si="308"/>
        <v>荆豆</v>
      </c>
      <c r="I1338" s="289">
        <f t="shared" ca="1" si="309"/>
        <v>4.5</v>
      </c>
    </row>
    <row r="1339" spans="1:9">
      <c r="A1339" s="67"/>
      <c r="B1339" s="67" t="s">
        <v>23462</v>
      </c>
      <c r="C1339" s="61">
        <f>Matrix!B2880</f>
        <v>0</v>
      </c>
      <c r="D1339" s="203">
        <f t="shared" si="305"/>
        <v>4.5</v>
      </c>
      <c r="E1339" s="207">
        <f t="shared" ca="1" si="306"/>
        <v>4.5</v>
      </c>
      <c r="F1339" s="231">
        <f t="shared" ca="1" si="310"/>
        <v>4.5</v>
      </c>
      <c r="G1339" s="70" t="s">
        <v>11561</v>
      </c>
      <c r="H1339" t="str">
        <f t="shared" si="308"/>
        <v>石楠</v>
      </c>
      <c r="I1339" s="289">
        <f t="shared" ca="1" si="309"/>
        <v>4.5</v>
      </c>
    </row>
    <row r="1340" spans="1:9">
      <c r="A1340" s="67"/>
      <c r="B1340" s="67" t="s">
        <v>23463</v>
      </c>
      <c r="C1340" s="61">
        <f>Matrix!B2881</f>
        <v>0</v>
      </c>
      <c r="D1340" s="203">
        <f t="shared" si="305"/>
        <v>4.5</v>
      </c>
      <c r="E1340" s="207">
        <f t="shared" ca="1" si="306"/>
        <v>4.5</v>
      </c>
      <c r="F1340" s="231">
        <f t="shared" ca="1" si="310"/>
        <v>4.5</v>
      </c>
      <c r="G1340" s="70" t="s">
        <v>11562</v>
      </c>
      <c r="H1340" t="str">
        <f t="shared" si="308"/>
        <v>冬青</v>
      </c>
      <c r="I1340" s="289">
        <f t="shared" ca="1" si="309"/>
        <v>4.5</v>
      </c>
    </row>
    <row r="1341" spans="1:9">
      <c r="A1341" s="67"/>
      <c r="B1341" s="67" t="s">
        <v>23464</v>
      </c>
      <c r="C1341" s="61">
        <f>Matrix!B2882</f>
        <v>0</v>
      </c>
      <c r="D1341" s="203">
        <f t="shared" si="305"/>
        <v>4.5</v>
      </c>
      <c r="E1341" s="207">
        <f t="shared" ca="1" si="306"/>
        <v>4.5</v>
      </c>
      <c r="F1341" s="231">
        <f t="shared" ca="1" si="310"/>
        <v>4.5</v>
      </c>
      <c r="G1341" s="70" t="s">
        <v>24005</v>
      </c>
      <c r="H1341" t="str">
        <f t="shared" si="308"/>
        <v>忍冬</v>
      </c>
      <c r="I1341" s="289">
        <f t="shared" ca="1" si="309"/>
        <v>4.5</v>
      </c>
    </row>
    <row r="1342" spans="1:9">
      <c r="B1342" s="67" t="s">
        <v>23465</v>
      </c>
      <c r="C1342" s="61">
        <f>Matrix!B2883</f>
        <v>0</v>
      </c>
      <c r="D1342" s="203">
        <f t="shared" si="305"/>
        <v>4.5</v>
      </c>
      <c r="E1342" s="207">
        <f t="shared" ca="1" si="306"/>
        <v>4.5</v>
      </c>
      <c r="F1342" s="231">
        <f t="shared" ca="1" si="310"/>
        <v>4.5</v>
      </c>
      <c r="G1342" s="70" t="s">
        <v>24006</v>
      </c>
      <c r="H1342" t="str">
        <f t="shared" si="308"/>
        <v>鹅耳枥</v>
      </c>
      <c r="I1342" s="289">
        <f t="shared" ca="1" si="309"/>
        <v>4.5</v>
      </c>
    </row>
    <row r="1343" spans="1:9">
      <c r="A1343" s="67"/>
      <c r="B1343" s="67" t="s">
        <v>23466</v>
      </c>
      <c r="C1343" s="61">
        <f>Matrix!B2884</f>
        <v>0</v>
      </c>
      <c r="D1343" s="203">
        <f t="shared" si="305"/>
        <v>4.5</v>
      </c>
      <c r="E1343" s="207">
        <f t="shared" ca="1" si="306"/>
        <v>4.5</v>
      </c>
      <c r="F1343" s="231">
        <f t="shared" ca="1" si="310"/>
        <v>4.5</v>
      </c>
      <c r="G1343" s="70" t="s">
        <v>11563</v>
      </c>
      <c r="H1343" t="str">
        <f t="shared" si="308"/>
        <v>凤仙花</v>
      </c>
      <c r="I1343" s="289">
        <f t="shared" ca="1" si="309"/>
        <v>4.5</v>
      </c>
    </row>
    <row r="1344" spans="1:9">
      <c r="A1344" s="67"/>
      <c r="B1344" s="67" t="s">
        <v>23467</v>
      </c>
      <c r="C1344" s="61">
        <f>Matrix!B2885</f>
        <v>0</v>
      </c>
      <c r="D1344" s="203">
        <f t="shared" si="305"/>
        <v>4.5</v>
      </c>
      <c r="E1344" s="207">
        <f t="shared" ca="1" si="306"/>
        <v>4.5</v>
      </c>
      <c r="F1344" s="231">
        <f t="shared" ca="1" si="310"/>
        <v>4.5</v>
      </c>
      <c r="G1344" s="70" t="s">
        <v>11564</v>
      </c>
      <c r="H1344" t="str">
        <f t="shared" si="308"/>
        <v>落叶松</v>
      </c>
      <c r="I1344" s="289">
        <f t="shared" ca="1" si="309"/>
        <v>4.5</v>
      </c>
    </row>
    <row r="1345" spans="1:9">
      <c r="A1345" s="67"/>
      <c r="B1345" s="67" t="s">
        <v>23468</v>
      </c>
      <c r="C1345" s="61">
        <f>Matrix!B2886</f>
        <v>0</v>
      </c>
      <c r="D1345" s="203">
        <f t="shared" si="305"/>
        <v>4.5</v>
      </c>
      <c r="E1345" s="207">
        <f t="shared" ca="1" si="306"/>
        <v>4.5</v>
      </c>
      <c r="F1345" s="231">
        <f t="shared" ca="1" si="310"/>
        <v>4.5</v>
      </c>
      <c r="G1345" s="70" t="s">
        <v>11565</v>
      </c>
      <c r="H1345" t="str">
        <f t="shared" si="308"/>
        <v>沟酸浆</v>
      </c>
      <c r="I1345" s="289">
        <f t="shared" ca="1" si="309"/>
        <v>4.5</v>
      </c>
    </row>
    <row r="1346" spans="1:9">
      <c r="A1346" s="67"/>
      <c r="B1346" s="67" t="s">
        <v>23469</v>
      </c>
      <c r="C1346" s="61">
        <f>Matrix!B2887</f>
        <v>0</v>
      </c>
      <c r="D1346" s="203">
        <f t="shared" si="305"/>
        <v>4.5</v>
      </c>
      <c r="E1346" s="207">
        <f t="shared" ca="1" si="306"/>
        <v>4.5</v>
      </c>
      <c r="F1346" s="231">
        <f t="shared" ca="1" si="310"/>
        <v>4.5</v>
      </c>
      <c r="G1346" s="70" t="s">
        <v>11448</v>
      </c>
      <c r="H1346" t="str">
        <f t="shared" si="308"/>
        <v>芥末</v>
      </c>
      <c r="I1346" s="289">
        <f t="shared" ca="1" si="309"/>
        <v>4.5</v>
      </c>
    </row>
    <row r="1347" spans="1:9">
      <c r="A1347" s="67"/>
      <c r="B1347" s="67" t="s">
        <v>23470</v>
      </c>
      <c r="C1347" s="61">
        <f>Matrix!B2888</f>
        <v>0</v>
      </c>
      <c r="D1347" s="203">
        <f t="shared" si="305"/>
        <v>4.5</v>
      </c>
      <c r="E1347" s="207">
        <f t="shared" ca="1" si="306"/>
        <v>4.5</v>
      </c>
      <c r="F1347" s="231">
        <f t="shared" ca="1" si="310"/>
        <v>4.5</v>
      </c>
      <c r="G1347" s="70" t="s">
        <v>11566</v>
      </c>
      <c r="H1347" t="str">
        <f t="shared" si="308"/>
        <v>橡树</v>
      </c>
      <c r="I1347" s="289">
        <f t="shared" ca="1" si="309"/>
        <v>4.5</v>
      </c>
    </row>
    <row r="1348" spans="1:9">
      <c r="B1348" s="67" t="s">
        <v>23471</v>
      </c>
      <c r="C1348" s="61">
        <f>Matrix!B2889</f>
        <v>0</v>
      </c>
      <c r="D1348" s="203">
        <f t="shared" si="305"/>
        <v>4.5</v>
      </c>
      <c r="E1348" s="207">
        <f t="shared" ca="1" si="306"/>
        <v>4.5</v>
      </c>
      <c r="F1348" s="231">
        <f t="shared" ca="1" si="310"/>
        <v>4.5</v>
      </c>
      <c r="G1348" s="70" t="s">
        <v>24007</v>
      </c>
      <c r="H1348" t="str">
        <f t="shared" si="308"/>
        <v>橄榄</v>
      </c>
      <c r="I1348" s="289">
        <f t="shared" ca="1" si="309"/>
        <v>4.5</v>
      </c>
    </row>
    <row r="1349" spans="1:9">
      <c r="B1349" s="67" t="s">
        <v>22300</v>
      </c>
      <c r="C1349" s="61">
        <f>Matrix!B2890</f>
        <v>0</v>
      </c>
      <c r="D1349" s="203">
        <f t="shared" si="305"/>
        <v>4.5</v>
      </c>
      <c r="E1349" s="207">
        <f t="shared" ca="1" si="306"/>
        <v>4.5</v>
      </c>
      <c r="F1349" s="207">
        <f ca="1">MAX(E1349:E1350)</f>
        <v>4.5</v>
      </c>
      <c r="G1349" s="170" t="s">
        <v>11567</v>
      </c>
      <c r="H1349" t="str">
        <f t="shared" si="308"/>
        <v>松树</v>
      </c>
      <c r="I1349" s="289">
        <f t="shared" ca="1" si="309"/>
        <v>4.5</v>
      </c>
    </row>
    <row r="1350" spans="1:9" hidden="1">
      <c r="B1350" s="73" t="s">
        <v>22301</v>
      </c>
      <c r="C1350" s="61">
        <f>Matrix!B4589</f>
        <v>0</v>
      </c>
      <c r="D1350" s="203">
        <f t="shared" si="305"/>
        <v>4.5</v>
      </c>
      <c r="E1350" s="207">
        <f t="shared" ca="1" si="306"/>
        <v>4.5</v>
      </c>
      <c r="F1350" s="161"/>
      <c r="G1350" s="170"/>
      <c r="I1350" s="289"/>
    </row>
    <row r="1351" spans="1:9">
      <c r="B1351" s="67" t="s">
        <v>23472</v>
      </c>
      <c r="C1351" s="61">
        <f>Matrix!B2891</f>
        <v>0</v>
      </c>
      <c r="D1351" s="203">
        <f t="shared" si="305"/>
        <v>4.5</v>
      </c>
      <c r="E1351" s="207">
        <f t="shared" ca="1" si="306"/>
        <v>4.5</v>
      </c>
      <c r="F1351" s="231">
        <f t="shared" ref="F1351:F1365" ca="1" si="311">E1351</f>
        <v>4.5</v>
      </c>
      <c r="G1351" s="70" t="s">
        <v>11568</v>
      </c>
      <c r="H1351" t="str">
        <f t="shared" si="308"/>
        <v>红栗</v>
      </c>
      <c r="I1351" s="289">
        <f t="shared" ca="1" si="309"/>
        <v>4.5</v>
      </c>
    </row>
    <row r="1352" spans="1:9">
      <c r="B1352" s="67" t="s">
        <v>23473</v>
      </c>
      <c r="C1352" s="61">
        <f>Matrix!B2892</f>
        <v>0</v>
      </c>
      <c r="D1352" s="203">
        <f t="shared" si="305"/>
        <v>4.5</v>
      </c>
      <c r="E1352" s="207">
        <f t="shared" ca="1" si="306"/>
        <v>4.5</v>
      </c>
      <c r="F1352" s="231">
        <f t="shared" ca="1" si="311"/>
        <v>4.5</v>
      </c>
      <c r="G1352" s="70" t="s">
        <v>24008</v>
      </c>
      <c r="H1352" t="str">
        <f t="shared" si="308"/>
        <v>岩蔷薇</v>
      </c>
      <c r="I1352" s="289">
        <f t="shared" ca="1" si="309"/>
        <v>4.5</v>
      </c>
    </row>
    <row r="1353" spans="1:9">
      <c r="B1353" s="67" t="s">
        <v>23474</v>
      </c>
      <c r="C1353" s="61">
        <f>Matrix!B2893</f>
        <v>0</v>
      </c>
      <c r="D1353" s="203">
        <f t="shared" si="305"/>
        <v>4.5</v>
      </c>
      <c r="E1353" s="207">
        <f t="shared" ca="1" si="306"/>
        <v>4.5</v>
      </c>
      <c r="F1353" s="231">
        <f t="shared" ca="1" si="311"/>
        <v>4.5</v>
      </c>
      <c r="G1353" s="70" t="s">
        <v>11569</v>
      </c>
      <c r="H1353" t="str">
        <f t="shared" si="308"/>
        <v>岩水</v>
      </c>
      <c r="I1353" s="289">
        <f t="shared" ca="1" si="309"/>
        <v>4.5</v>
      </c>
    </row>
    <row r="1354" spans="1:9">
      <c r="B1354" s="67" t="s">
        <v>23475</v>
      </c>
      <c r="C1354" s="61">
        <f>Matrix!B2894</f>
        <v>0</v>
      </c>
      <c r="D1354" s="203">
        <f t="shared" si="305"/>
        <v>4.5</v>
      </c>
      <c r="E1354" s="207">
        <f t="shared" ca="1" si="306"/>
        <v>4.5</v>
      </c>
      <c r="F1354" s="231">
        <f t="shared" ca="1" si="311"/>
        <v>4.5</v>
      </c>
      <c r="G1354" s="70" t="s">
        <v>24009</v>
      </c>
      <c r="H1354" t="str">
        <f t="shared" si="308"/>
        <v>线球草</v>
      </c>
      <c r="I1354" s="289">
        <f t="shared" ca="1" si="309"/>
        <v>4.5</v>
      </c>
    </row>
    <row r="1355" spans="1:9">
      <c r="B1355" s="67" t="s">
        <v>23476</v>
      </c>
      <c r="C1355" s="61">
        <f>Matrix!B2895</f>
        <v>0</v>
      </c>
      <c r="D1355" s="203">
        <f t="shared" si="305"/>
        <v>4.5</v>
      </c>
      <c r="E1355" s="207">
        <f t="shared" ca="1" si="306"/>
        <v>4.5</v>
      </c>
      <c r="F1355" s="231">
        <f t="shared" ca="1" si="311"/>
        <v>4.5</v>
      </c>
      <c r="G1355" s="70" t="s">
        <v>11570</v>
      </c>
      <c r="H1355" t="str">
        <f t="shared" si="308"/>
        <v>圣心百合</v>
      </c>
      <c r="I1355" s="289">
        <f t="shared" ca="1" si="309"/>
        <v>4.5</v>
      </c>
    </row>
    <row r="1356" spans="1:9">
      <c r="B1356" s="67" t="s">
        <v>23477</v>
      </c>
      <c r="C1356" s="61">
        <f>Matrix!B2896</f>
        <v>0</v>
      </c>
      <c r="D1356" s="203">
        <f t="shared" si="305"/>
        <v>4.5</v>
      </c>
      <c r="E1356" s="207">
        <f t="shared" ca="1" si="306"/>
        <v>4.5</v>
      </c>
      <c r="F1356" s="231">
        <f t="shared" ca="1" si="311"/>
        <v>4.5</v>
      </c>
      <c r="G1356" s="70" t="s">
        <v>11571</v>
      </c>
      <c r="H1356" t="str">
        <f t="shared" si="308"/>
        <v>甜栗</v>
      </c>
      <c r="I1356" s="289">
        <f t="shared" ca="1" si="309"/>
        <v>4.5</v>
      </c>
    </row>
    <row r="1357" spans="1:9">
      <c r="B1357" s="67" t="s">
        <v>23478</v>
      </c>
      <c r="C1357" s="61">
        <f>Matrix!B2897</f>
        <v>0</v>
      </c>
      <c r="D1357" s="203">
        <f t="shared" si="305"/>
        <v>4.5</v>
      </c>
      <c r="E1357" s="207">
        <f t="shared" ca="1" si="306"/>
        <v>4.5</v>
      </c>
      <c r="F1357" s="231">
        <f t="shared" ca="1" si="311"/>
        <v>4.5</v>
      </c>
      <c r="G1357" s="70" t="s">
        <v>11572</v>
      </c>
      <c r="H1357" t="str">
        <f t="shared" si="308"/>
        <v>马鞭草</v>
      </c>
      <c r="I1357" s="289">
        <f t="shared" ca="1" si="309"/>
        <v>4.5</v>
      </c>
    </row>
    <row r="1358" spans="1:9">
      <c r="B1358" s="67" t="s">
        <v>23479</v>
      </c>
      <c r="C1358" s="61">
        <f>Matrix!B2898</f>
        <v>0</v>
      </c>
      <c r="D1358" s="203">
        <f t="shared" si="305"/>
        <v>4.5</v>
      </c>
      <c r="E1358" s="207">
        <f t="shared" ca="1" si="306"/>
        <v>4.5</v>
      </c>
      <c r="F1358" s="231">
        <f t="shared" ca="1" si="311"/>
        <v>4.5</v>
      </c>
      <c r="G1358" s="70" t="s">
        <v>11573</v>
      </c>
      <c r="H1358" t="str">
        <f t="shared" si="308"/>
        <v>葡萄</v>
      </c>
      <c r="I1358" s="289">
        <f t="shared" ca="1" si="309"/>
        <v>4.5</v>
      </c>
    </row>
    <row r="1359" spans="1:9">
      <c r="B1359" s="67" t="s">
        <v>23480</v>
      </c>
      <c r="C1359" s="61">
        <f>Matrix!B2899</f>
        <v>0</v>
      </c>
      <c r="D1359" s="203">
        <f t="shared" si="305"/>
        <v>4.5</v>
      </c>
      <c r="E1359" s="207">
        <f t="shared" ca="1" si="306"/>
        <v>4.5</v>
      </c>
      <c r="F1359" s="231">
        <f t="shared" ca="1" si="311"/>
        <v>4.5</v>
      </c>
      <c r="G1359" s="70" t="s">
        <v>11574</v>
      </c>
      <c r="H1359" t="str">
        <f t="shared" si="308"/>
        <v>胡桃</v>
      </c>
      <c r="I1359" s="289">
        <f t="shared" ca="1" si="309"/>
        <v>4.5</v>
      </c>
    </row>
    <row r="1360" spans="1:9">
      <c r="B1360" s="67" t="s">
        <v>23481</v>
      </c>
      <c r="C1360" s="61">
        <f>Matrix!B2900</f>
        <v>0</v>
      </c>
      <c r="D1360" s="203">
        <f t="shared" si="305"/>
        <v>4.5</v>
      </c>
      <c r="E1360" s="207">
        <f t="shared" ca="1" si="306"/>
        <v>4.5</v>
      </c>
      <c r="F1360" s="231">
        <f t="shared" ca="1" si="311"/>
        <v>4.5</v>
      </c>
      <c r="G1360" s="70" t="s">
        <v>11575</v>
      </c>
      <c r="H1360" t="str">
        <f t="shared" si="308"/>
        <v>水堇</v>
      </c>
      <c r="I1360" s="289">
        <f t="shared" ca="1" si="309"/>
        <v>4.5</v>
      </c>
    </row>
    <row r="1361" spans="1:9">
      <c r="B1361" s="67" t="s">
        <v>23482</v>
      </c>
      <c r="C1361" s="61">
        <f>Matrix!B2901</f>
        <v>0</v>
      </c>
      <c r="D1361" s="203">
        <f t="shared" si="305"/>
        <v>4.5</v>
      </c>
      <c r="E1361" s="207">
        <f t="shared" ca="1" si="306"/>
        <v>4.5</v>
      </c>
      <c r="F1361" s="231">
        <f t="shared" ca="1" si="311"/>
        <v>4.5</v>
      </c>
      <c r="G1361" s="70" t="s">
        <v>24010</v>
      </c>
      <c r="H1361" t="str">
        <f t="shared" si="308"/>
        <v>白栗</v>
      </c>
      <c r="I1361" s="289">
        <f t="shared" ca="1" si="309"/>
        <v>4.5</v>
      </c>
    </row>
    <row r="1362" spans="1:9">
      <c r="B1362" s="67" t="s">
        <v>23483</v>
      </c>
      <c r="C1362" s="61">
        <f>Matrix!B2902</f>
        <v>0</v>
      </c>
      <c r="D1362" s="203">
        <f t="shared" si="305"/>
        <v>4.5</v>
      </c>
      <c r="E1362" s="207">
        <f t="shared" ca="1" si="306"/>
        <v>4.5</v>
      </c>
      <c r="F1362" s="231">
        <f t="shared" ca="1" si="311"/>
        <v>4.5</v>
      </c>
      <c r="G1362" s="70" t="s">
        <v>11576</v>
      </c>
      <c r="H1362" t="str">
        <f t="shared" si="308"/>
        <v>野燕麦</v>
      </c>
      <c r="I1362" s="289">
        <f t="shared" ca="1" si="309"/>
        <v>4.5</v>
      </c>
    </row>
    <row r="1363" spans="1:9">
      <c r="B1363" s="67" t="s">
        <v>23484</v>
      </c>
      <c r="C1363" s="61">
        <f>Matrix!B2903</f>
        <v>0</v>
      </c>
      <c r="D1363" s="203">
        <f t="shared" si="305"/>
        <v>4.5</v>
      </c>
      <c r="E1363" s="207">
        <f t="shared" ca="1" si="306"/>
        <v>4.5</v>
      </c>
      <c r="F1363" s="231">
        <f t="shared" ca="1" si="311"/>
        <v>4.5</v>
      </c>
      <c r="G1363" s="70" t="s">
        <v>11577</v>
      </c>
      <c r="H1363" t="str">
        <f t="shared" si="308"/>
        <v>野蔷薇</v>
      </c>
      <c r="I1363" s="289">
        <f t="shared" ca="1" si="309"/>
        <v>4.5</v>
      </c>
    </row>
    <row r="1364" spans="1:9">
      <c r="B1364" s="67" t="s">
        <v>23485</v>
      </c>
      <c r="C1364" s="61">
        <f>Matrix!B2904</f>
        <v>0</v>
      </c>
      <c r="D1364" s="203">
        <f t="shared" si="305"/>
        <v>4.5</v>
      </c>
      <c r="E1364" s="207">
        <f t="shared" ca="1" si="306"/>
        <v>4.5</v>
      </c>
      <c r="F1364" s="231">
        <f t="shared" ca="1" si="311"/>
        <v>4.5</v>
      </c>
      <c r="G1364" s="70" t="s">
        <v>11578</v>
      </c>
      <c r="H1364" t="str">
        <f t="shared" si="308"/>
        <v>杨柳</v>
      </c>
      <c r="I1364" s="289">
        <f t="shared" ca="1" si="309"/>
        <v>4.5</v>
      </c>
    </row>
    <row r="1365" spans="1:9">
      <c r="B1365" s="67" t="s">
        <v>23486</v>
      </c>
      <c r="C1365" s="61">
        <f>Matrix!B2905</f>
        <v>0</v>
      </c>
      <c r="D1365" s="203">
        <f t="shared" si="305"/>
        <v>4.5</v>
      </c>
      <c r="E1365" s="207">
        <f t="shared" ca="1" si="306"/>
        <v>4.5</v>
      </c>
      <c r="F1365" s="231">
        <f t="shared" ca="1" si="311"/>
        <v>4.5</v>
      </c>
      <c r="G1365" s="67" t="s">
        <v>23487</v>
      </c>
      <c r="H1365" t="str">
        <f t="shared" si="308"/>
        <v>急用配方</v>
      </c>
      <c r="I1365" s="289">
        <f t="shared" ca="1" si="309"/>
        <v>4.5</v>
      </c>
    </row>
    <row r="1366" spans="1:9" ht="18" thickBot="1">
      <c r="A1366" s="164">
        <v>33</v>
      </c>
      <c r="B1366" s="164" t="s">
        <v>22060</v>
      </c>
      <c r="C1366" s="209"/>
      <c r="D1366" s="209"/>
      <c r="E1366" s="209"/>
      <c r="F1366" s="209"/>
      <c r="G1366" s="165"/>
    </row>
    <row r="1367" spans="1:9" ht="18" thickTop="1">
      <c r="B1367" s="67" t="s">
        <v>23488</v>
      </c>
      <c r="C1367" s="61">
        <f>Matrix!B4485</f>
        <v>0</v>
      </c>
      <c r="D1367" s="203">
        <f t="shared" ref="D1367:D1398" si="312">ROUNDUP(ABS(75-C1367)/Base_Value,1)</f>
        <v>4.5</v>
      </c>
      <c r="E1367" s="207">
        <f t="shared" ref="E1367:E1398" ca="1" si="313">IF(D1367&gt;Max_Value,Max_Value,IF(D1367&lt;0,0,D1367))</f>
        <v>4.5</v>
      </c>
      <c r="F1367" s="231">
        <f t="shared" ref="F1367:F1371" ca="1" si="314">E1367</f>
        <v>4.5</v>
      </c>
      <c r="G1367" s="67" t="s">
        <v>11866</v>
      </c>
      <c r="H1367" t="str">
        <f>G1367</f>
        <v>鼠尾草</v>
      </c>
      <c r="I1367" s="289">
        <f ca="1">F1367</f>
        <v>4.5</v>
      </c>
    </row>
    <row r="1368" spans="1:9">
      <c r="B1368" s="67" t="s">
        <v>23489</v>
      </c>
      <c r="C1368" s="61">
        <f>Matrix!B4490</f>
        <v>0</v>
      </c>
      <c r="D1368" s="203">
        <f t="shared" si="312"/>
        <v>4.5</v>
      </c>
      <c r="E1368" s="207">
        <f t="shared" ca="1" si="313"/>
        <v>4.5</v>
      </c>
      <c r="F1368" s="231">
        <f t="shared" ca="1" si="314"/>
        <v>4.5</v>
      </c>
      <c r="G1368" s="67" t="s">
        <v>11867</v>
      </c>
      <c r="H1368" t="str">
        <f t="shared" ref="H1368:H1431" si="315">G1368</f>
        <v>黄蓍草</v>
      </c>
      <c r="I1368" s="289">
        <f t="shared" ref="I1368:I1386" ca="1" si="316">F1368</f>
        <v>4.5</v>
      </c>
    </row>
    <row r="1369" spans="1:9">
      <c r="B1369" s="67" t="s">
        <v>23490</v>
      </c>
      <c r="C1369" s="61">
        <f>Matrix!B4491</f>
        <v>0</v>
      </c>
      <c r="D1369" s="203">
        <f t="shared" si="312"/>
        <v>4.5</v>
      </c>
      <c r="E1369" s="207">
        <f t="shared" ca="1" si="313"/>
        <v>4.5</v>
      </c>
      <c r="F1369" s="231">
        <f t="shared" ca="1" si="314"/>
        <v>4.5</v>
      </c>
      <c r="G1369" s="67" t="s">
        <v>11868</v>
      </c>
      <c r="H1369" t="str">
        <f t="shared" si="315"/>
        <v>百日草</v>
      </c>
      <c r="I1369" s="289">
        <f t="shared" ca="1" si="316"/>
        <v>4.5</v>
      </c>
    </row>
    <row r="1370" spans="1:9">
      <c r="B1370" s="67" t="s">
        <v>23491</v>
      </c>
      <c r="C1370" s="61">
        <f>Matrix!B4496</f>
        <v>0</v>
      </c>
      <c r="D1370" s="203">
        <f t="shared" si="312"/>
        <v>4.5</v>
      </c>
      <c r="E1370" s="207">
        <f t="shared" ca="1" si="313"/>
        <v>4.5</v>
      </c>
      <c r="F1370" s="231">
        <f t="shared" ca="1" si="314"/>
        <v>4.5</v>
      </c>
      <c r="G1370" s="67" t="s">
        <v>11869</v>
      </c>
      <c r="H1370" t="str">
        <f t="shared" si="315"/>
        <v>芦荟</v>
      </c>
      <c r="I1370" s="289">
        <f t="shared" ca="1" si="316"/>
        <v>4.5</v>
      </c>
    </row>
    <row r="1371" spans="1:9">
      <c r="B1371" s="67" t="s">
        <v>23492</v>
      </c>
      <c r="C1371" s="61">
        <f>Matrix!B4498</f>
        <v>0</v>
      </c>
      <c r="D1371" s="203">
        <f t="shared" si="312"/>
        <v>4.5</v>
      </c>
      <c r="E1371" s="207">
        <f t="shared" ca="1" si="313"/>
        <v>4.5</v>
      </c>
      <c r="F1371" s="231">
        <f t="shared" ca="1" si="314"/>
        <v>4.5</v>
      </c>
      <c r="G1371" s="67" t="s">
        <v>11870</v>
      </c>
      <c r="H1371" t="str">
        <f t="shared" si="315"/>
        <v>孤挺花</v>
      </c>
      <c r="I1371" s="289">
        <f t="shared" ca="1" si="316"/>
        <v>4.5</v>
      </c>
    </row>
    <row r="1372" spans="1:9">
      <c r="B1372" s="67" t="s">
        <v>22296</v>
      </c>
      <c r="C1372" s="61">
        <f>Matrix!B4500</f>
        <v>0</v>
      </c>
      <c r="D1372" s="203">
        <f t="shared" si="312"/>
        <v>4.5</v>
      </c>
      <c r="E1372" s="207">
        <f t="shared" ca="1" si="313"/>
        <v>4.5</v>
      </c>
      <c r="F1372" s="207">
        <f ca="1">MAX(E1372:E1373)</f>
        <v>4.5</v>
      </c>
      <c r="G1372" s="170" t="s">
        <v>11871</v>
      </c>
      <c r="H1372" t="str">
        <f t="shared" si="315"/>
        <v>曼陀罗</v>
      </c>
      <c r="I1372" s="289">
        <f t="shared" ca="1" si="316"/>
        <v>4.5</v>
      </c>
    </row>
    <row r="1373" spans="1:9" hidden="1">
      <c r="B1373" s="73" t="s">
        <v>22297</v>
      </c>
      <c r="C1373" s="61">
        <f>Matrix!B4558</f>
        <v>0</v>
      </c>
      <c r="D1373" s="203">
        <f t="shared" si="312"/>
        <v>4.5</v>
      </c>
      <c r="E1373" s="207">
        <f t="shared" ca="1" si="313"/>
        <v>4.5</v>
      </c>
      <c r="F1373" s="161"/>
      <c r="G1373" s="170"/>
      <c r="I1373" s="289"/>
    </row>
    <row r="1374" spans="1:9">
      <c r="B1374" s="67" t="s">
        <v>23493</v>
      </c>
      <c r="C1374" s="61">
        <f>Matrix!B4501</f>
        <v>0</v>
      </c>
      <c r="D1374" s="203">
        <f t="shared" si="312"/>
        <v>4.5</v>
      </c>
      <c r="E1374" s="207">
        <f t="shared" ca="1" si="313"/>
        <v>4.5</v>
      </c>
      <c r="F1374" s="231">
        <f t="shared" ref="F1374:F1375" ca="1" si="317">E1374</f>
        <v>4.5</v>
      </c>
      <c r="G1374" s="67" t="s">
        <v>11872</v>
      </c>
      <c r="H1374" t="str">
        <f t="shared" si="315"/>
        <v>杏</v>
      </c>
      <c r="I1374" s="289">
        <f t="shared" ca="1" si="316"/>
        <v>4.5</v>
      </c>
    </row>
    <row r="1375" spans="1:9">
      <c r="B1375" s="67" t="s">
        <v>23494</v>
      </c>
      <c r="C1375" s="61">
        <f>Matrix!B4504</f>
        <v>0</v>
      </c>
      <c r="D1375" s="203">
        <f t="shared" si="312"/>
        <v>4.5</v>
      </c>
      <c r="E1375" s="207">
        <f t="shared" ca="1" si="313"/>
        <v>4.5</v>
      </c>
      <c r="F1375" s="231">
        <f t="shared" ca="1" si="317"/>
        <v>4.5</v>
      </c>
      <c r="G1375" s="67" t="s">
        <v>11873</v>
      </c>
      <c r="H1375" t="str">
        <f t="shared" si="315"/>
        <v>白桦</v>
      </c>
      <c r="I1375" s="289">
        <f t="shared" ca="1" si="316"/>
        <v>4.5</v>
      </c>
    </row>
    <row r="1376" spans="1:9">
      <c r="B1376" s="67" t="s">
        <v>22324</v>
      </c>
      <c r="C1376" s="61">
        <f>Matrix!B4510</f>
        <v>0</v>
      </c>
      <c r="D1376" s="203">
        <f t="shared" si="312"/>
        <v>4.5</v>
      </c>
      <c r="E1376" s="207">
        <f t="shared" ca="1" si="313"/>
        <v>4.5</v>
      </c>
      <c r="F1376" s="207">
        <f ca="1">MAX(E1376:E1377)</f>
        <v>4.5</v>
      </c>
      <c r="G1376" s="170" t="s">
        <v>11874</v>
      </c>
      <c r="H1376" t="str">
        <f t="shared" si="315"/>
        <v>琉璃苣</v>
      </c>
      <c r="I1376" s="289">
        <f t="shared" ca="1" si="316"/>
        <v>4.5</v>
      </c>
    </row>
    <row r="1377" spans="2:9" hidden="1">
      <c r="B1377" s="67" t="s">
        <v>22325</v>
      </c>
      <c r="C1377" s="61">
        <f>Matrix!B4756</f>
        <v>0</v>
      </c>
      <c r="D1377" s="203">
        <f t="shared" si="312"/>
        <v>4.5</v>
      </c>
      <c r="E1377" s="207">
        <f t="shared" ca="1" si="313"/>
        <v>4.5</v>
      </c>
      <c r="F1377" s="161"/>
      <c r="G1377" s="170"/>
      <c r="I1377" s="289"/>
    </row>
    <row r="1378" spans="2:9">
      <c r="B1378" s="67" t="s">
        <v>23495</v>
      </c>
      <c r="C1378" s="61">
        <f>Matrix!B4511</f>
        <v>0</v>
      </c>
      <c r="D1378" s="203">
        <f t="shared" si="312"/>
        <v>4.5</v>
      </c>
      <c r="E1378" s="207">
        <f t="shared" ca="1" si="313"/>
        <v>4.5</v>
      </c>
      <c r="F1378" s="231">
        <f t="shared" ref="F1378:F1389" ca="1" si="318">E1378</f>
        <v>4.5</v>
      </c>
      <c r="G1378" s="67" t="s">
        <v>11875</v>
      </c>
      <c r="H1378" t="str">
        <f t="shared" si="315"/>
        <v>金盏花</v>
      </c>
      <c r="I1378" s="289">
        <f t="shared" ca="1" si="316"/>
        <v>4.5</v>
      </c>
    </row>
    <row r="1379" spans="2:9">
      <c r="B1379" s="67" t="s">
        <v>23496</v>
      </c>
      <c r="C1379" s="61">
        <f>Matrix!B4512</f>
        <v>0</v>
      </c>
      <c r="D1379" s="203">
        <f t="shared" si="312"/>
        <v>4.5</v>
      </c>
      <c r="E1379" s="207">
        <f t="shared" ca="1" si="313"/>
        <v>4.5</v>
      </c>
      <c r="F1379" s="231">
        <f t="shared" ca="1" si="318"/>
        <v>4.5</v>
      </c>
      <c r="G1379" s="67" t="s">
        <v>11876</v>
      </c>
      <c r="H1379" t="str">
        <f t="shared" si="315"/>
        <v>月桂</v>
      </c>
      <c r="I1379" s="289">
        <f t="shared" ca="1" si="316"/>
        <v>4.5</v>
      </c>
    </row>
    <row r="1380" spans="2:9">
      <c r="B1380" s="67" t="s">
        <v>22304</v>
      </c>
      <c r="C1380" s="61">
        <f>Matrix!B4513</f>
        <v>0</v>
      </c>
      <c r="D1380" s="203">
        <f t="shared" si="312"/>
        <v>4.5</v>
      </c>
      <c r="E1380" s="207">
        <f t="shared" ca="1" si="313"/>
        <v>4.5</v>
      </c>
      <c r="F1380" s="231">
        <f t="shared" ca="1" si="318"/>
        <v>4.5</v>
      </c>
      <c r="G1380" s="67" t="s">
        <v>11877</v>
      </c>
      <c r="H1380" t="str">
        <f t="shared" si="315"/>
        <v>罂粟</v>
      </c>
      <c r="I1380" s="289">
        <f t="shared" ca="1" si="316"/>
        <v>4.5</v>
      </c>
    </row>
    <row r="1381" spans="2:9">
      <c r="B1381" s="67" t="s">
        <v>23497</v>
      </c>
      <c r="C1381" s="61">
        <f>Matrix!B4516</f>
        <v>0</v>
      </c>
      <c r="D1381" s="203">
        <f t="shared" si="312"/>
        <v>4.5</v>
      </c>
      <c r="E1381" s="207">
        <f t="shared" ca="1" si="313"/>
        <v>4.5</v>
      </c>
      <c r="F1381" s="231">
        <f t="shared" ca="1" si="318"/>
        <v>4.5</v>
      </c>
      <c r="G1381" s="67" t="s">
        <v>11878</v>
      </c>
      <c r="H1381" t="str">
        <f t="shared" si="315"/>
        <v>玫瑰</v>
      </c>
      <c r="I1381" s="289">
        <f t="shared" ca="1" si="316"/>
        <v>4.5</v>
      </c>
    </row>
    <row r="1382" spans="2:9">
      <c r="B1382" s="67" t="s">
        <v>23498</v>
      </c>
      <c r="C1382" s="61">
        <f>Matrix!B4517</f>
        <v>0</v>
      </c>
      <c r="D1382" s="203">
        <f t="shared" si="312"/>
        <v>4.5</v>
      </c>
      <c r="E1382" s="207">
        <f t="shared" ca="1" si="313"/>
        <v>4.5</v>
      </c>
      <c r="F1382" s="231">
        <f t="shared" ca="1" si="318"/>
        <v>4.5</v>
      </c>
      <c r="G1382" s="67" t="s">
        <v>11879</v>
      </c>
      <c r="H1382" t="str">
        <f t="shared" si="315"/>
        <v>香柏</v>
      </c>
      <c r="I1382" s="289">
        <f t="shared" ca="1" si="316"/>
        <v>4.5</v>
      </c>
    </row>
    <row r="1383" spans="2:9">
      <c r="B1383" s="73" t="s">
        <v>23499</v>
      </c>
      <c r="C1383" s="61">
        <f>Matrix!B4519</f>
        <v>0</v>
      </c>
      <c r="D1383" s="203">
        <f t="shared" si="312"/>
        <v>4.5</v>
      </c>
      <c r="E1383" s="207">
        <f t="shared" ca="1" si="313"/>
        <v>4.5</v>
      </c>
      <c r="F1383" s="231">
        <f t="shared" ca="1" si="318"/>
        <v>4.5</v>
      </c>
      <c r="G1383" s="67" t="s">
        <v>11880</v>
      </c>
      <c r="H1383" t="str">
        <f t="shared" si="315"/>
        <v>龙舌兰</v>
      </c>
      <c r="I1383" s="289">
        <f t="shared" ca="1" si="316"/>
        <v>4.5</v>
      </c>
    </row>
    <row r="1384" spans="2:9">
      <c r="B1384" s="73" t="s">
        <v>23500</v>
      </c>
      <c r="C1384" s="61">
        <f>Matrix!B4521</f>
        <v>0</v>
      </c>
      <c r="D1384" s="203">
        <f t="shared" si="312"/>
        <v>4.5</v>
      </c>
      <c r="E1384" s="207">
        <f t="shared" ca="1" si="313"/>
        <v>4.5</v>
      </c>
      <c r="F1384" s="231">
        <f t="shared" ca="1" si="318"/>
        <v>4.5</v>
      </c>
      <c r="G1384" s="67" t="s">
        <v>11881</v>
      </c>
      <c r="H1384" t="str">
        <f t="shared" si="315"/>
        <v>德国甘菊</v>
      </c>
      <c r="I1384" s="289">
        <f t="shared" ca="1" si="316"/>
        <v>4.5</v>
      </c>
    </row>
    <row r="1385" spans="2:9">
      <c r="B1385" s="73" t="s">
        <v>23501</v>
      </c>
      <c r="C1385" s="61">
        <f>Matrix!B4525</f>
        <v>0</v>
      </c>
      <c r="D1385" s="203">
        <f t="shared" si="312"/>
        <v>4.5</v>
      </c>
      <c r="E1385" s="207">
        <f t="shared" ca="1" si="313"/>
        <v>4.5</v>
      </c>
      <c r="F1385" s="231">
        <f t="shared" ca="1" si="318"/>
        <v>4.5</v>
      </c>
      <c r="G1385" s="67" t="s">
        <v>11882</v>
      </c>
      <c r="H1385" t="str">
        <f t="shared" si="315"/>
        <v>铁线莲</v>
      </c>
      <c r="I1385" s="289">
        <f t="shared" ca="1" si="316"/>
        <v>4.5</v>
      </c>
    </row>
    <row r="1386" spans="2:9">
      <c r="B1386" s="73" t="s">
        <v>23502</v>
      </c>
      <c r="C1386" s="61">
        <f>Matrix!B4535</f>
        <v>0</v>
      </c>
      <c r="D1386" s="203">
        <f t="shared" si="312"/>
        <v>4.5</v>
      </c>
      <c r="E1386" s="207">
        <f t="shared" ca="1" si="313"/>
        <v>4.5</v>
      </c>
      <c r="F1386" s="231">
        <f t="shared" ca="1" si="318"/>
        <v>4.5</v>
      </c>
      <c r="G1386" s="67" t="s">
        <v>11883</v>
      </c>
      <c r="H1386" t="str">
        <f t="shared" si="315"/>
        <v>野生蔷薇</v>
      </c>
      <c r="I1386" s="289">
        <f t="shared" ca="1" si="316"/>
        <v>4.5</v>
      </c>
    </row>
    <row r="1387" spans="2:9">
      <c r="B1387" s="73" t="s">
        <v>23503</v>
      </c>
      <c r="C1387" s="61">
        <f>Matrix!B4537</f>
        <v>0</v>
      </c>
      <c r="D1387" s="203">
        <f t="shared" si="312"/>
        <v>4.5</v>
      </c>
      <c r="E1387" s="207">
        <f t="shared" ca="1" si="313"/>
        <v>4.5</v>
      </c>
      <c r="F1387" s="231">
        <f t="shared" ca="1" si="318"/>
        <v>4.5</v>
      </c>
      <c r="G1387" s="67" t="s">
        <v>11884</v>
      </c>
      <c r="H1387" t="str">
        <f t="shared" si="315"/>
        <v>榆树</v>
      </c>
      <c r="I1387" s="289">
        <f t="shared" ref="I1387:I1407" ca="1" si="319">F1387</f>
        <v>4.5</v>
      </c>
    </row>
    <row r="1388" spans="2:9">
      <c r="B1388" s="73" t="s">
        <v>23504</v>
      </c>
      <c r="C1388" s="61">
        <f>Matrix!B4538</f>
        <v>0</v>
      </c>
      <c r="D1388" s="203">
        <f t="shared" si="312"/>
        <v>4.5</v>
      </c>
      <c r="E1388" s="207">
        <f t="shared" ca="1" si="313"/>
        <v>4.5</v>
      </c>
      <c r="F1388" s="231">
        <f t="shared" ca="1" si="318"/>
        <v>4.5</v>
      </c>
      <c r="G1388" s="67" t="s">
        <v>11885</v>
      </c>
      <c r="H1388" t="str">
        <f t="shared" si="315"/>
        <v>桉树</v>
      </c>
      <c r="I1388" s="289">
        <f t="shared" ca="1" si="319"/>
        <v>4.5</v>
      </c>
    </row>
    <row r="1389" spans="2:9">
      <c r="B1389" s="73" t="s">
        <v>23505</v>
      </c>
      <c r="C1389" s="61">
        <f>Matrix!B4539</f>
        <v>0</v>
      </c>
      <c r="D1389" s="203">
        <f t="shared" si="312"/>
        <v>4.5</v>
      </c>
      <c r="E1389" s="207">
        <f t="shared" ca="1" si="313"/>
        <v>4.5</v>
      </c>
      <c r="F1389" s="231">
        <f t="shared" ca="1" si="318"/>
        <v>4.5</v>
      </c>
      <c r="G1389" s="67" t="s">
        <v>11886</v>
      </c>
      <c r="H1389" t="str">
        <f t="shared" si="315"/>
        <v>小米草</v>
      </c>
      <c r="I1389" s="289">
        <f t="shared" ca="1" si="319"/>
        <v>4.5</v>
      </c>
    </row>
    <row r="1390" spans="2:9">
      <c r="B1390" s="73" t="s">
        <v>22293</v>
      </c>
      <c r="C1390" s="61">
        <f>Matrix!B4540</f>
        <v>0</v>
      </c>
      <c r="D1390" s="203">
        <f t="shared" si="312"/>
        <v>4.5</v>
      </c>
      <c r="E1390" s="207">
        <f t="shared" ca="1" si="313"/>
        <v>4.5</v>
      </c>
      <c r="F1390" s="207">
        <f ca="1">MAX(E1390:E1391)</f>
        <v>4.5</v>
      </c>
      <c r="G1390" s="170" t="s">
        <v>11887</v>
      </c>
      <c r="H1390" t="str">
        <f t="shared" si="315"/>
        <v>无花果</v>
      </c>
      <c r="I1390" s="289">
        <f t="shared" ca="1" si="319"/>
        <v>4.5</v>
      </c>
    </row>
    <row r="1391" spans="2:9" hidden="1">
      <c r="B1391" s="67" t="s">
        <v>22294</v>
      </c>
      <c r="C1391" s="61">
        <f>Matrix!B4780</f>
        <v>0</v>
      </c>
      <c r="D1391" s="203">
        <f t="shared" si="312"/>
        <v>4.5</v>
      </c>
      <c r="E1391" s="207">
        <f t="shared" ca="1" si="313"/>
        <v>4.5</v>
      </c>
      <c r="F1391" s="220"/>
      <c r="G1391" s="170"/>
      <c r="I1391" s="289"/>
    </row>
    <row r="1392" spans="2:9">
      <c r="B1392" s="73" t="s">
        <v>23500</v>
      </c>
      <c r="C1392" s="61">
        <f>Matrix!B4521</f>
        <v>0</v>
      </c>
      <c r="D1392" s="203">
        <f t="shared" si="312"/>
        <v>4.5</v>
      </c>
      <c r="E1392" s="207">
        <f t="shared" ca="1" si="313"/>
        <v>4.5</v>
      </c>
      <c r="F1392" s="231">
        <f t="shared" ref="F1392:F1438" ca="1" si="320">E1392</f>
        <v>4.5</v>
      </c>
      <c r="G1392" s="67" t="s">
        <v>11888</v>
      </c>
      <c r="H1392" t="str">
        <f t="shared" si="315"/>
        <v>勿忘草</v>
      </c>
      <c r="I1392" s="289">
        <f t="shared" ca="1" si="319"/>
        <v>4.5</v>
      </c>
    </row>
    <row r="1393" spans="2:9">
      <c r="B1393" s="73" t="s">
        <v>23506</v>
      </c>
      <c r="C1393" s="61">
        <f>Matrix!B4522</f>
        <v>0</v>
      </c>
      <c r="D1393" s="203">
        <f t="shared" si="312"/>
        <v>4.5</v>
      </c>
      <c r="E1393" s="207">
        <f t="shared" ca="1" si="313"/>
        <v>4.5</v>
      </c>
      <c r="F1393" s="231">
        <f t="shared" ca="1" si="320"/>
        <v>4.5</v>
      </c>
      <c r="G1393" s="67" t="s">
        <v>11889</v>
      </c>
      <c r="H1393" t="str">
        <f t="shared" si="315"/>
        <v>栀子</v>
      </c>
      <c r="I1393" s="289">
        <f t="shared" ca="1" si="319"/>
        <v>4.5</v>
      </c>
    </row>
    <row r="1394" spans="2:9">
      <c r="B1394" s="73" t="s">
        <v>23507</v>
      </c>
      <c r="C1394" s="61">
        <f>Matrix!B4548</f>
        <v>0</v>
      </c>
      <c r="D1394" s="203">
        <f t="shared" si="312"/>
        <v>4.5</v>
      </c>
      <c r="E1394" s="207">
        <f t="shared" ca="1" si="313"/>
        <v>4.5</v>
      </c>
      <c r="F1394" s="231">
        <f t="shared" ca="1" si="320"/>
        <v>4.5</v>
      </c>
      <c r="G1394" s="67" t="s">
        <v>11890</v>
      </c>
      <c r="H1394" t="str">
        <f t="shared" si="315"/>
        <v>黄花</v>
      </c>
      <c r="I1394" s="289">
        <f t="shared" ca="1" si="319"/>
        <v>4.5</v>
      </c>
    </row>
    <row r="1395" spans="2:9">
      <c r="B1395" s="73" t="s">
        <v>23508</v>
      </c>
      <c r="C1395" s="61">
        <f>Matrix!B4549</f>
        <v>0</v>
      </c>
      <c r="D1395" s="203">
        <f t="shared" si="312"/>
        <v>4.5</v>
      </c>
      <c r="E1395" s="207">
        <f t="shared" ca="1" si="313"/>
        <v>4.5</v>
      </c>
      <c r="F1395" s="231">
        <f t="shared" ca="1" si="320"/>
        <v>4.5</v>
      </c>
      <c r="G1395" s="67" t="s">
        <v>11891</v>
      </c>
      <c r="H1395" t="str">
        <f t="shared" si="315"/>
        <v>白毛崀</v>
      </c>
      <c r="I1395" s="289">
        <f t="shared" ca="1" si="319"/>
        <v>4.5</v>
      </c>
    </row>
    <row r="1396" spans="2:9">
      <c r="B1396" s="73" t="s">
        <v>23509</v>
      </c>
      <c r="C1396" s="61">
        <f>Matrix!B4550</f>
        <v>0</v>
      </c>
      <c r="D1396" s="203">
        <f t="shared" si="312"/>
        <v>4.5</v>
      </c>
      <c r="E1396" s="207">
        <f t="shared" ca="1" si="313"/>
        <v>4.5</v>
      </c>
      <c r="F1396" s="231">
        <f t="shared" ca="1" si="320"/>
        <v>4.5</v>
      </c>
      <c r="G1396" s="67" t="s">
        <v>11892</v>
      </c>
      <c r="H1396" t="str">
        <f t="shared" si="315"/>
        <v>葡萄柚</v>
      </c>
      <c r="I1396" s="289">
        <f t="shared" ca="1" si="319"/>
        <v>4.5</v>
      </c>
    </row>
    <row r="1397" spans="2:9">
      <c r="B1397" s="73" t="s">
        <v>23510</v>
      </c>
      <c r="C1397" s="61">
        <f>Matrix!B4556</f>
        <v>0</v>
      </c>
      <c r="D1397" s="203">
        <f t="shared" si="312"/>
        <v>4.5</v>
      </c>
      <c r="E1397" s="207">
        <f t="shared" ca="1" si="313"/>
        <v>4.5</v>
      </c>
      <c r="F1397" s="231">
        <f t="shared" ca="1" si="320"/>
        <v>4.5</v>
      </c>
      <c r="G1397" s="67" t="s">
        <v>11893</v>
      </c>
      <c r="H1397" t="str">
        <f t="shared" si="315"/>
        <v>蛇麻花</v>
      </c>
      <c r="I1397" s="289">
        <f t="shared" ca="1" si="319"/>
        <v>4.5</v>
      </c>
    </row>
    <row r="1398" spans="2:9">
      <c r="B1398" s="73" t="s">
        <v>23511</v>
      </c>
      <c r="C1398" s="61">
        <f>Matrix!B4557</f>
        <v>0</v>
      </c>
      <c r="D1398" s="203">
        <f t="shared" si="312"/>
        <v>4.5</v>
      </c>
      <c r="E1398" s="207">
        <f t="shared" ca="1" si="313"/>
        <v>4.5</v>
      </c>
      <c r="F1398" s="231">
        <f t="shared" ca="1" si="320"/>
        <v>4.5</v>
      </c>
      <c r="G1398" s="67" t="s">
        <v>11894</v>
      </c>
      <c r="H1398" t="str">
        <f t="shared" si="315"/>
        <v>茉莉</v>
      </c>
      <c r="I1398" s="289">
        <f t="shared" ca="1" si="319"/>
        <v>4.5</v>
      </c>
    </row>
    <row r="1399" spans="2:9">
      <c r="B1399" s="73" t="s">
        <v>23512</v>
      </c>
      <c r="C1399" s="61">
        <f>Matrix!B4563</f>
        <v>0</v>
      </c>
      <c r="D1399" s="203">
        <f t="shared" ref="D1399:D1430" si="321">ROUNDUP(ABS(75-C1399)/Base_Value,1)</f>
        <v>4.5</v>
      </c>
      <c r="E1399" s="207">
        <f t="shared" ref="E1399:E1430" ca="1" si="322">IF(D1399&gt;Max_Value,Max_Value,IF(D1399&lt;0,0,D1399))</f>
        <v>4.5</v>
      </c>
      <c r="F1399" s="231">
        <f t="shared" ca="1" si="320"/>
        <v>4.5</v>
      </c>
      <c r="G1399" s="67" t="s">
        <v>11895</v>
      </c>
      <c r="H1399" t="str">
        <f t="shared" si="315"/>
        <v>熏衣草</v>
      </c>
      <c r="I1399" s="289">
        <f t="shared" ca="1" si="319"/>
        <v>4.5</v>
      </c>
    </row>
    <row r="1400" spans="2:9">
      <c r="B1400" s="73" t="s">
        <v>23513</v>
      </c>
      <c r="C1400" s="61">
        <f>Matrix!B4576</f>
        <v>0</v>
      </c>
      <c r="D1400" s="203">
        <f t="shared" si="321"/>
        <v>4.5</v>
      </c>
      <c r="E1400" s="207">
        <f t="shared" ca="1" si="322"/>
        <v>4.5</v>
      </c>
      <c r="F1400" s="231">
        <f t="shared" ca="1" si="320"/>
        <v>4.5</v>
      </c>
      <c r="G1400" s="67" t="s">
        <v>11896</v>
      </c>
      <c r="H1400" t="str">
        <f t="shared" si="315"/>
        <v>肉豆蔻</v>
      </c>
      <c r="I1400" s="289">
        <f t="shared" ca="1" si="319"/>
        <v>4.5</v>
      </c>
    </row>
    <row r="1401" spans="2:9">
      <c r="B1401" s="73" t="s">
        <v>23514</v>
      </c>
      <c r="C1401" s="61">
        <f>Matrix!B4579</f>
        <v>0</v>
      </c>
      <c r="D1401" s="203">
        <f t="shared" si="321"/>
        <v>4.5</v>
      </c>
      <c r="E1401" s="207">
        <f t="shared" ca="1" si="322"/>
        <v>4.5</v>
      </c>
      <c r="F1401" s="231">
        <f t="shared" ca="1" si="320"/>
        <v>4.5</v>
      </c>
      <c r="G1401" s="67" t="s">
        <v>11897</v>
      </c>
      <c r="H1401" t="str">
        <f t="shared" si="315"/>
        <v>橙子</v>
      </c>
      <c r="I1401" s="289">
        <f t="shared" ca="1" si="319"/>
        <v>4.5</v>
      </c>
    </row>
    <row r="1402" spans="2:9">
      <c r="B1402" s="73" t="s">
        <v>23515</v>
      </c>
      <c r="C1402" s="61">
        <f>Matrix!B4583</f>
        <v>0</v>
      </c>
      <c r="D1402" s="203">
        <f t="shared" si="321"/>
        <v>4.5</v>
      </c>
      <c r="E1402" s="207">
        <f t="shared" ca="1" si="322"/>
        <v>4.5</v>
      </c>
      <c r="F1402" s="231">
        <f t="shared" ca="1" si="320"/>
        <v>4.5</v>
      </c>
      <c r="G1402" s="67" t="s">
        <v>11898</v>
      </c>
      <c r="H1402" t="str">
        <f t="shared" si="315"/>
        <v>西番莲</v>
      </c>
      <c r="I1402" s="289">
        <f t="shared" ca="1" si="319"/>
        <v>4.5</v>
      </c>
    </row>
    <row r="1403" spans="2:9">
      <c r="B1403" s="73" t="s">
        <v>23516</v>
      </c>
      <c r="C1403" s="61">
        <f>Matrix!B4592</f>
        <v>0</v>
      </c>
      <c r="D1403" s="203">
        <f t="shared" si="321"/>
        <v>4.5</v>
      </c>
      <c r="E1403" s="207">
        <f t="shared" ca="1" si="322"/>
        <v>4.5</v>
      </c>
      <c r="F1403" s="231">
        <f t="shared" ca="1" si="320"/>
        <v>4.5</v>
      </c>
      <c r="G1403" s="67" t="s">
        <v>11899</v>
      </c>
      <c r="H1403" t="str">
        <f t="shared" si="315"/>
        <v>石榴</v>
      </c>
      <c r="I1403" s="289">
        <f t="shared" ca="1" si="319"/>
        <v>4.5</v>
      </c>
    </row>
    <row r="1404" spans="2:9">
      <c r="B1404" s="73" t="s">
        <v>23495</v>
      </c>
      <c r="C1404" s="61">
        <f>Matrix!B4511</f>
        <v>0</v>
      </c>
      <c r="D1404" s="203">
        <f t="shared" si="321"/>
        <v>4.5</v>
      </c>
      <c r="E1404" s="207">
        <f t="shared" ca="1" si="322"/>
        <v>4.5</v>
      </c>
      <c r="F1404" s="231">
        <f t="shared" ca="1" si="320"/>
        <v>4.5</v>
      </c>
      <c r="G1404" s="67" t="s">
        <v>11900</v>
      </c>
      <c r="H1404" t="str">
        <f t="shared" si="315"/>
        <v>迷迭香</v>
      </c>
      <c r="I1404" s="289">
        <f t="shared" ca="1" si="319"/>
        <v>4.5</v>
      </c>
    </row>
    <row r="1405" spans="2:9">
      <c r="B1405" s="73" t="s">
        <v>23496</v>
      </c>
      <c r="C1405" s="61">
        <f>Matrix!B4512</f>
        <v>0</v>
      </c>
      <c r="D1405" s="203">
        <f t="shared" si="321"/>
        <v>4.5</v>
      </c>
      <c r="E1405" s="207">
        <f t="shared" ca="1" si="322"/>
        <v>4.5</v>
      </c>
      <c r="F1405" s="231">
        <f t="shared" ca="1" si="320"/>
        <v>4.5</v>
      </c>
      <c r="G1405" s="67" t="s">
        <v>11901</v>
      </c>
      <c r="H1405" t="str">
        <f t="shared" si="315"/>
        <v>仙人掌</v>
      </c>
      <c r="I1405" s="289">
        <f t="shared" ca="1" si="319"/>
        <v>4.5</v>
      </c>
    </row>
    <row r="1406" spans="2:9">
      <c r="B1406" s="73" t="s">
        <v>23517</v>
      </c>
      <c r="C1406" s="61">
        <f>Matrix!B4515</f>
        <v>0</v>
      </c>
      <c r="D1406" s="203">
        <f t="shared" si="321"/>
        <v>4.5</v>
      </c>
      <c r="E1406" s="207">
        <f t="shared" ca="1" si="322"/>
        <v>4.5</v>
      </c>
      <c r="F1406" s="231">
        <f t="shared" ca="1" si="320"/>
        <v>4.5</v>
      </c>
      <c r="G1406" s="67" t="s">
        <v>11902</v>
      </c>
      <c r="H1406" t="str">
        <f t="shared" si="315"/>
        <v>含羞草</v>
      </c>
      <c r="I1406" s="289">
        <f t="shared" ca="1" si="319"/>
        <v>4.5</v>
      </c>
    </row>
    <row r="1407" spans="2:9">
      <c r="B1407" s="67" t="s">
        <v>23518</v>
      </c>
      <c r="C1407" s="61">
        <f>Matrix!B4620</f>
        <v>0</v>
      </c>
      <c r="D1407" s="203">
        <f t="shared" si="321"/>
        <v>4.5</v>
      </c>
      <c r="E1407" s="207">
        <f t="shared" ca="1" si="322"/>
        <v>4.5</v>
      </c>
      <c r="F1407" s="231">
        <f t="shared" ca="1" si="320"/>
        <v>4.5</v>
      </c>
      <c r="G1407" s="67" t="s">
        <v>11903</v>
      </c>
      <c r="H1407" t="str">
        <f t="shared" si="315"/>
        <v>金鱼草</v>
      </c>
      <c r="I1407" s="289">
        <f t="shared" ca="1" si="319"/>
        <v>4.5</v>
      </c>
    </row>
    <row r="1408" spans="2:9">
      <c r="B1408" s="67" t="s">
        <v>23519</v>
      </c>
      <c r="C1408" s="61">
        <f>Matrix!B4625</f>
        <v>0</v>
      </c>
      <c r="D1408" s="203">
        <f t="shared" si="321"/>
        <v>4.5</v>
      </c>
      <c r="E1408" s="207">
        <f t="shared" ca="1" si="322"/>
        <v>4.5</v>
      </c>
      <c r="F1408" s="231">
        <f t="shared" ca="1" si="320"/>
        <v>4.5</v>
      </c>
      <c r="G1408" s="67" t="s">
        <v>11904</v>
      </c>
      <c r="H1408" t="str">
        <f>G1408</f>
        <v>艾菊</v>
      </c>
      <c r="I1408" s="289">
        <f ca="1">F1408</f>
        <v>4.5</v>
      </c>
    </row>
    <row r="1409" spans="2:9">
      <c r="B1409" s="67" t="s">
        <v>23520</v>
      </c>
      <c r="C1409" s="61">
        <f>Matrix!B4628</f>
        <v>0</v>
      </c>
      <c r="D1409" s="203">
        <f t="shared" si="321"/>
        <v>4.5</v>
      </c>
      <c r="E1409" s="207">
        <f t="shared" ca="1" si="322"/>
        <v>4.5</v>
      </c>
      <c r="F1409" s="231">
        <f t="shared" ca="1" si="320"/>
        <v>4.5</v>
      </c>
      <c r="G1409" s="67" t="s">
        <v>11905</v>
      </c>
      <c r="H1409" t="str">
        <f t="shared" si="315"/>
        <v>香草</v>
      </c>
      <c r="I1409" s="289">
        <f t="shared" ref="I1409:I1425" ca="1" si="323">F1409</f>
        <v>4.5</v>
      </c>
    </row>
    <row r="1410" spans="2:9">
      <c r="B1410" s="67" t="s">
        <v>23521</v>
      </c>
      <c r="C1410" s="61">
        <f>Matrix!B4632</f>
        <v>0</v>
      </c>
      <c r="D1410" s="203">
        <f t="shared" si="321"/>
        <v>4.5</v>
      </c>
      <c r="E1410" s="207">
        <f t="shared" ca="1" si="322"/>
        <v>4.5</v>
      </c>
      <c r="F1410" s="231">
        <f t="shared" ca="1" si="320"/>
        <v>4.5</v>
      </c>
      <c r="G1410" s="67" t="s">
        <v>11906</v>
      </c>
      <c r="H1410" t="str">
        <f t="shared" si="315"/>
        <v>金缕梅</v>
      </c>
      <c r="I1410" s="289">
        <f t="shared" ca="1" si="323"/>
        <v>4.5</v>
      </c>
    </row>
    <row r="1411" spans="2:9">
      <c r="B1411" s="67" t="s">
        <v>23522</v>
      </c>
      <c r="C1411" s="61">
        <f>Matrix!B4633</f>
        <v>0</v>
      </c>
      <c r="D1411" s="203">
        <f t="shared" si="321"/>
        <v>4.5</v>
      </c>
      <c r="E1411" s="207">
        <f t="shared" ca="1" si="322"/>
        <v>4.5</v>
      </c>
      <c r="F1411" s="231">
        <f t="shared" ca="1" si="320"/>
        <v>4.5</v>
      </c>
      <c r="G1411" s="67" t="s">
        <v>11907</v>
      </c>
      <c r="H1411" t="str">
        <f t="shared" si="315"/>
        <v>白蓍草</v>
      </c>
      <c r="I1411" s="289">
        <f t="shared" ca="1" si="323"/>
        <v>4.5</v>
      </c>
    </row>
    <row r="1412" spans="2:9">
      <c r="B1412" s="67" t="s">
        <v>23523</v>
      </c>
      <c r="C1412" s="61">
        <f>Matrix!B4637</f>
        <v>0</v>
      </c>
      <c r="D1412" s="203">
        <f t="shared" si="321"/>
        <v>4.5</v>
      </c>
      <c r="E1412" s="207">
        <f t="shared" ca="1" si="322"/>
        <v>4.5</v>
      </c>
      <c r="F1412" s="231">
        <f t="shared" ca="1" si="320"/>
        <v>4.5</v>
      </c>
      <c r="G1412" s="67" t="s">
        <v>11908</v>
      </c>
      <c r="H1412" t="str">
        <f t="shared" si="315"/>
        <v>兰花</v>
      </c>
      <c r="I1412" s="289">
        <f t="shared" ca="1" si="323"/>
        <v>4.5</v>
      </c>
    </row>
    <row r="1413" spans="2:9">
      <c r="B1413" s="67" t="s">
        <v>23524</v>
      </c>
      <c r="C1413" s="61">
        <f>Matrix!B4659</f>
        <v>0</v>
      </c>
      <c r="D1413" s="203">
        <f t="shared" si="321"/>
        <v>4.5</v>
      </c>
      <c r="E1413" s="207">
        <f t="shared" ca="1" si="322"/>
        <v>4.5</v>
      </c>
      <c r="F1413" s="231">
        <f t="shared" ca="1" si="320"/>
        <v>4.5</v>
      </c>
      <c r="G1413" s="67" t="s">
        <v>11909</v>
      </c>
      <c r="H1413" t="str">
        <f t="shared" si="315"/>
        <v>栎树</v>
      </c>
      <c r="I1413" s="289">
        <f t="shared" ca="1" si="323"/>
        <v>4.5</v>
      </c>
    </row>
    <row r="1414" spans="2:9">
      <c r="B1414" s="67" t="s">
        <v>23525</v>
      </c>
      <c r="C1414" s="61">
        <f>Matrix!B4663</f>
        <v>0</v>
      </c>
      <c r="D1414" s="203">
        <f t="shared" si="321"/>
        <v>4.5</v>
      </c>
      <c r="E1414" s="207">
        <f t="shared" ca="1" si="322"/>
        <v>4.5</v>
      </c>
      <c r="F1414" s="231">
        <f t="shared" ca="1" si="320"/>
        <v>4.5</v>
      </c>
      <c r="G1414" s="67" t="s">
        <v>11910</v>
      </c>
      <c r="H1414" t="str">
        <f t="shared" si="315"/>
        <v>风铃草</v>
      </c>
      <c r="I1414" s="289">
        <f t="shared" ca="1" si="323"/>
        <v>4.5</v>
      </c>
    </row>
    <row r="1415" spans="2:9">
      <c r="B1415" s="67" t="s">
        <v>23526</v>
      </c>
      <c r="C1415" s="61">
        <f>Matrix!B4667</f>
        <v>0</v>
      </c>
      <c r="D1415" s="203">
        <f t="shared" si="321"/>
        <v>4.5</v>
      </c>
      <c r="E1415" s="207">
        <f t="shared" ca="1" si="322"/>
        <v>4.5</v>
      </c>
      <c r="F1415" s="231">
        <f t="shared" ca="1" si="320"/>
        <v>4.5</v>
      </c>
      <c r="G1415" s="67" t="s">
        <v>11911</v>
      </c>
      <c r="H1415" t="str">
        <f t="shared" si="315"/>
        <v>晚樱草</v>
      </c>
      <c r="I1415" s="289">
        <f t="shared" ca="1" si="323"/>
        <v>4.5</v>
      </c>
    </row>
    <row r="1416" spans="2:9">
      <c r="B1416" s="67" t="s">
        <v>23527</v>
      </c>
      <c r="C1416" s="61">
        <f>Matrix!B4669</f>
        <v>0</v>
      </c>
      <c r="D1416" s="203">
        <f t="shared" si="321"/>
        <v>4.5</v>
      </c>
      <c r="E1416" s="207">
        <f t="shared" ca="1" si="322"/>
        <v>4.5</v>
      </c>
      <c r="F1416" s="231">
        <f t="shared" ca="1" si="320"/>
        <v>4.5</v>
      </c>
      <c r="G1416" s="67" t="s">
        <v>11912</v>
      </c>
      <c r="H1416" t="str">
        <f t="shared" si="315"/>
        <v>鸢尾</v>
      </c>
      <c r="I1416" s="289">
        <f t="shared" ca="1" si="323"/>
        <v>4.5</v>
      </c>
    </row>
    <row r="1417" spans="2:9">
      <c r="B1417" s="67" t="s">
        <v>23528</v>
      </c>
      <c r="C1417" s="61">
        <f>Matrix!B4677</f>
        <v>0</v>
      </c>
      <c r="D1417" s="203">
        <f t="shared" si="321"/>
        <v>4.5</v>
      </c>
      <c r="E1417" s="207">
        <f t="shared" ca="1" si="322"/>
        <v>4.5</v>
      </c>
      <c r="F1417" s="231">
        <f t="shared" ca="1" si="320"/>
        <v>4.5</v>
      </c>
      <c r="G1417" s="67" t="s">
        <v>11913</v>
      </c>
      <c r="H1417" t="str">
        <f t="shared" si="315"/>
        <v>紫罗兰</v>
      </c>
      <c r="I1417" s="289">
        <f t="shared" ca="1" si="323"/>
        <v>4.5</v>
      </c>
    </row>
    <row r="1418" spans="2:9">
      <c r="B1418" s="67" t="s">
        <v>23529</v>
      </c>
      <c r="C1418" s="61">
        <f>Matrix!B4689</f>
        <v>0</v>
      </c>
      <c r="D1418" s="203">
        <f t="shared" si="321"/>
        <v>4.5</v>
      </c>
      <c r="E1418" s="207">
        <f t="shared" ca="1" si="322"/>
        <v>4.5</v>
      </c>
      <c r="F1418" s="231">
        <f t="shared" ca="1" si="320"/>
        <v>4.5</v>
      </c>
      <c r="G1418" s="67" t="s">
        <v>11449</v>
      </c>
      <c r="H1418" t="str">
        <f t="shared" si="315"/>
        <v>薄荷</v>
      </c>
      <c r="I1418" s="289">
        <f t="shared" ca="1" si="323"/>
        <v>4.5</v>
      </c>
    </row>
    <row r="1419" spans="2:9">
      <c r="B1419" s="67" t="s">
        <v>23530</v>
      </c>
      <c r="C1419" s="61">
        <f>Matrix!B4682</f>
        <v>0</v>
      </c>
      <c r="D1419" s="203">
        <f t="shared" si="321"/>
        <v>4.5</v>
      </c>
      <c r="E1419" s="207">
        <f t="shared" ca="1" si="322"/>
        <v>4.5</v>
      </c>
      <c r="F1419" s="231">
        <f t="shared" ca="1" si="320"/>
        <v>4.5</v>
      </c>
      <c r="G1419" s="67" t="s">
        <v>11931</v>
      </c>
      <c r="H1419" t="str">
        <f t="shared" si="315"/>
        <v>凤凰木</v>
      </c>
      <c r="I1419" s="289">
        <f t="shared" ca="1" si="323"/>
        <v>4.5</v>
      </c>
    </row>
    <row r="1420" spans="2:9">
      <c r="B1420" s="67" t="s">
        <v>23531</v>
      </c>
      <c r="C1420" s="61">
        <f>Matrix!B4686</f>
        <v>0</v>
      </c>
      <c r="D1420" s="203">
        <f t="shared" si="321"/>
        <v>4.5</v>
      </c>
      <c r="E1420" s="207">
        <f t="shared" ca="1" si="322"/>
        <v>4.5</v>
      </c>
      <c r="F1420" s="231">
        <f t="shared" ca="1" si="320"/>
        <v>4.5</v>
      </c>
      <c r="G1420" s="67" t="s">
        <v>11932</v>
      </c>
      <c r="H1420" t="str">
        <f t="shared" si="315"/>
        <v>木棉花</v>
      </c>
      <c r="I1420" s="289">
        <f t="shared" ca="1" si="323"/>
        <v>4.5</v>
      </c>
    </row>
    <row r="1421" spans="2:9">
      <c r="B1421" s="67" t="s">
        <v>23532</v>
      </c>
      <c r="C1421" s="61">
        <f>Matrix!B4712</f>
        <v>0</v>
      </c>
      <c r="D1421" s="203">
        <f t="shared" si="321"/>
        <v>4.5</v>
      </c>
      <c r="E1421" s="207">
        <f t="shared" ca="1" si="322"/>
        <v>4.5</v>
      </c>
      <c r="F1421" s="231">
        <f t="shared" ca="1" si="320"/>
        <v>4.5</v>
      </c>
      <c r="G1421" s="67" t="s">
        <v>11914</v>
      </c>
      <c r="H1421" t="str">
        <f t="shared" si="315"/>
        <v>紫藤</v>
      </c>
      <c r="I1421" s="289">
        <f t="shared" ca="1" si="323"/>
        <v>4.5</v>
      </c>
    </row>
    <row r="1422" spans="2:9">
      <c r="B1422" s="67" t="s">
        <v>23533</v>
      </c>
      <c r="C1422" s="61">
        <f>Matrix!B4713</f>
        <v>0</v>
      </c>
      <c r="D1422" s="203">
        <f t="shared" si="321"/>
        <v>4.5</v>
      </c>
      <c r="E1422" s="207">
        <f t="shared" ca="1" si="322"/>
        <v>4.5</v>
      </c>
      <c r="F1422" s="231">
        <f t="shared" ca="1" si="320"/>
        <v>4.5</v>
      </c>
      <c r="G1422" s="67" t="s">
        <v>11915</v>
      </c>
      <c r="H1422" t="str">
        <f t="shared" si="315"/>
        <v>野樱草</v>
      </c>
      <c r="I1422" s="289">
        <f t="shared" ca="1" si="323"/>
        <v>4.5</v>
      </c>
    </row>
    <row r="1423" spans="2:9">
      <c r="B1423" s="67" t="s">
        <v>23534</v>
      </c>
      <c r="C1423" s="61">
        <f>Matrix!B4717</f>
        <v>0</v>
      </c>
      <c r="D1423" s="203">
        <f t="shared" si="321"/>
        <v>4.5</v>
      </c>
      <c r="E1423" s="207">
        <f t="shared" ca="1" si="322"/>
        <v>4.5</v>
      </c>
      <c r="F1423" s="231">
        <f t="shared" ca="1" si="320"/>
        <v>4.5</v>
      </c>
      <c r="G1423" s="67" t="s">
        <v>11916</v>
      </c>
      <c r="H1423" t="str">
        <f t="shared" si="315"/>
        <v>狗舌草</v>
      </c>
      <c r="I1423" s="289">
        <f t="shared" ca="1" si="323"/>
        <v>4.5</v>
      </c>
    </row>
    <row r="1424" spans="2:9">
      <c r="B1424" s="67" t="s">
        <v>23535</v>
      </c>
      <c r="C1424" s="61">
        <f>Matrix!B4718</f>
        <v>0</v>
      </c>
      <c r="D1424" s="203">
        <f t="shared" si="321"/>
        <v>4.5</v>
      </c>
      <c r="E1424" s="207">
        <f t="shared" ca="1" si="322"/>
        <v>4.5</v>
      </c>
      <c r="F1424" s="231">
        <f t="shared" ca="1" si="320"/>
        <v>4.5</v>
      </c>
      <c r="G1424" s="67" t="s">
        <v>11917</v>
      </c>
      <c r="H1424" t="str">
        <f t="shared" si="315"/>
        <v>雏菊</v>
      </c>
      <c r="I1424" s="289">
        <f t="shared" ca="1" si="323"/>
        <v>4.5</v>
      </c>
    </row>
    <row r="1425" spans="2:21">
      <c r="B1425" s="67" t="s">
        <v>23536</v>
      </c>
      <c r="C1425" s="61">
        <f>Matrix!B4729</f>
        <v>0</v>
      </c>
      <c r="D1425" s="203">
        <f t="shared" si="321"/>
        <v>4.5</v>
      </c>
      <c r="E1425" s="207">
        <f t="shared" ca="1" si="322"/>
        <v>4.5</v>
      </c>
      <c r="F1425" s="231">
        <f t="shared" ca="1" si="320"/>
        <v>4.5</v>
      </c>
      <c r="G1425" s="67" t="s">
        <v>11918</v>
      </c>
      <c r="H1425" t="str">
        <f t="shared" si="315"/>
        <v>向日葵</v>
      </c>
      <c r="I1425" s="289">
        <f t="shared" ca="1" si="323"/>
        <v>4.5</v>
      </c>
    </row>
    <row r="1426" spans="2:21">
      <c r="B1426" s="67" t="s">
        <v>23537</v>
      </c>
      <c r="C1426" s="61">
        <f>Matrix!B4731</f>
        <v>0</v>
      </c>
      <c r="D1426" s="203">
        <f t="shared" si="321"/>
        <v>4.5</v>
      </c>
      <c r="E1426" s="207">
        <f t="shared" ca="1" si="322"/>
        <v>4.5</v>
      </c>
      <c r="F1426" s="231">
        <f t="shared" ca="1" si="320"/>
        <v>4.5</v>
      </c>
      <c r="G1426" s="67" t="s">
        <v>11919</v>
      </c>
      <c r="H1426" t="str">
        <f>G1426</f>
        <v>麝香草</v>
      </c>
      <c r="I1426" s="289">
        <f ca="1">F1426</f>
        <v>4.5</v>
      </c>
    </row>
    <row r="1427" spans="2:21">
      <c r="B1427" s="67" t="s">
        <v>23538</v>
      </c>
      <c r="C1427" s="61">
        <f>Matrix!B4733</f>
        <v>0</v>
      </c>
      <c r="D1427" s="203">
        <f t="shared" si="321"/>
        <v>4.5</v>
      </c>
      <c r="E1427" s="207">
        <f t="shared" ca="1" si="322"/>
        <v>4.5</v>
      </c>
      <c r="F1427" s="231">
        <f t="shared" ca="1" si="320"/>
        <v>4.5</v>
      </c>
      <c r="G1427" s="67" t="s">
        <v>11920</v>
      </c>
      <c r="H1427" t="str">
        <f t="shared" si="315"/>
        <v>郁金香</v>
      </c>
      <c r="I1427" s="289">
        <f t="shared" ref="I1427:I1438" ca="1" si="324">F1427</f>
        <v>4.5</v>
      </c>
    </row>
    <row r="1428" spans="2:21">
      <c r="B1428" s="67" t="s">
        <v>23539</v>
      </c>
      <c r="C1428" s="61">
        <f>Matrix!B4736</f>
        <v>0</v>
      </c>
      <c r="D1428" s="203">
        <f t="shared" si="321"/>
        <v>4.5</v>
      </c>
      <c r="E1428" s="207">
        <f t="shared" ca="1" si="322"/>
        <v>4.5</v>
      </c>
      <c r="F1428" s="231">
        <f t="shared" ca="1" si="320"/>
        <v>4.5</v>
      </c>
      <c r="G1428" s="67" t="s">
        <v>11921</v>
      </c>
      <c r="H1428" t="str">
        <f t="shared" si="315"/>
        <v>睡莲</v>
      </c>
      <c r="I1428" s="289">
        <f t="shared" ca="1" si="324"/>
        <v>4.5</v>
      </c>
    </row>
    <row r="1429" spans="2:21">
      <c r="B1429" s="67" t="s">
        <v>23540</v>
      </c>
      <c r="C1429" s="61">
        <f>Matrix!B4738</f>
        <v>0</v>
      </c>
      <c r="D1429" s="203">
        <f t="shared" si="321"/>
        <v>4.5</v>
      </c>
      <c r="E1429" s="207">
        <f t="shared" ca="1" si="322"/>
        <v>4.5</v>
      </c>
      <c r="F1429" s="231">
        <f t="shared" ca="1" si="320"/>
        <v>4.5</v>
      </c>
      <c r="G1429" s="67" t="s">
        <v>11922</v>
      </c>
      <c r="H1429" t="str">
        <f t="shared" si="315"/>
        <v>天竺葵</v>
      </c>
      <c r="I1429" s="289">
        <f t="shared" ca="1" si="324"/>
        <v>4.5</v>
      </c>
    </row>
    <row r="1430" spans="2:21">
      <c r="B1430" s="67" t="s">
        <v>23541</v>
      </c>
      <c r="C1430" s="61">
        <f>Matrix!B4742</f>
        <v>0</v>
      </c>
      <c r="D1430" s="203">
        <f t="shared" si="321"/>
        <v>4.5</v>
      </c>
      <c r="E1430" s="207">
        <f t="shared" ca="1" si="322"/>
        <v>4.5</v>
      </c>
      <c r="F1430" s="231">
        <f t="shared" ca="1" si="320"/>
        <v>4.5</v>
      </c>
      <c r="G1430" s="67" t="s">
        <v>11923</v>
      </c>
      <c r="H1430" t="str">
        <f t="shared" si="315"/>
        <v>香槐</v>
      </c>
      <c r="I1430" s="289">
        <f t="shared" ca="1" si="324"/>
        <v>4.5</v>
      </c>
    </row>
    <row r="1431" spans="2:21">
      <c r="B1431" s="67" t="s">
        <v>23542</v>
      </c>
      <c r="C1431" s="61">
        <f>Matrix!B4746</f>
        <v>0</v>
      </c>
      <c r="D1431" s="203">
        <f t="shared" ref="D1431:D1438" si="325">ROUNDUP(ABS(75-C1431)/Base_Value,1)</f>
        <v>4.5</v>
      </c>
      <c r="E1431" s="207">
        <f t="shared" ref="E1431:E1438" ca="1" si="326">IF(D1431&gt;Max_Value,Max_Value,IF(D1431&lt;0,0,D1431))</f>
        <v>4.5</v>
      </c>
      <c r="F1431" s="231">
        <f t="shared" ca="1" si="320"/>
        <v>4.5</v>
      </c>
      <c r="G1431" s="67" t="s">
        <v>11924</v>
      </c>
      <c r="H1431" t="str">
        <f t="shared" si="315"/>
        <v>海芋百合</v>
      </c>
      <c r="I1431" s="289">
        <f t="shared" ca="1" si="324"/>
        <v>4.5</v>
      </c>
    </row>
    <row r="1432" spans="2:21">
      <c r="B1432" s="67" t="s">
        <v>23543</v>
      </c>
      <c r="C1432" s="61">
        <f>Matrix!B4747</f>
        <v>0</v>
      </c>
      <c r="D1432" s="203">
        <f t="shared" si="325"/>
        <v>4.5</v>
      </c>
      <c r="E1432" s="207">
        <f t="shared" ca="1" si="326"/>
        <v>4.5</v>
      </c>
      <c r="F1432" s="231">
        <f t="shared" ca="1" si="320"/>
        <v>4.5</v>
      </c>
      <c r="G1432" s="67" t="s">
        <v>11925</v>
      </c>
      <c r="H1432" t="str">
        <f t="shared" ref="H1432:H1438" si="327">G1432</f>
        <v>茶树</v>
      </c>
      <c r="I1432" s="289">
        <f t="shared" ca="1" si="324"/>
        <v>4.5</v>
      </c>
    </row>
    <row r="1433" spans="2:21">
      <c r="B1433" s="67" t="s">
        <v>23544</v>
      </c>
      <c r="C1433" s="61">
        <f>Matrix!B4748</f>
        <v>0</v>
      </c>
      <c r="D1433" s="203">
        <f t="shared" si="325"/>
        <v>4.5</v>
      </c>
      <c r="E1433" s="207">
        <f t="shared" ca="1" si="326"/>
        <v>4.5</v>
      </c>
      <c r="F1433" s="231">
        <f t="shared" ca="1" si="320"/>
        <v>4.5</v>
      </c>
      <c r="G1433" s="67" t="s">
        <v>11926</v>
      </c>
      <c r="H1433" t="str">
        <f t="shared" si="327"/>
        <v>鳄梨</v>
      </c>
      <c r="I1433" s="289">
        <f t="shared" ca="1" si="324"/>
        <v>4.5</v>
      </c>
    </row>
    <row r="1434" spans="2:21">
      <c r="B1434" s="67" t="s">
        <v>23545</v>
      </c>
      <c r="C1434" s="61">
        <f>Matrix!B4761</f>
        <v>0</v>
      </c>
      <c r="D1434" s="203">
        <f t="shared" si="325"/>
        <v>4.5</v>
      </c>
      <c r="E1434" s="207">
        <f t="shared" ca="1" si="326"/>
        <v>4.5</v>
      </c>
      <c r="F1434" s="231">
        <f t="shared" ca="1" si="320"/>
        <v>4.5</v>
      </c>
      <c r="G1434" s="67" t="s">
        <v>11927</v>
      </c>
      <c r="H1434" t="str">
        <f t="shared" si="327"/>
        <v>忍冬</v>
      </c>
      <c r="I1434" s="289">
        <f t="shared" ca="1" si="324"/>
        <v>4.5</v>
      </c>
    </row>
    <row r="1435" spans="2:21">
      <c r="B1435" s="67" t="s">
        <v>23546</v>
      </c>
      <c r="C1435" s="61">
        <f>Matrix!B4763</f>
        <v>0</v>
      </c>
      <c r="D1435" s="203">
        <f t="shared" si="325"/>
        <v>4.5</v>
      </c>
      <c r="E1435" s="207">
        <f t="shared" ca="1" si="326"/>
        <v>4.5</v>
      </c>
      <c r="F1435" s="231">
        <f t="shared" ca="1" si="320"/>
        <v>4.5</v>
      </c>
      <c r="G1435" s="67" t="s">
        <v>11928</v>
      </c>
      <c r="H1435" t="str">
        <f t="shared" si="327"/>
        <v>万年青</v>
      </c>
      <c r="I1435" s="289">
        <f t="shared" ca="1" si="324"/>
        <v>4.5</v>
      </c>
    </row>
    <row r="1436" spans="2:21">
      <c r="B1436" s="67" t="s">
        <v>23547</v>
      </c>
      <c r="C1436" s="61">
        <f>Matrix!B4768</f>
        <v>0</v>
      </c>
      <c r="D1436" s="203">
        <f t="shared" si="325"/>
        <v>4.5</v>
      </c>
      <c r="E1436" s="207">
        <f t="shared" ca="1" si="326"/>
        <v>4.5</v>
      </c>
      <c r="F1436" s="231">
        <f t="shared" ca="1" si="320"/>
        <v>4.5</v>
      </c>
      <c r="G1436" s="67" t="s">
        <v>11929</v>
      </c>
      <c r="H1436" t="str">
        <f t="shared" si="327"/>
        <v>大波斯菊</v>
      </c>
      <c r="I1436" s="289">
        <f t="shared" ca="1" si="324"/>
        <v>4.5</v>
      </c>
    </row>
    <row r="1437" spans="2:21">
      <c r="B1437" s="67" t="s">
        <v>23548</v>
      </c>
      <c r="C1437" s="61">
        <f>Matrix!B4778</f>
        <v>0</v>
      </c>
      <c r="D1437" s="203">
        <f t="shared" si="325"/>
        <v>4.5</v>
      </c>
      <c r="E1437" s="207">
        <f t="shared" ca="1" si="326"/>
        <v>4.5</v>
      </c>
      <c r="F1437" s="231">
        <f t="shared" ca="1" si="320"/>
        <v>4.5</v>
      </c>
      <c r="G1437" s="67" t="s">
        <v>11930</v>
      </c>
      <c r="H1437" t="str">
        <f t="shared" si="327"/>
        <v>月见草</v>
      </c>
      <c r="I1437" s="289">
        <f t="shared" ca="1" si="324"/>
        <v>4.5</v>
      </c>
    </row>
    <row r="1438" spans="2:21">
      <c r="B1438" s="67" t="s">
        <v>23549</v>
      </c>
      <c r="C1438" s="61">
        <f>Matrix!B4792</f>
        <v>0</v>
      </c>
      <c r="D1438" s="203">
        <f t="shared" si="325"/>
        <v>4.5</v>
      </c>
      <c r="E1438" s="207">
        <f t="shared" ca="1" si="326"/>
        <v>4.5</v>
      </c>
      <c r="F1438" s="231">
        <f t="shared" ca="1" si="320"/>
        <v>4.5</v>
      </c>
      <c r="G1438" s="67" t="s">
        <v>11933</v>
      </c>
      <c r="H1438" t="str">
        <f t="shared" si="327"/>
        <v>芙蓉</v>
      </c>
      <c r="I1438" s="289">
        <f t="shared" ca="1" si="324"/>
        <v>4.5</v>
      </c>
    </row>
    <row r="1439" spans="2:21">
      <c r="B1439" s="307" t="s">
        <v>23942</v>
      </c>
      <c r="C1439" s="236">
        <f>MAX(D1440:D1489)</f>
        <v>4.5</v>
      </c>
      <c r="D1439" s="207">
        <f ca="1">IF(C1439&gt;Max_Value,Max_Value,IF(C1439&lt;0,0,C1439))</f>
        <v>4.5</v>
      </c>
      <c r="E1439" s="308" t="s">
        <v>23943</v>
      </c>
      <c r="F1439" s="236">
        <f>MAX(G1440:G1472)</f>
        <v>4.5</v>
      </c>
      <c r="G1439" s="207">
        <f ca="1">IF(F1439&gt;Max_Value,Max_Value,IF(F1439&lt;0,0,F1439))</f>
        <v>4.5</v>
      </c>
    </row>
    <row r="1440" spans="2:21">
      <c r="B1440" s="160">
        <v>8</v>
      </c>
      <c r="C1440" s="160">
        <f>Matrix!B8</f>
        <v>0</v>
      </c>
      <c r="D1440" s="203">
        <f t="shared" ref="D1440:D1471" si="328">ROUNDUP(ABS(75-C1440)/Base_Value,1)</f>
        <v>4.5</v>
      </c>
      <c r="E1440" s="160">
        <v>123</v>
      </c>
      <c r="F1440" s="160">
        <f>Matrix!B123</f>
        <v>0</v>
      </c>
      <c r="G1440" s="203">
        <f t="shared" ref="G1440:G1472" si="329">ROUNDUP(ABS(75-F1440)/Base_Value,1)</f>
        <v>4.5</v>
      </c>
      <c r="H1440" s="301" t="s">
        <v>23933</v>
      </c>
      <c r="I1440" s="160" t="e">
        <f>Info_R!A15</f>
        <v>#N/A</v>
      </c>
      <c r="K1440" t="s">
        <v>24011</v>
      </c>
      <c r="L1440" s="160" t="e">
        <f>MAX(I1440,I1445,I1466,I1467,I1468,I1469,I1470,I1461,I1464)</f>
        <v>#N/A</v>
      </c>
      <c r="M1440" s="304" t="s">
        <v>23965</v>
      </c>
      <c r="N1440" s="304"/>
      <c r="O1440" s="304"/>
      <c r="P1440" s="304"/>
      <c r="Q1440" s="304"/>
      <c r="R1440" s="304"/>
      <c r="S1440" s="304"/>
      <c r="T1440" s="304"/>
      <c r="U1440" s="304"/>
    </row>
    <row r="1441" spans="2:21">
      <c r="B1441" s="160">
        <v>413</v>
      </c>
      <c r="C1441" s="160">
        <f>Matrix!B413</f>
        <v>0</v>
      </c>
      <c r="D1441" s="203">
        <f t="shared" si="328"/>
        <v>4.5</v>
      </c>
      <c r="E1441" s="160">
        <v>133</v>
      </c>
      <c r="F1441" s="160">
        <f>Matrix!B133</f>
        <v>0</v>
      </c>
      <c r="G1441" s="203">
        <f t="shared" si="329"/>
        <v>4.5</v>
      </c>
      <c r="H1441" s="301" t="s">
        <v>23897</v>
      </c>
      <c r="I1441" s="160" t="e">
        <f>Info_R!A16</f>
        <v>#N/A</v>
      </c>
      <c r="K1441" t="s">
        <v>24012</v>
      </c>
      <c r="L1441" s="160" t="e">
        <f>MAX(I1450,I1463)</f>
        <v>#N/A</v>
      </c>
      <c r="M1441" s="304" t="s">
        <v>23966</v>
      </c>
      <c r="N1441" s="304"/>
      <c r="O1441" s="305"/>
      <c r="P1441" s="305"/>
      <c r="Q1441" s="304"/>
      <c r="R1441" s="304"/>
      <c r="S1441" s="304"/>
      <c r="T1441" s="304"/>
      <c r="U1441" s="305"/>
    </row>
    <row r="1442" spans="2:21">
      <c r="B1442" s="160">
        <v>420</v>
      </c>
      <c r="C1442" s="160">
        <f>Matrix!B420</f>
        <v>0</v>
      </c>
      <c r="D1442" s="203">
        <f t="shared" si="328"/>
        <v>4.5</v>
      </c>
      <c r="E1442" s="160">
        <v>248</v>
      </c>
      <c r="F1442" s="160">
        <f>Matrix!B248</f>
        <v>0</v>
      </c>
      <c r="G1442" s="203">
        <f t="shared" si="329"/>
        <v>4.5</v>
      </c>
      <c r="H1442" s="301" t="s">
        <v>23898</v>
      </c>
      <c r="I1442" s="160" t="e">
        <f>Info_R!A17</f>
        <v>#N/A</v>
      </c>
      <c r="K1442" t="s">
        <v>24013</v>
      </c>
      <c r="L1442" s="160" t="e">
        <f>I1476</f>
        <v>#N/A</v>
      </c>
      <c r="M1442" s="304" t="s">
        <v>24027</v>
      </c>
      <c r="N1442" s="305"/>
      <c r="O1442" s="305"/>
      <c r="P1442" s="304"/>
      <c r="Q1442" s="304"/>
      <c r="R1442" s="304"/>
      <c r="S1442" s="304"/>
      <c r="T1442" s="304"/>
      <c r="U1442" s="305"/>
    </row>
    <row r="1443" spans="2:21">
      <c r="B1443" s="160">
        <v>508</v>
      </c>
      <c r="C1443" s="160">
        <f>Matrix!B508</f>
        <v>0</v>
      </c>
      <c r="D1443" s="203">
        <f t="shared" si="328"/>
        <v>4.5</v>
      </c>
      <c r="E1443" s="160">
        <v>330</v>
      </c>
      <c r="F1443" s="160">
        <f>Matrix!B330</f>
        <v>0</v>
      </c>
      <c r="G1443" s="203">
        <f t="shared" si="329"/>
        <v>4.5</v>
      </c>
      <c r="H1443" s="301" t="s">
        <v>23899</v>
      </c>
      <c r="I1443" s="160" t="e">
        <f>Info_R!A18</f>
        <v>#N/A</v>
      </c>
      <c r="K1443" t="s">
        <v>24014</v>
      </c>
      <c r="L1443" s="160" t="e">
        <f>I1459</f>
        <v>#N/A</v>
      </c>
      <c r="M1443" s="304" t="s">
        <v>23967</v>
      </c>
      <c r="N1443" s="305"/>
      <c r="O1443" s="305"/>
      <c r="P1443" s="305"/>
      <c r="Q1443" s="304"/>
      <c r="R1443" s="304"/>
      <c r="S1443" s="304"/>
      <c r="T1443" s="304"/>
      <c r="U1443" s="305"/>
    </row>
    <row r="1444" spans="2:21">
      <c r="B1444" s="160">
        <v>621</v>
      </c>
      <c r="C1444" s="160">
        <f>Matrix!B621</f>
        <v>0</v>
      </c>
      <c r="D1444" s="203">
        <f t="shared" si="328"/>
        <v>4.5</v>
      </c>
      <c r="E1444" s="160">
        <v>572</v>
      </c>
      <c r="F1444" s="160">
        <f>Matrix!B572</f>
        <v>0</v>
      </c>
      <c r="G1444" s="203">
        <f t="shared" si="329"/>
        <v>4.5</v>
      </c>
      <c r="H1444" s="301" t="s">
        <v>23900</v>
      </c>
      <c r="I1444" s="160" t="e">
        <f>Info_R!A19</f>
        <v>#N/A</v>
      </c>
      <c r="K1444" t="s">
        <v>24015</v>
      </c>
      <c r="L1444" s="160" t="e">
        <f>I1473</f>
        <v>#N/A</v>
      </c>
      <c r="M1444" s="304" t="s">
        <v>23968</v>
      </c>
      <c r="N1444" s="305"/>
      <c r="O1444" s="305"/>
      <c r="P1444" s="305"/>
      <c r="Q1444" s="304"/>
      <c r="R1444" s="304"/>
      <c r="S1444" s="304"/>
      <c r="T1444" s="304"/>
      <c r="U1444" s="305"/>
    </row>
    <row r="1445" spans="2:21">
      <c r="B1445" s="160">
        <v>696</v>
      </c>
      <c r="C1445" s="160">
        <f>Matrix!B696</f>
        <v>0</v>
      </c>
      <c r="D1445" s="203">
        <f t="shared" si="328"/>
        <v>4.5</v>
      </c>
      <c r="E1445" s="160">
        <v>644</v>
      </c>
      <c r="F1445" s="160">
        <f>Matrix!B644</f>
        <v>0</v>
      </c>
      <c r="G1445" s="203">
        <f t="shared" si="329"/>
        <v>4.5</v>
      </c>
      <c r="H1445" s="301" t="s">
        <v>23901</v>
      </c>
      <c r="I1445" s="160" t="e">
        <f>Info_R!A20</f>
        <v>#N/A</v>
      </c>
      <c r="K1445" t="s">
        <v>24016</v>
      </c>
      <c r="L1445" s="160" t="e">
        <f>I1455</f>
        <v>#N/A</v>
      </c>
      <c r="M1445" s="304" t="s">
        <v>23969</v>
      </c>
      <c r="N1445" s="305"/>
      <c r="O1445" s="305"/>
      <c r="P1445" s="305"/>
      <c r="Q1445" s="305"/>
      <c r="R1445" s="304"/>
      <c r="S1445" s="304"/>
      <c r="T1445" s="304"/>
      <c r="U1445" s="305"/>
    </row>
    <row r="1446" spans="2:21">
      <c r="B1446" s="160">
        <v>784</v>
      </c>
      <c r="C1446" s="160">
        <f>Matrix!B784</f>
        <v>0</v>
      </c>
      <c r="D1446" s="203">
        <f t="shared" si="328"/>
        <v>4.5</v>
      </c>
      <c r="E1446" s="160">
        <v>963</v>
      </c>
      <c r="F1446" s="160">
        <f>Matrix!B963</f>
        <v>0</v>
      </c>
      <c r="G1446" s="203">
        <f t="shared" si="329"/>
        <v>4.5</v>
      </c>
      <c r="H1446" s="301" t="s">
        <v>23902</v>
      </c>
      <c r="I1446" s="160" t="e">
        <f>Info_R!A21</f>
        <v>#N/A</v>
      </c>
      <c r="K1446" t="s">
        <v>25021</v>
      </c>
      <c r="L1446" s="160" t="e">
        <f>I1441</f>
        <v>#N/A</v>
      </c>
      <c r="M1446" s="304" t="s">
        <v>23970</v>
      </c>
      <c r="N1446" s="304"/>
      <c r="O1446" s="304"/>
      <c r="P1446" s="305"/>
      <c r="Q1446" s="304"/>
      <c r="R1446" s="304"/>
      <c r="S1446" s="304"/>
      <c r="T1446" s="304"/>
      <c r="U1446" s="305"/>
    </row>
    <row r="1447" spans="2:21">
      <c r="B1447" s="160">
        <v>961</v>
      </c>
      <c r="C1447" s="160">
        <f>Matrix!B961</f>
        <v>0</v>
      </c>
      <c r="D1447" s="203">
        <f t="shared" si="328"/>
        <v>4.5</v>
      </c>
      <c r="E1447" s="160">
        <v>2179</v>
      </c>
      <c r="F1447" s="160">
        <f>Matrix!B2179</f>
        <v>0</v>
      </c>
      <c r="G1447" s="203">
        <f t="shared" si="329"/>
        <v>4.5</v>
      </c>
      <c r="H1447" s="301" t="s">
        <v>23903</v>
      </c>
      <c r="I1447" s="160" t="e">
        <f>Info_R!A22</f>
        <v>#N/A</v>
      </c>
      <c r="K1447" t="s">
        <v>24017</v>
      </c>
      <c r="L1447" s="160" t="e">
        <f>I1448</f>
        <v>#N/A</v>
      </c>
      <c r="M1447" s="304" t="s">
        <v>23971</v>
      </c>
      <c r="N1447" s="305"/>
      <c r="O1447" s="305"/>
      <c r="P1447" s="304"/>
      <c r="Q1447" s="304"/>
      <c r="R1447" s="304"/>
      <c r="S1447" s="304"/>
      <c r="T1447" s="304"/>
      <c r="U1447" s="305"/>
    </row>
    <row r="1448" spans="2:21">
      <c r="B1448" s="160">
        <v>1067</v>
      </c>
      <c r="C1448" s="160">
        <f>Matrix!B1067</f>
        <v>0</v>
      </c>
      <c r="D1448" s="203">
        <f t="shared" si="328"/>
        <v>4.5</v>
      </c>
      <c r="E1448" s="160">
        <v>2205</v>
      </c>
      <c r="F1448" s="160">
        <f>Matrix!B2205</f>
        <v>0</v>
      </c>
      <c r="G1448" s="203">
        <f t="shared" si="329"/>
        <v>4.5</v>
      </c>
      <c r="H1448" s="301" t="s">
        <v>23904</v>
      </c>
      <c r="I1448" s="160" t="e">
        <f>Info_R!A23</f>
        <v>#N/A</v>
      </c>
      <c r="K1448" t="s">
        <v>24018</v>
      </c>
      <c r="L1448" s="160" t="e">
        <f>MAX(I1443,I1458)</f>
        <v>#N/A</v>
      </c>
      <c r="M1448" s="304" t="s">
        <v>23972</v>
      </c>
      <c r="N1448" s="304"/>
      <c r="O1448" s="305"/>
      <c r="P1448" s="305"/>
      <c r="Q1448" s="304"/>
      <c r="R1448" s="304"/>
      <c r="S1448" s="304"/>
      <c r="T1448" s="304"/>
      <c r="U1448" s="305"/>
    </row>
    <row r="1449" spans="2:21">
      <c r="B1449" s="160">
        <v>1213</v>
      </c>
      <c r="C1449" s="160">
        <f>Matrix!B1213</f>
        <v>0</v>
      </c>
      <c r="D1449" s="203">
        <f t="shared" si="328"/>
        <v>4.5</v>
      </c>
      <c r="E1449" s="160">
        <v>2557</v>
      </c>
      <c r="F1449" s="160">
        <f>Matrix!B2557</f>
        <v>0</v>
      </c>
      <c r="G1449" s="203">
        <f t="shared" si="329"/>
        <v>4.5</v>
      </c>
      <c r="H1449" s="301" t="s">
        <v>23934</v>
      </c>
      <c r="I1449" s="160" t="e">
        <f>Info_R!A24</f>
        <v>#N/A</v>
      </c>
      <c r="K1449" t="s">
        <v>24019</v>
      </c>
      <c r="L1449" s="160" t="e">
        <f>MAX(I1442,I1444,I1462,I1447)</f>
        <v>#N/A</v>
      </c>
      <c r="M1449" s="304" t="s">
        <v>23973</v>
      </c>
      <c r="N1449" s="304"/>
      <c r="O1449" s="304"/>
      <c r="P1449" s="304"/>
      <c r="Q1449" s="304"/>
      <c r="R1449" s="304"/>
      <c r="S1449" s="304"/>
      <c r="T1449" s="304"/>
      <c r="U1449" s="305"/>
    </row>
    <row r="1450" spans="2:21">
      <c r="B1450" s="160">
        <v>1239</v>
      </c>
      <c r="C1450" s="160">
        <f>Matrix!B1239</f>
        <v>0</v>
      </c>
      <c r="D1450" s="203">
        <f t="shared" si="328"/>
        <v>4.5</v>
      </c>
      <c r="E1450" s="160">
        <v>1886</v>
      </c>
      <c r="F1450" s="160">
        <f>Matrix!B1886</f>
        <v>0</v>
      </c>
      <c r="G1450" s="203">
        <f t="shared" si="329"/>
        <v>4.5</v>
      </c>
      <c r="H1450" s="301" t="s">
        <v>23935</v>
      </c>
      <c r="I1450" s="160" t="e">
        <f>Info_R!A25</f>
        <v>#N/A</v>
      </c>
      <c r="K1450" t="s">
        <v>24020</v>
      </c>
      <c r="L1450" s="160" t="e">
        <f>MAX(I1446,I1471,I1477)</f>
        <v>#N/A</v>
      </c>
      <c r="M1450" s="304" t="s">
        <v>23974</v>
      </c>
      <c r="N1450" s="304"/>
      <c r="O1450" s="304"/>
      <c r="P1450" s="304"/>
      <c r="Q1450" s="304"/>
      <c r="R1450" s="304"/>
      <c r="S1450" s="304"/>
      <c r="T1450" s="304"/>
      <c r="U1450" s="305"/>
    </row>
    <row r="1451" spans="2:21">
      <c r="B1451" s="160">
        <v>1269</v>
      </c>
      <c r="C1451" s="160">
        <f>Matrix!B1269</f>
        <v>0</v>
      </c>
      <c r="D1451" s="203">
        <f t="shared" si="328"/>
        <v>4.5</v>
      </c>
      <c r="E1451" s="160">
        <v>3155</v>
      </c>
      <c r="F1451" s="160">
        <f>Matrix!B3155</f>
        <v>0</v>
      </c>
      <c r="G1451" s="203">
        <f t="shared" si="329"/>
        <v>4.5</v>
      </c>
      <c r="H1451" s="301" t="s">
        <v>23905</v>
      </c>
      <c r="I1451" s="160" t="e">
        <f>Info_R!A26</f>
        <v>#N/A</v>
      </c>
      <c r="K1451" t="s">
        <v>24021</v>
      </c>
      <c r="L1451" s="160" t="e">
        <f>I1449</f>
        <v>#N/A</v>
      </c>
      <c r="M1451" s="304" t="s">
        <v>23975</v>
      </c>
      <c r="N1451" s="304"/>
      <c r="O1451" s="304"/>
      <c r="P1451" s="304"/>
      <c r="Q1451" s="304"/>
      <c r="R1451" s="304"/>
      <c r="S1451" s="304"/>
      <c r="T1451" s="304"/>
      <c r="U1451" s="305"/>
    </row>
    <row r="1452" spans="2:21">
      <c r="B1452" s="160">
        <v>1325</v>
      </c>
      <c r="C1452" s="160">
        <f>Matrix!B1325</f>
        <v>0</v>
      </c>
      <c r="D1452" s="203">
        <f t="shared" si="328"/>
        <v>4.5</v>
      </c>
      <c r="E1452" s="160">
        <v>2830</v>
      </c>
      <c r="F1452" s="160">
        <f>Matrix!B2830</f>
        <v>0</v>
      </c>
      <c r="G1452" s="203">
        <f t="shared" si="329"/>
        <v>4.5</v>
      </c>
      <c r="H1452" s="301" t="s">
        <v>23906</v>
      </c>
      <c r="I1452" s="160" t="e">
        <f>Info_R!A27</f>
        <v>#N/A</v>
      </c>
      <c r="K1452" t="s">
        <v>23938</v>
      </c>
      <c r="L1452" s="160" t="e">
        <f>I1451</f>
        <v>#N/A</v>
      </c>
      <c r="M1452" s="304" t="s">
        <v>23976</v>
      </c>
      <c r="N1452" s="304"/>
      <c r="O1452" s="304"/>
      <c r="P1452" s="304"/>
      <c r="Q1452" s="304"/>
      <c r="R1452" s="304"/>
      <c r="S1452" s="304"/>
      <c r="T1452" s="304"/>
      <c r="U1452" s="305"/>
    </row>
    <row r="1453" spans="2:21">
      <c r="B1453" s="160">
        <v>1446</v>
      </c>
      <c r="C1453" s="160">
        <f>Matrix!B1446</f>
        <v>0</v>
      </c>
      <c r="D1453" s="203">
        <f t="shared" si="328"/>
        <v>4.5</v>
      </c>
      <c r="E1453" s="160">
        <v>2845</v>
      </c>
      <c r="F1453" s="160">
        <f>Matrix!B2845</f>
        <v>0</v>
      </c>
      <c r="G1453" s="203">
        <f t="shared" si="329"/>
        <v>4.5</v>
      </c>
      <c r="H1453" s="301" t="s">
        <v>23907</v>
      </c>
      <c r="I1453" s="160" t="e">
        <f>Info_R!A28</f>
        <v>#N/A</v>
      </c>
      <c r="K1453" t="s">
        <v>23939</v>
      </c>
      <c r="L1453" s="160" t="e">
        <f>I1452</f>
        <v>#N/A</v>
      </c>
      <c r="M1453" s="304" t="s">
        <v>23977</v>
      </c>
      <c r="N1453" s="304"/>
      <c r="O1453" s="304"/>
      <c r="P1453" s="304"/>
      <c r="Q1453" s="304"/>
      <c r="R1453" s="304"/>
      <c r="S1453" s="304"/>
      <c r="T1453" s="304"/>
      <c r="U1453" s="305"/>
    </row>
    <row r="1454" spans="2:21">
      <c r="B1454" s="160">
        <v>1471</v>
      </c>
      <c r="C1454" s="160">
        <f>Matrix!B1471</f>
        <v>0</v>
      </c>
      <c r="D1454" s="203">
        <f t="shared" si="328"/>
        <v>4.5</v>
      </c>
      <c r="E1454" s="160">
        <v>5392</v>
      </c>
      <c r="F1454" s="160">
        <f>Matrix!B5392</f>
        <v>0</v>
      </c>
      <c r="G1454" s="203">
        <f t="shared" si="329"/>
        <v>4.5</v>
      </c>
      <c r="H1454" s="301" t="s">
        <v>23908</v>
      </c>
      <c r="I1454" s="160" t="e">
        <f>Info_R!A29</f>
        <v>#N/A</v>
      </c>
      <c r="K1454" t="s">
        <v>24022</v>
      </c>
      <c r="L1454" s="160" t="e">
        <f>I1453</f>
        <v>#N/A</v>
      </c>
      <c r="M1454" s="304" t="s">
        <v>23978</v>
      </c>
      <c r="N1454" s="305"/>
      <c r="O1454" s="304"/>
      <c r="P1454" s="304"/>
      <c r="Q1454" s="304"/>
      <c r="R1454" s="305"/>
      <c r="S1454" s="305"/>
      <c r="T1454" s="305"/>
      <c r="U1454" s="305"/>
    </row>
    <row r="1455" spans="2:21">
      <c r="B1455" s="160">
        <v>1713</v>
      </c>
      <c r="C1455" s="160">
        <f>Matrix!B1713</f>
        <v>0</v>
      </c>
      <c r="D1455" s="203">
        <f t="shared" si="328"/>
        <v>4.5</v>
      </c>
      <c r="E1455" s="160">
        <v>5618</v>
      </c>
      <c r="F1455" s="160">
        <f>Matrix!B5618</f>
        <v>0</v>
      </c>
      <c r="G1455" s="203">
        <f t="shared" si="329"/>
        <v>4.5</v>
      </c>
      <c r="H1455" s="301" t="s">
        <v>23936</v>
      </c>
      <c r="I1455" s="160" t="e">
        <f>Info_R!A30</f>
        <v>#N/A</v>
      </c>
      <c r="K1455" t="s">
        <v>24023</v>
      </c>
      <c r="L1455" s="160" t="e">
        <f>MAX(I1454,I1478)</f>
        <v>#N/A</v>
      </c>
      <c r="M1455" s="304" t="s">
        <v>23979</v>
      </c>
      <c r="N1455" s="304"/>
      <c r="O1455" s="304"/>
      <c r="P1455" s="304"/>
      <c r="Q1455" s="305"/>
      <c r="R1455" s="305"/>
      <c r="S1455" s="305"/>
      <c r="T1455" s="305"/>
      <c r="U1455" s="305"/>
    </row>
    <row r="1456" spans="2:21">
      <c r="B1456" s="160">
        <v>1835</v>
      </c>
      <c r="C1456" s="160">
        <f>Matrix!B1835</f>
        <v>0</v>
      </c>
      <c r="D1456" s="203">
        <f t="shared" si="328"/>
        <v>4.5</v>
      </c>
      <c r="E1456" s="160">
        <v>5619</v>
      </c>
      <c r="F1456" s="160">
        <f>Matrix!B5619</f>
        <v>0</v>
      </c>
      <c r="G1456" s="203">
        <f t="shared" si="329"/>
        <v>4.5</v>
      </c>
      <c r="H1456" s="301" t="s">
        <v>23909</v>
      </c>
      <c r="I1456" s="160" t="e">
        <f>Info_R!A31</f>
        <v>#N/A</v>
      </c>
      <c r="K1456" t="s">
        <v>23940</v>
      </c>
      <c r="L1456" s="160" t="e">
        <f>MAX(I1456,I1457)</f>
        <v>#N/A</v>
      </c>
      <c r="M1456" s="304" t="s">
        <v>23980</v>
      </c>
      <c r="N1456" s="304"/>
      <c r="O1456" s="304"/>
      <c r="P1456" s="304"/>
      <c r="Q1456" s="305"/>
      <c r="R1456" s="305"/>
      <c r="S1456" s="305"/>
      <c r="T1456" s="305"/>
      <c r="U1456" s="305"/>
    </row>
    <row r="1457" spans="2:21">
      <c r="B1457" s="160">
        <v>1893</v>
      </c>
      <c r="C1457" s="160">
        <f>Matrix!B1893</f>
        <v>0</v>
      </c>
      <c r="D1457" s="203">
        <f t="shared" si="328"/>
        <v>4.5</v>
      </c>
      <c r="E1457" s="160">
        <v>5620</v>
      </c>
      <c r="F1457" s="160">
        <f>Matrix!B5620</f>
        <v>0</v>
      </c>
      <c r="G1457" s="203">
        <f t="shared" si="329"/>
        <v>4.5</v>
      </c>
      <c r="H1457" s="302" t="s">
        <v>23910</v>
      </c>
      <c r="I1457" s="160" t="e">
        <f>Info_R!A32</f>
        <v>#N/A</v>
      </c>
      <c r="K1457" t="s">
        <v>24024</v>
      </c>
      <c r="L1457" s="160" t="e">
        <f>MAX(I1465,I1460)</f>
        <v>#N/A</v>
      </c>
      <c r="M1457" s="304" t="s">
        <v>24028</v>
      </c>
      <c r="N1457" s="304"/>
      <c r="O1457" s="304"/>
      <c r="P1457" s="304"/>
      <c r="Q1457" s="305"/>
      <c r="R1457" s="305"/>
      <c r="S1457" s="305"/>
      <c r="T1457" s="305"/>
      <c r="U1457" s="305"/>
    </row>
    <row r="1458" spans="2:21">
      <c r="B1458" s="160">
        <v>2056</v>
      </c>
      <c r="C1458" s="160">
        <f>Matrix!B2056</f>
        <v>0</v>
      </c>
      <c r="D1458" s="203">
        <f t="shared" si="328"/>
        <v>4.5</v>
      </c>
      <c r="E1458" s="160">
        <v>5621</v>
      </c>
      <c r="F1458" s="160">
        <f>Matrix!B5621</f>
        <v>0</v>
      </c>
      <c r="G1458" s="203">
        <f t="shared" si="329"/>
        <v>4.5</v>
      </c>
      <c r="H1458" s="301" t="s">
        <v>23911</v>
      </c>
      <c r="I1458" s="160" t="e">
        <f>Info_R!A33</f>
        <v>#N/A</v>
      </c>
      <c r="K1458" t="s">
        <v>23937</v>
      </c>
      <c r="L1458" s="160" t="e">
        <f>I1472</f>
        <v>#N/A</v>
      </c>
      <c r="M1458" s="304" t="s">
        <v>23981</v>
      </c>
      <c r="N1458" s="305"/>
      <c r="O1458" s="305"/>
      <c r="P1458" s="305"/>
      <c r="Q1458" s="305"/>
      <c r="R1458" s="305"/>
      <c r="S1458" s="305"/>
      <c r="T1458" s="305"/>
      <c r="U1458" s="305"/>
    </row>
    <row r="1459" spans="2:21">
      <c r="B1459" s="160">
        <v>2100</v>
      </c>
      <c r="C1459" s="160">
        <f>Matrix!B2100</f>
        <v>0</v>
      </c>
      <c r="D1459" s="203">
        <f t="shared" si="328"/>
        <v>4.5</v>
      </c>
      <c r="E1459" s="160">
        <v>5622</v>
      </c>
      <c r="F1459" s="160">
        <f>Matrix!B5622</f>
        <v>0</v>
      </c>
      <c r="G1459" s="203">
        <f t="shared" si="329"/>
        <v>4.5</v>
      </c>
      <c r="H1459" s="301" t="s">
        <v>23912</v>
      </c>
      <c r="I1459" s="160" t="e">
        <f>Info_R!A34</f>
        <v>#N/A</v>
      </c>
      <c r="K1459" t="s">
        <v>24025</v>
      </c>
      <c r="L1459" s="160" t="e">
        <f>I1475</f>
        <v>#N/A</v>
      </c>
      <c r="M1459" s="304" t="s">
        <v>23982</v>
      </c>
      <c r="N1459" s="305"/>
      <c r="O1459" s="305"/>
      <c r="P1459" s="305"/>
      <c r="Q1459" s="305"/>
      <c r="R1459" s="305"/>
      <c r="S1459" s="305"/>
      <c r="T1459" s="305"/>
      <c r="U1459" s="305"/>
    </row>
    <row r="1460" spans="2:21">
      <c r="B1460" s="160">
        <v>2507</v>
      </c>
      <c r="C1460" s="160">
        <f>Matrix!B2507</f>
        <v>0</v>
      </c>
      <c r="D1460" s="203">
        <f t="shared" si="328"/>
        <v>4.5</v>
      </c>
      <c r="E1460" s="160">
        <v>5623</v>
      </c>
      <c r="F1460" s="160">
        <f>Matrix!B5623</f>
        <v>0</v>
      </c>
      <c r="G1460" s="203">
        <f t="shared" si="329"/>
        <v>4.5</v>
      </c>
      <c r="H1460" s="301" t="s">
        <v>23913</v>
      </c>
      <c r="I1460" s="160" t="e">
        <f>Info_R!A35</f>
        <v>#N/A</v>
      </c>
      <c r="K1460" t="s">
        <v>24026</v>
      </c>
      <c r="L1460" s="160">
        <v>0</v>
      </c>
      <c r="M1460" s="304" t="s">
        <v>23983</v>
      </c>
      <c r="N1460" s="304"/>
      <c r="O1460" s="305"/>
      <c r="P1460" s="305"/>
      <c r="Q1460" s="305"/>
      <c r="R1460" s="305"/>
      <c r="S1460" s="305"/>
      <c r="T1460" s="305"/>
      <c r="U1460" s="305"/>
    </row>
    <row r="1461" spans="2:21">
      <c r="B1461" s="160">
        <v>2510</v>
      </c>
      <c r="C1461" s="160">
        <f>Matrix!B2510</f>
        <v>0</v>
      </c>
      <c r="D1461" s="203">
        <f t="shared" si="328"/>
        <v>4.5</v>
      </c>
      <c r="E1461" s="160">
        <v>5624</v>
      </c>
      <c r="F1461" s="160">
        <f>Matrix!B5624</f>
        <v>0</v>
      </c>
      <c r="G1461" s="203">
        <f t="shared" si="329"/>
        <v>4.5</v>
      </c>
      <c r="H1461" s="301" t="s">
        <v>23914</v>
      </c>
      <c r="I1461" s="160" t="e">
        <f>Info_R!A36</f>
        <v>#N/A</v>
      </c>
    </row>
    <row r="1462" spans="2:21">
      <c r="B1462" s="160">
        <v>2514</v>
      </c>
      <c r="C1462" s="160">
        <f>Matrix!B2514</f>
        <v>0</v>
      </c>
      <c r="D1462" s="203">
        <f t="shared" si="328"/>
        <v>4.5</v>
      </c>
      <c r="E1462" s="160">
        <v>5625</v>
      </c>
      <c r="F1462" s="160">
        <f>Matrix!B5625</f>
        <v>0</v>
      </c>
      <c r="G1462" s="203">
        <f t="shared" si="329"/>
        <v>4.5</v>
      </c>
      <c r="H1462" s="301" t="s">
        <v>23915</v>
      </c>
      <c r="I1462" s="160" t="e">
        <f>Info_R!A37</f>
        <v>#N/A</v>
      </c>
    </row>
    <row r="1463" spans="2:21">
      <c r="B1463" s="160">
        <v>2515</v>
      </c>
      <c r="C1463" s="160">
        <f>Matrix!B2515</f>
        <v>0</v>
      </c>
      <c r="D1463" s="203">
        <f t="shared" si="328"/>
        <v>4.5</v>
      </c>
      <c r="E1463" s="160">
        <v>5626</v>
      </c>
      <c r="F1463" s="160">
        <f>Matrix!B5626</f>
        <v>0</v>
      </c>
      <c r="G1463" s="203">
        <f t="shared" si="329"/>
        <v>4.5</v>
      </c>
      <c r="H1463" s="301" t="s">
        <v>23916</v>
      </c>
      <c r="I1463" s="160" t="e">
        <f>Info_R!A38</f>
        <v>#N/A</v>
      </c>
    </row>
    <row r="1464" spans="2:21">
      <c r="B1464" s="160">
        <v>2516</v>
      </c>
      <c r="C1464" s="160">
        <f>Matrix!B2516</f>
        <v>0</v>
      </c>
      <c r="D1464" s="203">
        <f t="shared" si="328"/>
        <v>4.5</v>
      </c>
      <c r="E1464" s="160">
        <v>5627</v>
      </c>
      <c r="F1464" s="160">
        <f>Matrix!B5627</f>
        <v>0</v>
      </c>
      <c r="G1464" s="203">
        <f t="shared" si="329"/>
        <v>4.5</v>
      </c>
      <c r="H1464" s="301" t="s">
        <v>23917</v>
      </c>
      <c r="I1464" s="160" t="e">
        <f>Info_R!A39</f>
        <v>#N/A</v>
      </c>
    </row>
    <row r="1465" spans="2:21">
      <c r="B1465" s="160">
        <v>2517</v>
      </c>
      <c r="C1465" s="160">
        <f>Matrix!B2517</f>
        <v>0</v>
      </c>
      <c r="D1465" s="203">
        <f t="shared" si="328"/>
        <v>4.5</v>
      </c>
      <c r="E1465" s="160">
        <v>6353</v>
      </c>
      <c r="F1465" s="160">
        <f>Matrix!B6353</f>
        <v>0</v>
      </c>
      <c r="G1465" s="203">
        <f t="shared" si="329"/>
        <v>4.5</v>
      </c>
      <c r="H1465" s="301" t="s">
        <v>23918</v>
      </c>
      <c r="I1465" s="160" t="e">
        <f>Info_R!A40</f>
        <v>#N/A</v>
      </c>
    </row>
    <row r="1466" spans="2:21">
      <c r="B1466" s="160">
        <v>2518</v>
      </c>
      <c r="C1466" s="160">
        <f>Matrix!B2518</f>
        <v>0</v>
      </c>
      <c r="D1466" s="203">
        <f t="shared" si="328"/>
        <v>4.5</v>
      </c>
      <c r="E1466" s="160">
        <v>6354</v>
      </c>
      <c r="F1466" s="160">
        <f>Matrix!B6354</f>
        <v>0</v>
      </c>
      <c r="G1466" s="203">
        <f t="shared" si="329"/>
        <v>4.5</v>
      </c>
      <c r="H1466" s="301" t="s">
        <v>23919</v>
      </c>
      <c r="I1466" s="160" t="e">
        <f>Info_R!A41</f>
        <v>#N/A</v>
      </c>
      <c r="L1466" s="303"/>
    </row>
    <row r="1467" spans="2:21">
      <c r="B1467" s="160">
        <v>2519</v>
      </c>
      <c r="C1467" s="160">
        <f>Matrix!B2519</f>
        <v>0</v>
      </c>
      <c r="D1467" s="203">
        <f t="shared" si="328"/>
        <v>4.5</v>
      </c>
      <c r="E1467" s="160">
        <v>6570</v>
      </c>
      <c r="F1467" s="160">
        <f>Matrix!B6570</f>
        <v>0</v>
      </c>
      <c r="G1467" s="203">
        <f t="shared" si="329"/>
        <v>4.5</v>
      </c>
      <c r="H1467" s="301" t="s">
        <v>23920</v>
      </c>
      <c r="I1467" s="160" t="e">
        <f>Info_R!A42</f>
        <v>#N/A</v>
      </c>
    </row>
    <row r="1468" spans="2:21">
      <c r="B1468" s="160">
        <v>2520</v>
      </c>
      <c r="C1468" s="160">
        <f>Matrix!B2520</f>
        <v>0</v>
      </c>
      <c r="D1468" s="203">
        <f t="shared" si="328"/>
        <v>4.5</v>
      </c>
      <c r="E1468" s="160">
        <v>6710</v>
      </c>
      <c r="F1468" s="160">
        <f>Matrix!B6710</f>
        <v>0</v>
      </c>
      <c r="G1468" s="203">
        <f t="shared" si="329"/>
        <v>4.5</v>
      </c>
      <c r="H1468" s="301" t="s">
        <v>23921</v>
      </c>
      <c r="I1468" s="160" t="e">
        <f>Info_R!A43</f>
        <v>#N/A</v>
      </c>
    </row>
    <row r="1469" spans="2:21">
      <c r="B1469" s="160">
        <v>2521</v>
      </c>
      <c r="C1469" s="160">
        <f>Matrix!B2521</f>
        <v>0</v>
      </c>
      <c r="D1469" s="203">
        <f t="shared" si="328"/>
        <v>4.5</v>
      </c>
      <c r="E1469" s="160">
        <v>6711</v>
      </c>
      <c r="F1469" s="160">
        <f>Matrix!B6711</f>
        <v>0</v>
      </c>
      <c r="G1469" s="203">
        <f t="shared" si="329"/>
        <v>4.5</v>
      </c>
      <c r="H1469" s="301" t="s">
        <v>23922</v>
      </c>
      <c r="I1469" s="160" t="e">
        <f>Info_R!A44</f>
        <v>#N/A</v>
      </c>
    </row>
    <row r="1470" spans="2:21">
      <c r="B1470" s="160">
        <v>2537</v>
      </c>
      <c r="C1470" s="160">
        <f>Matrix!B2537</f>
        <v>0</v>
      </c>
      <c r="D1470" s="203">
        <f t="shared" si="328"/>
        <v>4.5</v>
      </c>
      <c r="E1470" s="160">
        <v>7039</v>
      </c>
      <c r="F1470" s="160">
        <f>Matrix!B7039</f>
        <v>0</v>
      </c>
      <c r="G1470" s="203">
        <f t="shared" si="329"/>
        <v>4.5</v>
      </c>
      <c r="H1470" s="302" t="s">
        <v>23923</v>
      </c>
      <c r="I1470" s="160" t="e">
        <f>Info_R!A45</f>
        <v>#N/A</v>
      </c>
    </row>
    <row r="1471" spans="2:21">
      <c r="B1471" s="160">
        <v>2714</v>
      </c>
      <c r="C1471" s="160">
        <f>Matrix!B2714</f>
        <v>0</v>
      </c>
      <c r="D1471" s="203">
        <f t="shared" si="328"/>
        <v>4.5</v>
      </c>
      <c r="E1471" s="160">
        <v>7038</v>
      </c>
      <c r="F1471" s="160">
        <f>Matrix!B7038</f>
        <v>0</v>
      </c>
      <c r="G1471" s="203">
        <f t="shared" si="329"/>
        <v>4.5</v>
      </c>
      <c r="H1471" s="301" t="s">
        <v>23924</v>
      </c>
      <c r="I1471" s="160" t="e">
        <f>Info_R!A46</f>
        <v>#N/A</v>
      </c>
    </row>
    <row r="1472" spans="2:21">
      <c r="B1472" s="160">
        <v>2715</v>
      </c>
      <c r="C1472" s="160">
        <f>Matrix!B2715</f>
        <v>0</v>
      </c>
      <c r="D1472" s="203">
        <f t="shared" ref="D1472:D1489" si="330">ROUNDUP(ABS(75-C1472)/Base_Value,1)</f>
        <v>4.5</v>
      </c>
      <c r="E1472" s="160">
        <v>8576</v>
      </c>
      <c r="F1472" s="160">
        <f>Matrix!B8576</f>
        <v>0</v>
      </c>
      <c r="G1472" s="203">
        <f t="shared" si="329"/>
        <v>4.5</v>
      </c>
      <c r="H1472" s="301" t="s">
        <v>23925</v>
      </c>
      <c r="I1472" s="160" t="e">
        <f>Info_R!A47</f>
        <v>#N/A</v>
      </c>
    </row>
    <row r="1473" spans="2:9">
      <c r="B1473" s="160">
        <v>2724</v>
      </c>
      <c r="C1473" s="160">
        <f>Matrix!B2724</f>
        <v>0</v>
      </c>
      <c r="D1473" s="203">
        <f t="shared" si="330"/>
        <v>4.5</v>
      </c>
      <c r="H1473" s="301" t="s">
        <v>23926</v>
      </c>
      <c r="I1473" s="160" t="e">
        <f>Info_R!A48</f>
        <v>#N/A</v>
      </c>
    </row>
    <row r="1474" spans="2:9">
      <c r="B1474" s="160">
        <v>2836</v>
      </c>
      <c r="C1474" s="160">
        <f>Matrix!B2836</f>
        <v>0</v>
      </c>
      <c r="D1474" s="203">
        <f t="shared" si="330"/>
        <v>4.5</v>
      </c>
      <c r="H1474" s="301" t="s">
        <v>23927</v>
      </c>
      <c r="I1474" s="160" t="e">
        <f>Info_R!A49</f>
        <v>#N/A</v>
      </c>
    </row>
    <row r="1475" spans="2:9">
      <c r="B1475" s="160">
        <v>2837</v>
      </c>
      <c r="C1475" s="160">
        <f>Matrix!B2837</f>
        <v>0</v>
      </c>
      <c r="D1475" s="203">
        <f t="shared" si="330"/>
        <v>4.5</v>
      </c>
      <c r="H1475" s="301" t="s">
        <v>23928</v>
      </c>
      <c r="I1475" s="160" t="e">
        <f>Info_R!A50</f>
        <v>#N/A</v>
      </c>
    </row>
    <row r="1476" spans="2:9">
      <c r="B1476" s="160">
        <v>4158</v>
      </c>
      <c r="C1476" s="160">
        <f>Matrix!B4158</f>
        <v>0</v>
      </c>
      <c r="D1476" s="203">
        <f t="shared" si="330"/>
        <v>4.5</v>
      </c>
      <c r="H1476" s="301" t="s">
        <v>23929</v>
      </c>
      <c r="I1476" s="160" t="e">
        <f>Info_R!A51</f>
        <v>#N/A</v>
      </c>
    </row>
    <row r="1477" spans="2:9">
      <c r="B1477" s="160">
        <v>4168</v>
      </c>
      <c r="C1477" s="160">
        <f>Matrix!B4168</f>
        <v>0</v>
      </c>
      <c r="D1477" s="203">
        <f t="shared" si="330"/>
        <v>4.5</v>
      </c>
      <c r="H1477" s="301" t="s">
        <v>23930</v>
      </c>
      <c r="I1477" s="160" t="e">
        <f>Info_R!A52</f>
        <v>#N/A</v>
      </c>
    </row>
    <row r="1478" spans="2:9">
      <c r="B1478" s="160">
        <v>5453</v>
      </c>
      <c r="C1478" s="160">
        <f>Matrix!B5453</f>
        <v>0</v>
      </c>
      <c r="D1478" s="203">
        <f t="shared" si="330"/>
        <v>4.5</v>
      </c>
      <c r="H1478" s="301" t="s">
        <v>23931</v>
      </c>
      <c r="I1478" s="160" t="e">
        <f>Info_R!A53</f>
        <v>#N/A</v>
      </c>
    </row>
    <row r="1479" spans="2:9">
      <c r="B1479" s="160">
        <v>5644</v>
      </c>
      <c r="C1479" s="160">
        <f>Matrix!B5644</f>
        <v>0</v>
      </c>
      <c r="D1479" s="203">
        <f t="shared" si="330"/>
        <v>4.5</v>
      </c>
      <c r="H1479" s="301" t="s">
        <v>23932</v>
      </c>
      <c r="I1479" s="160" t="e">
        <f>Info_R!A54</f>
        <v>#N/A</v>
      </c>
    </row>
    <row r="1480" spans="2:9">
      <c r="B1480" s="160">
        <v>5688</v>
      </c>
      <c r="C1480" s="160">
        <f>Matrix!B5688</f>
        <v>0</v>
      </c>
      <c r="D1480" s="203">
        <f t="shared" si="330"/>
        <v>4.5</v>
      </c>
    </row>
    <row r="1481" spans="2:9">
      <c r="B1481" s="160">
        <v>5689</v>
      </c>
      <c r="C1481" s="160">
        <f>Matrix!B5689</f>
        <v>0</v>
      </c>
      <c r="D1481" s="203">
        <f t="shared" si="330"/>
        <v>4.5</v>
      </c>
    </row>
    <row r="1482" spans="2:9">
      <c r="B1482" s="160">
        <v>5891</v>
      </c>
      <c r="C1482" s="160">
        <f>Matrix!B5891</f>
        <v>0</v>
      </c>
      <c r="D1482" s="203">
        <f t="shared" si="330"/>
        <v>4.5</v>
      </c>
    </row>
    <row r="1483" spans="2:9">
      <c r="B1483" s="160">
        <v>5955</v>
      </c>
      <c r="C1483" s="160">
        <f>Matrix!B5955</f>
        <v>0</v>
      </c>
      <c r="D1483" s="203">
        <f t="shared" si="330"/>
        <v>4.5</v>
      </c>
    </row>
    <row r="1484" spans="2:9">
      <c r="B1484" s="160">
        <v>6216</v>
      </c>
      <c r="C1484" s="160">
        <f>Matrix!B6216</f>
        <v>0</v>
      </c>
      <c r="D1484" s="203">
        <f t="shared" si="330"/>
        <v>4.5</v>
      </c>
    </row>
    <row r="1485" spans="2:9">
      <c r="B1485" s="160">
        <v>7799</v>
      </c>
      <c r="C1485" s="160">
        <f>Matrix!B7799</f>
        <v>0</v>
      </c>
      <c r="D1485" s="203">
        <f t="shared" si="330"/>
        <v>4.5</v>
      </c>
    </row>
    <row r="1486" spans="2:9">
      <c r="B1486" s="160">
        <v>8478</v>
      </c>
      <c r="C1486" s="160">
        <f>Matrix!B8478</f>
        <v>0</v>
      </c>
      <c r="D1486" s="203">
        <f t="shared" si="330"/>
        <v>4.5</v>
      </c>
    </row>
    <row r="1487" spans="2:9">
      <c r="B1487" s="160">
        <v>8479</v>
      </c>
      <c r="C1487" s="160">
        <f>Matrix!B8479</f>
        <v>0</v>
      </c>
      <c r="D1487" s="203">
        <f t="shared" si="330"/>
        <v>4.5</v>
      </c>
    </row>
    <row r="1488" spans="2:9">
      <c r="B1488" s="160">
        <v>8480</v>
      </c>
      <c r="C1488" s="160">
        <f>Matrix!B8480</f>
        <v>0</v>
      </c>
      <c r="D1488" s="203">
        <f t="shared" si="330"/>
        <v>4.5</v>
      </c>
    </row>
    <row r="1489" spans="2:7">
      <c r="B1489" s="160">
        <v>8996</v>
      </c>
      <c r="C1489" s="160">
        <f>Matrix!B8996</f>
        <v>0</v>
      </c>
      <c r="D1489" s="203">
        <f t="shared" si="330"/>
        <v>4.5</v>
      </c>
    </row>
    <row r="1493" spans="2:7">
      <c r="B1493" s="306" t="s">
        <v>23945</v>
      </c>
      <c r="C1493" s="236">
        <f>MAX(D1494:D1542)</f>
        <v>4.5</v>
      </c>
      <c r="D1493" s="207">
        <f ca="1">IF(C1493&gt;Max_Value,Max_Value,IF(C1493&lt;0,0,C1493))</f>
        <v>4.5</v>
      </c>
      <c r="E1493" s="306" t="s">
        <v>23950</v>
      </c>
      <c r="F1493" s="236">
        <f>MAX(G1494:G1509)</f>
        <v>4.5</v>
      </c>
      <c r="G1493" s="207">
        <f ca="1">IF(F1493&gt;Max_Value,Max_Value,IF(F1493&lt;0,0,F1493))</f>
        <v>4.5</v>
      </c>
    </row>
    <row r="1494" spans="2:7">
      <c r="B1494" s="160">
        <v>115</v>
      </c>
      <c r="C1494" s="160">
        <f>Matrix!B115</f>
        <v>0</v>
      </c>
      <c r="D1494" s="203">
        <f t="shared" ref="D1494:D1525" si="331">ROUNDUP(ABS(75-C1494)/Base_Value,1)</f>
        <v>4.5</v>
      </c>
      <c r="E1494" s="160">
        <v>341</v>
      </c>
      <c r="F1494" s="160">
        <f>Matrix!B341</f>
        <v>0</v>
      </c>
      <c r="G1494" s="203">
        <f t="shared" ref="G1494:G1509" si="332">ROUNDUP(ABS(75-F1494)/Base_Value,1)</f>
        <v>4.5</v>
      </c>
    </row>
    <row r="1495" spans="2:7">
      <c r="B1495" s="160">
        <v>280</v>
      </c>
      <c r="C1495" s="160">
        <f>Matrix!B280</f>
        <v>0</v>
      </c>
      <c r="D1495" s="203">
        <f t="shared" si="331"/>
        <v>4.5</v>
      </c>
      <c r="E1495" s="160">
        <v>1204</v>
      </c>
      <c r="F1495" s="160">
        <f>Matrix!B1204</f>
        <v>0</v>
      </c>
      <c r="G1495" s="203">
        <f t="shared" si="332"/>
        <v>4.5</v>
      </c>
    </row>
    <row r="1496" spans="2:7">
      <c r="B1496" s="160">
        <v>486</v>
      </c>
      <c r="C1496" s="160">
        <f>Matrix!B486</f>
        <v>0</v>
      </c>
      <c r="D1496" s="203">
        <f t="shared" si="331"/>
        <v>4.5</v>
      </c>
      <c r="E1496" s="160">
        <v>1216</v>
      </c>
      <c r="F1496" s="160">
        <f>Matrix!B1216</f>
        <v>0</v>
      </c>
      <c r="G1496" s="203">
        <f t="shared" si="332"/>
        <v>4.5</v>
      </c>
    </row>
    <row r="1497" spans="2:7">
      <c r="B1497" s="160">
        <v>661</v>
      </c>
      <c r="C1497" s="160">
        <f>Matrix!B661</f>
        <v>0</v>
      </c>
      <c r="D1497" s="203">
        <f t="shared" si="331"/>
        <v>4.5</v>
      </c>
      <c r="E1497" s="160">
        <v>1433</v>
      </c>
      <c r="F1497" s="160">
        <f>Matrix!B1433</f>
        <v>0</v>
      </c>
      <c r="G1497" s="203">
        <f t="shared" si="332"/>
        <v>4.5</v>
      </c>
    </row>
    <row r="1498" spans="2:7">
      <c r="B1498" s="160">
        <v>715</v>
      </c>
      <c r="C1498" s="160">
        <f>Matrix!B715</f>
        <v>0</v>
      </c>
      <c r="D1498" s="203">
        <f t="shared" si="331"/>
        <v>4.5</v>
      </c>
      <c r="E1498" s="160">
        <v>1440</v>
      </c>
      <c r="F1498" s="160">
        <f>Matrix!B1440</f>
        <v>0</v>
      </c>
      <c r="G1498" s="203">
        <f t="shared" si="332"/>
        <v>4.5</v>
      </c>
    </row>
    <row r="1499" spans="2:7">
      <c r="B1499" s="160">
        <v>966</v>
      </c>
      <c r="C1499" s="160">
        <f>Matrix!B966</f>
        <v>0</v>
      </c>
      <c r="D1499" s="203">
        <f t="shared" si="331"/>
        <v>4.5</v>
      </c>
      <c r="E1499" s="160">
        <v>1470</v>
      </c>
      <c r="F1499" s="160">
        <f>Matrix!B1470</f>
        <v>0</v>
      </c>
      <c r="G1499" s="203">
        <f t="shared" si="332"/>
        <v>4.5</v>
      </c>
    </row>
    <row r="1500" spans="2:7">
      <c r="B1500" s="160">
        <v>1134</v>
      </c>
      <c r="C1500" s="160">
        <f>Matrix!B1134</f>
        <v>0</v>
      </c>
      <c r="D1500" s="203">
        <f t="shared" si="331"/>
        <v>4.5</v>
      </c>
      <c r="E1500" s="160">
        <v>2666</v>
      </c>
      <c r="F1500" s="160">
        <f>Matrix!B2666</f>
        <v>0</v>
      </c>
      <c r="G1500" s="203">
        <f t="shared" si="332"/>
        <v>4.5</v>
      </c>
    </row>
    <row r="1501" spans="2:7">
      <c r="B1501" s="160">
        <v>1245</v>
      </c>
      <c r="C1501" s="160">
        <f>Matrix!B1245</f>
        <v>0</v>
      </c>
      <c r="D1501" s="203">
        <f t="shared" si="331"/>
        <v>4.5</v>
      </c>
      <c r="E1501" s="160">
        <v>2667</v>
      </c>
      <c r="F1501" s="160">
        <f>Matrix!B2667</f>
        <v>0</v>
      </c>
      <c r="G1501" s="203">
        <f t="shared" si="332"/>
        <v>4.5</v>
      </c>
    </row>
    <row r="1502" spans="2:7">
      <c r="B1502" s="160">
        <v>1357</v>
      </c>
      <c r="C1502" s="160">
        <f>Matrix!B1357</f>
        <v>0</v>
      </c>
      <c r="D1502" s="203">
        <f t="shared" si="331"/>
        <v>4.5</v>
      </c>
      <c r="E1502" s="160">
        <v>2863</v>
      </c>
      <c r="F1502" s="160">
        <f>Matrix!B2863</f>
        <v>0</v>
      </c>
      <c r="G1502" s="203">
        <f t="shared" si="332"/>
        <v>4.5</v>
      </c>
    </row>
    <row r="1503" spans="2:7">
      <c r="B1503" s="160">
        <v>1359</v>
      </c>
      <c r="C1503" s="160">
        <f>Matrix!B1359</f>
        <v>0</v>
      </c>
      <c r="D1503" s="203">
        <f t="shared" si="331"/>
        <v>4.5</v>
      </c>
      <c r="E1503" s="160">
        <v>3098</v>
      </c>
      <c r="F1503" s="160">
        <f>Matrix!B3098</f>
        <v>0</v>
      </c>
      <c r="G1503" s="203">
        <f t="shared" si="332"/>
        <v>4.5</v>
      </c>
    </row>
    <row r="1504" spans="2:7">
      <c r="B1504" s="160">
        <v>1928</v>
      </c>
      <c r="C1504" s="160">
        <f>Matrix!B1928</f>
        <v>0</v>
      </c>
      <c r="D1504" s="203">
        <f t="shared" si="331"/>
        <v>4.5</v>
      </c>
      <c r="E1504" s="160">
        <v>3238</v>
      </c>
      <c r="F1504" s="160">
        <f>Matrix!B3238</f>
        <v>0</v>
      </c>
      <c r="G1504" s="203">
        <f t="shared" si="332"/>
        <v>4.5</v>
      </c>
    </row>
    <row r="1505" spans="2:13">
      <c r="B1505" s="160">
        <v>2477</v>
      </c>
      <c r="C1505" s="160">
        <f>Matrix!B2477</f>
        <v>0</v>
      </c>
      <c r="D1505" s="203">
        <f t="shared" si="331"/>
        <v>4.5</v>
      </c>
      <c r="E1505" s="160">
        <v>3926</v>
      </c>
      <c r="F1505" s="160">
        <f>Matrix!B3926</f>
        <v>0</v>
      </c>
      <c r="G1505" s="203">
        <f t="shared" si="332"/>
        <v>4.5</v>
      </c>
    </row>
    <row r="1506" spans="2:13">
      <c r="B1506" s="160">
        <v>2480</v>
      </c>
      <c r="C1506" s="160">
        <f>Matrix!B2480</f>
        <v>0</v>
      </c>
      <c r="D1506" s="203">
        <f t="shared" si="331"/>
        <v>4.5</v>
      </c>
      <c r="E1506" s="160">
        <v>6037</v>
      </c>
      <c r="F1506" s="160">
        <f>Matrix!B6037</f>
        <v>0</v>
      </c>
      <c r="G1506" s="203">
        <f t="shared" si="332"/>
        <v>4.5</v>
      </c>
    </row>
    <row r="1507" spans="2:13">
      <c r="B1507" s="160">
        <v>2481</v>
      </c>
      <c r="C1507" s="160">
        <f>Matrix!B2481</f>
        <v>0</v>
      </c>
      <c r="D1507" s="203">
        <f t="shared" si="331"/>
        <v>4.5</v>
      </c>
      <c r="E1507" s="160">
        <v>6235</v>
      </c>
      <c r="F1507" s="160">
        <f>Matrix!B6235</f>
        <v>0</v>
      </c>
      <c r="G1507" s="203">
        <f t="shared" si="332"/>
        <v>4.5</v>
      </c>
    </row>
    <row r="1508" spans="2:13">
      <c r="B1508" s="160">
        <v>2482</v>
      </c>
      <c r="C1508" s="160">
        <f>Matrix!B2482</f>
        <v>0</v>
      </c>
      <c r="D1508" s="203">
        <f t="shared" si="331"/>
        <v>4.5</v>
      </c>
      <c r="E1508" s="160">
        <v>6247</v>
      </c>
      <c r="F1508" s="160">
        <f>Matrix!B6247</f>
        <v>0</v>
      </c>
      <c r="G1508" s="203">
        <f t="shared" si="332"/>
        <v>4.5</v>
      </c>
    </row>
    <row r="1509" spans="2:13">
      <c r="B1509" s="160">
        <v>2483</v>
      </c>
      <c r="C1509" s="160">
        <f>Matrix!B2483</f>
        <v>0</v>
      </c>
      <c r="D1509" s="203">
        <f t="shared" si="331"/>
        <v>4.5</v>
      </c>
      <c r="E1509" s="160">
        <v>6406</v>
      </c>
      <c r="F1509" s="160">
        <f>Matrix!B6406</f>
        <v>0</v>
      </c>
      <c r="G1509" s="203">
        <f t="shared" si="332"/>
        <v>4.5</v>
      </c>
    </row>
    <row r="1510" spans="2:13">
      <c r="B1510" s="160">
        <v>2484</v>
      </c>
      <c r="C1510" s="160">
        <f>Matrix!B2484</f>
        <v>0</v>
      </c>
      <c r="D1510" s="203">
        <f t="shared" si="331"/>
        <v>4.5</v>
      </c>
      <c r="E1510" s="204"/>
      <c r="F1510" s="208"/>
    </row>
    <row r="1511" spans="2:13">
      <c r="B1511" s="160">
        <v>2485</v>
      </c>
      <c r="C1511" s="160">
        <f>Matrix!B2485</f>
        <v>0</v>
      </c>
      <c r="D1511" s="203">
        <f t="shared" si="331"/>
        <v>4.5</v>
      </c>
      <c r="E1511" s="306" t="s">
        <v>23951</v>
      </c>
      <c r="F1511" s="236">
        <f>MAX(G1512:G1516)</f>
        <v>4.5</v>
      </c>
      <c r="G1511" s="207">
        <f ca="1">IF(F1511&gt;Max_Value,Max_Value,IF(F1511&lt;0,0,F1511))</f>
        <v>4.5</v>
      </c>
    </row>
    <row r="1512" spans="2:13">
      <c r="B1512" s="160">
        <v>2486</v>
      </c>
      <c r="C1512" s="160">
        <f>Matrix!B2486</f>
        <v>0</v>
      </c>
      <c r="D1512" s="203">
        <f t="shared" si="331"/>
        <v>4.5</v>
      </c>
      <c r="E1512" s="160">
        <v>1440</v>
      </c>
      <c r="F1512" s="160">
        <f>Matrix!B1440</f>
        <v>0</v>
      </c>
      <c r="G1512" s="203">
        <f>ROUNDUP(ABS(75-F1512)/Base_Value,1)</f>
        <v>4.5</v>
      </c>
    </row>
    <row r="1513" spans="2:13">
      <c r="B1513" s="160">
        <v>2487</v>
      </c>
      <c r="C1513" s="160">
        <f>Matrix!B2487</f>
        <v>0</v>
      </c>
      <c r="D1513" s="203">
        <f t="shared" si="331"/>
        <v>4.5</v>
      </c>
      <c r="E1513" s="160">
        <v>1552</v>
      </c>
      <c r="F1513" s="160">
        <f>Matrix!B1552</f>
        <v>0</v>
      </c>
      <c r="G1513" s="203">
        <f>ROUNDUP(ABS(75-F1513)/Base_Value,1)</f>
        <v>4.5</v>
      </c>
      <c r="L1513" s="309"/>
    </row>
    <row r="1514" spans="2:13">
      <c r="B1514" s="160">
        <v>2488</v>
      </c>
      <c r="C1514" s="160">
        <f>Matrix!B2488</f>
        <v>0</v>
      </c>
      <c r="D1514" s="203">
        <f t="shared" si="331"/>
        <v>4.5</v>
      </c>
      <c r="E1514" s="160">
        <v>2193</v>
      </c>
      <c r="F1514" s="160">
        <f>Matrix!B2193</f>
        <v>0</v>
      </c>
      <c r="G1514" s="203">
        <f>ROUNDUP(ABS(75-F1514)/Base_Value,1)</f>
        <v>4.5</v>
      </c>
      <c r="M1514" s="309"/>
    </row>
    <row r="1515" spans="2:13">
      <c r="B1515" s="160">
        <v>2489</v>
      </c>
      <c r="C1515" s="160">
        <f>Matrix!B2489</f>
        <v>0</v>
      </c>
      <c r="D1515" s="203">
        <f t="shared" si="331"/>
        <v>4.5</v>
      </c>
      <c r="E1515" s="160">
        <v>3962</v>
      </c>
      <c r="F1515" s="160">
        <f>Matrix!B3962</f>
        <v>0</v>
      </c>
      <c r="G1515" s="203">
        <f>ROUNDUP(ABS(75-F1515)/Base_Value,1)</f>
        <v>4.5</v>
      </c>
    </row>
    <row r="1516" spans="2:13">
      <c r="B1516" s="160">
        <v>2501</v>
      </c>
      <c r="C1516" s="160">
        <f>Matrix!B2501</f>
        <v>0</v>
      </c>
      <c r="D1516" s="203">
        <f t="shared" si="331"/>
        <v>4.5</v>
      </c>
      <c r="E1516" s="160">
        <v>6247</v>
      </c>
      <c r="F1516" s="160">
        <f>Matrix!B6247</f>
        <v>0</v>
      </c>
      <c r="G1516" s="203">
        <f>ROUNDUP(ABS(75-F1516)/Base_Value,1)</f>
        <v>4.5</v>
      </c>
    </row>
    <row r="1517" spans="2:13">
      <c r="B1517" s="160">
        <v>2520</v>
      </c>
      <c r="C1517" s="160">
        <f>Matrix!B2520</f>
        <v>0</v>
      </c>
      <c r="D1517" s="203">
        <f t="shared" si="331"/>
        <v>4.5</v>
      </c>
    </row>
    <row r="1518" spans="2:13">
      <c r="B1518" s="160">
        <v>2528</v>
      </c>
      <c r="C1518" s="160">
        <f>Matrix!B2528</f>
        <v>0</v>
      </c>
      <c r="D1518" s="203">
        <f t="shared" si="331"/>
        <v>4.5</v>
      </c>
      <c r="E1518" s="306" t="s">
        <v>23952</v>
      </c>
      <c r="F1518" s="236">
        <f>MAX(G1519:G1531)</f>
        <v>4.5</v>
      </c>
      <c r="G1518" s="207">
        <f ca="1">IF(F1518&gt;Max_Value,Max_Value,IF(F1518&lt;0,0,F1518))</f>
        <v>4.5</v>
      </c>
    </row>
    <row r="1519" spans="2:13">
      <c r="B1519" s="160">
        <v>2656</v>
      </c>
      <c r="C1519" s="160">
        <f>Matrix!B2656</f>
        <v>0</v>
      </c>
      <c r="D1519" s="203">
        <f t="shared" si="331"/>
        <v>4.5</v>
      </c>
      <c r="E1519" s="160">
        <v>125</v>
      </c>
      <c r="F1519" s="160">
        <f>Matrix!B125</f>
        <v>0</v>
      </c>
      <c r="G1519" s="203">
        <f t="shared" ref="G1519:G1531" si="333">ROUNDUP(ABS(75-F1519)/Base_Value,1)</f>
        <v>4.5</v>
      </c>
    </row>
    <row r="1520" spans="2:13">
      <c r="B1520" s="160">
        <v>2723</v>
      </c>
      <c r="C1520" s="160">
        <f>Matrix!B2723</f>
        <v>0</v>
      </c>
      <c r="D1520" s="203">
        <f t="shared" si="331"/>
        <v>4.5</v>
      </c>
      <c r="E1520" s="160">
        <v>422</v>
      </c>
      <c r="F1520" s="160">
        <f>Matrix!B422</f>
        <v>0</v>
      </c>
      <c r="G1520" s="203">
        <f t="shared" si="333"/>
        <v>4.5</v>
      </c>
    </row>
    <row r="1521" spans="2:7">
      <c r="B1521" s="160">
        <v>2825</v>
      </c>
      <c r="C1521" s="160">
        <f>Matrix!B2825</f>
        <v>0</v>
      </c>
      <c r="D1521" s="203">
        <f t="shared" si="331"/>
        <v>4.5</v>
      </c>
      <c r="E1521" s="160">
        <v>668</v>
      </c>
      <c r="F1521" s="160">
        <f>Matrix!B668</f>
        <v>0</v>
      </c>
      <c r="G1521" s="203">
        <f t="shared" si="333"/>
        <v>4.5</v>
      </c>
    </row>
    <row r="1522" spans="2:7">
      <c r="B1522" s="160">
        <v>2948</v>
      </c>
      <c r="C1522" s="160">
        <f>Matrix!B2948</f>
        <v>0</v>
      </c>
      <c r="D1522" s="203">
        <f t="shared" si="331"/>
        <v>4.5</v>
      </c>
      <c r="E1522" s="160">
        <v>1277</v>
      </c>
      <c r="F1522" s="160">
        <f>Matrix!B1277</f>
        <v>0</v>
      </c>
      <c r="G1522" s="203">
        <f t="shared" si="333"/>
        <v>4.5</v>
      </c>
    </row>
    <row r="1523" spans="2:7">
      <c r="B1523" s="160">
        <v>3130</v>
      </c>
      <c r="C1523" s="160">
        <f>Matrix!B3130</f>
        <v>0</v>
      </c>
      <c r="D1523" s="203">
        <f t="shared" si="331"/>
        <v>4.5</v>
      </c>
      <c r="E1523" s="160">
        <v>1510</v>
      </c>
      <c r="F1523" s="160">
        <f>Matrix!B1510</f>
        <v>0</v>
      </c>
      <c r="G1523" s="203">
        <f t="shared" si="333"/>
        <v>4.5</v>
      </c>
    </row>
    <row r="1524" spans="2:7">
      <c r="B1524" s="160">
        <v>3339</v>
      </c>
      <c r="C1524" s="160">
        <f>Matrix!B3339</f>
        <v>0</v>
      </c>
      <c r="D1524" s="203">
        <f t="shared" si="331"/>
        <v>4.5</v>
      </c>
      <c r="E1524" s="160">
        <v>3249</v>
      </c>
      <c r="F1524" s="160">
        <f>Matrix!B3249</f>
        <v>0</v>
      </c>
      <c r="G1524" s="203">
        <f t="shared" si="333"/>
        <v>4.5</v>
      </c>
    </row>
    <row r="1525" spans="2:7">
      <c r="B1525" s="160">
        <v>5740</v>
      </c>
      <c r="C1525" s="160">
        <f>Matrix!B5740</f>
        <v>0</v>
      </c>
      <c r="D1525" s="203">
        <f t="shared" si="331"/>
        <v>4.5</v>
      </c>
      <c r="E1525" s="160">
        <v>5685</v>
      </c>
      <c r="F1525" s="160">
        <f>Matrix!B5685</f>
        <v>0</v>
      </c>
      <c r="G1525" s="203">
        <f t="shared" si="333"/>
        <v>4.5</v>
      </c>
    </row>
    <row r="1526" spans="2:7">
      <c r="B1526" s="160">
        <v>5900</v>
      </c>
      <c r="C1526" s="160">
        <f>Matrix!B5900</f>
        <v>0</v>
      </c>
      <c r="D1526" s="203">
        <f t="shared" ref="D1526:D1542" si="334">ROUNDUP(ABS(75-C1526)/Base_Value,1)</f>
        <v>4.5</v>
      </c>
      <c r="E1526" s="160">
        <v>5686</v>
      </c>
      <c r="F1526" s="160">
        <f>Matrix!B5686</f>
        <v>0</v>
      </c>
      <c r="G1526" s="203">
        <f t="shared" si="333"/>
        <v>4.5</v>
      </c>
    </row>
    <row r="1527" spans="2:7">
      <c r="B1527" s="160">
        <v>5916</v>
      </c>
      <c r="C1527" s="160">
        <f>Matrix!B5916</f>
        <v>0</v>
      </c>
      <c r="D1527" s="203">
        <f t="shared" si="334"/>
        <v>4.5</v>
      </c>
      <c r="E1527" s="160">
        <v>7507</v>
      </c>
      <c r="F1527" s="160">
        <f>Matrix!B7507</f>
        <v>0</v>
      </c>
      <c r="G1527" s="203">
        <f t="shared" si="333"/>
        <v>4.5</v>
      </c>
    </row>
    <row r="1528" spans="2:7">
      <c r="B1528" s="160">
        <v>6215</v>
      </c>
      <c r="C1528" s="160">
        <f>Matrix!B6215</f>
        <v>0</v>
      </c>
      <c r="D1528" s="203">
        <f t="shared" si="334"/>
        <v>4.5</v>
      </c>
      <c r="E1528" s="160">
        <v>7610</v>
      </c>
      <c r="F1528" s="160">
        <f>Matrix!B7610</f>
        <v>0</v>
      </c>
      <c r="G1528" s="203">
        <f t="shared" si="333"/>
        <v>4.5</v>
      </c>
    </row>
    <row r="1529" spans="2:7">
      <c r="B1529" s="160">
        <v>6217</v>
      </c>
      <c r="C1529" s="160">
        <f>Matrix!B6217</f>
        <v>0</v>
      </c>
      <c r="D1529" s="203">
        <f t="shared" si="334"/>
        <v>4.5</v>
      </c>
      <c r="E1529" s="160">
        <v>7874</v>
      </c>
      <c r="F1529" s="160">
        <f>Matrix!B7874</f>
        <v>0</v>
      </c>
      <c r="G1529" s="203">
        <f t="shared" si="333"/>
        <v>4.5</v>
      </c>
    </row>
    <row r="1530" spans="2:7">
      <c r="B1530" s="160">
        <v>6227</v>
      </c>
      <c r="C1530" s="160">
        <f>Matrix!B6227</f>
        <v>0</v>
      </c>
      <c r="D1530" s="203">
        <f t="shared" si="334"/>
        <v>4.5</v>
      </c>
      <c r="E1530" s="160">
        <v>7875</v>
      </c>
      <c r="F1530" s="160">
        <f>Matrix!B7875</f>
        <v>0</v>
      </c>
      <c r="G1530" s="203">
        <f t="shared" si="333"/>
        <v>4.5</v>
      </c>
    </row>
    <row r="1531" spans="2:7">
      <c r="B1531" s="160">
        <v>6232</v>
      </c>
      <c r="C1531" s="160">
        <f>Matrix!B6232</f>
        <v>0</v>
      </c>
      <c r="D1531" s="203">
        <f t="shared" si="334"/>
        <v>4.5</v>
      </c>
      <c r="E1531" s="160">
        <v>9736</v>
      </c>
      <c r="F1531" s="160">
        <f>Matrix!B9736</f>
        <v>0</v>
      </c>
      <c r="G1531" s="203">
        <f t="shared" si="333"/>
        <v>4.5</v>
      </c>
    </row>
    <row r="1532" spans="2:7">
      <c r="B1532" s="160">
        <v>6237</v>
      </c>
      <c r="C1532" s="160">
        <f>Matrix!B6237</f>
        <v>0</v>
      </c>
      <c r="D1532" s="203">
        <f t="shared" si="334"/>
        <v>4.5</v>
      </c>
    </row>
    <row r="1533" spans="2:7">
      <c r="B1533" s="160">
        <v>6376</v>
      </c>
      <c r="C1533" s="160">
        <f>Matrix!B6376</f>
        <v>0</v>
      </c>
      <c r="D1533" s="203">
        <f t="shared" si="334"/>
        <v>4.5</v>
      </c>
    </row>
    <row r="1534" spans="2:7">
      <c r="B1534" s="160">
        <v>6389</v>
      </c>
      <c r="C1534" s="160">
        <f>Matrix!B6389</f>
        <v>0</v>
      </c>
      <c r="D1534" s="203">
        <f t="shared" si="334"/>
        <v>4.5</v>
      </c>
    </row>
    <row r="1535" spans="2:7">
      <c r="B1535" s="160">
        <v>6395</v>
      </c>
      <c r="C1535" s="160">
        <f>Matrix!B6395</f>
        <v>0</v>
      </c>
      <c r="D1535" s="203">
        <f t="shared" si="334"/>
        <v>4.5</v>
      </c>
    </row>
    <row r="1536" spans="2:7">
      <c r="B1536" s="160">
        <v>6416</v>
      </c>
      <c r="C1536" s="160">
        <f>Matrix!B6416</f>
        <v>0</v>
      </c>
      <c r="D1536" s="203">
        <f t="shared" si="334"/>
        <v>4.5</v>
      </c>
    </row>
    <row r="1537" spans="2:10">
      <c r="B1537" s="160">
        <v>6423</v>
      </c>
      <c r="C1537" s="160">
        <f>Matrix!B6423</f>
        <v>0</v>
      </c>
      <c r="D1537" s="203">
        <f t="shared" si="334"/>
        <v>4.5</v>
      </c>
    </row>
    <row r="1538" spans="2:10">
      <c r="B1538" s="160">
        <v>6720</v>
      </c>
      <c r="C1538" s="160">
        <f>Matrix!B6720</f>
        <v>0</v>
      </c>
      <c r="D1538" s="203">
        <f t="shared" si="334"/>
        <v>4.5</v>
      </c>
    </row>
    <row r="1539" spans="2:10">
      <c r="B1539" s="160">
        <v>6804</v>
      </c>
      <c r="C1539" s="160">
        <f>Matrix!B6804</f>
        <v>0</v>
      </c>
      <c r="D1539" s="203">
        <f t="shared" si="334"/>
        <v>4.5</v>
      </c>
    </row>
    <row r="1540" spans="2:10">
      <c r="B1540" s="160">
        <v>8564</v>
      </c>
      <c r="C1540" s="160">
        <f>Matrix!B8564</f>
        <v>0</v>
      </c>
      <c r="D1540" s="203">
        <f t="shared" si="334"/>
        <v>4.5</v>
      </c>
    </row>
    <row r="1541" spans="2:10">
      <c r="B1541" s="160">
        <v>8849</v>
      </c>
      <c r="C1541" s="160">
        <f>Matrix!B8849</f>
        <v>0</v>
      </c>
      <c r="D1541" s="203">
        <f t="shared" si="334"/>
        <v>4.5</v>
      </c>
    </row>
    <row r="1542" spans="2:10">
      <c r="B1542" s="160">
        <v>8853</v>
      </c>
      <c r="C1542" s="160">
        <f>Matrix!B8853</f>
        <v>0</v>
      </c>
      <c r="D1542" s="203">
        <f t="shared" si="334"/>
        <v>4.5</v>
      </c>
    </row>
    <row r="1544" spans="2:10">
      <c r="B1544" s="308" t="s">
        <v>23944</v>
      </c>
      <c r="C1544" s="236">
        <f>MAX(D1545:D1596)</f>
        <v>4.5</v>
      </c>
      <c r="D1544" s="207">
        <f ca="1">IF(C1544&gt;Max_Value,Max_Value,IF(C1544&lt;0,0,C1544))</f>
        <v>4.5</v>
      </c>
      <c r="E1544" s="308" t="s">
        <v>23953</v>
      </c>
      <c r="F1544" s="236">
        <f>MAX(G1545:G1577)</f>
        <v>4.5</v>
      </c>
      <c r="G1544" s="207">
        <f ca="1">IF(F1544&gt;Max_Value,Max_Value,IF(F1544&lt;0,0,F1544))</f>
        <v>4.5</v>
      </c>
    </row>
    <row r="1545" spans="2:10">
      <c r="B1545" s="160">
        <v>146</v>
      </c>
      <c r="C1545" s="160">
        <f>Matrix!B146</f>
        <v>0</v>
      </c>
      <c r="D1545" s="203">
        <f t="shared" ref="D1545:D1576" si="335">ROUNDUP(ABS(75-C1545)/Base_Value,1)</f>
        <v>4.5</v>
      </c>
      <c r="E1545" s="160">
        <v>28</v>
      </c>
      <c r="F1545" s="160">
        <f>Matrix!B28</f>
        <v>0</v>
      </c>
      <c r="G1545" s="203">
        <f t="shared" ref="G1545:G1577" si="336">ROUNDUP(ABS(75-F1545)/Base_Value,1)</f>
        <v>4.5</v>
      </c>
    </row>
    <row r="1546" spans="2:10">
      <c r="B1546" s="160">
        <v>196</v>
      </c>
      <c r="C1546" s="160">
        <f>Matrix!B196</f>
        <v>0</v>
      </c>
      <c r="D1546" s="203">
        <f t="shared" si="335"/>
        <v>4.5</v>
      </c>
      <c r="E1546" s="160">
        <v>52</v>
      </c>
      <c r="F1546" s="160">
        <f>Matrix!B52</f>
        <v>0</v>
      </c>
      <c r="G1546" s="203">
        <f t="shared" si="336"/>
        <v>4.5</v>
      </c>
    </row>
    <row r="1547" spans="2:10">
      <c r="B1547" s="160">
        <v>215</v>
      </c>
      <c r="C1547" s="160">
        <f>Matrix!B215</f>
        <v>0</v>
      </c>
      <c r="D1547" s="203">
        <f t="shared" si="335"/>
        <v>4.5</v>
      </c>
      <c r="E1547" s="160">
        <v>152</v>
      </c>
      <c r="F1547" s="160">
        <f>Matrix!B152</f>
        <v>0</v>
      </c>
      <c r="G1547" s="203">
        <f t="shared" si="336"/>
        <v>4.5</v>
      </c>
      <c r="J1547" s="305"/>
    </row>
    <row r="1548" spans="2:10">
      <c r="B1548" s="160">
        <v>221</v>
      </c>
      <c r="C1548" s="160">
        <f>Matrix!B221</f>
        <v>0</v>
      </c>
      <c r="D1548" s="203">
        <f t="shared" si="335"/>
        <v>4.5</v>
      </c>
      <c r="E1548" s="160">
        <v>175</v>
      </c>
      <c r="F1548" s="160">
        <f>Matrix!B175</f>
        <v>0</v>
      </c>
      <c r="G1548" s="203">
        <f t="shared" si="336"/>
        <v>4.5</v>
      </c>
    </row>
    <row r="1549" spans="2:10">
      <c r="B1549" s="160">
        <v>351</v>
      </c>
      <c r="C1549" s="160">
        <f>Matrix!B351</f>
        <v>0</v>
      </c>
      <c r="D1549" s="203">
        <f t="shared" si="335"/>
        <v>4.5</v>
      </c>
      <c r="E1549" s="160">
        <v>177</v>
      </c>
      <c r="F1549" s="160">
        <f>Matrix!B177</f>
        <v>0</v>
      </c>
      <c r="G1549" s="203">
        <f t="shared" si="336"/>
        <v>4.5</v>
      </c>
    </row>
    <row r="1550" spans="2:10">
      <c r="B1550" s="160">
        <v>383</v>
      </c>
      <c r="C1550" s="160">
        <f>Matrix!B383</f>
        <v>0</v>
      </c>
      <c r="D1550" s="203">
        <f t="shared" si="335"/>
        <v>4.5</v>
      </c>
      <c r="E1550" s="160">
        <v>185</v>
      </c>
      <c r="F1550" s="160">
        <f>Matrix!B185</f>
        <v>0</v>
      </c>
      <c r="G1550" s="203">
        <f t="shared" si="336"/>
        <v>4.5</v>
      </c>
    </row>
    <row r="1551" spans="2:10">
      <c r="B1551" s="160">
        <v>431</v>
      </c>
      <c r="C1551" s="160">
        <f>Matrix!B431</f>
        <v>0</v>
      </c>
      <c r="D1551" s="203">
        <f t="shared" si="335"/>
        <v>4.5</v>
      </c>
      <c r="E1551" s="160">
        <v>353</v>
      </c>
      <c r="F1551" s="160">
        <f>Matrix!B353</f>
        <v>0</v>
      </c>
      <c r="G1551" s="203">
        <f t="shared" si="336"/>
        <v>4.5</v>
      </c>
    </row>
    <row r="1552" spans="2:10">
      <c r="B1552" s="160">
        <v>508</v>
      </c>
      <c r="C1552" s="160">
        <f>Matrix!B508</f>
        <v>0</v>
      </c>
      <c r="D1552" s="203">
        <f t="shared" si="335"/>
        <v>4.5</v>
      </c>
      <c r="E1552" s="160">
        <v>433</v>
      </c>
      <c r="F1552" s="160">
        <f>Matrix!B433</f>
        <v>0</v>
      </c>
      <c r="G1552" s="203">
        <f t="shared" si="336"/>
        <v>4.5</v>
      </c>
    </row>
    <row r="1553" spans="2:7">
      <c r="B1553" s="160">
        <v>623</v>
      </c>
      <c r="C1553" s="160">
        <f>Matrix!B623</f>
        <v>0</v>
      </c>
      <c r="D1553" s="203">
        <f t="shared" si="335"/>
        <v>4.5</v>
      </c>
      <c r="E1553" s="160">
        <v>514</v>
      </c>
      <c r="F1553" s="160">
        <f>Matrix!B514</f>
        <v>0</v>
      </c>
      <c r="G1553" s="203">
        <f t="shared" si="336"/>
        <v>4.5</v>
      </c>
    </row>
    <row r="1554" spans="2:7">
      <c r="B1554" s="160">
        <v>702</v>
      </c>
      <c r="C1554" s="160">
        <f>Matrix!B702</f>
        <v>0</v>
      </c>
      <c r="D1554" s="203">
        <f t="shared" si="335"/>
        <v>4.5</v>
      </c>
      <c r="E1554" s="160">
        <v>539</v>
      </c>
      <c r="F1554" s="160">
        <f>Matrix!B539</f>
        <v>0</v>
      </c>
      <c r="G1554" s="203">
        <f t="shared" si="336"/>
        <v>4.5</v>
      </c>
    </row>
    <row r="1555" spans="2:7">
      <c r="B1555" s="160">
        <v>729</v>
      </c>
      <c r="C1555" s="160">
        <f>Matrix!B729</f>
        <v>0</v>
      </c>
      <c r="D1555" s="203">
        <f t="shared" si="335"/>
        <v>4.5</v>
      </c>
      <c r="E1555" s="160">
        <v>852</v>
      </c>
      <c r="F1555" s="160">
        <f>Matrix!B852</f>
        <v>0</v>
      </c>
      <c r="G1555" s="203">
        <f t="shared" si="336"/>
        <v>4.5</v>
      </c>
    </row>
    <row r="1556" spans="2:7">
      <c r="B1556" s="160">
        <v>795</v>
      </c>
      <c r="C1556" s="160">
        <f>Matrix!B795</f>
        <v>0</v>
      </c>
      <c r="D1556" s="203">
        <f t="shared" si="335"/>
        <v>4.5</v>
      </c>
      <c r="E1556" s="160">
        <v>963</v>
      </c>
      <c r="F1556" s="160">
        <f>Matrix!B963</f>
        <v>0</v>
      </c>
      <c r="G1556" s="203">
        <f t="shared" si="336"/>
        <v>4.5</v>
      </c>
    </row>
    <row r="1557" spans="2:7">
      <c r="B1557" s="160">
        <v>815</v>
      </c>
      <c r="C1557" s="160">
        <f>Matrix!B815</f>
        <v>0</v>
      </c>
      <c r="D1557" s="203">
        <f t="shared" si="335"/>
        <v>4.5</v>
      </c>
      <c r="E1557" s="160">
        <v>1206</v>
      </c>
      <c r="F1557" s="160">
        <f>Matrix!B1206</f>
        <v>0</v>
      </c>
      <c r="G1557" s="203">
        <f t="shared" si="336"/>
        <v>4.5</v>
      </c>
    </row>
    <row r="1558" spans="2:7">
      <c r="B1558" s="160">
        <v>854</v>
      </c>
      <c r="C1558" s="160">
        <f>Matrix!B854</f>
        <v>0</v>
      </c>
      <c r="D1558" s="203">
        <f t="shared" si="335"/>
        <v>4.5</v>
      </c>
      <c r="E1558" s="160">
        <v>1266</v>
      </c>
      <c r="F1558" s="160">
        <f>Matrix!B1266</f>
        <v>0</v>
      </c>
      <c r="G1558" s="203">
        <f t="shared" si="336"/>
        <v>4.5</v>
      </c>
    </row>
    <row r="1559" spans="2:7">
      <c r="B1559" s="160">
        <v>1130</v>
      </c>
      <c r="C1559" s="160">
        <f>Matrix!B1130</f>
        <v>0</v>
      </c>
      <c r="D1559" s="203">
        <f t="shared" si="335"/>
        <v>4.5</v>
      </c>
      <c r="E1559" s="160">
        <v>1312</v>
      </c>
      <c r="F1559" s="160">
        <f>Matrix!B1312</f>
        <v>0</v>
      </c>
      <c r="G1559" s="203">
        <f t="shared" si="336"/>
        <v>4.5</v>
      </c>
    </row>
    <row r="1560" spans="2:7">
      <c r="B1560" s="160">
        <v>1442</v>
      </c>
      <c r="C1560" s="160">
        <f>Matrix!B1442</f>
        <v>0</v>
      </c>
      <c r="D1560" s="203">
        <f t="shared" si="335"/>
        <v>4.5</v>
      </c>
      <c r="E1560" s="160">
        <v>1607</v>
      </c>
      <c r="F1560" s="160">
        <f>Matrix!B1607</f>
        <v>0</v>
      </c>
      <c r="G1560" s="203">
        <f t="shared" si="336"/>
        <v>4.5</v>
      </c>
    </row>
    <row r="1561" spans="2:7">
      <c r="B1561" s="160">
        <v>1560</v>
      </c>
      <c r="C1561" s="160">
        <f>Matrix!B1560</f>
        <v>0</v>
      </c>
      <c r="D1561" s="203">
        <f t="shared" si="335"/>
        <v>4.5</v>
      </c>
      <c r="E1561" s="160">
        <v>1620</v>
      </c>
      <c r="F1561" s="160">
        <f>Matrix!B1620</f>
        <v>0</v>
      </c>
      <c r="G1561" s="203">
        <f t="shared" si="336"/>
        <v>4.5</v>
      </c>
    </row>
    <row r="1562" spans="2:7">
      <c r="B1562" s="160">
        <v>1645</v>
      </c>
      <c r="C1562" s="160">
        <f>Matrix!B1645</f>
        <v>0</v>
      </c>
      <c r="D1562" s="203">
        <f t="shared" si="335"/>
        <v>4.5</v>
      </c>
      <c r="E1562" s="160">
        <v>1980</v>
      </c>
      <c r="F1562" s="160">
        <f>Matrix!B1980</f>
        <v>0</v>
      </c>
      <c r="G1562" s="203">
        <f t="shared" si="336"/>
        <v>4.5</v>
      </c>
    </row>
    <row r="1563" spans="2:7">
      <c r="B1563" s="160">
        <v>1806</v>
      </c>
      <c r="C1563" s="160">
        <f>Matrix!B1806</f>
        <v>0</v>
      </c>
      <c r="D1563" s="203">
        <f t="shared" si="335"/>
        <v>4.5</v>
      </c>
      <c r="E1563" s="160">
        <v>2071</v>
      </c>
      <c r="F1563" s="160">
        <f>Matrix!B2071</f>
        <v>0</v>
      </c>
      <c r="G1563" s="203">
        <f t="shared" si="336"/>
        <v>4.5</v>
      </c>
    </row>
    <row r="1564" spans="2:7">
      <c r="B1564" s="160">
        <v>2826</v>
      </c>
      <c r="C1564" s="160">
        <f>Matrix!B2826</f>
        <v>0</v>
      </c>
      <c r="D1564" s="203">
        <f t="shared" si="335"/>
        <v>4.5</v>
      </c>
      <c r="E1564" s="160">
        <v>2145</v>
      </c>
      <c r="F1564" s="160">
        <f>Matrix!B2145</f>
        <v>0</v>
      </c>
      <c r="G1564" s="203">
        <f t="shared" si="336"/>
        <v>4.5</v>
      </c>
    </row>
    <row r="1565" spans="2:7">
      <c r="B1565" s="160">
        <v>2930</v>
      </c>
      <c r="C1565" s="160">
        <f>Matrix!B2930</f>
        <v>0</v>
      </c>
      <c r="D1565" s="203">
        <f t="shared" si="335"/>
        <v>4.5</v>
      </c>
      <c r="E1565" s="160">
        <v>2709</v>
      </c>
      <c r="F1565" s="160">
        <f>Matrix!B2709</f>
        <v>0</v>
      </c>
      <c r="G1565" s="203">
        <f t="shared" si="336"/>
        <v>4.5</v>
      </c>
    </row>
    <row r="1566" spans="2:7">
      <c r="B1566" s="160">
        <v>2960</v>
      </c>
      <c r="C1566" s="160">
        <f>Matrix!B2960</f>
        <v>0</v>
      </c>
      <c r="D1566" s="203">
        <f t="shared" si="335"/>
        <v>4.5</v>
      </c>
      <c r="E1566" s="160">
        <v>2767</v>
      </c>
      <c r="F1566" s="160">
        <f>Matrix!B2767</f>
        <v>0</v>
      </c>
      <c r="G1566" s="203">
        <f t="shared" si="336"/>
        <v>4.5</v>
      </c>
    </row>
    <row r="1567" spans="2:7">
      <c r="B1567" s="160">
        <v>3040</v>
      </c>
      <c r="C1567" s="160">
        <f>Matrix!B3040</f>
        <v>0</v>
      </c>
      <c r="D1567" s="203">
        <f t="shared" si="335"/>
        <v>4.5</v>
      </c>
      <c r="E1567" s="160">
        <v>2768</v>
      </c>
      <c r="F1567" s="160">
        <f>Matrix!B2768</f>
        <v>0</v>
      </c>
      <c r="G1567" s="203">
        <f t="shared" si="336"/>
        <v>4.5</v>
      </c>
    </row>
    <row r="1568" spans="2:7">
      <c r="B1568" s="160">
        <v>3156</v>
      </c>
      <c r="C1568" s="160">
        <f>Matrix!B3156</f>
        <v>0</v>
      </c>
      <c r="D1568" s="203">
        <f t="shared" si="335"/>
        <v>4.5</v>
      </c>
      <c r="E1568" s="160">
        <v>2769</v>
      </c>
      <c r="F1568" s="160">
        <f>Matrix!B2769</f>
        <v>0</v>
      </c>
      <c r="G1568" s="203">
        <f t="shared" si="336"/>
        <v>4.5</v>
      </c>
    </row>
    <row r="1569" spans="2:7">
      <c r="B1569" s="160">
        <v>3175</v>
      </c>
      <c r="C1569" s="160">
        <f>Matrix!B3175</f>
        <v>0</v>
      </c>
      <c r="D1569" s="203">
        <f t="shared" si="335"/>
        <v>4.5</v>
      </c>
      <c r="E1569" s="160">
        <v>2770</v>
      </c>
      <c r="F1569" s="160">
        <f>Matrix!B2770</f>
        <v>0</v>
      </c>
      <c r="G1569" s="203">
        <f t="shared" si="336"/>
        <v>4.5</v>
      </c>
    </row>
    <row r="1570" spans="2:7">
      <c r="B1570" s="160">
        <v>3227</v>
      </c>
      <c r="C1570" s="160">
        <f>Matrix!B3227</f>
        <v>0</v>
      </c>
      <c r="D1570" s="203">
        <f t="shared" si="335"/>
        <v>4.5</v>
      </c>
      <c r="E1570" s="160">
        <v>3157</v>
      </c>
      <c r="F1570" s="160">
        <f>Matrix!B3157</f>
        <v>0</v>
      </c>
      <c r="G1570" s="203">
        <f t="shared" si="336"/>
        <v>4.5</v>
      </c>
    </row>
    <row r="1571" spans="2:7">
      <c r="B1571" s="160">
        <v>3806</v>
      </c>
      <c r="C1571" s="160">
        <f>Matrix!B3806</f>
        <v>0</v>
      </c>
      <c r="D1571" s="203">
        <f t="shared" si="335"/>
        <v>4.5</v>
      </c>
      <c r="E1571" s="160">
        <v>3204</v>
      </c>
      <c r="F1571" s="160">
        <f>Matrix!B3204</f>
        <v>0</v>
      </c>
      <c r="G1571" s="203">
        <f t="shared" si="336"/>
        <v>4.5</v>
      </c>
    </row>
    <row r="1572" spans="2:7">
      <c r="B1572" s="160">
        <v>3817</v>
      </c>
      <c r="C1572" s="160">
        <f>Matrix!B3817</f>
        <v>0</v>
      </c>
      <c r="D1572" s="203">
        <f t="shared" si="335"/>
        <v>4.5</v>
      </c>
      <c r="E1572" s="160">
        <v>3648</v>
      </c>
      <c r="F1572" s="160">
        <f>Matrix!B3648</f>
        <v>0</v>
      </c>
      <c r="G1572" s="203">
        <f t="shared" si="336"/>
        <v>4.5</v>
      </c>
    </row>
    <row r="1573" spans="2:7">
      <c r="B1573" s="160">
        <v>4351</v>
      </c>
      <c r="C1573" s="160">
        <f>Matrix!B4351</f>
        <v>0</v>
      </c>
      <c r="D1573" s="203">
        <f t="shared" si="335"/>
        <v>4.5</v>
      </c>
      <c r="E1573" s="160">
        <v>5908</v>
      </c>
      <c r="F1573" s="160">
        <f>Matrix!B5908</f>
        <v>0</v>
      </c>
      <c r="G1573" s="203">
        <f t="shared" si="336"/>
        <v>4.5</v>
      </c>
    </row>
    <row r="1574" spans="2:7">
      <c r="B1574" s="160">
        <v>4628</v>
      </c>
      <c r="C1574" s="160">
        <f>Matrix!B4628</f>
        <v>0</v>
      </c>
      <c r="D1574" s="203">
        <f t="shared" si="335"/>
        <v>4.5</v>
      </c>
      <c r="E1574" s="160">
        <v>6478</v>
      </c>
      <c r="F1574" s="160">
        <f>Matrix!B6478</f>
        <v>0</v>
      </c>
      <c r="G1574" s="203">
        <f t="shared" si="336"/>
        <v>4.5</v>
      </c>
    </row>
    <row r="1575" spans="2:7">
      <c r="B1575" s="160">
        <v>5252</v>
      </c>
      <c r="C1575" s="160">
        <f>Matrix!B5252</f>
        <v>0</v>
      </c>
      <c r="D1575" s="203">
        <f t="shared" si="335"/>
        <v>4.5</v>
      </c>
      <c r="E1575" s="160">
        <v>7084</v>
      </c>
      <c r="F1575" s="160">
        <f>Matrix!B7084</f>
        <v>0</v>
      </c>
      <c r="G1575" s="203">
        <f t="shared" si="336"/>
        <v>4.5</v>
      </c>
    </row>
    <row r="1576" spans="2:7">
      <c r="B1576" s="160">
        <v>5307</v>
      </c>
      <c r="C1576" s="160">
        <f>Matrix!B5307</f>
        <v>0</v>
      </c>
      <c r="D1576" s="203">
        <f t="shared" si="335"/>
        <v>4.5</v>
      </c>
      <c r="E1576" s="160">
        <v>8870</v>
      </c>
      <c r="F1576" s="160">
        <f>Matrix!B8870</f>
        <v>0</v>
      </c>
      <c r="G1576" s="203">
        <f t="shared" si="336"/>
        <v>4.5</v>
      </c>
    </row>
    <row r="1577" spans="2:7">
      <c r="B1577" s="160">
        <v>5569</v>
      </c>
      <c r="C1577" s="160">
        <f>Matrix!B5569</f>
        <v>0</v>
      </c>
      <c r="D1577" s="203">
        <f t="shared" ref="D1577:D1596" si="337">ROUNDUP(ABS(75-C1577)/Base_Value,1)</f>
        <v>4.5</v>
      </c>
      <c r="E1577" s="160">
        <v>9138</v>
      </c>
      <c r="F1577" s="160">
        <f>Matrix!B9138</f>
        <v>0</v>
      </c>
      <c r="G1577" s="203">
        <f t="shared" si="336"/>
        <v>4.5</v>
      </c>
    </row>
    <row r="1578" spans="2:7">
      <c r="B1578" s="160">
        <v>5754</v>
      </c>
      <c r="C1578" s="160">
        <f>Matrix!B5754</f>
        <v>0</v>
      </c>
      <c r="D1578" s="203">
        <f t="shared" si="337"/>
        <v>4.5</v>
      </c>
    </row>
    <row r="1579" spans="2:7">
      <c r="B1579" s="160">
        <v>5755</v>
      </c>
      <c r="C1579" s="160">
        <f>Matrix!B5755</f>
        <v>0</v>
      </c>
      <c r="D1579" s="203">
        <f t="shared" si="337"/>
        <v>4.5</v>
      </c>
      <c r="E1579" s="307" t="s">
        <v>23955</v>
      </c>
      <c r="F1579" s="236">
        <f>MAX(G1580:G1584)</f>
        <v>4.5</v>
      </c>
      <c r="G1579" s="207">
        <f ca="1">IF(F1579&gt;Max_Value,Max_Value,IF(F1579&lt;0,0,F1579))</f>
        <v>4.5</v>
      </c>
    </row>
    <row r="1580" spans="2:7">
      <c r="B1580" s="160">
        <v>5861</v>
      </c>
      <c r="C1580" s="160">
        <f>Matrix!B5861</f>
        <v>0</v>
      </c>
      <c r="D1580" s="203">
        <f t="shared" si="337"/>
        <v>4.5</v>
      </c>
      <c r="E1580" s="160">
        <v>1154</v>
      </c>
      <c r="F1580" s="160">
        <f>Matrix!B1154</f>
        <v>0</v>
      </c>
      <c r="G1580" s="203">
        <f>ROUNDUP(ABS(75-F1580)/Base_Value,1)</f>
        <v>4.5</v>
      </c>
    </row>
    <row r="1581" spans="2:7">
      <c r="B1581" s="160">
        <v>6417</v>
      </c>
      <c r="C1581" s="160">
        <f>Matrix!B6417</f>
        <v>0</v>
      </c>
      <c r="D1581" s="203">
        <f t="shared" si="337"/>
        <v>4.5</v>
      </c>
      <c r="E1581" s="160">
        <v>1185</v>
      </c>
      <c r="F1581" s="160">
        <f>Matrix!B1185</f>
        <v>0</v>
      </c>
      <c r="G1581" s="203">
        <f>ROUNDUP(ABS(75-F1581)/Base_Value,1)</f>
        <v>4.5</v>
      </c>
    </row>
    <row r="1582" spans="2:7">
      <c r="B1582" s="160">
        <v>6417</v>
      </c>
      <c r="C1582" s="160">
        <f>Matrix!B6417</f>
        <v>0</v>
      </c>
      <c r="D1582" s="203">
        <f t="shared" si="337"/>
        <v>4.5</v>
      </c>
      <c r="E1582" s="160">
        <v>3937</v>
      </c>
      <c r="F1582" s="160">
        <f>Matrix!B3937</f>
        <v>0</v>
      </c>
      <c r="G1582" s="203">
        <f>ROUNDUP(ABS(75-F1582)/Base_Value,1)</f>
        <v>4.5</v>
      </c>
    </row>
    <row r="1583" spans="2:7">
      <c r="B1583" s="160">
        <v>6481</v>
      </c>
      <c r="C1583" s="160">
        <f>Matrix!B6481</f>
        <v>0</v>
      </c>
      <c r="D1583" s="203">
        <f t="shared" si="337"/>
        <v>4.5</v>
      </c>
      <c r="E1583" s="160">
        <v>3981</v>
      </c>
      <c r="F1583" s="160">
        <f>Matrix!B3981</f>
        <v>0</v>
      </c>
      <c r="G1583" s="203">
        <f>ROUNDUP(ABS(75-F1583)/Base_Value,1)</f>
        <v>4.5</v>
      </c>
    </row>
    <row r="1584" spans="2:7">
      <c r="B1584" s="160">
        <v>6573</v>
      </c>
      <c r="C1584" s="160">
        <f>Matrix!B6573</f>
        <v>0</v>
      </c>
      <c r="D1584" s="203">
        <f t="shared" si="337"/>
        <v>4.5</v>
      </c>
      <c r="E1584" s="160">
        <v>5783</v>
      </c>
      <c r="F1584" s="160">
        <f>Matrix!B5783</f>
        <v>0</v>
      </c>
      <c r="G1584" s="203">
        <f>ROUNDUP(ABS(75-F1584)/Base_Value,1)</f>
        <v>4.5</v>
      </c>
    </row>
    <row r="1585" spans="2:16">
      <c r="B1585" s="160">
        <v>6639</v>
      </c>
      <c r="C1585" s="160">
        <f>Matrix!B6639</f>
        <v>0</v>
      </c>
      <c r="D1585" s="203">
        <f t="shared" si="337"/>
        <v>4.5</v>
      </c>
    </row>
    <row r="1586" spans="2:16">
      <c r="B1586" s="160">
        <v>6640</v>
      </c>
      <c r="C1586" s="160">
        <f>Matrix!B6640</f>
        <v>0</v>
      </c>
      <c r="D1586" s="203">
        <f t="shared" si="337"/>
        <v>4.5</v>
      </c>
      <c r="E1586" s="308" t="s">
        <v>23961</v>
      </c>
      <c r="F1586" s="236">
        <f>MAX(G1587:G1596)</f>
        <v>4.5</v>
      </c>
      <c r="G1586" s="207">
        <f ca="1">IF(F1586&gt;Max_Value,Max_Value,IF(F1586&lt;0,0,F1586))</f>
        <v>4.5</v>
      </c>
    </row>
    <row r="1587" spans="2:16">
      <c r="B1587" s="160">
        <v>6780</v>
      </c>
      <c r="C1587" s="160">
        <f>Matrix!B6780</f>
        <v>0</v>
      </c>
      <c r="D1587" s="203">
        <f t="shared" si="337"/>
        <v>4.5</v>
      </c>
      <c r="E1587" s="160">
        <v>236</v>
      </c>
      <c r="F1587" s="160">
        <f>Matrix!B236</f>
        <v>0</v>
      </c>
      <c r="G1587" s="203">
        <f t="shared" ref="G1587:G1596" si="338">ROUNDUP(ABS(75-F1587)/Base_Value,1)</f>
        <v>4.5</v>
      </c>
    </row>
    <row r="1588" spans="2:16">
      <c r="B1588" s="160">
        <v>6780</v>
      </c>
      <c r="C1588" s="160">
        <f>Matrix!B6780</f>
        <v>0</v>
      </c>
      <c r="D1588" s="203">
        <f t="shared" si="337"/>
        <v>4.5</v>
      </c>
      <c r="E1588" s="160">
        <v>287</v>
      </c>
      <c r="F1588" s="160">
        <f>Matrix!B287</f>
        <v>0</v>
      </c>
      <c r="G1588" s="203">
        <f t="shared" si="338"/>
        <v>4.5</v>
      </c>
    </row>
    <row r="1589" spans="2:16">
      <c r="B1589" s="160">
        <v>6885</v>
      </c>
      <c r="C1589" s="160">
        <f>Matrix!B6885</f>
        <v>0</v>
      </c>
      <c r="D1589" s="203">
        <f t="shared" si="337"/>
        <v>4.5</v>
      </c>
      <c r="E1589" s="160">
        <v>463</v>
      </c>
      <c r="F1589" s="160">
        <f>Matrix!B463</f>
        <v>0</v>
      </c>
      <c r="G1589" s="203">
        <f t="shared" si="338"/>
        <v>4.5</v>
      </c>
    </row>
    <row r="1590" spans="2:16">
      <c r="B1590" s="160">
        <v>7346</v>
      </c>
      <c r="C1590" s="160">
        <f>Matrix!B7346</f>
        <v>0</v>
      </c>
      <c r="D1590" s="203">
        <f t="shared" si="337"/>
        <v>4.5</v>
      </c>
      <c r="E1590" s="160">
        <v>893</v>
      </c>
      <c r="F1590" s="160">
        <f>Matrix!B893</f>
        <v>0</v>
      </c>
      <c r="G1590" s="203">
        <f t="shared" si="338"/>
        <v>4.5</v>
      </c>
    </row>
    <row r="1591" spans="2:16">
      <c r="B1591" s="160">
        <v>8858</v>
      </c>
      <c r="C1591" s="160">
        <f>Matrix!B8858</f>
        <v>0</v>
      </c>
      <c r="D1591" s="203">
        <f t="shared" si="337"/>
        <v>4.5</v>
      </c>
      <c r="E1591" s="160">
        <v>1682</v>
      </c>
      <c r="F1591" s="160">
        <f>Matrix!B1682</f>
        <v>0</v>
      </c>
      <c r="G1591" s="203">
        <f t="shared" si="338"/>
        <v>4.5</v>
      </c>
    </row>
    <row r="1592" spans="2:16">
      <c r="B1592" s="160">
        <v>8970</v>
      </c>
      <c r="C1592" s="160">
        <f>Matrix!B8970</f>
        <v>0</v>
      </c>
      <c r="D1592" s="203">
        <f t="shared" si="337"/>
        <v>4.5</v>
      </c>
      <c r="E1592" s="160">
        <v>2139</v>
      </c>
      <c r="F1592" s="160">
        <f>Matrix!B2139</f>
        <v>0</v>
      </c>
      <c r="G1592" s="203">
        <f t="shared" si="338"/>
        <v>4.5</v>
      </c>
    </row>
    <row r="1593" spans="2:16">
      <c r="B1593" s="160">
        <v>9148</v>
      </c>
      <c r="C1593" s="160">
        <f>Matrix!B9148</f>
        <v>0</v>
      </c>
      <c r="D1593" s="203">
        <f t="shared" si="337"/>
        <v>4.5</v>
      </c>
      <c r="E1593" s="160">
        <v>3964</v>
      </c>
      <c r="F1593" s="160">
        <f>Matrix!B3964</f>
        <v>0</v>
      </c>
      <c r="G1593" s="203">
        <f t="shared" si="338"/>
        <v>4.5</v>
      </c>
    </row>
    <row r="1594" spans="2:16">
      <c r="B1594" s="160">
        <v>9149</v>
      </c>
      <c r="C1594" s="160">
        <f>Matrix!B9149</f>
        <v>0</v>
      </c>
      <c r="D1594" s="203">
        <f t="shared" si="337"/>
        <v>4.5</v>
      </c>
      <c r="E1594" s="160">
        <v>6267</v>
      </c>
      <c r="F1594" s="160">
        <f>Matrix!B6267</f>
        <v>0</v>
      </c>
      <c r="G1594" s="203">
        <f t="shared" si="338"/>
        <v>4.5</v>
      </c>
    </row>
    <row r="1595" spans="2:16">
      <c r="B1595" s="160">
        <v>9155</v>
      </c>
      <c r="C1595" s="160">
        <f>Matrix!B9155</f>
        <v>0</v>
      </c>
      <c r="D1595" s="203">
        <f t="shared" si="337"/>
        <v>4.5</v>
      </c>
      <c r="E1595" s="160">
        <v>6278</v>
      </c>
      <c r="F1595" s="160">
        <f>Matrix!B6278</f>
        <v>0</v>
      </c>
      <c r="G1595" s="203">
        <f t="shared" si="338"/>
        <v>4.5</v>
      </c>
    </row>
    <row r="1596" spans="2:16">
      <c r="B1596" s="160">
        <v>9213</v>
      </c>
      <c r="C1596" s="160">
        <f>Matrix!B9213</f>
        <v>0</v>
      </c>
      <c r="D1596" s="203">
        <f t="shared" si="337"/>
        <v>4.5</v>
      </c>
      <c r="E1596" s="160">
        <v>7252</v>
      </c>
      <c r="F1596" s="160">
        <f>Matrix!B7252</f>
        <v>0</v>
      </c>
      <c r="G1596" s="203">
        <f t="shared" si="338"/>
        <v>4.5</v>
      </c>
    </row>
    <row r="1598" spans="2:16">
      <c r="B1598" s="307" t="s">
        <v>23954</v>
      </c>
      <c r="C1598" s="236">
        <f>MAX(D1599:D1639)</f>
        <v>4.5</v>
      </c>
      <c r="D1598" s="207">
        <f ca="1">IF(C1598&gt;Max_Value,Max_Value,IF(C1598&lt;0,0,C1598))</f>
        <v>4.5</v>
      </c>
      <c r="E1598" s="307" t="s">
        <v>23956</v>
      </c>
      <c r="F1598" s="236">
        <f>MAX(G1599:G1641)</f>
        <v>4.5</v>
      </c>
      <c r="G1598" s="207">
        <f ca="1">IF(F1598&gt;Max_Value,Max_Value,IF(F1598&lt;0,0,F1598))</f>
        <v>4.5</v>
      </c>
    </row>
    <row r="1599" spans="2:16">
      <c r="B1599" s="160">
        <v>653</v>
      </c>
      <c r="C1599" s="160">
        <f>Matrix!B653</f>
        <v>0</v>
      </c>
      <c r="D1599" s="203">
        <f t="shared" ref="D1599:D1639" si="339">ROUNDUP(ABS(75-C1599)/Base_Value,1)</f>
        <v>4.5</v>
      </c>
      <c r="E1599" s="160">
        <v>1222</v>
      </c>
      <c r="F1599" s="160">
        <f>Matrix!B1222</f>
        <v>0</v>
      </c>
      <c r="G1599" s="203">
        <f t="shared" ref="G1599:G1641" si="340">ROUNDUP(ABS(75-F1599)/Base_Value,1)</f>
        <v>4.5</v>
      </c>
      <c r="H1599" t="s">
        <v>24034</v>
      </c>
      <c r="I1599" s="236">
        <f>MAX(G1599:G1602)</f>
        <v>4.5</v>
      </c>
      <c r="J1599" s="207">
        <f ca="1">IF(I1599&gt;Max_Value,Max_Value,IF(I1599&lt;0,0,I1599))</f>
        <v>4.5</v>
      </c>
      <c r="K1599" s="160">
        <v>533</v>
      </c>
      <c r="L1599" s="160">
        <f>Matrix!B533</f>
        <v>0</v>
      </c>
      <c r="M1599" s="203">
        <f t="shared" ref="M1599:M1630" si="341">ROUNDUP(ABS(75-L1599)/Base_Value,1)</f>
        <v>4.5</v>
      </c>
      <c r="N1599" s="236">
        <f>MAX(M1599)</f>
        <v>4.5</v>
      </c>
      <c r="O1599" s="207">
        <f ca="1">IF(N1599&gt;Max_Value,Max_Value,IF(N1599&lt;0,0,N1599))</f>
        <v>4.5</v>
      </c>
      <c r="P1599" s="61" t="s">
        <v>24798</v>
      </c>
    </row>
    <row r="1600" spans="2:16">
      <c r="B1600" s="160">
        <v>3060</v>
      </c>
      <c r="C1600" s="160">
        <f>Matrix!B3060</f>
        <v>0</v>
      </c>
      <c r="D1600" s="203">
        <f t="shared" si="339"/>
        <v>4.5</v>
      </c>
      <c r="E1600" s="160">
        <v>1371</v>
      </c>
      <c r="F1600" s="160">
        <f>Matrix!B1371</f>
        <v>0</v>
      </c>
      <c r="G1600" s="203">
        <f t="shared" si="340"/>
        <v>4.5</v>
      </c>
      <c r="K1600" s="160">
        <v>1154</v>
      </c>
      <c r="L1600" s="160">
        <f>Matrix!B1154</f>
        <v>0</v>
      </c>
      <c r="M1600" s="203">
        <f t="shared" si="341"/>
        <v>4.5</v>
      </c>
      <c r="N1600" s="236">
        <f>MAX(M1600:M1604)</f>
        <v>4.5</v>
      </c>
      <c r="O1600" s="207">
        <f ca="1">IF(N1600&gt;Max_Value,Max_Value,IF(N1600&lt;0,0,N1600))</f>
        <v>4.5</v>
      </c>
      <c r="P1600" s="61" t="s">
        <v>24799</v>
      </c>
    </row>
    <row r="1601" spans="2:16">
      <c r="B1601" s="160">
        <v>3061</v>
      </c>
      <c r="C1601" s="160">
        <f>Matrix!B3061</f>
        <v>0</v>
      </c>
      <c r="D1601" s="203">
        <f t="shared" si="339"/>
        <v>4.5</v>
      </c>
      <c r="E1601" s="160">
        <v>1476</v>
      </c>
      <c r="F1601" s="160">
        <f>Matrix!B1476</f>
        <v>0</v>
      </c>
      <c r="G1601" s="203">
        <f t="shared" si="340"/>
        <v>4.5</v>
      </c>
      <c r="K1601" s="160">
        <v>1185</v>
      </c>
      <c r="L1601" s="160">
        <f>Matrix!B1185</f>
        <v>0</v>
      </c>
      <c r="M1601" s="203">
        <f t="shared" si="341"/>
        <v>4.5</v>
      </c>
    </row>
    <row r="1602" spans="2:16">
      <c r="B1602" s="160">
        <v>3062</v>
      </c>
      <c r="C1602" s="160">
        <f>Matrix!B3062</f>
        <v>0</v>
      </c>
      <c r="D1602" s="203">
        <f t="shared" si="339"/>
        <v>4.5</v>
      </c>
      <c r="E1602" s="160">
        <v>5389</v>
      </c>
      <c r="F1602" s="160">
        <f>Matrix!B5389</f>
        <v>0</v>
      </c>
      <c r="G1602" s="203">
        <f t="shared" si="340"/>
        <v>4.5</v>
      </c>
      <c r="K1602" s="160">
        <v>3937</v>
      </c>
      <c r="L1602" s="160">
        <f>Matrix!B3937</f>
        <v>0</v>
      </c>
      <c r="M1602" s="203">
        <f t="shared" si="341"/>
        <v>4.5</v>
      </c>
    </row>
    <row r="1603" spans="2:16">
      <c r="B1603" s="160">
        <v>3063</v>
      </c>
      <c r="C1603" s="160">
        <f>Matrix!B3063</f>
        <v>0</v>
      </c>
      <c r="D1603" s="203">
        <f t="shared" si="339"/>
        <v>4.5</v>
      </c>
      <c r="E1603" s="160">
        <v>1294</v>
      </c>
      <c r="F1603" s="160">
        <f>Matrix!B1294</f>
        <v>0</v>
      </c>
      <c r="G1603" s="203">
        <f t="shared" si="340"/>
        <v>4.5</v>
      </c>
      <c r="H1603" t="s">
        <v>24035</v>
      </c>
      <c r="I1603" s="236">
        <f>MAX(G1603:G1605)</f>
        <v>4.5</v>
      </c>
      <c r="J1603" s="207">
        <f ca="1">IF(I1603&gt;Max_Value,Max_Value,IF(I1603&lt;0,0,I1603))</f>
        <v>4.5</v>
      </c>
      <c r="K1603" s="160">
        <v>3981</v>
      </c>
      <c r="L1603" s="160">
        <f>Matrix!B3981</f>
        <v>0</v>
      </c>
      <c r="M1603" s="203">
        <f t="shared" si="341"/>
        <v>4.5</v>
      </c>
    </row>
    <row r="1604" spans="2:16">
      <c r="B1604" s="160">
        <v>3064</v>
      </c>
      <c r="C1604" s="160">
        <f>Matrix!B3064</f>
        <v>0</v>
      </c>
      <c r="D1604" s="203">
        <f t="shared" si="339"/>
        <v>4.5</v>
      </c>
      <c r="E1604" s="160">
        <v>7807</v>
      </c>
      <c r="F1604" s="160">
        <f>Matrix!B7807</f>
        <v>0</v>
      </c>
      <c r="G1604" s="203">
        <f t="shared" si="340"/>
        <v>4.5</v>
      </c>
      <c r="K1604" s="160">
        <v>5783</v>
      </c>
      <c r="L1604" s="160">
        <f>Matrix!B5783</f>
        <v>0</v>
      </c>
      <c r="M1604" s="203">
        <f t="shared" si="341"/>
        <v>4.5</v>
      </c>
    </row>
    <row r="1605" spans="2:16">
      <c r="B1605" s="160">
        <v>3658</v>
      </c>
      <c r="C1605" s="160">
        <f>Matrix!B3658</f>
        <v>0</v>
      </c>
      <c r="D1605" s="203">
        <f t="shared" si="339"/>
        <v>4.5</v>
      </c>
      <c r="E1605" s="160">
        <v>5388</v>
      </c>
      <c r="F1605" s="160">
        <f>Matrix!B5388</f>
        <v>0</v>
      </c>
      <c r="G1605" s="203">
        <f t="shared" si="340"/>
        <v>4.5</v>
      </c>
      <c r="K1605" s="160">
        <v>1385</v>
      </c>
      <c r="L1605" s="160">
        <f>Matrix!B1385</f>
        <v>0</v>
      </c>
      <c r="M1605" s="203">
        <f t="shared" si="341"/>
        <v>4.5</v>
      </c>
      <c r="N1605" s="236">
        <f>MAX(M1605:M1606)</f>
        <v>4.5</v>
      </c>
      <c r="O1605" s="207">
        <f ca="1">IF(N1605&gt;Max_Value,Max_Value,IF(N1605&lt;0,0,N1605))</f>
        <v>4.5</v>
      </c>
      <c r="P1605" s="61" t="s">
        <v>24800</v>
      </c>
    </row>
    <row r="1606" spans="2:16">
      <c r="B1606" s="160">
        <v>3699</v>
      </c>
      <c r="C1606" s="160">
        <f>Matrix!B3699</f>
        <v>0</v>
      </c>
      <c r="D1606" s="203">
        <f t="shared" si="339"/>
        <v>4.5</v>
      </c>
      <c r="E1606" s="160">
        <v>1363</v>
      </c>
      <c r="F1606" s="160">
        <f>Matrix!B1363</f>
        <v>0</v>
      </c>
      <c r="G1606" s="203">
        <f t="shared" si="340"/>
        <v>4.5</v>
      </c>
      <c r="H1606" t="s">
        <v>24036</v>
      </c>
      <c r="I1606" s="236">
        <f>MAX(G1606:G1613)</f>
        <v>4.5</v>
      </c>
      <c r="J1606" s="207">
        <f ca="1">IF(I1606&gt;Max_Value,Max_Value,IF(I1606&lt;0,0,I1606))</f>
        <v>4.5</v>
      </c>
      <c r="K1606" s="160">
        <v>1387</v>
      </c>
      <c r="L1606" s="160">
        <f>Matrix!B1387</f>
        <v>0</v>
      </c>
      <c r="M1606" s="203">
        <f t="shared" si="341"/>
        <v>4.5</v>
      </c>
    </row>
    <row r="1607" spans="2:16">
      <c r="B1607" s="160">
        <v>3700</v>
      </c>
      <c r="C1607" s="160">
        <f>Matrix!B3700</f>
        <v>0</v>
      </c>
      <c r="D1607" s="203">
        <f t="shared" si="339"/>
        <v>4.5</v>
      </c>
      <c r="E1607" s="160">
        <v>9682</v>
      </c>
      <c r="F1607" s="160">
        <f>Matrix!B9682</f>
        <v>0</v>
      </c>
      <c r="G1607" s="203">
        <f t="shared" si="340"/>
        <v>4.5</v>
      </c>
      <c r="K1607" s="160">
        <v>3096</v>
      </c>
      <c r="L1607" s="160">
        <f>Matrix!B3096</f>
        <v>0</v>
      </c>
      <c r="M1607" s="203">
        <f t="shared" si="341"/>
        <v>4.5</v>
      </c>
      <c r="N1607" s="236">
        <f>MAX(M1607:M1608)</f>
        <v>4.5</v>
      </c>
      <c r="O1607" s="207">
        <f ca="1">IF(N1607&gt;Max_Value,Max_Value,IF(N1607&lt;0,0,N1607))</f>
        <v>4.5</v>
      </c>
      <c r="P1607" s="61" t="s">
        <v>24801</v>
      </c>
    </row>
    <row r="1608" spans="2:16">
      <c r="B1608" s="160">
        <v>3701</v>
      </c>
      <c r="C1608" s="160">
        <f>Matrix!B3701</f>
        <v>0</v>
      </c>
      <c r="D1608" s="203">
        <f t="shared" si="339"/>
        <v>4.5</v>
      </c>
      <c r="E1608" s="160">
        <v>1385</v>
      </c>
      <c r="F1608" s="160">
        <f>Matrix!B1385</f>
        <v>0</v>
      </c>
      <c r="G1608" s="203">
        <f t="shared" si="340"/>
        <v>4.5</v>
      </c>
      <c r="K1608" s="160">
        <v>7750</v>
      </c>
      <c r="L1608" s="160">
        <f>Matrix!B7750</f>
        <v>0</v>
      </c>
      <c r="M1608" s="203">
        <f t="shared" si="341"/>
        <v>4.5</v>
      </c>
    </row>
    <row r="1609" spans="2:16">
      <c r="B1609" s="160">
        <v>3707</v>
      </c>
      <c r="C1609" s="160">
        <f>Matrix!B3707</f>
        <v>0</v>
      </c>
      <c r="D1609" s="203">
        <f t="shared" si="339"/>
        <v>4.5</v>
      </c>
      <c r="E1609" s="160">
        <v>1387</v>
      </c>
      <c r="F1609" s="160">
        <f>Matrix!B1387</f>
        <v>0</v>
      </c>
      <c r="G1609" s="203">
        <f t="shared" si="340"/>
        <v>4.5</v>
      </c>
      <c r="K1609" s="160">
        <v>653</v>
      </c>
      <c r="L1609" s="160">
        <f>Matrix!B653</f>
        <v>0</v>
      </c>
      <c r="M1609" s="203">
        <f t="shared" si="341"/>
        <v>4.5</v>
      </c>
      <c r="N1609" s="236">
        <f>MAX(M1609:M1649)</f>
        <v>4.5</v>
      </c>
      <c r="O1609" s="207">
        <f ca="1">IF(N1609&gt;Max_Value,Max_Value,IF(N1609&lt;0,0,N1609))</f>
        <v>4.5</v>
      </c>
      <c r="P1609" s="61" t="s">
        <v>24803</v>
      </c>
    </row>
    <row r="1610" spans="2:16">
      <c r="B1610" s="160">
        <v>3708</v>
      </c>
      <c r="C1610" s="160">
        <f>Matrix!B3708</f>
        <v>0</v>
      </c>
      <c r="D1610" s="203">
        <f t="shared" si="339"/>
        <v>4.5</v>
      </c>
      <c r="E1610" s="160">
        <v>1398</v>
      </c>
      <c r="F1610" s="160">
        <f>Matrix!B1398</f>
        <v>0</v>
      </c>
      <c r="G1610" s="203">
        <f t="shared" si="340"/>
        <v>4.5</v>
      </c>
      <c r="K1610" s="160">
        <v>3059</v>
      </c>
      <c r="L1610" s="160">
        <f>Matrix!B3059</f>
        <v>0</v>
      </c>
      <c r="M1610" s="203">
        <f t="shared" si="341"/>
        <v>4.5</v>
      </c>
    </row>
    <row r="1611" spans="2:16">
      <c r="B1611" s="160">
        <v>3709</v>
      </c>
      <c r="C1611" s="160">
        <f>Matrix!B3709</f>
        <v>0</v>
      </c>
      <c r="D1611" s="203">
        <f t="shared" si="339"/>
        <v>4.5</v>
      </c>
      <c r="E1611" s="160">
        <v>3096</v>
      </c>
      <c r="F1611" s="160">
        <f>Matrix!B3096</f>
        <v>0</v>
      </c>
      <c r="G1611" s="203">
        <f t="shared" si="340"/>
        <v>4.5</v>
      </c>
      <c r="K1611" s="160">
        <v>3060</v>
      </c>
      <c r="L1611" s="160">
        <f>Matrix!B3060</f>
        <v>0</v>
      </c>
      <c r="M1611" s="203">
        <f t="shared" si="341"/>
        <v>4.5</v>
      </c>
    </row>
    <row r="1612" spans="2:16">
      <c r="B1612" s="160">
        <v>3710</v>
      </c>
      <c r="C1612" s="160">
        <f>Matrix!B3710</f>
        <v>0</v>
      </c>
      <c r="D1612" s="203">
        <f t="shared" si="339"/>
        <v>4.5</v>
      </c>
      <c r="E1612" s="160">
        <v>7750</v>
      </c>
      <c r="F1612" s="160">
        <f>Matrix!B7750</f>
        <v>0</v>
      </c>
      <c r="G1612" s="203">
        <f t="shared" si="340"/>
        <v>4.5</v>
      </c>
      <c r="K1612" s="160">
        <v>3061</v>
      </c>
      <c r="L1612" s="160">
        <f>Matrix!B3061</f>
        <v>0</v>
      </c>
      <c r="M1612" s="203">
        <f t="shared" si="341"/>
        <v>4.5</v>
      </c>
    </row>
    <row r="1613" spans="2:16">
      <c r="B1613" s="160">
        <v>3711</v>
      </c>
      <c r="C1613" s="160">
        <f>Matrix!B3711</f>
        <v>0</v>
      </c>
      <c r="D1613" s="203">
        <f t="shared" si="339"/>
        <v>4.5</v>
      </c>
      <c r="E1613" s="160">
        <v>6816</v>
      </c>
      <c r="F1613" s="160">
        <f>Matrix!B6816</f>
        <v>0</v>
      </c>
      <c r="G1613" s="203">
        <f t="shared" si="340"/>
        <v>4.5</v>
      </c>
      <c r="K1613" s="160">
        <v>3062</v>
      </c>
      <c r="L1613" s="160">
        <f>Matrix!B3062</f>
        <v>0</v>
      </c>
      <c r="M1613" s="203">
        <f t="shared" si="341"/>
        <v>4.5</v>
      </c>
    </row>
    <row r="1614" spans="2:16">
      <c r="B1614" s="160">
        <v>3712</v>
      </c>
      <c r="C1614" s="160">
        <f>Matrix!B3712</f>
        <v>0</v>
      </c>
      <c r="D1614" s="203">
        <f t="shared" si="339"/>
        <v>4.5</v>
      </c>
      <c r="E1614" s="160">
        <v>605</v>
      </c>
      <c r="F1614" s="160">
        <f>Matrix!B605</f>
        <v>0</v>
      </c>
      <c r="G1614" s="203">
        <f t="shared" si="340"/>
        <v>4.5</v>
      </c>
      <c r="H1614" t="s">
        <v>24037</v>
      </c>
      <c r="I1614" s="236">
        <f>MAX(G1614:G1641)</f>
        <v>4.5</v>
      </c>
      <c r="J1614" s="207">
        <f ca="1">IF(I1614&gt;Max_Value,Max_Value,IF(I1614&lt;0,0,I1614))</f>
        <v>4.5</v>
      </c>
      <c r="K1614" s="160">
        <v>3063</v>
      </c>
      <c r="L1614" s="160">
        <f>Matrix!B3063</f>
        <v>0</v>
      </c>
      <c r="M1614" s="203">
        <f t="shared" si="341"/>
        <v>4.5</v>
      </c>
    </row>
    <row r="1615" spans="2:16">
      <c r="B1615" s="160">
        <v>3713</v>
      </c>
      <c r="C1615" s="160">
        <f>Matrix!B3713</f>
        <v>0</v>
      </c>
      <c r="D1615" s="203">
        <f t="shared" si="339"/>
        <v>4.5</v>
      </c>
      <c r="E1615" s="160">
        <v>907</v>
      </c>
      <c r="F1615" s="160">
        <f>Matrix!B907</f>
        <v>0</v>
      </c>
      <c r="G1615" s="203">
        <f t="shared" si="340"/>
        <v>4.5</v>
      </c>
      <c r="K1615" s="160">
        <v>3064</v>
      </c>
      <c r="L1615" s="160">
        <f>Matrix!B3064</f>
        <v>0</v>
      </c>
      <c r="M1615" s="203">
        <f t="shared" si="341"/>
        <v>4.5</v>
      </c>
    </row>
    <row r="1616" spans="2:16">
      <c r="B1616" s="160">
        <v>3828</v>
      </c>
      <c r="C1616" s="160">
        <f>Matrix!B3828</f>
        <v>0</v>
      </c>
      <c r="D1616" s="203">
        <f t="shared" si="339"/>
        <v>4.5</v>
      </c>
      <c r="E1616" s="160">
        <v>914</v>
      </c>
      <c r="F1616" s="160">
        <f>Matrix!B914</f>
        <v>0</v>
      </c>
      <c r="G1616" s="203">
        <f t="shared" si="340"/>
        <v>4.5</v>
      </c>
      <c r="K1616" s="160">
        <v>3658</v>
      </c>
      <c r="L1616" s="160">
        <f>Matrix!B3658</f>
        <v>0</v>
      </c>
      <c r="M1616" s="203">
        <f t="shared" si="341"/>
        <v>4.5</v>
      </c>
    </row>
    <row r="1617" spans="2:13">
      <c r="B1617" s="160">
        <v>3829</v>
      </c>
      <c r="C1617" s="160">
        <f>Matrix!B3829</f>
        <v>0</v>
      </c>
      <c r="D1617" s="203">
        <f t="shared" si="339"/>
        <v>4.5</v>
      </c>
      <c r="E1617" s="160">
        <v>1136</v>
      </c>
      <c r="F1617" s="160">
        <f>Matrix!B1136</f>
        <v>0</v>
      </c>
      <c r="G1617" s="203">
        <f t="shared" si="340"/>
        <v>4.5</v>
      </c>
      <c r="K1617" s="160">
        <v>3699</v>
      </c>
      <c r="L1617" s="160">
        <f>Matrix!B3699</f>
        <v>0</v>
      </c>
      <c r="M1617" s="203">
        <f t="shared" si="341"/>
        <v>4.5</v>
      </c>
    </row>
    <row r="1618" spans="2:13">
      <c r="B1618" s="160">
        <v>3832</v>
      </c>
      <c r="C1618" s="160">
        <f>Matrix!B3832</f>
        <v>0</v>
      </c>
      <c r="D1618" s="203">
        <f t="shared" si="339"/>
        <v>4.5</v>
      </c>
      <c r="E1618" s="160">
        <v>1137</v>
      </c>
      <c r="F1618" s="160">
        <f>Matrix!B1137</f>
        <v>0</v>
      </c>
      <c r="G1618" s="203">
        <f t="shared" si="340"/>
        <v>4.5</v>
      </c>
      <c r="K1618" s="160">
        <v>3700</v>
      </c>
      <c r="L1618" s="160">
        <f>Matrix!B3700</f>
        <v>0</v>
      </c>
      <c r="M1618" s="203">
        <f t="shared" si="341"/>
        <v>4.5</v>
      </c>
    </row>
    <row r="1619" spans="2:13">
      <c r="B1619" s="160">
        <v>3833</v>
      </c>
      <c r="C1619" s="160">
        <f>Matrix!B3833</f>
        <v>0</v>
      </c>
      <c r="D1619" s="203">
        <f t="shared" si="339"/>
        <v>4.5</v>
      </c>
      <c r="E1619" s="160">
        <v>1138</v>
      </c>
      <c r="F1619" s="160">
        <f>Matrix!B1138</f>
        <v>0</v>
      </c>
      <c r="G1619" s="203">
        <f t="shared" si="340"/>
        <v>4.5</v>
      </c>
      <c r="K1619" s="160">
        <v>3701</v>
      </c>
      <c r="L1619" s="160">
        <f>Matrix!B3701</f>
        <v>0</v>
      </c>
      <c r="M1619" s="203">
        <f t="shared" si="341"/>
        <v>4.5</v>
      </c>
    </row>
    <row r="1620" spans="2:13">
      <c r="B1620" s="160">
        <v>3834</v>
      </c>
      <c r="C1620" s="160">
        <f>Matrix!B3834</f>
        <v>0</v>
      </c>
      <c r="D1620" s="203">
        <f t="shared" si="339"/>
        <v>4.5</v>
      </c>
      <c r="E1620" s="160">
        <v>1139</v>
      </c>
      <c r="F1620" s="160">
        <f>Matrix!B1139</f>
        <v>0</v>
      </c>
      <c r="G1620" s="203">
        <f t="shared" si="340"/>
        <v>4.5</v>
      </c>
      <c r="K1620" s="160">
        <v>3707</v>
      </c>
      <c r="L1620" s="160">
        <f>Matrix!B3707</f>
        <v>0</v>
      </c>
      <c r="M1620" s="203">
        <f t="shared" si="341"/>
        <v>4.5</v>
      </c>
    </row>
    <row r="1621" spans="2:13">
      <c r="B1621" s="160">
        <v>3837</v>
      </c>
      <c r="C1621" s="160">
        <f>Matrix!B3837</f>
        <v>0</v>
      </c>
      <c r="D1621" s="203">
        <f t="shared" si="339"/>
        <v>4.5</v>
      </c>
      <c r="E1621" s="160">
        <v>1140</v>
      </c>
      <c r="F1621" s="160">
        <f>Matrix!B1140</f>
        <v>0</v>
      </c>
      <c r="G1621" s="203">
        <f t="shared" si="340"/>
        <v>4.5</v>
      </c>
      <c r="K1621" s="160">
        <v>3708</v>
      </c>
      <c r="L1621" s="160">
        <f>Matrix!B3708</f>
        <v>0</v>
      </c>
      <c r="M1621" s="203">
        <f t="shared" si="341"/>
        <v>4.5</v>
      </c>
    </row>
    <row r="1622" spans="2:13">
      <c r="B1622" s="160">
        <v>3838</v>
      </c>
      <c r="C1622" s="160">
        <f>Matrix!B3838</f>
        <v>0</v>
      </c>
      <c r="D1622" s="203">
        <f t="shared" si="339"/>
        <v>4.5</v>
      </c>
      <c r="E1622" s="160">
        <v>1141</v>
      </c>
      <c r="F1622" s="160">
        <f>Matrix!B1141</f>
        <v>0</v>
      </c>
      <c r="G1622" s="203">
        <f t="shared" si="340"/>
        <v>4.5</v>
      </c>
      <c r="K1622" s="160">
        <v>3709</v>
      </c>
      <c r="L1622" s="160">
        <f>Matrix!B3709</f>
        <v>0</v>
      </c>
      <c r="M1622" s="203">
        <f t="shared" si="341"/>
        <v>4.5</v>
      </c>
    </row>
    <row r="1623" spans="2:13">
      <c r="B1623" s="160">
        <v>3839</v>
      </c>
      <c r="C1623" s="160">
        <f>Matrix!B3839</f>
        <v>0</v>
      </c>
      <c r="D1623" s="203">
        <f t="shared" si="339"/>
        <v>4.5</v>
      </c>
      <c r="E1623" s="160">
        <v>1142</v>
      </c>
      <c r="F1623" s="160">
        <f>Matrix!B1142</f>
        <v>0</v>
      </c>
      <c r="G1623" s="203">
        <f t="shared" si="340"/>
        <v>4.5</v>
      </c>
      <c r="K1623" s="160">
        <v>3710</v>
      </c>
      <c r="L1623" s="160">
        <f>Matrix!B3710</f>
        <v>0</v>
      </c>
      <c r="M1623" s="203">
        <f t="shared" si="341"/>
        <v>4.5</v>
      </c>
    </row>
    <row r="1624" spans="2:13">
      <c r="B1624" s="160">
        <v>3840</v>
      </c>
      <c r="C1624" s="160">
        <f>Matrix!B3840</f>
        <v>0</v>
      </c>
      <c r="D1624" s="203">
        <f t="shared" si="339"/>
        <v>4.5</v>
      </c>
      <c r="E1624" s="160">
        <v>1228</v>
      </c>
      <c r="F1624" s="160">
        <f>Matrix!B1228</f>
        <v>0</v>
      </c>
      <c r="G1624" s="203">
        <f t="shared" si="340"/>
        <v>4.5</v>
      </c>
      <c r="K1624" s="160">
        <v>3711</v>
      </c>
      <c r="L1624" s="160">
        <f>Matrix!B3711</f>
        <v>0</v>
      </c>
      <c r="M1624" s="203">
        <f t="shared" si="341"/>
        <v>4.5</v>
      </c>
    </row>
    <row r="1625" spans="2:13">
      <c r="B1625" s="160">
        <v>3841</v>
      </c>
      <c r="C1625" s="160">
        <f>Matrix!B3841</f>
        <v>0</v>
      </c>
      <c r="D1625" s="203">
        <f t="shared" si="339"/>
        <v>4.5</v>
      </c>
      <c r="E1625" s="160">
        <v>1393</v>
      </c>
      <c r="F1625" s="160">
        <f>Matrix!B1393</f>
        <v>0</v>
      </c>
      <c r="G1625" s="203">
        <f t="shared" si="340"/>
        <v>4.5</v>
      </c>
      <c r="K1625" s="160">
        <v>3712</v>
      </c>
      <c r="L1625" s="160">
        <f>Matrix!B3712</f>
        <v>0</v>
      </c>
      <c r="M1625" s="203">
        <f t="shared" si="341"/>
        <v>4.5</v>
      </c>
    </row>
    <row r="1626" spans="2:13">
      <c r="B1626" s="160">
        <v>3842</v>
      </c>
      <c r="C1626" s="160">
        <f>Matrix!B3842</f>
        <v>0</v>
      </c>
      <c r="D1626" s="203">
        <f t="shared" si="339"/>
        <v>4.5</v>
      </c>
      <c r="E1626" s="160">
        <v>2229</v>
      </c>
      <c r="F1626" s="160">
        <f>Matrix!B2229</f>
        <v>0</v>
      </c>
      <c r="G1626" s="203">
        <f t="shared" si="340"/>
        <v>4.5</v>
      </c>
      <c r="K1626" s="160">
        <v>3713</v>
      </c>
      <c r="L1626" s="160">
        <f>Matrix!B3713</f>
        <v>0</v>
      </c>
      <c r="M1626" s="203">
        <f t="shared" si="341"/>
        <v>4.5</v>
      </c>
    </row>
    <row r="1627" spans="2:13">
      <c r="B1627" s="160">
        <v>3843</v>
      </c>
      <c r="C1627" s="160">
        <f>Matrix!B3843</f>
        <v>0</v>
      </c>
      <c r="D1627" s="203">
        <f t="shared" si="339"/>
        <v>4.5</v>
      </c>
      <c r="E1627" s="160">
        <v>2233</v>
      </c>
      <c r="F1627" s="160">
        <f>Matrix!B2233</f>
        <v>0</v>
      </c>
      <c r="G1627" s="203">
        <f t="shared" si="340"/>
        <v>4.5</v>
      </c>
      <c r="K1627" s="160">
        <v>3827</v>
      </c>
      <c r="L1627" s="160">
        <f>Matrix!B3827</f>
        <v>0</v>
      </c>
      <c r="M1627" s="203">
        <f t="shared" si="341"/>
        <v>4.5</v>
      </c>
    </row>
    <row r="1628" spans="2:13">
      <c r="B1628" s="160">
        <v>3844</v>
      </c>
      <c r="C1628" s="160">
        <f>Matrix!B3844</f>
        <v>0</v>
      </c>
      <c r="D1628" s="203">
        <f t="shared" si="339"/>
        <v>4.5</v>
      </c>
      <c r="E1628" s="160">
        <v>2246</v>
      </c>
      <c r="F1628" s="160">
        <f>Matrix!B2246</f>
        <v>0</v>
      </c>
      <c r="G1628" s="203">
        <f t="shared" si="340"/>
        <v>4.5</v>
      </c>
      <c r="K1628" s="160">
        <v>3828</v>
      </c>
      <c r="L1628" s="160">
        <f>Matrix!B3828</f>
        <v>0</v>
      </c>
      <c r="M1628" s="203">
        <f t="shared" si="341"/>
        <v>4.5</v>
      </c>
    </row>
    <row r="1629" spans="2:13">
      <c r="B1629" s="160">
        <v>3846</v>
      </c>
      <c r="C1629" s="160">
        <f>Matrix!B3846</f>
        <v>0</v>
      </c>
      <c r="D1629" s="203">
        <f t="shared" si="339"/>
        <v>4.5</v>
      </c>
      <c r="E1629" s="160">
        <v>2247</v>
      </c>
      <c r="F1629" s="160">
        <f>Matrix!B2247</f>
        <v>0</v>
      </c>
      <c r="G1629" s="203">
        <f t="shared" si="340"/>
        <v>4.5</v>
      </c>
      <c r="K1629" s="160">
        <v>3829</v>
      </c>
      <c r="L1629" s="160">
        <f>Matrix!B3829</f>
        <v>0</v>
      </c>
      <c r="M1629" s="203">
        <f t="shared" si="341"/>
        <v>4.5</v>
      </c>
    </row>
    <row r="1630" spans="2:13">
      <c r="B1630" s="160">
        <v>5284</v>
      </c>
      <c r="C1630" s="160">
        <f>Matrix!B5284</f>
        <v>0</v>
      </c>
      <c r="D1630" s="203">
        <f t="shared" si="339"/>
        <v>4.5</v>
      </c>
      <c r="E1630" s="160">
        <v>2265</v>
      </c>
      <c r="F1630" s="160">
        <f>Matrix!B2265</f>
        <v>0</v>
      </c>
      <c r="G1630" s="203">
        <f t="shared" si="340"/>
        <v>4.5</v>
      </c>
      <c r="K1630" s="160">
        <v>3830</v>
      </c>
      <c r="L1630" s="160">
        <f>Matrix!B3830</f>
        <v>0</v>
      </c>
      <c r="M1630" s="203">
        <f t="shared" si="341"/>
        <v>4.5</v>
      </c>
    </row>
    <row r="1631" spans="2:13">
      <c r="B1631" s="160">
        <v>3059</v>
      </c>
      <c r="C1631" s="160">
        <f>Matrix!B3059</f>
        <v>0</v>
      </c>
      <c r="D1631" s="203">
        <f t="shared" si="339"/>
        <v>4.5</v>
      </c>
      <c r="E1631" s="160">
        <v>2283</v>
      </c>
      <c r="F1631" s="160">
        <f>Matrix!B2283</f>
        <v>0</v>
      </c>
      <c r="G1631" s="203">
        <f t="shared" si="340"/>
        <v>4.5</v>
      </c>
      <c r="K1631" s="160">
        <v>3831</v>
      </c>
      <c r="L1631" s="160">
        <f>Matrix!B3831</f>
        <v>0</v>
      </c>
      <c r="M1631" s="203">
        <f t="shared" ref="M1631:M1655" si="342">ROUNDUP(ABS(75-L1631)/Base_Value,1)</f>
        <v>4.5</v>
      </c>
    </row>
    <row r="1632" spans="2:13">
      <c r="B1632" s="160">
        <v>3835</v>
      </c>
      <c r="C1632" s="160">
        <f>Matrix!B3835</f>
        <v>0</v>
      </c>
      <c r="D1632" s="203">
        <f t="shared" si="339"/>
        <v>4.5</v>
      </c>
      <c r="E1632" s="160">
        <v>2919</v>
      </c>
      <c r="F1632" s="160">
        <f>Matrix!B2919</f>
        <v>0</v>
      </c>
      <c r="G1632" s="203">
        <f t="shared" si="340"/>
        <v>4.5</v>
      </c>
      <c r="K1632" s="160">
        <v>3832</v>
      </c>
      <c r="L1632" s="160">
        <f>Matrix!B3832</f>
        <v>0</v>
      </c>
      <c r="M1632" s="203">
        <f t="shared" si="342"/>
        <v>4.5</v>
      </c>
    </row>
    <row r="1633" spans="2:13">
      <c r="B1633" s="160">
        <v>3830</v>
      </c>
      <c r="C1633" s="160">
        <f>Matrix!B3830</f>
        <v>0</v>
      </c>
      <c r="D1633" s="203">
        <f t="shared" si="339"/>
        <v>4.5</v>
      </c>
      <c r="E1633" s="160">
        <v>2921</v>
      </c>
      <c r="F1633" s="160">
        <f>Matrix!B2921</f>
        <v>0</v>
      </c>
      <c r="G1633" s="203">
        <f t="shared" si="340"/>
        <v>4.5</v>
      </c>
      <c r="K1633" s="160">
        <v>3833</v>
      </c>
      <c r="L1633" s="160">
        <f>Matrix!B3833</f>
        <v>0</v>
      </c>
      <c r="M1633" s="203">
        <f t="shared" si="342"/>
        <v>4.5</v>
      </c>
    </row>
    <row r="1634" spans="2:13">
      <c r="B1634" s="160">
        <v>3831</v>
      </c>
      <c r="C1634" s="160">
        <f>Matrix!B3831</f>
        <v>0</v>
      </c>
      <c r="D1634" s="203">
        <f t="shared" si="339"/>
        <v>4.5</v>
      </c>
      <c r="E1634" s="160">
        <v>2924</v>
      </c>
      <c r="F1634" s="160">
        <f>Matrix!B2924</f>
        <v>0</v>
      </c>
      <c r="G1634" s="203">
        <f t="shared" si="340"/>
        <v>4.5</v>
      </c>
      <c r="K1634" s="160">
        <v>3834</v>
      </c>
      <c r="L1634" s="160">
        <f>Matrix!B3834</f>
        <v>0</v>
      </c>
      <c r="M1634" s="203">
        <f t="shared" si="342"/>
        <v>4.5</v>
      </c>
    </row>
    <row r="1635" spans="2:13">
      <c r="B1635" s="160">
        <v>3827</v>
      </c>
      <c r="C1635" s="160">
        <f>Matrix!B3827</f>
        <v>0</v>
      </c>
      <c r="D1635" s="203">
        <f t="shared" si="339"/>
        <v>4.5</v>
      </c>
      <c r="E1635" s="160">
        <v>2938</v>
      </c>
      <c r="F1635" s="160">
        <f>Matrix!B2938</f>
        <v>0</v>
      </c>
      <c r="G1635" s="203">
        <f t="shared" si="340"/>
        <v>4.5</v>
      </c>
      <c r="K1635" s="160">
        <v>3835</v>
      </c>
      <c r="L1635" s="160">
        <f>Matrix!B3835</f>
        <v>0</v>
      </c>
      <c r="M1635" s="203">
        <f t="shared" si="342"/>
        <v>4.5</v>
      </c>
    </row>
    <row r="1636" spans="2:13">
      <c r="B1636" s="160">
        <v>3836</v>
      </c>
      <c r="C1636" s="160">
        <f>Matrix!B3836</f>
        <v>0</v>
      </c>
      <c r="D1636" s="203">
        <f t="shared" si="339"/>
        <v>4.5</v>
      </c>
      <c r="E1636" s="160">
        <v>3104</v>
      </c>
      <c r="F1636" s="160">
        <f>Matrix!B3104</f>
        <v>0</v>
      </c>
      <c r="G1636" s="203">
        <f t="shared" si="340"/>
        <v>4.5</v>
      </c>
      <c r="K1636" s="160">
        <v>3836</v>
      </c>
      <c r="L1636" s="160">
        <f>Matrix!B3836</f>
        <v>0</v>
      </c>
      <c r="M1636" s="203">
        <f t="shared" si="342"/>
        <v>4.5</v>
      </c>
    </row>
    <row r="1637" spans="2:13">
      <c r="B1637" s="160">
        <v>5285</v>
      </c>
      <c r="C1637" s="160">
        <f>Matrix!B5285</f>
        <v>0</v>
      </c>
      <c r="D1637" s="203">
        <f t="shared" si="339"/>
        <v>4.5</v>
      </c>
      <c r="E1637" s="160">
        <v>6151</v>
      </c>
      <c r="F1637" s="160">
        <f>Matrix!B6151</f>
        <v>0</v>
      </c>
      <c r="G1637" s="203">
        <f t="shared" si="340"/>
        <v>4.5</v>
      </c>
      <c r="K1637" s="160">
        <v>3837</v>
      </c>
      <c r="L1637" s="160">
        <f>Matrix!B3837</f>
        <v>0</v>
      </c>
      <c r="M1637" s="203">
        <f t="shared" si="342"/>
        <v>4.5</v>
      </c>
    </row>
    <row r="1638" spans="2:13">
      <c r="B1638" s="160">
        <v>5104</v>
      </c>
      <c r="C1638" s="160">
        <f>Matrix!B5104</f>
        <v>0</v>
      </c>
      <c r="D1638" s="203">
        <f t="shared" si="339"/>
        <v>4.5</v>
      </c>
      <c r="E1638" s="160">
        <v>6641</v>
      </c>
      <c r="F1638" s="160">
        <f>Matrix!B6641</f>
        <v>0</v>
      </c>
      <c r="G1638" s="203">
        <f t="shared" si="340"/>
        <v>4.5</v>
      </c>
      <c r="K1638" s="160">
        <v>3838</v>
      </c>
      <c r="L1638" s="160">
        <f>Matrix!B3838</f>
        <v>0</v>
      </c>
      <c r="M1638" s="203">
        <f t="shared" si="342"/>
        <v>4.5</v>
      </c>
    </row>
    <row r="1639" spans="2:13">
      <c r="B1639" s="160">
        <v>3847</v>
      </c>
      <c r="C1639" s="160">
        <f>Matrix!B3847</f>
        <v>0</v>
      </c>
      <c r="D1639" s="203">
        <f t="shared" si="339"/>
        <v>4.5</v>
      </c>
      <c r="E1639" s="160">
        <v>6642</v>
      </c>
      <c r="F1639" s="160">
        <f>Matrix!B6642</f>
        <v>0</v>
      </c>
      <c r="G1639" s="203">
        <f t="shared" si="340"/>
        <v>4.5</v>
      </c>
      <c r="K1639" s="160">
        <v>3839</v>
      </c>
      <c r="L1639" s="160">
        <f>Matrix!B3839</f>
        <v>0</v>
      </c>
      <c r="M1639" s="203">
        <f t="shared" si="342"/>
        <v>4.5</v>
      </c>
    </row>
    <row r="1640" spans="2:13">
      <c r="E1640" s="160">
        <v>6643</v>
      </c>
      <c r="F1640" s="160">
        <f>Matrix!B6643</f>
        <v>0</v>
      </c>
      <c r="G1640" s="203">
        <f t="shared" si="340"/>
        <v>4.5</v>
      </c>
      <c r="K1640" s="160">
        <v>3840</v>
      </c>
      <c r="L1640" s="160">
        <f>Matrix!B3840</f>
        <v>0</v>
      </c>
      <c r="M1640" s="203">
        <f t="shared" si="342"/>
        <v>4.5</v>
      </c>
    </row>
    <row r="1641" spans="2:13">
      <c r="E1641" s="160">
        <v>8530</v>
      </c>
      <c r="F1641" s="160">
        <f>Matrix!B8530</f>
        <v>0</v>
      </c>
      <c r="G1641" s="203">
        <f t="shared" si="340"/>
        <v>4.5</v>
      </c>
      <c r="K1641" s="160">
        <v>3841</v>
      </c>
      <c r="L1641" s="160">
        <f>Matrix!B3841</f>
        <v>0</v>
      </c>
      <c r="M1641" s="203">
        <f t="shared" si="342"/>
        <v>4.5</v>
      </c>
    </row>
    <row r="1642" spans="2:13">
      <c r="K1642" s="160">
        <v>3842</v>
      </c>
      <c r="L1642" s="160">
        <f>Matrix!B3842</f>
        <v>0</v>
      </c>
      <c r="M1642" s="203">
        <f t="shared" si="342"/>
        <v>4.5</v>
      </c>
    </row>
    <row r="1643" spans="2:13">
      <c r="B1643" s="307" t="s">
        <v>23957</v>
      </c>
      <c r="C1643" s="236">
        <f>MAX(D1644:D1867)</f>
        <v>4.5</v>
      </c>
      <c r="D1643" s="207">
        <f ca="1">IF(C1643&gt;Max_Value,Max_Value,IF(C1643&lt;0,0,C1643))</f>
        <v>4.5</v>
      </c>
      <c r="E1643" s="307" t="s">
        <v>23958</v>
      </c>
      <c r="F1643" s="236">
        <f>MAX(G1644:G1671)</f>
        <v>4.5</v>
      </c>
      <c r="G1643" s="207">
        <f ca="1">IF(F1643&gt;Max_Value,Max_Value,IF(F1643&lt;0,0,F1643))</f>
        <v>4.5</v>
      </c>
      <c r="K1643" s="160">
        <v>3843</v>
      </c>
      <c r="L1643" s="160">
        <f>Matrix!B3843</f>
        <v>0</v>
      </c>
      <c r="M1643" s="203">
        <f t="shared" si="342"/>
        <v>4.5</v>
      </c>
    </row>
    <row r="1644" spans="2:13">
      <c r="B1644" s="160">
        <v>17</v>
      </c>
      <c r="C1644" s="160">
        <f>Matrix!B17</f>
        <v>0</v>
      </c>
      <c r="D1644" s="203">
        <f t="shared" ref="D1644:D1707" si="343">ROUNDUP(ABS(75-C1644)/Base_Value,1)</f>
        <v>4.5</v>
      </c>
      <c r="E1644" s="160">
        <v>1944</v>
      </c>
      <c r="F1644" s="160">
        <f>Matrix!B1944</f>
        <v>0</v>
      </c>
      <c r="G1644" s="203">
        <f t="shared" ref="G1644:G1671" si="344">ROUNDUP(ABS(75-F1644)/Base_Value,1)</f>
        <v>4.5</v>
      </c>
      <c r="K1644" s="160">
        <v>3844</v>
      </c>
      <c r="L1644" s="160">
        <f>Matrix!B3844</f>
        <v>0</v>
      </c>
      <c r="M1644" s="203">
        <f t="shared" si="342"/>
        <v>4.5</v>
      </c>
    </row>
    <row r="1645" spans="2:13">
      <c r="B1645" s="160">
        <v>48</v>
      </c>
      <c r="C1645" s="160">
        <f>Matrix!B48</f>
        <v>0</v>
      </c>
      <c r="D1645" s="203">
        <f t="shared" si="343"/>
        <v>4.5</v>
      </c>
      <c r="E1645" s="160">
        <v>1947</v>
      </c>
      <c r="F1645" s="160">
        <f>Matrix!B1947</f>
        <v>0</v>
      </c>
      <c r="G1645" s="203">
        <f t="shared" si="344"/>
        <v>4.5</v>
      </c>
      <c r="K1645" s="160">
        <v>3846</v>
      </c>
      <c r="L1645" s="160">
        <f>Matrix!B3846</f>
        <v>0</v>
      </c>
      <c r="M1645" s="203">
        <f t="shared" si="342"/>
        <v>4.5</v>
      </c>
    </row>
    <row r="1646" spans="2:13">
      <c r="B1646" s="160">
        <v>89</v>
      </c>
      <c r="C1646" s="160">
        <f>Matrix!B89</f>
        <v>0</v>
      </c>
      <c r="D1646" s="203">
        <f t="shared" si="343"/>
        <v>4.5</v>
      </c>
      <c r="E1646" s="160">
        <v>1948</v>
      </c>
      <c r="F1646" s="160">
        <f>Matrix!B1948</f>
        <v>0</v>
      </c>
      <c r="G1646" s="203">
        <f t="shared" si="344"/>
        <v>4.5</v>
      </c>
      <c r="K1646" s="160">
        <v>3847</v>
      </c>
      <c r="L1646" s="160">
        <f>Matrix!B3847</f>
        <v>0</v>
      </c>
      <c r="M1646" s="203">
        <f t="shared" si="342"/>
        <v>4.5</v>
      </c>
    </row>
    <row r="1647" spans="2:13">
      <c r="B1647" s="160">
        <v>129</v>
      </c>
      <c r="C1647" s="160">
        <f>Matrix!B129</f>
        <v>0</v>
      </c>
      <c r="D1647" s="203">
        <f t="shared" si="343"/>
        <v>4.5</v>
      </c>
      <c r="E1647" s="160">
        <v>1949</v>
      </c>
      <c r="F1647" s="160">
        <f>Matrix!B1949</f>
        <v>0</v>
      </c>
      <c r="G1647" s="203">
        <f t="shared" si="344"/>
        <v>4.5</v>
      </c>
      <c r="K1647" s="160">
        <v>5104</v>
      </c>
      <c r="L1647" s="160">
        <f>Matrix!B5104</f>
        <v>0</v>
      </c>
      <c r="M1647" s="203">
        <f t="shared" si="342"/>
        <v>4.5</v>
      </c>
    </row>
    <row r="1648" spans="2:13">
      <c r="B1648" s="160">
        <v>191</v>
      </c>
      <c r="C1648" s="160">
        <f>Matrix!B191</f>
        <v>0</v>
      </c>
      <c r="D1648" s="203">
        <f t="shared" si="343"/>
        <v>4.5</v>
      </c>
      <c r="E1648" s="160">
        <v>1969</v>
      </c>
      <c r="F1648" s="160">
        <f>Matrix!B1969</f>
        <v>0</v>
      </c>
      <c r="G1648" s="203">
        <f t="shared" si="344"/>
        <v>4.5</v>
      </c>
      <c r="K1648" s="160">
        <v>5284</v>
      </c>
      <c r="L1648" s="160">
        <f>Matrix!B5284</f>
        <v>0</v>
      </c>
      <c r="M1648" s="203">
        <f t="shared" si="342"/>
        <v>4.5</v>
      </c>
    </row>
    <row r="1649" spans="2:16">
      <c r="B1649" s="160">
        <v>216</v>
      </c>
      <c r="C1649" s="160">
        <f>Matrix!B216</f>
        <v>0</v>
      </c>
      <c r="D1649" s="203">
        <f t="shared" si="343"/>
        <v>4.5</v>
      </c>
      <c r="E1649" s="160">
        <v>2009</v>
      </c>
      <c r="F1649" s="160">
        <f>Matrix!B2009</f>
        <v>0</v>
      </c>
      <c r="G1649" s="203">
        <f t="shared" si="344"/>
        <v>4.5</v>
      </c>
      <c r="K1649" s="160">
        <v>5285</v>
      </c>
      <c r="L1649" s="160">
        <f>Matrix!B5285</f>
        <v>0</v>
      </c>
      <c r="M1649" s="203">
        <f t="shared" si="342"/>
        <v>4.5</v>
      </c>
    </row>
    <row r="1650" spans="2:16">
      <c r="B1650" s="160">
        <v>348</v>
      </c>
      <c r="C1650" s="160">
        <f>Matrix!B348</f>
        <v>0</v>
      </c>
      <c r="D1650" s="203">
        <f t="shared" si="343"/>
        <v>4.5</v>
      </c>
      <c r="E1650" s="160">
        <v>5720</v>
      </c>
      <c r="F1650" s="160">
        <f>Matrix!B5720</f>
        <v>0</v>
      </c>
      <c r="G1650" s="203">
        <f t="shared" si="344"/>
        <v>4.5</v>
      </c>
      <c r="K1650" s="160">
        <v>6832</v>
      </c>
      <c r="L1650" s="160">
        <f>Matrix!B6832</f>
        <v>0</v>
      </c>
      <c r="M1650" s="203">
        <f t="shared" si="342"/>
        <v>4.5</v>
      </c>
      <c r="N1650" s="236">
        <f>MAX(M1650)</f>
        <v>4.5</v>
      </c>
      <c r="O1650" s="207">
        <f ca="1">IF(N1650&gt;Max_Value,Max_Value,IF(N1650&lt;0,0,N1650))</f>
        <v>4.5</v>
      </c>
      <c r="P1650" s="61" t="s">
        <v>24805</v>
      </c>
    </row>
    <row r="1651" spans="2:16">
      <c r="B1651" s="160">
        <v>425</v>
      </c>
      <c r="C1651" s="160">
        <f>Matrix!B425</f>
        <v>0</v>
      </c>
      <c r="D1651" s="203">
        <f t="shared" si="343"/>
        <v>4.5</v>
      </c>
      <c r="E1651" s="160">
        <v>5721</v>
      </c>
      <c r="F1651" s="160">
        <f>Matrix!B5721</f>
        <v>0</v>
      </c>
      <c r="G1651" s="203">
        <f t="shared" si="344"/>
        <v>4.5</v>
      </c>
      <c r="K1651" s="160">
        <v>4491</v>
      </c>
      <c r="L1651" s="160">
        <f>Matrix!B4491</f>
        <v>0</v>
      </c>
      <c r="M1651" s="203">
        <f t="shared" si="342"/>
        <v>4.5</v>
      </c>
      <c r="N1651" s="236">
        <f>MAX(M1651:M1653)</f>
        <v>4.5</v>
      </c>
      <c r="O1651" s="207">
        <f ca="1">IF(N1651&gt;Max_Value,Max_Value,IF(N1651&lt;0,0,N1651))</f>
        <v>4.5</v>
      </c>
      <c r="P1651" s="61" t="s">
        <v>24806</v>
      </c>
    </row>
    <row r="1652" spans="2:16">
      <c r="B1652" s="160">
        <v>480</v>
      </c>
      <c r="C1652" s="160">
        <f>Matrix!B480</f>
        <v>0</v>
      </c>
      <c r="D1652" s="203">
        <f t="shared" si="343"/>
        <v>4.5</v>
      </c>
      <c r="E1652" s="160">
        <v>5722</v>
      </c>
      <c r="F1652" s="160">
        <f>Matrix!B5722</f>
        <v>0</v>
      </c>
      <c r="G1652" s="203">
        <f t="shared" si="344"/>
        <v>4.5</v>
      </c>
      <c r="K1652" s="160">
        <v>8450</v>
      </c>
      <c r="L1652" s="160">
        <f>Matrix!B8450</f>
        <v>0</v>
      </c>
      <c r="M1652" s="203">
        <f t="shared" si="342"/>
        <v>4.5</v>
      </c>
    </row>
    <row r="1653" spans="2:16">
      <c r="B1653" s="160">
        <v>482</v>
      </c>
      <c r="C1653" s="160">
        <f>Matrix!B482</f>
        <v>0</v>
      </c>
      <c r="D1653" s="203">
        <f t="shared" si="343"/>
        <v>4.5</v>
      </c>
      <c r="E1653" s="160">
        <v>5775</v>
      </c>
      <c r="F1653" s="160">
        <f>Matrix!B5775</f>
        <v>0</v>
      </c>
      <c r="G1653" s="203">
        <f t="shared" si="344"/>
        <v>4.5</v>
      </c>
      <c r="K1653" s="160">
        <v>9471</v>
      </c>
      <c r="L1653" s="160">
        <f>Matrix!B9741</f>
        <v>0</v>
      </c>
      <c r="M1653" s="203">
        <f t="shared" si="342"/>
        <v>4.5</v>
      </c>
    </row>
    <row r="1654" spans="2:16">
      <c r="B1654" s="160">
        <v>496</v>
      </c>
      <c r="C1654" s="160">
        <f>Matrix!B496</f>
        <v>0</v>
      </c>
      <c r="D1654" s="203">
        <f t="shared" si="343"/>
        <v>4.5</v>
      </c>
      <c r="E1654" s="160">
        <v>5847</v>
      </c>
      <c r="F1654" s="160">
        <f>Matrix!B5847</f>
        <v>0</v>
      </c>
      <c r="G1654" s="203">
        <f t="shared" si="344"/>
        <v>4.5</v>
      </c>
    </row>
    <row r="1655" spans="2:16">
      <c r="B1655" s="160">
        <v>505</v>
      </c>
      <c r="C1655" s="160">
        <f>Matrix!B505</f>
        <v>0</v>
      </c>
      <c r="D1655" s="203">
        <f t="shared" si="343"/>
        <v>4.5</v>
      </c>
      <c r="E1655" s="160">
        <v>6073</v>
      </c>
      <c r="F1655" s="160">
        <f>Matrix!B6073</f>
        <v>0</v>
      </c>
      <c r="G1655" s="203">
        <f t="shared" si="344"/>
        <v>4.5</v>
      </c>
      <c r="K1655" s="160">
        <v>6816</v>
      </c>
      <c r="L1655" s="160">
        <f>Matrix!B6816</f>
        <v>0</v>
      </c>
      <c r="M1655" s="203">
        <f t="shared" si="342"/>
        <v>4.5</v>
      </c>
      <c r="N1655" s="236">
        <f>MAX(M1655:M1657)</f>
        <v>4.5</v>
      </c>
      <c r="O1655" s="207">
        <f ca="1">IF(N1655&gt;Max_Value,Max_Value,IF(N1655&lt;0,0,N1655))</f>
        <v>4.5</v>
      </c>
      <c r="P1655" s="61" t="s">
        <v>26443</v>
      </c>
    </row>
    <row r="1656" spans="2:16">
      <c r="B1656" s="160">
        <v>518</v>
      </c>
      <c r="C1656" s="160">
        <f>Matrix!B518</f>
        <v>0</v>
      </c>
      <c r="D1656" s="203">
        <f t="shared" si="343"/>
        <v>4.5</v>
      </c>
      <c r="E1656" s="160">
        <v>6074</v>
      </c>
      <c r="F1656" s="160">
        <f>Matrix!B6074</f>
        <v>0</v>
      </c>
      <c r="G1656" s="203">
        <f t="shared" si="344"/>
        <v>4.5</v>
      </c>
    </row>
    <row r="1657" spans="2:16">
      <c r="B1657" s="160">
        <v>531</v>
      </c>
      <c r="C1657" s="160">
        <f>Matrix!B531</f>
        <v>0</v>
      </c>
      <c r="D1657" s="203">
        <f t="shared" si="343"/>
        <v>4.5</v>
      </c>
      <c r="E1657" s="160">
        <v>7458</v>
      </c>
      <c r="F1657" s="160">
        <f>Matrix!B7458</f>
        <v>0</v>
      </c>
      <c r="G1657" s="203">
        <f t="shared" si="344"/>
        <v>4.5</v>
      </c>
    </row>
    <row r="1658" spans="2:16">
      <c r="B1658" s="160">
        <v>583</v>
      </c>
      <c r="C1658" s="160">
        <f>Matrix!B583</f>
        <v>0</v>
      </c>
      <c r="D1658" s="203">
        <f t="shared" si="343"/>
        <v>4.5</v>
      </c>
      <c r="E1658" s="160">
        <v>7472</v>
      </c>
      <c r="F1658" s="160">
        <f>Matrix!B7472</f>
        <v>0</v>
      </c>
      <c r="G1658" s="203">
        <f t="shared" si="344"/>
        <v>4.5</v>
      </c>
    </row>
    <row r="1659" spans="2:16">
      <c r="B1659" s="160">
        <v>628</v>
      </c>
      <c r="C1659" s="160">
        <f>Matrix!B628</f>
        <v>0</v>
      </c>
      <c r="D1659" s="203">
        <f t="shared" si="343"/>
        <v>4.5</v>
      </c>
      <c r="E1659" s="160">
        <v>7666</v>
      </c>
      <c r="F1659" s="160">
        <f>Matrix!B7666</f>
        <v>0</v>
      </c>
      <c r="G1659" s="203">
        <f t="shared" si="344"/>
        <v>4.5</v>
      </c>
    </row>
    <row r="1660" spans="2:16">
      <c r="B1660" s="160">
        <v>646</v>
      </c>
      <c r="C1660" s="160">
        <f>Matrix!B646</f>
        <v>0</v>
      </c>
      <c r="D1660" s="203">
        <f t="shared" si="343"/>
        <v>4.5</v>
      </c>
      <c r="E1660" s="160">
        <v>7667</v>
      </c>
      <c r="F1660" s="160">
        <f>Matrix!B7667</f>
        <v>0</v>
      </c>
      <c r="G1660" s="203">
        <f t="shared" si="344"/>
        <v>4.5</v>
      </c>
    </row>
    <row r="1661" spans="2:16">
      <c r="B1661" s="160">
        <v>685</v>
      </c>
      <c r="C1661" s="160">
        <f>Matrix!B685</f>
        <v>0</v>
      </c>
      <c r="D1661" s="203">
        <f t="shared" si="343"/>
        <v>4.5</v>
      </c>
      <c r="E1661" s="160">
        <v>7668</v>
      </c>
      <c r="F1661" s="160">
        <f>Matrix!B7668</f>
        <v>0</v>
      </c>
      <c r="G1661" s="203">
        <f t="shared" si="344"/>
        <v>4.5</v>
      </c>
    </row>
    <row r="1662" spans="2:16">
      <c r="B1662" s="160">
        <v>719</v>
      </c>
      <c r="C1662" s="160">
        <f>Matrix!B719</f>
        <v>0</v>
      </c>
      <c r="D1662" s="203">
        <f t="shared" si="343"/>
        <v>4.5</v>
      </c>
      <c r="E1662" s="160">
        <v>7669</v>
      </c>
      <c r="F1662" s="160">
        <f>Matrix!B7669</f>
        <v>0</v>
      </c>
      <c r="G1662" s="203">
        <f t="shared" si="344"/>
        <v>4.5</v>
      </c>
    </row>
    <row r="1663" spans="2:16">
      <c r="B1663" s="160">
        <v>743</v>
      </c>
      <c r="C1663" s="160">
        <f>Matrix!B743</f>
        <v>0</v>
      </c>
      <c r="D1663" s="203">
        <f t="shared" si="343"/>
        <v>4.5</v>
      </c>
      <c r="E1663" s="160">
        <v>9801</v>
      </c>
      <c r="F1663" s="160">
        <f>Matrix!B9801</f>
        <v>0</v>
      </c>
      <c r="G1663" s="203">
        <f t="shared" si="344"/>
        <v>4.5</v>
      </c>
    </row>
    <row r="1664" spans="2:16">
      <c r="B1664" s="160">
        <v>792</v>
      </c>
      <c r="C1664" s="160">
        <f>Matrix!B792</f>
        <v>0</v>
      </c>
      <c r="D1664" s="203">
        <f t="shared" si="343"/>
        <v>4.5</v>
      </c>
      <c r="E1664" s="160">
        <v>9802</v>
      </c>
      <c r="F1664" s="160">
        <f>Matrix!B9802</f>
        <v>0</v>
      </c>
      <c r="G1664" s="203">
        <f t="shared" si="344"/>
        <v>4.5</v>
      </c>
    </row>
    <row r="1665" spans="2:7">
      <c r="B1665" s="160">
        <v>794</v>
      </c>
      <c r="C1665" s="160">
        <f>Matrix!B794</f>
        <v>0</v>
      </c>
      <c r="D1665" s="203">
        <f t="shared" si="343"/>
        <v>4.5</v>
      </c>
      <c r="E1665" s="160">
        <v>9803</v>
      </c>
      <c r="F1665" s="160">
        <f>Matrix!B9803</f>
        <v>0</v>
      </c>
      <c r="G1665" s="203">
        <f t="shared" si="344"/>
        <v>4.5</v>
      </c>
    </row>
    <row r="1666" spans="2:7">
      <c r="B1666" s="160">
        <v>903</v>
      </c>
      <c r="C1666" s="160">
        <f>Matrix!B903</f>
        <v>0</v>
      </c>
      <c r="D1666" s="203">
        <f t="shared" si="343"/>
        <v>4.5</v>
      </c>
      <c r="E1666" s="160">
        <v>9804</v>
      </c>
      <c r="F1666" s="160">
        <f>Matrix!B9804</f>
        <v>0</v>
      </c>
      <c r="G1666" s="203">
        <f t="shared" si="344"/>
        <v>4.5</v>
      </c>
    </row>
    <row r="1667" spans="2:7">
      <c r="B1667" s="160">
        <v>931</v>
      </c>
      <c r="C1667" s="160">
        <f>Matrix!B931</f>
        <v>0</v>
      </c>
      <c r="D1667" s="203">
        <f t="shared" si="343"/>
        <v>4.5</v>
      </c>
      <c r="E1667" s="160">
        <v>9805</v>
      </c>
      <c r="F1667" s="160">
        <f>Matrix!B9805</f>
        <v>0</v>
      </c>
      <c r="G1667" s="203">
        <f t="shared" si="344"/>
        <v>4.5</v>
      </c>
    </row>
    <row r="1668" spans="2:7">
      <c r="B1668" s="160">
        <v>971</v>
      </c>
      <c r="C1668" s="160">
        <f>Matrix!B971</f>
        <v>0</v>
      </c>
      <c r="D1668" s="203">
        <f t="shared" si="343"/>
        <v>4.5</v>
      </c>
      <c r="E1668" s="160">
        <v>9806</v>
      </c>
      <c r="F1668" s="160">
        <f>Matrix!B9806</f>
        <v>0</v>
      </c>
      <c r="G1668" s="203">
        <f t="shared" si="344"/>
        <v>4.5</v>
      </c>
    </row>
    <row r="1669" spans="2:7">
      <c r="B1669" s="160">
        <v>1028</v>
      </c>
      <c r="C1669" s="160">
        <f>Matrix!B1028</f>
        <v>0</v>
      </c>
      <c r="D1669" s="203">
        <f t="shared" si="343"/>
        <v>4.5</v>
      </c>
      <c r="E1669" s="160">
        <v>9807</v>
      </c>
      <c r="F1669" s="160">
        <f>Matrix!B9807</f>
        <v>0</v>
      </c>
      <c r="G1669" s="203">
        <f t="shared" si="344"/>
        <v>4.5</v>
      </c>
    </row>
    <row r="1670" spans="2:7">
      <c r="B1670" s="160">
        <v>1053</v>
      </c>
      <c r="C1670" s="160">
        <f>Matrix!B1053</f>
        <v>0</v>
      </c>
      <c r="D1670" s="203">
        <f t="shared" si="343"/>
        <v>4.5</v>
      </c>
      <c r="E1670" s="160">
        <v>9808</v>
      </c>
      <c r="F1670" s="160">
        <f>Matrix!B9808</f>
        <v>0</v>
      </c>
      <c r="G1670" s="203">
        <f t="shared" si="344"/>
        <v>4.5</v>
      </c>
    </row>
    <row r="1671" spans="2:7">
      <c r="B1671" s="160">
        <v>1054</v>
      </c>
      <c r="C1671" s="160">
        <f>Matrix!B1054</f>
        <v>0</v>
      </c>
      <c r="D1671" s="203">
        <f t="shared" si="343"/>
        <v>4.5</v>
      </c>
      <c r="E1671" s="160">
        <v>9809</v>
      </c>
      <c r="F1671" s="160">
        <f>Matrix!B9809</f>
        <v>0</v>
      </c>
      <c r="G1671" s="203">
        <f t="shared" si="344"/>
        <v>4.5</v>
      </c>
    </row>
    <row r="1672" spans="2:7">
      <c r="B1672" s="160">
        <v>1057</v>
      </c>
      <c r="C1672" s="160">
        <f>Matrix!B1057</f>
        <v>0</v>
      </c>
      <c r="D1672" s="203">
        <f t="shared" si="343"/>
        <v>4.5</v>
      </c>
    </row>
    <row r="1673" spans="2:7">
      <c r="B1673" s="160">
        <v>1063</v>
      </c>
      <c r="C1673" s="160">
        <f>Matrix!B1063</f>
        <v>0</v>
      </c>
      <c r="D1673" s="203">
        <f t="shared" si="343"/>
        <v>4.5</v>
      </c>
      <c r="E1673" s="310" t="s">
        <v>23962</v>
      </c>
      <c r="F1673" s="236">
        <f>MAX(G1674:G1690)</f>
        <v>4.5</v>
      </c>
      <c r="G1673" s="207">
        <f ca="1">IF(F1673&gt;Max_Value,Max_Value,IF(F1673&lt;0,0,F1673))</f>
        <v>4.5</v>
      </c>
    </row>
    <row r="1674" spans="2:7">
      <c r="B1674" s="160">
        <v>1153</v>
      </c>
      <c r="C1674" s="160">
        <f>Matrix!B1153</f>
        <v>0</v>
      </c>
      <c r="D1674" s="203">
        <f t="shared" si="343"/>
        <v>4.5</v>
      </c>
      <c r="E1674" s="160">
        <v>287</v>
      </c>
      <c r="F1674" s="160">
        <f>Matrix!B287</f>
        <v>0</v>
      </c>
      <c r="G1674" s="203">
        <f t="shared" ref="G1674:G1690" si="345">ROUNDUP(ABS(75-F1674)/Base_Value,1)</f>
        <v>4.5</v>
      </c>
    </row>
    <row r="1675" spans="2:7">
      <c r="B1675" s="160">
        <v>1187</v>
      </c>
      <c r="C1675" s="160">
        <f>Matrix!B1187</f>
        <v>0</v>
      </c>
      <c r="D1675" s="203">
        <f t="shared" si="343"/>
        <v>4.5</v>
      </c>
      <c r="E1675" s="160">
        <v>352</v>
      </c>
      <c r="F1675" s="160">
        <f>Matrix!B352</f>
        <v>0</v>
      </c>
      <c r="G1675" s="203">
        <f t="shared" si="345"/>
        <v>4.5</v>
      </c>
    </row>
    <row r="1676" spans="2:7">
      <c r="B1676" s="160">
        <v>1220</v>
      </c>
      <c r="C1676" s="160">
        <f>Matrix!B1220</f>
        <v>0</v>
      </c>
      <c r="D1676" s="203">
        <f t="shared" si="343"/>
        <v>4.5</v>
      </c>
      <c r="E1676" s="160">
        <v>408</v>
      </c>
      <c r="F1676" s="160">
        <f>Matrix!B408</f>
        <v>0</v>
      </c>
      <c r="G1676" s="203">
        <f t="shared" si="345"/>
        <v>4.5</v>
      </c>
    </row>
    <row r="1677" spans="2:7">
      <c r="B1677" s="160">
        <v>1256</v>
      </c>
      <c r="C1677" s="160">
        <f>Matrix!B1256</f>
        <v>0</v>
      </c>
      <c r="D1677" s="203">
        <f t="shared" si="343"/>
        <v>4.5</v>
      </c>
      <c r="E1677" s="160">
        <v>433</v>
      </c>
      <c r="F1677" s="160">
        <f>Matrix!B433</f>
        <v>0</v>
      </c>
      <c r="G1677" s="203">
        <f t="shared" si="345"/>
        <v>4.5</v>
      </c>
    </row>
    <row r="1678" spans="2:7">
      <c r="B1678" s="160">
        <v>1260</v>
      </c>
      <c r="C1678" s="160">
        <f>Matrix!B1260</f>
        <v>0</v>
      </c>
      <c r="D1678" s="203">
        <f t="shared" si="343"/>
        <v>4.5</v>
      </c>
      <c r="E1678" s="160">
        <v>447</v>
      </c>
      <c r="F1678" s="160">
        <f>Matrix!B447</f>
        <v>0</v>
      </c>
      <c r="G1678" s="203">
        <f t="shared" si="345"/>
        <v>4.5</v>
      </c>
    </row>
    <row r="1679" spans="2:7">
      <c r="B1679" s="160">
        <v>1267</v>
      </c>
      <c r="C1679" s="160">
        <f>Matrix!B1267</f>
        <v>0</v>
      </c>
      <c r="D1679" s="203">
        <f t="shared" si="343"/>
        <v>4.5</v>
      </c>
      <c r="E1679" s="160">
        <v>463</v>
      </c>
      <c r="F1679" s="160">
        <f>Matrix!B463</f>
        <v>0</v>
      </c>
      <c r="G1679" s="203">
        <f t="shared" si="345"/>
        <v>4.5</v>
      </c>
    </row>
    <row r="1680" spans="2:7">
      <c r="B1680" s="160">
        <v>1304</v>
      </c>
      <c r="C1680" s="160">
        <f>Matrix!B1304</f>
        <v>0</v>
      </c>
      <c r="D1680" s="203">
        <f t="shared" si="343"/>
        <v>4.5</v>
      </c>
      <c r="E1680" s="160">
        <v>895</v>
      </c>
      <c r="F1680" s="160">
        <f>Matrix!B895</f>
        <v>0</v>
      </c>
      <c r="G1680" s="203">
        <f t="shared" si="345"/>
        <v>4.5</v>
      </c>
    </row>
    <row r="1681" spans="2:13">
      <c r="B1681" s="160">
        <v>1347</v>
      </c>
      <c r="C1681" s="160">
        <f>Matrix!B1347</f>
        <v>0</v>
      </c>
      <c r="D1681" s="203">
        <f t="shared" si="343"/>
        <v>4.5</v>
      </c>
      <c r="E1681" s="160">
        <v>896</v>
      </c>
      <c r="F1681" s="160">
        <f>Matrix!B896</f>
        <v>0</v>
      </c>
      <c r="G1681" s="203">
        <f t="shared" si="345"/>
        <v>4.5</v>
      </c>
    </row>
    <row r="1682" spans="2:13">
      <c r="B1682" s="160">
        <v>1349</v>
      </c>
      <c r="C1682" s="160">
        <f>Matrix!B1349</f>
        <v>0</v>
      </c>
      <c r="D1682" s="203">
        <f t="shared" si="343"/>
        <v>4.5</v>
      </c>
      <c r="E1682" s="160">
        <v>1312</v>
      </c>
      <c r="F1682" s="160">
        <f>Matrix!B1312</f>
        <v>0</v>
      </c>
      <c r="G1682" s="203">
        <f t="shared" si="345"/>
        <v>4.5</v>
      </c>
    </row>
    <row r="1683" spans="2:13">
      <c r="B1683" s="160">
        <v>1354</v>
      </c>
      <c r="C1683" s="160">
        <f>Matrix!B1354</f>
        <v>0</v>
      </c>
      <c r="D1683" s="203">
        <f t="shared" si="343"/>
        <v>4.5</v>
      </c>
      <c r="E1683" s="160">
        <v>2139</v>
      </c>
      <c r="F1683" s="160">
        <f>Matrix!B2139</f>
        <v>0</v>
      </c>
      <c r="G1683" s="203">
        <f t="shared" si="345"/>
        <v>4.5</v>
      </c>
    </row>
    <row r="1684" spans="2:13">
      <c r="B1684" s="160">
        <v>1377</v>
      </c>
      <c r="C1684" s="160">
        <f>Matrix!B1377</f>
        <v>0</v>
      </c>
      <c r="D1684" s="203">
        <f t="shared" si="343"/>
        <v>4.5</v>
      </c>
      <c r="E1684" s="160">
        <v>3204</v>
      </c>
      <c r="F1684" s="160">
        <f>Matrix!B3204</f>
        <v>0</v>
      </c>
      <c r="G1684" s="203">
        <f t="shared" si="345"/>
        <v>4.5</v>
      </c>
    </row>
    <row r="1685" spans="2:13">
      <c r="B1685" s="160">
        <v>1380</v>
      </c>
      <c r="C1685" s="160">
        <f>Matrix!B1380</f>
        <v>0</v>
      </c>
      <c r="D1685" s="203">
        <f t="shared" si="343"/>
        <v>4.5</v>
      </c>
      <c r="E1685" s="160">
        <v>3244</v>
      </c>
      <c r="F1685" s="160">
        <f>Matrix!B3244</f>
        <v>0</v>
      </c>
      <c r="G1685" s="203">
        <f t="shared" si="345"/>
        <v>4.5</v>
      </c>
    </row>
    <row r="1686" spans="2:13">
      <c r="B1686" s="160">
        <v>1386</v>
      </c>
      <c r="C1686" s="160">
        <f>Matrix!B1386</f>
        <v>0</v>
      </c>
      <c r="D1686" s="203">
        <f t="shared" si="343"/>
        <v>4.5</v>
      </c>
      <c r="E1686" s="160">
        <v>3647</v>
      </c>
      <c r="F1686" s="160">
        <f>Matrix!B3647</f>
        <v>0</v>
      </c>
      <c r="G1686" s="203">
        <f t="shared" si="345"/>
        <v>4.5</v>
      </c>
    </row>
    <row r="1687" spans="2:13">
      <c r="B1687" s="160">
        <v>1425</v>
      </c>
      <c r="C1687" s="160">
        <f>Matrix!B1425</f>
        <v>0</v>
      </c>
      <c r="D1687" s="203">
        <f t="shared" si="343"/>
        <v>4.5</v>
      </c>
      <c r="E1687" s="160">
        <v>4075</v>
      </c>
      <c r="F1687" s="160">
        <f>Matrix!B4075</f>
        <v>0</v>
      </c>
      <c r="G1687" s="203">
        <f t="shared" si="345"/>
        <v>4.5</v>
      </c>
      <c r="L1687" s="61"/>
      <c r="M1687" s="61"/>
    </row>
    <row r="1688" spans="2:13">
      <c r="B1688" s="160">
        <v>1447</v>
      </c>
      <c r="C1688" s="160">
        <f>Matrix!B1447</f>
        <v>0</v>
      </c>
      <c r="D1688" s="203">
        <f t="shared" si="343"/>
        <v>4.5</v>
      </c>
      <c r="E1688" s="160">
        <v>5697</v>
      </c>
      <c r="F1688" s="160">
        <f>Matrix!B5697</f>
        <v>0</v>
      </c>
      <c r="G1688" s="203">
        <f t="shared" si="345"/>
        <v>4.5</v>
      </c>
      <c r="L1688" s="61"/>
      <c r="M1688" s="61"/>
    </row>
    <row r="1689" spans="2:13">
      <c r="B1689" s="160">
        <v>1755</v>
      </c>
      <c r="C1689" s="160">
        <f>Matrix!B1755</f>
        <v>0</v>
      </c>
      <c r="D1689" s="203">
        <f t="shared" si="343"/>
        <v>4.5</v>
      </c>
      <c r="E1689" s="160">
        <v>5786</v>
      </c>
      <c r="F1689" s="160">
        <f>Matrix!B5786</f>
        <v>0</v>
      </c>
      <c r="G1689" s="203">
        <f t="shared" si="345"/>
        <v>4.5</v>
      </c>
      <c r="L1689" s="61"/>
      <c r="M1689" s="61"/>
    </row>
    <row r="1690" spans="2:13">
      <c r="B1690" s="160">
        <v>1786</v>
      </c>
      <c r="C1690" s="160">
        <f>Matrix!B1786</f>
        <v>0</v>
      </c>
      <c r="D1690" s="203">
        <f t="shared" si="343"/>
        <v>4.5</v>
      </c>
      <c r="E1690" s="160">
        <v>7509</v>
      </c>
      <c r="F1690" s="160">
        <f>Matrix!B7509</f>
        <v>0</v>
      </c>
      <c r="G1690" s="203">
        <f t="shared" si="345"/>
        <v>4.5</v>
      </c>
      <c r="L1690" s="61"/>
      <c r="M1690" s="61"/>
    </row>
    <row r="1691" spans="2:13">
      <c r="B1691" s="160">
        <v>1791</v>
      </c>
      <c r="C1691" s="160">
        <f>Matrix!B1791</f>
        <v>0</v>
      </c>
      <c r="D1691" s="203">
        <f t="shared" si="343"/>
        <v>4.5</v>
      </c>
      <c r="L1691" s="61"/>
      <c r="M1691" s="61"/>
    </row>
    <row r="1692" spans="2:13">
      <c r="B1692" s="160">
        <v>1821</v>
      </c>
      <c r="C1692" s="160">
        <f>Matrix!B1821</f>
        <v>0</v>
      </c>
      <c r="D1692" s="203">
        <f t="shared" si="343"/>
        <v>4.5</v>
      </c>
      <c r="E1692" s="311" t="s">
        <v>23963</v>
      </c>
      <c r="F1692" s="236">
        <f>MAX(G1693:G1726)</f>
        <v>4.5</v>
      </c>
      <c r="G1692" s="207">
        <f ca="1">IF(F1692&gt;Max_Value,Max_Value,IF(F1692&lt;0,0,F1692))</f>
        <v>4.5</v>
      </c>
      <c r="L1692" s="61"/>
      <c r="M1692" s="61"/>
    </row>
    <row r="1693" spans="2:13">
      <c r="B1693" s="160">
        <v>1863</v>
      </c>
      <c r="C1693" s="160">
        <f>Matrix!B1863</f>
        <v>0</v>
      </c>
      <c r="D1693" s="203">
        <f t="shared" si="343"/>
        <v>4.5</v>
      </c>
      <c r="E1693" s="160">
        <v>39</v>
      </c>
      <c r="F1693" s="160">
        <f>Matrix!B39</f>
        <v>0</v>
      </c>
      <c r="G1693" s="203">
        <f t="shared" ref="G1693:G1726" si="346">ROUNDUP(ABS(75-F1693)/Base_Value,1)</f>
        <v>4.5</v>
      </c>
      <c r="L1693" s="61"/>
      <c r="M1693" s="61"/>
    </row>
    <row r="1694" spans="2:13">
      <c r="B1694" s="160">
        <v>1896</v>
      </c>
      <c r="C1694" s="160">
        <f>Matrix!B1896</f>
        <v>0</v>
      </c>
      <c r="D1694" s="203">
        <f t="shared" si="343"/>
        <v>4.5</v>
      </c>
      <c r="E1694" s="160">
        <v>78</v>
      </c>
      <c r="F1694" s="160">
        <f>Matrix!B78</f>
        <v>0</v>
      </c>
      <c r="G1694" s="203">
        <f t="shared" si="346"/>
        <v>4.5</v>
      </c>
      <c r="L1694" s="61"/>
      <c r="M1694" s="61"/>
    </row>
    <row r="1695" spans="2:13">
      <c r="B1695" s="160">
        <v>1908</v>
      </c>
      <c r="C1695" s="160">
        <f>Matrix!B1908</f>
        <v>0</v>
      </c>
      <c r="D1695" s="203">
        <f t="shared" si="343"/>
        <v>4.5</v>
      </c>
      <c r="E1695" s="160">
        <v>222</v>
      </c>
      <c r="F1695" s="160">
        <f>Matrix!B222</f>
        <v>0</v>
      </c>
      <c r="G1695" s="203">
        <f t="shared" si="346"/>
        <v>4.5</v>
      </c>
      <c r="L1695" s="61"/>
      <c r="M1695" s="61"/>
    </row>
    <row r="1696" spans="2:13">
      <c r="B1696" s="160">
        <v>1911</v>
      </c>
      <c r="C1696" s="160">
        <f>Matrix!B1911</f>
        <v>0</v>
      </c>
      <c r="D1696" s="203">
        <f t="shared" si="343"/>
        <v>4.5</v>
      </c>
      <c r="E1696" s="160">
        <v>598</v>
      </c>
      <c r="F1696" s="160">
        <f>Matrix!B598</f>
        <v>0</v>
      </c>
      <c r="G1696" s="203">
        <f t="shared" si="346"/>
        <v>4.5</v>
      </c>
      <c r="L1696" s="61"/>
      <c r="M1696" s="61"/>
    </row>
    <row r="1697" spans="2:13">
      <c r="B1697" s="160">
        <v>1920</v>
      </c>
      <c r="C1697" s="160">
        <f>Matrix!B1920</f>
        <v>0</v>
      </c>
      <c r="D1697" s="203">
        <f t="shared" si="343"/>
        <v>4.5</v>
      </c>
      <c r="E1697" s="160">
        <v>1787</v>
      </c>
      <c r="F1697" s="160">
        <f>Matrix!B1787</f>
        <v>0</v>
      </c>
      <c r="G1697" s="203">
        <f t="shared" si="346"/>
        <v>4.5</v>
      </c>
      <c r="L1697" s="61"/>
      <c r="M1697" s="61"/>
    </row>
    <row r="1698" spans="2:13">
      <c r="B1698" s="160">
        <v>1924</v>
      </c>
      <c r="C1698" s="160">
        <f>Matrix!B1924</f>
        <v>0</v>
      </c>
      <c r="D1698" s="203">
        <f t="shared" si="343"/>
        <v>4.5</v>
      </c>
      <c r="E1698" s="160">
        <v>3219</v>
      </c>
      <c r="F1698" s="160">
        <f>Matrix!B3219</f>
        <v>0</v>
      </c>
      <c r="G1698" s="203">
        <f t="shared" si="346"/>
        <v>4.5</v>
      </c>
      <c r="L1698" s="61"/>
      <c r="M1698" s="61"/>
    </row>
    <row r="1699" spans="2:13">
      <c r="B1699" s="160">
        <v>1944</v>
      </c>
      <c r="C1699" s="160">
        <f>Matrix!B1944</f>
        <v>0</v>
      </c>
      <c r="D1699" s="203">
        <f t="shared" si="343"/>
        <v>4.5</v>
      </c>
      <c r="E1699" s="160">
        <v>3224</v>
      </c>
      <c r="F1699" s="160">
        <f>Matrix!B3224</f>
        <v>0</v>
      </c>
      <c r="G1699" s="203">
        <f t="shared" si="346"/>
        <v>4.5</v>
      </c>
      <c r="L1699" s="61"/>
      <c r="M1699" s="61"/>
    </row>
    <row r="1700" spans="2:13">
      <c r="B1700" s="160">
        <v>1947</v>
      </c>
      <c r="C1700" s="160">
        <f>Matrix!B1947</f>
        <v>0</v>
      </c>
      <c r="D1700" s="203">
        <f t="shared" si="343"/>
        <v>4.5</v>
      </c>
      <c r="E1700" s="160">
        <v>3248</v>
      </c>
      <c r="F1700" s="160">
        <f>Matrix!B3248</f>
        <v>0</v>
      </c>
      <c r="G1700" s="203">
        <f t="shared" si="346"/>
        <v>4.5</v>
      </c>
      <c r="L1700" s="61"/>
      <c r="M1700" s="61"/>
    </row>
    <row r="1701" spans="2:13">
      <c r="B1701" s="160">
        <v>1948</v>
      </c>
      <c r="C1701" s="160">
        <f>Matrix!B1948</f>
        <v>0</v>
      </c>
      <c r="D1701" s="203">
        <f t="shared" si="343"/>
        <v>4.5</v>
      </c>
      <c r="E1701" s="160">
        <v>3341</v>
      </c>
      <c r="F1701" s="160">
        <f>Matrix!B3341</f>
        <v>0</v>
      </c>
      <c r="G1701" s="203">
        <f t="shared" si="346"/>
        <v>4.5</v>
      </c>
      <c r="L1701" s="61"/>
      <c r="M1701" s="61"/>
    </row>
    <row r="1702" spans="2:13">
      <c r="B1702" s="160">
        <v>1949</v>
      </c>
      <c r="C1702" s="160">
        <f>Matrix!B1949</f>
        <v>0</v>
      </c>
      <c r="D1702" s="203">
        <f t="shared" si="343"/>
        <v>4.5</v>
      </c>
      <c r="E1702" s="160">
        <v>4035</v>
      </c>
      <c r="F1702" s="160">
        <f>Matrix!B4035</f>
        <v>0</v>
      </c>
      <c r="G1702" s="203">
        <f t="shared" si="346"/>
        <v>4.5</v>
      </c>
      <c r="L1702" s="61"/>
      <c r="M1702" s="61"/>
    </row>
    <row r="1703" spans="2:13">
      <c r="B1703" s="160">
        <v>1969</v>
      </c>
      <c r="C1703" s="160">
        <f>Matrix!B1969</f>
        <v>0</v>
      </c>
      <c r="D1703" s="203">
        <f t="shared" si="343"/>
        <v>4.5</v>
      </c>
      <c r="E1703" s="160">
        <v>4337</v>
      </c>
      <c r="F1703" s="160">
        <f>Matrix!B4337</f>
        <v>0</v>
      </c>
      <c r="G1703" s="203">
        <f t="shared" si="346"/>
        <v>4.5</v>
      </c>
      <c r="L1703" s="61"/>
      <c r="M1703" s="61"/>
    </row>
    <row r="1704" spans="2:13">
      <c r="B1704" s="160">
        <v>2009</v>
      </c>
      <c r="C1704" s="160">
        <f>Matrix!B2009</f>
        <v>0</v>
      </c>
      <c r="D1704" s="203">
        <f t="shared" si="343"/>
        <v>4.5</v>
      </c>
      <c r="E1704" s="160">
        <v>4993</v>
      </c>
      <c r="F1704" s="160">
        <f>Matrix!B4993</f>
        <v>0</v>
      </c>
      <c r="G1704" s="203">
        <f t="shared" si="346"/>
        <v>4.5</v>
      </c>
      <c r="L1704" s="61"/>
      <c r="M1704" s="61"/>
    </row>
    <row r="1705" spans="2:13">
      <c r="B1705" s="160">
        <v>2010</v>
      </c>
      <c r="C1705" s="160">
        <f>Matrix!B2010</f>
        <v>0</v>
      </c>
      <c r="D1705" s="203">
        <f t="shared" si="343"/>
        <v>4.5</v>
      </c>
      <c r="E1705" s="160">
        <v>5564</v>
      </c>
      <c r="F1705" s="160">
        <f>Matrix!B5564</f>
        <v>0</v>
      </c>
      <c r="G1705" s="203">
        <f t="shared" si="346"/>
        <v>4.5</v>
      </c>
      <c r="L1705" s="61"/>
      <c r="M1705" s="61"/>
    </row>
    <row r="1706" spans="2:13">
      <c r="B1706" s="160">
        <v>2051</v>
      </c>
      <c r="C1706" s="160">
        <f>Matrix!B2051</f>
        <v>0</v>
      </c>
      <c r="D1706" s="203">
        <f t="shared" si="343"/>
        <v>4.5</v>
      </c>
      <c r="E1706" s="160">
        <v>5565</v>
      </c>
      <c r="F1706" s="160">
        <f>Matrix!B5565</f>
        <v>0</v>
      </c>
      <c r="G1706" s="203">
        <f t="shared" si="346"/>
        <v>4.5</v>
      </c>
      <c r="L1706" s="61"/>
      <c r="M1706" s="61"/>
    </row>
    <row r="1707" spans="2:13">
      <c r="B1707" s="160">
        <v>2152</v>
      </c>
      <c r="C1707" s="160">
        <f>Matrix!B2152</f>
        <v>0</v>
      </c>
      <c r="D1707" s="203">
        <f t="shared" si="343"/>
        <v>4.5</v>
      </c>
      <c r="E1707" s="160">
        <v>5606</v>
      </c>
      <c r="F1707" s="160">
        <f>Matrix!B5606</f>
        <v>0</v>
      </c>
      <c r="G1707" s="203">
        <f t="shared" si="346"/>
        <v>4.5</v>
      </c>
      <c r="L1707" s="61"/>
      <c r="M1707" s="61"/>
    </row>
    <row r="1708" spans="2:13">
      <c r="B1708" s="160">
        <v>2153</v>
      </c>
      <c r="C1708" s="160">
        <f>Matrix!B2153</f>
        <v>0</v>
      </c>
      <c r="D1708" s="203">
        <f t="shared" ref="D1708:D1771" si="347">ROUNDUP(ABS(75-C1708)/Base_Value,1)</f>
        <v>4.5</v>
      </c>
      <c r="E1708" s="160">
        <v>6270</v>
      </c>
      <c r="F1708" s="160">
        <f>Matrix!B6270</f>
        <v>0</v>
      </c>
      <c r="G1708" s="203">
        <f t="shared" si="346"/>
        <v>4.5</v>
      </c>
      <c r="L1708" s="61"/>
      <c r="M1708" s="61"/>
    </row>
    <row r="1709" spans="2:13">
      <c r="B1709" s="160">
        <v>2155</v>
      </c>
      <c r="C1709" s="160">
        <f>Matrix!B2155</f>
        <v>0</v>
      </c>
      <c r="D1709" s="203">
        <f t="shared" si="347"/>
        <v>4.5</v>
      </c>
      <c r="E1709" s="160">
        <v>6281</v>
      </c>
      <c r="F1709" s="160">
        <f>Matrix!B6281</f>
        <v>0</v>
      </c>
      <c r="G1709" s="203">
        <f t="shared" si="346"/>
        <v>4.5</v>
      </c>
      <c r="L1709" s="61"/>
      <c r="M1709" s="61"/>
    </row>
    <row r="1710" spans="2:13">
      <c r="B1710" s="160">
        <v>2338</v>
      </c>
      <c r="C1710" s="160">
        <f>Matrix!B2338</f>
        <v>0</v>
      </c>
      <c r="D1710" s="203">
        <f t="shared" si="347"/>
        <v>4.5</v>
      </c>
      <c r="E1710" s="160">
        <v>6436</v>
      </c>
      <c r="F1710" s="160">
        <f>Matrix!B6436</f>
        <v>0</v>
      </c>
      <c r="G1710" s="203">
        <f t="shared" si="346"/>
        <v>4.5</v>
      </c>
      <c r="L1710" s="61"/>
      <c r="M1710" s="61"/>
    </row>
    <row r="1711" spans="2:13">
      <c r="B1711" s="160">
        <v>2369</v>
      </c>
      <c r="C1711" s="160">
        <f>Matrix!B2369</f>
        <v>0</v>
      </c>
      <c r="D1711" s="203">
        <f t="shared" si="347"/>
        <v>4.5</v>
      </c>
      <c r="E1711" s="160">
        <v>6854</v>
      </c>
      <c r="F1711" s="160">
        <f>Matrix!B6854</f>
        <v>0</v>
      </c>
      <c r="G1711" s="203">
        <f t="shared" si="346"/>
        <v>4.5</v>
      </c>
      <c r="L1711" s="61"/>
      <c r="M1711" s="61"/>
    </row>
    <row r="1712" spans="2:13">
      <c r="B1712" s="160">
        <v>2513</v>
      </c>
      <c r="C1712" s="160">
        <f>Matrix!B2513</f>
        <v>0</v>
      </c>
      <c r="D1712" s="203">
        <f t="shared" si="347"/>
        <v>4.5</v>
      </c>
      <c r="E1712" s="160">
        <v>6940</v>
      </c>
      <c r="F1712" s="160">
        <f>Matrix!B6940</f>
        <v>0</v>
      </c>
      <c r="G1712" s="203">
        <f t="shared" si="346"/>
        <v>4.5</v>
      </c>
      <c r="L1712" s="61"/>
      <c r="M1712" s="61"/>
    </row>
    <row r="1713" spans="2:13">
      <c r="B1713" s="160">
        <v>2676</v>
      </c>
      <c r="C1713" s="160">
        <f>Matrix!B2676</f>
        <v>0</v>
      </c>
      <c r="D1713" s="203">
        <f t="shared" si="347"/>
        <v>4.5</v>
      </c>
      <c r="E1713" s="160">
        <v>7243</v>
      </c>
      <c r="F1713" s="160">
        <f>Matrix!B7243</f>
        <v>0</v>
      </c>
      <c r="G1713" s="203">
        <f t="shared" si="346"/>
        <v>4.5</v>
      </c>
      <c r="L1713" s="61"/>
      <c r="M1713" s="61"/>
    </row>
    <row r="1714" spans="2:13">
      <c r="B1714" s="160">
        <v>2693</v>
      </c>
      <c r="C1714" s="160">
        <f>Matrix!B2693</f>
        <v>0</v>
      </c>
      <c r="D1714" s="203">
        <f t="shared" si="347"/>
        <v>4.5</v>
      </c>
      <c r="E1714" s="160">
        <v>7466</v>
      </c>
      <c r="F1714" s="160">
        <f>Matrix!B7466</f>
        <v>0</v>
      </c>
      <c r="G1714" s="203">
        <f t="shared" si="346"/>
        <v>4.5</v>
      </c>
      <c r="L1714" s="61"/>
      <c r="M1714" s="61"/>
    </row>
    <row r="1715" spans="2:13">
      <c r="B1715" s="160">
        <v>2964</v>
      </c>
      <c r="C1715" s="160">
        <f>Matrix!B2964</f>
        <v>0</v>
      </c>
      <c r="D1715" s="203">
        <f t="shared" si="347"/>
        <v>4.5</v>
      </c>
      <c r="E1715" s="160">
        <v>7499</v>
      </c>
      <c r="F1715" s="160">
        <f>Matrix!B7499</f>
        <v>0</v>
      </c>
      <c r="G1715" s="203">
        <f t="shared" si="346"/>
        <v>4.5</v>
      </c>
    </row>
    <row r="1716" spans="2:13">
      <c r="B1716" s="160">
        <v>2985</v>
      </c>
      <c r="C1716" s="160">
        <f>Matrix!B2985</f>
        <v>0</v>
      </c>
      <c r="D1716" s="203">
        <f t="shared" si="347"/>
        <v>4.5</v>
      </c>
      <c r="E1716" s="160">
        <v>7833</v>
      </c>
      <c r="F1716" s="160">
        <f>Matrix!B7833</f>
        <v>0</v>
      </c>
      <c r="G1716" s="203">
        <f t="shared" si="346"/>
        <v>4.5</v>
      </c>
    </row>
    <row r="1717" spans="2:13">
      <c r="B1717" s="160">
        <v>3006</v>
      </c>
      <c r="C1717" s="160">
        <f>Matrix!B3006</f>
        <v>0</v>
      </c>
      <c r="D1717" s="203">
        <f t="shared" si="347"/>
        <v>4.5</v>
      </c>
      <c r="E1717" s="160">
        <v>7837</v>
      </c>
      <c r="F1717" s="160">
        <f>Matrix!B7837</f>
        <v>0</v>
      </c>
      <c r="G1717" s="203">
        <f t="shared" si="346"/>
        <v>4.5</v>
      </c>
    </row>
    <row r="1718" spans="2:13">
      <c r="B1718" s="160">
        <v>3012</v>
      </c>
      <c r="C1718" s="160">
        <f>Matrix!B3012</f>
        <v>0</v>
      </c>
      <c r="D1718" s="203">
        <f t="shared" si="347"/>
        <v>4.5</v>
      </c>
      <c r="E1718" s="160">
        <v>7850</v>
      </c>
      <c r="F1718" s="160">
        <f>Matrix!B7850</f>
        <v>0</v>
      </c>
      <c r="G1718" s="203">
        <f t="shared" si="346"/>
        <v>4.5</v>
      </c>
    </row>
    <row r="1719" spans="2:13">
      <c r="B1719" s="160">
        <v>3013</v>
      </c>
      <c r="C1719" s="160">
        <f>Matrix!B3013</f>
        <v>0</v>
      </c>
      <c r="D1719" s="203">
        <f t="shared" si="347"/>
        <v>4.5</v>
      </c>
      <c r="E1719" s="160">
        <v>8235</v>
      </c>
      <c r="F1719" s="160">
        <f>Matrix!B8235</f>
        <v>0</v>
      </c>
      <c r="G1719" s="203">
        <f t="shared" si="346"/>
        <v>4.5</v>
      </c>
    </row>
    <row r="1720" spans="2:13">
      <c r="B1720" s="160">
        <v>3042</v>
      </c>
      <c r="C1720" s="160">
        <f>Matrix!B3042</f>
        <v>0</v>
      </c>
      <c r="D1720" s="203">
        <f t="shared" si="347"/>
        <v>4.5</v>
      </c>
      <c r="E1720" s="160">
        <v>8867</v>
      </c>
      <c r="F1720" s="160">
        <f>Matrix!B8867</f>
        <v>0</v>
      </c>
      <c r="G1720" s="203">
        <f t="shared" si="346"/>
        <v>4.5</v>
      </c>
    </row>
    <row r="1721" spans="2:13">
      <c r="B1721" s="160">
        <v>3095</v>
      </c>
      <c r="C1721" s="160">
        <f>Matrix!B3095</f>
        <v>0</v>
      </c>
      <c r="D1721" s="203">
        <f t="shared" si="347"/>
        <v>4.5</v>
      </c>
      <c r="E1721" s="160">
        <v>9117</v>
      </c>
      <c r="F1721" s="160">
        <f>Matrix!B9117</f>
        <v>0</v>
      </c>
      <c r="G1721" s="203">
        <f t="shared" si="346"/>
        <v>4.5</v>
      </c>
    </row>
    <row r="1722" spans="2:13">
      <c r="B1722" s="160">
        <v>3160</v>
      </c>
      <c r="C1722" s="160">
        <f>Matrix!B3160</f>
        <v>0</v>
      </c>
      <c r="D1722" s="203">
        <f t="shared" si="347"/>
        <v>4.5</v>
      </c>
      <c r="E1722" s="160">
        <v>9119</v>
      </c>
      <c r="F1722" s="160">
        <f>Matrix!B9119</f>
        <v>0</v>
      </c>
      <c r="G1722" s="203">
        <f t="shared" si="346"/>
        <v>4.5</v>
      </c>
    </row>
    <row r="1723" spans="2:13">
      <c r="B1723" s="160">
        <v>3161</v>
      </c>
      <c r="C1723" s="160">
        <f>Matrix!B3161</f>
        <v>0</v>
      </c>
      <c r="D1723" s="203">
        <f t="shared" si="347"/>
        <v>4.5</v>
      </c>
      <c r="E1723" s="160">
        <v>9230</v>
      </c>
      <c r="F1723" s="160">
        <f>Matrix!B9230</f>
        <v>0</v>
      </c>
      <c r="G1723" s="203">
        <f t="shared" si="346"/>
        <v>4.5</v>
      </c>
    </row>
    <row r="1724" spans="2:13">
      <c r="B1724" s="160">
        <v>3163</v>
      </c>
      <c r="C1724" s="160">
        <f>Matrix!B3163</f>
        <v>0</v>
      </c>
      <c r="D1724" s="203">
        <f t="shared" si="347"/>
        <v>4.5</v>
      </c>
      <c r="E1724" s="160">
        <v>9332</v>
      </c>
      <c r="F1724" s="160">
        <f>Matrix!B9332</f>
        <v>0</v>
      </c>
      <c r="G1724" s="203">
        <f t="shared" si="346"/>
        <v>4.5</v>
      </c>
    </row>
    <row r="1725" spans="2:13">
      <c r="B1725" s="160">
        <v>3177</v>
      </c>
      <c r="C1725" s="160">
        <f>Matrix!B3177</f>
        <v>0</v>
      </c>
      <c r="D1725" s="203">
        <f t="shared" si="347"/>
        <v>4.5</v>
      </c>
      <c r="E1725" s="160">
        <v>9587</v>
      </c>
      <c r="F1725" s="160">
        <f>Matrix!B9587</f>
        <v>0</v>
      </c>
      <c r="G1725" s="203">
        <f t="shared" si="346"/>
        <v>4.5</v>
      </c>
    </row>
    <row r="1726" spans="2:13">
      <c r="B1726" s="160">
        <v>3184</v>
      </c>
      <c r="C1726" s="160">
        <f>Matrix!B3184</f>
        <v>0</v>
      </c>
      <c r="D1726" s="203">
        <f t="shared" si="347"/>
        <v>4.5</v>
      </c>
      <c r="E1726" s="160">
        <v>10058</v>
      </c>
      <c r="F1726" s="160">
        <f>Matrix!B10058</f>
        <v>0</v>
      </c>
      <c r="G1726" s="203">
        <f t="shared" si="346"/>
        <v>4.5</v>
      </c>
    </row>
    <row r="1727" spans="2:13">
      <c r="B1727" s="160">
        <v>3198</v>
      </c>
      <c r="C1727" s="160">
        <f>Matrix!B3198</f>
        <v>0</v>
      </c>
      <c r="D1727" s="203">
        <f t="shared" si="347"/>
        <v>4.5</v>
      </c>
    </row>
    <row r="1728" spans="2:13">
      <c r="B1728" s="160">
        <v>3222</v>
      </c>
      <c r="C1728" s="160">
        <f>Matrix!B3222</f>
        <v>0</v>
      </c>
      <c r="D1728" s="203">
        <f t="shared" si="347"/>
        <v>4.5</v>
      </c>
      <c r="E1728" s="310" t="s">
        <v>23964</v>
      </c>
      <c r="F1728" s="236">
        <f>MAX(G1729:G1878)</f>
        <v>4.5</v>
      </c>
      <c r="G1728" s="207">
        <f ca="1">IF(F1728&gt;Max_Value,Max_Value,IF(F1728&lt;0,0,F1728))</f>
        <v>4.5</v>
      </c>
    </row>
    <row r="1729" spans="2:7">
      <c r="B1729" s="160">
        <v>3223</v>
      </c>
      <c r="C1729" s="160">
        <f>Matrix!B3223</f>
        <v>0</v>
      </c>
      <c r="D1729" s="203">
        <f t="shared" si="347"/>
        <v>4.5</v>
      </c>
      <c r="E1729" s="160">
        <v>9</v>
      </c>
      <c r="F1729" s="160">
        <f>Matrix!B9</f>
        <v>0</v>
      </c>
      <c r="G1729" s="203">
        <f t="shared" ref="G1729:G1760" si="348">ROUNDUP(ABS(75-F1729)/Base_Value,1)</f>
        <v>4.5</v>
      </c>
    </row>
    <row r="1730" spans="2:7">
      <c r="B1730" s="160">
        <v>3234</v>
      </c>
      <c r="C1730" s="160">
        <f>Matrix!B3234</f>
        <v>0</v>
      </c>
      <c r="D1730" s="203">
        <f t="shared" si="347"/>
        <v>4.5</v>
      </c>
      <c r="E1730" s="160">
        <v>20</v>
      </c>
      <c r="F1730" s="160">
        <f>Matrix!B20</f>
        <v>0</v>
      </c>
      <c r="G1730" s="203">
        <f t="shared" si="348"/>
        <v>4.5</v>
      </c>
    </row>
    <row r="1731" spans="2:7">
      <c r="B1731" s="160">
        <v>3650</v>
      </c>
      <c r="C1731" s="160">
        <f>Matrix!B3650</f>
        <v>0</v>
      </c>
      <c r="D1731" s="203">
        <f t="shared" si="347"/>
        <v>4.5</v>
      </c>
      <c r="E1731" s="160">
        <v>39</v>
      </c>
      <c r="F1731" s="160">
        <f>Matrix!B39</f>
        <v>0</v>
      </c>
      <c r="G1731" s="203">
        <f t="shared" si="348"/>
        <v>4.5</v>
      </c>
    </row>
    <row r="1732" spans="2:7">
      <c r="B1732" s="160">
        <v>3714</v>
      </c>
      <c r="C1732" s="160">
        <f>Matrix!B3714</f>
        <v>0</v>
      </c>
      <c r="D1732" s="203">
        <f t="shared" si="347"/>
        <v>4.5</v>
      </c>
      <c r="E1732" s="160">
        <v>58</v>
      </c>
      <c r="F1732" s="160">
        <f>Matrix!B58</f>
        <v>0</v>
      </c>
      <c r="G1732" s="203">
        <f t="shared" si="348"/>
        <v>4.5</v>
      </c>
    </row>
    <row r="1733" spans="2:7">
      <c r="B1733" s="160">
        <v>3862</v>
      </c>
      <c r="C1733" s="160">
        <f>Matrix!B3862</f>
        <v>0</v>
      </c>
      <c r="D1733" s="203">
        <f t="shared" si="347"/>
        <v>4.5</v>
      </c>
      <c r="E1733" s="160">
        <v>62</v>
      </c>
      <c r="F1733" s="160">
        <f>Matrix!B62</f>
        <v>0</v>
      </c>
      <c r="G1733" s="203">
        <f t="shared" si="348"/>
        <v>4.5</v>
      </c>
    </row>
    <row r="1734" spans="2:7">
      <c r="B1734" s="160">
        <v>4045</v>
      </c>
      <c r="C1734" s="160">
        <f>Matrix!B4045</f>
        <v>0</v>
      </c>
      <c r="D1734" s="203">
        <f t="shared" si="347"/>
        <v>4.5</v>
      </c>
      <c r="E1734" s="160">
        <v>67</v>
      </c>
      <c r="F1734" s="160">
        <f>Matrix!B67</f>
        <v>0</v>
      </c>
      <c r="G1734" s="203">
        <f t="shared" si="348"/>
        <v>4.5</v>
      </c>
    </row>
    <row r="1735" spans="2:7">
      <c r="B1735" s="160">
        <v>4075</v>
      </c>
      <c r="C1735" s="160">
        <f>Matrix!B4075</f>
        <v>0</v>
      </c>
      <c r="D1735" s="203">
        <f t="shared" si="347"/>
        <v>4.5</v>
      </c>
      <c r="E1735" s="160">
        <v>141</v>
      </c>
      <c r="F1735" s="160">
        <f>Matrix!B141</f>
        <v>0</v>
      </c>
      <c r="G1735" s="203">
        <f t="shared" si="348"/>
        <v>4.5</v>
      </c>
    </row>
    <row r="1736" spans="2:7">
      <c r="B1736" s="160">
        <v>4117</v>
      </c>
      <c r="C1736" s="160">
        <f>Matrix!B4117</f>
        <v>0</v>
      </c>
      <c r="D1736" s="203">
        <f t="shared" si="347"/>
        <v>4.5</v>
      </c>
      <c r="E1736" s="160">
        <v>209</v>
      </c>
      <c r="F1736" s="160">
        <f>Matrix!B209</f>
        <v>0</v>
      </c>
      <c r="G1736" s="203">
        <f t="shared" si="348"/>
        <v>4.5</v>
      </c>
    </row>
    <row r="1737" spans="2:7">
      <c r="B1737" s="160">
        <v>4162</v>
      </c>
      <c r="C1737" s="160">
        <f>Matrix!B4162</f>
        <v>0</v>
      </c>
      <c r="D1737" s="203">
        <f t="shared" si="347"/>
        <v>4.5</v>
      </c>
      <c r="E1737" s="160">
        <v>210</v>
      </c>
      <c r="F1737" s="160">
        <f>Matrix!B210</f>
        <v>0</v>
      </c>
      <c r="G1737" s="203">
        <f t="shared" si="348"/>
        <v>4.5</v>
      </c>
    </row>
    <row r="1738" spans="2:7">
      <c r="B1738" s="160">
        <v>4306</v>
      </c>
      <c r="C1738" s="160">
        <f>Matrix!B4306</f>
        <v>0</v>
      </c>
      <c r="D1738" s="203">
        <f t="shared" si="347"/>
        <v>4.5</v>
      </c>
      <c r="E1738" s="160">
        <v>212</v>
      </c>
      <c r="F1738" s="160">
        <f>Matrix!B212</f>
        <v>0</v>
      </c>
      <c r="G1738" s="203">
        <f t="shared" si="348"/>
        <v>4.5</v>
      </c>
    </row>
    <row r="1739" spans="2:7">
      <c r="B1739" s="160">
        <v>4310</v>
      </c>
      <c r="C1739" s="160">
        <f>Matrix!B4310</f>
        <v>0</v>
      </c>
      <c r="D1739" s="203">
        <f t="shared" si="347"/>
        <v>4.5</v>
      </c>
      <c r="E1739" s="160">
        <v>214</v>
      </c>
      <c r="F1739" s="160">
        <f>Matrix!B214</f>
        <v>0</v>
      </c>
      <c r="G1739" s="203">
        <f t="shared" si="348"/>
        <v>4.5</v>
      </c>
    </row>
    <row r="1740" spans="2:7">
      <c r="B1740" s="160">
        <v>4314</v>
      </c>
      <c r="C1740" s="160">
        <f>Matrix!B4314</f>
        <v>0</v>
      </c>
      <c r="D1740" s="203">
        <f t="shared" si="347"/>
        <v>4.5</v>
      </c>
      <c r="E1740" s="160">
        <v>218</v>
      </c>
      <c r="F1740" s="160">
        <f>Matrix!B218</f>
        <v>0</v>
      </c>
      <c r="G1740" s="203">
        <f t="shared" si="348"/>
        <v>4.5</v>
      </c>
    </row>
    <row r="1741" spans="2:7">
      <c r="B1741" s="160">
        <v>4329</v>
      </c>
      <c r="C1741" s="160">
        <f>Matrix!B4329</f>
        <v>0</v>
      </c>
      <c r="D1741" s="203">
        <f t="shared" si="347"/>
        <v>4.5</v>
      </c>
      <c r="E1741" s="160">
        <v>220</v>
      </c>
      <c r="F1741" s="160">
        <f>Matrix!B220</f>
        <v>0</v>
      </c>
      <c r="G1741" s="203">
        <f t="shared" si="348"/>
        <v>4.5</v>
      </c>
    </row>
    <row r="1742" spans="2:7">
      <c r="B1742" s="160">
        <v>4977</v>
      </c>
      <c r="C1742" s="160">
        <f>Matrix!B4977</f>
        <v>0</v>
      </c>
      <c r="D1742" s="203">
        <f t="shared" si="347"/>
        <v>4.5</v>
      </c>
      <c r="E1742" s="160">
        <v>250</v>
      </c>
      <c r="F1742" s="160">
        <f>Matrix!B250</f>
        <v>0</v>
      </c>
      <c r="G1742" s="203">
        <f t="shared" si="348"/>
        <v>4.5</v>
      </c>
    </row>
    <row r="1743" spans="2:7">
      <c r="B1743" s="160">
        <v>5022</v>
      </c>
      <c r="C1743" s="160">
        <f>Matrix!B5022</f>
        <v>0</v>
      </c>
      <c r="D1743" s="203">
        <f t="shared" si="347"/>
        <v>4.5</v>
      </c>
      <c r="E1743" s="160">
        <v>264</v>
      </c>
      <c r="F1743" s="160">
        <f>Matrix!B264</f>
        <v>0</v>
      </c>
      <c r="G1743" s="203">
        <f t="shared" si="348"/>
        <v>4.5</v>
      </c>
    </row>
    <row r="1744" spans="2:7">
      <c r="B1744" s="160">
        <v>5028</v>
      </c>
      <c r="C1744" s="160">
        <f>Matrix!B5028</f>
        <v>0</v>
      </c>
      <c r="D1744" s="203">
        <f t="shared" si="347"/>
        <v>4.5</v>
      </c>
      <c r="E1744" s="160">
        <v>266</v>
      </c>
      <c r="F1744" s="160">
        <f>Matrix!B266</f>
        <v>0</v>
      </c>
      <c r="G1744" s="203">
        <f t="shared" si="348"/>
        <v>4.5</v>
      </c>
    </row>
    <row r="1745" spans="2:7">
      <c r="B1745" s="160">
        <v>5098</v>
      </c>
      <c r="C1745" s="160">
        <f>Matrix!B5098</f>
        <v>0</v>
      </c>
      <c r="D1745" s="203">
        <f t="shared" si="347"/>
        <v>4.5</v>
      </c>
      <c r="E1745" s="160">
        <v>327</v>
      </c>
      <c r="F1745" s="160">
        <f>Matrix!B327</f>
        <v>0</v>
      </c>
      <c r="G1745" s="203">
        <f t="shared" si="348"/>
        <v>4.5</v>
      </c>
    </row>
    <row r="1746" spans="2:7">
      <c r="B1746" s="160">
        <v>5179</v>
      </c>
      <c r="C1746" s="160">
        <f>Matrix!B5179</f>
        <v>0</v>
      </c>
      <c r="D1746" s="203">
        <f t="shared" si="347"/>
        <v>4.5</v>
      </c>
      <c r="E1746" s="160">
        <v>349</v>
      </c>
      <c r="F1746" s="160">
        <f>Matrix!B349</f>
        <v>0</v>
      </c>
      <c r="G1746" s="203">
        <f t="shared" si="348"/>
        <v>4.5</v>
      </c>
    </row>
    <row r="1747" spans="2:7">
      <c r="B1747" s="160">
        <v>5191</v>
      </c>
      <c r="C1747" s="160">
        <f>Matrix!B5191</f>
        <v>0</v>
      </c>
      <c r="D1747" s="203">
        <f t="shared" si="347"/>
        <v>4.5</v>
      </c>
      <c r="E1747" s="160">
        <v>353</v>
      </c>
      <c r="F1747" s="160">
        <f>Matrix!B353</f>
        <v>0</v>
      </c>
      <c r="G1747" s="203">
        <f t="shared" si="348"/>
        <v>4.5</v>
      </c>
    </row>
    <row r="1748" spans="2:7">
      <c r="B1748" s="160">
        <v>5310</v>
      </c>
      <c r="C1748" s="160">
        <f>Matrix!B5310</f>
        <v>0</v>
      </c>
      <c r="D1748" s="203">
        <f t="shared" si="347"/>
        <v>4.5</v>
      </c>
      <c r="E1748" s="160">
        <v>367</v>
      </c>
      <c r="F1748" s="160">
        <f>Matrix!B367</f>
        <v>0</v>
      </c>
      <c r="G1748" s="203">
        <f t="shared" si="348"/>
        <v>4.5</v>
      </c>
    </row>
    <row r="1749" spans="2:7">
      <c r="B1749" s="160">
        <v>5359</v>
      </c>
      <c r="C1749" s="160">
        <f>Matrix!B5359</f>
        <v>0</v>
      </c>
      <c r="D1749" s="203">
        <f t="shared" si="347"/>
        <v>4.5</v>
      </c>
      <c r="E1749" s="160">
        <v>369</v>
      </c>
      <c r="F1749" s="160">
        <f>Matrix!B369</f>
        <v>0</v>
      </c>
      <c r="G1749" s="203">
        <f t="shared" si="348"/>
        <v>4.5</v>
      </c>
    </row>
    <row r="1750" spans="2:7">
      <c r="B1750" s="160">
        <v>5482</v>
      </c>
      <c r="C1750" s="160">
        <f>Matrix!B5482</f>
        <v>0</v>
      </c>
      <c r="D1750" s="203">
        <f t="shared" si="347"/>
        <v>4.5</v>
      </c>
      <c r="E1750" s="160">
        <v>607</v>
      </c>
      <c r="F1750" s="160">
        <f>Matrix!B607</f>
        <v>0</v>
      </c>
      <c r="G1750" s="203">
        <f t="shared" si="348"/>
        <v>4.5</v>
      </c>
    </row>
    <row r="1751" spans="2:7">
      <c r="B1751" s="160">
        <v>5545</v>
      </c>
      <c r="C1751" s="160">
        <f>Matrix!B5545</f>
        <v>0</v>
      </c>
      <c r="D1751" s="203">
        <f t="shared" si="347"/>
        <v>4.5</v>
      </c>
      <c r="E1751" s="160">
        <v>633</v>
      </c>
      <c r="F1751" s="160">
        <f>Matrix!B633</f>
        <v>0</v>
      </c>
      <c r="G1751" s="203">
        <f t="shared" si="348"/>
        <v>4.5</v>
      </c>
    </row>
    <row r="1752" spans="2:7">
      <c r="B1752" s="160">
        <v>5548</v>
      </c>
      <c r="C1752" s="160">
        <f>Matrix!B5548</f>
        <v>0</v>
      </c>
      <c r="D1752" s="203">
        <f t="shared" si="347"/>
        <v>4.5</v>
      </c>
      <c r="E1752" s="160">
        <v>641</v>
      </c>
      <c r="F1752" s="160">
        <f>Matrix!B641</f>
        <v>0</v>
      </c>
      <c r="G1752" s="203">
        <f t="shared" si="348"/>
        <v>4.5</v>
      </c>
    </row>
    <row r="1753" spans="2:7">
      <c r="B1753" s="160">
        <v>5556</v>
      </c>
      <c r="C1753" s="160">
        <f>Matrix!B5556</f>
        <v>0</v>
      </c>
      <c r="D1753" s="203">
        <f t="shared" si="347"/>
        <v>4.5</v>
      </c>
      <c r="E1753" s="160">
        <v>680</v>
      </c>
      <c r="F1753" s="160">
        <f>Matrix!B680</f>
        <v>0</v>
      </c>
      <c r="G1753" s="203">
        <f t="shared" si="348"/>
        <v>4.5</v>
      </c>
    </row>
    <row r="1754" spans="2:7">
      <c r="B1754" s="160">
        <v>5708</v>
      </c>
      <c r="C1754" s="160">
        <f>Matrix!B5708</f>
        <v>0</v>
      </c>
      <c r="D1754" s="203">
        <f t="shared" si="347"/>
        <v>4.5</v>
      </c>
      <c r="E1754" s="160">
        <v>720</v>
      </c>
      <c r="F1754" s="160">
        <f>Matrix!B720</f>
        <v>0</v>
      </c>
      <c r="G1754" s="203">
        <f t="shared" si="348"/>
        <v>4.5</v>
      </c>
    </row>
    <row r="1755" spans="2:7">
      <c r="B1755" s="160">
        <v>5719</v>
      </c>
      <c r="C1755" s="160">
        <f>Matrix!B5719</f>
        <v>0</v>
      </c>
      <c r="D1755" s="203">
        <f t="shared" si="347"/>
        <v>4.5</v>
      </c>
      <c r="E1755" s="160">
        <v>738</v>
      </c>
      <c r="F1755" s="160">
        <f>Matrix!B738</f>
        <v>0</v>
      </c>
      <c r="G1755" s="203">
        <f t="shared" si="348"/>
        <v>4.5</v>
      </c>
    </row>
    <row r="1756" spans="2:7">
      <c r="B1756" s="160">
        <v>5720</v>
      </c>
      <c r="C1756" s="160">
        <f>Matrix!B5720</f>
        <v>0</v>
      </c>
      <c r="D1756" s="203">
        <f t="shared" si="347"/>
        <v>4.5</v>
      </c>
      <c r="E1756" s="160">
        <v>875</v>
      </c>
      <c r="F1756" s="160">
        <f>Matrix!B875</f>
        <v>0</v>
      </c>
      <c r="G1756" s="203">
        <f t="shared" si="348"/>
        <v>4.5</v>
      </c>
    </row>
    <row r="1757" spans="2:7">
      <c r="B1757" s="160">
        <v>5721</v>
      </c>
      <c r="C1757" s="160">
        <f>Matrix!B5721</f>
        <v>0</v>
      </c>
      <c r="D1757" s="203">
        <f t="shared" si="347"/>
        <v>4.5</v>
      </c>
      <c r="E1757" s="160">
        <v>900</v>
      </c>
      <c r="F1757" s="160">
        <f>Matrix!B900</f>
        <v>0</v>
      </c>
      <c r="G1757" s="203">
        <f t="shared" si="348"/>
        <v>4.5</v>
      </c>
    </row>
    <row r="1758" spans="2:7">
      <c r="B1758" s="160">
        <v>5722</v>
      </c>
      <c r="C1758" s="160">
        <f>Matrix!B5722</f>
        <v>0</v>
      </c>
      <c r="D1758" s="203">
        <f t="shared" si="347"/>
        <v>4.5</v>
      </c>
      <c r="E1758" s="160">
        <v>904</v>
      </c>
      <c r="F1758" s="160">
        <f>Matrix!B904</f>
        <v>0</v>
      </c>
      <c r="G1758" s="203">
        <f t="shared" si="348"/>
        <v>4.5</v>
      </c>
    </row>
    <row r="1759" spans="2:7">
      <c r="B1759" s="160">
        <v>5775</v>
      </c>
      <c r="C1759" s="160">
        <f>Matrix!B5775</f>
        <v>0</v>
      </c>
      <c r="D1759" s="203">
        <f t="shared" si="347"/>
        <v>4.5</v>
      </c>
      <c r="E1759" s="160">
        <v>942</v>
      </c>
      <c r="F1759" s="160">
        <f>Matrix!B942</f>
        <v>0</v>
      </c>
      <c r="G1759" s="203">
        <f t="shared" si="348"/>
        <v>4.5</v>
      </c>
    </row>
    <row r="1760" spans="2:7">
      <c r="B1760" s="160">
        <v>5847</v>
      </c>
      <c r="C1760" s="160">
        <f>Matrix!B5847</f>
        <v>0</v>
      </c>
      <c r="D1760" s="203">
        <f t="shared" si="347"/>
        <v>4.5</v>
      </c>
      <c r="E1760" s="160">
        <v>952</v>
      </c>
      <c r="F1760" s="160">
        <f>Matrix!B952</f>
        <v>0</v>
      </c>
      <c r="G1760" s="203">
        <f t="shared" si="348"/>
        <v>4.5</v>
      </c>
    </row>
    <row r="1761" spans="2:7">
      <c r="B1761" s="160">
        <v>5886</v>
      </c>
      <c r="C1761" s="160">
        <f>Matrix!B5886</f>
        <v>0</v>
      </c>
      <c r="D1761" s="203">
        <f t="shared" si="347"/>
        <v>4.5</v>
      </c>
      <c r="E1761" s="160">
        <v>984</v>
      </c>
      <c r="F1761" s="160">
        <f>Matrix!B984</f>
        <v>0</v>
      </c>
      <c r="G1761" s="203">
        <f t="shared" ref="G1761:G1792" si="349">ROUNDUP(ABS(75-F1761)/Base_Value,1)</f>
        <v>4.5</v>
      </c>
    </row>
    <row r="1762" spans="2:7">
      <c r="B1762" s="160">
        <v>5887</v>
      </c>
      <c r="C1762" s="160">
        <f>Matrix!B5887</f>
        <v>0</v>
      </c>
      <c r="D1762" s="203">
        <f t="shared" si="347"/>
        <v>4.5</v>
      </c>
      <c r="E1762" s="160">
        <v>1025</v>
      </c>
      <c r="F1762" s="160">
        <f>Matrix!B1025</f>
        <v>0</v>
      </c>
      <c r="G1762" s="203">
        <f t="shared" si="349"/>
        <v>4.5</v>
      </c>
    </row>
    <row r="1763" spans="2:7">
      <c r="B1763" s="160">
        <v>6013</v>
      </c>
      <c r="C1763" s="160">
        <f>Matrix!B6013</f>
        <v>0</v>
      </c>
      <c r="D1763" s="203">
        <f t="shared" si="347"/>
        <v>4.5</v>
      </c>
      <c r="E1763" s="160">
        <v>1050</v>
      </c>
      <c r="F1763" s="160">
        <f>Matrix!B1050</f>
        <v>0</v>
      </c>
      <c r="G1763" s="203">
        <f t="shared" si="349"/>
        <v>4.5</v>
      </c>
    </row>
    <row r="1764" spans="2:7">
      <c r="B1764" s="160">
        <v>6017</v>
      </c>
      <c r="C1764" s="160">
        <f>Matrix!B6017</f>
        <v>0</v>
      </c>
      <c r="D1764" s="203">
        <f t="shared" si="347"/>
        <v>4.5</v>
      </c>
      <c r="E1764" s="160">
        <v>1051</v>
      </c>
      <c r="F1764" s="160">
        <f>Matrix!B1051</f>
        <v>0</v>
      </c>
      <c r="G1764" s="203">
        <f t="shared" si="349"/>
        <v>4.5</v>
      </c>
    </row>
    <row r="1765" spans="2:7">
      <c r="B1765" s="160">
        <v>6034</v>
      </c>
      <c r="C1765" s="160">
        <f>Matrix!B6034</f>
        <v>0</v>
      </c>
      <c r="D1765" s="203">
        <f t="shared" si="347"/>
        <v>4.5</v>
      </c>
      <c r="E1765" s="160">
        <v>1064</v>
      </c>
      <c r="F1765" s="160">
        <f>Matrix!B1064</f>
        <v>0</v>
      </c>
      <c r="G1765" s="203">
        <f t="shared" si="349"/>
        <v>4.5</v>
      </c>
    </row>
    <row r="1766" spans="2:7">
      <c r="B1766" s="160">
        <v>6073</v>
      </c>
      <c r="C1766" s="160">
        <f>Matrix!B6073</f>
        <v>0</v>
      </c>
      <c r="D1766" s="203">
        <f t="shared" si="347"/>
        <v>4.5</v>
      </c>
      <c r="E1766" s="160">
        <v>1085</v>
      </c>
      <c r="F1766" s="160">
        <f>Matrix!B1085</f>
        <v>0</v>
      </c>
      <c r="G1766" s="203">
        <f t="shared" si="349"/>
        <v>4.5</v>
      </c>
    </row>
    <row r="1767" spans="2:7">
      <c r="B1767" s="160">
        <v>6074</v>
      </c>
      <c r="C1767" s="160">
        <f>Matrix!B6074</f>
        <v>0</v>
      </c>
      <c r="D1767" s="203">
        <f t="shared" si="347"/>
        <v>4.5</v>
      </c>
      <c r="E1767" s="160">
        <v>1280</v>
      </c>
      <c r="F1767" s="160">
        <f>Matrix!B1280</f>
        <v>0</v>
      </c>
      <c r="G1767" s="203">
        <f t="shared" si="349"/>
        <v>4.5</v>
      </c>
    </row>
    <row r="1768" spans="2:7">
      <c r="B1768" s="160">
        <v>6144</v>
      </c>
      <c r="C1768" s="160">
        <f>Matrix!B6144</f>
        <v>0</v>
      </c>
      <c r="D1768" s="203">
        <f t="shared" si="347"/>
        <v>4.5</v>
      </c>
      <c r="E1768" s="160">
        <v>1304</v>
      </c>
      <c r="F1768" s="160">
        <f>Matrix!B1304</f>
        <v>0</v>
      </c>
      <c r="G1768" s="203">
        <f t="shared" si="349"/>
        <v>4.5</v>
      </c>
    </row>
    <row r="1769" spans="2:7">
      <c r="B1769" s="160">
        <v>6161</v>
      </c>
      <c r="C1769" s="160">
        <f>Matrix!B6161</f>
        <v>0</v>
      </c>
      <c r="D1769" s="203">
        <f t="shared" si="347"/>
        <v>4.5</v>
      </c>
      <c r="E1769" s="160">
        <v>1375</v>
      </c>
      <c r="F1769" s="160">
        <f>Matrix!B1375</f>
        <v>0</v>
      </c>
      <c r="G1769" s="203">
        <f t="shared" si="349"/>
        <v>4.5</v>
      </c>
    </row>
    <row r="1770" spans="2:7">
      <c r="B1770" s="160">
        <v>6265</v>
      </c>
      <c r="C1770" s="160">
        <f>Matrix!B6265</f>
        <v>0</v>
      </c>
      <c r="D1770" s="203">
        <f t="shared" si="347"/>
        <v>4.5</v>
      </c>
      <c r="E1770" s="160">
        <v>1388</v>
      </c>
      <c r="F1770" s="160">
        <f>Matrix!B1388</f>
        <v>0</v>
      </c>
      <c r="G1770" s="203">
        <f t="shared" si="349"/>
        <v>4.5</v>
      </c>
    </row>
    <row r="1771" spans="2:7">
      <c r="B1771" s="160">
        <v>6361</v>
      </c>
      <c r="C1771" s="160">
        <f>Matrix!B6361</f>
        <v>0</v>
      </c>
      <c r="D1771" s="203">
        <f t="shared" si="347"/>
        <v>4.5</v>
      </c>
      <c r="E1771" s="160">
        <v>1469</v>
      </c>
      <c r="F1771" s="160">
        <f>Matrix!B1469</f>
        <v>0</v>
      </c>
      <c r="G1771" s="203">
        <f t="shared" si="349"/>
        <v>4.5</v>
      </c>
    </row>
    <row r="1772" spans="2:7">
      <c r="B1772" s="160">
        <v>6409</v>
      </c>
      <c r="C1772" s="160">
        <f>Matrix!B6409</f>
        <v>0</v>
      </c>
      <c r="D1772" s="203">
        <f t="shared" ref="D1772:D1835" si="350">ROUNDUP(ABS(75-C1772)/Base_Value,1)</f>
        <v>4.5</v>
      </c>
      <c r="E1772" s="160">
        <v>1488</v>
      </c>
      <c r="F1772" s="160">
        <f>Matrix!B1488</f>
        <v>0</v>
      </c>
      <c r="G1772" s="203">
        <f t="shared" si="349"/>
        <v>4.5</v>
      </c>
    </row>
    <row r="1773" spans="2:7">
      <c r="B1773" s="160">
        <v>6479</v>
      </c>
      <c r="C1773" s="160">
        <f>Matrix!B6479</f>
        <v>0</v>
      </c>
      <c r="D1773" s="203">
        <f t="shared" si="350"/>
        <v>4.5</v>
      </c>
      <c r="E1773" s="160">
        <v>1752</v>
      </c>
      <c r="F1773" s="160">
        <f>Matrix!B1752</f>
        <v>0</v>
      </c>
      <c r="G1773" s="203">
        <f t="shared" si="349"/>
        <v>4.5</v>
      </c>
    </row>
    <row r="1774" spans="2:7">
      <c r="B1774" s="160">
        <v>6498</v>
      </c>
      <c r="C1774" s="160">
        <f>Matrix!B6498</f>
        <v>0</v>
      </c>
      <c r="D1774" s="203">
        <f t="shared" si="350"/>
        <v>4.5</v>
      </c>
      <c r="E1774" s="160">
        <v>1765</v>
      </c>
      <c r="F1774" s="160">
        <f>Matrix!B1765</f>
        <v>0</v>
      </c>
      <c r="G1774" s="203">
        <f t="shared" si="349"/>
        <v>4.5</v>
      </c>
    </row>
    <row r="1775" spans="2:7">
      <c r="B1775" s="160">
        <v>6536</v>
      </c>
      <c r="C1775" s="160">
        <f>Matrix!B6536</f>
        <v>0</v>
      </c>
      <c r="D1775" s="203">
        <f t="shared" si="350"/>
        <v>4.5</v>
      </c>
      <c r="E1775" s="160">
        <v>1815</v>
      </c>
      <c r="F1775" s="160">
        <f>Matrix!B1815</f>
        <v>0</v>
      </c>
      <c r="G1775" s="203">
        <f t="shared" si="349"/>
        <v>4.5</v>
      </c>
    </row>
    <row r="1776" spans="2:7">
      <c r="B1776" s="160">
        <v>6698</v>
      </c>
      <c r="C1776" s="160">
        <f>Matrix!B6698</f>
        <v>0</v>
      </c>
      <c r="D1776" s="203">
        <f t="shared" si="350"/>
        <v>4.5</v>
      </c>
      <c r="E1776" s="160">
        <v>1871</v>
      </c>
      <c r="F1776" s="160">
        <f>Matrix!B1871</f>
        <v>0</v>
      </c>
      <c r="G1776" s="203">
        <f t="shared" si="349"/>
        <v>4.5</v>
      </c>
    </row>
    <row r="1777" spans="2:7">
      <c r="B1777" s="160">
        <v>6730</v>
      </c>
      <c r="C1777" s="160">
        <f>Matrix!B6730</f>
        <v>0</v>
      </c>
      <c r="D1777" s="203">
        <f t="shared" si="350"/>
        <v>4.5</v>
      </c>
      <c r="E1777" s="160">
        <v>1883</v>
      </c>
      <c r="F1777" s="160">
        <f>Matrix!B1883</f>
        <v>0</v>
      </c>
      <c r="G1777" s="203">
        <f t="shared" si="349"/>
        <v>4.5</v>
      </c>
    </row>
    <row r="1778" spans="2:7">
      <c r="B1778" s="160">
        <v>6828</v>
      </c>
      <c r="C1778" s="160">
        <f>Matrix!B6828</f>
        <v>0</v>
      </c>
      <c r="D1778" s="203">
        <f t="shared" si="350"/>
        <v>4.5</v>
      </c>
      <c r="E1778" s="160">
        <v>1976</v>
      </c>
      <c r="F1778" s="160">
        <f>Matrix!B1976</f>
        <v>0</v>
      </c>
      <c r="G1778" s="203">
        <f t="shared" si="349"/>
        <v>4.5</v>
      </c>
    </row>
    <row r="1779" spans="2:7">
      <c r="B1779" s="160">
        <v>6829</v>
      </c>
      <c r="C1779" s="160">
        <f>Matrix!B6829</f>
        <v>0</v>
      </c>
      <c r="D1779" s="203">
        <f t="shared" si="350"/>
        <v>4.5</v>
      </c>
      <c r="E1779" s="160">
        <v>1984</v>
      </c>
      <c r="F1779" s="160">
        <f>Matrix!B1984</f>
        <v>0</v>
      </c>
      <c r="G1779" s="203">
        <f t="shared" si="349"/>
        <v>4.5</v>
      </c>
    </row>
    <row r="1780" spans="2:7">
      <c r="B1780" s="160">
        <v>6830</v>
      </c>
      <c r="C1780" s="160">
        <f>Matrix!B6830</f>
        <v>0</v>
      </c>
      <c r="D1780" s="203">
        <f t="shared" si="350"/>
        <v>4.5</v>
      </c>
      <c r="E1780" s="160">
        <v>1999</v>
      </c>
      <c r="F1780" s="160">
        <f>Matrix!B1999</f>
        <v>0</v>
      </c>
      <c r="G1780" s="203">
        <f t="shared" si="349"/>
        <v>4.5</v>
      </c>
    </row>
    <row r="1781" spans="2:7">
      <c r="B1781" s="160">
        <v>6878</v>
      </c>
      <c r="C1781" s="160">
        <f>Matrix!B6878</f>
        <v>0</v>
      </c>
      <c r="D1781" s="203">
        <f t="shared" si="350"/>
        <v>4.5</v>
      </c>
      <c r="E1781" s="160">
        <v>2010</v>
      </c>
      <c r="F1781" s="160">
        <f>Matrix!B2010</f>
        <v>0</v>
      </c>
      <c r="G1781" s="203">
        <f t="shared" si="349"/>
        <v>4.5</v>
      </c>
    </row>
    <row r="1782" spans="2:7">
      <c r="B1782" s="160">
        <v>6883</v>
      </c>
      <c r="C1782" s="160">
        <f>Matrix!B6883</f>
        <v>0</v>
      </c>
      <c r="D1782" s="203">
        <f t="shared" si="350"/>
        <v>4.5</v>
      </c>
      <c r="E1782" s="160">
        <v>2038</v>
      </c>
      <c r="F1782" s="160">
        <f>Matrix!B2038</f>
        <v>0</v>
      </c>
      <c r="G1782" s="203">
        <f t="shared" si="349"/>
        <v>4.5</v>
      </c>
    </row>
    <row r="1783" spans="2:7">
      <c r="B1783" s="160">
        <v>7030</v>
      </c>
      <c r="C1783" s="160">
        <f>Matrix!B7030</f>
        <v>0</v>
      </c>
      <c r="D1783" s="203">
        <f t="shared" si="350"/>
        <v>4.5</v>
      </c>
      <c r="E1783" s="160">
        <v>2042</v>
      </c>
      <c r="F1783" s="160">
        <f>Matrix!B2042</f>
        <v>0</v>
      </c>
      <c r="G1783" s="203">
        <f t="shared" si="349"/>
        <v>4.5</v>
      </c>
    </row>
    <row r="1784" spans="2:7">
      <c r="B1784" s="160">
        <v>7031</v>
      </c>
      <c r="C1784" s="160">
        <f>Matrix!B7031</f>
        <v>0</v>
      </c>
      <c r="D1784" s="203">
        <f t="shared" si="350"/>
        <v>4.5</v>
      </c>
      <c r="E1784" s="160">
        <v>2045</v>
      </c>
      <c r="F1784" s="160">
        <f>Matrix!B2045</f>
        <v>0</v>
      </c>
      <c r="G1784" s="203">
        <f t="shared" si="349"/>
        <v>4.5</v>
      </c>
    </row>
    <row r="1785" spans="2:7">
      <c r="B1785" s="160">
        <v>7086</v>
      </c>
      <c r="C1785" s="160">
        <f>Matrix!B7086</f>
        <v>0</v>
      </c>
      <c r="D1785" s="203">
        <f t="shared" si="350"/>
        <v>4.5</v>
      </c>
      <c r="E1785" s="160">
        <v>2058</v>
      </c>
      <c r="F1785" s="160">
        <f>Matrix!B2058</f>
        <v>0</v>
      </c>
      <c r="G1785" s="203">
        <f t="shared" si="349"/>
        <v>4.5</v>
      </c>
    </row>
    <row r="1786" spans="2:7">
      <c r="B1786" s="160">
        <v>7094</v>
      </c>
      <c r="C1786" s="160">
        <f>Matrix!B7094</f>
        <v>0</v>
      </c>
      <c r="D1786" s="203">
        <f t="shared" si="350"/>
        <v>4.5</v>
      </c>
      <c r="E1786" s="160">
        <v>2059</v>
      </c>
      <c r="F1786" s="160">
        <f>Matrix!B2059</f>
        <v>0</v>
      </c>
      <c r="G1786" s="203">
        <f t="shared" si="349"/>
        <v>4.5</v>
      </c>
    </row>
    <row r="1787" spans="2:7">
      <c r="B1787" s="160">
        <v>7205</v>
      </c>
      <c r="C1787" s="160">
        <f>Matrix!B7205</f>
        <v>0</v>
      </c>
      <c r="D1787" s="203">
        <f t="shared" si="350"/>
        <v>4.5</v>
      </c>
      <c r="E1787" s="160">
        <v>2068</v>
      </c>
      <c r="F1787" s="160">
        <f>Matrix!B2068</f>
        <v>0</v>
      </c>
      <c r="G1787" s="203">
        <f t="shared" si="349"/>
        <v>4.5</v>
      </c>
    </row>
    <row r="1788" spans="2:7">
      <c r="B1788" s="160">
        <v>7206</v>
      </c>
      <c r="C1788" s="160">
        <f>Matrix!B7206</f>
        <v>0</v>
      </c>
      <c r="D1788" s="203">
        <f t="shared" si="350"/>
        <v>4.5</v>
      </c>
      <c r="E1788" s="160">
        <v>2075</v>
      </c>
      <c r="F1788" s="160">
        <f>Matrix!B2075</f>
        <v>0</v>
      </c>
      <c r="G1788" s="203">
        <f t="shared" si="349"/>
        <v>4.5</v>
      </c>
    </row>
    <row r="1789" spans="2:7">
      <c r="B1789" s="160">
        <v>7218</v>
      </c>
      <c r="C1789" s="160">
        <f>Matrix!B7218</f>
        <v>0</v>
      </c>
      <c r="D1789" s="203">
        <f t="shared" si="350"/>
        <v>4.5</v>
      </c>
      <c r="E1789" s="160">
        <v>2099</v>
      </c>
      <c r="F1789" s="160">
        <f>Matrix!B2099</f>
        <v>0</v>
      </c>
      <c r="G1789" s="203">
        <f t="shared" si="349"/>
        <v>4.5</v>
      </c>
    </row>
    <row r="1790" spans="2:7">
      <c r="B1790" s="160">
        <v>7234</v>
      </c>
      <c r="C1790" s="160">
        <f>Matrix!B7234</f>
        <v>0</v>
      </c>
      <c r="D1790" s="203">
        <f t="shared" si="350"/>
        <v>4.5</v>
      </c>
      <c r="E1790" s="160">
        <v>2108</v>
      </c>
      <c r="F1790" s="160">
        <f>Matrix!B2108</f>
        <v>0</v>
      </c>
      <c r="G1790" s="203">
        <f t="shared" si="349"/>
        <v>4.5</v>
      </c>
    </row>
    <row r="1791" spans="2:7">
      <c r="B1791" s="160">
        <v>7236</v>
      </c>
      <c r="C1791" s="160">
        <f>Matrix!B7236</f>
        <v>0</v>
      </c>
      <c r="D1791" s="203">
        <f t="shared" si="350"/>
        <v>4.5</v>
      </c>
      <c r="E1791" s="160">
        <v>2337</v>
      </c>
      <c r="F1791" s="160">
        <f>Matrix!B2337</f>
        <v>0</v>
      </c>
      <c r="G1791" s="203">
        <f t="shared" si="349"/>
        <v>4.5</v>
      </c>
    </row>
    <row r="1792" spans="2:7">
      <c r="B1792" s="160">
        <v>7281</v>
      </c>
      <c r="C1792" s="160">
        <f>Matrix!B7281</f>
        <v>0</v>
      </c>
      <c r="D1792" s="203">
        <f t="shared" si="350"/>
        <v>4.5</v>
      </c>
      <c r="E1792" s="160">
        <v>2338</v>
      </c>
      <c r="F1792" s="160">
        <f>Matrix!B2338</f>
        <v>0</v>
      </c>
      <c r="G1792" s="203">
        <f t="shared" si="349"/>
        <v>4.5</v>
      </c>
    </row>
    <row r="1793" spans="2:7">
      <c r="B1793" s="160">
        <v>7311</v>
      </c>
      <c r="C1793" s="160">
        <f>Matrix!B7311</f>
        <v>0</v>
      </c>
      <c r="D1793" s="203">
        <f t="shared" si="350"/>
        <v>4.5</v>
      </c>
      <c r="E1793" s="160">
        <v>2369</v>
      </c>
      <c r="F1793" s="160">
        <f>Matrix!B2369</f>
        <v>0</v>
      </c>
      <c r="G1793" s="203">
        <f t="shared" ref="G1793:G1824" si="351">ROUNDUP(ABS(75-F1793)/Base_Value,1)</f>
        <v>4.5</v>
      </c>
    </row>
    <row r="1794" spans="2:7">
      <c r="B1794" s="160">
        <v>7458</v>
      </c>
      <c r="C1794" s="160">
        <f>Matrix!B7458</f>
        <v>0</v>
      </c>
      <c r="D1794" s="203">
        <f t="shared" si="350"/>
        <v>4.5</v>
      </c>
      <c r="E1794" s="160">
        <v>2374</v>
      </c>
      <c r="F1794" s="160">
        <f>Matrix!B2374</f>
        <v>0</v>
      </c>
      <c r="G1794" s="203">
        <f t="shared" si="351"/>
        <v>4.5</v>
      </c>
    </row>
    <row r="1795" spans="2:7">
      <c r="B1795" s="160">
        <v>7461</v>
      </c>
      <c r="C1795" s="160">
        <f>Matrix!B7461</f>
        <v>0</v>
      </c>
      <c r="D1795" s="203">
        <f t="shared" si="350"/>
        <v>4.5</v>
      </c>
      <c r="E1795" s="160">
        <v>2575</v>
      </c>
      <c r="F1795" s="160">
        <f>Matrix!B2575</f>
        <v>0</v>
      </c>
      <c r="G1795" s="203">
        <f t="shared" si="351"/>
        <v>4.5</v>
      </c>
    </row>
    <row r="1796" spans="2:7">
      <c r="B1796" s="160">
        <v>7472</v>
      </c>
      <c r="C1796" s="160">
        <f>Matrix!B7472</f>
        <v>0</v>
      </c>
      <c r="D1796" s="203">
        <f t="shared" si="350"/>
        <v>4.5</v>
      </c>
      <c r="E1796" s="160">
        <v>2629</v>
      </c>
      <c r="F1796" s="160">
        <f>Matrix!B2629</f>
        <v>0</v>
      </c>
      <c r="G1796" s="203">
        <f t="shared" si="351"/>
        <v>4.5</v>
      </c>
    </row>
    <row r="1797" spans="2:7">
      <c r="B1797" s="160">
        <v>7478</v>
      </c>
      <c r="C1797" s="160">
        <f>Matrix!B7478</f>
        <v>0</v>
      </c>
      <c r="D1797" s="203">
        <f t="shared" si="350"/>
        <v>4.5</v>
      </c>
      <c r="E1797" s="160">
        <v>2637</v>
      </c>
      <c r="F1797" s="160">
        <f>Matrix!B2637</f>
        <v>0</v>
      </c>
      <c r="G1797" s="203">
        <f t="shared" si="351"/>
        <v>4.5</v>
      </c>
    </row>
    <row r="1798" spans="2:7">
      <c r="B1798" s="160">
        <v>7479</v>
      </c>
      <c r="C1798" s="160">
        <f>Matrix!B7479</f>
        <v>0</v>
      </c>
      <c r="D1798" s="203">
        <f t="shared" si="350"/>
        <v>4.5</v>
      </c>
      <c r="E1798" s="160">
        <v>2697</v>
      </c>
      <c r="F1798" s="160">
        <f>Matrix!B2697</f>
        <v>0</v>
      </c>
      <c r="G1798" s="203">
        <f t="shared" si="351"/>
        <v>4.5</v>
      </c>
    </row>
    <row r="1799" spans="2:7">
      <c r="B1799" s="160">
        <v>7480</v>
      </c>
      <c r="C1799" s="160">
        <f>Matrix!B7480</f>
        <v>0</v>
      </c>
      <c r="D1799" s="203">
        <f t="shared" si="350"/>
        <v>4.5</v>
      </c>
      <c r="E1799" s="160">
        <v>2698</v>
      </c>
      <c r="F1799" s="160">
        <f>Matrix!B2698</f>
        <v>0</v>
      </c>
      <c r="G1799" s="203">
        <f t="shared" si="351"/>
        <v>4.5</v>
      </c>
    </row>
    <row r="1800" spans="2:7">
      <c r="B1800" s="160">
        <v>7485</v>
      </c>
      <c r="C1800" s="160">
        <f>Matrix!B7485</f>
        <v>0</v>
      </c>
      <c r="D1800" s="203">
        <f t="shared" si="350"/>
        <v>4.5</v>
      </c>
      <c r="E1800" s="160">
        <v>2701</v>
      </c>
      <c r="F1800" s="160">
        <f>Matrix!B2701</f>
        <v>0</v>
      </c>
      <c r="G1800" s="203">
        <f t="shared" si="351"/>
        <v>4.5</v>
      </c>
    </row>
    <row r="1801" spans="2:7">
      <c r="B1801" s="160">
        <v>7489</v>
      </c>
      <c r="C1801" s="160">
        <f>Matrix!B7489</f>
        <v>0</v>
      </c>
      <c r="D1801" s="203">
        <f t="shared" si="350"/>
        <v>4.5</v>
      </c>
      <c r="E1801" s="160">
        <v>2738</v>
      </c>
      <c r="F1801" s="160">
        <f>Matrix!B2738</f>
        <v>0</v>
      </c>
      <c r="G1801" s="203">
        <f t="shared" si="351"/>
        <v>4.5</v>
      </c>
    </row>
    <row r="1802" spans="2:7">
      <c r="B1802" s="160">
        <v>7490</v>
      </c>
      <c r="C1802" s="160">
        <f>Matrix!B7490</f>
        <v>0</v>
      </c>
      <c r="D1802" s="203">
        <f t="shared" si="350"/>
        <v>4.5</v>
      </c>
      <c r="E1802" s="160">
        <v>2745</v>
      </c>
      <c r="F1802" s="160">
        <f>Matrix!B2745</f>
        <v>0</v>
      </c>
      <c r="G1802" s="203">
        <f t="shared" si="351"/>
        <v>4.5</v>
      </c>
    </row>
    <row r="1803" spans="2:7">
      <c r="B1803" s="160">
        <v>7495</v>
      </c>
      <c r="C1803" s="160">
        <f>Matrix!B7495</f>
        <v>0</v>
      </c>
      <c r="D1803" s="203">
        <f t="shared" si="350"/>
        <v>4.5</v>
      </c>
      <c r="E1803" s="160">
        <v>2962</v>
      </c>
      <c r="F1803" s="160">
        <f>Matrix!B2962</f>
        <v>0</v>
      </c>
      <c r="G1803" s="203">
        <f t="shared" si="351"/>
        <v>4.5</v>
      </c>
    </row>
    <row r="1804" spans="2:7">
      <c r="B1804" s="160">
        <v>7496</v>
      </c>
      <c r="C1804" s="160">
        <f>Matrix!B7496</f>
        <v>0</v>
      </c>
      <c r="D1804" s="203">
        <f t="shared" si="350"/>
        <v>4.5</v>
      </c>
      <c r="E1804" s="160">
        <v>3002</v>
      </c>
      <c r="F1804" s="160">
        <f>Matrix!B3002</f>
        <v>0</v>
      </c>
      <c r="G1804" s="203">
        <f t="shared" si="351"/>
        <v>4.5</v>
      </c>
    </row>
    <row r="1805" spans="2:7">
      <c r="B1805" s="160">
        <v>7497</v>
      </c>
      <c r="C1805" s="160">
        <f>Matrix!B7497</f>
        <v>0</v>
      </c>
      <c r="D1805" s="203">
        <f t="shared" si="350"/>
        <v>4.5</v>
      </c>
      <c r="E1805" s="160">
        <v>3130</v>
      </c>
      <c r="F1805" s="160">
        <f>Matrix!B3130</f>
        <v>0</v>
      </c>
      <c r="G1805" s="203">
        <f t="shared" si="351"/>
        <v>4.5</v>
      </c>
    </row>
    <row r="1806" spans="2:7">
      <c r="B1806" s="160">
        <v>7506</v>
      </c>
      <c r="C1806" s="160">
        <f>Matrix!B7506</f>
        <v>0</v>
      </c>
      <c r="D1806" s="203">
        <f t="shared" si="350"/>
        <v>4.5</v>
      </c>
      <c r="E1806" s="160">
        <v>3140</v>
      </c>
      <c r="F1806" s="160">
        <f>Matrix!B3140</f>
        <v>0</v>
      </c>
      <c r="G1806" s="203">
        <f t="shared" si="351"/>
        <v>4.5</v>
      </c>
    </row>
    <row r="1807" spans="2:7">
      <c r="B1807" s="160">
        <v>7507</v>
      </c>
      <c r="C1807" s="160">
        <f>Matrix!B7507</f>
        <v>0</v>
      </c>
      <c r="D1807" s="203">
        <f t="shared" si="350"/>
        <v>4.5</v>
      </c>
      <c r="E1807" s="160">
        <v>3154</v>
      </c>
      <c r="F1807" s="160">
        <f>Matrix!B3154</f>
        <v>0</v>
      </c>
      <c r="G1807" s="203">
        <f t="shared" si="351"/>
        <v>4.5</v>
      </c>
    </row>
    <row r="1808" spans="2:7">
      <c r="B1808" s="160">
        <v>7523</v>
      </c>
      <c r="C1808" s="160">
        <f>Matrix!B7523</f>
        <v>0</v>
      </c>
      <c r="D1808" s="203">
        <f t="shared" si="350"/>
        <v>4.5</v>
      </c>
      <c r="E1808" s="160">
        <v>3201</v>
      </c>
      <c r="F1808" s="160">
        <f>Matrix!B3201</f>
        <v>0</v>
      </c>
      <c r="G1808" s="203">
        <f t="shared" si="351"/>
        <v>4.5</v>
      </c>
    </row>
    <row r="1809" spans="2:7">
      <c r="B1809" s="160">
        <v>7525</v>
      </c>
      <c r="C1809" s="160">
        <f>Matrix!B7525</f>
        <v>0</v>
      </c>
      <c r="D1809" s="203">
        <f t="shared" si="350"/>
        <v>4.5</v>
      </c>
      <c r="E1809" s="160">
        <v>3239</v>
      </c>
      <c r="F1809" s="160">
        <f>Matrix!B3239</f>
        <v>0</v>
      </c>
      <c r="G1809" s="203">
        <f t="shared" si="351"/>
        <v>4.5</v>
      </c>
    </row>
    <row r="1810" spans="2:7">
      <c r="B1810" s="160">
        <v>7530</v>
      </c>
      <c r="C1810" s="160">
        <f>Matrix!B7530</f>
        <v>0</v>
      </c>
      <c r="D1810" s="203">
        <f t="shared" si="350"/>
        <v>4.5</v>
      </c>
      <c r="E1810" s="160">
        <v>3344</v>
      </c>
      <c r="F1810" s="160">
        <f>Matrix!B3344</f>
        <v>0</v>
      </c>
      <c r="G1810" s="203">
        <f t="shared" si="351"/>
        <v>4.5</v>
      </c>
    </row>
    <row r="1811" spans="2:7">
      <c r="B1811" s="160">
        <v>7541</v>
      </c>
      <c r="C1811" s="160">
        <f>Matrix!B7541</f>
        <v>0</v>
      </c>
      <c r="D1811" s="203">
        <f t="shared" si="350"/>
        <v>4.5</v>
      </c>
      <c r="E1811" s="160">
        <v>3345</v>
      </c>
      <c r="F1811" s="160">
        <f>Matrix!B3345</f>
        <v>0</v>
      </c>
      <c r="G1811" s="203">
        <f t="shared" si="351"/>
        <v>4.5</v>
      </c>
    </row>
    <row r="1812" spans="2:7">
      <c r="B1812" s="160">
        <v>7546</v>
      </c>
      <c r="C1812" s="160">
        <f>Matrix!B7546</f>
        <v>0</v>
      </c>
      <c r="D1812" s="203">
        <f t="shared" si="350"/>
        <v>4.5</v>
      </c>
      <c r="E1812" s="160">
        <v>3479</v>
      </c>
      <c r="F1812" s="160">
        <f>Matrix!B3479</f>
        <v>0</v>
      </c>
      <c r="G1812" s="203">
        <f t="shared" si="351"/>
        <v>4.5</v>
      </c>
    </row>
    <row r="1813" spans="2:7">
      <c r="B1813" s="160">
        <v>7568</v>
      </c>
      <c r="C1813" s="160">
        <f>Matrix!B7568</f>
        <v>0</v>
      </c>
      <c r="D1813" s="203">
        <f t="shared" si="350"/>
        <v>4.5</v>
      </c>
      <c r="E1813" s="160">
        <v>3802</v>
      </c>
      <c r="F1813" s="160">
        <f>Matrix!B3802</f>
        <v>0</v>
      </c>
      <c r="G1813" s="203">
        <f t="shared" si="351"/>
        <v>4.5</v>
      </c>
    </row>
    <row r="1814" spans="2:7">
      <c r="B1814" s="160">
        <v>7589</v>
      </c>
      <c r="C1814" s="160">
        <f>Matrix!B7589</f>
        <v>0</v>
      </c>
      <c r="D1814" s="203">
        <f t="shared" si="350"/>
        <v>4.5</v>
      </c>
      <c r="E1814" s="160">
        <v>3880</v>
      </c>
      <c r="F1814" s="160">
        <f>Matrix!B3880</f>
        <v>0</v>
      </c>
      <c r="G1814" s="203">
        <f t="shared" si="351"/>
        <v>4.5</v>
      </c>
    </row>
    <row r="1815" spans="2:7">
      <c r="B1815" s="160">
        <v>7660</v>
      </c>
      <c r="C1815" s="160">
        <f>Matrix!B7660</f>
        <v>0</v>
      </c>
      <c r="D1815" s="203">
        <f t="shared" si="350"/>
        <v>4.5</v>
      </c>
      <c r="E1815" s="160">
        <v>3903</v>
      </c>
      <c r="F1815" s="160">
        <f>Matrix!B3903</f>
        <v>0</v>
      </c>
      <c r="G1815" s="203">
        <f t="shared" si="351"/>
        <v>4.5</v>
      </c>
    </row>
    <row r="1816" spans="2:7">
      <c r="B1816" s="160">
        <v>7666</v>
      </c>
      <c r="C1816" s="160">
        <f>Matrix!B7666</f>
        <v>0</v>
      </c>
      <c r="D1816" s="203">
        <f t="shared" si="350"/>
        <v>4.5</v>
      </c>
      <c r="E1816" s="160">
        <v>3904</v>
      </c>
      <c r="F1816" s="160">
        <f>Matrix!B3904</f>
        <v>0</v>
      </c>
      <c r="G1816" s="203">
        <f t="shared" si="351"/>
        <v>4.5</v>
      </c>
    </row>
    <row r="1817" spans="2:7">
      <c r="B1817" s="160">
        <v>7667</v>
      </c>
      <c r="C1817" s="160">
        <f>Matrix!B7667</f>
        <v>0</v>
      </c>
      <c r="D1817" s="203">
        <f t="shared" si="350"/>
        <v>4.5</v>
      </c>
      <c r="E1817" s="160">
        <v>4027</v>
      </c>
      <c r="F1817" s="160">
        <f>Matrix!B4027</f>
        <v>0</v>
      </c>
      <c r="G1817" s="203">
        <f t="shared" si="351"/>
        <v>4.5</v>
      </c>
    </row>
    <row r="1818" spans="2:7">
      <c r="B1818" s="160">
        <v>7668</v>
      </c>
      <c r="C1818" s="160">
        <f>Matrix!B7668</f>
        <v>0</v>
      </c>
      <c r="D1818" s="203">
        <f t="shared" si="350"/>
        <v>4.5</v>
      </c>
      <c r="E1818" s="160">
        <v>4990</v>
      </c>
      <c r="F1818" s="160">
        <f>Matrix!B4990</f>
        <v>0</v>
      </c>
      <c r="G1818" s="203">
        <f t="shared" si="351"/>
        <v>4.5</v>
      </c>
    </row>
    <row r="1819" spans="2:7">
      <c r="B1819" s="160">
        <v>7669</v>
      </c>
      <c r="C1819" s="160">
        <f>Matrix!B7669</f>
        <v>0</v>
      </c>
      <c r="D1819" s="203">
        <f t="shared" si="350"/>
        <v>4.5</v>
      </c>
      <c r="E1819" s="160">
        <v>5000</v>
      </c>
      <c r="F1819" s="160">
        <f>Matrix!B5000</f>
        <v>0</v>
      </c>
      <c r="G1819" s="203">
        <f t="shared" si="351"/>
        <v>4.5</v>
      </c>
    </row>
    <row r="1820" spans="2:7">
      <c r="B1820" s="160">
        <v>7675</v>
      </c>
      <c r="C1820" s="160">
        <f>Matrix!B7675</f>
        <v>0</v>
      </c>
      <c r="D1820" s="203">
        <f t="shared" si="350"/>
        <v>4.5</v>
      </c>
      <c r="E1820" s="160">
        <v>5069</v>
      </c>
      <c r="F1820" s="160">
        <f>Matrix!B5069</f>
        <v>0</v>
      </c>
      <c r="G1820" s="203">
        <f t="shared" si="351"/>
        <v>4.5</v>
      </c>
    </row>
    <row r="1821" spans="2:7">
      <c r="B1821" s="160">
        <v>8505</v>
      </c>
      <c r="C1821" s="160">
        <f>Matrix!B8505</f>
        <v>0</v>
      </c>
      <c r="D1821" s="203">
        <f t="shared" si="350"/>
        <v>4.5</v>
      </c>
      <c r="E1821" s="160">
        <v>5077</v>
      </c>
      <c r="F1821" s="160">
        <f>Matrix!B5077</f>
        <v>0</v>
      </c>
      <c r="G1821" s="203">
        <f t="shared" si="351"/>
        <v>4.5</v>
      </c>
    </row>
    <row r="1822" spans="2:7">
      <c r="B1822" s="160">
        <v>8506</v>
      </c>
      <c r="C1822" s="160">
        <f>Matrix!B8506</f>
        <v>0</v>
      </c>
      <c r="D1822" s="203">
        <f t="shared" si="350"/>
        <v>4.5</v>
      </c>
      <c r="E1822" s="160">
        <v>5079</v>
      </c>
      <c r="F1822" s="160">
        <f>Matrix!B5079</f>
        <v>0</v>
      </c>
      <c r="G1822" s="203">
        <f t="shared" si="351"/>
        <v>4.5</v>
      </c>
    </row>
    <row r="1823" spans="2:7">
      <c r="B1823" s="160">
        <v>8507</v>
      </c>
      <c r="C1823" s="160">
        <f>Matrix!B8507</f>
        <v>0</v>
      </c>
      <c r="D1823" s="203">
        <f t="shared" si="350"/>
        <v>4.5</v>
      </c>
      <c r="E1823" s="160">
        <v>5170</v>
      </c>
      <c r="F1823" s="160">
        <f>Matrix!B5170</f>
        <v>0</v>
      </c>
      <c r="G1823" s="203">
        <f t="shared" si="351"/>
        <v>4.5</v>
      </c>
    </row>
    <row r="1824" spans="2:7">
      <c r="B1824" s="160">
        <v>8508</v>
      </c>
      <c r="C1824" s="160">
        <f>Matrix!B8508</f>
        <v>0</v>
      </c>
      <c r="D1824" s="203">
        <f t="shared" si="350"/>
        <v>4.5</v>
      </c>
      <c r="E1824" s="160">
        <v>5219</v>
      </c>
      <c r="F1824" s="160">
        <f>Matrix!B5219</f>
        <v>0</v>
      </c>
      <c r="G1824" s="203">
        <f t="shared" si="351"/>
        <v>4.5</v>
      </c>
    </row>
    <row r="1825" spans="2:7">
      <c r="B1825" s="160">
        <v>8541</v>
      </c>
      <c r="C1825" s="160">
        <f>Matrix!B8541</f>
        <v>0</v>
      </c>
      <c r="D1825" s="203">
        <f t="shared" si="350"/>
        <v>4.5</v>
      </c>
      <c r="E1825" s="160">
        <v>5302</v>
      </c>
      <c r="F1825" s="160">
        <f>Matrix!B5302</f>
        <v>0</v>
      </c>
      <c r="G1825" s="203">
        <f t="shared" ref="G1825:G1856" si="352">ROUNDUP(ABS(75-F1825)/Base_Value,1)</f>
        <v>4.5</v>
      </c>
    </row>
    <row r="1826" spans="2:7">
      <c r="B1826" s="160">
        <v>8561</v>
      </c>
      <c r="C1826" s="160">
        <f>Matrix!B8561</f>
        <v>0</v>
      </c>
      <c r="D1826" s="203">
        <f t="shared" si="350"/>
        <v>4.5</v>
      </c>
      <c r="E1826" s="160">
        <v>5495</v>
      </c>
      <c r="F1826" s="160">
        <f>Matrix!B5495</f>
        <v>0</v>
      </c>
      <c r="G1826" s="203">
        <f t="shared" si="352"/>
        <v>4.5</v>
      </c>
    </row>
    <row r="1827" spans="2:7">
      <c r="B1827" s="160">
        <v>8579</v>
      </c>
      <c r="C1827" s="160">
        <f>Matrix!B8579</f>
        <v>0</v>
      </c>
      <c r="D1827" s="203">
        <f t="shared" si="350"/>
        <v>4.5</v>
      </c>
      <c r="E1827" s="160">
        <v>5496</v>
      </c>
      <c r="F1827" s="160">
        <f>Matrix!B5496</f>
        <v>0</v>
      </c>
      <c r="G1827" s="203">
        <f t="shared" si="352"/>
        <v>4.5</v>
      </c>
    </row>
    <row r="1828" spans="2:7">
      <c r="B1828" s="160">
        <v>8583</v>
      </c>
      <c r="C1828" s="160">
        <f>Matrix!B8583</f>
        <v>0</v>
      </c>
      <c r="D1828" s="203">
        <f t="shared" si="350"/>
        <v>4.5</v>
      </c>
      <c r="E1828" s="160">
        <v>5521</v>
      </c>
      <c r="F1828" s="160">
        <f>Matrix!B5521</f>
        <v>0</v>
      </c>
      <c r="G1828" s="203">
        <f t="shared" si="352"/>
        <v>4.5</v>
      </c>
    </row>
    <row r="1829" spans="2:7">
      <c r="B1829" s="160">
        <v>8618</v>
      </c>
      <c r="C1829" s="160">
        <f>Matrix!B8618</f>
        <v>0</v>
      </c>
      <c r="D1829" s="203">
        <f t="shared" si="350"/>
        <v>4.5</v>
      </c>
      <c r="E1829" s="160">
        <v>5601</v>
      </c>
      <c r="F1829" s="160">
        <f>Matrix!B5601</f>
        <v>0</v>
      </c>
      <c r="G1829" s="203">
        <f t="shared" si="352"/>
        <v>4.5</v>
      </c>
    </row>
    <row r="1830" spans="2:7">
      <c r="B1830" s="160">
        <v>8628</v>
      </c>
      <c r="C1830" s="160">
        <f>Matrix!B8628</f>
        <v>0</v>
      </c>
      <c r="D1830" s="203">
        <f t="shared" si="350"/>
        <v>4.5</v>
      </c>
      <c r="E1830" s="160">
        <v>5654</v>
      </c>
      <c r="F1830" s="160">
        <f>Matrix!B5654</f>
        <v>0</v>
      </c>
      <c r="G1830" s="203">
        <f t="shared" si="352"/>
        <v>4.5</v>
      </c>
    </row>
    <row r="1831" spans="2:7">
      <c r="B1831" s="160">
        <v>8667</v>
      </c>
      <c r="C1831" s="160">
        <f>Matrix!B8667</f>
        <v>0</v>
      </c>
      <c r="D1831" s="203">
        <f t="shared" si="350"/>
        <v>4.5</v>
      </c>
      <c r="E1831" s="160">
        <v>5655</v>
      </c>
      <c r="F1831" s="160">
        <f>Matrix!B5655</f>
        <v>0</v>
      </c>
      <c r="G1831" s="203">
        <f t="shared" si="352"/>
        <v>4.5</v>
      </c>
    </row>
    <row r="1832" spans="2:7">
      <c r="B1832" s="160">
        <v>8725</v>
      </c>
      <c r="C1832" s="160">
        <f>Matrix!B8725</f>
        <v>0</v>
      </c>
      <c r="D1832" s="203">
        <f t="shared" si="350"/>
        <v>4.5</v>
      </c>
      <c r="E1832" s="160">
        <v>5704</v>
      </c>
      <c r="F1832" s="160">
        <f>Matrix!B5704</f>
        <v>0</v>
      </c>
      <c r="G1832" s="203">
        <f t="shared" si="352"/>
        <v>4.5</v>
      </c>
    </row>
    <row r="1833" spans="2:7">
      <c r="B1833" s="160">
        <v>8780</v>
      </c>
      <c r="C1833" s="160">
        <f>Matrix!B8780</f>
        <v>0</v>
      </c>
      <c r="D1833" s="203">
        <f t="shared" si="350"/>
        <v>4.5</v>
      </c>
      <c r="E1833" s="160">
        <v>5797</v>
      </c>
      <c r="F1833" s="160">
        <f>Matrix!B5797</f>
        <v>0</v>
      </c>
      <c r="G1833" s="203">
        <f t="shared" si="352"/>
        <v>4.5</v>
      </c>
    </row>
    <row r="1834" spans="2:7">
      <c r="B1834" s="160">
        <v>8784</v>
      </c>
      <c r="C1834" s="160">
        <f>Matrix!B8784</f>
        <v>0</v>
      </c>
      <c r="D1834" s="203">
        <f t="shared" si="350"/>
        <v>4.5</v>
      </c>
      <c r="E1834" s="160">
        <v>5878</v>
      </c>
      <c r="F1834" s="160">
        <f>Matrix!B5878</f>
        <v>0</v>
      </c>
      <c r="G1834" s="203">
        <f t="shared" si="352"/>
        <v>4.5</v>
      </c>
    </row>
    <row r="1835" spans="2:7">
      <c r="B1835" s="160">
        <v>8793</v>
      </c>
      <c r="C1835" s="160">
        <f>Matrix!B8793</f>
        <v>0</v>
      </c>
      <c r="D1835" s="203">
        <f t="shared" si="350"/>
        <v>4.5</v>
      </c>
      <c r="E1835" s="160">
        <v>5881</v>
      </c>
      <c r="F1835" s="160">
        <f>Matrix!B5881</f>
        <v>0</v>
      </c>
      <c r="G1835" s="203">
        <f t="shared" si="352"/>
        <v>4.5</v>
      </c>
    </row>
    <row r="1836" spans="2:7">
      <c r="B1836" s="160">
        <v>8827</v>
      </c>
      <c r="C1836" s="160">
        <f>Matrix!B8827</f>
        <v>0</v>
      </c>
      <c r="D1836" s="203">
        <f t="shared" ref="D1836:D1867" si="353">ROUNDUP(ABS(75-C1836)/Base_Value,1)</f>
        <v>4.5</v>
      </c>
      <c r="E1836" s="160">
        <v>5882</v>
      </c>
      <c r="F1836" s="160">
        <f>Matrix!B5882</f>
        <v>0</v>
      </c>
      <c r="G1836" s="203">
        <f t="shared" si="352"/>
        <v>4.5</v>
      </c>
    </row>
    <row r="1837" spans="2:7">
      <c r="B1837" s="160">
        <v>8828</v>
      </c>
      <c r="C1837" s="160">
        <f>Matrix!B8828</f>
        <v>0</v>
      </c>
      <c r="D1837" s="203">
        <f t="shared" si="353"/>
        <v>4.5</v>
      </c>
      <c r="E1837" s="160">
        <v>5883</v>
      </c>
      <c r="F1837" s="160">
        <f>Matrix!B5883</f>
        <v>0</v>
      </c>
      <c r="G1837" s="203">
        <f t="shared" si="352"/>
        <v>4.5</v>
      </c>
    </row>
    <row r="1838" spans="2:7">
      <c r="B1838" s="160">
        <v>8829</v>
      </c>
      <c r="C1838" s="160">
        <f>Matrix!B8829</f>
        <v>0</v>
      </c>
      <c r="D1838" s="203">
        <f t="shared" si="353"/>
        <v>4.5</v>
      </c>
      <c r="E1838" s="160">
        <v>5897</v>
      </c>
      <c r="F1838" s="160">
        <f>Matrix!B5897</f>
        <v>0</v>
      </c>
      <c r="G1838" s="203">
        <f t="shared" si="352"/>
        <v>4.5</v>
      </c>
    </row>
    <row r="1839" spans="2:7">
      <c r="B1839" s="160">
        <v>8837</v>
      </c>
      <c r="C1839" s="160">
        <f>Matrix!B8837</f>
        <v>0</v>
      </c>
      <c r="D1839" s="203">
        <f t="shared" si="353"/>
        <v>4.5</v>
      </c>
      <c r="E1839" s="160">
        <v>5898</v>
      </c>
      <c r="F1839" s="160">
        <f>Matrix!B5898</f>
        <v>0</v>
      </c>
      <c r="G1839" s="203">
        <f t="shared" si="352"/>
        <v>4.5</v>
      </c>
    </row>
    <row r="1840" spans="2:7">
      <c r="B1840" s="160">
        <v>8874</v>
      </c>
      <c r="C1840" s="160">
        <f>Matrix!B8874</f>
        <v>0</v>
      </c>
      <c r="D1840" s="203">
        <f t="shared" si="353"/>
        <v>4.5</v>
      </c>
      <c r="E1840" s="160">
        <v>5899</v>
      </c>
      <c r="F1840" s="160">
        <f>Matrix!B5899</f>
        <v>0</v>
      </c>
      <c r="G1840" s="203">
        <f t="shared" si="352"/>
        <v>4.5</v>
      </c>
    </row>
    <row r="1841" spans="2:7">
      <c r="B1841" s="160">
        <v>8879</v>
      </c>
      <c r="C1841" s="160">
        <f>Matrix!B8879</f>
        <v>0</v>
      </c>
      <c r="D1841" s="203">
        <f t="shared" si="353"/>
        <v>4.5</v>
      </c>
      <c r="E1841" s="160">
        <v>5900</v>
      </c>
      <c r="F1841" s="160">
        <f>Matrix!B5900</f>
        <v>0</v>
      </c>
      <c r="G1841" s="203">
        <f t="shared" si="352"/>
        <v>4.5</v>
      </c>
    </row>
    <row r="1842" spans="2:7">
      <c r="B1842" s="160">
        <v>8958</v>
      </c>
      <c r="C1842" s="160">
        <f>Matrix!B8958</f>
        <v>0</v>
      </c>
      <c r="D1842" s="203">
        <f t="shared" si="353"/>
        <v>4.5</v>
      </c>
      <c r="E1842" s="160">
        <v>5916</v>
      </c>
      <c r="F1842" s="160">
        <f>Matrix!B5916</f>
        <v>0</v>
      </c>
      <c r="G1842" s="203">
        <f t="shared" si="352"/>
        <v>4.5</v>
      </c>
    </row>
    <row r="1843" spans="2:7">
      <c r="B1843" s="160">
        <v>9028</v>
      </c>
      <c r="C1843" s="160">
        <f>Matrix!B9028</f>
        <v>0</v>
      </c>
      <c r="D1843" s="203">
        <f t="shared" si="353"/>
        <v>4.5</v>
      </c>
      <c r="E1843" s="160">
        <v>5919</v>
      </c>
      <c r="F1843" s="160">
        <f>Matrix!B5919</f>
        <v>0</v>
      </c>
      <c r="G1843" s="203">
        <f t="shared" si="352"/>
        <v>4.5</v>
      </c>
    </row>
    <row r="1844" spans="2:7">
      <c r="B1844" s="160">
        <v>9029</v>
      </c>
      <c r="C1844" s="160">
        <f>Matrix!B9029</f>
        <v>0</v>
      </c>
      <c r="D1844" s="203">
        <f t="shared" si="353"/>
        <v>4.5</v>
      </c>
      <c r="E1844" s="160">
        <v>5940</v>
      </c>
      <c r="F1844" s="160">
        <f>Matrix!B5940</f>
        <v>0</v>
      </c>
      <c r="G1844" s="203">
        <f t="shared" si="352"/>
        <v>4.5</v>
      </c>
    </row>
    <row r="1845" spans="2:7">
      <c r="B1845" s="160">
        <v>9032</v>
      </c>
      <c r="C1845" s="160">
        <f>Matrix!B9032</f>
        <v>0</v>
      </c>
      <c r="D1845" s="203">
        <f t="shared" si="353"/>
        <v>4.5</v>
      </c>
      <c r="E1845" s="160">
        <v>6033</v>
      </c>
      <c r="F1845" s="160">
        <f>Matrix!B6033</f>
        <v>0</v>
      </c>
      <c r="G1845" s="203">
        <f t="shared" si="352"/>
        <v>4.5</v>
      </c>
    </row>
    <row r="1846" spans="2:7">
      <c r="B1846" s="160">
        <v>9049</v>
      </c>
      <c r="C1846" s="160">
        <f>Matrix!B9049</f>
        <v>0</v>
      </c>
      <c r="D1846" s="203">
        <f t="shared" si="353"/>
        <v>4.5</v>
      </c>
      <c r="E1846" s="160">
        <v>6078</v>
      </c>
      <c r="F1846" s="160">
        <f>Matrix!B6078</f>
        <v>0</v>
      </c>
      <c r="G1846" s="203">
        <f t="shared" si="352"/>
        <v>4.5</v>
      </c>
    </row>
    <row r="1847" spans="2:7">
      <c r="B1847" s="160">
        <v>9051</v>
      </c>
      <c r="C1847" s="160">
        <f>Matrix!B9051</f>
        <v>0</v>
      </c>
      <c r="D1847" s="203">
        <f t="shared" si="353"/>
        <v>4.5</v>
      </c>
      <c r="E1847" s="160">
        <v>6161</v>
      </c>
      <c r="F1847" s="160">
        <f>Matrix!B6161</f>
        <v>0</v>
      </c>
      <c r="G1847" s="203">
        <f t="shared" si="352"/>
        <v>4.5</v>
      </c>
    </row>
    <row r="1848" spans="2:7">
      <c r="B1848" s="160">
        <v>9060</v>
      </c>
      <c r="C1848" s="160">
        <f>Matrix!B9060</f>
        <v>0</v>
      </c>
      <c r="D1848" s="203">
        <f t="shared" si="353"/>
        <v>4.5</v>
      </c>
      <c r="E1848" s="160">
        <v>6731</v>
      </c>
      <c r="F1848" s="160">
        <f>Matrix!B6731</f>
        <v>0</v>
      </c>
      <c r="G1848" s="203">
        <f t="shared" si="352"/>
        <v>4.5</v>
      </c>
    </row>
    <row r="1849" spans="2:7">
      <c r="B1849" s="160">
        <v>9086</v>
      </c>
      <c r="C1849" s="160">
        <f>Matrix!B9086</f>
        <v>0</v>
      </c>
      <c r="D1849" s="203">
        <f t="shared" si="353"/>
        <v>4.5</v>
      </c>
      <c r="E1849" s="160">
        <v>6745</v>
      </c>
      <c r="F1849" s="160">
        <f>Matrix!B6745</f>
        <v>0</v>
      </c>
      <c r="G1849" s="203">
        <f t="shared" si="352"/>
        <v>4.5</v>
      </c>
    </row>
    <row r="1850" spans="2:7">
      <c r="B1850" s="160">
        <v>9136</v>
      </c>
      <c r="C1850" s="160">
        <f>Matrix!B9136</f>
        <v>0</v>
      </c>
      <c r="D1850" s="203">
        <f t="shared" si="353"/>
        <v>4.5</v>
      </c>
      <c r="E1850" s="160">
        <v>6769</v>
      </c>
      <c r="F1850" s="160">
        <f>Matrix!B6769</f>
        <v>0</v>
      </c>
      <c r="G1850" s="203">
        <f t="shared" si="352"/>
        <v>4.5</v>
      </c>
    </row>
    <row r="1851" spans="2:7">
      <c r="B1851" s="160">
        <v>9147</v>
      </c>
      <c r="C1851" s="160">
        <f>Matrix!B9147</f>
        <v>0</v>
      </c>
      <c r="D1851" s="203">
        <f t="shared" si="353"/>
        <v>4.5</v>
      </c>
      <c r="E1851" s="160">
        <v>6778</v>
      </c>
      <c r="F1851" s="160">
        <f>Matrix!B6778</f>
        <v>0</v>
      </c>
      <c r="G1851" s="203">
        <f t="shared" si="352"/>
        <v>4.5</v>
      </c>
    </row>
    <row r="1852" spans="2:7">
      <c r="B1852" s="160">
        <v>9192</v>
      </c>
      <c r="C1852" s="160">
        <f>Matrix!B9192</f>
        <v>0</v>
      </c>
      <c r="D1852" s="203">
        <f t="shared" si="353"/>
        <v>4.5</v>
      </c>
      <c r="E1852" s="160">
        <v>6782</v>
      </c>
      <c r="F1852" s="160">
        <f>Matrix!B6782</f>
        <v>0</v>
      </c>
      <c r="G1852" s="203">
        <f t="shared" si="352"/>
        <v>4.5</v>
      </c>
    </row>
    <row r="1853" spans="2:7">
      <c r="B1853" s="160">
        <v>9220</v>
      </c>
      <c r="C1853" s="160">
        <f>Matrix!B9220</f>
        <v>0</v>
      </c>
      <c r="D1853" s="203">
        <f t="shared" si="353"/>
        <v>4.5</v>
      </c>
      <c r="E1853" s="160">
        <v>6887</v>
      </c>
      <c r="F1853" s="160">
        <f>Matrix!B6887</f>
        <v>0</v>
      </c>
      <c r="G1853" s="203">
        <f t="shared" si="352"/>
        <v>4.5</v>
      </c>
    </row>
    <row r="1854" spans="2:7">
      <c r="B1854" s="160">
        <v>9254</v>
      </c>
      <c r="C1854" s="160">
        <f>Matrix!B9254</f>
        <v>0</v>
      </c>
      <c r="D1854" s="203">
        <f t="shared" si="353"/>
        <v>4.5</v>
      </c>
      <c r="E1854" s="160">
        <v>7205</v>
      </c>
      <c r="F1854" s="160">
        <f>Matrix!B7205</f>
        <v>0</v>
      </c>
      <c r="G1854" s="203">
        <f t="shared" si="352"/>
        <v>4.5</v>
      </c>
    </row>
    <row r="1855" spans="2:7">
      <c r="B1855" s="160">
        <v>9263</v>
      </c>
      <c r="C1855" s="160">
        <f>Matrix!B9263</f>
        <v>0</v>
      </c>
      <c r="D1855" s="203">
        <f t="shared" si="353"/>
        <v>4.5</v>
      </c>
      <c r="E1855" s="160">
        <v>7206</v>
      </c>
      <c r="F1855" s="160">
        <f>Matrix!B7206</f>
        <v>0</v>
      </c>
      <c r="G1855" s="203">
        <f t="shared" si="352"/>
        <v>4.5</v>
      </c>
    </row>
    <row r="1856" spans="2:7">
      <c r="B1856" s="160">
        <v>9271</v>
      </c>
      <c r="C1856" s="160">
        <f>Matrix!B9271</f>
        <v>0</v>
      </c>
      <c r="D1856" s="203">
        <f t="shared" si="353"/>
        <v>4.5</v>
      </c>
      <c r="E1856" s="160">
        <v>7246</v>
      </c>
      <c r="F1856" s="160">
        <f>Matrix!B7246</f>
        <v>0</v>
      </c>
      <c r="G1856" s="203">
        <f t="shared" si="352"/>
        <v>4.5</v>
      </c>
    </row>
    <row r="1857" spans="2:7">
      <c r="B1857" s="160">
        <v>9272</v>
      </c>
      <c r="C1857" s="160">
        <f>Matrix!B9272</f>
        <v>0</v>
      </c>
      <c r="D1857" s="203">
        <f t="shared" si="353"/>
        <v>4.5</v>
      </c>
      <c r="E1857" s="160">
        <v>7417</v>
      </c>
      <c r="F1857" s="160">
        <f>Matrix!B7417</f>
        <v>0</v>
      </c>
      <c r="G1857" s="203">
        <f t="shared" ref="G1857:G1878" si="354">ROUNDUP(ABS(75-F1857)/Base_Value,1)</f>
        <v>4.5</v>
      </c>
    </row>
    <row r="1858" spans="2:7">
      <c r="B1858" s="160">
        <v>9273</v>
      </c>
      <c r="C1858" s="160">
        <f>Matrix!B9273</f>
        <v>0</v>
      </c>
      <c r="D1858" s="203">
        <f t="shared" si="353"/>
        <v>4.5</v>
      </c>
      <c r="E1858" s="160">
        <v>7461</v>
      </c>
      <c r="F1858" s="160">
        <f>Matrix!B7461</f>
        <v>0</v>
      </c>
      <c r="G1858" s="203">
        <f t="shared" si="354"/>
        <v>4.5</v>
      </c>
    </row>
    <row r="1859" spans="2:7">
      <c r="B1859" s="160">
        <v>9801</v>
      </c>
      <c r="C1859" s="160">
        <f>Matrix!B9801</f>
        <v>0</v>
      </c>
      <c r="D1859" s="203">
        <f t="shared" si="353"/>
        <v>4.5</v>
      </c>
      <c r="E1859" s="160">
        <v>7468</v>
      </c>
      <c r="F1859" s="160">
        <f>Matrix!B7468</f>
        <v>0</v>
      </c>
      <c r="G1859" s="203">
        <f t="shared" si="354"/>
        <v>4.5</v>
      </c>
    </row>
    <row r="1860" spans="2:7">
      <c r="B1860" s="160">
        <v>9802</v>
      </c>
      <c r="C1860" s="160">
        <f>Matrix!B9802</f>
        <v>0</v>
      </c>
      <c r="D1860" s="203">
        <f t="shared" si="353"/>
        <v>4.5</v>
      </c>
      <c r="E1860" s="160">
        <v>7473</v>
      </c>
      <c r="F1860" s="160">
        <f>Matrix!B7473</f>
        <v>0</v>
      </c>
      <c r="G1860" s="203">
        <f t="shared" si="354"/>
        <v>4.5</v>
      </c>
    </row>
    <row r="1861" spans="2:7">
      <c r="B1861" s="160">
        <v>9803</v>
      </c>
      <c r="C1861" s="160">
        <f>Matrix!B9803</f>
        <v>0</v>
      </c>
      <c r="D1861" s="203">
        <f t="shared" si="353"/>
        <v>4.5</v>
      </c>
      <c r="E1861" s="160">
        <v>7474</v>
      </c>
      <c r="F1861" s="160">
        <f>Matrix!B7474</f>
        <v>0</v>
      </c>
      <c r="G1861" s="203">
        <f t="shared" si="354"/>
        <v>4.5</v>
      </c>
    </row>
    <row r="1862" spans="2:7">
      <c r="B1862" s="160">
        <v>9804</v>
      </c>
      <c r="C1862" s="160">
        <f>Matrix!B9804</f>
        <v>0</v>
      </c>
      <c r="D1862" s="203">
        <f t="shared" si="353"/>
        <v>4.5</v>
      </c>
      <c r="E1862" s="160">
        <v>7536</v>
      </c>
      <c r="F1862" s="160">
        <f>Matrix!B7536</f>
        <v>0</v>
      </c>
      <c r="G1862" s="203">
        <f t="shared" si="354"/>
        <v>4.5</v>
      </c>
    </row>
    <row r="1863" spans="2:7">
      <c r="B1863" s="160">
        <v>9805</v>
      </c>
      <c r="C1863" s="160">
        <f>Matrix!B9805</f>
        <v>0</v>
      </c>
      <c r="D1863" s="203">
        <f t="shared" si="353"/>
        <v>4.5</v>
      </c>
      <c r="E1863" s="160">
        <v>7603</v>
      </c>
      <c r="F1863" s="160">
        <f>Matrix!B7603</f>
        <v>0</v>
      </c>
      <c r="G1863" s="203">
        <f t="shared" si="354"/>
        <v>4.5</v>
      </c>
    </row>
    <row r="1864" spans="2:7">
      <c r="B1864" s="160">
        <v>9806</v>
      </c>
      <c r="C1864" s="160">
        <f>Matrix!B9806</f>
        <v>0</v>
      </c>
      <c r="D1864" s="203">
        <f t="shared" si="353"/>
        <v>4.5</v>
      </c>
      <c r="E1864" s="160">
        <v>7655</v>
      </c>
      <c r="F1864" s="160">
        <f>Matrix!B7655</f>
        <v>0</v>
      </c>
      <c r="G1864" s="203">
        <f t="shared" si="354"/>
        <v>4.5</v>
      </c>
    </row>
    <row r="1865" spans="2:7">
      <c r="B1865" s="160">
        <v>9807</v>
      </c>
      <c r="C1865" s="160">
        <f>Matrix!B9807</f>
        <v>0</v>
      </c>
      <c r="D1865" s="203">
        <f t="shared" si="353"/>
        <v>4.5</v>
      </c>
      <c r="E1865" s="160">
        <v>7656</v>
      </c>
      <c r="F1865" s="160">
        <f>Matrix!B7656</f>
        <v>0</v>
      </c>
      <c r="G1865" s="203">
        <f t="shared" si="354"/>
        <v>4.5</v>
      </c>
    </row>
    <row r="1866" spans="2:7">
      <c r="B1866" s="160">
        <v>9808</v>
      </c>
      <c r="C1866" s="160">
        <f>Matrix!B9808</f>
        <v>0</v>
      </c>
      <c r="D1866" s="203">
        <f t="shared" si="353"/>
        <v>4.5</v>
      </c>
      <c r="E1866" s="160">
        <v>7679</v>
      </c>
      <c r="F1866" s="160">
        <f>Matrix!B7679</f>
        <v>0</v>
      </c>
      <c r="G1866" s="203">
        <f t="shared" si="354"/>
        <v>4.5</v>
      </c>
    </row>
    <row r="1867" spans="2:7">
      <c r="B1867" s="160">
        <v>9809</v>
      </c>
      <c r="C1867" s="160">
        <f>Matrix!B9809</f>
        <v>0</v>
      </c>
      <c r="D1867" s="203">
        <f t="shared" si="353"/>
        <v>4.5</v>
      </c>
      <c r="E1867" s="160">
        <v>7724</v>
      </c>
      <c r="F1867" s="160">
        <f>Matrix!B7724</f>
        <v>0</v>
      </c>
      <c r="G1867" s="203">
        <f t="shared" si="354"/>
        <v>4.5</v>
      </c>
    </row>
    <row r="1868" spans="2:7">
      <c r="E1868" s="160">
        <v>7727</v>
      </c>
      <c r="F1868" s="160">
        <f>Matrix!B7727</f>
        <v>0</v>
      </c>
      <c r="G1868" s="203">
        <f t="shared" si="354"/>
        <v>4.5</v>
      </c>
    </row>
    <row r="1869" spans="2:7">
      <c r="E1869" s="160">
        <v>7774</v>
      </c>
      <c r="F1869" s="160">
        <f>Matrix!B7774</f>
        <v>0</v>
      </c>
      <c r="G1869" s="203">
        <f t="shared" si="354"/>
        <v>4.5</v>
      </c>
    </row>
    <row r="1870" spans="2:7">
      <c r="E1870" s="160">
        <v>7842</v>
      </c>
      <c r="F1870" s="160">
        <f>Matrix!B7842</f>
        <v>0</v>
      </c>
      <c r="G1870" s="203">
        <f t="shared" si="354"/>
        <v>4.5</v>
      </c>
    </row>
    <row r="1871" spans="2:7">
      <c r="E1871" s="160">
        <v>7843</v>
      </c>
      <c r="F1871" s="160">
        <f>Matrix!B7843</f>
        <v>0</v>
      </c>
      <c r="G1871" s="203">
        <f t="shared" si="354"/>
        <v>4.5</v>
      </c>
    </row>
    <row r="1872" spans="2:7">
      <c r="E1872" s="160">
        <v>7845</v>
      </c>
      <c r="F1872" s="160">
        <f>Matrix!B7845</f>
        <v>0</v>
      </c>
      <c r="G1872" s="203">
        <f t="shared" si="354"/>
        <v>4.5</v>
      </c>
    </row>
    <row r="1873" spans="1:7">
      <c r="E1873" s="160">
        <v>7846</v>
      </c>
      <c r="F1873" s="160">
        <f>Matrix!B7846</f>
        <v>0</v>
      </c>
      <c r="G1873" s="203">
        <f t="shared" si="354"/>
        <v>4.5</v>
      </c>
    </row>
    <row r="1874" spans="1:7">
      <c r="E1874" s="160">
        <v>7847</v>
      </c>
      <c r="F1874" s="160">
        <f>Matrix!B7847</f>
        <v>0</v>
      </c>
      <c r="G1874" s="203">
        <f t="shared" si="354"/>
        <v>4.5</v>
      </c>
    </row>
    <row r="1875" spans="1:7">
      <c r="E1875" s="160">
        <v>7849</v>
      </c>
      <c r="F1875" s="160">
        <f>Matrix!B7849</f>
        <v>0</v>
      </c>
      <c r="G1875" s="203">
        <f t="shared" si="354"/>
        <v>4.5</v>
      </c>
    </row>
    <row r="1876" spans="1:7">
      <c r="E1876" s="160">
        <v>8030</v>
      </c>
      <c r="F1876" s="160">
        <f>Matrix!B8030</f>
        <v>0</v>
      </c>
      <c r="G1876" s="203">
        <f t="shared" si="354"/>
        <v>4.5</v>
      </c>
    </row>
    <row r="1877" spans="1:7">
      <c r="E1877" s="160">
        <v>8850</v>
      </c>
      <c r="F1877" s="160">
        <f>Matrix!B8850</f>
        <v>0</v>
      </c>
      <c r="G1877" s="203">
        <f t="shared" si="354"/>
        <v>4.5</v>
      </c>
    </row>
    <row r="1878" spans="1:7">
      <c r="E1878" s="160">
        <v>8871</v>
      </c>
      <c r="F1878" s="160">
        <f>Matrix!B8871</f>
        <v>0</v>
      </c>
      <c r="G1878" s="203">
        <f t="shared" si="354"/>
        <v>4.5</v>
      </c>
    </row>
    <row r="1881" spans="1:7">
      <c r="A1881" s="204" t="s">
        <v>25102</v>
      </c>
      <c r="B1881" s="61">
        <v>858</v>
      </c>
      <c r="C1881" s="61">
        <f>Matrix!B858</f>
        <v>0</v>
      </c>
      <c r="D1881" s="203">
        <f>ROUNDUP(ABS(75-C1881)/(Base_Value),1)</f>
        <v>4.5</v>
      </c>
      <c r="E1881" s="207">
        <f t="shared" ref="E1881:E1914" ca="1" si="355">IF(D1881&gt;Max_Value,Max_Value,IF(D1881&lt;0,0,D1881))</f>
        <v>4.5</v>
      </c>
      <c r="F1881" s="207">
        <f ca="1">MAX(E1881,E1884,E1886,E1882,E1883,E1901,E1902)</f>
        <v>4.5</v>
      </c>
      <c r="G1881" s="61" t="str">
        <f>Matrix!C858</f>
        <v>牛奶-- 过敏或敏感，提示酶类不耐受，优质食物。O型血者应当避免，A型不应经常食用，B型和AB应当避免全奶。</v>
      </c>
    </row>
    <row r="1882" spans="1:7">
      <c r="A1882" s="236">
        <f>MAX(D1881:D1902)</f>
        <v>4.5</v>
      </c>
      <c r="B1882" s="61">
        <v>1617</v>
      </c>
      <c r="C1882" s="61">
        <f>Matrix!B1617</f>
        <v>0</v>
      </c>
      <c r="D1882" s="203">
        <f t="shared" ref="D1882:D1912" si="356">ROUNDUP(ABS(75-C1882)/(Base_Value),1)</f>
        <v>4.5</v>
      </c>
      <c r="E1882" s="207">
        <f t="shared" ca="1" si="355"/>
        <v>4.5</v>
      </c>
      <c r="G1882" s="61" t="str">
        <f>Matrix!C1617</f>
        <v>奶类制品--敏感型提示肝蛋白酶的不耐受性。O型血者应避免，A型血者不宜多食，B型和AB型者应当避免全奶。</v>
      </c>
    </row>
    <row r="1883" spans="1:7">
      <c r="A1883" s="207">
        <f ca="1">IF(A1882&gt;Max_Value,Max_Value,IF(A1882&lt;0,0,A1882))</f>
        <v>4.5</v>
      </c>
      <c r="B1883" s="61">
        <v>6657</v>
      </c>
      <c r="C1883" s="61">
        <f>Matrix!B6657</f>
        <v>0</v>
      </c>
      <c r="D1883" s="203">
        <f t="shared" si="356"/>
        <v>4.5</v>
      </c>
      <c r="E1883" s="207">
        <f t="shared" ca="1" si="355"/>
        <v>4.5</v>
      </c>
      <c r="G1883" s="61" t="str">
        <f>Matrix!C6657</f>
        <v>过敏方.1 -- 乳制品。 GUNA s.r.l., MILANO (ALR)</v>
      </c>
    </row>
    <row r="1884" spans="1:7">
      <c r="A1884" s="204"/>
      <c r="B1884" s="61">
        <v>8298</v>
      </c>
      <c r="C1884" s="61">
        <f>Matrix!B8298</f>
        <v>0</v>
      </c>
      <c r="D1884" s="203">
        <f t="shared" si="356"/>
        <v>4.5</v>
      </c>
      <c r="E1884" s="207">
        <f t="shared" ca="1" si="355"/>
        <v>4.5</v>
      </c>
      <c r="G1884" s="61" t="str">
        <f>Matrix!C8298</f>
        <v>牛乳--食物提取物，O型血者应避免，A型者应少食用，B型和AB型者应当避免全奶。</v>
      </c>
    </row>
    <row r="1885" spans="1:7">
      <c r="A1885" s="204"/>
      <c r="B1885" s="61">
        <v>9546</v>
      </c>
      <c r="C1885" s="61">
        <f>Matrix!B9546</f>
        <v>0</v>
      </c>
      <c r="D1885" s="203">
        <f t="shared" si="356"/>
        <v>4.5</v>
      </c>
      <c r="E1885" s="207">
        <f t="shared" ca="1" si="355"/>
        <v>4.5</v>
      </c>
      <c r="G1885" s="61" t="str">
        <f>Matrix!C9546</f>
        <v>酪蛋白,酪素--顺势疗法方剂，治疗过敏。O型和A型者应当避免。</v>
      </c>
    </row>
    <row r="1886" spans="1:7">
      <c r="A1886" s="204"/>
      <c r="B1886" s="61">
        <v>9559</v>
      </c>
      <c r="C1886" s="61">
        <f>Matrix!B9559</f>
        <v>0</v>
      </c>
      <c r="D1886" s="203">
        <f t="shared" si="356"/>
        <v>4.5</v>
      </c>
      <c r="E1886" s="207">
        <f t="shared" ca="1" si="355"/>
        <v>4.5</v>
      </c>
      <c r="G1886" s="61" t="str">
        <f>Matrix!C9559</f>
        <v>纯牛奶--顺势疗法方剂，治疗过敏。A型者应当少食，其他血型者应当避免。</v>
      </c>
    </row>
    <row r="1887" spans="1:7">
      <c r="A1887" s="204"/>
      <c r="B1887" s="61">
        <v>816</v>
      </c>
      <c r="C1887" s="61">
        <f>Matrix!B816</f>
        <v>0</v>
      </c>
      <c r="D1887" s="203">
        <f t="shared" si="356"/>
        <v>4.5</v>
      </c>
      <c r="E1887" s="207">
        <f t="shared" ca="1" si="355"/>
        <v>4.5</v>
      </c>
      <c r="G1887" s="61" t="str">
        <f>Matrix!C816</f>
        <v>奶酪,干酪-- 治疗钙失调的优质食物，可提示蛋白质疾病，消除愤怒的情感药物。</v>
      </c>
    </row>
    <row r="1888" spans="1:7">
      <c r="A1888" s="204"/>
      <c r="B1888" s="61">
        <v>5368</v>
      </c>
      <c r="C1888" s="61">
        <f>Matrix!B5368</f>
        <v>0</v>
      </c>
      <c r="D1888" s="203">
        <f t="shared" si="356"/>
        <v>4.5</v>
      </c>
      <c r="E1888" s="207">
        <f t="shared" ca="1" si="355"/>
        <v>4.5</v>
      </c>
      <c r="F1888" s="208">
        <f ca="1">MAX(E1888,E1890,E1891,E1893,E1895,E1899)</f>
        <v>4.5</v>
      </c>
      <c r="G1888" s="61" t="str">
        <f>Matrix!C5368</f>
        <v>羊奶--O型血者避免，B型和AB型者有益，对A型者中性。</v>
      </c>
    </row>
    <row r="1889" spans="1:7">
      <c r="A1889" s="204"/>
      <c r="B1889" s="61">
        <v>8288</v>
      </c>
      <c r="C1889" s="61">
        <f>Matrix!B8288</f>
        <v>0</v>
      </c>
      <c r="D1889" s="203">
        <f t="shared" si="356"/>
        <v>4.5</v>
      </c>
      <c r="E1889" s="207">
        <f t="shared" ca="1" si="355"/>
        <v>4.5</v>
      </c>
      <c r="F1889" s="208">
        <f ca="1">MAX(E1889,E1892,E1894,E1896,E1897,E1898,E1900)</f>
        <v>4.5</v>
      </c>
      <c r="G1889" s="61" t="str">
        <f>Matrix!C8288</f>
        <v>切达干酪--食物提取物，O型和A型者应当避免。</v>
      </c>
    </row>
    <row r="1890" spans="1:7">
      <c r="A1890" s="204"/>
      <c r="B1890" s="61">
        <v>8307</v>
      </c>
      <c r="C1890" s="61">
        <f>Matrix!B8307</f>
        <v>0</v>
      </c>
      <c r="D1890" s="203">
        <f t="shared" si="356"/>
        <v>4.5</v>
      </c>
      <c r="E1890" s="207">
        <f t="shared" ca="1" si="355"/>
        <v>4.5</v>
      </c>
      <c r="G1890" s="61" t="str">
        <f>Matrix!C8307</f>
        <v>山羊乳--食物提取物，对O型血中性，其他血型者均有益。</v>
      </c>
    </row>
    <row r="1891" spans="1:7">
      <c r="A1891" s="204"/>
      <c r="B1891" s="61">
        <v>8358</v>
      </c>
      <c r="C1891" s="61">
        <f>Matrix!B8358</f>
        <v>0</v>
      </c>
      <c r="D1891" s="203">
        <f t="shared" si="356"/>
        <v>4.5</v>
      </c>
      <c r="E1891" s="207">
        <f t="shared" ca="1" si="355"/>
        <v>4.5</v>
      </c>
      <c r="G1891" s="61" t="str">
        <f>Matrix!C8358</f>
        <v>羊奶--食物提取物。</v>
      </c>
    </row>
    <row r="1892" spans="1:7">
      <c r="A1892" s="204"/>
      <c r="B1892" s="61">
        <v>9499</v>
      </c>
      <c r="C1892" s="61">
        <f>Matrix!B9499</f>
        <v>0</v>
      </c>
      <c r="D1892" s="203">
        <f t="shared" si="356"/>
        <v>4.5</v>
      </c>
      <c r="E1892" s="207">
        <f t="shared" ca="1" si="355"/>
        <v>4.5</v>
      </c>
      <c r="G1892" s="61" t="str">
        <f>Matrix!C9499</f>
        <v>脱脂干酪--治疗过敏的方剂，各种血型均应避免。</v>
      </c>
    </row>
    <row r="1893" spans="1:7">
      <c r="A1893" s="204"/>
      <c r="B1893" s="61">
        <v>9522</v>
      </c>
      <c r="C1893" s="61">
        <f>Matrix!B9522</f>
        <v>0</v>
      </c>
      <c r="D1893" s="203">
        <f t="shared" si="356"/>
        <v>4.5</v>
      </c>
      <c r="E1893" s="207">
        <f t="shared" ca="1" si="355"/>
        <v>4.5</v>
      </c>
      <c r="G1893" s="61" t="str">
        <f>Matrix!C9522</f>
        <v>羊奶顺势疗法方剂，治疗过敏。</v>
      </c>
    </row>
    <row r="1894" spans="1:7">
      <c r="A1894" s="204"/>
      <c r="B1894" s="61">
        <v>9549</v>
      </c>
      <c r="C1894" s="61">
        <f>Matrix!B9549</f>
        <v>0</v>
      </c>
      <c r="D1894" s="203">
        <f t="shared" si="356"/>
        <v>4.5</v>
      </c>
      <c r="E1894" s="207">
        <f t="shared" ca="1" si="355"/>
        <v>4.5</v>
      </c>
      <c r="G1894" s="61" t="str">
        <f>Matrix!C9549</f>
        <v>奶酪,干酪--顺势疗法方剂，治疗过敏。O型和A型血者应当避免，</v>
      </c>
    </row>
    <row r="1895" spans="1:7">
      <c r="A1895" s="204"/>
      <c r="B1895" s="61">
        <v>9568</v>
      </c>
      <c r="C1895" s="61">
        <f>Matrix!B9568</f>
        <v>0</v>
      </c>
      <c r="D1895" s="203">
        <f t="shared" si="356"/>
        <v>4.5</v>
      </c>
      <c r="E1895" s="207">
        <f t="shared" ca="1" si="355"/>
        <v>4.5</v>
      </c>
      <c r="G1895" s="61" t="str">
        <f>Matrix!C9568</f>
        <v>羊奶--顺势疗法方剂，治疗过敏。O型血者应当避免，对B型和AB者有益，对A型者中性。</v>
      </c>
    </row>
    <row r="1896" spans="1:7">
      <c r="A1896" s="204"/>
      <c r="B1896" s="61">
        <v>817</v>
      </c>
      <c r="C1896" s="61">
        <f>Matrix!B817</f>
        <v>0</v>
      </c>
      <c r="D1896" s="203">
        <f t="shared" si="356"/>
        <v>4.5</v>
      </c>
      <c r="E1896" s="207">
        <f t="shared" ca="1" si="355"/>
        <v>4.5</v>
      </c>
      <c r="G1896" s="61" t="str">
        <f>Matrix!C817</f>
        <v>干酪混合物-- 过敏或敏感，与对传统感到愤怒有情感联系。</v>
      </c>
    </row>
    <row r="1897" spans="1:7">
      <c r="A1897" s="204"/>
      <c r="B1897" s="61">
        <v>1544</v>
      </c>
      <c r="C1897" s="61">
        <f>Matrix!B1544</f>
        <v>0</v>
      </c>
      <c r="D1897" s="203">
        <f t="shared" si="356"/>
        <v>4.5</v>
      </c>
      <c r="E1897" s="207">
        <f t="shared" ca="1" si="355"/>
        <v>4.5</v>
      </c>
      <c r="G1897" s="61" t="str">
        <f>Matrix!C1544</f>
        <v>奶酪--奶制品敏感, 和愤怒情绪有关。O型和A型血者应避免。</v>
      </c>
    </row>
    <row r="1898" spans="1:7">
      <c r="A1898" s="204"/>
      <c r="B1898" s="61">
        <v>1641</v>
      </c>
      <c r="C1898" s="61">
        <f>Matrix!B1641</f>
        <v>0</v>
      </c>
      <c r="D1898" s="203">
        <f t="shared" si="356"/>
        <v>4.5</v>
      </c>
      <c r="E1898" s="207">
        <f t="shared" ca="1" si="355"/>
        <v>4.5</v>
      </c>
      <c r="G1898" s="61" t="str">
        <f>Matrix!C1641</f>
        <v>奶酪--有利于改善钙失调，提示蛋白质疾病，愤怒的情绪药物。</v>
      </c>
    </row>
    <row r="1899" spans="1:7">
      <c r="A1899" s="204"/>
      <c r="B1899" s="61">
        <v>5369</v>
      </c>
      <c r="C1899" s="61">
        <f>Matrix!B5369</f>
        <v>0</v>
      </c>
      <c r="D1899" s="203">
        <f t="shared" si="356"/>
        <v>4.5</v>
      </c>
      <c r="E1899" s="207">
        <f t="shared" ca="1" si="355"/>
        <v>4.5</v>
      </c>
      <c r="G1899" s="61" t="str">
        <f>Matrix!C5369</f>
        <v>山羊奶奶酪 -- (ALR）B、AB、O型血人应当避免, 对A型血人中性</v>
      </c>
    </row>
    <row r="1900" spans="1:7">
      <c r="A1900" s="204"/>
      <c r="B1900" s="61">
        <v>8334</v>
      </c>
      <c r="C1900" s="61">
        <f>Matrix!B8334</f>
        <v>0</v>
      </c>
      <c r="D1900" s="203">
        <f t="shared" si="356"/>
        <v>4.5</v>
      </c>
      <c r="E1900" s="207">
        <f t="shared" ca="1" si="355"/>
        <v>4.5</v>
      </c>
      <c r="G1900" s="61" t="str">
        <f>Matrix!C8334</f>
        <v>帕马森干酪--食物提取物，所有血型这均应避免。</v>
      </c>
    </row>
    <row r="1901" spans="1:7">
      <c r="A1901" s="204"/>
      <c r="B1901" s="61">
        <v>553</v>
      </c>
      <c r="C1901" s="61">
        <f>Matrix!B553</f>
        <v>0</v>
      </c>
      <c r="D1901" s="203">
        <f t="shared" si="356"/>
        <v>4.5</v>
      </c>
      <c r="E1901" s="207">
        <f t="shared" ca="1" si="355"/>
        <v>4.5</v>
      </c>
      <c r="G1901" s="61" t="str">
        <f>Matrix!C553</f>
        <v>LACTOSE -- 乳糖，经常出现在乳糖不耐受中。</v>
      </c>
    </row>
    <row r="1902" spans="1:7">
      <c r="A1902" s="204"/>
      <c r="B1902" s="61">
        <v>3070</v>
      </c>
      <c r="C1902" s="61">
        <f>Matrix!B3070</f>
        <v>0</v>
      </c>
      <c r="D1902" s="203">
        <f t="shared" si="356"/>
        <v>4.5</v>
      </c>
      <c r="E1902" s="207">
        <f t="shared" ca="1" si="355"/>
        <v>4.5</v>
      </c>
      <c r="G1902" s="61" t="str">
        <f>Matrix!C3070</f>
        <v>LACTOSE -- 乳糖，可以指示敏感或酶不耐受性。</v>
      </c>
    </row>
    <row r="1903" spans="1:7">
      <c r="A1903" s="204" t="s">
        <v>25107</v>
      </c>
      <c r="B1903" s="61">
        <v>892</v>
      </c>
      <c r="C1903" s="61">
        <f>Matrix!B892</f>
        <v>0</v>
      </c>
      <c r="D1903" s="203">
        <f t="shared" si="356"/>
        <v>4.5</v>
      </c>
      <c r="E1903" s="207">
        <f t="shared" ca="1" si="355"/>
        <v>4.5</v>
      </c>
      <c r="G1903" s="61" t="str">
        <f>Matrix!C892</f>
        <v>蛤--过敏或敏感，情感上对性生活有不安全感，优质食物。对O型血为中性，其他血型应当避免。</v>
      </c>
    </row>
    <row r="1904" spans="1:7">
      <c r="A1904" s="236">
        <f>MAX(D1903:D1914)</f>
        <v>4.5</v>
      </c>
      <c r="B1904" s="61">
        <v>893</v>
      </c>
      <c r="C1904" s="61">
        <f>Matrix!B893</f>
        <v>0</v>
      </c>
      <c r="D1904" s="203">
        <f t="shared" si="356"/>
        <v>4.5</v>
      </c>
      <c r="E1904" s="207">
        <f t="shared" ca="1" si="355"/>
        <v>4.5</v>
      </c>
      <c r="G1904" s="61" t="str">
        <f>Matrix!C893</f>
        <v>贝壳类、 螃蟹--过敏或敏感，情感上不受控制的情绪摇摆不定。只对O型血为中性，其他血型均应避免。</v>
      </c>
    </row>
    <row r="1905" spans="1:7">
      <c r="A1905" s="207">
        <f ca="1">IF(A1904&gt;Max_Value,Max_Value,IF(A1904&lt;0,0,A1904))</f>
        <v>4.5</v>
      </c>
      <c r="B1905" s="61">
        <v>894</v>
      </c>
      <c r="C1905" s="61">
        <f>Matrix!B894</f>
        <v>0</v>
      </c>
      <c r="D1905" s="203">
        <f t="shared" si="356"/>
        <v>4.5</v>
      </c>
      <c r="E1905" s="207">
        <f t="shared" ca="1" si="355"/>
        <v>4.5</v>
      </c>
      <c r="G1905" s="61" t="str">
        <f>Matrix!C894</f>
        <v>牡蛎--过敏或敏感，情感上对性生活有不安全感，优质食物。对O型血为中性，其他血型应当避免。</v>
      </c>
    </row>
    <row r="1906" spans="1:7">
      <c r="A1906" s="204"/>
      <c r="B1906" s="61">
        <v>895</v>
      </c>
      <c r="C1906" s="61">
        <f>Matrix!B895</f>
        <v>0</v>
      </c>
      <c r="D1906" s="203">
        <f t="shared" si="356"/>
        <v>4.5</v>
      </c>
      <c r="E1906" s="207">
        <f t="shared" ca="1" si="355"/>
        <v>4.5</v>
      </c>
      <c r="G1906" s="61" t="str">
        <f>Matrix!C895</f>
        <v>海扇贝--过敏或敏感，富含尿酸，会导致痛风或使之恶化，优质食物。A型血应避免。</v>
      </c>
    </row>
    <row r="1907" spans="1:7">
      <c r="A1907" s="204"/>
      <c r="B1907" s="61">
        <v>896</v>
      </c>
      <c r="C1907" s="61">
        <f>Matrix!B896</f>
        <v>0</v>
      </c>
      <c r="D1907" s="203">
        <f t="shared" si="356"/>
        <v>4.5</v>
      </c>
      <c r="E1907" s="207">
        <f t="shared" ca="1" si="355"/>
        <v>4.5</v>
      </c>
      <c r="G1907" s="61" t="str">
        <f>Matrix!C896</f>
        <v>虾--过敏或敏感，提示痛风或是碘，优质食物。对O型血者中性，其他血型者避免。</v>
      </c>
    </row>
    <row r="1908" spans="1:7">
      <c r="A1908" s="204"/>
      <c r="B1908" s="61">
        <v>1645</v>
      </c>
      <c r="C1908" s="61">
        <f>Matrix!B1645</f>
        <v>0</v>
      </c>
      <c r="D1908" s="203">
        <f t="shared" si="356"/>
        <v>4.5</v>
      </c>
      <c r="E1908" s="207">
        <f t="shared" ca="1" si="355"/>
        <v>4.5</v>
      </c>
      <c r="G1908" s="61" t="str">
        <f>Matrix!C1645</f>
        <v>蚝--敏感，提示细胞发育障碍，未老先衰，体重增加，懒惰。各种血型者均应避免。</v>
      </c>
    </row>
    <row r="1909" spans="1:7">
      <c r="A1909" s="204"/>
      <c r="B1909" s="61">
        <v>1681</v>
      </c>
      <c r="C1909" s="61">
        <f>Matrix!B1681</f>
        <v>0</v>
      </c>
      <c r="D1909" s="203">
        <f t="shared" si="356"/>
        <v>4.5</v>
      </c>
      <c r="E1909" s="207">
        <f t="shared" ca="1" si="355"/>
        <v>4.5</v>
      </c>
      <c r="G1909" s="61" t="str">
        <f>Matrix!C1681</f>
        <v>蛤蜊 ( 蚬 )--可能对此过敏。反映对性爱或异性没有安全感。除了O型以外者，均应避免。</v>
      </c>
    </row>
    <row r="1910" spans="1:7">
      <c r="A1910" s="204"/>
      <c r="B1910" s="61">
        <v>1682</v>
      </c>
      <c r="C1910" s="61">
        <f>Matrix!B1682</f>
        <v>0</v>
      </c>
      <c r="D1910" s="203">
        <f t="shared" si="356"/>
        <v>4.5</v>
      </c>
      <c r="E1910" s="207">
        <f t="shared" ca="1" si="355"/>
        <v>4.5</v>
      </c>
      <c r="G1910" s="61" t="str">
        <f>Matrix!C1682</f>
        <v>扇贝--可能对此过敏。因含丰富尿酸 , 可能会引致痛风。A型血者应避免，其他血型者中性。</v>
      </c>
    </row>
    <row r="1911" spans="1:7">
      <c r="A1911" s="204"/>
      <c r="B1911" s="61">
        <v>1683</v>
      </c>
      <c r="C1911" s="61">
        <f>Matrix!B1683</f>
        <v>0</v>
      </c>
      <c r="D1911" s="203">
        <f t="shared" si="356"/>
        <v>4.5</v>
      </c>
      <c r="E1911" s="207">
        <f t="shared" ca="1" si="355"/>
        <v>4.5</v>
      </c>
      <c r="G1911" s="61" t="str">
        <f>Matrix!C1683</f>
        <v>蟹肉--情感上对性有不安全感，霍乱，肠绞痛，中风，皮肤。对O型血者中性，其他血型者应避免。</v>
      </c>
    </row>
    <row r="1912" spans="1:7">
      <c r="A1912" s="204"/>
      <c r="B1912" s="61">
        <v>1684</v>
      </c>
      <c r="C1912" s="61">
        <f>Matrix!B1684</f>
        <v>0</v>
      </c>
      <c r="D1912" s="203">
        <f t="shared" si="356"/>
        <v>4.5</v>
      </c>
      <c r="E1912" s="207">
        <f t="shared" ca="1" si="355"/>
        <v>4.5</v>
      </c>
      <c r="G1912" s="61" t="str">
        <f>Matrix!C1684</f>
        <v>虾--敏感或过敏，提示痛风或是碘缺乏。对O型血者中性，其他血型者应避免。</v>
      </c>
    </row>
    <row r="1913" spans="1:7">
      <c r="A1913" s="204"/>
      <c r="B1913" s="61">
        <v>8348</v>
      </c>
      <c r="C1913" s="61">
        <f>Matrix!B8348</f>
        <v>0</v>
      </c>
      <c r="D1913" s="203">
        <f t="shared" ref="D1913:D1944" si="357">ROUNDUP(ABS(75-C1913)/(Base_Value),1)</f>
        <v>4.5</v>
      </c>
      <c r="E1913" s="207">
        <f t="shared" ca="1" si="355"/>
        <v>4.5</v>
      </c>
      <c r="G1913" s="61" t="str">
        <f>Matrix!C8348</f>
        <v>对虾--提示对贝壳类食物过敏。</v>
      </c>
    </row>
    <row r="1914" spans="1:7">
      <c r="A1914" s="204"/>
      <c r="B1914" s="61">
        <v>9513</v>
      </c>
      <c r="C1914" s="61">
        <f>Matrix!B9513</f>
        <v>0</v>
      </c>
      <c r="D1914" s="203">
        <f t="shared" si="357"/>
        <v>4.5</v>
      </c>
      <c r="E1914" s="207">
        <f t="shared" ca="1" si="355"/>
        <v>4.5</v>
      </c>
      <c r="G1914" s="61" t="str">
        <f>Matrix!C9513</f>
        <v>明虾, 大虾--顺势疗法方剂，治疗过敏。</v>
      </c>
    </row>
    <row r="1915" spans="1:7">
      <c r="A1915" s="204" t="s">
        <v>25113</v>
      </c>
      <c r="B1915" s="61">
        <v>1698</v>
      </c>
      <c r="C1915" s="61">
        <f>Matrix!B1698</f>
        <v>0</v>
      </c>
      <c r="D1915" s="203">
        <f t="shared" si="357"/>
        <v>4.5</v>
      </c>
      <c r="E1915" s="236">
        <f>MAX(D1915:D1916)</f>
        <v>4.5</v>
      </c>
      <c r="F1915" s="207">
        <f ca="1">IF(E1915&gt;Max_Value,Max_Value,IF(E1915&lt;0,0,E1915))</f>
        <v>4.5</v>
      </c>
      <c r="G1915" s="61" t="str">
        <f>Matrix!C1698</f>
        <v>过热的植物油脂--敏感显示细胞发育障碍，未老先衰。</v>
      </c>
    </row>
    <row r="1916" spans="1:7">
      <c r="A1916" s="204"/>
      <c r="B1916" s="61">
        <v>8220</v>
      </c>
      <c r="C1916" s="61">
        <f>Matrix!B8220</f>
        <v>0</v>
      </c>
      <c r="D1916" s="203">
        <f t="shared" si="357"/>
        <v>4.5</v>
      </c>
      <c r="E1916" s="236"/>
      <c r="F1916" s="207"/>
      <c r="G1916" s="61" t="str">
        <f>Matrix!C8220</f>
        <v>油炸食物-- 含有家庭或快餐店使用的饱和油脂。</v>
      </c>
    </row>
    <row r="1917" spans="1:7">
      <c r="A1917" s="204" t="s">
        <v>25115</v>
      </c>
      <c r="B1917" s="61">
        <v>8217</v>
      </c>
      <c r="C1917" s="61">
        <f>Matrix!B8217</f>
        <v>0</v>
      </c>
      <c r="D1917" s="203">
        <f t="shared" si="357"/>
        <v>4.5</v>
      </c>
      <c r="E1917" s="236">
        <f>D1917</f>
        <v>4.5</v>
      </c>
      <c r="F1917" s="207">
        <f ca="1">IF(E1917&gt;Max_Value,Max_Value,IF(E1917&lt;0,0,E1917))</f>
        <v>4.5</v>
      </c>
      <c r="G1917" s="61" t="str">
        <f>Matrix!C8217</f>
        <v>使用反式脂肪酸的快餐或者家庭用油烧制的菜肴。</v>
      </c>
    </row>
    <row r="1918" spans="1:7">
      <c r="A1918" s="204" t="s">
        <v>25117</v>
      </c>
      <c r="B1918" s="61">
        <v>3768</v>
      </c>
      <c r="C1918" s="61">
        <f>Matrix!B3768</f>
        <v>0</v>
      </c>
      <c r="D1918" s="203">
        <f t="shared" si="357"/>
        <v>4.5</v>
      </c>
      <c r="E1918" s="236">
        <f>D1918</f>
        <v>4.5</v>
      </c>
      <c r="F1918" s="207">
        <f ca="1">IF(E1918&gt;Max_Value,Max_Value,IF(E1918&lt;0,0,E1918))</f>
        <v>4.5</v>
      </c>
      <c r="G1918" s="61" t="str">
        <f>Matrix!C3768</f>
        <v>转基因食物--情绪或身体的敏感性。</v>
      </c>
    </row>
    <row r="1919" spans="1:7">
      <c r="A1919" s="204" t="s">
        <v>25119</v>
      </c>
      <c r="B1919" s="61">
        <v>1178</v>
      </c>
      <c r="C1919" s="61">
        <f>Matrix!B1178</f>
        <v>0</v>
      </c>
      <c r="D1919" s="203">
        <f t="shared" si="357"/>
        <v>4.5</v>
      </c>
      <c r="G1919" s="61" t="str">
        <f>Matrix!C1178</f>
        <v>茶叶 -- 过敏或提示不顾他人而妄自尊大的情绪问题。</v>
      </c>
    </row>
    <row r="1920" spans="1:7">
      <c r="A1920" s="236">
        <f>MAX(D1919:D1927)</f>
        <v>4.5</v>
      </c>
      <c r="B1920" s="61">
        <v>6691</v>
      </c>
      <c r="C1920" s="61">
        <f>Matrix!B6691</f>
        <v>0</v>
      </c>
      <c r="D1920" s="203">
        <f t="shared" si="357"/>
        <v>4.5</v>
      </c>
      <c r="G1920" s="61" t="str">
        <f>Matrix!C6691</f>
        <v>过敏方.35 -- 咖啡，茶。 GUNA s.r.l., MILANO (ALR)</v>
      </c>
    </row>
    <row r="1921" spans="1:7">
      <c r="A1921" s="207">
        <f ca="1">IF(A1920&gt;Max_Value,Max_Value,IF(A1920&lt;0,0,A1920))</f>
        <v>4.5</v>
      </c>
      <c r="B1921" s="61">
        <v>8367</v>
      </c>
      <c r="C1921" s="61">
        <f>Matrix!B8367</f>
        <v>0</v>
      </c>
      <c r="D1921" s="203">
        <f t="shared" si="357"/>
        <v>4.5</v>
      </c>
      <c r="G1921" s="61" t="str">
        <f>Matrix!C8367</f>
        <v>茶--各种血型均应避免。</v>
      </c>
    </row>
    <row r="1922" spans="1:7">
      <c r="A1922" s="204"/>
      <c r="B1922" s="61">
        <v>9387</v>
      </c>
      <c r="C1922" s="61">
        <f>Matrix!B9387</f>
        <v>0</v>
      </c>
      <c r="D1922" s="203">
        <f t="shared" si="357"/>
        <v>4.5</v>
      </c>
      <c r="G1922" s="61" t="str">
        <f>Matrix!C9387</f>
        <v>茶--治疗过敏的方剂，O型血应避免，对其他血型可能为中性或者应避免。</v>
      </c>
    </row>
    <row r="1923" spans="1:7">
      <c r="A1923" s="204"/>
      <c r="B1923" s="61">
        <v>820</v>
      </c>
      <c r="C1923" s="61">
        <f>Matrix!B820</f>
        <v>0</v>
      </c>
      <c r="D1923" s="203">
        <f t="shared" si="357"/>
        <v>4.5</v>
      </c>
      <c r="G1923" s="61" t="str">
        <f>Matrix!C820</f>
        <v>咖啡-- 提示神经疾病压力和失眠。对A型B型AB型血型者有益。</v>
      </c>
    </row>
    <row r="1924" spans="1:7">
      <c r="A1924" s="204"/>
      <c r="B1924" s="61">
        <v>1559</v>
      </c>
      <c r="C1924" s="61">
        <f>Matrix!B1559</f>
        <v>0</v>
      </c>
      <c r="D1924" s="203">
        <f t="shared" si="357"/>
        <v>4.5</v>
      </c>
      <c r="G1924" s="61" t="str">
        <f>Matrix!C1559</f>
        <v>咖啡--导致神经疾病压力和失眠，哮喘（肺）等问题。O型血应当避免，对其他血型者有益。</v>
      </c>
    </row>
    <row r="1925" spans="1:7">
      <c r="A1925" s="204"/>
      <c r="B1925" s="61">
        <v>8211</v>
      </c>
      <c r="C1925" s="61">
        <f>Matrix!B8211</f>
        <v>0</v>
      </c>
      <c r="D1925" s="203">
        <f t="shared" si="357"/>
        <v>4.5</v>
      </c>
      <c r="G1925" s="61" t="str">
        <f>Matrix!C8211</f>
        <v>含咖啡因的软饮料 -- 可口可乐、百事可乐、维珍可乐等。</v>
      </c>
    </row>
    <row r="1926" spans="1:7">
      <c r="A1926" s="204"/>
      <c r="B1926" s="61">
        <v>8295</v>
      </c>
      <c r="C1926" s="61">
        <f>Matrix!B8295</f>
        <v>0</v>
      </c>
      <c r="D1926" s="203">
        <f t="shared" si="357"/>
        <v>4.5</v>
      </c>
      <c r="G1926" s="61" t="str">
        <f>Matrix!C8295</f>
        <v>咖啡--食物提取物，O型血者应当避免，其他血型者有益。</v>
      </c>
    </row>
    <row r="1927" spans="1:7">
      <c r="A1927" s="204"/>
      <c r="B1927" s="61">
        <v>9556</v>
      </c>
      <c r="C1927" s="61">
        <f>Matrix!B9556</f>
        <v>0</v>
      </c>
      <c r="D1927" s="203">
        <f t="shared" si="357"/>
        <v>4.5</v>
      </c>
      <c r="G1927" s="61" t="str">
        <f>Matrix!C9556</f>
        <v>咖啡--顺势疗法方剂，治疗过敏。O型血者应当避免，对其他血型者均有益。</v>
      </c>
    </row>
    <row r="1928" spans="1:7">
      <c r="A1928" s="204" t="s">
        <v>25121</v>
      </c>
      <c r="B1928" s="61">
        <v>603</v>
      </c>
      <c r="C1928" s="61">
        <f>Matrix!B603</f>
        <v>0</v>
      </c>
      <c r="D1928" s="203">
        <f t="shared" si="357"/>
        <v>4.5</v>
      </c>
      <c r="E1928" s="236">
        <f>MAX(D1928:D1938)</f>
        <v>4.5</v>
      </c>
      <c r="F1928" s="207">
        <f ca="1">IF(E1928&gt;Max_Value,Max_Value,IF(E1928&lt;0,0,E1928))</f>
        <v>4.5</v>
      </c>
      <c r="G1928" s="61" t="str">
        <f>Matrix!C603</f>
        <v>ADDEX (NV) -- 食物中食品加入剂和杀虫剂的解毒药。</v>
      </c>
    </row>
    <row r="1929" spans="1:7">
      <c r="A1929" s="204"/>
      <c r="B1929" s="61">
        <v>909</v>
      </c>
      <c r="C1929" s="61">
        <f>Matrix!B909</f>
        <v>0</v>
      </c>
      <c r="D1929" s="203">
        <f t="shared" si="357"/>
        <v>4.5</v>
      </c>
      <c r="G1929" s="61" t="str">
        <f>Matrix!C909</f>
        <v>FOOD ADDITIVES (DR) -- 食物添加剂(DR)，合成药物，用于治疗对食物加入剂敏感，有助于解毒。</v>
      </c>
    </row>
    <row r="1930" spans="1:7">
      <c r="A1930" s="204"/>
      <c r="B1930" s="61">
        <v>1175</v>
      </c>
      <c r="C1930" s="61">
        <f>Matrix!B1175</f>
        <v>0</v>
      </c>
      <c r="D1930" s="203">
        <f t="shared" si="357"/>
        <v>4.5</v>
      </c>
      <c r="G1930" s="61" t="str">
        <f>Matrix!C1175</f>
        <v>POTASSIUM BITARTRATE -- 用于食物加入剂提示毒性暴露。</v>
      </c>
    </row>
    <row r="1931" spans="1:7">
      <c r="A1931" s="204"/>
      <c r="B1931" s="61">
        <v>1215</v>
      </c>
      <c r="C1931" s="61">
        <f>Matrix!B1215</f>
        <v>0</v>
      </c>
      <c r="D1931" s="203">
        <f t="shared" si="357"/>
        <v>4.5</v>
      </c>
      <c r="G1931" s="61" t="str">
        <f>Matrix!C1215</f>
        <v>BENZOIC ACID -- 药物防腐剂，食品加入剂，工业，苯酚。</v>
      </c>
    </row>
    <row r="1932" spans="1:7">
      <c r="A1932" s="204"/>
      <c r="B1932" s="61">
        <v>1401</v>
      </c>
      <c r="C1932" s="61">
        <f>Matrix!B1401</f>
        <v>0</v>
      </c>
      <c r="D1932" s="203">
        <f t="shared" si="357"/>
        <v>4.5</v>
      </c>
      <c r="G1932" s="61" t="str">
        <f>Matrix!C1401</f>
        <v>ESTERS -- 酯类, 用于食物加入剂和色素的化学品聚积提示毒性，苯酚。</v>
      </c>
    </row>
    <row r="1933" spans="1:7">
      <c r="A1933" s="204"/>
      <c r="B1933" s="61">
        <v>2742</v>
      </c>
      <c r="C1933" s="61">
        <f>Matrix!B2742</f>
        <v>0</v>
      </c>
      <c r="D1933" s="203">
        <f t="shared" si="357"/>
        <v>4.5</v>
      </c>
      <c r="G1933" s="61" t="str">
        <f>Matrix!C2742</f>
        <v>SODIUM BISULFIDE -- 硫化氢钠, 在食品加入剂中用作防腐剂，辨识敏感或过去毒性。矿物质</v>
      </c>
    </row>
    <row r="1934" spans="1:7">
      <c r="A1934" s="204"/>
      <c r="B1934" s="61">
        <v>6680</v>
      </c>
      <c r="C1934" s="61">
        <f>Matrix!B6680</f>
        <v>0</v>
      </c>
      <c r="D1934" s="203">
        <f t="shared" si="357"/>
        <v>4.5</v>
      </c>
      <c r="G1934" s="61" t="str">
        <f>Matrix!C6680</f>
        <v>过敏方.24 -- 盐和/或种类。 GUNA s.r.l., MILANO (ALR)</v>
      </c>
    </row>
    <row r="1935" spans="1:7">
      <c r="A1935" s="204"/>
      <c r="B1935" s="61">
        <v>6681</v>
      </c>
      <c r="C1935" s="61">
        <f>Matrix!B6681</f>
        <v>0</v>
      </c>
      <c r="D1935" s="203">
        <f t="shared" si="357"/>
        <v>4.5</v>
      </c>
      <c r="G1935" s="61" t="str">
        <f>Matrix!C6681</f>
        <v>过敏方.25 -- 食物加入剂 I (conservants)。 GUNA s.r.l., MILANO (ALR)</v>
      </c>
    </row>
    <row r="1936" spans="1:7">
      <c r="A1936" s="204"/>
      <c r="B1936" s="61">
        <v>6682</v>
      </c>
      <c r="C1936" s="61">
        <f>Matrix!B6682</f>
        <v>0</v>
      </c>
      <c r="D1936" s="203">
        <f t="shared" si="357"/>
        <v>4.5</v>
      </c>
      <c r="G1936" s="61" t="str">
        <f>Matrix!C6682</f>
        <v xml:space="preserve"> ALLERGY PLEX N.26 /食物加入剂 II. GUNA s.r.l., MILANO (ALR)</v>
      </c>
    </row>
    <row r="1937" spans="1:7">
      <c r="A1937" s="204"/>
      <c r="B1937" s="61">
        <v>6683</v>
      </c>
      <c r="C1937" s="61">
        <f>Matrix!B6683</f>
        <v>0</v>
      </c>
      <c r="D1937" s="203">
        <f t="shared" si="357"/>
        <v>4.5</v>
      </c>
      <c r="G1937" s="61" t="str">
        <f>Matrix!C6683</f>
        <v>过敏方27 -- 用于治疗对食物加入剂 III （着色剂）过敏。 GUNA s.r.l., MILANO (ALR)</v>
      </c>
    </row>
    <row r="1938" spans="1:7">
      <c r="A1938" s="204"/>
      <c r="B1938" s="61">
        <v>6684</v>
      </c>
      <c r="C1938" s="61">
        <f>Matrix!B6684</f>
        <v>0</v>
      </c>
      <c r="D1938" s="203">
        <f t="shared" si="357"/>
        <v>4.5</v>
      </c>
      <c r="G1938" s="61" t="str">
        <f>Matrix!C6684</f>
        <v>过敏方.28 -- 食物加入剂 IV （化学物）。 GUNA s.r.l., MILANO (ALR)</v>
      </c>
    </row>
    <row r="1939" spans="1:7">
      <c r="A1939" s="204" t="s">
        <v>25125</v>
      </c>
      <c r="B1939" s="61">
        <v>360</v>
      </c>
      <c r="C1939" s="61">
        <f>Matrix!B360</f>
        <v>0</v>
      </c>
      <c r="D1939" s="203">
        <f t="shared" si="357"/>
        <v>4.5</v>
      </c>
      <c r="E1939" s="236">
        <f>MAX(D1939:D1942)</f>
        <v>4.5</v>
      </c>
      <c r="F1939" s="207">
        <f ca="1">IF(E1939&gt;Max_Value,Max_Value,IF(E1939&lt;0,0,E1939))</f>
        <v>4.5</v>
      </c>
      <c r="G1939" s="61" t="str">
        <f>Matrix!C360</f>
        <v>VERBENA OFFICINALIS -- 用于皮肤和神经系统，沮丧，瘀伤，精疲力竭。 \ ]</v>
      </c>
    </row>
    <row r="1940" spans="1:7">
      <c r="A1940" s="204"/>
      <c r="B1940" s="61">
        <v>1381</v>
      </c>
      <c r="C1940" s="61">
        <f>Matrix!B1381</f>
        <v>0</v>
      </c>
      <c r="D1940" s="203">
        <f t="shared" si="357"/>
        <v>4.5</v>
      </c>
      <c r="G1940" s="61" t="str">
        <f>Matrix!C1381</f>
        <v>BUTYLATED HYDROXYTOULENE (BHT) -- 食物加入剂提示未愈的毒性暴露，治疗抑郁的情感药物，苯酚。 ]</v>
      </c>
    </row>
    <row r="1941" spans="1:7">
      <c r="A1941" s="204"/>
      <c r="B1941" s="61">
        <v>7757</v>
      </c>
      <c r="C1941" s="61">
        <f>Matrix!B7757</f>
        <v>0</v>
      </c>
      <c r="D1941" s="203">
        <f t="shared" si="357"/>
        <v>4.5</v>
      </c>
      <c r="G1941" s="61" t="str">
        <f>Matrix!C7757</f>
        <v>食品质腐剂--用于葡萄酒业和酒精工业，会导致过敏或中毒。 ]</v>
      </c>
    </row>
    <row r="1942" spans="1:7">
      <c r="A1942" s="204"/>
      <c r="B1942" s="61">
        <v>7759</v>
      </c>
      <c r="C1942" s="61">
        <f>Matrix!B7759</f>
        <v>0</v>
      </c>
      <c r="D1942" s="203">
        <f t="shared" si="357"/>
        <v>4.5</v>
      </c>
      <c r="G1942" s="61" t="str">
        <f>Matrix!C7759</f>
        <v>重亚硫酸盐--会引起过敏或使中毒加深。</v>
      </c>
    </row>
    <row r="1943" spans="1:7">
      <c r="A1943" s="204" t="s">
        <v>24043</v>
      </c>
      <c r="B1943" s="61">
        <v>1350</v>
      </c>
      <c r="C1943" s="61">
        <f>Matrix!B1350</f>
        <v>0</v>
      </c>
      <c r="D1943" s="203">
        <f t="shared" si="357"/>
        <v>4.5</v>
      </c>
      <c r="E1943" s="236">
        <f>MAX(D1943:D1946)</f>
        <v>4.5</v>
      </c>
      <c r="F1943" s="207">
        <f ca="1">IF(E1943&gt;Max_Value,Max_Value,IF(E1943&lt;0,0,E1943))</f>
        <v>4.5</v>
      </c>
      <c r="G1943" s="61" t="str">
        <f>Matrix!C1350</f>
        <v>FD&amp;C RED -- 食物色素加入剂提示敏感或是毒性暴露。</v>
      </c>
    </row>
    <row r="1944" spans="1:7">
      <c r="A1944" s="204"/>
      <c r="B1944" s="61">
        <v>1351</v>
      </c>
      <c r="C1944" s="61">
        <f>Matrix!B1351</f>
        <v>0</v>
      </c>
      <c r="D1944" s="203">
        <f t="shared" si="357"/>
        <v>4.5</v>
      </c>
      <c r="G1944" s="61" t="str">
        <f>Matrix!C1351</f>
        <v>FD&amp;C YELLOW (1X) -- 食物色素提示食物加入剂的敏感。</v>
      </c>
    </row>
    <row r="1945" spans="1:7">
      <c r="A1945" s="204"/>
      <c r="B1945" s="61">
        <v>1352</v>
      </c>
      <c r="C1945" s="61">
        <f>Matrix!B1352</f>
        <v>0</v>
      </c>
      <c r="D1945" s="203">
        <f t="shared" ref="D1945:D1976" si="358">ROUNDUP(ABS(75-C1945)/(Base_Value),1)</f>
        <v>4.5</v>
      </c>
      <c r="G1945" s="61" t="str">
        <f>Matrix!C1352</f>
        <v>FD&amp;C BLUE -- 食物色素和加入剂提示敏感或是毒性。</v>
      </c>
    </row>
    <row r="1946" spans="1:7">
      <c r="A1946" s="204"/>
      <c r="B1946" s="61">
        <v>6844</v>
      </c>
      <c r="C1946" s="61">
        <f>Matrix!B6844</f>
        <v>0</v>
      </c>
      <c r="D1946" s="203">
        <f t="shared" si="358"/>
        <v>4.5</v>
      </c>
      <c r="G1946" s="61" t="str">
        <f>Matrix!C6844</f>
        <v>TARTRAZINE （柠檬黄）-- 有毒的黄色食用色素。</v>
      </c>
    </row>
    <row r="1947" spans="1:7">
      <c r="A1947" s="204" t="s">
        <v>25126</v>
      </c>
      <c r="B1947" s="61">
        <v>53</v>
      </c>
      <c r="C1947" s="61">
        <f>Matrix!B53</f>
        <v>0</v>
      </c>
      <c r="D1947" s="203">
        <f t="shared" si="358"/>
        <v>4.5</v>
      </c>
      <c r="E1947" s="207">
        <f t="shared" ref="E1947:E1972" ca="1" si="359">IF(D1947&gt;Max_Value,Max_Value,IF(D1947&lt;0,0,D1947))</f>
        <v>4.5</v>
      </c>
      <c r="F1947" s="208">
        <f ca="1">MAX(E1947,E1953,E1954,E1955,E1957,E1958,E1959,E1960,E1963,E1964,E1965,E1966,E1967,E1970,E1971,E1972)</f>
        <v>4.5</v>
      </c>
      <c r="G1947" s="61" t="str">
        <f>Matrix!C53</f>
        <v>花粉--为前列腺提供营养和加强氧化。</v>
      </c>
    </row>
    <row r="1948" spans="1:7">
      <c r="A1948" s="236">
        <f>MAX(D1947:D1972)</f>
        <v>4.5</v>
      </c>
      <c r="B1948" s="61">
        <v>841</v>
      </c>
      <c r="C1948" s="61">
        <f>Matrix!B841</f>
        <v>0</v>
      </c>
      <c r="D1948" s="203">
        <f t="shared" si="358"/>
        <v>4.5</v>
      </c>
      <c r="E1948" s="207">
        <f t="shared" ca="1" si="359"/>
        <v>4.5</v>
      </c>
      <c r="G1948" s="61" t="str">
        <f>Matrix!C841</f>
        <v>蓝色肯塔基草-- 对花粉过敏或敏感。</v>
      </c>
    </row>
    <row r="1949" spans="1:7">
      <c r="A1949" s="207">
        <f ca="1">IF(A1948&gt;Max_Value,Max_Value,IF(A1948&lt;0,0,A1948))</f>
        <v>4.5</v>
      </c>
      <c r="B1949" s="61">
        <v>842</v>
      </c>
      <c r="C1949" s="61">
        <f>Matrix!B842</f>
        <v>0</v>
      </c>
      <c r="D1949" s="203">
        <f t="shared" si="358"/>
        <v>4.5</v>
      </c>
      <c r="E1949" s="207">
        <f t="shared" ca="1" si="359"/>
        <v>4.5</v>
      </c>
      <c r="G1949" s="61" t="str">
        <f>Matrix!C842</f>
        <v>羊茅草-- 对花粉过敏或敏感。</v>
      </c>
    </row>
    <row r="1950" spans="1:7">
      <c r="A1950" s="204"/>
      <c r="B1950" s="61">
        <v>843</v>
      </c>
      <c r="C1950" s="61">
        <f>Matrix!B843</f>
        <v>0</v>
      </c>
      <c r="D1950" s="203">
        <f t="shared" si="358"/>
        <v>4.5</v>
      </c>
      <c r="E1950" s="207">
        <f t="shared" ca="1" si="359"/>
        <v>4.5</v>
      </c>
      <c r="G1950" s="61" t="str">
        <f>Matrix!C843</f>
        <v>果树-- 对花粉过敏或敏感。</v>
      </c>
    </row>
    <row r="1951" spans="1:7">
      <c r="A1951" s="204"/>
      <c r="B1951" s="61">
        <v>844</v>
      </c>
      <c r="C1951" s="61">
        <f>Matrix!B844</f>
        <v>0</v>
      </c>
      <c r="D1951" s="203">
        <f t="shared" si="358"/>
        <v>4.5</v>
      </c>
      <c r="E1951" s="207">
        <f t="shared" ca="1" si="359"/>
        <v>4.5</v>
      </c>
      <c r="G1951" s="61" t="str">
        <f>Matrix!C844</f>
        <v>黑麦-- 对花粉过敏或敏感。</v>
      </c>
    </row>
    <row r="1952" spans="1:7">
      <c r="A1952" s="204"/>
      <c r="B1952" s="61">
        <v>845</v>
      </c>
      <c r="C1952" s="61">
        <f>Matrix!B845</f>
        <v>0</v>
      </c>
      <c r="D1952" s="203">
        <f t="shared" si="358"/>
        <v>4.5</v>
      </c>
      <c r="E1952" s="207">
        <f t="shared" ca="1" si="359"/>
        <v>4.5</v>
      </c>
      <c r="G1952" s="61" t="str">
        <f>Matrix!C845</f>
        <v>红三叶草-- 对花粉过敏或敏感，用于精神（大脑）疾病的情感药物。</v>
      </c>
    </row>
    <row r="1953" spans="1:7">
      <c r="A1953" s="204"/>
      <c r="B1953" s="61">
        <v>846</v>
      </c>
      <c r="C1953" s="61">
        <f>Matrix!B846</f>
        <v>0</v>
      </c>
      <c r="D1953" s="203">
        <f t="shared" si="358"/>
        <v>4.5</v>
      </c>
      <c r="E1953" s="207">
        <f t="shared" ca="1" si="359"/>
        <v>4.5</v>
      </c>
      <c r="G1953" s="61" t="str">
        <f>Matrix!C846</f>
        <v>RED TOP -- 对花粉过敏或敏感。</v>
      </c>
    </row>
    <row r="1954" spans="1:7">
      <c r="A1954" s="204"/>
      <c r="B1954" s="61">
        <v>847</v>
      </c>
      <c r="C1954" s="61">
        <f>Matrix!B847</f>
        <v>0</v>
      </c>
      <c r="D1954" s="203">
        <f t="shared" si="358"/>
        <v>4.5</v>
      </c>
      <c r="E1954" s="207">
        <f t="shared" ca="1" si="359"/>
        <v>4.5</v>
      </c>
      <c r="G1954" s="61" t="str">
        <f>Matrix!C847</f>
        <v>情人草 -- 对花粉过敏或敏感。</v>
      </c>
    </row>
    <row r="1955" spans="1:7">
      <c r="A1955" s="204"/>
      <c r="B1955" s="61">
        <v>848</v>
      </c>
      <c r="C1955" s="61">
        <f>Matrix!B848</f>
        <v>0</v>
      </c>
      <c r="D1955" s="203">
        <f t="shared" si="358"/>
        <v>4.5</v>
      </c>
      <c r="E1955" s="207">
        <f t="shared" ca="1" si="359"/>
        <v>4.5</v>
      </c>
      <c r="G1955" s="61" t="str">
        <f>Matrix!C848</f>
        <v>梯牧草-- 缓解对花粉的过敏或敏感症状，消除疑虑的情感药物。</v>
      </c>
    </row>
    <row r="1956" spans="1:7">
      <c r="A1956" s="204"/>
      <c r="B1956" s="61">
        <v>850</v>
      </c>
      <c r="C1956" s="61">
        <f>Matrix!B850</f>
        <v>0</v>
      </c>
      <c r="D1956" s="203">
        <f t="shared" si="358"/>
        <v>4.5</v>
      </c>
      <c r="E1956" s="207">
        <f t="shared" ca="1" si="359"/>
        <v>4.5</v>
      </c>
      <c r="G1956" s="61" t="str">
        <f>Matrix!C850</f>
        <v>山胡桃树, 山胡桃木-- 对花粉过敏或敏感，缓解丧失信心的情感药物。</v>
      </c>
    </row>
    <row r="1957" spans="1:7">
      <c r="A1957" s="204"/>
      <c r="B1957" s="61">
        <v>857</v>
      </c>
      <c r="C1957" s="61">
        <f>Matrix!B857</f>
        <v>0</v>
      </c>
      <c r="D1957" s="203">
        <f t="shared" si="358"/>
        <v>4.5</v>
      </c>
      <c r="E1957" s="207">
        <f t="shared" ca="1" si="359"/>
        <v>4.5</v>
      </c>
      <c r="G1957" s="61" t="str">
        <f>Matrix!C857</f>
        <v>枫树-- 对花粉过敏或敏感，与个人成长停滞有关。</v>
      </c>
    </row>
    <row r="1958" spans="1:7">
      <c r="A1958" s="204"/>
      <c r="B1958" s="61">
        <v>876</v>
      </c>
      <c r="C1958" s="61">
        <f>Matrix!B876</f>
        <v>0</v>
      </c>
      <c r="D1958" s="203">
        <f t="shared" si="358"/>
        <v>4.5</v>
      </c>
      <c r="E1958" s="207">
        <f t="shared" ca="1" si="359"/>
        <v>4.5</v>
      </c>
      <c r="G1958" s="61" t="str">
        <f>Matrix!C876</f>
        <v>夏日花粉-- 过敏，对与爱人之间矛盾释放的情感需求。</v>
      </c>
    </row>
    <row r="1959" spans="1:7">
      <c r="A1959" s="204"/>
      <c r="B1959" s="61">
        <v>877</v>
      </c>
      <c r="C1959" s="61">
        <f>Matrix!B877</f>
        <v>0</v>
      </c>
      <c r="D1959" s="203">
        <f t="shared" si="358"/>
        <v>4.5</v>
      </c>
      <c r="E1959" s="207">
        <f t="shared" ca="1" si="359"/>
        <v>4.5</v>
      </c>
      <c r="G1959" s="61" t="str">
        <f>Matrix!C877</f>
        <v>夏日花粉-- 过敏或敏感，春天的花粉。</v>
      </c>
    </row>
    <row r="1960" spans="1:7">
      <c r="A1960" s="204"/>
      <c r="B1960" s="61">
        <v>878</v>
      </c>
      <c r="C1960" s="61">
        <f>Matrix!B878</f>
        <v>0</v>
      </c>
      <c r="D1960" s="203">
        <f t="shared" si="358"/>
        <v>4.5</v>
      </c>
      <c r="E1960" s="207">
        <f t="shared" ca="1" si="359"/>
        <v>4.5</v>
      </c>
      <c r="G1960" s="61" t="str">
        <f>Matrix!C878</f>
        <v>海扇芒刺花粉-- 过敏或敏感，春天或夏天的花粉。</v>
      </c>
    </row>
    <row r="1961" spans="1:7">
      <c r="A1961" s="204"/>
      <c r="B1961" s="61">
        <v>879</v>
      </c>
      <c r="C1961" s="61">
        <f>Matrix!B879</f>
        <v>0</v>
      </c>
      <c r="D1961" s="203">
        <f t="shared" si="358"/>
        <v>4.5</v>
      </c>
      <c r="E1961" s="207">
        <f t="shared" ca="1" si="359"/>
        <v>4.5</v>
      </c>
      <c r="G1961" s="61" t="str">
        <f>Matrix!C879</f>
        <v>雏菊花粉-- 过敏或敏感，春天或夏天的花粉。</v>
      </c>
    </row>
    <row r="1962" spans="1:7">
      <c r="A1962" s="204"/>
      <c r="B1962" s="61">
        <v>880</v>
      </c>
      <c r="C1962" s="61">
        <f>Matrix!B880</f>
        <v>0</v>
      </c>
      <c r="D1962" s="203">
        <f t="shared" si="358"/>
        <v>4.5</v>
      </c>
      <c r="E1962" s="207">
        <f t="shared" ca="1" si="359"/>
        <v>4.5</v>
      </c>
      <c r="F1962" s="208">
        <f ca="1">MAX(E1962,E1968)</f>
        <v>4.5</v>
      </c>
      <c r="G1962" s="61" t="str">
        <f>Matrix!C880</f>
        <v>蒲公英花粉-- 可用于清肾（膀胱，尿道）。</v>
      </c>
    </row>
    <row r="1963" spans="1:7">
      <c r="A1963" s="204"/>
      <c r="B1963" s="61">
        <v>882</v>
      </c>
      <c r="C1963" s="61">
        <f>Matrix!B882</f>
        <v>0</v>
      </c>
      <c r="D1963" s="203">
        <f t="shared" si="358"/>
        <v>4.5</v>
      </c>
      <c r="E1963" s="207">
        <f t="shared" ca="1" si="359"/>
        <v>4.5</v>
      </c>
      <c r="G1963" s="61" t="str">
        <f>Matrix!C882</f>
        <v>沼泽地的一种花粉-- 过敏或敏感。 ]</v>
      </c>
    </row>
    <row r="1964" spans="1:7">
      <c r="A1964" s="204"/>
      <c r="B1964" s="61">
        <v>883</v>
      </c>
      <c r="C1964" s="61">
        <f>Matrix!B883</f>
        <v>0</v>
      </c>
      <c r="D1964" s="203">
        <f t="shared" si="358"/>
        <v>4.5</v>
      </c>
      <c r="E1964" s="207">
        <f t="shared" ca="1" si="359"/>
        <v>4.5</v>
      </c>
      <c r="G1964" s="61" t="str">
        <f>Matrix!C883</f>
        <v>艾蒿花粉-- 过敏或敏感。</v>
      </c>
    </row>
    <row r="1965" spans="1:7">
      <c r="A1965" s="204"/>
      <c r="B1965" s="61">
        <v>996</v>
      </c>
      <c r="C1965" s="61">
        <f>Matrix!B996</f>
        <v>0</v>
      </c>
      <c r="D1965" s="203">
        <f t="shared" si="358"/>
        <v>4.5</v>
      </c>
      <c r="E1965" s="207">
        <f t="shared" ca="1" si="359"/>
        <v>4.5</v>
      </c>
      <c r="G1965" s="61" t="str">
        <f>Matrix!C996</f>
        <v>POLLEN (DR) -- 口服的抗原化合物，用于对花粉敏感。</v>
      </c>
    </row>
    <row r="1966" spans="1:7">
      <c r="A1966" s="204"/>
      <c r="B1966" s="61">
        <v>1577</v>
      </c>
      <c r="C1966" s="61">
        <f>Matrix!B1577</f>
        <v>0</v>
      </c>
      <c r="D1966" s="203">
        <f t="shared" si="358"/>
        <v>4.5</v>
      </c>
      <c r="E1966" s="207">
        <f t="shared" ca="1" si="359"/>
        <v>4.5</v>
      </c>
      <c r="G1966" s="61" t="str">
        <f>Matrix!C1577</f>
        <v>花粉--过敏敏感或是毒性反应，避免接触，注意脱敏。</v>
      </c>
    </row>
    <row r="1967" spans="1:7">
      <c r="A1967" s="204"/>
      <c r="B1967" s="61">
        <v>1656</v>
      </c>
      <c r="C1967" s="61">
        <f>Matrix!B1656</f>
        <v>0</v>
      </c>
      <c r="D1967" s="203">
        <f t="shared" si="358"/>
        <v>4.5</v>
      </c>
      <c r="E1967" s="207">
        <f t="shared" ca="1" si="359"/>
        <v>4.5</v>
      </c>
      <c r="G1967" s="61" t="str">
        <f>Matrix!C1656</f>
        <v>花粉热-- 过敏敏感或是毒性反应，避免接触并注意脱敏治疗。</v>
      </c>
    </row>
    <row r="1968" spans="1:7">
      <c r="A1968" s="204"/>
      <c r="B1968" s="61">
        <v>1657</v>
      </c>
      <c r="C1968" s="61">
        <f>Matrix!B1657</f>
        <v>0</v>
      </c>
      <c r="D1968" s="203">
        <f t="shared" si="358"/>
        <v>4.5</v>
      </c>
      <c r="E1968" s="207">
        <f t="shared" ca="1" si="359"/>
        <v>4.5</v>
      </c>
      <c r="G1968" s="61" t="str">
        <f>Matrix!C1657</f>
        <v>蒲公英花粉--过敏敏感或是毒性反应，避免接触，注意脱敏。</v>
      </c>
    </row>
    <row r="1969" spans="1:8">
      <c r="A1969" s="204"/>
      <c r="B1969" s="61">
        <v>1658</v>
      </c>
      <c r="C1969" s="61">
        <f>Matrix!B1658</f>
        <v>0</v>
      </c>
      <c r="D1969" s="203">
        <f t="shared" si="358"/>
        <v>4.5</v>
      </c>
      <c r="E1969" s="207">
        <f t="shared" ca="1" si="359"/>
        <v>4.5</v>
      </c>
      <c r="G1969" s="61" t="str">
        <f>Matrix!C1658</f>
        <v>雏菊花粉--过敏敏感或是毒性反应，注意避免接触并脱敏。</v>
      </c>
    </row>
    <row r="1970" spans="1:8">
      <c r="A1970" s="204"/>
      <c r="B1970" s="61">
        <v>1660</v>
      </c>
      <c r="C1970" s="61">
        <f>Matrix!B1660</f>
        <v>0</v>
      </c>
      <c r="D1970" s="203">
        <f t="shared" si="358"/>
        <v>4.5</v>
      </c>
      <c r="E1970" s="207">
        <f t="shared" ca="1" si="359"/>
        <v>4.5</v>
      </c>
      <c r="G1970" s="61" t="str">
        <f>Matrix!C1660</f>
        <v>藜属--过敏敏感或是毒性反应，避免接触，注意脱敏。</v>
      </c>
    </row>
    <row r="1971" spans="1:8">
      <c r="A1971" s="204"/>
      <c r="B1971" s="61">
        <v>1661</v>
      </c>
      <c r="C1971" s="61">
        <f>Matrix!B1661</f>
        <v>0</v>
      </c>
      <c r="D1971" s="203">
        <f t="shared" si="358"/>
        <v>4.5</v>
      </c>
      <c r="E1971" s="207">
        <f t="shared" ca="1" si="359"/>
        <v>4.5</v>
      </c>
      <c r="G1971" s="61" t="str">
        <f>Matrix!C1661</f>
        <v>麦芽汁 -- 过敏敏感或是毒性反应，避免接触，注意脱敏。</v>
      </c>
    </row>
    <row r="1972" spans="1:8">
      <c r="A1972" s="204"/>
      <c r="B1972" s="61">
        <v>6803</v>
      </c>
      <c r="C1972" s="61">
        <f>Matrix!B6803</f>
        <v>0</v>
      </c>
      <c r="D1972" s="203">
        <f t="shared" si="358"/>
        <v>4.5</v>
      </c>
      <c r="E1972" s="207">
        <f t="shared" ca="1" si="359"/>
        <v>4.5</v>
      </c>
      <c r="G1972" s="61" t="str">
        <f>Matrix!C6803</f>
        <v>POLLEN-COMPOSITUM -- 呼吸(肺部)过敏。 ]</v>
      </c>
    </row>
    <row r="1973" spans="1:8">
      <c r="A1973" s="204" t="s">
        <v>25137</v>
      </c>
      <c r="B1973" s="61">
        <v>2848</v>
      </c>
      <c r="C1973" s="61">
        <f>Matrix!B2848</f>
        <v>0</v>
      </c>
      <c r="D1973" s="203">
        <f t="shared" si="358"/>
        <v>4.5</v>
      </c>
      <c r="E1973" s="236">
        <f>MAX(D1973:D1976)</f>
        <v>4.5</v>
      </c>
      <c r="F1973" s="207">
        <f ca="1">IF(E1973&gt;Max_Value,Max_Value,IF(E1973&lt;0,0,E1973))</f>
        <v>4.5</v>
      </c>
      <c r="G1973" s="61" t="str">
        <f>Matrix!C2848</f>
        <v>PERFUME -- 香水, 敏感或毒性暴露。</v>
      </c>
    </row>
    <row r="1974" spans="1:8">
      <c r="A1974" s="204"/>
      <c r="B1974" s="61">
        <v>3767</v>
      </c>
      <c r="C1974" s="61">
        <f>Matrix!B3767</f>
        <v>0</v>
      </c>
      <c r="D1974" s="203">
        <f t="shared" si="358"/>
        <v>4.5</v>
      </c>
      <c r="G1974" s="61" t="str">
        <f>Matrix!C3767</f>
        <v>SYNTHETIC DESIGNER AROMATICS -- 对香水过敏。</v>
      </c>
    </row>
    <row r="1975" spans="1:8">
      <c r="A1975" s="204"/>
      <c r="B1975" s="61">
        <v>8453</v>
      </c>
      <c r="C1975" s="61">
        <f>Matrix!B8453</f>
        <v>0</v>
      </c>
      <c r="D1975" s="203">
        <f t="shared" si="358"/>
        <v>4.5</v>
      </c>
      <c r="G1975" s="61" t="str">
        <f>Matrix!C8453</f>
        <v>PERFUME MIX -- 化学毒素提取物</v>
      </c>
    </row>
    <row r="1976" spans="1:8">
      <c r="A1976" s="204"/>
      <c r="B1976" s="61">
        <v>9473</v>
      </c>
      <c r="C1976" s="61">
        <f>Matrix!B9473</f>
        <v>0</v>
      </c>
      <c r="D1976" s="203">
        <f t="shared" si="358"/>
        <v>4.5</v>
      </c>
      <c r="G1976" s="61" t="str">
        <f>Matrix!C9473</f>
        <v>香精混合物--顺势疗法方剂，提示接触过毒性物质。</v>
      </c>
    </row>
    <row r="1977" spans="1:8">
      <c r="A1977" s="204" t="s">
        <v>24047</v>
      </c>
      <c r="B1977" s="61">
        <v>827</v>
      </c>
      <c r="C1977" s="61">
        <f>Matrix!B827</f>
        <v>0</v>
      </c>
      <c r="D1977" s="203">
        <f t="shared" ref="D1977:D2008" si="360">ROUNDUP(ABS(75-C1977)/(Base_Value),1)</f>
        <v>4.5</v>
      </c>
      <c r="E1977" s="207">
        <f t="shared" ref="E1977:E1993" ca="1" si="361">IF(D1977&gt;Max_Value,Max_Value,IF(D1977&lt;0,0,D1977))</f>
        <v>4.5</v>
      </c>
      <c r="G1977" s="61" t="str">
        <f>Matrix!C827</f>
        <v>室内粉尘,尘埃-- 过敏或敏感。</v>
      </c>
      <c r="H1977" t="s">
        <v>25145</v>
      </c>
    </row>
    <row r="1978" spans="1:8">
      <c r="A1978" s="236">
        <f>MAX(D1977:D1993)</f>
        <v>4.5</v>
      </c>
      <c r="B1978" s="61">
        <v>828</v>
      </c>
      <c r="C1978" s="61">
        <f>Matrix!B828</f>
        <v>0</v>
      </c>
      <c r="D1978" s="203">
        <f t="shared" si="360"/>
        <v>4.5</v>
      </c>
      <c r="E1978" s="207">
        <f t="shared" ca="1" si="361"/>
        <v>4.5</v>
      </c>
      <c r="G1978" s="61" t="str">
        <f>Matrix!C828</f>
        <v>床垫粉尘-- 过敏或敏感。</v>
      </c>
      <c r="H1978" t="s">
        <v>25147</v>
      </c>
    </row>
    <row r="1979" spans="1:8">
      <c r="A1979" s="207">
        <f ca="1">IF(A1978&gt;Max_Value,Max_Value,IF(A1978&lt;0,0,A1978))</f>
        <v>4.5</v>
      </c>
      <c r="B1979" s="61">
        <v>829</v>
      </c>
      <c r="C1979" s="61">
        <f>Matrix!B829</f>
        <v>0</v>
      </c>
      <c r="D1979" s="203">
        <f t="shared" si="360"/>
        <v>4.5</v>
      </c>
      <c r="E1979" s="207">
        <f t="shared" ca="1" si="361"/>
        <v>4.5</v>
      </c>
      <c r="G1979" s="61" t="str">
        <f>Matrix!C829</f>
        <v>地毯灰尘-- 过敏或敏感。</v>
      </c>
      <c r="H1979" t="s">
        <v>25149</v>
      </c>
    </row>
    <row r="1980" spans="1:8">
      <c r="A1980" s="204"/>
      <c r="B1980" s="61">
        <v>830</v>
      </c>
      <c r="C1980" s="61">
        <f>Matrix!B830</f>
        <v>0</v>
      </c>
      <c r="D1980" s="203">
        <f t="shared" si="360"/>
        <v>4.5</v>
      </c>
      <c r="E1980" s="207">
        <f t="shared" ca="1" si="361"/>
        <v>4.5</v>
      </c>
      <c r="G1980" s="61" t="str">
        <f>Matrix!C830</f>
        <v>室内装修粉尘-- 过敏或敏感。</v>
      </c>
      <c r="H1980" t="s">
        <v>25151</v>
      </c>
    </row>
    <row r="1981" spans="1:8">
      <c r="A1981" s="204"/>
      <c r="B1981" s="61">
        <v>837</v>
      </c>
      <c r="C1981" s="61">
        <f>Matrix!B837</f>
        <v>0</v>
      </c>
      <c r="D1981" s="203">
        <f t="shared" si="360"/>
        <v>4.5</v>
      </c>
      <c r="E1981" s="207">
        <f t="shared" ca="1" si="361"/>
        <v>4.5</v>
      </c>
      <c r="F1981" s="208">
        <f ca="1">MAX(E1981,E1988)</f>
        <v>4.5</v>
      </c>
      <c r="G1981" s="61" t="str">
        <f>Matrix!C837</f>
        <v>玉米粉尘-- 过敏或敏感，提示神经问题或神经虚弱。如果是B型血者，请搜索玉米，再进行具体解释。</v>
      </c>
      <c r="H1981" t="s">
        <v>25153</v>
      </c>
    </row>
    <row r="1982" spans="1:8">
      <c r="A1982" s="204"/>
      <c r="B1982" s="61">
        <v>838</v>
      </c>
      <c r="C1982" s="61">
        <f>Matrix!B838</f>
        <v>0</v>
      </c>
      <c r="D1982" s="203">
        <f t="shared" si="360"/>
        <v>4.5</v>
      </c>
      <c r="E1982" s="207">
        <f t="shared" ca="1" si="361"/>
        <v>4.5</v>
      </c>
      <c r="G1982" s="61" t="str">
        <f>Matrix!C838</f>
        <v>小麦粉尘-- 过敏或敏感，提示结肠肠内（肠道，肠）敏感。如果是B型血者，请搜索小麦，再进行具体解释。</v>
      </c>
      <c r="H1982" t="s">
        <v>25154</v>
      </c>
    </row>
    <row r="1983" spans="1:8">
      <c r="A1983" s="204"/>
      <c r="B1983" s="61">
        <v>1565</v>
      </c>
      <c r="C1983" s="61">
        <f>Matrix!B1565</f>
        <v>0</v>
      </c>
      <c r="D1983" s="203">
        <f t="shared" si="360"/>
        <v>4.5</v>
      </c>
      <c r="E1983" s="207">
        <f t="shared" ca="1" si="361"/>
        <v>4.5</v>
      </c>
      <c r="G1983" s="61" t="str">
        <f>Matrix!C1565</f>
        <v>毛皮地毯尘埃--房间内人皮屑过多，引起的过敏，会导致不育。</v>
      </c>
      <c r="H1983" t="s">
        <v>13616</v>
      </c>
    </row>
    <row r="1984" spans="1:8">
      <c r="A1984" s="204"/>
      <c r="B1984" s="61">
        <v>1566</v>
      </c>
      <c r="C1984" s="61">
        <f>Matrix!B1566</f>
        <v>0</v>
      </c>
      <c r="D1984" s="203">
        <f t="shared" si="360"/>
        <v>4.5</v>
      </c>
      <c r="E1984" s="207">
        <f t="shared" ca="1" si="361"/>
        <v>4.5</v>
      </c>
      <c r="G1984" s="61" t="str">
        <f>Matrix!C1566</f>
        <v>DUST MIX - MATTRESS -- 床褥之尘埃 ,人体皮肤占家尘的50％，过敏会导致不育。</v>
      </c>
      <c r="H1984" t="s">
        <v>13617</v>
      </c>
    </row>
    <row r="1985" spans="1:8">
      <c r="A1985" s="204"/>
      <c r="B1985" s="61">
        <v>1567</v>
      </c>
      <c r="C1985" s="61">
        <f>Matrix!B1567</f>
        <v>0</v>
      </c>
      <c r="D1985" s="203">
        <f t="shared" si="360"/>
        <v>4.5</v>
      </c>
      <c r="E1985" s="207">
        <f t="shared" ca="1" si="361"/>
        <v>4.5</v>
      </c>
      <c r="G1985" s="61" t="str">
        <f>Matrix!C1567</f>
        <v>房间灰尘-- 人体皮肤占家尘的50％，过敏会导致不育。</v>
      </c>
      <c r="H1985" t="s">
        <v>13618</v>
      </c>
    </row>
    <row r="1986" spans="1:8">
      <c r="A1986" s="204"/>
      <c r="B1986" s="61">
        <v>1568</v>
      </c>
      <c r="C1986" s="61">
        <f>Matrix!B1568</f>
        <v>0</v>
      </c>
      <c r="D1986" s="203">
        <f t="shared" si="360"/>
        <v>4.5</v>
      </c>
      <c r="E1986" s="207">
        <f t="shared" ca="1" si="361"/>
        <v>4.5</v>
      </c>
      <c r="G1986" s="61" t="str">
        <f>Matrix!C1568</f>
        <v>室内装修灰尘--房间内人皮屑过多，引起的过敏，会导致不育。</v>
      </c>
      <c r="H1986" t="s">
        <v>13619</v>
      </c>
    </row>
    <row r="1987" spans="1:8">
      <c r="A1987" s="204"/>
      <c r="B1987" s="61">
        <v>1583</v>
      </c>
      <c r="C1987" s="61">
        <f>Matrix!B1583</f>
        <v>0</v>
      </c>
      <c r="D1987" s="203">
        <f t="shared" si="360"/>
        <v>4.5</v>
      </c>
      <c r="E1987" s="207">
        <f t="shared" ca="1" si="361"/>
        <v>4.5</v>
      </c>
      <c r="G1987" s="61" t="str">
        <f>Matrix!C1583</f>
        <v>小麦面粉粉尘-- 过敏敏感或是毒性反应，避免接触，注意脱敏。</v>
      </c>
      <c r="H1987" t="s">
        <v>13634</v>
      </c>
    </row>
    <row r="1988" spans="1:8">
      <c r="A1988" s="204"/>
      <c r="B1988" s="61">
        <v>1584</v>
      </c>
      <c r="C1988" s="61">
        <f>Matrix!B1584</f>
        <v>0</v>
      </c>
      <c r="D1988" s="203">
        <f t="shared" si="360"/>
        <v>4.5</v>
      </c>
      <c r="E1988" s="207">
        <f t="shared" ca="1" si="361"/>
        <v>4.5</v>
      </c>
      <c r="G1988" s="61" t="str">
        <f>Matrix!C1584</f>
        <v>玉米粉(粟米粉)--过敏敏感或是毒性反应，避免接触，注意脱敏。</v>
      </c>
      <c r="H1988" t="s">
        <v>25156</v>
      </c>
    </row>
    <row r="1989" spans="1:8">
      <c r="A1989" s="204"/>
      <c r="B1989" s="61">
        <v>8391</v>
      </c>
      <c r="C1989" s="61">
        <f>Matrix!B8391</f>
        <v>0</v>
      </c>
      <c r="D1989" s="203">
        <f t="shared" si="360"/>
        <v>4.5</v>
      </c>
      <c r="E1989" s="207">
        <f t="shared" ca="1" si="361"/>
        <v>4.5</v>
      </c>
      <c r="G1989" s="61" t="str">
        <f>Matrix!C8391</f>
        <v>羊群-- 尘埃提取物</v>
      </c>
      <c r="H1989" t="s">
        <v>20217</v>
      </c>
    </row>
    <row r="1990" spans="1:8">
      <c r="A1990" s="204"/>
      <c r="B1990" s="61">
        <v>8392</v>
      </c>
      <c r="C1990" s="61">
        <f>Matrix!B8392</f>
        <v>0</v>
      </c>
      <c r="D1990" s="203">
        <f t="shared" si="360"/>
        <v>4.5</v>
      </c>
      <c r="E1990" s="207">
        <f t="shared" ca="1" si="361"/>
        <v>4.5</v>
      </c>
      <c r="F1990" s="208">
        <f ca="1">MAX(E1990,E1991,E1992)</f>
        <v>4.5</v>
      </c>
      <c r="G1990" s="61" t="str">
        <f>Matrix!C8392</f>
        <v>干草--尘埃提取物</v>
      </c>
      <c r="H1990" t="s">
        <v>25158</v>
      </c>
    </row>
    <row r="1991" spans="1:8">
      <c r="A1991" s="204"/>
      <c r="B1991" s="61">
        <v>8395</v>
      </c>
      <c r="C1991" s="61">
        <f>Matrix!B8395</f>
        <v>0</v>
      </c>
      <c r="D1991" s="203">
        <f t="shared" si="360"/>
        <v>4.5</v>
      </c>
      <c r="E1991" s="207">
        <f t="shared" ca="1" si="361"/>
        <v>4.5</v>
      </c>
      <c r="G1991" s="61" t="str">
        <f>Matrix!C8395</f>
        <v>秸杆尘土-- 尘埃提取物</v>
      </c>
      <c r="H1991" t="s">
        <v>20220</v>
      </c>
    </row>
    <row r="1992" spans="1:8">
      <c r="A1992" s="204"/>
      <c r="B1992" s="61">
        <v>9412</v>
      </c>
      <c r="C1992" s="61">
        <f>Matrix!B9412</f>
        <v>0</v>
      </c>
      <c r="D1992" s="203">
        <f t="shared" si="360"/>
        <v>4.5</v>
      </c>
      <c r="E1992" s="207">
        <f t="shared" ca="1" si="361"/>
        <v>4.5</v>
      </c>
      <c r="G1992" s="61" t="str">
        <f>Matrix!C9412</f>
        <v>甘草灰--治疗过敏的方剂</v>
      </c>
      <c r="H1992" t="s">
        <v>21187</v>
      </c>
    </row>
    <row r="1993" spans="1:8">
      <c r="A1993" s="204"/>
      <c r="B1993" s="61">
        <v>9429</v>
      </c>
      <c r="C1993" s="61">
        <f>Matrix!B9429</f>
        <v>0</v>
      </c>
      <c r="D1993" s="203">
        <f t="shared" si="360"/>
        <v>4.5</v>
      </c>
      <c r="E1993" s="207">
        <f t="shared" ca="1" si="361"/>
        <v>4.5</v>
      </c>
      <c r="F1993" s="208">
        <f ca="1">MAX(E1993,E1983,E1984,E1989,)</f>
        <v>4.5</v>
      </c>
      <c r="G1993" s="61" t="str">
        <f>Matrix!C9429</f>
        <v>灰--治疗过敏的方剂</v>
      </c>
      <c r="H1993" t="s">
        <v>25160</v>
      </c>
    </row>
    <row r="1994" spans="1:8">
      <c r="A1994" s="204" t="s">
        <v>25139</v>
      </c>
      <c r="B1994" s="61">
        <v>8393</v>
      </c>
      <c r="C1994" s="61">
        <f>Matrix!B8393</f>
        <v>0</v>
      </c>
      <c r="D1994" s="203">
        <f t="shared" si="360"/>
        <v>4.5</v>
      </c>
      <c r="E1994" s="236">
        <f>MAX(D1994:D1997)</f>
        <v>4.5</v>
      </c>
      <c r="F1994" s="207">
        <f ca="1">IF(E1994&gt;Max_Value,Max_Value,IF(E1994&lt;0,0,E1994))</f>
        <v>4.5</v>
      </c>
      <c r="G1994" s="61" t="str">
        <f>Matrix!C8393</f>
        <v>螨-- 尘埃提取物 *</v>
      </c>
    </row>
    <row r="1995" spans="1:8">
      <c r="A1995" s="204"/>
      <c r="B1995" s="61">
        <v>8394</v>
      </c>
      <c r="C1995" s="61">
        <f>Matrix!B8394</f>
        <v>0</v>
      </c>
      <c r="D1995" s="203">
        <f t="shared" si="360"/>
        <v>4.5</v>
      </c>
      <c r="G1995" s="61" t="str">
        <f>Matrix!C8394</f>
        <v>螨-- 尘埃提取物 *</v>
      </c>
    </row>
    <row r="1996" spans="1:8">
      <c r="A1996" s="204"/>
      <c r="B1996" s="61">
        <v>9413</v>
      </c>
      <c r="C1996" s="61">
        <f>Matrix!B9413</f>
        <v>0</v>
      </c>
      <c r="D1996" s="203">
        <f t="shared" si="360"/>
        <v>4.5</v>
      </c>
      <c r="G1996" s="61" t="str">
        <f>Matrix!C9413</f>
        <v>螨--治疗过敏的方剂</v>
      </c>
    </row>
    <row r="1997" spans="1:8">
      <c r="A1997" s="204"/>
      <c r="B1997" s="61">
        <v>9414</v>
      </c>
      <c r="C1997" s="61">
        <f>Matrix!B9414</f>
        <v>0</v>
      </c>
      <c r="D1997" s="203">
        <f t="shared" si="360"/>
        <v>4.5</v>
      </c>
      <c r="G1997" s="61" t="str">
        <f>Matrix!C9414</f>
        <v>螨--治疗过敏的方剂</v>
      </c>
    </row>
    <row r="1998" spans="1:8">
      <c r="A1998" s="204" t="s">
        <v>24050</v>
      </c>
      <c r="B1998" s="61">
        <v>471</v>
      </c>
      <c r="C1998" s="61">
        <f>Matrix!B471</f>
        <v>0</v>
      </c>
      <c r="D1998" s="203">
        <f t="shared" si="360"/>
        <v>4.5</v>
      </c>
      <c r="E1998" s="236">
        <f>MAX(D1998:D2005)</f>
        <v>4.5</v>
      </c>
      <c r="F1998" s="207">
        <f ca="1">IF(E1998&gt;Max_Value,Max_Value,IF(E1998&lt;0,0,E1998))</f>
        <v>4.5</v>
      </c>
      <c r="G1998" s="61" t="str">
        <f>Matrix!C471</f>
        <v>汽油--提示环境毒性，与现代社会冲突有情感联系。</v>
      </c>
    </row>
    <row r="1999" spans="1:8">
      <c r="A1999" s="204"/>
      <c r="B1999" s="61">
        <v>1522</v>
      </c>
      <c r="C1999" s="61">
        <f>Matrix!B1522</f>
        <v>0</v>
      </c>
      <c r="D1999" s="203">
        <f t="shared" si="360"/>
        <v>4.5</v>
      </c>
      <c r="G1999" s="61" t="str">
        <f>Matrix!C1522</f>
        <v>沥青;柏油--过敏反应，环境毒性，肝和肾中毒。</v>
      </c>
    </row>
    <row r="2000" spans="1:8">
      <c r="A2000" s="204"/>
      <c r="B2000" s="61">
        <v>8447</v>
      </c>
      <c r="C2000" s="61">
        <f>Matrix!B8447</f>
        <v>0</v>
      </c>
      <c r="D2000" s="203">
        <f t="shared" si="360"/>
        <v>4.5</v>
      </c>
      <c r="G2000" s="61" t="str">
        <f>Matrix!C8447</f>
        <v>DIESEL FUMES -- 化学毒素提取物</v>
      </c>
    </row>
    <row r="2001" spans="1:7">
      <c r="A2001" s="204"/>
      <c r="B2001" s="61">
        <v>8450</v>
      </c>
      <c r="C2001" s="61">
        <f>Matrix!B8450</f>
        <v>0</v>
      </c>
      <c r="D2001" s="203">
        <f t="shared" si="360"/>
        <v>4.5</v>
      </c>
      <c r="G2001" s="61" t="str">
        <f>Matrix!C8450</f>
        <v>GAS (NORTH SEA) FUMES -- 化学毒素提取物</v>
      </c>
    </row>
    <row r="2002" spans="1:7">
      <c r="A2002" s="204"/>
      <c r="B2002" s="61">
        <v>8454</v>
      </c>
      <c r="C2002" s="61">
        <f>Matrix!B8454</f>
        <v>0</v>
      </c>
      <c r="D2002" s="203">
        <f t="shared" si="360"/>
        <v>4.5</v>
      </c>
      <c r="G2002" s="61" t="str">
        <f>Matrix!C8454</f>
        <v>PETROL FUMES -- 化学毒素提取物</v>
      </c>
    </row>
    <row r="2003" spans="1:7">
      <c r="A2003" s="204"/>
      <c r="B2003" s="61">
        <v>9467</v>
      </c>
      <c r="C2003" s="61">
        <f>Matrix!B9467</f>
        <v>0</v>
      </c>
      <c r="D2003" s="203">
        <f t="shared" si="360"/>
        <v>4.5</v>
      </c>
      <c r="G2003" s="61" t="str">
        <f>Matrix!C9467</f>
        <v>柴油--治疗过敏的方剂</v>
      </c>
    </row>
    <row r="2004" spans="1:7">
      <c r="A2004" s="204"/>
      <c r="B2004" s="61">
        <v>9470</v>
      </c>
      <c r="C2004" s="61">
        <f>Matrix!B9470</f>
        <v>0</v>
      </c>
      <c r="D2004" s="203">
        <f t="shared" si="360"/>
        <v>4.5</v>
      </c>
      <c r="G2004" s="61" t="str">
        <f>Matrix!C9470</f>
        <v>汽油、瓦斯--治疗过敏的方剂</v>
      </c>
    </row>
    <row r="2005" spans="1:7">
      <c r="A2005" s="204"/>
      <c r="B2005" s="61">
        <v>9474</v>
      </c>
      <c r="C2005" s="61">
        <f>Matrix!B9474</f>
        <v>0</v>
      </c>
      <c r="D2005" s="203">
        <f t="shared" si="360"/>
        <v>4.5</v>
      </c>
      <c r="G2005" s="61" t="str">
        <f>Matrix!C9474</f>
        <v>汽油--治疗过敏的方剂，提示环境或者毒性物质接触</v>
      </c>
    </row>
    <row r="2006" spans="1:7">
      <c r="A2006" s="204" t="s">
        <v>25142</v>
      </c>
      <c r="B2006" s="61">
        <v>799</v>
      </c>
      <c r="C2006" s="61">
        <f>Matrix!B799</f>
        <v>0</v>
      </c>
      <c r="D2006" s="203">
        <f t="shared" si="360"/>
        <v>4.5</v>
      </c>
      <c r="E2006" s="236">
        <f>MAX(D2006:D2018)</f>
        <v>4.5</v>
      </c>
      <c r="F2006" s="207">
        <f ca="1">IF(E2006&gt;Max_Value,Max_Value,IF(E2006&lt;0,0,E2006))</f>
        <v>4.5</v>
      </c>
      <c r="G2006" s="61" t="str">
        <f>Matrix!C799</f>
        <v>SMOKERS VITAMIN -- 吸烟者维生素，用于由抽烟而导致衰竭的尼古丁抽吸者。 ]</v>
      </c>
    </row>
    <row r="2007" spans="1:7">
      <c r="A2007" s="204"/>
      <c r="B2007" s="61">
        <v>900</v>
      </c>
      <c r="C2007" s="61">
        <f>Matrix!B900</f>
        <v>0</v>
      </c>
      <c r="D2007" s="203">
        <f t="shared" si="360"/>
        <v>4.5</v>
      </c>
      <c r="G2007" s="61" t="str">
        <f>Matrix!C900</f>
        <v>烟草--过敏或敏感，抽烟，尼古丁，提示肺部和身体细胞中的毒素堆积，成瘾性。</v>
      </c>
    </row>
    <row r="2008" spans="1:7">
      <c r="A2008" s="204"/>
      <c r="B2008" s="61">
        <v>1375</v>
      </c>
      <c r="C2008" s="61">
        <f>Matrix!B1375</f>
        <v>0</v>
      </c>
      <c r="D2008" s="203">
        <f t="shared" si="360"/>
        <v>4.5</v>
      </c>
      <c r="G2008" s="61" t="str">
        <f>Matrix!C1375</f>
        <v>ANTHRACOSIS -- 肺部的碳，作为煤，灰尘，烟，或是污染提示肺疾病或是危险。 ]</v>
      </c>
    </row>
    <row r="2009" spans="1:7">
      <c r="A2009" s="204"/>
      <c r="B2009" s="61">
        <v>1703</v>
      </c>
      <c r="C2009" s="61">
        <f>Matrix!B1703</f>
        <v>0</v>
      </c>
      <c r="D2009" s="203">
        <f t="shared" ref="D2009:D2040" si="362">ROUNDUP(ABS(75-C2009)/(Base_Value),1)</f>
        <v>4.5</v>
      </c>
      <c r="G2009" s="61" t="str">
        <f>Matrix!C1703</f>
        <v>烟草--可能对此过敏。反映肺部及身体细胞受污染。</v>
      </c>
    </row>
    <row r="2010" spans="1:7">
      <c r="A2010" s="204"/>
      <c r="B2010" s="61">
        <v>4627</v>
      </c>
      <c r="C2010" s="61">
        <f>Matrix!B4627</f>
        <v>0</v>
      </c>
      <c r="D2010" s="203">
        <f t="shared" si="362"/>
        <v>4.5</v>
      </c>
      <c r="G2010" s="61" t="str">
        <f>Matrix!C4627</f>
        <v>(FE) TREE TOBACCO（烟草） -- 无烟。</v>
      </c>
    </row>
    <row r="2011" spans="1:7">
      <c r="A2011" s="204"/>
      <c r="B2011" s="61">
        <v>6690</v>
      </c>
      <c r="C2011" s="61">
        <f>Matrix!B6690</f>
        <v>0</v>
      </c>
      <c r="D2011" s="203">
        <f t="shared" si="362"/>
        <v>4.5</v>
      </c>
      <c r="G2011" s="61" t="str">
        <f>Matrix!C6690</f>
        <v>过敏方.34 -- 烟雾。 GUNA s.r.l., MILANO (ALR)</v>
      </c>
    </row>
    <row r="2012" spans="1:7">
      <c r="A2012" s="204"/>
      <c r="B2012" s="61">
        <v>8445</v>
      </c>
      <c r="C2012" s="61">
        <f>Matrix!B8445</f>
        <v>0</v>
      </c>
      <c r="D2012" s="203">
        <f t="shared" si="362"/>
        <v>4.5</v>
      </c>
      <c r="G2012" s="61" t="str">
        <f>Matrix!C8445</f>
        <v>CIGARETTE SOMOKE -- 烟草尼古丁。 化学毒素提取物 ]</v>
      </c>
    </row>
    <row r="2013" spans="1:7">
      <c r="A2013" s="204"/>
      <c r="B2013" s="61">
        <v>8446</v>
      </c>
      <c r="C2013" s="61">
        <f>Matrix!B8446</f>
        <v>0</v>
      </c>
      <c r="D2013" s="203">
        <f t="shared" si="362"/>
        <v>4.5</v>
      </c>
      <c r="G2013" s="61" t="str">
        <f>Matrix!C8446</f>
        <v>CIGARRETE TOBACCO -- 尼古丁，吸烟。 化学毒素提取物 ]</v>
      </c>
    </row>
    <row r="2014" spans="1:7">
      <c r="A2014" s="204"/>
      <c r="B2014" s="61">
        <v>8867</v>
      </c>
      <c r="C2014" s="61">
        <f>Matrix!B8867</f>
        <v>0</v>
      </c>
      <c r="D2014" s="203">
        <f t="shared" si="362"/>
        <v>4.5</v>
      </c>
      <c r="G2014" s="61" t="str">
        <f>Matrix!C8867</f>
        <v>METAPLASIA -- 用不同的细胞类型转化或代替一种细胞类型，上皮纤毛组织，在慢性支气管炎（肺）、吸烟者、鼻窦、或维生素A缺乏症的气管/支气管内。 } ]</v>
      </c>
    </row>
    <row r="2015" spans="1:7">
      <c r="A2015" s="204"/>
      <c r="B2015" s="61">
        <v>9465</v>
      </c>
      <c r="C2015" s="61">
        <f>Matrix!B9465</f>
        <v>0</v>
      </c>
      <c r="D2015" s="203">
        <f t="shared" si="362"/>
        <v>4.5</v>
      </c>
      <c r="G2015" s="61" t="str">
        <f>Matrix!C9465</f>
        <v>烟--治疗过敏的方剂</v>
      </c>
    </row>
    <row r="2016" spans="1:7">
      <c r="A2016" s="204"/>
      <c r="B2016" s="61">
        <v>9466</v>
      </c>
      <c r="C2016" s="61">
        <f>Matrix!B9466</f>
        <v>0</v>
      </c>
      <c r="D2016" s="203">
        <f t="shared" si="362"/>
        <v>4.5</v>
      </c>
      <c r="G2016" s="61" t="str">
        <f>Matrix!C9466</f>
        <v>烟草, 香烟--治疗过敏的方剂</v>
      </c>
    </row>
    <row r="2017" spans="1:7">
      <c r="A2017" s="204"/>
      <c r="B2017" s="61">
        <v>9584</v>
      </c>
      <c r="C2017" s="61">
        <f>Matrix!B9584</f>
        <v>0</v>
      </c>
      <c r="D2017" s="203">
        <f t="shared" si="362"/>
        <v>4.5</v>
      </c>
      <c r="G2017" s="61" t="str">
        <f>Matrix!C9584</f>
        <v>TOBACCO S-18/homeopatic formula allergy(过敏顺势疗法配方)/APEX ENERGETICS</v>
      </c>
    </row>
    <row r="2018" spans="1:7">
      <c r="A2018" s="204"/>
      <c r="B2018" s="61">
        <v>9687</v>
      </c>
      <c r="C2018" s="61">
        <f>Matrix!B9687</f>
        <v>0</v>
      </c>
      <c r="D2018" s="203">
        <f t="shared" si="362"/>
        <v>4.5</v>
      </c>
      <c r="G2018" s="61" t="str">
        <f>Matrix!C9687</f>
        <v>SMOKE OUT: （解除烟草毒素的药）supports detoxification of cigarettes/tobacco/chemicals/Monastery of Herbs</v>
      </c>
    </row>
    <row r="2019" spans="1:7">
      <c r="A2019" s="204" t="s">
        <v>24053</v>
      </c>
      <c r="B2019" s="61">
        <v>1185</v>
      </c>
      <c r="C2019" s="61">
        <f>Matrix!B1185</f>
        <v>0</v>
      </c>
      <c r="D2019" s="203">
        <f t="shared" si="362"/>
        <v>4.5</v>
      </c>
      <c r="E2019" s="236">
        <f>MAX(D2019:D2056)</f>
        <v>4.5</v>
      </c>
      <c r="F2019" s="207">
        <f ca="1">IF(E2019&gt;Max_Value,Max_Value,IF(E2019&lt;0,0,E2019))</f>
        <v>4.5</v>
      </c>
      <c r="G2019" s="61" t="str">
        <f>Matrix!C1185</f>
        <v>PLUMBUM SULF. -- （硫化铅）提示有毒的血或是体内腺，怀疑是陈旧的油漆。</v>
      </c>
    </row>
    <row r="2020" spans="1:7">
      <c r="A2020" s="204"/>
      <c r="B2020" s="61">
        <v>1202</v>
      </c>
      <c r="C2020" s="61">
        <f>Matrix!B1202</f>
        <v>0</v>
      </c>
      <c r="D2020" s="203">
        <f t="shared" si="362"/>
        <v>4.5</v>
      </c>
      <c r="G2020" s="61" t="str">
        <f>Matrix!C1202</f>
        <v>PHOSPHOPTHANOLAMINE -- 工业中用于油漆和塑料并在医药中也使用的化学物提示毒性。</v>
      </c>
    </row>
    <row r="2021" spans="1:7">
      <c r="A2021" s="204"/>
      <c r="B2021" s="61">
        <v>1396</v>
      </c>
      <c r="C2021" s="61">
        <f>Matrix!B1396</f>
        <v>0</v>
      </c>
      <c r="D2021" s="203">
        <f t="shared" si="362"/>
        <v>4.5</v>
      </c>
      <c r="G2021" s="61" t="str">
        <f>Matrix!C1396</f>
        <v>DICHLORO CHEMICALS -- 用于油漆，化妆品，药物，工业影响神经和组织，用Industriox N. 612。 ]</v>
      </c>
    </row>
    <row r="2022" spans="1:7">
      <c r="A2022" s="204"/>
      <c r="B2022" s="61">
        <v>1399</v>
      </c>
      <c r="C2022" s="61">
        <f>Matrix!B1399</f>
        <v>0</v>
      </c>
      <c r="D2022" s="203">
        <f t="shared" si="362"/>
        <v>4.5</v>
      </c>
      <c r="G2022" s="61" t="str">
        <f>Matrix!C1399</f>
        <v>ETHER -- 乙醚, 工业中用于油漆，化妆品等提示毒性暴露，情感上无法处理疼痛。</v>
      </c>
    </row>
    <row r="2023" spans="1:7">
      <c r="A2023" s="204"/>
      <c r="B2023" s="61">
        <v>3254</v>
      </c>
      <c r="C2023" s="61">
        <f>Matrix!B3254</f>
        <v>0</v>
      </c>
      <c r="D2023" s="203">
        <f t="shared" si="362"/>
        <v>4.5</v>
      </c>
      <c r="G2023" s="61" t="str">
        <f>Matrix!C3254</f>
        <v>PAINT SOLVENTS -- 油漆溶剂，苯酚</v>
      </c>
    </row>
    <row r="2024" spans="1:7">
      <c r="A2024" s="204"/>
      <c r="B2024" s="61">
        <v>611</v>
      </c>
      <c r="C2024" s="61">
        <f>Matrix!B611</f>
        <v>0</v>
      </c>
      <c r="D2024" s="203">
        <f t="shared" si="362"/>
        <v>4.5</v>
      </c>
      <c r="G2024" s="61" t="str">
        <f>Matrix!C611</f>
        <v>CHLOROX (NV) -- 水中的氯和氟以及氯氟溶剂的解毒药。</v>
      </c>
    </row>
    <row r="2025" spans="1:7">
      <c r="A2025" s="204"/>
      <c r="B2025" s="61">
        <v>614</v>
      </c>
      <c r="C2025" s="61">
        <f>Matrix!B614</f>
        <v>0</v>
      </c>
      <c r="D2025" s="203">
        <f t="shared" si="362"/>
        <v>4.5</v>
      </c>
      <c r="G2025" s="61" t="str">
        <f>Matrix!C614</f>
        <v>INDUSTRIOX (NV) -- 工业污染物的解毒药，用于溶剂。</v>
      </c>
    </row>
    <row r="2026" spans="1:7">
      <c r="A2026" s="204"/>
      <c r="B2026" s="61">
        <v>1474</v>
      </c>
      <c r="C2026" s="61">
        <f>Matrix!B1474</f>
        <v>0</v>
      </c>
      <c r="D2026" s="203">
        <f t="shared" si="362"/>
        <v>4.5</v>
      </c>
      <c r="G2026" s="61" t="str">
        <f>Matrix!C1474</f>
        <v>XYLENE -- 二甲苯, 油/酶蒸馏得来的化合物，用于高辛烷气体，溶剂，聚酯树脂。</v>
      </c>
    </row>
    <row r="2027" spans="1:7">
      <c r="A2027" s="204"/>
      <c r="B2027" s="61">
        <v>3253</v>
      </c>
      <c r="C2027" s="61">
        <f>Matrix!B3253</f>
        <v>0</v>
      </c>
      <c r="D2027" s="203">
        <f t="shared" si="362"/>
        <v>4.5</v>
      </c>
      <c r="G2027" s="61" t="str">
        <f>Matrix!C3253</f>
        <v>PLASTIC SOLVENTS -- 塑胶溶剂，苯酚</v>
      </c>
    </row>
    <row r="2028" spans="1:7">
      <c r="A2028" s="204"/>
      <c r="B2028" s="61">
        <v>3255</v>
      </c>
      <c r="C2028" s="61">
        <f>Matrix!B3255</f>
        <v>0</v>
      </c>
      <c r="D2028" s="203">
        <f t="shared" si="362"/>
        <v>4.5</v>
      </c>
      <c r="G2028" s="61" t="str">
        <f>Matrix!C3255</f>
        <v>FURNITURE STRIPING SOLVENTS -- 家具去胶溶剂，苯酚</v>
      </c>
    </row>
    <row r="2029" spans="1:7">
      <c r="A2029" s="204"/>
      <c r="B2029" s="61">
        <v>3256</v>
      </c>
      <c r="C2029" s="61">
        <f>Matrix!B3256</f>
        <v>0</v>
      </c>
      <c r="D2029" s="203">
        <f t="shared" si="362"/>
        <v>4.5</v>
      </c>
      <c r="G2029" s="61" t="str">
        <f>Matrix!C3256</f>
        <v>INDUSTRIAL SOLVENTS -- 工业溶剂，苯酚</v>
      </c>
    </row>
    <row r="2030" spans="1:7">
      <c r="A2030" s="204"/>
      <c r="B2030" s="61">
        <v>3257</v>
      </c>
      <c r="C2030" s="61">
        <f>Matrix!B3257</f>
        <v>0</v>
      </c>
      <c r="D2030" s="203">
        <f t="shared" si="362"/>
        <v>4.5</v>
      </c>
      <c r="G2030" s="61" t="str">
        <f>Matrix!C3257</f>
        <v>CONSTRUCTION SOLVENTS -- 建筑溶剂，苯酚</v>
      </c>
    </row>
    <row r="2031" spans="1:7">
      <c r="A2031" s="204"/>
      <c r="B2031" s="61">
        <v>3258</v>
      </c>
      <c r="C2031" s="61">
        <f>Matrix!B3258</f>
        <v>0</v>
      </c>
      <c r="D2031" s="203">
        <f t="shared" si="362"/>
        <v>4.5</v>
      </c>
      <c r="G2031" s="61" t="str">
        <f>Matrix!C3258</f>
        <v>BENZENE SOLVENTS -- 苯酚溶剂，苯酚</v>
      </c>
    </row>
    <row r="2032" spans="1:7">
      <c r="A2032" s="204"/>
      <c r="B2032" s="61">
        <v>3259</v>
      </c>
      <c r="C2032" s="61">
        <f>Matrix!B3259</f>
        <v>0</v>
      </c>
      <c r="D2032" s="203">
        <f t="shared" si="362"/>
        <v>4.5</v>
      </c>
      <c r="G2032" s="61" t="str">
        <f>Matrix!C3259</f>
        <v>PHOSPHOROUS SOLVENTS -- 含磷溶剂，苯酚</v>
      </c>
    </row>
    <row r="2033" spans="1:7">
      <c r="A2033" s="204"/>
      <c r="B2033" s="61">
        <v>3260</v>
      </c>
      <c r="C2033" s="61">
        <f>Matrix!B3260</f>
        <v>0</v>
      </c>
      <c r="D2033" s="203">
        <f t="shared" si="362"/>
        <v>4.5</v>
      </c>
      <c r="G2033" s="61" t="str">
        <f>Matrix!C3260</f>
        <v>ALCOLOID SOLVENTS -- 醇溶剂，苯酚</v>
      </c>
    </row>
    <row r="2034" spans="1:7">
      <c r="A2034" s="204"/>
      <c r="B2034" s="61">
        <v>3261</v>
      </c>
      <c r="C2034" s="61">
        <f>Matrix!B3261</f>
        <v>0</v>
      </c>
      <c r="D2034" s="203">
        <f t="shared" si="362"/>
        <v>4.5</v>
      </c>
      <c r="G2034" s="61" t="str">
        <f>Matrix!C3261</f>
        <v>POLYPROPYL SOLVENTS -- 聚丙烯溶剂，苯酚</v>
      </c>
    </row>
    <row r="2035" spans="1:7">
      <c r="A2035" s="204"/>
      <c r="B2035" s="61">
        <v>3263</v>
      </c>
      <c r="C2035" s="61">
        <f>Matrix!B3263</f>
        <v>0</v>
      </c>
      <c r="D2035" s="203">
        <f t="shared" si="362"/>
        <v>4.5</v>
      </c>
      <c r="G2035" s="61" t="str">
        <f>Matrix!C3263</f>
        <v>SULFYL SOLVENTS -- 苯酚</v>
      </c>
    </row>
    <row r="2036" spans="1:7">
      <c r="A2036" s="204"/>
      <c r="B2036" s="61">
        <v>3264</v>
      </c>
      <c r="C2036" s="61">
        <f>Matrix!B3264</f>
        <v>0</v>
      </c>
      <c r="D2036" s="203">
        <f t="shared" si="362"/>
        <v>4.5</v>
      </c>
      <c r="G2036" s="61" t="str">
        <f>Matrix!C3264</f>
        <v>AMMONIA SOLVENTS -- 氨水溶剂，苯酚</v>
      </c>
    </row>
    <row r="2037" spans="1:7">
      <c r="A2037" s="204"/>
      <c r="B2037" s="61">
        <v>3265</v>
      </c>
      <c r="C2037" s="61">
        <f>Matrix!B3265</f>
        <v>0</v>
      </c>
      <c r="D2037" s="203">
        <f t="shared" si="362"/>
        <v>4.5</v>
      </c>
      <c r="G2037" s="61" t="str">
        <f>Matrix!C3265</f>
        <v>PORPHYRIN SOLVENTS -- 卟啉溶剂，苯酚</v>
      </c>
    </row>
    <row r="2038" spans="1:7">
      <c r="A2038" s="204"/>
      <c r="B2038" s="61">
        <v>3266</v>
      </c>
      <c r="C2038" s="61">
        <f>Matrix!B3266</f>
        <v>0</v>
      </c>
      <c r="D2038" s="203">
        <f t="shared" si="362"/>
        <v>4.5</v>
      </c>
      <c r="G2038" s="61" t="str">
        <f>Matrix!C3266</f>
        <v>STEROL SOLVENTS -- 固醇溶剂，苯酚</v>
      </c>
    </row>
    <row r="2039" spans="1:7">
      <c r="A2039" s="204"/>
      <c r="B2039" s="61">
        <v>3267</v>
      </c>
      <c r="C2039" s="61">
        <f>Matrix!B3267</f>
        <v>0</v>
      </c>
      <c r="D2039" s="203">
        <f t="shared" si="362"/>
        <v>4.5</v>
      </c>
      <c r="G2039" s="61" t="str">
        <f>Matrix!C3267</f>
        <v>VINYL CHL SOLVENTS -- 乙烯氯仿溶剂，苯酚</v>
      </c>
    </row>
    <row r="2040" spans="1:7">
      <c r="A2040" s="204"/>
      <c r="B2040" s="61">
        <v>3268</v>
      </c>
      <c r="C2040" s="61">
        <f>Matrix!B3268</f>
        <v>0</v>
      </c>
      <c r="D2040" s="203">
        <f t="shared" si="362"/>
        <v>4.5</v>
      </c>
      <c r="G2040" s="61" t="str">
        <f>Matrix!C3268</f>
        <v>TOULENE SOLVENTS -- 苯酚</v>
      </c>
    </row>
    <row r="2041" spans="1:7">
      <c r="A2041" s="204"/>
      <c r="B2041" s="61">
        <v>3269</v>
      </c>
      <c r="C2041" s="61">
        <f>Matrix!B3269</f>
        <v>0</v>
      </c>
      <c r="D2041" s="203">
        <f t="shared" ref="D2041:D2056" si="363">ROUNDUP(ABS(75-C2041)/(Base_Value),1)</f>
        <v>4.5</v>
      </c>
      <c r="G2041" s="61" t="str">
        <f>Matrix!C3269</f>
        <v>TETRA CHLORIDE SOLVENTS -- 四氯化琥珀胆碱，苯酚</v>
      </c>
    </row>
    <row r="2042" spans="1:7">
      <c r="A2042" s="204"/>
      <c r="B2042" s="61">
        <v>3270</v>
      </c>
      <c r="C2042" s="61">
        <f>Matrix!B3270</f>
        <v>0</v>
      </c>
      <c r="D2042" s="203">
        <f t="shared" si="363"/>
        <v>4.5</v>
      </c>
      <c r="G2042" s="61" t="str">
        <f>Matrix!C3270</f>
        <v>DRY CLEANING SOLVENTS -- 干洗溶剂，苯酚</v>
      </c>
    </row>
    <row r="2043" spans="1:7">
      <c r="A2043" s="204"/>
      <c r="B2043" s="61">
        <v>3271</v>
      </c>
      <c r="C2043" s="61">
        <f>Matrix!B3271</f>
        <v>0</v>
      </c>
      <c r="D2043" s="203">
        <f t="shared" si="363"/>
        <v>4.5</v>
      </c>
      <c r="G2043" s="61" t="str">
        <f>Matrix!C3271</f>
        <v>CHLOROFLOR DETOX NKF -- 氯仿解毒 NKF，用于溶剂</v>
      </c>
    </row>
    <row r="2044" spans="1:7">
      <c r="A2044" s="204"/>
      <c r="B2044" s="61">
        <v>6820</v>
      </c>
      <c r="C2044" s="61">
        <f>Matrix!B6820</f>
        <v>0</v>
      </c>
      <c r="D2044" s="203">
        <f t="shared" si="363"/>
        <v>4.5</v>
      </c>
      <c r="G2044" s="61" t="str">
        <f>Matrix!C6820</f>
        <v>ISOPROPYL ALCOHOL （异丙醇）-- 溶剂</v>
      </c>
    </row>
    <row r="2045" spans="1:7">
      <c r="A2045" s="204"/>
      <c r="B2045" s="61">
        <v>6822</v>
      </c>
      <c r="C2045" s="61">
        <f>Matrix!B6822</f>
        <v>0</v>
      </c>
      <c r="D2045" s="203">
        <f t="shared" si="363"/>
        <v>4.5</v>
      </c>
      <c r="G2045" s="61" t="str">
        <f>Matrix!C6822</f>
        <v>TOULENE -- 溶剂</v>
      </c>
    </row>
    <row r="2046" spans="1:7">
      <c r="A2046" s="204"/>
      <c r="B2046" s="61">
        <v>6823</v>
      </c>
      <c r="C2046" s="61">
        <f>Matrix!B6823</f>
        <v>0</v>
      </c>
      <c r="D2046" s="203">
        <f t="shared" si="363"/>
        <v>4.5</v>
      </c>
      <c r="G2046" s="61" t="str">
        <f>Matrix!C6823</f>
        <v>XYLENE（二甲苯） -- 溶剂</v>
      </c>
    </row>
    <row r="2047" spans="1:7">
      <c r="A2047" s="204"/>
      <c r="B2047" s="61">
        <v>6824</v>
      </c>
      <c r="C2047" s="61">
        <f>Matrix!B6824</f>
        <v>0</v>
      </c>
      <c r="D2047" s="203">
        <f t="shared" si="363"/>
        <v>4.5</v>
      </c>
      <c r="G2047" s="61" t="str">
        <f>Matrix!C6824</f>
        <v>HEXANE（己烷） -- 溶剂</v>
      </c>
    </row>
    <row r="2048" spans="1:7">
      <c r="A2048" s="204"/>
      <c r="B2048" s="61">
        <v>6825</v>
      </c>
      <c r="C2048" s="61">
        <f>Matrix!B6825</f>
        <v>0</v>
      </c>
      <c r="D2048" s="203">
        <f t="shared" si="363"/>
        <v>4.5</v>
      </c>
      <c r="G2048" s="61" t="str">
        <f>Matrix!C6825</f>
        <v>METHYL ETHYL KETONE甲(基)乙(基)甲酮,丁酮 -- 溶剂</v>
      </c>
    </row>
    <row r="2049" spans="1:7">
      <c r="A2049" s="204"/>
      <c r="B2049" s="61">
        <v>6826</v>
      </c>
      <c r="C2049" s="61">
        <f>Matrix!B6826</f>
        <v>0</v>
      </c>
      <c r="D2049" s="203">
        <f t="shared" si="363"/>
        <v>4.5</v>
      </c>
      <c r="G2049" s="61" t="str">
        <f>Matrix!C6826</f>
        <v>METHYLENE CHLORIDE（二氯甲烷） -- 溶剂</v>
      </c>
    </row>
    <row r="2050" spans="1:7">
      <c r="A2050" s="204"/>
      <c r="B2050" s="61">
        <v>6831</v>
      </c>
      <c r="C2050" s="61">
        <f>Matrix!B6831</f>
        <v>0</v>
      </c>
      <c r="D2050" s="203">
        <f t="shared" si="363"/>
        <v>4.5</v>
      </c>
      <c r="G2050" s="61" t="str">
        <f>Matrix!C6831</f>
        <v>WOOD ALCOHOL（甲醇,木醇,木精） -- 溶剂</v>
      </c>
    </row>
    <row r="2051" spans="1:7">
      <c r="A2051" s="204"/>
      <c r="B2051" s="61">
        <v>9463</v>
      </c>
      <c r="C2051" s="61">
        <f>Matrix!B9463</f>
        <v>0</v>
      </c>
      <c r="D2051" s="203">
        <f t="shared" si="363"/>
        <v>4.5</v>
      </c>
      <c r="G2051" s="61" t="str">
        <f>Matrix!C9463</f>
        <v>丁烷--治疗过敏的方剂，打火机中。</v>
      </c>
    </row>
    <row r="2052" spans="1:7">
      <c r="A2052" s="204"/>
      <c r="B2052" s="61">
        <v>9464</v>
      </c>
      <c r="C2052" s="61">
        <f>Matrix!B9464</f>
        <v>0</v>
      </c>
      <c r="D2052" s="203">
        <f t="shared" si="363"/>
        <v>4.5</v>
      </c>
      <c r="G2052" s="61" t="str">
        <f>Matrix!C9464</f>
        <v>氯--治疗过敏的方剂</v>
      </c>
    </row>
    <row r="2053" spans="1:7">
      <c r="A2053" s="204"/>
      <c r="B2053" s="61">
        <v>9468</v>
      </c>
      <c r="C2053" s="61">
        <f>Matrix!B9468</f>
        <v>0</v>
      </c>
      <c r="D2053" s="203">
        <f t="shared" si="363"/>
        <v>4.5</v>
      </c>
      <c r="G2053" s="61" t="str">
        <f>Matrix!C9468</f>
        <v>乙醇--治疗过敏的方剂，提示环境或者毒性物质接触。</v>
      </c>
    </row>
    <row r="2054" spans="1:7">
      <c r="A2054" s="204"/>
      <c r="B2054" s="61">
        <v>9475</v>
      </c>
      <c r="C2054" s="61">
        <f>Matrix!B9475</f>
        <v>0</v>
      </c>
      <c r="D2054" s="203">
        <f t="shared" si="363"/>
        <v>4.5</v>
      </c>
      <c r="G2054" s="61" t="str">
        <f>Matrix!C9475</f>
        <v>苯甲基--治疗过敏的方剂，提示环境或者毒性物质接触</v>
      </c>
    </row>
    <row r="2055" spans="1:7">
      <c r="A2055" s="204"/>
      <c r="B2055" s="61">
        <v>9477</v>
      </c>
      <c r="C2055" s="61">
        <f>Matrix!B9477</f>
        <v>0</v>
      </c>
      <c r="D2055" s="203">
        <f t="shared" si="363"/>
        <v>4.5</v>
      </c>
      <c r="G2055" s="61" t="str">
        <f>Matrix!C9477</f>
        <v>苯酚--治疗过敏的方剂</v>
      </c>
    </row>
    <row r="2056" spans="1:7">
      <c r="A2056" s="204"/>
      <c r="B2056" s="61">
        <v>9469</v>
      </c>
      <c r="C2056" s="61">
        <f>Matrix!B9469</f>
        <v>0</v>
      </c>
      <c r="D2056" s="203">
        <f t="shared" si="363"/>
        <v>4.5</v>
      </c>
      <c r="E2056" s="208">
        <f>D2056</f>
        <v>4.5</v>
      </c>
      <c r="F2056" s="207">
        <f ca="1">IF(E2056&gt;Max_Value,Max_Value,IF(E2056&lt;0,0,E2056))</f>
        <v>4.5</v>
      </c>
      <c r="G2056" s="61" t="str">
        <f>Matrix!C9469</f>
        <v>甲醛--治疗过敏的方剂</v>
      </c>
    </row>
    <row r="2057" spans="1:7">
      <c r="A2057" s="204" t="s">
        <v>24055</v>
      </c>
      <c r="B2057" s="61">
        <v>835</v>
      </c>
      <c r="C2057" s="61">
        <f>Matrix!B835</f>
        <v>0</v>
      </c>
      <c r="D2057" s="203">
        <f t="shared" ref="D2057:D2072" si="364">ROUNDUP(ABS(75-C2057)/Base_Value,1)</f>
        <v>4.5</v>
      </c>
      <c r="E2057" s="236">
        <f>MAX(D2057:D2064)</f>
        <v>4.5</v>
      </c>
      <c r="F2057" s="207">
        <f ca="1">IF(E2057&gt;Max_Value,Max_Value,IF(E2057&lt;0,0,E2057))</f>
        <v>4.5</v>
      </c>
      <c r="G2057" s="61" t="str">
        <f>Matrix!C835</f>
        <v>鸡鸭鹅毛-- 过敏或敏感，提示病毒或流感防御虚弱。</v>
      </c>
    </row>
    <row r="2058" spans="1:7">
      <c r="A2058" s="204"/>
      <c r="B2058" s="61">
        <v>1578</v>
      </c>
      <c r="C2058" s="61">
        <f>Matrix!B1578</f>
        <v>0</v>
      </c>
      <c r="D2058" s="203">
        <f t="shared" si="364"/>
        <v>4.5</v>
      </c>
      <c r="G2058" s="61" t="str">
        <f>Matrix!C1578</f>
        <v>鸡毛--过敏敏感或是毒性反应，避免接触，注意脱敏。</v>
      </c>
    </row>
    <row r="2059" spans="1:7">
      <c r="A2059" s="204"/>
      <c r="B2059" s="61">
        <v>1579</v>
      </c>
      <c r="C2059" s="61">
        <f>Matrix!B1579</f>
        <v>0</v>
      </c>
      <c r="D2059" s="203">
        <f t="shared" si="364"/>
        <v>4.5</v>
      </c>
      <c r="G2059" s="61" t="str">
        <f>Matrix!C1579</f>
        <v>鹅毛--过敏敏感或是毒性反应，避免接触，注意脱敏。</v>
      </c>
    </row>
    <row r="2060" spans="1:7">
      <c r="A2060" s="204"/>
      <c r="B2060" s="61">
        <v>1580</v>
      </c>
      <c r="C2060" s="61">
        <f>Matrix!B1580</f>
        <v>0</v>
      </c>
      <c r="D2060" s="203">
        <f t="shared" si="364"/>
        <v>4.5</v>
      </c>
      <c r="G2060" s="61" t="str">
        <f>Matrix!C1580</f>
        <v>鸭毛--过敏敏感或是毒性反应，避免接触，注意脱敏。</v>
      </c>
    </row>
    <row r="2061" spans="1:7">
      <c r="A2061" s="204"/>
      <c r="B2061" s="61">
        <v>8399</v>
      </c>
      <c r="C2061" s="61">
        <f>Matrix!B8399</f>
        <v>0</v>
      </c>
      <c r="D2061" s="203">
        <f t="shared" si="364"/>
        <v>4.5</v>
      </c>
      <c r="G2061" s="61" t="str">
        <f>Matrix!C8399</f>
        <v>羽毛</v>
      </c>
    </row>
    <row r="2062" spans="1:7">
      <c r="A2062" s="204"/>
      <c r="B2062" s="61">
        <v>8400</v>
      </c>
      <c r="C2062" s="61">
        <f>Matrix!B8400</f>
        <v>0</v>
      </c>
      <c r="D2062" s="203">
        <f t="shared" si="364"/>
        <v>4.5</v>
      </c>
      <c r="G2062" s="61" t="str">
        <f>Matrix!C8400</f>
        <v>羽毛</v>
      </c>
    </row>
    <row r="2063" spans="1:7">
      <c r="A2063" s="204"/>
      <c r="B2063" s="61">
        <v>9419</v>
      </c>
      <c r="C2063" s="61">
        <f>Matrix!B9419</f>
        <v>0</v>
      </c>
      <c r="D2063" s="203">
        <f t="shared" si="364"/>
        <v>4.5</v>
      </c>
      <c r="G2063" s="61" t="str">
        <f>Matrix!C9419</f>
        <v>羽毛--治疗过敏的方剂</v>
      </c>
    </row>
    <row r="2064" spans="1:7">
      <c r="A2064" s="204"/>
      <c r="B2064" s="61">
        <v>9420</v>
      </c>
      <c r="C2064" s="61">
        <f>Matrix!B9420</f>
        <v>0</v>
      </c>
      <c r="D2064" s="203">
        <f t="shared" si="364"/>
        <v>4.5</v>
      </c>
      <c r="G2064" s="61" t="str">
        <f>Matrix!C9420</f>
        <v>羽毛--治疗过敏的方剂</v>
      </c>
    </row>
    <row r="2065" spans="1:7">
      <c r="A2065" s="204" t="s">
        <v>24057</v>
      </c>
      <c r="B2065" s="61">
        <v>803</v>
      </c>
      <c r="C2065" s="61">
        <f>Matrix!B803</f>
        <v>0</v>
      </c>
      <c r="D2065" s="203">
        <f t="shared" si="364"/>
        <v>4.5</v>
      </c>
      <c r="E2065" s="236">
        <f>MAX(D2065:D2097)</f>
        <v>4.5</v>
      </c>
      <c r="F2065" s="207">
        <f ca="1">IF(E2065&gt;Max_Value,Max_Value,IF(E2065&lt;0,0,E2065))</f>
        <v>4.5</v>
      </c>
      <c r="G2065" s="61" t="str">
        <f>Matrix!C803</f>
        <v>安哥拉山兔--与对性思想的恐惧有关。</v>
      </c>
    </row>
    <row r="2066" spans="1:7">
      <c r="A2066" s="204"/>
      <c r="B2066" s="61">
        <v>851</v>
      </c>
      <c r="C2066" s="61">
        <f>Matrix!B851</f>
        <v>0</v>
      </c>
      <c r="D2066" s="203">
        <f t="shared" si="364"/>
        <v>4.5</v>
      </c>
      <c r="G2066" s="61" t="str">
        <f>Matrix!C851</f>
        <v>马-- 对动物皮屑过敏或敏感，对性行为有恐惧。</v>
      </c>
    </row>
    <row r="2067" spans="1:7">
      <c r="A2067" s="204"/>
      <c r="B2067" s="61">
        <v>1511</v>
      </c>
      <c r="C2067" s="61">
        <f>Matrix!B1511</f>
        <v>0</v>
      </c>
      <c r="D2067" s="203">
        <f t="shared" si="364"/>
        <v>4.5</v>
      </c>
      <c r="G2067" s="61" t="str">
        <f>Matrix!C1511</f>
        <v>动物上皮细胞--可以辨识被伤害或是留下的冲突恐惧。</v>
      </c>
    </row>
    <row r="2068" spans="1:7">
      <c r="A2068" s="204"/>
      <c r="B2068" s="61">
        <v>1516</v>
      </c>
      <c r="C2068" s="61">
        <f>Matrix!B1516</f>
        <v>0</v>
      </c>
      <c r="D2068" s="203">
        <f t="shared" si="364"/>
        <v>4.5</v>
      </c>
      <c r="G2068" s="61" t="str">
        <f>Matrix!C1516</f>
        <v>牛皮 --提示害怕被伤害和抛弃</v>
      </c>
    </row>
    <row r="2069" spans="1:7">
      <c r="A2069" s="204"/>
      <c r="B2069" s="61">
        <v>1517</v>
      </c>
      <c r="C2069" s="61">
        <f>Matrix!B1517</f>
        <v>0</v>
      </c>
      <c r="D2069" s="203">
        <f t="shared" si="364"/>
        <v>4.5</v>
      </c>
      <c r="G2069" s="61" t="str">
        <f>Matrix!C1517</f>
        <v>狗皮,--提示被伤害或被伤害后造成的恐惧。</v>
      </c>
    </row>
    <row r="2070" spans="1:7">
      <c r="A2070" s="204"/>
      <c r="B2070" s="61">
        <v>2850</v>
      </c>
      <c r="C2070" s="61">
        <f>Matrix!B2850</f>
        <v>0</v>
      </c>
      <c r="D2070" s="203">
        <f t="shared" si="364"/>
        <v>4.5</v>
      </c>
      <c r="G2070" s="61" t="str">
        <f>Matrix!C2850</f>
        <v>CAT HAIR -- 动物唾液，引发主要的毛发过敏，使不敏感</v>
      </c>
    </row>
    <row r="2071" spans="1:7">
      <c r="A2071" s="204"/>
      <c r="B2071" s="61">
        <v>2851</v>
      </c>
      <c r="C2071" s="61">
        <f>Matrix!B2851</f>
        <v>0</v>
      </c>
      <c r="D2071" s="203">
        <f t="shared" si="364"/>
        <v>4.5</v>
      </c>
      <c r="G2071" s="61" t="str">
        <f>Matrix!C2851</f>
        <v>DOG HAIR -- 动物唾液，引发主要的毛发过敏，使不敏感</v>
      </c>
    </row>
    <row r="2072" spans="1:7">
      <c r="A2072" s="204"/>
      <c r="B2072" s="61">
        <v>2852</v>
      </c>
      <c r="C2072" s="61">
        <f>Matrix!B2852</f>
        <v>0</v>
      </c>
      <c r="D2072" s="203">
        <f t="shared" si="364"/>
        <v>4.5</v>
      </c>
      <c r="G2072" s="61" t="str">
        <f>Matrix!C2852</f>
        <v>ANIMAL DANDER -- 动物毛发皮屑，引发主要的毛发过敏，使不敏感</v>
      </c>
    </row>
    <row r="2073" spans="1:7">
      <c r="A2073" s="204"/>
      <c r="B2073" s="61">
        <v>8397</v>
      </c>
      <c r="C2073" s="61">
        <f>Matrix!B8397</f>
        <v>0</v>
      </c>
      <c r="D2073" s="203">
        <f t="shared" ref="D2073:D2114" si="365">ROUNDUP(ABS(75-C2073)/Base_Value,1)</f>
        <v>4.5</v>
      </c>
      <c r="G2073" s="61" t="str">
        <f>Matrix!C8397</f>
        <v>牛毛皮</v>
      </c>
    </row>
    <row r="2074" spans="1:7">
      <c r="A2074" s="204"/>
      <c r="B2074" s="61">
        <v>8401</v>
      </c>
      <c r="C2074" s="61">
        <f>Matrix!B8401</f>
        <v>0</v>
      </c>
      <c r="D2074" s="203">
        <f t="shared" si="365"/>
        <v>4.5</v>
      </c>
      <c r="G2074" s="61" t="str">
        <f>Matrix!C8401</f>
        <v>天竺鼠</v>
      </c>
    </row>
    <row r="2075" spans="1:7">
      <c r="A2075" s="204"/>
      <c r="B2075" s="61">
        <v>8402</v>
      </c>
      <c r="C2075" s="61">
        <f>Matrix!B8402</f>
        <v>0</v>
      </c>
      <c r="D2075" s="203">
        <f t="shared" si="365"/>
        <v>4.5</v>
      </c>
      <c r="G2075" s="61" t="str">
        <f>Matrix!C8402</f>
        <v>仓鼠</v>
      </c>
    </row>
    <row r="2076" spans="1:7">
      <c r="A2076" s="204"/>
      <c r="B2076" s="61">
        <v>8403</v>
      </c>
      <c r="C2076" s="61">
        <f>Matrix!B8403</f>
        <v>0</v>
      </c>
      <c r="D2076" s="203">
        <f t="shared" si="365"/>
        <v>4.5</v>
      </c>
      <c r="G2076" s="61" t="str">
        <f>Matrix!C8403</f>
        <v>马毛</v>
      </c>
    </row>
    <row r="2077" spans="1:7">
      <c r="A2077" s="204"/>
      <c r="B2077" s="61">
        <v>8404</v>
      </c>
      <c r="C2077" s="61">
        <f>Matrix!B8404</f>
        <v>0</v>
      </c>
      <c r="D2077" s="203">
        <f t="shared" si="365"/>
        <v>4.5</v>
      </c>
      <c r="G2077" s="61" t="str">
        <f>Matrix!C8404</f>
        <v>人发</v>
      </c>
    </row>
    <row r="2078" spans="1:7">
      <c r="A2078" s="204"/>
      <c r="B2078" s="61">
        <v>8405</v>
      </c>
      <c r="C2078" s="61">
        <f>Matrix!B8405</f>
        <v>0</v>
      </c>
      <c r="D2078" s="203">
        <f t="shared" si="365"/>
        <v>4.5</v>
      </c>
      <c r="G2078" s="61" t="str">
        <f>Matrix!C8405</f>
        <v>老鼠毛皮</v>
      </c>
    </row>
    <row r="2079" spans="1:7">
      <c r="A2079" s="204"/>
      <c r="B2079" s="61">
        <v>8406</v>
      </c>
      <c r="C2079" s="61">
        <f>Matrix!B8406</f>
        <v>0</v>
      </c>
      <c r="D2079" s="203">
        <f t="shared" si="365"/>
        <v>4.5</v>
      </c>
      <c r="G2079" s="61" t="str">
        <f>Matrix!C8406</f>
        <v>兔子毛皮</v>
      </c>
    </row>
    <row r="2080" spans="1:7">
      <c r="A2080" s="204"/>
      <c r="B2080" s="61">
        <v>8407</v>
      </c>
      <c r="C2080" s="61">
        <f>Matrix!B8407</f>
        <v>0</v>
      </c>
      <c r="D2080" s="203">
        <f t="shared" si="365"/>
        <v>4.5</v>
      </c>
      <c r="G2080" s="61" t="str">
        <f>Matrix!C8407</f>
        <v>鼠毛皮</v>
      </c>
    </row>
    <row r="2081" spans="1:7">
      <c r="A2081" s="204"/>
      <c r="B2081" s="61">
        <v>9417</v>
      </c>
      <c r="C2081" s="61">
        <f>Matrix!B9417</f>
        <v>0</v>
      </c>
      <c r="D2081" s="203">
        <f t="shared" si="365"/>
        <v>4.5</v>
      </c>
      <c r="G2081" s="61" t="str">
        <f>Matrix!C9417</f>
        <v>奶牛毛--治疗过敏的方剂</v>
      </c>
    </row>
    <row r="2082" spans="1:7">
      <c r="A2082" s="204"/>
      <c r="B2082" s="61">
        <v>9421</v>
      </c>
      <c r="C2082" s="61">
        <f>Matrix!B9421</f>
        <v>0</v>
      </c>
      <c r="D2082" s="203">
        <f t="shared" si="365"/>
        <v>4.5</v>
      </c>
      <c r="G2082" s="61" t="str">
        <f>Matrix!C9421</f>
        <v>豚鼠--治疗过敏的方剂</v>
      </c>
    </row>
    <row r="2083" spans="1:7">
      <c r="A2083" s="204"/>
      <c r="B2083" s="61">
        <v>9422</v>
      </c>
      <c r="C2083" s="61">
        <f>Matrix!B9422</f>
        <v>0</v>
      </c>
      <c r="D2083" s="203">
        <f t="shared" si="365"/>
        <v>4.5</v>
      </c>
      <c r="G2083" s="61" t="str">
        <f>Matrix!C9422</f>
        <v>地鼠毛--治疗过敏的方剂</v>
      </c>
    </row>
    <row r="2084" spans="1:7">
      <c r="A2084" s="204"/>
      <c r="B2084" s="61">
        <v>9423</v>
      </c>
      <c r="C2084" s="61">
        <f>Matrix!B9423</f>
        <v>0</v>
      </c>
      <c r="D2084" s="203">
        <f t="shared" si="365"/>
        <v>4.5</v>
      </c>
      <c r="G2084" s="61" t="str">
        <f>Matrix!C9423</f>
        <v>马毛--治疗过敏的方剂</v>
      </c>
    </row>
    <row r="2085" spans="1:7">
      <c r="A2085" s="204"/>
      <c r="B2085" s="61">
        <v>9424</v>
      </c>
      <c r="C2085" s="61">
        <f>Matrix!B9424</f>
        <v>0</v>
      </c>
      <c r="D2085" s="203">
        <f t="shared" si="365"/>
        <v>4.5</v>
      </c>
      <c r="G2085" s="61" t="str">
        <f>Matrix!C9424</f>
        <v>头发--治疗过敏的方剂</v>
      </c>
    </row>
    <row r="2086" spans="1:7">
      <c r="A2086" s="204"/>
      <c r="B2086" s="61">
        <v>9425</v>
      </c>
      <c r="C2086" s="61">
        <f>Matrix!B9425</f>
        <v>0</v>
      </c>
      <c r="D2086" s="203">
        <f t="shared" si="365"/>
        <v>4.5</v>
      </c>
      <c r="G2086" s="61" t="str">
        <f>Matrix!C9425</f>
        <v>小鼠毛--治疗过敏的方剂</v>
      </c>
    </row>
    <row r="2087" spans="1:7">
      <c r="A2087" s="204"/>
      <c r="B2087" s="61">
        <v>9426</v>
      </c>
      <c r="C2087" s="61">
        <f>Matrix!B9426</f>
        <v>0</v>
      </c>
      <c r="D2087" s="203">
        <f t="shared" si="365"/>
        <v>4.5</v>
      </c>
      <c r="G2087" s="61" t="str">
        <f>Matrix!C9426</f>
        <v>兔毛--治疗过敏的方剂</v>
      </c>
    </row>
    <row r="2088" spans="1:7">
      <c r="A2088" s="204"/>
      <c r="B2088" s="61">
        <v>9427</v>
      </c>
      <c r="C2088" s="61">
        <f>Matrix!B9427</f>
        <v>0</v>
      </c>
      <c r="D2088" s="203">
        <f t="shared" si="365"/>
        <v>4.5</v>
      </c>
      <c r="G2088" s="61" t="str">
        <f>Matrix!C9427</f>
        <v>大鼠毛--治疗过敏的方剂</v>
      </c>
    </row>
    <row r="2089" spans="1:7">
      <c r="A2089" s="204"/>
      <c r="B2089" s="61">
        <v>812</v>
      </c>
      <c r="C2089" s="61">
        <f>Matrix!B812</f>
        <v>0</v>
      </c>
      <c r="D2089" s="203">
        <f t="shared" si="365"/>
        <v>4.5</v>
      </c>
      <c r="G2089" s="61" t="str">
        <f>Matrix!C812</f>
        <v>猫-- 过敏或敏感，不愿意独立，爱逞强。</v>
      </c>
    </row>
    <row r="2090" spans="1:7">
      <c r="A2090" s="204"/>
      <c r="B2090" s="61">
        <v>1518</v>
      </c>
      <c r="C2090" s="61">
        <f>Matrix!B1518</f>
        <v>0</v>
      </c>
      <c r="D2090" s="203">
        <f t="shared" si="365"/>
        <v>4.5</v>
      </c>
      <c r="G2090" s="61" t="str">
        <f>Matrix!C1518</f>
        <v>猫皮--提示害怕被伤害和抛弃</v>
      </c>
    </row>
    <row r="2091" spans="1:7">
      <c r="A2091" s="204"/>
      <c r="B2091" s="61">
        <v>1558</v>
      </c>
      <c r="C2091" s="61">
        <f>Matrix!B1558</f>
        <v>0</v>
      </c>
      <c r="D2091" s="203">
        <f t="shared" si="365"/>
        <v>4.5</v>
      </c>
      <c r="G2091" s="61" t="str">
        <f>Matrix!C1558</f>
        <v>猫毛--过敏敏感或是毒性反应，注意避免接触和脱敏。</v>
      </c>
    </row>
    <row r="2092" spans="1:7">
      <c r="A2092" s="204"/>
      <c r="B2092" s="61">
        <v>2850</v>
      </c>
      <c r="C2092" s="61">
        <f>Matrix!B2850</f>
        <v>0</v>
      </c>
      <c r="D2092" s="203">
        <f t="shared" si="365"/>
        <v>4.5</v>
      </c>
      <c r="G2092" s="61" t="str">
        <f>Matrix!C2850</f>
        <v>CAT HAIR -- 动物唾液，引发主要的毛发过敏，使不敏感</v>
      </c>
    </row>
    <row r="2093" spans="1:7">
      <c r="A2093" s="204"/>
      <c r="B2093" s="61">
        <v>8396</v>
      </c>
      <c r="C2093" s="61">
        <f>Matrix!B8396</f>
        <v>0</v>
      </c>
      <c r="D2093" s="203">
        <f t="shared" si="365"/>
        <v>4.5</v>
      </c>
      <c r="G2093" s="61" t="str">
        <f>Matrix!C8396</f>
        <v>猫毛皮</v>
      </c>
    </row>
    <row r="2094" spans="1:7">
      <c r="A2094" s="204"/>
      <c r="B2094" s="61">
        <v>9416</v>
      </c>
      <c r="C2094" s="61">
        <f>Matrix!B9416</f>
        <v>0</v>
      </c>
      <c r="D2094" s="203">
        <f t="shared" si="365"/>
        <v>4.5</v>
      </c>
      <c r="G2094" s="61" t="str">
        <f>Matrix!C9416</f>
        <v>猫皮毛--治疗过敏的方剂</v>
      </c>
    </row>
    <row r="2095" spans="1:7">
      <c r="A2095" s="204"/>
      <c r="B2095" s="61">
        <v>826</v>
      </c>
      <c r="C2095" s="61">
        <f>Matrix!B826</f>
        <v>0</v>
      </c>
      <c r="D2095" s="203">
        <f t="shared" si="365"/>
        <v>4.5</v>
      </c>
      <c r="G2095" s="61" t="str">
        <f>Matrix!C826</f>
        <v>狗-- 对狗的皮屑过敏或敏感。</v>
      </c>
    </row>
    <row r="2096" spans="1:7">
      <c r="A2096" s="204"/>
      <c r="B2096" s="61">
        <v>8398</v>
      </c>
      <c r="C2096" s="61">
        <f>Matrix!B8398</f>
        <v>0</v>
      </c>
      <c r="D2096" s="203">
        <f t="shared" si="365"/>
        <v>4.5</v>
      </c>
      <c r="G2096" s="61" t="str">
        <f>Matrix!C8398</f>
        <v>狗毛皮</v>
      </c>
    </row>
    <row r="2097" spans="1:7">
      <c r="A2097" s="204"/>
      <c r="B2097" s="61">
        <v>9418</v>
      </c>
      <c r="C2097" s="61">
        <f>Matrix!B9418</f>
        <v>0</v>
      </c>
      <c r="D2097" s="203">
        <f t="shared" si="365"/>
        <v>4.5</v>
      </c>
      <c r="G2097" s="61" t="str">
        <f>Matrix!C9418</f>
        <v>狗毛--治疗过敏的方剂</v>
      </c>
    </row>
    <row r="2098" spans="1:7">
      <c r="A2098" s="204" t="s">
        <v>24059</v>
      </c>
      <c r="B2098" s="61">
        <v>1621</v>
      </c>
      <c r="C2098" s="61">
        <f>Matrix!B1621</f>
        <v>0</v>
      </c>
      <c r="D2098" s="203">
        <f t="shared" si="365"/>
        <v>4.5</v>
      </c>
      <c r="E2098" s="236">
        <f>MAX(D2098:D2099)</f>
        <v>4.5</v>
      </c>
      <c r="F2098" s="207">
        <f ca="1">IF(E2098&gt;Max_Value,Max_Value,IF(E2098&lt;0,0,E2098))</f>
        <v>4.5</v>
      </c>
      <c r="G2098" s="61" t="str">
        <f>Matrix!C1621</f>
        <v>蚊子--传播过敏原，提示曾接触过某种过敏原物质。</v>
      </c>
    </row>
    <row r="2099" spans="1:7">
      <c r="A2099" s="204"/>
      <c r="B2099" s="61">
        <v>1764</v>
      </c>
      <c r="C2099" s="61">
        <f>Matrix!B1764</f>
        <v>0</v>
      </c>
      <c r="D2099" s="203">
        <f t="shared" si="365"/>
        <v>4.5</v>
      </c>
      <c r="G2099" s="61" t="str">
        <f>Matrix!C1764</f>
        <v>ANOPHELES MOSQUITO VENOM -- 疟蚊, 辨识因维生素B造成的易感性或皮肤毒性。 * ]</v>
      </c>
    </row>
    <row r="2100" spans="1:7">
      <c r="A2100" s="204" t="s">
        <v>24061</v>
      </c>
      <c r="B2100" s="61">
        <v>1368</v>
      </c>
      <c r="C2100" s="61">
        <f>Matrix!B1368</f>
        <v>0</v>
      </c>
      <c r="D2100" s="203">
        <f t="shared" si="365"/>
        <v>4.5</v>
      </c>
      <c r="E2100" s="236">
        <f>MAX(D2100:D2111)</f>
        <v>4.5</v>
      </c>
      <c r="F2100" s="207">
        <f ca="1">IF(E2100&gt;Max_Value,Max_Value,IF(E2100&lt;0,0,E2100))</f>
        <v>4.5</v>
      </c>
      <c r="G2100" s="61" t="str">
        <f>Matrix!C1368</f>
        <v>ACETYLBUTYROLACTONE -- 用于工业和化妆品，用Beautox N.607。 ]</v>
      </c>
    </row>
    <row r="2101" spans="1:7">
      <c r="A2101" s="204"/>
      <c r="B2101" s="61">
        <v>1370</v>
      </c>
      <c r="C2101" s="61">
        <f>Matrix!B1370</f>
        <v>0</v>
      </c>
      <c r="D2101" s="203">
        <f t="shared" si="365"/>
        <v>4.5</v>
      </c>
      <c r="G2101" s="61" t="str">
        <f>Matrix!C1370</f>
        <v>ARBENOBENZENE -- 用于工业和化妆品，用Beautox N.607。 ]</v>
      </c>
    </row>
    <row r="2102" spans="1:7">
      <c r="A2102" s="204"/>
      <c r="B2102" s="61">
        <v>1371</v>
      </c>
      <c r="C2102" s="61">
        <f>Matrix!B1371</f>
        <v>0</v>
      </c>
      <c r="D2102" s="203">
        <f t="shared" si="365"/>
        <v>4.5</v>
      </c>
      <c r="G2102" s="61" t="str">
        <f>Matrix!C1371</f>
        <v>ANTIMONY TRIETHYL -- 用于工业和化妆品提示皮肤疾病毒性，用Beautox N.607。 ]</v>
      </c>
    </row>
    <row r="2103" spans="1:7">
      <c r="A2103" s="204"/>
      <c r="B2103" s="61">
        <v>1372</v>
      </c>
      <c r="C2103" s="61">
        <f>Matrix!B1372</f>
        <v>0</v>
      </c>
      <c r="D2103" s="203">
        <f t="shared" si="365"/>
        <v>4.5</v>
      </c>
      <c r="G2103" s="61" t="str">
        <f>Matrix!C1372</f>
        <v>AMYLENE -- 石油浓缩剂，用于工业和化妆品提示毒性，用Beautox N.607－Envirox N. 1276 或是 N. 610, 苯酚。  ]</v>
      </c>
    </row>
    <row r="2104" spans="1:7">
      <c r="A2104" s="204"/>
      <c r="B2104" s="61">
        <v>1373</v>
      </c>
      <c r="C2104" s="61">
        <f>Matrix!B1373</f>
        <v>0</v>
      </c>
      <c r="D2104" s="203">
        <f t="shared" si="365"/>
        <v>4.5</v>
      </c>
      <c r="G2104" s="61" t="str">
        <f>Matrix!C1373</f>
        <v>AMMONIATED CHEMICALS -- 用于炸药，工业，化妆品，药物，影响蛋白质代谢，用Industriox N. 612。 ]</v>
      </c>
    </row>
    <row r="2105" spans="1:7">
      <c r="A2105" s="204"/>
      <c r="B2105" s="61">
        <v>1376</v>
      </c>
      <c r="C2105" s="61">
        <f>Matrix!B1376</f>
        <v>0</v>
      </c>
      <c r="D2105" s="203">
        <f t="shared" si="365"/>
        <v>4.5</v>
      </c>
      <c r="G2105" s="61" t="str">
        <f>Matrix!C1376</f>
        <v>AUROUS CYANIDE -- 用于工业和化妆品，影响头部和肾（膀胱，输尿管，尿道）的结缔组织，用 Beautox N. 607。 ]</v>
      </c>
    </row>
    <row r="2106" spans="1:7">
      <c r="A2106" s="204"/>
      <c r="B2106" s="61">
        <v>1379</v>
      </c>
      <c r="C2106" s="61">
        <f>Matrix!B1379</f>
        <v>0</v>
      </c>
      <c r="D2106" s="203">
        <f t="shared" si="365"/>
        <v>4.5</v>
      </c>
      <c r="G2106" s="61" t="str">
        <f>Matrix!C1379</f>
        <v>AMMONIUM CYANIDE -- 用于化妆品和药物，影响肾（膀胱，输尿管，尿道）和胰腺的蛋白质代谢。 ]</v>
      </c>
    </row>
    <row r="2107" spans="1:7">
      <c r="A2107" s="204"/>
      <c r="B2107" s="61">
        <v>1382</v>
      </c>
      <c r="C2107" s="61">
        <f>Matrix!B1382</f>
        <v>0</v>
      </c>
      <c r="D2107" s="203">
        <f t="shared" si="365"/>
        <v>4.5</v>
      </c>
      <c r="G2107" s="61" t="str">
        <f>Matrix!C1382</f>
        <v>BEAUVERCIN -- 用于化妆品和工业，影响对自我和他人的认识，用Beautox N. 607。 ] ]</v>
      </c>
    </row>
    <row r="2108" spans="1:7">
      <c r="A2108" s="204"/>
      <c r="B2108" s="61">
        <v>1388</v>
      </c>
      <c r="C2108" s="61">
        <f>Matrix!B1388</f>
        <v>0</v>
      </c>
      <c r="D2108" s="203">
        <f t="shared" si="365"/>
        <v>4.5</v>
      </c>
      <c r="G2108" s="61" t="str">
        <f>Matrix!C1388</f>
        <v>BENZENE CHEMICALS -- 用于工业，化妆品和药物中，影响肾，肺，皮肤，神经提示毒性。 $ ]</v>
      </c>
    </row>
    <row r="2109" spans="1:7">
      <c r="A2109" s="204"/>
      <c r="B2109" s="61">
        <v>454</v>
      </c>
      <c r="C2109" s="61">
        <f>Matrix!B454</f>
        <v>0</v>
      </c>
      <c r="D2109" s="203">
        <f t="shared" si="365"/>
        <v>4.5</v>
      </c>
      <c r="G2109" s="61" t="str">
        <f>Matrix!C454</f>
        <v>STEARIC ACID -- 硬脂酸, 辨识无精打采，疲乏，体质虚弱，用于洗涤用品，苯酚。 ]</v>
      </c>
    </row>
    <row r="2110" spans="1:7">
      <c r="A2110" s="204"/>
      <c r="B2110" s="61">
        <v>1331</v>
      </c>
      <c r="C2110" s="61">
        <f>Matrix!B1331</f>
        <v>0</v>
      </c>
      <c r="D2110" s="203">
        <f t="shared" si="365"/>
        <v>4.5</v>
      </c>
      <c r="G2110" s="61" t="str">
        <f>Matrix!C1331</f>
        <v>GLYCERINE -- 以自然剂量（in raw doses）刺激粘膜，用8x+缓和疼痛提示对化学药品的不耐性。 ]</v>
      </c>
    </row>
    <row r="2111" spans="1:7">
      <c r="A2111" s="204"/>
      <c r="B2111" s="61">
        <v>9476</v>
      </c>
      <c r="C2111" s="61">
        <f>Matrix!B9476</f>
        <v>0</v>
      </c>
      <c r="D2111" s="203">
        <f t="shared" si="365"/>
        <v>4.5</v>
      </c>
      <c r="G2111" s="61" t="str">
        <f>Matrix!C9476</f>
        <v>GLYCERINE（甘油,丙三醇） 4/homeopathic formula for allergy/Monastery of Herbs顺势公式过敏（ALR）</v>
      </c>
    </row>
    <row r="2112" spans="1:7">
      <c r="A2112" s="204" t="s">
        <v>24063</v>
      </c>
      <c r="B2112" s="61">
        <v>8452</v>
      </c>
      <c r="C2112" s="61">
        <f>Matrix!B8452</f>
        <v>0</v>
      </c>
      <c r="D2112" s="203">
        <f t="shared" si="365"/>
        <v>4.5</v>
      </c>
      <c r="E2112" s="236">
        <f>MAX(D2112:D2113)</f>
        <v>4.5</v>
      </c>
      <c r="F2112" s="207">
        <f ca="1">IF(E2112&gt;Max_Value,Max_Value,IF(E2112&lt;0,0,E2112))</f>
        <v>4.5</v>
      </c>
      <c r="G2112" s="61" t="str">
        <f>Matrix!C8452</f>
        <v>NEWS PRINT -- 化学毒素提取物</v>
      </c>
    </row>
    <row r="2113" spans="1:7">
      <c r="A2113" s="204"/>
      <c r="B2113" s="61">
        <v>9472</v>
      </c>
      <c r="C2113" s="61">
        <f>Matrix!B9472</f>
        <v>0</v>
      </c>
      <c r="D2113" s="203">
        <f t="shared" si="365"/>
        <v>4.5</v>
      </c>
      <c r="G2113" s="61" t="str">
        <f>Matrix!C9472</f>
        <v>报纸--治疗过敏的方剂，提示毒物接触。</v>
      </c>
    </row>
    <row r="2114" spans="1:7">
      <c r="A2114" s="204" t="s">
        <v>25143</v>
      </c>
      <c r="B2114" s="61">
        <v>1619</v>
      </c>
      <c r="C2114" s="61">
        <f>Matrix!B1619</f>
        <v>0</v>
      </c>
      <c r="D2114" s="203">
        <f t="shared" si="365"/>
        <v>4.5</v>
      </c>
      <c r="E2114" s="236">
        <f>D2114</f>
        <v>4.5</v>
      </c>
      <c r="F2114" s="207">
        <f ca="1">IF(E2114&gt;Max_Value,Max_Value,IF(E2114&lt;0,0,E2114))</f>
        <v>4.5</v>
      </c>
      <c r="G2114" s="61" t="str">
        <f>Matrix!C1619</f>
        <v>乳胶--过敏或敏感，提示毒性反应。</v>
      </c>
    </row>
    <row r="2115" spans="1:7">
      <c r="A2115" s="204" t="s">
        <v>11444</v>
      </c>
      <c r="B2115" s="61">
        <v>609</v>
      </c>
      <c r="C2115" s="61">
        <f>Matrix!B609</f>
        <v>0</v>
      </c>
      <c r="D2115" s="203">
        <f t="shared" ref="D2115:D2178" si="366">ROUNDUP(ABS(75-C2115)/(Base_Value),1)</f>
        <v>4.5</v>
      </c>
      <c r="E2115" s="236">
        <f>MAX(D2115:D2134)</f>
        <v>4.5</v>
      </c>
      <c r="F2115" s="207">
        <f ca="1">IF(E2115&gt;Max_Value,Max_Value,IF(E2115&lt;0,0,E2115))</f>
        <v>4.5</v>
      </c>
      <c r="G2115" s="61" t="str">
        <f>Matrix!C609</f>
        <v>BEAUTOX (NV) -- 合成药物，用于美容院毒素，头发定型剂，除臭剂等等，敏感。</v>
      </c>
    </row>
    <row r="2116" spans="1:7">
      <c r="A2116" s="204"/>
      <c r="B2116" s="61">
        <v>906</v>
      </c>
      <c r="C2116" s="61">
        <f>Matrix!B906</f>
        <v>0</v>
      </c>
      <c r="D2116" s="203">
        <f t="shared" si="366"/>
        <v>4.5</v>
      </c>
      <c r="G2116" s="61" t="str">
        <f>Matrix!C906</f>
        <v>COSMETIC MATERIALS (DR) -- 化妆品材料(DR)，合成药物，用于解除存在于头发和指甲中的美容产品化学物毒素。</v>
      </c>
    </row>
    <row r="2117" spans="1:7">
      <c r="A2117" s="204"/>
      <c r="B2117" s="61">
        <v>1368</v>
      </c>
      <c r="C2117" s="61">
        <f>Matrix!B1368</f>
        <v>0</v>
      </c>
      <c r="D2117" s="203">
        <f t="shared" si="366"/>
        <v>4.5</v>
      </c>
      <c r="G2117" s="61" t="str">
        <f>Matrix!C1368</f>
        <v>ACETYLBUTYROLACTONE -- 用于工业和化妆品，用Beautox N.607。 ]</v>
      </c>
    </row>
    <row r="2118" spans="1:7">
      <c r="A2118" s="204"/>
      <c r="B2118" s="61">
        <v>1370</v>
      </c>
      <c r="C2118" s="61">
        <f>Matrix!B1370</f>
        <v>0</v>
      </c>
      <c r="D2118" s="203">
        <f t="shared" si="366"/>
        <v>4.5</v>
      </c>
      <c r="G2118" s="61" t="str">
        <f>Matrix!C1370</f>
        <v>ARBENOBENZENE -- 用于工业和化妆品，用Beautox N.607。 ]</v>
      </c>
    </row>
    <row r="2119" spans="1:7">
      <c r="A2119" s="204"/>
      <c r="B2119" s="61">
        <v>1371</v>
      </c>
      <c r="C2119" s="61">
        <f>Matrix!B1371</f>
        <v>0</v>
      </c>
      <c r="D2119" s="203">
        <f t="shared" si="366"/>
        <v>4.5</v>
      </c>
      <c r="G2119" s="61" t="str">
        <f>Matrix!C1371</f>
        <v>ANTIMONY TRIETHYL -- 用于工业和化妆品提示皮肤疾病毒性，用Beautox N.607。 ]</v>
      </c>
    </row>
    <row r="2120" spans="1:7">
      <c r="A2120" s="204"/>
      <c r="B2120" s="61">
        <v>1372</v>
      </c>
      <c r="C2120" s="61">
        <f>Matrix!B1372</f>
        <v>0</v>
      </c>
      <c r="D2120" s="203">
        <f t="shared" si="366"/>
        <v>4.5</v>
      </c>
      <c r="G2120" s="61" t="str">
        <f>Matrix!C1372</f>
        <v>AMYLENE -- 石油浓缩剂，用于工业和化妆品提示毒性，用Beautox N.607－Envirox N. 1276 或是 N. 610, 苯酚。  ]</v>
      </c>
    </row>
    <row r="2121" spans="1:7">
      <c r="A2121" s="204"/>
      <c r="B2121" s="61">
        <v>1373</v>
      </c>
      <c r="C2121" s="61">
        <f>Matrix!B1373</f>
        <v>0</v>
      </c>
      <c r="D2121" s="203">
        <f t="shared" si="366"/>
        <v>4.5</v>
      </c>
      <c r="G2121" s="61" t="str">
        <f>Matrix!C1373</f>
        <v>AMMONIATED CHEMICALS -- 用于炸药，工业，化妆品，药物，影响蛋白质代谢，用Industriox N. 612。 ]</v>
      </c>
    </row>
    <row r="2122" spans="1:7">
      <c r="A2122" s="204"/>
      <c r="B2122" s="61">
        <v>1376</v>
      </c>
      <c r="C2122" s="61">
        <f>Matrix!B1376</f>
        <v>0</v>
      </c>
      <c r="D2122" s="203">
        <f t="shared" si="366"/>
        <v>4.5</v>
      </c>
      <c r="G2122" s="61" t="str">
        <f>Matrix!C1376</f>
        <v>AUROUS CYANIDE -- 用于工业和化妆品，影响头部和肾（膀胱，输尿管，尿道）的结缔组织，用 Beautox N. 607。 ]</v>
      </c>
    </row>
    <row r="2123" spans="1:7">
      <c r="A2123" s="204"/>
      <c r="B2123" s="61">
        <v>1379</v>
      </c>
      <c r="C2123" s="61">
        <f>Matrix!B1379</f>
        <v>0</v>
      </c>
      <c r="D2123" s="203">
        <f t="shared" si="366"/>
        <v>4.5</v>
      </c>
      <c r="G2123" s="61" t="str">
        <f>Matrix!C1379</f>
        <v>AMMONIUM CYANIDE -- 用于化妆品和药物，影响肾（膀胱，输尿管，尿道）和胰腺的蛋白质代谢。 ]</v>
      </c>
    </row>
    <row r="2124" spans="1:7">
      <c r="A2124" s="204"/>
      <c r="B2124" s="61">
        <v>1382</v>
      </c>
      <c r="C2124" s="61">
        <f>Matrix!B1382</f>
        <v>0</v>
      </c>
      <c r="D2124" s="203">
        <f t="shared" si="366"/>
        <v>4.5</v>
      </c>
      <c r="G2124" s="61" t="str">
        <f>Matrix!C1382</f>
        <v>BEAUVERCIN -- 用于化妆品和工业，影响对自我和他人的认识，用Beautox N. 607。 ] ]</v>
      </c>
    </row>
    <row r="2125" spans="1:7">
      <c r="A2125" s="204"/>
      <c r="B2125" s="61">
        <v>1388</v>
      </c>
      <c r="C2125" s="61">
        <f>Matrix!B1388</f>
        <v>0</v>
      </c>
      <c r="D2125" s="203">
        <f t="shared" si="366"/>
        <v>4.5</v>
      </c>
      <c r="G2125" s="61" t="str">
        <f>Matrix!C1388</f>
        <v>BENZENE CHEMICALS -- 用于工业，化妆品和药物中，影响肾，肺，皮肤，神经提示毒性。 $ ]</v>
      </c>
    </row>
    <row r="2126" spans="1:7">
      <c r="A2126" s="204"/>
      <c r="B2126" s="61">
        <v>1396</v>
      </c>
      <c r="C2126" s="61">
        <f>Matrix!B1396</f>
        <v>0</v>
      </c>
      <c r="D2126" s="203">
        <f t="shared" si="366"/>
        <v>4.5</v>
      </c>
      <c r="G2126" s="61" t="str">
        <f>Matrix!C1396</f>
        <v>DICHLORO CHEMICALS -- 用于油漆，化妆品，药物，工业影响神经和组织，用Industriox N. 612。 ]</v>
      </c>
    </row>
    <row r="2127" spans="1:7">
      <c r="A2127" s="204"/>
      <c r="B2127" s="61">
        <v>1397</v>
      </c>
      <c r="C2127" s="61">
        <f>Matrix!B1397</f>
        <v>0</v>
      </c>
      <c r="D2127" s="203">
        <f t="shared" si="366"/>
        <v>4.5</v>
      </c>
      <c r="G2127" s="61" t="str">
        <f>Matrix!C1397</f>
        <v>DIMETHYL CHEMICALS -- 用于化妆品，药物，杀虫剂，油漆，塑料，用Industriox N. 612。 ]</v>
      </c>
    </row>
    <row r="2128" spans="1:7">
      <c r="A2128" s="204"/>
      <c r="B2128" s="61">
        <v>1399</v>
      </c>
      <c r="C2128" s="61">
        <f>Matrix!B1399</f>
        <v>0</v>
      </c>
      <c r="D2128" s="203">
        <f t="shared" si="366"/>
        <v>4.5</v>
      </c>
      <c r="G2128" s="61" t="str">
        <f>Matrix!C1399</f>
        <v>ETHER -- 乙醚, 工业中用于油漆，化妆品等提示毒性暴露，情感上无法处理疼痛。</v>
      </c>
    </row>
    <row r="2129" spans="1:7">
      <c r="A2129" s="204"/>
      <c r="B2129" s="61">
        <v>1408</v>
      </c>
      <c r="C2129" s="61">
        <f>Matrix!B1408</f>
        <v>0</v>
      </c>
      <c r="D2129" s="203">
        <f t="shared" si="366"/>
        <v>4.5</v>
      </c>
      <c r="G2129" s="61" t="str">
        <f>Matrix!C1408</f>
        <v>ETHYLIODINE -- 药品，杀虫剂和化妆品中使用提示毒性，用Industriox N. 612。 ]</v>
      </c>
    </row>
    <row r="2130" spans="1:7">
      <c r="A2130" s="204"/>
      <c r="B2130" s="61">
        <v>2846</v>
      </c>
      <c r="C2130" s="61">
        <f>Matrix!B2846</f>
        <v>0</v>
      </c>
      <c r="D2130" s="203">
        <f t="shared" si="366"/>
        <v>4.5</v>
      </c>
      <c r="G2130" s="61" t="str">
        <f>Matrix!C2846</f>
        <v>HAIR SPRAY -- 喷发剂, 敏感或毒性暴露。</v>
      </c>
    </row>
    <row r="2131" spans="1:7">
      <c r="A2131" s="204"/>
      <c r="B2131" s="61">
        <v>2847</v>
      </c>
      <c r="C2131" s="61">
        <f>Matrix!B2847</f>
        <v>0</v>
      </c>
      <c r="D2131" s="203">
        <f t="shared" si="366"/>
        <v>4.5</v>
      </c>
      <c r="G2131" s="61" t="str">
        <f>Matrix!C2847</f>
        <v>DEODERANT -- 除臭剂, 敏感或毒性暴露。</v>
      </c>
    </row>
    <row r="2132" spans="1:7">
      <c r="A2132" s="204"/>
      <c r="B2132" s="61">
        <v>2848</v>
      </c>
      <c r="C2132" s="61">
        <f>Matrix!B2848</f>
        <v>0</v>
      </c>
      <c r="D2132" s="203">
        <f t="shared" si="366"/>
        <v>4.5</v>
      </c>
      <c r="G2132" s="61" t="str">
        <f>Matrix!C2848</f>
        <v>PERFUME -- 香水, 敏感或毒性暴露。</v>
      </c>
    </row>
    <row r="2133" spans="1:7">
      <c r="A2133" s="204"/>
      <c r="B2133" s="61">
        <v>8453</v>
      </c>
      <c r="C2133" s="61">
        <f>Matrix!B8453</f>
        <v>0</v>
      </c>
      <c r="D2133" s="203">
        <f t="shared" si="366"/>
        <v>4.5</v>
      </c>
      <c r="G2133" s="61" t="str">
        <f>Matrix!C8453</f>
        <v>PERFUME MIX -- 化学毒素提取物</v>
      </c>
    </row>
    <row r="2134" spans="1:7">
      <c r="A2134" s="204"/>
      <c r="B2134" s="61">
        <v>9473</v>
      </c>
      <c r="C2134" s="61">
        <f>Matrix!B9473</f>
        <v>0</v>
      </c>
      <c r="D2134" s="203">
        <f t="shared" si="366"/>
        <v>4.5</v>
      </c>
      <c r="G2134" s="61" t="str">
        <f>Matrix!C9473</f>
        <v>香精混合物--顺势疗法方剂，提示接触过毒性物质。</v>
      </c>
    </row>
    <row r="2135" spans="1:7">
      <c r="A2135" s="204" t="s">
        <v>24066</v>
      </c>
      <c r="B2135" s="61">
        <v>607</v>
      </c>
      <c r="C2135" s="61">
        <f>Matrix!B607</f>
        <v>0</v>
      </c>
      <c r="D2135" s="203">
        <f t="shared" si="366"/>
        <v>4.5</v>
      </c>
      <c r="E2135" s="236">
        <f>MAX(D2135:D2137)</f>
        <v>4.5</v>
      </c>
      <c r="F2135" s="207">
        <f ca="1">IF(E2135&gt;Max_Value,Max_Value,IF(E2135&lt;0,0,E2135))</f>
        <v>4.5</v>
      </c>
      <c r="G2135" s="61" t="str">
        <f>Matrix!C607</f>
        <v>ASBESTOX (NV) -- 石棉的解毒药，用于硅肺病或是其它肺毒。</v>
      </c>
    </row>
    <row r="2136" spans="1:7">
      <c r="A2136" s="204"/>
      <c r="B2136" s="61">
        <v>904</v>
      </c>
      <c r="C2136" s="61">
        <f>Matrix!B904</f>
        <v>0</v>
      </c>
      <c r="D2136" s="203">
        <f t="shared" si="366"/>
        <v>4.5</v>
      </c>
      <c r="G2136" s="61" t="str">
        <f>Matrix!C904</f>
        <v>ASBESTOS (DR) -- 石棉(DR)，合成药物，用于解除石棉中的毒素。</v>
      </c>
    </row>
    <row r="2137" spans="1:7">
      <c r="A2137" s="204"/>
      <c r="B2137" s="61">
        <v>6834</v>
      </c>
      <c r="C2137" s="61">
        <f>Matrix!B6834</f>
        <v>0</v>
      </c>
      <c r="D2137" s="203">
        <f t="shared" si="366"/>
        <v>4.5</v>
      </c>
      <c r="G2137" s="61" t="str">
        <f>Matrix!C6834</f>
        <v>ASBESTOS（石棉） -- 有毒的。</v>
      </c>
    </row>
    <row r="2138" spans="1:7">
      <c r="A2138" s="204" t="s">
        <v>24067</v>
      </c>
      <c r="B2138" s="61">
        <v>1191</v>
      </c>
      <c r="C2138" s="61">
        <f>Matrix!B1191</f>
        <v>0</v>
      </c>
      <c r="D2138" s="203">
        <f t="shared" si="366"/>
        <v>4.5</v>
      </c>
      <c r="E2138" s="236">
        <f>MAX(D2138:D2144)</f>
        <v>4.5</v>
      </c>
      <c r="F2138" s="207">
        <f ca="1">IF(E2138&gt;Max_Value,Max_Value,IF(E2138&lt;0,0,E2138))</f>
        <v>4.5</v>
      </c>
      <c r="G2138" s="61" t="str">
        <f>Matrix!C1191</f>
        <v>PERBENZOIC ACID -- 有机的过氧化物酶，用作防腐剂提示毒性暴露敏感，苯酚。</v>
      </c>
    </row>
    <row r="2139" spans="1:7">
      <c r="A2139" s="204"/>
      <c r="B2139" s="61">
        <v>1215</v>
      </c>
      <c r="C2139" s="61">
        <f>Matrix!B1215</f>
        <v>0</v>
      </c>
      <c r="D2139" s="203">
        <f t="shared" si="366"/>
        <v>4.5</v>
      </c>
      <c r="G2139" s="61" t="str">
        <f>Matrix!C1215</f>
        <v>BENZOIC ACID -- 药物防腐剂，食品加入剂，工业，苯酚。</v>
      </c>
    </row>
    <row r="2140" spans="1:7">
      <c r="A2140" s="204"/>
      <c r="B2140" s="61">
        <v>1302</v>
      </c>
      <c r="C2140" s="61">
        <f>Matrix!B1302</f>
        <v>0</v>
      </c>
      <c r="D2140" s="203">
        <f t="shared" si="366"/>
        <v>4.5</v>
      </c>
      <c r="G2140" s="61" t="str">
        <f>Matrix!C1302</f>
        <v>PROPYL BUTYRATE -- 食物加入剂用作防腐剂会造成激素停滞和虚弱。</v>
      </c>
    </row>
    <row r="2141" spans="1:7">
      <c r="A2141" s="204"/>
      <c r="B2141" s="61">
        <v>1460</v>
      </c>
      <c r="C2141" s="61">
        <f>Matrix!B1460</f>
        <v>0</v>
      </c>
      <c r="D2141" s="203">
        <f t="shared" si="366"/>
        <v>4.5</v>
      </c>
      <c r="G2141" s="61" t="str">
        <f>Matrix!C1460</f>
        <v>POTASSIUM NITRATE -- 硝酸钾, 用作防腐剂并用于减弱性欲提示暴露，矿物质。</v>
      </c>
    </row>
    <row r="2142" spans="1:7">
      <c r="A2142" s="204"/>
      <c r="B2142" s="61">
        <v>2742</v>
      </c>
      <c r="C2142" s="61">
        <f>Matrix!B2742</f>
        <v>0</v>
      </c>
      <c r="D2142" s="203">
        <f t="shared" si="366"/>
        <v>4.5</v>
      </c>
      <c r="G2142" s="61" t="str">
        <f>Matrix!C2742</f>
        <v>SODIUM BISULFIDE -- 硫化氢钠, 在食品加入剂中用作防腐剂，辨识敏感或过去毒性。矿物质</v>
      </c>
    </row>
    <row r="2143" spans="1:7">
      <c r="A2143" s="204"/>
      <c r="B2143" s="61">
        <v>7757</v>
      </c>
      <c r="C2143" s="61">
        <f>Matrix!B7757</f>
        <v>0</v>
      </c>
      <c r="D2143" s="203">
        <f t="shared" si="366"/>
        <v>4.5</v>
      </c>
      <c r="G2143" s="61" t="str">
        <f>Matrix!C7757</f>
        <v>食品质腐剂--用于葡萄酒业和酒精工业，会导致过敏或中毒。 ]</v>
      </c>
    </row>
    <row r="2144" spans="1:7">
      <c r="A2144" s="204"/>
      <c r="B2144" s="61">
        <v>7759</v>
      </c>
      <c r="C2144" s="61">
        <f>Matrix!B7759</f>
        <v>0</v>
      </c>
      <c r="D2144" s="203">
        <f t="shared" si="366"/>
        <v>4.5</v>
      </c>
      <c r="G2144" s="61" t="str">
        <f>Matrix!C7759</f>
        <v>重亚硫酸盐--会引起过敏或使中毒加深。</v>
      </c>
    </row>
    <row r="2145" spans="1:7">
      <c r="A2145" s="204" t="s">
        <v>24068</v>
      </c>
      <c r="B2145" s="61">
        <v>1101</v>
      </c>
      <c r="C2145" s="61">
        <f>Matrix!B1101</f>
        <v>0</v>
      </c>
      <c r="D2145" s="203">
        <f t="shared" si="366"/>
        <v>4.5</v>
      </c>
      <c r="E2145" s="236">
        <f>MAX(D2145:D2147)</f>
        <v>4.5</v>
      </c>
      <c r="F2145" s="207">
        <f ca="1">IF(E2145&gt;Max_Value,Max_Value,IF(E2145&lt;0,0,E2145))</f>
        <v>4.5</v>
      </c>
      <c r="G2145" s="61" t="str">
        <f>Matrix!C1101</f>
        <v>阿斯巴甜--人造甜味剂，提示对食物添加剂敏感，对神经，眼睛有害。</v>
      </c>
    </row>
    <row r="2146" spans="1:7">
      <c r="A2146" s="204"/>
      <c r="B2146" s="61">
        <v>1127</v>
      </c>
      <c r="C2146" s="61">
        <f>Matrix!B1127</f>
        <v>0</v>
      </c>
      <c r="D2146" s="203">
        <f t="shared" si="366"/>
        <v>4.5</v>
      </c>
      <c r="G2146" s="61" t="str">
        <f>Matrix!C1127</f>
        <v>SODIUM SACCHARIN -- 用于合成甜味剂，提示毒物暴露或过敏。</v>
      </c>
    </row>
    <row r="2147" spans="1:7">
      <c r="A2147" s="204"/>
      <c r="B2147" s="61">
        <v>1462</v>
      </c>
      <c r="C2147" s="61">
        <f>Matrix!B1462</f>
        <v>0</v>
      </c>
      <c r="D2147" s="203">
        <f t="shared" si="366"/>
        <v>4.5</v>
      </c>
      <c r="G2147" s="61" t="str">
        <f>Matrix!C1462</f>
        <v>天然糖-- 合成甜料，对神经产生压力，提示不耐受或过敏。</v>
      </c>
    </row>
    <row r="2148" spans="1:7">
      <c r="A2148" s="204" t="s">
        <v>24069</v>
      </c>
      <c r="B2148" s="61">
        <v>6817</v>
      </c>
      <c r="C2148" s="61">
        <f>Matrix!B6817</f>
        <v>0</v>
      </c>
      <c r="D2148" s="203">
        <f t="shared" si="366"/>
        <v>4.5</v>
      </c>
      <c r="E2148" s="236">
        <f>D2148</f>
        <v>4.5</v>
      </c>
      <c r="F2148" s="207">
        <f ca="1">IF(E2148&gt;Max_Value,Max_Value,IF(E2148&lt;0,0,E2148))</f>
        <v>4.5</v>
      </c>
      <c r="G2148" s="61" t="str">
        <f>Matrix!C6817</f>
        <v>AFLATOXIN（黄曲霉毒素） -- 在一些食品加入剂里发现的毒物和一般过敏原。 ]</v>
      </c>
    </row>
    <row r="2149" spans="1:7">
      <c r="A2149" s="204" t="s">
        <v>11445</v>
      </c>
      <c r="B2149" s="61">
        <v>465</v>
      </c>
      <c r="C2149" s="61">
        <f>Matrix!B465</f>
        <v>0</v>
      </c>
      <c r="D2149" s="203">
        <f t="shared" si="366"/>
        <v>4.5</v>
      </c>
      <c r="E2149" s="236">
        <f>MAX(D2149:D2194)</f>
        <v>4.5</v>
      </c>
      <c r="F2149" s="207">
        <f ca="1">IF(E2149&gt;Max_Value,Max_Value,IF(E2149&lt;0,0,E2149))</f>
        <v>4.5</v>
      </c>
      <c r="G2149" s="61" t="str">
        <f>Matrix!C465</f>
        <v>POAST POST INSECTICIDE -- 杀虫剂, 指明毒物暴露或是对毒物敏感度。</v>
      </c>
    </row>
    <row r="2150" spans="1:7">
      <c r="A2150" s="204"/>
      <c r="B2150" s="61">
        <v>466</v>
      </c>
      <c r="C2150" s="61">
        <f>Matrix!B466</f>
        <v>0</v>
      </c>
      <c r="D2150" s="203">
        <f t="shared" si="366"/>
        <v>4.5</v>
      </c>
      <c r="G2150" s="61" t="str">
        <f>Matrix!C466</f>
        <v>ROUND UP INSECTICIDE OR HERBICIDE -- 杀虫剂,农药, 除莠剂,除草剂, 神经，肾上腺有剧毒，抑制所有激素生成。 $ ]</v>
      </c>
    </row>
    <row r="2151" spans="1:7">
      <c r="A2151" s="204"/>
      <c r="B2151" s="61">
        <v>468</v>
      </c>
      <c r="C2151" s="61">
        <f>Matrix!B468</f>
        <v>0</v>
      </c>
      <c r="D2151" s="203">
        <f t="shared" si="366"/>
        <v>4.5</v>
      </c>
      <c r="G2151" s="61" t="str">
        <f>Matrix!C468</f>
        <v>LASSO INSECTICIDE -- 杀虫剂毒性，毒物暴露或毒物敏感度。</v>
      </c>
    </row>
    <row r="2152" spans="1:7">
      <c r="A2152" s="204"/>
      <c r="B2152" s="61">
        <v>469</v>
      </c>
      <c r="C2152" s="61">
        <f>Matrix!B469</f>
        <v>0</v>
      </c>
      <c r="D2152" s="203">
        <f t="shared" si="366"/>
        <v>4.5</v>
      </c>
      <c r="G2152" s="61" t="str">
        <f>Matrix!C469</f>
        <v>CONQUEST EXTRAZINE --  杀虫剂，指明毒物暴露或是对毒物敏感度。</v>
      </c>
    </row>
    <row r="2153" spans="1:7">
      <c r="A2153" s="204"/>
      <c r="B2153" s="61">
        <v>503</v>
      </c>
      <c r="C2153" s="61">
        <f>Matrix!B503</f>
        <v>0</v>
      </c>
      <c r="D2153" s="203">
        <f t="shared" si="366"/>
        <v>4.5</v>
      </c>
      <c r="G2153" s="61" t="str">
        <f>Matrix!C503</f>
        <v>TKR -- 杀虫剂和工业使用的工业毒素。</v>
      </c>
    </row>
    <row r="2154" spans="1:7">
      <c r="A2154" s="204"/>
      <c r="B2154" s="61">
        <v>603</v>
      </c>
      <c r="C2154" s="61">
        <f>Matrix!B603</f>
        <v>0</v>
      </c>
      <c r="D2154" s="203">
        <f t="shared" si="366"/>
        <v>4.5</v>
      </c>
      <c r="G2154" s="61" t="str">
        <f>Matrix!C603</f>
        <v>ADDEX (NV) -- 食物中食品加入剂和杀虫剂的解毒药。</v>
      </c>
    </row>
    <row r="2155" spans="1:7">
      <c r="A2155" s="204"/>
      <c r="B2155" s="61">
        <v>913</v>
      </c>
      <c r="C2155" s="61">
        <f>Matrix!B913</f>
        <v>0</v>
      </c>
      <c r="D2155" s="203">
        <f t="shared" si="366"/>
        <v>4.5</v>
      </c>
      <c r="G2155" s="61" t="str">
        <f>Matrix!C913</f>
        <v>INSECTICIDES (DR) -- 杀虫剂(DR)，合成药物，有助于解除杀虫剂的毒素。</v>
      </c>
    </row>
    <row r="2156" spans="1:7">
      <c r="A2156" s="204"/>
      <c r="B2156" s="61">
        <v>1110</v>
      </c>
      <c r="C2156" s="61">
        <f>Matrix!B1110</f>
        <v>0</v>
      </c>
      <c r="D2156" s="203">
        <f t="shared" si="366"/>
        <v>4.5</v>
      </c>
      <c r="G2156" s="61" t="str">
        <f>Matrix!C1110</f>
        <v>TETRACHLOROSILANE -- 杀虫剂中使用的化学物，提示毒物暴露。</v>
      </c>
    </row>
    <row r="2157" spans="1:7">
      <c r="A2157" s="204"/>
      <c r="B2157" s="61">
        <v>1114</v>
      </c>
      <c r="C2157" s="61">
        <f>Matrix!B1114</f>
        <v>0</v>
      </c>
      <c r="D2157" s="203">
        <f t="shared" si="366"/>
        <v>4.5</v>
      </c>
      <c r="G2157" s="61" t="str">
        <f>Matrix!C1114</f>
        <v>THIOXANE -- 杀虫剂中的化学物，提示毒物暴露。生物战</v>
      </c>
    </row>
    <row r="2158" spans="1:7">
      <c r="A2158" s="204"/>
      <c r="B2158" s="61">
        <v>1122</v>
      </c>
      <c r="C2158" s="61">
        <f>Matrix!B1122</f>
        <v>0</v>
      </c>
      <c r="D2158" s="203">
        <f t="shared" si="366"/>
        <v>4.5</v>
      </c>
      <c r="G2158" s="61" t="str">
        <f>Matrix!C1122</f>
        <v>STREETEX -- 工业中使用的化学物，用作杀虫剂和医药。</v>
      </c>
    </row>
    <row r="2159" spans="1:7">
      <c r="A2159" s="204"/>
      <c r="B2159" s="61">
        <v>1200</v>
      </c>
      <c r="C2159" s="61">
        <f>Matrix!B1200</f>
        <v>0</v>
      </c>
      <c r="D2159" s="203">
        <f t="shared" si="366"/>
        <v>4.5</v>
      </c>
      <c r="G2159" s="61" t="str">
        <f>Matrix!C1200</f>
        <v>DDT -- 杀虫剂，提示细胞的DDT过度或是敏感。</v>
      </c>
    </row>
    <row r="2160" spans="1:7">
      <c r="A2160" s="204"/>
      <c r="B2160" s="61">
        <v>1240</v>
      </c>
      <c r="C2160" s="61">
        <f>Matrix!B1240</f>
        <v>0</v>
      </c>
      <c r="D2160" s="203">
        <f t="shared" si="366"/>
        <v>4.5</v>
      </c>
      <c r="G2160" s="61" t="str">
        <f>Matrix!C1240</f>
        <v>ACETYLESTERASE -- 用于调节自主神经系统（副交感神经系统）的酶，可以id杀虫剂暴露或化学物。 ]</v>
      </c>
    </row>
    <row r="2161" spans="1:7">
      <c r="A2161" s="204"/>
      <c r="B2161" s="61">
        <v>1279</v>
      </c>
      <c r="C2161" s="61">
        <f>Matrix!B1279</f>
        <v>0</v>
      </c>
      <c r="D2161" s="203">
        <f t="shared" si="366"/>
        <v>4.5</v>
      </c>
      <c r="G2161" s="61" t="str">
        <f>Matrix!C1279</f>
        <v>GOCD INSECTICIDE -- 杀虫剂种类提示杀虫剂问题，酶的破坏，酶促反应不清。 ]</v>
      </c>
    </row>
    <row r="2162" spans="1:7">
      <c r="A2162" s="204"/>
      <c r="B2162" s="61">
        <v>1305</v>
      </c>
      <c r="C2162" s="61">
        <f>Matrix!B1305</f>
        <v>0</v>
      </c>
      <c r="D2162" s="203">
        <f t="shared" si="366"/>
        <v>4.5</v>
      </c>
      <c r="G2162" s="61" t="str">
        <f>Matrix!C1305</f>
        <v>PERTHANE -- 用于杀虫剂，化学制品，在环境毒物里提示毒性暴露。 ]</v>
      </c>
    </row>
    <row r="2163" spans="1:7">
      <c r="A2163" s="204"/>
      <c r="B2163" s="61">
        <v>1306</v>
      </c>
      <c r="C2163" s="61">
        <f>Matrix!B1306</f>
        <v>0</v>
      </c>
      <c r="D2163" s="203">
        <f t="shared" si="366"/>
        <v>4.5</v>
      </c>
      <c r="G2163" s="61" t="str">
        <f>Matrix!C1306</f>
        <v>PARATHIONE -- 杀虫剂，产生胆碱作用提示没有修复的毒性暴露。</v>
      </c>
    </row>
    <row r="2164" spans="1:7">
      <c r="A2164" s="204"/>
      <c r="B2164" s="61">
        <v>1307</v>
      </c>
      <c r="C2164" s="61">
        <f>Matrix!B1307</f>
        <v>0</v>
      </c>
      <c r="D2164" s="203">
        <f t="shared" si="366"/>
        <v>4.5</v>
      </c>
      <c r="G2164" s="61" t="str">
        <f>Matrix!C1307</f>
        <v>PARATHIONE HYDROLASE -- 用于分解杀虫剂的酶提示没有处理的毒性暴露。</v>
      </c>
    </row>
    <row r="2165" spans="1:7">
      <c r="A2165" s="204"/>
      <c r="B2165" s="61">
        <v>1380</v>
      </c>
      <c r="C2165" s="61">
        <f>Matrix!B1380</f>
        <v>0</v>
      </c>
      <c r="D2165" s="203">
        <f t="shared" si="366"/>
        <v>4.5</v>
      </c>
      <c r="G2165" s="61" t="str">
        <f>Matrix!C1380</f>
        <v>AGENT ORANGE -- 强效的除草剂，影响肝，肾（膀胱，输尿管，尿道），神经和系统提示毒性暴露。  ]</v>
      </c>
    </row>
    <row r="2166" spans="1:7">
      <c r="A2166" s="204"/>
      <c r="B2166" s="61">
        <v>1397</v>
      </c>
      <c r="C2166" s="61">
        <f>Matrix!B1397</f>
        <v>0</v>
      </c>
      <c r="D2166" s="203">
        <f t="shared" si="366"/>
        <v>4.5</v>
      </c>
      <c r="G2166" s="61" t="str">
        <f>Matrix!C1397</f>
        <v>DIMETHYL CHEMICALS -- 用于化妆品，药物，杀虫剂，油漆，塑料，用Industriox N. 612。 ]</v>
      </c>
    </row>
    <row r="2167" spans="1:7">
      <c r="A2167" s="204"/>
      <c r="B2167" s="61">
        <v>1407</v>
      </c>
      <c r="C2167" s="61">
        <f>Matrix!B1407</f>
        <v>0</v>
      </c>
      <c r="D2167" s="203">
        <f t="shared" si="366"/>
        <v>4.5</v>
      </c>
      <c r="G2167" s="61" t="str">
        <f>Matrix!C1407</f>
        <v>ETHYL ISOTHIOCYANATE -- 异硫氰酸乙烷酯, 杀虫剂和工业中使用的化学物，用Addex N.601。 ]</v>
      </c>
    </row>
    <row r="2168" spans="1:7">
      <c r="A2168" s="204"/>
      <c r="B2168" s="61">
        <v>1408</v>
      </c>
      <c r="C2168" s="61">
        <f>Matrix!B1408</f>
        <v>0</v>
      </c>
      <c r="D2168" s="203">
        <f t="shared" si="366"/>
        <v>4.5</v>
      </c>
      <c r="G2168" s="61" t="str">
        <f>Matrix!C1408</f>
        <v>ETHYLIODINE -- 药品，杀虫剂和化妆品中使用提示毒性，用Industriox N. 612。 ]</v>
      </c>
    </row>
    <row r="2169" spans="1:7">
      <c r="A2169" s="204"/>
      <c r="B2169" s="61">
        <v>1409</v>
      </c>
      <c r="C2169" s="61">
        <f>Matrix!B1409</f>
        <v>0</v>
      </c>
      <c r="D2169" s="203">
        <f t="shared" si="366"/>
        <v>4.5</v>
      </c>
      <c r="G2169" s="61" t="str">
        <f>Matrix!C1409</f>
        <v>ETHYL TRICHLOROSILANE -- 药品，杀虫剂和化妆品中使用提示毒性，用Industriox N. 612, Envirox N. 1276 或是 N. 610, Beautox N. 607 ]</v>
      </c>
    </row>
    <row r="2170" spans="1:7">
      <c r="A2170" s="204"/>
      <c r="B2170" s="61">
        <v>2057</v>
      </c>
      <c r="C2170" s="61">
        <f>Matrix!B2057</f>
        <v>0</v>
      </c>
      <c r="D2170" s="203">
        <f t="shared" si="366"/>
        <v>4.5</v>
      </c>
      <c r="G2170" s="61" t="str">
        <f>Matrix!C2057</f>
        <v>PHOSPHOGENE -- 用于杀虫剂中的剧烈的化学物。</v>
      </c>
    </row>
    <row r="2171" spans="1:7">
      <c r="A2171" s="204"/>
      <c r="B2171" s="61">
        <v>2671</v>
      </c>
      <c r="C2171" s="61">
        <f>Matrix!B2671</f>
        <v>0</v>
      </c>
      <c r="D2171" s="203">
        <f t="shared" si="366"/>
        <v>4.5</v>
      </c>
      <c r="G2171" s="61" t="str">
        <f>Matrix!C2671</f>
        <v>Cholinesterase, Acetyl -- 乙酰胆碱酯酶，乙酰，辨识杀虫剂暴露或胆固醇疾病。酶。 ]</v>
      </c>
    </row>
    <row r="2172" spans="1:7">
      <c r="A2172" s="204"/>
      <c r="B2172" s="61">
        <v>2672</v>
      </c>
      <c r="C2172" s="61">
        <f>Matrix!B2672</f>
        <v>0</v>
      </c>
      <c r="D2172" s="203">
        <f t="shared" si="366"/>
        <v>4.5</v>
      </c>
      <c r="G2172" s="61" t="str">
        <f>Matrix!C2672</f>
        <v>Cholinesterase, Butyryl --乙酰胆碱酯酶，丁酰 辨识杀虫剂暴露或胆固醇疾病。酶。 ]</v>
      </c>
    </row>
    <row r="2173" spans="1:7">
      <c r="A2173" s="204"/>
      <c r="B2173" s="61">
        <v>2712</v>
      </c>
      <c r="C2173" s="61">
        <f>Matrix!B2712</f>
        <v>0</v>
      </c>
      <c r="D2173" s="203">
        <f t="shared" si="366"/>
        <v>4.5</v>
      </c>
      <c r="G2173" s="61" t="str">
        <f>Matrix!C2712</f>
        <v>Parathion Hydrolase -- 对硫磷水解酶，怀疑杀虫剂或毒性暴露。酶。 ]</v>
      </c>
    </row>
    <row r="2174" spans="1:7">
      <c r="A2174" s="204"/>
      <c r="B2174" s="61">
        <v>2721</v>
      </c>
      <c r="C2174" s="61">
        <f>Matrix!B2721</f>
        <v>0</v>
      </c>
      <c r="D2174" s="203">
        <f t="shared" si="366"/>
        <v>4.5</v>
      </c>
      <c r="G2174" s="61" t="str">
        <f>Matrix!C2721</f>
        <v>Pseudocholinesterase -- 拟胆碱酯酶，肌肉控制中的酶，怀疑杀虫剂或毒性暴露。</v>
      </c>
    </row>
    <row r="2175" spans="1:7">
      <c r="A2175" s="204"/>
      <c r="B2175" s="61">
        <v>2740</v>
      </c>
      <c r="C2175" s="61">
        <f>Matrix!B2740</f>
        <v>0</v>
      </c>
      <c r="D2175" s="203">
        <f t="shared" si="366"/>
        <v>4.5</v>
      </c>
      <c r="G2175" s="61" t="str">
        <f>Matrix!C2740</f>
        <v>PARATHION -- 对硫磷,对硫酮,硝苯硫磷酯, 杀虫剂，辨识敏感或过去的毒性暴露。</v>
      </c>
    </row>
    <row r="2176" spans="1:7">
      <c r="A2176" s="204"/>
      <c r="B2176" s="61">
        <v>2741</v>
      </c>
      <c r="C2176" s="61">
        <f>Matrix!B2741</f>
        <v>0</v>
      </c>
      <c r="D2176" s="203">
        <f t="shared" si="366"/>
        <v>4.5</v>
      </c>
      <c r="G2176" s="61" t="str">
        <f>Matrix!C2741</f>
        <v>PARAQUAT -- 百草枯(除草剂), 用于大麻的杀虫剂，辨识过去的毒性暴露或敏感。</v>
      </c>
    </row>
    <row r="2177" spans="1:7">
      <c r="A2177" s="204"/>
      <c r="B2177" s="61">
        <v>4061</v>
      </c>
      <c r="C2177" s="61">
        <f>Matrix!B4061</f>
        <v>0</v>
      </c>
      <c r="D2177" s="203">
        <f t="shared" si="366"/>
        <v>4.5</v>
      </c>
      <c r="G2177" s="61" t="str">
        <f>Matrix!C4061</f>
        <v>NARAYANI 46 ALLERGY 2 -- 为在SCIO上的复制而设计的配方。</v>
      </c>
    </row>
    <row r="2178" spans="1:7">
      <c r="A2178" s="204"/>
      <c r="B2178" s="61">
        <v>7242</v>
      </c>
      <c r="C2178" s="61">
        <f>Matrix!B7242</f>
        <v>0</v>
      </c>
      <c r="D2178" s="203">
        <f t="shared" si="366"/>
        <v>4.5</v>
      </c>
      <c r="G2178" s="61" t="str">
        <f>Matrix!C7242</f>
        <v>NARAYANI 72 Cleansing Mix 6x</v>
      </c>
    </row>
    <row r="2179" spans="1:7">
      <c r="A2179" s="204"/>
      <c r="B2179" s="61">
        <v>7301</v>
      </c>
      <c r="C2179" s="61">
        <f>Matrix!B7301</f>
        <v>0</v>
      </c>
      <c r="D2179" s="203">
        <f t="shared" ref="D2179:D2242" si="367">ROUNDUP(ABS(75-C2179)/(Base_Value),1)</f>
        <v>4.5</v>
      </c>
      <c r="G2179" s="61" t="str">
        <f>Matrix!C7301</f>
        <v>NARAYANI SPECIAL 14 Chemical poisons 200x</v>
      </c>
    </row>
    <row r="2180" spans="1:7">
      <c r="A2180" s="204"/>
      <c r="B2180" s="61">
        <v>7661</v>
      </c>
      <c r="C2180" s="61">
        <f>Matrix!B7661</f>
        <v>0</v>
      </c>
      <c r="D2180" s="203">
        <f t="shared" si="367"/>
        <v>4.5</v>
      </c>
      <c r="G2180" s="61" t="str">
        <f>Matrix!C7661</f>
        <v>DDT PESTICIDE -- 喷雾药剂。Biological Warfare Variations</v>
      </c>
    </row>
    <row r="2181" spans="1:7">
      <c r="A2181" s="204"/>
      <c r="B2181" s="61">
        <v>8641</v>
      </c>
      <c r="C2181" s="61">
        <f>Matrix!B8641</f>
        <v>0</v>
      </c>
      <c r="D2181" s="203">
        <f t="shared" si="367"/>
        <v>4.5</v>
      </c>
      <c r="G2181" s="61" t="str">
        <f>Matrix!C8641</f>
        <v>N-3 EXCHEM / NOSODE THERAPY N-PLEX / FUTUREPLEX -- 深层排除杀虫剂/化学毒素，有利于素食者</v>
      </c>
    </row>
    <row r="2182" spans="1:7">
      <c r="A2182" s="204"/>
      <c r="B2182" s="61">
        <v>9369</v>
      </c>
      <c r="C2182" s="61">
        <f>Matrix!B9369</f>
        <v>0</v>
      </c>
      <c r="D2182" s="203">
        <f t="shared" si="367"/>
        <v>4.5</v>
      </c>
      <c r="G2182" s="61" t="str">
        <f>Matrix!C9369</f>
        <v>Pesticide 杀虫剂TSD3</v>
      </c>
    </row>
    <row r="2183" spans="1:7">
      <c r="A2183" s="204"/>
      <c r="B2183" s="61">
        <v>9370</v>
      </c>
      <c r="C2183" s="61">
        <f>Matrix!B9370</f>
        <v>0</v>
      </c>
      <c r="D2183" s="203">
        <f t="shared" si="367"/>
        <v>4.5</v>
      </c>
      <c r="G2183" s="61" t="str">
        <f>Matrix!C9370</f>
        <v>Pesticide 杀虫剂TSD2</v>
      </c>
    </row>
    <row r="2184" spans="1:7">
      <c r="A2184" s="204"/>
      <c r="B2184" s="61">
        <v>9371</v>
      </c>
      <c r="C2184" s="61">
        <f>Matrix!B9371</f>
        <v>0</v>
      </c>
      <c r="D2184" s="203">
        <f t="shared" si="367"/>
        <v>4.5</v>
      </c>
      <c r="G2184" s="61" t="str">
        <f>Matrix!C9371</f>
        <v>Pesticide 杀虫剂TSD1</v>
      </c>
    </row>
    <row r="2185" spans="1:7">
      <c r="A2185" s="204"/>
      <c r="B2185" s="61">
        <v>9372</v>
      </c>
      <c r="C2185" s="61">
        <f>Matrix!B9372</f>
        <v>0</v>
      </c>
      <c r="D2185" s="203">
        <f t="shared" si="367"/>
        <v>4.5</v>
      </c>
      <c r="G2185" s="61" t="str">
        <f>Matrix!C9372</f>
        <v>Pesticide 杀虫剂INSETTICIDI</v>
      </c>
    </row>
    <row r="2186" spans="1:7">
      <c r="A2186" s="204"/>
      <c r="B2186" s="61">
        <v>9373</v>
      </c>
      <c r="C2186" s="61">
        <f>Matrix!B9373</f>
        <v>0</v>
      </c>
      <c r="D2186" s="203">
        <f t="shared" si="367"/>
        <v>4.5</v>
      </c>
      <c r="G2186" s="61" t="str">
        <f>Matrix!C9373</f>
        <v>Pesticide 杀虫剂FUNG VII.</v>
      </c>
    </row>
    <row r="2187" spans="1:7">
      <c r="A2187" s="204"/>
      <c r="B2187" s="61">
        <v>9374</v>
      </c>
      <c r="C2187" s="61">
        <f>Matrix!B9374</f>
        <v>0</v>
      </c>
      <c r="D2187" s="203">
        <f t="shared" si="367"/>
        <v>4.5</v>
      </c>
      <c r="G2187" s="61" t="str">
        <f>Matrix!C9374</f>
        <v>Pesticide 杀虫剂FUNG IX.</v>
      </c>
    </row>
    <row r="2188" spans="1:7">
      <c r="A2188" s="204"/>
      <c r="B2188" s="61">
        <v>9375</v>
      </c>
      <c r="C2188" s="61">
        <f>Matrix!B9375</f>
        <v>0</v>
      </c>
      <c r="D2188" s="203">
        <f t="shared" si="367"/>
        <v>4.5</v>
      </c>
      <c r="G2188" s="61" t="str">
        <f>Matrix!C9375</f>
        <v>Pesticide 杀虫剂ECD1</v>
      </c>
    </row>
    <row r="2189" spans="1:7">
      <c r="A2189" s="204"/>
      <c r="B2189" s="61">
        <v>9376</v>
      </c>
      <c r="C2189" s="61">
        <f>Matrix!B9376</f>
        <v>0</v>
      </c>
      <c r="D2189" s="203">
        <f t="shared" si="367"/>
        <v>4.5</v>
      </c>
      <c r="G2189" s="61" t="str">
        <f>Matrix!C9376</f>
        <v>Pesticide 杀虫剂ECD2</v>
      </c>
    </row>
    <row r="2190" spans="1:7">
      <c r="A2190" s="204"/>
      <c r="B2190" s="61">
        <v>9377</v>
      </c>
      <c r="C2190" s="61">
        <f>Matrix!B9377</f>
        <v>0</v>
      </c>
      <c r="D2190" s="203">
        <f t="shared" si="367"/>
        <v>4.5</v>
      </c>
      <c r="G2190" s="61" t="str">
        <f>Matrix!C9377</f>
        <v>Pesticide 杀虫剂DIS IV.</v>
      </c>
    </row>
    <row r="2191" spans="1:7">
      <c r="A2191" s="204"/>
      <c r="B2191" s="61">
        <v>9378</v>
      </c>
      <c r="C2191" s="61">
        <f>Matrix!B9378</f>
        <v>0</v>
      </c>
      <c r="D2191" s="203">
        <f t="shared" si="367"/>
        <v>4.5</v>
      </c>
      <c r="G2191" s="61" t="str">
        <f>Matrix!C9378</f>
        <v>Pesticide 杀虫剂ACAR V.</v>
      </c>
    </row>
    <row r="2192" spans="1:7">
      <c r="A2192" s="204"/>
      <c r="B2192" s="61">
        <v>9379</v>
      </c>
      <c r="C2192" s="61">
        <f>Matrix!B9379</f>
        <v>0</v>
      </c>
      <c r="D2192" s="203">
        <f t="shared" si="367"/>
        <v>4.5</v>
      </c>
      <c r="G2192" s="61" t="str">
        <f>Matrix!C9379</f>
        <v>Pesticide 杀虫剂BENZ TOT</v>
      </c>
    </row>
    <row r="2193" spans="1:7">
      <c r="A2193" s="204"/>
      <c r="B2193" s="61">
        <v>9380</v>
      </c>
      <c r="C2193" s="61">
        <f>Matrix!B9380</f>
        <v>0</v>
      </c>
      <c r="D2193" s="203">
        <f t="shared" si="367"/>
        <v>4.5</v>
      </c>
      <c r="G2193" s="61" t="str">
        <f>Matrix!C9380</f>
        <v>Pesticide 杀虫剂CARB IV.</v>
      </c>
    </row>
    <row r="2194" spans="1:7">
      <c r="A2194" s="204"/>
      <c r="B2194" s="61">
        <v>9688</v>
      </c>
      <c r="C2194" s="61">
        <f>Matrix!B9688</f>
        <v>0</v>
      </c>
      <c r="D2194" s="203">
        <f t="shared" si="367"/>
        <v>4.5</v>
      </c>
      <c r="G2194" s="61" t="str">
        <f>Matrix!C9688</f>
        <v>ORGANO DETOX 1: （解除杀虫剂毒素的药）supports detoxification of pesticides/Monastery of Herbs</v>
      </c>
    </row>
    <row r="2195" spans="1:7">
      <c r="A2195" s="61" t="s">
        <v>24102</v>
      </c>
      <c r="B2195" s="61">
        <v>434</v>
      </c>
      <c r="C2195" s="61">
        <f>Matrix!B434</f>
        <v>0</v>
      </c>
      <c r="D2195" s="203">
        <f t="shared" si="367"/>
        <v>4.5</v>
      </c>
      <c r="E2195" s="236">
        <f>MAX(D2195:D2223)</f>
        <v>4.5</v>
      </c>
      <c r="F2195" s="207">
        <f ca="1">IF(E2195&gt;Max_Value,Max_Value,IF(E2195&lt;0,0,E2195))</f>
        <v>4.5</v>
      </c>
      <c r="G2195" s="61" t="str">
        <f>Matrix!C434</f>
        <v>OCTANOIC ACID -- 用于合成药物，提示药原性或是医原性疾病。</v>
      </c>
    </row>
    <row r="2196" spans="1:7">
      <c r="B2196" s="61">
        <v>512</v>
      </c>
      <c r="C2196" s="61">
        <f>Matrix!B512</f>
        <v>0</v>
      </c>
      <c r="D2196" s="203">
        <f t="shared" si="367"/>
        <v>4.5</v>
      </c>
      <c r="G2196" s="61" t="str">
        <f>Matrix!C512</f>
        <v>SALICYLIC ACID -- 柳酸, 阿斯匹林，阿斯匹林毒性，提示皮肤毒性。</v>
      </c>
    </row>
    <row r="2197" spans="1:7">
      <c r="B2197" s="61">
        <v>582</v>
      </c>
      <c r="C2197" s="61">
        <f>Matrix!B582</f>
        <v>0</v>
      </c>
      <c r="D2197" s="203">
        <f t="shared" si="367"/>
        <v>4.5</v>
      </c>
      <c r="G2197" s="61" t="str">
        <f>Matrix!C582</f>
        <v>ELAVIL -- 阿米替林, 抗抑郁症药, 用于控制情绪的合成药物。</v>
      </c>
    </row>
    <row r="2198" spans="1:7">
      <c r="B2198" s="61">
        <v>684</v>
      </c>
      <c r="C2198" s="61">
        <f>Matrix!B684</f>
        <v>0</v>
      </c>
      <c r="D2198" s="203">
        <f t="shared" si="367"/>
        <v>4.5</v>
      </c>
      <c r="G2198" s="61" t="str">
        <f>Matrix!C684</f>
        <v>PRO-CARE (NV) -- 用于清除GH3-GH7毒性或用药过量，有普鲁卡因和抗衰老的作用。</v>
      </c>
    </row>
    <row r="2199" spans="1:7">
      <c r="B2199" s="61">
        <v>916</v>
      </c>
      <c r="C2199" s="61">
        <f>Matrix!B916</f>
        <v>0</v>
      </c>
      <c r="D2199" s="203">
        <f t="shared" si="367"/>
        <v>4.5</v>
      </c>
      <c r="G2199" s="61" t="str">
        <f>Matrix!C916</f>
        <v>SYNTHETIC CHEMICALS (DR) -- 合成化学药物(DR)，合成药物，有助于解除合成医药品的毒素。</v>
      </c>
    </row>
    <row r="2200" spans="1:7">
      <c r="B2200" s="61">
        <v>1177</v>
      </c>
      <c r="C2200" s="61">
        <f>Matrix!B1177</f>
        <v>0</v>
      </c>
      <c r="D2200" s="203">
        <f t="shared" si="367"/>
        <v>4.5</v>
      </c>
      <c r="G2200" s="61" t="str">
        <f>Matrix!C1177</f>
        <v>PREDNISONE -- 合成的类固醇，经常用于哮喘（肺）提示毒性暴露。 ]</v>
      </c>
    </row>
    <row r="2201" spans="1:7">
      <c r="B2201" s="61">
        <v>1203</v>
      </c>
      <c r="C2201" s="61">
        <f>Matrix!B1203</f>
        <v>0</v>
      </c>
      <c r="D2201" s="203">
        <f t="shared" si="367"/>
        <v>4.5</v>
      </c>
      <c r="G2201" s="61" t="str">
        <f>Matrix!C1203</f>
        <v>CHLORAMPHENICOL -- 合成的抗生素或是用委内瑞拉炼霉菌制造提示毒性。 @ ]</v>
      </c>
    </row>
    <row r="2202" spans="1:7">
      <c r="B2202" s="61">
        <v>1471</v>
      </c>
      <c r="C2202" s="61">
        <f>Matrix!B1471</f>
        <v>0</v>
      </c>
      <c r="D2202" s="203">
        <f t="shared" si="367"/>
        <v>4.5</v>
      </c>
      <c r="G2202" s="61" t="str">
        <f>Matrix!C1471</f>
        <v>ZANTAC -- 善得胃&lt;抗溃疡病药&gt;常用的药物用于阻止胃生产HCL提示不耐性或是毒性影响。</v>
      </c>
    </row>
    <row r="2203" spans="1:7">
      <c r="B2203" s="61">
        <v>1975</v>
      </c>
      <c r="C2203" s="61">
        <f>Matrix!B1975</f>
        <v>0</v>
      </c>
      <c r="D2203" s="203">
        <f t="shared" si="367"/>
        <v>4.5</v>
      </c>
      <c r="G2203" s="61" t="str">
        <f>Matrix!C1975</f>
        <v>IATROGENIC DRUG CAUSE COMBO -- 药物治疗中人工合成化学药品造成的疾病。</v>
      </c>
    </row>
    <row r="2204" spans="1:7">
      <c r="B2204" s="61">
        <v>2675</v>
      </c>
      <c r="C2204" s="61">
        <f>Matrix!B2675</f>
        <v>0</v>
      </c>
      <c r="D2204" s="203">
        <f t="shared" si="367"/>
        <v>4.5</v>
      </c>
      <c r="G2204" s="61" t="str">
        <f>Matrix!C2675</f>
        <v>Cortisone Reductase -- 辨识类固醇毒性，治疗类固醇滥用。酶 ]</v>
      </c>
    </row>
    <row r="2205" spans="1:7">
      <c r="B2205" s="61">
        <v>2849</v>
      </c>
      <c r="C2205" s="61">
        <f>Matrix!B2849</f>
        <v>0</v>
      </c>
      <c r="D2205" s="203">
        <f t="shared" si="367"/>
        <v>4.5</v>
      </c>
      <c r="G2205" s="61" t="str">
        <f>Matrix!C2849</f>
        <v>PYRIDOSTIGMINE BROMIDE -- 溴化吡啶斯的明[骨骼肌兴奋药], 药品制造中的合成化学药品，敏感或毒性。</v>
      </c>
    </row>
    <row r="2206" spans="1:7">
      <c r="B2206" s="61">
        <v>4165</v>
      </c>
      <c r="C2206" s="61">
        <f>Matrix!B4165</f>
        <v>0</v>
      </c>
      <c r="D2206" s="203">
        <f t="shared" si="367"/>
        <v>4.5</v>
      </c>
      <c r="G2206" s="61" t="str">
        <f>Matrix!C4165</f>
        <v>Synthetic Drug Unknown or Unspecified （不在我们的数据库之内）</v>
      </c>
    </row>
    <row r="2207" spans="1:7">
      <c r="B2207" s="61">
        <v>5546</v>
      </c>
      <c r="C2207" s="61">
        <f>Matrix!B5546</f>
        <v>0</v>
      </c>
      <c r="D2207" s="203">
        <f t="shared" si="367"/>
        <v>4.5</v>
      </c>
      <c r="G2207" s="61" t="str">
        <f>Matrix!C5546</f>
        <v>BARBITURATE INTOXICATION - BARBITURATE OVERDOSE -- 巴比妥盐酸中毒</v>
      </c>
    </row>
    <row r="2208" spans="1:7">
      <c r="B2208" s="61">
        <v>7480</v>
      </c>
      <c r="C2208" s="61">
        <f>Matrix!B7480</f>
        <v>0</v>
      </c>
      <c r="D2208" s="203">
        <f t="shared" si="367"/>
        <v>4.5</v>
      </c>
      <c r="G2208" s="61" t="str">
        <f>Matrix!C7480</f>
        <v>ECLIPTEX -- 补肾，滋肝阴，补血；护肝，以防受环境和药物的毒害。Health Concerns</v>
      </c>
    </row>
    <row r="2209" spans="1:8">
      <c r="B2209" s="61">
        <v>8812</v>
      </c>
      <c r="C2209" s="61">
        <f>Matrix!B8812</f>
        <v>0</v>
      </c>
      <c r="D2209" s="203">
        <f t="shared" si="367"/>
        <v>4.5</v>
      </c>
      <c r="G2209" s="61" t="str">
        <f>Matrix!C8812</f>
        <v>CYSTINE DEPOSITION DISEASE -- 胱氨酸病，因肾的排毒不当所致，通常源自食物加入剂或医药品。 }</v>
      </c>
    </row>
    <row r="2210" spans="1:8">
      <c r="B2210" s="61">
        <v>8827</v>
      </c>
      <c r="C2210" s="61">
        <f>Matrix!B8827</f>
        <v>0</v>
      </c>
      <c r="D2210" s="203">
        <f t="shared" si="367"/>
        <v>4.5</v>
      </c>
      <c r="G2210" s="61" t="str">
        <f>Matrix!C8827</f>
        <v>DEPOSITION DISEASE -- “褐色萎缩”，随年龄增长或使用某种药物时(如苯巴比通)也可见于肝细胞、肝斑、以前的药物治疗不当。}</v>
      </c>
    </row>
    <row r="2211" spans="1:8">
      <c r="B2211" s="61">
        <v>8828</v>
      </c>
      <c r="C2211" s="61">
        <f>Matrix!B8828</f>
        <v>0</v>
      </c>
      <c r="D2211" s="203">
        <f t="shared" si="367"/>
        <v>4.5</v>
      </c>
      <c r="G2211" s="61" t="str">
        <f>Matrix!C8828</f>
        <v>DEPOSITION DISEASE -- 脂褐素积聚，如肝细胞坏死和脂质氧化后的肝蜡样色素，以前的药物治疗不当。}</v>
      </c>
    </row>
    <row r="2212" spans="1:8">
      <c r="B2212" s="61">
        <v>8829</v>
      </c>
      <c r="C2212" s="61">
        <f>Matrix!B8829</f>
        <v>0</v>
      </c>
      <c r="D2212" s="203">
        <f t="shared" si="367"/>
        <v>4.5</v>
      </c>
      <c r="G2212" s="61" t="str">
        <f>Matrix!C8829</f>
        <v>DEPOSITION DISEASE -- 患杜宾－约翰逊综合征时肝细胞的脂褐素积聚，以前的药物治疗不当。}</v>
      </c>
    </row>
    <row r="2213" spans="1:8">
      <c r="B2213" s="61">
        <v>8835</v>
      </c>
      <c r="C2213" s="61">
        <f>Matrix!B8835</f>
        <v>0</v>
      </c>
      <c r="D2213" s="203">
        <f t="shared" si="367"/>
        <v>4.5</v>
      </c>
      <c r="G2213" s="61" t="str">
        <f>Matrix!C8835</f>
        <v>SLIGHT CELLULAR NECROSIS -- 源自射线疗法和化学疗法，使用的剂量要比造成明显坏死(frank necrosis)的剂量少，以前的药物治疗不当。}</v>
      </c>
    </row>
    <row r="2214" spans="1:8">
      <c r="B2214" s="61">
        <v>8836</v>
      </c>
      <c r="C2214" s="61">
        <f>Matrix!B8836</f>
        <v>0</v>
      </c>
      <c r="D2214" s="203">
        <f t="shared" si="367"/>
        <v>4.5</v>
      </c>
      <c r="G2214" s="61" t="str">
        <f>Matrix!C8836</f>
        <v>SLIGHT CELLULAR NECROSIS -- 源自受细胞毒性的T－淋巴细胞攻击所致细胞死亡，以前的药物治疗不当。}</v>
      </c>
    </row>
    <row r="2215" spans="1:8">
      <c r="B2215" s="61">
        <v>8837</v>
      </c>
      <c r="C2215" s="61">
        <f>Matrix!B8837</f>
        <v>0</v>
      </c>
      <c r="D2215" s="203">
        <f t="shared" si="367"/>
        <v>4.5</v>
      </c>
      <c r="G2215" s="61" t="str">
        <f>Matrix!C8837</f>
        <v>SLIGHT CELLULAR NECROSIS -- 由于病毒感染，即感染肝脏，病毒性肝炎，黄热病，以前的药物治疗不当。} # ]</v>
      </c>
    </row>
    <row r="2216" spans="1:8">
      <c r="B2216" s="61">
        <v>8838</v>
      </c>
      <c r="C2216" s="61">
        <f>Matrix!B8838</f>
        <v>0</v>
      </c>
      <c r="D2216" s="203">
        <f t="shared" si="367"/>
        <v>4.5</v>
      </c>
      <c r="G2216" s="61" t="str">
        <f>Matrix!C8838</f>
        <v>SLIGHT CELLULAR NECROSIS -- 源自萎缩症，可能是生理上的（萎缩），也可能是病理上的，以前的药物治疗不当。}</v>
      </c>
    </row>
    <row r="2217" spans="1:8">
      <c r="B2217" s="61">
        <v>8840</v>
      </c>
      <c r="C2217" s="61">
        <f>Matrix!B8840</f>
        <v>0</v>
      </c>
      <c r="D2217" s="203">
        <f t="shared" si="367"/>
        <v>4.5</v>
      </c>
      <c r="G2217" s="61" t="str">
        <f>Matrix!C8840</f>
        <v>CELL DEATH - COLLIQUATIVE CELLULAR NECROSIS -- 坏死和液化，如脑梗塞，以前的药物治疗不当。 }</v>
      </c>
    </row>
    <row r="2218" spans="1:8">
      <c r="B2218" s="61">
        <v>8842</v>
      </c>
      <c r="C2218" s="61">
        <f>Matrix!B8842</f>
        <v>0</v>
      </c>
      <c r="D2218" s="203">
        <f t="shared" si="367"/>
        <v>4.5</v>
      </c>
      <c r="G2218" s="61" t="str">
        <f>Matrix!C8842</f>
        <v>FAT NECROSIS OF CELLS -- 源自酶功能障碍，与急性胰腺炎并发，以前的药物治疗不当。 }</v>
      </c>
    </row>
    <row r="2219" spans="1:8">
      <c r="B2219" s="61">
        <v>8851</v>
      </c>
      <c r="C2219" s="61">
        <f>Matrix!B8851</f>
        <v>0</v>
      </c>
      <c r="D2219" s="203">
        <f t="shared" si="367"/>
        <v>4.5</v>
      </c>
      <c r="G2219" s="61" t="str">
        <f>Matrix!C8851</f>
        <v>HYPERTROPHY - Tissue swelling -- 骨骼肌肉作用中过度，以前或现在的且尚未痊愈，以前药物治疗疼痛时治疗不当。}</v>
      </c>
    </row>
    <row r="2220" spans="1:8">
      <c r="B2220" s="61">
        <v>8875</v>
      </c>
      <c r="C2220" s="61">
        <f>Matrix!B8875</f>
        <v>0</v>
      </c>
      <c r="D2220" s="203">
        <f t="shared" si="367"/>
        <v>4.5</v>
      </c>
      <c r="G2220" s="61" t="str">
        <f>Matrix!C8875</f>
        <v>PREMATURE CELLULAR AGING -- 以前的药物治疗不当，衰老导致由诱变物质、辐射、病毒性感染、自由基所造成的DNA受损，没有由D NA充分修复。 } # ]</v>
      </c>
    </row>
    <row r="2221" spans="1:8">
      <c r="B2221" s="61">
        <v>8876</v>
      </c>
      <c r="C2221" s="61">
        <f>Matrix!B8876</f>
        <v>0</v>
      </c>
      <c r="D2221" s="203">
        <f t="shared" si="367"/>
        <v>4.5</v>
      </c>
      <c r="G2221" s="61" t="str">
        <f>Matrix!C8876</f>
        <v>PREMATURE CELLULAR AGING -- 以前的药物治疗不当，在转录程序中的“错误成灾”衰退。}</v>
      </c>
    </row>
    <row r="2222" spans="1:8">
      <c r="B2222" s="61">
        <v>8879</v>
      </c>
      <c r="C2222" s="61">
        <f>Matrix!B8879</f>
        <v>0</v>
      </c>
      <c r="D2222" s="203">
        <f t="shared" si="367"/>
        <v>4.5</v>
      </c>
      <c r="G2222" s="61" t="str">
        <f>Matrix!C8879</f>
        <v>REPEATED LIVER INJURY -- 酗酒、慢性肝炎、毒品、医药品等，网状蛋白结构崩溃，间叶细胞的胶原质，再生，硬化，结疤。 }</v>
      </c>
    </row>
    <row r="2223" spans="1:8">
      <c r="B2223" s="61">
        <v>9468</v>
      </c>
      <c r="C2223" s="61">
        <f>Matrix!B9468</f>
        <v>0</v>
      </c>
      <c r="D2223" s="203">
        <f t="shared" si="367"/>
        <v>4.5</v>
      </c>
      <c r="G2223" s="61" t="str">
        <f>Matrix!C9468</f>
        <v>乙醇--治疗过敏的方剂，提示环境或者毒性物质接触。</v>
      </c>
    </row>
    <row r="2224" spans="1:8">
      <c r="A2224" s="61" t="s">
        <v>24103</v>
      </c>
      <c r="B2224" s="61">
        <v>244</v>
      </c>
      <c r="C2224" s="61">
        <f>Matrix!B244</f>
        <v>0</v>
      </c>
      <c r="D2224" s="203">
        <f t="shared" si="367"/>
        <v>4.5</v>
      </c>
      <c r="E2224" s="236">
        <f>MAX(D2224:D2339)</f>
        <v>4.5</v>
      </c>
      <c r="F2224" s="207">
        <f ca="1">IF(E2224&gt;Max_Value,Max_Value,IF(E2224&lt;0,0,E2224))</f>
        <v>4.5</v>
      </c>
      <c r="G2224" s="61" t="str">
        <f>Matrix!C244</f>
        <v>PANICUM MILIACEUM -- 蛋白质的新陈代谢虚弱。 \</v>
      </c>
      <c r="H2224" s="326"/>
    </row>
    <row r="2225" spans="2:8">
      <c r="B2225" s="61">
        <v>251</v>
      </c>
      <c r="C2225" s="61">
        <f>Matrix!B251</f>
        <v>0</v>
      </c>
      <c r="D2225" s="203">
        <f t="shared" si="367"/>
        <v>4.5</v>
      </c>
      <c r="G2225" s="61" t="str">
        <f>Matrix!C251</f>
        <v>PEPSIN -- 用于治疗消化不良，及蛋白质新陈代谢。 \</v>
      </c>
      <c r="H2225" s="326"/>
    </row>
    <row r="2226" spans="2:8">
      <c r="B2226" s="61">
        <v>293</v>
      </c>
      <c r="C2226" s="61">
        <f>Matrix!B293</f>
        <v>0</v>
      </c>
      <c r="D2226" s="203">
        <f t="shared" si="367"/>
        <v>4.5</v>
      </c>
      <c r="G2226" s="61" t="str">
        <f>Matrix!C293</f>
        <v>RNA-DNA --提示 新陈代谢紊乱，与过往的内疚和恐惧瘴毒有情感联系。 \</v>
      </c>
      <c r="H2226" s="326"/>
    </row>
    <row r="2227" spans="2:8">
      <c r="B2227" s="61">
        <v>375</v>
      </c>
      <c r="C2227" s="61">
        <f>Matrix!B375</f>
        <v>0</v>
      </c>
      <c r="D2227" s="203">
        <f t="shared" si="367"/>
        <v>4.5</v>
      </c>
      <c r="G2227" s="61" t="str">
        <f>Matrix!C375</f>
        <v>DL-ALANINE -- 用于肾功能和蛋白质新陈代谢的氨基酸。</v>
      </c>
      <c r="H2227" s="326"/>
    </row>
    <row r="2228" spans="2:8">
      <c r="B2228" s="61">
        <v>393</v>
      </c>
      <c r="C2228" s="61">
        <f>Matrix!B393</f>
        <v>0</v>
      </c>
      <c r="D2228" s="203">
        <f t="shared" si="367"/>
        <v>4.5</v>
      </c>
      <c r="G2228" s="61" t="str">
        <f>Matrix!C393</f>
        <v>L-CARNITINE (VITAMIN B20) -- 用于心脏和所有肌肉新陈代谢的能量维生素。</v>
      </c>
      <c r="H2228" s="326"/>
    </row>
    <row r="2229" spans="2:8">
      <c r="B2229" s="61">
        <v>428</v>
      </c>
      <c r="C2229" s="61">
        <f>Matrix!B428</f>
        <v>0</v>
      </c>
      <c r="D2229" s="203">
        <f t="shared" si="367"/>
        <v>4.5</v>
      </c>
      <c r="G2229" s="61" t="str">
        <f>Matrix!C428</f>
        <v>NIACINAMIDE -- 维生素用于循环能量，新陈代谢。</v>
      </c>
      <c r="H2229" s="326"/>
    </row>
    <row r="2230" spans="2:8">
      <c r="B2230" s="61">
        <v>447</v>
      </c>
      <c r="C2230" s="61">
        <f>Matrix!B447</f>
        <v>0</v>
      </c>
      <c r="D2230" s="203">
        <f t="shared" si="367"/>
        <v>4.5</v>
      </c>
      <c r="G2230" s="61" t="str">
        <f>Matrix!C447</f>
        <v>PYRIDINE --pyridine  n.吡啶(治喘病用)
提示蛋白质新陈代谢问题，痛风或是肾功能不良，泌尿（肾脏的）疾病（肾，膀胱，尿道）。 ]</v>
      </c>
      <c r="H2230" s="326"/>
    </row>
    <row r="2231" spans="2:8">
      <c r="B2231" s="61">
        <v>478</v>
      </c>
      <c r="C2231" s="61">
        <f>Matrix!B478</f>
        <v>0</v>
      </c>
      <c r="D2231" s="203">
        <f t="shared" si="367"/>
        <v>4.5</v>
      </c>
      <c r="G2231" s="61" t="str">
        <f>Matrix!C478</f>
        <v>NAD -- 去甲肾上腺素, 能量和代谢程序中的一部分，提示维生素B缺乏或慢性疲劳。 ]</v>
      </c>
      <c r="H2231" s="326"/>
    </row>
    <row r="2232" spans="2:8">
      <c r="B2232" s="61">
        <v>567</v>
      </c>
      <c r="C2232" s="61">
        <f>Matrix!B567</f>
        <v>0</v>
      </c>
      <c r="D2232" s="203">
        <f t="shared" si="367"/>
        <v>4.5</v>
      </c>
      <c r="G2232" s="61" t="str">
        <f>Matrix!C567</f>
        <v>GELATIN -- 明胶,动物胶,辨识虚弱的蛋白质代谢，明胶毒性或是过敏反应，情绪抵抗。</v>
      </c>
      <c r="H2232" s="326"/>
    </row>
    <row r="2233" spans="2:8">
      <c r="B2233" s="61">
        <v>587</v>
      </c>
      <c r="C2233" s="61">
        <f>Matrix!B587</f>
        <v>0</v>
      </c>
      <c r="D2233" s="203">
        <f t="shared" si="367"/>
        <v>4.5</v>
      </c>
      <c r="G2233" s="61" t="str">
        <f>Matrix!C587</f>
        <v>ELAIDIC ACID -- 反油酸,反十八碳烯-9-酸, 组织中的脂肪酸，用于大脑中的神经调节，提示新陈代谢，苯酚。</v>
      </c>
      <c r="H2233" s="326"/>
    </row>
    <row r="2234" spans="2:8">
      <c r="B2234" s="61">
        <v>615</v>
      </c>
      <c r="C2234" s="61">
        <f>Matrix!B615</f>
        <v>0</v>
      </c>
      <c r="D2234" s="203">
        <f t="shared" si="367"/>
        <v>4.5</v>
      </c>
      <c r="G2234" s="61" t="str">
        <f>Matrix!C615</f>
        <v>METAB (NV) -- 消除新陈代谢的（新陈代谢）障碍的合成药。 ]</v>
      </c>
      <c r="H2234" s="326"/>
    </row>
    <row r="2235" spans="2:8">
      <c r="B2235" s="61">
        <v>647</v>
      </c>
      <c r="C2235" s="61">
        <f>Matrix!B647</f>
        <v>0</v>
      </c>
      <c r="D2235" s="203">
        <f t="shared" si="367"/>
        <v>4.5</v>
      </c>
      <c r="G2235" s="61" t="str">
        <f>Matrix!C647</f>
        <v>ESSENTIAL FATTY AC提示(NV) -- 脂肪酸合成药物，调节机能不良，提示新陈代谢疾病，优质食物。</v>
      </c>
      <c r="H2235" s="326"/>
    </row>
    <row r="2236" spans="2:8">
      <c r="B2236" s="61">
        <v>789</v>
      </c>
      <c r="C2236" s="61">
        <f>Matrix!B789</f>
        <v>0</v>
      </c>
      <c r="D2236" s="203">
        <f t="shared" si="367"/>
        <v>4.5</v>
      </c>
      <c r="G2236" s="61" t="str">
        <f>Matrix!C789</f>
        <v>DIGESTIVE GLANDULAR, PROTEIN -- S提供蛋白酶，用于蛋白质消化，能够id蛋白质代谢疾病。 ]</v>
      </c>
      <c r="H2236" s="326"/>
    </row>
    <row r="2237" spans="2:8">
      <c r="B2237" s="61">
        <v>972</v>
      </c>
      <c r="C2237" s="61">
        <f>Matrix!B972</f>
        <v>0</v>
      </c>
      <c r="D2237" s="203">
        <f t="shared" si="367"/>
        <v>4.5</v>
      </c>
      <c r="G2237" s="61" t="str">
        <f>Matrix!C972</f>
        <v>METABOLIC-1 (DR) -- 合成药物，用于治疗新陈代谢和染色体疾病。</v>
      </c>
      <c r="H2237" s="326"/>
    </row>
    <row r="2238" spans="2:8">
      <c r="B2238" s="61">
        <v>1120</v>
      </c>
      <c r="C2238" s="61">
        <f>Matrix!B1120</f>
        <v>0</v>
      </c>
      <c r="D2238" s="203">
        <f t="shared" si="367"/>
        <v>4.5</v>
      </c>
      <c r="G2238" s="61" t="str">
        <f>Matrix!C1120</f>
        <v>SULPHURIC ACIDUM --提示 毒物暴露或是酸的新陈代谢，刺痛。</v>
      </c>
      <c r="H2238" s="326"/>
    </row>
    <row r="2239" spans="2:8">
      <c r="B2239" s="61">
        <v>1124</v>
      </c>
      <c r="C2239" s="61">
        <f>Matrix!B1124</f>
        <v>0</v>
      </c>
      <c r="D2239" s="203">
        <f t="shared" si="367"/>
        <v>4.5</v>
      </c>
      <c r="G2239" s="61" t="str">
        <f>Matrix!C1124</f>
        <v>SODIUM BICARBONATE -- 可以id酸新陈代谢或是胰腺疾病，矿物质。</v>
      </c>
      <c r="H2239" s="326"/>
    </row>
    <row r="2240" spans="2:8">
      <c r="B2240" s="61">
        <v>1146</v>
      </c>
      <c r="C2240" s="61">
        <f>Matrix!B1146</f>
        <v>0</v>
      </c>
      <c r="D2240" s="203">
        <f t="shared" si="367"/>
        <v>4.5</v>
      </c>
      <c r="G2240" s="61" t="str">
        <f>Matrix!C1146</f>
        <v>LYSOZYME -- 用于免疫和新陈代谢的酶，提示新陈代谢或免疫疾病。</v>
      </c>
      <c r="H2240" s="326"/>
    </row>
    <row r="2241" spans="2:8">
      <c r="B2241" s="61">
        <v>1149</v>
      </c>
      <c r="C2241" s="61">
        <f>Matrix!B1149</f>
        <v>0</v>
      </c>
      <c r="D2241" s="203">
        <f t="shared" si="367"/>
        <v>4.5</v>
      </c>
      <c r="G2241" s="61" t="str">
        <f>Matrix!C1149</f>
        <v>LEUCINE DEHYDROGENASE -- 调节亮氨酸的酶，提示新陈代谢疾病。</v>
      </c>
      <c r="H2241" s="326"/>
    </row>
    <row r="2242" spans="2:8">
      <c r="B2242" s="61">
        <v>1153</v>
      </c>
      <c r="C2242" s="61">
        <f>Matrix!B1153</f>
        <v>0</v>
      </c>
      <c r="D2242" s="203">
        <f t="shared" si="367"/>
        <v>4.5</v>
      </c>
      <c r="G2242" s="61" t="str">
        <f>Matrix!C1153</f>
        <v>LIPOTROPIC FACTORS -- 用于肝代谢的维生素和氨基酸。</v>
      </c>
      <c r="H2242" s="326"/>
    </row>
    <row r="2243" spans="2:8">
      <c r="B2243" s="61">
        <v>1188</v>
      </c>
      <c r="C2243" s="61">
        <f>Matrix!B1188</f>
        <v>0</v>
      </c>
      <c r="D2243" s="203">
        <f t="shared" ref="D2243:D2306" si="368">ROUNDUP(ABS(75-C2243)/(Base_Value),1)</f>
        <v>4.5</v>
      </c>
      <c r="G2243" s="61" t="str">
        <f>Matrix!C1188</f>
        <v>POLYPEPTIDE -- 产生蛋白质和激素的化合物类别提示系统新陈代谢的机能障碍。 ]</v>
      </c>
      <c r="H2243" s="326"/>
    </row>
    <row r="2244" spans="2:8">
      <c r="B2244" s="61">
        <v>1219</v>
      </c>
      <c r="C2244" s="61">
        <f>Matrix!B1219</f>
        <v>0</v>
      </c>
      <c r="D2244" s="203">
        <f t="shared" si="368"/>
        <v>4.5</v>
      </c>
      <c r="G2244" s="61" t="str">
        <f>Matrix!C1219</f>
        <v>ASCORBATE OXIDASE -- 用于维生素C新陈代谢的酶提示维生素C调节障碍或过剩。 ]</v>
      </c>
      <c r="H2244" s="326"/>
    </row>
    <row r="2245" spans="2:8">
      <c r="B2245" s="61">
        <v>1233</v>
      </c>
      <c r="C2245" s="61">
        <f>Matrix!B1233</f>
        <v>0</v>
      </c>
      <c r="D2245" s="203">
        <f t="shared" si="368"/>
        <v>4.5</v>
      </c>
      <c r="G2245" s="61" t="str">
        <f>Matrix!C1233</f>
        <v>ADENINE --提示 循环障碍，有助于清洁动脉并且是DNA代谢的必需品。</v>
      </c>
      <c r="H2245" s="326"/>
    </row>
    <row r="2246" spans="2:8">
      <c r="B2246" s="61">
        <v>1234</v>
      </c>
      <c r="C2246" s="61">
        <f>Matrix!B1234</f>
        <v>0</v>
      </c>
      <c r="D2246" s="203">
        <f t="shared" si="368"/>
        <v>4.5</v>
      </c>
      <c r="G2246" s="61" t="str">
        <f>Matrix!C1234</f>
        <v>COCARBOXYLASE -- 用于代谢调节的酶提示腐败和变性。 ]</v>
      </c>
      <c r="H2246" s="326"/>
    </row>
    <row r="2247" spans="2:8">
      <c r="B2247" s="61">
        <v>1265</v>
      </c>
      <c r="C2247" s="61">
        <f>Matrix!B1265</f>
        <v>0</v>
      </c>
      <c r="D2247" s="203">
        <f t="shared" si="368"/>
        <v>4.5</v>
      </c>
      <c r="G2247" s="61" t="str">
        <f>Matrix!C1265</f>
        <v>THIAMINE -- 维生素B1提示碳水化合物代谢疾病，与沮丧和疲乏有情感联系。 ]</v>
      </c>
      <c r="H2247" s="326"/>
    </row>
    <row r="2248" spans="2:8">
      <c r="B2248" s="61">
        <v>1282</v>
      </c>
      <c r="C2248" s="61">
        <f>Matrix!B1282</f>
        <v>0</v>
      </c>
      <c r="D2248" s="203">
        <f t="shared" si="368"/>
        <v>4.5</v>
      </c>
      <c r="G2248" s="61" t="str">
        <f>Matrix!C1282</f>
        <v>CALCIUM CARBONATE --提示新陈代谢缓慢，无生气，矿物质不均衡，大脑疲乏，矿物质。</v>
      </c>
      <c r="H2248" s="326"/>
    </row>
    <row r="2249" spans="2:8">
      <c r="B2249" s="61">
        <v>1312</v>
      </c>
      <c r="C2249" s="61">
        <f>Matrix!B1312</f>
        <v>0</v>
      </c>
      <c r="D2249" s="203">
        <f t="shared" si="368"/>
        <v>4.5</v>
      </c>
      <c r="G2249" s="61" t="str">
        <f>Matrix!C1312</f>
        <v>OXALIC ACID -- 肾结石（膀胱，输尿管，尿道），痛风，蛋白质代谢的营养障碍。 ]</v>
      </c>
      <c r="H2249" s="326"/>
    </row>
    <row r="2250" spans="2:8">
      <c r="B2250" s="61">
        <v>1373</v>
      </c>
      <c r="C2250" s="61">
        <f>Matrix!B1373</f>
        <v>0</v>
      </c>
      <c r="D2250" s="203">
        <f t="shared" si="368"/>
        <v>4.5</v>
      </c>
      <c r="G2250" s="61" t="str">
        <f>Matrix!C1373</f>
        <v>AMMONIATED CHEMICALS -- 用于炸药，工业，化妆品，药物，影响蛋白质代谢，用Industriox N. 612。 ]</v>
      </c>
      <c r="H2250" s="326"/>
    </row>
    <row r="2251" spans="2:8">
      <c r="B2251" s="61">
        <v>1414</v>
      </c>
      <c r="C2251" s="61">
        <f>Matrix!B1414</f>
        <v>0</v>
      </c>
      <c r="D2251" s="203">
        <f t="shared" si="368"/>
        <v>4.5</v>
      </c>
      <c r="G2251" s="61" t="str">
        <f>Matrix!C1414</f>
        <v>DNA LIGASE --DNA连接酶,多(聚)脱氧核糖核苷酸合酶，调节DNA利用提示代谢疾病或衰老。</v>
      </c>
      <c r="H2251" s="326"/>
    </row>
    <row r="2252" spans="2:8">
      <c r="B2252" s="61">
        <v>1417</v>
      </c>
      <c r="C2252" s="61">
        <f>Matrix!B1417</f>
        <v>0</v>
      </c>
      <c r="D2252" s="203">
        <f t="shared" si="368"/>
        <v>4.5</v>
      </c>
      <c r="G2252" s="61" t="str">
        <f>Matrix!C1417</f>
        <v>GLUCOSIDASE -- 糖苷酶，用于糖代谢提示糖调节疾病例如血糖过低等。</v>
      </c>
      <c r="H2252" s="326"/>
    </row>
    <row r="2253" spans="2:8">
      <c r="B2253" s="61">
        <v>1428</v>
      </c>
      <c r="C2253" s="61">
        <f>Matrix!B1428</f>
        <v>0</v>
      </c>
      <c r="D2253" s="203">
        <f t="shared" si="368"/>
        <v>4.5</v>
      </c>
      <c r="G2253" s="61" t="str">
        <f>Matrix!C1428</f>
        <v>GLUCOSE DEHYDROGENASE -- 葡萄糖脱氢酶, 糖代谢相关的酶提示糖调节疾病。</v>
      </c>
      <c r="H2253" s="326"/>
    </row>
    <row r="2254" spans="2:8">
      <c r="B2254" s="61">
        <v>1432</v>
      </c>
      <c r="C2254" s="61">
        <f>Matrix!B1432</f>
        <v>0</v>
      </c>
      <c r="D2254" s="203">
        <f t="shared" si="368"/>
        <v>4.5</v>
      </c>
      <c r="G2254" s="61" t="str">
        <f>Matrix!C1432</f>
        <v>DNA ASE -- 脱氧核糖核酸酶，用于DNA调节提示新陈代谢疾病。</v>
      </c>
      <c r="H2254" s="326"/>
    </row>
    <row r="2255" spans="2:8">
      <c r="B2255" s="61">
        <v>1442</v>
      </c>
      <c r="C2255" s="61">
        <f>Matrix!B1442</f>
        <v>0</v>
      </c>
      <c r="D2255" s="203">
        <f t="shared" si="368"/>
        <v>4.5</v>
      </c>
      <c r="G2255" s="61" t="str">
        <f>Matrix!C1442</f>
        <v>THYROXINE -- 甲状腺激素，负责管理新陈代谢或是重量。</v>
      </c>
      <c r="H2255" s="326"/>
    </row>
    <row r="2256" spans="2:8">
      <c r="B2256" s="61">
        <v>1463</v>
      </c>
      <c r="C2256" s="61">
        <f>Matrix!B1463</f>
        <v>0</v>
      </c>
      <c r="D2256" s="203">
        <f t="shared" si="368"/>
        <v>4.5</v>
      </c>
      <c r="G2256" s="61" t="str">
        <f>Matrix!C1463</f>
        <v>PANTOTHENIC ACID-B5 -- 泛酸, 能量和代谢中关键的维生素。</v>
      </c>
      <c r="H2256" s="326"/>
    </row>
    <row r="2257" spans="2:8">
      <c r="B2257" s="61">
        <v>1530</v>
      </c>
      <c r="C2257" s="61">
        <f>Matrix!B1530</f>
        <v>0</v>
      </c>
      <c r="D2257" s="203">
        <f t="shared" si="368"/>
        <v>4.5</v>
      </c>
      <c r="G2257" s="61" t="str">
        <f>Matrix!C1530</f>
        <v>杂交草莓--新陈代谢缓慢，肾虚弱，大脑疲乏，治疗心理混乱的药物。</v>
      </c>
      <c r="H2257" s="326"/>
    </row>
    <row r="2258" spans="2:8">
      <c r="B2258" s="61">
        <v>1806</v>
      </c>
      <c r="C2258" s="61">
        <f>Matrix!B1806</f>
        <v>0</v>
      </c>
      <c r="D2258" s="203">
        <f t="shared" si="368"/>
        <v>4.5</v>
      </c>
      <c r="G2258" s="61" t="str">
        <f>Matrix!C1806</f>
        <v>BROWN FAT -- 褐色脂肪, 辨识代谢调节失调，导致肥胖的可能原因。</v>
      </c>
      <c r="H2258" s="326"/>
    </row>
    <row r="2259" spans="2:8">
      <c r="B2259" s="61">
        <v>1856</v>
      </c>
      <c r="C2259" s="61">
        <f>Matrix!B1856</f>
        <v>0</v>
      </c>
      <c r="D2259" s="203">
        <f t="shared" si="368"/>
        <v>4.5</v>
      </c>
      <c r="G2259" s="61" t="str">
        <f>Matrix!C1856</f>
        <v>CATARACTA BRUNESCENS -- 血液流动障碍和眼睛铜代谢（如果铜），灰色（如果锌）。</v>
      </c>
      <c r="H2259" s="326"/>
    </row>
    <row r="2260" spans="2:8">
      <c r="B2260" s="61">
        <v>1956</v>
      </c>
      <c r="C2260" s="61">
        <f>Matrix!B1956</f>
        <v>0</v>
      </c>
      <c r="D2260" s="203">
        <f t="shared" si="368"/>
        <v>4.5</v>
      </c>
      <c r="G2260" s="61" t="str">
        <f>Matrix!C1956</f>
        <v>HYPERTHYROID -- 甲状腺毒性疾病或是代谢紊乱，甲状腺素红色过度，发热，突眼。</v>
      </c>
      <c r="H2260" s="326"/>
    </row>
    <row r="2261" spans="2:8">
      <c r="B2261" s="61">
        <v>2472</v>
      </c>
      <c r="C2261" s="61">
        <f>Matrix!B2472</f>
        <v>0</v>
      </c>
      <c r="D2261" s="203">
        <f t="shared" si="368"/>
        <v>4.5</v>
      </c>
      <c r="G2261" s="61" t="str">
        <f>Matrix!C2472</f>
        <v>ELLAGIC ACID -- 脂肪酸会使癌细胞凋亡自我毁灭，组织中的脂肪酸，和大脑中的神经调节，辨识代谢问题，苯酚。</v>
      </c>
      <c r="H2261" s="326"/>
    </row>
    <row r="2262" spans="2:8">
      <c r="B2262" s="61">
        <v>2499</v>
      </c>
      <c r="C2262" s="61">
        <f>Matrix!B2499</f>
        <v>0</v>
      </c>
      <c r="D2262" s="203">
        <f t="shared" si="368"/>
        <v>4.5</v>
      </c>
      <c r="G2262" s="61" t="str">
        <f>Matrix!C2499</f>
        <v>L-Tyrosylglycylglycine酪氨酰双甘氨肽 -- 甲状腺调节肽，用于代谢和忧郁的调节。</v>
      </c>
      <c r="H2262" s="326"/>
    </row>
    <row r="2263" spans="2:8">
      <c r="B2263" s="61">
        <v>2503</v>
      </c>
      <c r="C2263" s="61">
        <f>Matrix!B2503</f>
        <v>0</v>
      </c>
      <c r="D2263" s="203">
        <f t="shared" si="368"/>
        <v>4.5</v>
      </c>
      <c r="G2263" s="61" t="str">
        <f>Matrix!C2503</f>
        <v>Chymostatin Enzyme Inhibitor(糜蛋白酶抑制剂) -- 蛋白质代谢和消化问题。</v>
      </c>
      <c r="H2263" s="326"/>
    </row>
    <row r="2264" spans="2:8">
      <c r="B2264" s="61">
        <v>2549</v>
      </c>
      <c r="C2264" s="61">
        <f>Matrix!B2549</f>
        <v>0</v>
      </c>
      <c r="D2264" s="203">
        <f t="shared" si="368"/>
        <v>4.5</v>
      </c>
      <c r="G2264" s="61" t="str">
        <f>Matrix!C2549</f>
        <v>DL-Thyroxine(DL-甲状腺素) -- 刺激能量和新陈代谢的主要甲状腺激素，辨识甲状腺问题。</v>
      </c>
      <c r="H2264" s="326"/>
    </row>
    <row r="2265" spans="2:8">
      <c r="B2265" s="61">
        <v>2685</v>
      </c>
      <c r="C2265" s="61">
        <f>Matrix!B2685</f>
        <v>0</v>
      </c>
      <c r="D2265" s="203">
        <f t="shared" si="368"/>
        <v>4.5</v>
      </c>
      <c r="G2265" s="61" t="str">
        <f>Matrix!C2685</f>
        <v>Deoxyribonucleic Acid Polymerase -- 脱氧核糖核酸聚合酶，DNA调节中的酶，辨识代谢问题。</v>
      </c>
      <c r="H2265" s="326"/>
    </row>
    <row r="2266" spans="2:8">
      <c r="B2266" s="61">
        <v>2693</v>
      </c>
      <c r="C2266" s="61">
        <f>Matrix!B2693</f>
        <v>0</v>
      </c>
      <c r="D2266" s="203">
        <f t="shared" si="368"/>
        <v>4.5</v>
      </c>
      <c r="G2266" s="61" t="str">
        <f>Matrix!C2693</f>
        <v>Glycogen Synthetase -- 糖原合成酶，辨识肝脏中的糖代谢缺陷。酶。 ]</v>
      </c>
      <c r="H2266" s="326"/>
    </row>
    <row r="2267" spans="2:8">
      <c r="B2267" s="61">
        <v>2696</v>
      </c>
      <c r="C2267" s="61">
        <f>Matrix!B2696</f>
        <v>0</v>
      </c>
      <c r="D2267" s="203">
        <f t="shared" si="368"/>
        <v>4.5</v>
      </c>
      <c r="G2267" s="61" t="str">
        <f>Matrix!C2696</f>
        <v>Hydroxypyruvate Reductase -- 羟基丙酮酸还原酶，碳水化合物代谢的酶，辨识维生素B缺乏或消化疾病。</v>
      </c>
      <c r="H2267" s="326"/>
    </row>
    <row r="2268" spans="2:8">
      <c r="B2268" s="61">
        <v>2702</v>
      </c>
      <c r="C2268" s="61">
        <f>Matrix!B2702</f>
        <v>0</v>
      </c>
      <c r="D2268" s="203">
        <f t="shared" si="368"/>
        <v>4.5</v>
      </c>
      <c r="G2268" s="61" t="str">
        <f>Matrix!C2702</f>
        <v>LYSIN -- 细胞溶解酵素，一种特殊的抗体，对细胞和组织有破坏性作用，辨识退化的新陈代谢。]</v>
      </c>
      <c r="H2268" s="326"/>
    </row>
    <row r="2269" spans="2:8">
      <c r="B2269" s="61">
        <v>2707</v>
      </c>
      <c r="C2269" s="61">
        <f>Matrix!B2707</f>
        <v>0</v>
      </c>
      <c r="D2269" s="203">
        <f t="shared" si="368"/>
        <v>4.5</v>
      </c>
      <c r="G2269" s="61" t="str">
        <f>Matrix!C2707</f>
        <v>Nuclease -- 核酸酶，促进核酸或核素的水解，辨识代谢疾病。</v>
      </c>
      <c r="H2269" s="326"/>
    </row>
    <row r="2270" spans="2:8">
      <c r="B2270" s="61">
        <v>2713</v>
      </c>
      <c r="C2270" s="61">
        <f>Matrix!B2713</f>
        <v>0</v>
      </c>
      <c r="D2270" s="203">
        <f t="shared" si="368"/>
        <v>4.5</v>
      </c>
      <c r="G2270" s="61" t="str">
        <f>Matrix!C2713</f>
        <v>Penicillinase -- 青霉素酶，用于青霉素水解的酶，辨识敏感或代谢利用。</v>
      </c>
      <c r="H2270" s="326"/>
    </row>
    <row r="2271" spans="2:8">
      <c r="B2271" s="61">
        <v>2716</v>
      </c>
      <c r="C2271" s="61">
        <f>Matrix!B2716</f>
        <v>0</v>
      </c>
      <c r="D2271" s="203">
        <f t="shared" si="368"/>
        <v>4.5</v>
      </c>
      <c r="G2271" s="61" t="str">
        <f>Matrix!C2716</f>
        <v>Peptidase -- 肽酶，用于肽的蛋白质消化，辨识蛋白质代谢问题。</v>
      </c>
      <c r="H2271" s="326"/>
    </row>
    <row r="2272" spans="2:8">
      <c r="B2272" s="61">
        <v>2746</v>
      </c>
      <c r="C2272" s="61">
        <f>Matrix!B2746</f>
        <v>0</v>
      </c>
      <c r="D2272" s="203">
        <f t="shared" si="368"/>
        <v>4.5</v>
      </c>
      <c r="G2272" s="61" t="str">
        <f>Matrix!C2746</f>
        <v>CHROMIUM 铬 -- 糖代谢所需，存在于黑色食品或蔬菜，可能有毒。矿物质</v>
      </c>
      <c r="H2272" s="326"/>
    </row>
    <row r="2273" spans="2:8">
      <c r="B2273" s="61">
        <v>2749</v>
      </c>
      <c r="C2273" s="61">
        <f>Matrix!B2749</f>
        <v>0</v>
      </c>
      <c r="D2273" s="203">
        <f t="shared" si="368"/>
        <v>4.5</v>
      </c>
      <c r="G2273" s="61" t="str">
        <f>Matrix!C2749</f>
        <v>MAGNESIUM 镁 -- 能量和代谢所需，如果缺乏会导致痉挛或生成结石。矿物质</v>
      </c>
      <c r="H2273" s="326"/>
    </row>
    <row r="2274" spans="2:8">
      <c r="B2274" s="61">
        <v>2960</v>
      </c>
      <c r="C2274" s="61">
        <f>Matrix!B2960</f>
        <v>0</v>
      </c>
      <c r="D2274" s="203">
        <f t="shared" si="368"/>
        <v>4.5</v>
      </c>
      <c r="G2274" s="61" t="str">
        <f>Matrix!C2960</f>
        <v>OBESITY -- 肥胖症,多脂风险或敏感，过度瘦弱中可以辨识代谢疾病。</v>
      </c>
      <c r="H2274" s="326"/>
    </row>
    <row r="2275" spans="2:8">
      <c r="B2275" s="61">
        <v>3038</v>
      </c>
      <c r="C2275" s="61">
        <f>Matrix!B3038</f>
        <v>0</v>
      </c>
      <c r="D2275" s="203">
        <f t="shared" si="368"/>
        <v>4.5</v>
      </c>
      <c r="G2275" s="61" t="str">
        <f>Matrix!C3038</f>
        <v>NELSON IMMUNE STIM REMEDY -- 用于代谢障碍。阿育吠陀（Ayurvedic）</v>
      </c>
      <c r="H2275" s="326"/>
    </row>
    <row r="2276" spans="2:8">
      <c r="B2276" s="61">
        <v>3156</v>
      </c>
      <c r="C2276" s="61">
        <f>Matrix!B3156</f>
        <v>0</v>
      </c>
      <c r="D2276" s="203">
        <f t="shared" si="368"/>
        <v>4.5</v>
      </c>
      <c r="G2276" s="61" t="str">
        <f>Matrix!C3156</f>
        <v>FUCUS -- 体重减轻，刺激新陈代谢。</v>
      </c>
      <c r="H2276" s="326"/>
    </row>
    <row r="2277" spans="2:8">
      <c r="B2277" s="61">
        <v>3229</v>
      </c>
      <c r="C2277" s="61">
        <f>Matrix!B3229</f>
        <v>0</v>
      </c>
      <c r="D2277" s="203">
        <f t="shared" si="368"/>
        <v>4.5</v>
      </c>
      <c r="G2277" s="61" t="str">
        <f>Matrix!C3229</f>
        <v>CALCIVITAN -- 稳定钙代谢，矿物质代谢。</v>
      </c>
      <c r="H2277" s="326"/>
    </row>
    <row r="2278" spans="2:8">
      <c r="B2278" s="61">
        <v>3234</v>
      </c>
      <c r="C2278" s="61">
        <f>Matrix!B3234</f>
        <v>0</v>
      </c>
      <c r="D2278" s="203">
        <f t="shared" si="368"/>
        <v>4.5</v>
      </c>
      <c r="G2278" s="61" t="str">
        <f>Matrix!C3234</f>
        <v>CARDUS -- 肝药，黄疸，静脉曲张，干扰糖代谢，流感。</v>
      </c>
      <c r="H2278" s="326"/>
    </row>
    <row r="2279" spans="2:8">
      <c r="B2279" s="61">
        <v>3235</v>
      </c>
      <c r="C2279" s="61">
        <f>Matrix!B3235</f>
        <v>0</v>
      </c>
      <c r="D2279" s="203">
        <f t="shared" si="368"/>
        <v>4.5</v>
      </c>
      <c r="G2279" s="61" t="str">
        <f>Matrix!C3235</f>
        <v>CETRARIA -- 体重减轻，刺激不良消化，代谢弱。</v>
      </c>
      <c r="H2279" s="326"/>
    </row>
    <row r="2280" spans="2:8">
      <c r="B2280" s="61">
        <v>3237</v>
      </c>
      <c r="C2280" s="61">
        <f>Matrix!B3237</f>
        <v>0</v>
      </c>
      <c r="D2280" s="203">
        <f t="shared" si="368"/>
        <v>4.5</v>
      </c>
      <c r="G2280" s="61" t="str">
        <f>Matrix!C3237</f>
        <v>CHINA LIFELESS -- 必需体液的损失，刺激虚弱代谢。</v>
      </c>
      <c r="H2280" s="326"/>
    </row>
    <row r="2281" spans="2:8">
      <c r="B2281" s="61">
        <v>3714</v>
      </c>
      <c r="C2281" s="61">
        <f>Matrix!B3714</f>
        <v>0</v>
      </c>
      <c r="D2281" s="203">
        <f t="shared" si="368"/>
        <v>4.5</v>
      </c>
      <c r="G2281" s="61" t="str">
        <f>Matrix!C3714</f>
        <v>NELSON HERBAL TONIC -- 用于肝功能障碍，代谢修复，DNA修复和抗衰老。</v>
      </c>
      <c r="H2281" s="326"/>
    </row>
    <row r="2282" spans="2:8">
      <c r="B2282" s="61">
        <v>3855</v>
      </c>
      <c r="C2282" s="61">
        <f>Matrix!B3855</f>
        <v>0</v>
      </c>
      <c r="D2282" s="203">
        <f t="shared" si="368"/>
        <v>4.5</v>
      </c>
      <c r="G2282" s="61" t="str">
        <f>Matrix!C3855</f>
        <v>ANEURINE VITAMIN B1 --  碳水化合物代谢所需，缺乏时症状包括：皮炎（发红），腹舄，沮丧。 ]</v>
      </c>
      <c r="H2282" s="326"/>
    </row>
    <row r="2283" spans="2:8">
      <c r="B2283" s="61">
        <v>3862</v>
      </c>
      <c r="C2283" s="61">
        <f>Matrix!B3862</f>
        <v>0</v>
      </c>
      <c r="D2283" s="203">
        <f t="shared" si="368"/>
        <v>4.5</v>
      </c>
      <c r="G2283" s="61" t="str">
        <f>Matrix!C3862</f>
        <v>LIPOIC ACID -- 用于肝代谢和所有激素生长的脂肪酸，辨识缺乏。</v>
      </c>
      <c r="H2283" s="326"/>
    </row>
    <row r="2284" spans="2:8">
      <c r="B2284" s="61">
        <v>4342</v>
      </c>
      <c r="C2284" s="61">
        <f>Matrix!B4342</f>
        <v>0</v>
      </c>
      <c r="D2284" s="203">
        <f t="shared" si="368"/>
        <v>4.5</v>
      </c>
      <c r="G2284" s="61" t="str">
        <f>Matrix!C4342</f>
        <v>冬虫夏草 -- 养肝补肾、滋阴清热、益精明目,抗心律失常，促进新陈代谢，增强免疫力。</v>
      </c>
      <c r="H2284" s="326"/>
    </row>
    <row r="2285" spans="2:8">
      <c r="B2285" s="61">
        <v>4978</v>
      </c>
      <c r="C2285" s="61">
        <f>Matrix!B4978</f>
        <v>0</v>
      </c>
      <c r="D2285" s="203">
        <f t="shared" si="368"/>
        <v>4.5</v>
      </c>
      <c r="G2285" s="61" t="str">
        <f>Matrix!C4978</f>
        <v>PLEO - Mucedo: Mucor mucedo 5x -- 循环，代谢性疾病，心肌绞痛（心脏）。 ^]</v>
      </c>
      <c r="H2285" s="326"/>
    </row>
    <row r="2286" spans="2:8">
      <c r="B2286" s="61">
        <v>5002</v>
      </c>
      <c r="C2286" s="61">
        <f>Matrix!B5002</f>
        <v>0</v>
      </c>
      <c r="D2286" s="203">
        <f t="shared" si="368"/>
        <v>4.5</v>
      </c>
      <c r="G2286" s="61" t="str">
        <f>Matrix!C5002</f>
        <v>NADH -- 烟酰胺腺嘌呤二核苷酸。存在于大多数细胞中，是新陈代谢中重要的氧化剂。营养补充物 ]</v>
      </c>
      <c r="H2286" s="326"/>
    </row>
    <row r="2287" spans="2:8">
      <c r="B2287" s="61">
        <v>5378</v>
      </c>
      <c r="C2287" s="61">
        <f>Matrix!B5378</f>
        <v>0</v>
      </c>
      <c r="D2287" s="203">
        <f t="shared" si="368"/>
        <v>4.5</v>
      </c>
      <c r="G2287" s="61" t="str">
        <f>Matrix!C5378</f>
        <v>ZINC 锌 -- 免疫，氧，代谢性疾病。矿物质</v>
      </c>
      <c r="H2287" s="326"/>
    </row>
    <row r="2288" spans="2:8">
      <c r="B2288" s="61">
        <v>5380</v>
      </c>
      <c r="C2288" s="61">
        <f>Matrix!B5380</f>
        <v>0</v>
      </c>
      <c r="D2288" s="203">
        <f t="shared" si="368"/>
        <v>4.5</v>
      </c>
      <c r="G2288" s="61" t="str">
        <f>Matrix!C5380</f>
        <v>IODINE 碘 -- 甲状腺功能，能量，新陈代谢。矿物质</v>
      </c>
      <c r="H2288" s="326"/>
    </row>
    <row r="2289" spans="2:8">
      <c r="B2289" s="61">
        <v>5620</v>
      </c>
      <c r="C2289" s="61">
        <f>Matrix!B5620</f>
        <v>0</v>
      </c>
      <c r="D2289" s="203">
        <f t="shared" si="368"/>
        <v>4.5</v>
      </c>
      <c r="G2289" s="61" t="str">
        <f>Matrix!C5620</f>
        <v>DIABETES, BRONZE - Hemochromatosis -- 一种（胰腺）代谢性疾病，以色素在身体不同器官沉积为特征。 血色沉着病</v>
      </c>
      <c r="H2289" s="326"/>
    </row>
    <row r="2290" spans="2:8">
      <c r="B2290" s="61">
        <v>6034</v>
      </c>
      <c r="C2290" s="61">
        <f>Matrix!B6034</f>
        <v>0</v>
      </c>
      <c r="D2290" s="203">
        <f t="shared" si="368"/>
        <v>4.5</v>
      </c>
      <c r="G2290" s="61" t="str">
        <f>Matrix!C6034</f>
        <v>WILSON'S DISEASE - FANCONI SYNDROME -- 威尔逊氏病 : 一种遗传性肝脏对铜元素代谢功能失调的病 ,</v>
      </c>
      <c r="H2290" s="326"/>
    </row>
    <row r="2291" spans="2:8">
      <c r="B2291" s="61">
        <v>6037</v>
      </c>
      <c r="C2291" s="61">
        <f>Matrix!B6037</f>
        <v>0</v>
      </c>
      <c r="D2291" s="203">
        <f t="shared" si="368"/>
        <v>4.5</v>
      </c>
      <c r="G2291" s="61" t="str">
        <f>Matrix!C6037</f>
        <v>XANTHOMA DISSEMINATUM -- 胆固醇代谢紊乱。 黄瘤 --</v>
      </c>
      <c r="H2291" s="326"/>
    </row>
    <row r="2292" spans="2:8">
      <c r="B2292" s="61">
        <v>6128</v>
      </c>
      <c r="C2292" s="61">
        <f>Matrix!B6128</f>
        <v>0</v>
      </c>
      <c r="D2292" s="203">
        <f t="shared" si="368"/>
        <v>4.5</v>
      </c>
      <c r="G2292" s="61" t="str">
        <f>Matrix!C6128</f>
        <v>FOLOCAL -- 维生素B9叶酸，用于使高半胱氨酸新陈代谢，预防先天性缺陷。VITAMIN ]</v>
      </c>
      <c r="H2292" s="326"/>
    </row>
    <row r="2293" spans="2:8">
      <c r="B2293" s="61">
        <v>6137</v>
      </c>
      <c r="C2293" s="61">
        <f>Matrix!B6137</f>
        <v>0</v>
      </c>
      <c r="D2293" s="203">
        <f t="shared" si="368"/>
        <v>4.5</v>
      </c>
      <c r="G2293" s="61" t="str">
        <f>Matrix!C6137</f>
        <v>ULTRA CHROM -- 用于代谢葡萄糖的吡啶甲酸铬。VITAMIN</v>
      </c>
      <c r="H2293" s="326"/>
    </row>
    <row r="2294" spans="2:8">
      <c r="B2294" s="61">
        <v>6139</v>
      </c>
      <c r="C2294" s="61">
        <f>Matrix!B6139</f>
        <v>0</v>
      </c>
      <c r="D2294" s="203">
        <f t="shared" si="368"/>
        <v>4.5</v>
      </c>
      <c r="G2294" s="61" t="str">
        <f>Matrix!C6139</f>
        <v>VANOXYL -- 用于葡萄糖代谢的钒。VITAMIN</v>
      </c>
      <c r="H2294" s="326"/>
    </row>
    <row r="2295" spans="2:8">
      <c r="B2295" s="61">
        <v>6147</v>
      </c>
      <c r="C2295" s="61">
        <f>Matrix!B6147</f>
        <v>0</v>
      </c>
      <c r="D2295" s="203">
        <f t="shared" si="368"/>
        <v>4.5</v>
      </c>
      <c r="G2295" s="61" t="str">
        <f>Matrix!C6147</f>
        <v>COBANAMIDE -- 维生素B12钴胺素的代谢物。VITAMIN ]</v>
      </c>
      <c r="H2295" s="326"/>
    </row>
    <row r="2296" spans="2:8">
      <c r="B2296" s="61">
        <v>6188</v>
      </c>
      <c r="C2296" s="61">
        <f>Matrix!B6188</f>
        <v>0</v>
      </c>
      <c r="D2296" s="203">
        <f t="shared" si="368"/>
        <v>4.5</v>
      </c>
      <c r="G2296" s="61" t="str">
        <f>Matrix!C6188</f>
        <v>L-CARNTINE -- 能量和新陈代谢所需, 把长炼脂肪酸带进线粒体，用于能量转换。VITAMIN</v>
      </c>
      <c r="H2296" s="326"/>
    </row>
    <row r="2297" spans="2:8">
      <c r="B2297" s="61">
        <v>6428</v>
      </c>
      <c r="C2297" s="61">
        <f>Matrix!B6428</f>
        <v>0</v>
      </c>
      <c r="D2297" s="203">
        <f t="shared" si="368"/>
        <v>4.5</v>
      </c>
      <c r="G2297" s="61" t="str">
        <f>Matrix!C6428</f>
        <v>OROZINC -- 调节免疫系统和代谢中的脂肪酸。EuroNatur</v>
      </c>
      <c r="H2297" s="326"/>
    </row>
    <row r="2298" spans="2:8">
      <c r="B2298" s="61">
        <v>6511</v>
      </c>
      <c r="C2298" s="61">
        <f>Matrix!B6511</f>
        <v>0</v>
      </c>
      <c r="D2298" s="203">
        <f t="shared" si="368"/>
        <v>4.5</v>
      </c>
      <c r="G2298" s="61" t="str">
        <f>Matrix!C6511</f>
        <v>ENDOCRINOTOX 10 -- 甲状腺机能亢进代谢，有助于调节。 GUNA s.r.l. MILANO</v>
      </c>
      <c r="H2298" s="326"/>
    </row>
    <row r="2299" spans="2:8">
      <c r="B2299" s="61">
        <v>6512</v>
      </c>
      <c r="C2299" s="61">
        <f>Matrix!B6512</f>
        <v>0</v>
      </c>
      <c r="D2299" s="203">
        <f t="shared" si="368"/>
        <v>4.5</v>
      </c>
      <c r="G2299" s="61" t="str">
        <f>Matrix!C6512</f>
        <v>ENDOCRINOTOX 11 -- 甲状腺机能亢进代谢，有助于调节。GUNA s.r.l. MILANO</v>
      </c>
      <c r="H2299" s="326"/>
    </row>
    <row r="2300" spans="2:8">
      <c r="B2300" s="61">
        <v>6548</v>
      </c>
      <c r="C2300" s="61">
        <f>Matrix!B6548</f>
        <v>0</v>
      </c>
      <c r="D2300" s="203">
        <f t="shared" si="368"/>
        <v>4.5</v>
      </c>
      <c r="G2300" s="61" t="str">
        <f>Matrix!C6548</f>
        <v>ENDOTOX N.3 -- 由蛋白质代谢引起的内毒性。GUNA s.r.l., MILANO ]</v>
      </c>
      <c r="H2300" s="326"/>
    </row>
    <row r="2301" spans="2:8">
      <c r="B2301" s="61">
        <v>6552</v>
      </c>
      <c r="C2301" s="61">
        <f>Matrix!B6552</f>
        <v>0</v>
      </c>
      <c r="D2301" s="203">
        <f t="shared" si="368"/>
        <v>4.5</v>
      </c>
      <c r="G2301" s="61" t="str">
        <f>Matrix!C6552</f>
        <v>ENDOTOX N.7 -- 由代谢亢进引起的内毒素。GUNA s.r.l., MILANO</v>
      </c>
      <c r="H2301" s="326"/>
    </row>
    <row r="2302" spans="2:8">
      <c r="B2302" s="61">
        <v>6553</v>
      </c>
      <c r="C2302" s="61">
        <f>Matrix!B6553</f>
        <v>0</v>
      </c>
      <c r="D2302" s="203">
        <f t="shared" si="368"/>
        <v>4.5</v>
      </c>
      <c r="G2302" s="61" t="str">
        <f>Matrix!C6553</f>
        <v>ENDOTOX N.8 -- 由代谢亢进毒素引起的内毒素。GUNA s.r.l., MILANO</v>
      </c>
      <c r="H2302" s="326"/>
    </row>
    <row r="2303" spans="2:8">
      <c r="B2303" s="61">
        <v>6566</v>
      </c>
      <c r="C2303" s="61">
        <f>Matrix!B6566</f>
        <v>0</v>
      </c>
      <c r="D2303" s="203">
        <f t="shared" si="368"/>
        <v>4.5</v>
      </c>
      <c r="G2303" s="61" t="str">
        <f>Matrix!C6566</f>
        <v>METATOX N.4 -- 用于新陈代谢，降低食欲和减轻低血糖症。 GUNA s.r.l., MILANO ]</v>
      </c>
      <c r="H2303" s="326"/>
    </row>
    <row r="2304" spans="2:8">
      <c r="B2304" s="61">
        <v>6573</v>
      </c>
      <c r="C2304" s="61">
        <f>Matrix!B6573</f>
        <v>0</v>
      </c>
      <c r="D2304" s="203">
        <f t="shared" si="368"/>
        <v>4.5</v>
      </c>
      <c r="G2304" s="61" t="str">
        <f>Matrix!C6573</f>
        <v>THYROID GLAND 4CH -- GUNA s.r.l., MILANO心情，体重，新陈代谢，</v>
      </c>
      <c r="H2304" s="326"/>
    </row>
    <row r="2305" spans="2:8">
      <c r="B2305" s="61">
        <v>6872</v>
      </c>
      <c r="C2305" s="61">
        <f>Matrix!B6872</f>
        <v>0</v>
      </c>
      <c r="D2305" s="203">
        <f t="shared" si="368"/>
        <v>4.5</v>
      </c>
      <c r="G2305" s="61" t="str">
        <f>Matrix!C6872</f>
        <v>MUCLKEHL ATOX -- Antichondrit serum, 支持清除使用'Mucokehl' 后的代谢和分解产物。Sanum</v>
      </c>
      <c r="H2305" s="326"/>
    </row>
    <row r="2306" spans="2:8">
      <c r="B2306" s="61">
        <v>6874</v>
      </c>
      <c r="C2306" s="61">
        <f>Matrix!B6874</f>
        <v>0</v>
      </c>
      <c r="D2306" s="203">
        <f t="shared" si="368"/>
        <v>4.5</v>
      </c>
      <c r="G2306" s="61" t="str">
        <f>Matrix!C6874</f>
        <v>NIGERSAN ATOX (EXCRETION) -- 黑曲霉（菌类） antichondrit serum, 用于'Nigersan' 后 (见 6871条), 有助于清除代谢和分解产物。^ ]</v>
      </c>
      <c r="H2306" s="326"/>
    </row>
    <row r="2307" spans="2:8">
      <c r="B2307" s="61">
        <v>6906</v>
      </c>
      <c r="C2307" s="61">
        <f>Matrix!B6906</f>
        <v>0</v>
      </c>
      <c r="D2307" s="203">
        <f t="shared" ref="D2307:D2350" si="369">ROUNDUP(ABS(75-C2307)/(Base_Value),1)</f>
        <v>4.5</v>
      </c>
      <c r="G2307" s="61" t="str">
        <f>Matrix!C6906</f>
        <v>当归芍药散 -- 伴有流体代谢问题的月经失调，怀孕期间水肿，补血药（生血，利尿（肾。 ]</v>
      </c>
      <c r="H2307" s="326"/>
    </row>
    <row r="2308" spans="2:8">
      <c r="B2308" s="61">
        <v>6908</v>
      </c>
      <c r="C2308" s="61">
        <f>Matrix!B6908</f>
        <v>0</v>
      </c>
      <c r="D2308" s="203">
        <f t="shared" si="369"/>
        <v>4.5</v>
      </c>
      <c r="G2308" s="61" t="str">
        <f>Matrix!C6908</f>
        <v>六味地黄丸-- 一般性肾虚和肾病，镇痛剂，退热药 ，抗炎，改善肾功能和流体代谢双向激素调节。</v>
      </c>
      <c r="H2308" s="326"/>
    </row>
    <row r="2309" spans="2:8">
      <c r="B2309" s="61">
        <v>6917</v>
      </c>
      <c r="C2309" s="61">
        <f>Matrix!B6917</f>
        <v>0</v>
      </c>
      <c r="D2309" s="203">
        <f t="shared" si="369"/>
        <v>4.5</v>
      </c>
      <c r="G2309" s="61" t="str">
        <f>Matrix!C6917</f>
        <v>五苓散-- 全身性水肿，流体代谢问题，利尿（肾，温和的消化增强剂。 ]</v>
      </c>
      <c r="H2309" s="326"/>
    </row>
    <row r="2310" spans="2:8">
      <c r="B2310" s="61">
        <v>6937</v>
      </c>
      <c r="C2310" s="61">
        <f>Matrix!B6937</f>
        <v>0</v>
      </c>
      <c r="D2310" s="203">
        <f t="shared" si="369"/>
        <v>4.5</v>
      </c>
      <c r="G2310" s="61" t="str">
        <f>Matrix!C6937</f>
        <v>托里消毒饮-- 中耳炎，红疹，疔疮，增强代谢，增加生命能量并增强免疫力。</v>
      </c>
      <c r="H2310" s="326"/>
    </row>
    <row r="2311" spans="2:8">
      <c r="B2311" s="61">
        <v>7020</v>
      </c>
      <c r="C2311" s="61">
        <f>Matrix!B7020</f>
        <v>0</v>
      </c>
      <c r="D2311" s="203">
        <f t="shared" si="369"/>
        <v>4.5</v>
      </c>
      <c r="G2311" s="61" t="str">
        <f>Matrix!C7020</f>
        <v>GB PITUITARY -- 松果体，修正细胞层面上的新陈代谢，有助调节食欲。</v>
      </c>
      <c r="H2311" s="326"/>
    </row>
    <row r="2312" spans="2:8">
      <c r="B2312" s="61">
        <v>7021</v>
      </c>
      <c r="C2312" s="61">
        <f>Matrix!B7021</f>
        <v>0</v>
      </c>
      <c r="D2312" s="203">
        <f t="shared" si="369"/>
        <v>4.5</v>
      </c>
      <c r="G2312" s="61" t="str">
        <f>Matrix!C7021</f>
        <v>GF THYROID -- 修正细胞层面上的新陈代谢。</v>
      </c>
      <c r="H2312" s="326"/>
    </row>
    <row r="2313" spans="2:8">
      <c r="B2313" s="61">
        <v>7391</v>
      </c>
      <c r="C2313" s="61">
        <f>Matrix!B7391</f>
        <v>0</v>
      </c>
      <c r="D2313" s="203">
        <f t="shared" si="369"/>
        <v>4.5</v>
      </c>
      <c r="G2313" s="61" t="str">
        <f>Matrix!C7391</f>
        <v>L-LYSINE -- 左旋赖氨酸 (500 mg), 治疗疱疹和唇疱疹，组织修复和削弱的钙代谢。BIOTICS E.N.B.</v>
      </c>
      <c r="H2313" s="326"/>
    </row>
    <row r="2314" spans="2:8">
      <c r="B2314" s="61">
        <v>7400</v>
      </c>
      <c r="C2314" s="61">
        <f>Matrix!B7400</f>
        <v>0</v>
      </c>
      <c r="D2314" s="203">
        <f t="shared" si="369"/>
        <v>4.5</v>
      </c>
      <c r="G2314" s="61" t="str">
        <f>Matrix!C7400</f>
        <v>MCS -- 代谢性清理支持，用于平衡肝内第二阶段解毒途径的补充物。BIOTICS E.N.B.</v>
      </c>
      <c r="H2314" s="326"/>
    </row>
    <row r="2315" spans="2:8">
      <c r="B2315" s="61">
        <v>7900</v>
      </c>
      <c r="C2315" s="61">
        <f>Matrix!B7900</f>
        <v>0</v>
      </c>
      <c r="D2315" s="203">
        <f t="shared" si="369"/>
        <v>4.5</v>
      </c>
      <c r="G2315" s="61" t="str">
        <f>Matrix!C7900</f>
        <v>CALENDULA -- 改善皮肤新陈代谢。NETSMANN-Arzneimittel</v>
      </c>
      <c r="H2315" s="326"/>
    </row>
    <row r="2316" spans="2:8">
      <c r="B2316" s="61">
        <v>8257</v>
      </c>
      <c r="C2316" s="61">
        <f>Matrix!B8257</f>
        <v>0</v>
      </c>
      <c r="D2316" s="203">
        <f t="shared" si="369"/>
        <v>4.5</v>
      </c>
      <c r="G2316" s="61" t="str">
        <f>Matrix!C8257</f>
        <v>METABAZON -- 膳食补充剂。 Amazon Herb Co.</v>
      </c>
      <c r="H2316" s="326"/>
    </row>
    <row r="2317" spans="2:8">
      <c r="B2317" s="61">
        <v>8636</v>
      </c>
      <c r="C2317" s="61">
        <f>Matrix!B8636</f>
        <v>0</v>
      </c>
      <c r="D2317" s="203">
        <f t="shared" si="369"/>
        <v>4.5</v>
      </c>
      <c r="G2317" s="61" t="str">
        <f>Matrix!C8636</f>
        <v>E-6 TYPE-B BALANCE / ELEMENT THERAPY E-PLEX / FUTUREPLEX -- 平衡经络：新陈代谢缓慢，B－型，倾向于疲劳、自主（副交感神经系统）神经系统受控。 ]</v>
      </c>
      <c r="H2317" s="326"/>
    </row>
    <row r="2318" spans="2:8">
      <c r="B2318" s="61">
        <v>8637</v>
      </c>
      <c r="C2318" s="61">
        <f>Matrix!B8637</f>
        <v>0</v>
      </c>
      <c r="D2318" s="203">
        <f t="shared" si="369"/>
        <v>4.5</v>
      </c>
      <c r="G2318" s="61" t="str">
        <f>Matrix!C8637</f>
        <v>E-7 TYPE-A BALANCE / ELEMENT THERAPY E-PLEX / FUTUREPLEX -- 平衡经络：高代谢，A－型，过于活跃，交感神经支配。</v>
      </c>
      <c r="H2318" s="326"/>
    </row>
    <row r="2319" spans="2:8">
      <c r="B2319" s="61">
        <v>8651</v>
      </c>
      <c r="C2319" s="61">
        <f>Matrix!B8651</f>
        <v>0</v>
      </c>
      <c r="D2319" s="203">
        <f t="shared" si="369"/>
        <v>4.5</v>
      </c>
      <c r="G2319" s="61" t="str">
        <f>Matrix!C8651</f>
        <v>W-1 METATOX / METABOLIC THERAPY W-PLEX / FUTUREPLEX -- 支援食欲抑制，代谢弱。</v>
      </c>
      <c r="H2319" s="326"/>
    </row>
    <row r="2320" spans="2:8">
      <c r="B2320" s="61">
        <v>8652</v>
      </c>
      <c r="C2320" s="61">
        <f>Matrix!B8652</f>
        <v>0</v>
      </c>
      <c r="D2320" s="203">
        <f t="shared" si="369"/>
        <v>4.5</v>
      </c>
      <c r="G2320" s="61" t="str">
        <f>Matrix!C8652</f>
        <v>W-2 METECLNZ / METABOLIC THERAPY W-PLEX / FUTUREPLEX --  支援水分滞留减少，新陈代谢，疲劳。</v>
      </c>
      <c r="H2320" s="326"/>
    </row>
    <row r="2321" spans="2:8">
      <c r="B2321" s="61">
        <v>8653</v>
      </c>
      <c r="C2321" s="61">
        <f>Matrix!B8653</f>
        <v>0</v>
      </c>
      <c r="D2321" s="203">
        <f t="shared" si="369"/>
        <v>4.5</v>
      </c>
      <c r="G2321" s="61" t="str">
        <f>Matrix!C8653</f>
        <v>W-3 CRAVEX / METABOLIC THERAPY W-PLEX / FUTUREPLEX -- 消除贪食、物质(substance)、强迫性冲动(compulsions)症状。</v>
      </c>
      <c r="H2321" s="326"/>
    </row>
    <row r="2322" spans="2:8">
      <c r="B2322" s="61">
        <v>8654</v>
      </c>
      <c r="C2322" s="61">
        <f>Matrix!B8654</f>
        <v>0</v>
      </c>
      <c r="D2322" s="203">
        <f t="shared" si="369"/>
        <v>4.5</v>
      </c>
      <c r="G2322" s="61" t="str">
        <f>Matrix!C8654</f>
        <v>W-4 NEUROCALM / METABOLIC THERAPY W-PLEX / FUTUREPLEX -- 减少会引发欲望/物质滥用的压力/焦虑。</v>
      </c>
      <c r="H2322" s="326"/>
    </row>
    <row r="2323" spans="2:8">
      <c r="B2323" s="61">
        <v>8689</v>
      </c>
      <c r="C2323" s="61">
        <f>Matrix!B8689</f>
        <v>0</v>
      </c>
      <c r="D2323" s="203">
        <f t="shared" si="369"/>
        <v>4.5</v>
      </c>
      <c r="G2323" s="61" t="str">
        <f>Matrix!C8689</f>
        <v>C-3 CELL METABOLISM/CAUSAL CHAIN THERAPY C-PLEX/FUTURE PLEX 细胞再生，特别是当急性/慢性治疗进展延缓的时候</v>
      </c>
      <c r="H2323" s="326"/>
    </row>
    <row r="2324" spans="2:8">
      <c r="B2324" s="61">
        <v>8694</v>
      </c>
      <c r="C2324" s="61">
        <f>Matrix!B8694</f>
        <v>0</v>
      </c>
      <c r="D2324" s="203">
        <f t="shared" si="369"/>
        <v>4.5</v>
      </c>
      <c r="G2324" s="61" t="str">
        <f>Matrix!C8694</f>
        <v>C-8 CALCIUM METABOLISM / CAUSAL CHAIN THERAPY C-PLEX / FUTURE PLEX -- 钙吸收代谢不良，骨质改变。</v>
      </c>
      <c r="H2324" s="326"/>
    </row>
    <row r="2325" spans="2:8">
      <c r="B2325" s="61">
        <v>8756</v>
      </c>
      <c r="C2325" s="61">
        <f>Matrix!B8756</f>
        <v>0</v>
      </c>
      <c r="D2325" s="203">
        <f t="shared" si="369"/>
        <v>4.5</v>
      </c>
      <c r="G2325" s="61" t="str">
        <f>Matrix!C8756</f>
        <v>Z-18 LipoProZyme / TERRAINZYME NUTRITIONALS / APEX ENERGETICS -- 胆固醇/脂肪的消化能力差，脂质代谢支援。</v>
      </c>
      <c r="H2325" s="326"/>
    </row>
    <row r="2326" spans="2:8">
      <c r="B2326" s="61">
        <v>8758</v>
      </c>
      <c r="C2326" s="61">
        <f>Matrix!B8758</f>
        <v>0</v>
      </c>
      <c r="D2326" s="203">
        <f t="shared" si="369"/>
        <v>4.5</v>
      </c>
      <c r="G2326" s="61" t="str">
        <f>Matrix!C8758</f>
        <v>Z-20 GlucoProZyme / TERRAINZYME NUTRITIONALS / APEX ENERGETICS -- 食用糖代谢，过敏，肥胖。</v>
      </c>
      <c r="H2326" s="326"/>
    </row>
    <row r="2327" spans="2:8">
      <c r="B2327" s="61">
        <v>8759</v>
      </c>
      <c r="C2327" s="61">
        <f>Matrix!B8759</f>
        <v>0</v>
      </c>
      <c r="D2327" s="203">
        <f t="shared" si="369"/>
        <v>4.5</v>
      </c>
      <c r="G2327" s="61" t="str">
        <f>Matrix!C8759</f>
        <v>Z-21 CarboProZyme / TERRAINZYME NUTRITIONALS / APEX ENERGETICS -- 碳代谢，高碳饮食，肥胖，过敏。</v>
      </c>
      <c r="H2327" s="326"/>
    </row>
    <row r="2328" spans="2:8">
      <c r="B2328" s="61">
        <v>8773</v>
      </c>
      <c r="C2328" s="61">
        <f>Matrix!B8773</f>
        <v>0</v>
      </c>
      <c r="D2328" s="203">
        <f t="shared" si="369"/>
        <v>4.5</v>
      </c>
      <c r="G2328" s="61" t="str">
        <f>Matrix!C8773</f>
        <v>GLYSEN (K-1) -- 用于糖代谢支援，复合维生素，矿物质和草本膳食补充。APEX ENERGETICS</v>
      </c>
      <c r="H2328" s="326"/>
    </row>
    <row r="2329" spans="2:8">
      <c r="B2329" s="61">
        <v>8777</v>
      </c>
      <c r="C2329" s="61">
        <f>Matrix!B8777</f>
        <v>0</v>
      </c>
      <c r="D2329" s="203">
        <f t="shared" si="369"/>
        <v>4.5</v>
      </c>
      <c r="G2329" s="61" t="str">
        <f>Matrix!C8777</f>
        <v>ESTROVITE (K-5) -- 用于雌激素代谢支援，复合维生素，矿物质和草本膳食补充。APEX ENERGETICS</v>
      </c>
      <c r="H2329" s="326"/>
    </row>
    <row r="2330" spans="2:8">
      <c r="B2330" s="61">
        <v>8783</v>
      </c>
      <c r="C2330" s="61">
        <f>Matrix!B8783</f>
        <v>0</v>
      </c>
      <c r="D2330" s="203">
        <f t="shared" si="369"/>
        <v>4.5</v>
      </c>
      <c r="G2330" s="61" t="str">
        <f>Matrix!C8783</f>
        <v>PROGLYCO-SP (K-13) -- 用于糖代谢支援，复合维生素，矿物质和腺的膳食补充。 APEX ENERGETICS</v>
      </c>
      <c r="H2330" s="326"/>
    </row>
    <row r="2331" spans="2:8">
      <c r="B2331" s="61">
        <v>8796</v>
      </c>
      <c r="C2331" s="61">
        <f>Matrix!B8796</f>
        <v>0</v>
      </c>
      <c r="D2331" s="203">
        <f t="shared" si="369"/>
        <v>4.5</v>
      </c>
      <c r="G2331" s="61" t="str">
        <f>Matrix!C8796</f>
        <v>UNKNOWN INFECTIOUS AGENT COMPETITION FOR ESSENTIAL NUTRIENTS -- 破坏细胞代谢。</v>
      </c>
      <c r="H2331" s="326"/>
    </row>
    <row r="2332" spans="2:8">
      <c r="B2332" s="61">
        <v>8801</v>
      </c>
      <c r="C2332" s="61">
        <f>Matrix!B8801</f>
        <v>0</v>
      </c>
      <c r="D2332" s="203">
        <f t="shared" si="369"/>
        <v>4.5</v>
      </c>
      <c r="G2332" s="61" t="str">
        <f>Matrix!C8801</f>
        <v>CHANGE IN GENETIC CODE -- 遗传的，如天生代谢障碍，例如地中海贫血症。 }</v>
      </c>
      <c r="H2332" s="326"/>
    </row>
    <row r="2333" spans="2:8">
      <c r="B2333" s="61">
        <v>8806</v>
      </c>
      <c r="C2333" s="61">
        <f>Matrix!B8806</f>
        <v>0</v>
      </c>
      <c r="D2333" s="203">
        <f t="shared" si="369"/>
        <v>4.5</v>
      </c>
      <c r="G2333" s="61" t="str">
        <f>Matrix!C8806</f>
        <v>LYSOSOMAL OVERLOADING -- 许多代谢程序，依靠溶酶体酶水解中间体，当某种特定的水解酶缺失时，溶酶体会膨胀＋失去活性。}</v>
      </c>
      <c r="H2333" s="326"/>
    </row>
    <row r="2334" spans="2:8">
      <c r="B2334" s="61">
        <v>8813</v>
      </c>
      <c r="C2334" s="61">
        <f>Matrix!B8813</f>
        <v>0</v>
      </c>
      <c r="D2334" s="203">
        <f t="shared" si="369"/>
        <v>4.5</v>
      </c>
      <c r="G2334" s="61" t="str">
        <f>Matrix!C8813</f>
        <v>IMPAIRED METABOLISM OF FAT -- 减少脂肪酸(FFA)氧化，并增加转化为甘油三酸酯，脂肪沉积疾病。}</v>
      </c>
      <c r="H2334" s="326"/>
    </row>
    <row r="2335" spans="2:8">
      <c r="B2335" s="61">
        <v>8814</v>
      </c>
      <c r="C2335" s="61">
        <f>Matrix!B8814</f>
        <v>0</v>
      </c>
      <c r="D2335" s="203">
        <f t="shared" si="369"/>
        <v>4.5</v>
      </c>
      <c r="G2335" s="61" t="str">
        <f>Matrix!C8814</f>
        <v>IMPAIRED METABOLISM OF FAT -- 脂肪沉积，减少磷脂＋蛋白质的合成，减少脂肪分散，使之形成脂肪球，或使细胞脂蛋白中释放的脂肪减少。}</v>
      </c>
      <c r="H2335" s="326"/>
    </row>
    <row r="2336" spans="2:8">
      <c r="B2336" s="61">
        <v>8969</v>
      </c>
      <c r="C2336" s="61">
        <f>Matrix!B8969</f>
        <v>0</v>
      </c>
      <c r="D2336" s="203">
        <f t="shared" si="369"/>
        <v>4.5</v>
      </c>
      <c r="G2336" s="61" t="str">
        <f>Matrix!C8969</f>
        <v>Liptone intensive / 含有共轭亚油酸(CLA)、L-carnotine、羧基柠檬酸钾(HCA) ，用于脂肪代谢/ Biocare UK</v>
      </c>
      <c r="H2336" s="326"/>
    </row>
    <row r="2337" spans="1:8">
      <c r="B2337" s="61">
        <v>9215</v>
      </c>
      <c r="C2337" s="61">
        <f>Matrix!B9215</f>
        <v>0</v>
      </c>
      <c r="D2337" s="203">
        <f t="shared" si="369"/>
        <v>4.5</v>
      </c>
      <c r="G2337" s="61" t="str">
        <f>Matrix!C9215</f>
        <v>TS II w,Hops / 甲状腺，代谢，排毒/ Sunshine Tool Works</v>
      </c>
      <c r="H2337" s="326"/>
    </row>
    <row r="2338" spans="1:8">
      <c r="B2338" s="61">
        <v>9363</v>
      </c>
      <c r="C2338" s="61">
        <f>Matrix!B9363</f>
        <v>0</v>
      </c>
      <c r="D2338" s="203">
        <f t="shared" si="369"/>
        <v>4.5</v>
      </c>
      <c r="G2338" s="61" t="str">
        <f>Matrix!C9363</f>
        <v>NEOSIF 56/ Regulation of the minerals metabolism,调理矿物质代谢 OTI /Omeo Tossicologici Italia</v>
      </c>
      <c r="H2338" s="326"/>
    </row>
    <row r="2339" spans="1:8">
      <c r="B2339" s="61">
        <v>9367</v>
      </c>
      <c r="C2339" s="61">
        <f>Matrix!B9367</f>
        <v>0</v>
      </c>
      <c r="D2339" s="203">
        <f t="shared" si="369"/>
        <v>4.5</v>
      </c>
      <c r="G2339" s="61" t="str">
        <f>Matrix!C9367</f>
        <v>NEOSIF 66/ Regulation of the metabolism,调理新陈代谢 OTI /Omeo Tossicologici Italia</v>
      </c>
      <c r="H2339" s="326"/>
    </row>
    <row r="2340" spans="1:8">
      <c r="A2340" s="61" t="s">
        <v>24104</v>
      </c>
      <c r="B2340" s="61">
        <v>467</v>
      </c>
      <c r="C2340" s="61">
        <f>Matrix!B467</f>
        <v>0</v>
      </c>
      <c r="D2340" s="203">
        <f t="shared" si="369"/>
        <v>4.5</v>
      </c>
      <c r="E2340" s="236" t="e">
        <f ca="1">MAX(D2340:D2350,F939)</f>
        <v>#N/A</v>
      </c>
      <c r="F2340" s="207" t="e">
        <f ca="1">IF(E2340&gt;Max_Value,Max_Value,IF(E2340&lt;0,0,E2340))</f>
        <v>#N/A</v>
      </c>
      <c r="G2340" s="61" t="str">
        <f>Matrix!C467</f>
        <v>NEUTRA FUEL CONTITIONER --燃料, 提示环境毒性。</v>
      </c>
    </row>
    <row r="2341" spans="1:8">
      <c r="B2341" s="61">
        <v>471</v>
      </c>
      <c r="C2341" s="61">
        <f>Matrix!B471</f>
        <v>0</v>
      </c>
      <c r="D2341" s="203">
        <f t="shared" si="369"/>
        <v>4.5</v>
      </c>
      <c r="G2341" s="61" t="str">
        <f>Matrix!C471</f>
        <v>汽油--提示环境毒性，与现代社会冲突有情感联系。</v>
      </c>
    </row>
    <row r="2342" spans="1:8">
      <c r="B2342" s="61">
        <v>483</v>
      </c>
      <c r="C2342" s="61">
        <f>Matrix!B483</f>
        <v>0</v>
      </c>
      <c r="D2342" s="203">
        <f t="shared" si="369"/>
        <v>4.5</v>
      </c>
      <c r="G2342" s="61" t="str">
        <f>Matrix!C483</f>
        <v>天然气-- 对天然气或环境污染的副产物过敏。</v>
      </c>
    </row>
    <row r="2343" spans="1:8">
      <c r="B2343" s="61">
        <v>612</v>
      </c>
      <c r="C2343" s="61">
        <f>Matrix!B612</f>
        <v>0</v>
      </c>
      <c r="D2343" s="203">
        <f t="shared" si="369"/>
        <v>4.5</v>
      </c>
      <c r="G2343" s="61" t="str">
        <f>Matrix!C612</f>
        <v>ENVIROX (NV) -- 环境污染物的解毒药。</v>
      </c>
    </row>
    <row r="2344" spans="1:8">
      <c r="B2344" s="61">
        <v>614</v>
      </c>
      <c r="C2344" s="61">
        <f>Matrix!B614</f>
        <v>0</v>
      </c>
      <c r="D2344" s="203">
        <f t="shared" si="369"/>
        <v>4.5</v>
      </c>
      <c r="G2344" s="61" t="str">
        <f>Matrix!C614</f>
        <v>INDUSTRIOX (NV) -- 工业污染物的解毒药，用于溶剂。</v>
      </c>
    </row>
    <row r="2345" spans="1:8">
      <c r="B2345" s="61">
        <v>908</v>
      </c>
      <c r="C2345" s="61">
        <f>Matrix!B908</f>
        <v>0</v>
      </c>
      <c r="D2345" s="203">
        <f t="shared" si="369"/>
        <v>4.5</v>
      </c>
      <c r="G2345" s="61" t="str">
        <f>Matrix!C908</f>
        <v>ENVIROMENTAL POLLUTANTS (DR) -- 环境污染(DR)，合成药物，用于环境解毒或敏感。</v>
      </c>
    </row>
    <row r="2346" spans="1:8">
      <c r="B2346" s="61">
        <v>1278</v>
      </c>
      <c r="C2346" s="61">
        <f>Matrix!B1278</f>
        <v>0</v>
      </c>
      <c r="D2346" s="203">
        <f t="shared" si="369"/>
        <v>4.5</v>
      </c>
      <c r="G2346" s="61" t="str">
        <f>Matrix!C1278</f>
        <v>ENVIROX -- 用于环境污染，毒性暴露提示对环境毒药的不耐性。 ]</v>
      </c>
    </row>
    <row r="2347" spans="1:8">
      <c r="B2347" s="61">
        <v>1375</v>
      </c>
      <c r="C2347" s="61">
        <f>Matrix!B1375</f>
        <v>0</v>
      </c>
      <c r="D2347" s="203">
        <f t="shared" si="369"/>
        <v>4.5</v>
      </c>
      <c r="G2347" s="61" t="str">
        <f>Matrix!C1375</f>
        <v>ANTHRACOSIS -- 肺部的碳，作为煤，灰尘，烟，或是污染提示肺疾病或是危险。 ]</v>
      </c>
    </row>
    <row r="2348" spans="1:8">
      <c r="B2348" s="61">
        <v>3705</v>
      </c>
      <c r="C2348" s="61">
        <f>Matrix!B3705</f>
        <v>0</v>
      </c>
      <c r="D2348" s="203">
        <f t="shared" si="369"/>
        <v>4.5</v>
      </c>
      <c r="G2348" s="61" t="str">
        <f>Matrix!C3705</f>
        <v>ESTROGENIFICATION FROM ENVIROMENTAL POLLUTION</v>
      </c>
    </row>
    <row r="2349" spans="1:8">
      <c r="B2349" s="61">
        <v>8640</v>
      </c>
      <c r="C2349" s="61">
        <f>Matrix!B8640</f>
        <v>0</v>
      </c>
      <c r="D2349" s="203">
        <f t="shared" si="369"/>
        <v>4.5</v>
      </c>
      <c r="G2349" s="61" t="str">
        <f>Matrix!C8640</f>
        <v>N-2 PETROCHEM / NOSODE THERAPY N-PLEX / FUTUREPLEX -- 深层排除石化毒素，环境/城市毒素。</v>
      </c>
    </row>
    <row r="2350" spans="1:8">
      <c r="B2350" s="61">
        <v>8665</v>
      </c>
      <c r="C2350" s="61">
        <f>Matrix!B8665</f>
        <v>0</v>
      </c>
      <c r="D2350" s="203">
        <f t="shared" si="369"/>
        <v>4.5</v>
      </c>
      <c r="G2350" s="61" t="str">
        <f>Matrix!C8665</f>
        <v>A-11 ENVIROPROTECT / ANTITOX PROGRAM A-PLEX / FUTUREPLEX -- 排毒，对环境/城市毒素的脱敏作用，长期保护。</v>
      </c>
    </row>
    <row r="2352" spans="1:8">
      <c r="A2352" s="61" t="s">
        <v>24458</v>
      </c>
      <c r="B2352" s="329">
        <v>780</v>
      </c>
      <c r="C2352" s="61">
        <f>Matrix!B780</f>
        <v>0</v>
      </c>
      <c r="D2352" s="203">
        <f t="shared" ref="D2352:D2415" si="370">ROUNDUP(ABS(75-C2352)/(Base_Value-3),1)</f>
        <v>5.3999999999999995</v>
      </c>
      <c r="E2352" s="236">
        <f>MAX(D2352:D2363)</f>
        <v>5.3999999999999995</v>
      </c>
      <c r="F2352" s="207">
        <f ca="1">IF(E2352&gt;Max_Value,Max_Value,IF(E2352&lt;0,0,E2352))</f>
        <v>4.6579506042481462</v>
      </c>
      <c r="G2352" s="61" t="str">
        <f>Matrix!C780</f>
        <v>VITAMIN A (BETA CAROTENE) -- 活性较低但毒性也较低的形式，或维生素A的前体。 ]</v>
      </c>
    </row>
    <row r="2353" spans="1:7">
      <c r="B2353" s="329">
        <v>781</v>
      </c>
      <c r="C2353" s="61">
        <f>Matrix!B781</f>
        <v>0</v>
      </c>
      <c r="D2353" s="203">
        <f t="shared" si="370"/>
        <v>5.3999999999999995</v>
      </c>
      <c r="G2353" s="61" t="str">
        <f>Matrix!C781</f>
        <v>VITAMIN A (FISH OIL) -- 缺乏会导致生长迟缓，感染倾向，皮肤干燥，夜盲症（眼睛）。 ]</v>
      </c>
    </row>
    <row r="2354" spans="1:7">
      <c r="B2354" s="329">
        <v>3858</v>
      </c>
      <c r="C2354" s="61">
        <f>Matrix!B3858</f>
        <v>0</v>
      </c>
      <c r="D2354" s="203">
        <f t="shared" si="370"/>
        <v>5.3999999999999995</v>
      </c>
      <c r="G2354" s="61" t="str">
        <f>Matrix!C3858</f>
        <v>BETA CAROTENE -- 维生素A的前体，缺乏会导致夜盲，牛皮癣，免疫功能障碍，生长停滞。</v>
      </c>
    </row>
    <row r="2355" spans="1:7">
      <c r="B2355" s="329">
        <v>3965</v>
      </c>
      <c r="C2355" s="61">
        <f>Matrix!B3965</f>
        <v>0</v>
      </c>
      <c r="D2355" s="203">
        <f t="shared" si="370"/>
        <v>5.3999999999999995</v>
      </c>
      <c r="G2355" s="61" t="str">
        <f>Matrix!C3965</f>
        <v>血液，VITAMIN A(维生素A)对视网膜的新陈代谢功能、上皮组织的生长和分化、骨骼的生长、再生以及免疫反应都起到至关重要的作用.</v>
      </c>
    </row>
    <row r="2356" spans="1:7">
      <c r="B2356" s="329">
        <v>4134</v>
      </c>
      <c r="C2356" s="61">
        <f>Matrix!B4134</f>
        <v>0</v>
      </c>
      <c r="D2356" s="203">
        <f t="shared" si="370"/>
        <v>5.3999999999999995</v>
      </c>
      <c r="G2356" s="61" t="str">
        <f>Matrix!C4134</f>
        <v>NATURAL SOURCE BETA CAROTENE -- 可转变成维生素A。NUTRILITE ]</v>
      </c>
    </row>
    <row r="2357" spans="1:7">
      <c r="B2357" s="329">
        <v>4167</v>
      </c>
      <c r="C2357" s="61">
        <f>Matrix!B4167</f>
        <v>0</v>
      </c>
      <c r="D2357" s="203">
        <f t="shared" si="370"/>
        <v>5.3999999999999995</v>
      </c>
      <c r="G2357" s="61" t="str">
        <f>Matrix!C4167</f>
        <v>Beta Carotene -- 15毫克。可转变为维生素A。SHRC KABR ]</v>
      </c>
    </row>
    <row r="2358" spans="1:7">
      <c r="B2358" s="329">
        <v>6014</v>
      </c>
      <c r="C2358" s="61">
        <f>Matrix!B6014</f>
        <v>0</v>
      </c>
      <c r="D2358" s="203">
        <f t="shared" si="370"/>
        <v>5.3999999999999995</v>
      </c>
      <c r="G2358" s="61" t="str">
        <f>Matrix!C6014</f>
        <v>VITAMIN A DEFICIENCY -- 维生素 A 缺乏</v>
      </c>
    </row>
    <row r="2359" spans="1:7">
      <c r="B2359" s="329">
        <v>6134</v>
      </c>
      <c r="C2359" s="61">
        <f>Matrix!B6134</f>
        <v>0</v>
      </c>
      <c r="D2359" s="203">
        <f t="shared" si="370"/>
        <v>5.3999999999999995</v>
      </c>
      <c r="G2359" s="61" t="str">
        <f>Matrix!C6134</f>
        <v>BETA CAROTENE -- 维生素A的蔬菜来源，皮肤问题，生长阻滞。VITAMIN</v>
      </c>
    </row>
    <row r="2360" spans="1:7">
      <c r="B2360" s="329">
        <v>7314</v>
      </c>
      <c r="C2360" s="61">
        <f>Matrix!B7314</f>
        <v>0</v>
      </c>
      <c r="D2360" s="203">
        <f t="shared" si="370"/>
        <v>5.3999999999999995</v>
      </c>
      <c r="G2360" s="61" t="str">
        <f>Matrix!C7314</f>
        <v>BETA CAROTENE -- 维生素A前体，重要的抗氧化剂。BIOTICS E.N.B.</v>
      </c>
    </row>
    <row r="2361" spans="1:7">
      <c r="B2361" s="329">
        <v>8903</v>
      </c>
      <c r="C2361" s="61">
        <f>Matrix!B8903</f>
        <v>0</v>
      </c>
      <c r="D2361" s="203">
        <f t="shared" si="370"/>
        <v>5.3999999999999995</v>
      </c>
      <c r="G2361" s="61" t="str">
        <f>Matrix!C8903</f>
        <v>维生素A（棕榈酸）微胶粒化的Bio-A/非常适用于吸收不良者/ Biocare UK</v>
      </c>
    </row>
    <row r="2362" spans="1:7">
      <c r="B2362" s="329">
        <v>8904</v>
      </c>
      <c r="C2362" s="61">
        <f>Matrix!B8904</f>
        <v>0</v>
      </c>
      <c r="D2362" s="203">
        <f t="shared" si="370"/>
        <v>5.3999999999999995</v>
      </c>
      <c r="G2362" s="61" t="str">
        <f>Matrix!C8904</f>
        <v>β-胡萝卜素 （微胶粒化天然来源）/ 维生素A前体，含有天然β-胡萝卜素和维生素E（D-α-生育酚）/ Biocare UK</v>
      </c>
    </row>
    <row r="2363" spans="1:7">
      <c r="B2363" s="329">
        <v>8921</v>
      </c>
      <c r="C2363" s="61">
        <f>Matrix!B8921</f>
        <v>0</v>
      </c>
      <c r="D2363" s="203">
        <f t="shared" si="370"/>
        <v>5.3999999999999995</v>
      </c>
      <c r="G2363" s="61" t="str">
        <f>Matrix!C8921</f>
        <v>维生素A/ 微胶粒化高吸收型的vitasorb，作为维生素A棕榈酸酯/ Biocare UK ]</v>
      </c>
    </row>
    <row r="2364" spans="1:7">
      <c r="A2364" s="61" t="s">
        <v>24459</v>
      </c>
      <c r="B2364" s="329">
        <v>414</v>
      </c>
      <c r="C2364" s="61">
        <f>Matrix!B414</f>
        <v>0</v>
      </c>
      <c r="D2364" s="203">
        <f t="shared" si="370"/>
        <v>5.3999999999999995</v>
      </c>
      <c r="E2364" s="236">
        <f>MAX(D2364:D2375)</f>
        <v>5.3999999999999995</v>
      </c>
      <c r="F2364" s="207">
        <f ca="1">IF(E2364&gt;Max_Value,Max_Value,IF(E2364&lt;0,0,E2364))</f>
        <v>4.6579506042481462</v>
      </c>
      <c r="G2364" s="61" t="str">
        <f>Matrix!C414</f>
        <v>INOSITOL (VITAMIN B11) -- 肌糖。利肝的维生素，其碳元素上有均等且位置相对称的质子，滋补品。</v>
      </c>
    </row>
    <row r="2365" spans="1:7">
      <c r="B2365" s="329">
        <v>765</v>
      </c>
      <c r="C2365" s="61">
        <f>Matrix!B765</f>
        <v>0</v>
      </c>
      <c r="D2365" s="203">
        <f t="shared" si="370"/>
        <v>5.3999999999999995</v>
      </c>
      <c r="G2365" s="61" t="str">
        <f>Matrix!C765</f>
        <v>VITAMIN B-1 THIAMINE -- 缺乏会导致疲乏，记忆力（大脑）差，愤怒，厌食，睡眠不安，便秘（肠道，结肠，肠）。 ]</v>
      </c>
    </row>
    <row r="2366" spans="1:7">
      <c r="B2366" s="329">
        <v>1105</v>
      </c>
      <c r="C2366" s="61">
        <f>Matrix!B1105</f>
        <v>0</v>
      </c>
      <c r="D2366" s="203">
        <f t="shared" si="370"/>
        <v>5.3999999999999995</v>
      </c>
      <c r="G2366" s="61" t="str">
        <f>Matrix!C1105</f>
        <v>THIAMINE MONOPHOSPHATE -- 维生素B1的合成形式，可以显示毒性。</v>
      </c>
    </row>
    <row r="2367" spans="1:7">
      <c r="B2367" s="329">
        <v>1265</v>
      </c>
      <c r="C2367" s="61">
        <f>Matrix!B1265</f>
        <v>0</v>
      </c>
      <c r="D2367" s="203">
        <f t="shared" si="370"/>
        <v>5.3999999999999995</v>
      </c>
      <c r="G2367" s="61" t="str">
        <f>Matrix!C1265</f>
        <v>THIAMINE -- 维生素B1提示碳水化合物代谢疾病，与沮丧和疲乏有情感联系。 ]</v>
      </c>
    </row>
    <row r="2368" spans="1:7">
      <c r="B2368" s="329">
        <v>3855</v>
      </c>
      <c r="C2368" s="61">
        <f>Matrix!B3855</f>
        <v>0</v>
      </c>
      <c r="D2368" s="203">
        <f t="shared" si="370"/>
        <v>5.3999999999999995</v>
      </c>
      <c r="G2368" s="61" t="str">
        <f>Matrix!C3855</f>
        <v>ANEURINE VITAMIN B1 --  碳水化合物代谢所需，缺乏时症状包括：皮炎（发红），腹舄，沮丧。 ]</v>
      </c>
    </row>
    <row r="2369" spans="1:7">
      <c r="B2369" s="329">
        <v>6015</v>
      </c>
      <c r="C2369" s="61">
        <f>Matrix!B6015</f>
        <v>0</v>
      </c>
      <c r="D2369" s="203">
        <f t="shared" si="370"/>
        <v>5.3999999999999995</v>
      </c>
      <c r="G2369" s="61" t="str">
        <f>Matrix!C6015</f>
        <v>VITAMIN B1 DEFICIENCY - BERI-BERI -- 维生素 B1 缺乏 , 可引致脚气病</v>
      </c>
    </row>
    <row r="2370" spans="1:7">
      <c r="B2370" s="329">
        <v>6158</v>
      </c>
      <c r="C2370" s="61">
        <f>Matrix!B6158</f>
        <v>0</v>
      </c>
      <c r="D2370" s="203">
        <f t="shared" si="370"/>
        <v>5.3999999999999995</v>
      </c>
      <c r="G2370" s="61" t="str">
        <f>Matrix!C6158</f>
        <v>VITAMIN B1 THIAMIN -- 影响心情和认知功能。VITAMIN ]</v>
      </c>
    </row>
    <row r="2371" spans="1:7">
      <c r="B2371" s="329">
        <v>7317</v>
      </c>
      <c r="C2371" s="61">
        <f>Matrix!B7317</f>
        <v>0</v>
      </c>
      <c r="D2371" s="203">
        <f t="shared" si="370"/>
        <v>5.3999999999999995</v>
      </c>
      <c r="G2371" s="61" t="str">
        <f>Matrix!C7317</f>
        <v>BIO 3 BG --  B化合物，含有高剂量维生素B1。 BIOTICS E.N.B.</v>
      </c>
    </row>
    <row r="2372" spans="1:7">
      <c r="B2372" s="329">
        <v>8198</v>
      </c>
      <c r="C2372" s="61">
        <f>Matrix!B8198</f>
        <v>0</v>
      </c>
      <c r="D2372" s="203">
        <f t="shared" si="370"/>
        <v>5.3999999999999995</v>
      </c>
      <c r="G2372" s="61" t="str">
        <f>Matrix!C8198</f>
        <v>Vitamin B1-Injektopas 25mg. -- 维生素，矿物质。 PASCOE NATURMEDIZIN</v>
      </c>
    </row>
    <row r="2373" spans="1:7">
      <c r="B2373" s="329">
        <v>8199</v>
      </c>
      <c r="C2373" s="61">
        <f>Matrix!B8199</f>
        <v>0</v>
      </c>
      <c r="D2373" s="203">
        <f t="shared" si="370"/>
        <v>5.3999999999999995</v>
      </c>
      <c r="G2373" s="61" t="str">
        <f>Matrix!C8199</f>
        <v>Vitamin B1-Injektopas 100mg. -- 维生素，矿物质。 PASCOE NATURMEDIZIN</v>
      </c>
    </row>
    <row r="2374" spans="1:7">
      <c r="B2374" s="329">
        <v>8669</v>
      </c>
      <c r="C2374" s="61">
        <f>Matrix!B8669</f>
        <v>0</v>
      </c>
      <c r="D2374" s="203">
        <f t="shared" si="370"/>
        <v>5.3999999999999995</v>
      </c>
      <c r="G2374" s="61" t="str">
        <f>Matrix!C8669</f>
        <v>B-1 ACUTE RESCUE / BIOSYNERFORMS B-PLEX / FUTURE PLEX -- 抗炎，缓和作用，外伤，发痒，肿胀，镇定。</v>
      </c>
    </row>
    <row r="2375" spans="1:7">
      <c r="B2375" s="329">
        <v>8905</v>
      </c>
      <c r="C2375" s="61">
        <f>Matrix!B8905</f>
        <v>0</v>
      </c>
      <c r="D2375" s="203">
        <f t="shared" si="370"/>
        <v>5.3999999999999995</v>
      </c>
      <c r="G2375" s="61" t="str">
        <f>Matrix!C8905</f>
        <v>维生素 B1/硫胺// Biocare UK</v>
      </c>
    </row>
    <row r="2376" spans="1:7">
      <c r="A2376" s="61" t="s">
        <v>24460</v>
      </c>
      <c r="B2376" s="329">
        <v>766</v>
      </c>
      <c r="C2376" s="61">
        <f>Matrix!B766</f>
        <v>0</v>
      </c>
      <c r="D2376" s="203">
        <f t="shared" si="370"/>
        <v>5.3999999999999995</v>
      </c>
      <c r="E2376" s="236">
        <f>MAX(D2376:D2382)</f>
        <v>5.3999999999999995</v>
      </c>
      <c r="F2376" s="207">
        <f ca="1">IF(E2376&gt;Max_Value,Max_Value,IF(E2376&lt;0,0,E2376))</f>
        <v>4.6579506042481462</v>
      </c>
      <c r="G2376" s="61" t="str">
        <f>Matrix!C766</f>
        <v>VITAMIN B-2 RIBOFLAVIN -- 生长障，虚弱，唇裂（cheliosis），舌炎，皮肤萎缩，白内障（眼睛障碍），贫血。 ]</v>
      </c>
    </row>
    <row r="2377" spans="1:7">
      <c r="B2377" s="329">
        <v>6016</v>
      </c>
      <c r="C2377" s="61">
        <f>Matrix!B6016</f>
        <v>0</v>
      </c>
      <c r="D2377" s="203">
        <f t="shared" si="370"/>
        <v>5.3999999999999995</v>
      </c>
      <c r="G2377" s="61" t="str">
        <f>Matrix!C6016</f>
        <v>VITAMIN B2 NIACIN DEFICIENCY - PELLEGRA -- 以皮炎，胃肠功能障碍，心理障碍，失忆为特征 ]维生素 B2 缺乏 , 可引致糙皮病</v>
      </c>
    </row>
    <row r="2378" spans="1:7">
      <c r="B2378" s="329">
        <v>6025</v>
      </c>
      <c r="C2378" s="61">
        <f>Matrix!B6025</f>
        <v>0</v>
      </c>
      <c r="D2378" s="203">
        <f t="shared" si="370"/>
        <v>5.3999999999999995</v>
      </c>
      <c r="G2378" s="61" t="str">
        <f>Matrix!C6025</f>
        <v>VITAMIN B2 NIACIN DEFICIENCY - PELLEGRA -- 以皮炎，胃肠功能障碍，心理障碍，失忆为特征，烟碱酸缺乏 ,</v>
      </c>
    </row>
    <row r="2379" spans="1:7">
      <c r="B2379" s="329">
        <v>6157</v>
      </c>
      <c r="C2379" s="61">
        <f>Matrix!B6157</f>
        <v>0</v>
      </c>
      <c r="D2379" s="203">
        <f t="shared" si="370"/>
        <v>5.3999999999999995</v>
      </c>
      <c r="G2379" s="61" t="str">
        <f>Matrix!C6157</f>
        <v>VITAMIN B2 RIBOFLAVIN  -- 眼睛问题，皮炎，脱发。VITAMIN ]</v>
      </c>
    </row>
    <row r="2380" spans="1:7">
      <c r="B2380" s="329">
        <v>8201</v>
      </c>
      <c r="C2380" s="61">
        <f>Matrix!B8201</f>
        <v>0</v>
      </c>
      <c r="D2380" s="203">
        <f t="shared" si="370"/>
        <v>5.3999999999999995</v>
      </c>
      <c r="G2380" s="61" t="str">
        <f>Matrix!C8201</f>
        <v>Vitamin B2-Injektopas 20mg. -- 维生素，矿物质。 PASCOE NATURMEDIZIN</v>
      </c>
    </row>
    <row r="2381" spans="1:7">
      <c r="B2381" s="329">
        <v>8670</v>
      </c>
      <c r="C2381" s="61">
        <f>Matrix!B8670</f>
        <v>0</v>
      </c>
      <c r="D2381" s="203">
        <f t="shared" si="370"/>
        <v>5.3999999999999995</v>
      </c>
      <c r="G2381" s="61" t="str">
        <f>Matrix!C8670</f>
        <v>B-2 ADRENAL PEP / BIOSYNERFORMS B-PLEX / FUTURE PLEX -- 肾上腺刺激/支持，压力，过敏，疲劳。</v>
      </c>
    </row>
    <row r="2382" spans="1:7">
      <c r="B2382" s="329">
        <v>8906</v>
      </c>
      <c r="C2382" s="61">
        <f>Matrix!B8906</f>
        <v>0</v>
      </c>
      <c r="D2382" s="203">
        <f t="shared" si="370"/>
        <v>5.3999999999999995</v>
      </c>
      <c r="G2382" s="61" t="str">
        <f>Matrix!C8906</f>
        <v>维生素 B2/核黄素/ / Biocare UK</v>
      </c>
    </row>
    <row r="2383" spans="1:7">
      <c r="A2383" s="61" t="s">
        <v>24461</v>
      </c>
      <c r="B2383" s="329">
        <v>777</v>
      </c>
      <c r="C2383" s="61">
        <f>Matrix!B777</f>
        <v>0</v>
      </c>
      <c r="D2383" s="203">
        <f t="shared" si="370"/>
        <v>5.3999999999999995</v>
      </c>
      <c r="E2383" s="236">
        <f>MAX(D2383:D2387)</f>
        <v>5.3999999999999995</v>
      </c>
      <c r="F2383" s="207">
        <f ca="1">IF(E2383&gt;Max_Value,Max_Value,IF(E2383&lt;0,0,E2383))</f>
        <v>4.6579506042481462</v>
      </c>
      <c r="G2383" s="61" t="str">
        <f>Matrix!C777</f>
        <v>VITAMIN B3 NIACIN -- 缺乏会引发糙皮病，胃肠（肠道，结肠，肠）障碍，精神（大脑）障碍。 ]</v>
      </c>
    </row>
    <row r="2384" spans="1:7">
      <c r="B2384" s="329">
        <v>778</v>
      </c>
      <c r="C2384" s="61">
        <f>Matrix!B778</f>
        <v>0</v>
      </c>
      <c r="D2384" s="203">
        <f t="shared" si="370"/>
        <v>5.3999999999999995</v>
      </c>
      <c r="G2384" s="61" t="str">
        <f>Matrix!C778</f>
        <v>VITAMIN B3 NIACINAMIDE -- 缺乏会导致精神和胃肠（肠道，结肠，肠）障碍。 ]</v>
      </c>
    </row>
    <row r="2385" spans="1:7">
      <c r="B2385" s="329">
        <v>3854</v>
      </c>
      <c r="C2385" s="61">
        <f>Matrix!B3854</f>
        <v>0</v>
      </c>
      <c r="D2385" s="203">
        <f t="shared" si="370"/>
        <v>5.3999999999999995</v>
      </c>
      <c r="G2385" s="61" t="str">
        <f>Matrix!C3854</f>
        <v>ADERMINE VITAMIN B6 --  缺乏，包括缺乏梦的记忆，水分滞留(hold water)，易怒，恐惧，皮疹，腹舄。</v>
      </c>
    </row>
    <row r="2386" spans="1:7">
      <c r="B2386" s="329">
        <v>6127</v>
      </c>
      <c r="C2386" s="61">
        <f>Matrix!B6127</f>
        <v>0</v>
      </c>
      <c r="D2386" s="203">
        <f t="shared" si="370"/>
        <v>5.3999999999999995</v>
      </c>
      <c r="G2386" s="61" t="str">
        <f>Matrix!C6127</f>
        <v>NIASAFE -- 维生素B3烟酰胺，能量基本成分。VITAMIN ]</v>
      </c>
    </row>
    <row r="2387" spans="1:7">
      <c r="B2387" s="329">
        <v>8907</v>
      </c>
      <c r="C2387" s="61">
        <f>Matrix!B8907</f>
        <v>0</v>
      </c>
      <c r="D2387" s="203">
        <f t="shared" si="370"/>
        <v>5.3999999999999995</v>
      </c>
      <c r="G2387" s="61" t="str">
        <f>Matrix!C8907</f>
        <v>维生素 B3/烟酸酰胺/ / Biocare UK</v>
      </c>
    </row>
    <row r="2388" spans="1:7">
      <c r="A2388" s="61" t="s">
        <v>24462</v>
      </c>
      <c r="B2388" s="329">
        <v>775</v>
      </c>
      <c r="C2388" s="61">
        <f>Matrix!B775</f>
        <v>0</v>
      </c>
      <c r="D2388" s="203">
        <f t="shared" si="370"/>
        <v>5.3999999999999995</v>
      </c>
      <c r="E2388" s="236">
        <f>MAX(D2388:D2391)</f>
        <v>5.3999999999999995</v>
      </c>
      <c r="F2388" s="207">
        <f ca="1">IF(E2388&gt;Max_Value,Max_Value,IF(E2388&lt;0,0,E2388))</f>
        <v>4.6579506042481462</v>
      </c>
      <c r="G2388" s="61" t="str">
        <f>Matrix!C775</f>
        <v>VITAMIN B5 PANTOTHENIC ACID -- 肾上腺补给，缺乏会导致肾上腺功能减退。 ]</v>
      </c>
    </row>
    <row r="2389" spans="1:7">
      <c r="B2389" s="329">
        <v>6159</v>
      </c>
      <c r="C2389" s="61">
        <f>Matrix!B6159</f>
        <v>0</v>
      </c>
      <c r="D2389" s="203">
        <f t="shared" si="370"/>
        <v>5.3999999999999995</v>
      </c>
      <c r="G2389" s="61" t="str">
        <f>Matrix!C6159</f>
        <v>VITAMIN B5 PANTOTHENIC ACID -- 抗压，支持肾上腺，睡眠，肌肉。VITAMIN ]</v>
      </c>
    </row>
    <row r="2390" spans="1:7">
      <c r="B2390" s="329">
        <v>8671</v>
      </c>
      <c r="C2390" s="61">
        <f>Matrix!B8671</f>
        <v>0</v>
      </c>
      <c r="D2390" s="203">
        <f t="shared" si="370"/>
        <v>5.3999999999999995</v>
      </c>
      <c r="G2390" s="61" t="str">
        <f>Matrix!C8671</f>
        <v>B-3 SINUS RELIEF / BIOSYNERFORMS B-PLEX / FUTURE PLEX -- 窦、鼻塞，感染，过敏。</v>
      </c>
    </row>
    <row r="2391" spans="1:7">
      <c r="B2391" s="329">
        <v>8908</v>
      </c>
      <c r="C2391" s="61">
        <f>Matrix!B8908</f>
        <v>0</v>
      </c>
      <c r="D2391" s="203">
        <f t="shared" si="370"/>
        <v>5.3999999999999995</v>
      </c>
      <c r="G2391" s="61" t="str">
        <f>Matrix!C8908</f>
        <v>维生素 B5/泛酸镁/ / Biocare UK</v>
      </c>
    </row>
    <row r="2392" spans="1:7">
      <c r="A2392" s="61" t="s">
        <v>24463</v>
      </c>
      <c r="B2392" s="329">
        <v>520</v>
      </c>
      <c r="C2392" s="61">
        <f>Matrix!B520</f>
        <v>0</v>
      </c>
      <c r="D2392" s="203">
        <f t="shared" si="370"/>
        <v>5.3999999999999995</v>
      </c>
      <c r="E2392" s="236">
        <f>MAX(D2392:D2404)</f>
        <v>5.3999999999999995</v>
      </c>
      <c r="F2392" s="207">
        <f ca="1">IF(E2392&gt;Max_Value,Max_Value,IF(E2392&lt;0,0,E2392))</f>
        <v>4.6579506042481462</v>
      </c>
      <c r="G2392" s="61" t="str">
        <f>Matrix!C520</f>
        <v>PYRIDOXAL  -- 维生素b6, 显示维生素B6缺乏或过剩，缺乏时无梦，过度时会做生动的恶梦。 ]</v>
      </c>
    </row>
    <row r="2393" spans="1:7">
      <c r="B2393" s="329">
        <v>521</v>
      </c>
      <c r="C2393" s="61">
        <f>Matrix!B521</f>
        <v>0</v>
      </c>
      <c r="D2393" s="203">
        <f t="shared" si="370"/>
        <v>5.3999999999999995</v>
      </c>
      <c r="G2393" s="61" t="str">
        <f>Matrix!C521</f>
        <v>PYRIDOXAMINE -- 显示缺乏维生素B6，与缺乏dream work有情感联系。.</v>
      </c>
    </row>
    <row r="2394" spans="1:7">
      <c r="B2394" s="329">
        <v>767</v>
      </c>
      <c r="C2394" s="61">
        <f>Matrix!B767</f>
        <v>0</v>
      </c>
      <c r="D2394" s="203">
        <f t="shared" si="370"/>
        <v>5.3999999999999995</v>
      </c>
      <c r="G2394" s="61" t="str">
        <f>Matrix!C767</f>
        <v>VITAMIN B-6 PYRIDOXINE -- 缺乏时会无梦，记忆力（大脑）差，贫血，肠道炎，神经炎（神经），恶心作呕，嘴巴疼痛。 ]</v>
      </c>
    </row>
    <row r="2395" spans="1:7">
      <c r="B2395" s="329">
        <v>3854</v>
      </c>
      <c r="C2395" s="61">
        <f>Matrix!B3854</f>
        <v>0</v>
      </c>
      <c r="D2395" s="203">
        <f t="shared" si="370"/>
        <v>5.3999999999999995</v>
      </c>
      <c r="G2395" s="61" t="str">
        <f>Matrix!C3854</f>
        <v>ADERMINE VITAMIN B6 --  缺乏，包括缺乏梦的记忆，水分滞留(hold water)，易怒，恐惧，皮疹，腹舄。</v>
      </c>
    </row>
    <row r="2396" spans="1:7">
      <c r="B2396" s="329">
        <v>5122</v>
      </c>
      <c r="C2396" s="61">
        <f>Matrix!B5122</f>
        <v>0</v>
      </c>
      <c r="D2396" s="203">
        <f t="shared" si="370"/>
        <v>5.3999999999999995</v>
      </c>
      <c r="G2396" s="61" t="str">
        <f>Matrix!C5122</f>
        <v>VITAMIN B6 NIACINAMIDE -- 维生素B6，烟酰胺。Standard Process ]</v>
      </c>
    </row>
    <row r="2397" spans="1:7">
      <c r="B2397" s="329">
        <v>5190</v>
      </c>
      <c r="C2397" s="61">
        <f>Matrix!B5190</f>
        <v>0</v>
      </c>
      <c r="D2397" s="203">
        <f t="shared" si="370"/>
        <v>5.3999999999999995</v>
      </c>
      <c r="G2397" s="61" t="str">
        <f>Matrix!C5190</f>
        <v>LINUM VITAMIN B6 -- 亚麻，维生素B6。Standard Process ]</v>
      </c>
    </row>
    <row r="2398" spans="1:7">
      <c r="B2398" s="329">
        <v>6166</v>
      </c>
      <c r="C2398" s="61">
        <f>Matrix!B6166</f>
        <v>0</v>
      </c>
      <c r="D2398" s="203">
        <f t="shared" si="370"/>
        <v>5.3999999999999995</v>
      </c>
      <c r="G2398" s="61" t="str">
        <f>Matrix!C6166</f>
        <v>VITAMIN B6 PYRIDOXAL 5 PHOSPHATE (P5P)  -- 动脉里用于解毒的高半胱氨酸活性形式，大脑（中风）。VITAMIN ]</v>
      </c>
    </row>
    <row r="2399" spans="1:7">
      <c r="B2399" s="329">
        <v>6486</v>
      </c>
      <c r="C2399" s="61">
        <f>Matrix!B6486</f>
        <v>0</v>
      </c>
      <c r="D2399" s="203">
        <f t="shared" si="370"/>
        <v>5.3999999999999995</v>
      </c>
      <c r="G2399" s="61" t="str">
        <f>Matrix!C6486</f>
        <v>VITAMIN B6 PYRIDOXINE 50 mg. -- Natureplant - Ortomolecular Vitamin ]</v>
      </c>
    </row>
    <row r="2400" spans="1:7">
      <c r="B2400" s="329">
        <v>6487</v>
      </c>
      <c r="C2400" s="61">
        <f>Matrix!B6487</f>
        <v>0</v>
      </c>
      <c r="D2400" s="203">
        <f t="shared" si="370"/>
        <v>5.3999999999999995</v>
      </c>
      <c r="G2400" s="61" t="str">
        <f>Matrix!C6487</f>
        <v>VITAMIN B6 PYRIDOXINE 100 mg. -- Natureplant - Ortomolecular Vitamin ]</v>
      </c>
    </row>
    <row r="2401" spans="1:7">
      <c r="B2401" s="329">
        <v>7312</v>
      </c>
      <c r="C2401" s="61">
        <f>Matrix!B7312</f>
        <v>0</v>
      </c>
      <c r="D2401" s="203">
        <f t="shared" si="370"/>
        <v>5.3999999999999995</v>
      </c>
      <c r="G2401" s="61" t="str">
        <f>Matrix!C7312</f>
        <v>B6 PHOSPHATE -- 维生素B6的辅酶形式。BIOTICS E.N.B.</v>
      </c>
    </row>
    <row r="2402" spans="1:7">
      <c r="B2402" s="329">
        <v>7376</v>
      </c>
      <c r="C2402" s="61">
        <f>Matrix!B7376</f>
        <v>0</v>
      </c>
      <c r="D2402" s="203">
        <f t="shared" si="370"/>
        <v>5.3999999999999995</v>
      </c>
      <c r="G2402" s="61" t="str">
        <f>Matrix!C7376</f>
        <v>GLUCO-SYN-AMINE -- 烟酸、维生素B6、泛酸、锰、葡糖胺、甲基磺酰甲烷(MSM)和无水硅酸的化合物，用于关节。 BIOTICS E.N.B.</v>
      </c>
    </row>
    <row r="2403" spans="1:7">
      <c r="B2403" s="329">
        <v>8674</v>
      </c>
      <c r="C2403" s="61">
        <f>Matrix!B8674</f>
        <v>0</v>
      </c>
      <c r="D2403" s="203">
        <f t="shared" si="370"/>
        <v>5.3999999999999995</v>
      </c>
      <c r="G2403" s="61" t="str">
        <f>Matrix!C8674</f>
        <v>B-6 STRESS RESISTANCE / BIOSYNERFORMS B-PLEX / FUTURE PLEX -- 镇定自主神经系统(autonomics)，身体/情绪压力，胃烧灼痛，焦虑。</v>
      </c>
    </row>
    <row r="2404" spans="1:7">
      <c r="B2404" s="329">
        <v>8923</v>
      </c>
      <c r="C2404" s="61">
        <f>Matrix!B8923</f>
        <v>0</v>
      </c>
      <c r="D2404" s="203">
        <f t="shared" si="370"/>
        <v>5.3999999999999995</v>
      </c>
      <c r="G2404" s="61" t="str">
        <f>Matrix!C8923</f>
        <v>维生素 B6/ 微胶粒化高吸收型的vitasorb，作为盐酸吡哆醇/ Biocare UK</v>
      </c>
    </row>
    <row r="2405" spans="1:7">
      <c r="A2405" s="61" t="s">
        <v>24464</v>
      </c>
      <c r="B2405" s="329">
        <v>384</v>
      </c>
      <c r="C2405" s="61">
        <f>Matrix!B384</f>
        <v>0</v>
      </c>
      <c r="D2405" s="203">
        <f t="shared" si="370"/>
        <v>5.3999999999999995</v>
      </c>
      <c r="E2405" s="236">
        <f>MAX(D2405:D2418)</f>
        <v>5.3999999999999995</v>
      </c>
      <c r="F2405" s="207">
        <f ca="1">IF(E2405&gt;Max_Value,Max_Value,IF(E2405&lt;0,0,E2405))</f>
        <v>4.6579506042481462</v>
      </c>
      <c r="G2405" s="61" t="str">
        <f>Matrix!C384</f>
        <v>BIOTIN, VITAMIN H -- 能量维生素，提示缺乏或是毒性，缺乏安全感的情绪药物。</v>
      </c>
    </row>
    <row r="2406" spans="1:7">
      <c r="B2406" s="329">
        <v>407</v>
      </c>
      <c r="C2406" s="61">
        <f>Matrix!B407</f>
        <v>0</v>
      </c>
      <c r="D2406" s="203">
        <f t="shared" si="370"/>
        <v>5.3999999999999995</v>
      </c>
      <c r="G2406" s="61" t="str">
        <f>Matrix!C407</f>
        <v>FOLIC ACID -- 常见的神经所需营养不足，怀孕时不足。 $ ]</v>
      </c>
    </row>
    <row r="2407" spans="1:7">
      <c r="B2407" s="329">
        <v>636</v>
      </c>
      <c r="C2407" s="61">
        <f>Matrix!B636</f>
        <v>0</v>
      </c>
      <c r="D2407" s="203">
        <f t="shared" si="370"/>
        <v>5.3999999999999995</v>
      </c>
      <c r="G2407" s="61" t="str">
        <f>Matrix!C636</f>
        <v>BIOTIN (NV) -- 合成药物，用于消除疲乏，与过度压力、延时压力有情感联系。</v>
      </c>
    </row>
    <row r="2408" spans="1:7">
      <c r="B2408" s="329">
        <v>773</v>
      </c>
      <c r="C2408" s="61">
        <f>Matrix!B773</f>
        <v>0</v>
      </c>
      <c r="D2408" s="203">
        <f t="shared" si="370"/>
        <v>5.3999999999999995</v>
      </c>
      <c r="G2408" s="61" t="str">
        <f>Matrix!C773</f>
        <v>VITAMIN B9 FOLIC ACID -- 烹饪时加入酸，如醋，会破坏叶酸，贫血。 ]</v>
      </c>
    </row>
    <row r="2409" spans="1:7">
      <c r="B2409" s="329">
        <v>3879</v>
      </c>
      <c r="C2409" s="61">
        <f>Matrix!B3879</f>
        <v>0</v>
      </c>
      <c r="D2409" s="203">
        <f t="shared" si="370"/>
        <v>5.3999999999999995</v>
      </c>
      <c r="G2409" s="61" t="str">
        <f>Matrix!C3879</f>
        <v>PHYKO BIOTIN -- 能量所需的维生素H，在现在的加工食物中很容易缺乏。</v>
      </c>
    </row>
    <row r="2410" spans="1:7">
      <c r="B2410" s="329">
        <v>4009</v>
      </c>
      <c r="C2410" s="61">
        <f>Matrix!B4009</f>
        <v>0</v>
      </c>
      <c r="D2410" s="203">
        <f t="shared" si="370"/>
        <v>5.3999999999999995</v>
      </c>
      <c r="G2410" s="61" t="str">
        <f>Matrix!C4009</f>
        <v>FOLIC ACID -- Pure Life</v>
      </c>
    </row>
    <row r="2411" spans="1:7">
      <c r="B2411" s="329">
        <v>4169</v>
      </c>
      <c r="C2411" s="61">
        <f>Matrix!B4169</f>
        <v>0</v>
      </c>
      <c r="D2411" s="203">
        <f t="shared" si="370"/>
        <v>5.3999999999999995</v>
      </c>
      <c r="G2411" s="61" t="str">
        <f>Matrix!C4169</f>
        <v>Biotin -- 1毫克维生素H。 SHRC KABR ]</v>
      </c>
    </row>
    <row r="2412" spans="1:7">
      <c r="B2412" s="329">
        <v>5175</v>
      </c>
      <c r="C2412" s="61">
        <f>Matrix!B5175</f>
        <v>0</v>
      </c>
      <c r="D2412" s="203">
        <f t="shared" si="370"/>
        <v>5.3999999999999995</v>
      </c>
      <c r="G2412" s="61" t="str">
        <f>Matrix!C5175</f>
        <v>FOLIC ACID VITAMIN B12 -- 叶酸，维生素B12。Standard Process ]</v>
      </c>
    </row>
    <row r="2413" spans="1:7">
      <c r="B2413" s="329">
        <v>6022</v>
      </c>
      <c r="C2413" s="61">
        <f>Matrix!B6022</f>
        <v>0</v>
      </c>
      <c r="D2413" s="203">
        <f t="shared" si="370"/>
        <v>5.3999999999999995</v>
      </c>
      <c r="G2413" s="61" t="str">
        <f>Matrix!C6022</f>
        <v>VITAMIN B9 FOLIC ACID DEFICIENCY - MEGABLASTIC ANEMIA -- 叶酸缺乏 , 可引致巨红细胞性贫血</v>
      </c>
    </row>
    <row r="2414" spans="1:7">
      <c r="B2414" s="329">
        <v>6128</v>
      </c>
      <c r="C2414" s="61">
        <f>Matrix!B6128</f>
        <v>0</v>
      </c>
      <c r="D2414" s="203">
        <f t="shared" si="370"/>
        <v>5.3999999999999995</v>
      </c>
      <c r="G2414" s="61" t="str">
        <f>Matrix!C6128</f>
        <v>FOLOCAL -- 维生素B9叶酸，用于使高半胱氨酸新陈代谢，预防先天性缺陷。VITAMIN ]</v>
      </c>
    </row>
    <row r="2415" spans="1:7">
      <c r="B2415" s="329">
        <v>6212</v>
      </c>
      <c r="C2415" s="61">
        <f>Matrix!B6212</f>
        <v>0</v>
      </c>
      <c r="D2415" s="203">
        <f t="shared" si="370"/>
        <v>5.3999999999999995</v>
      </c>
      <c r="G2415" s="61" t="str">
        <f>Matrix!C6212</f>
        <v>PARA AMINO BENZOIQUE ACID (PABA) -- 抗氧化剂，用于维生素B9叶酸的合成。 VITAMIN ]</v>
      </c>
    </row>
    <row r="2416" spans="1:7">
      <c r="B2416" s="329">
        <v>6302</v>
      </c>
      <c r="C2416" s="61">
        <f>Matrix!B6302</f>
        <v>0</v>
      </c>
      <c r="D2416" s="203">
        <f t="shared" ref="D2416:D2479" si="371">ROUNDUP(ABS(75-C2416)/(Base_Value-3),1)</f>
        <v>5.3999999999999995</v>
      </c>
      <c r="G2416" s="61" t="str">
        <f>Matrix!C6302</f>
        <v>CALCIUM FOLINATE -- 叶酸 (维生素 B9) 拮抗药的解毒药。 ALO ]</v>
      </c>
    </row>
    <row r="2417" spans="1:7">
      <c r="B2417" s="329">
        <v>6429</v>
      </c>
      <c r="C2417" s="61">
        <f>Matrix!B6429</f>
        <v>0</v>
      </c>
      <c r="D2417" s="203">
        <f t="shared" si="371"/>
        <v>5.3999999999999995</v>
      </c>
      <c r="G2417" s="61" t="str">
        <f>Matrix!C6429</f>
        <v>VITAMIN B9 FOLIC ACID -- Natureplant - Ortomolecular Vitamin ]维生素B9叶酸</v>
      </c>
    </row>
    <row r="2418" spans="1:7">
      <c r="B2418" s="329">
        <v>7370</v>
      </c>
      <c r="C2418" s="61">
        <f>Matrix!B7370</f>
        <v>0</v>
      </c>
      <c r="D2418" s="203">
        <f t="shared" si="371"/>
        <v>5.3999999999999995</v>
      </c>
      <c r="G2418" s="61" t="str">
        <f>Matrix!C7370</f>
        <v>FOLIC ACID -- 800 mcg 含维生素B12的叶酸。 BIOTICS E.N.B.</v>
      </c>
    </row>
    <row r="2419" spans="1:7">
      <c r="A2419" s="61" t="s">
        <v>24465</v>
      </c>
      <c r="B2419" s="329">
        <v>594</v>
      </c>
      <c r="C2419" s="61">
        <f>Matrix!B594</f>
        <v>0</v>
      </c>
      <c r="D2419" s="203">
        <f t="shared" si="371"/>
        <v>5.3999999999999995</v>
      </c>
      <c r="E2419" s="236">
        <f>MAX(D2419:D2431)</f>
        <v>5.3999999999999995</v>
      </c>
      <c r="F2419" s="207">
        <f ca="1">IF(E2419&gt;Max_Value,Max_Value,IF(E2419&lt;0,0,E2419))</f>
        <v>4.6579506042481462</v>
      </c>
      <c r="G2419" s="61" t="str">
        <f>Matrix!C594</f>
        <v>DIBENCOZIDE-VITAMIN B12 --辅酶B12,钴酰胺, 提示恶性贫血风险。</v>
      </c>
    </row>
    <row r="2420" spans="1:7">
      <c r="B2420" s="329">
        <v>5138</v>
      </c>
      <c r="C2420" s="61">
        <f>Matrix!B5138</f>
        <v>0</v>
      </c>
      <c r="D2420" s="203">
        <f t="shared" si="371"/>
        <v>5.3999999999999995</v>
      </c>
      <c r="G2420" s="61" t="str">
        <f>Matrix!C5138</f>
        <v>CATAPLEX B12 -- Standard Process</v>
      </c>
    </row>
    <row r="2421" spans="1:7">
      <c r="B2421" s="329">
        <v>6017</v>
      </c>
      <c r="C2421" s="61">
        <f>Matrix!B6017</f>
        <v>0</v>
      </c>
      <c r="D2421" s="203">
        <f t="shared" si="371"/>
        <v>5.3999999999999995</v>
      </c>
      <c r="G2421" s="61" t="str">
        <f>Matrix!C6017</f>
        <v>VITAMIN B12 COBALAMIN - CYANOCOBALAMIN DEFICIENCY -- 钴化合物，在肝脏中出现，血液形成、神经功能和神经生长的必需成分。维生素 B12 缺乏</v>
      </c>
    </row>
    <row r="2422" spans="1:7">
      <c r="B2422" s="329">
        <v>6129</v>
      </c>
      <c r="C2422" s="61">
        <f>Matrix!B6129</f>
        <v>0</v>
      </c>
      <c r="D2422" s="203">
        <f t="shared" si="371"/>
        <v>5.3999999999999995</v>
      </c>
      <c r="G2422" s="61" t="str">
        <f>Matrix!C6129</f>
        <v>METHCOBALAMINE -- 大脑和神经组织必需的甲基化维生素B12钴胺素。VITAMIN ]</v>
      </c>
    </row>
    <row r="2423" spans="1:7">
      <c r="B2423" s="329">
        <v>6147</v>
      </c>
      <c r="C2423" s="61">
        <f>Matrix!B6147</f>
        <v>0</v>
      </c>
      <c r="D2423" s="203">
        <f t="shared" si="371"/>
        <v>5.3999999999999995</v>
      </c>
      <c r="G2423" s="61" t="str">
        <f>Matrix!C6147</f>
        <v>COBANAMIDE -- 维生素B12钴胺素的代谢物。VITAMIN ]</v>
      </c>
    </row>
    <row r="2424" spans="1:7">
      <c r="B2424" s="329">
        <v>6488</v>
      </c>
      <c r="C2424" s="61">
        <f>Matrix!B6488</f>
        <v>0</v>
      </c>
      <c r="D2424" s="203">
        <f t="shared" si="371"/>
        <v>5.3999999999999995</v>
      </c>
      <c r="G2424" s="61" t="str">
        <f>Matrix!C6488</f>
        <v>VITAMIN B12 COBALAMIN 500 mg. -- Natureplant - Ortomolecular Vitamin ]</v>
      </c>
    </row>
    <row r="2425" spans="1:7">
      <c r="B2425" s="329">
        <v>6489</v>
      </c>
      <c r="C2425" s="61">
        <f>Matrix!B6489</f>
        <v>0</v>
      </c>
      <c r="D2425" s="203">
        <f t="shared" si="371"/>
        <v>5.3999999999999995</v>
      </c>
      <c r="G2425" s="61" t="str">
        <f>Matrix!C6489</f>
        <v>VITAMIN B12 COBALAMIN 1000 -- Natureplant - Ortomolecular Vitamin ]</v>
      </c>
    </row>
    <row r="2426" spans="1:7">
      <c r="B2426" s="329">
        <v>7313</v>
      </c>
      <c r="C2426" s="61">
        <f>Matrix!B7313</f>
        <v>0</v>
      </c>
      <c r="D2426" s="203">
        <f t="shared" si="371"/>
        <v>5.3999999999999995</v>
      </c>
      <c r="G2426" s="61" t="str">
        <f>Matrix!C7313</f>
        <v>B12 2000 MCG -- 含锭中的维生素B12 。 BIOTICS E.N.B.</v>
      </c>
    </row>
    <row r="2427" spans="1:7">
      <c r="B2427" s="329">
        <v>8202</v>
      </c>
      <c r="C2427" s="61">
        <f>Matrix!B8202</f>
        <v>0</v>
      </c>
      <c r="D2427" s="203">
        <f t="shared" si="371"/>
        <v>5.3999999999999995</v>
      </c>
      <c r="G2427" s="61" t="str">
        <f>Matrix!C8202</f>
        <v>Vitamin B12-Injektopas 100 mg. -- 维生素，矿物质。 PASCOE NATURMEDIZIN</v>
      </c>
    </row>
    <row r="2428" spans="1:7">
      <c r="B2428" s="329">
        <v>8203</v>
      </c>
      <c r="C2428" s="61">
        <f>Matrix!B8203</f>
        <v>0</v>
      </c>
      <c r="D2428" s="203">
        <f t="shared" si="371"/>
        <v>5.3999999999999995</v>
      </c>
      <c r="G2428" s="61" t="str">
        <f>Matrix!C8203</f>
        <v>Vitamin B12-Injektopas 1000 mg. -- 维生素，矿物质。PASCOE NATURMEDIZIN</v>
      </c>
    </row>
    <row r="2429" spans="1:7">
      <c r="B2429" s="329">
        <v>8204</v>
      </c>
      <c r="C2429" s="61">
        <f>Matrix!B8204</f>
        <v>0</v>
      </c>
      <c r="D2429" s="203">
        <f t="shared" si="371"/>
        <v>5.3999999999999995</v>
      </c>
      <c r="G2429" s="61" t="str">
        <f>Matrix!C8204</f>
        <v>Vitamin B12-Dep.-Injektopas 1500 mg. -- 维生素，矿物质。PASCOE NATURMEDIZIN</v>
      </c>
    </row>
    <row r="2430" spans="1:7">
      <c r="B2430" s="329">
        <v>8680</v>
      </c>
      <c r="C2430" s="61">
        <f>Matrix!B8680</f>
        <v>0</v>
      </c>
      <c r="D2430" s="203">
        <f t="shared" si="371"/>
        <v>5.3999999999999995</v>
      </c>
      <c r="G2430" s="61" t="str">
        <f>Matrix!C8680</f>
        <v>B-12 MIGRATOX / BIOSYNERFORMS B-PLEX / FUTURE PLEX -- 头痛，压力，潮热，经前综合症(PMS), 过量饮酒。 ]</v>
      </c>
    </row>
    <row r="2431" spans="1:7">
      <c r="B2431" s="329">
        <v>8909</v>
      </c>
      <c r="C2431" s="61">
        <f>Matrix!B8909</f>
        <v>0</v>
      </c>
      <c r="D2431" s="203">
        <f t="shared" si="371"/>
        <v>5.3999999999999995</v>
      </c>
      <c r="G2431" s="61" t="str">
        <f>Matrix!C8909</f>
        <v>维生素 B12 (时释性/卵磷脂、辅酶B12、 维生素 B12 含有羟钴胺素// Biocare UK</v>
      </c>
    </row>
    <row r="2432" spans="1:7">
      <c r="A2432" s="61" t="s">
        <v>24468</v>
      </c>
      <c r="B2432" s="329">
        <v>74</v>
      </c>
      <c r="C2432" s="61">
        <f>Matrix!B74</f>
        <v>0</v>
      </c>
      <c r="D2432" s="203">
        <f t="shared" si="371"/>
        <v>5.3999999999999995</v>
      </c>
      <c r="E2432" s="236">
        <f>MAX(D2432:D2462)</f>
        <v>5.3999999999999995</v>
      </c>
      <c r="F2432" s="207">
        <f ca="1">IF(E2432&gt;Max_Value,Max_Value,IF(E2432&lt;0,0,E2432))</f>
        <v>4.6579506042481462</v>
      </c>
      <c r="G2432" s="61" t="str">
        <f>Matrix!C74</f>
        <v>CALCIUM ASCORBATE -- 维生素C的矿物形式，用于酸型。 \</v>
      </c>
    </row>
    <row r="2433" spans="2:7">
      <c r="B2433" s="329">
        <v>389</v>
      </c>
      <c r="C2433" s="61">
        <f>Matrix!B389</f>
        <v>0</v>
      </c>
      <c r="D2433" s="203">
        <f t="shared" si="371"/>
        <v>5.3999999999999995</v>
      </c>
      <c r="G2433" s="61" t="str">
        <f>Matrix!C389</f>
        <v>CALCIUM ASCORBATE -- 人工合成的维生素C。</v>
      </c>
    </row>
    <row r="2434" spans="2:7">
      <c r="B2434" s="329">
        <v>730</v>
      </c>
      <c r="C2434" s="61">
        <f>Matrix!B730</f>
        <v>0</v>
      </c>
      <c r="D2434" s="203">
        <f t="shared" si="371"/>
        <v>5.3999999999999995</v>
      </c>
      <c r="G2434" s="61" t="str">
        <f>Matrix!C730</f>
        <v>VITAMIN C LIQUESCENCE (NV) -- 合成药物，维生素C的天然补充来源。</v>
      </c>
    </row>
    <row r="2435" spans="2:7">
      <c r="B2435" s="329">
        <v>782</v>
      </c>
      <c r="C2435" s="61">
        <f>Matrix!B782</f>
        <v>0</v>
      </c>
      <c r="D2435" s="203">
        <f t="shared" si="371"/>
        <v>5.3999999999999995</v>
      </c>
      <c r="G2435" s="61" t="str">
        <f>Matrix!C782</f>
        <v>VITAMIN C -- 缺乏会导致免疫力降低，关节疼痛，牙齿问题，出血。</v>
      </c>
    </row>
    <row r="2436" spans="2:7">
      <c r="B2436" s="329">
        <v>923</v>
      </c>
      <c r="C2436" s="61">
        <f>Matrix!B923</f>
        <v>0</v>
      </c>
      <c r="D2436" s="203">
        <f t="shared" si="371"/>
        <v>5.3999999999999995</v>
      </c>
      <c r="G2436" s="61" t="str">
        <f>Matrix!C923</f>
        <v>C LIQUITROPHIC (DR) -- 合成药物，补充维生素C，抗感染。</v>
      </c>
    </row>
    <row r="2437" spans="2:7">
      <c r="B2437" s="329">
        <v>1219</v>
      </c>
      <c r="C2437" s="61">
        <f>Matrix!B1219</f>
        <v>0</v>
      </c>
      <c r="D2437" s="203">
        <f t="shared" si="371"/>
        <v>5.3999999999999995</v>
      </c>
      <c r="G2437" s="61" t="str">
        <f>Matrix!C1219</f>
        <v>ASCORBATE OXIDASE -- 用于维生素C新陈代谢的酶提示维生素C调节障碍或过剩。 ]</v>
      </c>
    </row>
    <row r="2438" spans="2:7">
      <c r="B2438" s="329">
        <v>2101</v>
      </c>
      <c r="C2438" s="61">
        <f>Matrix!B2101</f>
        <v>0</v>
      </c>
      <c r="D2438" s="203">
        <f t="shared" si="371"/>
        <v>5.3999999999999995</v>
      </c>
      <c r="G2438" s="61" t="str">
        <f>Matrix!C2101</f>
        <v>SCURVY -- 维生素C缺乏，结缔组织虚弱，齿龈出血，眼睛，免疫缺陷，疲乏，肠道（结肠，肠）不稳定。 ]</v>
      </c>
    </row>
    <row r="2439" spans="2:7">
      <c r="B2439" s="329">
        <v>2658</v>
      </c>
      <c r="C2439" s="61">
        <f>Matrix!B2658</f>
        <v>0</v>
      </c>
      <c r="D2439" s="203">
        <f t="shared" si="371"/>
        <v>5.3999999999999995</v>
      </c>
      <c r="G2439" s="61" t="str">
        <f>Matrix!C2658</f>
        <v>Ascorbate Oxidase -- 抗坏血酸氧化酶，辨识维生素C过剩或缺乏。酶。 ]</v>
      </c>
    </row>
    <row r="2440" spans="2:7">
      <c r="B2440" s="329">
        <v>2992</v>
      </c>
      <c r="C2440" s="61">
        <f>Matrix!B2992</f>
        <v>0</v>
      </c>
      <c r="D2440" s="203">
        <f t="shared" si="371"/>
        <v>5.3999999999999995</v>
      </c>
      <c r="G2440" s="61" t="str">
        <f>Matrix!C2992</f>
        <v>(EP) ORTHADREN C -- 缓冲型式维生素C。</v>
      </c>
    </row>
    <row r="2441" spans="2:7">
      <c r="B2441" s="329">
        <v>3090</v>
      </c>
      <c r="C2441" s="61">
        <f>Matrix!B3090</f>
        <v>0</v>
      </c>
      <c r="D2441" s="203">
        <f t="shared" si="371"/>
        <v>5.3999999999999995</v>
      </c>
      <c r="G2441" s="61" t="str">
        <f>Matrix!C3090</f>
        <v>ACID SORBICUM -- 维生素C。</v>
      </c>
    </row>
    <row r="2442" spans="2:7">
      <c r="B2442" s="329">
        <v>4118</v>
      </c>
      <c r="C2442" s="61">
        <f>Matrix!B4118</f>
        <v>0</v>
      </c>
      <c r="D2442" s="203">
        <f t="shared" si="371"/>
        <v>5.3999999999999995</v>
      </c>
      <c r="G2442" s="61" t="str">
        <f>Matrix!C4118</f>
        <v>VITAMIN C 500 -- NUTRILITE</v>
      </c>
    </row>
    <row r="2443" spans="2:7">
      <c r="B2443" s="329">
        <v>4127</v>
      </c>
      <c r="C2443" s="61">
        <f>Matrix!B4127</f>
        <v>0</v>
      </c>
      <c r="D2443" s="203">
        <f t="shared" si="371"/>
        <v>5.3999999999999995</v>
      </c>
      <c r="G2443" s="61" t="str">
        <f>Matrix!C4127</f>
        <v>PROFESSO ALPHA CHEWABLE - VIT C -- 维生素C。NUTRILITE ]</v>
      </c>
    </row>
    <row r="2444" spans="2:7">
      <c r="B2444" s="329">
        <v>4129</v>
      </c>
      <c r="C2444" s="61">
        <f>Matrix!B4129</f>
        <v>0</v>
      </c>
      <c r="D2444" s="203">
        <f t="shared" si="371"/>
        <v>5.3999999999999995</v>
      </c>
      <c r="G2444" s="61" t="str">
        <f>Matrix!C4129</f>
        <v>VITAMIN C PLUS -- 维生素C。 NUTRILITE ]</v>
      </c>
    </row>
    <row r="2445" spans="2:7">
      <c r="B2445" s="329">
        <v>6018</v>
      </c>
      <c r="C2445" s="61">
        <f>Matrix!B6018</f>
        <v>0</v>
      </c>
      <c r="D2445" s="203">
        <f t="shared" si="371"/>
        <v>5.3999999999999995</v>
      </c>
      <c r="G2445" s="61" t="str">
        <f>Matrix!C6018</f>
        <v>VITAMIN C DEFICIENCY - SCURVY -- 维生素 C 缺乏 , 可引致坏血病</v>
      </c>
    </row>
    <row r="2446" spans="2:7">
      <c r="B2446" s="329">
        <v>6167</v>
      </c>
      <c r="C2446" s="61">
        <f>Matrix!B6167</f>
        <v>0</v>
      </c>
      <c r="D2446" s="203">
        <f t="shared" si="371"/>
        <v>5.3999999999999995</v>
      </c>
      <c r="G2446" s="61" t="str">
        <f>Matrix!C6167</f>
        <v>ASCORBYL PALMITATE -- 脂溶性维生素C。VITAMIN</v>
      </c>
    </row>
    <row r="2447" spans="2:7">
      <c r="B2447" s="329">
        <v>6490</v>
      </c>
      <c r="C2447" s="61">
        <f>Matrix!B6490</f>
        <v>0</v>
      </c>
      <c r="D2447" s="203">
        <f t="shared" si="371"/>
        <v>5.3999999999999995</v>
      </c>
      <c r="G2447" s="61" t="str">
        <f>Matrix!C6490</f>
        <v>VITAMIN C COMPLEX + BIOFLAVIN -- Natureplant - Ortomolecular Vitamin</v>
      </c>
    </row>
    <row r="2448" spans="2:7">
      <c r="B2448" s="329">
        <v>6491</v>
      </c>
      <c r="C2448" s="61">
        <f>Matrix!B6491</f>
        <v>0</v>
      </c>
      <c r="D2448" s="203">
        <f t="shared" si="371"/>
        <v>5.3999999999999995</v>
      </c>
      <c r="G2448" s="61" t="str">
        <f>Matrix!C6491</f>
        <v>VITAMIN C -- 双黄酮(Biflavonoids)。 Natureplant - Ortomolecular Vitamin</v>
      </c>
    </row>
    <row r="2449" spans="1:7">
      <c r="B2449" s="329">
        <v>6492</v>
      </c>
      <c r="C2449" s="61">
        <f>Matrix!B6492</f>
        <v>0</v>
      </c>
      <c r="D2449" s="203">
        <f t="shared" si="371"/>
        <v>5.3999999999999995</v>
      </c>
      <c r="G2449" s="61" t="str">
        <f>Matrix!C6492</f>
        <v>ROSE PETALS -- 维生素C。 Natureplant - Ortomolecular Vitamin</v>
      </c>
    </row>
    <row r="2450" spans="1:7">
      <c r="B2450" s="329">
        <v>6737</v>
      </c>
      <c r="C2450" s="61">
        <f>Matrix!B6737</f>
        <v>0</v>
      </c>
      <c r="D2450" s="203">
        <f t="shared" si="371"/>
        <v>5.3999999999999995</v>
      </c>
      <c r="G2450" s="61" t="str">
        <f>Matrix!C6737</f>
        <v>VITAMIN C -- Citrus-comp., 神经补品。 ]</v>
      </c>
    </row>
    <row r="2451" spans="1:7">
      <c r="B2451" s="329">
        <v>7049</v>
      </c>
      <c r="C2451" s="61">
        <f>Matrix!B7049</f>
        <v>0</v>
      </c>
      <c r="D2451" s="203">
        <f t="shared" si="371"/>
        <v>5.3999999999999995</v>
      </c>
      <c r="G2451" s="61" t="str">
        <f>Matrix!C7049</f>
        <v>CTV VITAMIN C -- 维生素C的五种来源，含有维生素A、钙、钾和碘化麝香草酚。</v>
      </c>
    </row>
    <row r="2452" spans="1:7">
      <c r="B2452" s="329">
        <v>7323</v>
      </c>
      <c r="C2452" s="61">
        <f>Matrix!B7323</f>
        <v>0</v>
      </c>
      <c r="D2452" s="203">
        <f t="shared" si="371"/>
        <v>5.3999999999999995</v>
      </c>
      <c r="G2452" s="61" t="str">
        <f>Matrix!C7323</f>
        <v>BIO C PLUS 500 MG -- 维生素C (500 mg)，混合了抗坏血酸盐和柑橘柠檬生物类黄酮，非酸性。BIOTICS E.N.B.</v>
      </c>
    </row>
    <row r="2453" spans="1:7">
      <c r="B2453" s="329">
        <v>7324</v>
      </c>
      <c r="C2453" s="61">
        <f>Matrix!B7324</f>
        <v>0</v>
      </c>
      <c r="D2453" s="203">
        <f t="shared" si="371"/>
        <v>5.3999999999999995</v>
      </c>
      <c r="G2453" s="61" t="str">
        <f>Matrix!C7324</f>
        <v>BIO C PLUS 1000 MG -- 维生素 C (1000 mg), 抗坏血酸盐和柑橘柠檬生物类黄酮，非酸性。 BIOTICS E.N.B.</v>
      </c>
    </row>
    <row r="2454" spans="1:7">
      <c r="B2454" s="329">
        <v>8189</v>
      </c>
      <c r="C2454" s="61">
        <f>Matrix!B8189</f>
        <v>0</v>
      </c>
      <c r="D2454" s="203">
        <f t="shared" si="371"/>
        <v>5.3999999999999995</v>
      </c>
      <c r="G2454" s="61" t="str">
        <f>Matrix!C8189</f>
        <v>Vitamin C 100-Pascose Tabl. -- 维生素，矿物质。 PASCOE NATURMEDIZIN</v>
      </c>
    </row>
    <row r="2455" spans="1:7">
      <c r="B2455" s="329">
        <v>8206</v>
      </c>
      <c r="C2455" s="61">
        <f>Matrix!B8206</f>
        <v>0</v>
      </c>
      <c r="D2455" s="203">
        <f t="shared" si="371"/>
        <v>5.3999999999999995</v>
      </c>
      <c r="G2455" s="61" t="str">
        <f>Matrix!C8206</f>
        <v>Vitamin C-Injektopas 300 mg. -- 维生素，矿物质。PASCOE NATURMEDIZIN</v>
      </c>
    </row>
    <row r="2456" spans="1:7">
      <c r="B2456" s="329">
        <v>8913</v>
      </c>
      <c r="C2456" s="61">
        <f>Matrix!B8913</f>
        <v>0</v>
      </c>
      <c r="D2456" s="203">
        <f t="shared" si="371"/>
        <v>5.3999999999999995</v>
      </c>
      <c r="G2456" s="61" t="str">
        <f>Matrix!C8913</f>
        <v>维生素 C (抗坏血酸镁) 散剂/ 维生素 C的缓冲低酸形式/ / Biocare UK</v>
      </c>
    </row>
    <row r="2457" spans="1:7">
      <c r="B2457" s="329">
        <v>8914</v>
      </c>
      <c r="C2457" s="61">
        <f>Matrix!B8914</f>
        <v>0</v>
      </c>
      <c r="D2457" s="203">
        <f t="shared" si="371"/>
        <v>5.3999999999999995</v>
      </c>
      <c r="G2457" s="61" t="str">
        <f>Matrix!C8914</f>
        <v>维生素 C (抗坏血酸镁)/ 越桔非柑橘类flabono提示/ Biocare UK</v>
      </c>
    </row>
    <row r="2458" spans="1:7">
      <c r="B2458" s="329">
        <v>8915</v>
      </c>
      <c r="C2458" s="61">
        <f>Matrix!B8915</f>
        <v>0</v>
      </c>
      <c r="D2458" s="203">
        <f t="shared" si="371"/>
        <v>5.3999999999999995</v>
      </c>
      <c r="G2458" s="61" t="str">
        <f>Matrix!C8915</f>
        <v>维生素C 作为抗坏血酸钾/ 非柑橘类，维生素 C的低过敏型/ Biocare UK</v>
      </c>
    </row>
    <row r="2459" spans="1:7">
      <c r="B2459" s="329">
        <v>8919</v>
      </c>
      <c r="C2459" s="61">
        <f>Matrix!B8919</f>
        <v>0</v>
      </c>
      <c r="D2459" s="203">
        <f t="shared" si="371"/>
        <v>5.3999999999999995</v>
      </c>
      <c r="G2459" s="61" t="str">
        <f>Matrix!C8919</f>
        <v>维生素 C作为混合抗坏血酸盐/ 以天然水果提取物里的镁、钾、钙、锌和锰为基本，提供高生物可利用的矿物escalbates / Biocare UK</v>
      </c>
    </row>
    <row r="2460" spans="1:7">
      <c r="B2460" s="329">
        <v>8925</v>
      </c>
      <c r="C2460" s="61">
        <f>Matrix!B8925</f>
        <v>0</v>
      </c>
      <c r="D2460" s="203">
        <f t="shared" si="371"/>
        <v>5.3999999999999995</v>
      </c>
      <c r="G2460" s="61" t="str">
        <f>Matrix!C8925</f>
        <v>维生素C/ 微胶粒化高吸收型的vitasorb，作为抗坏血酸(维生素C)/ Biocare UK</v>
      </c>
    </row>
    <row r="2461" spans="1:7">
      <c r="B2461" s="329">
        <v>8941</v>
      </c>
      <c r="C2461" s="61">
        <f>Matrix!B8941</f>
        <v>0</v>
      </c>
      <c r="D2461" s="203">
        <f t="shared" si="371"/>
        <v>5.3999999999999995</v>
      </c>
      <c r="G2461" s="61" t="str">
        <f>Matrix!C8941</f>
        <v>维生素 C缓冲抗坏血酸矿物质复合物，含镁、钙、钾和锌/ Biocare UK</v>
      </c>
    </row>
    <row r="2462" spans="1:7">
      <c r="B2462" s="329">
        <v>9700</v>
      </c>
      <c r="C2462" s="61">
        <f>Matrix!B9700</f>
        <v>0</v>
      </c>
      <c r="D2462" s="203">
        <f t="shared" si="371"/>
        <v>5.3999999999999995</v>
      </c>
      <c r="G2462" s="61" t="str">
        <f>Matrix!C9700</f>
        <v>HERBA VITA C（复合维生素C）/vitamin complex/Monastery of Herbs</v>
      </c>
    </row>
    <row r="2463" spans="1:7">
      <c r="A2463" s="61" t="s">
        <v>24466</v>
      </c>
      <c r="B2463" s="329">
        <v>584</v>
      </c>
      <c r="C2463" s="61">
        <f>Matrix!B584</f>
        <v>0</v>
      </c>
      <c r="D2463" s="203">
        <f t="shared" si="371"/>
        <v>5.3999999999999995</v>
      </c>
      <c r="E2463" s="236">
        <f>MAX(D2463:D2470)</f>
        <v>5.3999999999999995</v>
      </c>
      <c r="F2463" s="207">
        <f ca="1">IF(E2463&gt;Max_Value,Max_Value,IF(E2463&lt;0,0,E2463))</f>
        <v>4.6579506042481462</v>
      </c>
      <c r="G2463" s="61" t="str">
        <f>Matrix!C584</f>
        <v>ERGOSTEROL -- 麦角甾醇,麦角固醇, 组织中的固醇，阳光照射下会转变成维生素D2。</v>
      </c>
    </row>
    <row r="2464" spans="1:7">
      <c r="B2464" s="329">
        <v>1450</v>
      </c>
      <c r="C2464" s="61">
        <f>Matrix!B1450</f>
        <v>0</v>
      </c>
      <c r="D2464" s="203">
        <f t="shared" si="371"/>
        <v>5.3999999999999995</v>
      </c>
      <c r="G2464" s="61" t="str">
        <f>Matrix!C1450</f>
        <v>VITAMIN D3 ERGOCALCIFEROL -- 麦角钙化醇, 用于调节钙提示阳光照射或是营养的缺乏。 ]</v>
      </c>
    </row>
    <row r="2465" spans="1:7">
      <c r="B2465" s="329">
        <v>1451</v>
      </c>
      <c r="C2465" s="61">
        <f>Matrix!B1451</f>
        <v>0</v>
      </c>
      <c r="D2465" s="203">
        <f t="shared" si="371"/>
        <v>5.3999999999999995</v>
      </c>
      <c r="G2465" s="61" t="str">
        <f>Matrix!C1451</f>
        <v>VITAMIN D2 CHOLECALCIFEROL -- 用于钙的内在调节提示阳光照射缺乏。 ]</v>
      </c>
    </row>
    <row r="2466" spans="1:7">
      <c r="B2466" s="329">
        <v>1452</v>
      </c>
      <c r="C2466" s="61">
        <f>Matrix!B1452</f>
        <v>0</v>
      </c>
      <c r="D2466" s="203">
        <f t="shared" si="371"/>
        <v>5.3999999999999995</v>
      </c>
      <c r="G2466" s="61" t="str">
        <f>Matrix!C1452</f>
        <v>VITAMIN D1 -- 用于钙的内在调节提示阳光照射缺乏。 ]</v>
      </c>
    </row>
    <row r="2467" spans="1:7">
      <c r="B2467" s="329">
        <v>3966</v>
      </c>
      <c r="C2467" s="61">
        <f>Matrix!B3966</f>
        <v>0</v>
      </c>
      <c r="D2467" s="203">
        <f t="shared" si="371"/>
        <v>5.3999999999999995</v>
      </c>
      <c r="G2467" s="61" t="str">
        <f>Matrix!C3966</f>
        <v>血液，VITAMIN D DERIVATES(维生素D衍生物)作为肠内钙吸收、骨骼钙代谢作用以及可能的肌肉活性作用的媒介. 从鱼肝油中分离出来的，并用于治疗和预防软骨病.</v>
      </c>
    </row>
    <row r="2468" spans="1:7">
      <c r="B2468" s="329">
        <v>6019</v>
      </c>
      <c r="C2468" s="61">
        <f>Matrix!B6019</f>
        <v>0</v>
      </c>
      <c r="D2468" s="203">
        <f t="shared" si="371"/>
        <v>5.3999999999999995</v>
      </c>
      <c r="G2468" s="61" t="str">
        <f>Matrix!C6019</f>
        <v>VITAMIN D DEFICIENCY -- 维生素 D 缺乏</v>
      </c>
    </row>
    <row r="2469" spans="1:7">
      <c r="B2469" s="329">
        <v>7327</v>
      </c>
      <c r="C2469" s="61">
        <f>Matrix!B7327</f>
        <v>0</v>
      </c>
      <c r="D2469" s="203">
        <f t="shared" si="371"/>
        <v>5.3999999999999995</v>
      </c>
      <c r="G2469" s="61" t="str">
        <f>Matrix!C7327</f>
        <v>BIO D MULSION (VITAMIN D) -- 液体维生素D的天然乳化状。BIOTICS E.N.B.</v>
      </c>
    </row>
    <row r="2470" spans="1:7">
      <c r="B2470" s="329">
        <v>8926</v>
      </c>
      <c r="C2470" s="61">
        <f>Matrix!B8926</f>
        <v>0</v>
      </c>
      <c r="D2470" s="203">
        <f t="shared" si="371"/>
        <v>5.3999999999999995</v>
      </c>
      <c r="G2470" s="61" t="str">
        <f>Matrix!C8926</f>
        <v>维生素D/ 微胶粒化高吸收型的vitasorb，作为维生素 D3/ Biocare UK</v>
      </c>
    </row>
    <row r="2471" spans="1:7">
      <c r="A2471" s="61" t="s">
        <v>24467</v>
      </c>
      <c r="B2471" s="329">
        <v>783</v>
      </c>
      <c r="C2471" s="61">
        <f>Matrix!B783</f>
        <v>0</v>
      </c>
      <c r="D2471" s="203">
        <f t="shared" si="371"/>
        <v>5.3999999999999995</v>
      </c>
      <c r="E2471" s="236">
        <f>MAX(D2471:D2484)</f>
        <v>5.3999999999999995</v>
      </c>
      <c r="F2471" s="207">
        <f ca="1">IF(E2471&gt;Max_Value,Max_Value,IF(E2471&lt;0,0,E2471))</f>
        <v>4.6579506042481462</v>
      </c>
      <c r="G2471" s="61" t="str">
        <f>Matrix!C783</f>
        <v>VITAMIN E -- 缺乏会导致红细胞破裂，性欲减退，皮肤干燥。</v>
      </c>
    </row>
    <row r="2472" spans="1:7">
      <c r="B2472" s="329">
        <v>3004</v>
      </c>
      <c r="C2472" s="61">
        <f>Matrix!B3004</f>
        <v>0</v>
      </c>
      <c r="D2472" s="203">
        <f t="shared" si="371"/>
        <v>5.3999999999999995</v>
      </c>
      <c r="G2472" s="61" t="str">
        <f>Matrix!C3004</f>
        <v>(EP) SPLEEN E -- 维生素E和脾提取物。</v>
      </c>
    </row>
    <row r="2473" spans="1:7">
      <c r="B2473" s="329">
        <v>4001</v>
      </c>
      <c r="C2473" s="61">
        <f>Matrix!B4001</f>
        <v>0</v>
      </c>
      <c r="D2473" s="203">
        <f t="shared" si="371"/>
        <v>5.3999999999999995</v>
      </c>
      <c r="G2473" s="61" t="str">
        <f>Matrix!C4001</f>
        <v>VITAMIN E -- Pure Life纯洁的人生</v>
      </c>
    </row>
    <row r="2474" spans="1:7">
      <c r="B2474" s="329">
        <v>4121</v>
      </c>
      <c r="C2474" s="61">
        <f>Matrix!B4121</f>
        <v>0</v>
      </c>
      <c r="D2474" s="203">
        <f t="shared" si="371"/>
        <v>5.3999999999999995</v>
      </c>
      <c r="G2474" s="61" t="str">
        <f>Matrix!C4121</f>
        <v>CHEWABLE E WITH LECITHIN -- 维生素E。NUTRILITE ]</v>
      </c>
    </row>
    <row r="2475" spans="1:7">
      <c r="B2475" s="329">
        <v>6020</v>
      </c>
      <c r="C2475" s="61">
        <f>Matrix!B6020</f>
        <v>0</v>
      </c>
      <c r="D2475" s="203">
        <f t="shared" si="371"/>
        <v>5.3999999999999995</v>
      </c>
      <c r="G2475" s="61" t="str">
        <f>Matrix!C6020</f>
        <v>VITAMIN E DEFICIENCY -- 维生素 E 缺乏</v>
      </c>
    </row>
    <row r="2476" spans="1:7">
      <c r="B2476" s="329">
        <v>6211</v>
      </c>
      <c r="C2476" s="61">
        <f>Matrix!B6211</f>
        <v>0</v>
      </c>
      <c r="D2476" s="203">
        <f t="shared" si="371"/>
        <v>5.3999999999999995</v>
      </c>
      <c r="G2476" s="61" t="str">
        <f>Matrix!C6211</f>
        <v>VITAMIN E PEARLS -- 天然抗氧化剂。</v>
      </c>
    </row>
    <row r="2477" spans="1:7">
      <c r="B2477" s="329">
        <v>6400</v>
      </c>
      <c r="C2477" s="61">
        <f>Matrix!B6400</f>
        <v>0</v>
      </c>
      <c r="D2477" s="203">
        <f t="shared" si="371"/>
        <v>5.3999999999999995</v>
      </c>
      <c r="G2477" s="61" t="str">
        <f>Matrix!C6400</f>
        <v>VITAMIN E -- 减少几种慢性疾病的威胁。ALO</v>
      </c>
    </row>
    <row r="2478" spans="1:7">
      <c r="B2478" s="329">
        <v>6494</v>
      </c>
      <c r="C2478" s="61">
        <f>Matrix!B6494</f>
        <v>0</v>
      </c>
      <c r="D2478" s="203">
        <f t="shared" si="371"/>
        <v>5.3999999999999995</v>
      </c>
      <c r="G2478" s="61" t="str">
        <f>Matrix!C6494</f>
        <v>VITAMIN E 600 I.U. + SELENIUM + ZINC -- Natureplant - Ortomolecular Vitamin ]维生素E 600 I.U. +硒+锌| Natureplant - Ortomolecular维生素]</v>
      </c>
    </row>
    <row r="2479" spans="1:7">
      <c r="B2479" s="329">
        <v>7050</v>
      </c>
      <c r="C2479" s="61">
        <f>Matrix!B7050</f>
        <v>0</v>
      </c>
      <c r="D2479" s="203">
        <f t="shared" si="371"/>
        <v>5.3999999999999995</v>
      </c>
      <c r="G2479" s="61" t="str">
        <f>Matrix!C7050</f>
        <v>EZV VITAMIN E 200 I.U. -- 100% 纯天然, 可咀嚼。</v>
      </c>
    </row>
    <row r="2480" spans="1:7">
      <c r="B2480" s="329">
        <v>7328</v>
      </c>
      <c r="C2480" s="61">
        <f>Matrix!B7328</f>
        <v>0</v>
      </c>
      <c r="D2480" s="203">
        <f t="shared" ref="D2480:D2543" si="372">ROUNDUP(ABS(75-C2480)/(Base_Value-3),1)</f>
        <v>5.3999999999999995</v>
      </c>
      <c r="G2480" s="61" t="str">
        <f>Matrix!C7328</f>
        <v>BIO E MULSION FORTE -- 液体乳化状的维生素E。BIOTICS E.N.B.</v>
      </c>
    </row>
    <row r="2481" spans="1:7">
      <c r="B2481" s="329">
        <v>7367</v>
      </c>
      <c r="C2481" s="61">
        <f>Matrix!B7367</f>
        <v>0</v>
      </c>
      <c r="D2481" s="203">
        <f t="shared" si="372"/>
        <v>5.3999999999999995</v>
      </c>
      <c r="G2481" s="61" t="str">
        <f>Matrix!C7367</f>
        <v>EMULSION 200 I.U. -- 蒴果中的维生素E乳状液。BIOTICS E.N.B.</v>
      </c>
    </row>
    <row r="2482" spans="1:7">
      <c r="B2482" s="329">
        <v>8916</v>
      </c>
      <c r="C2482" s="61">
        <f>Matrix!B8916</f>
        <v>0</v>
      </c>
      <c r="D2482" s="203">
        <f t="shared" si="372"/>
        <v>5.3999999999999995</v>
      </c>
      <c r="G2482" s="61" t="str">
        <f>Matrix!C8916</f>
        <v>维生素 E/卵磷脂，天然生育酚，三烯生育酚/ Biocare UK</v>
      </c>
    </row>
    <row r="2483" spans="1:7">
      <c r="B2483" s="329">
        <v>8917</v>
      </c>
      <c r="C2483" s="61">
        <f>Matrix!B8917</f>
        <v>0</v>
      </c>
      <c r="D2483" s="203">
        <f t="shared" si="372"/>
        <v>5.3999999999999995</v>
      </c>
      <c r="G2483" s="61" t="str">
        <f>Matrix!C8917</f>
        <v>微胶粒化维生素 E / D-α-生育酚, 低聚果糖, 维生素E的天然来源/ Biocare UK</v>
      </c>
    </row>
    <row r="2484" spans="1:7">
      <c r="B2484" s="329">
        <v>8927</v>
      </c>
      <c r="C2484" s="61">
        <f>Matrix!B8927</f>
        <v>0</v>
      </c>
      <c r="D2484" s="203">
        <f t="shared" si="372"/>
        <v>5.3999999999999995</v>
      </c>
      <c r="G2484" s="61" t="str">
        <f>Matrix!C8927</f>
        <v>维生素 E / 微胶粒化高吸收型的vitasorb，作为D-α-生育酚/ Biocare UK</v>
      </c>
    </row>
    <row r="2485" spans="1:7">
      <c r="A2485" s="61" t="s">
        <v>11441</v>
      </c>
      <c r="B2485" s="329">
        <v>420</v>
      </c>
      <c r="C2485" s="61">
        <f>Matrix!B420</f>
        <v>0</v>
      </c>
      <c r="D2485" s="203">
        <f t="shared" si="372"/>
        <v>5.3999999999999995</v>
      </c>
      <c r="E2485" s="236">
        <f>MAX(D2485:D2512)</f>
        <v>5.3999999999999995</v>
      </c>
      <c r="F2485" s="207">
        <f ca="1">IF(E2485&gt;Max_Value,Max_Value,IF(E2485&lt;0,0,E2485))</f>
        <v>4.6579506042481462</v>
      </c>
      <c r="G2485" s="61" t="str">
        <f>Matrix!C420</f>
        <v>LIQUID CALCIUM -液体钙- 可以id胃部问题或是矿物失调，矿物质。</v>
      </c>
    </row>
    <row r="2486" spans="1:7">
      <c r="B2486" s="329">
        <v>1282</v>
      </c>
      <c r="C2486" s="61">
        <f>Matrix!B1282</f>
        <v>0</v>
      </c>
      <c r="D2486" s="203">
        <f t="shared" si="372"/>
        <v>5.3999999999999995</v>
      </c>
      <c r="G2486" s="61" t="str">
        <f>Matrix!C1282</f>
        <v>CALCIUM CARBONATE --提示新陈代谢缓慢，无生气，矿物质不均衡，大脑疲乏，矿物质。</v>
      </c>
    </row>
    <row r="2487" spans="1:7">
      <c r="B2487" s="329">
        <v>2986</v>
      </c>
      <c r="C2487" s="61">
        <f>Matrix!B2986</f>
        <v>0</v>
      </c>
      <c r="D2487" s="203">
        <f t="shared" si="372"/>
        <v>5.3999999999999995</v>
      </c>
      <c r="G2487" s="61" t="str">
        <f>Matrix!C2986</f>
        <v>(EP) CALCIUM COMPLEX -- 复合螯合钙，含有精选的维生素和矿物质。</v>
      </c>
    </row>
    <row r="2488" spans="1:7">
      <c r="B2488" s="329">
        <v>2987</v>
      </c>
      <c r="C2488" s="61">
        <f>Matrix!B2987</f>
        <v>0</v>
      </c>
      <c r="D2488" s="203">
        <f t="shared" si="372"/>
        <v>5.3999999999999995</v>
      </c>
      <c r="G2488" s="61" t="str">
        <f>Matrix!C2987</f>
        <v>(EP) CALCIUM LACTATE -- 钙和镁，甜菜碱。</v>
      </c>
    </row>
    <row r="2489" spans="1:7">
      <c r="B2489" s="329">
        <v>3229</v>
      </c>
      <c r="C2489" s="61">
        <f>Matrix!B3229</f>
        <v>0</v>
      </c>
      <c r="D2489" s="203">
        <f t="shared" si="372"/>
        <v>5.3999999999999995</v>
      </c>
      <c r="G2489" s="61" t="str">
        <f>Matrix!C3229</f>
        <v>CALCIVITAN -- 稳定钙代谢，矿物质代谢。</v>
      </c>
    </row>
    <row r="2490" spans="1:7">
      <c r="B2490" s="329">
        <v>3406</v>
      </c>
      <c r="C2490" s="61">
        <f>Matrix!B3406</f>
        <v>0</v>
      </c>
      <c r="D2490" s="203">
        <f t="shared" si="372"/>
        <v>5.3999999999999995</v>
      </c>
      <c r="G2490" s="61" t="str">
        <f>Matrix!C3406</f>
        <v>CALCIUM TABLETA</v>
      </c>
    </row>
    <row r="2491" spans="1:7">
      <c r="B2491" s="329">
        <v>3995</v>
      </c>
      <c r="C2491" s="61">
        <f>Matrix!B3995</f>
        <v>0</v>
      </c>
      <c r="D2491" s="203">
        <f t="shared" si="372"/>
        <v>5.3999999999999995</v>
      </c>
      <c r="G2491" s="61" t="str">
        <f>Matrix!C3995</f>
        <v>CALCIUM ASCORBATE -- Pure Life</v>
      </c>
    </row>
    <row r="2492" spans="1:7">
      <c r="B2492" s="329">
        <v>4136</v>
      </c>
      <c r="C2492" s="61">
        <f>Matrix!B4136</f>
        <v>0</v>
      </c>
      <c r="D2492" s="203">
        <f t="shared" si="372"/>
        <v>5.3999999999999995</v>
      </c>
      <c r="G2492" s="61" t="str">
        <f>Matrix!C4136</f>
        <v>CALCIUM MAGNESIUM WITH TRACE MINERAL -- NUTRILITE</v>
      </c>
    </row>
    <row r="2493" spans="1:7">
      <c r="B2493" s="329">
        <v>5045</v>
      </c>
      <c r="C2493" s="61">
        <f>Matrix!B5045</f>
        <v>0</v>
      </c>
      <c r="D2493" s="203">
        <f t="shared" si="372"/>
        <v>5.3999999999999995</v>
      </c>
      <c r="G2493" s="61" t="str">
        <f>Matrix!C5045</f>
        <v>CAL/MAG CHELATE - UNICITY -- 钙 / 镁螯合物，单一性。没有更好的钙。 ]</v>
      </c>
    </row>
    <row r="2494" spans="1:7">
      <c r="B2494" s="329">
        <v>5127</v>
      </c>
      <c r="C2494" s="61">
        <f>Matrix!B5127</f>
        <v>0</v>
      </c>
      <c r="D2494" s="203">
        <f t="shared" si="372"/>
        <v>5.3999999999999995</v>
      </c>
      <c r="G2494" s="61" t="str">
        <f>Matrix!C5127</f>
        <v>CALCIFOOD --  钙。Standard Process ]</v>
      </c>
    </row>
    <row r="2495" spans="1:7">
      <c r="B2495" s="329">
        <v>5128</v>
      </c>
      <c r="C2495" s="61">
        <f>Matrix!B5128</f>
        <v>0</v>
      </c>
      <c r="D2495" s="203">
        <f t="shared" si="372"/>
        <v>5.3999999999999995</v>
      </c>
      <c r="G2495" s="61" t="str">
        <f>Matrix!C5128</f>
        <v>CALCIUM LACTATE --乳酸钙。 Standard Process</v>
      </c>
    </row>
    <row r="2496" spans="1:7">
      <c r="B2496" s="329">
        <v>5129</v>
      </c>
      <c r="C2496" s="61">
        <f>Matrix!B5129</f>
        <v>0</v>
      </c>
      <c r="D2496" s="203">
        <f t="shared" si="372"/>
        <v>5.3999999999999995</v>
      </c>
      <c r="G2496" s="61" t="str">
        <f>Matrix!C5129</f>
        <v>CAL-MA PLUS -- 钙/镁。 Standard Process ]</v>
      </c>
    </row>
    <row r="2497" spans="2:7">
      <c r="B2497" s="329">
        <v>5130</v>
      </c>
      <c r="C2497" s="61">
        <f>Matrix!B5130</f>
        <v>0</v>
      </c>
      <c r="D2497" s="203">
        <f t="shared" si="372"/>
        <v>5.3999999999999995</v>
      </c>
      <c r="G2497" s="61" t="str">
        <f>Matrix!C5130</f>
        <v>CALSOL -- 钙。Standard Process ]</v>
      </c>
    </row>
    <row r="2498" spans="2:7">
      <c r="B2498" s="329">
        <v>5370</v>
      </c>
      <c r="C2498" s="61">
        <f>Matrix!B5370</f>
        <v>0</v>
      </c>
      <c r="D2498" s="203">
        <f t="shared" si="372"/>
        <v>5.3999999999999995</v>
      </c>
      <c r="G2498" s="61" t="str">
        <f>Matrix!C5370</f>
        <v>CALCIUM 钙 -- 虚弱的骨骼，神经，肾上腺。矿物质</v>
      </c>
    </row>
    <row r="2499" spans="2:7">
      <c r="B2499" s="329">
        <v>6124</v>
      </c>
      <c r="C2499" s="61">
        <f>Matrix!B6124</f>
        <v>0</v>
      </c>
      <c r="D2499" s="203">
        <f t="shared" si="372"/>
        <v>5.3999999999999995</v>
      </c>
      <c r="G2499" s="61" t="str">
        <f>Matrix!C6124</f>
        <v>CALCIUM MAGNESIUM CITRAMATE -- 用于强健的骨骼，牙齿，正常的血液Ph值。VITAMIN</v>
      </c>
    </row>
    <row r="2500" spans="2:7">
      <c r="B2500" s="329">
        <v>6180</v>
      </c>
      <c r="C2500" s="61">
        <f>Matrix!B6180</f>
        <v>0</v>
      </c>
      <c r="D2500" s="203">
        <f t="shared" si="372"/>
        <v>5.3999999999999995</v>
      </c>
      <c r="G2500" s="61" t="str">
        <f>Matrix!C6180</f>
        <v>VITAMINS A AND D -- 钙吸收。 VITAMIN</v>
      </c>
    </row>
    <row r="2501" spans="2:7">
      <c r="B2501" s="329">
        <v>6187</v>
      </c>
      <c r="C2501" s="61">
        <f>Matrix!B6187</f>
        <v>0</v>
      </c>
      <c r="D2501" s="203">
        <f t="shared" si="372"/>
        <v>5.3999999999999995</v>
      </c>
      <c r="G2501" s="61" t="str">
        <f>Matrix!C6187</f>
        <v>SUPER K -- 钙输送至骨骼，清除动脉钙 。VITAMIN</v>
      </c>
    </row>
    <row r="2502" spans="2:7">
      <c r="B2502" s="329">
        <v>6197</v>
      </c>
      <c r="C2502" s="61">
        <f>Matrix!B6197</f>
        <v>0</v>
      </c>
      <c r="D2502" s="203">
        <f t="shared" si="372"/>
        <v>5.3999999999999995</v>
      </c>
      <c r="G2502" s="61" t="str">
        <f>Matrix!C6197</f>
        <v>CALCIUM OROTATE -- 复钙, 抗炎症。 MINERAL</v>
      </c>
    </row>
    <row r="2503" spans="2:7">
      <c r="B2503" s="329">
        <v>6233</v>
      </c>
      <c r="C2503" s="61">
        <f>Matrix!B6233</f>
        <v>0</v>
      </c>
      <c r="D2503" s="203">
        <f t="shared" si="372"/>
        <v>5.3999999999999995</v>
      </c>
      <c r="G2503" s="61" t="str">
        <f>Matrix!C6233</f>
        <v>CALCIUM SUPPLEMENTS -- 强壮骨骼，增加体内钙含量。ALO</v>
      </c>
    </row>
    <row r="2504" spans="2:7">
      <c r="B2504" s="329">
        <v>6303</v>
      </c>
      <c r="C2504" s="61">
        <f>Matrix!B6303</f>
        <v>0</v>
      </c>
      <c r="D2504" s="203">
        <f t="shared" si="372"/>
        <v>5.3999999999999995</v>
      </c>
      <c r="G2504" s="61" t="str">
        <f>Matrix!C6303</f>
        <v>CALCIUM GLUCONATE -- 缺钙状态 。ALO</v>
      </c>
    </row>
    <row r="2505" spans="2:7">
      <c r="B2505" s="329">
        <v>6438</v>
      </c>
      <c r="C2505" s="61">
        <f>Matrix!B6438</f>
        <v>0</v>
      </c>
      <c r="D2505" s="203">
        <f t="shared" si="372"/>
        <v>5.3999999999999995</v>
      </c>
      <c r="G2505" s="61" t="str">
        <f>Matrix!C6438</f>
        <v>CAL-BOR -- 钙固定。 Natureplant - Ortomolecular Vitamin</v>
      </c>
    </row>
    <row r="2506" spans="2:7">
      <c r="B2506" s="329">
        <v>7047</v>
      </c>
      <c r="C2506" s="61">
        <f>Matrix!B7047</f>
        <v>0</v>
      </c>
      <c r="D2506" s="203">
        <f t="shared" si="372"/>
        <v>5.3999999999999995</v>
      </c>
      <c r="G2506" s="61" t="str">
        <f>Matrix!C7047</f>
        <v>CAL CALCIUM PLUS -- 钙的十种来源，含有镁、维生素C, D, E 以及卵磷脂，用于简单的同化作用(easy assimilation)。</v>
      </c>
    </row>
    <row r="2507" spans="2:7">
      <c r="B2507" s="329">
        <v>7237</v>
      </c>
      <c r="C2507" s="61">
        <f>Matrix!B7237</f>
        <v>0</v>
      </c>
      <c r="D2507" s="203">
        <f t="shared" si="372"/>
        <v>5.3999999999999995</v>
      </c>
      <c r="G2507" s="61" t="str">
        <f>Matrix!C7237</f>
        <v>NARAYANI 67 Calcium Mix 1M</v>
      </c>
    </row>
    <row r="2508" spans="2:7">
      <c r="B2508" s="329">
        <v>7340</v>
      </c>
      <c r="C2508" s="61">
        <f>Matrix!B7340</f>
        <v>0</v>
      </c>
      <c r="D2508" s="203">
        <f t="shared" si="372"/>
        <v>5.3999999999999995</v>
      </c>
      <c r="G2508" s="61" t="str">
        <f>Matrix!C7340</f>
        <v>CA ZYME -- 柠檬酸钙，当镁钙合用禁忌时使用。BIOTICS E.N.B.</v>
      </c>
    </row>
    <row r="2509" spans="2:7">
      <c r="B2509" s="329">
        <v>7341</v>
      </c>
      <c r="C2509" s="61">
        <f>Matrix!B7341</f>
        <v>0</v>
      </c>
      <c r="D2509" s="203">
        <f t="shared" si="372"/>
        <v>5.3999999999999995</v>
      </c>
      <c r="G2509" s="61" t="str">
        <f>Matrix!C7341</f>
        <v>CA/MG ZYME -- 柠檬酸钙和门冬氨酸镁，钙镁比例为5：1。 BIOTICS E.N.B.</v>
      </c>
    </row>
    <row r="2510" spans="2:7">
      <c r="B2510" s="329">
        <v>8929</v>
      </c>
      <c r="C2510" s="61">
        <f>Matrix!B8929</f>
        <v>0</v>
      </c>
      <c r="D2510" s="203">
        <f t="shared" si="372"/>
        <v>5.3999999999999995</v>
      </c>
      <c r="G2510" s="61" t="str">
        <f>Matrix!C8929</f>
        <v>Calcidophilus/ 不含牛奶的(milk free)有机钙生物活性形式/ Biocare UK</v>
      </c>
    </row>
    <row r="2511" spans="2:7">
      <c r="B2511" s="329">
        <v>8930</v>
      </c>
      <c r="C2511" s="61">
        <f>Matrix!B8930</f>
        <v>0</v>
      </c>
      <c r="D2511" s="203">
        <f t="shared" si="372"/>
        <v>5.3999999999999995</v>
      </c>
      <c r="G2511" s="61" t="str">
        <f>Matrix!C8930</f>
        <v>Calcium EAP2/乙醇胺磷酸酯，提高钙吸收不良者的吸收/ Biocare UK</v>
      </c>
    </row>
    <row r="2512" spans="2:7">
      <c r="B2512" s="329">
        <v>9125</v>
      </c>
      <c r="C2512" s="61">
        <f>Matrix!B9125</f>
        <v>0</v>
      </c>
      <c r="D2512" s="203">
        <f t="shared" si="372"/>
        <v>5.3999999999999995</v>
      </c>
      <c r="G2512" s="61" t="str">
        <f>Matrix!C9125</f>
        <v>CA Herbal / 钙，镇静剂，血压/ Sunshine Tool Works</v>
      </c>
    </row>
    <row r="2513" spans="1:7">
      <c r="A2513" s="61" t="s">
        <v>11442</v>
      </c>
      <c r="B2513" s="329">
        <v>522</v>
      </c>
      <c r="C2513" s="61">
        <f>Matrix!B522</f>
        <v>0</v>
      </c>
      <c r="D2513" s="203">
        <f t="shared" si="372"/>
        <v>5.3999999999999995</v>
      </c>
      <c r="E2513" s="236">
        <f>MAX(D2513:D2523)</f>
        <v>5.3999999999999995</v>
      </c>
      <c r="F2513" s="207">
        <f ca="1">IF(E2513&gt;Max_Value,Max_Value,IF(E2513&lt;0,0,E2513))</f>
        <v>4.6579506042481462</v>
      </c>
      <c r="G2513" s="61" t="str">
        <f>Matrix!C522</f>
        <v>POTASSIUM CARBONATE --碳酸钾, 提示缺钾和胰腺疾病。 ]</v>
      </c>
    </row>
    <row r="2514" spans="1:7">
      <c r="B2514" s="329">
        <v>776</v>
      </c>
      <c r="C2514" s="61">
        <f>Matrix!B776</f>
        <v>0</v>
      </c>
      <c r="D2514" s="203">
        <f t="shared" si="372"/>
        <v>5.3999999999999995</v>
      </c>
      <c r="G2514" s="61" t="str">
        <f>Matrix!C776</f>
        <v>POTASSIUM COMPLEX -- 缺乏会导致虚弱疲劳，矿物质。</v>
      </c>
    </row>
    <row r="2515" spans="1:7">
      <c r="B2515" s="329">
        <v>1176</v>
      </c>
      <c r="C2515" s="61">
        <f>Matrix!B1176</f>
        <v>0</v>
      </c>
      <c r="D2515" s="203">
        <f t="shared" si="372"/>
        <v>5.3999999999999995</v>
      </c>
      <c r="G2515" s="61" t="str">
        <f>Matrix!C1176</f>
        <v>POTASSIUM -- 肌肉，消化，能量和思维（大脑）所需要的矿物质营养品提示缺乏或过剩。 ]</v>
      </c>
    </row>
    <row r="2516" spans="1:7">
      <c r="B2516" s="329">
        <v>3951</v>
      </c>
      <c r="C2516" s="61">
        <f>Matrix!B3951</f>
        <v>0</v>
      </c>
      <c r="D2516" s="203">
        <f t="shared" si="372"/>
        <v>5.3999999999999995</v>
      </c>
      <c r="G2516" s="61" t="str">
        <f>Matrix!C3951</f>
        <v>血液，POTASSIUM(钾)代谢性酸中毒 (例如，由未受控制的糖尿病引起) 或碱毒症 (例如,由过多呕吐引起) 可能会影响血钾含量.低钾含量会导致增强活性（这可能导致无规律心跳），而高含量则会导致减弱活性，任何一种情况都可能导致心博停止.</v>
      </c>
    </row>
    <row r="2517" spans="1:7">
      <c r="B2517" s="329">
        <v>5371</v>
      </c>
      <c r="C2517" s="61">
        <f>Matrix!B5371</f>
        <v>0</v>
      </c>
      <c r="D2517" s="203">
        <f t="shared" si="372"/>
        <v>5.3999999999999995</v>
      </c>
      <c r="G2517" s="61" t="str">
        <f>Matrix!C5371</f>
        <v>POTASSIUM 钾 -- 疲劳，神经），能量，心脏。矿物质</v>
      </c>
    </row>
    <row r="2518" spans="1:7">
      <c r="B2518" s="329">
        <v>5748</v>
      </c>
      <c r="C2518" s="61">
        <f>Matrix!B5748</f>
        <v>0</v>
      </c>
      <c r="D2518" s="203">
        <f t="shared" si="372"/>
        <v>5.3999999999999995</v>
      </c>
      <c r="G2518" s="61" t="str">
        <f>Matrix!C5748</f>
        <v>HYPOKALEMIA - LOW BLOOD POTASSIUM -- 血液中钾质含量过低</v>
      </c>
    </row>
    <row r="2519" spans="1:7">
      <c r="B2519" s="329">
        <v>6150</v>
      </c>
      <c r="C2519" s="61">
        <f>Matrix!B6150</f>
        <v>0</v>
      </c>
      <c r="D2519" s="203">
        <f t="shared" si="372"/>
        <v>5.3999999999999995</v>
      </c>
      <c r="G2519" s="61" t="str">
        <f>Matrix!C6150</f>
        <v>POTASSIUM ASPARTATE -- 缺乏与心律失常的联合（Lack association with arrythmias），沮丧。VITAMIN</v>
      </c>
    </row>
    <row r="2520" spans="1:7">
      <c r="B2520" s="329">
        <v>6203</v>
      </c>
      <c r="C2520" s="61">
        <f>Matrix!B6203</f>
        <v>0</v>
      </c>
      <c r="D2520" s="203">
        <f t="shared" si="372"/>
        <v>5.3999999999999995</v>
      </c>
      <c r="G2520" s="61" t="str">
        <f>Matrix!C6203</f>
        <v>POTASSIUM 钾-- 解痉,心律（心脏）调节剂。 MINERAL ]</v>
      </c>
    </row>
    <row r="2521" spans="1:7">
      <c r="B2521" s="329">
        <v>6377</v>
      </c>
      <c r="C2521" s="61">
        <f>Matrix!B6377</f>
        <v>0</v>
      </c>
      <c r="D2521" s="203">
        <f t="shared" si="372"/>
        <v>5.3999999999999995</v>
      </c>
      <c r="G2521" s="61" t="str">
        <f>Matrix!C6377</f>
        <v>POTASSIUM SUPPLEMENTS -- 用于低血钾浓度者。ALO</v>
      </c>
    </row>
    <row r="2522" spans="1:7">
      <c r="B2522" s="329">
        <v>8943</v>
      </c>
      <c r="C2522" s="61">
        <f>Matrix!B8943</f>
        <v>0</v>
      </c>
      <c r="D2522" s="203">
        <f t="shared" si="372"/>
        <v>5.3999999999999995</v>
      </c>
      <c r="G2522" s="61" t="str">
        <f>Matrix!C8943</f>
        <v>柠檬酸钾/ Biocare UK</v>
      </c>
    </row>
    <row r="2523" spans="1:7">
      <c r="B2523" s="329">
        <v>9275</v>
      </c>
      <c r="C2523" s="61">
        <f>Matrix!B9275</f>
        <v>0</v>
      </c>
      <c r="D2523" s="203">
        <f t="shared" si="372"/>
        <v>5.3999999999999995</v>
      </c>
      <c r="G2523" s="61" t="str">
        <f>Matrix!C9275</f>
        <v>Potassium Combination / 草本钾，微量矿物质/ Sunshine Tool Works</v>
      </c>
    </row>
    <row r="2524" spans="1:7">
      <c r="A2524" s="61" t="s">
        <v>24469</v>
      </c>
      <c r="B2524" s="329">
        <v>495</v>
      </c>
      <c r="C2524" s="61">
        <f>Matrix!B495</f>
        <v>0</v>
      </c>
      <c r="D2524" s="203">
        <f t="shared" si="372"/>
        <v>5.3999999999999995</v>
      </c>
      <c r="E2524" s="236">
        <f>MAX(D2524:D2544)</f>
        <v>5.3999999999999995</v>
      </c>
      <c r="F2524" s="207">
        <f ca="1">IF(E2524&gt;Max_Value,Max_Value,IF(E2524&lt;0,0,E2524))</f>
        <v>4.6579506042481462</v>
      </c>
      <c r="G2524" s="61" t="str">
        <f>Matrix!C495</f>
        <v>MAGNESIUM PHOSPHATE -- 与痉挛减少、肌肉张力和神经应激性有关，矿物质。 ]</v>
      </c>
    </row>
    <row r="2525" spans="1:7">
      <c r="B2525" s="329">
        <v>497</v>
      </c>
      <c r="C2525" s="61">
        <f>Matrix!B497</f>
        <v>0</v>
      </c>
      <c r="D2525" s="203">
        <f t="shared" si="372"/>
        <v>5.3999999999999995</v>
      </c>
      <c r="G2525" s="61" t="str">
        <f>Matrix!C497</f>
        <v>MAGNESIUM CHLORIDE -- 氯化镁。用于吸收湿气，有轻舄剂（肠道，结肠，肠）效用和脱水（用于促泻（肠道，结肠，肠）和脱水），矿物质。 ]</v>
      </c>
    </row>
    <row r="2526" spans="1:7">
      <c r="B2526" s="329">
        <v>498</v>
      </c>
      <c r="C2526" s="61">
        <f>Matrix!B498</f>
        <v>0</v>
      </c>
      <c r="D2526" s="203">
        <f t="shared" si="372"/>
        <v>5.3999999999999995</v>
      </c>
      <c r="G2526" s="61" t="str">
        <f>Matrix!C498</f>
        <v>MAGNESIUM METALLICUM --提示神经和认识疾病，矿物质。</v>
      </c>
    </row>
    <row r="2527" spans="1:7">
      <c r="B2527" s="329">
        <v>499</v>
      </c>
      <c r="C2527" s="61">
        <f>Matrix!B499</f>
        <v>0</v>
      </c>
      <c r="D2527" s="203">
        <f t="shared" si="372"/>
        <v>5.3999999999999995</v>
      </c>
      <c r="G2527" s="61" t="str">
        <f>Matrix!C499</f>
        <v>MAGNESIUM ASPARTATE -- 提示食物加入剂敏感性，矿物质。</v>
      </c>
    </row>
    <row r="2528" spans="1:7">
      <c r="B2528" s="329">
        <v>539</v>
      </c>
      <c r="C2528" s="61">
        <f>Matrix!B539</f>
        <v>0</v>
      </c>
      <c r="D2528" s="203">
        <f t="shared" si="372"/>
        <v>5.3999999999999995</v>
      </c>
      <c r="G2528" s="61" t="str">
        <f>Matrix!C539</f>
        <v>MAGNESIUM METALLICAM -- 矿物质，与肾结石相关的缺乏，肾上腺功能减退过度。 ]</v>
      </c>
    </row>
    <row r="2529" spans="2:7">
      <c r="B2529" s="329">
        <v>547</v>
      </c>
      <c r="C2529" s="61">
        <f>Matrix!B547</f>
        <v>0</v>
      </c>
      <c r="D2529" s="203">
        <f t="shared" si="372"/>
        <v>5.3999999999999995</v>
      </c>
      <c r="G2529" s="61" t="str">
        <f>Matrix!C547</f>
        <v>MAGNESIUM PHOSPHORICA -- 组织盐类用于治疗抽筋，抽搐，神经紧张的病人，tired lanquid疲劳。</v>
      </c>
    </row>
    <row r="2530" spans="2:7">
      <c r="B2530" s="329">
        <v>1266</v>
      </c>
      <c r="C2530" s="61">
        <f>Matrix!B1266</f>
        <v>0</v>
      </c>
      <c r="D2530" s="203">
        <f t="shared" si="372"/>
        <v>5.3999999999999995</v>
      </c>
      <c r="G2530" s="61" t="str">
        <f>Matrix!C1266</f>
        <v>MAGNESIUM METALLICUM --提示缺乏，如果结石形成，背痛，肌肉痉挛，过度导致疲乏，矿物质。 ]</v>
      </c>
    </row>
    <row r="2531" spans="2:7">
      <c r="B2531" s="329">
        <v>2749</v>
      </c>
      <c r="C2531" s="61">
        <f>Matrix!B2749</f>
        <v>0</v>
      </c>
      <c r="D2531" s="203">
        <f t="shared" si="372"/>
        <v>5.3999999999999995</v>
      </c>
      <c r="G2531" s="61" t="str">
        <f>Matrix!C2749</f>
        <v>MAGNESIUM 镁 -- 能量和代谢所需，如果缺乏会导致痉挛或生成结石。矿物质</v>
      </c>
    </row>
    <row r="2532" spans="2:7">
      <c r="B2532" s="329">
        <v>3940</v>
      </c>
      <c r="C2532" s="61">
        <f>Matrix!B3940</f>
        <v>0</v>
      </c>
      <c r="D2532" s="203">
        <f t="shared" si="372"/>
        <v>5.3999999999999995</v>
      </c>
      <c r="G2532" s="61" t="str">
        <f>Matrix!C3940</f>
        <v>血液，MAGNESIUM(镁)对许多酶的活性也是必需的，尤其是与氧化磷酸化作用相关的酶. 它既是细胞内也是细胞外流体的成分并通过小便和粪便被排泄. 缺镁会导致神经系统兴奋，伴随手足抽搐、血管舒张抽搐、抖颤、沮丧和精神错乱行为.</v>
      </c>
    </row>
    <row r="2533" spans="2:7">
      <c r="B2533" s="329">
        <v>5374</v>
      </c>
      <c r="C2533" s="61">
        <f>Matrix!B5374</f>
        <v>0</v>
      </c>
      <c r="D2533" s="203">
        <f t="shared" si="372"/>
        <v>5.3999999999999995</v>
      </c>
      <c r="G2533" s="61" t="str">
        <f>Matrix!C5374</f>
        <v>MAGNESIUM 镁 -- 肾上腺调节，氧能量。矿物质</v>
      </c>
    </row>
    <row r="2534" spans="2:7">
      <c r="B2534" s="329">
        <v>6202</v>
      </c>
      <c r="C2534" s="61">
        <f>Matrix!B6202</f>
        <v>0</v>
      </c>
      <c r="D2534" s="203">
        <f t="shared" si="372"/>
        <v>5.3999999999999995</v>
      </c>
      <c r="G2534" s="61" t="str">
        <f>Matrix!C6202</f>
        <v>MAGNESIUM OROTATE 镁 -- 心律的调节剂，神经涌入(nervous influx)，解痉。 MINERAL ]</v>
      </c>
    </row>
    <row r="2535" spans="2:7">
      <c r="B2535" s="329">
        <v>6501</v>
      </c>
      <c r="C2535" s="61">
        <f>Matrix!B6501</f>
        <v>0</v>
      </c>
      <c r="D2535" s="203">
        <f t="shared" si="372"/>
        <v>5.3999999999999995</v>
      </c>
      <c r="G2535" s="61" t="str">
        <f>Matrix!C6501</f>
        <v>MAGNESIT -- 植物中的镁。 Natureplant - Ortomolecular Vitamin</v>
      </c>
    </row>
    <row r="2536" spans="2:7">
      <c r="B2536" s="329">
        <v>6790</v>
      </c>
      <c r="C2536" s="61">
        <f>Matrix!B6790</f>
        <v>0</v>
      </c>
      <c r="D2536" s="203">
        <f t="shared" si="372"/>
        <v>5.3999999999999995</v>
      </c>
      <c r="G2536" s="61" t="str">
        <f>Matrix!C6790</f>
        <v>MAGNESIUM PHOSPHORICUM-COMPOSITUM -- 用于坐骨神经痛。 $ ]</v>
      </c>
    </row>
    <row r="2537" spans="2:7">
      <c r="B2537" s="329">
        <v>7047</v>
      </c>
      <c r="C2537" s="61">
        <f>Matrix!B7047</f>
        <v>0</v>
      </c>
      <c r="D2537" s="203">
        <f t="shared" si="372"/>
        <v>5.3999999999999995</v>
      </c>
      <c r="G2537" s="61" t="str">
        <f>Matrix!C7047</f>
        <v>CAL CALCIUM PLUS -- 钙的十种来源，含有镁、维生素C, D, E 以及卵磷脂，用于简单的同化作用(easy assimilation)。</v>
      </c>
    </row>
    <row r="2538" spans="2:7">
      <c r="B2538" s="329">
        <v>7192</v>
      </c>
      <c r="C2538" s="61">
        <f>Matrix!B7192</f>
        <v>0</v>
      </c>
      <c r="D2538" s="203">
        <f t="shared" si="372"/>
        <v>5.3999999999999995</v>
      </c>
      <c r="G2538" s="61" t="str">
        <f>Matrix!C7192</f>
        <v>MAGNESIUM -- 镁, Labcatal oligo</v>
      </c>
    </row>
    <row r="2539" spans="2:7">
      <c r="B2539" s="329">
        <v>7403</v>
      </c>
      <c r="C2539" s="61">
        <f>Matrix!B7403</f>
        <v>0</v>
      </c>
      <c r="D2539" s="203">
        <f t="shared" si="372"/>
        <v>5.3999999999999995</v>
      </c>
      <c r="G2539" s="61" t="str">
        <f>Matrix!C7403</f>
        <v>MG ZYME -- 有机化合镁的来源 (100 mg)。 BIOTICS E.N.B.</v>
      </c>
    </row>
    <row r="2540" spans="2:7">
      <c r="B2540" s="329">
        <v>7598</v>
      </c>
      <c r="C2540" s="61">
        <f>Matrix!B7598</f>
        <v>0</v>
      </c>
      <c r="D2540" s="203">
        <f t="shared" si="372"/>
        <v>5.3999999999999995</v>
      </c>
      <c r="G2540" s="61" t="str">
        <f>Matrix!C7598</f>
        <v>MAGNESIUM -- 液态镁。BIOTICS E.N.B.</v>
      </c>
    </row>
    <row r="2541" spans="2:7">
      <c r="B2541" s="329">
        <v>8222</v>
      </c>
      <c r="C2541" s="61">
        <f>Matrix!B8222</f>
        <v>0</v>
      </c>
      <c r="D2541" s="203">
        <f t="shared" si="372"/>
        <v>5.3999999999999995</v>
      </c>
      <c r="G2541" s="61" t="str">
        <f>Matrix!C8222</f>
        <v>MAGNESIUM TAURATE -- 螯合镁的形式</v>
      </c>
    </row>
    <row r="2542" spans="2:7">
      <c r="B2542" s="329">
        <v>8933</v>
      </c>
      <c r="C2542" s="61">
        <f>Matrix!B8933</f>
        <v>0</v>
      </c>
      <c r="D2542" s="203">
        <f t="shared" si="372"/>
        <v>5.3999999999999995</v>
      </c>
      <c r="G2542" s="61" t="str">
        <f>Matrix!C8933</f>
        <v>镁 EAP2/乙胺磷酸酯，用于镁补充剂的高吸收性和敏感性/ Biocare UK</v>
      </c>
    </row>
    <row r="2543" spans="2:7">
      <c r="B2543" s="329">
        <v>8934</v>
      </c>
      <c r="C2543" s="61">
        <f>Matrix!B8934</f>
        <v>0</v>
      </c>
      <c r="D2543" s="203">
        <f t="shared" si="372"/>
        <v>5.3999999999999995</v>
      </c>
      <c r="G2543" s="61" t="str">
        <f>Matrix!C8934</f>
        <v>苹果酸镁/ 天然蔬果的形式/ Biocare UK</v>
      </c>
    </row>
    <row r="2544" spans="2:7">
      <c r="B2544" s="329">
        <v>8935</v>
      </c>
      <c r="C2544" s="61">
        <f>Matrix!B8935</f>
        <v>0</v>
      </c>
      <c r="D2544" s="203">
        <f t="shared" ref="D2544:D2607" si="373">ROUNDUP(ABS(75-C2544)/(Base_Value-3),1)</f>
        <v>5.3999999999999995</v>
      </c>
      <c r="G2544" s="61" t="str">
        <f>Matrix!C8935</f>
        <v>牛磺酸镁/ Biocare UK</v>
      </c>
    </row>
    <row r="2545" spans="1:7">
      <c r="A2545" s="61" t="s">
        <v>24470</v>
      </c>
      <c r="B2545" s="329">
        <v>769</v>
      </c>
      <c r="C2545" s="61">
        <f>Matrix!B769</f>
        <v>0</v>
      </c>
      <c r="D2545" s="203">
        <f t="shared" si="373"/>
        <v>5.3999999999999995</v>
      </c>
      <c r="E2545" s="236">
        <f>MAX(D2545:D2553)</f>
        <v>5.3999999999999995</v>
      </c>
      <c r="F2545" s="207">
        <f ca="1">IF(E2545&gt;Max_Value,Max_Value,IF(E2545&lt;0,0,E2545))</f>
        <v>4.6579506042481462</v>
      </c>
      <c r="G2545" s="61" t="str">
        <f>Matrix!C769</f>
        <v>CHELATED IRON -- 能够id缺乏或溶血性贫血风险，矿物质。</v>
      </c>
    </row>
    <row r="2546" spans="1:7">
      <c r="B2546" s="329">
        <v>1344</v>
      </c>
      <c r="C2546" s="61">
        <f>Matrix!B1344</f>
        <v>0</v>
      </c>
      <c r="D2546" s="203">
        <f t="shared" si="373"/>
        <v>5.3999999999999995</v>
      </c>
      <c r="G2546" s="61" t="str">
        <f>Matrix!C1344</f>
        <v>FERRUM / FERROUS GLUCONATE -- 螯合铁补充品提示贫血或是铁缺乏，矿物质。 ]</v>
      </c>
    </row>
    <row r="2547" spans="1:7">
      <c r="B2547" s="329">
        <v>1348</v>
      </c>
      <c r="C2547" s="61">
        <f>Matrix!B1348</f>
        <v>0</v>
      </c>
      <c r="D2547" s="203">
        <f t="shared" si="373"/>
        <v>5.3999999999999995</v>
      </c>
      <c r="G2547" s="61" t="str">
        <f>Matrix!C1348</f>
        <v>FERREDOXIN -- 血液中的铁化合物种类提示贫血症和疲乏。</v>
      </c>
    </row>
    <row r="2548" spans="1:7">
      <c r="B2548" s="329">
        <v>3934</v>
      </c>
      <c r="C2548" s="61">
        <f>Matrix!B3934</f>
        <v>0</v>
      </c>
      <c r="D2548" s="203">
        <f t="shared" si="373"/>
        <v>5.3999999999999995</v>
      </c>
      <c r="G2548" s="61" t="str">
        <f>Matrix!C3934</f>
        <v>血液，IRON(铁)当怀疑缺铁时进行该测试。身体内大约65%铁元素都存在于血色蛋白（在红血球中）中而大约4%存在于肌红蛋白（在骨骼肌中）中.</v>
      </c>
    </row>
    <row r="2549" spans="1:7">
      <c r="B2549" s="329">
        <v>4133</v>
      </c>
      <c r="C2549" s="61">
        <f>Matrix!B4133</f>
        <v>0</v>
      </c>
      <c r="D2549" s="203">
        <f t="shared" si="373"/>
        <v>5.3999999999999995</v>
      </c>
      <c r="G2549" s="61" t="str">
        <f>Matrix!C4133</f>
        <v>FE-NATE -- 铁，矿物质。NUTRILITE ]</v>
      </c>
    </row>
    <row r="2550" spans="1:7">
      <c r="B2550" s="329">
        <v>6024</v>
      </c>
      <c r="C2550" s="61">
        <f>Matrix!B6024</f>
        <v>0</v>
      </c>
      <c r="D2550" s="203">
        <f t="shared" si="373"/>
        <v>5.3999999999999995</v>
      </c>
      <c r="G2550" s="61" t="str">
        <f>Matrix!C6024</f>
        <v>IRON DEFICIENCY -- 铁质缺乏</v>
      </c>
    </row>
    <row r="2551" spans="1:7">
      <c r="B2551" s="329">
        <v>6209</v>
      </c>
      <c r="C2551" s="61">
        <f>Matrix!B6209</f>
        <v>0</v>
      </c>
      <c r="D2551" s="203">
        <f t="shared" si="373"/>
        <v>5.3999999999999995</v>
      </c>
      <c r="G2551" s="61" t="str">
        <f>Matrix!C6209</f>
        <v>FERRUM ORORATE -- 贫血，ferriprive (铁). MINERAL ]</v>
      </c>
    </row>
    <row r="2552" spans="1:7">
      <c r="B2552" s="329">
        <v>6251</v>
      </c>
      <c r="C2552" s="61">
        <f>Matrix!B6251</f>
        <v>0</v>
      </c>
      <c r="D2552" s="203">
        <f t="shared" si="373"/>
        <v>5.3999999999999995</v>
      </c>
      <c r="G2552" s="61" t="str">
        <f>Matrix!C6251</f>
        <v>IRON SUPPLEMENTS -- 治疗贫血症，体内铁含量不足。 ALO</v>
      </c>
    </row>
    <row r="2553" spans="1:7">
      <c r="B2553" s="329">
        <v>9253</v>
      </c>
      <c r="C2553" s="61">
        <f>Matrix!B9253</f>
        <v>0</v>
      </c>
      <c r="D2553" s="203">
        <f t="shared" si="373"/>
        <v>5.3999999999999995</v>
      </c>
      <c r="G2553" s="61" t="str">
        <f>Matrix!C9253</f>
        <v>Iron, Chelated /螯合铁/ Sunshine Tool Works</v>
      </c>
    </row>
    <row r="2554" spans="1:7">
      <c r="A2554" s="61" t="s">
        <v>24471</v>
      </c>
      <c r="B2554" s="329">
        <v>493</v>
      </c>
      <c r="C2554" s="61">
        <f>Matrix!B493</f>
        <v>0</v>
      </c>
      <c r="D2554" s="203">
        <f t="shared" si="373"/>
        <v>5.3999999999999995</v>
      </c>
      <c r="E2554" s="236">
        <f>MAX(D2554:D2563)</f>
        <v>5.3999999999999995</v>
      </c>
      <c r="F2554" s="207">
        <f ca="1">IF(E2554&gt;Max_Value,Max_Value,IF(E2554&lt;0,0,E2554))</f>
        <v>4.6579506042481462</v>
      </c>
      <c r="G2554" s="61" t="str">
        <f>Matrix!C493</f>
        <v>MANGANESE -- 锰, 神经、认识、言语和结缔组织所需的金属元素，提示缺乏或过剩，矿物质。 ]</v>
      </c>
    </row>
    <row r="2555" spans="1:7">
      <c r="B2555" s="329">
        <v>538</v>
      </c>
      <c r="C2555" s="61">
        <f>Matrix!B538</f>
        <v>0</v>
      </c>
      <c r="D2555" s="203">
        <f t="shared" si="373"/>
        <v>5.3999999999999995</v>
      </c>
      <c r="G2555" s="61" t="str">
        <f>Matrix!C538</f>
        <v>MANGANESE -- 神经和激素系统所需，引发舌头问题，矿物质。</v>
      </c>
    </row>
    <row r="2556" spans="1:7">
      <c r="B2556" s="329">
        <v>2748</v>
      </c>
      <c r="C2556" s="61">
        <f>Matrix!B2748</f>
        <v>0</v>
      </c>
      <c r="D2556" s="203">
        <f t="shared" si="373"/>
        <v>5.3999999999999995</v>
      </c>
      <c r="G2556" s="61" t="str">
        <f>Matrix!C2748</f>
        <v>MANGANESE 锰 -- 神经所需，缺乏导致舌头敏感，用于结缔组织。矿物质</v>
      </c>
    </row>
    <row r="2557" spans="1:7">
      <c r="B2557" s="329">
        <v>5168</v>
      </c>
      <c r="C2557" s="61">
        <f>Matrix!B5168</f>
        <v>0</v>
      </c>
      <c r="D2557" s="203">
        <f t="shared" si="373"/>
        <v>5.3999999999999995</v>
      </c>
      <c r="G2557" s="61" t="str">
        <f>Matrix!C5168</f>
        <v>E-MANGANESE -- E-锰。Standard Process</v>
      </c>
    </row>
    <row r="2558" spans="1:7">
      <c r="B2558" s="329">
        <v>5376</v>
      </c>
      <c r="C2558" s="61">
        <f>Matrix!B5376</f>
        <v>0</v>
      </c>
      <c r="D2558" s="203">
        <f t="shared" si="373"/>
        <v>5.3999999999999995</v>
      </c>
      <c r="G2558" s="61" t="str">
        <f>Matrix!C5376</f>
        <v>MANGANESE 锰 -- 神经和肌肉疾病。矿物质 $</v>
      </c>
    </row>
    <row r="2559" spans="1:7">
      <c r="B2559" s="329">
        <v>5377</v>
      </c>
      <c r="C2559" s="61">
        <f>Matrix!B5377</f>
        <v>0</v>
      </c>
      <c r="D2559" s="203">
        <f t="shared" si="373"/>
        <v>5.3999999999999995</v>
      </c>
      <c r="G2559" s="61" t="str">
        <f>Matrix!C5377</f>
        <v>Manganese 锰 -- 神经和肌肉疾病。矿物质 $</v>
      </c>
    </row>
    <row r="2560" spans="1:7">
      <c r="B2560" s="329">
        <v>7193</v>
      </c>
      <c r="C2560" s="61">
        <f>Matrix!B7193</f>
        <v>0</v>
      </c>
      <c r="D2560" s="203">
        <f t="shared" si="373"/>
        <v>5.3999999999999995</v>
      </c>
      <c r="G2560" s="61" t="str">
        <f>Matrix!C7193</f>
        <v>MANGANESE -- 锰, Labcatal oligo</v>
      </c>
    </row>
    <row r="2561" spans="1:7">
      <c r="B2561" s="329">
        <v>7404</v>
      </c>
      <c r="C2561" s="61">
        <f>Matrix!B7404</f>
        <v>0</v>
      </c>
      <c r="D2561" s="203">
        <f t="shared" si="373"/>
        <v>5.3999999999999995</v>
      </c>
      <c r="G2561" s="61" t="str">
        <f>Matrix!C7404</f>
        <v>MN ZYME -- 锰 (4 mg)，韧带、椎间盘损伤时使用，用于全身免疫支持和周期性发烧。BIOTICS E.N.B.</v>
      </c>
    </row>
    <row r="2562" spans="1:7">
      <c r="B2562" s="329">
        <v>7405</v>
      </c>
      <c r="C2562" s="61">
        <f>Matrix!B7405</f>
        <v>0</v>
      </c>
      <c r="D2562" s="203">
        <f t="shared" si="373"/>
        <v>5.3999999999999995</v>
      </c>
      <c r="G2562" s="61" t="str">
        <f>Matrix!C7405</f>
        <v>MN ZYME FORTE -- 锰 (25 mg), 韧带、椎间盘损伤时使用，用于全身免疫支持和周期性发烧。BIOTICS E.N.B.</v>
      </c>
    </row>
    <row r="2563" spans="1:7">
      <c r="B2563" s="329">
        <v>8951</v>
      </c>
      <c r="C2563" s="61">
        <f>Matrix!B8951</f>
        <v>0</v>
      </c>
      <c r="D2563" s="203">
        <f t="shared" si="373"/>
        <v>5.3999999999999995</v>
      </c>
      <c r="G2563" s="61" t="str">
        <f>Matrix!C8951</f>
        <v>抗坏血酸锰/高吸收性的nutrisorb 形式/ Biocare UK</v>
      </c>
    </row>
    <row r="2564" spans="1:7">
      <c r="A2564" s="61" t="s">
        <v>24472</v>
      </c>
      <c r="B2564" s="329">
        <v>602</v>
      </c>
      <c r="C2564" s="61">
        <f>Matrix!B602</f>
        <v>0</v>
      </c>
      <c r="D2564" s="203">
        <f t="shared" si="373"/>
        <v>5.3999999999999995</v>
      </c>
      <c r="E2564" s="236">
        <f>MAX(D2564:D2574)</f>
        <v>5.3999999999999995</v>
      </c>
      <c r="F2564" s="207">
        <f ca="1">IF(E2564&gt;Max_Value,Max_Value,IF(E2564&lt;0,0,E2564))</f>
        <v>4.6579506042481462</v>
      </c>
      <c r="G2564" s="61" t="str">
        <f>Matrix!C602</f>
        <v>CHROMIUM PICOLINATE 铬-- 有利于血糖管理（胰腺），肌肉调节。 ]</v>
      </c>
    </row>
    <row r="2565" spans="1:7">
      <c r="B2565" s="329">
        <v>2746</v>
      </c>
      <c r="C2565" s="61">
        <f>Matrix!B2746</f>
        <v>0</v>
      </c>
      <c r="D2565" s="203">
        <f t="shared" si="373"/>
        <v>5.3999999999999995</v>
      </c>
      <c r="G2565" s="61" t="str">
        <f>Matrix!C2746</f>
        <v>CHROMIUM 铬 -- 糖代谢所需，存在于黑色食品或蔬菜，可能有毒。矿物质</v>
      </c>
    </row>
    <row r="2566" spans="1:7">
      <c r="B2566" s="329">
        <v>2982</v>
      </c>
      <c r="C2566" s="61">
        <f>Matrix!B2982</f>
        <v>0</v>
      </c>
      <c r="D2566" s="203">
        <f t="shared" si="373"/>
        <v>5.3999999999999995</v>
      </c>
      <c r="G2566" s="61" t="str">
        <f>Matrix!C2982</f>
        <v>(EP) BNM -- 三价铬和维生素B。</v>
      </c>
    </row>
    <row r="2567" spans="1:7">
      <c r="B2567" s="329">
        <v>2988</v>
      </c>
      <c r="C2567" s="61">
        <f>Matrix!B2988</f>
        <v>0</v>
      </c>
      <c r="D2567" s="203">
        <f t="shared" si="373"/>
        <v>5.3999999999999995</v>
      </c>
      <c r="G2567" s="61" t="str">
        <f>Matrix!C2988</f>
        <v>(EP) CHROMIUM PICOLINATE -- 补充铬。</v>
      </c>
    </row>
    <row r="2568" spans="1:7">
      <c r="B2568" s="329">
        <v>6137</v>
      </c>
      <c r="C2568" s="61">
        <f>Matrix!B6137</f>
        <v>0</v>
      </c>
      <c r="D2568" s="203">
        <f t="shared" si="373"/>
        <v>5.3999999999999995</v>
      </c>
      <c r="G2568" s="61" t="str">
        <f>Matrix!C6137</f>
        <v>ULTRA CHROM -- 用于代谢葡萄糖的吡啶甲酸铬。VITAMIN</v>
      </c>
    </row>
    <row r="2569" spans="1:7">
      <c r="B2569" s="329">
        <v>6198</v>
      </c>
      <c r="C2569" s="61">
        <f>Matrix!B6198</f>
        <v>0</v>
      </c>
      <c r="D2569" s="203">
        <f t="shared" si="373"/>
        <v>5.3999999999999995</v>
      </c>
      <c r="G2569" s="61" t="str">
        <f>Matrix!C6198</f>
        <v>CHROME OROTATE -- 调节血液里的葡萄糖，胰腺。MINERAL</v>
      </c>
    </row>
    <row r="2570" spans="1:7">
      <c r="B2570" s="329">
        <v>6443</v>
      </c>
      <c r="C2570" s="61">
        <f>Matrix!B6443</f>
        <v>0</v>
      </c>
      <c r="D2570" s="203">
        <f t="shared" si="373"/>
        <v>5.3999999999999995</v>
      </c>
      <c r="G2570" s="61" t="str">
        <f>Matrix!C6443</f>
        <v>CHROMIUM PICOLINATE -- Natureplant - Ortomolecular Vitamin ]吡啶羧酸铬</v>
      </c>
    </row>
    <row r="2571" spans="1:7">
      <c r="B2571" s="329">
        <v>7346</v>
      </c>
      <c r="C2571" s="61">
        <f>Matrix!B7346</f>
        <v>0</v>
      </c>
      <c r="D2571" s="203">
        <f t="shared" si="373"/>
        <v>5.3999999999999995</v>
      </c>
      <c r="G2571" s="61" t="str">
        <f>Matrix!C7346</f>
        <v>CHROME PICOLINATE -- 吡啶甲酸铬，用于减肥、健身、血糖。 BIOTICS E.N.B.</v>
      </c>
    </row>
    <row r="2572" spans="1:7">
      <c r="B2572" s="329">
        <v>7350</v>
      </c>
      <c r="C2572" s="61">
        <f>Matrix!B7350</f>
        <v>0</v>
      </c>
      <c r="D2572" s="203">
        <f t="shared" si="373"/>
        <v>5.3999999999999995</v>
      </c>
      <c r="G2572" s="61" t="str">
        <f>Matrix!C7350</f>
        <v>CR ZYME GTF SANS LEVURE -- 来自于蔬菜栽培的铬(GTF)。BIOTICS E.N.B.</v>
      </c>
    </row>
    <row r="2573" spans="1:7">
      <c r="B2573" s="329">
        <v>8954</v>
      </c>
      <c r="C2573" s="61">
        <f>Matrix!B8954</f>
        <v>0</v>
      </c>
      <c r="D2573" s="203">
        <f t="shared" si="373"/>
        <v>5.3999999999999995</v>
      </c>
      <c r="G2573" s="61" t="str">
        <f>Matrix!C8954</f>
        <v>具有高吸收性的nutrisob液态铬、硒、meliptinum、铁和镁等微量矿物质/ Biocare UK</v>
      </c>
    </row>
    <row r="2574" spans="1:7">
      <c r="B2574" s="329">
        <v>9243</v>
      </c>
      <c r="C2574" s="61">
        <f>Matrix!B9243</f>
        <v>0</v>
      </c>
      <c r="D2574" s="203">
        <f t="shared" si="373"/>
        <v>5.3999999999999995</v>
      </c>
      <c r="G2574" s="61" t="str">
        <f>Matrix!C9243</f>
        <v>Chromium GTF / 平衡血糖/ Sunshine Tool Works</v>
      </c>
    </row>
    <row r="2575" spans="1:7">
      <c r="A2575" s="61" t="s">
        <v>24473</v>
      </c>
      <c r="B2575" s="329">
        <v>770</v>
      </c>
      <c r="C2575" s="61">
        <f>Matrix!B770</f>
        <v>0</v>
      </c>
      <c r="D2575" s="203">
        <f t="shared" si="373"/>
        <v>5.3999999999999995</v>
      </c>
      <c r="E2575" s="236">
        <f>MAX(D2575:D2593)</f>
        <v>5.3999999999999995</v>
      </c>
      <c r="F2575" s="207">
        <f ca="1">IF(E2575&gt;Max_Value,Max_Value,IF(E2575&lt;0,0,E2575))</f>
        <v>4.6579506042481462</v>
      </c>
      <c r="G2575" s="61" t="str">
        <f>Matrix!C770</f>
        <v>CHELATED ZINC -- 缺乏会削弱免疫系统和性欲，矿物质。</v>
      </c>
    </row>
    <row r="2576" spans="1:7">
      <c r="B2576" s="329">
        <v>1274</v>
      </c>
      <c r="C2576" s="61">
        <f>Matrix!B1274</f>
        <v>0</v>
      </c>
      <c r="D2576" s="203">
        <f t="shared" si="373"/>
        <v>5.3999999999999995</v>
      </c>
      <c r="G2576" s="61" t="str">
        <f>Matrix!C1274</f>
        <v>ZINC -- 用于晚上脚抽筋，性冷淡或是免疫力缺乏，神经疼痛，如果过度会导致前列腺炎。 ]</v>
      </c>
    </row>
    <row r="2577" spans="2:7">
      <c r="B2577" s="329">
        <v>1477</v>
      </c>
      <c r="C2577" s="61">
        <f>Matrix!B1477</f>
        <v>0</v>
      </c>
      <c r="D2577" s="203">
        <f t="shared" si="373"/>
        <v>5.3999999999999995</v>
      </c>
      <c r="G2577" s="61" t="str">
        <f>Matrix!C1477</f>
        <v>ZINC -- 锌, 神经补品，肌肉颤搐，〉酒，鸡皮疙瘩，皮肤官能敏感。</v>
      </c>
    </row>
    <row r="2578" spans="2:7">
      <c r="B2578" s="329">
        <v>1478</v>
      </c>
      <c r="C2578" s="61">
        <f>Matrix!B1478</f>
        <v>0</v>
      </c>
      <c r="D2578" s="203">
        <f t="shared" si="373"/>
        <v>5.3999999999999995</v>
      </c>
      <c r="G2578" s="61" t="str">
        <f>Matrix!C1478</f>
        <v>ZINC CHLORIDE -- 氯化锌, 忘记今天的成就，沮丧的，愠怒的，容易生气， &gt; work.</v>
      </c>
    </row>
    <row r="2579" spans="2:7">
      <c r="B2579" s="329">
        <v>3045</v>
      </c>
      <c r="C2579" s="61">
        <f>Matrix!B3045</f>
        <v>0</v>
      </c>
      <c r="D2579" s="203">
        <f t="shared" si="373"/>
        <v>5.3999999999999995</v>
      </c>
      <c r="G2579" s="61" t="str">
        <f>Matrix!C3045</f>
        <v>ZINC -- 用于治疗腿部痉挛，指甲下有白色斑点，嗅觉虚弱，性冷淡。</v>
      </c>
    </row>
    <row r="2580" spans="2:7">
      <c r="B2580" s="329">
        <v>3117</v>
      </c>
      <c r="C2580" s="61">
        <f>Matrix!B3117</f>
        <v>0</v>
      </c>
      <c r="D2580" s="203">
        <f t="shared" si="373"/>
        <v>5.3999999999999995</v>
      </c>
      <c r="G2580" s="61" t="str">
        <f>Matrix!C3117</f>
        <v>ZINCUM MET -- 矿物质，腿部痉挛，不安腿，指甲下有白斑，缺乏嗅觉，缺乏性欲。</v>
      </c>
    </row>
    <row r="2581" spans="2:7">
      <c r="B2581" s="329">
        <v>5246</v>
      </c>
      <c r="C2581" s="61">
        <f>Matrix!B5246</f>
        <v>0</v>
      </c>
      <c r="D2581" s="203">
        <f t="shared" si="373"/>
        <v>5.3999999999999995</v>
      </c>
      <c r="G2581" s="61" t="str">
        <f>Matrix!C5246</f>
        <v>ZINC LIVER CHELATE -- 锌肝螯合物。Standard Process</v>
      </c>
    </row>
    <row r="2582" spans="2:7">
      <c r="B2582" s="329">
        <v>5378</v>
      </c>
      <c r="C2582" s="61">
        <f>Matrix!B5378</f>
        <v>0</v>
      </c>
      <c r="D2582" s="203">
        <f t="shared" si="373"/>
        <v>5.3999999999999995</v>
      </c>
      <c r="G2582" s="61" t="str">
        <f>Matrix!C5378</f>
        <v>ZINC 锌 -- 免疫，氧，代谢性疾病。矿物质</v>
      </c>
    </row>
    <row r="2583" spans="2:7">
      <c r="B2583" s="329">
        <v>6181</v>
      </c>
      <c r="C2583" s="61">
        <f>Matrix!B6181</f>
        <v>0</v>
      </c>
      <c r="D2583" s="203">
        <f t="shared" si="373"/>
        <v>5.3999999999999995</v>
      </c>
      <c r="G2583" s="61" t="str">
        <f>Matrix!C6181</f>
        <v>ZINC EASE -- 用于喉咙痛的吸入物。VITAMIN</v>
      </c>
    </row>
    <row r="2584" spans="2:7">
      <c r="B2584" s="329">
        <v>6204</v>
      </c>
      <c r="C2584" s="61">
        <f>Matrix!B6204</f>
        <v>0</v>
      </c>
      <c r="D2584" s="203">
        <f t="shared" si="373"/>
        <v>5.3999999999999995</v>
      </c>
      <c r="G2584" s="61" t="str">
        <f>Matrix!C6204</f>
        <v>ZINC OROTATE -- 抗自由基，干预蛋白质的合成。 (ADN, ARN). MINERAL</v>
      </c>
    </row>
    <row r="2585" spans="2:7">
      <c r="B2585" s="329">
        <v>6401</v>
      </c>
      <c r="C2585" s="61">
        <f>Matrix!B6401</f>
        <v>0</v>
      </c>
      <c r="D2585" s="203">
        <f t="shared" si="373"/>
        <v>5.3999999999999995</v>
      </c>
      <c r="G2585" s="61" t="str">
        <f>Matrix!C6401</f>
        <v>ZINC -- 矿物质增补。ALO</v>
      </c>
    </row>
    <row r="2586" spans="2:7">
      <c r="B2586" s="329">
        <v>7074</v>
      </c>
      <c r="C2586" s="61">
        <f>Matrix!B7074</f>
        <v>0</v>
      </c>
      <c r="D2586" s="203">
        <f t="shared" si="373"/>
        <v>5.3999999999999995</v>
      </c>
      <c r="G2586" s="61" t="str">
        <f>Matrix!C7074</f>
        <v>COLD ZINC STOP -- 预防或减轻感冒症状、喉咙痛，阻止更深层感染。</v>
      </c>
    </row>
    <row r="2587" spans="2:7">
      <c r="B2587" s="329">
        <v>7200</v>
      </c>
      <c r="C2587" s="61">
        <f>Matrix!B7200</f>
        <v>0</v>
      </c>
      <c r="D2587" s="203">
        <f t="shared" si="373"/>
        <v>5.3999999999999995</v>
      </c>
      <c r="G2587" s="61" t="str">
        <f>Matrix!C7200</f>
        <v>ZINC -- 锌,Labcatal oligo</v>
      </c>
    </row>
    <row r="2588" spans="2:7">
      <c r="B2588" s="329">
        <v>7430</v>
      </c>
      <c r="C2588" s="61">
        <f>Matrix!B7430</f>
        <v>0</v>
      </c>
      <c r="D2588" s="203">
        <f t="shared" si="373"/>
        <v>5.3999999999999995</v>
      </c>
      <c r="G2588" s="61" t="str">
        <f>Matrix!C7430</f>
        <v>ZN ZYME -- 有机结合的锌 (15 mg)，用于免疫缺陷，失去味觉和嗅觉。BIOTICS E.N.B.</v>
      </c>
    </row>
    <row r="2589" spans="2:7">
      <c r="B2589" s="329">
        <v>7431</v>
      </c>
      <c r="C2589" s="61">
        <f>Matrix!B7431</f>
        <v>0</v>
      </c>
      <c r="D2589" s="203">
        <f t="shared" si="373"/>
        <v>5.3999999999999995</v>
      </c>
      <c r="G2589" s="61" t="str">
        <f>Matrix!C7431</f>
        <v>ZN ZYME FORTE -- 有机结合的锌(25 mg) ，用于免疫缺陷，失去味觉。BIOTICS E.N.B.</v>
      </c>
    </row>
    <row r="2590" spans="2:7">
      <c r="B2590" s="329">
        <v>8946</v>
      </c>
      <c r="C2590" s="61">
        <f>Matrix!B8946</f>
        <v>0</v>
      </c>
      <c r="D2590" s="203">
        <f t="shared" si="373"/>
        <v>5.3999999999999995</v>
      </c>
      <c r="G2590" s="61" t="str">
        <f>Matrix!C8946</f>
        <v>蛋氨酸锌/ 提供高吸收性/ Biocare UK</v>
      </c>
    </row>
    <row r="2591" spans="2:7">
      <c r="B2591" s="329">
        <v>8947</v>
      </c>
      <c r="C2591" s="61">
        <f>Matrix!B8947</f>
        <v>0</v>
      </c>
      <c r="D2591" s="203">
        <f t="shared" si="373"/>
        <v>5.3999999999999995</v>
      </c>
      <c r="G2591" s="61" t="str">
        <f>Matrix!C8947</f>
        <v>抗坏血酸锌/ Biocare UK</v>
      </c>
    </row>
    <row r="2592" spans="2:7">
      <c r="B2592" s="329">
        <v>8948</v>
      </c>
      <c r="C2592" s="61">
        <f>Matrix!B8948</f>
        <v>0</v>
      </c>
      <c r="D2592" s="203">
        <f t="shared" si="373"/>
        <v>5.3999999999999995</v>
      </c>
      <c r="G2592" s="61" t="str">
        <f>Matrix!C8948</f>
        <v>柠檬酸锌/ Biocare UK</v>
      </c>
    </row>
    <row r="2593" spans="1:7">
      <c r="B2593" s="329">
        <v>8955</v>
      </c>
      <c r="C2593" s="61">
        <f>Matrix!B8955</f>
        <v>0</v>
      </c>
      <c r="D2593" s="203">
        <f t="shared" si="373"/>
        <v>5.3999999999999995</v>
      </c>
      <c r="G2593" s="61" t="str">
        <f>Matrix!C8955</f>
        <v>高吸收性的nutrisorb液态抗坏血酸锌/ Biocare UK</v>
      </c>
    </row>
    <row r="2594" spans="1:7">
      <c r="A2594" s="61" t="s">
        <v>24474</v>
      </c>
      <c r="B2594" s="329">
        <v>779</v>
      </c>
      <c r="C2594" s="61">
        <f>Matrix!B779</f>
        <v>0</v>
      </c>
      <c r="D2594" s="203">
        <f t="shared" si="373"/>
        <v>5.3999999999999995</v>
      </c>
      <c r="E2594" s="236">
        <f>MAX(D2594:D2604)</f>
        <v>5.3999999999999995</v>
      </c>
      <c r="F2594" s="207">
        <f ca="1">IF(E2594&gt;Max_Value,Max_Value,IF(E2594&lt;0,0,E2594))</f>
        <v>4.6579506042481462</v>
      </c>
      <c r="G2594" s="61" t="str">
        <f>Matrix!C779</f>
        <v>SELENIUM -- 缺乏会导致脱发，癌症，神经炎（神经），出血，毒性，白发，矿物质。 ]</v>
      </c>
    </row>
    <row r="2595" spans="1:7">
      <c r="B2595" s="329">
        <v>1131</v>
      </c>
      <c r="C2595" s="61">
        <f>Matrix!B1131</f>
        <v>0</v>
      </c>
      <c r="D2595" s="203">
        <f t="shared" si="373"/>
        <v>5.3999999999999995</v>
      </c>
      <c r="G2595" s="61" t="str">
        <f>Matrix!C1131</f>
        <v>SELENIUM METALLICUM -- 可以id激素或变性疾病，矿物质。</v>
      </c>
    </row>
    <row r="2596" spans="1:7">
      <c r="B2596" s="329">
        <v>1252</v>
      </c>
      <c r="C2596" s="61">
        <f>Matrix!B1252</f>
        <v>0</v>
      </c>
      <c r="D2596" s="203">
        <f t="shared" si="373"/>
        <v>5.3999999999999995</v>
      </c>
      <c r="G2596" s="61" t="str">
        <f>Matrix!C1252</f>
        <v>SELENIUM -- 作用于男性器官和咽喉，阳萎，疲惫，感觉迟钝/大脑疲乏，矿物质。</v>
      </c>
    </row>
    <row r="2597" spans="1:7">
      <c r="B2597" s="329">
        <v>4128</v>
      </c>
      <c r="C2597" s="61">
        <f>Matrix!B4128</f>
        <v>0</v>
      </c>
      <c r="D2597" s="203">
        <f t="shared" si="373"/>
        <v>5.3999999999999995</v>
      </c>
      <c r="G2597" s="61" t="str">
        <f>Matrix!C4128</f>
        <v>SELENIUM 硒 -- 矿物质。</v>
      </c>
    </row>
    <row r="2598" spans="1:7">
      <c r="B2598" s="329">
        <v>5379</v>
      </c>
      <c r="C2598" s="61">
        <f>Matrix!B5379</f>
        <v>0</v>
      </c>
      <c r="D2598" s="203">
        <f t="shared" si="373"/>
        <v>5.3999999999999995</v>
      </c>
      <c r="G2598" s="61" t="str">
        <f>Matrix!C5379</f>
        <v>SELENIUM 硒 -- 解毒，神经，能量，皮肤。矿物质</v>
      </c>
    </row>
    <row r="2599" spans="1:7">
      <c r="B2599" s="329">
        <v>6162</v>
      </c>
      <c r="C2599" s="61">
        <f>Matrix!B6162</f>
        <v>0</v>
      </c>
      <c r="D2599" s="203">
        <f t="shared" si="373"/>
        <v>5.3999999999999995</v>
      </c>
      <c r="G2599" s="61" t="str">
        <f>Matrix!C6162</f>
        <v>SELENIUM -- 甲状腺素转化为T3时所必需的，谷胱甘肽。VITAMIN</v>
      </c>
    </row>
    <row r="2600" spans="1:7">
      <c r="B2600" s="329">
        <v>7421</v>
      </c>
      <c r="C2600" s="61">
        <f>Matrix!B7421</f>
        <v>0</v>
      </c>
      <c r="D2600" s="203">
        <f t="shared" si="373"/>
        <v>5.3999999999999995</v>
      </c>
      <c r="G2600" s="61" t="str">
        <f>Matrix!C7421</f>
        <v>SE ZYME -- 有机结合的硒(25 mcg)，用于免疫问题。 BIOTICS E.N.B.</v>
      </c>
    </row>
    <row r="2601" spans="1:7">
      <c r="B2601" s="329">
        <v>7422</v>
      </c>
      <c r="C2601" s="61">
        <f>Matrix!B7422</f>
        <v>0</v>
      </c>
      <c r="D2601" s="203">
        <f t="shared" si="373"/>
        <v>5.3999999999999995</v>
      </c>
      <c r="G2601" s="61" t="str">
        <f>Matrix!C7422</f>
        <v>SE ZYME FORTE -- 有机结合的硒(100 mcg) 用于免疫问题BIOTICS E.N.B.</v>
      </c>
    </row>
    <row r="2602" spans="1:7">
      <c r="B2602" s="329">
        <v>8944</v>
      </c>
      <c r="C2602" s="61">
        <f>Matrix!B8944</f>
        <v>0</v>
      </c>
      <c r="D2602" s="203">
        <f t="shared" si="373"/>
        <v>5.3999999999999995</v>
      </c>
      <c r="G2602" s="61" t="str">
        <f>Matrix!C8944</f>
        <v>有机硒 / L-硒代蛋氨酸，高吸收性、不含酵母菌/ Biocare UK</v>
      </c>
    </row>
    <row r="2603" spans="1:7">
      <c r="B2603" s="329">
        <v>8945</v>
      </c>
      <c r="C2603" s="61">
        <f>Matrix!B8945</f>
        <v>0</v>
      </c>
      <c r="D2603" s="203">
        <f t="shared" si="373"/>
        <v>5.3999999999999995</v>
      </c>
      <c r="G2603" s="61" t="str">
        <f>Matrix!C8945</f>
        <v>硒复合物 /( L-硒代蛋氨酸和亚硒酸钠) 维生素 B2 (核黄素) and B6 (吡哆醇)/ Biocare UK</v>
      </c>
    </row>
    <row r="2604" spans="1:7">
      <c r="B2604" s="329">
        <v>8953</v>
      </c>
      <c r="C2604" s="61">
        <f>Matrix!B8953</f>
        <v>0</v>
      </c>
      <c r="D2604" s="203">
        <f t="shared" si="373"/>
        <v>5.3999999999999995</v>
      </c>
      <c r="G2604" s="61" t="str">
        <f>Matrix!C8953</f>
        <v>硒/ 亚硒酸盐高吸收性的nutrisorb形式/ Biocare UK</v>
      </c>
    </row>
    <row r="2605" spans="1:7">
      <c r="A2605" s="61" t="s">
        <v>24475</v>
      </c>
      <c r="B2605" s="329">
        <v>415</v>
      </c>
      <c r="C2605" s="61">
        <f>Matrix!B415</f>
        <v>0</v>
      </c>
      <c r="D2605" s="203">
        <f t="shared" si="373"/>
        <v>5.3999999999999995</v>
      </c>
      <c r="E2605" s="236">
        <f>MAX(D2605:D2614)</f>
        <v>5.3999999999999995</v>
      </c>
      <c r="F2605" s="207">
        <f ca="1">IF(E2605&gt;Max_Value,Max_Value,IF(E2605&lt;0,0,E2605))</f>
        <v>4.6579506042481462</v>
      </c>
      <c r="G2605" s="61" t="str">
        <f>Matrix!C415</f>
        <v>IODIUM -- 碘用于快速新陈代谢，体重减轻，饥饿，口渴，肺结核（TB）瘴毒，矿物质。 ]</v>
      </c>
    </row>
    <row r="2606" spans="1:7">
      <c r="B2606" s="329">
        <v>854</v>
      </c>
      <c r="C2606" s="61">
        <f>Matrix!B854</f>
        <v>0</v>
      </c>
      <c r="D2606" s="203">
        <f t="shared" si="373"/>
        <v>5.3999999999999995</v>
      </c>
      <c r="G2606" s="61" t="str">
        <f>Matrix!C854</f>
        <v>海藻、碘 -- 缓解过敏造成的皮肤红点，避开鱼和碘盐，优质食物，可提示甲状腺及体重问题，可用于排毒或防辐射。</v>
      </c>
    </row>
    <row r="2607" spans="1:7">
      <c r="B2607" s="329">
        <v>1130</v>
      </c>
      <c r="C2607" s="61">
        <f>Matrix!B1130</f>
        <v>0</v>
      </c>
      <c r="D2607" s="203">
        <f t="shared" si="373"/>
        <v>5.3999999999999995</v>
      </c>
      <c r="G2607" s="61" t="str">
        <f>Matrix!C1130</f>
        <v>SEA WEED --提示 碘毒性或缺乏，提示营养缺乏，非特异性。 ]</v>
      </c>
    </row>
    <row r="2608" spans="1:7">
      <c r="B2608" s="329">
        <v>1610</v>
      </c>
      <c r="C2608" s="61">
        <f>Matrix!B1610</f>
        <v>0</v>
      </c>
      <c r="D2608" s="203">
        <f t="shared" ref="D2608:D2671" si="374">ROUNDUP(ABS(75-C2608)/(Base_Value-3),1)</f>
        <v>5.3999999999999995</v>
      </c>
      <c r="G2608" s="61" t="str">
        <f>Matrix!C1610</f>
        <v>KELP IODINE  -- 海带碘，通常伴有皮肤小红点，勿食鱼和碘盐。</v>
      </c>
    </row>
    <row r="2609" spans="1:7">
      <c r="B2609" s="329">
        <v>3622</v>
      </c>
      <c r="C2609" s="61">
        <f>Matrix!B3622</f>
        <v>0</v>
      </c>
      <c r="D2609" s="203">
        <f t="shared" si="374"/>
        <v>5.3999999999999995</v>
      </c>
      <c r="G2609" s="61" t="str">
        <f>Matrix!C3622</f>
        <v>IODIUM - IODINE -- 体质顺势疗法。矿物质碘 ]</v>
      </c>
    </row>
    <row r="2610" spans="1:7">
      <c r="B2610" s="329">
        <v>5207</v>
      </c>
      <c r="C2610" s="61">
        <f>Matrix!B5207</f>
        <v>0</v>
      </c>
      <c r="D2610" s="203">
        <f t="shared" si="374"/>
        <v>5.3999999999999995</v>
      </c>
      <c r="G2610" s="61" t="str">
        <f>Matrix!C5207</f>
        <v>ORGANIC IODINE -- 有机碘。Standard Process</v>
      </c>
    </row>
    <row r="2611" spans="1:7">
      <c r="B2611" s="329">
        <v>5380</v>
      </c>
      <c r="C2611" s="61">
        <f>Matrix!B5380</f>
        <v>0</v>
      </c>
      <c r="D2611" s="203">
        <f t="shared" si="374"/>
        <v>5.3999999999999995</v>
      </c>
      <c r="G2611" s="61" t="str">
        <f>Matrix!C5380</f>
        <v>IODINE 碘 -- 甲状腺功能，能量，新陈代谢。矿物质</v>
      </c>
    </row>
    <row r="2612" spans="1:7">
      <c r="B2612" s="329">
        <v>6023</v>
      </c>
      <c r="C2612" s="61">
        <f>Matrix!B6023</f>
        <v>0</v>
      </c>
      <c r="D2612" s="203">
        <f t="shared" si="374"/>
        <v>5.3999999999999995</v>
      </c>
      <c r="G2612" s="61" t="str">
        <f>Matrix!C6023</f>
        <v>IODINE DEFICIENCY -- HEMOLYTIC ANEMIA -- 碘质缺乏 , 可引致溶血性贫血</v>
      </c>
    </row>
    <row r="2613" spans="1:7">
      <c r="B2613" s="329">
        <v>6140</v>
      </c>
      <c r="C2613" s="61">
        <f>Matrix!B6140</f>
        <v>0</v>
      </c>
      <c r="D2613" s="203">
        <f t="shared" si="374"/>
        <v>5.3999999999999995</v>
      </c>
      <c r="G2613" s="61" t="str">
        <f>Matrix!C6140</f>
        <v>IODINE-TYROSINE -- 甲状腺素的基本成分。VITAMIN</v>
      </c>
    </row>
    <row r="2614" spans="1:7">
      <c r="B2614" s="329">
        <v>7415</v>
      </c>
      <c r="C2614" s="61">
        <f>Matrix!B7415</f>
        <v>0</v>
      </c>
      <c r="D2614" s="203">
        <f t="shared" si="374"/>
        <v>5.3999999999999995</v>
      </c>
      <c r="G2614" s="61" t="str">
        <f>Matrix!C7415</f>
        <v>LIQUID IODINE -- 液态碘（每滴中含有75mcg碘化钾），用于甲状腺问题。BIOTICS E.N.B.</v>
      </c>
    </row>
    <row r="2615" spans="1:7">
      <c r="A2615" s="61" t="s">
        <v>24476</v>
      </c>
      <c r="B2615" s="329">
        <v>5381</v>
      </c>
      <c r="C2615" s="61">
        <f>Matrix!B5381</f>
        <v>0</v>
      </c>
      <c r="D2615" s="203">
        <f t="shared" si="374"/>
        <v>5.3999999999999995</v>
      </c>
      <c r="E2615" s="236">
        <f>MAX(D2615:D2616)</f>
        <v>5.3999999999999995</v>
      </c>
      <c r="F2615" s="207">
        <f ca="1">IF(E2615&gt;Max_Value,Max_Value,IF(E2615&lt;0,0,E2615))</f>
        <v>4.6579506042481462</v>
      </c>
      <c r="G2615" s="61" t="str">
        <f>Matrix!C5381</f>
        <v>PHOSPHOROUS 磷 -- 细胞功能，能量，思想。矿物质</v>
      </c>
    </row>
    <row r="2616" spans="1:7">
      <c r="B2616" s="329">
        <v>7199</v>
      </c>
      <c r="C2616" s="61">
        <f>Matrix!B7199</f>
        <v>0</v>
      </c>
      <c r="D2616" s="203">
        <f t="shared" si="374"/>
        <v>5.3999999999999995</v>
      </c>
      <c r="G2616" s="61" t="str">
        <f>Matrix!C7199</f>
        <v>PHOSPHOROUS -- 磷,Labcatal oligo</v>
      </c>
    </row>
    <row r="2617" spans="1:7">
      <c r="A2617" s="61" t="s">
        <v>24477</v>
      </c>
      <c r="B2617" s="329">
        <v>2754</v>
      </c>
      <c r="C2617" s="61">
        <f>Matrix!B2754</f>
        <v>0</v>
      </c>
      <c r="D2617" s="203">
        <f t="shared" si="374"/>
        <v>5.3999999999999995</v>
      </c>
      <c r="E2617" s="236">
        <f>MAX(D2617:D2620)</f>
        <v>5.3999999999999995</v>
      </c>
      <c r="F2617" s="207">
        <f ca="1">IF(E2617&gt;Max_Value,Max_Value,IF(E2617&lt;0,0,E2617))</f>
        <v>4.6579506042481462</v>
      </c>
      <c r="G2617" s="61" t="str">
        <f>Matrix!C2754</f>
        <v>BORON 硼 -- 微量为思维连续性所需，过量则对神经和思维有毒。矿物质</v>
      </c>
    </row>
    <row r="2618" spans="1:7">
      <c r="B2618" s="329">
        <v>5382</v>
      </c>
      <c r="C2618" s="61">
        <f>Matrix!B5382</f>
        <v>0</v>
      </c>
      <c r="D2618" s="203">
        <f t="shared" si="374"/>
        <v>5.3999999999999995</v>
      </c>
      <c r="G2618" s="61" t="str">
        <f>Matrix!C5382</f>
        <v>BORON 硼 -- 神经调节，痴呆，消沉。矿物质</v>
      </c>
    </row>
    <row r="2619" spans="1:7">
      <c r="B2619" s="329">
        <v>6125</v>
      </c>
      <c r="C2619" s="61">
        <f>Matrix!B6125</f>
        <v>0</v>
      </c>
      <c r="D2619" s="203">
        <f t="shared" si="374"/>
        <v>5.3999999999999995</v>
      </c>
      <c r="G2619" s="61" t="str">
        <f>Matrix!C6125</f>
        <v>BORON PICOLINATE -- 骨骼强度所需。 VITAMIN</v>
      </c>
    </row>
    <row r="2620" spans="1:7">
      <c r="B2620" s="329">
        <v>601</v>
      </c>
      <c r="C2620" s="61">
        <f>Matrix!B601</f>
        <v>0</v>
      </c>
      <c r="D2620" s="203">
        <f t="shared" si="374"/>
        <v>5.3999999999999995</v>
      </c>
      <c r="G2620" s="61" t="str">
        <f>Matrix!C601</f>
        <v>COBALT --提示 一些贫血症或是维生素B12缺乏。 ]</v>
      </c>
    </row>
    <row r="2621" spans="1:7">
      <c r="A2621" s="61" t="s">
        <v>11443</v>
      </c>
      <c r="B2621" s="329">
        <v>2744</v>
      </c>
      <c r="C2621" s="61">
        <f>Matrix!B2744</f>
        <v>0</v>
      </c>
      <c r="D2621" s="203">
        <f t="shared" si="374"/>
        <v>5.3999999999999995</v>
      </c>
      <c r="E2621" s="236">
        <f>MAX(D2621:D2624)</f>
        <v>5.3999999999999995</v>
      </c>
      <c r="F2621" s="207">
        <f ca="1">IF(E2621&gt;Max_Value,Max_Value,IF(E2621&lt;0,0,E2621))</f>
        <v>4.6579506042481462</v>
      </c>
      <c r="G2621" s="61" t="str">
        <f>Matrix!C2744</f>
        <v>COBALT 钴 -- 用于金属，B12所需，可能有毒。矿物质</v>
      </c>
    </row>
    <row r="2622" spans="1:7">
      <c r="B2622" s="329">
        <v>5385</v>
      </c>
      <c r="C2622" s="61">
        <f>Matrix!B5385</f>
        <v>0</v>
      </c>
      <c r="D2622" s="203">
        <f t="shared" si="374"/>
        <v>5.3999999999999995</v>
      </c>
      <c r="G2622" s="61" t="str">
        <f>Matrix!C5385</f>
        <v>COBALT 钴 -- 贫血，免疫。矿物质</v>
      </c>
    </row>
    <row r="2623" spans="1:7">
      <c r="B2623" s="329">
        <v>7122</v>
      </c>
      <c r="C2623" s="61">
        <f>Matrix!B7122</f>
        <v>0</v>
      </c>
      <c r="D2623" s="203">
        <f t="shared" si="374"/>
        <v>5.3999999999999995</v>
      </c>
      <c r="G2623" s="61" t="str">
        <f>Matrix!C7122</f>
        <v>COBALT CHROME -- 牙齿材料，假牙材料，dental isode</v>
      </c>
    </row>
    <row r="2624" spans="1:7">
      <c r="B2624" s="329">
        <v>7191</v>
      </c>
      <c r="C2624" s="61">
        <f>Matrix!B7191</f>
        <v>0</v>
      </c>
      <c r="D2624" s="203">
        <f t="shared" si="374"/>
        <v>5.3999999999999995</v>
      </c>
      <c r="G2624" s="61" t="str">
        <f>Matrix!C7191</f>
        <v>COBALT -- 钴,Labcatal oligo</v>
      </c>
    </row>
    <row r="2625" spans="1:7">
      <c r="A2625" s="61" t="s">
        <v>24478</v>
      </c>
      <c r="B2625" s="329">
        <v>4313</v>
      </c>
      <c r="C2625" s="61">
        <f>Matrix!B4313</f>
        <v>0</v>
      </c>
      <c r="D2625" s="203">
        <f t="shared" si="374"/>
        <v>5.3999999999999995</v>
      </c>
      <c r="E2625" s="236">
        <f>MAX(D2625:D2628)</f>
        <v>5.3999999999999995</v>
      </c>
      <c r="F2625" s="207">
        <f ca="1">IF(E2625&gt;Max_Value,Max_Value,IF(E2625&lt;0,0,E2625))</f>
        <v>4.6579506042481462</v>
      </c>
      <c r="G2625" s="61" t="str">
        <f>Matrix!C4313</f>
        <v>有机锗 (羧乙基锗倍半氧化物) -- 营养补品，保护遗传讯息不受侵袭。 \</v>
      </c>
    </row>
    <row r="2626" spans="1:7">
      <c r="B2626" s="329">
        <v>5387</v>
      </c>
      <c r="C2626" s="61">
        <f>Matrix!B5387</f>
        <v>0</v>
      </c>
      <c r="D2626" s="203">
        <f t="shared" si="374"/>
        <v>5.3999999999999995</v>
      </c>
      <c r="G2626" s="61" t="str">
        <f>Matrix!C5387</f>
        <v>GERMANIUM 锗 -- 神经，氧化，皮肤，能量。矿物质</v>
      </c>
    </row>
    <row r="2627" spans="1:7">
      <c r="B2627" s="329">
        <v>6408</v>
      </c>
      <c r="C2627" s="61">
        <f>Matrix!B6408</f>
        <v>0</v>
      </c>
      <c r="D2627" s="203">
        <f t="shared" si="374"/>
        <v>5.3999999999999995</v>
      </c>
      <c r="G2627" s="61" t="str">
        <f>Matrix!C6408</f>
        <v>GERMANIUM -- 免疫，治疗风湿病。 EuroNatur @ ]</v>
      </c>
    </row>
    <row r="2628" spans="1:7">
      <c r="B2628" s="329">
        <v>6454</v>
      </c>
      <c r="C2628" s="61">
        <f>Matrix!B6454</f>
        <v>0</v>
      </c>
      <c r="D2628" s="203">
        <f t="shared" si="374"/>
        <v>5.3999999999999995</v>
      </c>
      <c r="G2628" s="61" t="str">
        <f>Matrix!C6454</f>
        <v>GERMANIUM + SUMA -- G-132 75 mg. Natureplant - Ortomolecular Vitamin</v>
      </c>
    </row>
    <row r="2629" spans="1:7">
      <c r="A2629" s="61" t="s">
        <v>24479</v>
      </c>
      <c r="B2629" s="329">
        <v>5392</v>
      </c>
      <c r="C2629" s="61">
        <f>Matrix!B5392</f>
        <v>0</v>
      </c>
      <c r="D2629" s="203">
        <f t="shared" si="374"/>
        <v>5.3999999999999995</v>
      </c>
      <c r="E2629" s="236">
        <f>MAX(D2629:D2631)</f>
        <v>5.3999999999999995</v>
      </c>
      <c r="F2629" s="207">
        <f ca="1">IF(E2629&gt;Max_Value,Max_Value,IF(E2629&lt;0,0,E2629))</f>
        <v>4.6579506042481462</v>
      </c>
      <c r="G2629" s="61" t="str">
        <f>Matrix!C5392</f>
        <v>VANADIUM 钒 -- 肝功能，心肌。矿物质，血糖，糖尿病</v>
      </c>
    </row>
    <row r="2630" spans="1:7">
      <c r="B2630" s="329">
        <v>6139</v>
      </c>
      <c r="C2630" s="61">
        <f>Matrix!B6139</f>
        <v>0</v>
      </c>
      <c r="D2630" s="203">
        <f t="shared" si="374"/>
        <v>5.3999999999999995</v>
      </c>
      <c r="G2630" s="61" t="str">
        <f>Matrix!C6139</f>
        <v>VANOXYL -- 用于葡萄糖代谢的钒。VITAMIN</v>
      </c>
    </row>
    <row r="2631" spans="1:7">
      <c r="B2631" s="329">
        <v>7429</v>
      </c>
      <c r="C2631" s="61">
        <f>Matrix!B7429</f>
        <v>0</v>
      </c>
      <c r="D2631" s="203">
        <f t="shared" si="374"/>
        <v>5.3999999999999995</v>
      </c>
      <c r="G2631" s="61" t="str">
        <f>Matrix!C7429</f>
        <v>V ZYME -- 蔬菜栽培中自然出现的钒(20 mg)。 BIOTICS E.N.B.</v>
      </c>
    </row>
    <row r="2632" spans="1:7">
      <c r="A2632" s="61" t="s">
        <v>22000</v>
      </c>
      <c r="B2632" s="329">
        <v>1147</v>
      </c>
      <c r="C2632" s="61">
        <f>Matrix!B1147</f>
        <v>0</v>
      </c>
      <c r="D2632" s="203">
        <f t="shared" si="374"/>
        <v>5.3999999999999995</v>
      </c>
      <c r="E2632" s="236">
        <f>MAX(D2632:D2634)</f>
        <v>5.3999999999999995</v>
      </c>
      <c r="F2632" s="207">
        <f ca="1">IF(E2632&gt;Max_Value,Max_Value,IF(E2632&lt;0,0,E2632))</f>
        <v>4.6579506042481462</v>
      </c>
      <c r="G2632" s="61" t="str">
        <f>Matrix!C1147</f>
        <v>LEGUME PLANTS --提示 需要吃更多豆类或需要硫磺。 ]</v>
      </c>
    </row>
    <row r="2633" spans="1:7">
      <c r="B2633" s="329">
        <v>1247</v>
      </c>
      <c r="C2633" s="61">
        <f>Matrix!B1247</f>
        <v>0</v>
      </c>
      <c r="D2633" s="203">
        <f t="shared" si="374"/>
        <v>5.3999999999999995</v>
      </c>
      <c r="G2633" s="61" t="str">
        <f>Matrix!C1247</f>
        <v>SULPHUR -- 草木犀浆，作用于神经节的神经，影响静脉毛细管系统，说明植物性/自主神经系统，脑神经 10 迷走神经－迷走神经的 － 迷走神经。 $ ]</v>
      </c>
    </row>
    <row r="2634" spans="1:7">
      <c r="B2634" s="329">
        <v>5375</v>
      </c>
      <c r="C2634" s="61">
        <f>Matrix!B5375</f>
        <v>0</v>
      </c>
      <c r="D2634" s="203">
        <f t="shared" si="374"/>
        <v>5.3999999999999995</v>
      </c>
      <c r="G2634" s="61" t="str">
        <f>Matrix!C5375</f>
        <v>SULPHUR 硫 -- 贫血，能量，情绪，注意力不集中。矿物质</v>
      </c>
    </row>
    <row r="2635" spans="1:7">
      <c r="A2635" s="61" t="s">
        <v>24482</v>
      </c>
      <c r="B2635" s="329">
        <v>5390</v>
      </c>
      <c r="C2635" s="61">
        <f>Matrix!B5390</f>
        <v>0</v>
      </c>
      <c r="D2635" s="203">
        <f t="shared" si="374"/>
        <v>5.3999999999999995</v>
      </c>
      <c r="E2635" s="236">
        <f>MAX(D2635)</f>
        <v>5.3999999999999995</v>
      </c>
      <c r="F2635" s="207">
        <f ca="1">IF(E2635&gt;Max_Value,Max_Value,IF(E2635&lt;0,0,E2635))</f>
        <v>4.6579506042481462</v>
      </c>
      <c r="G2635" s="61" t="str">
        <f>Matrix!C5390</f>
        <v>TIN 锡 -- 神经，肌肉。矿物质 $</v>
      </c>
    </row>
    <row r="2636" spans="1:7">
      <c r="A2636" s="61" t="s">
        <v>22643</v>
      </c>
      <c r="B2636" s="329">
        <v>5383</v>
      </c>
      <c r="C2636" s="61">
        <f>Matrix!B5383</f>
        <v>0</v>
      </c>
      <c r="D2636" s="203">
        <f t="shared" si="374"/>
        <v>5.3999999999999995</v>
      </c>
      <c r="E2636" s="236">
        <f>MAX(D2636:D2639)</f>
        <v>5.3999999999999995</v>
      </c>
      <c r="F2636" s="207">
        <f ca="1">IF(E2636&gt;Max_Value,Max_Value,IF(E2636&lt;0,0,E2636))</f>
        <v>4.6579506042481462</v>
      </c>
      <c r="G2636" s="61" t="str">
        <f>Matrix!C5383</f>
        <v>MOLYBDENUM 钼 -- 甲状腺功能，泌乳，疲劳。矿物质</v>
      </c>
    </row>
    <row r="2637" spans="1:7">
      <c r="B2637" s="329">
        <v>6149</v>
      </c>
      <c r="C2637" s="61">
        <f>Matrix!B6149</f>
        <v>0</v>
      </c>
      <c r="D2637" s="203">
        <f t="shared" si="374"/>
        <v>5.3999999999999995</v>
      </c>
      <c r="G2637" s="61" t="str">
        <f>Matrix!C6149</f>
        <v>MOLYBDENUM PICOLINATE -- 用于解去酒精和乙醛。VITAMIN</v>
      </c>
    </row>
    <row r="2638" spans="1:7">
      <c r="B2638" s="329">
        <v>7406</v>
      </c>
      <c r="C2638" s="61">
        <f>Matrix!B7406</f>
        <v>0</v>
      </c>
      <c r="D2638" s="203">
        <f t="shared" si="374"/>
        <v>5.3999999999999995</v>
      </c>
      <c r="G2638" s="61" t="str">
        <f>Matrix!C7406</f>
        <v>MO ZYME -- 钼(50 mcg) ，来自于蔬菜栽培。 BIOTICS E.N.B.</v>
      </c>
    </row>
    <row r="2639" spans="1:7">
      <c r="B2639" s="329">
        <v>8952</v>
      </c>
      <c r="C2639" s="61">
        <f>Matrix!B8952</f>
        <v>0</v>
      </c>
      <c r="D2639" s="203">
        <f t="shared" si="374"/>
        <v>5.3999999999999995</v>
      </c>
      <c r="G2639" s="61" t="str">
        <f>Matrix!C8952</f>
        <v>钼/ 抗坏血酸盐，高吸收性的nutrisorb 形式/ Biocare UK</v>
      </c>
    </row>
    <row r="2640" spans="1:7">
      <c r="B2640" s="329">
        <v>2745</v>
      </c>
      <c r="C2640" s="61">
        <f>Matrix!B2745</f>
        <v>0</v>
      </c>
      <c r="D2640" s="203">
        <f t="shared" si="374"/>
        <v>5.3999999999999995</v>
      </c>
      <c r="E2640" s="236">
        <f>MAX(D2640:D2642)</f>
        <v>5.3999999999999995</v>
      </c>
      <c r="F2640" s="207">
        <f ca="1">IF(E2640&gt;Max_Value,Max_Value,IF(E2640&lt;0,0,E2640))</f>
        <v>4.6579506042481462</v>
      </c>
      <c r="G2640" s="61" t="str">
        <f>Matrix!C2745</f>
        <v>SILICON 硅 -- 骨骼所需，可能肺中毒。矿物质</v>
      </c>
    </row>
    <row r="2641" spans="1:7">
      <c r="B2641" s="329">
        <v>5384</v>
      </c>
      <c r="C2641" s="61">
        <f>Matrix!B5384</f>
        <v>0</v>
      </c>
      <c r="D2641" s="203">
        <f t="shared" si="374"/>
        <v>5.3999999999999995</v>
      </c>
      <c r="G2641" s="61" t="str">
        <f>Matrix!C5384</f>
        <v>SILICON 硅 -- 骨骼，皮肤，神经。矿物质</v>
      </c>
    </row>
    <row r="2642" spans="1:7">
      <c r="B2642" s="329">
        <v>9302</v>
      </c>
      <c r="C2642" s="61">
        <f>Matrix!B9302</f>
        <v>0</v>
      </c>
      <c r="D2642" s="203">
        <f t="shared" si="374"/>
        <v>5.3999999999999995</v>
      </c>
      <c r="G2642" s="61" t="str">
        <f>Matrix!C9302</f>
        <v>Breast Implants general乳房植入物一般，〜通常是硅，可身份证毒性</v>
      </c>
    </row>
    <row r="2643" spans="1:7">
      <c r="A2643" s="61" t="s">
        <v>24480</v>
      </c>
      <c r="B2643" s="329">
        <v>399</v>
      </c>
      <c r="C2643" s="61">
        <f>Matrix!B399</f>
        <v>0</v>
      </c>
      <c r="D2643" s="203">
        <f t="shared" si="374"/>
        <v>5.3999999999999995</v>
      </c>
      <c r="E2643" s="236">
        <f>MAX(D2643:D2659)</f>
        <v>5.3999999999999995</v>
      </c>
      <c r="F2643" s="207">
        <f ca="1">IF(E2643&gt;Max_Value,Max_Value,IF(E2643&lt;0,0,E2643))</f>
        <v>4.6579506042481462</v>
      </c>
      <c r="G2643" s="61" t="str">
        <f>Matrix!C399</f>
        <v>COENZYME Q10 -- 辅酶Q。会让人上瘾的能量营养品。 ]</v>
      </c>
    </row>
    <row r="2644" spans="1:7">
      <c r="B2644" s="329">
        <v>593</v>
      </c>
      <c r="C2644" s="61">
        <f>Matrix!B593</f>
        <v>0</v>
      </c>
      <c r="D2644" s="203">
        <f t="shared" si="374"/>
        <v>5.3999999999999995</v>
      </c>
      <c r="G2644" s="61" t="str">
        <f>Matrix!C593</f>
        <v>DL-METHIONINE S-METHYLSULFONIUM-VITAMIN U -- 辅酶Q（辅酶COQ10），提示氧化紊乱，情绪窒息。 ]</v>
      </c>
    </row>
    <row r="2645" spans="1:7">
      <c r="B2645" s="329">
        <v>3872</v>
      </c>
      <c r="C2645" s="61">
        <f>Matrix!B3872</f>
        <v>0</v>
      </c>
      <c r="D2645" s="203">
        <f t="shared" si="374"/>
        <v>5.3999999999999995</v>
      </c>
      <c r="G2645" s="61" t="str">
        <f>Matrix!C3872</f>
        <v>CO-ENZYME Q10 - UBIQUINONE 50 -- 酶，用于能量和能量调节需要整条炼。</v>
      </c>
    </row>
    <row r="2646" spans="1:7">
      <c r="B2646" s="329">
        <v>4119</v>
      </c>
      <c r="C2646" s="61">
        <f>Matrix!B4119</f>
        <v>0</v>
      </c>
      <c r="D2646" s="203">
        <f t="shared" si="374"/>
        <v>5.3999999999999995</v>
      </c>
      <c r="G2646" s="61" t="str">
        <f>Matrix!C4119</f>
        <v>CO ENZ Q10 -- 辅酶Q10, COQ10, 辅酶Q。 NUTRILITE ]</v>
      </c>
    </row>
    <row r="2647" spans="1:7">
      <c r="B2647" s="329">
        <v>6186</v>
      </c>
      <c r="C2647" s="61">
        <f>Matrix!B6186</f>
        <v>0</v>
      </c>
      <c r="D2647" s="203">
        <f t="shared" si="374"/>
        <v>5.3999999999999995</v>
      </c>
      <c r="G2647" s="61" t="str">
        <f>Matrix!C6186</f>
        <v>CoQ10 -- 辅酶Q。能量，脑功能。 VITAMIN ]</v>
      </c>
    </row>
    <row r="2648" spans="1:7">
      <c r="B2648" s="329">
        <v>6405</v>
      </c>
      <c r="C2648" s="61">
        <f>Matrix!B6405</f>
        <v>0</v>
      </c>
      <c r="D2648" s="203">
        <f t="shared" si="374"/>
        <v>5.3999999999999995</v>
      </c>
      <c r="G2648" s="61" t="str">
        <f>Matrix!C6405</f>
        <v>COENZYME Q-10 (COQ10) -- 辅酶Q。 强心剂（心脏）。 EuroNatur ]</v>
      </c>
    </row>
    <row r="2649" spans="1:7">
      <c r="B2649" s="329">
        <v>6476</v>
      </c>
      <c r="C2649" s="61">
        <f>Matrix!B6476</f>
        <v>0</v>
      </c>
      <c r="D2649" s="203">
        <f t="shared" si="374"/>
        <v>5.3999999999999995</v>
      </c>
      <c r="G2649" s="61" t="str">
        <f>Matrix!C6476</f>
        <v>COENZYME Q-10 (COQ10) 20 mg. -- 辅酶Q。 Natureplant - Ortomolecular Vitamin ]</v>
      </c>
    </row>
    <row r="2650" spans="1:7">
      <c r="B2650" s="329">
        <v>7348</v>
      </c>
      <c r="C2650" s="61">
        <f>Matrix!B7348</f>
        <v>0</v>
      </c>
      <c r="D2650" s="203">
        <f t="shared" si="374"/>
        <v>5.3999999999999995</v>
      </c>
      <c r="G2650" s="61" t="str">
        <f>Matrix!C7348</f>
        <v>COQ ZYME FORTE 10MG -- 乳化的辅酶Q10 (10mg) (辅酶Q), 用于供氧量增加。BIOTICS E.N.B. ]</v>
      </c>
    </row>
    <row r="2651" spans="1:7">
      <c r="B2651" s="329">
        <v>7349</v>
      </c>
      <c r="C2651" s="61">
        <f>Matrix!B7349</f>
        <v>0</v>
      </c>
      <c r="D2651" s="203">
        <f t="shared" si="374"/>
        <v>5.3999999999999995</v>
      </c>
      <c r="G2651" s="61" t="str">
        <f>Matrix!C7349</f>
        <v>COQ ZYME 30-30MG -- 乳化的辅酶 Q10 (30mg) (辅酶Q) ，用于供氧量增加。BIOTICS E.N.B. ]</v>
      </c>
    </row>
    <row r="2652" spans="1:7">
      <c r="B2652" s="329">
        <v>7424</v>
      </c>
      <c r="C2652" s="61">
        <f>Matrix!B7424</f>
        <v>0</v>
      </c>
      <c r="D2652" s="203">
        <f t="shared" si="374"/>
        <v>5.3999999999999995</v>
      </c>
      <c r="G2652" s="61" t="str">
        <f>Matrix!C7424</f>
        <v>STAMINA CAPS -- 左旋肉碱，辅酶Q10, bioctasol 和高剂量的B族维生素，用于增强体质。 BIOTICS E.N.B.</v>
      </c>
    </row>
    <row r="2653" spans="1:7">
      <c r="B2653" s="329">
        <v>8920</v>
      </c>
      <c r="C2653" s="61">
        <f>Matrix!B8920</f>
        <v>0</v>
      </c>
      <c r="D2653" s="203">
        <f t="shared" si="374"/>
        <v>5.3999999999999995</v>
      </c>
      <c r="G2653" s="61" t="str">
        <f>Matrix!C8920</f>
        <v>辅酶 Q10/ 微胶粒化高吸收型的vitasorb，含维生素E和柠檬苦素/ Biocare UK</v>
      </c>
    </row>
    <row r="2654" spans="1:7">
      <c r="B2654" s="329">
        <v>8962</v>
      </c>
      <c r="C2654" s="61">
        <f>Matrix!B8962</f>
        <v>0</v>
      </c>
      <c r="D2654" s="203">
        <f t="shared" si="374"/>
        <v>5.3999999999999995</v>
      </c>
      <c r="G2654" s="61" t="str">
        <f>Matrix!C8962</f>
        <v>辅酶Q10/ 高吸收性的微细胞形式补体/ Biocare UK</v>
      </c>
    </row>
    <row r="2655" spans="1:7">
      <c r="B2655" s="329">
        <v>8968</v>
      </c>
      <c r="C2655" s="61">
        <f>Matrix!B8968</f>
        <v>0</v>
      </c>
      <c r="D2655" s="203">
        <f t="shared" si="374"/>
        <v>5.3999999999999995</v>
      </c>
      <c r="G2655" s="61" t="str">
        <f>Matrix!C8968</f>
        <v>鱼油和辅酶Q10/ Omega3脂肪酸/ Biocare UK</v>
      </c>
    </row>
    <row r="2656" spans="1:7">
      <c r="B2656" s="329">
        <v>9019</v>
      </c>
      <c r="C2656" s="61">
        <f>Matrix!B9019</f>
        <v>0</v>
      </c>
      <c r="D2656" s="203">
        <f t="shared" si="374"/>
        <v>5.3999999999999995</v>
      </c>
      <c r="G2656" s="61" t="str">
        <f>Matrix!C9019</f>
        <v>菠萝蛋白酶，含辅酶Q10 ，用于心血管和循环系统/ Biocare UK ]</v>
      </c>
    </row>
    <row r="2657" spans="1:7">
      <c r="B2657" s="329">
        <v>9036</v>
      </c>
      <c r="C2657" s="61">
        <f>Matrix!B9036</f>
        <v>0</v>
      </c>
      <c r="D2657" s="203">
        <f t="shared" si="374"/>
        <v>5.3999999999999995</v>
      </c>
      <c r="G2657" s="61" t="str">
        <f>Matrix!C9036</f>
        <v>Oxy-B15 含辅酶Q10、人参和精选维生素/ Biocare UK ]</v>
      </c>
    </row>
    <row r="2658" spans="1:7">
      <c r="B2658" s="329">
        <v>9244</v>
      </c>
      <c r="C2658" s="61">
        <f>Matrix!B9244</f>
        <v>0</v>
      </c>
      <c r="D2658" s="203">
        <f t="shared" si="374"/>
        <v>5.3999999999999995</v>
      </c>
      <c r="G2658" s="61" t="str">
        <f>Matrix!C9244</f>
        <v>Co-Q10 Plus / 循环，线粒体/ Sunshine Tool Works</v>
      </c>
    </row>
    <row r="2659" spans="1:7">
      <c r="B2659" s="329">
        <v>9619</v>
      </c>
      <c r="C2659" s="61">
        <f>Matrix!B9619</f>
        <v>0</v>
      </c>
      <c r="D2659" s="203">
        <f t="shared" si="374"/>
        <v>5.3999999999999995</v>
      </c>
      <c r="G2659" s="61" t="str">
        <f>Matrix!C9619</f>
        <v>SUPERCOQ10-ZYME TM Z-35/homeopatic formula allergy(过敏顺势疗法配方)/APEX ENERGETICS</v>
      </c>
    </row>
    <row r="2660" spans="1:7">
      <c r="A2660" s="61" t="s">
        <v>24481</v>
      </c>
      <c r="B2660" s="329">
        <v>3010</v>
      </c>
      <c r="C2660" s="61">
        <f>Matrix!B3010</f>
        <v>0</v>
      </c>
      <c r="D2660" s="203">
        <f t="shared" si="374"/>
        <v>5.3999999999999995</v>
      </c>
      <c r="E2660" s="236">
        <f>MAX(D2660:D2682)</f>
        <v>5.3999999999999995</v>
      </c>
      <c r="F2660" s="207">
        <f ca="1">IF(E2660&gt;Max_Value,Max_Value,IF(E2660&lt;0,0,E2660))</f>
        <v>4.6579506042481462</v>
      </c>
      <c r="G2660" s="61" t="str">
        <f>Matrix!C3010</f>
        <v>(EP) MIKOPLEX -- 草本的抗真菌合成物。 ^ ]</v>
      </c>
    </row>
    <row r="2661" spans="1:7">
      <c r="B2661" s="329">
        <v>5042</v>
      </c>
      <c r="C2661" s="61">
        <f>Matrix!B5042</f>
        <v>0</v>
      </c>
      <c r="D2661" s="203">
        <f t="shared" si="374"/>
        <v>5.3999999999999995</v>
      </c>
      <c r="G2661" s="61" t="str">
        <f>Matrix!C5042</f>
        <v>NARAYANI OM 22 Male Genital男性生殖 -- 为在SCIO上的复制而设计的配方。</v>
      </c>
    </row>
    <row r="2662" spans="1:7">
      <c r="B2662" s="329">
        <v>6148</v>
      </c>
      <c r="C2662" s="61">
        <f>Matrix!B6148</f>
        <v>0</v>
      </c>
      <c r="D2662" s="203">
        <f t="shared" si="374"/>
        <v>5.3999999999999995</v>
      </c>
      <c r="G2662" s="61" t="str">
        <f>Matrix!C6148</f>
        <v>BROMELAIN -- 甲基的来源，蛋白水解酶。VITAMIN ]</v>
      </c>
    </row>
    <row r="2663" spans="1:7">
      <c r="B2663" s="329">
        <v>6166</v>
      </c>
      <c r="C2663" s="61">
        <f>Matrix!B6166</f>
        <v>0</v>
      </c>
      <c r="D2663" s="203">
        <f t="shared" si="374"/>
        <v>5.3999999999999995</v>
      </c>
      <c r="G2663" s="61" t="str">
        <f>Matrix!C6166</f>
        <v>VITAMIN B6 PYRIDOXAL 5 PHOSPHATE (P5P)  -- 动脉里用于解毒的高半胱氨酸活性形式，大脑（中风）。VITAMIN ]</v>
      </c>
    </row>
    <row r="2664" spans="1:7">
      <c r="B2664" s="329">
        <v>6197</v>
      </c>
      <c r="C2664" s="61">
        <f>Matrix!B6197</f>
        <v>0</v>
      </c>
      <c r="D2664" s="203">
        <f t="shared" si="374"/>
        <v>5.3999999999999995</v>
      </c>
      <c r="G2664" s="61" t="str">
        <f>Matrix!C6197</f>
        <v>CALCIUM OROTATE -- 复钙, 抗炎症。 MINERAL</v>
      </c>
    </row>
    <row r="2665" spans="1:7">
      <c r="B2665" s="329">
        <v>6213</v>
      </c>
      <c r="C2665" s="61">
        <f>Matrix!B6213</f>
        <v>0</v>
      </c>
      <c r="D2665" s="203">
        <f t="shared" si="374"/>
        <v>5.3999999999999995</v>
      </c>
      <c r="G2665" s="61" t="str">
        <f>Matrix!C6213</f>
        <v>AMIODARONE amiodarone     胺碘达隆
-- 减缓心率，治疗危险异常的心律。ALO</v>
      </c>
    </row>
    <row r="2666" spans="1:7">
      <c r="B2666" s="329">
        <v>6405</v>
      </c>
      <c r="C2666" s="61">
        <f>Matrix!B6405</f>
        <v>0</v>
      </c>
      <c r="D2666" s="203">
        <f t="shared" si="374"/>
        <v>5.3999999999999995</v>
      </c>
      <c r="G2666" s="61" t="str">
        <f>Matrix!C6405</f>
        <v>COENZYME Q-10 (COQ10) -- 辅酶Q。 强心剂（心脏）。 EuroNatur ]</v>
      </c>
    </row>
    <row r="2667" spans="1:7">
      <c r="B2667" s="329">
        <v>6472</v>
      </c>
      <c r="C2667" s="61">
        <f>Matrix!B6472</f>
        <v>0</v>
      </c>
      <c r="D2667" s="203">
        <f t="shared" si="374"/>
        <v>5.3999999999999995</v>
      </c>
      <c r="G2667" s="61" t="str">
        <f>Matrix!C6472</f>
        <v>PLEASURE AID -- 阳萎。 Natureplant - Ortomolecular Vitamin</v>
      </c>
    </row>
    <row r="2668" spans="1:7">
      <c r="B2668" s="329">
        <v>7058</v>
      </c>
      <c r="C2668" s="61">
        <f>Matrix!B7058</f>
        <v>0</v>
      </c>
      <c r="D2668" s="203">
        <f t="shared" si="374"/>
        <v>5.3999999999999995</v>
      </c>
      <c r="G2668" s="61" t="str">
        <f>Matrix!C7058</f>
        <v>AO ALOE VERA -- 用于消化和治疗的有效来源。</v>
      </c>
    </row>
    <row r="2669" spans="1:7">
      <c r="B2669" s="329">
        <v>7597</v>
      </c>
      <c r="C2669" s="61">
        <f>Matrix!B7597</f>
        <v>0</v>
      </c>
      <c r="D2669" s="203">
        <f t="shared" si="374"/>
        <v>5.3999999999999995</v>
      </c>
      <c r="G2669" s="61" t="str">
        <f>Matrix!C7597</f>
        <v>NATURA ISOFLAVON -- 大豆异黄酮，天然雌激素。BIOTICS E.N.B.</v>
      </c>
    </row>
    <row r="2670" spans="1:7">
      <c r="B2670" s="329">
        <v>8353</v>
      </c>
      <c r="C2670" s="61">
        <f>Matrix!B8353</f>
        <v>0</v>
      </c>
      <c r="D2670" s="203">
        <f t="shared" si="374"/>
        <v>5.3999999999999995</v>
      </c>
      <c r="G2670" s="61" t="str">
        <f>Matrix!C8353</f>
        <v>大米--食物提取物，对各种血型者有益。</v>
      </c>
    </row>
    <row r="2671" spans="1:7">
      <c r="B2671" s="329">
        <v>8742</v>
      </c>
      <c r="C2671" s="61">
        <f>Matrix!B8742</f>
        <v>0</v>
      </c>
      <c r="D2671" s="203">
        <f t="shared" si="374"/>
        <v>5.3999999999999995</v>
      </c>
      <c r="G2671" s="61" t="str">
        <f>Matrix!C8742</f>
        <v>Z-4 C-Pro-Zyme / TERRAINZYME NUTRITIONALS / APEX ENERGETICS -- 缓冲的维生素C 1 克，肾上腺压力，感染，伤口 。</v>
      </c>
    </row>
    <row r="2672" spans="1:7">
      <c r="B2672" s="329">
        <v>8755</v>
      </c>
      <c r="C2672" s="61">
        <f>Matrix!B8755</f>
        <v>0</v>
      </c>
      <c r="D2672" s="203">
        <f t="shared" ref="D2672:D2682" si="375">ROUNDUP(ABS(75-C2672)/(Base_Value-3),1)</f>
        <v>5.3999999999999995</v>
      </c>
      <c r="G2672" s="61" t="str">
        <f>Matrix!C8755</f>
        <v>Z-17 LiquaZinc / TERRAINZYME NUTRITIONALS / APEX ENERGETICS -- 液态锌，味觉测试，锌不足，免疫力。</v>
      </c>
    </row>
    <row r="2673" spans="1:7">
      <c r="B2673" s="329">
        <v>8765</v>
      </c>
      <c r="C2673" s="61">
        <f>Matrix!B8765</f>
        <v>0</v>
      </c>
      <c r="D2673" s="203">
        <f t="shared" si="375"/>
        <v>5.3999999999999995</v>
      </c>
      <c r="G2673" s="61" t="str">
        <f>Matrix!C8765</f>
        <v>Z-27 Fem- Zyme / TERRAINZYME NUTRITIONALS / APEX ENERGETICS -- 主要为较年轻女性提供营养支持，情绪，激素，月经。</v>
      </c>
    </row>
    <row r="2674" spans="1:7">
      <c r="B2674" s="329">
        <v>9026</v>
      </c>
      <c r="C2674" s="61">
        <f>Matrix!B9026</f>
        <v>0</v>
      </c>
      <c r="D2674" s="203">
        <f t="shared" si="375"/>
        <v>5.3999999999999995</v>
      </c>
      <c r="G2674" s="61" t="str">
        <f>Matrix!C9026</f>
        <v>Femme forte 2 胶囊，用于绝经期和月经期的女性支持/ Biocare UK</v>
      </c>
    </row>
    <row r="2675" spans="1:7">
      <c r="B2675" s="329">
        <v>9045</v>
      </c>
      <c r="C2675" s="61">
        <f>Matrix!B9045</f>
        <v>0</v>
      </c>
      <c r="D2675" s="203">
        <f t="shared" si="375"/>
        <v>5.3999999999999995</v>
      </c>
      <c r="G2675" s="61" t="str">
        <f>Matrix!C9045</f>
        <v>Nutriguard Plus 抗氧化剂，含α-硫辛酸、西红柿红素、维生素A, C, E和硒/ Biocare UK ]</v>
      </c>
    </row>
    <row r="2676" spans="1:7">
      <c r="B2676" s="329">
        <v>9046</v>
      </c>
      <c r="C2676" s="61">
        <f>Matrix!B9046</f>
        <v>0</v>
      </c>
      <c r="D2676" s="203">
        <f t="shared" si="375"/>
        <v>5.3999999999999995</v>
      </c>
      <c r="G2676" s="61" t="str">
        <f>Matrix!C9046</f>
        <v>Oxyplex 麦芽浓缩，抗氧化剂，酶支援/ Biocare UK</v>
      </c>
    </row>
    <row r="2677" spans="1:7">
      <c r="B2677" s="329">
        <v>9047</v>
      </c>
      <c r="C2677" s="61">
        <f>Matrix!B9047</f>
        <v>0</v>
      </c>
      <c r="D2677" s="203">
        <f t="shared" si="375"/>
        <v>5.3999999999999995</v>
      </c>
      <c r="G2677" s="61" t="str">
        <f>Matrix!C9047</f>
        <v>Quercetin生物类黄酮，含白三烯缔合 (association)、菠萝蛋白消化酶、抗氧化剂/ Biocare UK</v>
      </c>
    </row>
    <row r="2678" spans="1:7">
      <c r="B2678" s="329">
        <v>9049</v>
      </c>
      <c r="C2678" s="61">
        <f>Matrix!B9049</f>
        <v>0</v>
      </c>
      <c r="D2678" s="203">
        <f t="shared" si="375"/>
        <v>5.3999999999999995</v>
      </c>
      <c r="G2678" s="61" t="str">
        <f>Matrix!C9049</f>
        <v>甜菜根提取物，含天然铁和微量矿物质、抗氧化剂，用于神经、内分泌和肝支援/ Biocare UK</v>
      </c>
    </row>
    <row r="2679" spans="1:7">
      <c r="B2679" s="329">
        <v>9050</v>
      </c>
      <c r="C2679" s="61">
        <f>Matrix!B9050</f>
        <v>0</v>
      </c>
      <c r="D2679" s="203">
        <f t="shared" si="375"/>
        <v>5.3999999999999995</v>
      </c>
      <c r="G2679" s="61" t="str">
        <f>Matrix!C9050</f>
        <v>乳香酸复合物，抗氧化剂含乳香酸、姜黄、越桔提取物和生姜/ Biocare UK</v>
      </c>
    </row>
    <row r="2680" spans="1:7">
      <c r="B2680" s="329">
        <v>9064</v>
      </c>
      <c r="C2680" s="61">
        <f>Matrix!B9064</f>
        <v>0</v>
      </c>
      <c r="D2680" s="203">
        <f t="shared" si="375"/>
        <v>5.3999999999999995</v>
      </c>
      <c r="G2680" s="61" t="str">
        <f>Matrix!C9064</f>
        <v>Sea Plasma Phyto-plankton，含广谱营养物和高生物有效性/ Biocare UK</v>
      </c>
    </row>
    <row r="2681" spans="1:7">
      <c r="B2681" s="329">
        <v>9160</v>
      </c>
      <c r="C2681" s="61">
        <f>Matrix!B9060</f>
        <v>0</v>
      </c>
      <c r="D2681" s="203">
        <f t="shared" si="375"/>
        <v>5.3999999999999995</v>
      </c>
      <c r="G2681" s="61" t="str">
        <f>Matrix!C9160</f>
        <v>VS-C Vegitabs / 病毒，细菌，血液，CES / Sunshine Tool Works</v>
      </c>
    </row>
    <row r="2682" spans="1:7">
      <c r="B2682" s="329">
        <v>9221</v>
      </c>
      <c r="C2682" s="61">
        <f>Matrix!B9221</f>
        <v>0</v>
      </c>
      <c r="D2682" s="203">
        <f t="shared" si="375"/>
        <v>5.3999999999999995</v>
      </c>
      <c r="G2682" s="61" t="str">
        <f>Matrix!C9221</f>
        <v>Black Currant Oil / 必需脂肪酸(EFA), 前列腺素， Certisol, 压力/ Sunshine Tool Works</v>
      </c>
    </row>
    <row r="2684" spans="1:7">
      <c r="A2684" s="61" t="s">
        <v>24491</v>
      </c>
      <c r="B2684" s="197" t="s">
        <v>23599</v>
      </c>
      <c r="C2684" s="61" t="e">
        <f>Info_R!A4</f>
        <v>#N/A</v>
      </c>
      <c r="D2684" s="203" t="e">
        <f>ROUNDUP(ABS(100-C2684)/12,1)</f>
        <v>#N/A</v>
      </c>
      <c r="E2684" s="207" t="e">
        <f t="shared" ref="E2684:E2690" ca="1" si="376">IF(D2684&gt;Max_Value,Max_Value,IF(D2684&lt;0,0,D2684))</f>
        <v>#N/A</v>
      </c>
      <c r="F2684" s="207"/>
      <c r="G2684" t="s">
        <v>23030</v>
      </c>
    </row>
    <row r="2685" spans="1:7">
      <c r="A2685" s="61" t="s">
        <v>24492</v>
      </c>
      <c r="B2685" s="197" t="s">
        <v>24486</v>
      </c>
      <c r="C2685" s="61" t="e">
        <f>Info_R!A5</f>
        <v>#N/A</v>
      </c>
      <c r="D2685" s="203" t="e">
        <f>ROUNDUP(ABS(100-C2685)/12,1)</f>
        <v>#N/A</v>
      </c>
      <c r="E2685" s="207" t="e">
        <f t="shared" ca="1" si="376"/>
        <v>#N/A</v>
      </c>
      <c r="F2685" s="207"/>
      <c r="G2685" t="s">
        <v>24456</v>
      </c>
    </row>
    <row r="2686" spans="1:7">
      <c r="A2686" s="61" t="s">
        <v>24493</v>
      </c>
      <c r="B2686" s="197" t="s">
        <v>24487</v>
      </c>
      <c r="C2686" s="61" t="e">
        <f>Info_R!A6</f>
        <v>#N/A</v>
      </c>
      <c r="D2686" s="203" t="e">
        <f>ROUNDUP(ABS(100-C2686)/12,1)</f>
        <v>#N/A</v>
      </c>
      <c r="E2686" s="207" t="e">
        <f t="shared" ca="1" si="376"/>
        <v>#N/A</v>
      </c>
      <c r="F2686" s="207"/>
      <c r="G2686" t="s">
        <v>24455</v>
      </c>
    </row>
    <row r="2687" spans="1:7">
      <c r="A2687" s="61" t="s">
        <v>24494</v>
      </c>
      <c r="B2687" s="197" t="s">
        <v>24488</v>
      </c>
      <c r="C2687" s="61" t="e">
        <f>Info_R!A7</f>
        <v>#N/A</v>
      </c>
      <c r="D2687" s="203" t="e">
        <f>ROUNDUP(ABS(100-C2687)/12,1)</f>
        <v>#N/A</v>
      </c>
      <c r="E2687" s="207" t="e">
        <f t="shared" ca="1" si="376"/>
        <v>#N/A</v>
      </c>
      <c r="F2687" s="207"/>
      <c r="G2687" t="s">
        <v>24454</v>
      </c>
    </row>
    <row r="2688" spans="1:7">
      <c r="A2688" s="61" t="s">
        <v>24495</v>
      </c>
      <c r="B2688" s="197" t="s">
        <v>24489</v>
      </c>
      <c r="C2688" s="61" t="e">
        <f>Info_R!A8</f>
        <v>#N/A</v>
      </c>
      <c r="D2688" s="203" t="e">
        <f>ROUNDUP(ABS(100-C2688)/12,1)</f>
        <v>#N/A</v>
      </c>
      <c r="E2688" s="207" t="e">
        <f t="shared" ca="1" si="376"/>
        <v>#N/A</v>
      </c>
      <c r="F2688" s="207"/>
      <c r="G2688" t="s">
        <v>24453</v>
      </c>
    </row>
    <row r="2689" spans="1:7">
      <c r="A2689" s="61" t="s">
        <v>24496</v>
      </c>
      <c r="B2689" s="197" t="s">
        <v>24490</v>
      </c>
      <c r="C2689" s="61" t="e">
        <f>Info_R!A9</f>
        <v>#N/A</v>
      </c>
      <c r="D2689" s="203" t="e">
        <f>ROUNDUP(ABS(75-C2689)/2.5,1)</f>
        <v>#N/A</v>
      </c>
      <c r="E2689" s="207" t="e">
        <f t="shared" ca="1" si="376"/>
        <v>#N/A</v>
      </c>
      <c r="F2689" s="207"/>
      <c r="G2689" t="s">
        <v>24499</v>
      </c>
    </row>
    <row r="2690" spans="1:7">
      <c r="A2690" s="61" t="s">
        <v>24498</v>
      </c>
      <c r="B2690" s="197" t="s">
        <v>24497</v>
      </c>
      <c r="C2690" s="61" t="e">
        <f>Info_R!A13</f>
        <v>#N/A</v>
      </c>
      <c r="D2690" s="203" t="e">
        <f>ROUNDUP(ABS(8-C2690)*1.8,1)</f>
        <v>#N/A</v>
      </c>
      <c r="E2690" s="207" t="e">
        <f t="shared" ca="1" si="376"/>
        <v>#N/A</v>
      </c>
      <c r="F2690" s="207"/>
      <c r="G2690" t="s">
        <v>24500</v>
      </c>
    </row>
    <row r="2692" spans="1:7">
      <c r="A2692"/>
      <c r="C2692" s="203"/>
      <c r="D2692" s="207">
        <f ca="1">MAX(D2693:D2697)</f>
        <v>4.6579506042481462</v>
      </c>
      <c r="E2692" s="207"/>
      <c r="F2692" s="236" t="s">
        <v>24811</v>
      </c>
    </row>
    <row r="2693" spans="1:7">
      <c r="A2693" s="166">
        <v>590</v>
      </c>
      <c r="B2693" s="61">
        <f>Matrix!B590</f>
        <v>0</v>
      </c>
      <c r="C2693" s="203">
        <f>ROUNDUP(ABS(75-B2693)/(Base_Value-3),1)</f>
        <v>5.3999999999999995</v>
      </c>
      <c r="D2693" s="207">
        <f ca="1">IF(C2693&gt;Max_Value,Max_Value,IF(C2693&lt;0,0,C2693))</f>
        <v>4.6579506042481462</v>
      </c>
      <c r="E2693" s="236"/>
      <c r="F2693" s="236"/>
    </row>
    <row r="2694" spans="1:7">
      <c r="A2694" s="166">
        <v>724</v>
      </c>
      <c r="B2694" s="61">
        <f>Matrix!B724</f>
        <v>0</v>
      </c>
      <c r="C2694" s="203">
        <f>ROUNDUP(ABS(75-B2694)/(Base_Value-3),1)</f>
        <v>5.3999999999999995</v>
      </c>
      <c r="D2694" s="207">
        <f ca="1">IF(C2694&gt;Max_Value,Max_Value,IF(C2694&lt;0,0,C2694))</f>
        <v>4.6579506042481462</v>
      </c>
      <c r="E2694" s="236"/>
      <c r="F2694" s="236"/>
    </row>
    <row r="2695" spans="1:7">
      <c r="A2695" s="166">
        <v>2477</v>
      </c>
      <c r="B2695" s="61">
        <f>Matrix!B2477</f>
        <v>0</v>
      </c>
      <c r="C2695" s="203">
        <f>ROUNDUP(ABS(75-B2695)/(Base_Value-3),1)</f>
        <v>5.3999999999999995</v>
      </c>
      <c r="D2695" s="207">
        <f ca="1">IF(C2695&gt;Max_Value,Max_Value,IF(C2695&lt;0,0,C2695))</f>
        <v>4.6579506042481462</v>
      </c>
      <c r="E2695" s="236"/>
      <c r="F2695" s="236"/>
    </row>
    <row r="2696" spans="1:7">
      <c r="A2696" s="166">
        <v>5327</v>
      </c>
      <c r="B2696" s="61">
        <f>Matrix!B5327</f>
        <v>0</v>
      </c>
      <c r="C2696" s="203">
        <f>ROUNDUP(ABS(75-B2696)/(Base_Value-3),1)</f>
        <v>5.3999999999999995</v>
      </c>
      <c r="D2696" s="207">
        <f ca="1">IF(C2696&gt;Max_Value,Max_Value,IF(C2696&lt;0,0,C2696))</f>
        <v>4.6579506042481462</v>
      </c>
      <c r="E2696" s="236"/>
      <c r="F2696" s="236"/>
    </row>
    <row r="2697" spans="1:7">
      <c r="A2697" s="166">
        <v>5433</v>
      </c>
      <c r="B2697" s="61">
        <f>Matrix!B5433</f>
        <v>0</v>
      </c>
      <c r="C2697" s="203">
        <f>ROUNDUP(ABS(75-B2697)/(Base_Value-3),1)</f>
        <v>5.3999999999999995</v>
      </c>
      <c r="D2697" s="207">
        <f ca="1">IF(C2697&gt;Max_Value,Max_Value,IF(C2697&lt;0,0,C2697))</f>
        <v>4.6579506042481462</v>
      </c>
      <c r="E2697" s="236"/>
      <c r="F2697" s="236"/>
    </row>
    <row r="2699" spans="1:7">
      <c r="C2699" s="203"/>
      <c r="D2699" s="207">
        <f ca="1">MAX(D2700:D2707)</f>
        <v>4.6579506042481462</v>
      </c>
      <c r="E2699" s="61"/>
      <c r="F2699" s="236" t="s">
        <v>26439</v>
      </c>
    </row>
    <row r="2700" spans="1:7">
      <c r="A2700" s="166">
        <v>943</v>
      </c>
      <c r="B2700" s="61">
        <f>Matrix!B943</f>
        <v>0</v>
      </c>
      <c r="C2700" s="203">
        <f t="shared" ref="C2700:C2707" si="377">ROUNDUP(ABS(75-B2700)/(Base_Value-3),1)</f>
        <v>5.3999999999999995</v>
      </c>
      <c r="D2700" s="207">
        <f t="shared" ref="D2700:D2707" ca="1" si="378">IF(C2700&gt;Max_Value,Max_Value,IF(C2700&lt;0,0,C2700))</f>
        <v>4.6579506042481462</v>
      </c>
    </row>
    <row r="2701" spans="1:7">
      <c r="A2701" s="166">
        <v>2478</v>
      </c>
      <c r="B2701" s="61">
        <f>Matrix!B2478</f>
        <v>0</v>
      </c>
      <c r="C2701" s="203">
        <f t="shared" si="377"/>
        <v>5.3999999999999995</v>
      </c>
      <c r="D2701" s="207">
        <f t="shared" ca="1" si="378"/>
        <v>4.6579506042481462</v>
      </c>
    </row>
    <row r="2702" spans="1:7">
      <c r="A2702" s="166">
        <v>2743</v>
      </c>
      <c r="B2702" s="61">
        <f>Matrix!B2743</f>
        <v>0</v>
      </c>
      <c r="C2702" s="203">
        <f t="shared" si="377"/>
        <v>5.3999999999999995</v>
      </c>
      <c r="D2702" s="207">
        <f t="shared" ca="1" si="378"/>
        <v>4.6579506042481462</v>
      </c>
    </row>
    <row r="2703" spans="1:7">
      <c r="A2703" s="166">
        <v>5289</v>
      </c>
      <c r="B2703" s="61">
        <f>Matrix!B5289</f>
        <v>0</v>
      </c>
      <c r="C2703" s="203">
        <f t="shared" si="377"/>
        <v>5.3999999999999995</v>
      </c>
      <c r="D2703" s="207">
        <f t="shared" ca="1" si="378"/>
        <v>4.6579506042481462</v>
      </c>
    </row>
    <row r="2704" spans="1:7">
      <c r="A2704" s="166">
        <v>5324</v>
      </c>
      <c r="B2704" s="61">
        <f>Matrix!B5324</f>
        <v>0</v>
      </c>
      <c r="C2704" s="203">
        <f t="shared" si="377"/>
        <v>5.3999999999999995</v>
      </c>
      <c r="D2704" s="207">
        <f t="shared" ca="1" si="378"/>
        <v>4.6579506042481462</v>
      </c>
    </row>
    <row r="2705" spans="1:10">
      <c r="A2705" s="166">
        <v>6387</v>
      </c>
      <c r="B2705" s="61">
        <f>Matrix!B6387</f>
        <v>0</v>
      </c>
      <c r="C2705" s="203">
        <f t="shared" si="377"/>
        <v>5.3999999999999995</v>
      </c>
      <c r="D2705" s="207">
        <f t="shared" ca="1" si="378"/>
        <v>4.6579506042481462</v>
      </c>
    </row>
    <row r="2706" spans="1:10">
      <c r="A2706" s="166">
        <v>6626</v>
      </c>
      <c r="B2706" s="61">
        <f>Matrix!B6626</f>
        <v>0</v>
      </c>
      <c r="C2706" s="203">
        <f t="shared" si="377"/>
        <v>5.3999999999999995</v>
      </c>
      <c r="D2706" s="207">
        <f t="shared" ca="1" si="378"/>
        <v>4.6579506042481462</v>
      </c>
    </row>
    <row r="2707" spans="1:10">
      <c r="A2707" s="166">
        <v>6627</v>
      </c>
      <c r="B2707" s="61">
        <f>Matrix!B6627</f>
        <v>0</v>
      </c>
      <c r="C2707" s="203">
        <f t="shared" si="377"/>
        <v>5.3999999999999995</v>
      </c>
      <c r="D2707" s="207">
        <f t="shared" ca="1" si="378"/>
        <v>4.6579506042481462</v>
      </c>
    </row>
    <row r="2710" spans="1:10">
      <c r="A2710" s="167"/>
      <c r="B2710" s="167" t="s">
        <v>26458</v>
      </c>
      <c r="C2710" s="210"/>
      <c r="D2710" s="210"/>
      <c r="E2710" s="210"/>
      <c r="F2710" s="210"/>
      <c r="G2710" s="167"/>
    </row>
    <row r="2711" spans="1:10">
      <c r="B2711" s="173">
        <v>4173</v>
      </c>
      <c r="C2711" s="61">
        <f>Matrix!B4175</f>
        <v>0</v>
      </c>
      <c r="D2711" s="203">
        <f t="shared" ref="D2711:D2722" si="379">ROUNDUP(ABS(75-C2711)/(Base_Value-6),1)</f>
        <v>6.8999999999999995</v>
      </c>
      <c r="E2711" s="207">
        <f t="shared" ref="E2711:E2722" ca="1" si="380">IF(D2711&gt;Max_Value,Max_Value,IF(D2711&lt;0,0,D2711))</f>
        <v>4.6579506042481462</v>
      </c>
      <c r="F2711" s="73" t="s">
        <v>26459</v>
      </c>
      <c r="G2711" s="61" t="str">
        <f>Matrix!C4175</f>
        <v>帝泊洱普洱茶珍: 调节人体代谢功能，舒缓减压，通畅身心；清除现代生活营养过剩在体内的淤积，排除肠道垃圾，护理肝脏，温养护胃；减轻身体负担，调节血糖、血脂、血压 （4173）</v>
      </c>
      <c r="H2711" t="str">
        <f t="shared" ref="H2711:H2722" si="381">F2711</f>
        <v>帝泊洱普洱茶珍</v>
      </c>
      <c r="I2711" s="289">
        <f t="shared" ref="I2711:I2722" ca="1" si="382">E2711</f>
        <v>4.6579506042481462</v>
      </c>
      <c r="J2711" s="289" t="str">
        <f t="shared" ref="J2711:J2722" si="383">G2711</f>
        <v>帝泊洱普洱茶珍: 调节人体代谢功能，舒缓减压，通畅身心；清除现代生活营养过剩在体内的淤积，排除肠道垃圾，护理肝脏，温养护胃；减轻身体负担，调节血糖、血脂、血压 （4173）</v>
      </c>
    </row>
    <row r="2712" spans="1:10">
      <c r="B2712" s="173">
        <v>4174</v>
      </c>
      <c r="C2712" s="61">
        <f>Matrix!B4176</f>
        <v>0</v>
      </c>
      <c r="D2712" s="203">
        <f t="shared" si="379"/>
        <v>6.8999999999999995</v>
      </c>
      <c r="E2712" s="207">
        <f t="shared" ca="1" si="380"/>
        <v>4.6579506042481462</v>
      </c>
      <c r="F2712" s="67" t="s">
        <v>26460</v>
      </c>
      <c r="G2712" s="61" t="str">
        <f>Matrix!C4176</f>
        <v>柠檬酸苹果酸钙粉: 为最易人体吸收钙源，减少铁吸收阻碍，口感细腻、绵软，促进骨形成，缓解骨量减少 （4174）</v>
      </c>
      <c r="H2712" t="str">
        <f t="shared" si="381"/>
        <v>柠檬酸苹果酸钙粉</v>
      </c>
      <c r="I2712" s="289">
        <f t="shared" ca="1" si="382"/>
        <v>4.6579506042481462</v>
      </c>
      <c r="J2712" s="289" t="str">
        <f t="shared" si="383"/>
        <v>柠檬酸苹果酸钙粉: 为最易人体吸收钙源，减少铁吸收阻碍，口感细腻、绵软，促进骨形成，缓解骨量减少 （4174）</v>
      </c>
    </row>
    <row r="2713" spans="1:10">
      <c r="B2713" s="173">
        <v>4175</v>
      </c>
      <c r="C2713" s="61">
        <f>Matrix!B4177</f>
        <v>0</v>
      </c>
      <c r="D2713" s="203">
        <f t="shared" si="379"/>
        <v>6.8999999999999995</v>
      </c>
      <c r="E2713" s="207">
        <f t="shared" ca="1" si="380"/>
        <v>4.6579506042481462</v>
      </c>
      <c r="F2713" s="67" t="s">
        <v>26461</v>
      </c>
      <c r="G2713" s="61" t="str">
        <f>Matrix!C4177</f>
        <v>复合胶原蛋白粉: 年轻肌肤，保湿去皱，柔韧骨骼，零脂肪含量，食用更健康 （4175）</v>
      </c>
      <c r="H2713" t="str">
        <f t="shared" si="381"/>
        <v>复合胶原蛋白粉</v>
      </c>
      <c r="I2713" s="289">
        <f t="shared" ca="1" si="382"/>
        <v>4.6579506042481462</v>
      </c>
      <c r="J2713" s="289" t="str">
        <f t="shared" si="383"/>
        <v>复合胶原蛋白粉: 年轻肌肤，保湿去皱，柔韧骨骼，零脂肪含量，食用更健康 （4175）</v>
      </c>
    </row>
    <row r="2714" spans="1:10">
      <c r="B2714" s="173">
        <v>4176</v>
      </c>
      <c r="C2714" s="61">
        <f>Matrix!B4178</f>
        <v>0</v>
      </c>
      <c r="D2714" s="203">
        <f t="shared" si="379"/>
        <v>6.8999999999999995</v>
      </c>
      <c r="E2714" s="207">
        <f t="shared" ca="1" si="380"/>
        <v>4.6579506042481462</v>
      </c>
      <c r="F2714" s="67" t="s">
        <v>26462</v>
      </c>
      <c r="G2714" s="61" t="str">
        <f>Matrix!C4178</f>
        <v>果蔬谷物蛋白粉: 富含丰富的大豆浓缩蛋白和40多种谷物、蔬菜、水果成分，全面补充人体所需营养物质 （4176）</v>
      </c>
      <c r="H2714" t="str">
        <f t="shared" si="381"/>
        <v>果蔬谷物蛋白粉</v>
      </c>
      <c r="I2714" s="289">
        <f t="shared" ca="1" si="382"/>
        <v>4.6579506042481462</v>
      </c>
      <c r="J2714" s="289" t="str">
        <f t="shared" si="383"/>
        <v>果蔬谷物蛋白粉: 富含丰富的大豆浓缩蛋白和40多种谷物、蔬菜、水果成分，全面补充人体所需营养物质 （4176）</v>
      </c>
    </row>
    <row r="2715" spans="1:10">
      <c r="B2715" s="173">
        <v>4177</v>
      </c>
      <c r="C2715" s="61">
        <f>Matrix!B4179</f>
        <v>0</v>
      </c>
      <c r="D2715" s="203">
        <f t="shared" si="379"/>
        <v>6.8999999999999995</v>
      </c>
      <c r="E2715" s="207">
        <f t="shared" ca="1" si="380"/>
        <v>4.6579506042481462</v>
      </c>
      <c r="F2715" s="67" t="s">
        <v>26463</v>
      </c>
      <c r="G2715" s="61" t="str">
        <f>Matrix!C4179</f>
        <v>益生菌: 调节肠道菌群，促进肠道蠕动，改善排便状况 （4177）</v>
      </c>
      <c r="H2715" t="str">
        <f t="shared" si="381"/>
        <v>益生菌</v>
      </c>
      <c r="I2715" s="289">
        <f t="shared" ca="1" si="382"/>
        <v>4.6579506042481462</v>
      </c>
      <c r="J2715" s="289" t="str">
        <f t="shared" si="383"/>
        <v>益生菌: 调节肠道菌群，促进肠道蠕动，改善排便状况 （4177）</v>
      </c>
    </row>
    <row r="2716" spans="1:10">
      <c r="B2716" s="173">
        <v>4178</v>
      </c>
      <c r="C2716" s="61">
        <f>Matrix!B4180</f>
        <v>0</v>
      </c>
      <c r="D2716" s="203">
        <f t="shared" si="379"/>
        <v>6.8999999999999995</v>
      </c>
      <c r="E2716" s="207">
        <f t="shared" ca="1" si="380"/>
        <v>4.6579506042481462</v>
      </c>
      <c r="F2716" s="67" t="s">
        <v>26464</v>
      </c>
      <c r="G2716" s="61" t="str">
        <f>Matrix!C4180</f>
        <v>银杏叶滴丸: 降低血清胆固醇，增加冠状动脉血流量，改善脑血循环，清除自由基，保护大脑，延缓衰老（4178）</v>
      </c>
      <c r="H2716" t="str">
        <f t="shared" si="381"/>
        <v>银杏叶滴丸</v>
      </c>
      <c r="I2716" s="289">
        <f t="shared" ca="1" si="382"/>
        <v>4.6579506042481462</v>
      </c>
      <c r="J2716" s="289" t="str">
        <f t="shared" si="383"/>
        <v>银杏叶滴丸: 降低血清胆固醇，增加冠状动脉血流量，改善脑血循环，清除自由基，保护大脑，延缓衰老（4178）</v>
      </c>
    </row>
    <row r="2717" spans="1:10">
      <c r="B2717" s="173">
        <v>4179</v>
      </c>
      <c r="C2717" s="61">
        <f>Matrix!B4181</f>
        <v>0</v>
      </c>
      <c r="D2717" s="203">
        <f t="shared" si="379"/>
        <v>6.8999999999999995</v>
      </c>
      <c r="E2717" s="207">
        <f t="shared" ca="1" si="380"/>
        <v>4.6579506042481462</v>
      </c>
      <c r="F2717" s="67" t="s">
        <v>26465</v>
      </c>
      <c r="G2717" s="61" t="str">
        <f>Matrix!C4181</f>
        <v>芪参茶: 活血化瘀，调节血脂，具有耐缺氧之功效 （4179）</v>
      </c>
      <c r="H2717" t="str">
        <f t="shared" si="381"/>
        <v>芪参茶</v>
      </c>
      <c r="I2717" s="289">
        <f t="shared" ca="1" si="382"/>
        <v>4.6579506042481462</v>
      </c>
      <c r="J2717" s="289" t="str">
        <f t="shared" si="383"/>
        <v>芪参茶: 活血化瘀，调节血脂，具有耐缺氧之功效 （4179）</v>
      </c>
    </row>
    <row r="2718" spans="1:10">
      <c r="B2718" s="173">
        <v>4180</v>
      </c>
      <c r="C2718" s="61">
        <f>Matrix!B4182</f>
        <v>0</v>
      </c>
      <c r="D2718" s="203">
        <f t="shared" si="379"/>
        <v>6.8999999999999995</v>
      </c>
      <c r="E2718" s="207">
        <f t="shared" ca="1" si="380"/>
        <v>4.6579506042481462</v>
      </c>
      <c r="F2718" s="67" t="s">
        <v>26466</v>
      </c>
      <c r="G2718" s="61" t="str">
        <f>Matrix!C4182</f>
        <v>九尊肝脂胶囊: 加速肝脏对酒精的分解代谢，促进肾脏对酒精的排泄，并能健脾、利尿渗湿，调理肠胃，缓解过度饮酒对神经系统、消化系统的刺激，使其尽快恢复平衡状态 （4180）</v>
      </c>
      <c r="H2718" t="str">
        <f t="shared" si="381"/>
        <v>九尊肝脂胶囊</v>
      </c>
      <c r="I2718" s="289">
        <f t="shared" ca="1" si="382"/>
        <v>4.6579506042481462</v>
      </c>
      <c r="J2718" s="289" t="str">
        <f t="shared" si="383"/>
        <v>九尊肝脂胶囊: 加速肝脏对酒精的分解代谢，促进肾脏对酒精的排泄，并能健脾、利尿渗湿，调理肠胃，缓解过度饮酒对神经系统、消化系统的刺激，使其尽快恢复平衡状态 （4180）</v>
      </c>
    </row>
    <row r="2719" spans="1:10">
      <c r="B2719" s="173">
        <v>4181</v>
      </c>
      <c r="C2719" s="61">
        <f>Matrix!B4183</f>
        <v>0</v>
      </c>
      <c r="D2719" s="203">
        <f t="shared" si="379"/>
        <v>6.8999999999999995</v>
      </c>
      <c r="E2719" s="207">
        <f t="shared" ca="1" si="380"/>
        <v>4.6579506042481462</v>
      </c>
      <c r="F2719" s="67" t="s">
        <v>26467</v>
      </c>
      <c r="G2719" s="61" t="str">
        <f>Matrix!C4183</f>
        <v>常心胶囊: 健脾消食、活血化瘀、养血安神、改善心肌供血，具有调节血脂的保健功能 （4181）</v>
      </c>
      <c r="H2719" t="str">
        <f t="shared" si="381"/>
        <v>常心胶囊</v>
      </c>
      <c r="I2719" s="289">
        <f t="shared" ca="1" si="382"/>
        <v>4.6579506042481462</v>
      </c>
      <c r="J2719" s="289" t="str">
        <f t="shared" si="383"/>
        <v>常心胶囊: 健脾消食、活血化瘀、养血安神、改善心肌供血，具有调节血脂的保健功能 （4181）</v>
      </c>
    </row>
    <row r="2720" spans="1:10">
      <c r="B2720" s="173">
        <v>4182</v>
      </c>
      <c r="C2720" s="61">
        <f>Matrix!B4184</f>
        <v>0</v>
      </c>
      <c r="D2720" s="203">
        <f t="shared" si="379"/>
        <v>6.8999999999999995</v>
      </c>
      <c r="E2720" s="207">
        <f t="shared" ca="1" si="380"/>
        <v>4.6579506042481462</v>
      </c>
      <c r="F2720" s="67" t="s">
        <v>26468</v>
      </c>
      <c r="G2720" s="61" t="str">
        <f>Matrix!C4184</f>
        <v>人参源胶囊: 以吉林红参提取物为主要原料，调节人体免疫系统平衡 （4182）</v>
      </c>
      <c r="H2720" t="str">
        <f t="shared" si="381"/>
        <v>人参源胶囊</v>
      </c>
      <c r="I2720" s="289">
        <f t="shared" ca="1" si="382"/>
        <v>4.6579506042481462</v>
      </c>
      <c r="J2720" s="289" t="str">
        <f t="shared" si="383"/>
        <v>人参源胶囊: 以吉林红参提取物为主要原料，调节人体免疫系统平衡 （4182）</v>
      </c>
    </row>
    <row r="2721" spans="2:10">
      <c r="B2721" s="173">
        <v>4183</v>
      </c>
      <c r="C2721" s="61">
        <f>Matrix!B4185</f>
        <v>0</v>
      </c>
      <c r="D2721" s="203">
        <f t="shared" si="379"/>
        <v>6.8999999999999995</v>
      </c>
      <c r="E2721" s="207">
        <f t="shared" ca="1" si="380"/>
        <v>4.6579506042481462</v>
      </c>
      <c r="F2721" s="67" t="s">
        <v>26469</v>
      </c>
      <c r="G2721" s="61" t="str">
        <f>Matrix!C4185</f>
        <v>坤春胶囊: 清除自由基，抗氧化，延缓衰老，平衡内分泌，防治骨质疏松，防癌抗癌，兼具美容护肤之功效，是女性青春素 （4183）</v>
      </c>
      <c r="H2721" t="str">
        <f t="shared" si="381"/>
        <v>坤春胶囊</v>
      </c>
      <c r="I2721" s="289">
        <f t="shared" ca="1" si="382"/>
        <v>4.6579506042481462</v>
      </c>
      <c r="J2721" s="289" t="str">
        <f t="shared" si="383"/>
        <v>坤春胶囊: 清除自由基，抗氧化，延缓衰老，平衡内分泌，防治骨质疏松，防癌抗癌，兼具美容护肤之功效，是女性青春素 （4183）</v>
      </c>
    </row>
    <row r="2722" spans="2:10">
      <c r="B2722" s="173">
        <v>4184</v>
      </c>
      <c r="C2722" s="61">
        <f>Matrix!B4186</f>
        <v>0</v>
      </c>
      <c r="D2722" s="203">
        <f t="shared" si="379"/>
        <v>6.8999999999999995</v>
      </c>
      <c r="E2722" s="207">
        <f t="shared" ca="1" si="380"/>
        <v>4.6579506042481462</v>
      </c>
      <c r="F2722" s="67" t="s">
        <v>26470</v>
      </c>
      <c r="G2722" s="61" t="str">
        <f>Matrix!C4186</f>
        <v>复方丹参滴丸: 活血化瘀，理气止痛。用于气滞血瘀所致的胸痹、胸闷、心前区刺痛，冠心病心绞痛（4184）</v>
      </c>
      <c r="H2722" t="str">
        <f t="shared" si="381"/>
        <v>复方丹参滴丸</v>
      </c>
      <c r="I2722" s="289">
        <f t="shared" ca="1" si="382"/>
        <v>4.6579506042481462</v>
      </c>
      <c r="J2722" s="289" t="str">
        <f t="shared" si="383"/>
        <v>复方丹参滴丸: 活血化瘀，理气止痛。用于气滞血瘀所致的胸痹、胸闷、心前区刺痛，冠心病心绞痛（4184）</v>
      </c>
    </row>
  </sheetData>
  <sortState ref="K1609:K1649">
    <sortCondition ref="K1609:K1649"/>
  </sortState>
  <phoneticPr fontId="44" type="noConversion"/>
  <pageMargins left="0.7" right="0.7" top="0.75" bottom="0.75" header="0.3" footer="0.3"/>
  <pageSetup paperSize="9" orientation="portrait" r:id="rId1"/>
  <ignoredErrors>
    <ignoredError sqref="C12 C184 C195 C226" formula="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filterMode="1"/>
  <dimension ref="A1:D11465"/>
  <sheetViews>
    <sheetView workbookViewId="0"/>
  </sheetViews>
  <sheetFormatPr defaultColWidth="9" defaultRowHeight="20.25"/>
  <cols>
    <col min="1" max="1" width="5.5" style="355" customWidth="1"/>
    <col min="2" max="2" width="9.125" style="367" bestFit="1" customWidth="1"/>
    <col min="3" max="3" width="85.625" style="369" customWidth="1"/>
    <col min="4" max="4" width="70.625" style="370" customWidth="1"/>
    <col min="5" max="16384" width="9" style="359"/>
  </cols>
  <sheetData>
    <row r="1" spans="1:4">
      <c r="A1" s="355" t="s">
        <v>25301</v>
      </c>
      <c r="B1" s="356"/>
      <c r="C1" s="357" t="s">
        <v>1</v>
      </c>
      <c r="D1" s="358" t="s">
        <v>1</v>
      </c>
    </row>
    <row r="2" spans="1:4">
      <c r="A2" s="360">
        <v>0</v>
      </c>
      <c r="B2" s="356"/>
      <c r="C2" s="357" t="s">
        <v>25302</v>
      </c>
      <c r="D2" s="361" t="s">
        <v>4</v>
      </c>
    </row>
    <row r="3" spans="1:4" s="362" customFormat="1" ht="33">
      <c r="A3" s="360">
        <v>1</v>
      </c>
      <c r="B3" s="356"/>
      <c r="C3" s="357" t="s">
        <v>3</v>
      </c>
      <c r="D3" s="361" t="s">
        <v>5</v>
      </c>
    </row>
    <row r="4" spans="1:4" s="362" customFormat="1">
      <c r="A4" s="360">
        <v>2</v>
      </c>
      <c r="B4" s="356"/>
      <c r="C4" s="357" t="s">
        <v>12056</v>
      </c>
      <c r="D4" s="361" t="s">
        <v>6</v>
      </c>
    </row>
    <row r="5" spans="1:4" s="362" customFormat="1" ht="40.5">
      <c r="A5" s="360">
        <v>3</v>
      </c>
      <c r="B5" s="356"/>
      <c r="C5" s="357" t="s">
        <v>12057</v>
      </c>
      <c r="D5" s="361" t="s">
        <v>7</v>
      </c>
    </row>
    <row r="6" spans="1:4" s="362" customFormat="1" ht="33">
      <c r="A6" s="360">
        <v>4</v>
      </c>
      <c r="B6" s="356"/>
      <c r="C6" s="357" t="s">
        <v>12058</v>
      </c>
      <c r="D6" s="361" t="s">
        <v>8</v>
      </c>
    </row>
    <row r="7" spans="1:4" s="362" customFormat="1" ht="40.5">
      <c r="A7" s="360">
        <v>5</v>
      </c>
      <c r="B7" s="356"/>
      <c r="C7" s="357" t="s">
        <v>12059</v>
      </c>
      <c r="D7" s="361" t="s">
        <v>9</v>
      </c>
    </row>
    <row r="8" spans="1:4" s="362" customFormat="1" ht="40.5">
      <c r="A8" s="363">
        <v>6</v>
      </c>
      <c r="B8" s="356"/>
      <c r="C8" s="357" t="s">
        <v>12060</v>
      </c>
      <c r="D8" s="361" t="s">
        <v>10</v>
      </c>
    </row>
    <row r="9" spans="1:4" s="362" customFormat="1">
      <c r="A9" s="363">
        <v>7</v>
      </c>
      <c r="B9" s="356"/>
      <c r="C9" s="357" t="s">
        <v>12061</v>
      </c>
      <c r="D9" s="361" t="s">
        <v>11</v>
      </c>
    </row>
    <row r="10" spans="1:4" s="362" customFormat="1" ht="33">
      <c r="A10" s="360">
        <v>8</v>
      </c>
      <c r="B10" s="356"/>
      <c r="C10" s="357" t="s">
        <v>12062</v>
      </c>
      <c r="D10" s="361" t="s">
        <v>12</v>
      </c>
    </row>
    <row r="11" spans="1:4" s="362" customFormat="1" ht="33">
      <c r="A11" s="360">
        <v>9</v>
      </c>
      <c r="B11" s="356"/>
      <c r="C11" s="357" t="s">
        <v>12063</v>
      </c>
      <c r="D11" s="361" t="s">
        <v>13</v>
      </c>
    </row>
    <row r="12" spans="1:4" s="362" customFormat="1" ht="33">
      <c r="A12" s="360">
        <v>10</v>
      </c>
      <c r="B12" s="356"/>
      <c r="C12" s="357" t="s">
        <v>12064</v>
      </c>
      <c r="D12" s="361" t="s">
        <v>14</v>
      </c>
    </row>
    <row r="13" spans="1:4" s="362" customFormat="1" ht="33">
      <c r="A13" s="360">
        <v>11</v>
      </c>
      <c r="B13" s="356"/>
      <c r="C13" s="357" t="s">
        <v>12065</v>
      </c>
      <c r="D13" s="361" t="s">
        <v>15</v>
      </c>
    </row>
    <row r="14" spans="1:4" s="362" customFormat="1">
      <c r="A14" s="360">
        <v>12</v>
      </c>
      <c r="B14" s="356"/>
      <c r="C14" s="357" t="s">
        <v>12066</v>
      </c>
      <c r="D14" s="361" t="s">
        <v>16</v>
      </c>
    </row>
    <row r="15" spans="1:4" s="362" customFormat="1">
      <c r="A15" s="360">
        <v>13</v>
      </c>
      <c r="B15" s="356"/>
      <c r="C15" s="357" t="s">
        <v>12067</v>
      </c>
      <c r="D15" s="361" t="s">
        <v>17</v>
      </c>
    </row>
    <row r="16" spans="1:4" s="362" customFormat="1" ht="33">
      <c r="A16" s="360">
        <v>14</v>
      </c>
      <c r="B16" s="356"/>
      <c r="C16" s="357" t="s">
        <v>12068</v>
      </c>
      <c r="D16" s="361" t="s">
        <v>18</v>
      </c>
    </row>
    <row r="17" spans="1:4" s="362" customFormat="1">
      <c r="A17" s="360">
        <v>15</v>
      </c>
      <c r="B17" s="356"/>
      <c r="C17" s="357" t="s">
        <v>12069</v>
      </c>
      <c r="D17" s="361" t="s">
        <v>19</v>
      </c>
    </row>
    <row r="18" spans="1:4" s="362" customFormat="1" ht="40.5">
      <c r="A18" s="360">
        <v>16</v>
      </c>
      <c r="B18" s="356"/>
      <c r="C18" s="357" t="s">
        <v>12070</v>
      </c>
      <c r="D18" s="361" t="s">
        <v>20</v>
      </c>
    </row>
    <row r="19" spans="1:4" s="362" customFormat="1" ht="66">
      <c r="A19" s="360">
        <v>17</v>
      </c>
      <c r="B19" s="356"/>
      <c r="C19" s="357" t="s">
        <v>12071</v>
      </c>
      <c r="D19" s="361" t="s">
        <v>21</v>
      </c>
    </row>
    <row r="20" spans="1:4" s="362" customFormat="1" ht="33">
      <c r="A20" s="360">
        <v>18</v>
      </c>
      <c r="B20" s="356"/>
      <c r="C20" s="357" t="s">
        <v>12072</v>
      </c>
      <c r="D20" s="361" t="s">
        <v>22</v>
      </c>
    </row>
    <row r="21" spans="1:4" s="362" customFormat="1" ht="33">
      <c r="A21" s="360">
        <v>19</v>
      </c>
      <c r="B21" s="356"/>
      <c r="C21" s="357" t="s">
        <v>12073</v>
      </c>
      <c r="D21" s="361" t="s">
        <v>23</v>
      </c>
    </row>
    <row r="22" spans="1:4" s="362" customFormat="1">
      <c r="A22" s="360">
        <v>20</v>
      </c>
      <c r="B22" s="356"/>
      <c r="C22" s="357" t="s">
        <v>12074</v>
      </c>
      <c r="D22" s="361" t="s">
        <v>24</v>
      </c>
    </row>
    <row r="23" spans="1:4" s="362" customFormat="1">
      <c r="A23" s="360">
        <v>21</v>
      </c>
      <c r="B23" s="356"/>
      <c r="C23" s="357" t="s">
        <v>12075</v>
      </c>
      <c r="D23" s="361" t="s">
        <v>25</v>
      </c>
    </row>
    <row r="24" spans="1:4" s="362" customFormat="1">
      <c r="A24" s="360">
        <v>22</v>
      </c>
      <c r="B24" s="356"/>
      <c r="C24" s="357" t="s">
        <v>12076</v>
      </c>
      <c r="D24" s="361" t="s">
        <v>26</v>
      </c>
    </row>
    <row r="25" spans="1:4" s="362" customFormat="1" ht="33">
      <c r="A25" s="360">
        <v>23</v>
      </c>
      <c r="B25" s="356"/>
      <c r="C25" s="357" t="s">
        <v>12077</v>
      </c>
      <c r="D25" s="361" t="s">
        <v>27</v>
      </c>
    </row>
    <row r="26" spans="1:4" s="362" customFormat="1" ht="40.5">
      <c r="A26" s="363">
        <v>24</v>
      </c>
      <c r="B26" s="356"/>
      <c r="C26" s="357" t="s">
        <v>12078</v>
      </c>
      <c r="D26" s="361" t="s">
        <v>28</v>
      </c>
    </row>
    <row r="27" spans="1:4" s="362" customFormat="1" ht="33">
      <c r="A27" s="360">
        <v>25</v>
      </c>
      <c r="B27" s="356"/>
      <c r="C27" s="357" t="s">
        <v>12079</v>
      </c>
      <c r="D27" s="361" t="s">
        <v>29</v>
      </c>
    </row>
    <row r="28" spans="1:4" s="362" customFormat="1">
      <c r="A28" s="360">
        <v>26</v>
      </c>
      <c r="B28" s="356"/>
      <c r="C28" s="357" t="s">
        <v>12080</v>
      </c>
      <c r="D28" s="361" t="s">
        <v>30</v>
      </c>
    </row>
    <row r="29" spans="1:4" s="362" customFormat="1" ht="40.5">
      <c r="A29" s="360">
        <v>27</v>
      </c>
      <c r="B29" s="356"/>
      <c r="C29" s="357" t="s">
        <v>12081</v>
      </c>
      <c r="D29" s="361" t="s">
        <v>31</v>
      </c>
    </row>
    <row r="30" spans="1:4" s="362" customFormat="1">
      <c r="A30" s="360">
        <v>28</v>
      </c>
      <c r="B30" s="356"/>
      <c r="C30" s="357" t="s">
        <v>12082</v>
      </c>
      <c r="D30" s="361" t="s">
        <v>32</v>
      </c>
    </row>
    <row r="31" spans="1:4" s="362" customFormat="1" ht="49.5">
      <c r="A31" s="360">
        <v>29</v>
      </c>
      <c r="B31" s="356"/>
      <c r="C31" s="357" t="s">
        <v>12083</v>
      </c>
      <c r="D31" s="361" t="s">
        <v>33</v>
      </c>
    </row>
    <row r="32" spans="1:4" s="362" customFormat="1" ht="33">
      <c r="A32" s="360">
        <v>30</v>
      </c>
      <c r="B32" s="356"/>
      <c r="C32" s="357" t="s">
        <v>12084</v>
      </c>
      <c r="D32" s="361" t="s">
        <v>34</v>
      </c>
    </row>
    <row r="33" spans="1:4" s="362" customFormat="1">
      <c r="A33" s="360">
        <v>31</v>
      </c>
      <c r="B33" s="356"/>
      <c r="C33" s="357" t="s">
        <v>12085</v>
      </c>
      <c r="D33" s="361" t="s">
        <v>35</v>
      </c>
    </row>
    <row r="34" spans="1:4" s="362" customFormat="1">
      <c r="A34" s="360">
        <v>32</v>
      </c>
      <c r="B34" s="356"/>
      <c r="C34" s="357" t="s">
        <v>12086</v>
      </c>
      <c r="D34" s="361" t="s">
        <v>36</v>
      </c>
    </row>
    <row r="35" spans="1:4" s="362" customFormat="1" ht="33">
      <c r="A35" s="360">
        <v>33</v>
      </c>
      <c r="B35" s="356"/>
      <c r="C35" s="357" t="s">
        <v>12087</v>
      </c>
      <c r="D35" s="361" t="s">
        <v>37</v>
      </c>
    </row>
    <row r="36" spans="1:4" s="362" customFormat="1" ht="33">
      <c r="A36" s="360">
        <v>34</v>
      </c>
      <c r="B36" s="356"/>
      <c r="C36" s="357" t="s">
        <v>12088</v>
      </c>
      <c r="D36" s="361" t="s">
        <v>38</v>
      </c>
    </row>
    <row r="37" spans="1:4" s="362" customFormat="1" ht="49.5">
      <c r="A37" s="360">
        <v>35</v>
      </c>
      <c r="B37" s="356"/>
      <c r="C37" s="357" t="s">
        <v>12089</v>
      </c>
      <c r="D37" s="361" t="s">
        <v>39</v>
      </c>
    </row>
    <row r="38" spans="1:4" s="362" customFormat="1" ht="49.5">
      <c r="A38" s="360">
        <v>36</v>
      </c>
      <c r="B38" s="356"/>
      <c r="C38" s="357" t="s">
        <v>12090</v>
      </c>
      <c r="D38" s="361" t="s">
        <v>40</v>
      </c>
    </row>
    <row r="39" spans="1:4" s="362" customFormat="1" ht="40.5">
      <c r="A39" s="360">
        <v>37</v>
      </c>
      <c r="B39" s="356"/>
      <c r="C39" s="357" t="s">
        <v>12091</v>
      </c>
      <c r="D39" s="361" t="s">
        <v>41</v>
      </c>
    </row>
    <row r="40" spans="1:4" s="362" customFormat="1" ht="49.5">
      <c r="A40" s="360">
        <v>38</v>
      </c>
      <c r="B40" s="356"/>
      <c r="C40" s="357" t="s">
        <v>12092</v>
      </c>
      <c r="D40" s="361" t="s">
        <v>42</v>
      </c>
    </row>
    <row r="41" spans="1:4" s="362" customFormat="1" ht="33">
      <c r="A41" s="360">
        <v>39</v>
      </c>
      <c r="B41" s="356"/>
      <c r="C41" s="357" t="s">
        <v>12093</v>
      </c>
      <c r="D41" s="361" t="s">
        <v>43</v>
      </c>
    </row>
    <row r="42" spans="1:4" s="362" customFormat="1" ht="33">
      <c r="A42" s="360">
        <v>40</v>
      </c>
      <c r="B42" s="356"/>
      <c r="C42" s="357" t="s">
        <v>12094</v>
      </c>
      <c r="D42" s="361" t="s">
        <v>44</v>
      </c>
    </row>
    <row r="43" spans="1:4" s="362" customFormat="1" ht="33">
      <c r="A43" s="360">
        <v>41</v>
      </c>
      <c r="B43" s="356"/>
      <c r="C43" s="357" t="s">
        <v>12095</v>
      </c>
      <c r="D43" s="361" t="s">
        <v>45</v>
      </c>
    </row>
    <row r="44" spans="1:4" s="362" customFormat="1" ht="40.5">
      <c r="A44" s="360">
        <v>42</v>
      </c>
      <c r="B44" s="356"/>
      <c r="C44" s="357" t="s">
        <v>12096</v>
      </c>
      <c r="D44" s="361" t="s">
        <v>46</v>
      </c>
    </row>
    <row r="45" spans="1:4" s="362" customFormat="1" ht="40.5">
      <c r="A45" s="360">
        <v>43</v>
      </c>
      <c r="B45" s="356"/>
      <c r="C45" s="357" t="s">
        <v>12097</v>
      </c>
      <c r="D45" s="361" t="s">
        <v>47</v>
      </c>
    </row>
    <row r="46" spans="1:4" s="362" customFormat="1" ht="40.5">
      <c r="A46" s="363">
        <v>44</v>
      </c>
      <c r="B46" s="356"/>
      <c r="C46" s="357" t="s">
        <v>12098</v>
      </c>
      <c r="D46" s="361" t="s">
        <v>48</v>
      </c>
    </row>
    <row r="47" spans="1:4" s="362" customFormat="1" ht="40.5">
      <c r="A47" s="360">
        <v>45</v>
      </c>
      <c r="B47" s="356"/>
      <c r="C47" s="357" t="s">
        <v>12099</v>
      </c>
      <c r="D47" s="361" t="s">
        <v>49</v>
      </c>
    </row>
    <row r="48" spans="1:4" s="362" customFormat="1" ht="33">
      <c r="A48" s="363">
        <v>46</v>
      </c>
      <c r="B48" s="356"/>
      <c r="C48" s="357" t="s">
        <v>12100</v>
      </c>
      <c r="D48" s="361" t="s">
        <v>50</v>
      </c>
    </row>
    <row r="49" spans="1:4" s="362" customFormat="1" ht="40.5">
      <c r="A49" s="360">
        <v>47</v>
      </c>
      <c r="B49" s="356"/>
      <c r="C49" s="357" t="s">
        <v>12101</v>
      </c>
      <c r="D49" s="361" t="s">
        <v>51</v>
      </c>
    </row>
    <row r="50" spans="1:4" s="362" customFormat="1" ht="37.5" customHeight="1">
      <c r="A50" s="360">
        <v>48</v>
      </c>
      <c r="B50" s="356"/>
      <c r="C50" s="357" t="s">
        <v>12102</v>
      </c>
      <c r="D50" s="361" t="s">
        <v>52</v>
      </c>
    </row>
    <row r="51" spans="1:4" s="362" customFormat="1" ht="49.5">
      <c r="A51" s="360">
        <v>49</v>
      </c>
      <c r="B51" s="356"/>
      <c r="C51" s="357" t="s">
        <v>12103</v>
      </c>
      <c r="D51" s="361" t="s">
        <v>53</v>
      </c>
    </row>
    <row r="52" spans="1:4" s="362" customFormat="1" ht="33">
      <c r="A52" s="363">
        <v>50</v>
      </c>
      <c r="B52" s="356"/>
      <c r="C52" s="357" t="s">
        <v>12104</v>
      </c>
      <c r="D52" s="361" t="s">
        <v>54</v>
      </c>
    </row>
    <row r="53" spans="1:4" s="362" customFormat="1" ht="49.5">
      <c r="A53" s="360">
        <v>51</v>
      </c>
      <c r="B53" s="356"/>
      <c r="C53" s="357" t="s">
        <v>12105</v>
      </c>
      <c r="D53" s="361" t="s">
        <v>55</v>
      </c>
    </row>
    <row r="54" spans="1:4" s="362" customFormat="1" ht="49.5">
      <c r="A54" s="360">
        <v>52</v>
      </c>
      <c r="B54" s="356"/>
      <c r="C54" s="357" t="s">
        <v>12106</v>
      </c>
      <c r="D54" s="361" t="s">
        <v>56</v>
      </c>
    </row>
    <row r="55" spans="1:4" s="362" customFormat="1" ht="49.5">
      <c r="A55" s="360">
        <v>53</v>
      </c>
      <c r="B55" s="356"/>
      <c r="C55" s="357" t="s">
        <v>12107</v>
      </c>
      <c r="D55" s="361" t="s">
        <v>57</v>
      </c>
    </row>
    <row r="56" spans="1:4" s="362" customFormat="1" ht="49.5">
      <c r="A56" s="360">
        <v>54</v>
      </c>
      <c r="B56" s="356"/>
      <c r="C56" s="357" t="s">
        <v>12108</v>
      </c>
      <c r="D56" s="361" t="s">
        <v>58</v>
      </c>
    </row>
    <row r="57" spans="1:4" s="362" customFormat="1" ht="40.5">
      <c r="A57" s="360">
        <v>55</v>
      </c>
      <c r="B57" s="356"/>
      <c r="C57" s="357" t="s">
        <v>12109</v>
      </c>
      <c r="D57" s="361" t="s">
        <v>59</v>
      </c>
    </row>
    <row r="58" spans="1:4" s="362" customFormat="1" ht="49.5">
      <c r="A58" s="360">
        <v>56</v>
      </c>
      <c r="B58" s="356"/>
      <c r="C58" s="357" t="s">
        <v>12110</v>
      </c>
      <c r="D58" s="361" t="s">
        <v>60</v>
      </c>
    </row>
    <row r="59" spans="1:4" s="362" customFormat="1" ht="40.5">
      <c r="A59" s="360">
        <v>57</v>
      </c>
      <c r="B59" s="356"/>
      <c r="C59" s="357" t="s">
        <v>12111</v>
      </c>
      <c r="D59" s="361" t="s">
        <v>61</v>
      </c>
    </row>
    <row r="60" spans="1:4" s="362" customFormat="1" ht="33">
      <c r="A60" s="360">
        <v>58</v>
      </c>
      <c r="B60" s="356"/>
      <c r="C60" s="357" t="s">
        <v>12112</v>
      </c>
      <c r="D60" s="361" t="s">
        <v>62</v>
      </c>
    </row>
    <row r="61" spans="1:4" s="362" customFormat="1" ht="33">
      <c r="A61" s="360">
        <v>59</v>
      </c>
      <c r="B61" s="356"/>
      <c r="C61" s="357" t="s">
        <v>12113</v>
      </c>
      <c r="D61" s="361" t="s">
        <v>63</v>
      </c>
    </row>
    <row r="62" spans="1:4" s="362" customFormat="1" ht="40.5">
      <c r="A62" s="360">
        <v>60</v>
      </c>
      <c r="B62" s="356"/>
      <c r="C62" s="357" t="s">
        <v>12114</v>
      </c>
      <c r="D62" s="361" t="s">
        <v>64</v>
      </c>
    </row>
    <row r="63" spans="1:4" s="362" customFormat="1" ht="40.5">
      <c r="A63" s="363">
        <v>61</v>
      </c>
      <c r="B63" s="356"/>
      <c r="C63" s="357" t="s">
        <v>12115</v>
      </c>
      <c r="D63" s="361" t="s">
        <v>65</v>
      </c>
    </row>
    <row r="64" spans="1:4" s="362" customFormat="1">
      <c r="A64" s="360">
        <v>62</v>
      </c>
      <c r="B64" s="356"/>
      <c r="C64" s="357" t="s">
        <v>12116</v>
      </c>
      <c r="D64" s="361" t="s">
        <v>66</v>
      </c>
    </row>
    <row r="65" spans="1:4" s="362" customFormat="1" ht="49.5">
      <c r="A65" s="360">
        <v>63</v>
      </c>
      <c r="B65" s="356"/>
      <c r="C65" s="357" t="s">
        <v>12117</v>
      </c>
      <c r="D65" s="361" t="s">
        <v>67</v>
      </c>
    </row>
    <row r="66" spans="1:4" s="362" customFormat="1" ht="49.5">
      <c r="A66" s="360">
        <v>64</v>
      </c>
      <c r="B66" s="356"/>
      <c r="C66" s="357" t="s">
        <v>12118</v>
      </c>
      <c r="D66" s="361" t="s">
        <v>68</v>
      </c>
    </row>
    <row r="67" spans="1:4" s="362" customFormat="1" ht="40.5">
      <c r="A67" s="360">
        <v>65</v>
      </c>
      <c r="B67" s="356"/>
      <c r="C67" s="357" t="s">
        <v>12119</v>
      </c>
      <c r="D67" s="361" t="s">
        <v>69</v>
      </c>
    </row>
    <row r="68" spans="1:4" s="362" customFormat="1" ht="49.5">
      <c r="A68" s="360">
        <v>66</v>
      </c>
      <c r="B68" s="356"/>
      <c r="C68" s="357" t="s">
        <v>12120</v>
      </c>
      <c r="D68" s="361" t="s">
        <v>70</v>
      </c>
    </row>
    <row r="69" spans="1:4" s="362" customFormat="1" ht="33">
      <c r="A69" s="360">
        <v>67</v>
      </c>
      <c r="B69" s="356"/>
      <c r="C69" s="357" t="s">
        <v>12121</v>
      </c>
      <c r="D69" s="361" t="s">
        <v>71</v>
      </c>
    </row>
    <row r="70" spans="1:4" s="362" customFormat="1" ht="33">
      <c r="A70" s="360">
        <v>68</v>
      </c>
      <c r="B70" s="356"/>
      <c r="C70" s="357" t="s">
        <v>12122</v>
      </c>
      <c r="D70" s="361" t="s">
        <v>72</v>
      </c>
    </row>
    <row r="71" spans="1:4" s="362" customFormat="1" ht="33">
      <c r="A71" s="360">
        <v>69</v>
      </c>
      <c r="B71" s="356"/>
      <c r="C71" s="357" t="s">
        <v>12123</v>
      </c>
      <c r="D71" s="361" t="s">
        <v>73</v>
      </c>
    </row>
    <row r="72" spans="1:4" s="362" customFormat="1" ht="33">
      <c r="A72" s="360">
        <v>70</v>
      </c>
      <c r="B72" s="356"/>
      <c r="C72" s="357" t="s">
        <v>12124</v>
      </c>
      <c r="D72" s="361" t="s">
        <v>74</v>
      </c>
    </row>
    <row r="73" spans="1:4" s="362" customFormat="1" ht="40.5">
      <c r="A73" s="360">
        <v>71</v>
      </c>
      <c r="B73" s="356"/>
      <c r="C73" s="357" t="s">
        <v>12125</v>
      </c>
      <c r="D73" s="361" t="s">
        <v>75</v>
      </c>
    </row>
    <row r="74" spans="1:4" s="362" customFormat="1">
      <c r="A74" s="360">
        <v>72</v>
      </c>
      <c r="B74" s="356"/>
      <c r="C74" s="357" t="s">
        <v>12126</v>
      </c>
      <c r="D74" s="361" t="s">
        <v>76</v>
      </c>
    </row>
    <row r="75" spans="1:4" s="362" customFormat="1" ht="33">
      <c r="A75" s="360">
        <v>73</v>
      </c>
      <c r="B75" s="356"/>
      <c r="C75" s="357" t="s">
        <v>12127</v>
      </c>
      <c r="D75" s="361" t="s">
        <v>77</v>
      </c>
    </row>
    <row r="76" spans="1:4" s="362" customFormat="1" ht="33">
      <c r="A76" s="360">
        <v>74</v>
      </c>
      <c r="B76" s="356"/>
      <c r="C76" s="357" t="s">
        <v>12128</v>
      </c>
      <c r="D76" s="361" t="s">
        <v>78</v>
      </c>
    </row>
    <row r="77" spans="1:4" s="362" customFormat="1" ht="49.5">
      <c r="A77" s="363">
        <v>75</v>
      </c>
      <c r="B77" s="356"/>
      <c r="C77" s="357" t="s">
        <v>12129</v>
      </c>
      <c r="D77" s="361" t="s">
        <v>79</v>
      </c>
    </row>
    <row r="78" spans="1:4" s="362" customFormat="1" ht="40.5">
      <c r="A78" s="363">
        <v>76</v>
      </c>
      <c r="B78" s="356"/>
      <c r="C78" s="357" t="s">
        <v>12130</v>
      </c>
      <c r="D78" s="361" t="s">
        <v>80</v>
      </c>
    </row>
    <row r="79" spans="1:4" s="362" customFormat="1" ht="40.5">
      <c r="A79" s="360">
        <v>77</v>
      </c>
      <c r="B79" s="356"/>
      <c r="C79" s="357" t="s">
        <v>12131</v>
      </c>
      <c r="D79" s="361" t="s">
        <v>81</v>
      </c>
    </row>
    <row r="80" spans="1:4" s="362" customFormat="1" ht="40.5">
      <c r="A80" s="363">
        <v>78</v>
      </c>
      <c r="B80" s="356"/>
      <c r="C80" s="357" t="s">
        <v>12132</v>
      </c>
      <c r="D80" s="361" t="s">
        <v>82</v>
      </c>
    </row>
    <row r="81" spans="1:4" s="362" customFormat="1" ht="33">
      <c r="A81" s="360">
        <v>79</v>
      </c>
      <c r="B81" s="356"/>
      <c r="C81" s="357" t="s">
        <v>12133</v>
      </c>
      <c r="D81" s="361" t="s">
        <v>83</v>
      </c>
    </row>
    <row r="82" spans="1:4" s="362" customFormat="1" ht="49.5">
      <c r="A82" s="363">
        <v>80</v>
      </c>
      <c r="B82" s="356"/>
      <c r="C82" s="357" t="s">
        <v>12134</v>
      </c>
      <c r="D82" s="361" t="s">
        <v>84</v>
      </c>
    </row>
    <row r="83" spans="1:4" s="362" customFormat="1" ht="40.5">
      <c r="A83" s="363">
        <v>81</v>
      </c>
      <c r="B83" s="356"/>
      <c r="C83" s="357" t="s">
        <v>12135</v>
      </c>
      <c r="D83" s="361" t="s">
        <v>85</v>
      </c>
    </row>
    <row r="84" spans="1:4" s="362" customFormat="1" ht="33">
      <c r="A84" s="360">
        <v>82</v>
      </c>
      <c r="B84" s="356"/>
      <c r="C84" s="357" t="s">
        <v>12136</v>
      </c>
      <c r="D84" s="361" t="s">
        <v>86</v>
      </c>
    </row>
    <row r="85" spans="1:4" s="362" customFormat="1" ht="40.5">
      <c r="A85" s="360">
        <v>83</v>
      </c>
      <c r="B85" s="356"/>
      <c r="C85" s="357" t="s">
        <v>12137</v>
      </c>
      <c r="D85" s="361" t="s">
        <v>87</v>
      </c>
    </row>
    <row r="86" spans="1:4" s="362" customFormat="1" ht="40.5">
      <c r="A86" s="363">
        <v>84</v>
      </c>
      <c r="B86" s="356"/>
      <c r="C86" s="357" t="s">
        <v>12138</v>
      </c>
      <c r="D86" s="361" t="s">
        <v>88</v>
      </c>
    </row>
    <row r="87" spans="1:4" s="362" customFormat="1" ht="40.5">
      <c r="A87" s="360">
        <v>85</v>
      </c>
      <c r="B87" s="356"/>
      <c r="C87" s="357" t="s">
        <v>12139</v>
      </c>
      <c r="D87" s="361" t="s">
        <v>89</v>
      </c>
    </row>
    <row r="88" spans="1:4" s="362" customFormat="1" ht="33">
      <c r="A88" s="360">
        <v>86</v>
      </c>
      <c r="B88" s="356"/>
      <c r="C88" s="357" t="s">
        <v>12140</v>
      </c>
      <c r="D88" s="361" t="s">
        <v>90</v>
      </c>
    </row>
    <row r="89" spans="1:4" s="362" customFormat="1" ht="33">
      <c r="A89" s="360">
        <v>87</v>
      </c>
      <c r="B89" s="356"/>
      <c r="C89" s="357" t="s">
        <v>12141</v>
      </c>
      <c r="D89" s="361" t="s">
        <v>91</v>
      </c>
    </row>
    <row r="90" spans="1:4" s="362" customFormat="1" ht="49.5">
      <c r="A90" s="363">
        <v>88</v>
      </c>
      <c r="B90" s="356"/>
      <c r="C90" s="357" t="s">
        <v>12142</v>
      </c>
      <c r="D90" s="361" t="s">
        <v>92</v>
      </c>
    </row>
    <row r="91" spans="1:4" s="362" customFormat="1" ht="66">
      <c r="A91" s="360">
        <v>89</v>
      </c>
      <c r="B91" s="356"/>
      <c r="C91" s="357" t="s">
        <v>12143</v>
      </c>
      <c r="D91" s="361" t="s">
        <v>93</v>
      </c>
    </row>
    <row r="92" spans="1:4" s="362" customFormat="1" ht="40.5">
      <c r="A92" s="360">
        <v>90</v>
      </c>
      <c r="B92" s="356"/>
      <c r="C92" s="357" t="s">
        <v>12144</v>
      </c>
      <c r="D92" s="361" t="s">
        <v>94</v>
      </c>
    </row>
    <row r="93" spans="1:4" s="362" customFormat="1" ht="49.5">
      <c r="A93" s="363">
        <v>91</v>
      </c>
      <c r="B93" s="356"/>
      <c r="C93" s="357" t="s">
        <v>12145</v>
      </c>
      <c r="D93" s="361" t="s">
        <v>95</v>
      </c>
    </row>
    <row r="94" spans="1:4" s="362" customFormat="1" ht="49.5">
      <c r="A94" s="360">
        <v>92</v>
      </c>
      <c r="B94" s="356"/>
      <c r="C94" s="357" t="s">
        <v>12146</v>
      </c>
      <c r="D94" s="361" t="s">
        <v>96</v>
      </c>
    </row>
    <row r="95" spans="1:4" s="362" customFormat="1" ht="33">
      <c r="A95" s="360">
        <v>93</v>
      </c>
      <c r="B95" s="356"/>
      <c r="C95" s="357" t="s">
        <v>12147</v>
      </c>
      <c r="D95" s="361" t="s">
        <v>97</v>
      </c>
    </row>
    <row r="96" spans="1:4" s="362" customFormat="1" ht="40.5">
      <c r="A96" s="363">
        <v>94</v>
      </c>
      <c r="B96" s="356"/>
      <c r="C96" s="357" t="s">
        <v>12148</v>
      </c>
      <c r="D96" s="361" t="s">
        <v>98</v>
      </c>
    </row>
    <row r="97" spans="1:4" s="362" customFormat="1" ht="40.5">
      <c r="A97" s="360">
        <v>95</v>
      </c>
      <c r="B97" s="356"/>
      <c r="C97" s="357" t="s">
        <v>12149</v>
      </c>
      <c r="D97" s="361" t="s">
        <v>99</v>
      </c>
    </row>
    <row r="98" spans="1:4" s="362" customFormat="1" ht="40.5">
      <c r="A98" s="360">
        <v>96</v>
      </c>
      <c r="B98" s="356"/>
      <c r="C98" s="357" t="s">
        <v>12150</v>
      </c>
      <c r="D98" s="361" t="s">
        <v>100</v>
      </c>
    </row>
    <row r="99" spans="1:4" s="362" customFormat="1" ht="33">
      <c r="A99" s="360">
        <v>97</v>
      </c>
      <c r="B99" s="356"/>
      <c r="C99" s="357" t="s">
        <v>12151</v>
      </c>
      <c r="D99" s="361" t="s">
        <v>101</v>
      </c>
    </row>
    <row r="100" spans="1:4" s="362" customFormat="1" ht="49.5">
      <c r="A100" s="360">
        <v>98</v>
      </c>
      <c r="B100" s="356"/>
      <c r="C100" s="357" t="s">
        <v>12152</v>
      </c>
      <c r="D100" s="361" t="s">
        <v>102</v>
      </c>
    </row>
    <row r="101" spans="1:4" s="362" customFormat="1">
      <c r="A101" s="360">
        <v>99</v>
      </c>
      <c r="B101" s="356"/>
      <c r="C101" s="357" t="s">
        <v>12153</v>
      </c>
      <c r="D101" s="361" t="s">
        <v>103</v>
      </c>
    </row>
    <row r="102" spans="1:4" s="362" customFormat="1">
      <c r="A102" s="360">
        <v>100</v>
      </c>
      <c r="B102" s="356"/>
      <c r="C102" s="357" t="s">
        <v>12154</v>
      </c>
      <c r="D102" s="361" t="s">
        <v>104</v>
      </c>
    </row>
    <row r="103" spans="1:4" s="362" customFormat="1" ht="33">
      <c r="A103" s="363">
        <v>101</v>
      </c>
      <c r="B103" s="356"/>
      <c r="C103" s="357" t="s">
        <v>12155</v>
      </c>
      <c r="D103" s="361" t="s">
        <v>105</v>
      </c>
    </row>
    <row r="104" spans="1:4" s="362" customFormat="1" ht="33">
      <c r="A104" s="360">
        <v>102</v>
      </c>
      <c r="B104" s="356"/>
      <c r="C104" s="357" t="s">
        <v>12156</v>
      </c>
      <c r="D104" s="361" t="s">
        <v>106</v>
      </c>
    </row>
    <row r="105" spans="1:4" s="362" customFormat="1">
      <c r="A105" s="360">
        <v>103</v>
      </c>
      <c r="B105" s="356"/>
      <c r="C105" s="357" t="s">
        <v>12157</v>
      </c>
      <c r="D105" s="361" t="s">
        <v>107</v>
      </c>
    </row>
    <row r="106" spans="1:4" s="362" customFormat="1" ht="40.5">
      <c r="A106" s="363">
        <v>104</v>
      </c>
      <c r="B106" s="356"/>
      <c r="C106" s="357" t="s">
        <v>12158</v>
      </c>
      <c r="D106" s="361" t="s">
        <v>108</v>
      </c>
    </row>
    <row r="107" spans="1:4" s="362" customFormat="1" ht="33">
      <c r="A107" s="360">
        <v>105</v>
      </c>
      <c r="B107" s="356"/>
      <c r="C107" s="357" t="s">
        <v>12159</v>
      </c>
      <c r="D107" s="361" t="s">
        <v>109</v>
      </c>
    </row>
    <row r="108" spans="1:4" s="362" customFormat="1">
      <c r="A108" s="360">
        <v>106</v>
      </c>
      <c r="B108" s="356"/>
      <c r="C108" s="357" t="s">
        <v>12160</v>
      </c>
      <c r="D108" s="361" t="s">
        <v>110</v>
      </c>
    </row>
    <row r="109" spans="1:4" s="362" customFormat="1" ht="40.5">
      <c r="A109" s="363">
        <v>107</v>
      </c>
      <c r="B109" s="356"/>
      <c r="C109" s="357" t="s">
        <v>12161</v>
      </c>
      <c r="D109" s="361" t="s">
        <v>111</v>
      </c>
    </row>
    <row r="110" spans="1:4" s="362" customFormat="1" ht="33">
      <c r="A110" s="360">
        <v>108</v>
      </c>
      <c r="B110" s="356"/>
      <c r="C110" s="357" t="s">
        <v>12162</v>
      </c>
      <c r="D110" s="361" t="s">
        <v>112</v>
      </c>
    </row>
    <row r="111" spans="1:4" s="362" customFormat="1" ht="40.5">
      <c r="A111" s="360">
        <v>109</v>
      </c>
      <c r="B111" s="356"/>
      <c r="C111" s="357" t="s">
        <v>12163</v>
      </c>
      <c r="D111" s="361" t="s">
        <v>113</v>
      </c>
    </row>
    <row r="112" spans="1:4" s="362" customFormat="1" ht="33">
      <c r="A112" s="360">
        <v>110</v>
      </c>
      <c r="B112" s="356"/>
      <c r="C112" s="357" t="s">
        <v>12164</v>
      </c>
      <c r="D112" s="361" t="s">
        <v>114</v>
      </c>
    </row>
    <row r="113" spans="1:4" s="362" customFormat="1" ht="33">
      <c r="A113" s="360">
        <v>111</v>
      </c>
      <c r="B113" s="356"/>
      <c r="C113" s="357" t="s">
        <v>12165</v>
      </c>
      <c r="D113" s="361" t="s">
        <v>115</v>
      </c>
    </row>
    <row r="114" spans="1:4" s="362" customFormat="1" ht="40.5">
      <c r="A114" s="360">
        <v>112</v>
      </c>
      <c r="B114" s="356"/>
      <c r="C114" s="357" t="s">
        <v>12166</v>
      </c>
      <c r="D114" s="361" t="s">
        <v>116</v>
      </c>
    </row>
    <row r="115" spans="1:4" s="362" customFormat="1" ht="33">
      <c r="A115" s="360">
        <v>113</v>
      </c>
      <c r="B115" s="356"/>
      <c r="C115" s="357" t="s">
        <v>12167</v>
      </c>
      <c r="D115" s="361" t="s">
        <v>117</v>
      </c>
    </row>
    <row r="116" spans="1:4" s="362" customFormat="1" ht="49.5">
      <c r="A116" s="360">
        <v>114</v>
      </c>
      <c r="B116" s="356"/>
      <c r="C116" s="357" t="s">
        <v>12168</v>
      </c>
      <c r="D116" s="361" t="s">
        <v>118</v>
      </c>
    </row>
    <row r="117" spans="1:4" s="362" customFormat="1" ht="40.5">
      <c r="A117" s="360">
        <v>115</v>
      </c>
      <c r="B117" s="356"/>
      <c r="C117" s="357" t="s">
        <v>12169</v>
      </c>
      <c r="D117" s="361" t="s">
        <v>119</v>
      </c>
    </row>
    <row r="118" spans="1:4" s="362" customFormat="1" ht="33">
      <c r="A118" s="360">
        <v>116</v>
      </c>
      <c r="B118" s="356"/>
      <c r="C118" s="357" t="s">
        <v>12170</v>
      </c>
      <c r="D118" s="361" t="s">
        <v>120</v>
      </c>
    </row>
    <row r="119" spans="1:4" s="362" customFormat="1" ht="33">
      <c r="A119" s="360">
        <v>117</v>
      </c>
      <c r="B119" s="356"/>
      <c r="C119" s="357" t="s">
        <v>12171</v>
      </c>
      <c r="D119" s="361" t="s">
        <v>121</v>
      </c>
    </row>
    <row r="120" spans="1:4" s="362" customFormat="1" ht="40.5">
      <c r="A120" s="360">
        <v>118</v>
      </c>
      <c r="B120" s="356"/>
      <c r="C120" s="357" t="s">
        <v>12172</v>
      </c>
      <c r="D120" s="361" t="s">
        <v>122</v>
      </c>
    </row>
    <row r="121" spans="1:4" s="362" customFormat="1" ht="49.5">
      <c r="A121" s="363">
        <v>119</v>
      </c>
      <c r="B121" s="356"/>
      <c r="C121" s="357" t="s">
        <v>12173</v>
      </c>
      <c r="D121" s="361" t="s">
        <v>123</v>
      </c>
    </row>
    <row r="122" spans="1:4" s="362" customFormat="1" ht="40.5">
      <c r="A122" s="360">
        <v>120</v>
      </c>
      <c r="B122" s="356"/>
      <c r="C122" s="357" t="s">
        <v>12174</v>
      </c>
      <c r="D122" s="361" t="s">
        <v>124</v>
      </c>
    </row>
    <row r="123" spans="1:4" s="362" customFormat="1" ht="33">
      <c r="A123" s="360">
        <v>121</v>
      </c>
      <c r="B123" s="356"/>
      <c r="C123" s="357" t="s">
        <v>12175</v>
      </c>
      <c r="D123" s="361" t="s">
        <v>125</v>
      </c>
    </row>
    <row r="124" spans="1:4" s="362" customFormat="1" ht="33">
      <c r="A124" s="363">
        <v>122</v>
      </c>
      <c r="B124" s="356"/>
      <c r="C124" s="357" t="s">
        <v>12176</v>
      </c>
      <c r="D124" s="361" t="s">
        <v>126</v>
      </c>
    </row>
    <row r="125" spans="1:4" s="362" customFormat="1" ht="40.5">
      <c r="A125" s="360">
        <v>123</v>
      </c>
      <c r="B125" s="356"/>
      <c r="C125" s="357" t="s">
        <v>12177</v>
      </c>
      <c r="D125" s="361" t="s">
        <v>127</v>
      </c>
    </row>
    <row r="126" spans="1:4" s="362" customFormat="1" ht="33">
      <c r="A126" s="360">
        <v>124</v>
      </c>
      <c r="B126" s="356"/>
      <c r="C126" s="357" t="s">
        <v>12178</v>
      </c>
      <c r="D126" s="361" t="s">
        <v>128</v>
      </c>
    </row>
    <row r="127" spans="1:4" s="362" customFormat="1" ht="40.5">
      <c r="A127" s="360">
        <v>125</v>
      </c>
      <c r="B127" s="356"/>
      <c r="C127" s="357" t="s">
        <v>12179</v>
      </c>
      <c r="D127" s="361" t="s">
        <v>129</v>
      </c>
    </row>
    <row r="128" spans="1:4" s="362" customFormat="1" ht="33">
      <c r="A128" s="360">
        <v>126</v>
      </c>
      <c r="B128" s="356"/>
      <c r="C128" s="357" t="s">
        <v>12180</v>
      </c>
      <c r="D128" s="361" t="s">
        <v>130</v>
      </c>
    </row>
    <row r="129" spans="1:4" s="362" customFormat="1" ht="33">
      <c r="A129" s="360">
        <v>127</v>
      </c>
      <c r="B129" s="356"/>
      <c r="C129" s="357" t="s">
        <v>12181</v>
      </c>
      <c r="D129" s="361" t="s">
        <v>131</v>
      </c>
    </row>
    <row r="130" spans="1:4" s="362" customFormat="1" ht="33">
      <c r="A130" s="360">
        <v>128</v>
      </c>
      <c r="B130" s="356"/>
      <c r="C130" s="357" t="s">
        <v>12182</v>
      </c>
      <c r="D130" s="361" t="s">
        <v>132</v>
      </c>
    </row>
    <row r="131" spans="1:4" s="362" customFormat="1" ht="40.5">
      <c r="A131" s="360">
        <v>129</v>
      </c>
      <c r="B131" s="356"/>
      <c r="C131" s="357" t="s">
        <v>12183</v>
      </c>
      <c r="D131" s="361" t="s">
        <v>133</v>
      </c>
    </row>
    <row r="132" spans="1:4" s="362" customFormat="1" ht="33">
      <c r="A132" s="360">
        <v>130</v>
      </c>
      <c r="B132" s="356"/>
      <c r="C132" s="357" t="s">
        <v>12184</v>
      </c>
      <c r="D132" s="361" t="s">
        <v>134</v>
      </c>
    </row>
    <row r="133" spans="1:4" s="362" customFormat="1" ht="40.5">
      <c r="A133" s="360">
        <v>131</v>
      </c>
      <c r="B133" s="356"/>
      <c r="C133" s="357" t="s">
        <v>12185</v>
      </c>
      <c r="D133" s="361" t="s">
        <v>135</v>
      </c>
    </row>
    <row r="134" spans="1:4" s="362" customFormat="1" ht="40.5">
      <c r="A134" s="360">
        <v>132</v>
      </c>
      <c r="B134" s="356"/>
      <c r="C134" s="357" t="s">
        <v>12186</v>
      </c>
      <c r="D134" s="361" t="s">
        <v>136</v>
      </c>
    </row>
    <row r="135" spans="1:4" s="362" customFormat="1" ht="40.5">
      <c r="A135" s="360">
        <v>133</v>
      </c>
      <c r="B135" s="356"/>
      <c r="C135" s="357" t="s">
        <v>12187</v>
      </c>
      <c r="D135" s="361" t="s">
        <v>137</v>
      </c>
    </row>
    <row r="136" spans="1:4" s="362" customFormat="1" ht="49.5">
      <c r="A136" s="360">
        <v>134</v>
      </c>
      <c r="B136" s="356"/>
      <c r="C136" s="357" t="s">
        <v>12188</v>
      </c>
      <c r="D136" s="361" t="s">
        <v>138</v>
      </c>
    </row>
    <row r="137" spans="1:4" s="362" customFormat="1" ht="40.5">
      <c r="A137" s="360">
        <v>135</v>
      </c>
      <c r="B137" s="356"/>
      <c r="C137" s="357" t="s">
        <v>12189</v>
      </c>
      <c r="D137" s="361" t="s">
        <v>139</v>
      </c>
    </row>
    <row r="138" spans="1:4" s="362" customFormat="1" ht="33">
      <c r="A138" s="360">
        <v>136</v>
      </c>
      <c r="B138" s="356"/>
      <c r="C138" s="357" t="s">
        <v>12190</v>
      </c>
      <c r="D138" s="361" t="s">
        <v>140</v>
      </c>
    </row>
    <row r="139" spans="1:4" s="362" customFormat="1" ht="40.5">
      <c r="A139" s="360">
        <v>137</v>
      </c>
      <c r="B139" s="356"/>
      <c r="C139" s="357" t="s">
        <v>12191</v>
      </c>
      <c r="D139" s="361" t="s">
        <v>141</v>
      </c>
    </row>
    <row r="140" spans="1:4" s="362" customFormat="1" ht="40.5">
      <c r="A140" s="360">
        <v>138</v>
      </c>
      <c r="B140" s="356"/>
      <c r="C140" s="357" t="s">
        <v>12192</v>
      </c>
      <c r="D140" s="361" t="s">
        <v>142</v>
      </c>
    </row>
    <row r="141" spans="1:4" s="362" customFormat="1" ht="40.5">
      <c r="A141" s="363">
        <v>139</v>
      </c>
      <c r="B141" s="356"/>
      <c r="C141" s="357" t="s">
        <v>12193</v>
      </c>
      <c r="D141" s="361" t="s">
        <v>143</v>
      </c>
    </row>
    <row r="142" spans="1:4" s="362" customFormat="1" ht="49.5">
      <c r="A142" s="360">
        <v>140</v>
      </c>
      <c r="B142" s="356"/>
      <c r="C142" s="357" t="s">
        <v>12194</v>
      </c>
      <c r="D142" s="361" t="s">
        <v>144</v>
      </c>
    </row>
    <row r="143" spans="1:4" s="362" customFormat="1" ht="40.5">
      <c r="A143" s="360">
        <v>141</v>
      </c>
      <c r="B143" s="356"/>
      <c r="C143" s="357" t="s">
        <v>12195</v>
      </c>
      <c r="D143" s="361" t="s">
        <v>145</v>
      </c>
    </row>
    <row r="144" spans="1:4" s="362" customFormat="1">
      <c r="A144" s="363">
        <v>142</v>
      </c>
      <c r="B144" s="356"/>
      <c r="C144" s="357" t="s">
        <v>12196</v>
      </c>
      <c r="D144" s="361" t="s">
        <v>146</v>
      </c>
    </row>
    <row r="145" spans="1:4" s="362" customFormat="1" ht="33">
      <c r="A145" s="360">
        <v>143</v>
      </c>
      <c r="B145" s="356"/>
      <c r="C145" s="357" t="s">
        <v>12197</v>
      </c>
      <c r="D145" s="361" t="s">
        <v>147</v>
      </c>
    </row>
    <row r="146" spans="1:4" s="362" customFormat="1" ht="33">
      <c r="A146" s="360">
        <v>144</v>
      </c>
      <c r="B146" s="356"/>
      <c r="C146" s="357" t="s">
        <v>12198</v>
      </c>
      <c r="D146" s="361" t="s">
        <v>148</v>
      </c>
    </row>
    <row r="147" spans="1:4" s="362" customFormat="1">
      <c r="A147" s="360">
        <v>145</v>
      </c>
      <c r="B147" s="356"/>
      <c r="C147" s="357" t="s">
        <v>12199</v>
      </c>
      <c r="D147" s="361" t="s">
        <v>149</v>
      </c>
    </row>
    <row r="148" spans="1:4" s="362" customFormat="1" ht="40.5">
      <c r="A148" s="360">
        <v>146</v>
      </c>
      <c r="B148" s="356"/>
      <c r="C148" s="357" t="s">
        <v>12200</v>
      </c>
      <c r="D148" s="361" t="s">
        <v>150</v>
      </c>
    </row>
    <row r="149" spans="1:4" s="362" customFormat="1">
      <c r="A149" s="360">
        <v>147</v>
      </c>
      <c r="B149" s="356"/>
      <c r="C149" s="357" t="s">
        <v>12201</v>
      </c>
      <c r="D149" s="361" t="s">
        <v>151</v>
      </c>
    </row>
    <row r="150" spans="1:4" s="362" customFormat="1" ht="33">
      <c r="A150" s="363">
        <v>148</v>
      </c>
      <c r="B150" s="356"/>
      <c r="C150" s="357" t="s">
        <v>12202</v>
      </c>
      <c r="D150" s="361" t="s">
        <v>152</v>
      </c>
    </row>
    <row r="151" spans="1:4" s="362" customFormat="1" ht="49.5">
      <c r="A151" s="360">
        <v>149</v>
      </c>
      <c r="B151" s="356"/>
      <c r="C151" s="357" t="s">
        <v>12203</v>
      </c>
      <c r="D151" s="361" t="s">
        <v>153</v>
      </c>
    </row>
    <row r="152" spans="1:4" s="362" customFormat="1" ht="40.5">
      <c r="A152" s="360">
        <v>150</v>
      </c>
      <c r="B152" s="356"/>
      <c r="C152" s="357" t="s">
        <v>12204</v>
      </c>
      <c r="D152" s="361" t="s">
        <v>154</v>
      </c>
    </row>
    <row r="153" spans="1:4" s="362" customFormat="1" ht="49.5">
      <c r="A153" s="360">
        <v>151</v>
      </c>
      <c r="B153" s="356"/>
      <c r="C153" s="357" t="s">
        <v>12205</v>
      </c>
      <c r="D153" s="361" t="s">
        <v>155</v>
      </c>
    </row>
    <row r="154" spans="1:4" s="362" customFormat="1" ht="40.5">
      <c r="A154" s="360">
        <v>152</v>
      </c>
      <c r="B154" s="356"/>
      <c r="C154" s="357" t="s">
        <v>12206</v>
      </c>
      <c r="D154" s="361" t="s">
        <v>156</v>
      </c>
    </row>
    <row r="155" spans="1:4" s="362" customFormat="1" ht="33">
      <c r="A155" s="360">
        <v>153</v>
      </c>
      <c r="B155" s="356"/>
      <c r="C155" s="357" t="s">
        <v>12207</v>
      </c>
      <c r="D155" s="361" t="s">
        <v>157</v>
      </c>
    </row>
    <row r="156" spans="1:4" s="362" customFormat="1" ht="40.5">
      <c r="A156" s="360">
        <v>154</v>
      </c>
      <c r="B156" s="356"/>
      <c r="C156" s="357" t="s">
        <v>12208</v>
      </c>
      <c r="D156" s="361" t="s">
        <v>158</v>
      </c>
    </row>
    <row r="157" spans="1:4" s="362" customFormat="1" ht="33">
      <c r="A157" s="360">
        <v>155</v>
      </c>
      <c r="B157" s="356"/>
      <c r="C157" s="357" t="s">
        <v>12209</v>
      </c>
      <c r="D157" s="361" t="s">
        <v>159</v>
      </c>
    </row>
    <row r="158" spans="1:4" s="362" customFormat="1" ht="40.5">
      <c r="A158" s="360">
        <v>156</v>
      </c>
      <c r="B158" s="356"/>
      <c r="C158" s="357" t="s">
        <v>12210</v>
      </c>
      <c r="D158" s="361" t="s">
        <v>160</v>
      </c>
    </row>
    <row r="159" spans="1:4" s="362" customFormat="1" ht="33">
      <c r="A159" s="363">
        <v>157</v>
      </c>
      <c r="B159" s="356"/>
      <c r="C159" s="357" t="s">
        <v>12211</v>
      </c>
      <c r="D159" s="361" t="s">
        <v>161</v>
      </c>
    </row>
    <row r="160" spans="1:4" s="362" customFormat="1" ht="49.5">
      <c r="A160" s="360">
        <v>158</v>
      </c>
      <c r="B160" s="356"/>
      <c r="C160" s="357" t="s">
        <v>12212</v>
      </c>
      <c r="D160" s="361" t="s">
        <v>162</v>
      </c>
    </row>
    <row r="161" spans="1:4" s="362" customFormat="1" ht="40.5">
      <c r="A161" s="363">
        <v>159</v>
      </c>
      <c r="B161" s="356"/>
      <c r="C161" s="357" t="s">
        <v>12213</v>
      </c>
      <c r="D161" s="361" t="s">
        <v>163</v>
      </c>
    </row>
    <row r="162" spans="1:4" s="362" customFormat="1" ht="33">
      <c r="A162" s="360">
        <v>160</v>
      </c>
      <c r="B162" s="356"/>
      <c r="C162" s="357" t="s">
        <v>12214</v>
      </c>
      <c r="D162" s="361" t="s">
        <v>164</v>
      </c>
    </row>
    <row r="163" spans="1:4" s="362" customFormat="1" ht="40.5">
      <c r="A163" s="360">
        <v>161</v>
      </c>
      <c r="B163" s="356"/>
      <c r="C163" s="357" t="s">
        <v>12215</v>
      </c>
      <c r="D163" s="361" t="s">
        <v>165</v>
      </c>
    </row>
    <row r="164" spans="1:4" s="362" customFormat="1" ht="40.5">
      <c r="A164" s="360">
        <v>162</v>
      </c>
      <c r="B164" s="356"/>
      <c r="C164" s="357" t="s">
        <v>12216</v>
      </c>
      <c r="D164" s="361" t="s">
        <v>166</v>
      </c>
    </row>
    <row r="165" spans="1:4" s="362" customFormat="1" ht="33">
      <c r="A165" s="360">
        <v>163</v>
      </c>
      <c r="B165" s="356"/>
      <c r="C165" s="357" t="s">
        <v>12217</v>
      </c>
      <c r="D165" s="361" t="s">
        <v>167</v>
      </c>
    </row>
    <row r="166" spans="1:4" s="362" customFormat="1" ht="33">
      <c r="A166" s="360">
        <v>164</v>
      </c>
      <c r="B166" s="356"/>
      <c r="C166" s="357" t="s">
        <v>12218</v>
      </c>
      <c r="D166" s="361" t="s">
        <v>168</v>
      </c>
    </row>
    <row r="167" spans="1:4" s="362" customFormat="1" ht="49.5">
      <c r="A167" s="360">
        <v>165</v>
      </c>
      <c r="B167" s="356"/>
      <c r="C167" s="357" t="s">
        <v>12219</v>
      </c>
      <c r="D167" s="361" t="s">
        <v>169</v>
      </c>
    </row>
    <row r="168" spans="1:4" s="362" customFormat="1" ht="40.5">
      <c r="A168" s="360">
        <v>166</v>
      </c>
      <c r="B168" s="356"/>
      <c r="C168" s="357" t="s">
        <v>12220</v>
      </c>
      <c r="D168" s="361" t="s">
        <v>170</v>
      </c>
    </row>
    <row r="169" spans="1:4" s="362" customFormat="1" ht="33">
      <c r="A169" s="360">
        <v>167</v>
      </c>
      <c r="B169" s="356"/>
      <c r="C169" s="357" t="s">
        <v>12221</v>
      </c>
      <c r="D169" s="361" t="s">
        <v>171</v>
      </c>
    </row>
    <row r="170" spans="1:4" s="362" customFormat="1">
      <c r="A170" s="360">
        <v>168</v>
      </c>
      <c r="B170" s="356"/>
      <c r="C170" s="357" t="s">
        <v>12222</v>
      </c>
      <c r="D170" s="361" t="s">
        <v>172</v>
      </c>
    </row>
    <row r="171" spans="1:4" s="362" customFormat="1" ht="33">
      <c r="A171" s="360">
        <v>169</v>
      </c>
      <c r="B171" s="356"/>
      <c r="C171" s="357" t="s">
        <v>12223</v>
      </c>
      <c r="D171" s="361" t="s">
        <v>173</v>
      </c>
    </row>
    <row r="172" spans="1:4" s="362" customFormat="1" ht="49.5">
      <c r="A172" s="360">
        <v>170</v>
      </c>
      <c r="B172" s="356"/>
      <c r="C172" s="357" t="s">
        <v>12224</v>
      </c>
      <c r="D172" s="361" t="s">
        <v>174</v>
      </c>
    </row>
    <row r="173" spans="1:4" s="362" customFormat="1" ht="40.5">
      <c r="A173" s="360">
        <v>171</v>
      </c>
      <c r="B173" s="356"/>
      <c r="C173" s="357" t="s">
        <v>12225</v>
      </c>
      <c r="D173" s="361" t="s">
        <v>175</v>
      </c>
    </row>
    <row r="174" spans="1:4" s="362" customFormat="1" ht="40.5">
      <c r="A174" s="360">
        <v>172</v>
      </c>
      <c r="B174" s="356"/>
      <c r="C174" s="357" t="s">
        <v>12226</v>
      </c>
      <c r="D174" s="361" t="s">
        <v>176</v>
      </c>
    </row>
    <row r="175" spans="1:4" s="362" customFormat="1" ht="40.5">
      <c r="A175" s="363">
        <v>173</v>
      </c>
      <c r="B175" s="356"/>
      <c r="C175" s="357" t="s">
        <v>12227</v>
      </c>
      <c r="D175" s="361" t="s">
        <v>177</v>
      </c>
    </row>
    <row r="176" spans="1:4" s="362" customFormat="1" ht="40.5">
      <c r="A176" s="360">
        <v>174</v>
      </c>
      <c r="B176" s="356"/>
      <c r="C176" s="357" t="s">
        <v>12228</v>
      </c>
      <c r="D176" s="361" t="s">
        <v>178</v>
      </c>
    </row>
    <row r="177" spans="1:4" s="362" customFormat="1" ht="40.5">
      <c r="A177" s="360">
        <v>175</v>
      </c>
      <c r="B177" s="356"/>
      <c r="C177" s="357" t="s">
        <v>12229</v>
      </c>
      <c r="D177" s="361" t="s">
        <v>179</v>
      </c>
    </row>
    <row r="178" spans="1:4" s="362" customFormat="1" ht="40.5">
      <c r="A178" s="360">
        <v>176</v>
      </c>
      <c r="B178" s="356"/>
      <c r="C178" s="357" t="s">
        <v>12230</v>
      </c>
      <c r="D178" s="361" t="s">
        <v>180</v>
      </c>
    </row>
    <row r="179" spans="1:4" s="362" customFormat="1" ht="40.5">
      <c r="A179" s="360">
        <v>177</v>
      </c>
      <c r="B179" s="356"/>
      <c r="C179" s="357" t="s">
        <v>12231</v>
      </c>
      <c r="D179" s="361" t="s">
        <v>181</v>
      </c>
    </row>
    <row r="180" spans="1:4" s="362" customFormat="1" ht="33">
      <c r="A180" s="360">
        <v>178</v>
      </c>
      <c r="B180" s="356"/>
      <c r="C180" s="357" t="s">
        <v>12232</v>
      </c>
      <c r="D180" s="361" t="s">
        <v>182</v>
      </c>
    </row>
    <row r="181" spans="1:4" s="362" customFormat="1" ht="33">
      <c r="A181" s="360">
        <v>179</v>
      </c>
      <c r="B181" s="356"/>
      <c r="C181" s="357" t="s">
        <v>12233</v>
      </c>
      <c r="D181" s="361" t="s">
        <v>183</v>
      </c>
    </row>
    <row r="182" spans="1:4" s="362" customFormat="1" ht="40.5">
      <c r="A182" s="360">
        <v>180</v>
      </c>
      <c r="B182" s="356"/>
      <c r="C182" s="357" t="s">
        <v>12234</v>
      </c>
      <c r="D182" s="361" t="s">
        <v>184</v>
      </c>
    </row>
    <row r="183" spans="1:4" s="362" customFormat="1">
      <c r="A183" s="360">
        <v>181</v>
      </c>
      <c r="B183" s="356"/>
      <c r="C183" s="357" t="s">
        <v>12235</v>
      </c>
      <c r="D183" s="361" t="s">
        <v>185</v>
      </c>
    </row>
    <row r="184" spans="1:4" s="362" customFormat="1" ht="33">
      <c r="A184" s="363">
        <v>182</v>
      </c>
      <c r="B184" s="356"/>
      <c r="C184" s="357" t="s">
        <v>12236</v>
      </c>
      <c r="D184" s="361" t="s">
        <v>186</v>
      </c>
    </row>
    <row r="185" spans="1:4" s="362" customFormat="1" ht="40.5">
      <c r="A185" s="360">
        <v>183</v>
      </c>
      <c r="B185" s="356"/>
      <c r="C185" s="357" t="s">
        <v>12237</v>
      </c>
      <c r="D185" s="361" t="s">
        <v>187</v>
      </c>
    </row>
    <row r="186" spans="1:4" s="362" customFormat="1" ht="33">
      <c r="A186" s="360">
        <v>184</v>
      </c>
      <c r="B186" s="356"/>
      <c r="C186" s="357" t="s">
        <v>12238</v>
      </c>
      <c r="D186" s="361" t="s">
        <v>188</v>
      </c>
    </row>
    <row r="187" spans="1:4" s="362" customFormat="1" ht="33">
      <c r="A187" s="360">
        <v>185</v>
      </c>
      <c r="B187" s="356"/>
      <c r="C187" s="357" t="s">
        <v>12239</v>
      </c>
      <c r="D187" s="361" t="s">
        <v>189</v>
      </c>
    </row>
    <row r="188" spans="1:4" s="362" customFormat="1" ht="33">
      <c r="A188" s="360">
        <v>186</v>
      </c>
      <c r="B188" s="356"/>
      <c r="C188" s="357" t="s">
        <v>12240</v>
      </c>
      <c r="D188" s="361" t="s">
        <v>190</v>
      </c>
    </row>
    <row r="189" spans="1:4" s="362" customFormat="1" ht="49.5">
      <c r="A189" s="360">
        <v>187</v>
      </c>
      <c r="B189" s="356"/>
      <c r="C189" s="357" t="s">
        <v>12241</v>
      </c>
      <c r="D189" s="361" t="s">
        <v>191</v>
      </c>
    </row>
    <row r="190" spans="1:4" s="362" customFormat="1" ht="49.5">
      <c r="A190" s="360">
        <v>188</v>
      </c>
      <c r="B190" s="356"/>
      <c r="C190" s="357" t="s">
        <v>12242</v>
      </c>
      <c r="D190" s="361" t="s">
        <v>192</v>
      </c>
    </row>
    <row r="191" spans="1:4" s="362" customFormat="1" ht="40.5">
      <c r="A191" s="360">
        <v>189</v>
      </c>
      <c r="B191" s="356"/>
      <c r="C191" s="357" t="s">
        <v>12243</v>
      </c>
      <c r="D191" s="361" t="s">
        <v>193</v>
      </c>
    </row>
    <row r="192" spans="1:4" s="362" customFormat="1" ht="40.5">
      <c r="A192" s="360">
        <v>190</v>
      </c>
      <c r="B192" s="356"/>
      <c r="C192" s="357" t="s">
        <v>12244</v>
      </c>
      <c r="D192" s="361" t="s">
        <v>194</v>
      </c>
    </row>
    <row r="193" spans="1:4" s="362" customFormat="1" ht="33">
      <c r="A193" s="360">
        <v>191</v>
      </c>
      <c r="B193" s="356"/>
      <c r="C193" s="357" t="s">
        <v>12245</v>
      </c>
      <c r="D193" s="361" t="s">
        <v>195</v>
      </c>
    </row>
    <row r="194" spans="1:4" s="362" customFormat="1" ht="40.5">
      <c r="A194" s="360">
        <v>192</v>
      </c>
      <c r="B194" s="356"/>
      <c r="C194" s="357" t="s">
        <v>12246</v>
      </c>
      <c r="D194" s="361" t="s">
        <v>196</v>
      </c>
    </row>
    <row r="195" spans="1:4" s="362" customFormat="1" ht="40.5">
      <c r="A195" s="363">
        <v>193</v>
      </c>
      <c r="B195" s="356"/>
      <c r="C195" s="357" t="s">
        <v>12247</v>
      </c>
      <c r="D195" s="361" t="s">
        <v>197</v>
      </c>
    </row>
    <row r="196" spans="1:4" s="362" customFormat="1" ht="40.5">
      <c r="A196" s="360">
        <v>194</v>
      </c>
      <c r="B196" s="356"/>
      <c r="C196" s="357" t="s">
        <v>12248</v>
      </c>
      <c r="D196" s="361" t="s">
        <v>198</v>
      </c>
    </row>
    <row r="197" spans="1:4" s="362" customFormat="1" ht="49.5">
      <c r="A197" s="360">
        <v>195</v>
      </c>
      <c r="B197" s="356"/>
      <c r="C197" s="357" t="s">
        <v>12249</v>
      </c>
      <c r="D197" s="361" t="s">
        <v>199</v>
      </c>
    </row>
    <row r="198" spans="1:4" s="362" customFormat="1" ht="33">
      <c r="A198" s="360">
        <v>196</v>
      </c>
      <c r="B198" s="356"/>
      <c r="C198" s="357" t="s">
        <v>12250</v>
      </c>
      <c r="D198" s="361" t="s">
        <v>200</v>
      </c>
    </row>
    <row r="199" spans="1:4" s="362" customFormat="1" ht="40.5">
      <c r="A199" s="360">
        <v>197</v>
      </c>
      <c r="B199" s="356"/>
      <c r="C199" s="357" t="s">
        <v>12251</v>
      </c>
      <c r="D199" s="361" t="s">
        <v>201</v>
      </c>
    </row>
    <row r="200" spans="1:4" s="362" customFormat="1" ht="40.5">
      <c r="A200" s="360">
        <v>198</v>
      </c>
      <c r="B200" s="356"/>
      <c r="C200" s="357" t="s">
        <v>12252</v>
      </c>
      <c r="D200" s="361" t="s">
        <v>202</v>
      </c>
    </row>
    <row r="201" spans="1:4" s="362" customFormat="1" ht="33">
      <c r="A201" s="360">
        <v>199</v>
      </c>
      <c r="B201" s="356"/>
      <c r="C201" s="357" t="s">
        <v>12253</v>
      </c>
      <c r="D201" s="361" t="s">
        <v>203</v>
      </c>
    </row>
    <row r="202" spans="1:4" s="362" customFormat="1" ht="40.5">
      <c r="A202" s="360">
        <v>200</v>
      </c>
      <c r="B202" s="356"/>
      <c r="C202" s="357" t="s">
        <v>12254</v>
      </c>
      <c r="D202" s="361" t="s">
        <v>204</v>
      </c>
    </row>
    <row r="203" spans="1:4" s="362" customFormat="1" ht="49.5">
      <c r="A203" s="363">
        <v>201</v>
      </c>
      <c r="B203" s="356"/>
      <c r="C203" s="357" t="s">
        <v>12255</v>
      </c>
      <c r="D203" s="361" t="s">
        <v>205</v>
      </c>
    </row>
    <row r="204" spans="1:4" s="362" customFormat="1" ht="49.5">
      <c r="A204" s="360">
        <v>202</v>
      </c>
      <c r="B204" s="356"/>
      <c r="C204" s="357" t="s">
        <v>12256</v>
      </c>
      <c r="D204" s="361" t="s">
        <v>206</v>
      </c>
    </row>
    <row r="205" spans="1:4" s="362" customFormat="1" ht="40.5">
      <c r="A205" s="360">
        <v>203</v>
      </c>
      <c r="B205" s="356"/>
      <c r="C205" s="357" t="s">
        <v>12257</v>
      </c>
      <c r="D205" s="361" t="s">
        <v>207</v>
      </c>
    </row>
    <row r="206" spans="1:4" s="362" customFormat="1">
      <c r="A206" s="360">
        <v>204</v>
      </c>
      <c r="B206" s="356"/>
      <c r="C206" s="357" t="s">
        <v>12258</v>
      </c>
      <c r="D206" s="361" t="s">
        <v>208</v>
      </c>
    </row>
    <row r="207" spans="1:4" s="362" customFormat="1" ht="33">
      <c r="A207" s="360">
        <v>205</v>
      </c>
      <c r="B207" s="356"/>
      <c r="C207" s="357" t="s">
        <v>12259</v>
      </c>
      <c r="D207" s="361" t="s">
        <v>209</v>
      </c>
    </row>
    <row r="208" spans="1:4" s="362" customFormat="1" ht="40.5">
      <c r="A208" s="360">
        <v>206</v>
      </c>
      <c r="B208" s="356"/>
      <c r="C208" s="357" t="s">
        <v>12260</v>
      </c>
      <c r="D208" s="361" t="s">
        <v>210</v>
      </c>
    </row>
    <row r="209" spans="1:4" s="362" customFormat="1" ht="49.5">
      <c r="A209" s="363">
        <v>207</v>
      </c>
      <c r="B209" s="356"/>
      <c r="C209" s="357" t="s">
        <v>12261</v>
      </c>
      <c r="D209" s="361" t="s">
        <v>211</v>
      </c>
    </row>
    <row r="210" spans="1:4" s="362" customFormat="1" ht="40.5">
      <c r="A210" s="360">
        <v>208</v>
      </c>
      <c r="B210" s="356"/>
      <c r="C210" s="357" t="s">
        <v>12262</v>
      </c>
      <c r="D210" s="361" t="s">
        <v>212</v>
      </c>
    </row>
    <row r="211" spans="1:4" s="362" customFormat="1" ht="40.5">
      <c r="A211" s="360">
        <v>209</v>
      </c>
      <c r="B211" s="356"/>
      <c r="C211" s="357" t="s">
        <v>12263</v>
      </c>
      <c r="D211" s="361" t="s">
        <v>213</v>
      </c>
    </row>
    <row r="212" spans="1:4" s="362" customFormat="1">
      <c r="A212" s="363">
        <v>210</v>
      </c>
      <c r="B212" s="356"/>
      <c r="C212" s="357" t="s">
        <v>12264</v>
      </c>
      <c r="D212" s="361" t="s">
        <v>214</v>
      </c>
    </row>
    <row r="213" spans="1:4" s="362" customFormat="1" ht="40.5">
      <c r="A213" s="360">
        <v>211</v>
      </c>
      <c r="B213" s="356"/>
      <c r="C213" s="357" t="s">
        <v>12265</v>
      </c>
      <c r="D213" s="361" t="s">
        <v>215</v>
      </c>
    </row>
    <row r="214" spans="1:4" s="362" customFormat="1" ht="33">
      <c r="A214" s="360">
        <v>212</v>
      </c>
      <c r="B214" s="356"/>
      <c r="C214" s="357" t="s">
        <v>12266</v>
      </c>
      <c r="D214" s="361" t="s">
        <v>216</v>
      </c>
    </row>
    <row r="215" spans="1:4" s="362" customFormat="1" ht="40.5">
      <c r="A215" s="360">
        <v>213</v>
      </c>
      <c r="B215" s="356"/>
      <c r="C215" s="357" t="s">
        <v>12267</v>
      </c>
      <c r="D215" s="361" t="s">
        <v>217</v>
      </c>
    </row>
    <row r="216" spans="1:4" s="362" customFormat="1" ht="40.5">
      <c r="A216" s="360">
        <v>214</v>
      </c>
      <c r="B216" s="356"/>
      <c r="C216" s="357" t="s">
        <v>12268</v>
      </c>
      <c r="D216" s="361" t="s">
        <v>218</v>
      </c>
    </row>
    <row r="217" spans="1:4" s="362" customFormat="1" ht="33">
      <c r="A217" s="360">
        <v>215</v>
      </c>
      <c r="B217" s="356"/>
      <c r="C217" s="357" t="s">
        <v>12269</v>
      </c>
      <c r="D217" s="361" t="s">
        <v>219</v>
      </c>
    </row>
    <row r="218" spans="1:4" s="362" customFormat="1" ht="33">
      <c r="A218" s="363">
        <v>216</v>
      </c>
      <c r="B218" s="356"/>
      <c r="C218" s="357" t="s">
        <v>12270</v>
      </c>
      <c r="D218" s="361" t="s">
        <v>220</v>
      </c>
    </row>
    <row r="219" spans="1:4" s="362" customFormat="1">
      <c r="A219" s="360">
        <v>217</v>
      </c>
      <c r="B219" s="356"/>
      <c r="C219" s="357" t="s">
        <v>12271</v>
      </c>
      <c r="D219" s="361" t="s">
        <v>221</v>
      </c>
    </row>
    <row r="220" spans="1:4" s="362" customFormat="1" ht="33">
      <c r="A220" s="363">
        <v>218</v>
      </c>
      <c r="B220" s="356"/>
      <c r="C220" s="357" t="s">
        <v>12272</v>
      </c>
      <c r="D220" s="361" t="s">
        <v>222</v>
      </c>
    </row>
    <row r="221" spans="1:4" s="362" customFormat="1">
      <c r="A221" s="360">
        <v>219</v>
      </c>
      <c r="B221" s="356"/>
      <c r="C221" s="357" t="s">
        <v>12273</v>
      </c>
      <c r="D221" s="361" t="s">
        <v>223</v>
      </c>
    </row>
    <row r="222" spans="1:4" s="362" customFormat="1" ht="40.5">
      <c r="A222" s="360">
        <v>220</v>
      </c>
      <c r="B222" s="356"/>
      <c r="C222" s="357" t="s">
        <v>12274</v>
      </c>
      <c r="D222" s="361" t="s">
        <v>224</v>
      </c>
    </row>
    <row r="223" spans="1:4" s="362" customFormat="1" ht="40.5">
      <c r="A223" s="360">
        <v>221</v>
      </c>
      <c r="B223" s="356"/>
      <c r="C223" s="357" t="s">
        <v>12275</v>
      </c>
      <c r="D223" s="361" t="s">
        <v>225</v>
      </c>
    </row>
    <row r="224" spans="1:4" s="362" customFormat="1" ht="33">
      <c r="A224" s="360">
        <v>222</v>
      </c>
      <c r="B224" s="356"/>
      <c r="C224" s="357" t="s">
        <v>12276</v>
      </c>
      <c r="D224" s="361" t="s">
        <v>226</v>
      </c>
    </row>
    <row r="225" spans="1:4" s="362" customFormat="1" ht="40.5">
      <c r="A225" s="360">
        <v>223</v>
      </c>
      <c r="B225" s="356"/>
      <c r="C225" s="357" t="s">
        <v>12277</v>
      </c>
      <c r="D225" s="361" t="s">
        <v>227</v>
      </c>
    </row>
    <row r="226" spans="1:4" s="362" customFormat="1" ht="33">
      <c r="A226" s="360">
        <v>224</v>
      </c>
      <c r="B226" s="356"/>
      <c r="C226" s="357" t="s">
        <v>12278</v>
      </c>
      <c r="D226" s="361" t="s">
        <v>228</v>
      </c>
    </row>
    <row r="227" spans="1:4" s="362" customFormat="1" ht="33">
      <c r="A227" s="360">
        <v>225</v>
      </c>
      <c r="B227" s="356"/>
      <c r="C227" s="357" t="s">
        <v>12279</v>
      </c>
      <c r="D227" s="361" t="s">
        <v>229</v>
      </c>
    </row>
    <row r="228" spans="1:4" s="362" customFormat="1">
      <c r="A228" s="360">
        <v>226</v>
      </c>
      <c r="B228" s="356"/>
      <c r="C228" s="357" t="s">
        <v>12280</v>
      </c>
      <c r="D228" s="361" t="s">
        <v>230</v>
      </c>
    </row>
    <row r="229" spans="1:4" s="362" customFormat="1" ht="33">
      <c r="A229" s="360">
        <v>227</v>
      </c>
      <c r="B229" s="356"/>
      <c r="C229" s="357" t="s">
        <v>12281</v>
      </c>
      <c r="D229" s="361" t="s">
        <v>231</v>
      </c>
    </row>
    <row r="230" spans="1:4" s="362" customFormat="1" ht="40.5">
      <c r="A230" s="360">
        <v>228</v>
      </c>
      <c r="B230" s="356"/>
      <c r="C230" s="357" t="s">
        <v>12282</v>
      </c>
      <c r="D230" s="361" t="s">
        <v>232</v>
      </c>
    </row>
    <row r="231" spans="1:4" s="362" customFormat="1" ht="40.5">
      <c r="A231" s="360">
        <v>229</v>
      </c>
      <c r="B231" s="356"/>
      <c r="C231" s="357" t="s">
        <v>12283</v>
      </c>
      <c r="D231" s="361" t="s">
        <v>233</v>
      </c>
    </row>
    <row r="232" spans="1:4" s="362" customFormat="1" ht="33">
      <c r="A232" s="360">
        <v>230</v>
      </c>
      <c r="B232" s="356"/>
      <c r="C232" s="357" t="s">
        <v>12284</v>
      </c>
      <c r="D232" s="361" t="s">
        <v>234</v>
      </c>
    </row>
    <row r="233" spans="1:4" s="362" customFormat="1" ht="33">
      <c r="A233" s="360">
        <v>231</v>
      </c>
      <c r="B233" s="356"/>
      <c r="C233" s="357" t="s">
        <v>12285</v>
      </c>
      <c r="D233" s="361" t="s">
        <v>235</v>
      </c>
    </row>
    <row r="234" spans="1:4" s="362" customFormat="1" ht="49.5">
      <c r="A234" s="360">
        <v>232</v>
      </c>
      <c r="B234" s="356"/>
      <c r="C234" s="357" t="s">
        <v>12286</v>
      </c>
      <c r="D234" s="361" t="s">
        <v>236</v>
      </c>
    </row>
    <row r="235" spans="1:4" s="362" customFormat="1" ht="40.5">
      <c r="A235" s="360">
        <v>233</v>
      </c>
      <c r="B235" s="356"/>
      <c r="C235" s="357" t="s">
        <v>12287</v>
      </c>
      <c r="D235" s="361" t="s">
        <v>237</v>
      </c>
    </row>
    <row r="236" spans="1:4" s="362" customFormat="1" ht="33">
      <c r="A236" s="360">
        <v>234</v>
      </c>
      <c r="B236" s="356"/>
      <c r="C236" s="357" t="s">
        <v>12288</v>
      </c>
      <c r="D236" s="361" t="s">
        <v>238</v>
      </c>
    </row>
    <row r="237" spans="1:4" s="362" customFormat="1" ht="40.5">
      <c r="A237" s="360">
        <v>235</v>
      </c>
      <c r="B237" s="356"/>
      <c r="C237" s="357" t="s">
        <v>12289</v>
      </c>
      <c r="D237" s="361" t="s">
        <v>239</v>
      </c>
    </row>
    <row r="238" spans="1:4" s="362" customFormat="1">
      <c r="A238" s="363">
        <v>236</v>
      </c>
      <c r="B238" s="356"/>
      <c r="C238" s="357" t="s">
        <v>12290</v>
      </c>
      <c r="D238" s="361" t="s">
        <v>240</v>
      </c>
    </row>
    <row r="239" spans="1:4" s="362" customFormat="1">
      <c r="A239" s="360">
        <v>237</v>
      </c>
      <c r="B239" s="356"/>
      <c r="C239" s="357" t="s">
        <v>12291</v>
      </c>
      <c r="D239" s="361" t="s">
        <v>241</v>
      </c>
    </row>
    <row r="240" spans="1:4" s="362" customFormat="1" ht="40.5">
      <c r="A240" s="360">
        <v>238</v>
      </c>
      <c r="B240" s="356"/>
      <c r="C240" s="357" t="s">
        <v>12292</v>
      </c>
      <c r="D240" s="361" t="s">
        <v>242</v>
      </c>
    </row>
    <row r="241" spans="1:4" s="362" customFormat="1" ht="33">
      <c r="A241" s="360">
        <v>239</v>
      </c>
      <c r="B241" s="356"/>
      <c r="C241" s="357" t="s">
        <v>12293</v>
      </c>
      <c r="D241" s="361" t="s">
        <v>243</v>
      </c>
    </row>
    <row r="242" spans="1:4" s="362" customFormat="1" ht="40.5">
      <c r="A242" s="363">
        <v>240</v>
      </c>
      <c r="B242" s="356"/>
      <c r="C242" s="357" t="s">
        <v>12294</v>
      </c>
      <c r="D242" s="361" t="s">
        <v>244</v>
      </c>
    </row>
    <row r="243" spans="1:4" s="362" customFormat="1" ht="49.5">
      <c r="A243" s="360">
        <v>241</v>
      </c>
      <c r="B243" s="356"/>
      <c r="C243" s="357" t="s">
        <v>12295</v>
      </c>
      <c r="D243" s="361" t="s">
        <v>245</v>
      </c>
    </row>
    <row r="244" spans="1:4" s="362" customFormat="1">
      <c r="A244" s="360">
        <v>242</v>
      </c>
      <c r="B244" s="356"/>
      <c r="C244" s="357" t="s">
        <v>12296</v>
      </c>
      <c r="D244" s="361" t="s">
        <v>246</v>
      </c>
    </row>
    <row r="245" spans="1:4" s="362" customFormat="1" ht="33">
      <c r="A245" s="360">
        <v>243</v>
      </c>
      <c r="B245" s="356"/>
      <c r="C245" s="357" t="s">
        <v>12297</v>
      </c>
      <c r="D245" s="361" t="s">
        <v>247</v>
      </c>
    </row>
    <row r="246" spans="1:4" s="362" customFormat="1" ht="33">
      <c r="A246" s="360">
        <v>244</v>
      </c>
      <c r="B246" s="356"/>
      <c r="C246" s="357" t="s">
        <v>12298</v>
      </c>
      <c r="D246" s="361" t="s">
        <v>248</v>
      </c>
    </row>
    <row r="247" spans="1:4" s="362" customFormat="1" ht="33">
      <c r="A247" s="360">
        <v>245</v>
      </c>
      <c r="B247" s="356"/>
      <c r="C247" s="357" t="s">
        <v>12299</v>
      </c>
      <c r="D247" s="361" t="s">
        <v>249</v>
      </c>
    </row>
    <row r="248" spans="1:4" s="362" customFormat="1" ht="40.5">
      <c r="A248" s="360">
        <v>246</v>
      </c>
      <c r="B248" s="356"/>
      <c r="C248" s="357" t="s">
        <v>12300</v>
      </c>
      <c r="D248" s="361" t="s">
        <v>250</v>
      </c>
    </row>
    <row r="249" spans="1:4" s="362" customFormat="1" ht="40.5">
      <c r="A249" s="360">
        <v>247</v>
      </c>
      <c r="B249" s="356"/>
      <c r="C249" s="357" t="s">
        <v>12301</v>
      </c>
      <c r="D249" s="361" t="s">
        <v>251</v>
      </c>
    </row>
    <row r="250" spans="1:4" s="362" customFormat="1">
      <c r="A250" s="360">
        <v>248</v>
      </c>
      <c r="B250" s="356"/>
      <c r="C250" s="357" t="s">
        <v>12302</v>
      </c>
      <c r="D250" s="361" t="s">
        <v>252</v>
      </c>
    </row>
    <row r="251" spans="1:4" s="362" customFormat="1">
      <c r="A251" s="360">
        <v>249</v>
      </c>
      <c r="B251" s="356"/>
      <c r="C251" s="357" t="s">
        <v>12303</v>
      </c>
      <c r="D251" s="361" t="s">
        <v>253</v>
      </c>
    </row>
    <row r="252" spans="1:4" s="362" customFormat="1" ht="33">
      <c r="A252" s="360">
        <v>250</v>
      </c>
      <c r="B252" s="356"/>
      <c r="C252" s="357" t="s">
        <v>12304</v>
      </c>
      <c r="D252" s="361" t="s">
        <v>254</v>
      </c>
    </row>
    <row r="253" spans="1:4" s="362" customFormat="1">
      <c r="A253" s="360">
        <v>251</v>
      </c>
      <c r="B253" s="356"/>
      <c r="C253" s="357" t="s">
        <v>12305</v>
      </c>
      <c r="D253" s="361" t="s">
        <v>255</v>
      </c>
    </row>
    <row r="254" spans="1:4" s="362" customFormat="1" ht="40.5">
      <c r="A254" s="360">
        <v>252</v>
      </c>
      <c r="B254" s="356"/>
      <c r="C254" s="357" t="s">
        <v>12306</v>
      </c>
      <c r="D254" s="361" t="s">
        <v>256</v>
      </c>
    </row>
    <row r="255" spans="1:4" s="362" customFormat="1" ht="33">
      <c r="A255" s="360">
        <v>253</v>
      </c>
      <c r="B255" s="356"/>
      <c r="C255" s="357" t="s">
        <v>12307</v>
      </c>
      <c r="D255" s="361" t="s">
        <v>257</v>
      </c>
    </row>
    <row r="256" spans="1:4" s="362" customFormat="1" ht="33">
      <c r="A256" s="360">
        <v>254</v>
      </c>
      <c r="B256" s="356"/>
      <c r="C256" s="357" t="s">
        <v>12308</v>
      </c>
      <c r="D256" s="361" t="s">
        <v>258</v>
      </c>
    </row>
    <row r="257" spans="1:4" s="362" customFormat="1" ht="40.5">
      <c r="A257" s="360">
        <v>255</v>
      </c>
      <c r="B257" s="356"/>
      <c r="C257" s="357" t="s">
        <v>12309</v>
      </c>
      <c r="D257" s="361" t="s">
        <v>259</v>
      </c>
    </row>
    <row r="258" spans="1:4" s="362" customFormat="1" ht="40.5">
      <c r="A258" s="360">
        <v>256</v>
      </c>
      <c r="B258" s="356"/>
      <c r="C258" s="357" t="s">
        <v>12310</v>
      </c>
      <c r="D258" s="361" t="s">
        <v>260</v>
      </c>
    </row>
    <row r="259" spans="1:4" s="362" customFormat="1" ht="40.5">
      <c r="A259" s="360">
        <v>257</v>
      </c>
      <c r="B259" s="356"/>
      <c r="C259" s="357" t="s">
        <v>12311</v>
      </c>
      <c r="D259" s="361" t="s">
        <v>261</v>
      </c>
    </row>
    <row r="260" spans="1:4" s="362" customFormat="1" ht="33">
      <c r="A260" s="360">
        <v>258</v>
      </c>
      <c r="B260" s="356"/>
      <c r="C260" s="357" t="s">
        <v>12312</v>
      </c>
      <c r="D260" s="361" t="s">
        <v>262</v>
      </c>
    </row>
    <row r="261" spans="1:4" s="362" customFormat="1" ht="33">
      <c r="A261" s="360">
        <v>259</v>
      </c>
      <c r="B261" s="356"/>
      <c r="C261" s="357" t="s">
        <v>12313</v>
      </c>
      <c r="D261" s="361" t="s">
        <v>263</v>
      </c>
    </row>
    <row r="262" spans="1:4" s="362" customFormat="1" ht="33">
      <c r="A262" s="360">
        <v>260</v>
      </c>
      <c r="B262" s="356"/>
      <c r="C262" s="357" t="s">
        <v>12314</v>
      </c>
      <c r="D262" s="361" t="s">
        <v>264</v>
      </c>
    </row>
    <row r="263" spans="1:4" s="362" customFormat="1" ht="33">
      <c r="A263" s="360">
        <v>261</v>
      </c>
      <c r="B263" s="356"/>
      <c r="C263" s="357" t="s">
        <v>12315</v>
      </c>
      <c r="D263" s="361" t="s">
        <v>265</v>
      </c>
    </row>
    <row r="264" spans="1:4" s="362" customFormat="1" ht="40.5">
      <c r="A264" s="360">
        <v>262</v>
      </c>
      <c r="B264" s="356"/>
      <c r="C264" s="357" t="s">
        <v>12316</v>
      </c>
      <c r="D264" s="361" t="s">
        <v>266</v>
      </c>
    </row>
    <row r="265" spans="1:4" s="362" customFormat="1" ht="40.5">
      <c r="A265" s="360">
        <v>263</v>
      </c>
      <c r="B265" s="356"/>
      <c r="C265" s="357" t="s">
        <v>12317</v>
      </c>
      <c r="D265" s="361" t="s">
        <v>267</v>
      </c>
    </row>
    <row r="266" spans="1:4" s="362" customFormat="1">
      <c r="A266" s="360">
        <v>264</v>
      </c>
      <c r="B266" s="356"/>
      <c r="C266" s="357" t="s">
        <v>12318</v>
      </c>
      <c r="D266" s="361" t="s">
        <v>268</v>
      </c>
    </row>
    <row r="267" spans="1:4" s="362" customFormat="1" ht="40.5">
      <c r="A267" s="360">
        <v>265</v>
      </c>
      <c r="B267" s="356"/>
      <c r="C267" s="357" t="s">
        <v>12319</v>
      </c>
      <c r="D267" s="361" t="s">
        <v>269</v>
      </c>
    </row>
    <row r="268" spans="1:4" s="362" customFormat="1" ht="40.5">
      <c r="A268" s="360">
        <v>266</v>
      </c>
      <c r="B268" s="356"/>
      <c r="C268" s="357" t="s">
        <v>12320</v>
      </c>
      <c r="D268" s="361" t="s">
        <v>270</v>
      </c>
    </row>
    <row r="269" spans="1:4" s="362" customFormat="1" ht="33">
      <c r="A269" s="360">
        <v>267</v>
      </c>
      <c r="B269" s="356"/>
      <c r="C269" s="357" t="s">
        <v>12321</v>
      </c>
      <c r="D269" s="361" t="s">
        <v>271</v>
      </c>
    </row>
    <row r="270" spans="1:4" s="362" customFormat="1" ht="40.5">
      <c r="A270" s="360">
        <v>268</v>
      </c>
      <c r="B270" s="356"/>
      <c r="C270" s="357" t="s">
        <v>12322</v>
      </c>
      <c r="D270" s="361" t="s">
        <v>272</v>
      </c>
    </row>
    <row r="271" spans="1:4" s="362" customFormat="1" ht="40.5">
      <c r="A271" s="360">
        <v>269</v>
      </c>
      <c r="B271" s="356"/>
      <c r="C271" s="357" t="s">
        <v>12323</v>
      </c>
      <c r="D271" s="361" t="s">
        <v>273</v>
      </c>
    </row>
    <row r="272" spans="1:4" s="362" customFormat="1">
      <c r="A272" s="360">
        <v>270</v>
      </c>
      <c r="B272" s="356"/>
      <c r="C272" s="357" t="s">
        <v>12324</v>
      </c>
      <c r="D272" s="361" t="s">
        <v>274</v>
      </c>
    </row>
    <row r="273" spans="1:4" s="362" customFormat="1" ht="40.5">
      <c r="A273" s="360">
        <v>271</v>
      </c>
      <c r="B273" s="356"/>
      <c r="C273" s="357" t="s">
        <v>12325</v>
      </c>
      <c r="D273" s="361" t="s">
        <v>275</v>
      </c>
    </row>
    <row r="274" spans="1:4" s="362" customFormat="1">
      <c r="A274" s="360">
        <v>272</v>
      </c>
      <c r="B274" s="356"/>
      <c r="C274" s="357" t="s">
        <v>12326</v>
      </c>
      <c r="D274" s="361" t="s">
        <v>276</v>
      </c>
    </row>
    <row r="275" spans="1:4" s="362" customFormat="1" ht="33">
      <c r="A275" s="360">
        <v>273</v>
      </c>
      <c r="B275" s="356"/>
      <c r="C275" s="357" t="s">
        <v>12327</v>
      </c>
      <c r="D275" s="361" t="s">
        <v>277</v>
      </c>
    </row>
    <row r="276" spans="1:4" s="362" customFormat="1" ht="33">
      <c r="A276" s="360">
        <v>274</v>
      </c>
      <c r="B276" s="356"/>
      <c r="C276" s="357" t="s">
        <v>12328</v>
      </c>
      <c r="D276" s="361" t="s">
        <v>278</v>
      </c>
    </row>
    <row r="277" spans="1:4" s="362" customFormat="1" ht="33">
      <c r="A277" s="360">
        <v>275</v>
      </c>
      <c r="B277" s="356"/>
      <c r="C277" s="357" t="s">
        <v>12329</v>
      </c>
      <c r="D277" s="361" t="s">
        <v>279</v>
      </c>
    </row>
    <row r="278" spans="1:4" s="362" customFormat="1">
      <c r="A278" s="360">
        <v>276</v>
      </c>
      <c r="B278" s="356"/>
      <c r="C278" s="357" t="s">
        <v>12330</v>
      </c>
      <c r="D278" s="361" t="s">
        <v>280</v>
      </c>
    </row>
    <row r="279" spans="1:4" s="362" customFormat="1">
      <c r="A279" s="360">
        <v>277</v>
      </c>
      <c r="B279" s="356"/>
      <c r="C279" s="357" t="s">
        <v>12331</v>
      </c>
      <c r="D279" s="361" t="s">
        <v>281</v>
      </c>
    </row>
    <row r="280" spans="1:4" s="362" customFormat="1" ht="33">
      <c r="A280" s="360">
        <v>278</v>
      </c>
      <c r="B280" s="356"/>
      <c r="C280" s="357" t="s">
        <v>12332</v>
      </c>
      <c r="D280" s="361" t="s">
        <v>282</v>
      </c>
    </row>
    <row r="281" spans="1:4" s="362" customFormat="1" ht="49.5">
      <c r="A281" s="360">
        <v>279</v>
      </c>
      <c r="B281" s="356"/>
      <c r="C281" s="357" t="s">
        <v>12333</v>
      </c>
      <c r="D281" s="361" t="s">
        <v>283</v>
      </c>
    </row>
    <row r="282" spans="1:4" s="362" customFormat="1" ht="40.5">
      <c r="A282" s="360">
        <v>280</v>
      </c>
      <c r="B282" s="356"/>
      <c r="C282" s="357" t="s">
        <v>12334</v>
      </c>
      <c r="D282" s="361" t="s">
        <v>284</v>
      </c>
    </row>
    <row r="283" spans="1:4" s="362" customFormat="1" ht="40.5">
      <c r="A283" s="360">
        <v>281</v>
      </c>
      <c r="B283" s="356"/>
      <c r="C283" s="357" t="s">
        <v>12335</v>
      </c>
      <c r="D283" s="361" t="s">
        <v>285</v>
      </c>
    </row>
    <row r="284" spans="1:4" s="362" customFormat="1" ht="40.5">
      <c r="A284" s="360">
        <v>282</v>
      </c>
      <c r="B284" s="356"/>
      <c r="C284" s="357" t="s">
        <v>12336</v>
      </c>
      <c r="D284" s="361" t="s">
        <v>286</v>
      </c>
    </row>
    <row r="285" spans="1:4" s="362" customFormat="1" ht="40.5">
      <c r="A285" s="360">
        <v>283</v>
      </c>
      <c r="B285" s="356"/>
      <c r="C285" s="357" t="s">
        <v>12337</v>
      </c>
      <c r="D285" s="361" t="s">
        <v>287</v>
      </c>
    </row>
    <row r="286" spans="1:4" s="362" customFormat="1" ht="40.5">
      <c r="A286" s="360">
        <v>284</v>
      </c>
      <c r="B286" s="356"/>
      <c r="C286" s="357" t="s">
        <v>12338</v>
      </c>
      <c r="D286" s="361" t="s">
        <v>288</v>
      </c>
    </row>
    <row r="287" spans="1:4" s="362" customFormat="1" ht="40.5">
      <c r="A287" s="360">
        <v>285</v>
      </c>
      <c r="B287" s="356"/>
      <c r="C287" s="357" t="s">
        <v>12339</v>
      </c>
      <c r="D287" s="361" t="s">
        <v>289</v>
      </c>
    </row>
    <row r="288" spans="1:4" s="362" customFormat="1" ht="33">
      <c r="A288" s="360">
        <v>286</v>
      </c>
      <c r="B288" s="356"/>
      <c r="C288" s="357" t="s">
        <v>12340</v>
      </c>
      <c r="D288" s="361" t="s">
        <v>290</v>
      </c>
    </row>
    <row r="289" spans="1:4" s="362" customFormat="1" ht="49.5">
      <c r="A289" s="360">
        <v>287</v>
      </c>
      <c r="B289" s="356"/>
      <c r="C289" s="357" t="s">
        <v>12341</v>
      </c>
      <c r="D289" s="361" t="s">
        <v>291</v>
      </c>
    </row>
    <row r="290" spans="1:4" s="362" customFormat="1" ht="49.5">
      <c r="A290" s="360">
        <v>288</v>
      </c>
      <c r="B290" s="356"/>
      <c r="C290" s="357" t="s">
        <v>12342</v>
      </c>
      <c r="D290" s="361" t="s">
        <v>292</v>
      </c>
    </row>
    <row r="291" spans="1:4" s="362" customFormat="1" ht="49.5">
      <c r="A291" s="360">
        <v>289</v>
      </c>
      <c r="B291" s="356"/>
      <c r="C291" s="357" t="s">
        <v>12343</v>
      </c>
      <c r="D291" s="361" t="s">
        <v>293</v>
      </c>
    </row>
    <row r="292" spans="1:4" s="362" customFormat="1" ht="40.5">
      <c r="A292" s="360">
        <v>290</v>
      </c>
      <c r="B292" s="356"/>
      <c r="C292" s="357" t="s">
        <v>12344</v>
      </c>
      <c r="D292" s="361" t="s">
        <v>294</v>
      </c>
    </row>
    <row r="293" spans="1:4" s="362" customFormat="1" ht="33">
      <c r="A293" s="360">
        <v>291</v>
      </c>
      <c r="B293" s="356"/>
      <c r="C293" s="357" t="s">
        <v>12345</v>
      </c>
      <c r="D293" s="361" t="s">
        <v>295</v>
      </c>
    </row>
    <row r="294" spans="1:4" s="362" customFormat="1">
      <c r="A294" s="360">
        <v>292</v>
      </c>
      <c r="B294" s="356"/>
      <c r="C294" s="357" t="s">
        <v>12346</v>
      </c>
      <c r="D294" s="361" t="s">
        <v>296</v>
      </c>
    </row>
    <row r="295" spans="1:4" s="362" customFormat="1" ht="33">
      <c r="A295" s="360">
        <v>293</v>
      </c>
      <c r="B295" s="356"/>
      <c r="C295" s="357" t="s">
        <v>12347</v>
      </c>
      <c r="D295" s="361" t="s">
        <v>297</v>
      </c>
    </row>
    <row r="296" spans="1:4" s="362" customFormat="1">
      <c r="A296" s="360">
        <v>294</v>
      </c>
      <c r="B296" s="356"/>
      <c r="C296" s="357" t="s">
        <v>12348</v>
      </c>
      <c r="D296" s="361" t="s">
        <v>298</v>
      </c>
    </row>
    <row r="297" spans="1:4" s="362" customFormat="1" ht="40.5">
      <c r="A297" s="360">
        <v>295</v>
      </c>
      <c r="B297" s="356"/>
      <c r="C297" s="357" t="s">
        <v>12349</v>
      </c>
      <c r="D297" s="361" t="s">
        <v>299</v>
      </c>
    </row>
    <row r="298" spans="1:4" s="362" customFormat="1" ht="40.5">
      <c r="A298" s="360">
        <v>296</v>
      </c>
      <c r="B298" s="356"/>
      <c r="C298" s="357" t="s">
        <v>12350</v>
      </c>
      <c r="D298" s="361" t="s">
        <v>300</v>
      </c>
    </row>
    <row r="299" spans="1:4" s="362" customFormat="1" ht="40.5">
      <c r="A299" s="360">
        <v>297</v>
      </c>
      <c r="B299" s="356"/>
      <c r="C299" s="357" t="s">
        <v>12351</v>
      </c>
      <c r="D299" s="361" t="s">
        <v>301</v>
      </c>
    </row>
    <row r="300" spans="1:4" s="362" customFormat="1" ht="33">
      <c r="A300" s="360">
        <v>298</v>
      </c>
      <c r="B300" s="356"/>
      <c r="C300" s="357" t="s">
        <v>12352</v>
      </c>
      <c r="D300" s="361" t="s">
        <v>302</v>
      </c>
    </row>
    <row r="301" spans="1:4" s="362" customFormat="1" ht="33">
      <c r="A301" s="360">
        <v>299</v>
      </c>
      <c r="B301" s="356"/>
      <c r="C301" s="357" t="s">
        <v>12353</v>
      </c>
      <c r="D301" s="361" t="s">
        <v>303</v>
      </c>
    </row>
    <row r="302" spans="1:4" s="362" customFormat="1" ht="40.5">
      <c r="A302" s="360">
        <v>300</v>
      </c>
      <c r="B302" s="356"/>
      <c r="C302" s="357" t="s">
        <v>12354</v>
      </c>
      <c r="D302" s="361" t="s">
        <v>304</v>
      </c>
    </row>
    <row r="303" spans="1:4" s="362" customFormat="1" ht="33">
      <c r="A303" s="360">
        <v>301</v>
      </c>
      <c r="B303" s="356"/>
      <c r="C303" s="357" t="s">
        <v>12355</v>
      </c>
      <c r="D303" s="361" t="s">
        <v>305</v>
      </c>
    </row>
    <row r="304" spans="1:4" s="362" customFormat="1" ht="33">
      <c r="A304" s="360">
        <v>302</v>
      </c>
      <c r="B304" s="356"/>
      <c r="C304" s="357" t="s">
        <v>12356</v>
      </c>
      <c r="D304" s="361" t="s">
        <v>306</v>
      </c>
    </row>
    <row r="305" spans="1:4" s="362" customFormat="1" ht="40.5">
      <c r="A305" s="360">
        <v>303</v>
      </c>
      <c r="B305" s="356"/>
      <c r="C305" s="357" t="s">
        <v>12357</v>
      </c>
      <c r="D305" s="361" t="s">
        <v>307</v>
      </c>
    </row>
    <row r="306" spans="1:4" s="362" customFormat="1" ht="40.5">
      <c r="A306" s="360">
        <v>304</v>
      </c>
      <c r="B306" s="356"/>
      <c r="C306" s="357" t="s">
        <v>12358</v>
      </c>
      <c r="D306" s="361" t="s">
        <v>308</v>
      </c>
    </row>
    <row r="307" spans="1:4" s="362" customFormat="1" ht="49.5">
      <c r="A307" s="360">
        <v>305</v>
      </c>
      <c r="B307" s="356"/>
      <c r="C307" s="357" t="s">
        <v>12359</v>
      </c>
      <c r="D307" s="361" t="s">
        <v>309</v>
      </c>
    </row>
    <row r="308" spans="1:4" s="362" customFormat="1" ht="33">
      <c r="A308" s="360">
        <v>306</v>
      </c>
      <c r="B308" s="356"/>
      <c r="C308" s="357" t="s">
        <v>12360</v>
      </c>
      <c r="D308" s="361" t="s">
        <v>310</v>
      </c>
    </row>
    <row r="309" spans="1:4" s="362" customFormat="1" ht="49.5">
      <c r="A309" s="360">
        <v>307</v>
      </c>
      <c r="B309" s="356"/>
      <c r="C309" s="357" t="s">
        <v>12361</v>
      </c>
      <c r="D309" s="361" t="s">
        <v>311</v>
      </c>
    </row>
    <row r="310" spans="1:4" s="362" customFormat="1" ht="49.5">
      <c r="A310" s="360">
        <v>308</v>
      </c>
      <c r="B310" s="356"/>
      <c r="C310" s="357" t="s">
        <v>12362</v>
      </c>
      <c r="D310" s="361" t="s">
        <v>312</v>
      </c>
    </row>
    <row r="311" spans="1:4" s="362" customFormat="1" ht="33">
      <c r="A311" s="360">
        <v>309</v>
      </c>
      <c r="B311" s="356"/>
      <c r="C311" s="357" t="s">
        <v>12363</v>
      </c>
      <c r="D311" s="361" t="s">
        <v>313</v>
      </c>
    </row>
    <row r="312" spans="1:4" s="362" customFormat="1" ht="40.5">
      <c r="A312" s="360">
        <v>310</v>
      </c>
      <c r="B312" s="356"/>
      <c r="C312" s="357" t="s">
        <v>12364</v>
      </c>
      <c r="D312" s="361" t="s">
        <v>314</v>
      </c>
    </row>
    <row r="313" spans="1:4" s="362" customFormat="1">
      <c r="A313" s="360">
        <v>311</v>
      </c>
      <c r="B313" s="356"/>
      <c r="C313" s="357" t="s">
        <v>12365</v>
      </c>
      <c r="D313" s="361" t="s">
        <v>315</v>
      </c>
    </row>
    <row r="314" spans="1:4" s="362" customFormat="1" ht="33">
      <c r="A314" s="360">
        <v>312</v>
      </c>
      <c r="B314" s="356"/>
      <c r="C314" s="357" t="s">
        <v>12366</v>
      </c>
      <c r="D314" s="361" t="s">
        <v>316</v>
      </c>
    </row>
    <row r="315" spans="1:4" s="362" customFormat="1" ht="33">
      <c r="A315" s="360">
        <v>313</v>
      </c>
      <c r="B315" s="356"/>
      <c r="C315" s="357" t="s">
        <v>12367</v>
      </c>
      <c r="D315" s="361" t="s">
        <v>317</v>
      </c>
    </row>
    <row r="316" spans="1:4" s="362" customFormat="1" ht="40.5">
      <c r="A316" s="360">
        <v>314</v>
      </c>
      <c r="B316" s="356"/>
      <c r="C316" s="357" t="s">
        <v>12368</v>
      </c>
      <c r="D316" s="361" t="s">
        <v>318</v>
      </c>
    </row>
    <row r="317" spans="1:4" s="362" customFormat="1" ht="33">
      <c r="A317" s="360">
        <v>315</v>
      </c>
      <c r="B317" s="356"/>
      <c r="C317" s="357" t="s">
        <v>12369</v>
      </c>
      <c r="D317" s="361" t="s">
        <v>319</v>
      </c>
    </row>
    <row r="318" spans="1:4" s="362" customFormat="1" ht="40.5">
      <c r="A318" s="360">
        <v>316</v>
      </c>
      <c r="B318" s="356"/>
      <c r="C318" s="357" t="s">
        <v>12370</v>
      </c>
      <c r="D318" s="361" t="s">
        <v>320</v>
      </c>
    </row>
    <row r="319" spans="1:4" s="362" customFormat="1" ht="33">
      <c r="A319" s="360">
        <v>317</v>
      </c>
      <c r="B319" s="356"/>
      <c r="C319" s="357" t="s">
        <v>12371</v>
      </c>
      <c r="D319" s="361" t="s">
        <v>321</v>
      </c>
    </row>
    <row r="320" spans="1:4" s="362" customFormat="1" ht="40.5">
      <c r="A320" s="360">
        <v>318</v>
      </c>
      <c r="B320" s="356"/>
      <c r="C320" s="357" t="s">
        <v>12372</v>
      </c>
      <c r="D320" s="361" t="s">
        <v>322</v>
      </c>
    </row>
    <row r="321" spans="1:4" s="362" customFormat="1" ht="33">
      <c r="A321" s="360">
        <v>319</v>
      </c>
      <c r="B321" s="356"/>
      <c r="C321" s="357" t="s">
        <v>12373</v>
      </c>
      <c r="D321" s="361" t="s">
        <v>323</v>
      </c>
    </row>
    <row r="322" spans="1:4" s="362" customFormat="1" ht="40.5">
      <c r="A322" s="360">
        <v>320</v>
      </c>
      <c r="B322" s="356"/>
      <c r="C322" s="357" t="s">
        <v>12374</v>
      </c>
      <c r="D322" s="361" t="s">
        <v>324</v>
      </c>
    </row>
    <row r="323" spans="1:4" s="362" customFormat="1">
      <c r="A323" s="360">
        <v>321</v>
      </c>
      <c r="B323" s="356"/>
      <c r="C323" s="357" t="s">
        <v>12375</v>
      </c>
      <c r="D323" s="361" t="s">
        <v>325</v>
      </c>
    </row>
    <row r="324" spans="1:4" s="362" customFormat="1" ht="40.5">
      <c r="A324" s="360">
        <v>322</v>
      </c>
      <c r="B324" s="356"/>
      <c r="C324" s="357" t="s">
        <v>12376</v>
      </c>
      <c r="D324" s="361" t="s">
        <v>326</v>
      </c>
    </row>
    <row r="325" spans="1:4" s="362" customFormat="1">
      <c r="A325" s="360">
        <v>323</v>
      </c>
      <c r="B325" s="356"/>
      <c r="C325" s="357" t="s">
        <v>12377</v>
      </c>
      <c r="D325" s="361" t="s">
        <v>327</v>
      </c>
    </row>
    <row r="326" spans="1:4" s="362" customFormat="1" ht="33">
      <c r="A326" s="360">
        <v>324</v>
      </c>
      <c r="B326" s="356"/>
      <c r="C326" s="357" t="s">
        <v>12378</v>
      </c>
      <c r="D326" s="361" t="s">
        <v>328</v>
      </c>
    </row>
    <row r="327" spans="1:4" s="362" customFormat="1" ht="33">
      <c r="A327" s="363">
        <v>325</v>
      </c>
      <c r="B327" s="356"/>
      <c r="C327" s="357" t="s">
        <v>12379</v>
      </c>
      <c r="D327" s="361" t="s">
        <v>329</v>
      </c>
    </row>
    <row r="328" spans="1:4" s="362" customFormat="1" ht="33">
      <c r="A328" s="360">
        <v>326</v>
      </c>
      <c r="B328" s="356"/>
      <c r="C328" s="357" t="s">
        <v>12380</v>
      </c>
      <c r="D328" s="361" t="s">
        <v>330</v>
      </c>
    </row>
    <row r="329" spans="1:4" s="362" customFormat="1" ht="33">
      <c r="A329" s="360">
        <v>327</v>
      </c>
      <c r="B329" s="356"/>
      <c r="C329" s="357" t="s">
        <v>12381</v>
      </c>
      <c r="D329" s="361" t="s">
        <v>331</v>
      </c>
    </row>
    <row r="330" spans="1:4" s="362" customFormat="1" ht="40.5">
      <c r="A330" s="360">
        <v>328</v>
      </c>
      <c r="B330" s="356"/>
      <c r="C330" s="357" t="s">
        <v>12382</v>
      </c>
      <c r="D330" s="361" t="s">
        <v>332</v>
      </c>
    </row>
    <row r="331" spans="1:4" s="362" customFormat="1" ht="40.5">
      <c r="A331" s="360">
        <v>329</v>
      </c>
      <c r="B331" s="356"/>
      <c r="C331" s="357" t="s">
        <v>12383</v>
      </c>
      <c r="D331" s="361" t="s">
        <v>333</v>
      </c>
    </row>
    <row r="332" spans="1:4" s="362" customFormat="1" ht="33">
      <c r="A332" s="360">
        <v>330</v>
      </c>
      <c r="B332" s="356"/>
      <c r="C332" s="357" t="s">
        <v>12384</v>
      </c>
      <c r="D332" s="361" t="s">
        <v>334</v>
      </c>
    </row>
    <row r="333" spans="1:4" s="362" customFormat="1" ht="33">
      <c r="A333" s="360">
        <v>331</v>
      </c>
      <c r="B333" s="356"/>
      <c r="C333" s="357" t="s">
        <v>12385</v>
      </c>
      <c r="D333" s="361" t="s">
        <v>335</v>
      </c>
    </row>
    <row r="334" spans="1:4" s="362" customFormat="1" ht="40.5">
      <c r="A334" s="360">
        <v>332</v>
      </c>
      <c r="B334" s="356"/>
      <c r="C334" s="357" t="s">
        <v>12386</v>
      </c>
      <c r="D334" s="361" t="s">
        <v>336</v>
      </c>
    </row>
    <row r="335" spans="1:4" s="362" customFormat="1" ht="33">
      <c r="A335" s="360">
        <v>333</v>
      </c>
      <c r="B335" s="356"/>
      <c r="C335" s="357" t="s">
        <v>12387</v>
      </c>
      <c r="D335" s="361" t="s">
        <v>337</v>
      </c>
    </row>
    <row r="336" spans="1:4" s="362" customFormat="1" ht="33">
      <c r="A336" s="360">
        <v>334</v>
      </c>
      <c r="B336" s="356"/>
      <c r="C336" s="357" t="s">
        <v>12388</v>
      </c>
      <c r="D336" s="361" t="s">
        <v>338</v>
      </c>
    </row>
    <row r="337" spans="1:4" s="362" customFormat="1" ht="49.5">
      <c r="A337" s="360">
        <v>335</v>
      </c>
      <c r="B337" s="356"/>
      <c r="C337" s="357" t="s">
        <v>12389</v>
      </c>
      <c r="D337" s="361" t="s">
        <v>339</v>
      </c>
    </row>
    <row r="338" spans="1:4" s="362" customFormat="1" ht="40.5">
      <c r="A338" s="363">
        <v>336</v>
      </c>
      <c r="B338" s="356"/>
      <c r="C338" s="357" t="s">
        <v>12390</v>
      </c>
      <c r="D338" s="361" t="s">
        <v>340</v>
      </c>
    </row>
    <row r="339" spans="1:4" s="362" customFormat="1" ht="40.5">
      <c r="A339" s="360">
        <v>337</v>
      </c>
      <c r="B339" s="356"/>
      <c r="C339" s="357" t="s">
        <v>12391</v>
      </c>
      <c r="D339" s="361" t="s">
        <v>341</v>
      </c>
    </row>
    <row r="340" spans="1:4" s="362" customFormat="1" ht="33">
      <c r="A340" s="360">
        <v>338</v>
      </c>
      <c r="B340" s="356"/>
      <c r="C340" s="357" t="s">
        <v>12392</v>
      </c>
      <c r="D340" s="361" t="s">
        <v>342</v>
      </c>
    </row>
    <row r="341" spans="1:4" s="362" customFormat="1" ht="33">
      <c r="A341" s="360">
        <v>339</v>
      </c>
      <c r="B341" s="356"/>
      <c r="C341" s="357" t="s">
        <v>12393</v>
      </c>
      <c r="D341" s="361" t="s">
        <v>343</v>
      </c>
    </row>
    <row r="342" spans="1:4" s="362" customFormat="1" ht="33">
      <c r="A342" s="360">
        <v>340</v>
      </c>
      <c r="B342" s="356"/>
      <c r="C342" s="357" t="s">
        <v>12394</v>
      </c>
      <c r="D342" s="361" t="s">
        <v>344</v>
      </c>
    </row>
    <row r="343" spans="1:4" s="362" customFormat="1" ht="49.5">
      <c r="A343" s="360">
        <v>341</v>
      </c>
      <c r="B343" s="356"/>
      <c r="C343" s="357" t="s">
        <v>12395</v>
      </c>
      <c r="D343" s="361" t="s">
        <v>345</v>
      </c>
    </row>
    <row r="344" spans="1:4" s="362" customFormat="1" ht="40.5">
      <c r="A344" s="360">
        <v>342</v>
      </c>
      <c r="B344" s="356"/>
      <c r="C344" s="357" t="s">
        <v>12396</v>
      </c>
      <c r="D344" s="361" t="s">
        <v>346</v>
      </c>
    </row>
    <row r="345" spans="1:4" s="362" customFormat="1" ht="33">
      <c r="A345" s="360">
        <v>343</v>
      </c>
      <c r="B345" s="356"/>
      <c r="C345" s="357" t="s">
        <v>12397</v>
      </c>
      <c r="D345" s="361" t="s">
        <v>347</v>
      </c>
    </row>
    <row r="346" spans="1:4" s="362" customFormat="1" ht="33">
      <c r="A346" s="360">
        <v>344</v>
      </c>
      <c r="B346" s="356"/>
      <c r="C346" s="357" t="s">
        <v>12398</v>
      </c>
      <c r="D346" s="361" t="s">
        <v>348</v>
      </c>
    </row>
    <row r="347" spans="1:4" s="362" customFormat="1" ht="40.5">
      <c r="A347" s="360">
        <v>345</v>
      </c>
      <c r="B347" s="356"/>
      <c r="C347" s="357" t="s">
        <v>12399</v>
      </c>
      <c r="D347" s="361" t="s">
        <v>349</v>
      </c>
    </row>
    <row r="348" spans="1:4" s="362" customFormat="1" ht="40.5">
      <c r="A348" s="360">
        <v>346</v>
      </c>
      <c r="B348" s="356"/>
      <c r="C348" s="357" t="s">
        <v>12400</v>
      </c>
      <c r="D348" s="361" t="s">
        <v>350</v>
      </c>
    </row>
    <row r="349" spans="1:4" s="362" customFormat="1" ht="40.5">
      <c r="A349" s="360">
        <v>347</v>
      </c>
      <c r="B349" s="356"/>
      <c r="C349" s="357" t="s">
        <v>12401</v>
      </c>
      <c r="D349" s="361" t="s">
        <v>351</v>
      </c>
    </row>
    <row r="350" spans="1:4" s="362" customFormat="1" ht="49.5">
      <c r="A350" s="360">
        <v>348</v>
      </c>
      <c r="B350" s="356"/>
      <c r="C350" s="357" t="s">
        <v>12402</v>
      </c>
      <c r="D350" s="361" t="s">
        <v>352</v>
      </c>
    </row>
    <row r="351" spans="1:4" s="362" customFormat="1" ht="33">
      <c r="A351" s="360">
        <v>349</v>
      </c>
      <c r="B351" s="356"/>
      <c r="C351" s="357" t="s">
        <v>12403</v>
      </c>
      <c r="D351" s="361" t="s">
        <v>353</v>
      </c>
    </row>
    <row r="352" spans="1:4" s="362" customFormat="1" ht="33">
      <c r="A352" s="363">
        <v>350</v>
      </c>
      <c r="B352" s="356"/>
      <c r="C352" s="357" t="s">
        <v>12404</v>
      </c>
      <c r="D352" s="361" t="s">
        <v>354</v>
      </c>
    </row>
    <row r="353" spans="1:4" s="362" customFormat="1" ht="40.5">
      <c r="A353" s="360">
        <v>351</v>
      </c>
      <c r="B353" s="356"/>
      <c r="C353" s="357" t="s">
        <v>12405</v>
      </c>
      <c r="D353" s="361" t="s">
        <v>355</v>
      </c>
    </row>
    <row r="354" spans="1:4" s="362" customFormat="1" ht="40.5">
      <c r="A354" s="360">
        <v>352</v>
      </c>
      <c r="B354" s="356"/>
      <c r="C354" s="357" t="s">
        <v>12406</v>
      </c>
      <c r="D354" s="361" t="s">
        <v>356</v>
      </c>
    </row>
    <row r="355" spans="1:4" s="362" customFormat="1" ht="33">
      <c r="A355" s="360">
        <v>353</v>
      </c>
      <c r="B355" s="356"/>
      <c r="C355" s="357" t="s">
        <v>12407</v>
      </c>
      <c r="D355" s="361" t="s">
        <v>357</v>
      </c>
    </row>
    <row r="356" spans="1:4" s="362" customFormat="1" ht="40.5">
      <c r="A356" s="360">
        <v>354</v>
      </c>
      <c r="B356" s="356"/>
      <c r="C356" s="357" t="s">
        <v>12408</v>
      </c>
      <c r="D356" s="361" t="s">
        <v>358</v>
      </c>
    </row>
    <row r="357" spans="1:4" s="362" customFormat="1" ht="40.5">
      <c r="A357" s="360">
        <v>355</v>
      </c>
      <c r="B357" s="356"/>
      <c r="C357" s="357" t="s">
        <v>12409</v>
      </c>
      <c r="D357" s="361" t="s">
        <v>359</v>
      </c>
    </row>
    <row r="358" spans="1:4" s="362" customFormat="1" ht="33">
      <c r="A358" s="360">
        <v>356</v>
      </c>
      <c r="B358" s="356"/>
      <c r="C358" s="357" t="s">
        <v>12410</v>
      </c>
      <c r="D358" s="361" t="s">
        <v>360</v>
      </c>
    </row>
    <row r="359" spans="1:4" s="362" customFormat="1" ht="40.5">
      <c r="A359" s="360">
        <v>357</v>
      </c>
      <c r="B359" s="356"/>
      <c r="C359" s="357" t="s">
        <v>12411</v>
      </c>
      <c r="D359" s="361" t="s">
        <v>361</v>
      </c>
    </row>
    <row r="360" spans="1:4" s="362" customFormat="1" ht="33">
      <c r="A360" s="360">
        <v>358</v>
      </c>
      <c r="B360" s="356"/>
      <c r="C360" s="357" t="s">
        <v>12412</v>
      </c>
      <c r="D360" s="361" t="s">
        <v>362</v>
      </c>
    </row>
    <row r="361" spans="1:4" s="362" customFormat="1">
      <c r="A361" s="360">
        <v>359</v>
      </c>
      <c r="B361" s="356"/>
      <c r="C361" s="357" t="s">
        <v>12413</v>
      </c>
      <c r="D361" s="361" t="s">
        <v>363</v>
      </c>
    </row>
    <row r="362" spans="1:4" s="362" customFormat="1" ht="49.5">
      <c r="A362" s="363">
        <v>360</v>
      </c>
      <c r="B362" s="356"/>
      <c r="C362" s="357" t="s">
        <v>12414</v>
      </c>
      <c r="D362" s="361" t="s">
        <v>364</v>
      </c>
    </row>
    <row r="363" spans="1:4" s="362" customFormat="1" ht="33">
      <c r="A363" s="360">
        <v>361</v>
      </c>
      <c r="B363" s="356"/>
      <c r="C363" s="357" t="s">
        <v>12415</v>
      </c>
      <c r="D363" s="361" t="s">
        <v>365</v>
      </c>
    </row>
    <row r="364" spans="1:4" s="362" customFormat="1" ht="33">
      <c r="A364" s="360">
        <v>362</v>
      </c>
      <c r="B364" s="356"/>
      <c r="C364" s="357" t="s">
        <v>12416</v>
      </c>
      <c r="D364" s="361" t="s">
        <v>366</v>
      </c>
    </row>
    <row r="365" spans="1:4" s="362" customFormat="1" ht="40.5">
      <c r="A365" s="360">
        <v>363</v>
      </c>
      <c r="B365" s="356"/>
      <c r="C365" s="357" t="s">
        <v>12417</v>
      </c>
      <c r="D365" s="361" t="s">
        <v>367</v>
      </c>
    </row>
    <row r="366" spans="1:4" s="362" customFormat="1" ht="33">
      <c r="A366" s="363">
        <v>364</v>
      </c>
      <c r="B366" s="356"/>
      <c r="C366" s="357" t="s">
        <v>12418</v>
      </c>
      <c r="D366" s="361" t="s">
        <v>368</v>
      </c>
    </row>
    <row r="367" spans="1:4" s="362" customFormat="1" ht="40.5">
      <c r="A367" s="363">
        <v>365</v>
      </c>
      <c r="B367" s="356"/>
      <c r="C367" s="357" t="s">
        <v>12419</v>
      </c>
      <c r="D367" s="361" t="s">
        <v>369</v>
      </c>
    </row>
    <row r="368" spans="1:4" s="362" customFormat="1">
      <c r="A368" s="360">
        <v>366</v>
      </c>
      <c r="B368" s="356"/>
      <c r="C368" s="357" t="s">
        <v>12420</v>
      </c>
      <c r="D368" s="361" t="s">
        <v>370</v>
      </c>
    </row>
    <row r="369" spans="1:4" s="362" customFormat="1" ht="66">
      <c r="A369" s="363">
        <v>367</v>
      </c>
      <c r="B369" s="356"/>
      <c r="C369" s="357" t="s">
        <v>12421</v>
      </c>
      <c r="D369" s="361" t="s">
        <v>371</v>
      </c>
    </row>
    <row r="370" spans="1:4" s="362" customFormat="1">
      <c r="A370" s="360">
        <v>368</v>
      </c>
      <c r="B370" s="356"/>
      <c r="C370" s="357" t="s">
        <v>12422</v>
      </c>
      <c r="D370" s="361" t="s">
        <v>372</v>
      </c>
    </row>
    <row r="371" spans="1:4" s="362" customFormat="1" ht="33">
      <c r="A371" s="360">
        <v>369</v>
      </c>
      <c r="B371" s="356"/>
      <c r="C371" s="357" t="s">
        <v>12423</v>
      </c>
      <c r="D371" s="361" t="s">
        <v>373</v>
      </c>
    </row>
    <row r="372" spans="1:4" s="362" customFormat="1" ht="33">
      <c r="A372" s="360">
        <v>370</v>
      </c>
      <c r="B372" s="356"/>
      <c r="C372" s="357" t="s">
        <v>12424</v>
      </c>
      <c r="D372" s="361" t="s">
        <v>374</v>
      </c>
    </row>
    <row r="373" spans="1:4" s="362" customFormat="1">
      <c r="A373" s="360">
        <v>371</v>
      </c>
      <c r="B373" s="356"/>
      <c r="C373" s="357" t="s">
        <v>12425</v>
      </c>
      <c r="D373" s="361" t="s">
        <v>375</v>
      </c>
    </row>
    <row r="374" spans="1:4" s="362" customFormat="1" ht="49.5">
      <c r="A374" s="360">
        <v>372</v>
      </c>
      <c r="B374" s="356"/>
      <c r="C374" s="357" t="s">
        <v>12426</v>
      </c>
      <c r="D374" s="361" t="s">
        <v>376</v>
      </c>
    </row>
    <row r="375" spans="1:4" s="362" customFormat="1" ht="33">
      <c r="A375" s="360">
        <v>373</v>
      </c>
      <c r="B375" s="356"/>
      <c r="C375" s="357" t="s">
        <v>12427</v>
      </c>
      <c r="D375" s="361" t="s">
        <v>377</v>
      </c>
    </row>
    <row r="376" spans="1:4" s="362" customFormat="1" ht="40.5">
      <c r="A376" s="360">
        <v>374</v>
      </c>
      <c r="B376" s="356"/>
      <c r="C376" s="357" t="s">
        <v>12428</v>
      </c>
      <c r="D376" s="361" t="s">
        <v>378</v>
      </c>
    </row>
    <row r="377" spans="1:4" s="362" customFormat="1" ht="33">
      <c r="A377" s="360">
        <v>375</v>
      </c>
      <c r="B377" s="356"/>
      <c r="C377" s="357" t="s">
        <v>12429</v>
      </c>
      <c r="D377" s="361" t="s">
        <v>379</v>
      </c>
    </row>
    <row r="378" spans="1:4" s="362" customFormat="1">
      <c r="A378" s="360">
        <v>376</v>
      </c>
      <c r="B378" s="356"/>
      <c r="C378" s="357" t="s">
        <v>12430</v>
      </c>
      <c r="D378" s="361" t="s">
        <v>380</v>
      </c>
    </row>
    <row r="379" spans="1:4" s="362" customFormat="1">
      <c r="A379" s="360">
        <v>377</v>
      </c>
      <c r="B379" s="356"/>
      <c r="C379" s="357" t="s">
        <v>12431</v>
      </c>
      <c r="D379" s="361" t="s">
        <v>381</v>
      </c>
    </row>
    <row r="380" spans="1:4" s="362" customFormat="1" ht="40.5">
      <c r="A380" s="360">
        <v>378</v>
      </c>
      <c r="B380" s="356"/>
      <c r="C380" s="357" t="s">
        <v>12432</v>
      </c>
      <c r="D380" s="361" t="s">
        <v>382</v>
      </c>
    </row>
    <row r="381" spans="1:4" s="362" customFormat="1" ht="33">
      <c r="A381" s="360">
        <v>379</v>
      </c>
      <c r="B381" s="356"/>
      <c r="C381" s="357" t="s">
        <v>12433</v>
      </c>
      <c r="D381" s="361" t="s">
        <v>383</v>
      </c>
    </row>
    <row r="382" spans="1:4" s="362" customFormat="1" ht="33">
      <c r="A382" s="360">
        <v>380</v>
      </c>
      <c r="B382" s="356"/>
      <c r="C382" s="357" t="s">
        <v>12434</v>
      </c>
      <c r="D382" s="361" t="s">
        <v>384</v>
      </c>
    </row>
    <row r="383" spans="1:4" s="362" customFormat="1" ht="40.5">
      <c r="A383" s="360">
        <v>381</v>
      </c>
      <c r="B383" s="356"/>
      <c r="C383" s="357" t="s">
        <v>12435</v>
      </c>
      <c r="D383" s="361" t="s">
        <v>385</v>
      </c>
    </row>
    <row r="384" spans="1:4" s="362" customFormat="1" ht="40.5">
      <c r="A384" s="360">
        <v>382</v>
      </c>
      <c r="B384" s="356"/>
      <c r="C384" s="357" t="s">
        <v>12436</v>
      </c>
      <c r="D384" s="361" t="s">
        <v>386</v>
      </c>
    </row>
    <row r="385" spans="1:4" s="362" customFormat="1" ht="40.5">
      <c r="A385" s="360">
        <v>383</v>
      </c>
      <c r="B385" s="356"/>
      <c r="C385" s="357" t="s">
        <v>12437</v>
      </c>
      <c r="D385" s="361" t="s">
        <v>387</v>
      </c>
    </row>
    <row r="386" spans="1:4" s="362" customFormat="1" ht="33">
      <c r="A386" s="363">
        <v>384</v>
      </c>
      <c r="B386" s="356"/>
      <c r="C386" s="357" t="s">
        <v>12438</v>
      </c>
      <c r="D386" s="361" t="s">
        <v>388</v>
      </c>
    </row>
    <row r="387" spans="1:4" s="362" customFormat="1" ht="40.5">
      <c r="A387" s="360">
        <v>385</v>
      </c>
      <c r="B387" s="356"/>
      <c r="C387" s="357" t="s">
        <v>12439</v>
      </c>
      <c r="D387" s="361" t="s">
        <v>389</v>
      </c>
    </row>
    <row r="388" spans="1:4" s="362" customFormat="1" ht="33">
      <c r="A388" s="360">
        <v>386</v>
      </c>
      <c r="B388" s="356"/>
      <c r="C388" s="357" t="s">
        <v>12440</v>
      </c>
      <c r="D388" s="361" t="s">
        <v>390</v>
      </c>
    </row>
    <row r="389" spans="1:4" s="362" customFormat="1">
      <c r="A389" s="360">
        <v>387</v>
      </c>
      <c r="B389" s="356"/>
      <c r="C389" s="357" t="s">
        <v>12441</v>
      </c>
      <c r="D389" s="361" t="s">
        <v>391</v>
      </c>
    </row>
    <row r="390" spans="1:4" s="362" customFormat="1" ht="33">
      <c r="A390" s="360">
        <v>388</v>
      </c>
      <c r="B390" s="356"/>
      <c r="C390" s="357" t="s">
        <v>12442</v>
      </c>
      <c r="D390" s="361" t="s">
        <v>392</v>
      </c>
    </row>
    <row r="391" spans="1:4" s="362" customFormat="1">
      <c r="A391" s="360">
        <v>389</v>
      </c>
      <c r="B391" s="356"/>
      <c r="C391" s="357" t="s">
        <v>12443</v>
      </c>
      <c r="D391" s="361" t="s">
        <v>393</v>
      </c>
    </row>
    <row r="392" spans="1:4" s="362" customFormat="1" ht="33">
      <c r="A392" s="360">
        <v>390</v>
      </c>
      <c r="B392" s="356"/>
      <c r="C392" s="357" t="s">
        <v>12444</v>
      </c>
      <c r="D392" s="361" t="s">
        <v>394</v>
      </c>
    </row>
    <row r="393" spans="1:4" s="362" customFormat="1" ht="33">
      <c r="A393" s="360">
        <v>391</v>
      </c>
      <c r="B393" s="356"/>
      <c r="C393" s="357" t="s">
        <v>12445</v>
      </c>
      <c r="D393" s="361" t="s">
        <v>395</v>
      </c>
    </row>
    <row r="394" spans="1:4" s="362" customFormat="1" ht="40.5">
      <c r="A394" s="360">
        <v>392</v>
      </c>
      <c r="B394" s="356"/>
      <c r="C394" s="357" t="s">
        <v>12446</v>
      </c>
      <c r="D394" s="361" t="s">
        <v>396</v>
      </c>
    </row>
    <row r="395" spans="1:4" s="362" customFormat="1" ht="33">
      <c r="A395" s="360">
        <v>393</v>
      </c>
      <c r="B395" s="356"/>
      <c r="C395" s="357" t="s">
        <v>12447</v>
      </c>
      <c r="D395" s="361" t="s">
        <v>397</v>
      </c>
    </row>
    <row r="396" spans="1:4" s="362" customFormat="1" ht="33">
      <c r="A396" s="360">
        <v>394</v>
      </c>
      <c r="B396" s="356"/>
      <c r="C396" s="357" t="s">
        <v>12448</v>
      </c>
      <c r="D396" s="361" t="s">
        <v>398</v>
      </c>
    </row>
    <row r="397" spans="1:4" s="362" customFormat="1" ht="40.5">
      <c r="A397" s="360">
        <v>395</v>
      </c>
      <c r="B397" s="356"/>
      <c r="C397" s="357" t="s">
        <v>12449</v>
      </c>
      <c r="D397" s="361" t="s">
        <v>399</v>
      </c>
    </row>
    <row r="398" spans="1:4" s="362" customFormat="1" ht="49.5">
      <c r="A398" s="360">
        <v>396</v>
      </c>
      <c r="B398" s="356"/>
      <c r="C398" s="357" t="s">
        <v>12450</v>
      </c>
      <c r="D398" s="361" t="s">
        <v>400</v>
      </c>
    </row>
    <row r="399" spans="1:4" s="362" customFormat="1" ht="32.25" customHeight="1">
      <c r="A399" s="360">
        <v>397</v>
      </c>
      <c r="B399" s="356"/>
      <c r="C399" s="357" t="s">
        <v>12451</v>
      </c>
      <c r="D399" s="361" t="s">
        <v>401</v>
      </c>
    </row>
    <row r="400" spans="1:4" s="362" customFormat="1" ht="49.5">
      <c r="A400" s="363">
        <v>398</v>
      </c>
      <c r="B400" s="356"/>
      <c r="C400" s="357" t="s">
        <v>12452</v>
      </c>
      <c r="D400" s="361" t="s">
        <v>402</v>
      </c>
    </row>
    <row r="401" spans="1:4" s="362" customFormat="1" ht="33">
      <c r="A401" s="360">
        <v>399</v>
      </c>
      <c r="B401" s="356"/>
      <c r="C401" s="357" t="s">
        <v>12453</v>
      </c>
      <c r="D401" s="361" t="s">
        <v>403</v>
      </c>
    </row>
    <row r="402" spans="1:4" s="362" customFormat="1">
      <c r="A402" s="360">
        <v>400</v>
      </c>
      <c r="B402" s="356"/>
      <c r="C402" s="357" t="s">
        <v>12454</v>
      </c>
      <c r="D402" s="361" t="s">
        <v>404</v>
      </c>
    </row>
    <row r="403" spans="1:4" s="362" customFormat="1" ht="33">
      <c r="A403" s="360">
        <v>401</v>
      </c>
      <c r="B403" s="356"/>
      <c r="C403" s="357" t="s">
        <v>12455</v>
      </c>
      <c r="D403" s="361" t="s">
        <v>405</v>
      </c>
    </row>
    <row r="404" spans="1:4" s="362" customFormat="1" ht="40.5">
      <c r="A404" s="360">
        <v>402</v>
      </c>
      <c r="B404" s="356"/>
      <c r="C404" s="357" t="s">
        <v>12456</v>
      </c>
      <c r="D404" s="361" t="s">
        <v>406</v>
      </c>
    </row>
    <row r="405" spans="1:4" s="362" customFormat="1">
      <c r="A405" s="360">
        <v>403</v>
      </c>
      <c r="B405" s="356"/>
      <c r="C405" s="357" t="s">
        <v>12457</v>
      </c>
      <c r="D405" s="361" t="s">
        <v>407</v>
      </c>
    </row>
    <row r="406" spans="1:4" s="362" customFormat="1">
      <c r="A406" s="360">
        <v>404</v>
      </c>
      <c r="B406" s="356"/>
      <c r="C406" s="357" t="s">
        <v>12458</v>
      </c>
      <c r="D406" s="361" t="s">
        <v>408</v>
      </c>
    </row>
    <row r="407" spans="1:4" s="362" customFormat="1" ht="29.25" customHeight="1">
      <c r="A407" s="360">
        <v>405</v>
      </c>
      <c r="B407" s="356"/>
      <c r="C407" s="357" t="s">
        <v>12459</v>
      </c>
      <c r="D407" s="361" t="s">
        <v>409</v>
      </c>
    </row>
    <row r="408" spans="1:4" s="362" customFormat="1">
      <c r="A408" s="360">
        <v>406</v>
      </c>
      <c r="B408" s="356"/>
      <c r="C408" s="357" t="s">
        <v>12460</v>
      </c>
      <c r="D408" s="361" t="s">
        <v>410</v>
      </c>
    </row>
    <row r="409" spans="1:4" s="362" customFormat="1" ht="33">
      <c r="A409" s="360">
        <v>407</v>
      </c>
      <c r="B409" s="356"/>
      <c r="C409" s="357" t="s">
        <v>12461</v>
      </c>
      <c r="D409" s="361" t="s">
        <v>411</v>
      </c>
    </row>
    <row r="410" spans="1:4" s="362" customFormat="1" ht="26.25" customHeight="1">
      <c r="A410" s="360">
        <v>408</v>
      </c>
      <c r="B410" s="356"/>
      <c r="C410" s="357" t="s">
        <v>12462</v>
      </c>
      <c r="D410" s="361" t="s">
        <v>412</v>
      </c>
    </row>
    <row r="411" spans="1:4" s="362" customFormat="1" ht="33">
      <c r="A411" s="360">
        <v>409</v>
      </c>
      <c r="B411" s="356"/>
      <c r="C411" s="357" t="s">
        <v>12463</v>
      </c>
      <c r="D411" s="361" t="s">
        <v>413</v>
      </c>
    </row>
    <row r="412" spans="1:4" s="362" customFormat="1" ht="33">
      <c r="A412" s="360">
        <v>410</v>
      </c>
      <c r="B412" s="356"/>
      <c r="C412" s="357" t="s">
        <v>12464</v>
      </c>
      <c r="D412" s="361" t="s">
        <v>414</v>
      </c>
    </row>
    <row r="413" spans="1:4" s="362" customFormat="1" ht="34.5" customHeight="1">
      <c r="A413" s="363">
        <v>411</v>
      </c>
      <c r="B413" s="356"/>
      <c r="C413" s="357" t="s">
        <v>12465</v>
      </c>
      <c r="D413" s="361" t="s">
        <v>415</v>
      </c>
    </row>
    <row r="414" spans="1:4" s="362" customFormat="1" ht="40.5">
      <c r="A414" s="363">
        <v>412</v>
      </c>
      <c r="B414" s="356"/>
      <c r="C414" s="357" t="s">
        <v>12466</v>
      </c>
      <c r="D414" s="361" t="s">
        <v>416</v>
      </c>
    </row>
    <row r="415" spans="1:4" s="362" customFormat="1" ht="40.5">
      <c r="A415" s="360">
        <v>413</v>
      </c>
      <c r="B415" s="356"/>
      <c r="C415" s="357" t="s">
        <v>12467</v>
      </c>
      <c r="D415" s="361" t="s">
        <v>417</v>
      </c>
    </row>
    <row r="416" spans="1:4" s="362" customFormat="1" ht="33">
      <c r="A416" s="363">
        <v>414</v>
      </c>
      <c r="B416" s="356"/>
      <c r="C416" s="357" t="s">
        <v>12468</v>
      </c>
      <c r="D416" s="361" t="s">
        <v>418</v>
      </c>
    </row>
    <row r="417" spans="1:4" s="362" customFormat="1" ht="33">
      <c r="A417" s="360">
        <v>415</v>
      </c>
      <c r="B417" s="356"/>
      <c r="C417" s="357" t="s">
        <v>12469</v>
      </c>
      <c r="D417" s="361" t="s">
        <v>419</v>
      </c>
    </row>
    <row r="418" spans="1:4" s="362" customFormat="1" ht="33">
      <c r="A418" s="360">
        <v>416</v>
      </c>
      <c r="B418" s="356"/>
      <c r="C418" s="357" t="s">
        <v>12470</v>
      </c>
      <c r="D418" s="361" t="s">
        <v>420</v>
      </c>
    </row>
    <row r="419" spans="1:4" s="362" customFormat="1" ht="40.5">
      <c r="A419" s="360">
        <v>417</v>
      </c>
      <c r="B419" s="356"/>
      <c r="C419" s="357" t="s">
        <v>12471</v>
      </c>
      <c r="D419" s="361" t="s">
        <v>421</v>
      </c>
    </row>
    <row r="420" spans="1:4" s="362" customFormat="1">
      <c r="A420" s="363">
        <v>418</v>
      </c>
      <c r="B420" s="356"/>
      <c r="C420" s="357" t="s">
        <v>12472</v>
      </c>
      <c r="D420" s="361" t="s">
        <v>422</v>
      </c>
    </row>
    <row r="421" spans="1:4" s="362" customFormat="1">
      <c r="A421" s="360">
        <v>419</v>
      </c>
      <c r="B421" s="356"/>
      <c r="C421" s="357" t="s">
        <v>12473</v>
      </c>
      <c r="D421" s="361" t="s">
        <v>423</v>
      </c>
    </row>
    <row r="422" spans="1:4" s="362" customFormat="1" ht="33">
      <c r="A422" s="363">
        <v>420</v>
      </c>
      <c r="B422" s="356"/>
      <c r="C422" s="357" t="s">
        <v>12474</v>
      </c>
      <c r="D422" s="361" t="s">
        <v>424</v>
      </c>
    </row>
    <row r="423" spans="1:4" s="362" customFormat="1" ht="40.5">
      <c r="A423" s="360">
        <v>421</v>
      </c>
      <c r="B423" s="356"/>
      <c r="C423" s="357" t="s">
        <v>12475</v>
      </c>
      <c r="D423" s="361" t="s">
        <v>425</v>
      </c>
    </row>
    <row r="424" spans="1:4" s="362" customFormat="1" ht="33">
      <c r="A424" s="360">
        <v>422</v>
      </c>
      <c r="B424" s="356"/>
      <c r="C424" s="357" t="s">
        <v>12476</v>
      </c>
      <c r="D424" s="361" t="s">
        <v>426</v>
      </c>
    </row>
    <row r="425" spans="1:4" s="362" customFormat="1" ht="33">
      <c r="A425" s="360">
        <v>423</v>
      </c>
      <c r="B425" s="356"/>
      <c r="C425" s="357" t="s">
        <v>12477</v>
      </c>
      <c r="D425" s="361" t="s">
        <v>427</v>
      </c>
    </row>
    <row r="426" spans="1:4" s="362" customFormat="1">
      <c r="A426" s="360">
        <v>424</v>
      </c>
      <c r="B426" s="356"/>
      <c r="C426" s="357" t="s">
        <v>12478</v>
      </c>
      <c r="D426" s="361" t="s">
        <v>428</v>
      </c>
    </row>
    <row r="427" spans="1:4" s="362" customFormat="1" ht="33">
      <c r="A427" s="360">
        <v>425</v>
      </c>
      <c r="B427" s="356"/>
      <c r="C427" s="357" t="s">
        <v>12479</v>
      </c>
      <c r="D427" s="361" t="s">
        <v>429</v>
      </c>
    </row>
    <row r="428" spans="1:4" s="362" customFormat="1">
      <c r="A428" s="360">
        <v>426</v>
      </c>
      <c r="B428" s="356"/>
      <c r="C428" s="357" t="s">
        <v>12480</v>
      </c>
      <c r="D428" s="361" t="s">
        <v>430</v>
      </c>
    </row>
    <row r="429" spans="1:4" s="362" customFormat="1">
      <c r="A429" s="360">
        <v>427</v>
      </c>
      <c r="B429" s="356"/>
      <c r="C429" s="357" t="s">
        <v>12481</v>
      </c>
      <c r="D429" s="361" t="s">
        <v>431</v>
      </c>
    </row>
    <row r="430" spans="1:4" s="362" customFormat="1" ht="33">
      <c r="A430" s="360">
        <v>428</v>
      </c>
      <c r="B430" s="356"/>
      <c r="C430" s="357" t="s">
        <v>12482</v>
      </c>
      <c r="D430" s="361" t="s">
        <v>432</v>
      </c>
    </row>
    <row r="431" spans="1:4" s="362" customFormat="1">
      <c r="A431" s="360">
        <v>429</v>
      </c>
      <c r="B431" s="356"/>
      <c r="C431" s="357" t="s">
        <v>12483</v>
      </c>
      <c r="D431" s="361" t="s">
        <v>433</v>
      </c>
    </row>
    <row r="432" spans="1:4" s="362" customFormat="1" ht="33">
      <c r="A432" s="360">
        <v>430</v>
      </c>
      <c r="B432" s="356"/>
      <c r="C432" s="357" t="s">
        <v>12484</v>
      </c>
      <c r="D432" s="361" t="s">
        <v>434</v>
      </c>
    </row>
    <row r="433" spans="1:4" s="362" customFormat="1" ht="40.5">
      <c r="A433" s="360">
        <v>431</v>
      </c>
      <c r="B433" s="356"/>
      <c r="C433" s="357" t="s">
        <v>12485</v>
      </c>
      <c r="D433" s="361" t="s">
        <v>435</v>
      </c>
    </row>
    <row r="434" spans="1:4" s="362" customFormat="1" ht="33">
      <c r="A434" s="360">
        <v>432</v>
      </c>
      <c r="B434" s="356"/>
      <c r="C434" s="357" t="s">
        <v>12486</v>
      </c>
      <c r="D434" s="361" t="s">
        <v>436</v>
      </c>
    </row>
    <row r="435" spans="1:4" s="362" customFormat="1">
      <c r="A435" s="360">
        <v>433</v>
      </c>
      <c r="B435" s="356"/>
      <c r="C435" s="357" t="s">
        <v>12487</v>
      </c>
      <c r="D435" s="361" t="s">
        <v>437</v>
      </c>
    </row>
    <row r="436" spans="1:4" s="362" customFormat="1">
      <c r="A436" s="360">
        <v>434</v>
      </c>
      <c r="B436" s="356"/>
      <c r="C436" s="357" t="s">
        <v>12488</v>
      </c>
      <c r="D436" s="361" t="s">
        <v>438</v>
      </c>
    </row>
    <row r="437" spans="1:4" s="362" customFormat="1">
      <c r="A437" s="360">
        <v>435</v>
      </c>
      <c r="B437" s="356"/>
      <c r="C437" s="357" t="s">
        <v>12489</v>
      </c>
      <c r="D437" s="361" t="s">
        <v>439</v>
      </c>
    </row>
    <row r="438" spans="1:4" s="362" customFormat="1" ht="33">
      <c r="A438" s="360">
        <v>436</v>
      </c>
      <c r="B438" s="356"/>
      <c r="C438" s="357" t="s">
        <v>12490</v>
      </c>
      <c r="D438" s="361" t="s">
        <v>440</v>
      </c>
    </row>
    <row r="439" spans="1:4" s="362" customFormat="1" ht="33">
      <c r="A439" s="360">
        <v>437</v>
      </c>
      <c r="B439" s="356"/>
      <c r="C439" s="357" t="s">
        <v>12491</v>
      </c>
      <c r="D439" s="361" t="s">
        <v>441</v>
      </c>
    </row>
    <row r="440" spans="1:4" s="362" customFormat="1" ht="33">
      <c r="A440" s="360">
        <v>438</v>
      </c>
      <c r="B440" s="356"/>
      <c r="C440" s="357" t="s">
        <v>12492</v>
      </c>
      <c r="D440" s="361" t="s">
        <v>442</v>
      </c>
    </row>
    <row r="441" spans="1:4" s="362" customFormat="1" ht="40.5">
      <c r="A441" s="360">
        <v>439</v>
      </c>
      <c r="B441" s="356"/>
      <c r="C441" s="357" t="s">
        <v>12493</v>
      </c>
      <c r="D441" s="361" t="s">
        <v>443</v>
      </c>
    </row>
    <row r="442" spans="1:4" s="362" customFormat="1" ht="33">
      <c r="A442" s="360">
        <v>440</v>
      </c>
      <c r="B442" s="356"/>
      <c r="C442" s="357" t="s">
        <v>12494</v>
      </c>
      <c r="D442" s="361" t="s">
        <v>444</v>
      </c>
    </row>
    <row r="443" spans="1:4" s="362" customFormat="1" ht="33">
      <c r="A443" s="360">
        <v>441</v>
      </c>
      <c r="B443" s="356"/>
      <c r="C443" s="357" t="s">
        <v>12495</v>
      </c>
      <c r="D443" s="361" t="s">
        <v>445</v>
      </c>
    </row>
    <row r="444" spans="1:4" s="362" customFormat="1">
      <c r="A444" s="360">
        <v>442</v>
      </c>
      <c r="B444" s="356"/>
      <c r="C444" s="357" t="s">
        <v>12496</v>
      </c>
      <c r="D444" s="361" t="s">
        <v>446</v>
      </c>
    </row>
    <row r="445" spans="1:4" s="362" customFormat="1" ht="33">
      <c r="A445" s="360">
        <v>443</v>
      </c>
      <c r="B445" s="356"/>
      <c r="C445" s="357" t="s">
        <v>12497</v>
      </c>
      <c r="D445" s="361" t="s">
        <v>447</v>
      </c>
    </row>
    <row r="446" spans="1:4" s="362" customFormat="1" ht="40.5">
      <c r="A446" s="360">
        <v>444</v>
      </c>
      <c r="B446" s="356"/>
      <c r="C446" s="357" t="s">
        <v>12498</v>
      </c>
      <c r="D446" s="361" t="s">
        <v>448</v>
      </c>
    </row>
    <row r="447" spans="1:4" s="362" customFormat="1" ht="60.75">
      <c r="A447" s="363">
        <v>445</v>
      </c>
      <c r="B447" s="356"/>
      <c r="C447" s="357" t="s">
        <v>12499</v>
      </c>
      <c r="D447" s="361" t="s">
        <v>449</v>
      </c>
    </row>
    <row r="448" spans="1:4" s="362" customFormat="1" ht="40.5">
      <c r="A448" s="360">
        <v>446</v>
      </c>
      <c r="B448" s="356"/>
      <c r="C448" s="357" t="s">
        <v>12500</v>
      </c>
      <c r="D448" s="361" t="s">
        <v>450</v>
      </c>
    </row>
    <row r="449" spans="1:4" s="362" customFormat="1" ht="20.25" customHeight="1">
      <c r="A449" s="360">
        <v>447</v>
      </c>
      <c r="B449" s="356"/>
      <c r="C449" s="357" t="s">
        <v>12501</v>
      </c>
      <c r="D449" s="361" t="s">
        <v>451</v>
      </c>
    </row>
    <row r="450" spans="1:4" s="362" customFormat="1" ht="23.25" customHeight="1">
      <c r="A450" s="360">
        <v>448</v>
      </c>
      <c r="B450" s="356"/>
      <c r="C450" s="357" t="s">
        <v>12502</v>
      </c>
      <c r="D450" s="361" t="s">
        <v>452</v>
      </c>
    </row>
    <row r="451" spans="1:4" s="362" customFormat="1">
      <c r="A451" s="360">
        <v>449</v>
      </c>
      <c r="B451" s="356"/>
      <c r="C451" s="357" t="s">
        <v>12503</v>
      </c>
      <c r="D451" s="361" t="s">
        <v>453</v>
      </c>
    </row>
    <row r="452" spans="1:4" s="362" customFormat="1" ht="40.5">
      <c r="A452" s="360">
        <v>450</v>
      </c>
      <c r="B452" s="356"/>
      <c r="C452" s="357" t="s">
        <v>12504</v>
      </c>
      <c r="D452" s="361" t="s">
        <v>454</v>
      </c>
    </row>
    <row r="453" spans="1:4" s="362" customFormat="1" ht="33">
      <c r="A453" s="360">
        <v>451</v>
      </c>
      <c r="B453" s="356"/>
      <c r="C453" s="357" t="s">
        <v>12505</v>
      </c>
      <c r="D453" s="361" t="s">
        <v>455</v>
      </c>
    </row>
    <row r="454" spans="1:4" s="362" customFormat="1" ht="40.5">
      <c r="A454" s="360">
        <v>452</v>
      </c>
      <c r="B454" s="356"/>
      <c r="C454" s="357" t="s">
        <v>12506</v>
      </c>
      <c r="D454" s="361" t="s">
        <v>456</v>
      </c>
    </row>
    <row r="455" spans="1:4" s="362" customFormat="1">
      <c r="A455" s="360">
        <v>453</v>
      </c>
      <c r="B455" s="356"/>
      <c r="C455" s="357" t="s">
        <v>12507</v>
      </c>
      <c r="D455" s="361" t="s">
        <v>457</v>
      </c>
    </row>
    <row r="456" spans="1:4" s="362" customFormat="1">
      <c r="A456" s="360">
        <v>454</v>
      </c>
      <c r="B456" s="356"/>
      <c r="C456" s="357" t="s">
        <v>12508</v>
      </c>
      <c r="D456" s="361" t="s">
        <v>458</v>
      </c>
    </row>
    <row r="457" spans="1:4" s="362" customFormat="1" ht="40.5">
      <c r="A457" s="360">
        <v>455</v>
      </c>
      <c r="B457" s="356"/>
      <c r="C457" s="357" t="s">
        <v>12509</v>
      </c>
      <c r="D457" s="361" t="s">
        <v>459</v>
      </c>
    </row>
    <row r="458" spans="1:4" s="362" customFormat="1">
      <c r="A458" s="360">
        <v>456</v>
      </c>
      <c r="B458" s="356"/>
      <c r="C458" s="357" t="s">
        <v>12510</v>
      </c>
      <c r="D458" s="361" t="s">
        <v>460</v>
      </c>
    </row>
    <row r="459" spans="1:4" s="362" customFormat="1" ht="33">
      <c r="A459" s="360">
        <v>457</v>
      </c>
      <c r="B459" s="356"/>
      <c r="C459" s="357" t="s">
        <v>12511</v>
      </c>
      <c r="D459" s="361" t="s">
        <v>461</v>
      </c>
    </row>
    <row r="460" spans="1:4" s="362" customFormat="1">
      <c r="A460" s="360">
        <v>458</v>
      </c>
      <c r="B460" s="356"/>
      <c r="C460" s="357" t="s">
        <v>12512</v>
      </c>
      <c r="D460" s="361" t="s">
        <v>462</v>
      </c>
    </row>
    <row r="461" spans="1:4" s="362" customFormat="1" ht="33">
      <c r="A461" s="360">
        <v>459</v>
      </c>
      <c r="B461" s="356"/>
      <c r="C461" s="357" t="s">
        <v>12513</v>
      </c>
      <c r="D461" s="361" t="s">
        <v>463</v>
      </c>
    </row>
    <row r="462" spans="1:4" s="362" customFormat="1" ht="40.5">
      <c r="A462" s="360">
        <v>460</v>
      </c>
      <c r="B462" s="356"/>
      <c r="C462" s="357" t="s">
        <v>12514</v>
      </c>
      <c r="D462" s="361" t="s">
        <v>464</v>
      </c>
    </row>
    <row r="463" spans="1:4" s="362" customFormat="1" ht="40.5">
      <c r="A463" s="360">
        <v>461</v>
      </c>
      <c r="B463" s="356"/>
      <c r="C463" s="357" t="s">
        <v>12515</v>
      </c>
      <c r="D463" s="361" t="s">
        <v>465</v>
      </c>
    </row>
    <row r="464" spans="1:4" s="362" customFormat="1" ht="40.5">
      <c r="A464" s="360">
        <v>462</v>
      </c>
      <c r="B464" s="356"/>
      <c r="C464" s="357" t="s">
        <v>12516</v>
      </c>
      <c r="D464" s="361" t="s">
        <v>466</v>
      </c>
    </row>
    <row r="465" spans="1:4" s="362" customFormat="1">
      <c r="A465" s="360">
        <v>463</v>
      </c>
      <c r="B465" s="356"/>
      <c r="C465" s="357" t="s">
        <v>12517</v>
      </c>
      <c r="D465" s="361" t="s">
        <v>467</v>
      </c>
    </row>
    <row r="466" spans="1:4" s="362" customFormat="1" ht="40.5">
      <c r="A466" s="360">
        <v>464</v>
      </c>
      <c r="B466" s="356"/>
      <c r="C466" s="357" t="s">
        <v>12518</v>
      </c>
      <c r="D466" s="361" t="s">
        <v>468</v>
      </c>
    </row>
    <row r="467" spans="1:4" s="362" customFormat="1">
      <c r="A467" s="360">
        <v>465</v>
      </c>
      <c r="B467" s="356"/>
      <c r="C467" s="357" t="s">
        <v>12519</v>
      </c>
      <c r="D467" s="361" t="s">
        <v>469</v>
      </c>
    </row>
    <row r="468" spans="1:4" s="362" customFormat="1" ht="33">
      <c r="A468" s="360">
        <v>466</v>
      </c>
      <c r="B468" s="356"/>
      <c r="C468" s="357" t="s">
        <v>12520</v>
      </c>
      <c r="D468" s="361" t="s">
        <v>470</v>
      </c>
    </row>
    <row r="469" spans="1:4" s="362" customFormat="1" ht="33">
      <c r="A469" s="360">
        <v>467</v>
      </c>
      <c r="B469" s="356"/>
      <c r="C469" s="357" t="s">
        <v>12521</v>
      </c>
      <c r="D469" s="361" t="s">
        <v>471</v>
      </c>
    </row>
    <row r="470" spans="1:4" s="362" customFormat="1" ht="40.5">
      <c r="A470" s="360">
        <v>468</v>
      </c>
      <c r="B470" s="356"/>
      <c r="C470" s="357" t="s">
        <v>12522</v>
      </c>
      <c r="D470" s="361" t="s">
        <v>472</v>
      </c>
    </row>
    <row r="471" spans="1:4" s="362" customFormat="1" ht="33">
      <c r="A471" s="360">
        <v>469</v>
      </c>
      <c r="B471" s="356"/>
      <c r="C471" s="357" t="s">
        <v>12523</v>
      </c>
      <c r="D471" s="361" t="s">
        <v>473</v>
      </c>
    </row>
    <row r="472" spans="1:4" s="362" customFormat="1">
      <c r="A472" s="360">
        <v>470</v>
      </c>
      <c r="B472" s="356"/>
      <c r="C472" s="357" t="s">
        <v>12524</v>
      </c>
      <c r="D472" s="361" t="s">
        <v>474</v>
      </c>
    </row>
    <row r="473" spans="1:4" s="362" customFormat="1">
      <c r="A473" s="360">
        <v>471</v>
      </c>
      <c r="B473" s="356"/>
      <c r="C473" s="357" t="s">
        <v>12525</v>
      </c>
      <c r="D473" s="361" t="s">
        <v>475</v>
      </c>
    </row>
    <row r="474" spans="1:4" s="362" customFormat="1" ht="33">
      <c r="A474" s="360">
        <v>472</v>
      </c>
      <c r="B474" s="356"/>
      <c r="C474" s="357" t="s">
        <v>12526</v>
      </c>
      <c r="D474" s="361" t="s">
        <v>476</v>
      </c>
    </row>
    <row r="475" spans="1:4" s="362" customFormat="1" ht="33">
      <c r="A475" s="360">
        <v>473</v>
      </c>
      <c r="B475" s="356"/>
      <c r="C475" s="357" t="s">
        <v>12527</v>
      </c>
      <c r="D475" s="361" t="s">
        <v>477</v>
      </c>
    </row>
    <row r="476" spans="1:4" s="362" customFormat="1" ht="40.5">
      <c r="A476" s="363">
        <v>474</v>
      </c>
      <c r="B476" s="356"/>
      <c r="C476" s="357" t="s">
        <v>12528</v>
      </c>
      <c r="D476" s="361" t="s">
        <v>478</v>
      </c>
    </row>
    <row r="477" spans="1:4" s="362" customFormat="1" ht="49.5">
      <c r="A477" s="360">
        <v>475</v>
      </c>
      <c r="B477" s="356"/>
      <c r="C477" s="357" t="s">
        <v>12529</v>
      </c>
      <c r="D477" s="361" t="s">
        <v>479</v>
      </c>
    </row>
    <row r="478" spans="1:4" s="362" customFormat="1" ht="40.5">
      <c r="A478" s="360">
        <v>476</v>
      </c>
      <c r="B478" s="356"/>
      <c r="C478" s="357" t="s">
        <v>12530</v>
      </c>
      <c r="D478" s="361" t="s">
        <v>480</v>
      </c>
    </row>
    <row r="479" spans="1:4" s="362" customFormat="1" ht="40.5">
      <c r="A479" s="360">
        <v>477</v>
      </c>
      <c r="B479" s="356"/>
      <c r="C479" s="357" t="s">
        <v>12531</v>
      </c>
      <c r="D479" s="361" t="s">
        <v>481</v>
      </c>
    </row>
    <row r="480" spans="1:4" s="362" customFormat="1" ht="40.5">
      <c r="A480" s="360">
        <v>478</v>
      </c>
      <c r="B480" s="356"/>
      <c r="C480" s="357" t="s">
        <v>12532</v>
      </c>
      <c r="D480" s="361" t="s">
        <v>482</v>
      </c>
    </row>
    <row r="481" spans="1:4" s="362" customFormat="1" ht="33">
      <c r="A481" s="360">
        <v>479</v>
      </c>
      <c r="B481" s="356"/>
      <c r="C481" s="357" t="s">
        <v>12533</v>
      </c>
      <c r="D481" s="361" t="s">
        <v>483</v>
      </c>
    </row>
    <row r="482" spans="1:4" s="362" customFormat="1" ht="33">
      <c r="A482" s="360">
        <v>480</v>
      </c>
      <c r="B482" s="356"/>
      <c r="C482" s="357" t="s">
        <v>12534</v>
      </c>
      <c r="D482" s="361" t="s">
        <v>484</v>
      </c>
    </row>
    <row r="483" spans="1:4" s="362" customFormat="1" ht="33">
      <c r="A483" s="360">
        <v>481</v>
      </c>
      <c r="B483" s="356"/>
      <c r="C483" s="357" t="s">
        <v>12535</v>
      </c>
      <c r="D483" s="361" t="s">
        <v>485</v>
      </c>
    </row>
    <row r="484" spans="1:4" s="362" customFormat="1" ht="33">
      <c r="A484" s="360">
        <v>482</v>
      </c>
      <c r="B484" s="356"/>
      <c r="C484" s="357" t="s">
        <v>12536</v>
      </c>
      <c r="D484" s="361" t="s">
        <v>486</v>
      </c>
    </row>
    <row r="485" spans="1:4" s="362" customFormat="1" ht="40.5">
      <c r="A485" s="360">
        <v>483</v>
      </c>
      <c r="B485" s="356"/>
      <c r="C485" s="357" t="s">
        <v>12537</v>
      </c>
      <c r="D485" s="361" t="s">
        <v>487</v>
      </c>
    </row>
    <row r="486" spans="1:4" s="362" customFormat="1" ht="33">
      <c r="A486" s="360">
        <v>484</v>
      </c>
      <c r="B486" s="356"/>
      <c r="C486" s="357" t="s">
        <v>12538</v>
      </c>
      <c r="D486" s="361" t="s">
        <v>488</v>
      </c>
    </row>
    <row r="487" spans="1:4" s="362" customFormat="1" ht="40.5">
      <c r="A487" s="363">
        <v>485</v>
      </c>
      <c r="B487" s="356"/>
      <c r="C487" s="357" t="s">
        <v>12539</v>
      </c>
      <c r="D487" s="361" t="s">
        <v>489</v>
      </c>
    </row>
    <row r="488" spans="1:4" s="362" customFormat="1" ht="33">
      <c r="A488" s="360">
        <v>486</v>
      </c>
      <c r="B488" s="356"/>
      <c r="C488" s="357" t="s">
        <v>12540</v>
      </c>
      <c r="D488" s="361" t="s">
        <v>490</v>
      </c>
    </row>
    <row r="489" spans="1:4" s="362" customFormat="1" ht="33">
      <c r="A489" s="360">
        <v>487</v>
      </c>
      <c r="B489" s="356"/>
      <c r="C489" s="357" t="s">
        <v>12541</v>
      </c>
      <c r="D489" s="361" t="s">
        <v>491</v>
      </c>
    </row>
    <row r="490" spans="1:4" s="362" customFormat="1" ht="33">
      <c r="A490" s="360">
        <v>488</v>
      </c>
      <c r="B490" s="356"/>
      <c r="C490" s="357" t="s">
        <v>12542</v>
      </c>
      <c r="D490" s="361" t="s">
        <v>492</v>
      </c>
    </row>
    <row r="491" spans="1:4" s="362" customFormat="1" ht="33">
      <c r="A491" s="360">
        <v>489</v>
      </c>
      <c r="B491" s="356"/>
      <c r="C491" s="357" t="s">
        <v>12543</v>
      </c>
      <c r="D491" s="361" t="s">
        <v>493</v>
      </c>
    </row>
    <row r="492" spans="1:4" s="362" customFormat="1" ht="33">
      <c r="A492" s="360">
        <v>490</v>
      </c>
      <c r="B492" s="356"/>
      <c r="C492" s="357" t="s">
        <v>12544</v>
      </c>
      <c r="D492" s="361" t="s">
        <v>494</v>
      </c>
    </row>
    <row r="493" spans="1:4" s="362" customFormat="1" ht="40.5">
      <c r="A493" s="360">
        <v>491</v>
      </c>
      <c r="B493" s="356"/>
      <c r="C493" s="357" t="s">
        <v>12545</v>
      </c>
      <c r="D493" s="361" t="s">
        <v>495</v>
      </c>
    </row>
    <row r="494" spans="1:4" s="362" customFormat="1" ht="33">
      <c r="A494" s="360">
        <v>492</v>
      </c>
      <c r="B494" s="356"/>
      <c r="C494" s="357" t="s">
        <v>12546</v>
      </c>
      <c r="D494" s="361" t="s">
        <v>496</v>
      </c>
    </row>
    <row r="495" spans="1:4" s="362" customFormat="1" ht="40.5">
      <c r="A495" s="360">
        <v>493</v>
      </c>
      <c r="B495" s="356"/>
      <c r="C495" s="357" t="s">
        <v>12547</v>
      </c>
      <c r="D495" s="361" t="s">
        <v>497</v>
      </c>
    </row>
    <row r="496" spans="1:4" s="362" customFormat="1" ht="33">
      <c r="A496" s="360">
        <v>494</v>
      </c>
      <c r="B496" s="356"/>
      <c r="C496" s="357" t="s">
        <v>12548</v>
      </c>
      <c r="D496" s="361" t="s">
        <v>498</v>
      </c>
    </row>
    <row r="497" spans="1:4" s="362" customFormat="1" ht="40.5">
      <c r="A497" s="363">
        <v>495</v>
      </c>
      <c r="B497" s="356"/>
      <c r="C497" s="357" t="s">
        <v>12549</v>
      </c>
      <c r="D497" s="361" t="s">
        <v>499</v>
      </c>
    </row>
    <row r="498" spans="1:4" s="362" customFormat="1">
      <c r="A498" s="360">
        <v>496</v>
      </c>
      <c r="B498" s="356"/>
      <c r="C498" s="357" t="s">
        <v>12550</v>
      </c>
      <c r="D498" s="361" t="s">
        <v>500</v>
      </c>
    </row>
    <row r="499" spans="1:4" s="362" customFormat="1">
      <c r="A499" s="360">
        <v>497</v>
      </c>
      <c r="B499" s="356"/>
      <c r="C499" s="357" t="s">
        <v>12551</v>
      </c>
      <c r="D499" s="361" t="s">
        <v>501</v>
      </c>
    </row>
    <row r="500" spans="1:4" s="362" customFormat="1" ht="40.5">
      <c r="A500" s="360">
        <v>498</v>
      </c>
      <c r="B500" s="356"/>
      <c r="C500" s="357" t="s">
        <v>12552</v>
      </c>
      <c r="D500" s="361" t="s">
        <v>502</v>
      </c>
    </row>
    <row r="501" spans="1:4" s="362" customFormat="1">
      <c r="A501" s="360">
        <v>499</v>
      </c>
      <c r="B501" s="356"/>
      <c r="C501" s="357" t="s">
        <v>12553</v>
      </c>
      <c r="D501" s="361" t="s">
        <v>503</v>
      </c>
    </row>
    <row r="502" spans="1:4" s="362" customFormat="1" ht="33">
      <c r="A502" s="360">
        <v>500</v>
      </c>
      <c r="B502" s="356"/>
      <c r="C502" s="357" t="s">
        <v>12554</v>
      </c>
      <c r="D502" s="361" t="s">
        <v>504</v>
      </c>
    </row>
    <row r="503" spans="1:4" s="362" customFormat="1">
      <c r="A503" s="360">
        <v>501</v>
      </c>
      <c r="B503" s="356"/>
      <c r="C503" s="357" t="s">
        <v>12555</v>
      </c>
      <c r="D503" s="361" t="s">
        <v>505</v>
      </c>
    </row>
    <row r="504" spans="1:4" s="362" customFormat="1">
      <c r="A504" s="360">
        <v>502</v>
      </c>
      <c r="B504" s="356"/>
      <c r="C504" s="357" t="s">
        <v>12556</v>
      </c>
      <c r="D504" s="361" t="s">
        <v>506</v>
      </c>
    </row>
    <row r="505" spans="1:4" s="362" customFormat="1" ht="33">
      <c r="A505" s="363">
        <v>503</v>
      </c>
      <c r="B505" s="356"/>
      <c r="C505" s="357" t="s">
        <v>12557</v>
      </c>
      <c r="D505" s="361" t="s">
        <v>507</v>
      </c>
    </row>
    <row r="506" spans="1:4" s="362" customFormat="1">
      <c r="A506" s="360">
        <v>504</v>
      </c>
      <c r="B506" s="356"/>
      <c r="C506" s="357" t="s">
        <v>12558</v>
      </c>
      <c r="D506" s="361" t="s">
        <v>508</v>
      </c>
    </row>
    <row r="507" spans="1:4" s="362" customFormat="1" ht="33">
      <c r="A507" s="360">
        <v>505</v>
      </c>
      <c r="B507" s="356"/>
      <c r="C507" s="357" t="s">
        <v>12559</v>
      </c>
      <c r="D507" s="361" t="s">
        <v>509</v>
      </c>
    </row>
    <row r="508" spans="1:4" s="362" customFormat="1">
      <c r="A508" s="363">
        <v>506</v>
      </c>
      <c r="B508" s="356"/>
      <c r="C508" s="357" t="s">
        <v>12560</v>
      </c>
      <c r="D508" s="361" t="s">
        <v>510</v>
      </c>
    </row>
    <row r="509" spans="1:4" s="362" customFormat="1" ht="33">
      <c r="A509" s="360">
        <v>507</v>
      </c>
      <c r="B509" s="356"/>
      <c r="C509" s="357" t="s">
        <v>12561</v>
      </c>
      <c r="D509" s="361" t="s">
        <v>511</v>
      </c>
    </row>
    <row r="510" spans="1:4" s="362" customFormat="1">
      <c r="A510" s="360">
        <v>508</v>
      </c>
      <c r="B510" s="356"/>
      <c r="C510" s="357" t="s">
        <v>12562</v>
      </c>
      <c r="D510" s="361" t="s">
        <v>512</v>
      </c>
    </row>
    <row r="511" spans="1:4" s="362" customFormat="1" ht="40.5">
      <c r="A511" s="360">
        <v>509</v>
      </c>
      <c r="B511" s="356"/>
      <c r="C511" s="357" t="s">
        <v>12563</v>
      </c>
      <c r="D511" s="361" t="s">
        <v>513</v>
      </c>
    </row>
    <row r="512" spans="1:4" s="362" customFormat="1">
      <c r="A512" s="360">
        <v>510</v>
      </c>
      <c r="B512" s="356"/>
      <c r="C512" s="357" t="s">
        <v>12564</v>
      </c>
      <c r="D512" s="361" t="s">
        <v>514</v>
      </c>
    </row>
    <row r="513" spans="1:4" s="362" customFormat="1" ht="40.5">
      <c r="A513" s="360">
        <v>511</v>
      </c>
      <c r="B513" s="356"/>
      <c r="C513" s="357" t="s">
        <v>12565</v>
      </c>
      <c r="D513" s="361" t="s">
        <v>515</v>
      </c>
    </row>
    <row r="514" spans="1:4" s="362" customFormat="1" ht="33">
      <c r="A514" s="360">
        <v>512</v>
      </c>
      <c r="B514" s="356"/>
      <c r="C514" s="357" t="s">
        <v>12566</v>
      </c>
      <c r="D514" s="361" t="s">
        <v>516</v>
      </c>
    </row>
    <row r="515" spans="1:4" s="362" customFormat="1">
      <c r="A515" s="360">
        <v>513</v>
      </c>
      <c r="B515" s="356"/>
      <c r="C515" s="357" t="s">
        <v>12567</v>
      </c>
      <c r="D515" s="361" t="s">
        <v>517</v>
      </c>
    </row>
    <row r="516" spans="1:4" s="362" customFormat="1" ht="33">
      <c r="A516" s="360">
        <v>514</v>
      </c>
      <c r="B516" s="356"/>
      <c r="C516" s="357" t="s">
        <v>12568</v>
      </c>
      <c r="D516" s="361" t="s">
        <v>518</v>
      </c>
    </row>
    <row r="517" spans="1:4" s="362" customFormat="1">
      <c r="A517" s="360">
        <v>515</v>
      </c>
      <c r="B517" s="356"/>
      <c r="C517" s="357" t="s">
        <v>12569</v>
      </c>
      <c r="D517" s="361" t="s">
        <v>519</v>
      </c>
    </row>
    <row r="518" spans="1:4" s="362" customFormat="1" ht="40.5">
      <c r="A518" s="363">
        <v>516</v>
      </c>
      <c r="B518" s="356"/>
      <c r="C518" s="357" t="s">
        <v>12570</v>
      </c>
      <c r="D518" s="361" t="s">
        <v>520</v>
      </c>
    </row>
    <row r="519" spans="1:4" s="362" customFormat="1" ht="40.5">
      <c r="A519" s="363">
        <v>517</v>
      </c>
      <c r="B519" s="356"/>
      <c r="C519" s="357" t="s">
        <v>12571</v>
      </c>
      <c r="D519" s="361" t="s">
        <v>521</v>
      </c>
    </row>
    <row r="520" spans="1:4" s="362" customFormat="1" ht="40.5">
      <c r="A520" s="360">
        <v>518</v>
      </c>
      <c r="B520" s="356"/>
      <c r="C520" s="357" t="s">
        <v>12572</v>
      </c>
      <c r="D520" s="361" t="s">
        <v>522</v>
      </c>
    </row>
    <row r="521" spans="1:4" s="362" customFormat="1" ht="33">
      <c r="A521" s="360">
        <v>519</v>
      </c>
      <c r="B521" s="356"/>
      <c r="C521" s="357" t="s">
        <v>12573</v>
      </c>
      <c r="D521" s="361" t="s">
        <v>523</v>
      </c>
    </row>
    <row r="522" spans="1:4" s="362" customFormat="1" ht="33">
      <c r="A522" s="360">
        <v>520</v>
      </c>
      <c r="B522" s="356"/>
      <c r="C522" s="357" t="s">
        <v>12574</v>
      </c>
      <c r="D522" s="361" t="s">
        <v>524</v>
      </c>
    </row>
    <row r="523" spans="1:4" s="362" customFormat="1" ht="33">
      <c r="A523" s="360">
        <v>521</v>
      </c>
      <c r="B523" s="356"/>
      <c r="C523" s="357" t="s">
        <v>12575</v>
      </c>
      <c r="D523" s="361" t="s">
        <v>525</v>
      </c>
    </row>
    <row r="524" spans="1:4" s="362" customFormat="1" ht="33">
      <c r="A524" s="360">
        <v>522</v>
      </c>
      <c r="B524" s="356"/>
      <c r="C524" s="357" t="s">
        <v>12576</v>
      </c>
      <c r="D524" s="361" t="s">
        <v>526</v>
      </c>
    </row>
    <row r="525" spans="1:4" s="362" customFormat="1">
      <c r="A525" s="360">
        <v>523</v>
      </c>
      <c r="B525" s="356"/>
      <c r="C525" s="357" t="s">
        <v>12577</v>
      </c>
      <c r="D525" s="361" t="s">
        <v>527</v>
      </c>
    </row>
    <row r="526" spans="1:4" s="362" customFormat="1" ht="49.5">
      <c r="A526" s="360">
        <v>524</v>
      </c>
      <c r="B526" s="356"/>
      <c r="C526" s="357" t="s">
        <v>12578</v>
      </c>
      <c r="D526" s="361" t="s">
        <v>528</v>
      </c>
    </row>
    <row r="527" spans="1:4" s="362" customFormat="1" ht="40.5">
      <c r="A527" s="360">
        <v>525</v>
      </c>
      <c r="B527" s="356"/>
      <c r="C527" s="357" t="s">
        <v>12579</v>
      </c>
      <c r="D527" s="361" t="s">
        <v>529</v>
      </c>
    </row>
    <row r="528" spans="1:4" s="362" customFormat="1" ht="33">
      <c r="A528" s="360">
        <v>526</v>
      </c>
      <c r="B528" s="356"/>
      <c r="C528" s="357" t="s">
        <v>12580</v>
      </c>
      <c r="D528" s="361" t="s">
        <v>530</v>
      </c>
    </row>
    <row r="529" spans="1:4" s="362" customFormat="1" ht="33">
      <c r="A529" s="360">
        <v>527</v>
      </c>
      <c r="B529" s="356"/>
      <c r="C529" s="357" t="s">
        <v>12581</v>
      </c>
      <c r="D529" s="361" t="s">
        <v>531</v>
      </c>
    </row>
    <row r="530" spans="1:4" s="362" customFormat="1" ht="33">
      <c r="A530" s="360">
        <v>528</v>
      </c>
      <c r="B530" s="356"/>
      <c r="C530" s="357" t="s">
        <v>12582</v>
      </c>
      <c r="D530" s="361" t="s">
        <v>532</v>
      </c>
    </row>
    <row r="531" spans="1:4" s="362" customFormat="1">
      <c r="A531" s="363">
        <v>529</v>
      </c>
      <c r="B531" s="356"/>
      <c r="C531" s="357" t="s">
        <v>12583</v>
      </c>
      <c r="D531" s="361" t="s">
        <v>533</v>
      </c>
    </row>
    <row r="532" spans="1:4" s="362" customFormat="1" ht="40.5">
      <c r="A532" s="360">
        <v>530</v>
      </c>
      <c r="B532" s="356"/>
      <c r="C532" s="357" t="s">
        <v>12584</v>
      </c>
      <c r="D532" s="361" t="s">
        <v>534</v>
      </c>
    </row>
    <row r="533" spans="1:4" s="362" customFormat="1" ht="33">
      <c r="A533" s="360">
        <v>531</v>
      </c>
      <c r="B533" s="356"/>
      <c r="C533" s="357" t="s">
        <v>12585</v>
      </c>
      <c r="D533" s="361" t="s">
        <v>535</v>
      </c>
    </row>
    <row r="534" spans="1:4" s="362" customFormat="1" ht="33">
      <c r="A534" s="360">
        <v>532</v>
      </c>
      <c r="B534" s="356"/>
      <c r="C534" s="357" t="s">
        <v>12586</v>
      </c>
      <c r="D534" s="361" t="s">
        <v>536</v>
      </c>
    </row>
    <row r="535" spans="1:4" s="362" customFormat="1">
      <c r="A535" s="360">
        <v>533</v>
      </c>
      <c r="B535" s="356"/>
      <c r="C535" s="357" t="s">
        <v>12587</v>
      </c>
      <c r="D535" s="361" t="s">
        <v>537</v>
      </c>
    </row>
    <row r="536" spans="1:4" s="362" customFormat="1">
      <c r="A536" s="360">
        <v>534</v>
      </c>
      <c r="B536" s="356"/>
      <c r="C536" s="357" t="s">
        <v>12588</v>
      </c>
      <c r="D536" s="361" t="s">
        <v>538</v>
      </c>
    </row>
    <row r="537" spans="1:4" s="362" customFormat="1" ht="33">
      <c r="A537" s="360">
        <v>535</v>
      </c>
      <c r="B537" s="356"/>
      <c r="C537" s="357" t="s">
        <v>12589</v>
      </c>
      <c r="D537" s="361" t="s">
        <v>539</v>
      </c>
    </row>
    <row r="538" spans="1:4" s="362" customFormat="1" ht="33">
      <c r="A538" s="360">
        <v>536</v>
      </c>
      <c r="B538" s="356"/>
      <c r="C538" s="357" t="s">
        <v>12590</v>
      </c>
      <c r="D538" s="361" t="s">
        <v>540</v>
      </c>
    </row>
    <row r="539" spans="1:4" s="362" customFormat="1" ht="40.5">
      <c r="A539" s="360">
        <v>537</v>
      </c>
      <c r="B539" s="356"/>
      <c r="C539" s="357" t="s">
        <v>12591</v>
      </c>
      <c r="D539" s="361" t="s">
        <v>541</v>
      </c>
    </row>
    <row r="540" spans="1:4" s="362" customFormat="1" ht="33">
      <c r="A540" s="360">
        <v>538</v>
      </c>
      <c r="B540" s="356"/>
      <c r="C540" s="357" t="s">
        <v>12592</v>
      </c>
      <c r="D540" s="361" t="s">
        <v>542</v>
      </c>
    </row>
    <row r="541" spans="1:4" s="362" customFormat="1" ht="40.5">
      <c r="A541" s="360">
        <v>539</v>
      </c>
      <c r="B541" s="356"/>
      <c r="C541" s="357" t="s">
        <v>12593</v>
      </c>
      <c r="D541" s="361" t="s">
        <v>543</v>
      </c>
    </row>
    <row r="542" spans="1:4" s="362" customFormat="1" ht="33">
      <c r="A542" s="360">
        <v>540</v>
      </c>
      <c r="B542" s="356"/>
      <c r="C542" s="357" t="s">
        <v>12594</v>
      </c>
      <c r="D542" s="361" t="s">
        <v>544</v>
      </c>
    </row>
    <row r="543" spans="1:4" s="362" customFormat="1" ht="33">
      <c r="A543" s="360">
        <v>541</v>
      </c>
      <c r="B543" s="356"/>
      <c r="C543" s="357" t="s">
        <v>12595</v>
      </c>
      <c r="D543" s="361" t="s">
        <v>545</v>
      </c>
    </row>
    <row r="544" spans="1:4" s="362" customFormat="1" ht="33">
      <c r="A544" s="360">
        <v>542</v>
      </c>
      <c r="B544" s="356"/>
      <c r="C544" s="357" t="s">
        <v>12596</v>
      </c>
      <c r="D544" s="361" t="s">
        <v>546</v>
      </c>
    </row>
    <row r="545" spans="1:4" s="362" customFormat="1" ht="33">
      <c r="A545" s="360">
        <v>543</v>
      </c>
      <c r="B545" s="356"/>
      <c r="C545" s="357" t="s">
        <v>12597</v>
      </c>
      <c r="D545" s="361" t="s">
        <v>547</v>
      </c>
    </row>
    <row r="546" spans="1:4" s="362" customFormat="1" ht="33">
      <c r="A546" s="360">
        <v>544</v>
      </c>
      <c r="B546" s="356"/>
      <c r="C546" s="357" t="s">
        <v>12598</v>
      </c>
      <c r="D546" s="361" t="s">
        <v>548</v>
      </c>
    </row>
    <row r="547" spans="1:4" s="362" customFormat="1" ht="40.5">
      <c r="A547" s="360">
        <v>545</v>
      </c>
      <c r="B547" s="356"/>
      <c r="C547" s="357" t="s">
        <v>12599</v>
      </c>
      <c r="D547" s="361" t="s">
        <v>549</v>
      </c>
    </row>
    <row r="548" spans="1:4" s="362" customFormat="1" ht="33">
      <c r="A548" s="360">
        <v>546</v>
      </c>
      <c r="B548" s="356"/>
      <c r="C548" s="357" t="s">
        <v>12600</v>
      </c>
      <c r="D548" s="361" t="s">
        <v>550</v>
      </c>
    </row>
    <row r="549" spans="1:4" s="362" customFormat="1" ht="33">
      <c r="A549" s="360">
        <v>547</v>
      </c>
      <c r="B549" s="356"/>
      <c r="C549" s="357" t="s">
        <v>12601</v>
      </c>
      <c r="D549" s="361" t="s">
        <v>551</v>
      </c>
    </row>
    <row r="550" spans="1:4" s="362" customFormat="1">
      <c r="A550" s="360">
        <v>548</v>
      </c>
      <c r="B550" s="356"/>
      <c r="C550" s="357" t="s">
        <v>12602</v>
      </c>
      <c r="D550" s="361" t="s">
        <v>552</v>
      </c>
    </row>
    <row r="551" spans="1:4" s="362" customFormat="1" ht="40.5">
      <c r="A551" s="360">
        <v>549</v>
      </c>
      <c r="B551" s="356"/>
      <c r="C551" s="357" t="s">
        <v>12603</v>
      </c>
      <c r="D551" s="361" t="s">
        <v>553</v>
      </c>
    </row>
    <row r="552" spans="1:4" s="362" customFormat="1">
      <c r="A552" s="360">
        <v>550</v>
      </c>
      <c r="B552" s="356"/>
      <c r="C552" s="357" t="s">
        <v>12604</v>
      </c>
      <c r="D552" s="361" t="s">
        <v>554</v>
      </c>
    </row>
    <row r="553" spans="1:4" s="362" customFormat="1" ht="33">
      <c r="A553" s="360">
        <v>551</v>
      </c>
      <c r="B553" s="356"/>
      <c r="C553" s="357" t="s">
        <v>12605</v>
      </c>
      <c r="D553" s="361" t="s">
        <v>555</v>
      </c>
    </row>
    <row r="554" spans="1:4" s="362" customFormat="1" ht="40.5">
      <c r="A554" s="360">
        <v>552</v>
      </c>
      <c r="B554" s="356"/>
      <c r="C554" s="357" t="s">
        <v>12606</v>
      </c>
      <c r="D554" s="361" t="s">
        <v>556</v>
      </c>
    </row>
    <row r="555" spans="1:4" s="362" customFormat="1" ht="33">
      <c r="A555" s="360">
        <v>553</v>
      </c>
      <c r="B555" s="356"/>
      <c r="C555" s="357" t="s">
        <v>12607</v>
      </c>
      <c r="D555" s="361" t="s">
        <v>557</v>
      </c>
    </row>
    <row r="556" spans="1:4" s="362" customFormat="1" ht="33">
      <c r="A556" s="360">
        <v>554</v>
      </c>
      <c r="B556" s="356"/>
      <c r="C556" s="357" t="s">
        <v>12608</v>
      </c>
      <c r="D556" s="361" t="s">
        <v>558</v>
      </c>
    </row>
    <row r="557" spans="1:4" s="362" customFormat="1" ht="33">
      <c r="A557" s="360">
        <v>555</v>
      </c>
      <c r="B557" s="356"/>
      <c r="C557" s="357" t="s">
        <v>12609</v>
      </c>
      <c r="D557" s="361" t="s">
        <v>559</v>
      </c>
    </row>
    <row r="558" spans="1:4" s="362" customFormat="1">
      <c r="A558" s="360">
        <v>556</v>
      </c>
      <c r="B558" s="356"/>
      <c r="C558" s="357" t="s">
        <v>12610</v>
      </c>
      <c r="D558" s="361" t="s">
        <v>560</v>
      </c>
    </row>
    <row r="559" spans="1:4" s="362" customFormat="1" ht="40.5">
      <c r="A559" s="360">
        <v>557</v>
      </c>
      <c r="B559" s="356"/>
      <c r="C559" s="357" t="s">
        <v>12611</v>
      </c>
      <c r="D559" s="361" t="s">
        <v>561</v>
      </c>
    </row>
    <row r="560" spans="1:4" s="362" customFormat="1" ht="40.5">
      <c r="A560" s="360">
        <v>558</v>
      </c>
      <c r="B560" s="356"/>
      <c r="C560" s="357" t="s">
        <v>12612</v>
      </c>
      <c r="D560" s="361" t="s">
        <v>562</v>
      </c>
    </row>
    <row r="561" spans="1:4" s="362" customFormat="1" ht="33">
      <c r="A561" s="360">
        <v>559</v>
      </c>
      <c r="B561" s="356"/>
      <c r="C561" s="357" t="s">
        <v>12613</v>
      </c>
      <c r="D561" s="361" t="s">
        <v>563</v>
      </c>
    </row>
    <row r="562" spans="1:4" s="362" customFormat="1" ht="33">
      <c r="A562" s="360">
        <v>560</v>
      </c>
      <c r="B562" s="356"/>
      <c r="C562" s="357" t="s">
        <v>12614</v>
      </c>
      <c r="D562" s="361" t="s">
        <v>564</v>
      </c>
    </row>
    <row r="563" spans="1:4" s="362" customFormat="1" ht="40.5">
      <c r="A563" s="360">
        <v>561</v>
      </c>
      <c r="B563" s="356"/>
      <c r="C563" s="357" t="s">
        <v>12615</v>
      </c>
      <c r="D563" s="361" t="s">
        <v>565</v>
      </c>
    </row>
    <row r="564" spans="1:4" s="362" customFormat="1">
      <c r="A564" s="360">
        <v>562</v>
      </c>
      <c r="B564" s="356"/>
      <c r="C564" s="357" t="s">
        <v>12616</v>
      </c>
      <c r="D564" s="361" t="s">
        <v>566</v>
      </c>
    </row>
    <row r="565" spans="1:4" s="362" customFormat="1">
      <c r="A565" s="360">
        <v>563</v>
      </c>
      <c r="B565" s="356"/>
      <c r="C565" s="357" t="s">
        <v>12617</v>
      </c>
      <c r="D565" s="361" t="s">
        <v>567</v>
      </c>
    </row>
    <row r="566" spans="1:4" s="362" customFormat="1" ht="33">
      <c r="A566" s="360">
        <v>564</v>
      </c>
      <c r="B566" s="356"/>
      <c r="C566" s="357" t="s">
        <v>12618</v>
      </c>
      <c r="D566" s="361" t="s">
        <v>568</v>
      </c>
    </row>
    <row r="567" spans="1:4" s="362" customFormat="1" ht="49.5">
      <c r="A567" s="360">
        <v>565</v>
      </c>
      <c r="B567" s="356"/>
      <c r="C567" s="357" t="s">
        <v>12619</v>
      </c>
      <c r="D567" s="361" t="s">
        <v>569</v>
      </c>
    </row>
    <row r="568" spans="1:4" s="362" customFormat="1">
      <c r="A568" s="360">
        <v>566</v>
      </c>
      <c r="B568" s="356"/>
      <c r="C568" s="357" t="s">
        <v>12620</v>
      </c>
      <c r="D568" s="361" t="s">
        <v>570</v>
      </c>
    </row>
    <row r="569" spans="1:4" s="362" customFormat="1">
      <c r="A569" s="360">
        <v>567</v>
      </c>
      <c r="B569" s="356"/>
      <c r="C569" s="357" t="s">
        <v>12621</v>
      </c>
      <c r="D569" s="361" t="s">
        <v>571</v>
      </c>
    </row>
    <row r="570" spans="1:4" s="362" customFormat="1">
      <c r="A570" s="360">
        <v>568</v>
      </c>
      <c r="B570" s="356"/>
      <c r="C570" s="357" t="s">
        <v>12622</v>
      </c>
      <c r="D570" s="361" t="s">
        <v>572</v>
      </c>
    </row>
    <row r="571" spans="1:4" s="362" customFormat="1" ht="40.5">
      <c r="A571" s="360">
        <v>569</v>
      </c>
      <c r="B571" s="356"/>
      <c r="C571" s="357" t="s">
        <v>12623</v>
      </c>
      <c r="D571" s="361" t="s">
        <v>573</v>
      </c>
    </row>
    <row r="572" spans="1:4" s="362" customFormat="1" ht="33">
      <c r="A572" s="360">
        <v>570</v>
      </c>
      <c r="B572" s="356"/>
      <c r="C572" s="357" t="s">
        <v>12624</v>
      </c>
      <c r="D572" s="361" t="s">
        <v>574</v>
      </c>
    </row>
    <row r="573" spans="1:4" s="362" customFormat="1" ht="40.5">
      <c r="A573" s="360">
        <v>571</v>
      </c>
      <c r="B573" s="356"/>
      <c r="C573" s="357" t="s">
        <v>12625</v>
      </c>
      <c r="D573" s="361" t="s">
        <v>575</v>
      </c>
    </row>
    <row r="574" spans="1:4" s="362" customFormat="1">
      <c r="A574" s="360">
        <v>572</v>
      </c>
      <c r="B574" s="356"/>
      <c r="C574" s="357" t="s">
        <v>12626</v>
      </c>
      <c r="D574" s="361" t="s">
        <v>576</v>
      </c>
    </row>
    <row r="575" spans="1:4" s="362" customFormat="1">
      <c r="A575" s="360">
        <v>573</v>
      </c>
      <c r="B575" s="356"/>
      <c r="C575" s="357" t="s">
        <v>12627</v>
      </c>
      <c r="D575" s="361" t="s">
        <v>577</v>
      </c>
    </row>
    <row r="576" spans="1:4" s="362" customFormat="1" ht="40.5">
      <c r="A576" s="360">
        <v>574</v>
      </c>
      <c r="B576" s="356"/>
      <c r="C576" s="357" t="s">
        <v>12628</v>
      </c>
      <c r="D576" s="361" t="s">
        <v>578</v>
      </c>
    </row>
    <row r="577" spans="1:4" s="362" customFormat="1" ht="33">
      <c r="A577" s="360">
        <v>575</v>
      </c>
      <c r="B577" s="356"/>
      <c r="C577" s="357" t="s">
        <v>12629</v>
      </c>
      <c r="D577" s="361" t="s">
        <v>579</v>
      </c>
    </row>
    <row r="578" spans="1:4" s="362" customFormat="1" ht="33">
      <c r="A578" s="360">
        <v>576</v>
      </c>
      <c r="B578" s="356"/>
      <c r="C578" s="357" t="s">
        <v>12630</v>
      </c>
      <c r="D578" s="361" t="s">
        <v>580</v>
      </c>
    </row>
    <row r="579" spans="1:4" s="362" customFormat="1">
      <c r="A579" s="360">
        <v>577</v>
      </c>
      <c r="B579" s="356"/>
      <c r="C579" s="357" t="s">
        <v>12631</v>
      </c>
      <c r="D579" s="361" t="s">
        <v>581</v>
      </c>
    </row>
    <row r="580" spans="1:4" s="362" customFormat="1" ht="40.5">
      <c r="A580" s="360">
        <v>578</v>
      </c>
      <c r="B580" s="356"/>
      <c r="C580" s="357" t="s">
        <v>12632</v>
      </c>
      <c r="D580" s="361" t="s">
        <v>582</v>
      </c>
    </row>
    <row r="581" spans="1:4" s="362" customFormat="1" ht="33">
      <c r="A581" s="360">
        <v>579</v>
      </c>
      <c r="B581" s="356"/>
      <c r="C581" s="357" t="s">
        <v>12633</v>
      </c>
      <c r="D581" s="361" t="s">
        <v>583</v>
      </c>
    </row>
    <row r="582" spans="1:4" s="362" customFormat="1">
      <c r="A582" s="360">
        <v>580</v>
      </c>
      <c r="B582" s="356"/>
      <c r="C582" s="357" t="s">
        <v>12634</v>
      </c>
      <c r="D582" s="361" t="s">
        <v>584</v>
      </c>
    </row>
    <row r="583" spans="1:4" s="362" customFormat="1" ht="40.5">
      <c r="A583" s="360">
        <v>581</v>
      </c>
      <c r="B583" s="356"/>
      <c r="C583" s="357" t="s">
        <v>12635</v>
      </c>
      <c r="D583" s="361" t="s">
        <v>585</v>
      </c>
    </row>
    <row r="584" spans="1:4" s="362" customFormat="1" ht="40.5">
      <c r="A584" s="360">
        <v>582</v>
      </c>
      <c r="B584" s="356"/>
      <c r="C584" s="357" t="s">
        <v>12636</v>
      </c>
      <c r="D584" s="361" t="s">
        <v>586</v>
      </c>
    </row>
    <row r="585" spans="1:4" s="362" customFormat="1">
      <c r="A585" s="360">
        <v>583</v>
      </c>
      <c r="B585" s="356"/>
      <c r="C585" s="357" t="s">
        <v>12637</v>
      </c>
      <c r="D585" s="361" t="s">
        <v>587</v>
      </c>
    </row>
    <row r="586" spans="1:4" s="362" customFormat="1" ht="33">
      <c r="A586" s="360">
        <v>584</v>
      </c>
      <c r="B586" s="356"/>
      <c r="C586" s="357" t="s">
        <v>12638</v>
      </c>
      <c r="D586" s="361" t="s">
        <v>588</v>
      </c>
    </row>
    <row r="587" spans="1:4" s="362" customFormat="1" ht="40.5">
      <c r="A587" s="360">
        <v>585</v>
      </c>
      <c r="B587" s="356"/>
      <c r="C587" s="357" t="s">
        <v>12639</v>
      </c>
      <c r="D587" s="361" t="s">
        <v>589</v>
      </c>
    </row>
    <row r="588" spans="1:4" s="362" customFormat="1" ht="33">
      <c r="A588" s="360">
        <v>586</v>
      </c>
      <c r="B588" s="356"/>
      <c r="C588" s="357" t="s">
        <v>12640</v>
      </c>
      <c r="D588" s="361" t="s">
        <v>590</v>
      </c>
    </row>
    <row r="589" spans="1:4" s="362" customFormat="1" ht="33">
      <c r="A589" s="360">
        <v>587</v>
      </c>
      <c r="B589" s="356"/>
      <c r="C589" s="357" t="s">
        <v>12641</v>
      </c>
      <c r="D589" s="361" t="s">
        <v>591</v>
      </c>
    </row>
    <row r="590" spans="1:4" s="362" customFormat="1" ht="40.5">
      <c r="A590" s="360">
        <v>588</v>
      </c>
      <c r="B590" s="356"/>
      <c r="C590" s="357" t="s">
        <v>12642</v>
      </c>
      <c r="D590" s="361" t="s">
        <v>592</v>
      </c>
    </row>
    <row r="591" spans="1:4" s="362" customFormat="1" ht="40.5">
      <c r="A591" s="360">
        <v>589</v>
      </c>
      <c r="B591" s="356"/>
      <c r="C591" s="357" t="s">
        <v>12643</v>
      </c>
      <c r="D591" s="361" t="s">
        <v>593</v>
      </c>
    </row>
    <row r="592" spans="1:4" s="362" customFormat="1" ht="40.5">
      <c r="A592" s="360">
        <v>590</v>
      </c>
      <c r="B592" s="356"/>
      <c r="C592" s="357" t="s">
        <v>12644</v>
      </c>
      <c r="D592" s="361" t="s">
        <v>594</v>
      </c>
    </row>
    <row r="593" spans="1:4" s="362" customFormat="1" ht="40.5">
      <c r="A593" s="360">
        <v>591</v>
      </c>
      <c r="B593" s="356"/>
      <c r="C593" s="357" t="s">
        <v>12645</v>
      </c>
      <c r="D593" s="361" t="s">
        <v>595</v>
      </c>
    </row>
    <row r="594" spans="1:4" s="362" customFormat="1">
      <c r="A594" s="360">
        <v>592</v>
      </c>
      <c r="B594" s="356"/>
      <c r="C594" s="357" t="s">
        <v>12646</v>
      </c>
      <c r="D594" s="361" t="s">
        <v>596</v>
      </c>
    </row>
    <row r="595" spans="1:4" s="362" customFormat="1">
      <c r="A595" s="360">
        <v>593</v>
      </c>
      <c r="B595" s="356"/>
      <c r="C595" s="357" t="s">
        <v>12647</v>
      </c>
      <c r="D595" s="361" t="s">
        <v>597</v>
      </c>
    </row>
    <row r="596" spans="1:4" s="362" customFormat="1" ht="33">
      <c r="A596" s="360">
        <v>594</v>
      </c>
      <c r="B596" s="356"/>
      <c r="C596" s="357" t="s">
        <v>12648</v>
      </c>
      <c r="D596" s="361" t="s">
        <v>598</v>
      </c>
    </row>
    <row r="597" spans="1:4" s="362" customFormat="1">
      <c r="A597" s="360">
        <v>595</v>
      </c>
      <c r="B597" s="356"/>
      <c r="C597" s="357" t="s">
        <v>12649</v>
      </c>
      <c r="D597" s="361" t="s">
        <v>599</v>
      </c>
    </row>
    <row r="598" spans="1:4" s="362" customFormat="1" ht="40.5">
      <c r="A598" s="363">
        <v>596</v>
      </c>
      <c r="B598" s="356"/>
      <c r="C598" s="357" t="s">
        <v>12650</v>
      </c>
      <c r="D598" s="361" t="s">
        <v>600</v>
      </c>
    </row>
    <row r="599" spans="1:4" s="362" customFormat="1" ht="33">
      <c r="A599" s="360">
        <v>597</v>
      </c>
      <c r="B599" s="356"/>
      <c r="C599" s="357" t="s">
        <v>12651</v>
      </c>
      <c r="D599" s="361" t="s">
        <v>601</v>
      </c>
    </row>
    <row r="600" spans="1:4" s="362" customFormat="1" ht="33">
      <c r="A600" s="360">
        <v>598</v>
      </c>
      <c r="B600" s="356"/>
      <c r="C600" s="357" t="s">
        <v>12652</v>
      </c>
      <c r="D600" s="361" t="s">
        <v>602</v>
      </c>
    </row>
    <row r="601" spans="1:4" s="362" customFormat="1">
      <c r="A601" s="360">
        <v>599</v>
      </c>
      <c r="B601" s="356"/>
      <c r="C601" s="357" t="s">
        <v>12653</v>
      </c>
      <c r="D601" s="361" t="s">
        <v>603</v>
      </c>
    </row>
    <row r="602" spans="1:4" s="362" customFormat="1" ht="33">
      <c r="A602" s="363">
        <v>600</v>
      </c>
      <c r="B602" s="356"/>
      <c r="C602" s="357" t="s">
        <v>12654</v>
      </c>
      <c r="D602" s="361" t="s">
        <v>604</v>
      </c>
    </row>
    <row r="603" spans="1:4" s="362" customFormat="1" ht="49.5">
      <c r="A603" s="360">
        <v>601</v>
      </c>
      <c r="B603" s="356"/>
      <c r="C603" s="357" t="s">
        <v>12655</v>
      </c>
      <c r="D603" s="361" t="s">
        <v>605</v>
      </c>
    </row>
    <row r="604" spans="1:4" s="362" customFormat="1" ht="33">
      <c r="A604" s="360">
        <v>602</v>
      </c>
      <c r="B604" s="356"/>
      <c r="C604" s="357" t="s">
        <v>12656</v>
      </c>
      <c r="D604" s="361" t="s">
        <v>606</v>
      </c>
    </row>
    <row r="605" spans="1:4" s="362" customFormat="1">
      <c r="A605" s="360">
        <v>603</v>
      </c>
      <c r="B605" s="356"/>
      <c r="C605" s="357" t="s">
        <v>12657</v>
      </c>
      <c r="D605" s="361" t="s">
        <v>607</v>
      </c>
    </row>
    <row r="606" spans="1:4" s="362" customFormat="1" ht="33">
      <c r="A606" s="360">
        <v>604</v>
      </c>
      <c r="B606" s="356"/>
      <c r="C606" s="357" t="s">
        <v>12658</v>
      </c>
      <c r="D606" s="361" t="s">
        <v>608</v>
      </c>
    </row>
    <row r="607" spans="1:4" s="362" customFormat="1" ht="33">
      <c r="A607" s="360">
        <v>605</v>
      </c>
      <c r="B607" s="356"/>
      <c r="C607" s="357" t="s">
        <v>12659</v>
      </c>
      <c r="D607" s="361" t="s">
        <v>609</v>
      </c>
    </row>
    <row r="608" spans="1:4" s="362" customFormat="1">
      <c r="A608" s="360">
        <v>606</v>
      </c>
      <c r="B608" s="356"/>
      <c r="C608" s="357" t="s">
        <v>12660</v>
      </c>
      <c r="D608" s="361" t="s">
        <v>610</v>
      </c>
    </row>
    <row r="609" spans="1:4" s="362" customFormat="1" ht="40.5">
      <c r="A609" s="360">
        <v>607</v>
      </c>
      <c r="B609" s="356"/>
      <c r="C609" s="357" t="s">
        <v>12661</v>
      </c>
      <c r="D609" s="361" t="s">
        <v>611</v>
      </c>
    </row>
    <row r="610" spans="1:4" s="362" customFormat="1" ht="33">
      <c r="A610" s="360">
        <v>608</v>
      </c>
      <c r="B610" s="356"/>
      <c r="C610" s="357" t="s">
        <v>12662</v>
      </c>
      <c r="D610" s="361" t="s">
        <v>612</v>
      </c>
    </row>
    <row r="611" spans="1:4" s="362" customFormat="1" ht="33">
      <c r="A611" s="360">
        <v>609</v>
      </c>
      <c r="B611" s="356"/>
      <c r="C611" s="357" t="s">
        <v>12663</v>
      </c>
      <c r="D611" s="361" t="s">
        <v>613</v>
      </c>
    </row>
    <row r="612" spans="1:4" s="362" customFormat="1">
      <c r="A612" s="360">
        <v>610</v>
      </c>
      <c r="B612" s="356"/>
      <c r="C612" s="357" t="s">
        <v>12664</v>
      </c>
      <c r="D612" s="361" t="s">
        <v>614</v>
      </c>
    </row>
    <row r="613" spans="1:4" s="362" customFormat="1">
      <c r="A613" s="360">
        <v>611</v>
      </c>
      <c r="B613" s="356"/>
      <c r="C613" s="357" t="s">
        <v>12665</v>
      </c>
      <c r="D613" s="361" t="s">
        <v>615</v>
      </c>
    </row>
    <row r="614" spans="1:4" s="362" customFormat="1">
      <c r="A614" s="360">
        <v>612</v>
      </c>
      <c r="B614" s="356"/>
      <c r="C614" s="357" t="s">
        <v>12666</v>
      </c>
      <c r="D614" s="361" t="s">
        <v>616</v>
      </c>
    </row>
    <row r="615" spans="1:4" s="362" customFormat="1" ht="33">
      <c r="A615" s="360">
        <v>613</v>
      </c>
      <c r="B615" s="356"/>
      <c r="C615" s="357" t="s">
        <v>12667</v>
      </c>
      <c r="D615" s="361" t="s">
        <v>617</v>
      </c>
    </row>
    <row r="616" spans="1:4" s="362" customFormat="1">
      <c r="A616" s="360">
        <v>614</v>
      </c>
      <c r="B616" s="356"/>
      <c r="C616" s="357" t="s">
        <v>12668</v>
      </c>
      <c r="D616" s="361" t="s">
        <v>618</v>
      </c>
    </row>
    <row r="617" spans="1:4" s="362" customFormat="1" ht="33">
      <c r="A617" s="360">
        <v>615</v>
      </c>
      <c r="B617" s="356"/>
      <c r="C617" s="357" t="s">
        <v>12669</v>
      </c>
      <c r="D617" s="361" t="s">
        <v>619</v>
      </c>
    </row>
    <row r="618" spans="1:4" s="362" customFormat="1" ht="33">
      <c r="A618" s="360">
        <v>616</v>
      </c>
      <c r="B618" s="356"/>
      <c r="C618" s="357" t="s">
        <v>12670</v>
      </c>
      <c r="D618" s="361" t="s">
        <v>620</v>
      </c>
    </row>
    <row r="619" spans="1:4" s="362" customFormat="1" ht="33">
      <c r="A619" s="363">
        <v>617</v>
      </c>
      <c r="B619" s="356"/>
      <c r="C619" s="357" t="s">
        <v>12671</v>
      </c>
      <c r="D619" s="361" t="s">
        <v>621</v>
      </c>
    </row>
    <row r="620" spans="1:4" s="362" customFormat="1">
      <c r="A620" s="360">
        <v>618</v>
      </c>
      <c r="B620" s="356"/>
      <c r="C620" s="357" t="s">
        <v>12672</v>
      </c>
      <c r="D620" s="361" t="s">
        <v>622</v>
      </c>
    </row>
    <row r="621" spans="1:4" s="362" customFormat="1">
      <c r="A621" s="363">
        <v>619</v>
      </c>
      <c r="B621" s="356"/>
      <c r="C621" s="357" t="s">
        <v>12673</v>
      </c>
      <c r="D621" s="361" t="s">
        <v>623</v>
      </c>
    </row>
    <row r="622" spans="1:4" s="362" customFormat="1">
      <c r="A622" s="360">
        <v>620</v>
      </c>
      <c r="B622" s="356"/>
      <c r="C622" s="357" t="s">
        <v>12674</v>
      </c>
      <c r="D622" s="361" t="s">
        <v>624</v>
      </c>
    </row>
    <row r="623" spans="1:4" s="362" customFormat="1" ht="40.5">
      <c r="A623" s="360">
        <v>621</v>
      </c>
      <c r="B623" s="356"/>
      <c r="C623" s="357" t="s">
        <v>12675</v>
      </c>
      <c r="D623" s="361" t="s">
        <v>625</v>
      </c>
    </row>
    <row r="624" spans="1:4" s="362" customFormat="1" ht="40.5">
      <c r="A624" s="360">
        <v>622</v>
      </c>
      <c r="B624" s="356"/>
      <c r="C624" s="357" t="s">
        <v>12676</v>
      </c>
      <c r="D624" s="361" t="s">
        <v>626</v>
      </c>
    </row>
    <row r="625" spans="1:4" s="362" customFormat="1" ht="40.5">
      <c r="A625" s="360">
        <v>623</v>
      </c>
      <c r="B625" s="356"/>
      <c r="C625" s="357" t="s">
        <v>12677</v>
      </c>
      <c r="D625" s="361" t="s">
        <v>627</v>
      </c>
    </row>
    <row r="626" spans="1:4" s="362" customFormat="1">
      <c r="A626" s="360">
        <v>624</v>
      </c>
      <c r="B626" s="356"/>
      <c r="C626" s="357" t="s">
        <v>12678</v>
      </c>
      <c r="D626" s="361" t="s">
        <v>628</v>
      </c>
    </row>
    <row r="627" spans="1:4" s="362" customFormat="1" ht="40.5">
      <c r="A627" s="360">
        <v>625</v>
      </c>
      <c r="B627" s="356"/>
      <c r="C627" s="357" t="s">
        <v>12679</v>
      </c>
      <c r="D627" s="361" t="s">
        <v>629</v>
      </c>
    </row>
    <row r="628" spans="1:4" s="362" customFormat="1" ht="40.5">
      <c r="A628" s="360">
        <v>626</v>
      </c>
      <c r="B628" s="356"/>
      <c r="C628" s="357" t="s">
        <v>12680</v>
      </c>
      <c r="D628" s="361" t="s">
        <v>630</v>
      </c>
    </row>
    <row r="629" spans="1:4" s="362" customFormat="1">
      <c r="A629" s="360">
        <v>627</v>
      </c>
      <c r="B629" s="356"/>
      <c r="C629" s="357" t="s">
        <v>12681</v>
      </c>
      <c r="D629" s="361" t="s">
        <v>631</v>
      </c>
    </row>
    <row r="630" spans="1:4" s="362" customFormat="1" ht="40.5">
      <c r="A630" s="360">
        <v>628</v>
      </c>
      <c r="B630" s="356"/>
      <c r="C630" s="357" t="s">
        <v>12682</v>
      </c>
      <c r="D630" s="361" t="s">
        <v>632</v>
      </c>
    </row>
    <row r="631" spans="1:4" ht="40.5">
      <c r="A631" s="360">
        <v>629</v>
      </c>
      <c r="B631" s="356"/>
      <c r="C631" s="357" t="s">
        <v>12683</v>
      </c>
      <c r="D631" s="361" t="s">
        <v>633</v>
      </c>
    </row>
    <row r="632" spans="1:4" ht="33">
      <c r="A632" s="360">
        <v>630</v>
      </c>
      <c r="B632" s="356"/>
      <c r="C632" s="357" t="s">
        <v>12684</v>
      </c>
      <c r="D632" s="361" t="s">
        <v>634</v>
      </c>
    </row>
    <row r="633" spans="1:4" ht="33">
      <c r="A633" s="360">
        <v>631</v>
      </c>
      <c r="B633" s="356"/>
      <c r="C633" s="357" t="s">
        <v>12685</v>
      </c>
      <c r="D633" s="361" t="s">
        <v>635</v>
      </c>
    </row>
    <row r="634" spans="1:4" ht="33">
      <c r="A634" s="360">
        <v>632</v>
      </c>
      <c r="B634" s="356"/>
      <c r="C634" s="357" t="s">
        <v>12686</v>
      </c>
      <c r="D634" s="361" t="s">
        <v>636</v>
      </c>
    </row>
    <row r="635" spans="1:4" ht="40.5">
      <c r="A635" s="360">
        <v>633</v>
      </c>
      <c r="B635" s="356"/>
      <c r="C635" s="357" t="s">
        <v>12687</v>
      </c>
      <c r="D635" s="361" t="s">
        <v>637</v>
      </c>
    </row>
    <row r="636" spans="1:4" ht="33">
      <c r="A636" s="360">
        <v>634</v>
      </c>
      <c r="B636" s="356"/>
      <c r="C636" s="357" t="s">
        <v>12688</v>
      </c>
      <c r="D636" s="361" t="s">
        <v>638</v>
      </c>
    </row>
    <row r="637" spans="1:4" ht="33">
      <c r="A637" s="360">
        <v>635</v>
      </c>
      <c r="B637" s="356"/>
      <c r="C637" s="357" t="s">
        <v>12689</v>
      </c>
      <c r="D637" s="361" t="s">
        <v>639</v>
      </c>
    </row>
    <row r="638" spans="1:4">
      <c r="A638" s="360">
        <v>636</v>
      </c>
      <c r="B638" s="356"/>
      <c r="C638" s="357" t="s">
        <v>12690</v>
      </c>
      <c r="D638" s="361" t="s">
        <v>640</v>
      </c>
    </row>
    <row r="639" spans="1:4" ht="40.5">
      <c r="A639" s="360">
        <v>637</v>
      </c>
      <c r="B639" s="356"/>
      <c r="C639" s="357" t="s">
        <v>12691</v>
      </c>
      <c r="D639" s="361" t="s">
        <v>641</v>
      </c>
    </row>
    <row r="640" spans="1:4" ht="40.5">
      <c r="A640" s="360">
        <v>638</v>
      </c>
      <c r="B640" s="356"/>
      <c r="C640" s="357" t="s">
        <v>12692</v>
      </c>
      <c r="D640" s="361" t="s">
        <v>642</v>
      </c>
    </row>
    <row r="641" spans="1:4">
      <c r="A641" s="360">
        <v>639</v>
      </c>
      <c r="B641" s="356"/>
      <c r="C641" s="357" t="s">
        <v>12693</v>
      </c>
      <c r="D641" s="361" t="s">
        <v>643</v>
      </c>
    </row>
    <row r="642" spans="1:4" ht="33">
      <c r="A642" s="360">
        <v>640</v>
      </c>
      <c r="B642" s="356"/>
      <c r="C642" s="357" t="s">
        <v>12694</v>
      </c>
      <c r="D642" s="361" t="s">
        <v>644</v>
      </c>
    </row>
    <row r="643" spans="1:4" ht="33">
      <c r="A643" s="360">
        <v>641</v>
      </c>
      <c r="B643" s="356"/>
      <c r="C643" s="357" t="s">
        <v>12695</v>
      </c>
      <c r="D643" s="361" t="s">
        <v>645</v>
      </c>
    </row>
    <row r="644" spans="1:4" ht="40.5">
      <c r="A644" s="360">
        <v>642</v>
      </c>
      <c r="B644" s="356"/>
      <c r="C644" s="357" t="s">
        <v>12696</v>
      </c>
      <c r="D644" s="361" t="s">
        <v>646</v>
      </c>
    </row>
    <row r="645" spans="1:4" ht="33">
      <c r="A645" s="360">
        <v>643</v>
      </c>
      <c r="B645" s="356"/>
      <c r="C645" s="357" t="s">
        <v>12697</v>
      </c>
      <c r="D645" s="361" t="s">
        <v>647</v>
      </c>
    </row>
    <row r="646" spans="1:4" ht="49.5">
      <c r="A646" s="360">
        <v>644</v>
      </c>
      <c r="B646" s="356"/>
      <c r="C646" s="357" t="s">
        <v>12698</v>
      </c>
      <c r="D646" s="361" t="s">
        <v>648</v>
      </c>
    </row>
    <row r="647" spans="1:4" ht="40.5">
      <c r="A647" s="360">
        <v>645</v>
      </c>
      <c r="B647" s="356"/>
      <c r="C647" s="357" t="s">
        <v>12699</v>
      </c>
      <c r="D647" s="361" t="s">
        <v>649</v>
      </c>
    </row>
    <row r="648" spans="1:4" ht="40.5">
      <c r="A648" s="360">
        <v>646</v>
      </c>
      <c r="B648" s="356"/>
      <c r="C648" s="357" t="s">
        <v>12700</v>
      </c>
      <c r="D648" s="361" t="s">
        <v>650</v>
      </c>
    </row>
    <row r="649" spans="1:4" ht="40.5">
      <c r="A649" s="360">
        <v>647</v>
      </c>
      <c r="B649" s="356"/>
      <c r="C649" s="357" t="s">
        <v>12701</v>
      </c>
      <c r="D649" s="361" t="s">
        <v>651</v>
      </c>
    </row>
    <row r="650" spans="1:4" ht="33">
      <c r="A650" s="360">
        <v>648</v>
      </c>
      <c r="B650" s="356"/>
      <c r="C650" s="357" t="s">
        <v>12702</v>
      </c>
      <c r="D650" s="361" t="s">
        <v>652</v>
      </c>
    </row>
    <row r="651" spans="1:4" ht="40.5">
      <c r="A651" s="360">
        <v>649</v>
      </c>
      <c r="B651" s="356"/>
      <c r="C651" s="357" t="s">
        <v>12703</v>
      </c>
      <c r="D651" s="361" t="s">
        <v>653</v>
      </c>
    </row>
    <row r="652" spans="1:4" ht="40.5">
      <c r="A652" s="360">
        <v>650</v>
      </c>
      <c r="B652" s="356"/>
      <c r="C652" s="357" t="s">
        <v>12704</v>
      </c>
      <c r="D652" s="361" t="s">
        <v>654</v>
      </c>
    </row>
    <row r="653" spans="1:4" ht="40.5">
      <c r="A653" s="360">
        <v>651</v>
      </c>
      <c r="B653" s="356"/>
      <c r="C653" s="357" t="s">
        <v>12705</v>
      </c>
      <c r="D653" s="361" t="s">
        <v>655</v>
      </c>
    </row>
    <row r="654" spans="1:4" ht="40.5">
      <c r="A654" s="360">
        <v>652</v>
      </c>
      <c r="B654" s="356"/>
      <c r="C654" s="357" t="s">
        <v>12706</v>
      </c>
      <c r="D654" s="361" t="s">
        <v>656</v>
      </c>
    </row>
    <row r="655" spans="1:4">
      <c r="A655" s="360">
        <v>653</v>
      </c>
      <c r="B655" s="356"/>
      <c r="C655" s="357" t="s">
        <v>12707</v>
      </c>
      <c r="D655" s="361" t="s">
        <v>657</v>
      </c>
    </row>
    <row r="656" spans="1:4" ht="33">
      <c r="A656" s="360">
        <v>654</v>
      </c>
      <c r="B656" s="356"/>
      <c r="C656" s="357" t="s">
        <v>12708</v>
      </c>
      <c r="D656" s="361" t="s">
        <v>658</v>
      </c>
    </row>
    <row r="657" spans="1:4" ht="33">
      <c r="A657" s="360">
        <v>655</v>
      </c>
      <c r="B657" s="356"/>
      <c r="C657" s="357" t="s">
        <v>12709</v>
      </c>
      <c r="D657" s="361" t="s">
        <v>659</v>
      </c>
    </row>
    <row r="658" spans="1:4" ht="40.5">
      <c r="A658" s="360">
        <v>656</v>
      </c>
      <c r="B658" s="356"/>
      <c r="C658" s="357" t="s">
        <v>12710</v>
      </c>
      <c r="D658" s="361" t="s">
        <v>660</v>
      </c>
    </row>
    <row r="659" spans="1:4" ht="33">
      <c r="A659" s="360">
        <v>657</v>
      </c>
      <c r="B659" s="356"/>
      <c r="C659" s="357" t="s">
        <v>12711</v>
      </c>
      <c r="D659" s="361" t="s">
        <v>661</v>
      </c>
    </row>
    <row r="660" spans="1:4" ht="40.5">
      <c r="A660" s="360">
        <v>658</v>
      </c>
      <c r="B660" s="356"/>
      <c r="C660" s="357" t="s">
        <v>12712</v>
      </c>
      <c r="D660" s="361" t="s">
        <v>662</v>
      </c>
    </row>
    <row r="661" spans="1:4">
      <c r="A661" s="360">
        <v>659</v>
      </c>
      <c r="B661" s="356"/>
      <c r="C661" s="357" t="s">
        <v>12713</v>
      </c>
      <c r="D661" s="361" t="s">
        <v>663</v>
      </c>
    </row>
    <row r="662" spans="1:4" ht="40.5">
      <c r="A662" s="360">
        <v>660</v>
      </c>
      <c r="B662" s="356"/>
      <c r="C662" s="357" t="s">
        <v>12714</v>
      </c>
      <c r="D662" s="361" t="s">
        <v>664</v>
      </c>
    </row>
    <row r="663" spans="1:4" ht="40.5">
      <c r="A663" s="360">
        <v>661</v>
      </c>
      <c r="B663" s="356"/>
      <c r="C663" s="357" t="s">
        <v>12715</v>
      </c>
      <c r="D663" s="361" t="s">
        <v>665</v>
      </c>
    </row>
    <row r="664" spans="1:4" ht="40.5">
      <c r="A664" s="360">
        <v>662</v>
      </c>
      <c r="B664" s="356"/>
      <c r="C664" s="357" t="s">
        <v>12716</v>
      </c>
      <c r="D664" s="361" t="s">
        <v>666</v>
      </c>
    </row>
    <row r="665" spans="1:4" ht="33">
      <c r="A665" s="360">
        <v>663</v>
      </c>
      <c r="B665" s="356"/>
      <c r="C665" s="357" t="s">
        <v>12717</v>
      </c>
      <c r="D665" s="361" t="s">
        <v>667</v>
      </c>
    </row>
    <row r="666" spans="1:4" ht="33">
      <c r="A666" s="360">
        <v>664</v>
      </c>
      <c r="B666" s="356"/>
      <c r="C666" s="357" t="s">
        <v>12718</v>
      </c>
      <c r="D666" s="361" t="s">
        <v>668</v>
      </c>
    </row>
    <row r="667" spans="1:4">
      <c r="A667" s="360">
        <v>665</v>
      </c>
      <c r="B667" s="356"/>
      <c r="C667" s="357" t="s">
        <v>12719</v>
      </c>
      <c r="D667" s="361" t="s">
        <v>669</v>
      </c>
    </row>
    <row r="668" spans="1:4" ht="40.5">
      <c r="A668" s="360">
        <v>666</v>
      </c>
      <c r="B668" s="356"/>
      <c r="C668" s="357" t="s">
        <v>12720</v>
      </c>
      <c r="D668" s="361" t="s">
        <v>670</v>
      </c>
    </row>
    <row r="669" spans="1:4" ht="40.5">
      <c r="A669" s="360">
        <v>667</v>
      </c>
      <c r="B669" s="356"/>
      <c r="C669" s="357" t="s">
        <v>12721</v>
      </c>
      <c r="D669" s="361" t="s">
        <v>671</v>
      </c>
    </row>
    <row r="670" spans="1:4" ht="33">
      <c r="A670" s="360">
        <v>668</v>
      </c>
      <c r="B670" s="356"/>
      <c r="C670" s="357" t="s">
        <v>12722</v>
      </c>
      <c r="D670" s="361" t="s">
        <v>672</v>
      </c>
    </row>
    <row r="671" spans="1:4" ht="40.5">
      <c r="A671" s="360">
        <v>669</v>
      </c>
      <c r="B671" s="356"/>
      <c r="C671" s="357" t="s">
        <v>12723</v>
      </c>
      <c r="D671" s="361" t="s">
        <v>673</v>
      </c>
    </row>
    <row r="672" spans="1:4" ht="33">
      <c r="A672" s="360">
        <v>670</v>
      </c>
      <c r="B672" s="356"/>
      <c r="C672" s="357" t="s">
        <v>12724</v>
      </c>
      <c r="D672" s="361" t="s">
        <v>674</v>
      </c>
    </row>
    <row r="673" spans="1:4" ht="33">
      <c r="A673" s="360">
        <v>671</v>
      </c>
      <c r="B673" s="356"/>
      <c r="C673" s="357" t="s">
        <v>12725</v>
      </c>
      <c r="D673" s="361" t="s">
        <v>675</v>
      </c>
    </row>
    <row r="674" spans="1:4" ht="40.5">
      <c r="A674" s="360">
        <v>672</v>
      </c>
      <c r="B674" s="356"/>
      <c r="C674" s="357" t="s">
        <v>12726</v>
      </c>
      <c r="D674" s="361" t="s">
        <v>676</v>
      </c>
    </row>
    <row r="675" spans="1:4">
      <c r="A675" s="360">
        <v>673</v>
      </c>
      <c r="B675" s="356"/>
      <c r="C675" s="357" t="s">
        <v>12727</v>
      </c>
      <c r="D675" s="361" t="s">
        <v>677</v>
      </c>
    </row>
    <row r="676" spans="1:4">
      <c r="A676" s="360">
        <v>674</v>
      </c>
      <c r="B676" s="356"/>
      <c r="C676" s="357" t="s">
        <v>12728</v>
      </c>
      <c r="D676" s="361" t="s">
        <v>678</v>
      </c>
    </row>
    <row r="677" spans="1:4">
      <c r="A677" s="360">
        <v>675</v>
      </c>
      <c r="B677" s="356"/>
      <c r="C677" s="357" t="s">
        <v>12729</v>
      </c>
      <c r="D677" s="361" t="s">
        <v>679</v>
      </c>
    </row>
    <row r="678" spans="1:4">
      <c r="A678" s="360">
        <v>676</v>
      </c>
      <c r="B678" s="356"/>
      <c r="C678" s="357" t="s">
        <v>12730</v>
      </c>
      <c r="D678" s="361" t="s">
        <v>680</v>
      </c>
    </row>
    <row r="679" spans="1:4">
      <c r="A679" s="360">
        <v>677</v>
      </c>
      <c r="B679" s="356"/>
      <c r="C679" s="357" t="s">
        <v>12731</v>
      </c>
      <c r="D679" s="361" t="s">
        <v>681</v>
      </c>
    </row>
    <row r="680" spans="1:4" ht="33">
      <c r="A680" s="363">
        <v>678</v>
      </c>
      <c r="B680" s="356"/>
      <c r="C680" s="357" t="s">
        <v>12732</v>
      </c>
      <c r="D680" s="361" t="s">
        <v>682</v>
      </c>
    </row>
    <row r="681" spans="1:4" ht="33">
      <c r="A681" s="360">
        <v>679</v>
      </c>
      <c r="B681" s="356"/>
      <c r="C681" s="357" t="s">
        <v>12733</v>
      </c>
      <c r="D681" s="361" t="s">
        <v>683</v>
      </c>
    </row>
    <row r="682" spans="1:4">
      <c r="A682" s="360">
        <v>680</v>
      </c>
      <c r="B682" s="356"/>
      <c r="C682" s="357" t="s">
        <v>12734</v>
      </c>
      <c r="D682" s="361" t="s">
        <v>684</v>
      </c>
    </row>
    <row r="683" spans="1:4">
      <c r="A683" s="360">
        <v>681</v>
      </c>
      <c r="B683" s="356"/>
      <c r="C683" s="357" t="s">
        <v>12735</v>
      </c>
      <c r="D683" s="361" t="s">
        <v>685</v>
      </c>
    </row>
    <row r="684" spans="1:4" ht="40.5">
      <c r="A684" s="360">
        <v>682</v>
      </c>
      <c r="B684" s="356"/>
      <c r="C684" s="357" t="s">
        <v>12736</v>
      </c>
      <c r="D684" s="361" t="s">
        <v>686</v>
      </c>
    </row>
    <row r="685" spans="1:4" ht="40.5">
      <c r="A685" s="360">
        <v>683</v>
      </c>
      <c r="B685" s="356"/>
      <c r="C685" s="357" t="s">
        <v>12737</v>
      </c>
      <c r="D685" s="361" t="s">
        <v>687</v>
      </c>
    </row>
    <row r="686" spans="1:4" ht="33">
      <c r="A686" s="360">
        <v>684</v>
      </c>
      <c r="B686" s="356"/>
      <c r="C686" s="357" t="s">
        <v>12738</v>
      </c>
      <c r="D686" s="361" t="s">
        <v>688</v>
      </c>
    </row>
    <row r="687" spans="1:4">
      <c r="A687" s="360">
        <v>685</v>
      </c>
      <c r="B687" s="356"/>
      <c r="C687" s="357" t="s">
        <v>12739</v>
      </c>
      <c r="D687" s="361" t="s">
        <v>689</v>
      </c>
    </row>
    <row r="688" spans="1:4" ht="49.5">
      <c r="A688" s="360">
        <v>686</v>
      </c>
      <c r="B688" s="356"/>
      <c r="C688" s="357" t="s">
        <v>12740</v>
      </c>
      <c r="D688" s="361" t="s">
        <v>690</v>
      </c>
    </row>
    <row r="689" spans="1:4" ht="40.5">
      <c r="A689" s="360">
        <v>687</v>
      </c>
      <c r="B689" s="356"/>
      <c r="C689" s="357" t="s">
        <v>12741</v>
      </c>
      <c r="D689" s="361" t="s">
        <v>691</v>
      </c>
    </row>
    <row r="690" spans="1:4" ht="40.5">
      <c r="A690" s="360">
        <v>688</v>
      </c>
      <c r="B690" s="356"/>
      <c r="C690" s="357" t="s">
        <v>12742</v>
      </c>
      <c r="D690" s="361" t="s">
        <v>692</v>
      </c>
    </row>
    <row r="691" spans="1:4">
      <c r="A691" s="360">
        <v>689</v>
      </c>
      <c r="B691" s="356"/>
      <c r="C691" s="357" t="s">
        <v>12743</v>
      </c>
      <c r="D691" s="361" t="s">
        <v>693</v>
      </c>
    </row>
    <row r="692" spans="1:4" ht="40.5">
      <c r="A692" s="360">
        <v>690</v>
      </c>
      <c r="B692" s="356"/>
      <c r="C692" s="357" t="s">
        <v>12744</v>
      </c>
      <c r="D692" s="361" t="s">
        <v>694</v>
      </c>
    </row>
    <row r="693" spans="1:4" ht="33">
      <c r="A693" s="360">
        <v>691</v>
      </c>
      <c r="B693" s="356"/>
      <c r="C693" s="357" t="s">
        <v>12745</v>
      </c>
      <c r="D693" s="361" t="s">
        <v>695</v>
      </c>
    </row>
    <row r="694" spans="1:4">
      <c r="A694" s="360">
        <v>692</v>
      </c>
      <c r="B694" s="356"/>
      <c r="C694" s="357" t="s">
        <v>12746</v>
      </c>
      <c r="D694" s="361" t="s">
        <v>696</v>
      </c>
    </row>
    <row r="695" spans="1:4">
      <c r="A695" s="360">
        <v>693</v>
      </c>
      <c r="B695" s="356"/>
      <c r="C695" s="357" t="s">
        <v>12747</v>
      </c>
      <c r="D695" s="361" t="s">
        <v>697</v>
      </c>
    </row>
    <row r="696" spans="1:4" ht="33">
      <c r="A696" s="363">
        <v>694</v>
      </c>
      <c r="B696" s="356"/>
      <c r="C696" s="357" t="s">
        <v>12748</v>
      </c>
      <c r="D696" s="361" t="s">
        <v>698</v>
      </c>
    </row>
    <row r="697" spans="1:4" ht="40.5">
      <c r="A697" s="360">
        <v>695</v>
      </c>
      <c r="B697" s="356"/>
      <c r="C697" s="357" t="s">
        <v>12749</v>
      </c>
      <c r="D697" s="361" t="s">
        <v>699</v>
      </c>
    </row>
    <row r="698" spans="1:4">
      <c r="A698" s="360">
        <v>696</v>
      </c>
      <c r="B698" s="356"/>
      <c r="C698" s="357" t="s">
        <v>12750</v>
      </c>
      <c r="D698" s="361" t="s">
        <v>700</v>
      </c>
    </row>
    <row r="699" spans="1:4">
      <c r="A699" s="360">
        <v>697</v>
      </c>
      <c r="B699" s="356"/>
      <c r="C699" s="357" t="s">
        <v>12751</v>
      </c>
      <c r="D699" s="361" t="s">
        <v>701</v>
      </c>
    </row>
    <row r="700" spans="1:4" ht="49.5">
      <c r="A700" s="360">
        <v>698</v>
      </c>
      <c r="B700" s="356"/>
      <c r="C700" s="357" t="s">
        <v>12752</v>
      </c>
      <c r="D700" s="361" t="s">
        <v>702</v>
      </c>
    </row>
    <row r="701" spans="1:4">
      <c r="A701" s="360">
        <v>699</v>
      </c>
      <c r="B701" s="356"/>
      <c r="C701" s="357" t="s">
        <v>12753</v>
      </c>
      <c r="D701" s="361" t="s">
        <v>703</v>
      </c>
    </row>
    <row r="702" spans="1:4" ht="40.5">
      <c r="A702" s="360">
        <v>700</v>
      </c>
      <c r="B702" s="356"/>
      <c r="C702" s="357" t="s">
        <v>12754</v>
      </c>
      <c r="D702" s="361" t="s">
        <v>704</v>
      </c>
    </row>
    <row r="703" spans="1:4" ht="40.5">
      <c r="A703" s="360">
        <v>701</v>
      </c>
      <c r="B703" s="356"/>
      <c r="C703" s="357" t="s">
        <v>12755</v>
      </c>
      <c r="D703" s="361" t="s">
        <v>705</v>
      </c>
    </row>
    <row r="704" spans="1:4" ht="40.5">
      <c r="A704" s="360">
        <v>702</v>
      </c>
      <c r="B704" s="356"/>
      <c r="C704" s="357" t="s">
        <v>12756</v>
      </c>
      <c r="D704" s="361" t="s">
        <v>706</v>
      </c>
    </row>
    <row r="705" spans="1:4" ht="33">
      <c r="A705" s="360">
        <v>703</v>
      </c>
      <c r="B705" s="356"/>
      <c r="C705" s="357" t="s">
        <v>12757</v>
      </c>
      <c r="D705" s="361" t="s">
        <v>707</v>
      </c>
    </row>
    <row r="706" spans="1:4">
      <c r="A706" s="360">
        <v>704</v>
      </c>
      <c r="B706" s="356"/>
      <c r="C706" s="357" t="s">
        <v>12758</v>
      </c>
      <c r="D706" s="361" t="s">
        <v>708</v>
      </c>
    </row>
    <row r="707" spans="1:4" ht="40.5">
      <c r="A707" s="360">
        <v>705</v>
      </c>
      <c r="B707" s="356"/>
      <c r="C707" s="357" t="s">
        <v>12759</v>
      </c>
      <c r="D707" s="361" t="s">
        <v>709</v>
      </c>
    </row>
    <row r="708" spans="1:4" ht="40.5">
      <c r="A708" s="360">
        <v>706</v>
      </c>
      <c r="B708" s="356"/>
      <c r="C708" s="357" t="s">
        <v>12760</v>
      </c>
      <c r="D708" s="361" t="s">
        <v>710</v>
      </c>
    </row>
    <row r="709" spans="1:4" ht="40.5">
      <c r="A709" s="360">
        <v>707</v>
      </c>
      <c r="B709" s="356"/>
      <c r="C709" s="357" t="s">
        <v>12761</v>
      </c>
      <c r="D709" s="361" t="s">
        <v>711</v>
      </c>
    </row>
    <row r="710" spans="1:4" ht="40.5">
      <c r="A710" s="360">
        <v>708</v>
      </c>
      <c r="B710" s="356"/>
      <c r="C710" s="357" t="s">
        <v>12762</v>
      </c>
      <c r="D710" s="361" t="s">
        <v>712</v>
      </c>
    </row>
    <row r="711" spans="1:4" ht="33">
      <c r="A711" s="360">
        <v>709</v>
      </c>
      <c r="B711" s="356"/>
      <c r="C711" s="357" t="s">
        <v>12763</v>
      </c>
      <c r="D711" s="361" t="s">
        <v>713</v>
      </c>
    </row>
    <row r="712" spans="1:4" ht="33">
      <c r="A712" s="360">
        <v>710</v>
      </c>
      <c r="B712" s="356"/>
      <c r="C712" s="357" t="s">
        <v>12764</v>
      </c>
      <c r="D712" s="361" t="s">
        <v>714</v>
      </c>
    </row>
    <row r="713" spans="1:4" ht="40.5">
      <c r="A713" s="360">
        <v>711</v>
      </c>
      <c r="B713" s="356"/>
      <c r="C713" s="357" t="s">
        <v>12765</v>
      </c>
      <c r="D713" s="361" t="s">
        <v>715</v>
      </c>
    </row>
    <row r="714" spans="1:4" ht="40.5">
      <c r="A714" s="360">
        <v>712</v>
      </c>
      <c r="B714" s="356"/>
      <c r="C714" s="357" t="s">
        <v>12766</v>
      </c>
      <c r="D714" s="361" t="s">
        <v>716</v>
      </c>
    </row>
    <row r="715" spans="1:4" ht="40.5">
      <c r="A715" s="360">
        <v>713</v>
      </c>
      <c r="B715" s="356"/>
      <c r="C715" s="357" t="s">
        <v>12767</v>
      </c>
      <c r="D715" s="361" t="s">
        <v>717</v>
      </c>
    </row>
    <row r="716" spans="1:4" ht="49.5">
      <c r="A716" s="360">
        <v>714</v>
      </c>
      <c r="B716" s="356"/>
      <c r="C716" s="357" t="s">
        <v>12768</v>
      </c>
      <c r="D716" s="361" t="s">
        <v>718</v>
      </c>
    </row>
    <row r="717" spans="1:4" ht="40.5">
      <c r="A717" s="360">
        <v>715</v>
      </c>
      <c r="B717" s="356"/>
      <c r="C717" s="357" t="s">
        <v>12769</v>
      </c>
      <c r="D717" s="361" t="s">
        <v>719</v>
      </c>
    </row>
    <row r="718" spans="1:4" ht="33">
      <c r="A718" s="360">
        <v>716</v>
      </c>
      <c r="B718" s="356"/>
      <c r="C718" s="357" t="s">
        <v>12770</v>
      </c>
      <c r="D718" s="361" t="s">
        <v>720</v>
      </c>
    </row>
    <row r="719" spans="1:4">
      <c r="A719" s="360">
        <v>717</v>
      </c>
      <c r="B719" s="356"/>
      <c r="C719" s="357" t="s">
        <v>12771</v>
      </c>
      <c r="D719" s="361" t="s">
        <v>721</v>
      </c>
    </row>
    <row r="720" spans="1:4">
      <c r="A720" s="360">
        <v>718</v>
      </c>
      <c r="B720" s="356"/>
      <c r="C720" s="357" t="s">
        <v>12772</v>
      </c>
      <c r="D720" s="361" t="s">
        <v>722</v>
      </c>
    </row>
    <row r="721" spans="1:4" ht="40.5">
      <c r="A721" s="363">
        <v>719</v>
      </c>
      <c r="B721" s="356"/>
      <c r="C721" s="357" t="s">
        <v>12773</v>
      </c>
      <c r="D721" s="361" t="s">
        <v>723</v>
      </c>
    </row>
    <row r="722" spans="1:4">
      <c r="A722" s="360">
        <v>720</v>
      </c>
      <c r="B722" s="356"/>
      <c r="C722" s="357" t="s">
        <v>12774</v>
      </c>
      <c r="D722" s="361" t="s">
        <v>724</v>
      </c>
    </row>
    <row r="723" spans="1:4" ht="33">
      <c r="A723" s="360">
        <v>721</v>
      </c>
      <c r="B723" s="356"/>
      <c r="C723" s="357" t="s">
        <v>12775</v>
      </c>
      <c r="D723" s="361" t="s">
        <v>725</v>
      </c>
    </row>
    <row r="724" spans="1:4" ht="40.5">
      <c r="A724" s="360">
        <v>722</v>
      </c>
      <c r="B724" s="356"/>
      <c r="C724" s="357" t="s">
        <v>12776</v>
      </c>
      <c r="D724" s="361" t="s">
        <v>726</v>
      </c>
    </row>
    <row r="725" spans="1:4" ht="33">
      <c r="A725" s="360">
        <v>723</v>
      </c>
      <c r="B725" s="356"/>
      <c r="C725" s="357" t="s">
        <v>12777</v>
      </c>
      <c r="D725" s="361" t="s">
        <v>727</v>
      </c>
    </row>
    <row r="726" spans="1:4">
      <c r="A726" s="360">
        <v>724</v>
      </c>
      <c r="B726" s="356"/>
      <c r="C726" s="357" t="s">
        <v>12778</v>
      </c>
      <c r="D726" s="361" t="s">
        <v>728</v>
      </c>
    </row>
    <row r="727" spans="1:4" ht="40.5">
      <c r="A727" s="360">
        <v>725</v>
      </c>
      <c r="B727" s="356"/>
      <c r="C727" s="357" t="s">
        <v>12779</v>
      </c>
      <c r="D727" s="361" t="s">
        <v>729</v>
      </c>
    </row>
    <row r="728" spans="1:4" ht="33">
      <c r="A728" s="360">
        <v>726</v>
      </c>
      <c r="B728" s="356"/>
      <c r="C728" s="357" t="s">
        <v>12780</v>
      </c>
      <c r="D728" s="361" t="s">
        <v>730</v>
      </c>
    </row>
    <row r="729" spans="1:4" ht="40.5">
      <c r="A729" s="360">
        <v>727</v>
      </c>
      <c r="B729" s="356"/>
      <c r="C729" s="357" t="s">
        <v>12781</v>
      </c>
      <c r="D729" s="361" t="s">
        <v>731</v>
      </c>
    </row>
    <row r="730" spans="1:4" ht="33">
      <c r="A730" s="360">
        <v>728</v>
      </c>
      <c r="B730" s="356"/>
      <c r="C730" s="357" t="s">
        <v>12782</v>
      </c>
      <c r="D730" s="361" t="s">
        <v>732</v>
      </c>
    </row>
    <row r="731" spans="1:4" ht="33">
      <c r="A731" s="360">
        <v>729</v>
      </c>
      <c r="B731" s="356"/>
      <c r="C731" s="357" t="s">
        <v>12783</v>
      </c>
      <c r="D731" s="361" t="s">
        <v>733</v>
      </c>
    </row>
    <row r="732" spans="1:4">
      <c r="A732" s="360">
        <v>730</v>
      </c>
      <c r="B732" s="356"/>
      <c r="C732" s="357" t="s">
        <v>12784</v>
      </c>
      <c r="D732" s="361" t="s">
        <v>734</v>
      </c>
    </row>
    <row r="733" spans="1:4" ht="40.5">
      <c r="A733" s="360">
        <v>731</v>
      </c>
      <c r="B733" s="356"/>
      <c r="C733" s="357" t="s">
        <v>12785</v>
      </c>
      <c r="D733" s="361" t="s">
        <v>735</v>
      </c>
    </row>
    <row r="734" spans="1:4" ht="40.5">
      <c r="A734" s="360">
        <v>732</v>
      </c>
      <c r="B734" s="356"/>
      <c r="C734" s="357" t="s">
        <v>12786</v>
      </c>
      <c r="D734" s="361" t="s">
        <v>736</v>
      </c>
    </row>
    <row r="735" spans="1:4" ht="33">
      <c r="A735" s="360">
        <v>733</v>
      </c>
      <c r="B735" s="356"/>
      <c r="C735" s="357" t="s">
        <v>12787</v>
      </c>
      <c r="D735" s="361" t="s">
        <v>737</v>
      </c>
    </row>
    <row r="736" spans="1:4" ht="33">
      <c r="A736" s="360">
        <v>734</v>
      </c>
      <c r="B736" s="356"/>
      <c r="C736" s="357" t="s">
        <v>12788</v>
      </c>
      <c r="D736" s="361" t="s">
        <v>738</v>
      </c>
    </row>
    <row r="737" spans="1:4" ht="40.5">
      <c r="A737" s="363">
        <v>735</v>
      </c>
      <c r="B737" s="356"/>
      <c r="C737" s="357" t="s">
        <v>12789</v>
      </c>
      <c r="D737" s="361" t="s">
        <v>739</v>
      </c>
    </row>
    <row r="738" spans="1:4" ht="33">
      <c r="A738" s="363">
        <v>736</v>
      </c>
      <c r="B738" s="356"/>
      <c r="C738" s="357" t="s">
        <v>12790</v>
      </c>
      <c r="D738" s="361" t="s">
        <v>740</v>
      </c>
    </row>
    <row r="739" spans="1:4">
      <c r="A739" s="360">
        <v>737</v>
      </c>
      <c r="B739" s="356"/>
      <c r="C739" s="357" t="s">
        <v>12791</v>
      </c>
      <c r="D739" s="361" t="s">
        <v>741</v>
      </c>
    </row>
    <row r="740" spans="1:4" ht="49.5">
      <c r="A740" s="360">
        <v>738</v>
      </c>
      <c r="B740" s="356"/>
      <c r="C740" s="357" t="s">
        <v>12792</v>
      </c>
      <c r="D740" s="361" t="s">
        <v>742</v>
      </c>
    </row>
    <row r="741" spans="1:4" ht="40.5">
      <c r="A741" s="360">
        <v>739</v>
      </c>
      <c r="B741" s="356"/>
      <c r="C741" s="357" t="s">
        <v>12793</v>
      </c>
      <c r="D741" s="361" t="s">
        <v>743</v>
      </c>
    </row>
    <row r="742" spans="1:4" ht="33">
      <c r="A742" s="360">
        <v>740</v>
      </c>
      <c r="B742" s="356"/>
      <c r="C742" s="357" t="s">
        <v>12794</v>
      </c>
      <c r="D742" s="361" t="s">
        <v>744</v>
      </c>
    </row>
    <row r="743" spans="1:4" ht="40.5">
      <c r="A743" s="363">
        <v>741</v>
      </c>
      <c r="B743" s="356"/>
      <c r="C743" s="357" t="s">
        <v>12795</v>
      </c>
      <c r="D743" s="361" t="s">
        <v>745</v>
      </c>
    </row>
    <row r="744" spans="1:4" ht="49.5">
      <c r="A744" s="360">
        <v>742</v>
      </c>
      <c r="B744" s="356"/>
      <c r="C744" s="357" t="s">
        <v>12796</v>
      </c>
      <c r="D744" s="361" t="s">
        <v>746</v>
      </c>
    </row>
    <row r="745" spans="1:4" ht="40.5">
      <c r="A745" s="360">
        <v>743</v>
      </c>
      <c r="B745" s="356"/>
      <c r="C745" s="357" t="s">
        <v>12797</v>
      </c>
      <c r="D745" s="361" t="s">
        <v>747</v>
      </c>
    </row>
    <row r="746" spans="1:4" ht="40.5">
      <c r="A746" s="360">
        <v>744</v>
      </c>
      <c r="B746" s="356"/>
      <c r="C746" s="357" t="s">
        <v>12798</v>
      </c>
      <c r="D746" s="361" t="s">
        <v>748</v>
      </c>
    </row>
    <row r="747" spans="1:4" ht="40.5">
      <c r="A747" s="360">
        <v>745</v>
      </c>
      <c r="B747" s="356"/>
      <c r="C747" s="357" t="s">
        <v>12799</v>
      </c>
      <c r="D747" s="361" t="s">
        <v>749</v>
      </c>
    </row>
    <row r="748" spans="1:4" ht="40.5">
      <c r="A748" s="360">
        <v>746</v>
      </c>
      <c r="B748" s="356"/>
      <c r="C748" s="357" t="s">
        <v>12800</v>
      </c>
      <c r="D748" s="361" t="s">
        <v>750</v>
      </c>
    </row>
    <row r="749" spans="1:4" ht="40.5">
      <c r="A749" s="360">
        <v>747</v>
      </c>
      <c r="B749" s="356"/>
      <c r="C749" s="357" t="s">
        <v>12801</v>
      </c>
      <c r="D749" s="361" t="s">
        <v>751</v>
      </c>
    </row>
    <row r="750" spans="1:4" ht="40.5">
      <c r="A750" s="360">
        <v>748</v>
      </c>
      <c r="B750" s="356"/>
      <c r="C750" s="357" t="s">
        <v>12802</v>
      </c>
      <c r="D750" s="361" t="s">
        <v>752</v>
      </c>
    </row>
    <row r="751" spans="1:4" ht="40.5">
      <c r="A751" s="360">
        <v>749</v>
      </c>
      <c r="B751" s="356"/>
      <c r="C751" s="357" t="s">
        <v>12803</v>
      </c>
      <c r="D751" s="361" t="s">
        <v>753</v>
      </c>
    </row>
    <row r="752" spans="1:4" ht="33">
      <c r="A752" s="360">
        <v>750</v>
      </c>
      <c r="B752" s="356"/>
      <c r="C752" s="357" t="s">
        <v>12804</v>
      </c>
      <c r="D752" s="361" t="s">
        <v>754</v>
      </c>
    </row>
    <row r="753" spans="1:4" ht="40.5">
      <c r="A753" s="360">
        <v>751</v>
      </c>
      <c r="B753" s="356"/>
      <c r="C753" s="357" t="s">
        <v>12805</v>
      </c>
      <c r="D753" s="361" t="s">
        <v>755</v>
      </c>
    </row>
    <row r="754" spans="1:4" ht="40.5">
      <c r="A754" s="360">
        <v>752</v>
      </c>
      <c r="B754" s="356"/>
      <c r="C754" s="357" t="s">
        <v>12806</v>
      </c>
      <c r="D754" s="361" t="s">
        <v>756</v>
      </c>
    </row>
    <row r="755" spans="1:4" ht="40.5">
      <c r="A755" s="360">
        <v>753</v>
      </c>
      <c r="B755" s="356"/>
      <c r="C755" s="357" t="s">
        <v>12807</v>
      </c>
      <c r="D755" s="361" t="s">
        <v>757</v>
      </c>
    </row>
    <row r="756" spans="1:4" ht="40.5">
      <c r="A756" s="360">
        <v>754</v>
      </c>
      <c r="B756" s="356"/>
      <c r="C756" s="357" t="s">
        <v>12808</v>
      </c>
      <c r="D756" s="361" t="s">
        <v>758</v>
      </c>
    </row>
    <row r="757" spans="1:4" ht="33">
      <c r="A757" s="360">
        <v>755</v>
      </c>
      <c r="B757" s="356"/>
      <c r="C757" s="357" t="s">
        <v>12809</v>
      </c>
      <c r="D757" s="361" t="s">
        <v>759</v>
      </c>
    </row>
    <row r="758" spans="1:4" ht="40.5">
      <c r="A758" s="360">
        <v>756</v>
      </c>
      <c r="B758" s="356"/>
      <c r="C758" s="357" t="s">
        <v>12810</v>
      </c>
      <c r="D758" s="361" t="s">
        <v>760</v>
      </c>
    </row>
    <row r="759" spans="1:4" ht="40.5">
      <c r="A759" s="360">
        <v>757</v>
      </c>
      <c r="B759" s="356"/>
      <c r="C759" s="357" t="s">
        <v>12811</v>
      </c>
      <c r="D759" s="361" t="s">
        <v>761</v>
      </c>
    </row>
    <row r="760" spans="1:4" ht="40.5">
      <c r="A760" s="360">
        <v>758</v>
      </c>
      <c r="B760" s="356"/>
      <c r="C760" s="357" t="s">
        <v>12812</v>
      </c>
      <c r="D760" s="361" t="s">
        <v>762</v>
      </c>
    </row>
    <row r="761" spans="1:4" ht="40.5">
      <c r="A761" s="360">
        <v>759</v>
      </c>
      <c r="B761" s="356"/>
      <c r="C761" s="357" t="s">
        <v>12813</v>
      </c>
      <c r="D761" s="361" t="s">
        <v>763</v>
      </c>
    </row>
    <row r="762" spans="1:4" ht="40.5">
      <c r="A762" s="360">
        <v>760</v>
      </c>
      <c r="B762" s="356"/>
      <c r="C762" s="357" t="s">
        <v>12814</v>
      </c>
      <c r="D762" s="361" t="s">
        <v>764</v>
      </c>
    </row>
    <row r="763" spans="1:4">
      <c r="A763" s="360">
        <v>761</v>
      </c>
      <c r="B763" s="356"/>
      <c r="C763" s="357" t="s">
        <v>12815</v>
      </c>
      <c r="D763" s="361" t="s">
        <v>765</v>
      </c>
    </row>
    <row r="764" spans="1:4" ht="33">
      <c r="A764" s="360">
        <v>762</v>
      </c>
      <c r="B764" s="356"/>
      <c r="C764" s="357" t="s">
        <v>12816</v>
      </c>
      <c r="D764" s="361" t="s">
        <v>766</v>
      </c>
    </row>
    <row r="765" spans="1:4" ht="49.5">
      <c r="A765" s="360">
        <v>763</v>
      </c>
      <c r="B765" s="356"/>
      <c r="C765" s="357" t="s">
        <v>12817</v>
      </c>
      <c r="D765" s="361" t="s">
        <v>767</v>
      </c>
    </row>
    <row r="766" spans="1:4" ht="40.5">
      <c r="A766" s="360">
        <v>764</v>
      </c>
      <c r="B766" s="356"/>
      <c r="C766" s="357" t="s">
        <v>12818</v>
      </c>
      <c r="D766" s="361" t="s">
        <v>768</v>
      </c>
    </row>
    <row r="767" spans="1:4" ht="49.5">
      <c r="A767" s="360">
        <v>765</v>
      </c>
      <c r="B767" s="356"/>
      <c r="C767" s="357" t="s">
        <v>12819</v>
      </c>
      <c r="D767" s="361" t="s">
        <v>769</v>
      </c>
    </row>
    <row r="768" spans="1:4" ht="40.5">
      <c r="A768" s="360">
        <v>766</v>
      </c>
      <c r="B768" s="356"/>
      <c r="C768" s="357" t="s">
        <v>12820</v>
      </c>
      <c r="D768" s="361" t="s">
        <v>644</v>
      </c>
    </row>
    <row r="769" spans="1:4">
      <c r="A769" s="360">
        <v>767</v>
      </c>
      <c r="B769" s="356"/>
      <c r="C769" s="357" t="s">
        <v>12821</v>
      </c>
      <c r="D769" s="361" t="s">
        <v>770</v>
      </c>
    </row>
    <row r="770" spans="1:4" ht="33">
      <c r="A770" s="360">
        <v>768</v>
      </c>
      <c r="B770" s="356"/>
      <c r="C770" s="357" t="s">
        <v>12822</v>
      </c>
      <c r="D770" s="361" t="s">
        <v>771</v>
      </c>
    </row>
    <row r="771" spans="1:4" ht="40.5">
      <c r="A771" s="360">
        <v>769</v>
      </c>
      <c r="B771" s="356"/>
      <c r="C771" s="357" t="s">
        <v>12823</v>
      </c>
      <c r="D771" s="361" t="s">
        <v>772</v>
      </c>
    </row>
    <row r="772" spans="1:4" ht="33">
      <c r="A772" s="360">
        <v>770</v>
      </c>
      <c r="B772" s="356"/>
      <c r="C772" s="357" t="s">
        <v>12824</v>
      </c>
      <c r="D772" s="361" t="s">
        <v>773</v>
      </c>
    </row>
    <row r="773" spans="1:4" ht="33">
      <c r="A773" s="360">
        <v>771</v>
      </c>
      <c r="B773" s="356"/>
      <c r="C773" s="357" t="s">
        <v>12825</v>
      </c>
      <c r="D773" s="361" t="s">
        <v>774</v>
      </c>
    </row>
    <row r="774" spans="1:4" ht="40.5">
      <c r="A774" s="360">
        <v>772</v>
      </c>
      <c r="B774" s="356"/>
      <c r="C774" s="357" t="s">
        <v>12826</v>
      </c>
      <c r="D774" s="361" t="s">
        <v>775</v>
      </c>
    </row>
    <row r="775" spans="1:4" ht="40.5">
      <c r="A775" s="360">
        <v>773</v>
      </c>
      <c r="B775" s="356"/>
      <c r="C775" s="357" t="s">
        <v>12827</v>
      </c>
      <c r="D775" s="361" t="s">
        <v>776</v>
      </c>
    </row>
    <row r="776" spans="1:4">
      <c r="A776" s="360">
        <v>774</v>
      </c>
      <c r="B776" s="356"/>
      <c r="C776" s="357" t="s">
        <v>12828</v>
      </c>
      <c r="D776" s="361" t="s">
        <v>777</v>
      </c>
    </row>
    <row r="777" spans="1:4" ht="49.5">
      <c r="A777" s="360">
        <v>775</v>
      </c>
      <c r="B777" s="356"/>
      <c r="C777" s="357" t="s">
        <v>12829</v>
      </c>
      <c r="D777" s="361" t="s">
        <v>778</v>
      </c>
    </row>
    <row r="778" spans="1:4" ht="49.5">
      <c r="A778" s="360">
        <v>776</v>
      </c>
      <c r="B778" s="356"/>
      <c r="C778" s="357" t="s">
        <v>12830</v>
      </c>
      <c r="D778" s="361" t="s">
        <v>779</v>
      </c>
    </row>
    <row r="779" spans="1:4" ht="40.5">
      <c r="A779" s="360">
        <v>777</v>
      </c>
      <c r="B779" s="356"/>
      <c r="C779" s="357" t="s">
        <v>12831</v>
      </c>
      <c r="D779" s="361" t="s">
        <v>780</v>
      </c>
    </row>
    <row r="780" spans="1:4" ht="40.5">
      <c r="A780" s="360">
        <v>778</v>
      </c>
      <c r="B780" s="356"/>
      <c r="C780" s="357" t="s">
        <v>12832</v>
      </c>
      <c r="D780" s="361" t="s">
        <v>781</v>
      </c>
    </row>
    <row r="781" spans="1:4" ht="40.5">
      <c r="A781" s="360">
        <v>779</v>
      </c>
      <c r="B781" s="356"/>
      <c r="C781" s="357" t="s">
        <v>12833</v>
      </c>
      <c r="D781" s="361" t="s">
        <v>782</v>
      </c>
    </row>
    <row r="782" spans="1:4" ht="33">
      <c r="A782" s="360">
        <v>780</v>
      </c>
      <c r="B782" s="356"/>
      <c r="C782" s="357" t="s">
        <v>12834</v>
      </c>
      <c r="D782" s="361" t="s">
        <v>783</v>
      </c>
    </row>
    <row r="783" spans="1:4" ht="33">
      <c r="A783" s="360">
        <v>781</v>
      </c>
      <c r="B783" s="356"/>
      <c r="C783" s="357" t="s">
        <v>12835</v>
      </c>
      <c r="D783" s="361" t="s">
        <v>784</v>
      </c>
    </row>
    <row r="784" spans="1:4" ht="33">
      <c r="A784" s="363">
        <v>782</v>
      </c>
      <c r="B784" s="356"/>
      <c r="C784" s="357" t="s">
        <v>12836</v>
      </c>
      <c r="D784" s="361" t="s">
        <v>785</v>
      </c>
    </row>
    <row r="785" spans="1:4" ht="40.5">
      <c r="A785" s="360">
        <v>783</v>
      </c>
      <c r="B785" s="356"/>
      <c r="C785" s="357" t="s">
        <v>12837</v>
      </c>
      <c r="D785" s="361" t="s">
        <v>786</v>
      </c>
    </row>
    <row r="786" spans="1:4" ht="40.5">
      <c r="A786" s="360">
        <v>784</v>
      </c>
      <c r="B786" s="356"/>
      <c r="C786" s="357" t="s">
        <v>12838</v>
      </c>
      <c r="D786" s="361" t="s">
        <v>787</v>
      </c>
    </row>
    <row r="787" spans="1:4" ht="40.5">
      <c r="A787" s="363">
        <v>785</v>
      </c>
      <c r="B787" s="356"/>
      <c r="C787" s="357" t="s">
        <v>12839</v>
      </c>
      <c r="D787" s="361" t="s">
        <v>788</v>
      </c>
    </row>
    <row r="788" spans="1:4" ht="40.5">
      <c r="A788" s="363">
        <v>786</v>
      </c>
      <c r="B788" s="356"/>
      <c r="C788" s="357" t="s">
        <v>12840</v>
      </c>
      <c r="D788" s="361" t="s">
        <v>789</v>
      </c>
    </row>
    <row r="789" spans="1:4" ht="40.5">
      <c r="A789" s="360">
        <v>787</v>
      </c>
      <c r="B789" s="356"/>
      <c r="C789" s="357" t="s">
        <v>12841</v>
      </c>
      <c r="D789" s="361" t="s">
        <v>790</v>
      </c>
    </row>
    <row r="790" spans="1:4" ht="49.5">
      <c r="A790" s="360">
        <v>788</v>
      </c>
      <c r="B790" s="356"/>
      <c r="C790" s="357" t="s">
        <v>12842</v>
      </c>
      <c r="D790" s="361" t="s">
        <v>791</v>
      </c>
    </row>
    <row r="791" spans="1:4" ht="40.5">
      <c r="A791" s="360">
        <v>789</v>
      </c>
      <c r="B791" s="356"/>
      <c r="C791" s="357" t="s">
        <v>12843</v>
      </c>
      <c r="D791" s="361" t="s">
        <v>792</v>
      </c>
    </row>
    <row r="792" spans="1:4" ht="33">
      <c r="A792" s="360">
        <v>790</v>
      </c>
      <c r="B792" s="356"/>
      <c r="C792" s="357" t="s">
        <v>12844</v>
      </c>
      <c r="D792" s="361" t="s">
        <v>793</v>
      </c>
    </row>
    <row r="793" spans="1:4" ht="40.5">
      <c r="A793" s="360">
        <v>791</v>
      </c>
      <c r="B793" s="356"/>
      <c r="C793" s="357" t="s">
        <v>12845</v>
      </c>
      <c r="D793" s="361" t="s">
        <v>794</v>
      </c>
    </row>
    <row r="794" spans="1:4" ht="40.5">
      <c r="A794" s="360">
        <v>792</v>
      </c>
      <c r="B794" s="356"/>
      <c r="C794" s="357" t="s">
        <v>12846</v>
      </c>
      <c r="D794" s="361" t="s">
        <v>795</v>
      </c>
    </row>
    <row r="795" spans="1:4" ht="40.5">
      <c r="A795" s="360">
        <v>793</v>
      </c>
      <c r="B795" s="356"/>
      <c r="C795" s="357" t="s">
        <v>12847</v>
      </c>
      <c r="D795" s="361" t="s">
        <v>796</v>
      </c>
    </row>
    <row r="796" spans="1:4">
      <c r="A796" s="360">
        <v>794</v>
      </c>
      <c r="B796" s="356"/>
      <c r="C796" s="357" t="s">
        <v>12848</v>
      </c>
      <c r="D796" s="361" t="s">
        <v>797</v>
      </c>
    </row>
    <row r="797" spans="1:4">
      <c r="A797" s="360">
        <v>795</v>
      </c>
      <c r="B797" s="356"/>
      <c r="C797" s="357" t="s">
        <v>12849</v>
      </c>
      <c r="D797" s="361" t="s">
        <v>798</v>
      </c>
    </row>
    <row r="798" spans="1:4" ht="33">
      <c r="A798" s="360">
        <v>796</v>
      </c>
      <c r="B798" s="356"/>
      <c r="C798" s="357" t="s">
        <v>12850</v>
      </c>
      <c r="D798" s="361" t="s">
        <v>799</v>
      </c>
    </row>
    <row r="799" spans="1:4" ht="40.5">
      <c r="A799" s="360">
        <v>797</v>
      </c>
      <c r="B799" s="356"/>
      <c r="C799" s="357" t="s">
        <v>12851</v>
      </c>
      <c r="D799" s="361" t="s">
        <v>800</v>
      </c>
    </row>
    <row r="800" spans="1:4" ht="33">
      <c r="A800" s="360">
        <v>798</v>
      </c>
      <c r="B800" s="356"/>
      <c r="C800" s="357" t="s">
        <v>12852</v>
      </c>
      <c r="D800" s="361" t="s">
        <v>801</v>
      </c>
    </row>
    <row r="801" spans="1:4">
      <c r="A801" s="360">
        <v>799</v>
      </c>
      <c r="B801" s="356"/>
      <c r="C801" s="357" t="s">
        <v>12853</v>
      </c>
      <c r="D801" s="361" t="s">
        <v>802</v>
      </c>
    </row>
    <row r="802" spans="1:4" ht="40.5">
      <c r="A802" s="360">
        <v>800</v>
      </c>
      <c r="B802" s="356"/>
      <c r="C802" s="357" t="s">
        <v>12854</v>
      </c>
      <c r="D802" s="361" t="s">
        <v>803</v>
      </c>
    </row>
    <row r="803" spans="1:4" ht="33">
      <c r="A803" s="360">
        <v>801</v>
      </c>
      <c r="B803" s="356"/>
      <c r="C803" s="357" t="s">
        <v>12855</v>
      </c>
      <c r="D803" s="361" t="s">
        <v>804</v>
      </c>
    </row>
    <row r="804" spans="1:4" ht="40.5">
      <c r="A804" s="360">
        <v>802</v>
      </c>
      <c r="B804" s="356"/>
      <c r="C804" s="357" t="s">
        <v>12856</v>
      </c>
      <c r="D804" s="361" t="s">
        <v>805</v>
      </c>
    </row>
    <row r="805" spans="1:4" ht="49.5">
      <c r="A805" s="360">
        <v>803</v>
      </c>
      <c r="B805" s="356"/>
      <c r="C805" s="357" t="s">
        <v>12857</v>
      </c>
      <c r="D805" s="361" t="s">
        <v>806</v>
      </c>
    </row>
    <row r="806" spans="1:4" ht="49.5">
      <c r="A806" s="360">
        <v>804</v>
      </c>
      <c r="B806" s="356"/>
      <c r="C806" s="357" t="s">
        <v>12858</v>
      </c>
      <c r="D806" s="361" t="s">
        <v>807</v>
      </c>
    </row>
    <row r="807" spans="1:4" ht="33">
      <c r="A807" s="360">
        <v>805</v>
      </c>
      <c r="B807" s="356"/>
      <c r="C807" s="357" t="s">
        <v>12859</v>
      </c>
      <c r="D807" s="361" t="s">
        <v>808</v>
      </c>
    </row>
    <row r="808" spans="1:4" ht="33">
      <c r="A808" s="360">
        <v>806</v>
      </c>
      <c r="B808" s="356"/>
      <c r="C808" s="357" t="s">
        <v>12860</v>
      </c>
      <c r="D808" s="361" t="s">
        <v>809</v>
      </c>
    </row>
    <row r="809" spans="1:4" ht="49.5">
      <c r="A809" s="360">
        <v>807</v>
      </c>
      <c r="B809" s="356"/>
      <c r="C809" s="357" t="s">
        <v>12861</v>
      </c>
      <c r="D809" s="361" t="s">
        <v>810</v>
      </c>
    </row>
    <row r="810" spans="1:4" ht="60.75">
      <c r="A810" s="360">
        <v>808</v>
      </c>
      <c r="B810" s="356"/>
      <c r="C810" s="357" t="s">
        <v>12862</v>
      </c>
      <c r="D810" s="361" t="s">
        <v>811</v>
      </c>
    </row>
    <row r="811" spans="1:4" ht="49.5">
      <c r="A811" s="360">
        <v>809</v>
      </c>
      <c r="B811" s="356"/>
      <c r="C811" s="357" t="s">
        <v>12863</v>
      </c>
      <c r="D811" s="361" t="s">
        <v>812</v>
      </c>
    </row>
    <row r="812" spans="1:4" ht="33">
      <c r="A812" s="360">
        <v>810</v>
      </c>
      <c r="B812" s="356"/>
      <c r="C812" s="357" t="s">
        <v>12864</v>
      </c>
      <c r="D812" s="361" t="s">
        <v>813</v>
      </c>
    </row>
    <row r="813" spans="1:4" ht="33">
      <c r="A813" s="360">
        <v>811</v>
      </c>
      <c r="B813" s="356"/>
      <c r="C813" s="357" t="s">
        <v>12865</v>
      </c>
      <c r="D813" s="361" t="s">
        <v>814</v>
      </c>
    </row>
    <row r="814" spans="1:4" ht="49.5">
      <c r="A814" s="360">
        <v>812</v>
      </c>
      <c r="B814" s="356"/>
      <c r="C814" s="357" t="s">
        <v>12866</v>
      </c>
      <c r="D814" s="361" t="s">
        <v>815</v>
      </c>
    </row>
    <row r="815" spans="1:4" ht="33">
      <c r="A815" s="360">
        <v>813</v>
      </c>
      <c r="B815" s="356"/>
      <c r="C815" s="357" t="s">
        <v>12867</v>
      </c>
      <c r="D815" s="361" t="s">
        <v>816</v>
      </c>
    </row>
    <row r="816" spans="1:4" ht="33">
      <c r="A816" s="360">
        <v>814</v>
      </c>
      <c r="B816" s="356"/>
      <c r="C816" s="357" t="s">
        <v>12868</v>
      </c>
      <c r="D816" s="361" t="s">
        <v>817</v>
      </c>
    </row>
    <row r="817" spans="1:4" ht="33">
      <c r="A817" s="360">
        <v>815</v>
      </c>
      <c r="B817" s="356"/>
      <c r="C817" s="357" t="s">
        <v>12869</v>
      </c>
      <c r="D817" s="361" t="s">
        <v>818</v>
      </c>
    </row>
    <row r="818" spans="1:4" ht="33">
      <c r="A818" s="360">
        <v>816</v>
      </c>
      <c r="B818" s="356"/>
      <c r="C818" s="357" t="s">
        <v>12870</v>
      </c>
      <c r="D818" s="361" t="s">
        <v>819</v>
      </c>
    </row>
    <row r="819" spans="1:4" ht="33">
      <c r="A819" s="360">
        <v>817</v>
      </c>
      <c r="B819" s="356"/>
      <c r="C819" s="357" t="s">
        <v>12871</v>
      </c>
      <c r="D819" s="361" t="s">
        <v>820</v>
      </c>
    </row>
    <row r="820" spans="1:4" ht="49.5">
      <c r="A820" s="360">
        <v>818</v>
      </c>
      <c r="B820" s="356"/>
      <c r="C820" s="357" t="s">
        <v>12872</v>
      </c>
      <c r="D820" s="361" t="s">
        <v>821</v>
      </c>
    </row>
    <row r="821" spans="1:4" ht="49.5">
      <c r="A821" s="360">
        <v>819</v>
      </c>
      <c r="B821" s="356"/>
      <c r="C821" s="357" t="s">
        <v>12873</v>
      </c>
      <c r="D821" s="361" t="s">
        <v>822</v>
      </c>
    </row>
    <row r="822" spans="1:4" ht="49.5">
      <c r="A822" s="360">
        <v>820</v>
      </c>
      <c r="B822" s="356"/>
      <c r="C822" s="357" t="s">
        <v>12874</v>
      </c>
      <c r="D822" s="361" t="s">
        <v>823</v>
      </c>
    </row>
    <row r="823" spans="1:4" ht="33">
      <c r="A823" s="360">
        <v>821</v>
      </c>
      <c r="B823" s="356"/>
      <c r="C823" s="357" t="s">
        <v>12875</v>
      </c>
      <c r="D823" s="361" t="s">
        <v>824</v>
      </c>
    </row>
    <row r="824" spans="1:4" ht="49.5">
      <c r="A824" s="360">
        <v>822</v>
      </c>
      <c r="B824" s="356"/>
      <c r="C824" s="357" t="s">
        <v>12876</v>
      </c>
      <c r="D824" s="361" t="s">
        <v>825</v>
      </c>
    </row>
    <row r="825" spans="1:4" ht="33">
      <c r="A825" s="360">
        <v>823</v>
      </c>
      <c r="B825" s="356"/>
      <c r="C825" s="357" t="s">
        <v>12877</v>
      </c>
      <c r="D825" s="361" t="s">
        <v>826</v>
      </c>
    </row>
    <row r="826" spans="1:4">
      <c r="A826" s="360">
        <v>824</v>
      </c>
      <c r="B826" s="356"/>
      <c r="C826" s="357" t="s">
        <v>12878</v>
      </c>
      <c r="D826" s="361" t="s">
        <v>827</v>
      </c>
    </row>
    <row r="827" spans="1:4">
      <c r="A827" s="360">
        <v>825</v>
      </c>
      <c r="B827" s="356"/>
      <c r="C827" s="357" t="s">
        <v>12879</v>
      </c>
      <c r="D827" s="361" t="s">
        <v>828</v>
      </c>
    </row>
    <row r="828" spans="1:4">
      <c r="A828" s="360">
        <v>826</v>
      </c>
      <c r="B828" s="356"/>
      <c r="C828" s="357" t="s">
        <v>12880</v>
      </c>
      <c r="D828" s="361" t="s">
        <v>829</v>
      </c>
    </row>
    <row r="829" spans="1:4">
      <c r="A829" s="360">
        <v>827</v>
      </c>
      <c r="B829" s="356"/>
      <c r="C829" s="357" t="s">
        <v>12881</v>
      </c>
      <c r="D829" s="361" t="s">
        <v>830</v>
      </c>
    </row>
    <row r="830" spans="1:4">
      <c r="A830" s="360">
        <v>828</v>
      </c>
      <c r="B830" s="356"/>
      <c r="C830" s="357" t="s">
        <v>12882</v>
      </c>
      <c r="D830" s="361" t="s">
        <v>831</v>
      </c>
    </row>
    <row r="831" spans="1:4" ht="33">
      <c r="A831" s="360">
        <v>829</v>
      </c>
      <c r="B831" s="356"/>
      <c r="C831" s="357" t="s">
        <v>12883</v>
      </c>
      <c r="D831" s="361" t="s">
        <v>832</v>
      </c>
    </row>
    <row r="832" spans="1:4" ht="49.5">
      <c r="A832" s="360">
        <v>830</v>
      </c>
      <c r="B832" s="356"/>
      <c r="C832" s="357" t="s">
        <v>12884</v>
      </c>
      <c r="D832" s="361" t="s">
        <v>833</v>
      </c>
    </row>
    <row r="833" spans="1:4" ht="33">
      <c r="A833" s="360">
        <v>831</v>
      </c>
      <c r="B833" s="356"/>
      <c r="C833" s="357" t="s">
        <v>12885</v>
      </c>
      <c r="D833" s="361" t="s">
        <v>834</v>
      </c>
    </row>
    <row r="834" spans="1:4" ht="49.5">
      <c r="A834" s="360">
        <v>832</v>
      </c>
      <c r="B834" s="356"/>
      <c r="C834" s="357" t="s">
        <v>12886</v>
      </c>
      <c r="D834" s="361" t="s">
        <v>835</v>
      </c>
    </row>
    <row r="835" spans="1:4" ht="33">
      <c r="A835" s="360">
        <v>833</v>
      </c>
      <c r="B835" s="356"/>
      <c r="C835" s="357" t="s">
        <v>12887</v>
      </c>
      <c r="D835" s="361" t="s">
        <v>836</v>
      </c>
    </row>
    <row r="836" spans="1:4" ht="49.5">
      <c r="A836" s="360">
        <v>834</v>
      </c>
      <c r="B836" s="356"/>
      <c r="C836" s="357" t="s">
        <v>12888</v>
      </c>
      <c r="D836" s="361" t="s">
        <v>837</v>
      </c>
    </row>
    <row r="837" spans="1:4" ht="49.5">
      <c r="A837" s="360">
        <v>835</v>
      </c>
      <c r="B837" s="356"/>
      <c r="C837" s="357" t="s">
        <v>12889</v>
      </c>
      <c r="D837" s="361" t="s">
        <v>838</v>
      </c>
    </row>
    <row r="838" spans="1:4" ht="49.5">
      <c r="A838" s="360">
        <v>836</v>
      </c>
      <c r="B838" s="356"/>
      <c r="C838" s="357" t="s">
        <v>12890</v>
      </c>
      <c r="D838" s="361" t="s">
        <v>839</v>
      </c>
    </row>
    <row r="839" spans="1:4" ht="33">
      <c r="A839" s="360">
        <v>837</v>
      </c>
      <c r="B839" s="356"/>
      <c r="C839" s="357" t="s">
        <v>12891</v>
      </c>
      <c r="D839" s="361" t="s">
        <v>840</v>
      </c>
    </row>
    <row r="840" spans="1:4" ht="33">
      <c r="A840" s="360">
        <v>838</v>
      </c>
      <c r="B840" s="356"/>
      <c r="C840" s="357" t="s">
        <v>12892</v>
      </c>
      <c r="D840" s="361" t="s">
        <v>841</v>
      </c>
    </row>
    <row r="841" spans="1:4">
      <c r="A841" s="360">
        <v>839</v>
      </c>
      <c r="B841" s="356"/>
      <c r="C841" s="357" t="s">
        <v>12893</v>
      </c>
      <c r="D841" s="361" t="s">
        <v>842</v>
      </c>
    </row>
    <row r="842" spans="1:4">
      <c r="A842" s="360">
        <v>840</v>
      </c>
      <c r="B842" s="356"/>
      <c r="C842" s="357" t="s">
        <v>12894</v>
      </c>
      <c r="D842" s="361" t="s">
        <v>843</v>
      </c>
    </row>
    <row r="843" spans="1:4">
      <c r="A843" s="360">
        <v>841</v>
      </c>
      <c r="B843" s="356"/>
      <c r="C843" s="357" t="s">
        <v>12895</v>
      </c>
      <c r="D843" s="361" t="s">
        <v>844</v>
      </c>
    </row>
    <row r="844" spans="1:4">
      <c r="A844" s="360">
        <v>842</v>
      </c>
      <c r="B844" s="356"/>
      <c r="C844" s="357" t="s">
        <v>12896</v>
      </c>
      <c r="D844" s="361" t="s">
        <v>845</v>
      </c>
    </row>
    <row r="845" spans="1:4" ht="33">
      <c r="A845" s="360">
        <v>843</v>
      </c>
      <c r="B845" s="356"/>
      <c r="C845" s="357" t="s">
        <v>12897</v>
      </c>
      <c r="D845" s="361" t="s">
        <v>846</v>
      </c>
    </row>
    <row r="846" spans="1:4">
      <c r="A846" s="360">
        <v>844</v>
      </c>
      <c r="B846" s="356"/>
      <c r="C846" s="357" t="s">
        <v>12898</v>
      </c>
      <c r="D846" s="361" t="s">
        <v>847</v>
      </c>
    </row>
    <row r="847" spans="1:4">
      <c r="A847" s="360">
        <v>845</v>
      </c>
      <c r="B847" s="356"/>
      <c r="C847" s="357" t="s">
        <v>12899</v>
      </c>
      <c r="D847" s="361" t="s">
        <v>848</v>
      </c>
    </row>
    <row r="848" spans="1:4" ht="33">
      <c r="A848" s="360">
        <v>846</v>
      </c>
      <c r="B848" s="356"/>
      <c r="C848" s="357" t="s">
        <v>12900</v>
      </c>
      <c r="D848" s="361" t="s">
        <v>849</v>
      </c>
    </row>
    <row r="849" spans="1:4" ht="49.5">
      <c r="A849" s="360">
        <v>847</v>
      </c>
      <c r="B849" s="356"/>
      <c r="C849" s="357" t="s">
        <v>12901</v>
      </c>
      <c r="D849" s="361" t="s">
        <v>850</v>
      </c>
    </row>
    <row r="850" spans="1:4" ht="33">
      <c r="A850" s="360">
        <v>848</v>
      </c>
      <c r="B850" s="356"/>
      <c r="C850" s="357" t="s">
        <v>12902</v>
      </c>
      <c r="D850" s="361" t="s">
        <v>851</v>
      </c>
    </row>
    <row r="851" spans="1:4" ht="33">
      <c r="A851" s="360">
        <v>849</v>
      </c>
      <c r="B851" s="356"/>
      <c r="C851" s="357" t="s">
        <v>12903</v>
      </c>
      <c r="D851" s="361" t="s">
        <v>852</v>
      </c>
    </row>
    <row r="852" spans="1:4" ht="40.5">
      <c r="A852" s="360">
        <v>850</v>
      </c>
      <c r="B852" s="356"/>
      <c r="C852" s="357" t="s">
        <v>12904</v>
      </c>
      <c r="D852" s="361" t="s">
        <v>853</v>
      </c>
    </row>
    <row r="853" spans="1:4" ht="33">
      <c r="A853" s="360">
        <v>851</v>
      </c>
      <c r="B853" s="356"/>
      <c r="C853" s="357" t="s">
        <v>12905</v>
      </c>
      <c r="D853" s="361" t="s">
        <v>854</v>
      </c>
    </row>
    <row r="854" spans="1:4" ht="49.5">
      <c r="A854" s="360">
        <v>852</v>
      </c>
      <c r="B854" s="356"/>
      <c r="C854" s="357" t="s">
        <v>12906</v>
      </c>
      <c r="D854" s="361" t="s">
        <v>855</v>
      </c>
    </row>
    <row r="855" spans="1:4" ht="49.5">
      <c r="A855" s="360">
        <v>853</v>
      </c>
      <c r="B855" s="356"/>
      <c r="C855" s="357" t="s">
        <v>12907</v>
      </c>
      <c r="D855" s="361" t="s">
        <v>856</v>
      </c>
    </row>
    <row r="856" spans="1:4" ht="49.5">
      <c r="A856" s="364">
        <v>854</v>
      </c>
      <c r="B856" s="356"/>
      <c r="C856" s="357" t="s">
        <v>12908</v>
      </c>
      <c r="D856" s="361" t="s">
        <v>857</v>
      </c>
    </row>
    <row r="857" spans="1:4" ht="33">
      <c r="A857" s="360">
        <v>855</v>
      </c>
      <c r="B857" s="356"/>
      <c r="C857" s="357" t="s">
        <v>12909</v>
      </c>
      <c r="D857" s="361" t="s">
        <v>858</v>
      </c>
    </row>
    <row r="858" spans="1:4" ht="49.5">
      <c r="A858" s="360">
        <v>856</v>
      </c>
      <c r="B858" s="356"/>
      <c r="C858" s="357" t="s">
        <v>12910</v>
      </c>
      <c r="D858" s="361" t="s">
        <v>859</v>
      </c>
    </row>
    <row r="859" spans="1:4">
      <c r="A859" s="360">
        <v>857</v>
      </c>
      <c r="B859" s="356"/>
      <c r="C859" s="357" t="s">
        <v>12911</v>
      </c>
      <c r="D859" s="361" t="s">
        <v>860</v>
      </c>
    </row>
    <row r="860" spans="1:4" ht="33">
      <c r="A860" s="360">
        <v>858</v>
      </c>
      <c r="B860" s="356"/>
      <c r="C860" s="357" t="s">
        <v>12912</v>
      </c>
      <c r="D860" s="361" t="s">
        <v>861</v>
      </c>
    </row>
    <row r="861" spans="1:4" ht="49.5">
      <c r="A861" s="360">
        <v>859</v>
      </c>
      <c r="B861" s="356"/>
      <c r="C861" s="357" t="s">
        <v>12913</v>
      </c>
      <c r="D861" s="361" t="s">
        <v>862</v>
      </c>
    </row>
    <row r="862" spans="1:4" ht="49.5">
      <c r="A862" s="360">
        <v>860</v>
      </c>
      <c r="B862" s="356"/>
      <c r="C862" s="357" t="s">
        <v>12914</v>
      </c>
      <c r="D862" s="361" t="s">
        <v>863</v>
      </c>
    </row>
    <row r="863" spans="1:4" ht="33">
      <c r="A863" s="360">
        <v>861</v>
      </c>
      <c r="B863" s="356"/>
      <c r="C863" s="357" t="s">
        <v>12915</v>
      </c>
      <c r="D863" s="361" t="s">
        <v>864</v>
      </c>
    </row>
    <row r="864" spans="1:4" ht="49.5">
      <c r="A864" s="360">
        <v>862</v>
      </c>
      <c r="B864" s="356"/>
      <c r="C864" s="357" t="s">
        <v>12916</v>
      </c>
      <c r="D864" s="361" t="s">
        <v>865</v>
      </c>
    </row>
    <row r="865" spans="1:4" ht="49.5">
      <c r="A865" s="360">
        <v>863</v>
      </c>
      <c r="B865" s="356"/>
      <c r="C865" s="357" t="s">
        <v>12917</v>
      </c>
      <c r="D865" s="361" t="s">
        <v>866</v>
      </c>
    </row>
    <row r="866" spans="1:4" ht="49.5">
      <c r="A866" s="360">
        <v>864</v>
      </c>
      <c r="B866" s="356"/>
      <c r="C866" s="357" t="s">
        <v>12918</v>
      </c>
      <c r="D866" s="361" t="s">
        <v>867</v>
      </c>
    </row>
    <row r="867" spans="1:4" ht="49.5">
      <c r="A867" s="360">
        <v>865</v>
      </c>
      <c r="B867" s="356"/>
      <c r="C867" s="357" t="s">
        <v>12919</v>
      </c>
      <c r="D867" s="361" t="s">
        <v>868</v>
      </c>
    </row>
    <row r="868" spans="1:4" ht="33">
      <c r="A868" s="360">
        <v>866</v>
      </c>
      <c r="B868" s="356"/>
      <c r="C868" s="357" t="s">
        <v>12920</v>
      </c>
      <c r="D868" s="361" t="s">
        <v>869</v>
      </c>
    </row>
    <row r="869" spans="1:4" ht="40.5">
      <c r="A869" s="360">
        <v>867</v>
      </c>
      <c r="B869" s="356"/>
      <c r="C869" s="357" t="s">
        <v>12921</v>
      </c>
      <c r="D869" s="361" t="s">
        <v>870</v>
      </c>
    </row>
    <row r="870" spans="1:4" ht="49.5">
      <c r="A870" s="360">
        <v>868</v>
      </c>
      <c r="B870" s="356"/>
      <c r="C870" s="357" t="s">
        <v>12922</v>
      </c>
      <c r="D870" s="361" t="s">
        <v>871</v>
      </c>
    </row>
    <row r="871" spans="1:4" ht="33">
      <c r="A871" s="360">
        <v>869</v>
      </c>
      <c r="B871" s="356"/>
      <c r="C871" s="357" t="s">
        <v>12923</v>
      </c>
      <c r="D871" s="361" t="s">
        <v>872</v>
      </c>
    </row>
    <row r="872" spans="1:4" ht="33">
      <c r="A872" s="360">
        <v>870</v>
      </c>
      <c r="B872" s="356"/>
      <c r="C872" s="357" t="s">
        <v>12923</v>
      </c>
      <c r="D872" s="361" t="s">
        <v>873</v>
      </c>
    </row>
    <row r="873" spans="1:4" ht="33">
      <c r="A873" s="360">
        <v>871</v>
      </c>
      <c r="B873" s="356"/>
      <c r="C873" s="357" t="s">
        <v>12924</v>
      </c>
      <c r="D873" s="361" t="s">
        <v>874</v>
      </c>
    </row>
    <row r="874" spans="1:4" ht="33">
      <c r="A874" s="360">
        <v>872</v>
      </c>
      <c r="B874" s="356"/>
      <c r="C874" s="357" t="s">
        <v>12925</v>
      </c>
      <c r="D874" s="361" t="s">
        <v>875</v>
      </c>
    </row>
    <row r="875" spans="1:4" ht="33">
      <c r="A875" s="360">
        <v>873</v>
      </c>
      <c r="B875" s="356"/>
      <c r="C875" s="357" t="s">
        <v>12926</v>
      </c>
      <c r="D875" s="361" t="s">
        <v>876</v>
      </c>
    </row>
    <row r="876" spans="1:4" ht="33">
      <c r="A876" s="360">
        <v>874</v>
      </c>
      <c r="B876" s="356"/>
      <c r="C876" s="357" t="s">
        <v>12927</v>
      </c>
      <c r="D876" s="361" t="s">
        <v>877</v>
      </c>
    </row>
    <row r="877" spans="1:4" ht="33">
      <c r="A877" s="360">
        <v>875</v>
      </c>
      <c r="B877" s="356"/>
      <c r="C877" s="357" t="s">
        <v>12928</v>
      </c>
      <c r="D877" s="361" t="s">
        <v>878</v>
      </c>
    </row>
    <row r="878" spans="1:4" ht="33">
      <c r="A878" s="360">
        <v>876</v>
      </c>
      <c r="B878" s="356"/>
      <c r="C878" s="357" t="s">
        <v>12929</v>
      </c>
      <c r="D878" s="361" t="s">
        <v>879</v>
      </c>
    </row>
    <row r="879" spans="1:4" ht="33">
      <c r="A879" s="360">
        <v>877</v>
      </c>
      <c r="B879" s="356"/>
      <c r="C879" s="357" t="s">
        <v>12930</v>
      </c>
      <c r="D879" s="361" t="s">
        <v>880</v>
      </c>
    </row>
    <row r="880" spans="1:4" ht="33">
      <c r="A880" s="360">
        <v>878</v>
      </c>
      <c r="B880" s="356"/>
      <c r="C880" s="357" t="s">
        <v>12931</v>
      </c>
      <c r="D880" s="361" t="s">
        <v>881</v>
      </c>
    </row>
    <row r="881" spans="1:4">
      <c r="A881" s="360">
        <v>879</v>
      </c>
      <c r="B881" s="356"/>
      <c r="C881" s="357" t="s">
        <v>12932</v>
      </c>
      <c r="D881" s="361" t="s">
        <v>882</v>
      </c>
    </row>
    <row r="882" spans="1:4">
      <c r="A882" s="360">
        <v>880</v>
      </c>
      <c r="B882" s="356"/>
      <c r="C882" s="357" t="s">
        <v>12933</v>
      </c>
      <c r="D882" s="361" t="s">
        <v>883</v>
      </c>
    </row>
    <row r="883" spans="1:4">
      <c r="A883" s="360">
        <v>881</v>
      </c>
      <c r="B883" s="356"/>
      <c r="C883" s="357" t="s">
        <v>12934</v>
      </c>
      <c r="D883" s="361" t="s">
        <v>884</v>
      </c>
    </row>
    <row r="884" spans="1:4" ht="40.5">
      <c r="A884" s="360">
        <v>882</v>
      </c>
      <c r="B884" s="356"/>
      <c r="C884" s="357" t="s">
        <v>12935</v>
      </c>
      <c r="D884" s="361" t="s">
        <v>885</v>
      </c>
    </row>
    <row r="885" spans="1:4" ht="40.5">
      <c r="A885" s="360">
        <v>883</v>
      </c>
      <c r="B885" s="356"/>
      <c r="C885" s="357" t="s">
        <v>12936</v>
      </c>
      <c r="D885" s="361" t="s">
        <v>886</v>
      </c>
    </row>
    <row r="886" spans="1:4" ht="49.5">
      <c r="A886" s="360">
        <v>884</v>
      </c>
      <c r="B886" s="356"/>
      <c r="C886" s="357" t="s">
        <v>12937</v>
      </c>
      <c r="D886" s="361" t="s">
        <v>887</v>
      </c>
    </row>
    <row r="887" spans="1:4" ht="33">
      <c r="A887" s="360">
        <v>885</v>
      </c>
      <c r="B887" s="356"/>
      <c r="C887" s="357" t="s">
        <v>12938</v>
      </c>
      <c r="D887" s="361" t="s">
        <v>888</v>
      </c>
    </row>
    <row r="888" spans="1:4" ht="40.5">
      <c r="A888" s="360">
        <v>886</v>
      </c>
      <c r="B888" s="356"/>
      <c r="C888" s="357" t="s">
        <v>12939</v>
      </c>
      <c r="D888" s="361" t="s">
        <v>889</v>
      </c>
    </row>
    <row r="889" spans="1:4" ht="33">
      <c r="A889" s="360">
        <v>887</v>
      </c>
      <c r="B889" s="356"/>
      <c r="C889" s="357" t="s">
        <v>12940</v>
      </c>
      <c r="D889" s="361" t="s">
        <v>890</v>
      </c>
    </row>
    <row r="890" spans="1:4" ht="49.5">
      <c r="A890" s="360">
        <v>888</v>
      </c>
      <c r="B890" s="356"/>
      <c r="C890" s="357" t="s">
        <v>12941</v>
      </c>
      <c r="D890" s="361" t="s">
        <v>891</v>
      </c>
    </row>
    <row r="891" spans="1:4" ht="33">
      <c r="A891" s="360">
        <v>889</v>
      </c>
      <c r="B891" s="356"/>
      <c r="C891" s="357" t="s">
        <v>12942</v>
      </c>
      <c r="D891" s="361" t="s">
        <v>892</v>
      </c>
    </row>
    <row r="892" spans="1:4" ht="49.5">
      <c r="A892" s="360">
        <v>890</v>
      </c>
      <c r="B892" s="356"/>
      <c r="C892" s="357" t="s">
        <v>12943</v>
      </c>
      <c r="D892" s="361" t="s">
        <v>893</v>
      </c>
    </row>
    <row r="893" spans="1:4" ht="40.5">
      <c r="A893" s="360">
        <v>891</v>
      </c>
      <c r="B893" s="356"/>
      <c r="C893" s="357" t="s">
        <v>12944</v>
      </c>
      <c r="D893" s="361" t="s">
        <v>894</v>
      </c>
    </row>
    <row r="894" spans="1:4" ht="49.5">
      <c r="A894" s="360">
        <v>892</v>
      </c>
      <c r="B894" s="356"/>
      <c r="C894" s="357" t="s">
        <v>12945</v>
      </c>
      <c r="D894" s="361" t="s">
        <v>895</v>
      </c>
    </row>
    <row r="895" spans="1:4" ht="40.5">
      <c r="A895" s="360">
        <v>893</v>
      </c>
      <c r="B895" s="356"/>
      <c r="C895" s="357" t="s">
        <v>12946</v>
      </c>
      <c r="D895" s="361" t="s">
        <v>896</v>
      </c>
    </row>
    <row r="896" spans="1:4" ht="49.5">
      <c r="A896" s="360">
        <v>894</v>
      </c>
      <c r="B896" s="356"/>
      <c r="C896" s="357" t="s">
        <v>12947</v>
      </c>
      <c r="D896" s="361" t="s">
        <v>897</v>
      </c>
    </row>
    <row r="897" spans="1:4" ht="49.5">
      <c r="A897" s="360">
        <v>895</v>
      </c>
      <c r="B897" s="356"/>
      <c r="C897" s="357" t="s">
        <v>12948</v>
      </c>
      <c r="D897" s="361" t="s">
        <v>898</v>
      </c>
    </row>
    <row r="898" spans="1:4" ht="49.5">
      <c r="A898" s="360">
        <v>896</v>
      </c>
      <c r="B898" s="356"/>
      <c r="C898" s="357" t="s">
        <v>12949</v>
      </c>
      <c r="D898" s="361" t="s">
        <v>899</v>
      </c>
    </row>
    <row r="899" spans="1:4" ht="33">
      <c r="A899" s="360">
        <v>897</v>
      </c>
      <c r="B899" s="356"/>
      <c r="C899" s="357" t="s">
        <v>12950</v>
      </c>
      <c r="D899" s="361" t="s">
        <v>900</v>
      </c>
    </row>
    <row r="900" spans="1:4" ht="33">
      <c r="A900" s="360">
        <v>898</v>
      </c>
      <c r="B900" s="356"/>
      <c r="C900" s="357" t="s">
        <v>12951</v>
      </c>
      <c r="D900" s="361" t="s">
        <v>901</v>
      </c>
    </row>
    <row r="901" spans="1:4" ht="40.5">
      <c r="A901" s="360">
        <v>899</v>
      </c>
      <c r="B901" s="356"/>
      <c r="C901" s="357" t="s">
        <v>12952</v>
      </c>
      <c r="D901" s="361" t="s">
        <v>902</v>
      </c>
    </row>
    <row r="902" spans="1:4" ht="49.5">
      <c r="A902" s="360">
        <v>900</v>
      </c>
      <c r="B902" s="356"/>
      <c r="C902" s="357" t="s">
        <v>12953</v>
      </c>
      <c r="D902" s="361" t="s">
        <v>903</v>
      </c>
    </row>
    <row r="903" spans="1:4" ht="40.5">
      <c r="A903" s="360">
        <v>901</v>
      </c>
      <c r="B903" s="356"/>
      <c r="C903" s="357" t="s">
        <v>12954</v>
      </c>
      <c r="D903" s="361" t="s">
        <v>904</v>
      </c>
    </row>
    <row r="904" spans="1:4" ht="49.5">
      <c r="A904" s="360">
        <v>902</v>
      </c>
      <c r="B904" s="356"/>
      <c r="C904" s="357" t="s">
        <v>12955</v>
      </c>
      <c r="D904" s="361" t="s">
        <v>905</v>
      </c>
    </row>
    <row r="905" spans="1:4" ht="33">
      <c r="A905" s="360">
        <v>903</v>
      </c>
      <c r="B905" s="356"/>
      <c r="C905" s="357" t="s">
        <v>12956</v>
      </c>
      <c r="D905" s="361" t="s">
        <v>906</v>
      </c>
    </row>
    <row r="906" spans="1:4" ht="40.5">
      <c r="A906" s="360">
        <v>904</v>
      </c>
      <c r="B906" s="356"/>
      <c r="C906" s="357" t="s">
        <v>12957</v>
      </c>
      <c r="D906" s="361" t="s">
        <v>907</v>
      </c>
    </row>
    <row r="907" spans="1:4" ht="40.5">
      <c r="A907" s="360">
        <v>905</v>
      </c>
      <c r="B907" s="356"/>
      <c r="C907" s="357" t="s">
        <v>12958</v>
      </c>
      <c r="D907" s="361" t="s">
        <v>908</v>
      </c>
    </row>
    <row r="908" spans="1:4" ht="40.5">
      <c r="A908" s="360">
        <v>906</v>
      </c>
      <c r="B908" s="356"/>
      <c r="C908" s="357" t="s">
        <v>12959</v>
      </c>
      <c r="D908" s="361" t="s">
        <v>909</v>
      </c>
    </row>
    <row r="909" spans="1:4" ht="40.5">
      <c r="A909" s="360">
        <v>907</v>
      </c>
      <c r="B909" s="356"/>
      <c r="C909" s="357" t="s">
        <v>12960</v>
      </c>
      <c r="D909" s="361" t="s">
        <v>910</v>
      </c>
    </row>
    <row r="910" spans="1:4">
      <c r="A910" s="360">
        <v>908</v>
      </c>
      <c r="B910" s="356"/>
      <c r="C910" s="357" t="s">
        <v>12961</v>
      </c>
      <c r="D910" s="361" t="s">
        <v>911</v>
      </c>
    </row>
    <row r="911" spans="1:4" ht="40.5">
      <c r="A911" s="360">
        <v>909</v>
      </c>
      <c r="B911" s="356"/>
      <c r="C911" s="357" t="s">
        <v>12962</v>
      </c>
      <c r="D911" s="361" t="s">
        <v>912</v>
      </c>
    </row>
    <row r="912" spans="1:4" ht="40.5">
      <c r="A912" s="360">
        <v>910</v>
      </c>
      <c r="B912" s="356"/>
      <c r="C912" s="357" t="s">
        <v>12963</v>
      </c>
      <c r="D912" s="361" t="s">
        <v>913</v>
      </c>
    </row>
    <row r="913" spans="1:4">
      <c r="A913" s="360">
        <v>911</v>
      </c>
      <c r="B913" s="356"/>
      <c r="C913" s="357" t="s">
        <v>12964</v>
      </c>
      <c r="D913" s="361" t="s">
        <v>914</v>
      </c>
    </row>
    <row r="914" spans="1:4">
      <c r="A914" s="360">
        <v>912</v>
      </c>
      <c r="B914" s="356"/>
      <c r="C914" s="357" t="s">
        <v>12965</v>
      </c>
      <c r="D914" s="361" t="s">
        <v>915</v>
      </c>
    </row>
    <row r="915" spans="1:4" ht="33">
      <c r="A915" s="360">
        <v>913</v>
      </c>
      <c r="B915" s="356"/>
      <c r="C915" s="357" t="s">
        <v>12966</v>
      </c>
      <c r="D915" s="361" t="s">
        <v>916</v>
      </c>
    </row>
    <row r="916" spans="1:4" ht="40.5">
      <c r="A916" s="360">
        <v>914</v>
      </c>
      <c r="B916" s="356"/>
      <c r="C916" s="357" t="s">
        <v>12967</v>
      </c>
      <c r="D916" s="361" t="s">
        <v>917</v>
      </c>
    </row>
    <row r="917" spans="1:4" ht="40.5">
      <c r="A917" s="360">
        <v>915</v>
      </c>
      <c r="B917" s="356"/>
      <c r="C917" s="357" t="s">
        <v>12968</v>
      </c>
      <c r="D917" s="361" t="s">
        <v>918</v>
      </c>
    </row>
    <row r="918" spans="1:4">
      <c r="A918" s="360">
        <v>916</v>
      </c>
      <c r="B918" s="356"/>
      <c r="C918" s="357" t="s">
        <v>12969</v>
      </c>
      <c r="D918" s="361" t="s">
        <v>919</v>
      </c>
    </row>
    <row r="919" spans="1:4">
      <c r="A919" s="360">
        <v>917</v>
      </c>
      <c r="B919" s="356"/>
      <c r="C919" s="357" t="s">
        <v>12970</v>
      </c>
      <c r="D919" s="361" t="s">
        <v>920</v>
      </c>
    </row>
    <row r="920" spans="1:4" ht="40.5">
      <c r="A920" s="360">
        <v>918</v>
      </c>
      <c r="B920" s="356"/>
      <c r="C920" s="357" t="s">
        <v>12971</v>
      </c>
      <c r="D920" s="361" t="s">
        <v>921</v>
      </c>
    </row>
    <row r="921" spans="1:4" ht="40.5">
      <c r="A921" s="360">
        <v>919</v>
      </c>
      <c r="B921" s="356"/>
      <c r="C921" s="357" t="s">
        <v>12972</v>
      </c>
      <c r="D921" s="361" t="s">
        <v>922</v>
      </c>
    </row>
    <row r="922" spans="1:4" ht="33">
      <c r="A922" s="360">
        <v>920</v>
      </c>
      <c r="B922" s="356"/>
      <c r="C922" s="357" t="s">
        <v>12973</v>
      </c>
      <c r="D922" s="361" t="s">
        <v>923</v>
      </c>
    </row>
    <row r="923" spans="1:4" ht="33">
      <c r="A923" s="360">
        <v>921</v>
      </c>
      <c r="B923" s="356"/>
      <c r="C923" s="357" t="s">
        <v>12974</v>
      </c>
      <c r="D923" s="361" t="s">
        <v>924</v>
      </c>
    </row>
    <row r="924" spans="1:4" ht="40.5">
      <c r="A924" s="360">
        <v>922</v>
      </c>
      <c r="B924" s="356"/>
      <c r="C924" s="357" t="s">
        <v>12975</v>
      </c>
      <c r="D924" s="361" t="s">
        <v>925</v>
      </c>
    </row>
    <row r="925" spans="1:4">
      <c r="A925" s="360">
        <v>923</v>
      </c>
      <c r="B925" s="356"/>
      <c r="C925" s="357" t="s">
        <v>12976</v>
      </c>
      <c r="D925" s="361" t="s">
        <v>926</v>
      </c>
    </row>
    <row r="926" spans="1:4" ht="33">
      <c r="A926" s="360">
        <v>924</v>
      </c>
      <c r="B926" s="356"/>
      <c r="C926" s="357" t="s">
        <v>12977</v>
      </c>
      <c r="D926" s="361" t="s">
        <v>927</v>
      </c>
    </row>
    <row r="927" spans="1:4" ht="40.5">
      <c r="A927" s="360">
        <v>925</v>
      </c>
      <c r="B927" s="356"/>
      <c r="C927" s="357" t="s">
        <v>12978</v>
      </c>
      <c r="D927" s="361" t="s">
        <v>928</v>
      </c>
    </row>
    <row r="928" spans="1:4" ht="40.5">
      <c r="A928" s="360">
        <v>926</v>
      </c>
      <c r="B928" s="356"/>
      <c r="C928" s="357" t="s">
        <v>12979</v>
      </c>
      <c r="D928" s="361" t="s">
        <v>929</v>
      </c>
    </row>
    <row r="929" spans="1:4" ht="40.5">
      <c r="A929" s="360">
        <v>927</v>
      </c>
      <c r="B929" s="356"/>
      <c r="C929" s="357" t="s">
        <v>12980</v>
      </c>
      <c r="D929" s="361" t="s">
        <v>930</v>
      </c>
    </row>
    <row r="930" spans="1:4" ht="40.5">
      <c r="A930" s="360">
        <v>928</v>
      </c>
      <c r="B930" s="356"/>
      <c r="C930" s="357" t="s">
        <v>12981</v>
      </c>
      <c r="D930" s="361" t="s">
        <v>931</v>
      </c>
    </row>
    <row r="931" spans="1:4" ht="33">
      <c r="A931" s="360">
        <v>929</v>
      </c>
      <c r="B931" s="356"/>
      <c r="C931" s="357" t="s">
        <v>12982</v>
      </c>
      <c r="D931" s="361" t="s">
        <v>932</v>
      </c>
    </row>
    <row r="932" spans="1:4" ht="33">
      <c r="A932" s="360">
        <v>930</v>
      </c>
      <c r="B932" s="356"/>
      <c r="C932" s="357" t="s">
        <v>12983</v>
      </c>
      <c r="D932" s="361" t="s">
        <v>933</v>
      </c>
    </row>
    <row r="933" spans="1:4">
      <c r="A933" s="360">
        <v>931</v>
      </c>
      <c r="B933" s="356"/>
      <c r="C933" s="357" t="s">
        <v>12984</v>
      </c>
      <c r="D933" s="361" t="s">
        <v>934</v>
      </c>
    </row>
    <row r="934" spans="1:4" ht="33">
      <c r="A934" s="360">
        <v>932</v>
      </c>
      <c r="B934" s="356"/>
      <c r="C934" s="357" t="s">
        <v>12985</v>
      </c>
      <c r="D934" s="361" t="s">
        <v>935</v>
      </c>
    </row>
    <row r="935" spans="1:4" ht="33">
      <c r="A935" s="360">
        <v>933</v>
      </c>
      <c r="B935" s="356"/>
      <c r="C935" s="357" t="s">
        <v>12986</v>
      </c>
      <c r="D935" s="361" t="s">
        <v>936</v>
      </c>
    </row>
    <row r="936" spans="1:4" ht="40.5">
      <c r="A936" s="360">
        <v>934</v>
      </c>
      <c r="B936" s="356"/>
      <c r="C936" s="357" t="s">
        <v>12987</v>
      </c>
      <c r="D936" s="361" t="s">
        <v>937</v>
      </c>
    </row>
    <row r="937" spans="1:4" ht="40.5">
      <c r="A937" s="360">
        <v>935</v>
      </c>
      <c r="B937" s="356"/>
      <c r="C937" s="357" t="s">
        <v>12988</v>
      </c>
      <c r="D937" s="361" t="s">
        <v>938</v>
      </c>
    </row>
    <row r="938" spans="1:4" ht="33">
      <c r="A938" s="360">
        <v>936</v>
      </c>
      <c r="B938" s="356"/>
      <c r="C938" s="357" t="s">
        <v>12989</v>
      </c>
      <c r="D938" s="361" t="s">
        <v>939</v>
      </c>
    </row>
    <row r="939" spans="1:4" ht="33">
      <c r="A939" s="360">
        <v>937</v>
      </c>
      <c r="B939" s="356"/>
      <c r="C939" s="357" t="s">
        <v>12990</v>
      </c>
      <c r="D939" s="361" t="s">
        <v>940</v>
      </c>
    </row>
    <row r="940" spans="1:4" ht="33">
      <c r="A940" s="360">
        <v>938</v>
      </c>
      <c r="B940" s="356"/>
      <c r="C940" s="357" t="s">
        <v>12991</v>
      </c>
      <c r="D940" s="361" t="s">
        <v>941</v>
      </c>
    </row>
    <row r="941" spans="1:4" ht="33">
      <c r="A941" s="360">
        <v>939</v>
      </c>
      <c r="B941" s="356"/>
      <c r="C941" s="357" t="s">
        <v>12992</v>
      </c>
      <c r="D941" s="361" t="s">
        <v>942</v>
      </c>
    </row>
    <row r="942" spans="1:4">
      <c r="A942" s="360">
        <v>940</v>
      </c>
      <c r="B942" s="356"/>
      <c r="C942" s="357" t="s">
        <v>12993</v>
      </c>
      <c r="D942" s="361" t="s">
        <v>943</v>
      </c>
    </row>
    <row r="943" spans="1:4" ht="40.5">
      <c r="A943" s="360">
        <v>941</v>
      </c>
      <c r="B943" s="356"/>
      <c r="C943" s="357" t="s">
        <v>12994</v>
      </c>
      <c r="D943" s="361" t="s">
        <v>944</v>
      </c>
    </row>
    <row r="944" spans="1:4">
      <c r="A944" s="360">
        <v>942</v>
      </c>
      <c r="B944" s="356"/>
      <c r="C944" s="357" t="s">
        <v>12995</v>
      </c>
      <c r="D944" s="361" t="s">
        <v>945</v>
      </c>
    </row>
    <row r="945" spans="1:4">
      <c r="A945" s="360">
        <v>943</v>
      </c>
      <c r="B945" s="356"/>
      <c r="C945" s="357" t="s">
        <v>12996</v>
      </c>
      <c r="D945" s="361" t="s">
        <v>946</v>
      </c>
    </row>
    <row r="946" spans="1:4" ht="33">
      <c r="A946" s="360">
        <v>944</v>
      </c>
      <c r="B946" s="356"/>
      <c r="C946" s="357" t="s">
        <v>12997</v>
      </c>
      <c r="D946" s="361" t="s">
        <v>947</v>
      </c>
    </row>
    <row r="947" spans="1:4" ht="33">
      <c r="A947" s="360">
        <v>945</v>
      </c>
      <c r="B947" s="356"/>
      <c r="C947" s="357" t="s">
        <v>12998</v>
      </c>
      <c r="D947" s="361" t="s">
        <v>948</v>
      </c>
    </row>
    <row r="948" spans="1:4" ht="33">
      <c r="A948" s="360">
        <v>946</v>
      </c>
      <c r="B948" s="356"/>
      <c r="C948" s="357" t="s">
        <v>12999</v>
      </c>
      <c r="D948" s="361" t="s">
        <v>949</v>
      </c>
    </row>
    <row r="949" spans="1:4" ht="33">
      <c r="A949" s="360">
        <v>947</v>
      </c>
      <c r="B949" s="356"/>
      <c r="C949" s="357" t="s">
        <v>13000</v>
      </c>
      <c r="D949" s="361" t="s">
        <v>950</v>
      </c>
    </row>
    <row r="950" spans="1:4">
      <c r="A950" s="360">
        <v>948</v>
      </c>
      <c r="B950" s="356"/>
      <c r="C950" s="357" t="s">
        <v>13001</v>
      </c>
      <c r="D950" s="361" t="s">
        <v>951</v>
      </c>
    </row>
    <row r="951" spans="1:4" ht="33">
      <c r="A951" s="360">
        <v>949</v>
      </c>
      <c r="B951" s="356"/>
      <c r="C951" s="357" t="s">
        <v>13002</v>
      </c>
      <c r="D951" s="361" t="s">
        <v>952</v>
      </c>
    </row>
    <row r="952" spans="1:4">
      <c r="A952" s="360">
        <v>950</v>
      </c>
      <c r="B952" s="356"/>
      <c r="C952" s="357" t="s">
        <v>13003</v>
      </c>
      <c r="D952" s="361" t="s">
        <v>953</v>
      </c>
    </row>
    <row r="953" spans="1:4" ht="33">
      <c r="A953" s="360">
        <v>951</v>
      </c>
      <c r="B953" s="356"/>
      <c r="C953" s="357" t="s">
        <v>13004</v>
      </c>
      <c r="D953" s="361" t="s">
        <v>954</v>
      </c>
    </row>
    <row r="954" spans="1:4">
      <c r="A954" s="360">
        <v>952</v>
      </c>
      <c r="B954" s="356"/>
      <c r="C954" s="357" t="s">
        <v>13005</v>
      </c>
      <c r="D954" s="361" t="s">
        <v>955</v>
      </c>
    </row>
    <row r="955" spans="1:4" ht="33">
      <c r="A955" s="360">
        <v>953</v>
      </c>
      <c r="B955" s="356"/>
      <c r="C955" s="357" t="s">
        <v>13006</v>
      </c>
      <c r="D955" s="361" t="s">
        <v>956</v>
      </c>
    </row>
    <row r="956" spans="1:4" ht="40.5">
      <c r="A956" s="360">
        <v>954</v>
      </c>
      <c r="B956" s="356"/>
      <c r="C956" s="357" t="s">
        <v>13007</v>
      </c>
      <c r="D956" s="361" t="s">
        <v>957</v>
      </c>
    </row>
    <row r="957" spans="1:4">
      <c r="A957" s="360">
        <v>955</v>
      </c>
      <c r="B957" s="356"/>
      <c r="C957" s="357" t="s">
        <v>13008</v>
      </c>
      <c r="D957" s="361" t="s">
        <v>958</v>
      </c>
    </row>
    <row r="958" spans="1:4">
      <c r="A958" s="360">
        <v>956</v>
      </c>
      <c r="B958" s="356"/>
      <c r="C958" s="357" t="s">
        <v>13009</v>
      </c>
      <c r="D958" s="361" t="s">
        <v>959</v>
      </c>
    </row>
    <row r="959" spans="1:4" ht="33">
      <c r="A959" s="360">
        <v>957</v>
      </c>
      <c r="B959" s="356"/>
      <c r="C959" s="357" t="s">
        <v>13010</v>
      </c>
      <c r="D959" s="361" t="s">
        <v>960</v>
      </c>
    </row>
    <row r="960" spans="1:4" ht="40.5">
      <c r="A960" s="360">
        <v>958</v>
      </c>
      <c r="B960" s="356"/>
      <c r="C960" s="357" t="s">
        <v>13011</v>
      </c>
      <c r="D960" s="361" t="s">
        <v>961</v>
      </c>
    </row>
    <row r="961" spans="1:4">
      <c r="A961" s="360">
        <v>959</v>
      </c>
      <c r="B961" s="356"/>
      <c r="C961" s="357" t="s">
        <v>13012</v>
      </c>
      <c r="D961" s="361" t="s">
        <v>962</v>
      </c>
    </row>
    <row r="962" spans="1:4" ht="33">
      <c r="A962" s="360">
        <v>960</v>
      </c>
      <c r="B962" s="356"/>
      <c r="C962" s="357" t="s">
        <v>13013</v>
      </c>
      <c r="D962" s="361" t="s">
        <v>963</v>
      </c>
    </row>
    <row r="963" spans="1:4" ht="40.5">
      <c r="A963" s="360">
        <v>961</v>
      </c>
      <c r="B963" s="356"/>
      <c r="C963" s="357" t="s">
        <v>13014</v>
      </c>
      <c r="D963" s="361" t="s">
        <v>964</v>
      </c>
    </row>
    <row r="964" spans="1:4" ht="33">
      <c r="A964" s="360">
        <v>962</v>
      </c>
      <c r="B964" s="356"/>
      <c r="C964" s="357" t="s">
        <v>13015</v>
      </c>
      <c r="D964" s="361" t="s">
        <v>965</v>
      </c>
    </row>
    <row r="965" spans="1:4" ht="33">
      <c r="A965" s="360">
        <v>963</v>
      </c>
      <c r="B965" s="356"/>
      <c r="C965" s="357" t="s">
        <v>13016</v>
      </c>
      <c r="D965" s="361" t="s">
        <v>966</v>
      </c>
    </row>
    <row r="966" spans="1:4">
      <c r="A966" s="360">
        <v>964</v>
      </c>
      <c r="B966" s="356"/>
      <c r="C966" s="357" t="s">
        <v>13017</v>
      </c>
      <c r="D966" s="361" t="s">
        <v>967</v>
      </c>
    </row>
    <row r="967" spans="1:4">
      <c r="A967" s="360">
        <v>965</v>
      </c>
      <c r="B967" s="356"/>
      <c r="C967" s="357" t="s">
        <v>13018</v>
      </c>
      <c r="D967" s="361" t="s">
        <v>968</v>
      </c>
    </row>
    <row r="968" spans="1:4">
      <c r="A968" s="360">
        <v>966</v>
      </c>
      <c r="B968" s="356"/>
      <c r="C968" s="357" t="s">
        <v>13019</v>
      </c>
      <c r="D968" s="361" t="s">
        <v>969</v>
      </c>
    </row>
    <row r="969" spans="1:4">
      <c r="A969" s="360">
        <v>967</v>
      </c>
      <c r="B969" s="356"/>
      <c r="C969" s="357" t="s">
        <v>13020</v>
      </c>
      <c r="D969" s="361" t="s">
        <v>970</v>
      </c>
    </row>
    <row r="970" spans="1:4" ht="33">
      <c r="A970" s="360">
        <v>968</v>
      </c>
      <c r="B970" s="356"/>
      <c r="C970" s="357" t="s">
        <v>13021</v>
      </c>
      <c r="D970" s="361" t="s">
        <v>971</v>
      </c>
    </row>
    <row r="971" spans="1:4" ht="49.5">
      <c r="A971" s="360">
        <v>969</v>
      </c>
      <c r="B971" s="356"/>
      <c r="C971" s="357" t="s">
        <v>13022</v>
      </c>
      <c r="D971" s="361" t="s">
        <v>972</v>
      </c>
    </row>
    <row r="972" spans="1:4">
      <c r="A972" s="360">
        <v>970</v>
      </c>
      <c r="B972" s="356"/>
      <c r="C972" s="357" t="s">
        <v>13023</v>
      </c>
      <c r="D972" s="361" t="s">
        <v>973</v>
      </c>
    </row>
    <row r="973" spans="1:4" ht="33">
      <c r="A973" s="360">
        <v>971</v>
      </c>
      <c r="B973" s="356"/>
      <c r="C973" s="357" t="s">
        <v>13024</v>
      </c>
      <c r="D973" s="361" t="s">
        <v>974</v>
      </c>
    </row>
    <row r="974" spans="1:4" ht="33">
      <c r="A974" s="360">
        <v>972</v>
      </c>
      <c r="B974" s="356"/>
      <c r="C974" s="357" t="s">
        <v>13025</v>
      </c>
      <c r="D974" s="361" t="s">
        <v>975</v>
      </c>
    </row>
    <row r="975" spans="1:4" ht="40.5">
      <c r="A975" s="360">
        <v>973</v>
      </c>
      <c r="B975" s="356"/>
      <c r="C975" s="357" t="s">
        <v>13026</v>
      </c>
      <c r="D975" s="361" t="s">
        <v>976</v>
      </c>
    </row>
    <row r="976" spans="1:4" ht="33">
      <c r="A976" s="360">
        <v>974</v>
      </c>
      <c r="B976" s="356"/>
      <c r="C976" s="357" t="s">
        <v>13027</v>
      </c>
      <c r="D976" s="361" t="s">
        <v>977</v>
      </c>
    </row>
    <row r="977" spans="1:4" ht="33">
      <c r="A977" s="360">
        <v>975</v>
      </c>
      <c r="B977" s="356"/>
      <c r="C977" s="357" t="s">
        <v>13028</v>
      </c>
      <c r="D977" s="361" t="s">
        <v>978</v>
      </c>
    </row>
    <row r="978" spans="1:4" ht="33">
      <c r="A978" s="360">
        <v>976</v>
      </c>
      <c r="B978" s="356"/>
      <c r="C978" s="357" t="s">
        <v>13029</v>
      </c>
      <c r="D978" s="361" t="s">
        <v>979</v>
      </c>
    </row>
    <row r="979" spans="1:4">
      <c r="A979" s="360">
        <v>977</v>
      </c>
      <c r="B979" s="356"/>
      <c r="C979" s="357" t="s">
        <v>13030</v>
      </c>
      <c r="D979" s="361" t="s">
        <v>980</v>
      </c>
    </row>
    <row r="980" spans="1:4" ht="33">
      <c r="A980" s="360">
        <v>978</v>
      </c>
      <c r="B980" s="356"/>
      <c r="C980" s="357" t="s">
        <v>13031</v>
      </c>
      <c r="D980" s="361" t="s">
        <v>981</v>
      </c>
    </row>
    <row r="981" spans="1:4">
      <c r="A981" s="360">
        <v>979</v>
      </c>
      <c r="B981" s="356"/>
      <c r="C981" s="357" t="s">
        <v>13032</v>
      </c>
      <c r="D981" s="361" t="s">
        <v>982</v>
      </c>
    </row>
    <row r="982" spans="1:4" ht="33">
      <c r="A982" s="360">
        <v>980</v>
      </c>
      <c r="B982" s="356"/>
      <c r="C982" s="357" t="s">
        <v>13033</v>
      </c>
      <c r="D982" s="361" t="s">
        <v>983</v>
      </c>
    </row>
    <row r="983" spans="1:4" ht="40.5">
      <c r="A983" s="360">
        <v>981</v>
      </c>
      <c r="B983" s="356"/>
      <c r="C983" s="357" t="s">
        <v>13034</v>
      </c>
      <c r="D983" s="361" t="s">
        <v>984</v>
      </c>
    </row>
    <row r="984" spans="1:4" ht="33">
      <c r="A984" s="360">
        <v>982</v>
      </c>
      <c r="B984" s="356"/>
      <c r="C984" s="357" t="s">
        <v>13035</v>
      </c>
      <c r="D984" s="361" t="s">
        <v>985</v>
      </c>
    </row>
    <row r="985" spans="1:4" ht="33">
      <c r="A985" s="360">
        <v>983</v>
      </c>
      <c r="B985" s="356"/>
      <c r="C985" s="357" t="s">
        <v>13036</v>
      </c>
      <c r="D985" s="361" t="s">
        <v>986</v>
      </c>
    </row>
    <row r="986" spans="1:4" ht="33">
      <c r="A986" s="360">
        <v>984</v>
      </c>
      <c r="B986" s="356"/>
      <c r="C986" s="357" t="s">
        <v>13037</v>
      </c>
      <c r="D986" s="361" t="s">
        <v>987</v>
      </c>
    </row>
    <row r="987" spans="1:4" ht="33">
      <c r="A987" s="360">
        <v>985</v>
      </c>
      <c r="B987" s="356"/>
      <c r="C987" s="357" t="s">
        <v>13038</v>
      </c>
      <c r="D987" s="361" t="s">
        <v>988</v>
      </c>
    </row>
    <row r="988" spans="1:4" ht="33">
      <c r="A988" s="360">
        <v>986</v>
      </c>
      <c r="B988" s="356"/>
      <c r="C988" s="357" t="s">
        <v>13039</v>
      </c>
      <c r="D988" s="361" t="s">
        <v>989</v>
      </c>
    </row>
    <row r="989" spans="1:4" ht="33">
      <c r="A989" s="360">
        <v>987</v>
      </c>
      <c r="B989" s="356"/>
      <c r="C989" s="357" t="s">
        <v>13040</v>
      </c>
      <c r="D989" s="361" t="s">
        <v>990</v>
      </c>
    </row>
    <row r="990" spans="1:4" ht="49.5">
      <c r="A990" s="360">
        <v>988</v>
      </c>
      <c r="B990" s="356"/>
      <c r="C990" s="357" t="s">
        <v>13041</v>
      </c>
      <c r="D990" s="361" t="s">
        <v>991</v>
      </c>
    </row>
    <row r="991" spans="1:4" ht="33">
      <c r="A991" s="360">
        <v>989</v>
      </c>
      <c r="B991" s="356"/>
      <c r="C991" s="357" t="s">
        <v>13042</v>
      </c>
      <c r="D991" s="361" t="s">
        <v>992</v>
      </c>
    </row>
    <row r="992" spans="1:4">
      <c r="A992" s="360">
        <v>990</v>
      </c>
      <c r="B992" s="356"/>
      <c r="C992" s="357" t="s">
        <v>13043</v>
      </c>
      <c r="D992" s="361" t="s">
        <v>993</v>
      </c>
    </row>
    <row r="993" spans="1:4">
      <c r="A993" s="360">
        <v>991</v>
      </c>
      <c r="B993" s="356"/>
      <c r="C993" s="357" t="s">
        <v>13044</v>
      </c>
      <c r="D993" s="361" t="s">
        <v>994</v>
      </c>
    </row>
    <row r="994" spans="1:4" ht="33">
      <c r="A994" s="360">
        <v>992</v>
      </c>
      <c r="B994" s="356"/>
      <c r="C994" s="357" t="s">
        <v>13045</v>
      </c>
      <c r="D994" s="361" t="s">
        <v>995</v>
      </c>
    </row>
    <row r="995" spans="1:4" ht="40.5">
      <c r="A995" s="360">
        <v>993</v>
      </c>
      <c r="B995" s="356"/>
      <c r="C995" s="357" t="s">
        <v>13046</v>
      </c>
      <c r="D995" s="361" t="s">
        <v>996</v>
      </c>
    </row>
    <row r="996" spans="1:4">
      <c r="A996" s="360">
        <v>994</v>
      </c>
      <c r="B996" s="356"/>
      <c r="C996" s="357" t="s">
        <v>13047</v>
      </c>
      <c r="D996" s="361" t="s">
        <v>997</v>
      </c>
    </row>
    <row r="997" spans="1:4" ht="33">
      <c r="A997" s="360">
        <v>995</v>
      </c>
      <c r="B997" s="356"/>
      <c r="C997" s="357" t="s">
        <v>13048</v>
      </c>
      <c r="D997" s="361" t="s">
        <v>998</v>
      </c>
    </row>
    <row r="998" spans="1:4" ht="40.5">
      <c r="A998" s="360">
        <v>996</v>
      </c>
      <c r="B998" s="356"/>
      <c r="C998" s="357" t="s">
        <v>13049</v>
      </c>
      <c r="D998" s="361" t="s">
        <v>999</v>
      </c>
    </row>
    <row r="999" spans="1:4" ht="33">
      <c r="A999" s="360">
        <v>997</v>
      </c>
      <c r="B999" s="356"/>
      <c r="C999" s="357" t="s">
        <v>13050</v>
      </c>
      <c r="D999" s="361" t="s">
        <v>1000</v>
      </c>
    </row>
    <row r="1000" spans="1:4" ht="33">
      <c r="A1000" s="360">
        <v>998</v>
      </c>
      <c r="B1000" s="356"/>
      <c r="C1000" s="357" t="s">
        <v>13051</v>
      </c>
      <c r="D1000" s="361" t="s">
        <v>1001</v>
      </c>
    </row>
    <row r="1001" spans="1:4" ht="33">
      <c r="A1001" s="360">
        <v>999</v>
      </c>
      <c r="B1001" s="356"/>
      <c r="C1001" s="357" t="s">
        <v>13052</v>
      </c>
      <c r="D1001" s="361" t="s">
        <v>1002</v>
      </c>
    </row>
    <row r="1002" spans="1:4" ht="33">
      <c r="A1002" s="360">
        <v>1000</v>
      </c>
      <c r="B1002" s="356"/>
      <c r="C1002" s="357" t="s">
        <v>13053</v>
      </c>
      <c r="D1002" s="361" t="s">
        <v>1003</v>
      </c>
    </row>
    <row r="1003" spans="1:4" ht="40.5">
      <c r="A1003" s="360">
        <v>1001</v>
      </c>
      <c r="B1003" s="356"/>
      <c r="C1003" s="357" t="s">
        <v>13054</v>
      </c>
      <c r="D1003" s="361" t="s">
        <v>1004</v>
      </c>
    </row>
    <row r="1004" spans="1:4">
      <c r="A1004" s="360">
        <v>1002</v>
      </c>
      <c r="B1004" s="356"/>
      <c r="C1004" s="357" t="s">
        <v>13055</v>
      </c>
      <c r="D1004" s="361" t="s">
        <v>1005</v>
      </c>
    </row>
    <row r="1005" spans="1:4" ht="33">
      <c r="A1005" s="360">
        <v>1003</v>
      </c>
      <c r="B1005" s="356"/>
      <c r="C1005" s="357" t="s">
        <v>13056</v>
      </c>
      <c r="D1005" s="361" t="s">
        <v>1006</v>
      </c>
    </row>
    <row r="1006" spans="1:4">
      <c r="A1006" s="360">
        <v>1004</v>
      </c>
      <c r="B1006" s="356"/>
      <c r="C1006" s="357" t="s">
        <v>13057</v>
      </c>
      <c r="D1006" s="361" t="s">
        <v>1007</v>
      </c>
    </row>
    <row r="1007" spans="1:4" ht="33">
      <c r="A1007" s="360">
        <v>1005</v>
      </c>
      <c r="B1007" s="356"/>
      <c r="C1007" s="357" t="s">
        <v>13058</v>
      </c>
      <c r="D1007" s="361" t="s">
        <v>1008</v>
      </c>
    </row>
    <row r="1008" spans="1:4" ht="33">
      <c r="A1008" s="360">
        <v>1006</v>
      </c>
      <c r="B1008" s="356"/>
      <c r="C1008" s="357" t="s">
        <v>13059</v>
      </c>
      <c r="D1008" s="361" t="s">
        <v>1009</v>
      </c>
    </row>
    <row r="1009" spans="1:4" ht="33">
      <c r="A1009" s="360">
        <v>1007</v>
      </c>
      <c r="B1009" s="356"/>
      <c r="C1009" s="357" t="s">
        <v>13060</v>
      </c>
      <c r="D1009" s="361" t="s">
        <v>1010</v>
      </c>
    </row>
    <row r="1010" spans="1:4" ht="40.5">
      <c r="A1010" s="360">
        <v>1008</v>
      </c>
      <c r="B1010" s="356"/>
      <c r="C1010" s="357" t="s">
        <v>13061</v>
      </c>
      <c r="D1010" s="361" t="s">
        <v>1011</v>
      </c>
    </row>
    <row r="1011" spans="1:4" ht="40.5">
      <c r="A1011" s="360">
        <v>1009</v>
      </c>
      <c r="B1011" s="356"/>
      <c r="C1011" s="357" t="s">
        <v>13062</v>
      </c>
      <c r="D1011" s="361" t="s">
        <v>1012</v>
      </c>
    </row>
    <row r="1012" spans="1:4" ht="40.5">
      <c r="A1012" s="360">
        <v>1010</v>
      </c>
      <c r="B1012" s="356"/>
      <c r="C1012" s="357" t="s">
        <v>13063</v>
      </c>
      <c r="D1012" s="361" t="s">
        <v>1013</v>
      </c>
    </row>
    <row r="1013" spans="1:4" ht="40.5">
      <c r="A1013" s="360">
        <v>1011</v>
      </c>
      <c r="B1013" s="356"/>
      <c r="C1013" s="357" t="s">
        <v>13064</v>
      </c>
      <c r="D1013" s="361" t="s">
        <v>1014</v>
      </c>
    </row>
    <row r="1014" spans="1:4">
      <c r="A1014" s="360">
        <v>1012</v>
      </c>
      <c r="B1014" s="356"/>
      <c r="C1014" s="357" t="s">
        <v>13065</v>
      </c>
      <c r="D1014" s="361" t="s">
        <v>1015</v>
      </c>
    </row>
    <row r="1015" spans="1:4" ht="33">
      <c r="A1015" s="360">
        <v>1013</v>
      </c>
      <c r="B1015" s="356"/>
      <c r="C1015" s="357" t="s">
        <v>13066</v>
      </c>
      <c r="D1015" s="361" t="s">
        <v>1016</v>
      </c>
    </row>
    <row r="1016" spans="1:4" ht="40.5">
      <c r="A1016" s="360">
        <v>1014</v>
      </c>
      <c r="B1016" s="356"/>
      <c r="C1016" s="357" t="s">
        <v>13067</v>
      </c>
      <c r="D1016" s="361" t="s">
        <v>1017</v>
      </c>
    </row>
    <row r="1017" spans="1:4">
      <c r="A1017" s="360">
        <v>1015</v>
      </c>
      <c r="B1017" s="356"/>
      <c r="C1017" s="357" t="s">
        <v>13068</v>
      </c>
      <c r="D1017" s="361" t="s">
        <v>1018</v>
      </c>
    </row>
    <row r="1018" spans="1:4" ht="33">
      <c r="A1018" s="360">
        <v>1016</v>
      </c>
      <c r="B1018" s="356"/>
      <c r="C1018" s="357" t="s">
        <v>13069</v>
      </c>
      <c r="D1018" s="361" t="s">
        <v>1019</v>
      </c>
    </row>
    <row r="1019" spans="1:4" ht="33">
      <c r="A1019" s="360">
        <v>1017</v>
      </c>
      <c r="B1019" s="356"/>
      <c r="C1019" s="357" t="s">
        <v>13070</v>
      </c>
      <c r="D1019" s="361" t="s">
        <v>1020</v>
      </c>
    </row>
    <row r="1020" spans="1:4">
      <c r="A1020" s="360">
        <v>1018</v>
      </c>
      <c r="B1020" s="356"/>
      <c r="C1020" s="357" t="s">
        <v>13071</v>
      </c>
      <c r="D1020" s="361" t="s">
        <v>1021</v>
      </c>
    </row>
    <row r="1021" spans="1:4" ht="33">
      <c r="A1021" s="360">
        <v>1019</v>
      </c>
      <c r="B1021" s="356"/>
      <c r="C1021" s="357" t="s">
        <v>13072</v>
      </c>
      <c r="D1021" s="361" t="s">
        <v>1022</v>
      </c>
    </row>
    <row r="1022" spans="1:4" ht="33">
      <c r="A1022" s="360">
        <v>1020</v>
      </c>
      <c r="B1022" s="356"/>
      <c r="C1022" s="357" t="s">
        <v>13073</v>
      </c>
      <c r="D1022" s="361" t="s">
        <v>1023</v>
      </c>
    </row>
    <row r="1023" spans="1:4">
      <c r="A1023" s="360">
        <v>1021</v>
      </c>
      <c r="B1023" s="356"/>
      <c r="C1023" s="357" t="s">
        <v>13074</v>
      </c>
      <c r="D1023" s="361" t="s">
        <v>1024</v>
      </c>
    </row>
    <row r="1024" spans="1:4">
      <c r="A1024" s="360">
        <v>1022</v>
      </c>
      <c r="B1024" s="356"/>
      <c r="C1024" s="357" t="s">
        <v>13075</v>
      </c>
      <c r="D1024" s="361" t="s">
        <v>1025</v>
      </c>
    </row>
    <row r="1025" spans="1:4" ht="33">
      <c r="A1025" s="360">
        <v>1023</v>
      </c>
      <c r="B1025" s="356"/>
      <c r="C1025" s="357" t="s">
        <v>13076</v>
      </c>
      <c r="D1025" s="361" t="s">
        <v>1026</v>
      </c>
    </row>
    <row r="1026" spans="1:4" ht="40.5">
      <c r="A1026" s="360">
        <v>1024</v>
      </c>
      <c r="B1026" s="356"/>
      <c r="C1026" s="357" t="s">
        <v>13077</v>
      </c>
      <c r="D1026" s="361" t="s">
        <v>1027</v>
      </c>
    </row>
    <row r="1027" spans="1:4" ht="40.5">
      <c r="A1027" s="360">
        <v>1025</v>
      </c>
      <c r="B1027" s="356"/>
      <c r="C1027" s="357" t="s">
        <v>13078</v>
      </c>
      <c r="D1027" s="361" t="s">
        <v>1028</v>
      </c>
    </row>
    <row r="1028" spans="1:4" ht="33">
      <c r="A1028" s="360">
        <v>1026</v>
      </c>
      <c r="B1028" s="356"/>
      <c r="C1028" s="357" t="s">
        <v>13079</v>
      </c>
      <c r="D1028" s="361" t="s">
        <v>1029</v>
      </c>
    </row>
    <row r="1029" spans="1:4">
      <c r="A1029" s="360">
        <v>1027</v>
      </c>
      <c r="B1029" s="356"/>
      <c r="C1029" s="357" t="s">
        <v>13080</v>
      </c>
      <c r="D1029" s="361" t="s">
        <v>1030</v>
      </c>
    </row>
    <row r="1030" spans="1:4" ht="49.5">
      <c r="A1030" s="360">
        <v>1028</v>
      </c>
      <c r="B1030" s="356"/>
      <c r="C1030" s="357" t="s">
        <v>13081</v>
      </c>
      <c r="D1030" s="361" t="s">
        <v>1031</v>
      </c>
    </row>
    <row r="1031" spans="1:4" ht="33">
      <c r="A1031" s="360">
        <v>1029</v>
      </c>
      <c r="B1031" s="356"/>
      <c r="C1031" s="357" t="s">
        <v>13082</v>
      </c>
      <c r="D1031" s="361" t="s">
        <v>1032</v>
      </c>
    </row>
    <row r="1032" spans="1:4" ht="40.5">
      <c r="A1032" s="360">
        <v>1030</v>
      </c>
      <c r="B1032" s="356"/>
      <c r="C1032" s="357" t="s">
        <v>13083</v>
      </c>
      <c r="D1032" s="361" t="s">
        <v>1033</v>
      </c>
    </row>
    <row r="1033" spans="1:4" ht="33">
      <c r="A1033" s="360">
        <v>1031</v>
      </c>
      <c r="B1033" s="356"/>
      <c r="C1033" s="357" t="s">
        <v>13084</v>
      </c>
      <c r="D1033" s="361" t="s">
        <v>1034</v>
      </c>
    </row>
    <row r="1034" spans="1:4" ht="33">
      <c r="A1034" s="360">
        <v>1032</v>
      </c>
      <c r="B1034" s="356"/>
      <c r="C1034" s="357" t="s">
        <v>13085</v>
      </c>
      <c r="D1034" s="361" t="s">
        <v>1035</v>
      </c>
    </row>
    <row r="1035" spans="1:4" ht="40.5">
      <c r="A1035" s="360">
        <v>1033</v>
      </c>
      <c r="B1035" s="356"/>
      <c r="C1035" s="357" t="s">
        <v>13086</v>
      </c>
      <c r="D1035" s="361" t="s">
        <v>1036</v>
      </c>
    </row>
    <row r="1036" spans="1:4">
      <c r="A1036" s="360">
        <v>1034</v>
      </c>
      <c r="B1036" s="356"/>
      <c r="C1036" s="357" t="s">
        <v>13087</v>
      </c>
      <c r="D1036" s="361" t="s">
        <v>1037</v>
      </c>
    </row>
    <row r="1037" spans="1:4" ht="33">
      <c r="A1037" s="360">
        <v>1035</v>
      </c>
      <c r="B1037" s="356"/>
      <c r="C1037" s="357" t="s">
        <v>13088</v>
      </c>
      <c r="D1037" s="361" t="s">
        <v>1038</v>
      </c>
    </row>
    <row r="1038" spans="1:4" ht="40.5">
      <c r="A1038" s="360">
        <v>1036</v>
      </c>
      <c r="B1038" s="356"/>
      <c r="C1038" s="357" t="s">
        <v>13089</v>
      </c>
      <c r="D1038" s="361" t="s">
        <v>1039</v>
      </c>
    </row>
    <row r="1039" spans="1:4">
      <c r="A1039" s="360">
        <v>1037</v>
      </c>
      <c r="B1039" s="356"/>
      <c r="C1039" s="357" t="s">
        <v>13090</v>
      </c>
      <c r="D1039" s="361" t="s">
        <v>1040</v>
      </c>
    </row>
    <row r="1040" spans="1:4" ht="40.5">
      <c r="A1040" s="360">
        <v>1038</v>
      </c>
      <c r="B1040" s="356"/>
      <c r="C1040" s="357" t="s">
        <v>13091</v>
      </c>
      <c r="D1040" s="361" t="s">
        <v>1041</v>
      </c>
    </row>
    <row r="1041" spans="1:4" ht="33">
      <c r="A1041" s="360">
        <v>1039</v>
      </c>
      <c r="B1041" s="356"/>
      <c r="C1041" s="357" t="s">
        <v>13092</v>
      </c>
      <c r="D1041" s="361" t="s">
        <v>1042</v>
      </c>
    </row>
    <row r="1042" spans="1:4" ht="33">
      <c r="A1042" s="360">
        <v>1040</v>
      </c>
      <c r="B1042" s="356"/>
      <c r="C1042" s="357" t="s">
        <v>13093</v>
      </c>
      <c r="D1042" s="361" t="s">
        <v>1043</v>
      </c>
    </row>
    <row r="1043" spans="1:4" ht="40.5">
      <c r="A1043" s="360">
        <v>1041</v>
      </c>
      <c r="B1043" s="356"/>
      <c r="C1043" s="357" t="s">
        <v>13094</v>
      </c>
      <c r="D1043" s="361" t="s">
        <v>1044</v>
      </c>
    </row>
    <row r="1044" spans="1:4" ht="40.5">
      <c r="A1044" s="363">
        <v>1042</v>
      </c>
      <c r="B1044" s="356"/>
      <c r="C1044" s="357" t="s">
        <v>13095</v>
      </c>
      <c r="D1044" s="361" t="s">
        <v>1045</v>
      </c>
    </row>
    <row r="1045" spans="1:4" ht="40.5">
      <c r="A1045" s="360">
        <v>1043</v>
      </c>
      <c r="B1045" s="356"/>
      <c r="C1045" s="357" t="s">
        <v>13096</v>
      </c>
      <c r="D1045" s="361" t="s">
        <v>1046</v>
      </c>
    </row>
    <row r="1046" spans="1:4" ht="40.5">
      <c r="A1046" s="360">
        <v>1044</v>
      </c>
      <c r="B1046" s="356"/>
      <c r="C1046" s="357" t="s">
        <v>13097</v>
      </c>
      <c r="D1046" s="361" t="s">
        <v>1047</v>
      </c>
    </row>
    <row r="1047" spans="1:4" ht="40.5">
      <c r="A1047" s="360">
        <v>1045</v>
      </c>
      <c r="B1047" s="356"/>
      <c r="C1047" s="357" t="s">
        <v>13098</v>
      </c>
      <c r="D1047" s="361" t="s">
        <v>1048</v>
      </c>
    </row>
    <row r="1048" spans="1:4" ht="33">
      <c r="A1048" s="360">
        <v>1046</v>
      </c>
      <c r="B1048" s="356"/>
      <c r="C1048" s="357" t="s">
        <v>13099</v>
      </c>
      <c r="D1048" s="361" t="s">
        <v>1049</v>
      </c>
    </row>
    <row r="1049" spans="1:4" ht="33">
      <c r="A1049" s="360">
        <v>1047</v>
      </c>
      <c r="B1049" s="356"/>
      <c r="C1049" s="357" t="s">
        <v>13100</v>
      </c>
      <c r="D1049" s="361" t="s">
        <v>1050</v>
      </c>
    </row>
    <row r="1050" spans="1:4" ht="33">
      <c r="A1050" s="360">
        <v>1048</v>
      </c>
      <c r="B1050" s="356"/>
      <c r="C1050" s="357" t="s">
        <v>13101</v>
      </c>
      <c r="D1050" s="361" t="s">
        <v>1051</v>
      </c>
    </row>
    <row r="1051" spans="1:4" ht="33">
      <c r="A1051" s="360">
        <v>1049</v>
      </c>
      <c r="B1051" s="356"/>
      <c r="C1051" s="357" t="s">
        <v>13102</v>
      </c>
      <c r="D1051" s="361" t="s">
        <v>1052</v>
      </c>
    </row>
    <row r="1052" spans="1:4" ht="33">
      <c r="A1052" s="360">
        <v>1050</v>
      </c>
      <c r="B1052" s="356"/>
      <c r="C1052" s="357" t="s">
        <v>13103</v>
      </c>
      <c r="D1052" s="361" t="s">
        <v>1053</v>
      </c>
    </row>
    <row r="1053" spans="1:4" ht="40.5">
      <c r="A1053" s="360">
        <v>1051</v>
      </c>
      <c r="B1053" s="356"/>
      <c r="C1053" s="357" t="s">
        <v>13104</v>
      </c>
      <c r="D1053" s="361" t="s">
        <v>1054</v>
      </c>
    </row>
    <row r="1054" spans="1:4" ht="33">
      <c r="A1054" s="363">
        <v>1052</v>
      </c>
      <c r="B1054" s="356"/>
      <c r="C1054" s="357" t="s">
        <v>13105</v>
      </c>
      <c r="D1054" s="361" t="s">
        <v>1055</v>
      </c>
    </row>
    <row r="1055" spans="1:4" ht="40.5">
      <c r="A1055" s="360">
        <v>1053</v>
      </c>
      <c r="B1055" s="356"/>
      <c r="C1055" s="357" t="s">
        <v>13106</v>
      </c>
      <c r="D1055" s="361" t="s">
        <v>1056</v>
      </c>
    </row>
    <row r="1056" spans="1:4" ht="33">
      <c r="A1056" s="360">
        <v>1054</v>
      </c>
      <c r="B1056" s="356"/>
      <c r="C1056" s="357" t="s">
        <v>13107</v>
      </c>
      <c r="D1056" s="361" t="s">
        <v>1057</v>
      </c>
    </row>
    <row r="1057" spans="1:4" ht="33">
      <c r="A1057" s="360">
        <v>1055</v>
      </c>
      <c r="B1057" s="356"/>
      <c r="C1057" s="357" t="s">
        <v>13108</v>
      </c>
      <c r="D1057" s="361" t="s">
        <v>1058</v>
      </c>
    </row>
    <row r="1058" spans="1:4" ht="33">
      <c r="A1058" s="360">
        <v>1056</v>
      </c>
      <c r="B1058" s="356"/>
      <c r="C1058" s="357" t="s">
        <v>13109</v>
      </c>
      <c r="D1058" s="361" t="s">
        <v>1059</v>
      </c>
    </row>
    <row r="1059" spans="1:4">
      <c r="A1059" s="360">
        <v>1057</v>
      </c>
      <c r="B1059" s="356"/>
      <c r="C1059" s="357" t="s">
        <v>13110</v>
      </c>
      <c r="D1059" s="361" t="s">
        <v>1060</v>
      </c>
    </row>
    <row r="1060" spans="1:4" ht="33">
      <c r="A1060" s="360">
        <v>1058</v>
      </c>
      <c r="B1060" s="356"/>
      <c r="C1060" s="357" t="s">
        <v>13111</v>
      </c>
      <c r="D1060" s="361" t="s">
        <v>1061</v>
      </c>
    </row>
    <row r="1061" spans="1:4" ht="40.5">
      <c r="A1061" s="360">
        <v>1059</v>
      </c>
      <c r="B1061" s="356"/>
      <c r="C1061" s="357" t="s">
        <v>13112</v>
      </c>
      <c r="D1061" s="361" t="s">
        <v>1062</v>
      </c>
    </row>
    <row r="1062" spans="1:4" ht="40.5">
      <c r="A1062" s="360">
        <v>1060</v>
      </c>
      <c r="B1062" s="356"/>
      <c r="C1062" s="357" t="s">
        <v>13113</v>
      </c>
      <c r="D1062" s="361" t="s">
        <v>1063</v>
      </c>
    </row>
    <row r="1063" spans="1:4" ht="33">
      <c r="A1063" s="360">
        <v>1061</v>
      </c>
      <c r="B1063" s="356"/>
      <c r="C1063" s="357" t="s">
        <v>13114</v>
      </c>
      <c r="D1063" s="361" t="s">
        <v>1064</v>
      </c>
    </row>
    <row r="1064" spans="1:4" ht="33">
      <c r="A1064" s="360">
        <v>1062</v>
      </c>
      <c r="B1064" s="356"/>
      <c r="C1064" s="357" t="s">
        <v>13115</v>
      </c>
      <c r="D1064" s="361" t="s">
        <v>1065</v>
      </c>
    </row>
    <row r="1065" spans="1:4" ht="33">
      <c r="A1065" s="360">
        <v>1063</v>
      </c>
      <c r="B1065" s="356"/>
      <c r="C1065" s="357" t="s">
        <v>13116</v>
      </c>
      <c r="D1065" s="361" t="s">
        <v>1066</v>
      </c>
    </row>
    <row r="1066" spans="1:4" ht="33">
      <c r="A1066" s="360">
        <v>1064</v>
      </c>
      <c r="B1066" s="356"/>
      <c r="C1066" s="357" t="s">
        <v>13117</v>
      </c>
      <c r="D1066" s="361" t="s">
        <v>1067</v>
      </c>
    </row>
    <row r="1067" spans="1:4" ht="33">
      <c r="A1067" s="360">
        <v>1065</v>
      </c>
      <c r="B1067" s="356"/>
      <c r="C1067" s="357" t="s">
        <v>13118</v>
      </c>
      <c r="D1067" s="361" t="s">
        <v>1068</v>
      </c>
    </row>
    <row r="1068" spans="1:4" ht="33">
      <c r="A1068" s="360">
        <v>1066</v>
      </c>
      <c r="B1068" s="356"/>
      <c r="C1068" s="357" t="s">
        <v>13119</v>
      </c>
      <c r="D1068" s="361" t="s">
        <v>1069</v>
      </c>
    </row>
    <row r="1069" spans="1:4" ht="49.5">
      <c r="A1069" s="360">
        <v>1067</v>
      </c>
      <c r="B1069" s="356"/>
      <c r="C1069" s="357" t="s">
        <v>13120</v>
      </c>
      <c r="D1069" s="361" t="s">
        <v>1070</v>
      </c>
    </row>
    <row r="1070" spans="1:4" ht="49.5">
      <c r="A1070" s="360">
        <v>1068</v>
      </c>
      <c r="B1070" s="356"/>
      <c r="C1070" s="357" t="s">
        <v>13121</v>
      </c>
      <c r="D1070" s="361" t="s">
        <v>1071</v>
      </c>
    </row>
    <row r="1071" spans="1:4" ht="40.5">
      <c r="A1071" s="360">
        <v>1069</v>
      </c>
      <c r="B1071" s="356"/>
      <c r="C1071" s="357" t="s">
        <v>13122</v>
      </c>
      <c r="D1071" s="361" t="s">
        <v>1072</v>
      </c>
    </row>
    <row r="1072" spans="1:4" ht="49.5">
      <c r="A1072" s="360">
        <v>1070</v>
      </c>
      <c r="B1072" s="356"/>
      <c r="C1072" s="357" t="s">
        <v>13123</v>
      </c>
      <c r="D1072" s="361" t="s">
        <v>1073</v>
      </c>
    </row>
    <row r="1073" spans="1:4" ht="40.5">
      <c r="A1073" s="360">
        <v>1071</v>
      </c>
      <c r="B1073" s="356"/>
      <c r="C1073" s="357" t="s">
        <v>13124</v>
      </c>
      <c r="D1073" s="361" t="s">
        <v>1074</v>
      </c>
    </row>
    <row r="1074" spans="1:4" ht="49.5">
      <c r="A1074" s="360">
        <v>1072</v>
      </c>
      <c r="B1074" s="356"/>
      <c r="C1074" s="357" t="s">
        <v>13125</v>
      </c>
      <c r="D1074" s="361" t="s">
        <v>1075</v>
      </c>
    </row>
    <row r="1075" spans="1:4" ht="49.5">
      <c r="A1075" s="360">
        <v>1073</v>
      </c>
      <c r="B1075" s="356"/>
      <c r="C1075" s="357" t="s">
        <v>13126</v>
      </c>
      <c r="D1075" s="361" t="s">
        <v>1076</v>
      </c>
    </row>
    <row r="1076" spans="1:4" ht="40.5">
      <c r="A1076" s="360">
        <v>1074</v>
      </c>
      <c r="B1076" s="356"/>
      <c r="C1076" s="357" t="s">
        <v>13127</v>
      </c>
      <c r="D1076" s="361" t="s">
        <v>1077</v>
      </c>
    </row>
    <row r="1077" spans="1:4" ht="49.5">
      <c r="A1077" s="360">
        <v>1075</v>
      </c>
      <c r="B1077" s="356"/>
      <c r="C1077" s="357" t="s">
        <v>13128</v>
      </c>
      <c r="D1077" s="361" t="s">
        <v>1078</v>
      </c>
    </row>
    <row r="1078" spans="1:4" ht="49.5">
      <c r="A1078" s="360">
        <v>1076</v>
      </c>
      <c r="B1078" s="356"/>
      <c r="C1078" s="357" t="s">
        <v>13129</v>
      </c>
      <c r="D1078" s="361" t="s">
        <v>1079</v>
      </c>
    </row>
    <row r="1079" spans="1:4" ht="49.5">
      <c r="A1079" s="360">
        <v>1077</v>
      </c>
      <c r="B1079" s="356"/>
      <c r="C1079" s="357" t="s">
        <v>13130</v>
      </c>
      <c r="D1079" s="361" t="s">
        <v>1080</v>
      </c>
    </row>
    <row r="1080" spans="1:4" ht="49.5">
      <c r="A1080" s="360">
        <v>1078</v>
      </c>
      <c r="B1080" s="356"/>
      <c r="C1080" s="357" t="s">
        <v>13131</v>
      </c>
      <c r="D1080" s="361" t="s">
        <v>1081</v>
      </c>
    </row>
    <row r="1081" spans="1:4" ht="49.5">
      <c r="A1081" s="360">
        <v>1079</v>
      </c>
      <c r="B1081" s="356"/>
      <c r="C1081" s="357" t="s">
        <v>13132</v>
      </c>
      <c r="D1081" s="361" t="s">
        <v>1082</v>
      </c>
    </row>
    <row r="1082" spans="1:4" ht="40.5">
      <c r="A1082" s="360">
        <v>1080</v>
      </c>
      <c r="B1082" s="356"/>
      <c r="C1082" s="357" t="s">
        <v>13133</v>
      </c>
      <c r="D1082" s="361" t="s">
        <v>1083</v>
      </c>
    </row>
    <row r="1083" spans="1:4" ht="33">
      <c r="A1083" s="360">
        <v>1081</v>
      </c>
      <c r="B1083" s="356"/>
      <c r="C1083" s="357" t="s">
        <v>13134</v>
      </c>
      <c r="D1083" s="361" t="s">
        <v>1084</v>
      </c>
    </row>
    <row r="1084" spans="1:4" ht="33">
      <c r="A1084" s="360">
        <v>1082</v>
      </c>
      <c r="B1084" s="356"/>
      <c r="C1084" s="357" t="s">
        <v>13135</v>
      </c>
      <c r="D1084" s="361" t="s">
        <v>1085</v>
      </c>
    </row>
    <row r="1085" spans="1:4" ht="40.5">
      <c r="A1085" s="360">
        <v>1083</v>
      </c>
      <c r="B1085" s="356"/>
      <c r="C1085" s="357" t="s">
        <v>13136</v>
      </c>
      <c r="D1085" s="361" t="s">
        <v>1086</v>
      </c>
    </row>
    <row r="1086" spans="1:4" ht="33">
      <c r="A1086" s="360">
        <v>1084</v>
      </c>
      <c r="B1086" s="356"/>
      <c r="C1086" s="357" t="s">
        <v>13137</v>
      </c>
      <c r="D1086" s="361" t="s">
        <v>1087</v>
      </c>
    </row>
    <row r="1087" spans="1:4" ht="33">
      <c r="A1087" s="360">
        <v>1085</v>
      </c>
      <c r="B1087" s="356"/>
      <c r="C1087" s="357" t="s">
        <v>13138</v>
      </c>
      <c r="D1087" s="361" t="s">
        <v>1088</v>
      </c>
    </row>
    <row r="1088" spans="1:4" ht="40.5">
      <c r="A1088" s="360">
        <v>1086</v>
      </c>
      <c r="B1088" s="356"/>
      <c r="C1088" s="357" t="s">
        <v>13139</v>
      </c>
      <c r="D1088" s="361" t="s">
        <v>1089</v>
      </c>
    </row>
    <row r="1089" spans="1:4" ht="33">
      <c r="A1089" s="360">
        <v>1087</v>
      </c>
      <c r="B1089" s="356"/>
      <c r="C1089" s="357" t="s">
        <v>13140</v>
      </c>
      <c r="D1089" s="361" t="s">
        <v>1090</v>
      </c>
    </row>
    <row r="1090" spans="1:4" ht="33">
      <c r="A1090" s="360">
        <v>1088</v>
      </c>
      <c r="B1090" s="356"/>
      <c r="C1090" s="357" t="s">
        <v>13141</v>
      </c>
      <c r="D1090" s="361" t="s">
        <v>1091</v>
      </c>
    </row>
    <row r="1091" spans="1:4" ht="33">
      <c r="A1091" s="360">
        <v>1089</v>
      </c>
      <c r="B1091" s="356"/>
      <c r="C1091" s="357" t="s">
        <v>13142</v>
      </c>
      <c r="D1091" s="361" t="s">
        <v>1092</v>
      </c>
    </row>
    <row r="1092" spans="1:4" ht="33">
      <c r="A1092" s="360">
        <v>1090</v>
      </c>
      <c r="B1092" s="356"/>
      <c r="C1092" s="357" t="s">
        <v>13143</v>
      </c>
      <c r="D1092" s="361" t="s">
        <v>1093</v>
      </c>
    </row>
    <row r="1093" spans="1:4" ht="40.5">
      <c r="A1093" s="360">
        <v>1091</v>
      </c>
      <c r="B1093" s="356"/>
      <c r="C1093" s="357" t="s">
        <v>13144</v>
      </c>
      <c r="D1093" s="361" t="s">
        <v>1094</v>
      </c>
    </row>
    <row r="1094" spans="1:4">
      <c r="A1094" s="360">
        <v>1092</v>
      </c>
      <c r="B1094" s="356"/>
      <c r="C1094" s="357" t="s">
        <v>13145</v>
      </c>
      <c r="D1094" s="361" t="s">
        <v>1095</v>
      </c>
    </row>
    <row r="1095" spans="1:4" ht="33">
      <c r="A1095" s="360">
        <v>1093</v>
      </c>
      <c r="B1095" s="356"/>
      <c r="C1095" s="357" t="s">
        <v>13146</v>
      </c>
      <c r="D1095" s="361" t="s">
        <v>1096</v>
      </c>
    </row>
    <row r="1096" spans="1:4" ht="33">
      <c r="A1096" s="360">
        <v>1094</v>
      </c>
      <c r="B1096" s="356"/>
      <c r="C1096" s="357" t="s">
        <v>13147</v>
      </c>
      <c r="D1096" s="361" t="s">
        <v>1097</v>
      </c>
    </row>
    <row r="1097" spans="1:4" ht="33">
      <c r="A1097" s="360">
        <v>1095</v>
      </c>
      <c r="B1097" s="356"/>
      <c r="C1097" s="357" t="s">
        <v>13148</v>
      </c>
      <c r="D1097" s="361" t="s">
        <v>1098</v>
      </c>
    </row>
    <row r="1098" spans="1:4" ht="33">
      <c r="A1098" s="360">
        <v>1096</v>
      </c>
      <c r="B1098" s="356"/>
      <c r="C1098" s="357" t="s">
        <v>13149</v>
      </c>
      <c r="D1098" s="361" t="s">
        <v>1099</v>
      </c>
    </row>
    <row r="1099" spans="1:4" ht="40.5">
      <c r="A1099" s="360">
        <v>1097</v>
      </c>
      <c r="B1099" s="356"/>
      <c r="C1099" s="357" t="s">
        <v>13150</v>
      </c>
      <c r="D1099" s="361" t="s">
        <v>1100</v>
      </c>
    </row>
    <row r="1100" spans="1:4" ht="40.5">
      <c r="A1100" s="360">
        <v>1098</v>
      </c>
      <c r="B1100" s="356"/>
      <c r="C1100" s="357" t="s">
        <v>13151</v>
      </c>
      <c r="D1100" s="361" t="s">
        <v>1101</v>
      </c>
    </row>
    <row r="1101" spans="1:4" ht="33">
      <c r="A1101" s="360">
        <v>1099</v>
      </c>
      <c r="B1101" s="356"/>
      <c r="C1101" s="357" t="s">
        <v>13152</v>
      </c>
      <c r="D1101" s="361" t="s">
        <v>1102</v>
      </c>
    </row>
    <row r="1102" spans="1:4" ht="33">
      <c r="A1102" s="360">
        <v>1100</v>
      </c>
      <c r="B1102" s="356"/>
      <c r="C1102" s="357" t="s">
        <v>13153</v>
      </c>
      <c r="D1102" s="361" t="s">
        <v>1103</v>
      </c>
    </row>
    <row r="1103" spans="1:4">
      <c r="A1103" s="360">
        <v>1101</v>
      </c>
      <c r="B1103" s="356"/>
      <c r="C1103" s="357" t="s">
        <v>13154</v>
      </c>
      <c r="D1103" s="361" t="s">
        <v>1104</v>
      </c>
    </row>
    <row r="1104" spans="1:4" ht="49.5">
      <c r="A1104" s="360">
        <v>1102</v>
      </c>
      <c r="B1104" s="356"/>
      <c r="C1104" s="357" t="s">
        <v>13155</v>
      </c>
      <c r="D1104" s="361" t="s">
        <v>1105</v>
      </c>
    </row>
    <row r="1105" spans="1:4" ht="33">
      <c r="A1105" s="360">
        <v>1103</v>
      </c>
      <c r="B1105" s="356"/>
      <c r="C1105" s="357" t="s">
        <v>13156</v>
      </c>
      <c r="D1105" s="361" t="s">
        <v>1106</v>
      </c>
    </row>
    <row r="1106" spans="1:4" ht="40.5">
      <c r="A1106" s="360">
        <v>1104</v>
      </c>
      <c r="B1106" s="356"/>
      <c r="C1106" s="357" t="s">
        <v>13157</v>
      </c>
      <c r="D1106" s="361" t="s">
        <v>1107</v>
      </c>
    </row>
    <row r="1107" spans="1:4">
      <c r="A1107" s="360">
        <v>1105</v>
      </c>
      <c r="B1107" s="356"/>
      <c r="C1107" s="357" t="s">
        <v>13158</v>
      </c>
      <c r="D1107" s="361" t="s">
        <v>1108</v>
      </c>
    </row>
    <row r="1108" spans="1:4">
      <c r="A1108" s="360">
        <v>1106</v>
      </c>
      <c r="B1108" s="356"/>
      <c r="C1108" s="357" t="s">
        <v>13159</v>
      </c>
      <c r="D1108" s="361" t="s">
        <v>1109</v>
      </c>
    </row>
    <row r="1109" spans="1:4" ht="33">
      <c r="A1109" s="360">
        <v>1107</v>
      </c>
      <c r="B1109" s="356"/>
      <c r="C1109" s="357" t="s">
        <v>13160</v>
      </c>
      <c r="D1109" s="361" t="s">
        <v>1110</v>
      </c>
    </row>
    <row r="1110" spans="1:4">
      <c r="A1110" s="360">
        <v>1108</v>
      </c>
      <c r="B1110" s="356"/>
      <c r="C1110" s="357" t="s">
        <v>13161</v>
      </c>
      <c r="D1110" s="361" t="s">
        <v>1111</v>
      </c>
    </row>
    <row r="1111" spans="1:4" ht="40.5">
      <c r="A1111" s="360">
        <v>1109</v>
      </c>
      <c r="B1111" s="356"/>
      <c r="C1111" s="357" t="s">
        <v>13162</v>
      </c>
      <c r="D1111" s="361" t="s">
        <v>1112</v>
      </c>
    </row>
    <row r="1112" spans="1:4">
      <c r="A1112" s="360">
        <v>1110</v>
      </c>
      <c r="B1112" s="356"/>
      <c r="C1112" s="357" t="s">
        <v>13163</v>
      </c>
      <c r="D1112" s="361" t="s">
        <v>1113</v>
      </c>
    </row>
    <row r="1113" spans="1:4">
      <c r="A1113" s="360">
        <v>1111</v>
      </c>
      <c r="B1113" s="356"/>
      <c r="C1113" s="357" t="s">
        <v>13164</v>
      </c>
      <c r="D1113" s="361" t="s">
        <v>1114</v>
      </c>
    </row>
    <row r="1114" spans="1:4" ht="49.5">
      <c r="A1114" s="360">
        <v>1112</v>
      </c>
      <c r="B1114" s="356"/>
      <c r="C1114" s="357" t="s">
        <v>13165</v>
      </c>
      <c r="D1114" s="361" t="s">
        <v>1115</v>
      </c>
    </row>
    <row r="1115" spans="1:4" ht="33">
      <c r="A1115" s="360">
        <v>1113</v>
      </c>
      <c r="B1115" s="356"/>
      <c r="C1115" s="357" t="s">
        <v>13166</v>
      </c>
      <c r="D1115" s="361" t="s">
        <v>1116</v>
      </c>
    </row>
    <row r="1116" spans="1:4" ht="40.5">
      <c r="A1116" s="360">
        <v>1114</v>
      </c>
      <c r="B1116" s="356"/>
      <c r="C1116" s="357" t="s">
        <v>13167</v>
      </c>
      <c r="D1116" s="361" t="s">
        <v>1117</v>
      </c>
    </row>
    <row r="1117" spans="1:4" ht="33">
      <c r="A1117" s="360">
        <v>1115</v>
      </c>
      <c r="B1117" s="356"/>
      <c r="C1117" s="357" t="s">
        <v>13168</v>
      </c>
      <c r="D1117" s="361" t="s">
        <v>1118</v>
      </c>
    </row>
    <row r="1118" spans="1:4" ht="33">
      <c r="A1118" s="360">
        <v>1116</v>
      </c>
      <c r="B1118" s="356"/>
      <c r="C1118" s="357" t="s">
        <v>13169</v>
      </c>
      <c r="D1118" s="361" t="s">
        <v>1119</v>
      </c>
    </row>
    <row r="1119" spans="1:4">
      <c r="A1119" s="360">
        <v>1117</v>
      </c>
      <c r="B1119" s="356"/>
      <c r="C1119" s="357" t="s">
        <v>13170</v>
      </c>
      <c r="D1119" s="361" t="s">
        <v>1120</v>
      </c>
    </row>
    <row r="1120" spans="1:4" ht="33">
      <c r="A1120" s="360">
        <v>1118</v>
      </c>
      <c r="B1120" s="356"/>
      <c r="C1120" s="357" t="s">
        <v>13171</v>
      </c>
      <c r="D1120" s="361" t="s">
        <v>1121</v>
      </c>
    </row>
    <row r="1121" spans="1:4">
      <c r="A1121" s="360">
        <v>1119</v>
      </c>
      <c r="B1121" s="356"/>
      <c r="C1121" s="357" t="s">
        <v>13172</v>
      </c>
      <c r="D1121" s="361" t="s">
        <v>1122</v>
      </c>
    </row>
    <row r="1122" spans="1:4" ht="49.5">
      <c r="A1122" s="360">
        <v>1120</v>
      </c>
      <c r="B1122" s="356"/>
      <c r="C1122" s="357" t="s">
        <v>13173</v>
      </c>
      <c r="D1122" s="361" t="s">
        <v>1123</v>
      </c>
    </row>
    <row r="1123" spans="1:4" ht="40.5">
      <c r="A1123" s="360">
        <v>1121</v>
      </c>
      <c r="B1123" s="356"/>
      <c r="C1123" s="357" t="s">
        <v>13174</v>
      </c>
      <c r="D1123" s="361" t="s">
        <v>1124</v>
      </c>
    </row>
    <row r="1124" spans="1:4" ht="33">
      <c r="A1124" s="360">
        <v>1122</v>
      </c>
      <c r="B1124" s="356"/>
      <c r="C1124" s="357" t="s">
        <v>13175</v>
      </c>
      <c r="D1124" s="361" t="s">
        <v>1125</v>
      </c>
    </row>
    <row r="1125" spans="1:4" ht="33">
      <c r="A1125" s="360">
        <v>1123</v>
      </c>
      <c r="B1125" s="356"/>
      <c r="C1125" s="357" t="s">
        <v>13176</v>
      </c>
      <c r="D1125" s="361" t="s">
        <v>1126</v>
      </c>
    </row>
    <row r="1126" spans="1:4" ht="33">
      <c r="A1126" s="360">
        <v>1124</v>
      </c>
      <c r="B1126" s="356"/>
      <c r="C1126" s="357" t="s">
        <v>13177</v>
      </c>
      <c r="D1126" s="361" t="s">
        <v>1127</v>
      </c>
    </row>
    <row r="1127" spans="1:4" ht="33">
      <c r="A1127" s="360">
        <v>1125</v>
      </c>
      <c r="B1127" s="356"/>
      <c r="C1127" s="357" t="s">
        <v>13178</v>
      </c>
      <c r="D1127" s="361" t="s">
        <v>1128</v>
      </c>
    </row>
    <row r="1128" spans="1:4" ht="33">
      <c r="A1128" s="360">
        <v>1126</v>
      </c>
      <c r="B1128" s="356"/>
      <c r="C1128" s="357" t="s">
        <v>13179</v>
      </c>
      <c r="D1128" s="361" t="s">
        <v>1129</v>
      </c>
    </row>
    <row r="1129" spans="1:4" ht="40.5">
      <c r="A1129" s="360">
        <v>1127</v>
      </c>
      <c r="B1129" s="356"/>
      <c r="C1129" s="357" t="s">
        <v>13180</v>
      </c>
      <c r="D1129" s="361" t="s">
        <v>1130</v>
      </c>
    </row>
    <row r="1130" spans="1:4" ht="49.5">
      <c r="A1130" s="360">
        <v>1128</v>
      </c>
      <c r="B1130" s="356"/>
      <c r="C1130" s="357" t="s">
        <v>13181</v>
      </c>
      <c r="D1130" s="361" t="s">
        <v>1131</v>
      </c>
    </row>
    <row r="1131" spans="1:4" ht="33">
      <c r="A1131" s="360">
        <v>1129</v>
      </c>
      <c r="B1131" s="356"/>
      <c r="C1131" s="357" t="s">
        <v>13182</v>
      </c>
      <c r="D1131" s="361" t="s">
        <v>1132</v>
      </c>
    </row>
    <row r="1132" spans="1:4">
      <c r="A1132" s="360">
        <v>1130</v>
      </c>
      <c r="B1132" s="356"/>
      <c r="C1132" s="357" t="s">
        <v>13183</v>
      </c>
      <c r="D1132" s="361" t="s">
        <v>1133</v>
      </c>
    </row>
    <row r="1133" spans="1:4" ht="33">
      <c r="A1133" s="360">
        <v>1131</v>
      </c>
      <c r="B1133" s="356"/>
      <c r="C1133" s="357" t="s">
        <v>13184</v>
      </c>
      <c r="D1133" s="361" t="s">
        <v>1134</v>
      </c>
    </row>
    <row r="1134" spans="1:4" ht="33">
      <c r="A1134" s="360">
        <v>1132</v>
      </c>
      <c r="B1134" s="356"/>
      <c r="C1134" s="357" t="s">
        <v>13185</v>
      </c>
      <c r="D1134" s="361" t="s">
        <v>1135</v>
      </c>
    </row>
    <row r="1135" spans="1:4">
      <c r="A1135" s="360">
        <v>1133</v>
      </c>
      <c r="B1135" s="356"/>
      <c r="C1135" s="357" t="s">
        <v>13186</v>
      </c>
      <c r="D1135" s="361" t="s">
        <v>1136</v>
      </c>
    </row>
    <row r="1136" spans="1:4" ht="33">
      <c r="A1136" s="360">
        <v>1134</v>
      </c>
      <c r="B1136" s="356"/>
      <c r="C1136" s="357" t="s">
        <v>13187</v>
      </c>
      <c r="D1136" s="361" t="s">
        <v>1137</v>
      </c>
    </row>
    <row r="1137" spans="1:4" ht="33">
      <c r="A1137" s="360">
        <v>1135</v>
      </c>
      <c r="B1137" s="356"/>
      <c r="C1137" s="357" t="s">
        <v>13188</v>
      </c>
      <c r="D1137" s="361" t="s">
        <v>1138</v>
      </c>
    </row>
    <row r="1138" spans="1:4" ht="33">
      <c r="A1138" s="360">
        <v>1136</v>
      </c>
      <c r="B1138" s="356"/>
      <c r="C1138" s="357" t="s">
        <v>13189</v>
      </c>
      <c r="D1138" s="361" t="s">
        <v>1139</v>
      </c>
    </row>
    <row r="1139" spans="1:4" ht="33">
      <c r="A1139" s="360">
        <v>1137</v>
      </c>
      <c r="B1139" s="356"/>
      <c r="C1139" s="357" t="s">
        <v>13190</v>
      </c>
      <c r="D1139" s="361" t="s">
        <v>1140</v>
      </c>
    </row>
    <row r="1140" spans="1:4" ht="33">
      <c r="A1140" s="360">
        <v>1138</v>
      </c>
      <c r="B1140" s="356"/>
      <c r="C1140" s="357" t="s">
        <v>13191</v>
      </c>
      <c r="D1140" s="361" t="s">
        <v>1141</v>
      </c>
    </row>
    <row r="1141" spans="1:4" ht="33">
      <c r="A1141" s="360">
        <v>1139</v>
      </c>
      <c r="B1141" s="356"/>
      <c r="C1141" s="357" t="s">
        <v>13192</v>
      </c>
      <c r="D1141" s="361" t="s">
        <v>1142</v>
      </c>
    </row>
    <row r="1142" spans="1:4" ht="40.5">
      <c r="A1142" s="360">
        <v>1140</v>
      </c>
      <c r="B1142" s="356"/>
      <c r="C1142" s="357" t="s">
        <v>13193</v>
      </c>
      <c r="D1142" s="361" t="s">
        <v>1143</v>
      </c>
    </row>
    <row r="1143" spans="1:4" ht="33">
      <c r="A1143" s="360">
        <v>1141</v>
      </c>
      <c r="B1143" s="356"/>
      <c r="C1143" s="357" t="s">
        <v>13194</v>
      </c>
      <c r="D1143" s="361" t="s">
        <v>1144</v>
      </c>
    </row>
    <row r="1144" spans="1:4" ht="40.5">
      <c r="A1144" s="360">
        <v>1142</v>
      </c>
      <c r="B1144" s="356"/>
      <c r="C1144" s="357" t="s">
        <v>13195</v>
      </c>
      <c r="D1144" s="361" t="s">
        <v>1145</v>
      </c>
    </row>
    <row r="1145" spans="1:4" ht="33">
      <c r="A1145" s="360">
        <v>1143</v>
      </c>
      <c r="B1145" s="356"/>
      <c r="C1145" s="357" t="s">
        <v>13196</v>
      </c>
      <c r="D1145" s="361" t="s">
        <v>1146</v>
      </c>
    </row>
    <row r="1146" spans="1:4" ht="33">
      <c r="A1146" s="360">
        <v>1144</v>
      </c>
      <c r="B1146" s="356"/>
      <c r="C1146" s="357" t="s">
        <v>13197</v>
      </c>
      <c r="D1146" s="361" t="s">
        <v>1147</v>
      </c>
    </row>
    <row r="1147" spans="1:4">
      <c r="A1147" s="360">
        <v>1145</v>
      </c>
      <c r="B1147" s="356"/>
      <c r="C1147" s="357" t="s">
        <v>13198</v>
      </c>
      <c r="D1147" s="361" t="s">
        <v>1148</v>
      </c>
    </row>
    <row r="1148" spans="1:4" ht="40.5">
      <c r="A1148" s="360">
        <v>1146</v>
      </c>
      <c r="B1148" s="356"/>
      <c r="C1148" s="357" t="s">
        <v>13199</v>
      </c>
      <c r="D1148" s="361" t="s">
        <v>1149</v>
      </c>
    </row>
    <row r="1149" spans="1:4" ht="33">
      <c r="A1149" s="360">
        <v>1147</v>
      </c>
      <c r="B1149" s="356"/>
      <c r="C1149" s="357" t="s">
        <v>13200</v>
      </c>
      <c r="D1149" s="361" t="s">
        <v>1150</v>
      </c>
    </row>
    <row r="1150" spans="1:4" ht="33">
      <c r="A1150" s="360">
        <v>1148</v>
      </c>
      <c r="B1150" s="356"/>
      <c r="C1150" s="357" t="s">
        <v>13201</v>
      </c>
      <c r="D1150" s="361" t="s">
        <v>1151</v>
      </c>
    </row>
    <row r="1151" spans="1:4" ht="33">
      <c r="A1151" s="360">
        <v>1149</v>
      </c>
      <c r="B1151" s="356"/>
      <c r="C1151" s="357" t="s">
        <v>13202</v>
      </c>
      <c r="D1151" s="361" t="s">
        <v>1152</v>
      </c>
    </row>
    <row r="1152" spans="1:4" ht="33">
      <c r="A1152" s="360">
        <v>1150</v>
      </c>
      <c r="B1152" s="356"/>
      <c r="C1152" s="357" t="s">
        <v>13203</v>
      </c>
      <c r="D1152" s="361" t="s">
        <v>1153</v>
      </c>
    </row>
    <row r="1153" spans="1:4">
      <c r="A1153" s="360">
        <v>1151</v>
      </c>
      <c r="B1153" s="356"/>
      <c r="C1153" s="357" t="s">
        <v>13204</v>
      </c>
      <c r="D1153" s="361" t="s">
        <v>1154</v>
      </c>
    </row>
    <row r="1154" spans="1:4" ht="33">
      <c r="A1154" s="360">
        <v>1152</v>
      </c>
      <c r="B1154" s="356"/>
      <c r="C1154" s="357" t="s">
        <v>13205</v>
      </c>
      <c r="D1154" s="361" t="s">
        <v>1155</v>
      </c>
    </row>
    <row r="1155" spans="1:4" ht="33">
      <c r="A1155" s="360">
        <v>1153</v>
      </c>
      <c r="B1155" s="356"/>
      <c r="C1155" s="357" t="s">
        <v>13206</v>
      </c>
      <c r="D1155" s="361" t="s">
        <v>1156</v>
      </c>
    </row>
    <row r="1156" spans="1:4" ht="33">
      <c r="A1156" s="360">
        <v>1154</v>
      </c>
      <c r="B1156" s="356"/>
      <c r="C1156" s="357" t="s">
        <v>13207</v>
      </c>
      <c r="D1156" s="361" t="s">
        <v>1157</v>
      </c>
    </row>
    <row r="1157" spans="1:4" ht="40.5">
      <c r="A1157" s="360">
        <v>1155</v>
      </c>
      <c r="B1157" s="356"/>
      <c r="C1157" s="357" t="s">
        <v>13208</v>
      </c>
      <c r="D1157" s="361" t="s">
        <v>1158</v>
      </c>
    </row>
    <row r="1158" spans="1:4" ht="40.5">
      <c r="A1158" s="360">
        <v>1156</v>
      </c>
      <c r="B1158" s="356"/>
      <c r="C1158" s="357" t="s">
        <v>13209</v>
      </c>
      <c r="D1158" s="361" t="s">
        <v>1159</v>
      </c>
    </row>
    <row r="1159" spans="1:4" ht="33">
      <c r="A1159" s="360">
        <v>1157</v>
      </c>
      <c r="B1159" s="356"/>
      <c r="C1159" s="357" t="s">
        <v>13210</v>
      </c>
      <c r="D1159" s="361" t="s">
        <v>1160</v>
      </c>
    </row>
    <row r="1160" spans="1:4" ht="40.5">
      <c r="A1160" s="360">
        <v>1158</v>
      </c>
      <c r="B1160" s="356"/>
      <c r="C1160" s="357" t="s">
        <v>13211</v>
      </c>
      <c r="D1160" s="361" t="s">
        <v>1161</v>
      </c>
    </row>
    <row r="1161" spans="1:4" ht="40.5">
      <c r="A1161" s="360">
        <v>1159</v>
      </c>
      <c r="B1161" s="356"/>
      <c r="C1161" s="357" t="s">
        <v>13212</v>
      </c>
      <c r="D1161" s="361" t="s">
        <v>1162</v>
      </c>
    </row>
    <row r="1162" spans="1:4" ht="33">
      <c r="A1162" s="360">
        <v>1160</v>
      </c>
      <c r="B1162" s="356"/>
      <c r="C1162" s="357" t="s">
        <v>13213</v>
      </c>
      <c r="D1162" s="361" t="s">
        <v>1163</v>
      </c>
    </row>
    <row r="1163" spans="1:4">
      <c r="A1163" s="360">
        <v>1161</v>
      </c>
      <c r="B1163" s="356"/>
      <c r="C1163" s="357" t="s">
        <v>13214</v>
      </c>
      <c r="D1163" s="361" t="s">
        <v>1164</v>
      </c>
    </row>
    <row r="1164" spans="1:4" ht="40.5">
      <c r="A1164" s="360">
        <v>1162</v>
      </c>
      <c r="B1164" s="356"/>
      <c r="C1164" s="357" t="s">
        <v>13215</v>
      </c>
      <c r="D1164" s="361" t="s">
        <v>1165</v>
      </c>
    </row>
    <row r="1165" spans="1:4">
      <c r="A1165" s="360">
        <v>1163</v>
      </c>
      <c r="B1165" s="356"/>
      <c r="C1165" s="357" t="s">
        <v>13216</v>
      </c>
      <c r="D1165" s="361" t="s">
        <v>1166</v>
      </c>
    </row>
    <row r="1166" spans="1:4" ht="40.5">
      <c r="A1166" s="360">
        <v>1164</v>
      </c>
      <c r="B1166" s="356"/>
      <c r="C1166" s="357" t="s">
        <v>13217</v>
      </c>
      <c r="D1166" s="361" t="s">
        <v>1167</v>
      </c>
    </row>
    <row r="1167" spans="1:4" ht="40.5">
      <c r="A1167" s="360">
        <v>1165</v>
      </c>
      <c r="B1167" s="356"/>
      <c r="C1167" s="357" t="s">
        <v>13218</v>
      </c>
      <c r="D1167" s="361" t="s">
        <v>1168</v>
      </c>
    </row>
    <row r="1168" spans="1:4">
      <c r="A1168" s="360">
        <v>1166</v>
      </c>
      <c r="B1168" s="356"/>
      <c r="C1168" s="357" t="s">
        <v>13219</v>
      </c>
      <c r="D1168" s="361" t="s">
        <v>1169</v>
      </c>
    </row>
    <row r="1169" spans="1:4" ht="33">
      <c r="A1169" s="360">
        <v>1167</v>
      </c>
      <c r="B1169" s="356"/>
      <c r="C1169" s="357" t="s">
        <v>13220</v>
      </c>
      <c r="D1169" s="361" t="s">
        <v>1170</v>
      </c>
    </row>
    <row r="1170" spans="1:4" ht="40.5">
      <c r="A1170" s="360">
        <v>1168</v>
      </c>
      <c r="B1170" s="356"/>
      <c r="C1170" s="357" t="s">
        <v>13221</v>
      </c>
      <c r="D1170" s="361" t="s">
        <v>1171</v>
      </c>
    </row>
    <row r="1171" spans="1:4" ht="40.5">
      <c r="A1171" s="360">
        <v>1169</v>
      </c>
      <c r="B1171" s="356"/>
      <c r="C1171" s="357" t="s">
        <v>13222</v>
      </c>
      <c r="D1171" s="361" t="s">
        <v>1172</v>
      </c>
    </row>
    <row r="1172" spans="1:4" ht="40.5">
      <c r="A1172" s="360">
        <v>1170</v>
      </c>
      <c r="B1172" s="356"/>
      <c r="C1172" s="357" t="s">
        <v>13223</v>
      </c>
      <c r="D1172" s="361" t="s">
        <v>1173</v>
      </c>
    </row>
    <row r="1173" spans="1:4" ht="33">
      <c r="A1173" s="360">
        <v>1171</v>
      </c>
      <c r="B1173" s="356"/>
      <c r="C1173" s="357" t="s">
        <v>13224</v>
      </c>
      <c r="D1173" s="361" t="s">
        <v>1174</v>
      </c>
    </row>
    <row r="1174" spans="1:4" ht="33">
      <c r="A1174" s="360">
        <v>1172</v>
      </c>
      <c r="B1174" s="356"/>
      <c r="C1174" s="357" t="s">
        <v>13225</v>
      </c>
      <c r="D1174" s="361" t="s">
        <v>1175</v>
      </c>
    </row>
    <row r="1175" spans="1:4">
      <c r="A1175" s="360">
        <v>1173</v>
      </c>
      <c r="B1175" s="356"/>
      <c r="C1175" s="357" t="s">
        <v>13226</v>
      </c>
      <c r="D1175" s="361" t="s">
        <v>1176</v>
      </c>
    </row>
    <row r="1176" spans="1:4" ht="40.5">
      <c r="A1176" s="360">
        <v>1174</v>
      </c>
      <c r="B1176" s="356"/>
      <c r="C1176" s="357" t="s">
        <v>13227</v>
      </c>
      <c r="D1176" s="361" t="s">
        <v>1177</v>
      </c>
    </row>
    <row r="1177" spans="1:4" ht="33">
      <c r="A1177" s="360">
        <v>1175</v>
      </c>
      <c r="B1177" s="356"/>
      <c r="C1177" s="357" t="s">
        <v>13228</v>
      </c>
      <c r="D1177" s="361" t="s">
        <v>1178</v>
      </c>
    </row>
    <row r="1178" spans="1:4" ht="33">
      <c r="A1178" s="360">
        <v>1176</v>
      </c>
      <c r="B1178" s="356"/>
      <c r="C1178" s="357" t="s">
        <v>13229</v>
      </c>
      <c r="D1178" s="361" t="s">
        <v>1179</v>
      </c>
    </row>
    <row r="1179" spans="1:4" ht="40.5">
      <c r="A1179" s="360">
        <v>1177</v>
      </c>
      <c r="B1179" s="356"/>
      <c r="C1179" s="357" t="s">
        <v>13230</v>
      </c>
      <c r="D1179" s="361" t="s">
        <v>1180</v>
      </c>
    </row>
    <row r="1180" spans="1:4" ht="40.5">
      <c r="A1180" s="360">
        <v>1178</v>
      </c>
      <c r="B1180" s="356"/>
      <c r="C1180" s="357" t="s">
        <v>13231</v>
      </c>
      <c r="D1180" s="361" t="s">
        <v>1181</v>
      </c>
    </row>
    <row r="1181" spans="1:4" ht="49.5">
      <c r="A1181" s="360">
        <v>1179</v>
      </c>
      <c r="B1181" s="356"/>
      <c r="C1181" s="357" t="s">
        <v>13232</v>
      </c>
      <c r="D1181" s="361" t="s">
        <v>1182</v>
      </c>
    </row>
    <row r="1182" spans="1:4" ht="49.5">
      <c r="A1182" s="360">
        <v>1180</v>
      </c>
      <c r="B1182" s="356"/>
      <c r="C1182" s="357" t="s">
        <v>13233</v>
      </c>
      <c r="D1182" s="361" t="s">
        <v>1183</v>
      </c>
    </row>
    <row r="1183" spans="1:4" ht="33">
      <c r="A1183" s="360">
        <v>1181</v>
      </c>
      <c r="B1183" s="356"/>
      <c r="C1183" s="357" t="s">
        <v>13234</v>
      </c>
      <c r="D1183" s="361" t="s">
        <v>1184</v>
      </c>
    </row>
    <row r="1184" spans="1:4" ht="40.5">
      <c r="A1184" s="360">
        <v>1182</v>
      </c>
      <c r="B1184" s="356"/>
      <c r="C1184" s="357" t="s">
        <v>13235</v>
      </c>
      <c r="D1184" s="361" t="s">
        <v>1185</v>
      </c>
    </row>
    <row r="1185" spans="1:4" ht="33">
      <c r="A1185" s="360">
        <v>1183</v>
      </c>
      <c r="B1185" s="356"/>
      <c r="C1185" s="357" t="s">
        <v>13236</v>
      </c>
      <c r="D1185" s="361" t="s">
        <v>1186</v>
      </c>
    </row>
    <row r="1186" spans="1:4" ht="33">
      <c r="A1186" s="360">
        <v>1184</v>
      </c>
      <c r="B1186" s="356"/>
      <c r="C1186" s="357" t="s">
        <v>13237</v>
      </c>
      <c r="D1186" s="361" t="s">
        <v>1187</v>
      </c>
    </row>
    <row r="1187" spans="1:4" ht="49.5">
      <c r="A1187" s="360">
        <v>1185</v>
      </c>
      <c r="B1187" s="356"/>
      <c r="C1187" s="357" t="s">
        <v>13238</v>
      </c>
      <c r="D1187" s="361" t="s">
        <v>1188</v>
      </c>
    </row>
    <row r="1188" spans="1:4" ht="40.5">
      <c r="A1188" s="360">
        <v>1186</v>
      </c>
      <c r="B1188" s="356"/>
      <c r="C1188" s="357" t="s">
        <v>13239</v>
      </c>
      <c r="D1188" s="361" t="s">
        <v>1189</v>
      </c>
    </row>
    <row r="1189" spans="1:4" ht="33">
      <c r="A1189" s="360">
        <v>1187</v>
      </c>
      <c r="B1189" s="356"/>
      <c r="C1189" s="357" t="s">
        <v>13240</v>
      </c>
      <c r="D1189" s="361" t="s">
        <v>1190</v>
      </c>
    </row>
    <row r="1190" spans="1:4" ht="33">
      <c r="A1190" s="360">
        <v>1188</v>
      </c>
      <c r="B1190" s="356"/>
      <c r="C1190" s="357" t="s">
        <v>13241</v>
      </c>
      <c r="D1190" s="361" t="s">
        <v>1191</v>
      </c>
    </row>
    <row r="1191" spans="1:4" ht="40.5">
      <c r="A1191" s="360">
        <v>1189</v>
      </c>
      <c r="B1191" s="356"/>
      <c r="C1191" s="357" t="s">
        <v>13242</v>
      </c>
      <c r="D1191" s="361" t="s">
        <v>1192</v>
      </c>
    </row>
    <row r="1192" spans="1:4" ht="33">
      <c r="A1192" s="360">
        <v>1190</v>
      </c>
      <c r="B1192" s="356"/>
      <c r="C1192" s="357" t="s">
        <v>13243</v>
      </c>
      <c r="D1192" s="361" t="s">
        <v>1193</v>
      </c>
    </row>
    <row r="1193" spans="1:4" ht="40.5">
      <c r="A1193" s="360">
        <v>1191</v>
      </c>
      <c r="B1193" s="356"/>
      <c r="C1193" s="357" t="s">
        <v>13244</v>
      </c>
      <c r="D1193" s="361" t="s">
        <v>1194</v>
      </c>
    </row>
    <row r="1194" spans="1:4" ht="33">
      <c r="A1194" s="360">
        <v>1192</v>
      </c>
      <c r="B1194" s="356"/>
      <c r="C1194" s="357" t="s">
        <v>13245</v>
      </c>
      <c r="D1194" s="361" t="s">
        <v>1195</v>
      </c>
    </row>
    <row r="1195" spans="1:4" ht="40.5">
      <c r="A1195" s="360">
        <v>1193</v>
      </c>
      <c r="B1195" s="356"/>
      <c r="C1195" s="357" t="s">
        <v>13246</v>
      </c>
      <c r="D1195" s="361" t="s">
        <v>1196</v>
      </c>
    </row>
    <row r="1196" spans="1:4" ht="40.5">
      <c r="A1196" s="360">
        <v>1194</v>
      </c>
      <c r="B1196" s="356"/>
      <c r="C1196" s="357" t="s">
        <v>13247</v>
      </c>
      <c r="D1196" s="361" t="s">
        <v>1197</v>
      </c>
    </row>
    <row r="1197" spans="1:4" ht="33">
      <c r="A1197" s="360">
        <v>1195</v>
      </c>
      <c r="B1197" s="356"/>
      <c r="C1197" s="357" t="s">
        <v>13248</v>
      </c>
      <c r="D1197" s="361" t="s">
        <v>1198</v>
      </c>
    </row>
    <row r="1198" spans="1:4" ht="33">
      <c r="A1198" s="360">
        <v>1196</v>
      </c>
      <c r="B1198" s="356"/>
      <c r="C1198" s="357" t="s">
        <v>13249</v>
      </c>
      <c r="D1198" s="361" t="s">
        <v>1199</v>
      </c>
    </row>
    <row r="1199" spans="1:4">
      <c r="A1199" s="360">
        <v>1197</v>
      </c>
      <c r="B1199" s="356"/>
      <c r="C1199" s="357" t="s">
        <v>13250</v>
      </c>
      <c r="D1199" s="361" t="s">
        <v>1200</v>
      </c>
    </row>
    <row r="1200" spans="1:4" ht="33">
      <c r="A1200" s="360">
        <v>1198</v>
      </c>
      <c r="B1200" s="356"/>
      <c r="C1200" s="357" t="s">
        <v>13251</v>
      </c>
      <c r="D1200" s="361" t="s">
        <v>1201</v>
      </c>
    </row>
    <row r="1201" spans="1:4" ht="40.5">
      <c r="A1201" s="360">
        <v>1199</v>
      </c>
      <c r="B1201" s="356"/>
      <c r="C1201" s="357" t="s">
        <v>13252</v>
      </c>
      <c r="D1201" s="361" t="s">
        <v>1202</v>
      </c>
    </row>
    <row r="1202" spans="1:4" ht="40.5">
      <c r="A1202" s="360">
        <v>1200</v>
      </c>
      <c r="B1202" s="356"/>
      <c r="C1202" s="357" t="s">
        <v>13253</v>
      </c>
      <c r="D1202" s="361" t="s">
        <v>1203</v>
      </c>
    </row>
    <row r="1203" spans="1:4" ht="40.5">
      <c r="A1203" s="360">
        <v>1201</v>
      </c>
      <c r="B1203" s="356"/>
      <c r="C1203" s="357" t="s">
        <v>13254</v>
      </c>
      <c r="D1203" s="361" t="s">
        <v>1204</v>
      </c>
    </row>
    <row r="1204" spans="1:4" ht="40.5">
      <c r="A1204" s="360">
        <v>1202</v>
      </c>
      <c r="B1204" s="356"/>
      <c r="C1204" s="357" t="s">
        <v>13255</v>
      </c>
      <c r="D1204" s="361" t="s">
        <v>1205</v>
      </c>
    </row>
    <row r="1205" spans="1:4">
      <c r="A1205" s="360">
        <v>1203</v>
      </c>
      <c r="B1205" s="356"/>
      <c r="C1205" s="357" t="s">
        <v>13256</v>
      </c>
      <c r="D1205" s="361" t="s">
        <v>1206</v>
      </c>
    </row>
    <row r="1206" spans="1:4" ht="40.5">
      <c r="A1206" s="360">
        <v>1204</v>
      </c>
      <c r="B1206" s="356"/>
      <c r="C1206" s="357" t="s">
        <v>13257</v>
      </c>
      <c r="D1206" s="361" t="s">
        <v>1207</v>
      </c>
    </row>
    <row r="1207" spans="1:4" ht="40.5">
      <c r="A1207" s="360">
        <v>1205</v>
      </c>
      <c r="B1207" s="356"/>
      <c r="C1207" s="357" t="s">
        <v>13258</v>
      </c>
      <c r="D1207" s="361" t="s">
        <v>1208</v>
      </c>
    </row>
    <row r="1208" spans="1:4" ht="33">
      <c r="A1208" s="360">
        <v>1206</v>
      </c>
      <c r="B1208" s="356"/>
      <c r="C1208" s="357" t="s">
        <v>13259</v>
      </c>
      <c r="D1208" s="361" t="s">
        <v>1209</v>
      </c>
    </row>
    <row r="1209" spans="1:4" ht="49.5">
      <c r="A1209" s="360">
        <v>1207</v>
      </c>
      <c r="B1209" s="356"/>
      <c r="C1209" s="357" t="s">
        <v>13260</v>
      </c>
      <c r="D1209" s="361" t="s">
        <v>1210</v>
      </c>
    </row>
    <row r="1210" spans="1:4">
      <c r="A1210" s="363">
        <v>1208</v>
      </c>
      <c r="B1210" s="356"/>
      <c r="C1210" s="357" t="s">
        <v>13261</v>
      </c>
      <c r="D1210" s="361" t="s">
        <v>1211</v>
      </c>
    </row>
    <row r="1211" spans="1:4" ht="33">
      <c r="A1211" s="360">
        <v>1209</v>
      </c>
      <c r="B1211" s="356"/>
      <c r="C1211" s="357" t="s">
        <v>13262</v>
      </c>
      <c r="D1211" s="361" t="s">
        <v>1212</v>
      </c>
    </row>
    <row r="1212" spans="1:4" ht="40.5">
      <c r="A1212" s="360">
        <v>1210</v>
      </c>
      <c r="B1212" s="356"/>
      <c r="C1212" s="357" t="s">
        <v>13263</v>
      </c>
      <c r="D1212" s="361" t="s">
        <v>1213</v>
      </c>
    </row>
    <row r="1213" spans="1:4" ht="33">
      <c r="A1213" s="360">
        <v>1211</v>
      </c>
      <c r="B1213" s="356"/>
      <c r="C1213" s="357" t="s">
        <v>13264</v>
      </c>
      <c r="D1213" s="361" t="s">
        <v>1214</v>
      </c>
    </row>
    <row r="1214" spans="1:4" ht="40.5">
      <c r="A1214" s="360">
        <v>1212</v>
      </c>
      <c r="B1214" s="356"/>
      <c r="C1214" s="357" t="s">
        <v>13265</v>
      </c>
      <c r="D1214" s="361" t="s">
        <v>1215</v>
      </c>
    </row>
    <row r="1215" spans="1:4" ht="33">
      <c r="A1215" s="360">
        <v>1213</v>
      </c>
      <c r="B1215" s="356"/>
      <c r="C1215" s="357" t="s">
        <v>13266</v>
      </c>
      <c r="D1215" s="361" t="s">
        <v>1216</v>
      </c>
    </row>
    <row r="1216" spans="1:4">
      <c r="A1216" s="360">
        <v>1214</v>
      </c>
      <c r="B1216" s="356"/>
      <c r="C1216" s="357" t="s">
        <v>13267</v>
      </c>
      <c r="D1216" s="361" t="s">
        <v>1217</v>
      </c>
    </row>
    <row r="1217" spans="1:4">
      <c r="A1217" s="360">
        <v>1215</v>
      </c>
      <c r="B1217" s="356"/>
      <c r="C1217" s="357" t="s">
        <v>13268</v>
      </c>
      <c r="D1217" s="361" t="s">
        <v>1218</v>
      </c>
    </row>
    <row r="1218" spans="1:4">
      <c r="A1218" s="360">
        <v>1216</v>
      </c>
      <c r="B1218" s="356"/>
      <c r="C1218" s="357" t="s">
        <v>13269</v>
      </c>
      <c r="D1218" s="361" t="s">
        <v>1219</v>
      </c>
    </row>
    <row r="1219" spans="1:4" ht="40.5">
      <c r="A1219" s="360">
        <v>1217</v>
      </c>
      <c r="B1219" s="356"/>
      <c r="C1219" s="357" t="s">
        <v>13270</v>
      </c>
      <c r="D1219" s="361" t="s">
        <v>1220</v>
      </c>
    </row>
    <row r="1220" spans="1:4" ht="40.5">
      <c r="A1220" s="360">
        <v>1218</v>
      </c>
      <c r="B1220" s="356"/>
      <c r="C1220" s="357" t="s">
        <v>13271</v>
      </c>
      <c r="D1220" s="361" t="s">
        <v>1221</v>
      </c>
    </row>
    <row r="1221" spans="1:4" ht="33">
      <c r="A1221" s="360">
        <v>1219</v>
      </c>
      <c r="B1221" s="356"/>
      <c r="C1221" s="357" t="s">
        <v>13272</v>
      </c>
      <c r="D1221" s="361" t="s">
        <v>1222</v>
      </c>
    </row>
    <row r="1222" spans="1:4" ht="40.5">
      <c r="A1222" s="360">
        <v>1220</v>
      </c>
      <c r="B1222" s="356"/>
      <c r="C1222" s="357" t="s">
        <v>13273</v>
      </c>
      <c r="D1222" s="361" t="s">
        <v>1223</v>
      </c>
    </row>
    <row r="1223" spans="1:4" ht="40.5">
      <c r="A1223" s="360">
        <v>1221</v>
      </c>
      <c r="B1223" s="356"/>
      <c r="C1223" s="357" t="s">
        <v>13274</v>
      </c>
      <c r="D1223" s="361" t="s">
        <v>1224</v>
      </c>
    </row>
    <row r="1224" spans="1:4" ht="33">
      <c r="A1224" s="360">
        <v>1222</v>
      </c>
      <c r="B1224" s="356"/>
      <c r="C1224" s="357" t="s">
        <v>13275</v>
      </c>
      <c r="D1224" s="361" t="s">
        <v>1225</v>
      </c>
    </row>
    <row r="1225" spans="1:4" ht="33">
      <c r="A1225" s="360">
        <v>1223</v>
      </c>
      <c r="B1225" s="356"/>
      <c r="C1225" s="357" t="s">
        <v>13276</v>
      </c>
      <c r="D1225" s="361" t="s">
        <v>1226</v>
      </c>
    </row>
    <row r="1226" spans="1:4" ht="33">
      <c r="A1226" s="360">
        <v>1224</v>
      </c>
      <c r="B1226" s="356"/>
      <c r="C1226" s="357" t="s">
        <v>13277</v>
      </c>
      <c r="D1226" s="361" t="s">
        <v>1227</v>
      </c>
    </row>
    <row r="1227" spans="1:4" ht="49.5">
      <c r="A1227" s="360">
        <v>1225</v>
      </c>
      <c r="B1227" s="356"/>
      <c r="C1227" s="357" t="s">
        <v>13278</v>
      </c>
      <c r="D1227" s="361" t="s">
        <v>1228</v>
      </c>
    </row>
    <row r="1228" spans="1:4" ht="33">
      <c r="A1228" s="360">
        <v>1226</v>
      </c>
      <c r="B1228" s="356"/>
      <c r="C1228" s="357" t="s">
        <v>13279</v>
      </c>
      <c r="D1228" s="361" t="s">
        <v>1229</v>
      </c>
    </row>
    <row r="1229" spans="1:4" ht="40.5">
      <c r="A1229" s="360">
        <v>1227</v>
      </c>
      <c r="B1229" s="356"/>
      <c r="C1229" s="357" t="s">
        <v>13280</v>
      </c>
      <c r="D1229" s="361" t="s">
        <v>1230</v>
      </c>
    </row>
    <row r="1230" spans="1:4">
      <c r="A1230" s="360">
        <v>1228</v>
      </c>
      <c r="B1230" s="356"/>
      <c r="C1230" s="357" t="s">
        <v>13281</v>
      </c>
      <c r="D1230" s="361" t="s">
        <v>1231</v>
      </c>
    </row>
    <row r="1231" spans="1:4" ht="40.5">
      <c r="A1231" s="360">
        <v>1229</v>
      </c>
      <c r="B1231" s="356"/>
      <c r="C1231" s="357" t="s">
        <v>13282</v>
      </c>
      <c r="D1231" s="361" t="s">
        <v>1232</v>
      </c>
    </row>
    <row r="1232" spans="1:4" ht="40.5">
      <c r="A1232" s="360">
        <v>1230</v>
      </c>
      <c r="B1232" s="356"/>
      <c r="C1232" s="357" t="s">
        <v>13283</v>
      </c>
      <c r="D1232" s="361" t="s">
        <v>1233</v>
      </c>
    </row>
    <row r="1233" spans="1:4" ht="33">
      <c r="A1233" s="360">
        <v>1231</v>
      </c>
      <c r="B1233" s="356"/>
      <c r="C1233" s="357" t="s">
        <v>13284</v>
      </c>
      <c r="D1233" s="361" t="s">
        <v>1234</v>
      </c>
    </row>
    <row r="1234" spans="1:4" ht="33">
      <c r="A1234" s="360">
        <v>1232</v>
      </c>
      <c r="B1234" s="356"/>
      <c r="C1234" s="357" t="s">
        <v>13285</v>
      </c>
      <c r="D1234" s="361" t="s">
        <v>1235</v>
      </c>
    </row>
    <row r="1235" spans="1:4" ht="49.5">
      <c r="A1235" s="360">
        <v>1233</v>
      </c>
      <c r="B1235" s="356"/>
      <c r="C1235" s="357" t="s">
        <v>13286</v>
      </c>
      <c r="D1235" s="361" t="s">
        <v>1236</v>
      </c>
    </row>
    <row r="1236" spans="1:4" ht="33">
      <c r="A1236" s="360">
        <v>1234</v>
      </c>
      <c r="B1236" s="356"/>
      <c r="C1236" s="357" t="s">
        <v>13287</v>
      </c>
      <c r="D1236" s="361" t="s">
        <v>1237</v>
      </c>
    </row>
    <row r="1237" spans="1:4" ht="33">
      <c r="A1237" s="360">
        <v>1235</v>
      </c>
      <c r="B1237" s="356"/>
      <c r="C1237" s="357" t="s">
        <v>13288</v>
      </c>
      <c r="D1237" s="361" t="s">
        <v>1238</v>
      </c>
    </row>
    <row r="1238" spans="1:4" ht="33">
      <c r="A1238" s="360">
        <v>1236</v>
      </c>
      <c r="B1238" s="356"/>
      <c r="C1238" s="357" t="s">
        <v>13289</v>
      </c>
      <c r="D1238" s="361" t="s">
        <v>1239</v>
      </c>
    </row>
    <row r="1239" spans="1:4" ht="49.5">
      <c r="A1239" s="360">
        <v>1237</v>
      </c>
      <c r="B1239" s="356"/>
      <c r="C1239" s="357" t="s">
        <v>13290</v>
      </c>
      <c r="D1239" s="361" t="s">
        <v>1240</v>
      </c>
    </row>
    <row r="1240" spans="1:4" ht="40.5">
      <c r="A1240" s="360">
        <v>1238</v>
      </c>
      <c r="B1240" s="356"/>
      <c r="C1240" s="357" t="s">
        <v>13291</v>
      </c>
      <c r="D1240" s="361" t="s">
        <v>1241</v>
      </c>
    </row>
    <row r="1241" spans="1:4" ht="40.5">
      <c r="A1241" s="360">
        <v>1239</v>
      </c>
      <c r="B1241" s="356"/>
      <c r="C1241" s="357" t="s">
        <v>13292</v>
      </c>
      <c r="D1241" s="361" t="s">
        <v>1242</v>
      </c>
    </row>
    <row r="1242" spans="1:4" ht="40.5">
      <c r="A1242" s="360">
        <v>1240</v>
      </c>
      <c r="B1242" s="356"/>
      <c r="C1242" s="357" t="s">
        <v>13293</v>
      </c>
      <c r="D1242" s="361" t="s">
        <v>1243</v>
      </c>
    </row>
    <row r="1243" spans="1:4" ht="40.5">
      <c r="A1243" s="360">
        <v>1241</v>
      </c>
      <c r="B1243" s="356"/>
      <c r="C1243" s="357" t="s">
        <v>13294</v>
      </c>
      <c r="D1243" s="361" t="s">
        <v>1244</v>
      </c>
    </row>
    <row r="1244" spans="1:4" ht="40.5">
      <c r="A1244" s="360">
        <v>1242</v>
      </c>
      <c r="B1244" s="356"/>
      <c r="C1244" s="357" t="s">
        <v>13295</v>
      </c>
      <c r="D1244" s="361" t="s">
        <v>1245</v>
      </c>
    </row>
    <row r="1245" spans="1:4">
      <c r="A1245" s="360">
        <v>1243</v>
      </c>
      <c r="B1245" s="356"/>
      <c r="C1245" s="357" t="s">
        <v>13296</v>
      </c>
      <c r="D1245" s="361" t="s">
        <v>1246</v>
      </c>
    </row>
    <row r="1246" spans="1:4">
      <c r="A1246" s="360">
        <v>1244</v>
      </c>
      <c r="B1246" s="356"/>
      <c r="C1246" s="357" t="s">
        <v>13297</v>
      </c>
      <c r="D1246" s="361" t="s">
        <v>1247</v>
      </c>
    </row>
    <row r="1247" spans="1:4" ht="49.5">
      <c r="A1247" s="360">
        <v>1245</v>
      </c>
      <c r="B1247" s="356"/>
      <c r="C1247" s="357" t="s">
        <v>13298</v>
      </c>
      <c r="D1247" s="361" t="s">
        <v>1248</v>
      </c>
    </row>
    <row r="1248" spans="1:4" ht="49.5">
      <c r="A1248" s="360">
        <v>1246</v>
      </c>
      <c r="B1248" s="356"/>
      <c r="C1248" s="357" t="s">
        <v>13299</v>
      </c>
      <c r="D1248" s="361" t="s">
        <v>1249</v>
      </c>
    </row>
    <row r="1249" spans="1:4" ht="33">
      <c r="A1249" s="360">
        <v>1247</v>
      </c>
      <c r="B1249" s="356"/>
      <c r="C1249" s="357" t="s">
        <v>13300</v>
      </c>
      <c r="D1249" s="361" t="s">
        <v>1250</v>
      </c>
    </row>
    <row r="1250" spans="1:4" ht="33">
      <c r="A1250" s="360">
        <v>1248</v>
      </c>
      <c r="B1250" s="356"/>
      <c r="C1250" s="357" t="s">
        <v>13301</v>
      </c>
      <c r="D1250" s="361" t="s">
        <v>1251</v>
      </c>
    </row>
    <row r="1251" spans="1:4" ht="33">
      <c r="A1251" s="360">
        <v>1249</v>
      </c>
      <c r="B1251" s="356"/>
      <c r="C1251" s="357" t="s">
        <v>13302</v>
      </c>
      <c r="D1251" s="361" t="s">
        <v>1252</v>
      </c>
    </row>
    <row r="1252" spans="1:4" ht="49.5">
      <c r="A1252" s="360">
        <v>1250</v>
      </c>
      <c r="B1252" s="356"/>
      <c r="C1252" s="357" t="s">
        <v>13303</v>
      </c>
      <c r="D1252" s="361" t="s">
        <v>1253</v>
      </c>
    </row>
    <row r="1253" spans="1:4" ht="33">
      <c r="A1253" s="360">
        <v>1251</v>
      </c>
      <c r="B1253" s="356"/>
      <c r="C1253" s="357" t="s">
        <v>13304</v>
      </c>
      <c r="D1253" s="361" t="s">
        <v>1254</v>
      </c>
    </row>
    <row r="1254" spans="1:4" ht="33">
      <c r="A1254" s="360">
        <v>1252</v>
      </c>
      <c r="B1254" s="356"/>
      <c r="C1254" s="357" t="s">
        <v>13305</v>
      </c>
      <c r="D1254" s="361" t="s">
        <v>1255</v>
      </c>
    </row>
    <row r="1255" spans="1:4" ht="33">
      <c r="A1255" s="360">
        <v>1253</v>
      </c>
      <c r="B1255" s="356"/>
      <c r="C1255" s="357" t="s">
        <v>13306</v>
      </c>
      <c r="D1255" s="361" t="s">
        <v>1256</v>
      </c>
    </row>
    <row r="1256" spans="1:4" ht="40.5">
      <c r="A1256" s="363">
        <v>1254</v>
      </c>
      <c r="B1256" s="356"/>
      <c r="C1256" s="357" t="s">
        <v>13307</v>
      </c>
      <c r="D1256" s="361" t="s">
        <v>1257</v>
      </c>
    </row>
    <row r="1257" spans="1:4" ht="40.5">
      <c r="A1257" s="360">
        <v>1255</v>
      </c>
      <c r="B1257" s="356"/>
      <c r="C1257" s="357" t="s">
        <v>13308</v>
      </c>
      <c r="D1257" s="361" t="s">
        <v>1258</v>
      </c>
    </row>
    <row r="1258" spans="1:4" ht="40.5">
      <c r="A1258" s="360">
        <v>1256</v>
      </c>
      <c r="B1258" s="356"/>
      <c r="C1258" s="357" t="s">
        <v>13309</v>
      </c>
      <c r="D1258" s="361" t="s">
        <v>1259</v>
      </c>
    </row>
    <row r="1259" spans="1:4" ht="33">
      <c r="A1259" s="360">
        <v>1257</v>
      </c>
      <c r="B1259" s="356"/>
      <c r="C1259" s="357" t="s">
        <v>13310</v>
      </c>
      <c r="D1259" s="361" t="s">
        <v>1260</v>
      </c>
    </row>
    <row r="1260" spans="1:4" ht="33">
      <c r="A1260" s="360">
        <v>1258</v>
      </c>
      <c r="B1260" s="356"/>
      <c r="C1260" s="357" t="s">
        <v>13311</v>
      </c>
      <c r="D1260" s="361" t="s">
        <v>1261</v>
      </c>
    </row>
    <row r="1261" spans="1:4" ht="33">
      <c r="A1261" s="360">
        <v>1259</v>
      </c>
      <c r="B1261" s="356"/>
      <c r="C1261" s="357" t="s">
        <v>13312</v>
      </c>
      <c r="D1261" s="361" t="s">
        <v>1262</v>
      </c>
    </row>
    <row r="1262" spans="1:4" ht="33">
      <c r="A1262" s="360">
        <v>1260</v>
      </c>
      <c r="B1262" s="356"/>
      <c r="C1262" s="357" t="s">
        <v>13313</v>
      </c>
      <c r="D1262" s="361" t="s">
        <v>1263</v>
      </c>
    </row>
    <row r="1263" spans="1:4" ht="40.5">
      <c r="A1263" s="360">
        <v>1261</v>
      </c>
      <c r="B1263" s="356"/>
      <c r="C1263" s="357" t="s">
        <v>13314</v>
      </c>
      <c r="D1263" s="361" t="s">
        <v>1264</v>
      </c>
    </row>
    <row r="1264" spans="1:4" ht="33">
      <c r="A1264" s="360">
        <v>1262</v>
      </c>
      <c r="B1264" s="356"/>
      <c r="C1264" s="357" t="s">
        <v>13315</v>
      </c>
      <c r="D1264" s="361" t="s">
        <v>1265</v>
      </c>
    </row>
    <row r="1265" spans="1:4" ht="33">
      <c r="A1265" s="360">
        <v>1263</v>
      </c>
      <c r="B1265" s="356"/>
      <c r="C1265" s="357" t="s">
        <v>13316</v>
      </c>
      <c r="D1265" s="361" t="s">
        <v>1266</v>
      </c>
    </row>
    <row r="1266" spans="1:4" ht="40.5">
      <c r="A1266" s="360">
        <v>1264</v>
      </c>
      <c r="B1266" s="356"/>
      <c r="C1266" s="357" t="s">
        <v>13317</v>
      </c>
      <c r="D1266" s="361" t="s">
        <v>1267</v>
      </c>
    </row>
    <row r="1267" spans="1:4" ht="33">
      <c r="A1267" s="360">
        <v>1265</v>
      </c>
      <c r="B1267" s="356"/>
      <c r="C1267" s="357" t="s">
        <v>13318</v>
      </c>
      <c r="D1267" s="361" t="s">
        <v>1268</v>
      </c>
    </row>
    <row r="1268" spans="1:4" ht="33">
      <c r="A1268" s="360">
        <v>1266</v>
      </c>
      <c r="B1268" s="356"/>
      <c r="C1268" s="357" t="s">
        <v>13319</v>
      </c>
      <c r="D1268" s="361" t="s">
        <v>1269</v>
      </c>
    </row>
    <row r="1269" spans="1:4" ht="40.5">
      <c r="A1269" s="360">
        <v>1267</v>
      </c>
      <c r="B1269" s="356"/>
      <c r="C1269" s="357" t="s">
        <v>13320</v>
      </c>
      <c r="D1269" s="361" t="s">
        <v>1270</v>
      </c>
    </row>
    <row r="1270" spans="1:4" ht="40.5">
      <c r="A1270" s="360">
        <v>1268</v>
      </c>
      <c r="B1270" s="356"/>
      <c r="C1270" s="357" t="s">
        <v>13321</v>
      </c>
      <c r="D1270" s="361" t="s">
        <v>1271</v>
      </c>
    </row>
    <row r="1271" spans="1:4" ht="33">
      <c r="A1271" s="360">
        <v>1269</v>
      </c>
      <c r="B1271" s="356"/>
      <c r="C1271" s="357" t="s">
        <v>13322</v>
      </c>
      <c r="D1271" s="361" t="s">
        <v>1272</v>
      </c>
    </row>
    <row r="1272" spans="1:4" ht="33">
      <c r="A1272" s="360">
        <v>1270</v>
      </c>
      <c r="B1272" s="356"/>
      <c r="C1272" s="357" t="s">
        <v>13323</v>
      </c>
      <c r="D1272" s="361" t="s">
        <v>1273</v>
      </c>
    </row>
    <row r="1273" spans="1:4" ht="40.5">
      <c r="A1273" s="360">
        <v>1271</v>
      </c>
      <c r="B1273" s="356"/>
      <c r="C1273" s="357" t="s">
        <v>13324</v>
      </c>
      <c r="D1273" s="361" t="s">
        <v>1274</v>
      </c>
    </row>
    <row r="1274" spans="1:4" ht="40.5">
      <c r="A1274" s="360">
        <v>1272</v>
      </c>
      <c r="B1274" s="356"/>
      <c r="C1274" s="357" t="s">
        <v>13325</v>
      </c>
      <c r="D1274" s="361" t="s">
        <v>1275</v>
      </c>
    </row>
    <row r="1275" spans="1:4">
      <c r="A1275" s="360">
        <v>1273</v>
      </c>
      <c r="B1275" s="356"/>
      <c r="C1275" s="357" t="s">
        <v>13326</v>
      </c>
      <c r="D1275" s="361" t="s">
        <v>1276</v>
      </c>
    </row>
    <row r="1276" spans="1:4" ht="40.5">
      <c r="A1276" s="360">
        <v>1274</v>
      </c>
      <c r="B1276" s="356"/>
      <c r="C1276" s="357" t="s">
        <v>13327</v>
      </c>
      <c r="D1276" s="361" t="s">
        <v>1277</v>
      </c>
    </row>
    <row r="1277" spans="1:4" ht="40.5">
      <c r="A1277" s="363">
        <v>1275</v>
      </c>
      <c r="B1277" s="356"/>
      <c r="C1277" s="357" t="s">
        <v>13328</v>
      </c>
      <c r="D1277" s="361" t="s">
        <v>1278</v>
      </c>
    </row>
    <row r="1278" spans="1:4" ht="33">
      <c r="A1278" s="360">
        <v>1276</v>
      </c>
      <c r="B1278" s="356"/>
      <c r="C1278" s="357" t="s">
        <v>13329</v>
      </c>
      <c r="D1278" s="361" t="s">
        <v>1279</v>
      </c>
    </row>
    <row r="1279" spans="1:4" ht="49.5">
      <c r="A1279" s="360">
        <v>1277</v>
      </c>
      <c r="B1279" s="356"/>
      <c r="C1279" s="357" t="s">
        <v>13330</v>
      </c>
      <c r="D1279" s="361" t="s">
        <v>1280</v>
      </c>
    </row>
    <row r="1280" spans="1:4">
      <c r="A1280" s="360">
        <v>1278</v>
      </c>
      <c r="B1280" s="356"/>
      <c r="C1280" s="357" t="s">
        <v>13331</v>
      </c>
      <c r="D1280" s="361" t="s">
        <v>1281</v>
      </c>
    </row>
    <row r="1281" spans="1:4" ht="33">
      <c r="A1281" s="360">
        <v>1279</v>
      </c>
      <c r="B1281" s="356"/>
      <c r="C1281" s="357" t="s">
        <v>13332</v>
      </c>
      <c r="D1281" s="361" t="s">
        <v>1282</v>
      </c>
    </row>
    <row r="1282" spans="1:4" ht="40.5">
      <c r="A1282" s="360">
        <v>1280</v>
      </c>
      <c r="B1282" s="356"/>
      <c r="C1282" s="357" t="s">
        <v>13333</v>
      </c>
      <c r="D1282" s="361" t="s">
        <v>1283</v>
      </c>
    </row>
    <row r="1283" spans="1:4" ht="40.5">
      <c r="A1283" s="360">
        <v>1281</v>
      </c>
      <c r="B1283" s="356"/>
      <c r="C1283" s="357" t="s">
        <v>13334</v>
      </c>
      <c r="D1283" s="361" t="s">
        <v>1284</v>
      </c>
    </row>
    <row r="1284" spans="1:4" ht="40.5">
      <c r="A1284" s="360">
        <v>1282</v>
      </c>
      <c r="B1284" s="356"/>
      <c r="C1284" s="357" t="s">
        <v>13335</v>
      </c>
      <c r="D1284" s="361" t="s">
        <v>1285</v>
      </c>
    </row>
    <row r="1285" spans="1:4" ht="40.5">
      <c r="A1285" s="363">
        <v>1283</v>
      </c>
      <c r="B1285" s="356"/>
      <c r="C1285" s="357" t="s">
        <v>13336</v>
      </c>
      <c r="D1285" s="361" t="s">
        <v>1286</v>
      </c>
    </row>
    <row r="1286" spans="1:4" ht="33">
      <c r="A1286" s="360">
        <v>1284</v>
      </c>
      <c r="B1286" s="356"/>
      <c r="C1286" s="357" t="s">
        <v>13337</v>
      </c>
      <c r="D1286" s="361" t="s">
        <v>1287</v>
      </c>
    </row>
    <row r="1287" spans="1:4">
      <c r="A1287" s="360">
        <v>1285</v>
      </c>
      <c r="B1287" s="356"/>
      <c r="C1287" s="357" t="s">
        <v>13338</v>
      </c>
      <c r="D1287" s="361" t="s">
        <v>1288</v>
      </c>
    </row>
    <row r="1288" spans="1:4" ht="40.5">
      <c r="A1288" s="360">
        <v>1286</v>
      </c>
      <c r="B1288" s="356"/>
      <c r="C1288" s="357" t="s">
        <v>13339</v>
      </c>
      <c r="D1288" s="361" t="s">
        <v>1289</v>
      </c>
    </row>
    <row r="1289" spans="1:4" ht="33">
      <c r="A1289" s="360">
        <v>1287</v>
      </c>
      <c r="B1289" s="356"/>
      <c r="C1289" s="357" t="s">
        <v>13340</v>
      </c>
      <c r="D1289" s="361" t="s">
        <v>1290</v>
      </c>
    </row>
    <row r="1290" spans="1:4" ht="40.5">
      <c r="A1290" s="360">
        <v>1288</v>
      </c>
      <c r="B1290" s="356"/>
      <c r="C1290" s="357" t="s">
        <v>13341</v>
      </c>
      <c r="D1290" s="361" t="s">
        <v>1291</v>
      </c>
    </row>
    <row r="1291" spans="1:4" ht="33">
      <c r="A1291" s="360">
        <v>1289</v>
      </c>
      <c r="B1291" s="356"/>
      <c r="C1291" s="357" t="s">
        <v>13342</v>
      </c>
      <c r="D1291" s="361" t="s">
        <v>1292</v>
      </c>
    </row>
    <row r="1292" spans="1:4" ht="40.5">
      <c r="A1292" s="360">
        <v>1290</v>
      </c>
      <c r="B1292" s="356"/>
      <c r="C1292" s="357" t="s">
        <v>13343</v>
      </c>
      <c r="D1292" s="361" t="s">
        <v>1293</v>
      </c>
    </row>
    <row r="1293" spans="1:4" ht="40.5">
      <c r="A1293" s="360">
        <v>1291</v>
      </c>
      <c r="B1293" s="356"/>
      <c r="C1293" s="357" t="s">
        <v>13344</v>
      </c>
      <c r="D1293" s="361" t="s">
        <v>1294</v>
      </c>
    </row>
    <row r="1294" spans="1:4" ht="40.5">
      <c r="A1294" s="360">
        <v>1292</v>
      </c>
      <c r="B1294" s="356"/>
      <c r="C1294" s="357" t="s">
        <v>13345</v>
      </c>
      <c r="D1294" s="361" t="s">
        <v>1295</v>
      </c>
    </row>
    <row r="1295" spans="1:4" ht="33">
      <c r="A1295" s="360">
        <v>1293</v>
      </c>
      <c r="B1295" s="356"/>
      <c r="C1295" s="357" t="s">
        <v>13346</v>
      </c>
      <c r="D1295" s="361" t="s">
        <v>1296</v>
      </c>
    </row>
    <row r="1296" spans="1:4" ht="40.5">
      <c r="A1296" s="360">
        <v>1294</v>
      </c>
      <c r="B1296" s="356"/>
      <c r="C1296" s="357" t="s">
        <v>13347</v>
      </c>
      <c r="D1296" s="361" t="s">
        <v>1297</v>
      </c>
    </row>
    <row r="1297" spans="1:4" ht="40.5">
      <c r="A1297" s="360">
        <v>1295</v>
      </c>
      <c r="B1297" s="356"/>
      <c r="C1297" s="357" t="s">
        <v>13348</v>
      </c>
      <c r="D1297" s="361" t="s">
        <v>1298</v>
      </c>
    </row>
    <row r="1298" spans="1:4" ht="40.5">
      <c r="A1298" s="360">
        <v>1296</v>
      </c>
      <c r="B1298" s="356"/>
      <c r="C1298" s="357" t="s">
        <v>13349</v>
      </c>
      <c r="D1298" s="361" t="s">
        <v>1299</v>
      </c>
    </row>
    <row r="1299" spans="1:4" ht="33">
      <c r="A1299" s="360">
        <v>1297</v>
      </c>
      <c r="B1299" s="356"/>
      <c r="C1299" s="357" t="s">
        <v>13350</v>
      </c>
      <c r="D1299" s="361" t="s">
        <v>1300</v>
      </c>
    </row>
    <row r="1300" spans="1:4" ht="49.5">
      <c r="A1300" s="360">
        <v>1298</v>
      </c>
      <c r="B1300" s="356"/>
      <c r="C1300" s="357" t="s">
        <v>13351</v>
      </c>
      <c r="D1300" s="361" t="s">
        <v>1301</v>
      </c>
    </row>
    <row r="1301" spans="1:4" ht="33">
      <c r="A1301" s="360">
        <v>1299</v>
      </c>
      <c r="B1301" s="356"/>
      <c r="C1301" s="357" t="s">
        <v>13352</v>
      </c>
      <c r="D1301" s="361" t="s">
        <v>1302</v>
      </c>
    </row>
    <row r="1302" spans="1:4" ht="33">
      <c r="A1302" s="360">
        <v>1300</v>
      </c>
      <c r="B1302" s="356"/>
      <c r="C1302" s="357" t="s">
        <v>13353</v>
      </c>
      <c r="D1302" s="361" t="s">
        <v>1303</v>
      </c>
    </row>
    <row r="1303" spans="1:4">
      <c r="A1303" s="360">
        <v>1301</v>
      </c>
      <c r="B1303" s="356"/>
      <c r="C1303" s="357" t="s">
        <v>13354</v>
      </c>
      <c r="D1303" s="361" t="s">
        <v>1304</v>
      </c>
    </row>
    <row r="1304" spans="1:4" ht="40.5">
      <c r="A1304" s="360">
        <v>1302</v>
      </c>
      <c r="B1304" s="356"/>
      <c r="C1304" s="357" t="s">
        <v>13355</v>
      </c>
      <c r="D1304" s="361" t="s">
        <v>1305</v>
      </c>
    </row>
    <row r="1305" spans="1:4" ht="33">
      <c r="A1305" s="360">
        <v>1303</v>
      </c>
      <c r="B1305" s="356"/>
      <c r="C1305" s="357" t="s">
        <v>13356</v>
      </c>
      <c r="D1305" s="361" t="s">
        <v>1306</v>
      </c>
    </row>
    <row r="1306" spans="1:4" ht="33">
      <c r="A1306" s="360">
        <v>1304</v>
      </c>
      <c r="B1306" s="356"/>
      <c r="C1306" s="357" t="s">
        <v>13357</v>
      </c>
      <c r="D1306" s="361" t="s">
        <v>1307</v>
      </c>
    </row>
    <row r="1307" spans="1:4" ht="33">
      <c r="A1307" s="360">
        <v>1305</v>
      </c>
      <c r="B1307" s="356"/>
      <c r="C1307" s="357" t="s">
        <v>13358</v>
      </c>
      <c r="D1307" s="361" t="s">
        <v>1308</v>
      </c>
    </row>
    <row r="1308" spans="1:4" ht="33">
      <c r="A1308" s="360">
        <v>1306</v>
      </c>
      <c r="B1308" s="356"/>
      <c r="C1308" s="357" t="s">
        <v>13359</v>
      </c>
      <c r="D1308" s="361" t="s">
        <v>1309</v>
      </c>
    </row>
    <row r="1309" spans="1:4" ht="40.5">
      <c r="A1309" s="360">
        <v>1307</v>
      </c>
      <c r="B1309" s="356"/>
      <c r="C1309" s="357" t="s">
        <v>13360</v>
      </c>
      <c r="D1309" s="361" t="s">
        <v>1310</v>
      </c>
    </row>
    <row r="1310" spans="1:4" ht="40.5">
      <c r="A1310" s="360">
        <v>1308</v>
      </c>
      <c r="B1310" s="356"/>
      <c r="C1310" s="357" t="s">
        <v>13361</v>
      </c>
      <c r="D1310" s="361" t="s">
        <v>1311</v>
      </c>
    </row>
    <row r="1311" spans="1:4" ht="33">
      <c r="A1311" s="360">
        <v>1309</v>
      </c>
      <c r="B1311" s="356"/>
      <c r="C1311" s="357" t="s">
        <v>13362</v>
      </c>
      <c r="D1311" s="361" t="s">
        <v>1312</v>
      </c>
    </row>
    <row r="1312" spans="1:4" ht="40.5">
      <c r="A1312" s="360">
        <v>1310</v>
      </c>
      <c r="B1312" s="356"/>
      <c r="C1312" s="357" t="s">
        <v>13363</v>
      </c>
      <c r="D1312" s="361" t="s">
        <v>1313</v>
      </c>
    </row>
    <row r="1313" spans="1:4">
      <c r="A1313" s="360">
        <v>1311</v>
      </c>
      <c r="B1313" s="356"/>
      <c r="C1313" s="357" t="s">
        <v>13364</v>
      </c>
      <c r="D1313" s="361" t="s">
        <v>1314</v>
      </c>
    </row>
    <row r="1314" spans="1:4" ht="40.5">
      <c r="A1314" s="360">
        <v>1312</v>
      </c>
      <c r="B1314" s="356"/>
      <c r="C1314" s="357" t="s">
        <v>13365</v>
      </c>
      <c r="D1314" s="361" t="s">
        <v>1315</v>
      </c>
    </row>
    <row r="1315" spans="1:4" ht="40.5">
      <c r="A1315" s="360">
        <v>1313</v>
      </c>
      <c r="B1315" s="356"/>
      <c r="C1315" s="357" t="s">
        <v>13366</v>
      </c>
      <c r="D1315" s="361" t="s">
        <v>1316</v>
      </c>
    </row>
    <row r="1316" spans="1:4" ht="33">
      <c r="A1316" s="360">
        <v>1314</v>
      </c>
      <c r="B1316" s="356"/>
      <c r="C1316" s="357" t="s">
        <v>13367</v>
      </c>
      <c r="D1316" s="361" t="s">
        <v>1317</v>
      </c>
    </row>
    <row r="1317" spans="1:4" ht="33">
      <c r="A1317" s="360">
        <v>1315</v>
      </c>
      <c r="B1317" s="356"/>
      <c r="C1317" s="357" t="s">
        <v>13368</v>
      </c>
      <c r="D1317" s="361" t="s">
        <v>1318</v>
      </c>
    </row>
    <row r="1318" spans="1:4" ht="40.5">
      <c r="A1318" s="360">
        <v>1316</v>
      </c>
      <c r="B1318" s="356"/>
      <c r="C1318" s="357" t="s">
        <v>13369</v>
      </c>
      <c r="D1318" s="361" t="s">
        <v>712</v>
      </c>
    </row>
    <row r="1319" spans="1:4" ht="40.5">
      <c r="A1319" s="360">
        <v>1317</v>
      </c>
      <c r="B1319" s="356"/>
      <c r="C1319" s="357" t="s">
        <v>13370</v>
      </c>
      <c r="D1319" s="361" t="s">
        <v>1319</v>
      </c>
    </row>
    <row r="1320" spans="1:4" ht="40.5">
      <c r="A1320" s="360">
        <v>1318</v>
      </c>
      <c r="B1320" s="356"/>
      <c r="C1320" s="357" t="s">
        <v>13371</v>
      </c>
      <c r="D1320" s="361" t="s">
        <v>1320</v>
      </c>
    </row>
    <row r="1321" spans="1:4" ht="40.5">
      <c r="A1321" s="360">
        <v>1319</v>
      </c>
      <c r="B1321" s="356"/>
      <c r="C1321" s="357" t="s">
        <v>13372</v>
      </c>
      <c r="D1321" s="361" t="s">
        <v>1321</v>
      </c>
    </row>
    <row r="1322" spans="1:4" ht="40.5">
      <c r="A1322" s="360">
        <v>1320</v>
      </c>
      <c r="B1322" s="356"/>
      <c r="C1322" s="357" t="s">
        <v>13373</v>
      </c>
      <c r="D1322" s="361" t="s">
        <v>1322</v>
      </c>
    </row>
    <row r="1323" spans="1:4" ht="40.5">
      <c r="A1323" s="360">
        <v>1321</v>
      </c>
      <c r="B1323" s="356"/>
      <c r="C1323" s="357" t="s">
        <v>13374</v>
      </c>
      <c r="D1323" s="361" t="s">
        <v>1323</v>
      </c>
    </row>
    <row r="1324" spans="1:4" ht="49.5">
      <c r="A1324" s="360">
        <v>1322</v>
      </c>
      <c r="B1324" s="356"/>
      <c r="C1324" s="357" t="s">
        <v>13375</v>
      </c>
      <c r="D1324" s="361" t="s">
        <v>1324</v>
      </c>
    </row>
    <row r="1325" spans="1:4" ht="33">
      <c r="A1325" s="360">
        <v>1323</v>
      </c>
      <c r="B1325" s="356"/>
      <c r="C1325" s="357" t="s">
        <v>13376</v>
      </c>
      <c r="D1325" s="361" t="s">
        <v>1325</v>
      </c>
    </row>
    <row r="1326" spans="1:4" ht="33">
      <c r="A1326" s="360">
        <v>1324</v>
      </c>
      <c r="B1326" s="356"/>
      <c r="C1326" s="357" t="s">
        <v>13377</v>
      </c>
      <c r="D1326" s="361" t="s">
        <v>1326</v>
      </c>
    </row>
    <row r="1327" spans="1:4">
      <c r="A1327" s="360">
        <v>1325</v>
      </c>
      <c r="B1327" s="356"/>
      <c r="C1327" s="357" t="s">
        <v>13378</v>
      </c>
      <c r="D1327" s="361" t="s">
        <v>1327</v>
      </c>
    </row>
    <row r="1328" spans="1:4" ht="33">
      <c r="A1328" s="360">
        <v>1326</v>
      </c>
      <c r="B1328" s="356"/>
      <c r="C1328" s="357" t="s">
        <v>13379</v>
      </c>
      <c r="D1328" s="361" t="s">
        <v>1328</v>
      </c>
    </row>
    <row r="1329" spans="1:4" ht="40.5">
      <c r="A1329" s="360">
        <v>1327</v>
      </c>
      <c r="B1329" s="356"/>
      <c r="C1329" s="357" t="s">
        <v>13380</v>
      </c>
      <c r="D1329" s="361" t="s">
        <v>1329</v>
      </c>
    </row>
    <row r="1330" spans="1:4" ht="40.5">
      <c r="A1330" s="360">
        <v>1328</v>
      </c>
      <c r="B1330" s="356"/>
      <c r="C1330" s="357" t="s">
        <v>13381</v>
      </c>
      <c r="D1330" s="361" t="s">
        <v>1330</v>
      </c>
    </row>
    <row r="1331" spans="1:4" ht="40.5">
      <c r="A1331" s="360">
        <v>1329</v>
      </c>
      <c r="B1331" s="356"/>
      <c r="C1331" s="357" t="s">
        <v>13382</v>
      </c>
      <c r="D1331" s="361" t="s">
        <v>1331</v>
      </c>
    </row>
    <row r="1332" spans="1:4" ht="40.5">
      <c r="A1332" s="360">
        <v>1330</v>
      </c>
      <c r="B1332" s="356"/>
      <c r="C1332" s="357" t="s">
        <v>13383</v>
      </c>
      <c r="D1332" s="361" t="s">
        <v>1332</v>
      </c>
    </row>
    <row r="1333" spans="1:4" ht="40.5">
      <c r="A1333" s="360">
        <v>1331</v>
      </c>
      <c r="B1333" s="356"/>
      <c r="C1333" s="357" t="s">
        <v>13384</v>
      </c>
      <c r="D1333" s="361" t="s">
        <v>1333</v>
      </c>
    </row>
    <row r="1334" spans="1:4" ht="33">
      <c r="A1334" s="360">
        <v>1332</v>
      </c>
      <c r="B1334" s="356"/>
      <c r="C1334" s="357" t="s">
        <v>13385</v>
      </c>
      <c r="D1334" s="361" t="s">
        <v>1334</v>
      </c>
    </row>
    <row r="1335" spans="1:4" ht="33">
      <c r="A1335" s="363">
        <v>1333</v>
      </c>
      <c r="B1335" s="356"/>
      <c r="C1335" s="357" t="s">
        <v>13386</v>
      </c>
      <c r="D1335" s="361" t="s">
        <v>1335</v>
      </c>
    </row>
    <row r="1336" spans="1:4" ht="40.5">
      <c r="A1336" s="363">
        <v>1334</v>
      </c>
      <c r="B1336" s="356"/>
      <c r="C1336" s="357" t="s">
        <v>13387</v>
      </c>
      <c r="D1336" s="361" t="s">
        <v>1336</v>
      </c>
    </row>
    <row r="1337" spans="1:4" ht="40.5">
      <c r="A1337" s="360">
        <v>1335</v>
      </c>
      <c r="B1337" s="356"/>
      <c r="C1337" s="357" t="s">
        <v>13388</v>
      </c>
      <c r="D1337" s="361" t="s">
        <v>1337</v>
      </c>
    </row>
    <row r="1338" spans="1:4" ht="33">
      <c r="A1338" s="360">
        <v>1336</v>
      </c>
      <c r="B1338" s="356"/>
      <c r="C1338" s="357" t="s">
        <v>13389</v>
      </c>
      <c r="D1338" s="361" t="s">
        <v>1338</v>
      </c>
    </row>
    <row r="1339" spans="1:4" ht="40.5">
      <c r="A1339" s="360">
        <v>1337</v>
      </c>
      <c r="B1339" s="356"/>
      <c r="C1339" s="357" t="s">
        <v>13390</v>
      </c>
      <c r="D1339" s="361" t="s">
        <v>1339</v>
      </c>
    </row>
    <row r="1340" spans="1:4" ht="40.5">
      <c r="A1340" s="360">
        <v>1338</v>
      </c>
      <c r="B1340" s="356"/>
      <c r="C1340" s="357" t="s">
        <v>13391</v>
      </c>
      <c r="D1340" s="361" t="s">
        <v>1340</v>
      </c>
    </row>
    <row r="1341" spans="1:4" ht="40.5">
      <c r="A1341" s="360">
        <v>1339</v>
      </c>
      <c r="B1341" s="356"/>
      <c r="C1341" s="357" t="s">
        <v>13392</v>
      </c>
      <c r="D1341" s="361" t="s">
        <v>1341</v>
      </c>
    </row>
    <row r="1342" spans="1:4" ht="49.5">
      <c r="A1342" s="360">
        <v>1340</v>
      </c>
      <c r="B1342" s="356"/>
      <c r="C1342" s="357" t="s">
        <v>13393</v>
      </c>
      <c r="D1342" s="361" t="s">
        <v>1342</v>
      </c>
    </row>
    <row r="1343" spans="1:4" ht="40.5">
      <c r="A1343" s="360">
        <v>1341</v>
      </c>
      <c r="B1343" s="356"/>
      <c r="C1343" s="357" t="s">
        <v>13394</v>
      </c>
      <c r="D1343" s="361" t="s">
        <v>1343</v>
      </c>
    </row>
    <row r="1344" spans="1:4" ht="40.5">
      <c r="A1344" s="360">
        <v>1342</v>
      </c>
      <c r="B1344" s="356"/>
      <c r="C1344" s="357" t="s">
        <v>13395</v>
      </c>
      <c r="D1344" s="361" t="s">
        <v>1344</v>
      </c>
    </row>
    <row r="1345" spans="1:4" ht="40.5">
      <c r="A1345" s="360">
        <v>1343</v>
      </c>
      <c r="B1345" s="356"/>
      <c r="C1345" s="357" t="s">
        <v>13396</v>
      </c>
      <c r="D1345" s="361" t="s">
        <v>1345</v>
      </c>
    </row>
    <row r="1346" spans="1:4" ht="40.5">
      <c r="A1346" s="360">
        <v>1344</v>
      </c>
      <c r="B1346" s="356"/>
      <c r="C1346" s="357" t="s">
        <v>13397</v>
      </c>
      <c r="D1346" s="361" t="s">
        <v>1346</v>
      </c>
    </row>
    <row r="1347" spans="1:4" ht="40.5">
      <c r="A1347" s="363">
        <v>1345</v>
      </c>
      <c r="B1347" s="356"/>
      <c r="C1347" s="357" t="s">
        <v>13398</v>
      </c>
      <c r="D1347" s="361" t="s">
        <v>1347</v>
      </c>
    </row>
    <row r="1348" spans="1:4" ht="33">
      <c r="A1348" s="360">
        <v>1346</v>
      </c>
      <c r="B1348" s="356"/>
      <c r="C1348" s="357" t="s">
        <v>13399</v>
      </c>
      <c r="D1348" s="361" t="s">
        <v>1348</v>
      </c>
    </row>
    <row r="1349" spans="1:4" ht="40.5">
      <c r="A1349" s="360">
        <v>1347</v>
      </c>
      <c r="B1349" s="356"/>
      <c r="C1349" s="357" t="s">
        <v>13400</v>
      </c>
      <c r="D1349" s="361" t="s">
        <v>1349</v>
      </c>
    </row>
    <row r="1350" spans="1:4">
      <c r="A1350" s="360">
        <v>1348</v>
      </c>
      <c r="B1350" s="356"/>
      <c r="C1350" s="357" t="s">
        <v>13401</v>
      </c>
      <c r="D1350" s="361" t="s">
        <v>1350</v>
      </c>
    </row>
    <row r="1351" spans="1:4">
      <c r="A1351" s="360">
        <v>1349</v>
      </c>
      <c r="B1351" s="356"/>
      <c r="C1351" s="357" t="s">
        <v>13402</v>
      </c>
      <c r="D1351" s="361" t="s">
        <v>1351</v>
      </c>
    </row>
    <row r="1352" spans="1:4">
      <c r="A1352" s="360">
        <v>1350</v>
      </c>
      <c r="B1352" s="356"/>
      <c r="C1352" s="357" t="s">
        <v>13403</v>
      </c>
      <c r="D1352" s="361" t="s">
        <v>1352</v>
      </c>
    </row>
    <row r="1353" spans="1:4" ht="33">
      <c r="A1353" s="360">
        <v>1351</v>
      </c>
      <c r="B1353" s="356"/>
      <c r="C1353" s="357" t="s">
        <v>13404</v>
      </c>
      <c r="D1353" s="361" t="s">
        <v>1353</v>
      </c>
    </row>
    <row r="1354" spans="1:4" ht="40.5">
      <c r="A1354" s="360">
        <v>1352</v>
      </c>
      <c r="B1354" s="356"/>
      <c r="C1354" s="357" t="s">
        <v>13405</v>
      </c>
      <c r="D1354" s="361" t="s">
        <v>1354</v>
      </c>
    </row>
    <row r="1355" spans="1:4" ht="33">
      <c r="A1355" s="360">
        <v>1353</v>
      </c>
      <c r="B1355" s="356"/>
      <c r="C1355" s="357" t="s">
        <v>13406</v>
      </c>
      <c r="D1355" s="361" t="s">
        <v>1355</v>
      </c>
    </row>
    <row r="1356" spans="1:4" ht="33">
      <c r="A1356" s="360">
        <v>1354</v>
      </c>
      <c r="B1356" s="356"/>
      <c r="C1356" s="357" t="s">
        <v>13407</v>
      </c>
      <c r="D1356" s="361" t="s">
        <v>1356</v>
      </c>
    </row>
    <row r="1357" spans="1:4" ht="33">
      <c r="A1357" s="360">
        <v>1355</v>
      </c>
      <c r="B1357" s="356"/>
      <c r="C1357" s="357" t="s">
        <v>13408</v>
      </c>
      <c r="D1357" s="361" t="s">
        <v>1357</v>
      </c>
    </row>
    <row r="1358" spans="1:4">
      <c r="A1358" s="360">
        <v>1356</v>
      </c>
      <c r="B1358" s="356"/>
      <c r="C1358" s="357" t="s">
        <v>13409</v>
      </c>
      <c r="D1358" s="361" t="s">
        <v>1358</v>
      </c>
    </row>
    <row r="1359" spans="1:4" ht="33">
      <c r="A1359" s="360">
        <v>1357</v>
      </c>
      <c r="B1359" s="356"/>
      <c r="C1359" s="357" t="s">
        <v>13410</v>
      </c>
      <c r="D1359" s="361" t="s">
        <v>1359</v>
      </c>
    </row>
    <row r="1360" spans="1:4" ht="33">
      <c r="A1360" s="360">
        <v>1358</v>
      </c>
      <c r="B1360" s="356"/>
      <c r="C1360" s="357" t="s">
        <v>13411</v>
      </c>
      <c r="D1360" s="361" t="s">
        <v>1360</v>
      </c>
    </row>
    <row r="1361" spans="1:4" ht="33">
      <c r="A1361" s="360">
        <v>1359</v>
      </c>
      <c r="B1361" s="356"/>
      <c r="C1361" s="357" t="s">
        <v>13412</v>
      </c>
      <c r="D1361" s="361" t="s">
        <v>1361</v>
      </c>
    </row>
    <row r="1362" spans="1:4" ht="33">
      <c r="A1362" s="360">
        <v>1360</v>
      </c>
      <c r="B1362" s="356"/>
      <c r="C1362" s="357" t="s">
        <v>13413</v>
      </c>
      <c r="D1362" s="361" t="s">
        <v>1362</v>
      </c>
    </row>
    <row r="1363" spans="1:4" ht="40.5">
      <c r="A1363" s="360">
        <v>1361</v>
      </c>
      <c r="B1363" s="356"/>
      <c r="C1363" s="357" t="s">
        <v>13414</v>
      </c>
      <c r="D1363" s="361" t="s">
        <v>1363</v>
      </c>
    </row>
    <row r="1364" spans="1:4" ht="40.5">
      <c r="A1364" s="360">
        <v>1362</v>
      </c>
      <c r="B1364" s="356"/>
      <c r="C1364" s="357" t="s">
        <v>13415</v>
      </c>
      <c r="D1364" s="361" t="s">
        <v>1364</v>
      </c>
    </row>
    <row r="1365" spans="1:4" ht="33">
      <c r="A1365" s="360">
        <v>1363</v>
      </c>
      <c r="B1365" s="356"/>
      <c r="C1365" s="357" t="s">
        <v>13416</v>
      </c>
      <c r="D1365" s="361" t="s">
        <v>1365</v>
      </c>
    </row>
    <row r="1366" spans="1:4" ht="40.5">
      <c r="A1366" s="360">
        <v>1364</v>
      </c>
      <c r="B1366" s="356"/>
      <c r="C1366" s="357" t="s">
        <v>13417</v>
      </c>
      <c r="D1366" s="361" t="s">
        <v>1366</v>
      </c>
    </row>
    <row r="1367" spans="1:4" ht="33">
      <c r="A1367" s="360">
        <v>1365</v>
      </c>
      <c r="B1367" s="356"/>
      <c r="C1367" s="357" t="s">
        <v>13418</v>
      </c>
      <c r="D1367" s="361" t="s">
        <v>1367</v>
      </c>
    </row>
    <row r="1368" spans="1:4" ht="33">
      <c r="A1368" s="360">
        <v>1366</v>
      </c>
      <c r="B1368" s="356"/>
      <c r="C1368" s="357" t="s">
        <v>13419</v>
      </c>
      <c r="D1368" s="361" t="s">
        <v>1368</v>
      </c>
    </row>
    <row r="1369" spans="1:4" ht="33">
      <c r="A1369" s="360">
        <v>1367</v>
      </c>
      <c r="B1369" s="356"/>
      <c r="C1369" s="357" t="s">
        <v>13420</v>
      </c>
      <c r="D1369" s="361" t="s">
        <v>1369</v>
      </c>
    </row>
    <row r="1370" spans="1:4">
      <c r="A1370" s="360">
        <v>1368</v>
      </c>
      <c r="B1370" s="356"/>
      <c r="C1370" s="357" t="s">
        <v>13421</v>
      </c>
      <c r="D1370" s="361" t="s">
        <v>1370</v>
      </c>
    </row>
    <row r="1371" spans="1:4" ht="40.5">
      <c r="A1371" s="360">
        <v>1369</v>
      </c>
      <c r="B1371" s="356"/>
      <c r="C1371" s="357" t="s">
        <v>13422</v>
      </c>
      <c r="D1371" s="361" t="s">
        <v>1371</v>
      </c>
    </row>
    <row r="1372" spans="1:4" ht="40.5">
      <c r="A1372" s="360">
        <v>1370</v>
      </c>
      <c r="B1372" s="356"/>
      <c r="C1372" s="357" t="s">
        <v>13423</v>
      </c>
      <c r="D1372" s="361" t="s">
        <v>1372</v>
      </c>
    </row>
    <row r="1373" spans="1:4" ht="40.5">
      <c r="A1373" s="360">
        <v>1371</v>
      </c>
      <c r="B1373" s="356"/>
      <c r="C1373" s="357" t="s">
        <v>13424</v>
      </c>
      <c r="D1373" s="361" t="s">
        <v>1373</v>
      </c>
    </row>
    <row r="1374" spans="1:4" ht="33">
      <c r="A1374" s="360">
        <v>1372</v>
      </c>
      <c r="B1374" s="356"/>
      <c r="C1374" s="357" t="s">
        <v>13425</v>
      </c>
      <c r="D1374" s="361" t="s">
        <v>1374</v>
      </c>
    </row>
    <row r="1375" spans="1:4" ht="40.5">
      <c r="A1375" s="360">
        <v>1373</v>
      </c>
      <c r="B1375" s="356"/>
      <c r="C1375" s="357" t="s">
        <v>13426</v>
      </c>
      <c r="D1375" s="361" t="s">
        <v>1375</v>
      </c>
    </row>
    <row r="1376" spans="1:4" ht="49.5">
      <c r="A1376" s="360">
        <v>1374</v>
      </c>
      <c r="B1376" s="356"/>
      <c r="C1376" s="357" t="s">
        <v>13427</v>
      </c>
      <c r="D1376" s="361" t="s">
        <v>1376</v>
      </c>
    </row>
    <row r="1377" spans="1:4" ht="49.5">
      <c r="A1377" s="360">
        <v>1375</v>
      </c>
      <c r="B1377" s="356"/>
      <c r="C1377" s="357" t="s">
        <v>13428</v>
      </c>
      <c r="D1377" s="361" t="s">
        <v>1377</v>
      </c>
    </row>
    <row r="1378" spans="1:4" ht="40.5">
      <c r="A1378" s="360">
        <v>1376</v>
      </c>
      <c r="B1378" s="356"/>
      <c r="C1378" s="357" t="s">
        <v>13429</v>
      </c>
      <c r="D1378" s="361" t="s">
        <v>1378</v>
      </c>
    </row>
    <row r="1379" spans="1:4" ht="49.5">
      <c r="A1379" s="360">
        <v>1377</v>
      </c>
      <c r="B1379" s="356"/>
      <c r="C1379" s="357" t="s">
        <v>13430</v>
      </c>
      <c r="D1379" s="361" t="s">
        <v>1379</v>
      </c>
    </row>
    <row r="1380" spans="1:4" ht="49.5">
      <c r="A1380" s="360">
        <v>1378</v>
      </c>
      <c r="B1380" s="356"/>
      <c r="C1380" s="357" t="s">
        <v>13431</v>
      </c>
      <c r="D1380" s="361" t="s">
        <v>1380</v>
      </c>
    </row>
    <row r="1381" spans="1:4" ht="40.5">
      <c r="A1381" s="360">
        <v>1379</v>
      </c>
      <c r="B1381" s="356"/>
      <c r="C1381" s="357" t="s">
        <v>13432</v>
      </c>
      <c r="D1381" s="361" t="s">
        <v>1381</v>
      </c>
    </row>
    <row r="1382" spans="1:4" ht="40.5">
      <c r="A1382" s="360">
        <v>1380</v>
      </c>
      <c r="B1382" s="356"/>
      <c r="C1382" s="357" t="s">
        <v>13433</v>
      </c>
      <c r="D1382" s="361" t="s">
        <v>1382</v>
      </c>
    </row>
    <row r="1383" spans="1:4" ht="33">
      <c r="A1383" s="360">
        <v>1381</v>
      </c>
      <c r="B1383" s="356"/>
      <c r="C1383" s="357" t="s">
        <v>13434</v>
      </c>
      <c r="D1383" s="361" t="s">
        <v>1383</v>
      </c>
    </row>
    <row r="1384" spans="1:4">
      <c r="A1384" s="360">
        <v>1382</v>
      </c>
      <c r="B1384" s="356"/>
      <c r="C1384" s="357" t="s">
        <v>13435</v>
      </c>
      <c r="D1384" s="361" t="s">
        <v>1384</v>
      </c>
    </row>
    <row r="1385" spans="1:4" ht="33">
      <c r="A1385" s="360">
        <v>1383</v>
      </c>
      <c r="B1385" s="356"/>
      <c r="C1385" s="357" t="s">
        <v>13436</v>
      </c>
      <c r="D1385" s="361" t="s">
        <v>1385</v>
      </c>
    </row>
    <row r="1386" spans="1:4" ht="40.5">
      <c r="A1386" s="360">
        <v>1384</v>
      </c>
      <c r="B1386" s="356"/>
      <c r="C1386" s="357" t="s">
        <v>13437</v>
      </c>
      <c r="D1386" s="361" t="s">
        <v>1386</v>
      </c>
    </row>
    <row r="1387" spans="1:4" ht="33">
      <c r="A1387" s="360">
        <v>1385</v>
      </c>
      <c r="B1387" s="356"/>
      <c r="C1387" s="357" t="s">
        <v>13438</v>
      </c>
      <c r="D1387" s="361" t="s">
        <v>1387</v>
      </c>
    </row>
    <row r="1388" spans="1:4" ht="49.5">
      <c r="A1388" s="360">
        <v>1386</v>
      </c>
      <c r="B1388" s="356"/>
      <c r="C1388" s="357" t="s">
        <v>13439</v>
      </c>
      <c r="D1388" s="361" t="s">
        <v>1388</v>
      </c>
    </row>
    <row r="1389" spans="1:4" ht="33">
      <c r="A1389" s="360">
        <v>1387</v>
      </c>
      <c r="B1389" s="356"/>
      <c r="C1389" s="357" t="s">
        <v>13440</v>
      </c>
      <c r="D1389" s="361" t="s">
        <v>1389</v>
      </c>
    </row>
    <row r="1390" spans="1:4" ht="40.5">
      <c r="A1390" s="360">
        <v>1388</v>
      </c>
      <c r="B1390" s="356"/>
      <c r="C1390" s="357" t="s">
        <v>13441</v>
      </c>
      <c r="D1390" s="361" t="s">
        <v>1390</v>
      </c>
    </row>
    <row r="1391" spans="1:4" ht="33">
      <c r="A1391" s="360">
        <v>1389</v>
      </c>
      <c r="B1391" s="356"/>
      <c r="C1391" s="357" t="s">
        <v>13442</v>
      </c>
      <c r="D1391" s="361" t="s">
        <v>1391</v>
      </c>
    </row>
    <row r="1392" spans="1:4" ht="40.5">
      <c r="A1392" s="360">
        <v>1390</v>
      </c>
      <c r="B1392" s="356"/>
      <c r="C1392" s="357" t="s">
        <v>13443</v>
      </c>
      <c r="D1392" s="361" t="s">
        <v>1392</v>
      </c>
    </row>
    <row r="1393" spans="1:4" ht="33">
      <c r="A1393" s="360">
        <v>1391</v>
      </c>
      <c r="B1393" s="356"/>
      <c r="C1393" s="357" t="s">
        <v>13444</v>
      </c>
      <c r="D1393" s="361" t="s">
        <v>1393</v>
      </c>
    </row>
    <row r="1394" spans="1:4" ht="33">
      <c r="A1394" s="360">
        <v>1392</v>
      </c>
      <c r="B1394" s="356"/>
      <c r="C1394" s="357" t="s">
        <v>13445</v>
      </c>
      <c r="D1394" s="361" t="s">
        <v>1394</v>
      </c>
    </row>
    <row r="1395" spans="1:4" ht="33">
      <c r="A1395" s="360">
        <v>1393</v>
      </c>
      <c r="B1395" s="356"/>
      <c r="C1395" s="357" t="s">
        <v>13446</v>
      </c>
      <c r="D1395" s="361" t="s">
        <v>1395</v>
      </c>
    </row>
    <row r="1396" spans="1:4" ht="40.5">
      <c r="A1396" s="360">
        <v>1394</v>
      </c>
      <c r="B1396" s="356"/>
      <c r="C1396" s="357" t="s">
        <v>13447</v>
      </c>
      <c r="D1396" s="361" t="s">
        <v>1396</v>
      </c>
    </row>
    <row r="1397" spans="1:4" ht="40.5">
      <c r="A1397" s="360">
        <v>1395</v>
      </c>
      <c r="B1397" s="356"/>
      <c r="C1397" s="357" t="s">
        <v>13448</v>
      </c>
      <c r="D1397" s="361" t="s">
        <v>1397</v>
      </c>
    </row>
    <row r="1398" spans="1:4" ht="40.5">
      <c r="A1398" s="360">
        <v>1396</v>
      </c>
      <c r="B1398" s="356"/>
      <c r="C1398" s="357" t="s">
        <v>13449</v>
      </c>
      <c r="D1398" s="361" t="s">
        <v>1398</v>
      </c>
    </row>
    <row r="1399" spans="1:4" ht="40.5">
      <c r="A1399" s="360">
        <v>1397</v>
      </c>
      <c r="B1399" s="356"/>
      <c r="C1399" s="357" t="s">
        <v>13450</v>
      </c>
      <c r="D1399" s="361" t="s">
        <v>1399</v>
      </c>
    </row>
    <row r="1400" spans="1:4" ht="33">
      <c r="A1400" s="360">
        <v>1398</v>
      </c>
      <c r="B1400" s="356"/>
      <c r="C1400" s="357" t="s">
        <v>13451</v>
      </c>
      <c r="D1400" s="361" t="s">
        <v>1400</v>
      </c>
    </row>
    <row r="1401" spans="1:4" ht="33">
      <c r="A1401" s="360">
        <v>1399</v>
      </c>
      <c r="B1401" s="356"/>
      <c r="C1401" s="357" t="s">
        <v>13452</v>
      </c>
      <c r="D1401" s="361" t="s">
        <v>1401</v>
      </c>
    </row>
    <row r="1402" spans="1:4" ht="40.5">
      <c r="A1402" s="360">
        <v>1400</v>
      </c>
      <c r="B1402" s="356"/>
      <c r="C1402" s="357" t="s">
        <v>13453</v>
      </c>
      <c r="D1402" s="361" t="s">
        <v>1402</v>
      </c>
    </row>
    <row r="1403" spans="1:4" ht="40.5">
      <c r="A1403" s="360">
        <v>1401</v>
      </c>
      <c r="B1403" s="356"/>
      <c r="C1403" s="357" t="s">
        <v>13454</v>
      </c>
      <c r="D1403" s="361" t="s">
        <v>1403</v>
      </c>
    </row>
    <row r="1404" spans="1:4" ht="49.5">
      <c r="A1404" s="360">
        <v>1402</v>
      </c>
      <c r="B1404" s="356"/>
      <c r="C1404" s="357" t="s">
        <v>13455</v>
      </c>
      <c r="D1404" s="361" t="s">
        <v>1404</v>
      </c>
    </row>
    <row r="1405" spans="1:4">
      <c r="A1405" s="360">
        <v>1403</v>
      </c>
      <c r="B1405" s="356"/>
      <c r="C1405" s="357" t="s">
        <v>13456</v>
      </c>
      <c r="D1405" s="361" t="s">
        <v>1405</v>
      </c>
    </row>
    <row r="1406" spans="1:4" ht="33">
      <c r="A1406" s="360">
        <v>1404</v>
      </c>
      <c r="B1406" s="356"/>
      <c r="C1406" s="357" t="s">
        <v>13457</v>
      </c>
      <c r="D1406" s="361" t="s">
        <v>1406</v>
      </c>
    </row>
    <row r="1407" spans="1:4" ht="40.5">
      <c r="A1407" s="360">
        <v>1405</v>
      </c>
      <c r="B1407" s="356"/>
      <c r="C1407" s="357" t="s">
        <v>13458</v>
      </c>
      <c r="D1407" s="361" t="s">
        <v>1407</v>
      </c>
    </row>
    <row r="1408" spans="1:4" ht="33">
      <c r="A1408" s="360">
        <v>1406</v>
      </c>
      <c r="B1408" s="356"/>
      <c r="C1408" s="357" t="s">
        <v>13459</v>
      </c>
      <c r="D1408" s="361" t="s">
        <v>1408</v>
      </c>
    </row>
    <row r="1409" spans="1:4" ht="40.5">
      <c r="A1409" s="360">
        <v>1407</v>
      </c>
      <c r="B1409" s="356"/>
      <c r="C1409" s="357" t="s">
        <v>13460</v>
      </c>
      <c r="D1409" s="361" t="s">
        <v>1409</v>
      </c>
    </row>
    <row r="1410" spans="1:4" ht="40.5">
      <c r="A1410" s="360">
        <v>1408</v>
      </c>
      <c r="B1410" s="356"/>
      <c r="C1410" s="357" t="s">
        <v>13461</v>
      </c>
      <c r="D1410" s="361" t="s">
        <v>1410</v>
      </c>
    </row>
    <row r="1411" spans="1:4" ht="33">
      <c r="A1411" s="360">
        <v>1409</v>
      </c>
      <c r="B1411" s="356"/>
      <c r="C1411" s="357" t="s">
        <v>13462</v>
      </c>
      <c r="D1411" s="361" t="s">
        <v>1411</v>
      </c>
    </row>
    <row r="1412" spans="1:4" ht="33">
      <c r="A1412" s="360">
        <v>1410</v>
      </c>
      <c r="B1412" s="356"/>
      <c r="C1412" s="357" t="s">
        <v>13463</v>
      </c>
      <c r="D1412" s="361" t="s">
        <v>1412</v>
      </c>
    </row>
    <row r="1413" spans="1:4" ht="33">
      <c r="A1413" s="360">
        <v>1411</v>
      </c>
      <c r="B1413" s="356"/>
      <c r="C1413" s="357" t="s">
        <v>13464</v>
      </c>
      <c r="D1413" s="361" t="s">
        <v>1413</v>
      </c>
    </row>
    <row r="1414" spans="1:4" ht="40.5">
      <c r="A1414" s="360">
        <v>1412</v>
      </c>
      <c r="B1414" s="356"/>
      <c r="C1414" s="357" t="s">
        <v>13465</v>
      </c>
      <c r="D1414" s="361" t="s">
        <v>1414</v>
      </c>
    </row>
    <row r="1415" spans="1:4">
      <c r="A1415" s="360">
        <v>1413</v>
      </c>
      <c r="B1415" s="356"/>
      <c r="C1415" s="357" t="s">
        <v>13466</v>
      </c>
      <c r="D1415" s="361" t="s">
        <v>1415</v>
      </c>
    </row>
    <row r="1416" spans="1:4" ht="40.5">
      <c r="A1416" s="360">
        <v>1414</v>
      </c>
      <c r="B1416" s="356"/>
      <c r="C1416" s="357" t="s">
        <v>13467</v>
      </c>
      <c r="D1416" s="361" t="s">
        <v>1416</v>
      </c>
    </row>
    <row r="1417" spans="1:4" ht="33">
      <c r="A1417" s="360">
        <v>1415</v>
      </c>
      <c r="B1417" s="356"/>
      <c r="C1417" s="357" t="s">
        <v>13468</v>
      </c>
      <c r="D1417" s="361" t="s">
        <v>1417</v>
      </c>
    </row>
    <row r="1418" spans="1:4" ht="40.5">
      <c r="A1418" s="360">
        <v>1416</v>
      </c>
      <c r="B1418" s="356"/>
      <c r="C1418" s="357" t="s">
        <v>13469</v>
      </c>
      <c r="D1418" s="361" t="s">
        <v>1418</v>
      </c>
    </row>
    <row r="1419" spans="1:4" ht="33">
      <c r="A1419" s="360">
        <v>1417</v>
      </c>
      <c r="B1419" s="356"/>
      <c r="C1419" s="357" t="s">
        <v>13470</v>
      </c>
      <c r="D1419" s="361" t="s">
        <v>1419</v>
      </c>
    </row>
    <row r="1420" spans="1:4" ht="33">
      <c r="A1420" s="360">
        <v>1418</v>
      </c>
      <c r="B1420" s="356"/>
      <c r="C1420" s="357" t="s">
        <v>13471</v>
      </c>
      <c r="D1420" s="361" t="s">
        <v>1420</v>
      </c>
    </row>
    <row r="1421" spans="1:4" ht="33">
      <c r="A1421" s="360">
        <v>1419</v>
      </c>
      <c r="B1421" s="356"/>
      <c r="C1421" s="357" t="s">
        <v>13472</v>
      </c>
      <c r="D1421" s="361" t="s">
        <v>1421</v>
      </c>
    </row>
    <row r="1422" spans="1:4" ht="40.5">
      <c r="A1422" s="360">
        <v>1420</v>
      </c>
      <c r="B1422" s="356"/>
      <c r="C1422" s="357" t="s">
        <v>13473</v>
      </c>
      <c r="D1422" s="361" t="s">
        <v>1422</v>
      </c>
    </row>
    <row r="1423" spans="1:4" ht="33">
      <c r="A1423" s="360">
        <v>1421</v>
      </c>
      <c r="B1423" s="356"/>
      <c r="C1423" s="357" t="s">
        <v>13474</v>
      </c>
      <c r="D1423" s="361" t="s">
        <v>1423</v>
      </c>
    </row>
    <row r="1424" spans="1:4" ht="33">
      <c r="A1424" s="360">
        <v>1422</v>
      </c>
      <c r="B1424" s="356"/>
      <c r="C1424" s="357" t="s">
        <v>13475</v>
      </c>
      <c r="D1424" s="361" t="s">
        <v>1424</v>
      </c>
    </row>
    <row r="1425" spans="1:4" ht="33">
      <c r="A1425" s="360">
        <v>1423</v>
      </c>
      <c r="B1425" s="356"/>
      <c r="C1425" s="357" t="s">
        <v>13476</v>
      </c>
      <c r="D1425" s="361" t="s">
        <v>1425</v>
      </c>
    </row>
    <row r="1426" spans="1:4" ht="40.5">
      <c r="A1426" s="360">
        <v>1424</v>
      </c>
      <c r="B1426" s="356"/>
      <c r="C1426" s="357" t="s">
        <v>13477</v>
      </c>
      <c r="D1426" s="361" t="s">
        <v>1426</v>
      </c>
    </row>
    <row r="1427" spans="1:4" ht="33">
      <c r="A1427" s="360">
        <v>1425</v>
      </c>
      <c r="B1427" s="356"/>
      <c r="C1427" s="357" t="s">
        <v>13478</v>
      </c>
      <c r="D1427" s="361" t="s">
        <v>1427</v>
      </c>
    </row>
    <row r="1428" spans="1:4" ht="40.5">
      <c r="A1428" s="360">
        <v>1426</v>
      </c>
      <c r="B1428" s="356"/>
      <c r="C1428" s="357" t="s">
        <v>13479</v>
      </c>
      <c r="D1428" s="361" t="s">
        <v>1428</v>
      </c>
    </row>
    <row r="1429" spans="1:4" ht="33">
      <c r="A1429" s="360">
        <v>1427</v>
      </c>
      <c r="B1429" s="356"/>
      <c r="C1429" s="357" t="s">
        <v>13480</v>
      </c>
      <c r="D1429" s="361" t="s">
        <v>1429</v>
      </c>
    </row>
    <row r="1430" spans="1:4" ht="40.5">
      <c r="A1430" s="360">
        <v>1428</v>
      </c>
      <c r="B1430" s="356"/>
      <c r="C1430" s="357" t="s">
        <v>13481</v>
      </c>
      <c r="D1430" s="361" t="s">
        <v>1430</v>
      </c>
    </row>
    <row r="1431" spans="1:4" ht="33">
      <c r="A1431" s="360">
        <v>1429</v>
      </c>
      <c r="B1431" s="356"/>
      <c r="C1431" s="357" t="s">
        <v>13482</v>
      </c>
      <c r="D1431" s="361" t="s">
        <v>1431</v>
      </c>
    </row>
    <row r="1432" spans="1:4">
      <c r="A1432" s="360">
        <v>1430</v>
      </c>
      <c r="B1432" s="356"/>
      <c r="C1432" s="357" t="s">
        <v>13483</v>
      </c>
      <c r="D1432" s="361" t="s">
        <v>1432</v>
      </c>
    </row>
    <row r="1433" spans="1:4" ht="40.5">
      <c r="A1433" s="360">
        <v>1431</v>
      </c>
      <c r="B1433" s="356"/>
      <c r="C1433" s="357" t="s">
        <v>13484</v>
      </c>
      <c r="D1433" s="361" t="s">
        <v>1433</v>
      </c>
    </row>
    <row r="1434" spans="1:4" ht="33">
      <c r="A1434" s="360">
        <v>1432</v>
      </c>
      <c r="B1434" s="356"/>
      <c r="C1434" s="357" t="s">
        <v>13485</v>
      </c>
      <c r="D1434" s="361" t="s">
        <v>1434</v>
      </c>
    </row>
    <row r="1435" spans="1:4" ht="40.5">
      <c r="A1435" s="360">
        <v>1433</v>
      </c>
      <c r="B1435" s="356"/>
      <c r="C1435" s="357" t="s">
        <v>13486</v>
      </c>
      <c r="D1435" s="361" t="s">
        <v>1435</v>
      </c>
    </row>
    <row r="1436" spans="1:4" ht="40.5">
      <c r="A1436" s="360">
        <v>1434</v>
      </c>
      <c r="B1436" s="356"/>
      <c r="C1436" s="357" t="s">
        <v>13487</v>
      </c>
      <c r="D1436" s="361" t="s">
        <v>1436</v>
      </c>
    </row>
    <row r="1437" spans="1:4" ht="49.5">
      <c r="A1437" s="360">
        <v>1435</v>
      </c>
      <c r="B1437" s="356"/>
      <c r="C1437" s="357" t="s">
        <v>13488</v>
      </c>
      <c r="D1437" s="361" t="s">
        <v>1437</v>
      </c>
    </row>
    <row r="1438" spans="1:4" ht="33">
      <c r="A1438" s="360">
        <v>1436</v>
      </c>
      <c r="B1438" s="356"/>
      <c r="C1438" s="357" t="s">
        <v>13489</v>
      </c>
      <c r="D1438" s="361" t="s">
        <v>1438</v>
      </c>
    </row>
    <row r="1439" spans="1:4" ht="40.5">
      <c r="A1439" s="360">
        <v>1437</v>
      </c>
      <c r="B1439" s="356"/>
      <c r="C1439" s="357" t="s">
        <v>13490</v>
      </c>
      <c r="D1439" s="361" t="s">
        <v>1439</v>
      </c>
    </row>
    <row r="1440" spans="1:4" ht="33">
      <c r="A1440" s="360">
        <v>1438</v>
      </c>
      <c r="B1440" s="356"/>
      <c r="C1440" s="357" t="s">
        <v>13491</v>
      </c>
      <c r="D1440" s="361" t="s">
        <v>1440</v>
      </c>
    </row>
    <row r="1441" spans="1:4" ht="33">
      <c r="A1441" s="360">
        <v>1439</v>
      </c>
      <c r="B1441" s="356"/>
      <c r="C1441" s="357" t="s">
        <v>13492</v>
      </c>
      <c r="D1441" s="361" t="s">
        <v>1441</v>
      </c>
    </row>
    <row r="1442" spans="1:4" ht="33">
      <c r="A1442" s="360">
        <v>1440</v>
      </c>
      <c r="B1442" s="356"/>
      <c r="C1442" s="357" t="s">
        <v>13493</v>
      </c>
      <c r="D1442" s="361" t="s">
        <v>1442</v>
      </c>
    </row>
    <row r="1443" spans="1:4" ht="40.5">
      <c r="A1443" s="360">
        <v>1441</v>
      </c>
      <c r="B1443" s="356"/>
      <c r="C1443" s="357" t="s">
        <v>13494</v>
      </c>
      <c r="D1443" s="361" t="s">
        <v>1443</v>
      </c>
    </row>
    <row r="1444" spans="1:4" ht="40.5">
      <c r="A1444" s="360">
        <v>1442</v>
      </c>
      <c r="B1444" s="356"/>
      <c r="C1444" s="357" t="s">
        <v>13495</v>
      </c>
      <c r="D1444" s="361" t="s">
        <v>1444</v>
      </c>
    </row>
    <row r="1445" spans="1:4" ht="33">
      <c r="A1445" s="360">
        <v>1443</v>
      </c>
      <c r="B1445" s="356"/>
      <c r="C1445" s="357" t="s">
        <v>13496</v>
      </c>
      <c r="D1445" s="361" t="s">
        <v>1445</v>
      </c>
    </row>
    <row r="1446" spans="1:4" ht="40.5">
      <c r="A1446" s="360">
        <v>1444</v>
      </c>
      <c r="B1446" s="356"/>
      <c r="C1446" s="357" t="s">
        <v>13497</v>
      </c>
      <c r="D1446" s="361" t="s">
        <v>1446</v>
      </c>
    </row>
    <row r="1447" spans="1:4">
      <c r="A1447" s="360">
        <v>1445</v>
      </c>
      <c r="B1447" s="356"/>
      <c r="C1447" s="357" t="s">
        <v>13498</v>
      </c>
      <c r="D1447" s="361" t="s">
        <v>1447</v>
      </c>
    </row>
    <row r="1448" spans="1:4" ht="40.5">
      <c r="A1448" s="360">
        <v>1446</v>
      </c>
      <c r="B1448" s="356"/>
      <c r="C1448" s="357" t="s">
        <v>13499</v>
      </c>
      <c r="D1448" s="361" t="s">
        <v>1448</v>
      </c>
    </row>
    <row r="1449" spans="1:4" ht="40.5">
      <c r="A1449" s="360">
        <v>1447</v>
      </c>
      <c r="B1449" s="356"/>
      <c r="C1449" s="357" t="s">
        <v>13500</v>
      </c>
      <c r="D1449" s="361" t="s">
        <v>1449</v>
      </c>
    </row>
    <row r="1450" spans="1:4" ht="40.5">
      <c r="A1450" s="360">
        <v>1448</v>
      </c>
      <c r="B1450" s="356"/>
      <c r="C1450" s="357" t="s">
        <v>13501</v>
      </c>
      <c r="D1450" s="361" t="s">
        <v>1450</v>
      </c>
    </row>
    <row r="1451" spans="1:4" ht="33">
      <c r="A1451" s="360">
        <v>1449</v>
      </c>
      <c r="B1451" s="356"/>
      <c r="C1451" s="357" t="s">
        <v>13502</v>
      </c>
      <c r="D1451" s="361" t="s">
        <v>1451</v>
      </c>
    </row>
    <row r="1452" spans="1:4" ht="33">
      <c r="A1452" s="360">
        <v>1450</v>
      </c>
      <c r="B1452" s="356"/>
      <c r="C1452" s="357" t="s">
        <v>13503</v>
      </c>
      <c r="D1452" s="361" t="s">
        <v>1452</v>
      </c>
    </row>
    <row r="1453" spans="1:4" ht="33">
      <c r="A1453" s="360">
        <v>1451</v>
      </c>
      <c r="B1453" s="356"/>
      <c r="C1453" s="357" t="s">
        <v>13504</v>
      </c>
      <c r="D1453" s="361" t="s">
        <v>1453</v>
      </c>
    </row>
    <row r="1454" spans="1:4" ht="33">
      <c r="A1454" s="360">
        <v>1452</v>
      </c>
      <c r="B1454" s="356"/>
      <c r="C1454" s="357" t="s">
        <v>13505</v>
      </c>
      <c r="D1454" s="361" t="s">
        <v>1454</v>
      </c>
    </row>
    <row r="1455" spans="1:4" ht="33">
      <c r="A1455" s="360">
        <v>1453</v>
      </c>
      <c r="B1455" s="356"/>
      <c r="C1455" s="357" t="s">
        <v>13506</v>
      </c>
      <c r="D1455" s="361" t="s">
        <v>1455</v>
      </c>
    </row>
    <row r="1456" spans="1:4" ht="40.5">
      <c r="A1456" s="360">
        <v>1454</v>
      </c>
      <c r="B1456" s="356"/>
      <c r="C1456" s="357" t="s">
        <v>13507</v>
      </c>
      <c r="D1456" s="361" t="s">
        <v>1456</v>
      </c>
    </row>
    <row r="1457" spans="1:4" ht="33">
      <c r="A1457" s="360">
        <v>1455</v>
      </c>
      <c r="B1457" s="356"/>
      <c r="C1457" s="357" t="s">
        <v>13508</v>
      </c>
      <c r="D1457" s="361" t="s">
        <v>1457</v>
      </c>
    </row>
    <row r="1458" spans="1:4" ht="33">
      <c r="A1458" s="360">
        <v>1456</v>
      </c>
      <c r="B1458" s="356"/>
      <c r="C1458" s="357" t="s">
        <v>13509</v>
      </c>
      <c r="D1458" s="361" t="s">
        <v>1458</v>
      </c>
    </row>
    <row r="1459" spans="1:4" ht="40.5">
      <c r="A1459" s="360">
        <v>1457</v>
      </c>
      <c r="B1459" s="356"/>
      <c r="C1459" s="357" t="s">
        <v>13510</v>
      </c>
      <c r="D1459" s="361" t="s">
        <v>1459</v>
      </c>
    </row>
    <row r="1460" spans="1:4" ht="40.5">
      <c r="A1460" s="360">
        <v>1458</v>
      </c>
      <c r="B1460" s="356"/>
      <c r="C1460" s="357" t="s">
        <v>13511</v>
      </c>
      <c r="D1460" s="361" t="s">
        <v>1460</v>
      </c>
    </row>
    <row r="1461" spans="1:4" ht="40.5">
      <c r="A1461" s="360">
        <v>1459</v>
      </c>
      <c r="B1461" s="356"/>
      <c r="C1461" s="357" t="s">
        <v>13512</v>
      </c>
      <c r="D1461" s="361" t="s">
        <v>1461</v>
      </c>
    </row>
    <row r="1462" spans="1:4" ht="33">
      <c r="A1462" s="360">
        <v>1460</v>
      </c>
      <c r="B1462" s="356"/>
      <c r="C1462" s="357" t="s">
        <v>13513</v>
      </c>
      <c r="D1462" s="361" t="s">
        <v>1462</v>
      </c>
    </row>
    <row r="1463" spans="1:4">
      <c r="A1463" s="360">
        <v>1461</v>
      </c>
      <c r="B1463" s="356"/>
      <c r="C1463" s="357" t="s">
        <v>13514</v>
      </c>
      <c r="D1463" s="361" t="s">
        <v>1463</v>
      </c>
    </row>
    <row r="1464" spans="1:4">
      <c r="A1464" s="360">
        <v>1462</v>
      </c>
      <c r="B1464" s="356"/>
      <c r="C1464" s="357" t="s">
        <v>13515</v>
      </c>
      <c r="D1464" s="361" t="s">
        <v>1464</v>
      </c>
    </row>
    <row r="1465" spans="1:4" ht="40.5">
      <c r="A1465" s="360">
        <v>1463</v>
      </c>
      <c r="B1465" s="356"/>
      <c r="C1465" s="357" t="s">
        <v>13516</v>
      </c>
      <c r="D1465" s="361" t="s">
        <v>1465</v>
      </c>
    </row>
    <row r="1466" spans="1:4" ht="33">
      <c r="A1466" s="360">
        <v>1464</v>
      </c>
      <c r="B1466" s="356"/>
      <c r="C1466" s="357" t="s">
        <v>13517</v>
      </c>
      <c r="D1466" s="361" t="s">
        <v>1466</v>
      </c>
    </row>
    <row r="1467" spans="1:4">
      <c r="A1467" s="360">
        <v>1465</v>
      </c>
      <c r="B1467" s="356"/>
      <c r="C1467" s="357" t="s">
        <v>13518</v>
      </c>
      <c r="D1467" s="361" t="s">
        <v>1467</v>
      </c>
    </row>
    <row r="1468" spans="1:4" ht="40.5">
      <c r="A1468" s="360">
        <v>1466</v>
      </c>
      <c r="B1468" s="356"/>
      <c r="C1468" s="357" t="s">
        <v>13519</v>
      </c>
      <c r="D1468" s="361" t="s">
        <v>1468</v>
      </c>
    </row>
    <row r="1469" spans="1:4" ht="40.5">
      <c r="A1469" s="360">
        <v>1467</v>
      </c>
      <c r="B1469" s="356"/>
      <c r="C1469" s="357" t="s">
        <v>13520</v>
      </c>
      <c r="D1469" s="361" t="s">
        <v>1469</v>
      </c>
    </row>
    <row r="1470" spans="1:4" ht="33">
      <c r="A1470" s="360">
        <v>1468</v>
      </c>
      <c r="B1470" s="356"/>
      <c r="C1470" s="357" t="s">
        <v>13521</v>
      </c>
      <c r="D1470" s="361" t="s">
        <v>1470</v>
      </c>
    </row>
    <row r="1471" spans="1:4" ht="40.5">
      <c r="A1471" s="360">
        <v>1469</v>
      </c>
      <c r="B1471" s="356"/>
      <c r="C1471" s="357" t="s">
        <v>13522</v>
      </c>
      <c r="D1471" s="361" t="s">
        <v>1471</v>
      </c>
    </row>
    <row r="1472" spans="1:4" ht="33">
      <c r="A1472" s="360">
        <v>1470</v>
      </c>
      <c r="B1472" s="356"/>
      <c r="C1472" s="357" t="s">
        <v>13523</v>
      </c>
      <c r="D1472" s="361" t="s">
        <v>1472</v>
      </c>
    </row>
    <row r="1473" spans="1:4" ht="40.5">
      <c r="A1473" s="360">
        <v>1471</v>
      </c>
      <c r="B1473" s="356"/>
      <c r="C1473" s="357" t="s">
        <v>13524</v>
      </c>
      <c r="D1473" s="361" t="s">
        <v>1473</v>
      </c>
    </row>
    <row r="1474" spans="1:4" ht="40.5">
      <c r="A1474" s="360">
        <v>1472</v>
      </c>
      <c r="B1474" s="356"/>
      <c r="C1474" s="357" t="s">
        <v>13525</v>
      </c>
      <c r="D1474" s="361" t="s">
        <v>1474</v>
      </c>
    </row>
    <row r="1475" spans="1:4" ht="40.5">
      <c r="A1475" s="360">
        <v>1473</v>
      </c>
      <c r="B1475" s="356"/>
      <c r="C1475" s="357" t="s">
        <v>13526</v>
      </c>
      <c r="D1475" s="361" t="s">
        <v>1475</v>
      </c>
    </row>
    <row r="1476" spans="1:4" ht="40.5">
      <c r="A1476" s="360">
        <v>1474</v>
      </c>
      <c r="B1476" s="356"/>
      <c r="C1476" s="357" t="s">
        <v>13527</v>
      </c>
      <c r="D1476" s="361" t="s">
        <v>1476</v>
      </c>
    </row>
    <row r="1477" spans="1:4" ht="33">
      <c r="A1477" s="360">
        <v>1475</v>
      </c>
      <c r="B1477" s="356"/>
      <c r="C1477" s="357" t="s">
        <v>13528</v>
      </c>
      <c r="D1477" s="361" t="s">
        <v>1477</v>
      </c>
    </row>
    <row r="1478" spans="1:4" ht="40.5">
      <c r="A1478" s="360">
        <v>1476</v>
      </c>
      <c r="B1478" s="356"/>
      <c r="C1478" s="357" t="s">
        <v>13529</v>
      </c>
      <c r="D1478" s="361" t="s">
        <v>1478</v>
      </c>
    </row>
    <row r="1479" spans="1:4" ht="40.5">
      <c r="A1479" s="360">
        <v>1477</v>
      </c>
      <c r="B1479" s="356"/>
      <c r="C1479" s="357" t="s">
        <v>13530</v>
      </c>
      <c r="D1479" s="361" t="s">
        <v>1479</v>
      </c>
    </row>
    <row r="1480" spans="1:4" ht="40.5">
      <c r="A1480" s="360">
        <v>1478</v>
      </c>
      <c r="B1480" s="356"/>
      <c r="C1480" s="357" t="s">
        <v>13531</v>
      </c>
      <c r="D1480" s="361" t="s">
        <v>1480</v>
      </c>
    </row>
    <row r="1481" spans="1:4" ht="40.5">
      <c r="A1481" s="360">
        <v>1479</v>
      </c>
      <c r="B1481" s="356"/>
      <c r="C1481" s="357" t="s">
        <v>13532</v>
      </c>
      <c r="D1481" s="361" t="s">
        <v>1481</v>
      </c>
    </row>
    <row r="1482" spans="1:4" ht="40.5">
      <c r="A1482" s="360">
        <v>1480</v>
      </c>
      <c r="B1482" s="356"/>
      <c r="C1482" s="357" t="s">
        <v>13533</v>
      </c>
      <c r="D1482" s="361" t="s">
        <v>1482</v>
      </c>
    </row>
    <row r="1483" spans="1:4" ht="33">
      <c r="A1483" s="360">
        <v>1481</v>
      </c>
      <c r="B1483" s="356"/>
      <c r="C1483" s="357" t="s">
        <v>13534</v>
      </c>
      <c r="D1483" s="361" t="s">
        <v>1483</v>
      </c>
    </row>
    <row r="1484" spans="1:4" ht="40.5">
      <c r="A1484" s="360">
        <v>1482</v>
      </c>
      <c r="B1484" s="356"/>
      <c r="C1484" s="357" t="s">
        <v>13535</v>
      </c>
      <c r="D1484" s="361" t="s">
        <v>1484</v>
      </c>
    </row>
    <row r="1485" spans="1:4" ht="40.5">
      <c r="A1485" s="360">
        <v>1483</v>
      </c>
      <c r="B1485" s="356"/>
      <c r="C1485" s="357" t="s">
        <v>13536</v>
      </c>
      <c r="D1485" s="361" t="s">
        <v>1485</v>
      </c>
    </row>
    <row r="1486" spans="1:4" ht="40.5">
      <c r="A1486" s="360">
        <v>1484</v>
      </c>
      <c r="B1486" s="356"/>
      <c r="C1486" s="357" t="s">
        <v>13537</v>
      </c>
      <c r="D1486" s="361" t="s">
        <v>1486</v>
      </c>
    </row>
    <row r="1487" spans="1:4" ht="40.5">
      <c r="A1487" s="360">
        <v>1485</v>
      </c>
      <c r="B1487" s="356"/>
      <c r="C1487" s="357" t="s">
        <v>13538</v>
      </c>
      <c r="D1487" s="361" t="s">
        <v>1487</v>
      </c>
    </row>
    <row r="1488" spans="1:4" ht="40.5">
      <c r="A1488" s="360">
        <v>1486</v>
      </c>
      <c r="B1488" s="356"/>
      <c r="C1488" s="357" t="s">
        <v>13539</v>
      </c>
      <c r="D1488" s="361" t="s">
        <v>1488</v>
      </c>
    </row>
    <row r="1489" spans="1:4" ht="33">
      <c r="A1489" s="360">
        <v>1487</v>
      </c>
      <c r="B1489" s="356"/>
      <c r="C1489" s="357" t="s">
        <v>13540</v>
      </c>
      <c r="D1489" s="361" t="s">
        <v>1489</v>
      </c>
    </row>
    <row r="1490" spans="1:4" ht="40.5">
      <c r="A1490" s="360">
        <v>1488</v>
      </c>
      <c r="B1490" s="356"/>
      <c r="C1490" s="357" t="s">
        <v>13541</v>
      </c>
      <c r="D1490" s="361" t="s">
        <v>1490</v>
      </c>
    </row>
    <row r="1491" spans="1:4" ht="40.5">
      <c r="A1491" s="360">
        <v>1489</v>
      </c>
      <c r="B1491" s="356"/>
      <c r="C1491" s="357" t="s">
        <v>13542</v>
      </c>
      <c r="D1491" s="361" t="s">
        <v>1491</v>
      </c>
    </row>
    <row r="1492" spans="1:4" ht="40.5">
      <c r="A1492" s="360">
        <v>1490</v>
      </c>
      <c r="B1492" s="356"/>
      <c r="C1492" s="357" t="s">
        <v>13543</v>
      </c>
      <c r="D1492" s="361" t="s">
        <v>1492</v>
      </c>
    </row>
    <row r="1493" spans="1:4" ht="40.5">
      <c r="A1493" s="360">
        <v>1491</v>
      </c>
      <c r="B1493" s="356"/>
      <c r="C1493" s="357" t="s">
        <v>13544</v>
      </c>
      <c r="D1493" s="361" t="s">
        <v>1493</v>
      </c>
    </row>
    <row r="1494" spans="1:4" ht="40.5">
      <c r="A1494" s="360">
        <v>1492</v>
      </c>
      <c r="B1494" s="356"/>
      <c r="C1494" s="357" t="s">
        <v>13545</v>
      </c>
      <c r="D1494" s="361" t="s">
        <v>1494</v>
      </c>
    </row>
    <row r="1495" spans="1:4" ht="40.5">
      <c r="A1495" s="360">
        <v>1493</v>
      </c>
      <c r="B1495" s="356"/>
      <c r="C1495" s="357" t="s">
        <v>13546</v>
      </c>
      <c r="D1495" s="361" t="s">
        <v>1495</v>
      </c>
    </row>
    <row r="1496" spans="1:4" ht="40.5">
      <c r="A1496" s="360">
        <v>1494</v>
      </c>
      <c r="B1496" s="356"/>
      <c r="C1496" s="357" t="s">
        <v>13547</v>
      </c>
      <c r="D1496" s="361" t="s">
        <v>1496</v>
      </c>
    </row>
    <row r="1497" spans="1:4" ht="40.5">
      <c r="A1497" s="360">
        <v>1495</v>
      </c>
      <c r="B1497" s="356"/>
      <c r="C1497" s="357" t="s">
        <v>13548</v>
      </c>
      <c r="D1497" s="361" t="s">
        <v>1497</v>
      </c>
    </row>
    <row r="1498" spans="1:4" ht="33">
      <c r="A1498" s="360">
        <v>1496</v>
      </c>
      <c r="B1498" s="356"/>
      <c r="C1498" s="357" t="s">
        <v>13549</v>
      </c>
      <c r="D1498" s="361" t="s">
        <v>1498</v>
      </c>
    </row>
    <row r="1499" spans="1:4" ht="40.5">
      <c r="A1499" s="360">
        <v>1497</v>
      </c>
      <c r="B1499" s="356"/>
      <c r="C1499" s="357" t="s">
        <v>13550</v>
      </c>
      <c r="D1499" s="361" t="s">
        <v>1499</v>
      </c>
    </row>
    <row r="1500" spans="1:4" ht="40.5">
      <c r="A1500" s="360">
        <v>1498</v>
      </c>
      <c r="B1500" s="356"/>
      <c r="C1500" s="357" t="s">
        <v>13551</v>
      </c>
      <c r="D1500" s="361" t="s">
        <v>1500</v>
      </c>
    </row>
    <row r="1501" spans="1:4" ht="40.5">
      <c r="A1501" s="360">
        <v>1499</v>
      </c>
      <c r="B1501" s="356"/>
      <c r="C1501" s="357" t="s">
        <v>13552</v>
      </c>
      <c r="D1501" s="361" t="s">
        <v>1501</v>
      </c>
    </row>
    <row r="1502" spans="1:4" ht="33">
      <c r="A1502" s="360">
        <v>1500</v>
      </c>
      <c r="B1502" s="356"/>
      <c r="C1502" s="357" t="s">
        <v>13553</v>
      </c>
      <c r="D1502" s="361" t="s">
        <v>1502</v>
      </c>
    </row>
    <row r="1503" spans="1:4" ht="33">
      <c r="A1503" s="360">
        <v>1501</v>
      </c>
      <c r="B1503" s="356"/>
      <c r="C1503" s="357" t="s">
        <v>13554</v>
      </c>
      <c r="D1503" s="361" t="s">
        <v>1503</v>
      </c>
    </row>
    <row r="1504" spans="1:4" ht="33">
      <c r="A1504" s="360">
        <v>1502</v>
      </c>
      <c r="B1504" s="356"/>
      <c r="C1504" s="357" t="s">
        <v>13555</v>
      </c>
      <c r="D1504" s="361" t="s">
        <v>1504</v>
      </c>
    </row>
    <row r="1505" spans="1:4" ht="33">
      <c r="A1505" s="360">
        <v>1503</v>
      </c>
      <c r="B1505" s="356"/>
      <c r="C1505" s="357" t="s">
        <v>13556</v>
      </c>
      <c r="D1505" s="361" t="s">
        <v>1505</v>
      </c>
    </row>
    <row r="1506" spans="1:4" ht="33">
      <c r="A1506" s="360">
        <v>1504</v>
      </c>
      <c r="B1506" s="356"/>
      <c r="C1506" s="357" t="s">
        <v>13557</v>
      </c>
      <c r="D1506" s="361" t="s">
        <v>1506</v>
      </c>
    </row>
    <row r="1507" spans="1:4" ht="33">
      <c r="A1507" s="360">
        <v>1505</v>
      </c>
      <c r="B1507" s="356"/>
      <c r="C1507" s="357" t="s">
        <v>13558</v>
      </c>
      <c r="D1507" s="361" t="s">
        <v>1507</v>
      </c>
    </row>
    <row r="1508" spans="1:4" ht="49.5">
      <c r="A1508" s="360">
        <v>1506</v>
      </c>
      <c r="B1508" s="356"/>
      <c r="C1508" s="357" t="s">
        <v>13559</v>
      </c>
      <c r="D1508" s="361" t="s">
        <v>1508</v>
      </c>
    </row>
    <row r="1509" spans="1:4" ht="33">
      <c r="A1509" s="360">
        <v>1507</v>
      </c>
      <c r="B1509" s="356"/>
      <c r="C1509" s="357" t="s">
        <v>13560</v>
      </c>
      <c r="D1509" s="361" t="s">
        <v>1509</v>
      </c>
    </row>
    <row r="1510" spans="1:4" ht="33">
      <c r="A1510" s="360">
        <v>1508</v>
      </c>
      <c r="B1510" s="356"/>
      <c r="C1510" s="357" t="s">
        <v>13561</v>
      </c>
      <c r="D1510" s="361" t="s">
        <v>1510</v>
      </c>
    </row>
    <row r="1511" spans="1:4" ht="33">
      <c r="A1511" s="360">
        <v>1509</v>
      </c>
      <c r="B1511" s="356"/>
      <c r="C1511" s="357" t="s">
        <v>13562</v>
      </c>
      <c r="D1511" s="361" t="s">
        <v>1511</v>
      </c>
    </row>
    <row r="1512" spans="1:4" ht="40.5">
      <c r="A1512" s="360">
        <v>1510</v>
      </c>
      <c r="B1512" s="356"/>
      <c r="C1512" s="357" t="s">
        <v>13563</v>
      </c>
      <c r="D1512" s="361" t="s">
        <v>1512</v>
      </c>
    </row>
    <row r="1513" spans="1:4" ht="33">
      <c r="A1513" s="360">
        <v>1511</v>
      </c>
      <c r="B1513" s="356"/>
      <c r="C1513" s="357" t="s">
        <v>13564</v>
      </c>
      <c r="D1513" s="361" t="s">
        <v>1513</v>
      </c>
    </row>
    <row r="1514" spans="1:4" ht="33">
      <c r="A1514" s="360">
        <v>1512</v>
      </c>
      <c r="B1514" s="356"/>
      <c r="C1514" s="357" t="s">
        <v>13565</v>
      </c>
      <c r="D1514" s="361" t="s">
        <v>1514</v>
      </c>
    </row>
    <row r="1515" spans="1:4" ht="33">
      <c r="A1515" s="360">
        <v>1513</v>
      </c>
      <c r="B1515" s="356"/>
      <c r="C1515" s="357" t="s">
        <v>13566</v>
      </c>
      <c r="D1515" s="361" t="s">
        <v>1515</v>
      </c>
    </row>
    <row r="1516" spans="1:4" ht="33">
      <c r="A1516" s="360">
        <v>1514</v>
      </c>
      <c r="B1516" s="356"/>
      <c r="C1516" s="357" t="s">
        <v>13567</v>
      </c>
      <c r="D1516" s="361" t="s">
        <v>1516</v>
      </c>
    </row>
    <row r="1517" spans="1:4" ht="33">
      <c r="A1517" s="360">
        <v>1515</v>
      </c>
      <c r="B1517" s="356"/>
      <c r="C1517" s="357" t="s">
        <v>13568</v>
      </c>
      <c r="D1517" s="361" t="s">
        <v>1517</v>
      </c>
    </row>
    <row r="1518" spans="1:4" ht="33">
      <c r="A1518" s="360">
        <v>1516</v>
      </c>
      <c r="B1518" s="356"/>
      <c r="C1518" s="357" t="s">
        <v>13569</v>
      </c>
      <c r="D1518" s="361" t="s">
        <v>1518</v>
      </c>
    </row>
    <row r="1519" spans="1:4" ht="49.5">
      <c r="A1519" s="360">
        <v>1517</v>
      </c>
      <c r="B1519" s="356"/>
      <c r="C1519" s="357" t="s">
        <v>13570</v>
      </c>
      <c r="D1519" s="361" t="s">
        <v>1519</v>
      </c>
    </row>
    <row r="1520" spans="1:4" ht="33">
      <c r="A1520" s="360">
        <v>1518</v>
      </c>
      <c r="B1520" s="356"/>
      <c r="C1520" s="357" t="s">
        <v>13571</v>
      </c>
      <c r="D1520" s="361" t="s">
        <v>1520</v>
      </c>
    </row>
    <row r="1521" spans="1:4" ht="40.5">
      <c r="A1521" s="360">
        <v>1519</v>
      </c>
      <c r="B1521" s="356"/>
      <c r="C1521" s="357" t="s">
        <v>13572</v>
      </c>
      <c r="D1521" s="361" t="s">
        <v>1521</v>
      </c>
    </row>
    <row r="1522" spans="1:4" ht="49.5">
      <c r="A1522" s="360">
        <v>1520</v>
      </c>
      <c r="B1522" s="356"/>
      <c r="C1522" s="357" t="s">
        <v>13573</v>
      </c>
      <c r="D1522" s="361" t="s">
        <v>1522</v>
      </c>
    </row>
    <row r="1523" spans="1:4">
      <c r="A1523" s="360">
        <v>1521</v>
      </c>
      <c r="B1523" s="356"/>
      <c r="C1523" s="357" t="s">
        <v>13574</v>
      </c>
      <c r="D1523" s="361" t="s">
        <v>1523</v>
      </c>
    </row>
    <row r="1524" spans="1:4" ht="33">
      <c r="A1524" s="360">
        <v>1522</v>
      </c>
      <c r="B1524" s="356"/>
      <c r="C1524" s="357" t="s">
        <v>13575</v>
      </c>
      <c r="D1524" s="361" t="s">
        <v>1524</v>
      </c>
    </row>
    <row r="1525" spans="1:4" ht="40.5">
      <c r="A1525" s="360">
        <v>1523</v>
      </c>
      <c r="B1525" s="356"/>
      <c r="C1525" s="357" t="s">
        <v>13576</v>
      </c>
      <c r="D1525" s="361" t="s">
        <v>1525</v>
      </c>
    </row>
    <row r="1526" spans="1:4">
      <c r="A1526" s="360">
        <v>1524</v>
      </c>
      <c r="B1526" s="356"/>
      <c r="C1526" s="357" t="s">
        <v>13577</v>
      </c>
      <c r="D1526" s="361" t="s">
        <v>1526</v>
      </c>
    </row>
    <row r="1527" spans="1:4" ht="33">
      <c r="A1527" s="360">
        <v>1525</v>
      </c>
      <c r="B1527" s="356"/>
      <c r="C1527" s="357" t="s">
        <v>13578</v>
      </c>
      <c r="D1527" s="361" t="s">
        <v>1527</v>
      </c>
    </row>
    <row r="1528" spans="1:4" ht="49.5">
      <c r="A1528" s="360">
        <v>1526</v>
      </c>
      <c r="B1528" s="356"/>
      <c r="C1528" s="357" t="s">
        <v>13579</v>
      </c>
      <c r="D1528" s="361" t="s">
        <v>1528</v>
      </c>
    </row>
    <row r="1529" spans="1:4" ht="33">
      <c r="A1529" s="360">
        <v>1527</v>
      </c>
      <c r="B1529" s="356"/>
      <c r="C1529" s="357" t="s">
        <v>13580</v>
      </c>
      <c r="D1529" s="361" t="s">
        <v>1529</v>
      </c>
    </row>
    <row r="1530" spans="1:4" ht="33">
      <c r="A1530" s="360">
        <v>1528</v>
      </c>
      <c r="B1530" s="356"/>
      <c r="C1530" s="357" t="s">
        <v>13581</v>
      </c>
      <c r="D1530" s="361" t="s">
        <v>1530</v>
      </c>
    </row>
    <row r="1531" spans="1:4" ht="49.5">
      <c r="A1531" s="360">
        <v>1529</v>
      </c>
      <c r="B1531" s="356"/>
      <c r="C1531" s="357" t="s">
        <v>13582</v>
      </c>
      <c r="D1531" s="361" t="s">
        <v>1531</v>
      </c>
    </row>
    <row r="1532" spans="1:4">
      <c r="A1532" s="360">
        <v>1530</v>
      </c>
      <c r="B1532" s="356"/>
      <c r="C1532" s="357" t="s">
        <v>13583</v>
      </c>
      <c r="D1532" s="361" t="s">
        <v>1532</v>
      </c>
    </row>
    <row r="1533" spans="1:4">
      <c r="A1533" s="360">
        <v>1531</v>
      </c>
      <c r="B1533" s="356"/>
      <c r="C1533" s="357" t="s">
        <v>13584</v>
      </c>
      <c r="D1533" s="361" t="s">
        <v>1533</v>
      </c>
    </row>
    <row r="1534" spans="1:4" ht="49.5">
      <c r="A1534" s="360">
        <v>1532</v>
      </c>
      <c r="B1534" s="356"/>
      <c r="C1534" s="357" t="s">
        <v>13585</v>
      </c>
      <c r="D1534" s="361" t="s">
        <v>1534</v>
      </c>
    </row>
    <row r="1535" spans="1:4" ht="49.5">
      <c r="A1535" s="360">
        <v>1533</v>
      </c>
      <c r="B1535" s="356"/>
      <c r="C1535" s="357" t="s">
        <v>13586</v>
      </c>
      <c r="D1535" s="361" t="s">
        <v>1535</v>
      </c>
    </row>
    <row r="1536" spans="1:4" ht="33">
      <c r="A1536" s="360">
        <v>1534</v>
      </c>
      <c r="B1536" s="356"/>
      <c r="C1536" s="357" t="s">
        <v>13587</v>
      </c>
      <c r="D1536" s="361" t="s">
        <v>1536</v>
      </c>
    </row>
    <row r="1537" spans="1:4" ht="33">
      <c r="A1537" s="360">
        <v>1535</v>
      </c>
      <c r="B1537" s="356"/>
      <c r="C1537" s="357" t="s">
        <v>13588</v>
      </c>
      <c r="D1537" s="361" t="s">
        <v>1537</v>
      </c>
    </row>
    <row r="1538" spans="1:4" ht="40.5">
      <c r="A1538" s="360">
        <v>1536</v>
      </c>
      <c r="B1538" s="356"/>
      <c r="C1538" s="357" t="s">
        <v>13589</v>
      </c>
      <c r="D1538" s="361" t="s">
        <v>1538</v>
      </c>
    </row>
    <row r="1539" spans="1:4" ht="49.5">
      <c r="A1539" s="360">
        <v>1537</v>
      </c>
      <c r="B1539" s="356"/>
      <c r="C1539" s="357" t="s">
        <v>13590</v>
      </c>
      <c r="D1539" s="361" t="s">
        <v>1539</v>
      </c>
    </row>
    <row r="1540" spans="1:4" ht="49.5">
      <c r="A1540" s="360">
        <v>1538</v>
      </c>
      <c r="B1540" s="356"/>
      <c r="C1540" s="357" t="s">
        <v>13591</v>
      </c>
      <c r="D1540" s="361" t="s">
        <v>1540</v>
      </c>
    </row>
    <row r="1541" spans="1:4" ht="49.5">
      <c r="A1541" s="360">
        <v>1539</v>
      </c>
      <c r="B1541" s="356"/>
      <c r="C1541" s="357" t="s">
        <v>13592</v>
      </c>
      <c r="D1541" s="361" t="s">
        <v>1541</v>
      </c>
    </row>
    <row r="1542" spans="1:4">
      <c r="A1542" s="360">
        <v>1540</v>
      </c>
      <c r="B1542" s="356"/>
      <c r="C1542" s="357" t="s">
        <v>13593</v>
      </c>
      <c r="D1542" s="361" t="s">
        <v>1542</v>
      </c>
    </row>
    <row r="1543" spans="1:4" ht="33">
      <c r="A1543" s="360">
        <v>1541</v>
      </c>
      <c r="B1543" s="356"/>
      <c r="C1543" s="357" t="s">
        <v>13594</v>
      </c>
      <c r="D1543" s="361" t="s">
        <v>1543</v>
      </c>
    </row>
    <row r="1544" spans="1:4" ht="33">
      <c r="A1544" s="360">
        <v>1542</v>
      </c>
      <c r="B1544" s="356"/>
      <c r="C1544" s="357" t="s">
        <v>13595</v>
      </c>
      <c r="D1544" s="361" t="s">
        <v>1544</v>
      </c>
    </row>
    <row r="1545" spans="1:4" ht="33">
      <c r="A1545" s="360">
        <v>1543</v>
      </c>
      <c r="B1545" s="356"/>
      <c r="C1545" s="357" t="s">
        <v>13596</v>
      </c>
      <c r="D1545" s="361" t="s">
        <v>1545</v>
      </c>
    </row>
    <row r="1546" spans="1:4" ht="33">
      <c r="A1546" s="360">
        <v>1544</v>
      </c>
      <c r="B1546" s="356"/>
      <c r="C1546" s="357" t="s">
        <v>13597</v>
      </c>
      <c r="D1546" s="361" t="s">
        <v>1546</v>
      </c>
    </row>
    <row r="1547" spans="1:4" ht="33">
      <c r="A1547" s="360">
        <v>1545</v>
      </c>
      <c r="B1547" s="356"/>
      <c r="C1547" s="357" t="s">
        <v>13598</v>
      </c>
      <c r="D1547" s="361" t="s">
        <v>1547</v>
      </c>
    </row>
    <row r="1548" spans="1:4" ht="40.5">
      <c r="A1548" s="360">
        <v>1546</v>
      </c>
      <c r="B1548" s="356"/>
      <c r="C1548" s="357" t="s">
        <v>13599</v>
      </c>
      <c r="D1548" s="361" t="s">
        <v>1548</v>
      </c>
    </row>
    <row r="1549" spans="1:4" ht="33">
      <c r="A1549" s="360">
        <v>1547</v>
      </c>
      <c r="B1549" s="356"/>
      <c r="C1549" s="357" t="s">
        <v>13600</v>
      </c>
      <c r="D1549" s="361" t="s">
        <v>1549</v>
      </c>
    </row>
    <row r="1550" spans="1:4" ht="33">
      <c r="A1550" s="360">
        <v>1548</v>
      </c>
      <c r="B1550" s="356"/>
      <c r="C1550" s="357" t="s">
        <v>13601</v>
      </c>
      <c r="D1550" s="361" t="s">
        <v>1550</v>
      </c>
    </row>
    <row r="1551" spans="1:4" ht="49.5">
      <c r="A1551" s="360">
        <v>1549</v>
      </c>
      <c r="B1551" s="356"/>
      <c r="C1551" s="357" t="s">
        <v>13602</v>
      </c>
      <c r="D1551" s="361" t="s">
        <v>1551</v>
      </c>
    </row>
    <row r="1552" spans="1:4" ht="33">
      <c r="A1552" s="360">
        <v>1550</v>
      </c>
      <c r="B1552" s="356"/>
      <c r="C1552" s="357" t="s">
        <v>13603</v>
      </c>
      <c r="D1552" s="361" t="s">
        <v>1552</v>
      </c>
    </row>
    <row r="1553" spans="1:4">
      <c r="A1553" s="360">
        <v>1551</v>
      </c>
      <c r="B1553" s="356"/>
      <c r="C1553" s="357" t="s">
        <v>13604</v>
      </c>
      <c r="D1553" s="361" t="s">
        <v>1553</v>
      </c>
    </row>
    <row r="1554" spans="1:4" ht="33">
      <c r="A1554" s="360">
        <v>1552</v>
      </c>
      <c r="B1554" s="356"/>
      <c r="C1554" s="357" t="s">
        <v>13605</v>
      </c>
      <c r="D1554" s="361" t="s">
        <v>1554</v>
      </c>
    </row>
    <row r="1555" spans="1:4" ht="33">
      <c r="A1555" s="360">
        <v>1553</v>
      </c>
      <c r="B1555" s="356"/>
      <c r="C1555" s="357" t="s">
        <v>13606</v>
      </c>
      <c r="D1555" s="361" t="s">
        <v>1555</v>
      </c>
    </row>
    <row r="1556" spans="1:4" ht="40.5">
      <c r="A1556" s="360">
        <v>1554</v>
      </c>
      <c r="B1556" s="356"/>
      <c r="C1556" s="357" t="s">
        <v>13607</v>
      </c>
      <c r="D1556" s="361" t="s">
        <v>1556</v>
      </c>
    </row>
    <row r="1557" spans="1:4" ht="33">
      <c r="A1557" s="360">
        <v>1555</v>
      </c>
      <c r="B1557" s="356"/>
      <c r="C1557" s="357" t="s">
        <v>13608</v>
      </c>
      <c r="D1557" s="361" t="s">
        <v>1557</v>
      </c>
    </row>
    <row r="1558" spans="1:4" ht="33">
      <c r="A1558" s="360">
        <v>1556</v>
      </c>
      <c r="B1558" s="356"/>
      <c r="C1558" s="357" t="s">
        <v>13609</v>
      </c>
      <c r="D1558" s="361" t="s">
        <v>1558</v>
      </c>
    </row>
    <row r="1559" spans="1:4" ht="49.5">
      <c r="A1559" s="360">
        <v>1557</v>
      </c>
      <c r="B1559" s="356"/>
      <c r="C1559" s="357" t="s">
        <v>13610</v>
      </c>
      <c r="D1559" s="361" t="s">
        <v>1559</v>
      </c>
    </row>
    <row r="1560" spans="1:4" ht="33">
      <c r="A1560" s="360">
        <v>1558</v>
      </c>
      <c r="B1560" s="356"/>
      <c r="C1560" s="357" t="s">
        <v>13611</v>
      </c>
      <c r="D1560" s="361" t="s">
        <v>1560</v>
      </c>
    </row>
    <row r="1561" spans="1:4" ht="49.5">
      <c r="A1561" s="360">
        <v>1559</v>
      </c>
      <c r="B1561" s="356"/>
      <c r="C1561" s="357" t="s">
        <v>13612</v>
      </c>
      <c r="D1561" s="361" t="s">
        <v>1561</v>
      </c>
    </row>
    <row r="1562" spans="1:4" ht="49.5">
      <c r="A1562" s="360">
        <v>1560</v>
      </c>
      <c r="B1562" s="356"/>
      <c r="C1562" s="357" t="s">
        <v>13613</v>
      </c>
      <c r="D1562" s="361" t="s">
        <v>1562</v>
      </c>
    </row>
    <row r="1563" spans="1:4" ht="33">
      <c r="A1563" s="360">
        <v>1561</v>
      </c>
      <c r="B1563" s="356"/>
      <c r="C1563" s="357" t="s">
        <v>13614</v>
      </c>
      <c r="D1563" s="361" t="s">
        <v>1563</v>
      </c>
    </row>
    <row r="1564" spans="1:4" ht="33">
      <c r="A1564" s="360">
        <v>1562</v>
      </c>
      <c r="B1564" s="356"/>
      <c r="C1564" s="357" t="s">
        <v>13615</v>
      </c>
      <c r="D1564" s="361" t="s">
        <v>1564</v>
      </c>
    </row>
    <row r="1565" spans="1:4" ht="33">
      <c r="A1565" s="360">
        <v>1563</v>
      </c>
      <c r="B1565" s="356"/>
      <c r="C1565" s="357" t="s">
        <v>13616</v>
      </c>
      <c r="D1565" s="361" t="s">
        <v>1565</v>
      </c>
    </row>
    <row r="1566" spans="1:4" ht="40.5">
      <c r="A1566" s="360">
        <v>1564</v>
      </c>
      <c r="B1566" s="356"/>
      <c r="C1566" s="357" t="s">
        <v>13617</v>
      </c>
      <c r="D1566" s="361" t="s">
        <v>1566</v>
      </c>
    </row>
    <row r="1567" spans="1:4" ht="33">
      <c r="A1567" s="360">
        <v>1565</v>
      </c>
      <c r="B1567" s="356"/>
      <c r="C1567" s="357" t="s">
        <v>13618</v>
      </c>
      <c r="D1567" s="361" t="s">
        <v>1567</v>
      </c>
    </row>
    <row r="1568" spans="1:4" ht="33">
      <c r="A1568" s="360">
        <v>1566</v>
      </c>
      <c r="B1568" s="356"/>
      <c r="C1568" s="357" t="s">
        <v>13619</v>
      </c>
      <c r="D1568" s="361" t="s">
        <v>1568</v>
      </c>
    </row>
    <row r="1569" spans="1:4" ht="33">
      <c r="A1569" s="360">
        <v>1567</v>
      </c>
      <c r="B1569" s="356"/>
      <c r="C1569" s="357" t="s">
        <v>13620</v>
      </c>
      <c r="D1569" s="361" t="s">
        <v>1569</v>
      </c>
    </row>
    <row r="1570" spans="1:4" ht="33">
      <c r="A1570" s="360">
        <v>1568</v>
      </c>
      <c r="B1570" s="356"/>
      <c r="C1570" s="357" t="s">
        <v>13621</v>
      </c>
      <c r="D1570" s="361" t="s">
        <v>1570</v>
      </c>
    </row>
    <row r="1571" spans="1:4" ht="33">
      <c r="A1571" s="360">
        <v>1569</v>
      </c>
      <c r="B1571" s="356"/>
      <c r="C1571" s="357" t="s">
        <v>13622</v>
      </c>
      <c r="D1571" s="361" t="s">
        <v>1571</v>
      </c>
    </row>
    <row r="1572" spans="1:4" ht="49.5">
      <c r="A1572" s="360">
        <v>1570</v>
      </c>
      <c r="B1572" s="356"/>
      <c r="C1572" s="357" t="s">
        <v>13623</v>
      </c>
      <c r="D1572" s="361" t="s">
        <v>1572</v>
      </c>
    </row>
    <row r="1573" spans="1:4" ht="33">
      <c r="A1573" s="360">
        <v>1571</v>
      </c>
      <c r="B1573" s="356"/>
      <c r="C1573" s="357" t="s">
        <v>13624</v>
      </c>
      <c r="D1573" s="361" t="s">
        <v>1573</v>
      </c>
    </row>
    <row r="1574" spans="1:4" ht="49.5">
      <c r="A1574" s="360">
        <v>1572</v>
      </c>
      <c r="B1574" s="356"/>
      <c r="C1574" s="357" t="s">
        <v>13625</v>
      </c>
      <c r="D1574" s="361" t="s">
        <v>1574</v>
      </c>
    </row>
    <row r="1575" spans="1:4" ht="49.5">
      <c r="A1575" s="360">
        <v>1573</v>
      </c>
      <c r="B1575" s="356"/>
      <c r="C1575" s="357" t="s">
        <v>13626</v>
      </c>
      <c r="D1575" s="361" t="s">
        <v>1575</v>
      </c>
    </row>
    <row r="1576" spans="1:4" ht="33">
      <c r="A1576" s="360">
        <v>1574</v>
      </c>
      <c r="B1576" s="356"/>
      <c r="C1576" s="357" t="s">
        <v>13627</v>
      </c>
      <c r="D1576" s="361" t="s">
        <v>1576</v>
      </c>
    </row>
    <row r="1577" spans="1:4" ht="33">
      <c r="A1577" s="360">
        <v>1575</v>
      </c>
      <c r="B1577" s="356"/>
      <c r="C1577" s="357" t="s">
        <v>13628</v>
      </c>
      <c r="D1577" s="361" t="s">
        <v>1577</v>
      </c>
    </row>
    <row r="1578" spans="1:4" ht="33">
      <c r="A1578" s="360">
        <v>1576</v>
      </c>
      <c r="B1578" s="356"/>
      <c r="C1578" s="357" t="s">
        <v>13629</v>
      </c>
      <c r="D1578" s="361" t="s">
        <v>1578</v>
      </c>
    </row>
    <row r="1579" spans="1:4" ht="33">
      <c r="A1579" s="360">
        <v>1577</v>
      </c>
      <c r="B1579" s="356"/>
      <c r="C1579" s="357" t="s">
        <v>13630</v>
      </c>
      <c r="D1579" s="361" t="s">
        <v>1579</v>
      </c>
    </row>
    <row r="1580" spans="1:4" ht="33">
      <c r="A1580" s="360">
        <v>1578</v>
      </c>
      <c r="B1580" s="356"/>
      <c r="C1580" s="357" t="s">
        <v>13631</v>
      </c>
      <c r="D1580" s="361" t="s">
        <v>1580</v>
      </c>
    </row>
    <row r="1581" spans="1:4" ht="33">
      <c r="A1581" s="360">
        <v>1579</v>
      </c>
      <c r="B1581" s="356"/>
      <c r="C1581" s="357" t="s">
        <v>13632</v>
      </c>
      <c r="D1581" s="361" t="s">
        <v>1581</v>
      </c>
    </row>
    <row r="1582" spans="1:4" ht="40.5">
      <c r="A1582" s="360">
        <v>1580</v>
      </c>
      <c r="B1582" s="356"/>
      <c r="C1582" s="357" t="s">
        <v>13633</v>
      </c>
      <c r="D1582" s="361" t="s">
        <v>1582</v>
      </c>
    </row>
    <row r="1583" spans="1:4" ht="33">
      <c r="A1583" s="360">
        <v>1581</v>
      </c>
      <c r="B1583" s="356"/>
      <c r="C1583" s="357" t="s">
        <v>13634</v>
      </c>
      <c r="D1583" s="361" t="s">
        <v>1583</v>
      </c>
    </row>
    <row r="1584" spans="1:4" ht="33">
      <c r="A1584" s="360">
        <v>1582</v>
      </c>
      <c r="B1584" s="356"/>
      <c r="C1584" s="357" t="s">
        <v>13635</v>
      </c>
      <c r="D1584" s="361" t="s">
        <v>1584</v>
      </c>
    </row>
    <row r="1585" spans="1:4" ht="49.5">
      <c r="A1585" s="360">
        <v>1583</v>
      </c>
      <c r="B1585" s="356"/>
      <c r="C1585" s="357" t="s">
        <v>13636</v>
      </c>
      <c r="D1585" s="361" t="s">
        <v>1585</v>
      </c>
    </row>
    <row r="1586" spans="1:4" ht="33">
      <c r="A1586" s="360">
        <v>1584</v>
      </c>
      <c r="B1586" s="356"/>
      <c r="C1586" s="357" t="s">
        <v>13637</v>
      </c>
      <c r="D1586" s="361" t="s">
        <v>1586</v>
      </c>
    </row>
    <row r="1587" spans="1:4" ht="33">
      <c r="A1587" s="360">
        <v>1585</v>
      </c>
      <c r="B1587" s="356"/>
      <c r="C1587" s="357" t="s">
        <v>13638</v>
      </c>
      <c r="D1587" s="361" t="s">
        <v>1587</v>
      </c>
    </row>
    <row r="1588" spans="1:4" ht="33">
      <c r="A1588" s="360">
        <v>1586</v>
      </c>
      <c r="B1588" s="356"/>
      <c r="C1588" s="357" t="s">
        <v>13639</v>
      </c>
      <c r="D1588" s="361" t="s">
        <v>1588</v>
      </c>
    </row>
    <row r="1589" spans="1:4" ht="33">
      <c r="A1589" s="360">
        <v>1587</v>
      </c>
      <c r="B1589" s="356"/>
      <c r="C1589" s="357" t="s">
        <v>13640</v>
      </c>
      <c r="D1589" s="361" t="s">
        <v>1589</v>
      </c>
    </row>
    <row r="1590" spans="1:4" ht="33">
      <c r="A1590" s="360">
        <v>1588</v>
      </c>
      <c r="B1590" s="356"/>
      <c r="C1590" s="357" t="s">
        <v>13641</v>
      </c>
      <c r="D1590" s="361" t="s">
        <v>1590</v>
      </c>
    </row>
    <row r="1591" spans="1:4" ht="33">
      <c r="A1591" s="360">
        <v>1589</v>
      </c>
      <c r="B1591" s="356"/>
      <c r="C1591" s="357" t="s">
        <v>13642</v>
      </c>
      <c r="D1591" s="361" t="s">
        <v>1591</v>
      </c>
    </row>
    <row r="1592" spans="1:4" ht="33">
      <c r="A1592" s="360">
        <v>1590</v>
      </c>
      <c r="B1592" s="356"/>
      <c r="C1592" s="357" t="s">
        <v>13643</v>
      </c>
      <c r="D1592" s="361" t="s">
        <v>1592</v>
      </c>
    </row>
    <row r="1593" spans="1:4" ht="33">
      <c r="A1593" s="360">
        <v>1591</v>
      </c>
      <c r="B1593" s="356"/>
      <c r="C1593" s="357" t="s">
        <v>13644</v>
      </c>
      <c r="D1593" s="361" t="s">
        <v>1593</v>
      </c>
    </row>
    <row r="1594" spans="1:4" ht="33">
      <c r="A1594" s="360">
        <v>1592</v>
      </c>
      <c r="B1594" s="356"/>
      <c r="C1594" s="357" t="s">
        <v>13645</v>
      </c>
      <c r="D1594" s="361" t="s">
        <v>1594</v>
      </c>
    </row>
    <row r="1595" spans="1:4" ht="33">
      <c r="A1595" s="360">
        <v>1593</v>
      </c>
      <c r="B1595" s="356"/>
      <c r="C1595" s="357" t="s">
        <v>13646</v>
      </c>
      <c r="D1595" s="361" t="s">
        <v>1595</v>
      </c>
    </row>
    <row r="1596" spans="1:4" ht="40.5">
      <c r="A1596" s="360">
        <v>1594</v>
      </c>
      <c r="B1596" s="356"/>
      <c r="C1596" s="357" t="s">
        <v>13647</v>
      </c>
      <c r="D1596" s="361" t="s">
        <v>1596</v>
      </c>
    </row>
    <row r="1597" spans="1:4" ht="33">
      <c r="A1597" s="360">
        <v>1595</v>
      </c>
      <c r="B1597" s="356"/>
      <c r="C1597" s="357" t="s">
        <v>13648</v>
      </c>
      <c r="D1597" s="361" t="s">
        <v>1597</v>
      </c>
    </row>
    <row r="1598" spans="1:4" ht="33">
      <c r="A1598" s="360">
        <v>1596</v>
      </c>
      <c r="B1598" s="356"/>
      <c r="C1598" s="357" t="s">
        <v>13649</v>
      </c>
      <c r="D1598" s="361" t="s">
        <v>1598</v>
      </c>
    </row>
    <row r="1599" spans="1:4" ht="33">
      <c r="A1599" s="360">
        <v>1597</v>
      </c>
      <c r="B1599" s="356"/>
      <c r="C1599" s="357" t="s">
        <v>13650</v>
      </c>
      <c r="D1599" s="361" t="s">
        <v>1599</v>
      </c>
    </row>
    <row r="1600" spans="1:4" ht="33">
      <c r="A1600" s="360">
        <v>1598</v>
      </c>
      <c r="B1600" s="356"/>
      <c r="C1600" s="357" t="s">
        <v>13651</v>
      </c>
      <c r="D1600" s="361" t="s">
        <v>1600</v>
      </c>
    </row>
    <row r="1601" spans="1:4" ht="49.5">
      <c r="A1601" s="360">
        <v>1599</v>
      </c>
      <c r="B1601" s="356"/>
      <c r="C1601" s="357" t="s">
        <v>13652</v>
      </c>
      <c r="D1601" s="361" t="s">
        <v>1601</v>
      </c>
    </row>
    <row r="1602" spans="1:4" ht="33">
      <c r="A1602" s="360">
        <v>1600</v>
      </c>
      <c r="B1602" s="356"/>
      <c r="C1602" s="357" t="s">
        <v>13653</v>
      </c>
      <c r="D1602" s="361" t="s">
        <v>1602</v>
      </c>
    </row>
    <row r="1603" spans="1:4" ht="33">
      <c r="A1603" s="360">
        <v>1601</v>
      </c>
      <c r="B1603" s="356"/>
      <c r="C1603" s="357" t="s">
        <v>13654</v>
      </c>
      <c r="D1603" s="361" t="s">
        <v>1603</v>
      </c>
    </row>
    <row r="1604" spans="1:4" ht="33">
      <c r="A1604" s="360">
        <v>1602</v>
      </c>
      <c r="B1604" s="356"/>
      <c r="C1604" s="357" t="s">
        <v>13655</v>
      </c>
      <c r="D1604" s="361" t="s">
        <v>1604</v>
      </c>
    </row>
    <row r="1605" spans="1:4" ht="49.5">
      <c r="A1605" s="360">
        <v>1603</v>
      </c>
      <c r="B1605" s="356"/>
      <c r="C1605" s="357" t="s">
        <v>13656</v>
      </c>
      <c r="D1605" s="361" t="s">
        <v>1605</v>
      </c>
    </row>
    <row r="1606" spans="1:4" ht="33">
      <c r="A1606" s="360">
        <v>1604</v>
      </c>
      <c r="B1606" s="356"/>
      <c r="C1606" s="357" t="s">
        <v>13657</v>
      </c>
      <c r="D1606" s="361" t="s">
        <v>1606</v>
      </c>
    </row>
    <row r="1607" spans="1:4" ht="33">
      <c r="A1607" s="360">
        <v>1605</v>
      </c>
      <c r="B1607" s="356"/>
      <c r="C1607" s="357" t="s">
        <v>13658</v>
      </c>
      <c r="D1607" s="361" t="s">
        <v>1607</v>
      </c>
    </row>
    <row r="1608" spans="1:4" ht="40.5">
      <c r="A1608" s="360">
        <v>1606</v>
      </c>
      <c r="B1608" s="356"/>
      <c r="C1608" s="357" t="s">
        <v>13659</v>
      </c>
      <c r="D1608" s="361" t="s">
        <v>1608</v>
      </c>
    </row>
    <row r="1609" spans="1:4" ht="49.5">
      <c r="A1609" s="360">
        <v>1607</v>
      </c>
      <c r="B1609" s="356"/>
      <c r="C1609" s="357" t="s">
        <v>13660</v>
      </c>
      <c r="D1609" s="361" t="s">
        <v>1609</v>
      </c>
    </row>
    <row r="1610" spans="1:4" ht="33">
      <c r="A1610" s="360">
        <v>1608</v>
      </c>
      <c r="B1610" s="356"/>
      <c r="C1610" s="357" t="s">
        <v>13661</v>
      </c>
      <c r="D1610" s="361" t="s">
        <v>1610</v>
      </c>
    </row>
    <row r="1611" spans="1:4" ht="49.5">
      <c r="A1611" s="360">
        <v>1609</v>
      </c>
      <c r="B1611" s="356"/>
      <c r="C1611" s="357" t="s">
        <v>13662</v>
      </c>
      <c r="D1611" s="361" t="s">
        <v>1611</v>
      </c>
    </row>
    <row r="1612" spans="1:4" ht="49.5">
      <c r="A1612" s="360">
        <v>1610</v>
      </c>
      <c r="B1612" s="356"/>
      <c r="C1612" s="357" t="s">
        <v>13663</v>
      </c>
      <c r="D1612" s="361" t="s">
        <v>1612</v>
      </c>
    </row>
    <row r="1613" spans="1:4" ht="33">
      <c r="A1613" s="360">
        <v>1611</v>
      </c>
      <c r="B1613" s="356"/>
      <c r="C1613" s="357" t="s">
        <v>13664</v>
      </c>
      <c r="D1613" s="361" t="s">
        <v>1613</v>
      </c>
    </row>
    <row r="1614" spans="1:4" ht="33">
      <c r="A1614" s="360">
        <v>1612</v>
      </c>
      <c r="B1614" s="356"/>
      <c r="C1614" s="357" t="s">
        <v>13665</v>
      </c>
      <c r="D1614" s="361" t="s">
        <v>1614</v>
      </c>
    </row>
    <row r="1615" spans="1:4" ht="49.5">
      <c r="A1615" s="360">
        <v>1613</v>
      </c>
      <c r="B1615" s="356"/>
      <c r="C1615" s="357" t="s">
        <v>13666</v>
      </c>
      <c r="D1615" s="361" t="s">
        <v>1615</v>
      </c>
    </row>
    <row r="1616" spans="1:4" ht="33">
      <c r="A1616" s="360">
        <v>1614</v>
      </c>
      <c r="B1616" s="356"/>
      <c r="C1616" s="357" t="s">
        <v>13667</v>
      </c>
      <c r="D1616" s="361" t="s">
        <v>1616</v>
      </c>
    </row>
    <row r="1617" spans="1:4" ht="49.5">
      <c r="A1617" s="360">
        <v>1615</v>
      </c>
      <c r="B1617" s="356"/>
      <c r="C1617" s="357" t="s">
        <v>13668</v>
      </c>
      <c r="D1617" s="361" t="s">
        <v>1617</v>
      </c>
    </row>
    <row r="1618" spans="1:4" ht="49.5">
      <c r="A1618" s="360">
        <v>1616</v>
      </c>
      <c r="B1618" s="356"/>
      <c r="C1618" s="357" t="s">
        <v>13669</v>
      </c>
      <c r="D1618" s="361" t="s">
        <v>1618</v>
      </c>
    </row>
    <row r="1619" spans="1:4" ht="33">
      <c r="A1619" s="360">
        <v>1617</v>
      </c>
      <c r="B1619" s="356"/>
      <c r="C1619" s="357" t="s">
        <v>13670</v>
      </c>
      <c r="D1619" s="361" t="s">
        <v>1619</v>
      </c>
    </row>
    <row r="1620" spans="1:4" ht="33">
      <c r="A1620" s="360">
        <v>1618</v>
      </c>
      <c r="B1620" s="356"/>
      <c r="C1620" s="357" t="s">
        <v>13671</v>
      </c>
      <c r="D1620" s="361" t="s">
        <v>1620</v>
      </c>
    </row>
    <row r="1621" spans="1:4" ht="33">
      <c r="A1621" s="360">
        <v>1619</v>
      </c>
      <c r="B1621" s="356"/>
      <c r="C1621" s="357" t="s">
        <v>13672</v>
      </c>
      <c r="D1621" s="361" t="s">
        <v>1621</v>
      </c>
    </row>
    <row r="1622" spans="1:4" ht="33">
      <c r="A1622" s="360">
        <v>1620</v>
      </c>
      <c r="B1622" s="356"/>
      <c r="C1622" s="357" t="s">
        <v>13673</v>
      </c>
      <c r="D1622" s="361" t="s">
        <v>1622</v>
      </c>
    </row>
    <row r="1623" spans="1:4" ht="33">
      <c r="A1623" s="360">
        <v>1621</v>
      </c>
      <c r="B1623" s="356"/>
      <c r="C1623" s="357" t="s">
        <v>13674</v>
      </c>
      <c r="D1623" s="361" t="s">
        <v>1623</v>
      </c>
    </row>
    <row r="1624" spans="1:4" ht="33">
      <c r="A1624" s="360">
        <v>1622</v>
      </c>
      <c r="B1624" s="356"/>
      <c r="C1624" s="357" t="s">
        <v>13675</v>
      </c>
      <c r="D1624" s="361" t="s">
        <v>1624</v>
      </c>
    </row>
    <row r="1625" spans="1:4" ht="66">
      <c r="A1625" s="360">
        <v>1623</v>
      </c>
      <c r="B1625" s="356"/>
      <c r="C1625" s="357" t="s">
        <v>13676</v>
      </c>
      <c r="D1625" s="361" t="s">
        <v>1625</v>
      </c>
    </row>
    <row r="1626" spans="1:4" ht="33">
      <c r="A1626" s="360">
        <v>1624</v>
      </c>
      <c r="B1626" s="356"/>
      <c r="C1626" s="357" t="s">
        <v>13677</v>
      </c>
      <c r="D1626" s="361" t="s">
        <v>1626</v>
      </c>
    </row>
    <row r="1627" spans="1:4" ht="33">
      <c r="A1627" s="360">
        <v>1625</v>
      </c>
      <c r="B1627" s="356"/>
      <c r="C1627" s="357" t="s">
        <v>13678</v>
      </c>
      <c r="D1627" s="361" t="s">
        <v>1627</v>
      </c>
    </row>
    <row r="1628" spans="1:4" ht="33">
      <c r="A1628" s="360">
        <v>1626</v>
      </c>
      <c r="B1628" s="356"/>
      <c r="C1628" s="357" t="s">
        <v>13679</v>
      </c>
      <c r="D1628" s="361" t="s">
        <v>1628</v>
      </c>
    </row>
    <row r="1629" spans="1:4" ht="33">
      <c r="A1629" s="360">
        <v>1627</v>
      </c>
      <c r="B1629" s="356"/>
      <c r="C1629" s="357" t="s">
        <v>13680</v>
      </c>
      <c r="D1629" s="361" t="s">
        <v>1629</v>
      </c>
    </row>
    <row r="1630" spans="1:4" ht="66">
      <c r="A1630" s="360">
        <v>1628</v>
      </c>
      <c r="B1630" s="356"/>
      <c r="C1630" s="357" t="s">
        <v>13681</v>
      </c>
      <c r="D1630" s="361" t="s">
        <v>1630</v>
      </c>
    </row>
    <row r="1631" spans="1:4" ht="33">
      <c r="A1631" s="360">
        <v>1629</v>
      </c>
      <c r="B1631" s="356"/>
      <c r="C1631" s="357" t="s">
        <v>13682</v>
      </c>
      <c r="D1631" s="361" t="s">
        <v>1631</v>
      </c>
    </row>
    <row r="1632" spans="1:4" ht="33">
      <c r="A1632" s="360">
        <v>1630</v>
      </c>
      <c r="B1632" s="356"/>
      <c r="C1632" s="357" t="s">
        <v>13683</v>
      </c>
      <c r="D1632" s="361" t="s">
        <v>1632</v>
      </c>
    </row>
    <row r="1633" spans="1:4" ht="33">
      <c r="A1633" s="360">
        <v>1631</v>
      </c>
      <c r="B1633" s="356"/>
      <c r="C1633" s="357" t="s">
        <v>13684</v>
      </c>
      <c r="D1633" s="361" t="s">
        <v>1633</v>
      </c>
    </row>
    <row r="1634" spans="1:4" ht="33">
      <c r="A1634" s="360">
        <v>1632</v>
      </c>
      <c r="B1634" s="356"/>
      <c r="C1634" s="357" t="s">
        <v>13685</v>
      </c>
      <c r="D1634" s="361" t="s">
        <v>1634</v>
      </c>
    </row>
    <row r="1635" spans="1:4" ht="49.5">
      <c r="A1635" s="360">
        <v>1633</v>
      </c>
      <c r="B1635" s="356"/>
      <c r="C1635" s="357" t="s">
        <v>13686</v>
      </c>
      <c r="D1635" s="361" t="s">
        <v>1635</v>
      </c>
    </row>
    <row r="1636" spans="1:4">
      <c r="A1636" s="360">
        <v>1634</v>
      </c>
      <c r="B1636" s="356"/>
      <c r="C1636" s="357" t="s">
        <v>13687</v>
      </c>
      <c r="D1636" s="361" t="s">
        <v>1636</v>
      </c>
    </row>
    <row r="1637" spans="1:4" ht="33">
      <c r="A1637" s="360">
        <v>1635</v>
      </c>
      <c r="B1637" s="356"/>
      <c r="C1637" s="357" t="s">
        <v>13688</v>
      </c>
      <c r="D1637" s="361" t="s">
        <v>1637</v>
      </c>
    </row>
    <row r="1638" spans="1:4" ht="49.5">
      <c r="A1638" s="360">
        <v>1636</v>
      </c>
      <c r="B1638" s="356"/>
      <c r="C1638" s="357" t="s">
        <v>13689</v>
      </c>
      <c r="D1638" s="361" t="s">
        <v>1638</v>
      </c>
    </row>
    <row r="1639" spans="1:4" ht="33">
      <c r="A1639" s="360">
        <v>1637</v>
      </c>
      <c r="B1639" s="356"/>
      <c r="C1639" s="357" t="s">
        <v>13690</v>
      </c>
      <c r="D1639" s="361" t="s">
        <v>1639</v>
      </c>
    </row>
    <row r="1640" spans="1:4" ht="33">
      <c r="A1640" s="360">
        <v>1638</v>
      </c>
      <c r="B1640" s="356"/>
      <c r="C1640" s="357" t="s">
        <v>13691</v>
      </c>
      <c r="D1640" s="361" t="s">
        <v>1640</v>
      </c>
    </row>
    <row r="1641" spans="1:4" ht="33">
      <c r="A1641" s="360">
        <v>1639</v>
      </c>
      <c r="B1641" s="356"/>
      <c r="C1641" s="357" t="s">
        <v>13692</v>
      </c>
      <c r="D1641" s="361" t="s">
        <v>1641</v>
      </c>
    </row>
    <row r="1642" spans="1:4" ht="49.5">
      <c r="A1642" s="360">
        <v>1640</v>
      </c>
      <c r="B1642" s="356"/>
      <c r="C1642" s="357" t="s">
        <v>13693</v>
      </c>
      <c r="D1642" s="361" t="s">
        <v>1642</v>
      </c>
    </row>
    <row r="1643" spans="1:4" ht="49.5">
      <c r="A1643" s="360">
        <v>1641</v>
      </c>
      <c r="B1643" s="356"/>
      <c r="C1643" s="357" t="s">
        <v>13694</v>
      </c>
      <c r="D1643" s="361" t="s">
        <v>1643</v>
      </c>
    </row>
    <row r="1644" spans="1:4" ht="33">
      <c r="A1644" s="360">
        <v>1642</v>
      </c>
      <c r="B1644" s="356"/>
      <c r="C1644" s="357" t="s">
        <v>13695</v>
      </c>
      <c r="D1644" s="361" t="s">
        <v>1644</v>
      </c>
    </row>
    <row r="1645" spans="1:4" ht="40.5">
      <c r="A1645" s="360">
        <v>1643</v>
      </c>
      <c r="B1645" s="356"/>
      <c r="C1645" s="357" t="s">
        <v>13696</v>
      </c>
      <c r="D1645" s="361" t="s">
        <v>1645</v>
      </c>
    </row>
    <row r="1646" spans="1:4" ht="33">
      <c r="A1646" s="360">
        <v>1644</v>
      </c>
      <c r="B1646" s="356"/>
      <c r="C1646" s="357" t="s">
        <v>13697</v>
      </c>
      <c r="D1646" s="361" t="s">
        <v>1646</v>
      </c>
    </row>
    <row r="1647" spans="1:4" ht="33">
      <c r="A1647" s="360">
        <v>1645</v>
      </c>
      <c r="B1647" s="356"/>
      <c r="C1647" s="357" t="s">
        <v>13698</v>
      </c>
      <c r="D1647" s="361" t="s">
        <v>1647</v>
      </c>
    </row>
    <row r="1648" spans="1:4" ht="33">
      <c r="A1648" s="360">
        <v>1646</v>
      </c>
      <c r="B1648" s="356"/>
      <c r="C1648" s="357" t="s">
        <v>13699</v>
      </c>
      <c r="D1648" s="361" t="s">
        <v>1648</v>
      </c>
    </row>
    <row r="1649" spans="1:4" ht="33">
      <c r="A1649" s="360">
        <v>1647</v>
      </c>
      <c r="B1649" s="356"/>
      <c r="C1649" s="357" t="s">
        <v>13699</v>
      </c>
      <c r="D1649" s="361" t="s">
        <v>1649</v>
      </c>
    </row>
    <row r="1650" spans="1:4" ht="33">
      <c r="A1650" s="360">
        <v>1648</v>
      </c>
      <c r="B1650" s="356"/>
      <c r="C1650" s="357" t="s">
        <v>13699</v>
      </c>
      <c r="D1650" s="361" t="s">
        <v>1650</v>
      </c>
    </row>
    <row r="1651" spans="1:4" ht="49.5">
      <c r="A1651" s="360">
        <v>1649</v>
      </c>
      <c r="B1651" s="356"/>
      <c r="C1651" s="357" t="s">
        <v>13700</v>
      </c>
      <c r="D1651" s="361" t="s">
        <v>1651</v>
      </c>
    </row>
    <row r="1652" spans="1:4" ht="49.5">
      <c r="A1652" s="360">
        <v>1650</v>
      </c>
      <c r="B1652" s="356"/>
      <c r="C1652" s="357" t="s">
        <v>13701</v>
      </c>
      <c r="D1652" s="361" t="s">
        <v>1652</v>
      </c>
    </row>
    <row r="1653" spans="1:4" ht="40.5">
      <c r="A1653" s="360">
        <v>1651</v>
      </c>
      <c r="B1653" s="356"/>
      <c r="C1653" s="357" t="s">
        <v>13702</v>
      </c>
      <c r="D1653" s="361" t="s">
        <v>1653</v>
      </c>
    </row>
    <row r="1654" spans="1:4">
      <c r="A1654" s="360">
        <v>1652</v>
      </c>
      <c r="B1654" s="356"/>
      <c r="C1654" s="357" t="s">
        <v>13703</v>
      </c>
      <c r="D1654" s="361" t="s">
        <v>1654</v>
      </c>
    </row>
    <row r="1655" spans="1:4" ht="33">
      <c r="A1655" s="360">
        <v>1653</v>
      </c>
      <c r="B1655" s="356"/>
      <c r="C1655" s="357" t="s">
        <v>13704</v>
      </c>
      <c r="D1655" s="361" t="s">
        <v>1655</v>
      </c>
    </row>
    <row r="1656" spans="1:4" ht="33">
      <c r="A1656" s="360">
        <v>1654</v>
      </c>
      <c r="B1656" s="356"/>
      <c r="C1656" s="357" t="s">
        <v>13705</v>
      </c>
      <c r="D1656" s="361" t="s">
        <v>1656</v>
      </c>
    </row>
    <row r="1657" spans="1:4" ht="33">
      <c r="A1657" s="360">
        <v>1655</v>
      </c>
      <c r="B1657" s="356"/>
      <c r="C1657" s="357" t="s">
        <v>13706</v>
      </c>
      <c r="D1657" s="361" t="s">
        <v>1657</v>
      </c>
    </row>
    <row r="1658" spans="1:4" ht="33">
      <c r="A1658" s="360">
        <v>1656</v>
      </c>
      <c r="B1658" s="356"/>
      <c r="C1658" s="357" t="s">
        <v>13707</v>
      </c>
      <c r="D1658" s="361" t="s">
        <v>1658</v>
      </c>
    </row>
    <row r="1659" spans="1:4" ht="33">
      <c r="A1659" s="360">
        <v>1657</v>
      </c>
      <c r="B1659" s="356"/>
      <c r="C1659" s="357" t="s">
        <v>13708</v>
      </c>
      <c r="D1659" s="361" t="s">
        <v>1659</v>
      </c>
    </row>
    <row r="1660" spans="1:4" ht="33">
      <c r="A1660" s="360">
        <v>1658</v>
      </c>
      <c r="B1660" s="356"/>
      <c r="C1660" s="357" t="s">
        <v>13709</v>
      </c>
      <c r="D1660" s="361" t="s">
        <v>1660</v>
      </c>
    </row>
    <row r="1661" spans="1:4" ht="33">
      <c r="A1661" s="360">
        <v>1659</v>
      </c>
      <c r="B1661" s="356"/>
      <c r="C1661" s="357" t="s">
        <v>13710</v>
      </c>
      <c r="D1661" s="361" t="s">
        <v>1661</v>
      </c>
    </row>
    <row r="1662" spans="1:4" ht="33">
      <c r="A1662" s="360">
        <v>1660</v>
      </c>
      <c r="B1662" s="356"/>
      <c r="C1662" s="357" t="s">
        <v>13711</v>
      </c>
      <c r="D1662" s="361" t="s">
        <v>1662</v>
      </c>
    </row>
    <row r="1663" spans="1:4" ht="33">
      <c r="A1663" s="360">
        <v>1661</v>
      </c>
      <c r="B1663" s="356"/>
      <c r="C1663" s="357" t="s">
        <v>13712</v>
      </c>
      <c r="D1663" s="361" t="s">
        <v>1663</v>
      </c>
    </row>
    <row r="1664" spans="1:4" ht="49.5">
      <c r="A1664" s="360">
        <v>1662</v>
      </c>
      <c r="B1664" s="356"/>
      <c r="C1664" s="357" t="s">
        <v>13713</v>
      </c>
      <c r="D1664" s="361" t="s">
        <v>1664</v>
      </c>
    </row>
    <row r="1665" spans="1:4" ht="49.5">
      <c r="A1665" s="360">
        <v>1663</v>
      </c>
      <c r="B1665" s="356"/>
      <c r="C1665" s="357" t="s">
        <v>13714</v>
      </c>
      <c r="D1665" s="361" t="s">
        <v>1665</v>
      </c>
    </row>
    <row r="1666" spans="1:4" ht="33">
      <c r="A1666" s="360">
        <v>1664</v>
      </c>
      <c r="B1666" s="356"/>
      <c r="C1666" s="357" t="s">
        <v>13715</v>
      </c>
      <c r="D1666" s="361" t="s">
        <v>1666</v>
      </c>
    </row>
    <row r="1667" spans="1:4" ht="40.5">
      <c r="A1667" s="360">
        <v>1665</v>
      </c>
      <c r="B1667" s="356"/>
      <c r="C1667" s="357" t="s">
        <v>13716</v>
      </c>
      <c r="D1667" s="361" t="s">
        <v>1667</v>
      </c>
    </row>
    <row r="1668" spans="1:4" ht="49.5">
      <c r="A1668" s="360">
        <v>1666</v>
      </c>
      <c r="B1668" s="356"/>
      <c r="C1668" s="357" t="s">
        <v>13717</v>
      </c>
      <c r="D1668" s="361" t="s">
        <v>1668</v>
      </c>
    </row>
    <row r="1669" spans="1:4" ht="33">
      <c r="A1669" s="360">
        <v>1667</v>
      </c>
      <c r="B1669" s="356"/>
      <c r="C1669" s="357" t="s">
        <v>13718</v>
      </c>
      <c r="D1669" s="361" t="s">
        <v>1669</v>
      </c>
    </row>
    <row r="1670" spans="1:4" ht="33">
      <c r="A1670" s="360">
        <v>1668</v>
      </c>
      <c r="B1670" s="356"/>
      <c r="C1670" s="357" t="s">
        <v>13719</v>
      </c>
      <c r="D1670" s="361" t="s">
        <v>1670</v>
      </c>
    </row>
    <row r="1671" spans="1:4" ht="49.5">
      <c r="A1671" s="360">
        <v>1669</v>
      </c>
      <c r="B1671" s="356"/>
      <c r="C1671" s="357" t="s">
        <v>13720</v>
      </c>
      <c r="D1671" s="361" t="s">
        <v>1671</v>
      </c>
    </row>
    <row r="1672" spans="1:4" ht="33">
      <c r="A1672" s="360">
        <v>1670</v>
      </c>
      <c r="B1672" s="356"/>
      <c r="C1672" s="357" t="s">
        <v>13721</v>
      </c>
      <c r="D1672" s="361" t="s">
        <v>1672</v>
      </c>
    </row>
    <row r="1673" spans="1:4" ht="49.5">
      <c r="A1673" s="360">
        <v>1671</v>
      </c>
      <c r="B1673" s="356"/>
      <c r="C1673" s="357" t="s">
        <v>13722</v>
      </c>
      <c r="D1673" s="361" t="s">
        <v>1673</v>
      </c>
    </row>
    <row r="1674" spans="1:4" ht="33">
      <c r="A1674" s="360">
        <v>1672</v>
      </c>
      <c r="B1674" s="356"/>
      <c r="C1674" s="357" t="s">
        <v>13723</v>
      </c>
      <c r="D1674" s="361" t="s">
        <v>1674</v>
      </c>
    </row>
    <row r="1675" spans="1:4" ht="33">
      <c r="A1675" s="360">
        <v>1673</v>
      </c>
      <c r="B1675" s="356"/>
      <c r="C1675" s="357" t="s">
        <v>13724</v>
      </c>
      <c r="D1675" s="361" t="s">
        <v>1675</v>
      </c>
    </row>
    <row r="1676" spans="1:4" ht="33">
      <c r="A1676" s="360">
        <v>1674</v>
      </c>
      <c r="B1676" s="356"/>
      <c r="C1676" s="357" t="s">
        <v>13725</v>
      </c>
      <c r="D1676" s="361" t="s">
        <v>1676</v>
      </c>
    </row>
    <row r="1677" spans="1:4" ht="33">
      <c r="A1677" s="360">
        <v>1675</v>
      </c>
      <c r="B1677" s="356"/>
      <c r="C1677" s="357" t="s">
        <v>13726</v>
      </c>
      <c r="D1677" s="361" t="s">
        <v>1677</v>
      </c>
    </row>
    <row r="1678" spans="1:4" ht="49.5">
      <c r="A1678" s="360">
        <v>1676</v>
      </c>
      <c r="B1678" s="356"/>
      <c r="C1678" s="357" t="s">
        <v>13727</v>
      </c>
      <c r="D1678" s="361" t="s">
        <v>1678</v>
      </c>
    </row>
    <row r="1679" spans="1:4" ht="49.5">
      <c r="A1679" s="360">
        <v>1677</v>
      </c>
      <c r="B1679" s="356"/>
      <c r="C1679" s="357" t="s">
        <v>13728</v>
      </c>
      <c r="D1679" s="361" t="s">
        <v>1679</v>
      </c>
    </row>
    <row r="1680" spans="1:4" ht="40.5">
      <c r="A1680" s="360">
        <v>1678</v>
      </c>
      <c r="B1680" s="356"/>
      <c r="C1680" s="357" t="s">
        <v>13729</v>
      </c>
      <c r="D1680" s="361" t="s">
        <v>1680</v>
      </c>
    </row>
    <row r="1681" spans="1:4" ht="40.5">
      <c r="A1681" s="360">
        <v>1679</v>
      </c>
      <c r="B1681" s="356"/>
      <c r="C1681" s="357" t="s">
        <v>13730</v>
      </c>
      <c r="D1681" s="361" t="s">
        <v>1681</v>
      </c>
    </row>
    <row r="1682" spans="1:4" ht="40.5">
      <c r="A1682" s="360">
        <v>1680</v>
      </c>
      <c r="B1682" s="356"/>
      <c r="C1682" s="357" t="s">
        <v>13731</v>
      </c>
      <c r="D1682" s="361" t="s">
        <v>1682</v>
      </c>
    </row>
    <row r="1683" spans="1:4" ht="49.5">
      <c r="A1683" s="360">
        <v>1681</v>
      </c>
      <c r="B1683" s="356"/>
      <c r="C1683" s="357" t="s">
        <v>13732</v>
      </c>
      <c r="D1683" s="361" t="s">
        <v>1683</v>
      </c>
    </row>
    <row r="1684" spans="1:4" ht="33">
      <c r="A1684" s="360">
        <v>1682</v>
      </c>
      <c r="B1684" s="356"/>
      <c r="C1684" s="357" t="s">
        <v>13733</v>
      </c>
      <c r="D1684" s="361" t="s">
        <v>1684</v>
      </c>
    </row>
    <row r="1685" spans="1:4" ht="49.5">
      <c r="A1685" s="360">
        <v>1683</v>
      </c>
      <c r="B1685" s="356"/>
      <c r="C1685" s="357" t="s">
        <v>13734</v>
      </c>
      <c r="D1685" s="361" t="s">
        <v>1685</v>
      </c>
    </row>
    <row r="1686" spans="1:4" ht="49.5">
      <c r="A1686" s="360">
        <v>1684</v>
      </c>
      <c r="B1686" s="356"/>
      <c r="C1686" s="357" t="s">
        <v>13735</v>
      </c>
      <c r="D1686" s="361" t="s">
        <v>1686</v>
      </c>
    </row>
    <row r="1687" spans="1:4" ht="33">
      <c r="A1687" s="360">
        <v>1685</v>
      </c>
      <c r="B1687" s="356"/>
      <c r="C1687" s="357" t="s">
        <v>13736</v>
      </c>
      <c r="D1687" s="361" t="s">
        <v>1687</v>
      </c>
    </row>
    <row r="1688" spans="1:4" ht="33">
      <c r="A1688" s="360">
        <v>1686</v>
      </c>
      <c r="B1688" s="356"/>
      <c r="C1688" s="357" t="s">
        <v>13737</v>
      </c>
      <c r="D1688" s="361" t="s">
        <v>1688</v>
      </c>
    </row>
    <row r="1689" spans="1:4" ht="33">
      <c r="A1689" s="360">
        <v>1687</v>
      </c>
      <c r="B1689" s="356"/>
      <c r="C1689" s="357" t="s">
        <v>13738</v>
      </c>
      <c r="D1689" s="361" t="s">
        <v>1689</v>
      </c>
    </row>
    <row r="1690" spans="1:4" ht="49.5">
      <c r="A1690" s="360">
        <v>1688</v>
      </c>
      <c r="B1690" s="356"/>
      <c r="C1690" s="357" t="s">
        <v>13739</v>
      </c>
      <c r="D1690" s="361" t="s">
        <v>1690</v>
      </c>
    </row>
    <row r="1691" spans="1:4" ht="33">
      <c r="A1691" s="360">
        <v>1689</v>
      </c>
      <c r="B1691" s="356"/>
      <c r="C1691" s="357" t="s">
        <v>13740</v>
      </c>
      <c r="D1691" s="361" t="s">
        <v>1691</v>
      </c>
    </row>
    <row r="1692" spans="1:4" ht="49.5">
      <c r="A1692" s="363">
        <v>1690</v>
      </c>
      <c r="B1692" s="356"/>
      <c r="C1692" s="357" t="s">
        <v>13741</v>
      </c>
      <c r="D1692" s="361" t="s">
        <v>1692</v>
      </c>
    </row>
    <row r="1693" spans="1:4" ht="49.5">
      <c r="A1693" s="360">
        <v>1691</v>
      </c>
      <c r="B1693" s="356"/>
      <c r="C1693" s="357" t="s">
        <v>13742</v>
      </c>
      <c r="D1693" s="361" t="s">
        <v>1693</v>
      </c>
    </row>
    <row r="1694" spans="1:4" ht="33">
      <c r="A1694" s="360">
        <v>1692</v>
      </c>
      <c r="B1694" s="356"/>
      <c r="C1694" s="357" t="s">
        <v>13743</v>
      </c>
      <c r="D1694" s="361" t="s">
        <v>1694</v>
      </c>
    </row>
    <row r="1695" spans="1:4" ht="49.5">
      <c r="A1695" s="360">
        <v>1693</v>
      </c>
      <c r="B1695" s="356"/>
      <c r="C1695" s="357" t="s">
        <v>13744</v>
      </c>
      <c r="D1695" s="361" t="s">
        <v>1695</v>
      </c>
    </row>
    <row r="1696" spans="1:4" ht="49.5">
      <c r="A1696" s="360">
        <v>1694</v>
      </c>
      <c r="B1696" s="356"/>
      <c r="C1696" s="357" t="s">
        <v>13745</v>
      </c>
      <c r="D1696" s="361" t="s">
        <v>1696</v>
      </c>
    </row>
    <row r="1697" spans="1:4" ht="33">
      <c r="A1697" s="360">
        <v>1695</v>
      </c>
      <c r="B1697" s="356"/>
      <c r="C1697" s="357" t="s">
        <v>13746</v>
      </c>
      <c r="D1697" s="361" t="s">
        <v>1697</v>
      </c>
    </row>
    <row r="1698" spans="1:4" ht="33">
      <c r="A1698" s="360">
        <v>1696</v>
      </c>
      <c r="B1698" s="356"/>
      <c r="C1698" s="357" t="s">
        <v>13747</v>
      </c>
      <c r="D1698" s="361" t="s">
        <v>1698</v>
      </c>
    </row>
    <row r="1699" spans="1:4" ht="33">
      <c r="A1699" s="360">
        <v>1697</v>
      </c>
      <c r="B1699" s="356"/>
      <c r="C1699" s="357" t="s">
        <v>13748</v>
      </c>
      <c r="D1699" s="361" t="s">
        <v>1699</v>
      </c>
    </row>
    <row r="1700" spans="1:4" ht="33">
      <c r="A1700" s="360">
        <v>1698</v>
      </c>
      <c r="B1700" s="356"/>
      <c r="C1700" s="357" t="s">
        <v>13749</v>
      </c>
      <c r="D1700" s="361" t="s">
        <v>1700</v>
      </c>
    </row>
    <row r="1701" spans="1:4" ht="33">
      <c r="A1701" s="360">
        <v>1699</v>
      </c>
      <c r="B1701" s="356"/>
      <c r="C1701" s="357" t="s">
        <v>13750</v>
      </c>
      <c r="D1701" s="361" t="s">
        <v>1701</v>
      </c>
    </row>
    <row r="1702" spans="1:4" ht="33">
      <c r="A1702" s="360">
        <v>1700</v>
      </c>
      <c r="B1702" s="356"/>
      <c r="C1702" s="357" t="s">
        <v>13751</v>
      </c>
      <c r="D1702" s="361" t="s">
        <v>1702</v>
      </c>
    </row>
    <row r="1703" spans="1:4" ht="33">
      <c r="A1703" s="360">
        <v>1701</v>
      </c>
      <c r="B1703" s="356"/>
      <c r="C1703" s="357" t="s">
        <v>13752</v>
      </c>
      <c r="D1703" s="361" t="s">
        <v>1703</v>
      </c>
    </row>
    <row r="1704" spans="1:4" ht="33">
      <c r="A1704" s="360">
        <v>1702</v>
      </c>
      <c r="B1704" s="356"/>
      <c r="C1704" s="357" t="s">
        <v>13753</v>
      </c>
      <c r="D1704" s="361" t="s">
        <v>1704</v>
      </c>
    </row>
    <row r="1705" spans="1:4" ht="33">
      <c r="A1705" s="360">
        <v>1703</v>
      </c>
      <c r="B1705" s="356"/>
      <c r="C1705" s="357" t="s">
        <v>13754</v>
      </c>
      <c r="D1705" s="361" t="s">
        <v>1705</v>
      </c>
    </row>
    <row r="1706" spans="1:4" ht="49.5">
      <c r="A1706" s="360">
        <v>1704</v>
      </c>
      <c r="B1706" s="356"/>
      <c r="C1706" s="357" t="s">
        <v>13755</v>
      </c>
      <c r="D1706" s="361" t="s">
        <v>1706</v>
      </c>
    </row>
    <row r="1707" spans="1:4" ht="49.5">
      <c r="A1707" s="360">
        <v>1705</v>
      </c>
      <c r="B1707" s="356"/>
      <c r="C1707" s="357" t="s">
        <v>13756</v>
      </c>
      <c r="D1707" s="361" t="s">
        <v>1707</v>
      </c>
    </row>
    <row r="1708" spans="1:4" ht="49.5">
      <c r="A1708" s="360">
        <v>1706</v>
      </c>
      <c r="B1708" s="356"/>
      <c r="C1708" s="357" t="s">
        <v>13757</v>
      </c>
      <c r="D1708" s="361" t="s">
        <v>1708</v>
      </c>
    </row>
    <row r="1709" spans="1:4" ht="33">
      <c r="A1709" s="360">
        <v>1707</v>
      </c>
      <c r="B1709" s="356"/>
      <c r="C1709" s="357" t="s">
        <v>13758</v>
      </c>
      <c r="D1709" s="361" t="s">
        <v>1709</v>
      </c>
    </row>
    <row r="1710" spans="1:4" ht="33">
      <c r="A1710" s="360">
        <v>1708</v>
      </c>
      <c r="B1710" s="356"/>
      <c r="C1710" s="357" t="s">
        <v>13759</v>
      </c>
      <c r="D1710" s="361" t="s">
        <v>1710</v>
      </c>
    </row>
    <row r="1711" spans="1:4" ht="40.5">
      <c r="A1711" s="360">
        <v>1709</v>
      </c>
      <c r="B1711" s="356"/>
      <c r="C1711" s="357" t="s">
        <v>13760</v>
      </c>
      <c r="D1711" s="361" t="s">
        <v>1711</v>
      </c>
    </row>
    <row r="1712" spans="1:4" ht="33">
      <c r="A1712" s="360">
        <v>1710</v>
      </c>
      <c r="B1712" s="356"/>
      <c r="C1712" s="357" t="s">
        <v>13761</v>
      </c>
      <c r="D1712" s="361" t="s">
        <v>1712</v>
      </c>
    </row>
    <row r="1713" spans="1:4" ht="33">
      <c r="A1713" s="360">
        <v>1711</v>
      </c>
      <c r="B1713" s="356"/>
      <c r="C1713" s="357" t="s">
        <v>13762</v>
      </c>
      <c r="D1713" s="361" t="s">
        <v>1713</v>
      </c>
    </row>
    <row r="1714" spans="1:4" ht="40.5">
      <c r="A1714" s="360">
        <v>1712</v>
      </c>
      <c r="B1714" s="356"/>
      <c r="C1714" s="357" t="s">
        <v>13763</v>
      </c>
      <c r="D1714" s="361" t="s">
        <v>1714</v>
      </c>
    </row>
    <row r="1715" spans="1:4" ht="33">
      <c r="A1715" s="360">
        <v>1713</v>
      </c>
      <c r="B1715" s="356"/>
      <c r="C1715" s="357" t="s">
        <v>13764</v>
      </c>
      <c r="D1715" s="361" t="s">
        <v>1715</v>
      </c>
    </row>
    <row r="1716" spans="1:4" ht="33">
      <c r="A1716" s="360">
        <v>1714</v>
      </c>
      <c r="B1716" s="356"/>
      <c r="C1716" s="357" t="s">
        <v>13765</v>
      </c>
      <c r="D1716" s="361" t="s">
        <v>1716</v>
      </c>
    </row>
    <row r="1717" spans="1:4" ht="33">
      <c r="A1717" s="360">
        <v>1715</v>
      </c>
      <c r="B1717" s="356"/>
      <c r="C1717" s="357" t="s">
        <v>13766</v>
      </c>
      <c r="D1717" s="361" t="s">
        <v>1717</v>
      </c>
    </row>
    <row r="1718" spans="1:4" ht="33">
      <c r="A1718" s="360">
        <v>1716</v>
      </c>
      <c r="B1718" s="356"/>
      <c r="C1718" s="357" t="s">
        <v>13767</v>
      </c>
      <c r="D1718" s="361" t="s">
        <v>1718</v>
      </c>
    </row>
    <row r="1719" spans="1:4" ht="33">
      <c r="A1719" s="360">
        <v>1717</v>
      </c>
      <c r="B1719" s="356"/>
      <c r="C1719" s="357" t="s">
        <v>13768</v>
      </c>
      <c r="D1719" s="361" t="s">
        <v>1719</v>
      </c>
    </row>
    <row r="1720" spans="1:4" ht="33">
      <c r="A1720" s="360">
        <v>1718</v>
      </c>
      <c r="B1720" s="356"/>
      <c r="C1720" s="357" t="s">
        <v>13769</v>
      </c>
      <c r="D1720" s="361" t="s">
        <v>1720</v>
      </c>
    </row>
    <row r="1721" spans="1:4" ht="33">
      <c r="A1721" s="360">
        <v>1719</v>
      </c>
      <c r="B1721" s="356"/>
      <c r="C1721" s="357" t="s">
        <v>13770</v>
      </c>
      <c r="D1721" s="361" t="s">
        <v>1721</v>
      </c>
    </row>
    <row r="1722" spans="1:4" ht="40.5">
      <c r="A1722" s="360">
        <v>1720</v>
      </c>
      <c r="B1722" s="356"/>
      <c r="C1722" s="357" t="s">
        <v>13771</v>
      </c>
      <c r="D1722" s="361" t="s">
        <v>1722</v>
      </c>
    </row>
    <row r="1723" spans="1:4" ht="33">
      <c r="A1723" s="360">
        <v>1721</v>
      </c>
      <c r="B1723" s="356"/>
      <c r="C1723" s="357" t="s">
        <v>13772</v>
      </c>
      <c r="D1723" s="361" t="s">
        <v>1723</v>
      </c>
    </row>
    <row r="1724" spans="1:4" ht="33">
      <c r="A1724" s="360">
        <v>1722</v>
      </c>
      <c r="B1724" s="356"/>
      <c r="C1724" s="357" t="s">
        <v>13773</v>
      </c>
      <c r="D1724" s="361" t="s">
        <v>1724</v>
      </c>
    </row>
    <row r="1725" spans="1:4" ht="33">
      <c r="A1725" s="360">
        <v>1723</v>
      </c>
      <c r="B1725" s="356"/>
      <c r="C1725" s="357" t="s">
        <v>13774</v>
      </c>
      <c r="D1725" s="361" t="s">
        <v>1725</v>
      </c>
    </row>
    <row r="1726" spans="1:4" ht="33">
      <c r="A1726" s="360">
        <v>1724</v>
      </c>
      <c r="B1726" s="356"/>
      <c r="C1726" s="357" t="s">
        <v>13775</v>
      </c>
      <c r="D1726" s="361" t="s">
        <v>1726</v>
      </c>
    </row>
    <row r="1727" spans="1:4" ht="33">
      <c r="A1727" s="360">
        <v>1725</v>
      </c>
      <c r="B1727" s="356"/>
      <c r="C1727" s="357" t="s">
        <v>13776</v>
      </c>
      <c r="D1727" s="361" t="s">
        <v>1727</v>
      </c>
    </row>
    <row r="1728" spans="1:4" ht="33">
      <c r="A1728" s="360">
        <v>1726</v>
      </c>
      <c r="B1728" s="356"/>
      <c r="C1728" s="357" t="s">
        <v>13777</v>
      </c>
      <c r="D1728" s="361" t="s">
        <v>1728</v>
      </c>
    </row>
    <row r="1729" spans="1:4" ht="33">
      <c r="A1729" s="360">
        <v>1727</v>
      </c>
      <c r="B1729" s="356"/>
      <c r="C1729" s="357" t="s">
        <v>13778</v>
      </c>
      <c r="D1729" s="361" t="s">
        <v>1729</v>
      </c>
    </row>
    <row r="1730" spans="1:4" ht="33">
      <c r="A1730" s="360">
        <v>1728</v>
      </c>
      <c r="B1730" s="356"/>
      <c r="C1730" s="357" t="s">
        <v>13779</v>
      </c>
      <c r="D1730" s="361" t="s">
        <v>1730</v>
      </c>
    </row>
    <row r="1731" spans="1:4" ht="33">
      <c r="A1731" s="360">
        <v>1729</v>
      </c>
      <c r="B1731" s="356"/>
      <c r="C1731" s="357" t="s">
        <v>13780</v>
      </c>
      <c r="D1731" s="361" t="s">
        <v>1731</v>
      </c>
    </row>
    <row r="1732" spans="1:4" ht="33">
      <c r="A1732" s="360">
        <v>1730</v>
      </c>
      <c r="B1732" s="356"/>
      <c r="C1732" s="357" t="s">
        <v>13781</v>
      </c>
      <c r="D1732" s="361" t="s">
        <v>1732</v>
      </c>
    </row>
    <row r="1733" spans="1:4" ht="60.75">
      <c r="A1733" s="360">
        <v>1731</v>
      </c>
      <c r="B1733" s="356"/>
      <c r="C1733" s="357" t="s">
        <v>13782</v>
      </c>
      <c r="D1733" s="361" t="s">
        <v>1733</v>
      </c>
    </row>
    <row r="1734" spans="1:4" ht="60.75">
      <c r="A1734" s="360">
        <v>1732</v>
      </c>
      <c r="B1734" s="356"/>
      <c r="C1734" s="357" t="s">
        <v>13783</v>
      </c>
      <c r="D1734" s="361" t="s">
        <v>1734</v>
      </c>
    </row>
    <row r="1735" spans="1:4" ht="60.75">
      <c r="A1735" s="360">
        <v>1733</v>
      </c>
      <c r="B1735" s="356"/>
      <c r="C1735" s="357" t="s">
        <v>13784</v>
      </c>
      <c r="D1735" s="361" t="s">
        <v>1735</v>
      </c>
    </row>
    <row r="1736" spans="1:4" ht="60.75">
      <c r="A1736" s="360">
        <v>1734</v>
      </c>
      <c r="B1736" s="356"/>
      <c r="C1736" s="357" t="s">
        <v>13785</v>
      </c>
      <c r="D1736" s="361" t="s">
        <v>1736</v>
      </c>
    </row>
    <row r="1737" spans="1:4" ht="81">
      <c r="A1737" s="360">
        <v>1735</v>
      </c>
      <c r="B1737" s="356"/>
      <c r="C1737" s="357" t="s">
        <v>13786</v>
      </c>
      <c r="D1737" s="361" t="s">
        <v>1737</v>
      </c>
    </row>
    <row r="1738" spans="1:4" ht="60.75">
      <c r="A1738" s="360">
        <v>1736</v>
      </c>
      <c r="B1738" s="356"/>
      <c r="C1738" s="357" t="s">
        <v>13787</v>
      </c>
      <c r="D1738" s="361" t="s">
        <v>1738</v>
      </c>
    </row>
    <row r="1739" spans="1:4" ht="60.75">
      <c r="A1739" s="360">
        <v>1737</v>
      </c>
      <c r="B1739" s="356"/>
      <c r="C1739" s="357" t="s">
        <v>13788</v>
      </c>
      <c r="D1739" s="361" t="s">
        <v>1739</v>
      </c>
    </row>
    <row r="1740" spans="1:4" ht="40.5">
      <c r="A1740" s="360">
        <v>1738</v>
      </c>
      <c r="B1740" s="356"/>
      <c r="C1740" s="357" t="s">
        <v>13789</v>
      </c>
      <c r="D1740" s="361" t="s">
        <v>1740</v>
      </c>
    </row>
    <row r="1741" spans="1:4" ht="40.5">
      <c r="A1741" s="360">
        <v>1739</v>
      </c>
      <c r="B1741" s="356"/>
      <c r="C1741" s="357" t="s">
        <v>13790</v>
      </c>
      <c r="D1741" s="361" t="s">
        <v>1741</v>
      </c>
    </row>
    <row r="1742" spans="1:4" ht="40.5">
      <c r="A1742" s="360">
        <v>1740</v>
      </c>
      <c r="B1742" s="356"/>
      <c r="C1742" s="357" t="s">
        <v>13791</v>
      </c>
      <c r="D1742" s="361" t="s">
        <v>1742</v>
      </c>
    </row>
    <row r="1743" spans="1:4" ht="40.5">
      <c r="A1743" s="360">
        <v>1741</v>
      </c>
      <c r="B1743" s="356"/>
      <c r="C1743" s="357" t="s">
        <v>13792</v>
      </c>
      <c r="D1743" s="361" t="s">
        <v>1743</v>
      </c>
    </row>
    <row r="1744" spans="1:4" ht="40.5">
      <c r="A1744" s="360">
        <v>1742</v>
      </c>
      <c r="B1744" s="356"/>
      <c r="C1744" s="357" t="s">
        <v>13793</v>
      </c>
      <c r="D1744" s="361" t="s">
        <v>1744</v>
      </c>
    </row>
    <row r="1745" spans="1:4" ht="40.5">
      <c r="A1745" s="360">
        <v>1743</v>
      </c>
      <c r="B1745" s="356"/>
      <c r="C1745" s="357" t="s">
        <v>13794</v>
      </c>
      <c r="D1745" s="361" t="s">
        <v>1745</v>
      </c>
    </row>
    <row r="1746" spans="1:4" ht="40.5">
      <c r="A1746" s="360">
        <v>1744</v>
      </c>
      <c r="B1746" s="356"/>
      <c r="C1746" s="357" t="s">
        <v>13795</v>
      </c>
      <c r="D1746" s="361" t="s">
        <v>1746</v>
      </c>
    </row>
    <row r="1747" spans="1:4" ht="40.5">
      <c r="A1747" s="360">
        <v>1745</v>
      </c>
      <c r="B1747" s="356"/>
      <c r="C1747" s="357" t="s">
        <v>13796</v>
      </c>
      <c r="D1747" s="361" t="s">
        <v>1747</v>
      </c>
    </row>
    <row r="1748" spans="1:4" ht="40.5">
      <c r="A1748" s="360">
        <v>1746</v>
      </c>
      <c r="B1748" s="356"/>
      <c r="C1748" s="357" t="s">
        <v>13797</v>
      </c>
      <c r="D1748" s="361" t="s">
        <v>1748</v>
      </c>
    </row>
    <row r="1749" spans="1:4" ht="40.5">
      <c r="A1749" s="360">
        <v>1747</v>
      </c>
      <c r="B1749" s="356"/>
      <c r="C1749" s="357" t="s">
        <v>13798</v>
      </c>
      <c r="D1749" s="361" t="s">
        <v>1749</v>
      </c>
    </row>
    <row r="1750" spans="1:4" ht="40.5">
      <c r="A1750" s="360">
        <v>1748</v>
      </c>
      <c r="B1750" s="356"/>
      <c r="C1750" s="357" t="s">
        <v>13799</v>
      </c>
      <c r="D1750" s="361" t="s">
        <v>1750</v>
      </c>
    </row>
    <row r="1751" spans="1:4" ht="33">
      <c r="A1751" s="360">
        <v>1749</v>
      </c>
      <c r="B1751" s="356"/>
      <c r="C1751" s="357" t="s">
        <v>13800</v>
      </c>
      <c r="D1751" s="361" t="s">
        <v>1751</v>
      </c>
    </row>
    <row r="1752" spans="1:4" ht="40.5">
      <c r="A1752" s="360">
        <v>1750</v>
      </c>
      <c r="B1752" s="356"/>
      <c r="C1752" s="357" t="s">
        <v>13801</v>
      </c>
      <c r="D1752" s="361" t="s">
        <v>1752</v>
      </c>
    </row>
    <row r="1753" spans="1:4" ht="33">
      <c r="A1753" s="360">
        <v>1751</v>
      </c>
      <c r="B1753" s="356"/>
      <c r="C1753" s="357" t="s">
        <v>13802</v>
      </c>
      <c r="D1753" s="361" t="s">
        <v>1753</v>
      </c>
    </row>
    <row r="1754" spans="1:4">
      <c r="A1754" s="360">
        <v>1752</v>
      </c>
      <c r="B1754" s="356"/>
      <c r="C1754" s="357" t="s">
        <v>13803</v>
      </c>
      <c r="D1754" s="361" t="s">
        <v>1754</v>
      </c>
    </row>
    <row r="1755" spans="1:4" ht="40.5">
      <c r="A1755" s="360">
        <v>1753</v>
      </c>
      <c r="B1755" s="356"/>
      <c r="C1755" s="357" t="s">
        <v>13804</v>
      </c>
      <c r="D1755" s="361" t="s">
        <v>1755</v>
      </c>
    </row>
    <row r="1756" spans="1:4">
      <c r="A1756" s="360">
        <v>1754</v>
      </c>
      <c r="B1756" s="356"/>
      <c r="C1756" s="357" t="s">
        <v>13805</v>
      </c>
      <c r="D1756" s="361" t="s">
        <v>1756</v>
      </c>
    </row>
    <row r="1757" spans="1:4" ht="33">
      <c r="A1757" s="360">
        <v>1755</v>
      </c>
      <c r="B1757" s="356"/>
      <c r="C1757" s="357" t="s">
        <v>13806</v>
      </c>
      <c r="D1757" s="361" t="s">
        <v>1757</v>
      </c>
    </row>
    <row r="1758" spans="1:4" ht="33">
      <c r="A1758" s="360">
        <v>1756</v>
      </c>
      <c r="B1758" s="356"/>
      <c r="C1758" s="357" t="s">
        <v>13807</v>
      </c>
      <c r="D1758" s="361" t="s">
        <v>1758</v>
      </c>
    </row>
    <row r="1759" spans="1:4" ht="49.5">
      <c r="A1759" s="360">
        <v>1757</v>
      </c>
      <c r="B1759" s="356"/>
      <c r="C1759" s="357" t="s">
        <v>13808</v>
      </c>
      <c r="D1759" s="361" t="s">
        <v>1759</v>
      </c>
    </row>
    <row r="1760" spans="1:4" ht="40.5">
      <c r="A1760" s="360">
        <v>1758</v>
      </c>
      <c r="B1760" s="356"/>
      <c r="C1760" s="357" t="s">
        <v>13809</v>
      </c>
      <c r="D1760" s="361" t="s">
        <v>1760</v>
      </c>
    </row>
    <row r="1761" spans="1:4" ht="40.5">
      <c r="A1761" s="360">
        <v>1759</v>
      </c>
      <c r="B1761" s="356"/>
      <c r="C1761" s="357" t="s">
        <v>13810</v>
      </c>
      <c r="D1761" s="361" t="s">
        <v>1761</v>
      </c>
    </row>
    <row r="1762" spans="1:4" ht="40.5">
      <c r="A1762" s="360">
        <v>1760</v>
      </c>
      <c r="B1762" s="356"/>
      <c r="C1762" s="357" t="s">
        <v>13811</v>
      </c>
      <c r="D1762" s="361" t="s">
        <v>1762</v>
      </c>
    </row>
    <row r="1763" spans="1:4" ht="40.5">
      <c r="A1763" s="360">
        <v>1761</v>
      </c>
      <c r="B1763" s="356"/>
      <c r="C1763" s="357" t="s">
        <v>13812</v>
      </c>
      <c r="D1763" s="361" t="s">
        <v>1763</v>
      </c>
    </row>
    <row r="1764" spans="1:4" ht="40.5">
      <c r="A1764" s="360">
        <v>1762</v>
      </c>
      <c r="B1764" s="356"/>
      <c r="C1764" s="357" t="s">
        <v>13813</v>
      </c>
      <c r="D1764" s="361" t="s">
        <v>1764</v>
      </c>
    </row>
    <row r="1765" spans="1:4" ht="40.5">
      <c r="A1765" s="360">
        <v>1763</v>
      </c>
      <c r="B1765" s="356"/>
      <c r="C1765" s="357" t="s">
        <v>13814</v>
      </c>
      <c r="D1765" s="361" t="s">
        <v>1765</v>
      </c>
    </row>
    <row r="1766" spans="1:4" ht="40.5">
      <c r="A1766" s="360">
        <v>1764</v>
      </c>
      <c r="B1766" s="356"/>
      <c r="C1766" s="357" t="s">
        <v>13815</v>
      </c>
      <c r="D1766" s="361" t="s">
        <v>1766</v>
      </c>
    </row>
    <row r="1767" spans="1:4" ht="40.5">
      <c r="A1767" s="360">
        <v>1765</v>
      </c>
      <c r="B1767" s="356"/>
      <c r="C1767" s="357" t="s">
        <v>13816</v>
      </c>
      <c r="D1767" s="361" t="s">
        <v>1767</v>
      </c>
    </row>
    <row r="1768" spans="1:4">
      <c r="A1768" s="360">
        <v>1766</v>
      </c>
      <c r="B1768" s="356"/>
      <c r="C1768" s="357" t="s">
        <v>13817</v>
      </c>
      <c r="D1768" s="361" t="s">
        <v>1768</v>
      </c>
    </row>
    <row r="1769" spans="1:4" ht="40.5">
      <c r="A1769" s="360">
        <v>1767</v>
      </c>
      <c r="B1769" s="356"/>
      <c r="C1769" s="357" t="s">
        <v>13818</v>
      </c>
      <c r="D1769" s="361" t="s">
        <v>1769</v>
      </c>
    </row>
    <row r="1770" spans="1:4" ht="40.5">
      <c r="A1770" s="360">
        <v>1768</v>
      </c>
      <c r="B1770" s="356"/>
      <c r="C1770" s="357" t="s">
        <v>13819</v>
      </c>
      <c r="D1770" s="361" t="s">
        <v>1770</v>
      </c>
    </row>
    <row r="1771" spans="1:4" ht="40.5">
      <c r="A1771" s="360">
        <v>1769</v>
      </c>
      <c r="B1771" s="356"/>
      <c r="C1771" s="357" t="s">
        <v>13820</v>
      </c>
      <c r="D1771" s="361" t="s">
        <v>1771</v>
      </c>
    </row>
    <row r="1772" spans="1:4" ht="33">
      <c r="A1772" s="360">
        <v>1770</v>
      </c>
      <c r="B1772" s="356"/>
      <c r="C1772" s="357" t="s">
        <v>13821</v>
      </c>
      <c r="D1772" s="361" t="s">
        <v>1772</v>
      </c>
    </row>
    <row r="1773" spans="1:4" ht="33">
      <c r="A1773" s="360">
        <v>1771</v>
      </c>
      <c r="B1773" s="356"/>
      <c r="C1773" s="357" t="s">
        <v>13822</v>
      </c>
      <c r="D1773" s="361" t="s">
        <v>1773</v>
      </c>
    </row>
    <row r="1774" spans="1:4" ht="40.5">
      <c r="A1774" s="360">
        <v>1772</v>
      </c>
      <c r="B1774" s="356"/>
      <c r="C1774" s="357" t="s">
        <v>13823</v>
      </c>
      <c r="D1774" s="361" t="s">
        <v>1774</v>
      </c>
    </row>
    <row r="1775" spans="1:4" ht="40.5">
      <c r="A1775" s="360">
        <v>1773</v>
      </c>
      <c r="B1775" s="356"/>
      <c r="C1775" s="357" t="s">
        <v>13824</v>
      </c>
      <c r="D1775" s="361" t="s">
        <v>1775</v>
      </c>
    </row>
    <row r="1776" spans="1:4" ht="40.5">
      <c r="A1776" s="360">
        <v>1774</v>
      </c>
      <c r="B1776" s="356"/>
      <c r="C1776" s="357" t="s">
        <v>13825</v>
      </c>
      <c r="D1776" s="361" t="s">
        <v>1776</v>
      </c>
    </row>
    <row r="1777" spans="1:4" ht="40.5">
      <c r="A1777" s="360">
        <v>1775</v>
      </c>
      <c r="B1777" s="356"/>
      <c r="C1777" s="357" t="s">
        <v>13826</v>
      </c>
      <c r="D1777" s="361" t="s">
        <v>1777</v>
      </c>
    </row>
    <row r="1778" spans="1:4" ht="40.5">
      <c r="A1778" s="360">
        <v>1776</v>
      </c>
      <c r="B1778" s="356"/>
      <c r="C1778" s="357" t="s">
        <v>13827</v>
      </c>
      <c r="D1778" s="361" t="s">
        <v>1778</v>
      </c>
    </row>
    <row r="1779" spans="1:4">
      <c r="A1779" s="360">
        <v>1777</v>
      </c>
      <c r="B1779" s="356"/>
      <c r="C1779" s="357" t="s">
        <v>13828</v>
      </c>
      <c r="D1779" s="361" t="s">
        <v>1779</v>
      </c>
    </row>
    <row r="1780" spans="1:4" ht="33">
      <c r="A1780" s="360">
        <v>1778</v>
      </c>
      <c r="B1780" s="356"/>
      <c r="C1780" s="357" t="s">
        <v>13829</v>
      </c>
      <c r="D1780" s="361" t="s">
        <v>1780</v>
      </c>
    </row>
    <row r="1781" spans="1:4" ht="33">
      <c r="A1781" s="360">
        <v>1779</v>
      </c>
      <c r="B1781" s="356"/>
      <c r="C1781" s="357" t="s">
        <v>13830</v>
      </c>
      <c r="D1781" s="361" t="s">
        <v>1781</v>
      </c>
    </row>
    <row r="1782" spans="1:4" ht="40.5">
      <c r="A1782" s="360">
        <v>1780</v>
      </c>
      <c r="B1782" s="356"/>
      <c r="C1782" s="357" t="s">
        <v>13831</v>
      </c>
      <c r="D1782" s="361" t="s">
        <v>1782</v>
      </c>
    </row>
    <row r="1783" spans="1:4" ht="40.5">
      <c r="A1783" s="360">
        <v>1781</v>
      </c>
      <c r="B1783" s="356"/>
      <c r="C1783" s="357" t="s">
        <v>13832</v>
      </c>
      <c r="D1783" s="361" t="s">
        <v>1783</v>
      </c>
    </row>
    <row r="1784" spans="1:4" ht="40.5">
      <c r="A1784" s="360">
        <v>1782</v>
      </c>
      <c r="B1784" s="356"/>
      <c r="C1784" s="357" t="s">
        <v>13833</v>
      </c>
      <c r="D1784" s="361" t="s">
        <v>1784</v>
      </c>
    </row>
    <row r="1785" spans="1:4" ht="40.5">
      <c r="A1785" s="360">
        <v>1783</v>
      </c>
      <c r="B1785" s="356"/>
      <c r="C1785" s="357" t="s">
        <v>13834</v>
      </c>
      <c r="D1785" s="361" t="s">
        <v>1785</v>
      </c>
    </row>
    <row r="1786" spans="1:4" ht="40.5">
      <c r="A1786" s="360">
        <v>1784</v>
      </c>
      <c r="B1786" s="356"/>
      <c r="C1786" s="357" t="s">
        <v>13835</v>
      </c>
      <c r="D1786" s="361" t="s">
        <v>1786</v>
      </c>
    </row>
    <row r="1787" spans="1:4">
      <c r="A1787" s="360">
        <v>1785</v>
      </c>
      <c r="B1787" s="356"/>
      <c r="C1787" s="357" t="s">
        <v>13836</v>
      </c>
      <c r="D1787" s="361" t="s">
        <v>1787</v>
      </c>
    </row>
    <row r="1788" spans="1:4" ht="40.5">
      <c r="A1788" s="360">
        <v>1786</v>
      </c>
      <c r="B1788" s="356"/>
      <c r="C1788" s="357" t="s">
        <v>13837</v>
      </c>
      <c r="D1788" s="361" t="s">
        <v>1788</v>
      </c>
    </row>
    <row r="1789" spans="1:4" ht="40.5">
      <c r="A1789" s="360">
        <v>1787</v>
      </c>
      <c r="B1789" s="356"/>
      <c r="C1789" s="357" t="s">
        <v>13838</v>
      </c>
      <c r="D1789" s="361" t="s">
        <v>1789</v>
      </c>
    </row>
    <row r="1790" spans="1:4" ht="33">
      <c r="A1790" s="360">
        <v>1788</v>
      </c>
      <c r="B1790" s="356"/>
      <c r="C1790" s="357" t="s">
        <v>13839</v>
      </c>
      <c r="D1790" s="361" t="s">
        <v>1790</v>
      </c>
    </row>
    <row r="1791" spans="1:4" ht="33">
      <c r="A1791" s="360">
        <v>1789</v>
      </c>
      <c r="B1791" s="356"/>
      <c r="C1791" s="357" t="s">
        <v>13840</v>
      </c>
      <c r="D1791" s="361" t="s">
        <v>1791</v>
      </c>
    </row>
    <row r="1792" spans="1:4">
      <c r="A1792" s="360">
        <v>1790</v>
      </c>
      <c r="B1792" s="356"/>
      <c r="C1792" s="357" t="s">
        <v>13841</v>
      </c>
      <c r="D1792" s="361" t="s">
        <v>1792</v>
      </c>
    </row>
    <row r="1793" spans="1:4" ht="40.5">
      <c r="A1793" s="360">
        <v>1791</v>
      </c>
      <c r="B1793" s="356"/>
      <c r="C1793" s="357" t="s">
        <v>13842</v>
      </c>
      <c r="D1793" s="361" t="s">
        <v>1793</v>
      </c>
    </row>
    <row r="1794" spans="1:4" ht="40.5">
      <c r="A1794" s="363">
        <v>1792</v>
      </c>
      <c r="B1794" s="356"/>
      <c r="C1794" s="357" t="s">
        <v>13843</v>
      </c>
      <c r="D1794" s="361" t="s">
        <v>1794</v>
      </c>
    </row>
    <row r="1795" spans="1:4" ht="33">
      <c r="A1795" s="360">
        <v>1793</v>
      </c>
      <c r="B1795" s="356"/>
      <c r="C1795" s="357" t="s">
        <v>13844</v>
      </c>
      <c r="D1795" s="361" t="s">
        <v>1795</v>
      </c>
    </row>
    <row r="1796" spans="1:4" ht="33">
      <c r="A1796" s="360">
        <v>1794</v>
      </c>
      <c r="B1796" s="356"/>
      <c r="C1796" s="357" t="s">
        <v>13845</v>
      </c>
      <c r="D1796" s="361" t="s">
        <v>1796</v>
      </c>
    </row>
    <row r="1797" spans="1:4" ht="33">
      <c r="A1797" s="360">
        <v>1795</v>
      </c>
      <c r="B1797" s="356"/>
      <c r="C1797" s="357" t="s">
        <v>13846</v>
      </c>
      <c r="D1797" s="361" t="s">
        <v>1797</v>
      </c>
    </row>
    <row r="1798" spans="1:4">
      <c r="A1798" s="360">
        <v>1796</v>
      </c>
      <c r="B1798" s="356"/>
      <c r="C1798" s="357" t="s">
        <v>13847</v>
      </c>
      <c r="D1798" s="361" t="s">
        <v>1798</v>
      </c>
    </row>
    <row r="1799" spans="1:4" ht="40.5">
      <c r="A1799" s="360">
        <v>1797</v>
      </c>
      <c r="B1799" s="356"/>
      <c r="C1799" s="357" t="s">
        <v>13848</v>
      </c>
      <c r="D1799" s="361" t="s">
        <v>1799</v>
      </c>
    </row>
    <row r="1800" spans="1:4" ht="40.5">
      <c r="A1800" s="360">
        <v>1798</v>
      </c>
      <c r="B1800" s="356"/>
      <c r="C1800" s="357" t="s">
        <v>13849</v>
      </c>
      <c r="D1800" s="361" t="s">
        <v>1800</v>
      </c>
    </row>
    <row r="1801" spans="1:4" ht="40.5">
      <c r="A1801" s="360">
        <v>1799</v>
      </c>
      <c r="B1801" s="356"/>
      <c r="C1801" s="357" t="s">
        <v>13850</v>
      </c>
      <c r="D1801" s="361" t="s">
        <v>1801</v>
      </c>
    </row>
    <row r="1802" spans="1:4" ht="40.5">
      <c r="A1802" s="360">
        <v>1800</v>
      </c>
      <c r="B1802" s="356"/>
      <c r="C1802" s="357" t="s">
        <v>13851</v>
      </c>
      <c r="D1802" s="361" t="s">
        <v>1802</v>
      </c>
    </row>
    <row r="1803" spans="1:4" ht="40.5">
      <c r="A1803" s="360">
        <v>1801</v>
      </c>
      <c r="B1803" s="356"/>
      <c r="C1803" s="357" t="s">
        <v>13852</v>
      </c>
      <c r="D1803" s="361" t="s">
        <v>1803</v>
      </c>
    </row>
    <row r="1804" spans="1:4" ht="33">
      <c r="A1804" s="360">
        <v>1802</v>
      </c>
      <c r="B1804" s="356"/>
      <c r="C1804" s="357" t="s">
        <v>13853</v>
      </c>
      <c r="D1804" s="361" t="s">
        <v>1804</v>
      </c>
    </row>
    <row r="1805" spans="1:4" ht="40.5">
      <c r="A1805" s="360">
        <v>1803</v>
      </c>
      <c r="B1805" s="356"/>
      <c r="C1805" s="357" t="s">
        <v>13854</v>
      </c>
      <c r="D1805" s="361" t="s">
        <v>1805</v>
      </c>
    </row>
    <row r="1806" spans="1:4" ht="33">
      <c r="A1806" s="360">
        <v>1804</v>
      </c>
      <c r="B1806" s="356"/>
      <c r="C1806" s="357" t="s">
        <v>13855</v>
      </c>
      <c r="D1806" s="361" t="s">
        <v>1806</v>
      </c>
    </row>
    <row r="1807" spans="1:4" ht="33">
      <c r="A1807" s="360">
        <v>1805</v>
      </c>
      <c r="B1807" s="356"/>
      <c r="C1807" s="357" t="s">
        <v>13856</v>
      </c>
      <c r="D1807" s="361" t="s">
        <v>1807</v>
      </c>
    </row>
    <row r="1808" spans="1:4" ht="33">
      <c r="A1808" s="360">
        <v>1806</v>
      </c>
      <c r="B1808" s="356"/>
      <c r="C1808" s="357" t="s">
        <v>13857</v>
      </c>
      <c r="D1808" s="361" t="s">
        <v>1808</v>
      </c>
    </row>
    <row r="1809" spans="1:4" ht="49.5">
      <c r="A1809" s="363">
        <v>1807</v>
      </c>
      <c r="B1809" s="356"/>
      <c r="C1809" s="357" t="s">
        <v>13858</v>
      </c>
      <c r="D1809" s="361" t="s">
        <v>1809</v>
      </c>
    </row>
    <row r="1810" spans="1:4" ht="33">
      <c r="A1810" s="360">
        <v>1808</v>
      </c>
      <c r="B1810" s="356"/>
      <c r="C1810" s="357" t="s">
        <v>13859</v>
      </c>
      <c r="D1810" s="361" t="s">
        <v>1810</v>
      </c>
    </row>
    <row r="1811" spans="1:4">
      <c r="A1811" s="360">
        <v>1809</v>
      </c>
      <c r="B1811" s="356"/>
      <c r="C1811" s="357" t="s">
        <v>13860</v>
      </c>
      <c r="D1811" s="361" t="s">
        <v>1811</v>
      </c>
    </row>
    <row r="1812" spans="1:4">
      <c r="A1812" s="360">
        <v>1810</v>
      </c>
      <c r="B1812" s="356"/>
      <c r="C1812" s="357" t="s">
        <v>13861</v>
      </c>
      <c r="D1812" s="361" t="s">
        <v>1812</v>
      </c>
    </row>
    <row r="1813" spans="1:4">
      <c r="A1813" s="360">
        <v>1811</v>
      </c>
      <c r="B1813" s="356"/>
      <c r="C1813" s="357" t="s">
        <v>13862</v>
      </c>
      <c r="D1813" s="361" t="s">
        <v>1813</v>
      </c>
    </row>
    <row r="1814" spans="1:4">
      <c r="A1814" s="360">
        <v>1812</v>
      </c>
      <c r="B1814" s="356"/>
      <c r="C1814" s="357" t="s">
        <v>13863</v>
      </c>
      <c r="D1814" s="361" t="s">
        <v>1814</v>
      </c>
    </row>
    <row r="1815" spans="1:4">
      <c r="A1815" s="360">
        <v>1813</v>
      </c>
      <c r="B1815" s="356"/>
      <c r="C1815" s="357" t="s">
        <v>13864</v>
      </c>
      <c r="D1815" s="361" t="s">
        <v>1815</v>
      </c>
    </row>
    <row r="1816" spans="1:4">
      <c r="A1816" s="360">
        <v>1814</v>
      </c>
      <c r="B1816" s="356"/>
      <c r="C1816" s="357" t="s">
        <v>13865</v>
      </c>
      <c r="D1816" s="361" t="s">
        <v>1816</v>
      </c>
    </row>
    <row r="1817" spans="1:4">
      <c r="A1817" s="360">
        <v>1815</v>
      </c>
      <c r="B1817" s="356"/>
      <c r="C1817" s="357" t="s">
        <v>13866</v>
      </c>
      <c r="D1817" s="361" t="s">
        <v>1817</v>
      </c>
    </row>
    <row r="1818" spans="1:4">
      <c r="A1818" s="360">
        <v>1816</v>
      </c>
      <c r="B1818" s="356"/>
      <c r="C1818" s="357" t="s">
        <v>13867</v>
      </c>
      <c r="D1818" s="361" t="s">
        <v>1818</v>
      </c>
    </row>
    <row r="1819" spans="1:4" ht="33">
      <c r="A1819" s="360">
        <v>1817</v>
      </c>
      <c r="B1819" s="356"/>
      <c r="C1819" s="357" t="s">
        <v>13868</v>
      </c>
      <c r="D1819" s="361" t="s">
        <v>1819</v>
      </c>
    </row>
    <row r="1820" spans="1:4" ht="40.5">
      <c r="A1820" s="360">
        <v>1818</v>
      </c>
      <c r="B1820" s="356"/>
      <c r="C1820" s="357" t="s">
        <v>13869</v>
      </c>
      <c r="D1820" s="361" t="s">
        <v>1820</v>
      </c>
    </row>
    <row r="1821" spans="1:4">
      <c r="A1821" s="360">
        <v>1819</v>
      </c>
      <c r="B1821" s="356"/>
      <c r="C1821" s="357" t="s">
        <v>13870</v>
      </c>
      <c r="D1821" s="361" t="s">
        <v>1821</v>
      </c>
    </row>
    <row r="1822" spans="1:4">
      <c r="A1822" s="360">
        <v>1820</v>
      </c>
      <c r="B1822" s="356"/>
      <c r="C1822" s="357" t="s">
        <v>13871</v>
      </c>
      <c r="D1822" s="361" t="s">
        <v>1822</v>
      </c>
    </row>
    <row r="1823" spans="1:4">
      <c r="A1823" s="360">
        <v>1821</v>
      </c>
      <c r="B1823" s="356"/>
      <c r="C1823" s="357" t="s">
        <v>13872</v>
      </c>
      <c r="D1823" s="361" t="s">
        <v>1823</v>
      </c>
    </row>
    <row r="1824" spans="1:4">
      <c r="A1824" s="360">
        <v>1822</v>
      </c>
      <c r="B1824" s="356"/>
      <c r="C1824" s="357" t="s">
        <v>13873</v>
      </c>
      <c r="D1824" s="361" t="s">
        <v>1824</v>
      </c>
    </row>
    <row r="1825" spans="1:4">
      <c r="A1825" s="360">
        <v>1823</v>
      </c>
      <c r="B1825" s="356"/>
      <c r="C1825" s="357" t="s">
        <v>13874</v>
      </c>
      <c r="D1825" s="361" t="s">
        <v>1825</v>
      </c>
    </row>
    <row r="1826" spans="1:4" ht="33">
      <c r="A1826" s="360">
        <v>1824</v>
      </c>
      <c r="B1826" s="356"/>
      <c r="C1826" s="357" t="s">
        <v>13875</v>
      </c>
      <c r="D1826" s="361" t="s">
        <v>1826</v>
      </c>
    </row>
    <row r="1827" spans="1:4">
      <c r="A1827" s="360">
        <v>1825</v>
      </c>
      <c r="B1827" s="356"/>
      <c r="C1827" s="357" t="s">
        <v>13876</v>
      </c>
      <c r="D1827" s="361" t="s">
        <v>1827</v>
      </c>
    </row>
    <row r="1828" spans="1:4">
      <c r="A1828" s="360">
        <v>1826</v>
      </c>
      <c r="B1828" s="356"/>
      <c r="C1828" s="357" t="s">
        <v>13877</v>
      </c>
      <c r="D1828" s="361" t="s">
        <v>1828</v>
      </c>
    </row>
    <row r="1829" spans="1:4" ht="33">
      <c r="A1829" s="360">
        <v>1827</v>
      </c>
      <c r="B1829" s="356"/>
      <c r="C1829" s="357" t="s">
        <v>13878</v>
      </c>
      <c r="D1829" s="361" t="s">
        <v>1829</v>
      </c>
    </row>
    <row r="1830" spans="1:4">
      <c r="A1830" s="360">
        <v>1828</v>
      </c>
      <c r="B1830" s="356"/>
      <c r="C1830" s="357" t="s">
        <v>13879</v>
      </c>
      <c r="D1830" s="361" t="s">
        <v>1830</v>
      </c>
    </row>
    <row r="1831" spans="1:4">
      <c r="A1831" s="360">
        <v>1829</v>
      </c>
      <c r="B1831" s="356"/>
      <c r="C1831" s="357" t="s">
        <v>13880</v>
      </c>
      <c r="D1831" s="361" t="s">
        <v>1831</v>
      </c>
    </row>
    <row r="1832" spans="1:4">
      <c r="A1832" s="360">
        <v>1830</v>
      </c>
      <c r="B1832" s="356"/>
      <c r="C1832" s="357" t="s">
        <v>13881</v>
      </c>
      <c r="D1832" s="361" t="s">
        <v>1832</v>
      </c>
    </row>
    <row r="1833" spans="1:4">
      <c r="A1833" s="360">
        <v>1831</v>
      </c>
      <c r="B1833" s="356"/>
      <c r="C1833" s="357" t="s">
        <v>13882</v>
      </c>
      <c r="D1833" s="361" t="s">
        <v>1833</v>
      </c>
    </row>
    <row r="1834" spans="1:4">
      <c r="A1834" s="360">
        <v>1832</v>
      </c>
      <c r="B1834" s="356"/>
      <c r="C1834" s="357" t="s">
        <v>13883</v>
      </c>
      <c r="D1834" s="361" t="s">
        <v>1834</v>
      </c>
    </row>
    <row r="1835" spans="1:4" ht="40.5">
      <c r="A1835" s="360">
        <v>1833</v>
      </c>
      <c r="B1835" s="356"/>
      <c r="C1835" s="357" t="s">
        <v>13884</v>
      </c>
      <c r="D1835" s="361" t="s">
        <v>1835</v>
      </c>
    </row>
    <row r="1836" spans="1:4">
      <c r="A1836" s="360">
        <v>1834</v>
      </c>
      <c r="B1836" s="356"/>
      <c r="C1836" s="357" t="s">
        <v>13885</v>
      </c>
      <c r="D1836" s="361" t="s">
        <v>1836</v>
      </c>
    </row>
    <row r="1837" spans="1:4" ht="40.5">
      <c r="A1837" s="360">
        <v>1835</v>
      </c>
      <c r="B1837" s="356"/>
      <c r="C1837" s="357" t="s">
        <v>13886</v>
      </c>
      <c r="D1837" s="361" t="s">
        <v>1837</v>
      </c>
    </row>
    <row r="1838" spans="1:4" ht="40.5">
      <c r="A1838" s="360">
        <v>1836</v>
      </c>
      <c r="B1838" s="356"/>
      <c r="C1838" s="357" t="s">
        <v>13887</v>
      </c>
      <c r="D1838" s="361" t="s">
        <v>1838</v>
      </c>
    </row>
    <row r="1839" spans="1:4" ht="60.75">
      <c r="A1839" s="360">
        <v>1837</v>
      </c>
      <c r="B1839" s="356"/>
      <c r="C1839" s="357" t="s">
        <v>13888</v>
      </c>
      <c r="D1839" s="361" t="s">
        <v>1839</v>
      </c>
    </row>
    <row r="1840" spans="1:4" ht="40.5">
      <c r="A1840" s="360">
        <v>1838</v>
      </c>
      <c r="B1840" s="356"/>
      <c r="C1840" s="357" t="s">
        <v>13889</v>
      </c>
      <c r="D1840" s="361" t="s">
        <v>1840</v>
      </c>
    </row>
    <row r="1841" spans="1:4">
      <c r="A1841" s="360">
        <v>1839</v>
      </c>
      <c r="B1841" s="356"/>
      <c r="C1841" s="357" t="s">
        <v>13890</v>
      </c>
      <c r="D1841" s="361" t="s">
        <v>1841</v>
      </c>
    </row>
    <row r="1842" spans="1:4">
      <c r="A1842" s="360">
        <v>1840</v>
      </c>
      <c r="B1842" s="356"/>
      <c r="C1842" s="357" t="s">
        <v>13891</v>
      </c>
      <c r="D1842" s="361" t="s">
        <v>1842</v>
      </c>
    </row>
    <row r="1843" spans="1:4">
      <c r="A1843" s="360">
        <v>1841</v>
      </c>
      <c r="B1843" s="356"/>
      <c r="C1843" s="357" t="s">
        <v>13892</v>
      </c>
      <c r="D1843" s="361" t="s">
        <v>1843</v>
      </c>
    </row>
    <row r="1844" spans="1:4">
      <c r="A1844" s="360">
        <v>1842</v>
      </c>
      <c r="B1844" s="356"/>
      <c r="C1844" s="357" t="s">
        <v>13893</v>
      </c>
      <c r="D1844" s="361" t="s">
        <v>1844</v>
      </c>
    </row>
    <row r="1845" spans="1:4">
      <c r="A1845" s="360">
        <v>1843</v>
      </c>
      <c r="B1845" s="356"/>
      <c r="C1845" s="357" t="s">
        <v>13894</v>
      </c>
      <c r="D1845" s="361" t="s">
        <v>1845</v>
      </c>
    </row>
    <row r="1846" spans="1:4">
      <c r="A1846" s="360">
        <v>1844</v>
      </c>
      <c r="B1846" s="356"/>
      <c r="C1846" s="357" t="s">
        <v>13895</v>
      </c>
      <c r="D1846" s="361" t="s">
        <v>1846</v>
      </c>
    </row>
    <row r="1847" spans="1:4" ht="40.5">
      <c r="A1847" s="360">
        <v>1845</v>
      </c>
      <c r="B1847" s="356"/>
      <c r="C1847" s="357" t="s">
        <v>13896</v>
      </c>
      <c r="D1847" s="361" t="s">
        <v>1847</v>
      </c>
    </row>
    <row r="1848" spans="1:4">
      <c r="A1848" s="360">
        <v>1846</v>
      </c>
      <c r="B1848" s="356"/>
      <c r="C1848" s="357" t="s">
        <v>13897</v>
      </c>
      <c r="D1848" s="361" t="s">
        <v>1848</v>
      </c>
    </row>
    <row r="1849" spans="1:4">
      <c r="A1849" s="360">
        <v>1847</v>
      </c>
      <c r="B1849" s="356"/>
      <c r="C1849" s="357" t="s">
        <v>13898</v>
      </c>
      <c r="D1849" s="361" t="s">
        <v>1849</v>
      </c>
    </row>
    <row r="1850" spans="1:4" ht="40.5">
      <c r="A1850" s="360">
        <v>1848</v>
      </c>
      <c r="B1850" s="356"/>
      <c r="C1850" s="357" t="s">
        <v>13899</v>
      </c>
      <c r="D1850" s="361" t="s">
        <v>1850</v>
      </c>
    </row>
    <row r="1851" spans="1:4">
      <c r="A1851" s="360">
        <v>1849</v>
      </c>
      <c r="B1851" s="356"/>
      <c r="C1851" s="357" t="s">
        <v>13900</v>
      </c>
      <c r="D1851" s="361" t="s">
        <v>1851</v>
      </c>
    </row>
    <row r="1852" spans="1:4" ht="66">
      <c r="A1852" s="360">
        <v>1850</v>
      </c>
      <c r="B1852" s="356"/>
      <c r="C1852" s="357" t="s">
        <v>13901</v>
      </c>
      <c r="D1852" s="361" t="s">
        <v>1852</v>
      </c>
    </row>
    <row r="1853" spans="1:4" ht="40.5">
      <c r="A1853" s="360">
        <v>1851</v>
      </c>
      <c r="B1853" s="356"/>
      <c r="C1853" s="357" t="s">
        <v>13902</v>
      </c>
      <c r="D1853" s="361" t="s">
        <v>1853</v>
      </c>
    </row>
    <row r="1854" spans="1:4">
      <c r="A1854" s="360">
        <v>1852</v>
      </c>
      <c r="B1854" s="356"/>
      <c r="C1854" s="357" t="s">
        <v>13903</v>
      </c>
      <c r="D1854" s="361" t="s">
        <v>1854</v>
      </c>
    </row>
    <row r="1855" spans="1:4" ht="40.5">
      <c r="A1855" s="360">
        <v>1853</v>
      </c>
      <c r="B1855" s="356"/>
      <c r="C1855" s="357" t="s">
        <v>13904</v>
      </c>
      <c r="D1855" s="361" t="s">
        <v>1855</v>
      </c>
    </row>
    <row r="1856" spans="1:4" ht="40.5">
      <c r="A1856" s="360">
        <v>1854</v>
      </c>
      <c r="B1856" s="356"/>
      <c r="C1856" s="357" t="s">
        <v>13905</v>
      </c>
      <c r="D1856" s="361" t="s">
        <v>1856</v>
      </c>
    </row>
    <row r="1857" spans="1:4" ht="40.5">
      <c r="A1857" s="360">
        <v>1855</v>
      </c>
      <c r="B1857" s="356"/>
      <c r="C1857" s="357" t="s">
        <v>13906</v>
      </c>
      <c r="D1857" s="361" t="s">
        <v>1857</v>
      </c>
    </row>
    <row r="1858" spans="1:4" ht="40.5">
      <c r="A1858" s="360">
        <v>1856</v>
      </c>
      <c r="B1858" s="356"/>
      <c r="C1858" s="357" t="s">
        <v>13907</v>
      </c>
      <c r="D1858" s="361" t="s">
        <v>1858</v>
      </c>
    </row>
    <row r="1859" spans="1:4">
      <c r="A1859" s="360">
        <v>1857</v>
      </c>
      <c r="B1859" s="356"/>
      <c r="C1859" s="357" t="s">
        <v>13908</v>
      </c>
      <c r="D1859" s="361" t="s">
        <v>1859</v>
      </c>
    </row>
    <row r="1860" spans="1:4" ht="40.5">
      <c r="A1860" s="360">
        <v>1858</v>
      </c>
      <c r="B1860" s="356"/>
      <c r="C1860" s="357" t="s">
        <v>13909</v>
      </c>
      <c r="D1860" s="361" t="s">
        <v>1860</v>
      </c>
    </row>
    <row r="1861" spans="1:4">
      <c r="A1861" s="360">
        <v>1859</v>
      </c>
      <c r="B1861" s="356"/>
      <c r="C1861" s="357" t="s">
        <v>13910</v>
      </c>
      <c r="D1861" s="361" t="s">
        <v>1861</v>
      </c>
    </row>
    <row r="1862" spans="1:4" ht="49.5">
      <c r="A1862" s="360">
        <v>1860</v>
      </c>
      <c r="B1862" s="356"/>
      <c r="C1862" s="357" t="s">
        <v>13911</v>
      </c>
      <c r="D1862" s="361" t="s">
        <v>1862</v>
      </c>
    </row>
    <row r="1863" spans="1:4" ht="33">
      <c r="A1863" s="363">
        <v>1861</v>
      </c>
      <c r="B1863" s="356"/>
      <c r="C1863" s="357" t="s">
        <v>13912</v>
      </c>
      <c r="D1863" s="361" t="s">
        <v>1863</v>
      </c>
    </row>
    <row r="1864" spans="1:4" ht="40.5">
      <c r="A1864" s="360">
        <v>1862</v>
      </c>
      <c r="B1864" s="356"/>
      <c r="C1864" s="357" t="s">
        <v>13913</v>
      </c>
      <c r="D1864" s="361" t="s">
        <v>1864</v>
      </c>
    </row>
    <row r="1865" spans="1:4" ht="33">
      <c r="A1865" s="360">
        <v>1863</v>
      </c>
      <c r="B1865" s="356"/>
      <c r="C1865" s="357" t="s">
        <v>13914</v>
      </c>
      <c r="D1865" s="361" t="s">
        <v>1865</v>
      </c>
    </row>
    <row r="1866" spans="1:4" ht="40.5">
      <c r="A1866" s="360">
        <v>1864</v>
      </c>
      <c r="B1866" s="356"/>
      <c r="C1866" s="357" t="s">
        <v>13915</v>
      </c>
      <c r="D1866" s="361" t="s">
        <v>1866</v>
      </c>
    </row>
    <row r="1867" spans="1:4" ht="33">
      <c r="A1867" s="360">
        <v>1865</v>
      </c>
      <c r="B1867" s="356"/>
      <c r="C1867" s="357" t="s">
        <v>13916</v>
      </c>
      <c r="D1867" s="361" t="s">
        <v>1867</v>
      </c>
    </row>
    <row r="1868" spans="1:4" ht="40.5">
      <c r="A1868" s="360">
        <v>1866</v>
      </c>
      <c r="B1868" s="356"/>
      <c r="C1868" s="357" t="s">
        <v>13917</v>
      </c>
      <c r="D1868" s="361" t="s">
        <v>1868</v>
      </c>
    </row>
    <row r="1869" spans="1:4" ht="33">
      <c r="A1869" s="360">
        <v>1867</v>
      </c>
      <c r="B1869" s="356"/>
      <c r="C1869" s="357" t="s">
        <v>13918</v>
      </c>
      <c r="D1869" s="361" t="s">
        <v>1869</v>
      </c>
    </row>
    <row r="1870" spans="1:4" ht="40.5">
      <c r="A1870" s="363">
        <v>1868</v>
      </c>
      <c r="B1870" s="356"/>
      <c r="C1870" s="357" t="s">
        <v>13919</v>
      </c>
      <c r="D1870" s="361" t="s">
        <v>1870</v>
      </c>
    </row>
    <row r="1871" spans="1:4">
      <c r="A1871" s="360">
        <v>1869</v>
      </c>
      <c r="B1871" s="356"/>
      <c r="C1871" s="357" t="s">
        <v>13920</v>
      </c>
      <c r="D1871" s="361" t="s">
        <v>1871</v>
      </c>
    </row>
    <row r="1872" spans="1:4" ht="40.5">
      <c r="A1872" s="360">
        <v>1870</v>
      </c>
      <c r="B1872" s="356"/>
      <c r="C1872" s="357" t="s">
        <v>13921</v>
      </c>
      <c r="D1872" s="361" t="s">
        <v>1872</v>
      </c>
    </row>
    <row r="1873" spans="1:4" ht="40.5">
      <c r="A1873" s="360">
        <v>1871</v>
      </c>
      <c r="B1873" s="356"/>
      <c r="C1873" s="357" t="s">
        <v>13922</v>
      </c>
      <c r="D1873" s="361" t="s">
        <v>1873</v>
      </c>
    </row>
    <row r="1874" spans="1:4" ht="40.5">
      <c r="A1874" s="360">
        <v>1872</v>
      </c>
      <c r="B1874" s="356"/>
      <c r="C1874" s="357" t="s">
        <v>13923</v>
      </c>
      <c r="D1874" s="361" t="s">
        <v>1874</v>
      </c>
    </row>
    <row r="1875" spans="1:4" ht="40.5">
      <c r="A1875" s="360">
        <v>1873</v>
      </c>
      <c r="B1875" s="356"/>
      <c r="C1875" s="357" t="s">
        <v>13924</v>
      </c>
      <c r="D1875" s="361" t="s">
        <v>1875</v>
      </c>
    </row>
    <row r="1876" spans="1:4" ht="40.5">
      <c r="A1876" s="360">
        <v>1874</v>
      </c>
      <c r="B1876" s="356"/>
      <c r="C1876" s="357" t="s">
        <v>13925</v>
      </c>
      <c r="D1876" s="361" t="s">
        <v>1876</v>
      </c>
    </row>
    <row r="1877" spans="1:4" ht="40.5">
      <c r="A1877" s="360">
        <v>1875</v>
      </c>
      <c r="B1877" s="356"/>
      <c r="C1877" s="357" t="s">
        <v>13926</v>
      </c>
      <c r="D1877" s="361" t="s">
        <v>1877</v>
      </c>
    </row>
    <row r="1878" spans="1:4" ht="40.5">
      <c r="A1878" s="360">
        <v>1876</v>
      </c>
      <c r="B1878" s="356"/>
      <c r="C1878" s="357" t="s">
        <v>13927</v>
      </c>
      <c r="D1878" s="361" t="s">
        <v>1878</v>
      </c>
    </row>
    <row r="1879" spans="1:4">
      <c r="A1879" s="360">
        <v>1877</v>
      </c>
      <c r="B1879" s="356"/>
      <c r="C1879" s="357" t="s">
        <v>13928</v>
      </c>
      <c r="D1879" s="361" t="s">
        <v>1879</v>
      </c>
    </row>
    <row r="1880" spans="1:4" ht="40.5">
      <c r="A1880" s="360">
        <v>1878</v>
      </c>
      <c r="B1880" s="356"/>
      <c r="C1880" s="357" t="s">
        <v>13929</v>
      </c>
      <c r="D1880" s="361" t="s">
        <v>1880</v>
      </c>
    </row>
    <row r="1881" spans="1:4">
      <c r="A1881" s="360">
        <v>1879</v>
      </c>
      <c r="B1881" s="356"/>
      <c r="C1881" s="357" t="s">
        <v>13930</v>
      </c>
      <c r="D1881" s="361" t="s">
        <v>1881</v>
      </c>
    </row>
    <row r="1882" spans="1:4" ht="40.5">
      <c r="A1882" s="360">
        <v>1880</v>
      </c>
      <c r="B1882" s="356"/>
      <c r="C1882" s="357" t="s">
        <v>13931</v>
      </c>
      <c r="D1882" s="361" t="s">
        <v>1882</v>
      </c>
    </row>
    <row r="1883" spans="1:4" ht="40.5">
      <c r="A1883" s="360">
        <v>1881</v>
      </c>
      <c r="B1883" s="356"/>
      <c r="C1883" s="357" t="s">
        <v>13932</v>
      </c>
      <c r="D1883" s="361" t="s">
        <v>1883</v>
      </c>
    </row>
    <row r="1884" spans="1:4">
      <c r="A1884" s="360">
        <v>1882</v>
      </c>
      <c r="B1884" s="356"/>
      <c r="C1884" s="357" t="s">
        <v>13933</v>
      </c>
      <c r="D1884" s="361" t="s">
        <v>1884</v>
      </c>
    </row>
    <row r="1885" spans="1:4" ht="40.5">
      <c r="A1885" s="360">
        <v>1883</v>
      </c>
      <c r="B1885" s="356"/>
      <c r="C1885" s="357" t="s">
        <v>13934</v>
      </c>
      <c r="D1885" s="361" t="s">
        <v>1885</v>
      </c>
    </row>
    <row r="1886" spans="1:4" ht="40.5">
      <c r="A1886" s="360">
        <v>1884</v>
      </c>
      <c r="B1886" s="356"/>
      <c r="C1886" s="357" t="s">
        <v>13935</v>
      </c>
      <c r="D1886" s="361" t="s">
        <v>1886</v>
      </c>
    </row>
    <row r="1887" spans="1:4" ht="40.5">
      <c r="A1887" s="360">
        <v>1885</v>
      </c>
      <c r="B1887" s="356"/>
      <c r="C1887" s="357" t="s">
        <v>13936</v>
      </c>
      <c r="D1887" s="361" t="s">
        <v>1887</v>
      </c>
    </row>
    <row r="1888" spans="1:4" ht="40.5">
      <c r="A1888" s="360">
        <v>1886</v>
      </c>
      <c r="B1888" s="356"/>
      <c r="C1888" s="357" t="s">
        <v>13937</v>
      </c>
      <c r="D1888" s="361" t="s">
        <v>1888</v>
      </c>
    </row>
    <row r="1889" spans="1:4" ht="40.5">
      <c r="A1889" s="360">
        <v>1887</v>
      </c>
      <c r="B1889" s="356"/>
      <c r="C1889" s="357" t="s">
        <v>13938</v>
      </c>
      <c r="D1889" s="361" t="s">
        <v>1889</v>
      </c>
    </row>
    <row r="1890" spans="1:4" ht="40.5">
      <c r="A1890" s="360">
        <v>1888</v>
      </c>
      <c r="B1890" s="356"/>
      <c r="C1890" s="357" t="s">
        <v>13939</v>
      </c>
      <c r="D1890" s="361" t="s">
        <v>1890</v>
      </c>
    </row>
    <row r="1891" spans="1:4" ht="40.5">
      <c r="A1891" s="360">
        <v>1889</v>
      </c>
      <c r="B1891" s="356"/>
      <c r="C1891" s="357" t="s">
        <v>13940</v>
      </c>
      <c r="D1891" s="361" t="s">
        <v>1891</v>
      </c>
    </row>
    <row r="1892" spans="1:4" ht="40.5">
      <c r="A1892" s="360">
        <v>1890</v>
      </c>
      <c r="B1892" s="356"/>
      <c r="C1892" s="357" t="s">
        <v>13941</v>
      </c>
      <c r="D1892" s="361" t="s">
        <v>1892</v>
      </c>
    </row>
    <row r="1893" spans="1:4" ht="33">
      <c r="A1893" s="360">
        <v>1891</v>
      </c>
      <c r="B1893" s="356"/>
      <c r="C1893" s="357" t="s">
        <v>13942</v>
      </c>
      <c r="D1893" s="361" t="s">
        <v>1893</v>
      </c>
    </row>
    <row r="1894" spans="1:4" ht="33">
      <c r="A1894" s="360">
        <v>1892</v>
      </c>
      <c r="B1894" s="356"/>
      <c r="C1894" s="357" t="s">
        <v>13943</v>
      </c>
      <c r="D1894" s="361" t="s">
        <v>1894</v>
      </c>
    </row>
    <row r="1895" spans="1:4" ht="33">
      <c r="A1895" s="360">
        <v>1893</v>
      </c>
      <c r="B1895" s="356"/>
      <c r="C1895" s="357" t="s">
        <v>13944</v>
      </c>
      <c r="D1895" s="361" t="s">
        <v>1895</v>
      </c>
    </row>
    <row r="1896" spans="1:4" ht="49.5">
      <c r="A1896" s="360">
        <v>1894</v>
      </c>
      <c r="B1896" s="356"/>
      <c r="C1896" s="357" t="s">
        <v>13945</v>
      </c>
      <c r="D1896" s="361" t="s">
        <v>1896</v>
      </c>
    </row>
    <row r="1897" spans="1:4" ht="33">
      <c r="A1897" s="360">
        <v>1895</v>
      </c>
      <c r="B1897" s="356"/>
      <c r="C1897" s="357" t="s">
        <v>13946</v>
      </c>
      <c r="D1897" s="361" t="s">
        <v>1897</v>
      </c>
    </row>
    <row r="1898" spans="1:4" ht="33">
      <c r="A1898" s="360">
        <v>1896</v>
      </c>
      <c r="B1898" s="356"/>
      <c r="C1898" s="357" t="s">
        <v>13947</v>
      </c>
      <c r="D1898" s="361" t="s">
        <v>1898</v>
      </c>
    </row>
    <row r="1899" spans="1:4" ht="33">
      <c r="A1899" s="360">
        <v>1897</v>
      </c>
      <c r="B1899" s="356"/>
      <c r="C1899" s="357" t="s">
        <v>13948</v>
      </c>
      <c r="D1899" s="361" t="s">
        <v>1899</v>
      </c>
    </row>
    <row r="1900" spans="1:4" ht="49.5">
      <c r="A1900" s="360">
        <v>1898</v>
      </c>
      <c r="B1900" s="356"/>
      <c r="C1900" s="357" t="s">
        <v>13949</v>
      </c>
      <c r="D1900" s="361" t="s">
        <v>1900</v>
      </c>
    </row>
    <row r="1901" spans="1:4">
      <c r="A1901" s="360">
        <v>1899</v>
      </c>
      <c r="B1901" s="356"/>
      <c r="C1901" s="357" t="s">
        <v>13950</v>
      </c>
      <c r="D1901" s="361" t="s">
        <v>1901</v>
      </c>
    </row>
    <row r="1902" spans="1:4" ht="40.5">
      <c r="A1902" s="360">
        <v>1900</v>
      </c>
      <c r="B1902" s="356"/>
      <c r="C1902" s="357" t="s">
        <v>13951</v>
      </c>
      <c r="D1902" s="361" t="s">
        <v>1902</v>
      </c>
    </row>
    <row r="1903" spans="1:4" ht="40.5">
      <c r="A1903" s="360">
        <v>1901</v>
      </c>
      <c r="B1903" s="356"/>
      <c r="C1903" s="357" t="s">
        <v>13952</v>
      </c>
      <c r="D1903" s="361" t="s">
        <v>1903</v>
      </c>
    </row>
    <row r="1904" spans="1:4" ht="40.5">
      <c r="A1904" s="360">
        <v>1902</v>
      </c>
      <c r="B1904" s="356"/>
      <c r="C1904" s="357" t="s">
        <v>13953</v>
      </c>
      <c r="D1904" s="361" t="s">
        <v>1904</v>
      </c>
    </row>
    <row r="1905" spans="1:4" ht="40.5">
      <c r="A1905" s="360">
        <v>1903</v>
      </c>
      <c r="B1905" s="356"/>
      <c r="C1905" s="357" t="s">
        <v>13954</v>
      </c>
      <c r="D1905" s="361" t="s">
        <v>1905</v>
      </c>
    </row>
    <row r="1906" spans="1:4" ht="40.5">
      <c r="A1906" s="360">
        <v>1904</v>
      </c>
      <c r="B1906" s="356"/>
      <c r="C1906" s="357" t="s">
        <v>13955</v>
      </c>
      <c r="D1906" s="361" t="s">
        <v>1906</v>
      </c>
    </row>
    <row r="1907" spans="1:4" ht="40.5">
      <c r="A1907" s="360">
        <v>1905</v>
      </c>
      <c r="B1907" s="356"/>
      <c r="C1907" s="357" t="s">
        <v>13956</v>
      </c>
      <c r="D1907" s="361" t="s">
        <v>1907</v>
      </c>
    </row>
    <row r="1908" spans="1:4" ht="40.5">
      <c r="A1908" s="360">
        <v>1906</v>
      </c>
      <c r="B1908" s="356"/>
      <c r="C1908" s="357" t="s">
        <v>13957</v>
      </c>
      <c r="D1908" s="361" t="s">
        <v>1908</v>
      </c>
    </row>
    <row r="1909" spans="1:4" ht="33">
      <c r="A1909" s="360">
        <v>1907</v>
      </c>
      <c r="B1909" s="356"/>
      <c r="C1909" s="357" t="s">
        <v>13958</v>
      </c>
      <c r="D1909" s="361" t="s">
        <v>1909</v>
      </c>
    </row>
    <row r="1910" spans="1:4" ht="33">
      <c r="A1910" s="360">
        <v>1908</v>
      </c>
      <c r="B1910" s="356"/>
      <c r="C1910" s="357" t="s">
        <v>13959</v>
      </c>
      <c r="D1910" s="361" t="s">
        <v>1910</v>
      </c>
    </row>
    <row r="1911" spans="1:4" ht="40.5">
      <c r="A1911" s="360">
        <v>1909</v>
      </c>
      <c r="B1911" s="356"/>
      <c r="C1911" s="357" t="s">
        <v>13960</v>
      </c>
      <c r="D1911" s="361" t="s">
        <v>1911</v>
      </c>
    </row>
    <row r="1912" spans="1:4" ht="33">
      <c r="A1912" s="360">
        <v>1910</v>
      </c>
      <c r="B1912" s="356"/>
      <c r="C1912" s="357" t="s">
        <v>13961</v>
      </c>
      <c r="D1912" s="361" t="s">
        <v>1912</v>
      </c>
    </row>
    <row r="1913" spans="1:4" ht="40.5">
      <c r="A1913" s="360">
        <v>1911</v>
      </c>
      <c r="B1913" s="356"/>
      <c r="C1913" s="357" t="s">
        <v>13962</v>
      </c>
      <c r="D1913" s="361" t="s">
        <v>1913</v>
      </c>
    </row>
    <row r="1914" spans="1:4" ht="40.5">
      <c r="A1914" s="363">
        <v>1912</v>
      </c>
      <c r="B1914" s="356"/>
      <c r="C1914" s="357" t="s">
        <v>13963</v>
      </c>
      <c r="D1914" s="361" t="s">
        <v>1914</v>
      </c>
    </row>
    <row r="1915" spans="1:4" ht="40.5">
      <c r="A1915" s="360">
        <v>1913</v>
      </c>
      <c r="B1915" s="356"/>
      <c r="C1915" s="357" t="s">
        <v>13964</v>
      </c>
      <c r="D1915" s="361" t="s">
        <v>1915</v>
      </c>
    </row>
    <row r="1916" spans="1:4" ht="40.5">
      <c r="A1916" s="360">
        <v>1914</v>
      </c>
      <c r="B1916" s="356"/>
      <c r="C1916" s="357" t="s">
        <v>13965</v>
      </c>
      <c r="D1916" s="361" t="s">
        <v>1916</v>
      </c>
    </row>
    <row r="1917" spans="1:4">
      <c r="A1917" s="360">
        <v>1915</v>
      </c>
      <c r="B1917" s="356"/>
      <c r="C1917" s="357" t="s">
        <v>13966</v>
      </c>
      <c r="D1917" s="361" t="s">
        <v>1917</v>
      </c>
    </row>
    <row r="1918" spans="1:4">
      <c r="A1918" s="360">
        <v>1916</v>
      </c>
      <c r="B1918" s="356"/>
      <c r="C1918" s="357" t="s">
        <v>13967</v>
      </c>
      <c r="D1918" s="361" t="s">
        <v>1918</v>
      </c>
    </row>
    <row r="1919" spans="1:4">
      <c r="A1919" s="360">
        <v>1917</v>
      </c>
      <c r="B1919" s="356"/>
      <c r="C1919" s="357" t="s">
        <v>13968</v>
      </c>
      <c r="D1919" s="361" t="s">
        <v>1919</v>
      </c>
    </row>
    <row r="1920" spans="1:4" ht="40.5">
      <c r="A1920" s="360">
        <v>1918</v>
      </c>
      <c r="B1920" s="356"/>
      <c r="C1920" s="357" t="s">
        <v>13969</v>
      </c>
      <c r="D1920" s="361" t="s">
        <v>1920</v>
      </c>
    </row>
    <row r="1921" spans="1:4" ht="40.5">
      <c r="A1921" s="360">
        <v>1919</v>
      </c>
      <c r="B1921" s="356"/>
      <c r="C1921" s="357" t="s">
        <v>13970</v>
      </c>
      <c r="D1921" s="361" t="s">
        <v>1921</v>
      </c>
    </row>
    <row r="1922" spans="1:4" ht="33">
      <c r="A1922" s="360">
        <v>1920</v>
      </c>
      <c r="B1922" s="356"/>
      <c r="C1922" s="357" t="s">
        <v>13971</v>
      </c>
      <c r="D1922" s="361" t="s">
        <v>1922</v>
      </c>
    </row>
    <row r="1923" spans="1:4">
      <c r="A1923" s="360">
        <v>1921</v>
      </c>
      <c r="B1923" s="356"/>
      <c r="C1923" s="357" t="s">
        <v>13972</v>
      </c>
      <c r="D1923" s="361" t="s">
        <v>1923</v>
      </c>
    </row>
    <row r="1924" spans="1:4" ht="40.5">
      <c r="A1924" s="360">
        <v>1922</v>
      </c>
      <c r="B1924" s="356"/>
      <c r="C1924" s="357" t="s">
        <v>13973</v>
      </c>
      <c r="D1924" s="361" t="s">
        <v>1924</v>
      </c>
    </row>
    <row r="1925" spans="1:4" ht="33">
      <c r="A1925" s="360">
        <v>1923</v>
      </c>
      <c r="B1925" s="356"/>
      <c r="C1925" s="357" t="s">
        <v>13974</v>
      </c>
      <c r="D1925" s="361" t="s">
        <v>1925</v>
      </c>
    </row>
    <row r="1926" spans="1:4" ht="40.5">
      <c r="A1926" s="360">
        <v>1924</v>
      </c>
      <c r="B1926" s="356"/>
      <c r="C1926" s="357" t="s">
        <v>13975</v>
      </c>
      <c r="D1926" s="361" t="s">
        <v>1926</v>
      </c>
    </row>
    <row r="1927" spans="1:4" ht="40.5">
      <c r="A1927" s="360">
        <v>1925</v>
      </c>
      <c r="B1927" s="356"/>
      <c r="C1927" s="357" t="s">
        <v>13976</v>
      </c>
      <c r="D1927" s="361" t="s">
        <v>1927</v>
      </c>
    </row>
    <row r="1928" spans="1:4" ht="40.5">
      <c r="A1928" s="363">
        <v>1926</v>
      </c>
      <c r="B1928" s="356"/>
      <c r="C1928" s="357" t="s">
        <v>13977</v>
      </c>
      <c r="D1928" s="361" t="s">
        <v>1928</v>
      </c>
    </row>
    <row r="1929" spans="1:4" ht="40.5">
      <c r="A1929" s="360">
        <v>1927</v>
      </c>
      <c r="B1929" s="356"/>
      <c r="C1929" s="357" t="s">
        <v>13978</v>
      </c>
      <c r="D1929" s="361" t="s">
        <v>1929</v>
      </c>
    </row>
    <row r="1930" spans="1:4" ht="40.5">
      <c r="A1930" s="360">
        <v>1928</v>
      </c>
      <c r="B1930" s="356"/>
      <c r="C1930" s="357" t="s">
        <v>13979</v>
      </c>
      <c r="D1930" s="361" t="s">
        <v>1930</v>
      </c>
    </row>
    <row r="1931" spans="1:4">
      <c r="A1931" s="360">
        <v>1929</v>
      </c>
      <c r="B1931" s="356"/>
      <c r="C1931" s="357" t="s">
        <v>13980</v>
      </c>
      <c r="D1931" s="361" t="s">
        <v>1931</v>
      </c>
    </row>
    <row r="1932" spans="1:4">
      <c r="A1932" s="360">
        <v>1930</v>
      </c>
      <c r="B1932" s="356"/>
      <c r="C1932" s="357" t="s">
        <v>13981</v>
      </c>
      <c r="D1932" s="361" t="s">
        <v>1932</v>
      </c>
    </row>
    <row r="1933" spans="1:4">
      <c r="A1933" s="360">
        <v>1931</v>
      </c>
      <c r="B1933" s="356"/>
      <c r="C1933" s="357" t="s">
        <v>13982</v>
      </c>
      <c r="D1933" s="361" t="s">
        <v>1933</v>
      </c>
    </row>
    <row r="1934" spans="1:4">
      <c r="A1934" s="360">
        <v>1932</v>
      </c>
      <c r="B1934" s="356"/>
      <c r="C1934" s="357" t="s">
        <v>13983</v>
      </c>
      <c r="D1934" s="361" t="s">
        <v>1934</v>
      </c>
    </row>
    <row r="1935" spans="1:4">
      <c r="A1935" s="360">
        <v>1933</v>
      </c>
      <c r="B1935" s="356"/>
      <c r="C1935" s="357" t="s">
        <v>13984</v>
      </c>
      <c r="D1935" s="361" t="s">
        <v>1935</v>
      </c>
    </row>
    <row r="1936" spans="1:4">
      <c r="A1936" s="360">
        <v>1934</v>
      </c>
      <c r="B1936" s="356"/>
      <c r="C1936" s="357" t="s">
        <v>13985</v>
      </c>
      <c r="D1936" s="361" t="s">
        <v>1936</v>
      </c>
    </row>
    <row r="1937" spans="1:4">
      <c r="A1937" s="360">
        <v>1935</v>
      </c>
      <c r="B1937" s="356"/>
      <c r="C1937" s="357" t="s">
        <v>13986</v>
      </c>
      <c r="D1937" s="361" t="s">
        <v>1937</v>
      </c>
    </row>
    <row r="1938" spans="1:4">
      <c r="A1938" s="360">
        <v>1936</v>
      </c>
      <c r="B1938" s="356"/>
      <c r="C1938" s="357" t="s">
        <v>13987</v>
      </c>
      <c r="D1938" s="361" t="s">
        <v>1938</v>
      </c>
    </row>
    <row r="1939" spans="1:4">
      <c r="A1939" s="360">
        <v>1937</v>
      </c>
      <c r="B1939" s="356"/>
      <c r="C1939" s="357" t="s">
        <v>13988</v>
      </c>
      <c r="D1939" s="361" t="s">
        <v>1939</v>
      </c>
    </row>
    <row r="1940" spans="1:4">
      <c r="A1940" s="360">
        <v>1938</v>
      </c>
      <c r="B1940" s="356"/>
      <c r="C1940" s="357" t="s">
        <v>13989</v>
      </c>
      <c r="D1940" s="361" t="s">
        <v>1940</v>
      </c>
    </row>
    <row r="1941" spans="1:4">
      <c r="A1941" s="360">
        <v>1939</v>
      </c>
      <c r="B1941" s="356"/>
      <c r="C1941" s="357" t="s">
        <v>13990</v>
      </c>
      <c r="D1941" s="361" t="s">
        <v>1941</v>
      </c>
    </row>
    <row r="1942" spans="1:4">
      <c r="A1942" s="360">
        <v>1940</v>
      </c>
      <c r="B1942" s="356"/>
      <c r="C1942" s="357" t="s">
        <v>13991</v>
      </c>
      <c r="D1942" s="361" t="s">
        <v>1942</v>
      </c>
    </row>
    <row r="1943" spans="1:4">
      <c r="A1943" s="360">
        <v>1941</v>
      </c>
      <c r="B1943" s="356"/>
      <c r="C1943" s="357" t="s">
        <v>13992</v>
      </c>
      <c r="D1943" s="361" t="s">
        <v>1943</v>
      </c>
    </row>
    <row r="1944" spans="1:4">
      <c r="A1944" s="360">
        <v>1942</v>
      </c>
      <c r="B1944" s="356"/>
      <c r="C1944" s="357" t="s">
        <v>13993</v>
      </c>
      <c r="D1944" s="361" t="s">
        <v>1944</v>
      </c>
    </row>
    <row r="1945" spans="1:4">
      <c r="A1945" s="360">
        <v>1943</v>
      </c>
      <c r="B1945" s="356"/>
      <c r="C1945" s="357" t="s">
        <v>13994</v>
      </c>
      <c r="D1945" s="361" t="s">
        <v>1945</v>
      </c>
    </row>
    <row r="1946" spans="1:4">
      <c r="A1946" s="360">
        <v>1944</v>
      </c>
      <c r="B1946" s="356"/>
      <c r="C1946" s="357" t="s">
        <v>13995</v>
      </c>
      <c r="D1946" s="361" t="s">
        <v>1946</v>
      </c>
    </row>
    <row r="1947" spans="1:4">
      <c r="A1947" s="360">
        <v>1945</v>
      </c>
      <c r="B1947" s="356"/>
      <c r="C1947" s="357" t="s">
        <v>13996</v>
      </c>
      <c r="D1947" s="361" t="s">
        <v>1947</v>
      </c>
    </row>
    <row r="1948" spans="1:4">
      <c r="A1948" s="360">
        <v>1946</v>
      </c>
      <c r="B1948" s="356"/>
      <c r="C1948" s="357" t="s">
        <v>13997</v>
      </c>
      <c r="D1948" s="361" t="s">
        <v>1948</v>
      </c>
    </row>
    <row r="1949" spans="1:4">
      <c r="A1949" s="360">
        <v>1947</v>
      </c>
      <c r="B1949" s="356"/>
      <c r="C1949" s="357" t="s">
        <v>13998</v>
      </c>
      <c r="D1949" s="361" t="s">
        <v>1949</v>
      </c>
    </row>
    <row r="1950" spans="1:4">
      <c r="A1950" s="360">
        <v>1948</v>
      </c>
      <c r="B1950" s="356"/>
      <c r="C1950" s="357" t="s">
        <v>13999</v>
      </c>
      <c r="D1950" s="361" t="s">
        <v>1950</v>
      </c>
    </row>
    <row r="1951" spans="1:4" ht="33">
      <c r="A1951" s="360">
        <v>1949</v>
      </c>
      <c r="B1951" s="356"/>
      <c r="C1951" s="357" t="s">
        <v>14000</v>
      </c>
      <c r="D1951" s="361" t="s">
        <v>1951</v>
      </c>
    </row>
    <row r="1952" spans="1:4" ht="40.5">
      <c r="A1952" s="360">
        <v>1950</v>
      </c>
      <c r="B1952" s="356"/>
      <c r="C1952" s="357" t="s">
        <v>14001</v>
      </c>
      <c r="D1952" s="361" t="s">
        <v>1952</v>
      </c>
    </row>
    <row r="1953" spans="1:4" ht="40.5">
      <c r="A1953" s="360">
        <v>1951</v>
      </c>
      <c r="B1953" s="356"/>
      <c r="C1953" s="357" t="s">
        <v>14002</v>
      </c>
      <c r="D1953" s="361" t="s">
        <v>1953</v>
      </c>
    </row>
    <row r="1954" spans="1:4" ht="33">
      <c r="A1954" s="360">
        <v>1952</v>
      </c>
      <c r="B1954" s="356"/>
      <c r="C1954" s="357" t="s">
        <v>14003</v>
      </c>
      <c r="D1954" s="361" t="s">
        <v>1954</v>
      </c>
    </row>
    <row r="1955" spans="1:4">
      <c r="A1955" s="360">
        <v>1953</v>
      </c>
      <c r="B1955" s="356"/>
      <c r="C1955" s="357" t="s">
        <v>14004</v>
      </c>
      <c r="D1955" s="361" t="s">
        <v>1955</v>
      </c>
    </row>
    <row r="1956" spans="1:4" ht="40.5">
      <c r="A1956" s="360">
        <v>1954</v>
      </c>
      <c r="B1956" s="356"/>
      <c r="C1956" s="357" t="s">
        <v>14005</v>
      </c>
      <c r="D1956" s="361" t="s">
        <v>1956</v>
      </c>
    </row>
    <row r="1957" spans="1:4" ht="33">
      <c r="A1957" s="360">
        <v>1955</v>
      </c>
      <c r="B1957" s="356"/>
      <c r="C1957" s="357" t="s">
        <v>14006</v>
      </c>
      <c r="D1957" s="361" t="s">
        <v>1957</v>
      </c>
    </row>
    <row r="1958" spans="1:4" ht="33">
      <c r="A1958" s="360">
        <v>1956</v>
      </c>
      <c r="B1958" s="356"/>
      <c r="C1958" s="357" t="s">
        <v>14007</v>
      </c>
      <c r="D1958" s="361" t="s">
        <v>1958</v>
      </c>
    </row>
    <row r="1959" spans="1:4" ht="40.5">
      <c r="A1959" s="360">
        <v>1957</v>
      </c>
      <c r="B1959" s="356"/>
      <c r="C1959" s="357" t="s">
        <v>14008</v>
      </c>
      <c r="D1959" s="361" t="s">
        <v>1959</v>
      </c>
    </row>
    <row r="1960" spans="1:4" ht="40.5">
      <c r="A1960" s="360">
        <v>1958</v>
      </c>
      <c r="B1960" s="356"/>
      <c r="C1960" s="357" t="s">
        <v>14009</v>
      </c>
      <c r="D1960" s="361" t="s">
        <v>1960</v>
      </c>
    </row>
    <row r="1961" spans="1:4" ht="33">
      <c r="A1961" s="360">
        <v>1959</v>
      </c>
      <c r="B1961" s="356"/>
      <c r="C1961" s="357" t="s">
        <v>14010</v>
      </c>
      <c r="D1961" s="361" t="s">
        <v>1961</v>
      </c>
    </row>
    <row r="1962" spans="1:4" ht="33">
      <c r="A1962" s="360">
        <v>1960</v>
      </c>
      <c r="B1962" s="356"/>
      <c r="C1962" s="357" t="s">
        <v>14011</v>
      </c>
      <c r="D1962" s="361" t="s">
        <v>1962</v>
      </c>
    </row>
    <row r="1963" spans="1:4" ht="33">
      <c r="A1963" s="360">
        <v>1961</v>
      </c>
      <c r="B1963" s="356"/>
      <c r="C1963" s="357" t="s">
        <v>14012</v>
      </c>
      <c r="D1963" s="361" t="s">
        <v>1963</v>
      </c>
    </row>
    <row r="1964" spans="1:4" ht="33">
      <c r="A1964" s="360">
        <v>1962</v>
      </c>
      <c r="B1964" s="356"/>
      <c r="C1964" s="357" t="s">
        <v>14013</v>
      </c>
      <c r="D1964" s="361" t="s">
        <v>1964</v>
      </c>
    </row>
    <row r="1965" spans="1:4" ht="33">
      <c r="A1965" s="360">
        <v>1963</v>
      </c>
      <c r="B1965" s="356"/>
      <c r="C1965" s="357" t="s">
        <v>14014</v>
      </c>
      <c r="D1965" s="361" t="s">
        <v>1965</v>
      </c>
    </row>
    <row r="1966" spans="1:4" ht="33">
      <c r="A1966" s="360">
        <v>1964</v>
      </c>
      <c r="B1966" s="356"/>
      <c r="C1966" s="357" t="s">
        <v>14015</v>
      </c>
      <c r="D1966" s="361" t="s">
        <v>1966</v>
      </c>
    </row>
    <row r="1967" spans="1:4" ht="33">
      <c r="A1967" s="360">
        <v>1965</v>
      </c>
      <c r="B1967" s="356"/>
      <c r="C1967" s="357" t="s">
        <v>14016</v>
      </c>
      <c r="D1967" s="361" t="s">
        <v>1967</v>
      </c>
    </row>
    <row r="1968" spans="1:4" ht="40.5">
      <c r="A1968" s="360">
        <v>1966</v>
      </c>
      <c r="B1968" s="356"/>
      <c r="C1968" s="357" t="s">
        <v>14017</v>
      </c>
      <c r="D1968" s="361" t="s">
        <v>1968</v>
      </c>
    </row>
    <row r="1969" spans="1:4" ht="49.5">
      <c r="A1969" s="360">
        <v>1967</v>
      </c>
      <c r="B1969" s="356"/>
      <c r="C1969" s="357" t="s">
        <v>14018</v>
      </c>
      <c r="D1969" s="361" t="s">
        <v>1969</v>
      </c>
    </row>
    <row r="1970" spans="1:4" ht="33">
      <c r="A1970" s="360">
        <v>1968</v>
      </c>
      <c r="B1970" s="356"/>
      <c r="C1970" s="357" t="s">
        <v>14019</v>
      </c>
      <c r="D1970" s="361" t="s">
        <v>1970</v>
      </c>
    </row>
    <row r="1971" spans="1:4" ht="33">
      <c r="A1971" s="360">
        <v>1969</v>
      </c>
      <c r="B1971" s="356"/>
      <c r="C1971" s="357" t="s">
        <v>14020</v>
      </c>
      <c r="D1971" s="361" t="s">
        <v>1971</v>
      </c>
    </row>
    <row r="1972" spans="1:4" ht="40.5">
      <c r="A1972" s="360">
        <v>1970</v>
      </c>
      <c r="B1972" s="356"/>
      <c r="C1972" s="357" t="s">
        <v>14021</v>
      </c>
      <c r="D1972" s="361" t="s">
        <v>1972</v>
      </c>
    </row>
    <row r="1973" spans="1:4" ht="33">
      <c r="A1973" s="360">
        <v>1971</v>
      </c>
      <c r="B1973" s="356"/>
      <c r="C1973" s="357" t="s">
        <v>14022</v>
      </c>
      <c r="D1973" s="361" t="s">
        <v>1973</v>
      </c>
    </row>
    <row r="1974" spans="1:4" ht="49.5">
      <c r="A1974" s="360">
        <v>1972</v>
      </c>
      <c r="B1974" s="356"/>
      <c r="C1974" s="357" t="s">
        <v>14023</v>
      </c>
      <c r="D1974" s="361" t="s">
        <v>1974</v>
      </c>
    </row>
    <row r="1975" spans="1:4" ht="40.5">
      <c r="A1975" s="360">
        <v>1973</v>
      </c>
      <c r="B1975" s="356"/>
      <c r="C1975" s="357" t="s">
        <v>14024</v>
      </c>
      <c r="D1975" s="361" t="s">
        <v>1975</v>
      </c>
    </row>
    <row r="1976" spans="1:4" ht="33">
      <c r="A1976" s="360">
        <v>1974</v>
      </c>
      <c r="B1976" s="356"/>
      <c r="C1976" s="357" t="s">
        <v>14025</v>
      </c>
      <c r="D1976" s="361" t="s">
        <v>1976</v>
      </c>
    </row>
    <row r="1977" spans="1:4" ht="40.5">
      <c r="A1977" s="360">
        <v>1975</v>
      </c>
      <c r="B1977" s="356"/>
      <c r="C1977" s="357" t="s">
        <v>14026</v>
      </c>
      <c r="D1977" s="361" t="s">
        <v>1977</v>
      </c>
    </row>
    <row r="1978" spans="1:4">
      <c r="A1978" s="360">
        <v>1976</v>
      </c>
      <c r="B1978" s="356"/>
      <c r="C1978" s="357" t="s">
        <v>14027</v>
      </c>
      <c r="D1978" s="361" t="s">
        <v>1978</v>
      </c>
    </row>
    <row r="1979" spans="1:4" ht="33">
      <c r="A1979" s="360">
        <v>1977</v>
      </c>
      <c r="B1979" s="356"/>
      <c r="C1979" s="357" t="s">
        <v>14028</v>
      </c>
      <c r="D1979" s="361" t="s">
        <v>1979</v>
      </c>
    </row>
    <row r="1980" spans="1:4" ht="33">
      <c r="A1980" s="360">
        <v>1978</v>
      </c>
      <c r="B1980" s="356"/>
      <c r="C1980" s="357" t="s">
        <v>14029</v>
      </c>
      <c r="D1980" s="361" t="s">
        <v>1980</v>
      </c>
    </row>
    <row r="1981" spans="1:4" ht="33">
      <c r="A1981" s="360">
        <v>1979</v>
      </c>
      <c r="B1981" s="356"/>
      <c r="C1981" s="357" t="s">
        <v>14030</v>
      </c>
      <c r="D1981" s="361" t="s">
        <v>1981</v>
      </c>
    </row>
    <row r="1982" spans="1:4" ht="40.5">
      <c r="A1982" s="360">
        <v>1980</v>
      </c>
      <c r="B1982" s="356"/>
      <c r="C1982" s="357" t="s">
        <v>14031</v>
      </c>
      <c r="D1982" s="361" t="s">
        <v>1982</v>
      </c>
    </row>
    <row r="1983" spans="1:4" ht="40.5">
      <c r="A1983" s="360">
        <v>1981</v>
      </c>
      <c r="B1983" s="356"/>
      <c r="C1983" s="357" t="s">
        <v>14032</v>
      </c>
      <c r="D1983" s="361" t="s">
        <v>1983</v>
      </c>
    </row>
    <row r="1984" spans="1:4" ht="40.5">
      <c r="A1984" s="360">
        <v>1982</v>
      </c>
      <c r="B1984" s="356"/>
      <c r="C1984" s="357" t="s">
        <v>14033</v>
      </c>
      <c r="D1984" s="361" t="s">
        <v>1984</v>
      </c>
    </row>
    <row r="1985" spans="1:4" ht="40.5">
      <c r="A1985" s="360">
        <v>1983</v>
      </c>
      <c r="B1985" s="356"/>
      <c r="C1985" s="357" t="s">
        <v>14034</v>
      </c>
      <c r="D1985" s="361" t="s">
        <v>1985</v>
      </c>
    </row>
    <row r="1986" spans="1:4" ht="40.5">
      <c r="A1986" s="360">
        <v>1984</v>
      </c>
      <c r="B1986" s="356"/>
      <c r="C1986" s="357" t="s">
        <v>14035</v>
      </c>
      <c r="D1986" s="361" t="s">
        <v>1986</v>
      </c>
    </row>
    <row r="1987" spans="1:4" ht="33">
      <c r="A1987" s="360">
        <v>1985</v>
      </c>
      <c r="B1987" s="356"/>
      <c r="C1987" s="357" t="s">
        <v>14036</v>
      </c>
      <c r="D1987" s="361" t="s">
        <v>1987</v>
      </c>
    </row>
    <row r="1988" spans="1:4" ht="40.5">
      <c r="A1988" s="360">
        <v>1986</v>
      </c>
      <c r="B1988" s="356"/>
      <c r="C1988" s="357" t="s">
        <v>14037</v>
      </c>
      <c r="D1988" s="361" t="s">
        <v>1988</v>
      </c>
    </row>
    <row r="1989" spans="1:4" ht="33">
      <c r="A1989" s="360">
        <v>1987</v>
      </c>
      <c r="B1989" s="356"/>
      <c r="C1989" s="357" t="s">
        <v>14038</v>
      </c>
      <c r="D1989" s="361" t="s">
        <v>1989</v>
      </c>
    </row>
    <row r="1990" spans="1:4" ht="49.5">
      <c r="A1990" s="360">
        <v>1988</v>
      </c>
      <c r="B1990" s="356"/>
      <c r="C1990" s="357" t="s">
        <v>14039</v>
      </c>
      <c r="D1990" s="361" t="s">
        <v>1990</v>
      </c>
    </row>
    <row r="1991" spans="1:4">
      <c r="A1991" s="360">
        <v>1989</v>
      </c>
      <c r="B1991" s="356"/>
      <c r="C1991" s="357" t="s">
        <v>14040</v>
      </c>
      <c r="D1991" s="361" t="s">
        <v>1991</v>
      </c>
    </row>
    <row r="1992" spans="1:4">
      <c r="A1992" s="360">
        <v>1990</v>
      </c>
      <c r="B1992" s="356"/>
      <c r="C1992" s="357" t="s">
        <v>14041</v>
      </c>
      <c r="D1992" s="361" t="s">
        <v>1992</v>
      </c>
    </row>
    <row r="1993" spans="1:4">
      <c r="A1993" s="360">
        <v>1991</v>
      </c>
      <c r="B1993" s="356"/>
      <c r="C1993" s="357" t="s">
        <v>14042</v>
      </c>
      <c r="D1993" s="361" t="s">
        <v>1993</v>
      </c>
    </row>
    <row r="1994" spans="1:4" ht="33">
      <c r="A1994" s="360">
        <v>1992</v>
      </c>
      <c r="B1994" s="356"/>
      <c r="C1994" s="357" t="s">
        <v>14043</v>
      </c>
      <c r="D1994" s="361" t="s">
        <v>1994</v>
      </c>
    </row>
    <row r="1995" spans="1:4">
      <c r="A1995" s="360">
        <v>1993</v>
      </c>
      <c r="B1995" s="356"/>
      <c r="C1995" s="357" t="s">
        <v>14044</v>
      </c>
      <c r="D1995" s="361" t="s">
        <v>1995</v>
      </c>
    </row>
    <row r="1996" spans="1:4" ht="40.5">
      <c r="A1996" s="360">
        <v>1994</v>
      </c>
      <c r="B1996" s="356"/>
      <c r="C1996" s="357" t="s">
        <v>14045</v>
      </c>
      <c r="D1996" s="361" t="s">
        <v>1996</v>
      </c>
    </row>
    <row r="1997" spans="1:4" ht="40.5">
      <c r="A1997" s="360">
        <v>1995</v>
      </c>
      <c r="B1997" s="356"/>
      <c r="C1997" s="357" t="s">
        <v>14046</v>
      </c>
      <c r="D1997" s="361" t="s">
        <v>1997</v>
      </c>
    </row>
    <row r="1998" spans="1:4" ht="40.5">
      <c r="A1998" s="360">
        <v>1996</v>
      </c>
      <c r="B1998" s="356"/>
      <c r="C1998" s="357" t="s">
        <v>14047</v>
      </c>
      <c r="D1998" s="361" t="s">
        <v>1998</v>
      </c>
    </row>
    <row r="1999" spans="1:4" ht="40.5">
      <c r="A1999" s="360">
        <v>1997</v>
      </c>
      <c r="B1999" s="356"/>
      <c r="C1999" s="357" t="s">
        <v>14048</v>
      </c>
      <c r="D1999" s="361" t="s">
        <v>1999</v>
      </c>
    </row>
    <row r="2000" spans="1:4" ht="40.5">
      <c r="A2000" s="360">
        <v>1998</v>
      </c>
      <c r="B2000" s="356"/>
      <c r="C2000" s="357" t="s">
        <v>14049</v>
      </c>
      <c r="D2000" s="361" t="s">
        <v>2000</v>
      </c>
    </row>
    <row r="2001" spans="1:4">
      <c r="A2001" s="360">
        <v>1999</v>
      </c>
      <c r="B2001" s="356"/>
      <c r="C2001" s="357" t="s">
        <v>14050</v>
      </c>
      <c r="D2001" s="361" t="s">
        <v>2001</v>
      </c>
    </row>
    <row r="2002" spans="1:4" ht="33">
      <c r="A2002" s="360">
        <v>2000</v>
      </c>
      <c r="B2002" s="356"/>
      <c r="C2002" s="357" t="s">
        <v>14051</v>
      </c>
      <c r="D2002" s="361" t="s">
        <v>2002</v>
      </c>
    </row>
    <row r="2003" spans="1:4" ht="33">
      <c r="A2003" s="360">
        <v>2001</v>
      </c>
      <c r="B2003" s="356"/>
      <c r="C2003" s="357" t="s">
        <v>14052</v>
      </c>
      <c r="D2003" s="361" t="s">
        <v>2003</v>
      </c>
    </row>
    <row r="2004" spans="1:4" ht="33">
      <c r="A2004" s="360">
        <v>2002</v>
      </c>
      <c r="B2004" s="356"/>
      <c r="C2004" s="357" t="s">
        <v>14053</v>
      </c>
      <c r="D2004" s="361" t="s">
        <v>2004</v>
      </c>
    </row>
    <row r="2005" spans="1:4" ht="33">
      <c r="A2005" s="360">
        <v>2003</v>
      </c>
      <c r="B2005" s="356"/>
      <c r="C2005" s="357" t="s">
        <v>14054</v>
      </c>
      <c r="D2005" s="361" t="s">
        <v>2005</v>
      </c>
    </row>
    <row r="2006" spans="1:4">
      <c r="A2006" s="360">
        <v>2004</v>
      </c>
      <c r="B2006" s="356"/>
      <c r="C2006" s="357" t="s">
        <v>14055</v>
      </c>
      <c r="D2006" s="361" t="s">
        <v>2006</v>
      </c>
    </row>
    <row r="2007" spans="1:4" ht="40.5">
      <c r="A2007" s="360">
        <v>2005</v>
      </c>
      <c r="B2007" s="356"/>
      <c r="C2007" s="357" t="s">
        <v>14056</v>
      </c>
      <c r="D2007" s="361" t="s">
        <v>2007</v>
      </c>
    </row>
    <row r="2008" spans="1:4" ht="40.5">
      <c r="A2008" s="360">
        <v>2006</v>
      </c>
      <c r="B2008" s="356"/>
      <c r="C2008" s="357" t="s">
        <v>14057</v>
      </c>
      <c r="D2008" s="361" t="s">
        <v>2008</v>
      </c>
    </row>
    <row r="2009" spans="1:4" ht="40.5">
      <c r="A2009" s="360">
        <v>2007</v>
      </c>
      <c r="B2009" s="356"/>
      <c r="C2009" s="357" t="s">
        <v>14058</v>
      </c>
      <c r="D2009" s="361" t="s">
        <v>2009</v>
      </c>
    </row>
    <row r="2010" spans="1:4" ht="33">
      <c r="A2010" s="360">
        <v>2008</v>
      </c>
      <c r="B2010" s="356"/>
      <c r="C2010" s="357" t="s">
        <v>14059</v>
      </c>
      <c r="D2010" s="361" t="s">
        <v>2010</v>
      </c>
    </row>
    <row r="2011" spans="1:4" ht="40.5">
      <c r="A2011" s="360">
        <v>2009</v>
      </c>
      <c r="B2011" s="356"/>
      <c r="C2011" s="357" t="s">
        <v>14060</v>
      </c>
      <c r="D2011" s="361" t="s">
        <v>2011</v>
      </c>
    </row>
    <row r="2012" spans="1:4" ht="40.5">
      <c r="A2012" s="360">
        <v>2010</v>
      </c>
      <c r="B2012" s="356"/>
      <c r="C2012" s="357" t="s">
        <v>14061</v>
      </c>
      <c r="D2012" s="361" t="s">
        <v>2012</v>
      </c>
    </row>
    <row r="2013" spans="1:4" ht="40.5">
      <c r="A2013" s="360">
        <v>2011</v>
      </c>
      <c r="B2013" s="356"/>
      <c r="C2013" s="357" t="s">
        <v>14062</v>
      </c>
      <c r="D2013" s="361" t="s">
        <v>2013</v>
      </c>
    </row>
    <row r="2014" spans="1:4" ht="33">
      <c r="A2014" s="360">
        <v>2012</v>
      </c>
      <c r="B2014" s="356"/>
      <c r="C2014" s="357" t="s">
        <v>14063</v>
      </c>
      <c r="D2014" s="361" t="s">
        <v>2014</v>
      </c>
    </row>
    <row r="2015" spans="1:4" ht="40.5">
      <c r="A2015" s="360">
        <v>2013</v>
      </c>
      <c r="B2015" s="356"/>
      <c r="C2015" s="357" t="s">
        <v>14064</v>
      </c>
      <c r="D2015" s="361" t="s">
        <v>2015</v>
      </c>
    </row>
    <row r="2016" spans="1:4" ht="40.5">
      <c r="A2016" s="360">
        <v>2014</v>
      </c>
      <c r="B2016" s="356"/>
      <c r="C2016" s="357" t="s">
        <v>14065</v>
      </c>
      <c r="D2016" s="361" t="s">
        <v>2016</v>
      </c>
    </row>
    <row r="2017" spans="1:4" ht="33">
      <c r="A2017" s="360">
        <v>2015</v>
      </c>
      <c r="B2017" s="356"/>
      <c r="C2017" s="357" t="s">
        <v>14066</v>
      </c>
      <c r="D2017" s="361" t="s">
        <v>2017</v>
      </c>
    </row>
    <row r="2018" spans="1:4" ht="40.5">
      <c r="A2018" s="360">
        <v>2016</v>
      </c>
      <c r="B2018" s="356"/>
      <c r="C2018" s="357" t="s">
        <v>14067</v>
      </c>
      <c r="D2018" s="361" t="s">
        <v>2018</v>
      </c>
    </row>
    <row r="2019" spans="1:4" ht="40.5">
      <c r="A2019" s="360">
        <v>2017</v>
      </c>
      <c r="B2019" s="356"/>
      <c r="C2019" s="357" t="s">
        <v>14068</v>
      </c>
      <c r="D2019" s="361" t="s">
        <v>2019</v>
      </c>
    </row>
    <row r="2020" spans="1:4" ht="40.5">
      <c r="A2020" s="360">
        <v>2018</v>
      </c>
      <c r="B2020" s="356"/>
      <c r="C2020" s="357" t="s">
        <v>14069</v>
      </c>
      <c r="D2020" s="361" t="s">
        <v>2020</v>
      </c>
    </row>
    <row r="2021" spans="1:4" ht="40.5">
      <c r="A2021" s="360">
        <v>2019</v>
      </c>
      <c r="B2021" s="356"/>
      <c r="C2021" s="357" t="s">
        <v>14070</v>
      </c>
      <c r="D2021" s="361" t="s">
        <v>2021</v>
      </c>
    </row>
    <row r="2022" spans="1:4">
      <c r="A2022" s="360">
        <v>2020</v>
      </c>
      <c r="B2022" s="356"/>
      <c r="C2022" s="357" t="s">
        <v>14071</v>
      </c>
      <c r="D2022" s="361" t="s">
        <v>2022</v>
      </c>
    </row>
    <row r="2023" spans="1:4">
      <c r="A2023" s="360">
        <v>2021</v>
      </c>
      <c r="B2023" s="356"/>
      <c r="C2023" s="357" t="s">
        <v>14072</v>
      </c>
      <c r="D2023" s="361" t="s">
        <v>2023</v>
      </c>
    </row>
    <row r="2024" spans="1:4">
      <c r="A2024" s="360">
        <v>2022</v>
      </c>
      <c r="B2024" s="356"/>
      <c r="C2024" s="357" t="s">
        <v>14073</v>
      </c>
      <c r="D2024" s="361" t="s">
        <v>2024</v>
      </c>
    </row>
    <row r="2025" spans="1:4" ht="40.5">
      <c r="A2025" s="360">
        <v>2023</v>
      </c>
      <c r="B2025" s="356"/>
      <c r="C2025" s="357" t="s">
        <v>14074</v>
      </c>
      <c r="D2025" s="361" t="s">
        <v>2025</v>
      </c>
    </row>
    <row r="2026" spans="1:4" ht="40.5">
      <c r="A2026" s="360">
        <v>2024</v>
      </c>
      <c r="B2026" s="356"/>
      <c r="C2026" s="357" t="s">
        <v>14075</v>
      </c>
      <c r="D2026" s="361" t="s">
        <v>2026</v>
      </c>
    </row>
    <row r="2027" spans="1:4" ht="40.5">
      <c r="A2027" s="360">
        <v>2025</v>
      </c>
      <c r="B2027" s="356"/>
      <c r="C2027" s="357" t="s">
        <v>14076</v>
      </c>
      <c r="D2027" s="361" t="s">
        <v>2027</v>
      </c>
    </row>
    <row r="2028" spans="1:4" ht="40.5">
      <c r="A2028" s="360">
        <v>2026</v>
      </c>
      <c r="B2028" s="356"/>
      <c r="C2028" s="357" t="s">
        <v>14077</v>
      </c>
      <c r="D2028" s="361" t="s">
        <v>2028</v>
      </c>
    </row>
    <row r="2029" spans="1:4" ht="40.5">
      <c r="A2029" s="360">
        <v>2027</v>
      </c>
      <c r="B2029" s="356"/>
      <c r="C2029" s="357" t="s">
        <v>14078</v>
      </c>
      <c r="D2029" s="361" t="s">
        <v>2029</v>
      </c>
    </row>
    <row r="2030" spans="1:4" ht="40.5">
      <c r="A2030" s="360">
        <v>2028</v>
      </c>
      <c r="B2030" s="356"/>
      <c r="C2030" s="357" t="s">
        <v>14079</v>
      </c>
      <c r="D2030" s="361" t="s">
        <v>2030</v>
      </c>
    </row>
    <row r="2031" spans="1:4">
      <c r="A2031" s="360">
        <v>2029</v>
      </c>
      <c r="B2031" s="356"/>
      <c r="C2031" s="357" t="s">
        <v>14080</v>
      </c>
      <c r="D2031" s="361" t="s">
        <v>2031</v>
      </c>
    </row>
    <row r="2032" spans="1:4" ht="40.5">
      <c r="A2032" s="360">
        <v>2030</v>
      </c>
      <c r="B2032" s="356"/>
      <c r="C2032" s="357" t="s">
        <v>14081</v>
      </c>
      <c r="D2032" s="361" t="s">
        <v>2032</v>
      </c>
    </row>
    <row r="2033" spans="1:4" ht="40.5">
      <c r="A2033" s="360">
        <v>2031</v>
      </c>
      <c r="B2033" s="356"/>
      <c r="C2033" s="357" t="s">
        <v>14082</v>
      </c>
      <c r="D2033" s="361" t="s">
        <v>2033</v>
      </c>
    </row>
    <row r="2034" spans="1:4" ht="33">
      <c r="A2034" s="360">
        <v>2032</v>
      </c>
      <c r="B2034" s="356"/>
      <c r="C2034" s="357" t="s">
        <v>14083</v>
      </c>
      <c r="D2034" s="361" t="s">
        <v>2034</v>
      </c>
    </row>
    <row r="2035" spans="1:4">
      <c r="A2035" s="360">
        <v>2033</v>
      </c>
      <c r="B2035" s="356"/>
      <c r="C2035" s="357" t="s">
        <v>14084</v>
      </c>
      <c r="D2035" s="361" t="s">
        <v>2035</v>
      </c>
    </row>
    <row r="2036" spans="1:4">
      <c r="A2036" s="360">
        <v>2034</v>
      </c>
      <c r="B2036" s="356"/>
      <c r="C2036" s="357" t="s">
        <v>14085</v>
      </c>
      <c r="D2036" s="361" t="s">
        <v>2036</v>
      </c>
    </row>
    <row r="2037" spans="1:4" ht="33">
      <c r="A2037" s="360">
        <v>2035</v>
      </c>
      <c r="B2037" s="356"/>
      <c r="C2037" s="357" t="s">
        <v>14086</v>
      </c>
      <c r="D2037" s="361" t="s">
        <v>2037</v>
      </c>
    </row>
    <row r="2038" spans="1:4">
      <c r="A2038" s="360">
        <v>2036</v>
      </c>
      <c r="B2038" s="356"/>
      <c r="C2038" s="357" t="s">
        <v>14087</v>
      </c>
      <c r="D2038" s="361" t="s">
        <v>2038</v>
      </c>
    </row>
    <row r="2039" spans="1:4" ht="33">
      <c r="A2039" s="360">
        <v>2037</v>
      </c>
      <c r="B2039" s="356"/>
      <c r="C2039" s="357" t="s">
        <v>14088</v>
      </c>
      <c r="D2039" s="361" t="s">
        <v>2039</v>
      </c>
    </row>
    <row r="2040" spans="1:4" ht="40.5">
      <c r="A2040" s="360">
        <v>2038</v>
      </c>
      <c r="B2040" s="356"/>
      <c r="C2040" s="357" t="s">
        <v>14089</v>
      </c>
      <c r="D2040" s="361" t="s">
        <v>2040</v>
      </c>
    </row>
    <row r="2041" spans="1:4" ht="40.5">
      <c r="A2041" s="360">
        <v>2039</v>
      </c>
      <c r="B2041" s="356"/>
      <c r="C2041" s="357" t="s">
        <v>14090</v>
      </c>
      <c r="D2041" s="361" t="s">
        <v>2041</v>
      </c>
    </row>
    <row r="2042" spans="1:4" ht="40.5">
      <c r="A2042" s="360">
        <v>2040</v>
      </c>
      <c r="B2042" s="356"/>
      <c r="C2042" s="357" t="s">
        <v>14091</v>
      </c>
      <c r="D2042" s="361" t="s">
        <v>2042</v>
      </c>
    </row>
    <row r="2043" spans="1:4" ht="40.5">
      <c r="A2043" s="360">
        <v>2041</v>
      </c>
      <c r="B2043" s="356"/>
      <c r="C2043" s="357" t="s">
        <v>14092</v>
      </c>
      <c r="D2043" s="361" t="s">
        <v>2043</v>
      </c>
    </row>
    <row r="2044" spans="1:4" ht="33">
      <c r="A2044" s="360">
        <v>2042</v>
      </c>
      <c r="B2044" s="356"/>
      <c r="C2044" s="357" t="s">
        <v>14093</v>
      </c>
      <c r="D2044" s="361" t="s">
        <v>2044</v>
      </c>
    </row>
    <row r="2045" spans="1:4" ht="49.5">
      <c r="A2045" s="360">
        <v>2043</v>
      </c>
      <c r="B2045" s="356"/>
      <c r="C2045" s="357" t="s">
        <v>14094</v>
      </c>
      <c r="D2045" s="361" t="s">
        <v>2045</v>
      </c>
    </row>
    <row r="2046" spans="1:4" ht="40.5">
      <c r="A2046" s="360">
        <v>2044</v>
      </c>
      <c r="B2046" s="356"/>
      <c r="C2046" s="357" t="s">
        <v>14095</v>
      </c>
      <c r="D2046" s="361" t="s">
        <v>2046</v>
      </c>
    </row>
    <row r="2047" spans="1:4" ht="33">
      <c r="A2047" s="360">
        <v>2045</v>
      </c>
      <c r="B2047" s="356"/>
      <c r="C2047" s="357" t="s">
        <v>14096</v>
      </c>
      <c r="D2047" s="361" t="s">
        <v>2047</v>
      </c>
    </row>
    <row r="2048" spans="1:4">
      <c r="A2048" s="360">
        <v>2046</v>
      </c>
      <c r="B2048" s="356"/>
      <c r="C2048" s="357" t="s">
        <v>14097</v>
      </c>
      <c r="D2048" s="361" t="s">
        <v>2048</v>
      </c>
    </row>
    <row r="2049" spans="1:4" ht="33">
      <c r="A2049" s="360">
        <v>2047</v>
      </c>
      <c r="B2049" s="356"/>
      <c r="C2049" s="357" t="s">
        <v>14098</v>
      </c>
      <c r="D2049" s="361" t="s">
        <v>2049</v>
      </c>
    </row>
    <row r="2050" spans="1:4" ht="40.5">
      <c r="A2050" s="360">
        <v>2048</v>
      </c>
      <c r="B2050" s="356"/>
      <c r="C2050" s="357" t="s">
        <v>14099</v>
      </c>
      <c r="D2050" s="361" t="s">
        <v>2050</v>
      </c>
    </row>
    <row r="2051" spans="1:4">
      <c r="A2051" s="360">
        <v>2049</v>
      </c>
      <c r="B2051" s="356"/>
      <c r="C2051" s="357" t="s">
        <v>14100</v>
      </c>
      <c r="D2051" s="361" t="s">
        <v>2051</v>
      </c>
    </row>
    <row r="2052" spans="1:4">
      <c r="A2052" s="360">
        <v>2050</v>
      </c>
      <c r="B2052" s="356"/>
      <c r="C2052" s="357" t="s">
        <v>14101</v>
      </c>
      <c r="D2052" s="361" t="s">
        <v>2052</v>
      </c>
    </row>
    <row r="2053" spans="1:4" ht="33">
      <c r="A2053" s="360">
        <v>2051</v>
      </c>
      <c r="B2053" s="356"/>
      <c r="C2053" s="357" t="s">
        <v>14102</v>
      </c>
      <c r="D2053" s="361" t="s">
        <v>2053</v>
      </c>
    </row>
    <row r="2054" spans="1:4">
      <c r="A2054" s="360">
        <v>2052</v>
      </c>
      <c r="B2054" s="356"/>
      <c r="C2054" s="357" t="s">
        <v>14103</v>
      </c>
      <c r="D2054" s="361" t="s">
        <v>2054</v>
      </c>
    </row>
    <row r="2055" spans="1:4" ht="49.5">
      <c r="A2055" s="360">
        <v>2053</v>
      </c>
      <c r="B2055" s="356"/>
      <c r="C2055" s="357" t="s">
        <v>14104</v>
      </c>
      <c r="D2055" s="361" t="s">
        <v>2055</v>
      </c>
    </row>
    <row r="2056" spans="1:4" ht="33">
      <c r="A2056" s="363">
        <v>2054</v>
      </c>
      <c r="B2056" s="356"/>
      <c r="C2056" s="357" t="s">
        <v>14105</v>
      </c>
      <c r="D2056" s="361" t="s">
        <v>2056</v>
      </c>
    </row>
    <row r="2057" spans="1:4" ht="33">
      <c r="A2057" s="360">
        <v>2055</v>
      </c>
      <c r="B2057" s="356"/>
      <c r="C2057" s="357" t="s">
        <v>14106</v>
      </c>
      <c r="D2057" s="361" t="s">
        <v>2057</v>
      </c>
    </row>
    <row r="2058" spans="1:4" ht="40.5">
      <c r="A2058" s="360">
        <v>2056</v>
      </c>
      <c r="B2058" s="356"/>
      <c r="C2058" s="357" t="s">
        <v>14107</v>
      </c>
      <c r="D2058" s="361" t="s">
        <v>2058</v>
      </c>
    </row>
    <row r="2059" spans="1:4" ht="33">
      <c r="A2059" s="360">
        <v>2057</v>
      </c>
      <c r="B2059" s="356"/>
      <c r="C2059" s="357" t="s">
        <v>14108</v>
      </c>
      <c r="D2059" s="361" t="s">
        <v>2059</v>
      </c>
    </row>
    <row r="2060" spans="1:4" ht="33">
      <c r="A2060" s="360">
        <v>2058</v>
      </c>
      <c r="B2060" s="356"/>
      <c r="C2060" s="357" t="s">
        <v>14109</v>
      </c>
      <c r="D2060" s="361" t="s">
        <v>2060</v>
      </c>
    </row>
    <row r="2061" spans="1:4" ht="40.5">
      <c r="A2061" s="360">
        <v>2059</v>
      </c>
      <c r="B2061" s="356"/>
      <c r="C2061" s="357" t="s">
        <v>14110</v>
      </c>
      <c r="D2061" s="361" t="s">
        <v>2061</v>
      </c>
    </row>
    <row r="2062" spans="1:4" ht="40.5">
      <c r="A2062" s="360">
        <v>2060</v>
      </c>
      <c r="B2062" s="356"/>
      <c r="C2062" s="357" t="s">
        <v>14111</v>
      </c>
      <c r="D2062" s="361" t="s">
        <v>2062</v>
      </c>
    </row>
    <row r="2063" spans="1:4" ht="40.5">
      <c r="A2063" s="360">
        <v>2061</v>
      </c>
      <c r="B2063" s="356"/>
      <c r="C2063" s="357" t="s">
        <v>14112</v>
      </c>
      <c r="D2063" s="361" t="s">
        <v>2063</v>
      </c>
    </row>
    <row r="2064" spans="1:4" ht="40.5">
      <c r="A2064" s="360">
        <v>2062</v>
      </c>
      <c r="B2064" s="356"/>
      <c r="C2064" s="357" t="s">
        <v>14113</v>
      </c>
      <c r="D2064" s="361" t="s">
        <v>2064</v>
      </c>
    </row>
    <row r="2065" spans="1:4" ht="40.5">
      <c r="A2065" s="360">
        <v>2063</v>
      </c>
      <c r="B2065" s="356"/>
      <c r="C2065" s="357" t="s">
        <v>14114</v>
      </c>
      <c r="D2065" s="361" t="s">
        <v>2065</v>
      </c>
    </row>
    <row r="2066" spans="1:4">
      <c r="A2066" s="360">
        <v>2064</v>
      </c>
      <c r="B2066" s="356"/>
      <c r="C2066" s="357" t="s">
        <v>14115</v>
      </c>
      <c r="D2066" s="361" t="s">
        <v>2066</v>
      </c>
    </row>
    <row r="2067" spans="1:4" ht="33">
      <c r="A2067" s="360">
        <v>2065</v>
      </c>
      <c r="B2067" s="356"/>
      <c r="C2067" s="357" t="s">
        <v>14116</v>
      </c>
      <c r="D2067" s="361" t="s">
        <v>2067</v>
      </c>
    </row>
    <row r="2068" spans="1:4" ht="40.5">
      <c r="A2068" s="360">
        <v>2066</v>
      </c>
      <c r="B2068" s="356"/>
      <c r="C2068" s="357" t="s">
        <v>14117</v>
      </c>
      <c r="D2068" s="361" t="s">
        <v>2068</v>
      </c>
    </row>
    <row r="2069" spans="1:4" ht="33">
      <c r="A2069" s="360">
        <v>2067</v>
      </c>
      <c r="B2069" s="356"/>
      <c r="C2069" s="357" t="s">
        <v>14118</v>
      </c>
      <c r="D2069" s="361" t="s">
        <v>2069</v>
      </c>
    </row>
    <row r="2070" spans="1:4" ht="33">
      <c r="A2070" s="360">
        <v>2068</v>
      </c>
      <c r="B2070" s="356"/>
      <c r="C2070" s="357" t="s">
        <v>14119</v>
      </c>
      <c r="D2070" s="361" t="s">
        <v>2070</v>
      </c>
    </row>
    <row r="2071" spans="1:4" ht="40.5">
      <c r="A2071" s="360">
        <v>2069</v>
      </c>
      <c r="B2071" s="356"/>
      <c r="C2071" s="357" t="s">
        <v>14120</v>
      </c>
      <c r="D2071" s="361" t="s">
        <v>2071</v>
      </c>
    </row>
    <row r="2072" spans="1:4" ht="33">
      <c r="A2072" s="360">
        <v>2070</v>
      </c>
      <c r="B2072" s="356"/>
      <c r="C2072" s="357" t="s">
        <v>14121</v>
      </c>
      <c r="D2072" s="361" t="s">
        <v>2072</v>
      </c>
    </row>
    <row r="2073" spans="1:4" ht="40.5">
      <c r="A2073" s="360">
        <v>2071</v>
      </c>
      <c r="B2073" s="356"/>
      <c r="C2073" s="357" t="s">
        <v>14122</v>
      </c>
      <c r="D2073" s="361" t="s">
        <v>2073</v>
      </c>
    </row>
    <row r="2074" spans="1:4" ht="33">
      <c r="A2074" s="360">
        <v>2072</v>
      </c>
      <c r="B2074" s="356"/>
      <c r="C2074" s="357" t="s">
        <v>14123</v>
      </c>
      <c r="D2074" s="361" t="s">
        <v>2074</v>
      </c>
    </row>
    <row r="2075" spans="1:4" ht="40.5">
      <c r="A2075" s="360">
        <v>2073</v>
      </c>
      <c r="B2075" s="356"/>
      <c r="C2075" s="357" t="s">
        <v>14124</v>
      </c>
      <c r="D2075" s="361" t="s">
        <v>2075</v>
      </c>
    </row>
    <row r="2076" spans="1:4" ht="40.5">
      <c r="A2076" s="360">
        <v>2074</v>
      </c>
      <c r="B2076" s="356"/>
      <c r="C2076" s="357" t="s">
        <v>14125</v>
      </c>
      <c r="D2076" s="361" t="s">
        <v>2076</v>
      </c>
    </row>
    <row r="2077" spans="1:4" ht="40.5">
      <c r="A2077" s="360">
        <v>2075</v>
      </c>
      <c r="B2077" s="356"/>
      <c r="C2077" s="357" t="s">
        <v>14126</v>
      </c>
      <c r="D2077" s="361" t="s">
        <v>2077</v>
      </c>
    </row>
    <row r="2078" spans="1:4" ht="40.5">
      <c r="A2078" s="360">
        <v>2076</v>
      </c>
      <c r="B2078" s="356"/>
      <c r="C2078" s="357" t="s">
        <v>14127</v>
      </c>
      <c r="D2078" s="361" t="s">
        <v>2078</v>
      </c>
    </row>
    <row r="2079" spans="1:4">
      <c r="A2079" s="360">
        <v>2077</v>
      </c>
      <c r="B2079" s="356"/>
      <c r="C2079" s="357" t="s">
        <v>14128</v>
      </c>
      <c r="D2079" s="361" t="s">
        <v>2079</v>
      </c>
    </row>
    <row r="2080" spans="1:4" ht="40.5">
      <c r="A2080" s="360">
        <v>2078</v>
      </c>
      <c r="B2080" s="356"/>
      <c r="C2080" s="357" t="s">
        <v>14129</v>
      </c>
      <c r="D2080" s="361" t="s">
        <v>2080</v>
      </c>
    </row>
    <row r="2081" spans="1:4">
      <c r="A2081" s="360">
        <v>2079</v>
      </c>
      <c r="B2081" s="356"/>
      <c r="C2081" s="357" t="s">
        <v>14130</v>
      </c>
      <c r="D2081" s="361" t="s">
        <v>2081</v>
      </c>
    </row>
    <row r="2082" spans="1:4" ht="40.5">
      <c r="A2082" s="360">
        <v>2080</v>
      </c>
      <c r="B2082" s="356"/>
      <c r="C2082" s="357" t="s">
        <v>14131</v>
      </c>
      <c r="D2082" s="361" t="s">
        <v>2082</v>
      </c>
    </row>
    <row r="2083" spans="1:4" ht="33">
      <c r="A2083" s="360">
        <v>2081</v>
      </c>
      <c r="B2083" s="356"/>
      <c r="C2083" s="357" t="s">
        <v>14132</v>
      </c>
      <c r="D2083" s="361" t="s">
        <v>2083</v>
      </c>
    </row>
    <row r="2084" spans="1:4" ht="40.5">
      <c r="A2084" s="360">
        <v>2082</v>
      </c>
      <c r="B2084" s="356"/>
      <c r="C2084" s="357" t="s">
        <v>14133</v>
      </c>
      <c r="D2084" s="361" t="s">
        <v>2084</v>
      </c>
    </row>
    <row r="2085" spans="1:4">
      <c r="A2085" s="360">
        <v>2083</v>
      </c>
      <c r="B2085" s="356"/>
      <c r="C2085" s="357" t="s">
        <v>14134</v>
      </c>
      <c r="D2085" s="361" t="s">
        <v>2085</v>
      </c>
    </row>
    <row r="2086" spans="1:4">
      <c r="A2086" s="360">
        <v>2084</v>
      </c>
      <c r="B2086" s="356"/>
      <c r="C2086" s="357" t="s">
        <v>14135</v>
      </c>
      <c r="D2086" s="361" t="s">
        <v>2086</v>
      </c>
    </row>
    <row r="2087" spans="1:4" ht="40.5">
      <c r="A2087" s="360">
        <v>2085</v>
      </c>
      <c r="B2087" s="356"/>
      <c r="C2087" s="357" t="s">
        <v>14136</v>
      </c>
      <c r="D2087" s="361" t="s">
        <v>2087</v>
      </c>
    </row>
    <row r="2088" spans="1:4" ht="60.75">
      <c r="A2088" s="360">
        <v>2086</v>
      </c>
      <c r="B2088" s="356"/>
      <c r="C2088" s="357" t="s">
        <v>14137</v>
      </c>
      <c r="D2088" s="361" t="s">
        <v>2088</v>
      </c>
    </row>
    <row r="2089" spans="1:4" ht="40.5">
      <c r="A2089" s="360">
        <v>2087</v>
      </c>
      <c r="B2089" s="356"/>
      <c r="C2089" s="357" t="s">
        <v>14138</v>
      </c>
      <c r="D2089" s="361" t="s">
        <v>2089</v>
      </c>
    </row>
    <row r="2090" spans="1:4" ht="40.5">
      <c r="A2090" s="360">
        <v>2088</v>
      </c>
      <c r="B2090" s="356"/>
      <c r="C2090" s="357" t="s">
        <v>14139</v>
      </c>
      <c r="D2090" s="361" t="s">
        <v>2090</v>
      </c>
    </row>
    <row r="2091" spans="1:4" ht="40.5">
      <c r="A2091" s="360">
        <v>2089</v>
      </c>
      <c r="B2091" s="356"/>
      <c r="C2091" s="357" t="s">
        <v>14140</v>
      </c>
      <c r="D2091" s="361" t="s">
        <v>2091</v>
      </c>
    </row>
    <row r="2092" spans="1:4">
      <c r="A2092" s="360">
        <v>2090</v>
      </c>
      <c r="B2092" s="356"/>
      <c r="C2092" s="357" t="s">
        <v>14141</v>
      </c>
      <c r="D2092" s="361" t="s">
        <v>2092</v>
      </c>
    </row>
    <row r="2093" spans="1:4" ht="33">
      <c r="A2093" s="360">
        <v>2091</v>
      </c>
      <c r="B2093" s="356"/>
      <c r="C2093" s="357" t="s">
        <v>14142</v>
      </c>
      <c r="D2093" s="361" t="s">
        <v>2093</v>
      </c>
    </row>
    <row r="2094" spans="1:4" ht="40.5">
      <c r="A2094" s="360">
        <v>2092</v>
      </c>
      <c r="B2094" s="356"/>
      <c r="C2094" s="357" t="s">
        <v>14143</v>
      </c>
      <c r="D2094" s="361" t="s">
        <v>2094</v>
      </c>
    </row>
    <row r="2095" spans="1:4" ht="40.5">
      <c r="A2095" s="360">
        <v>2093</v>
      </c>
      <c r="B2095" s="356"/>
      <c r="C2095" s="357" t="s">
        <v>14144</v>
      </c>
      <c r="D2095" s="361" t="s">
        <v>2095</v>
      </c>
    </row>
    <row r="2096" spans="1:4" ht="40.5">
      <c r="A2096" s="360">
        <v>2094</v>
      </c>
      <c r="B2096" s="356"/>
      <c r="C2096" s="357" t="s">
        <v>14145</v>
      </c>
      <c r="D2096" s="361" t="s">
        <v>2096</v>
      </c>
    </row>
    <row r="2097" spans="1:4" ht="40.5">
      <c r="A2097" s="360">
        <v>2095</v>
      </c>
      <c r="B2097" s="356"/>
      <c r="C2097" s="357" t="s">
        <v>14146</v>
      </c>
      <c r="D2097" s="361" t="s">
        <v>2097</v>
      </c>
    </row>
    <row r="2098" spans="1:4" ht="40.5">
      <c r="A2098" s="360">
        <v>2096</v>
      </c>
      <c r="B2098" s="356"/>
      <c r="C2098" s="357" t="s">
        <v>14147</v>
      </c>
      <c r="D2098" s="361" t="s">
        <v>2098</v>
      </c>
    </row>
    <row r="2099" spans="1:4" ht="33">
      <c r="A2099" s="360">
        <v>2097</v>
      </c>
      <c r="B2099" s="356"/>
      <c r="C2099" s="357" t="s">
        <v>14148</v>
      </c>
      <c r="D2099" s="361" t="s">
        <v>2099</v>
      </c>
    </row>
    <row r="2100" spans="1:4">
      <c r="A2100" s="360">
        <v>2098</v>
      </c>
      <c r="B2100" s="356"/>
      <c r="C2100" s="357" t="s">
        <v>14149</v>
      </c>
      <c r="D2100" s="361" t="s">
        <v>2100</v>
      </c>
    </row>
    <row r="2101" spans="1:4" ht="49.5">
      <c r="A2101" s="360">
        <v>2099</v>
      </c>
      <c r="B2101" s="356"/>
      <c r="C2101" s="357" t="s">
        <v>14150</v>
      </c>
      <c r="D2101" s="361" t="s">
        <v>2101</v>
      </c>
    </row>
    <row r="2102" spans="1:4" ht="40.5">
      <c r="A2102" s="360">
        <v>2100</v>
      </c>
      <c r="B2102" s="356"/>
      <c r="C2102" s="357" t="s">
        <v>14151</v>
      </c>
      <c r="D2102" s="361" t="s">
        <v>2102</v>
      </c>
    </row>
    <row r="2103" spans="1:4" ht="40.5">
      <c r="A2103" s="360">
        <v>2101</v>
      </c>
      <c r="B2103" s="356"/>
      <c r="C2103" s="357" t="s">
        <v>14152</v>
      </c>
      <c r="D2103" s="361" t="s">
        <v>2103</v>
      </c>
    </row>
    <row r="2104" spans="1:4" ht="40.5">
      <c r="A2104" s="360">
        <v>2102</v>
      </c>
      <c r="B2104" s="356"/>
      <c r="C2104" s="357" t="s">
        <v>14153</v>
      </c>
      <c r="D2104" s="361" t="s">
        <v>2104</v>
      </c>
    </row>
    <row r="2105" spans="1:4" ht="40.5">
      <c r="A2105" s="360">
        <v>2103</v>
      </c>
      <c r="B2105" s="356"/>
      <c r="C2105" s="357" t="s">
        <v>14154</v>
      </c>
      <c r="D2105" s="361" t="s">
        <v>2105</v>
      </c>
    </row>
    <row r="2106" spans="1:4" ht="40.5">
      <c r="A2106" s="360">
        <v>2104</v>
      </c>
      <c r="B2106" s="356"/>
      <c r="C2106" s="357" t="s">
        <v>14155</v>
      </c>
      <c r="D2106" s="361" t="s">
        <v>2106</v>
      </c>
    </row>
    <row r="2107" spans="1:4" ht="40.5">
      <c r="A2107" s="360">
        <v>2105</v>
      </c>
      <c r="B2107" s="356"/>
      <c r="C2107" s="357" t="s">
        <v>14156</v>
      </c>
      <c r="D2107" s="361" t="s">
        <v>2107</v>
      </c>
    </row>
    <row r="2108" spans="1:4" ht="40.5">
      <c r="A2108" s="363">
        <v>2106</v>
      </c>
      <c r="B2108" s="356"/>
      <c r="C2108" s="357" t="s">
        <v>14157</v>
      </c>
      <c r="D2108" s="361" t="s">
        <v>2108</v>
      </c>
    </row>
    <row r="2109" spans="1:4" ht="40.5">
      <c r="A2109" s="360">
        <v>2107</v>
      </c>
      <c r="B2109" s="356"/>
      <c r="C2109" s="357" t="s">
        <v>14158</v>
      </c>
      <c r="D2109" s="361" t="s">
        <v>2109</v>
      </c>
    </row>
    <row r="2110" spans="1:4" ht="49.5">
      <c r="A2110" s="360">
        <v>2108</v>
      </c>
      <c r="B2110" s="356"/>
      <c r="C2110" s="357" t="s">
        <v>14159</v>
      </c>
      <c r="D2110" s="361" t="s">
        <v>2110</v>
      </c>
    </row>
    <row r="2111" spans="1:4" ht="33">
      <c r="A2111" s="360">
        <v>2109</v>
      </c>
      <c r="B2111" s="356"/>
      <c r="C2111" s="357" t="s">
        <v>14160</v>
      </c>
      <c r="D2111" s="361" t="s">
        <v>2111</v>
      </c>
    </row>
    <row r="2112" spans="1:4" ht="33">
      <c r="A2112" s="360">
        <v>2110</v>
      </c>
      <c r="B2112" s="356"/>
      <c r="C2112" s="357" t="s">
        <v>14161</v>
      </c>
      <c r="D2112" s="361" t="s">
        <v>2112</v>
      </c>
    </row>
    <row r="2113" spans="1:4" ht="33">
      <c r="A2113" s="360">
        <v>2111</v>
      </c>
      <c r="B2113" s="356"/>
      <c r="C2113" s="357" t="s">
        <v>14162</v>
      </c>
      <c r="D2113" s="361" t="s">
        <v>2113</v>
      </c>
    </row>
    <row r="2114" spans="1:4" ht="40.5">
      <c r="A2114" s="360">
        <v>2112</v>
      </c>
      <c r="B2114" s="356"/>
      <c r="C2114" s="357" t="s">
        <v>14163</v>
      </c>
      <c r="D2114" s="361" t="s">
        <v>2114</v>
      </c>
    </row>
    <row r="2115" spans="1:4">
      <c r="A2115" s="360">
        <v>2113</v>
      </c>
      <c r="B2115" s="356"/>
      <c r="C2115" s="357" t="s">
        <v>14164</v>
      </c>
      <c r="D2115" s="361" t="s">
        <v>2115</v>
      </c>
    </row>
    <row r="2116" spans="1:4">
      <c r="A2116" s="360">
        <v>2114</v>
      </c>
      <c r="B2116" s="356"/>
      <c r="C2116" s="357" t="s">
        <v>14165</v>
      </c>
      <c r="D2116" s="361" t="s">
        <v>2116</v>
      </c>
    </row>
    <row r="2117" spans="1:4" ht="49.5">
      <c r="A2117" s="360">
        <v>2115</v>
      </c>
      <c r="B2117" s="356"/>
      <c r="C2117" s="357" t="s">
        <v>14166</v>
      </c>
      <c r="D2117" s="361" t="s">
        <v>2117</v>
      </c>
    </row>
    <row r="2118" spans="1:4" ht="33">
      <c r="A2118" s="360">
        <v>2116</v>
      </c>
      <c r="B2118" s="356"/>
      <c r="C2118" s="357" t="s">
        <v>14167</v>
      </c>
      <c r="D2118" s="361" t="s">
        <v>2118</v>
      </c>
    </row>
    <row r="2119" spans="1:4" ht="49.5">
      <c r="A2119" s="360">
        <v>2117</v>
      </c>
      <c r="B2119" s="356"/>
      <c r="C2119" s="357" t="s">
        <v>14168</v>
      </c>
      <c r="D2119" s="361" t="s">
        <v>2119</v>
      </c>
    </row>
    <row r="2120" spans="1:4" ht="40.5">
      <c r="A2120" s="360">
        <v>2118</v>
      </c>
      <c r="B2120" s="356"/>
      <c r="C2120" s="357" t="s">
        <v>14169</v>
      </c>
      <c r="D2120" s="361" t="s">
        <v>2120</v>
      </c>
    </row>
    <row r="2121" spans="1:4" ht="40.5">
      <c r="A2121" s="360">
        <v>2119</v>
      </c>
      <c r="B2121" s="356"/>
      <c r="C2121" s="357" t="s">
        <v>14170</v>
      </c>
      <c r="D2121" s="361" t="s">
        <v>2121</v>
      </c>
    </row>
    <row r="2122" spans="1:4" ht="40.5">
      <c r="A2122" s="360">
        <v>2120</v>
      </c>
      <c r="B2122" s="356"/>
      <c r="C2122" s="357" t="s">
        <v>14171</v>
      </c>
      <c r="D2122" s="361" t="s">
        <v>2122</v>
      </c>
    </row>
    <row r="2123" spans="1:4" ht="33">
      <c r="A2123" s="360">
        <v>2121</v>
      </c>
      <c r="B2123" s="356"/>
      <c r="C2123" s="357" t="s">
        <v>14172</v>
      </c>
      <c r="D2123" s="361" t="s">
        <v>2123</v>
      </c>
    </row>
    <row r="2124" spans="1:4" ht="33">
      <c r="A2124" s="360">
        <v>2122</v>
      </c>
      <c r="B2124" s="356"/>
      <c r="C2124" s="357" t="s">
        <v>14173</v>
      </c>
      <c r="D2124" s="361" t="s">
        <v>2124</v>
      </c>
    </row>
    <row r="2125" spans="1:4" ht="40.5">
      <c r="A2125" s="360">
        <v>2123</v>
      </c>
      <c r="B2125" s="356"/>
      <c r="C2125" s="357" t="s">
        <v>14174</v>
      </c>
      <c r="D2125" s="361" t="s">
        <v>2125</v>
      </c>
    </row>
    <row r="2126" spans="1:4" ht="40.5">
      <c r="A2126" s="360">
        <v>2124</v>
      </c>
      <c r="B2126" s="356"/>
      <c r="C2126" s="357" t="s">
        <v>14175</v>
      </c>
      <c r="D2126" s="361" t="s">
        <v>2126</v>
      </c>
    </row>
    <row r="2127" spans="1:4" ht="40.5">
      <c r="A2127" s="360">
        <v>2125</v>
      </c>
      <c r="B2127" s="356"/>
      <c r="C2127" s="357" t="s">
        <v>14176</v>
      </c>
      <c r="D2127" s="361" t="s">
        <v>2127</v>
      </c>
    </row>
    <row r="2128" spans="1:4" ht="40.5">
      <c r="A2128" s="360">
        <v>2126</v>
      </c>
      <c r="B2128" s="356"/>
      <c r="C2128" s="357" t="s">
        <v>14177</v>
      </c>
      <c r="D2128" s="361" t="s">
        <v>2128</v>
      </c>
    </row>
    <row r="2129" spans="1:4" ht="40.5">
      <c r="A2129" s="360">
        <v>2127</v>
      </c>
      <c r="B2129" s="356"/>
      <c r="C2129" s="357" t="s">
        <v>14178</v>
      </c>
      <c r="D2129" s="361" t="s">
        <v>2129</v>
      </c>
    </row>
    <row r="2130" spans="1:4" ht="40.5">
      <c r="A2130" s="360">
        <v>2128</v>
      </c>
      <c r="B2130" s="356"/>
      <c r="C2130" s="357" t="s">
        <v>14179</v>
      </c>
      <c r="D2130" s="361" t="s">
        <v>2130</v>
      </c>
    </row>
    <row r="2131" spans="1:4" ht="40.5">
      <c r="A2131" s="360">
        <v>2129</v>
      </c>
      <c r="B2131" s="356"/>
      <c r="C2131" s="357" t="s">
        <v>14180</v>
      </c>
      <c r="D2131" s="361" t="s">
        <v>2131</v>
      </c>
    </row>
    <row r="2132" spans="1:4" ht="40.5">
      <c r="A2132" s="360">
        <v>2130</v>
      </c>
      <c r="B2132" s="356"/>
      <c r="C2132" s="357" t="s">
        <v>14181</v>
      </c>
      <c r="D2132" s="361" t="s">
        <v>2132</v>
      </c>
    </row>
    <row r="2133" spans="1:4" ht="40.5">
      <c r="A2133" s="360">
        <v>2131</v>
      </c>
      <c r="B2133" s="356"/>
      <c r="C2133" s="357" t="s">
        <v>14182</v>
      </c>
      <c r="D2133" s="361" t="s">
        <v>2133</v>
      </c>
    </row>
    <row r="2134" spans="1:4">
      <c r="A2134" s="360">
        <v>2132</v>
      </c>
      <c r="B2134" s="356"/>
      <c r="C2134" s="357" t="s">
        <v>14183</v>
      </c>
      <c r="D2134" s="361" t="s">
        <v>2134</v>
      </c>
    </row>
    <row r="2135" spans="1:4" ht="40.5">
      <c r="A2135" s="360">
        <v>2133</v>
      </c>
      <c r="B2135" s="356"/>
      <c r="C2135" s="357" t="s">
        <v>14184</v>
      </c>
      <c r="D2135" s="361" t="s">
        <v>2135</v>
      </c>
    </row>
    <row r="2136" spans="1:4" ht="40.5">
      <c r="A2136" s="360">
        <v>2134</v>
      </c>
      <c r="B2136" s="356"/>
      <c r="C2136" s="357" t="s">
        <v>14170</v>
      </c>
      <c r="D2136" s="361" t="s">
        <v>2136</v>
      </c>
    </row>
    <row r="2137" spans="1:4" ht="40.5">
      <c r="A2137" s="360">
        <v>2135</v>
      </c>
      <c r="B2137" s="356"/>
      <c r="C2137" s="357" t="s">
        <v>14185</v>
      </c>
      <c r="D2137" s="361" t="s">
        <v>2137</v>
      </c>
    </row>
    <row r="2138" spans="1:4" ht="40.5">
      <c r="A2138" s="360">
        <v>2136</v>
      </c>
      <c r="B2138" s="356"/>
      <c r="C2138" s="357" t="s">
        <v>14186</v>
      </c>
      <c r="D2138" s="361" t="s">
        <v>2138</v>
      </c>
    </row>
    <row r="2139" spans="1:4" ht="49.5">
      <c r="A2139" s="360">
        <v>2137</v>
      </c>
      <c r="B2139" s="356"/>
      <c r="C2139" s="357" t="s">
        <v>14187</v>
      </c>
      <c r="D2139" s="361" t="s">
        <v>2139</v>
      </c>
    </row>
    <row r="2140" spans="1:4" ht="49.5">
      <c r="A2140" s="360">
        <v>2138</v>
      </c>
      <c r="B2140" s="356"/>
      <c r="C2140" s="357" t="s">
        <v>14188</v>
      </c>
      <c r="D2140" s="361" t="s">
        <v>2140</v>
      </c>
    </row>
    <row r="2141" spans="1:4" ht="40.5">
      <c r="A2141" s="360">
        <v>2139</v>
      </c>
      <c r="B2141" s="356"/>
      <c r="C2141" s="357" t="s">
        <v>14189</v>
      </c>
      <c r="D2141" s="361" t="s">
        <v>2141</v>
      </c>
    </row>
    <row r="2142" spans="1:4" ht="49.5">
      <c r="A2142" s="360">
        <v>2140</v>
      </c>
      <c r="B2142" s="356"/>
      <c r="C2142" s="357" t="s">
        <v>14190</v>
      </c>
      <c r="D2142" s="361" t="s">
        <v>2142</v>
      </c>
    </row>
    <row r="2143" spans="1:4" ht="40.5">
      <c r="A2143" s="360">
        <v>2141</v>
      </c>
      <c r="B2143" s="356"/>
      <c r="C2143" s="357" t="s">
        <v>14191</v>
      </c>
      <c r="D2143" s="361" t="s">
        <v>2143</v>
      </c>
    </row>
    <row r="2144" spans="1:4" ht="40.5">
      <c r="A2144" s="360">
        <v>2142</v>
      </c>
      <c r="B2144" s="356"/>
      <c r="C2144" s="357" t="s">
        <v>14192</v>
      </c>
      <c r="D2144" s="361" t="s">
        <v>2144</v>
      </c>
    </row>
    <row r="2145" spans="1:4" ht="49.5">
      <c r="A2145" s="360">
        <v>2143</v>
      </c>
      <c r="B2145" s="356"/>
      <c r="C2145" s="357" t="s">
        <v>14193</v>
      </c>
      <c r="D2145" s="361" t="s">
        <v>2145</v>
      </c>
    </row>
    <row r="2146" spans="1:4" ht="40.5">
      <c r="A2146" s="360">
        <v>2144</v>
      </c>
      <c r="B2146" s="356"/>
      <c r="C2146" s="357" t="s">
        <v>14194</v>
      </c>
      <c r="D2146" s="361" t="s">
        <v>2146</v>
      </c>
    </row>
    <row r="2147" spans="1:4" ht="33">
      <c r="A2147" s="360">
        <v>2145</v>
      </c>
      <c r="B2147" s="356"/>
      <c r="C2147" s="357" t="s">
        <v>14195</v>
      </c>
      <c r="D2147" s="361" t="s">
        <v>2147</v>
      </c>
    </row>
    <row r="2148" spans="1:4" ht="40.5">
      <c r="A2148" s="360">
        <v>2146</v>
      </c>
      <c r="B2148" s="356"/>
      <c r="C2148" s="357" t="s">
        <v>14196</v>
      </c>
      <c r="D2148" s="361" t="s">
        <v>2148</v>
      </c>
    </row>
    <row r="2149" spans="1:4" ht="49.5">
      <c r="A2149" s="360">
        <v>2147</v>
      </c>
      <c r="B2149" s="356"/>
      <c r="C2149" s="357" t="s">
        <v>14197</v>
      </c>
      <c r="D2149" s="361" t="s">
        <v>2149</v>
      </c>
    </row>
    <row r="2150" spans="1:4" ht="33">
      <c r="A2150" s="360">
        <v>2148</v>
      </c>
      <c r="B2150" s="356"/>
      <c r="C2150" s="357" t="s">
        <v>14198</v>
      </c>
      <c r="D2150" s="361" t="s">
        <v>2150</v>
      </c>
    </row>
    <row r="2151" spans="1:4" ht="40.5">
      <c r="A2151" s="363">
        <v>2149</v>
      </c>
      <c r="B2151" s="356"/>
      <c r="C2151" s="357" t="s">
        <v>14199</v>
      </c>
      <c r="D2151" s="361" t="s">
        <v>2151</v>
      </c>
    </row>
    <row r="2152" spans="1:4" ht="40.5">
      <c r="A2152" s="360">
        <v>2150</v>
      </c>
      <c r="B2152" s="356"/>
      <c r="C2152" s="357" t="s">
        <v>14200</v>
      </c>
      <c r="D2152" s="361" t="s">
        <v>2152</v>
      </c>
    </row>
    <row r="2153" spans="1:4" ht="33">
      <c r="A2153" s="360">
        <v>2151</v>
      </c>
      <c r="B2153" s="356"/>
      <c r="C2153" s="357" t="s">
        <v>14201</v>
      </c>
      <c r="D2153" s="361" t="s">
        <v>2153</v>
      </c>
    </row>
    <row r="2154" spans="1:4" ht="40.5">
      <c r="A2154" s="360">
        <v>2152</v>
      </c>
      <c r="B2154" s="356"/>
      <c r="C2154" s="357" t="s">
        <v>14202</v>
      </c>
      <c r="D2154" s="361" t="s">
        <v>2154</v>
      </c>
    </row>
    <row r="2155" spans="1:4" ht="40.5">
      <c r="A2155" s="360">
        <v>2153</v>
      </c>
      <c r="B2155" s="356"/>
      <c r="C2155" s="357" t="s">
        <v>14203</v>
      </c>
      <c r="D2155" s="361" t="s">
        <v>2155</v>
      </c>
    </row>
    <row r="2156" spans="1:4" ht="33">
      <c r="A2156" s="360">
        <v>2154</v>
      </c>
      <c r="B2156" s="356"/>
      <c r="C2156" s="357" t="s">
        <v>14204</v>
      </c>
      <c r="D2156" s="361" t="s">
        <v>2156</v>
      </c>
    </row>
    <row r="2157" spans="1:4">
      <c r="A2157" s="360">
        <v>2155</v>
      </c>
      <c r="B2157" s="356"/>
      <c r="C2157" s="357" t="s">
        <v>14205</v>
      </c>
      <c r="D2157" s="361" t="s">
        <v>2157</v>
      </c>
    </row>
    <row r="2158" spans="1:4" ht="33">
      <c r="A2158" s="360">
        <v>2156</v>
      </c>
      <c r="B2158" s="356"/>
      <c r="C2158" s="357" t="s">
        <v>14206</v>
      </c>
      <c r="D2158" s="361" t="s">
        <v>2158</v>
      </c>
    </row>
    <row r="2159" spans="1:4" ht="40.5">
      <c r="A2159" s="360">
        <v>2157</v>
      </c>
      <c r="B2159" s="356"/>
      <c r="C2159" s="357" t="s">
        <v>14207</v>
      </c>
      <c r="D2159" s="361" t="s">
        <v>2159</v>
      </c>
    </row>
    <row r="2160" spans="1:4" ht="40.5">
      <c r="A2160" s="360">
        <v>2158</v>
      </c>
      <c r="B2160" s="356"/>
      <c r="C2160" s="357" t="s">
        <v>14208</v>
      </c>
      <c r="D2160" s="361" t="s">
        <v>2160</v>
      </c>
    </row>
    <row r="2161" spans="1:4" ht="33">
      <c r="A2161" s="360">
        <v>2159</v>
      </c>
      <c r="B2161" s="356"/>
      <c r="C2161" s="357" t="s">
        <v>14209</v>
      </c>
      <c r="D2161" s="361" t="s">
        <v>2161</v>
      </c>
    </row>
    <row r="2162" spans="1:4" ht="40.5">
      <c r="A2162" s="360">
        <v>2160</v>
      </c>
      <c r="B2162" s="356"/>
      <c r="C2162" s="357" t="s">
        <v>14210</v>
      </c>
      <c r="D2162" s="361" t="s">
        <v>2162</v>
      </c>
    </row>
    <row r="2163" spans="1:4" ht="40.5">
      <c r="A2163" s="360">
        <v>2161</v>
      </c>
      <c r="B2163" s="356"/>
      <c r="C2163" s="357" t="s">
        <v>14211</v>
      </c>
      <c r="D2163" s="361" t="s">
        <v>2163</v>
      </c>
    </row>
    <row r="2164" spans="1:4" ht="40.5">
      <c r="A2164" s="360">
        <v>2162</v>
      </c>
      <c r="B2164" s="356"/>
      <c r="C2164" s="357" t="s">
        <v>14212</v>
      </c>
      <c r="D2164" s="361" t="s">
        <v>2164</v>
      </c>
    </row>
    <row r="2165" spans="1:4" ht="33">
      <c r="A2165" s="360">
        <v>2163</v>
      </c>
      <c r="B2165" s="356"/>
      <c r="C2165" s="357" t="s">
        <v>14213</v>
      </c>
      <c r="D2165" s="361" t="s">
        <v>2165</v>
      </c>
    </row>
    <row r="2166" spans="1:4" ht="33">
      <c r="A2166" s="360">
        <v>2164</v>
      </c>
      <c r="B2166" s="356"/>
      <c r="C2166" s="357" t="s">
        <v>14214</v>
      </c>
      <c r="D2166" s="361" t="s">
        <v>2166</v>
      </c>
    </row>
    <row r="2167" spans="1:4" ht="33">
      <c r="A2167" s="360">
        <v>2165</v>
      </c>
      <c r="B2167" s="356"/>
      <c r="C2167" s="357" t="s">
        <v>14215</v>
      </c>
      <c r="D2167" s="361" t="s">
        <v>2167</v>
      </c>
    </row>
    <row r="2168" spans="1:4" ht="33">
      <c r="A2168" s="360">
        <v>2166</v>
      </c>
      <c r="B2168" s="356"/>
      <c r="C2168" s="357" t="s">
        <v>14216</v>
      </c>
      <c r="D2168" s="361" t="s">
        <v>2168</v>
      </c>
    </row>
    <row r="2169" spans="1:4" ht="33">
      <c r="A2169" s="360">
        <v>2167</v>
      </c>
      <c r="B2169" s="356"/>
      <c r="C2169" s="357" t="s">
        <v>14217</v>
      </c>
      <c r="D2169" s="361" t="s">
        <v>2169</v>
      </c>
    </row>
    <row r="2170" spans="1:4" ht="49.5">
      <c r="A2170" s="360">
        <v>2168</v>
      </c>
      <c r="B2170" s="356"/>
      <c r="C2170" s="357" t="s">
        <v>14218</v>
      </c>
      <c r="D2170" s="361" t="s">
        <v>2170</v>
      </c>
    </row>
    <row r="2171" spans="1:4" ht="40.5">
      <c r="A2171" s="360">
        <v>2169</v>
      </c>
      <c r="B2171" s="356"/>
      <c r="C2171" s="357" t="s">
        <v>14219</v>
      </c>
      <c r="D2171" s="361" t="s">
        <v>2171</v>
      </c>
    </row>
    <row r="2172" spans="1:4" ht="33">
      <c r="A2172" s="360">
        <v>2170</v>
      </c>
      <c r="B2172" s="356"/>
      <c r="C2172" s="357" t="s">
        <v>14220</v>
      </c>
      <c r="D2172" s="361" t="s">
        <v>2172</v>
      </c>
    </row>
    <row r="2173" spans="1:4" ht="33">
      <c r="A2173" s="360">
        <v>2171</v>
      </c>
      <c r="B2173" s="356"/>
      <c r="C2173" s="357" t="s">
        <v>14221</v>
      </c>
      <c r="D2173" s="361" t="s">
        <v>2173</v>
      </c>
    </row>
    <row r="2174" spans="1:4">
      <c r="A2174" s="360">
        <v>2172</v>
      </c>
      <c r="B2174" s="356"/>
      <c r="C2174" s="357" t="s">
        <v>14222</v>
      </c>
      <c r="D2174" s="361" t="s">
        <v>2174</v>
      </c>
    </row>
    <row r="2175" spans="1:4" ht="40.5">
      <c r="A2175" s="360">
        <v>2173</v>
      </c>
      <c r="B2175" s="356"/>
      <c r="C2175" s="357" t="s">
        <v>14223</v>
      </c>
      <c r="D2175" s="361" t="s">
        <v>2175</v>
      </c>
    </row>
    <row r="2176" spans="1:4" ht="33">
      <c r="A2176" s="360">
        <v>2174</v>
      </c>
      <c r="B2176" s="356"/>
      <c r="C2176" s="357" t="s">
        <v>14224</v>
      </c>
      <c r="D2176" s="361" t="s">
        <v>2176</v>
      </c>
    </row>
    <row r="2177" spans="1:4" ht="40.5">
      <c r="A2177" s="360">
        <v>2175</v>
      </c>
      <c r="B2177" s="356"/>
      <c r="C2177" s="357" t="s">
        <v>14225</v>
      </c>
      <c r="D2177" s="361" t="s">
        <v>2177</v>
      </c>
    </row>
    <row r="2178" spans="1:4" ht="33">
      <c r="A2178" s="360">
        <v>2176</v>
      </c>
      <c r="B2178" s="356"/>
      <c r="C2178" s="357" t="s">
        <v>14226</v>
      </c>
      <c r="D2178" s="361" t="s">
        <v>2178</v>
      </c>
    </row>
    <row r="2179" spans="1:4" ht="33">
      <c r="A2179" s="360">
        <v>2177</v>
      </c>
      <c r="B2179" s="356"/>
      <c r="C2179" s="357" t="s">
        <v>14227</v>
      </c>
      <c r="D2179" s="361" t="s">
        <v>2179</v>
      </c>
    </row>
    <row r="2180" spans="1:4" ht="49.5">
      <c r="A2180" s="360">
        <v>2178</v>
      </c>
      <c r="B2180" s="356"/>
      <c r="C2180" s="357" t="s">
        <v>14228</v>
      </c>
      <c r="D2180" s="361" t="s">
        <v>2180</v>
      </c>
    </row>
    <row r="2181" spans="1:4" ht="40.5">
      <c r="A2181" s="360">
        <v>2179</v>
      </c>
      <c r="B2181" s="356"/>
      <c r="C2181" s="357" t="s">
        <v>14229</v>
      </c>
      <c r="D2181" s="361" t="s">
        <v>2181</v>
      </c>
    </row>
    <row r="2182" spans="1:4" ht="40.5">
      <c r="A2182" s="360">
        <v>2180</v>
      </c>
      <c r="B2182" s="356"/>
      <c r="C2182" s="357" t="s">
        <v>14230</v>
      </c>
      <c r="D2182" s="361" t="s">
        <v>2182</v>
      </c>
    </row>
    <row r="2183" spans="1:4" ht="40.5">
      <c r="A2183" s="360">
        <v>2181</v>
      </c>
      <c r="B2183" s="356"/>
      <c r="C2183" s="357" t="s">
        <v>14231</v>
      </c>
      <c r="D2183" s="361" t="s">
        <v>2183</v>
      </c>
    </row>
    <row r="2184" spans="1:4" ht="40.5">
      <c r="A2184" s="360">
        <v>2182</v>
      </c>
      <c r="B2184" s="356"/>
      <c r="C2184" s="357" t="s">
        <v>14232</v>
      </c>
      <c r="D2184" s="361" t="s">
        <v>2184</v>
      </c>
    </row>
    <row r="2185" spans="1:4" ht="40.5">
      <c r="A2185" s="360">
        <v>2183</v>
      </c>
      <c r="B2185" s="356"/>
      <c r="C2185" s="357" t="s">
        <v>14233</v>
      </c>
      <c r="D2185" s="361" t="s">
        <v>2185</v>
      </c>
    </row>
    <row r="2186" spans="1:4" ht="40.5">
      <c r="A2186" s="360">
        <v>2184</v>
      </c>
      <c r="B2186" s="356"/>
      <c r="C2186" s="357" t="s">
        <v>14234</v>
      </c>
      <c r="D2186" s="361" t="s">
        <v>2186</v>
      </c>
    </row>
    <row r="2187" spans="1:4" ht="49.5">
      <c r="A2187" s="360">
        <v>2185</v>
      </c>
      <c r="B2187" s="356"/>
      <c r="C2187" s="357" t="s">
        <v>14235</v>
      </c>
      <c r="D2187" s="361" t="s">
        <v>2187</v>
      </c>
    </row>
    <row r="2188" spans="1:4" ht="33">
      <c r="A2188" s="360">
        <v>2186</v>
      </c>
      <c r="B2188" s="356"/>
      <c r="C2188" s="357" t="s">
        <v>14236</v>
      </c>
      <c r="D2188" s="361" t="s">
        <v>2188</v>
      </c>
    </row>
    <row r="2189" spans="1:4" ht="40.5">
      <c r="A2189" s="360">
        <v>2187</v>
      </c>
      <c r="B2189" s="356"/>
      <c r="C2189" s="357" t="s">
        <v>14237</v>
      </c>
      <c r="D2189" s="361" t="s">
        <v>2189</v>
      </c>
    </row>
    <row r="2190" spans="1:4" ht="49.5">
      <c r="A2190" s="360">
        <v>2188</v>
      </c>
      <c r="B2190" s="356"/>
      <c r="C2190" s="357" t="s">
        <v>14238</v>
      </c>
      <c r="D2190" s="361" t="s">
        <v>2190</v>
      </c>
    </row>
    <row r="2191" spans="1:4" ht="49.5">
      <c r="A2191" s="360">
        <v>2189</v>
      </c>
      <c r="B2191" s="356"/>
      <c r="C2191" s="357" t="s">
        <v>14239</v>
      </c>
      <c r="D2191" s="361" t="s">
        <v>2191</v>
      </c>
    </row>
    <row r="2192" spans="1:4" ht="40.5">
      <c r="A2192" s="360">
        <v>2190</v>
      </c>
      <c r="B2192" s="356"/>
      <c r="C2192" s="357" t="s">
        <v>14240</v>
      </c>
      <c r="D2192" s="361" t="s">
        <v>2192</v>
      </c>
    </row>
    <row r="2193" spans="1:4" ht="40.5">
      <c r="A2193" s="360">
        <v>2191</v>
      </c>
      <c r="B2193" s="356"/>
      <c r="C2193" s="357" t="s">
        <v>14241</v>
      </c>
      <c r="D2193" s="361" t="s">
        <v>2193</v>
      </c>
    </row>
    <row r="2194" spans="1:4" ht="40.5">
      <c r="A2194" s="360">
        <v>2192</v>
      </c>
      <c r="B2194" s="356"/>
      <c r="C2194" s="357" t="s">
        <v>14242</v>
      </c>
      <c r="D2194" s="361" t="s">
        <v>2194</v>
      </c>
    </row>
    <row r="2195" spans="1:4" ht="33">
      <c r="A2195" s="360">
        <v>2193</v>
      </c>
      <c r="B2195" s="356"/>
      <c r="C2195" s="357" t="s">
        <v>14243</v>
      </c>
      <c r="D2195" s="361" t="s">
        <v>2195</v>
      </c>
    </row>
    <row r="2196" spans="1:4" ht="40.5">
      <c r="A2196" s="360">
        <v>2194</v>
      </c>
      <c r="B2196" s="356"/>
      <c r="C2196" s="357" t="s">
        <v>14244</v>
      </c>
      <c r="D2196" s="361" t="s">
        <v>2196</v>
      </c>
    </row>
    <row r="2197" spans="1:4" ht="33">
      <c r="A2197" s="360">
        <v>2195</v>
      </c>
      <c r="B2197" s="356"/>
      <c r="C2197" s="357" t="s">
        <v>14245</v>
      </c>
      <c r="D2197" s="361" t="s">
        <v>2197</v>
      </c>
    </row>
    <row r="2198" spans="1:4" ht="40.5">
      <c r="A2198" s="360">
        <v>2196</v>
      </c>
      <c r="B2198" s="356"/>
      <c r="C2198" s="357" t="s">
        <v>14246</v>
      </c>
      <c r="D2198" s="361" t="s">
        <v>2198</v>
      </c>
    </row>
    <row r="2199" spans="1:4" ht="40.5">
      <c r="A2199" s="360">
        <v>2197</v>
      </c>
      <c r="B2199" s="356"/>
      <c r="C2199" s="357" t="s">
        <v>14247</v>
      </c>
      <c r="D2199" s="361" t="s">
        <v>2199</v>
      </c>
    </row>
    <row r="2200" spans="1:4" ht="49.5">
      <c r="A2200" s="360">
        <v>2198</v>
      </c>
      <c r="B2200" s="356"/>
      <c r="C2200" s="357" t="s">
        <v>14248</v>
      </c>
      <c r="D2200" s="361" t="s">
        <v>2200</v>
      </c>
    </row>
    <row r="2201" spans="1:4" ht="40.5">
      <c r="A2201" s="360">
        <v>2199</v>
      </c>
      <c r="B2201" s="356"/>
      <c r="C2201" s="357" t="s">
        <v>14249</v>
      </c>
      <c r="D2201" s="361" t="s">
        <v>2201</v>
      </c>
    </row>
    <row r="2202" spans="1:4" ht="33">
      <c r="A2202" s="360">
        <v>2200</v>
      </c>
      <c r="B2202" s="356"/>
      <c r="C2202" s="357" t="s">
        <v>14250</v>
      </c>
      <c r="D2202" s="361" t="s">
        <v>2202</v>
      </c>
    </row>
    <row r="2203" spans="1:4" ht="40.5">
      <c r="A2203" s="360">
        <v>2201</v>
      </c>
      <c r="B2203" s="356"/>
      <c r="C2203" s="357" t="s">
        <v>14251</v>
      </c>
      <c r="D2203" s="361" t="s">
        <v>2203</v>
      </c>
    </row>
    <row r="2204" spans="1:4" ht="33">
      <c r="A2204" s="360">
        <v>2202</v>
      </c>
      <c r="B2204" s="356"/>
      <c r="C2204" s="357" t="s">
        <v>14252</v>
      </c>
      <c r="D2204" s="361" t="s">
        <v>2204</v>
      </c>
    </row>
    <row r="2205" spans="1:4" ht="40.5">
      <c r="A2205" s="363">
        <v>2203</v>
      </c>
      <c r="B2205" s="356"/>
      <c r="C2205" s="357" t="s">
        <v>14253</v>
      </c>
      <c r="D2205" s="361" t="s">
        <v>2205</v>
      </c>
    </row>
    <row r="2206" spans="1:4">
      <c r="A2206" s="360">
        <v>2204</v>
      </c>
      <c r="B2206" s="356"/>
      <c r="C2206" s="357" t="s">
        <v>14254</v>
      </c>
      <c r="D2206" s="361" t="s">
        <v>2206</v>
      </c>
    </row>
    <row r="2207" spans="1:4">
      <c r="A2207" s="360">
        <v>2205</v>
      </c>
      <c r="B2207" s="356"/>
      <c r="C2207" s="357" t="s">
        <v>14255</v>
      </c>
      <c r="D2207" s="361" t="s">
        <v>2207</v>
      </c>
    </row>
    <row r="2208" spans="1:4">
      <c r="A2208" s="360">
        <v>2206</v>
      </c>
      <c r="B2208" s="356"/>
      <c r="C2208" s="357" t="s">
        <v>14256</v>
      </c>
      <c r="D2208" s="361" t="s">
        <v>2208</v>
      </c>
    </row>
    <row r="2209" spans="1:4">
      <c r="A2209" s="360">
        <v>2207</v>
      </c>
      <c r="B2209" s="356"/>
      <c r="C2209" s="357" t="s">
        <v>14257</v>
      </c>
      <c r="D2209" s="361" t="s">
        <v>2209</v>
      </c>
    </row>
    <row r="2210" spans="1:4">
      <c r="A2210" s="360">
        <v>2208</v>
      </c>
      <c r="B2210" s="356"/>
      <c r="C2210" s="357" t="s">
        <v>14258</v>
      </c>
      <c r="D2210" s="361" t="s">
        <v>2210</v>
      </c>
    </row>
    <row r="2211" spans="1:4">
      <c r="A2211" s="360">
        <v>2209</v>
      </c>
      <c r="B2211" s="356"/>
      <c r="C2211" s="357" t="s">
        <v>14259</v>
      </c>
      <c r="D2211" s="361" t="s">
        <v>2211</v>
      </c>
    </row>
    <row r="2212" spans="1:4">
      <c r="A2212" s="360">
        <v>2210</v>
      </c>
      <c r="B2212" s="356"/>
      <c r="C2212" s="357" t="s">
        <v>14260</v>
      </c>
      <c r="D2212" s="361" t="s">
        <v>2212</v>
      </c>
    </row>
    <row r="2213" spans="1:4">
      <c r="A2213" s="360">
        <v>2211</v>
      </c>
      <c r="B2213" s="356"/>
      <c r="C2213" s="357" t="s">
        <v>14261</v>
      </c>
      <c r="D2213" s="361" t="s">
        <v>2213</v>
      </c>
    </row>
    <row r="2214" spans="1:4">
      <c r="A2214" s="360">
        <v>2212</v>
      </c>
      <c r="B2214" s="356"/>
      <c r="C2214" s="357" t="s">
        <v>14262</v>
      </c>
      <c r="D2214" s="361" t="s">
        <v>2214</v>
      </c>
    </row>
    <row r="2215" spans="1:4">
      <c r="A2215" s="360">
        <v>2213</v>
      </c>
      <c r="B2215" s="356"/>
      <c r="C2215" s="357" t="s">
        <v>14263</v>
      </c>
      <c r="D2215" s="361" t="s">
        <v>2215</v>
      </c>
    </row>
    <row r="2216" spans="1:4">
      <c r="A2216" s="360">
        <v>2214</v>
      </c>
      <c r="B2216" s="356"/>
      <c r="C2216" s="357" t="s">
        <v>14264</v>
      </c>
      <c r="D2216" s="361" t="s">
        <v>2216</v>
      </c>
    </row>
    <row r="2217" spans="1:4">
      <c r="A2217" s="360">
        <v>2215</v>
      </c>
      <c r="B2217" s="356"/>
      <c r="C2217" s="357" t="s">
        <v>14265</v>
      </c>
      <c r="D2217" s="361" t="s">
        <v>2217</v>
      </c>
    </row>
    <row r="2218" spans="1:4">
      <c r="A2218" s="360">
        <v>2216</v>
      </c>
      <c r="B2218" s="356"/>
      <c r="C2218" s="357" t="s">
        <v>14266</v>
      </c>
      <c r="D2218" s="361" t="s">
        <v>2218</v>
      </c>
    </row>
    <row r="2219" spans="1:4">
      <c r="A2219" s="360">
        <v>2217</v>
      </c>
      <c r="B2219" s="356"/>
      <c r="C2219" s="357" t="s">
        <v>14267</v>
      </c>
      <c r="D2219" s="361" t="s">
        <v>2219</v>
      </c>
    </row>
    <row r="2220" spans="1:4">
      <c r="A2220" s="360">
        <v>2218</v>
      </c>
      <c r="B2220" s="356"/>
      <c r="C2220" s="357" t="s">
        <v>14268</v>
      </c>
      <c r="D2220" s="361" t="s">
        <v>2220</v>
      </c>
    </row>
    <row r="2221" spans="1:4">
      <c r="A2221" s="360">
        <v>2219</v>
      </c>
      <c r="B2221" s="356"/>
      <c r="C2221" s="357" t="s">
        <v>14269</v>
      </c>
      <c r="D2221" s="361" t="s">
        <v>2221</v>
      </c>
    </row>
    <row r="2222" spans="1:4">
      <c r="A2222" s="360">
        <v>2220</v>
      </c>
      <c r="B2222" s="356"/>
      <c r="C2222" s="357" t="s">
        <v>14270</v>
      </c>
      <c r="D2222" s="361" t="s">
        <v>2222</v>
      </c>
    </row>
    <row r="2223" spans="1:4">
      <c r="A2223" s="360">
        <v>2221</v>
      </c>
      <c r="B2223" s="356"/>
      <c r="C2223" s="357" t="s">
        <v>14271</v>
      </c>
      <c r="D2223" s="361" t="s">
        <v>2223</v>
      </c>
    </row>
    <row r="2224" spans="1:4">
      <c r="A2224" s="360">
        <v>2222</v>
      </c>
      <c r="B2224" s="356"/>
      <c r="C2224" s="357" t="s">
        <v>14272</v>
      </c>
      <c r="D2224" s="361" t="s">
        <v>2224</v>
      </c>
    </row>
    <row r="2225" spans="1:4">
      <c r="A2225" s="360">
        <v>2223</v>
      </c>
      <c r="B2225" s="356"/>
      <c r="C2225" s="357" t="s">
        <v>14273</v>
      </c>
      <c r="D2225" s="361" t="s">
        <v>2225</v>
      </c>
    </row>
    <row r="2226" spans="1:4">
      <c r="A2226" s="360">
        <v>2224</v>
      </c>
      <c r="B2226" s="356"/>
      <c r="C2226" s="357" t="s">
        <v>14274</v>
      </c>
      <c r="D2226" s="361" t="s">
        <v>2226</v>
      </c>
    </row>
    <row r="2227" spans="1:4">
      <c r="A2227" s="360">
        <v>2225</v>
      </c>
      <c r="B2227" s="356"/>
      <c r="C2227" s="357" t="s">
        <v>14275</v>
      </c>
      <c r="D2227" s="361" t="s">
        <v>2227</v>
      </c>
    </row>
    <row r="2228" spans="1:4">
      <c r="A2228" s="360">
        <v>2226</v>
      </c>
      <c r="B2228" s="356"/>
      <c r="C2228" s="357" t="s">
        <v>14276</v>
      </c>
      <c r="D2228" s="361" t="s">
        <v>2228</v>
      </c>
    </row>
    <row r="2229" spans="1:4" ht="33">
      <c r="A2229" s="360">
        <v>2227</v>
      </c>
      <c r="B2229" s="356"/>
      <c r="C2229" s="357" t="s">
        <v>14277</v>
      </c>
      <c r="D2229" s="361" t="s">
        <v>2229</v>
      </c>
    </row>
    <row r="2230" spans="1:4" ht="33">
      <c r="A2230" s="360">
        <v>2228</v>
      </c>
      <c r="B2230" s="356"/>
      <c r="C2230" s="357" t="s">
        <v>14278</v>
      </c>
      <c r="D2230" s="361" t="s">
        <v>2230</v>
      </c>
    </row>
    <row r="2231" spans="1:4">
      <c r="A2231" s="360">
        <v>2229</v>
      </c>
      <c r="B2231" s="356"/>
      <c r="C2231" s="357" t="s">
        <v>14279</v>
      </c>
      <c r="D2231" s="361" t="s">
        <v>2231</v>
      </c>
    </row>
    <row r="2232" spans="1:4">
      <c r="A2232" s="360">
        <v>2230</v>
      </c>
      <c r="B2232" s="356"/>
      <c r="C2232" s="357" t="s">
        <v>14280</v>
      </c>
      <c r="D2232" s="361" t="s">
        <v>2232</v>
      </c>
    </row>
    <row r="2233" spans="1:4">
      <c r="A2233" s="360">
        <v>2231</v>
      </c>
      <c r="B2233" s="356"/>
      <c r="C2233" s="357" t="s">
        <v>14281</v>
      </c>
      <c r="D2233" s="361" t="s">
        <v>2233</v>
      </c>
    </row>
    <row r="2234" spans="1:4">
      <c r="A2234" s="360">
        <v>2232</v>
      </c>
      <c r="B2234" s="356"/>
      <c r="C2234" s="357" t="s">
        <v>14282</v>
      </c>
      <c r="D2234" s="361" t="s">
        <v>2234</v>
      </c>
    </row>
    <row r="2235" spans="1:4">
      <c r="A2235" s="360">
        <v>2233</v>
      </c>
      <c r="B2235" s="356"/>
      <c r="C2235" s="357" t="s">
        <v>14283</v>
      </c>
      <c r="D2235" s="361" t="s">
        <v>2235</v>
      </c>
    </row>
    <row r="2236" spans="1:4">
      <c r="A2236" s="360">
        <v>2234</v>
      </c>
      <c r="B2236" s="356"/>
      <c r="C2236" s="357" t="s">
        <v>14284</v>
      </c>
      <c r="D2236" s="361" t="s">
        <v>2236</v>
      </c>
    </row>
    <row r="2237" spans="1:4">
      <c r="A2237" s="360">
        <v>2235</v>
      </c>
      <c r="B2237" s="356"/>
      <c r="C2237" s="357" t="s">
        <v>14285</v>
      </c>
      <c r="D2237" s="361" t="s">
        <v>2237</v>
      </c>
    </row>
    <row r="2238" spans="1:4">
      <c r="A2238" s="360">
        <v>2236</v>
      </c>
      <c r="B2238" s="356"/>
      <c r="C2238" s="357" t="s">
        <v>14286</v>
      </c>
      <c r="D2238" s="361" t="s">
        <v>2238</v>
      </c>
    </row>
    <row r="2239" spans="1:4">
      <c r="A2239" s="360">
        <v>2237</v>
      </c>
      <c r="B2239" s="356"/>
      <c r="C2239" s="357" t="s">
        <v>14287</v>
      </c>
      <c r="D2239" s="361" t="s">
        <v>2239</v>
      </c>
    </row>
    <row r="2240" spans="1:4">
      <c r="A2240" s="360">
        <v>2238</v>
      </c>
      <c r="B2240" s="356"/>
      <c r="C2240" s="357" t="s">
        <v>14288</v>
      </c>
      <c r="D2240" s="361" t="s">
        <v>2240</v>
      </c>
    </row>
    <row r="2241" spans="1:4">
      <c r="A2241" s="360">
        <v>2239</v>
      </c>
      <c r="B2241" s="356"/>
      <c r="C2241" s="357" t="s">
        <v>14289</v>
      </c>
      <c r="D2241" s="361" t="s">
        <v>2241</v>
      </c>
    </row>
    <row r="2242" spans="1:4">
      <c r="A2242" s="360">
        <v>2240</v>
      </c>
      <c r="B2242" s="356"/>
      <c r="C2242" s="357" t="s">
        <v>14290</v>
      </c>
      <c r="D2242" s="361" t="s">
        <v>2242</v>
      </c>
    </row>
    <row r="2243" spans="1:4">
      <c r="A2243" s="360">
        <v>2241</v>
      </c>
      <c r="B2243" s="356"/>
      <c r="C2243" s="357" t="s">
        <v>14291</v>
      </c>
      <c r="D2243" s="361" t="s">
        <v>2243</v>
      </c>
    </row>
    <row r="2244" spans="1:4">
      <c r="A2244" s="360">
        <v>2242</v>
      </c>
      <c r="B2244" s="356"/>
      <c r="C2244" s="357" t="s">
        <v>14292</v>
      </c>
      <c r="D2244" s="361" t="s">
        <v>2244</v>
      </c>
    </row>
    <row r="2245" spans="1:4">
      <c r="A2245" s="360">
        <v>2243</v>
      </c>
      <c r="B2245" s="356"/>
      <c r="C2245" s="357" t="s">
        <v>14293</v>
      </c>
      <c r="D2245" s="361" t="s">
        <v>2245</v>
      </c>
    </row>
    <row r="2246" spans="1:4">
      <c r="A2246" s="360">
        <v>2244</v>
      </c>
      <c r="B2246" s="356"/>
      <c r="C2246" s="357" t="s">
        <v>14294</v>
      </c>
      <c r="D2246" s="361" t="s">
        <v>2246</v>
      </c>
    </row>
    <row r="2247" spans="1:4">
      <c r="A2247" s="360">
        <v>2245</v>
      </c>
      <c r="B2247" s="356"/>
      <c r="C2247" s="357" t="s">
        <v>14295</v>
      </c>
      <c r="D2247" s="361" t="s">
        <v>2247</v>
      </c>
    </row>
    <row r="2248" spans="1:4">
      <c r="A2248" s="360">
        <v>2246</v>
      </c>
      <c r="B2248" s="356"/>
      <c r="C2248" s="357" t="s">
        <v>14296</v>
      </c>
      <c r="D2248" s="361" t="s">
        <v>2248</v>
      </c>
    </row>
    <row r="2249" spans="1:4">
      <c r="A2249" s="360">
        <v>2247</v>
      </c>
      <c r="B2249" s="356"/>
      <c r="C2249" s="357" t="s">
        <v>14297</v>
      </c>
      <c r="D2249" s="361" t="s">
        <v>2249</v>
      </c>
    </row>
    <row r="2250" spans="1:4">
      <c r="A2250" s="360">
        <v>2248</v>
      </c>
      <c r="B2250" s="356"/>
      <c r="C2250" s="357" t="s">
        <v>14298</v>
      </c>
      <c r="D2250" s="361" t="s">
        <v>2250</v>
      </c>
    </row>
    <row r="2251" spans="1:4">
      <c r="A2251" s="360">
        <v>2249</v>
      </c>
      <c r="B2251" s="356"/>
      <c r="C2251" s="357" t="s">
        <v>14299</v>
      </c>
      <c r="D2251" s="361" t="s">
        <v>2251</v>
      </c>
    </row>
    <row r="2252" spans="1:4">
      <c r="A2252" s="360">
        <v>2250</v>
      </c>
      <c r="B2252" s="356"/>
      <c r="C2252" s="357" t="s">
        <v>14300</v>
      </c>
      <c r="D2252" s="361" t="s">
        <v>2252</v>
      </c>
    </row>
    <row r="2253" spans="1:4">
      <c r="A2253" s="360">
        <v>2251</v>
      </c>
      <c r="B2253" s="356"/>
      <c r="C2253" s="357" t="s">
        <v>14301</v>
      </c>
      <c r="D2253" s="361" t="s">
        <v>2253</v>
      </c>
    </row>
    <row r="2254" spans="1:4">
      <c r="A2254" s="360">
        <v>2252</v>
      </c>
      <c r="B2254" s="356"/>
      <c r="C2254" s="357" t="s">
        <v>14302</v>
      </c>
      <c r="D2254" s="361" t="s">
        <v>2254</v>
      </c>
    </row>
    <row r="2255" spans="1:4">
      <c r="A2255" s="360">
        <v>2253</v>
      </c>
      <c r="B2255" s="356"/>
      <c r="C2255" s="357" t="s">
        <v>14303</v>
      </c>
      <c r="D2255" s="361" t="s">
        <v>2255</v>
      </c>
    </row>
    <row r="2256" spans="1:4">
      <c r="A2256" s="360">
        <v>2254</v>
      </c>
      <c r="B2256" s="356"/>
      <c r="C2256" s="357" t="s">
        <v>14304</v>
      </c>
      <c r="D2256" s="361" t="s">
        <v>2256</v>
      </c>
    </row>
    <row r="2257" spans="1:4">
      <c r="A2257" s="360">
        <v>2255</v>
      </c>
      <c r="B2257" s="356"/>
      <c r="C2257" s="357" t="s">
        <v>14305</v>
      </c>
      <c r="D2257" s="361" t="s">
        <v>2257</v>
      </c>
    </row>
    <row r="2258" spans="1:4">
      <c r="A2258" s="360">
        <v>2256</v>
      </c>
      <c r="B2258" s="356"/>
      <c r="C2258" s="357" t="s">
        <v>14306</v>
      </c>
      <c r="D2258" s="361" t="s">
        <v>2258</v>
      </c>
    </row>
    <row r="2259" spans="1:4">
      <c r="A2259" s="360">
        <v>2257</v>
      </c>
      <c r="B2259" s="356"/>
      <c r="C2259" s="357" t="s">
        <v>14307</v>
      </c>
      <c r="D2259" s="361" t="s">
        <v>2259</v>
      </c>
    </row>
    <row r="2260" spans="1:4">
      <c r="A2260" s="360">
        <v>2258</v>
      </c>
      <c r="B2260" s="356"/>
      <c r="C2260" s="357" t="s">
        <v>14308</v>
      </c>
      <c r="D2260" s="361" t="s">
        <v>2260</v>
      </c>
    </row>
    <row r="2261" spans="1:4">
      <c r="A2261" s="360">
        <v>2259</v>
      </c>
      <c r="B2261" s="356"/>
      <c r="C2261" s="357" t="s">
        <v>14309</v>
      </c>
      <c r="D2261" s="361" t="s">
        <v>2261</v>
      </c>
    </row>
    <row r="2262" spans="1:4">
      <c r="A2262" s="360">
        <v>2260</v>
      </c>
      <c r="B2262" s="356"/>
      <c r="C2262" s="357" t="s">
        <v>14310</v>
      </c>
      <c r="D2262" s="361" t="s">
        <v>2262</v>
      </c>
    </row>
    <row r="2263" spans="1:4">
      <c r="A2263" s="360">
        <v>2261</v>
      </c>
      <c r="B2263" s="356"/>
      <c r="C2263" s="357" t="s">
        <v>14311</v>
      </c>
      <c r="D2263" s="361" t="s">
        <v>2263</v>
      </c>
    </row>
    <row r="2264" spans="1:4">
      <c r="A2264" s="360">
        <v>2262</v>
      </c>
      <c r="B2264" s="356"/>
      <c r="C2264" s="357" t="s">
        <v>14312</v>
      </c>
      <c r="D2264" s="361" t="s">
        <v>2264</v>
      </c>
    </row>
    <row r="2265" spans="1:4" ht="33">
      <c r="A2265" s="360">
        <v>2263</v>
      </c>
      <c r="B2265" s="356"/>
      <c r="C2265" s="357" t="s">
        <v>14313</v>
      </c>
      <c r="D2265" s="361" t="s">
        <v>2265</v>
      </c>
    </row>
    <row r="2266" spans="1:4">
      <c r="A2266" s="360">
        <v>2264</v>
      </c>
      <c r="B2266" s="356"/>
      <c r="C2266" s="357" t="s">
        <v>14314</v>
      </c>
      <c r="D2266" s="361" t="s">
        <v>2266</v>
      </c>
    </row>
    <row r="2267" spans="1:4">
      <c r="A2267" s="360">
        <v>2265</v>
      </c>
      <c r="B2267" s="356"/>
      <c r="C2267" s="357" t="s">
        <v>14315</v>
      </c>
      <c r="D2267" s="361" t="s">
        <v>2267</v>
      </c>
    </row>
    <row r="2268" spans="1:4">
      <c r="A2268" s="360">
        <v>2266</v>
      </c>
      <c r="B2268" s="356"/>
      <c r="C2268" s="357" t="s">
        <v>14316</v>
      </c>
      <c r="D2268" s="361" t="s">
        <v>2268</v>
      </c>
    </row>
    <row r="2269" spans="1:4">
      <c r="A2269" s="360">
        <v>2267</v>
      </c>
      <c r="B2269" s="356"/>
      <c r="C2269" s="357" t="s">
        <v>14317</v>
      </c>
      <c r="D2269" s="361" t="s">
        <v>2269</v>
      </c>
    </row>
    <row r="2270" spans="1:4">
      <c r="A2270" s="360">
        <v>2268</v>
      </c>
      <c r="B2270" s="356"/>
      <c r="C2270" s="357" t="s">
        <v>14318</v>
      </c>
      <c r="D2270" s="361" t="s">
        <v>2270</v>
      </c>
    </row>
    <row r="2271" spans="1:4">
      <c r="A2271" s="360">
        <v>2269</v>
      </c>
      <c r="B2271" s="356"/>
      <c r="C2271" s="357" t="s">
        <v>14319</v>
      </c>
      <c r="D2271" s="361" t="s">
        <v>2271</v>
      </c>
    </row>
    <row r="2272" spans="1:4">
      <c r="A2272" s="360">
        <v>2270</v>
      </c>
      <c r="B2272" s="356"/>
      <c r="C2272" s="357" t="s">
        <v>14320</v>
      </c>
      <c r="D2272" s="361" t="s">
        <v>2272</v>
      </c>
    </row>
    <row r="2273" spans="1:4">
      <c r="A2273" s="360">
        <v>2271</v>
      </c>
      <c r="B2273" s="356"/>
      <c r="C2273" s="357" t="s">
        <v>14321</v>
      </c>
      <c r="D2273" s="361" t="s">
        <v>2273</v>
      </c>
    </row>
    <row r="2274" spans="1:4">
      <c r="A2274" s="360">
        <v>2272</v>
      </c>
      <c r="B2274" s="356"/>
      <c r="C2274" s="357" t="s">
        <v>14322</v>
      </c>
      <c r="D2274" s="361" t="s">
        <v>2274</v>
      </c>
    </row>
    <row r="2275" spans="1:4">
      <c r="A2275" s="360">
        <v>2273</v>
      </c>
      <c r="B2275" s="356"/>
      <c r="C2275" s="357" t="s">
        <v>14323</v>
      </c>
      <c r="D2275" s="361" t="s">
        <v>2275</v>
      </c>
    </row>
    <row r="2276" spans="1:4">
      <c r="A2276" s="360">
        <v>2274</v>
      </c>
      <c r="B2276" s="356"/>
      <c r="C2276" s="357" t="s">
        <v>14324</v>
      </c>
      <c r="D2276" s="361" t="s">
        <v>2276</v>
      </c>
    </row>
    <row r="2277" spans="1:4">
      <c r="A2277" s="360">
        <v>2275</v>
      </c>
      <c r="B2277" s="356"/>
      <c r="C2277" s="357" t="s">
        <v>14325</v>
      </c>
      <c r="D2277" s="361" t="s">
        <v>2277</v>
      </c>
    </row>
    <row r="2278" spans="1:4">
      <c r="A2278" s="360">
        <v>2276</v>
      </c>
      <c r="B2278" s="356"/>
      <c r="C2278" s="357" t="s">
        <v>14326</v>
      </c>
      <c r="D2278" s="361" t="s">
        <v>2278</v>
      </c>
    </row>
    <row r="2279" spans="1:4">
      <c r="A2279" s="360">
        <v>2277</v>
      </c>
      <c r="B2279" s="356"/>
      <c r="C2279" s="357" t="s">
        <v>14327</v>
      </c>
      <c r="D2279" s="361" t="s">
        <v>2279</v>
      </c>
    </row>
    <row r="2280" spans="1:4">
      <c r="A2280" s="360">
        <v>2278</v>
      </c>
      <c r="B2280" s="356"/>
      <c r="C2280" s="357" t="s">
        <v>14328</v>
      </c>
      <c r="D2280" s="361" t="s">
        <v>2280</v>
      </c>
    </row>
    <row r="2281" spans="1:4">
      <c r="A2281" s="360">
        <v>2279</v>
      </c>
      <c r="B2281" s="356"/>
      <c r="C2281" s="357" t="s">
        <v>14329</v>
      </c>
      <c r="D2281" s="361" t="s">
        <v>2281</v>
      </c>
    </row>
    <row r="2282" spans="1:4">
      <c r="A2282" s="360">
        <v>2280</v>
      </c>
      <c r="B2282" s="356"/>
      <c r="C2282" s="357" t="s">
        <v>14330</v>
      </c>
      <c r="D2282" s="361" t="s">
        <v>2282</v>
      </c>
    </row>
    <row r="2283" spans="1:4">
      <c r="A2283" s="360">
        <v>2281</v>
      </c>
      <c r="B2283" s="356"/>
      <c r="C2283" s="357" t="s">
        <v>14331</v>
      </c>
      <c r="D2283" s="361" t="s">
        <v>2283</v>
      </c>
    </row>
    <row r="2284" spans="1:4">
      <c r="A2284" s="360">
        <v>2282</v>
      </c>
      <c r="B2284" s="356"/>
      <c r="C2284" s="357" t="s">
        <v>14332</v>
      </c>
      <c r="D2284" s="361" t="s">
        <v>2284</v>
      </c>
    </row>
    <row r="2285" spans="1:4">
      <c r="A2285" s="360">
        <v>2283</v>
      </c>
      <c r="B2285" s="356"/>
      <c r="C2285" s="357" t="s">
        <v>14333</v>
      </c>
      <c r="D2285" s="361" t="s">
        <v>2285</v>
      </c>
    </row>
    <row r="2286" spans="1:4">
      <c r="A2286" s="360">
        <v>2284</v>
      </c>
      <c r="B2286" s="356"/>
      <c r="C2286" s="357" t="s">
        <v>14334</v>
      </c>
      <c r="D2286" s="361" t="s">
        <v>2286</v>
      </c>
    </row>
    <row r="2287" spans="1:4">
      <c r="A2287" s="360">
        <v>2285</v>
      </c>
      <c r="B2287" s="356"/>
      <c r="C2287" s="357" t="s">
        <v>14335</v>
      </c>
      <c r="D2287" s="361" t="s">
        <v>2287</v>
      </c>
    </row>
    <row r="2288" spans="1:4">
      <c r="A2288" s="360">
        <v>2286</v>
      </c>
      <c r="B2288" s="356"/>
      <c r="C2288" s="357" t="s">
        <v>14336</v>
      </c>
      <c r="D2288" s="361" t="s">
        <v>2288</v>
      </c>
    </row>
    <row r="2289" spans="1:4">
      <c r="A2289" s="360">
        <v>2287</v>
      </c>
      <c r="B2289" s="356"/>
      <c r="C2289" s="357" t="s">
        <v>14337</v>
      </c>
      <c r="D2289" s="361" t="s">
        <v>2289</v>
      </c>
    </row>
    <row r="2290" spans="1:4">
      <c r="A2290" s="360">
        <v>2288</v>
      </c>
      <c r="B2290" s="356"/>
      <c r="C2290" s="357" t="s">
        <v>14338</v>
      </c>
      <c r="D2290" s="361" t="s">
        <v>2290</v>
      </c>
    </row>
    <row r="2291" spans="1:4">
      <c r="A2291" s="360">
        <v>2289</v>
      </c>
      <c r="B2291" s="356"/>
      <c r="C2291" s="357" t="s">
        <v>14339</v>
      </c>
      <c r="D2291" s="361" t="s">
        <v>2291</v>
      </c>
    </row>
    <row r="2292" spans="1:4">
      <c r="A2292" s="360">
        <v>2290</v>
      </c>
      <c r="B2292" s="356"/>
      <c r="C2292" s="357" t="s">
        <v>14340</v>
      </c>
      <c r="D2292" s="361" t="s">
        <v>2292</v>
      </c>
    </row>
    <row r="2293" spans="1:4">
      <c r="A2293" s="360">
        <v>2291</v>
      </c>
      <c r="B2293" s="356"/>
      <c r="C2293" s="357" t="s">
        <v>14341</v>
      </c>
      <c r="D2293" s="361" t="s">
        <v>2293</v>
      </c>
    </row>
    <row r="2294" spans="1:4">
      <c r="A2294" s="360">
        <v>2292</v>
      </c>
      <c r="B2294" s="356"/>
      <c r="C2294" s="357" t="s">
        <v>14342</v>
      </c>
      <c r="D2294" s="361" t="s">
        <v>2294</v>
      </c>
    </row>
    <row r="2295" spans="1:4">
      <c r="A2295" s="360">
        <v>2293</v>
      </c>
      <c r="B2295" s="356"/>
      <c r="C2295" s="357" t="s">
        <v>14343</v>
      </c>
      <c r="D2295" s="361" t="s">
        <v>2295</v>
      </c>
    </row>
    <row r="2296" spans="1:4">
      <c r="A2296" s="360">
        <v>2294</v>
      </c>
      <c r="B2296" s="356"/>
      <c r="C2296" s="357" t="s">
        <v>14344</v>
      </c>
      <c r="D2296" s="361" t="s">
        <v>2296</v>
      </c>
    </row>
    <row r="2297" spans="1:4">
      <c r="A2297" s="360">
        <v>2295</v>
      </c>
      <c r="B2297" s="356"/>
      <c r="C2297" s="357" t="s">
        <v>14345</v>
      </c>
      <c r="D2297" s="361" t="s">
        <v>2297</v>
      </c>
    </row>
    <row r="2298" spans="1:4">
      <c r="A2298" s="360">
        <v>2296</v>
      </c>
      <c r="B2298" s="356"/>
      <c r="C2298" s="357" t="s">
        <v>14346</v>
      </c>
      <c r="D2298" s="361" t="s">
        <v>2298</v>
      </c>
    </row>
    <row r="2299" spans="1:4">
      <c r="A2299" s="360">
        <v>2297</v>
      </c>
      <c r="B2299" s="356"/>
      <c r="C2299" s="357" t="s">
        <v>14347</v>
      </c>
      <c r="D2299" s="361" t="s">
        <v>2299</v>
      </c>
    </row>
    <row r="2300" spans="1:4">
      <c r="A2300" s="360">
        <v>2298</v>
      </c>
      <c r="B2300" s="356"/>
      <c r="C2300" s="357" t="s">
        <v>14348</v>
      </c>
      <c r="D2300" s="361" t="s">
        <v>2300</v>
      </c>
    </row>
    <row r="2301" spans="1:4">
      <c r="A2301" s="360">
        <v>2299</v>
      </c>
      <c r="B2301" s="356"/>
      <c r="C2301" s="357" t="s">
        <v>14349</v>
      </c>
      <c r="D2301" s="361" t="s">
        <v>2301</v>
      </c>
    </row>
    <row r="2302" spans="1:4">
      <c r="A2302" s="360">
        <v>2300</v>
      </c>
      <c r="B2302" s="356"/>
      <c r="C2302" s="357" t="s">
        <v>14350</v>
      </c>
      <c r="D2302" s="361" t="s">
        <v>2302</v>
      </c>
    </row>
    <row r="2303" spans="1:4">
      <c r="A2303" s="360">
        <v>2301</v>
      </c>
      <c r="B2303" s="356"/>
      <c r="C2303" s="357" t="s">
        <v>14351</v>
      </c>
      <c r="D2303" s="361" t="s">
        <v>2303</v>
      </c>
    </row>
    <row r="2304" spans="1:4">
      <c r="A2304" s="360">
        <v>2302</v>
      </c>
      <c r="B2304" s="356"/>
      <c r="C2304" s="357" t="s">
        <v>14352</v>
      </c>
      <c r="D2304" s="361" t="s">
        <v>2304</v>
      </c>
    </row>
    <row r="2305" spans="1:4">
      <c r="A2305" s="360">
        <v>2303</v>
      </c>
      <c r="B2305" s="356"/>
      <c r="C2305" s="357" t="s">
        <v>14353</v>
      </c>
      <c r="D2305" s="361" t="s">
        <v>2305</v>
      </c>
    </row>
    <row r="2306" spans="1:4">
      <c r="A2306" s="360">
        <v>2304</v>
      </c>
      <c r="B2306" s="356"/>
      <c r="C2306" s="357" t="s">
        <v>14354</v>
      </c>
      <c r="D2306" s="361" t="s">
        <v>2306</v>
      </c>
    </row>
    <row r="2307" spans="1:4">
      <c r="A2307" s="360">
        <v>2305</v>
      </c>
      <c r="B2307" s="356"/>
      <c r="C2307" s="357" t="s">
        <v>14355</v>
      </c>
      <c r="D2307" s="361" t="s">
        <v>2307</v>
      </c>
    </row>
    <row r="2308" spans="1:4">
      <c r="A2308" s="360">
        <v>2306</v>
      </c>
      <c r="B2308" s="356"/>
      <c r="C2308" s="357" t="s">
        <v>14356</v>
      </c>
      <c r="D2308" s="361" t="s">
        <v>2308</v>
      </c>
    </row>
    <row r="2309" spans="1:4">
      <c r="A2309" s="360">
        <v>2307</v>
      </c>
      <c r="B2309" s="356"/>
      <c r="C2309" s="357" t="s">
        <v>14357</v>
      </c>
      <c r="D2309" s="361" t="s">
        <v>2309</v>
      </c>
    </row>
    <row r="2310" spans="1:4">
      <c r="A2310" s="360">
        <v>2308</v>
      </c>
      <c r="B2310" s="356"/>
      <c r="C2310" s="357" t="s">
        <v>14358</v>
      </c>
      <c r="D2310" s="361" t="s">
        <v>2310</v>
      </c>
    </row>
    <row r="2311" spans="1:4">
      <c r="A2311" s="360">
        <v>2309</v>
      </c>
      <c r="B2311" s="356"/>
      <c r="C2311" s="357" t="s">
        <v>14359</v>
      </c>
      <c r="D2311" s="361" t="s">
        <v>2311</v>
      </c>
    </row>
    <row r="2312" spans="1:4">
      <c r="A2312" s="360">
        <v>2310</v>
      </c>
      <c r="B2312" s="356"/>
      <c r="C2312" s="357" t="s">
        <v>14360</v>
      </c>
      <c r="D2312" s="361" t="s">
        <v>2312</v>
      </c>
    </row>
    <row r="2313" spans="1:4">
      <c r="A2313" s="360">
        <v>2311</v>
      </c>
      <c r="B2313" s="356"/>
      <c r="C2313" s="357" t="s">
        <v>14361</v>
      </c>
      <c r="D2313" s="361" t="s">
        <v>2313</v>
      </c>
    </row>
    <row r="2314" spans="1:4">
      <c r="A2314" s="360">
        <v>2312</v>
      </c>
      <c r="B2314" s="356"/>
      <c r="C2314" s="357" t="s">
        <v>14362</v>
      </c>
      <c r="D2314" s="361" t="s">
        <v>2314</v>
      </c>
    </row>
    <row r="2315" spans="1:4">
      <c r="A2315" s="360">
        <v>2313</v>
      </c>
      <c r="B2315" s="356"/>
      <c r="C2315" s="357" t="s">
        <v>14363</v>
      </c>
      <c r="D2315" s="361" t="s">
        <v>2315</v>
      </c>
    </row>
    <row r="2316" spans="1:4">
      <c r="A2316" s="360">
        <v>2314</v>
      </c>
      <c r="B2316" s="356"/>
      <c r="C2316" s="357" t="s">
        <v>14364</v>
      </c>
      <c r="D2316" s="361" t="s">
        <v>2316</v>
      </c>
    </row>
    <row r="2317" spans="1:4">
      <c r="A2317" s="360">
        <v>2315</v>
      </c>
      <c r="B2317" s="356"/>
      <c r="C2317" s="357" t="s">
        <v>14365</v>
      </c>
      <c r="D2317" s="361" t="s">
        <v>2317</v>
      </c>
    </row>
    <row r="2318" spans="1:4">
      <c r="A2318" s="360">
        <v>2316</v>
      </c>
      <c r="B2318" s="356"/>
      <c r="C2318" s="357" t="s">
        <v>14366</v>
      </c>
      <c r="D2318" s="361" t="s">
        <v>2318</v>
      </c>
    </row>
    <row r="2319" spans="1:4">
      <c r="A2319" s="360">
        <v>2317</v>
      </c>
      <c r="B2319" s="356"/>
      <c r="C2319" s="357" t="s">
        <v>14367</v>
      </c>
      <c r="D2319" s="361" t="s">
        <v>2319</v>
      </c>
    </row>
    <row r="2320" spans="1:4">
      <c r="A2320" s="360">
        <v>2318</v>
      </c>
      <c r="B2320" s="356"/>
      <c r="C2320" s="357" t="s">
        <v>14368</v>
      </c>
      <c r="D2320" s="361" t="s">
        <v>2320</v>
      </c>
    </row>
    <row r="2321" spans="1:4">
      <c r="A2321" s="360">
        <v>2319</v>
      </c>
      <c r="B2321" s="356"/>
      <c r="C2321" s="357" t="s">
        <v>14369</v>
      </c>
      <c r="D2321" s="361" t="s">
        <v>2321</v>
      </c>
    </row>
    <row r="2322" spans="1:4">
      <c r="A2322" s="360">
        <v>2320</v>
      </c>
      <c r="B2322" s="356"/>
      <c r="C2322" s="357" t="s">
        <v>14370</v>
      </c>
      <c r="D2322" s="361" t="s">
        <v>2322</v>
      </c>
    </row>
    <row r="2323" spans="1:4">
      <c r="A2323" s="360">
        <v>2321</v>
      </c>
      <c r="B2323" s="356"/>
      <c r="C2323" s="357" t="s">
        <v>14371</v>
      </c>
      <c r="D2323" s="361" t="s">
        <v>2323</v>
      </c>
    </row>
    <row r="2324" spans="1:4">
      <c r="A2324" s="360">
        <v>2322</v>
      </c>
      <c r="B2324" s="356"/>
      <c r="C2324" s="357" t="s">
        <v>14372</v>
      </c>
      <c r="D2324" s="361" t="s">
        <v>2324</v>
      </c>
    </row>
    <row r="2325" spans="1:4">
      <c r="A2325" s="360">
        <v>2323</v>
      </c>
      <c r="B2325" s="356"/>
      <c r="C2325" s="357" t="s">
        <v>14373</v>
      </c>
      <c r="D2325" s="361" t="s">
        <v>2325</v>
      </c>
    </row>
    <row r="2326" spans="1:4">
      <c r="A2326" s="360">
        <v>2324</v>
      </c>
      <c r="B2326" s="356"/>
      <c r="C2326" s="357" t="s">
        <v>14374</v>
      </c>
      <c r="D2326" s="361" t="s">
        <v>2326</v>
      </c>
    </row>
    <row r="2327" spans="1:4">
      <c r="A2327" s="360">
        <v>2325</v>
      </c>
      <c r="B2327" s="356"/>
      <c r="C2327" s="357" t="s">
        <v>14375</v>
      </c>
      <c r="D2327" s="361" t="s">
        <v>2327</v>
      </c>
    </row>
    <row r="2328" spans="1:4">
      <c r="A2328" s="360">
        <v>2326</v>
      </c>
      <c r="B2328" s="356"/>
      <c r="C2328" s="357" t="s">
        <v>14376</v>
      </c>
      <c r="D2328" s="361" t="s">
        <v>2328</v>
      </c>
    </row>
    <row r="2329" spans="1:4">
      <c r="A2329" s="360">
        <v>2327</v>
      </c>
      <c r="B2329" s="356"/>
      <c r="C2329" s="357" t="s">
        <v>14377</v>
      </c>
      <c r="D2329" s="361" t="s">
        <v>2329</v>
      </c>
    </row>
    <row r="2330" spans="1:4">
      <c r="A2330" s="360">
        <v>2328</v>
      </c>
      <c r="B2330" s="356"/>
      <c r="C2330" s="357" t="s">
        <v>14378</v>
      </c>
      <c r="D2330" s="361" t="s">
        <v>2330</v>
      </c>
    </row>
    <row r="2331" spans="1:4">
      <c r="A2331" s="360">
        <v>2329</v>
      </c>
      <c r="B2331" s="356"/>
      <c r="C2331" s="357" t="s">
        <v>14379</v>
      </c>
      <c r="D2331" s="361" t="s">
        <v>2331</v>
      </c>
    </row>
    <row r="2332" spans="1:4">
      <c r="A2332" s="360">
        <v>2330</v>
      </c>
      <c r="B2332" s="356"/>
      <c r="C2332" s="357" t="s">
        <v>14380</v>
      </c>
      <c r="D2332" s="361" t="s">
        <v>2332</v>
      </c>
    </row>
    <row r="2333" spans="1:4">
      <c r="A2333" s="360">
        <v>2331</v>
      </c>
      <c r="B2333" s="356"/>
      <c r="C2333" s="357" t="s">
        <v>14381</v>
      </c>
      <c r="D2333" s="361" t="s">
        <v>2333</v>
      </c>
    </row>
    <row r="2334" spans="1:4" ht="40.5">
      <c r="A2334" s="360">
        <v>2332</v>
      </c>
      <c r="B2334" s="356"/>
      <c r="C2334" s="357" t="s">
        <v>14382</v>
      </c>
      <c r="D2334" s="361" t="s">
        <v>2334</v>
      </c>
    </row>
    <row r="2335" spans="1:4">
      <c r="A2335" s="360">
        <v>2333</v>
      </c>
      <c r="B2335" s="356"/>
      <c r="C2335" s="357" t="s">
        <v>14383</v>
      </c>
      <c r="D2335" s="361" t="s">
        <v>2335</v>
      </c>
    </row>
    <row r="2336" spans="1:4" ht="33">
      <c r="A2336" s="360">
        <v>2334</v>
      </c>
      <c r="B2336" s="356"/>
      <c r="C2336" s="357" t="s">
        <v>14384</v>
      </c>
      <c r="D2336" s="361" t="s">
        <v>2336</v>
      </c>
    </row>
    <row r="2337" spans="1:4" ht="40.5">
      <c r="A2337" s="360">
        <v>2335</v>
      </c>
      <c r="B2337" s="356"/>
      <c r="C2337" s="357" t="s">
        <v>14385</v>
      </c>
      <c r="D2337" s="361" t="s">
        <v>2337</v>
      </c>
    </row>
    <row r="2338" spans="1:4" ht="40.5">
      <c r="A2338" s="360">
        <v>2336</v>
      </c>
      <c r="B2338" s="356"/>
      <c r="C2338" s="357" t="s">
        <v>14386</v>
      </c>
      <c r="D2338" s="361" t="s">
        <v>2338</v>
      </c>
    </row>
    <row r="2339" spans="1:4" ht="40.5">
      <c r="A2339" s="360">
        <v>2337</v>
      </c>
      <c r="B2339" s="356"/>
      <c r="C2339" s="357" t="s">
        <v>14387</v>
      </c>
      <c r="D2339" s="361" t="s">
        <v>2339</v>
      </c>
    </row>
    <row r="2340" spans="1:4">
      <c r="A2340" s="360">
        <v>2338</v>
      </c>
      <c r="B2340" s="356"/>
      <c r="C2340" s="357" t="s">
        <v>14388</v>
      </c>
      <c r="D2340" s="361" t="s">
        <v>2340</v>
      </c>
    </row>
    <row r="2341" spans="1:4">
      <c r="A2341" s="360">
        <v>2339</v>
      </c>
      <c r="B2341" s="356"/>
      <c r="C2341" s="357" t="s">
        <v>14389</v>
      </c>
      <c r="D2341" s="361" t="s">
        <v>2341</v>
      </c>
    </row>
    <row r="2342" spans="1:4" ht="33">
      <c r="A2342" s="360">
        <v>2340</v>
      </c>
      <c r="B2342" s="356"/>
      <c r="C2342" s="357" t="s">
        <v>14390</v>
      </c>
      <c r="D2342" s="361" t="s">
        <v>2342</v>
      </c>
    </row>
    <row r="2343" spans="1:4">
      <c r="A2343" s="360">
        <v>2341</v>
      </c>
      <c r="B2343" s="356"/>
      <c r="C2343" s="357" t="s">
        <v>14391</v>
      </c>
      <c r="D2343" s="361" t="s">
        <v>2343</v>
      </c>
    </row>
    <row r="2344" spans="1:4">
      <c r="A2344" s="360">
        <v>2342</v>
      </c>
      <c r="B2344" s="356"/>
      <c r="C2344" s="357" t="s">
        <v>14392</v>
      </c>
      <c r="D2344" s="361" t="s">
        <v>2344</v>
      </c>
    </row>
    <row r="2345" spans="1:4">
      <c r="A2345" s="360">
        <v>2343</v>
      </c>
      <c r="B2345" s="356"/>
      <c r="C2345" s="357" t="s">
        <v>14393</v>
      </c>
      <c r="D2345" s="361" t="s">
        <v>2345</v>
      </c>
    </row>
    <row r="2346" spans="1:4">
      <c r="A2346" s="360">
        <v>2344</v>
      </c>
      <c r="B2346" s="356"/>
      <c r="C2346" s="357" t="s">
        <v>14394</v>
      </c>
      <c r="D2346" s="361" t="s">
        <v>2346</v>
      </c>
    </row>
    <row r="2347" spans="1:4">
      <c r="A2347" s="360">
        <v>2345</v>
      </c>
      <c r="B2347" s="356"/>
      <c r="C2347" s="357" t="s">
        <v>14395</v>
      </c>
      <c r="D2347" s="361" t="s">
        <v>2347</v>
      </c>
    </row>
    <row r="2348" spans="1:4">
      <c r="A2348" s="360">
        <v>2346</v>
      </c>
      <c r="B2348" s="356"/>
      <c r="C2348" s="357" t="s">
        <v>14396</v>
      </c>
      <c r="D2348" s="361" t="s">
        <v>2348</v>
      </c>
    </row>
    <row r="2349" spans="1:4" ht="40.5">
      <c r="A2349" s="360">
        <v>2347</v>
      </c>
      <c r="B2349" s="356"/>
      <c r="C2349" s="357" t="s">
        <v>14397</v>
      </c>
      <c r="D2349" s="361" t="s">
        <v>2122</v>
      </c>
    </row>
    <row r="2350" spans="1:4" ht="40.5">
      <c r="A2350" s="360">
        <v>2348</v>
      </c>
      <c r="B2350" s="356"/>
      <c r="C2350" s="357" t="s">
        <v>14398</v>
      </c>
      <c r="D2350" s="361" t="s">
        <v>2349</v>
      </c>
    </row>
    <row r="2351" spans="1:4">
      <c r="A2351" s="360">
        <v>2349</v>
      </c>
      <c r="B2351" s="356"/>
      <c r="C2351" s="357" t="s">
        <v>14399</v>
      </c>
      <c r="D2351" s="361" t="s">
        <v>2350</v>
      </c>
    </row>
    <row r="2352" spans="1:4" ht="33">
      <c r="A2352" s="360">
        <v>2350</v>
      </c>
      <c r="B2352" s="356"/>
      <c r="C2352" s="357" t="s">
        <v>14400</v>
      </c>
      <c r="D2352" s="361" t="s">
        <v>2072</v>
      </c>
    </row>
    <row r="2353" spans="1:4" ht="40.5">
      <c r="A2353" s="360">
        <v>2351</v>
      </c>
      <c r="B2353" s="356"/>
      <c r="C2353" s="357" t="s">
        <v>14401</v>
      </c>
      <c r="D2353" s="361" t="s">
        <v>2351</v>
      </c>
    </row>
    <row r="2354" spans="1:4" ht="33">
      <c r="A2354" s="360">
        <v>2352</v>
      </c>
      <c r="B2354" s="356"/>
      <c r="C2354" s="357" t="s">
        <v>14402</v>
      </c>
      <c r="D2354" s="361" t="s">
        <v>2352</v>
      </c>
    </row>
    <row r="2355" spans="1:4" ht="40.5">
      <c r="A2355" s="360">
        <v>2353</v>
      </c>
      <c r="B2355" s="356"/>
      <c r="C2355" s="357" t="s">
        <v>14403</v>
      </c>
      <c r="D2355" s="361" t="s">
        <v>2353</v>
      </c>
    </row>
    <row r="2356" spans="1:4" ht="40.5">
      <c r="A2356" s="360">
        <v>2354</v>
      </c>
      <c r="B2356" s="356"/>
      <c r="C2356" s="357" t="s">
        <v>14404</v>
      </c>
      <c r="D2356" s="361" t="s">
        <v>2354</v>
      </c>
    </row>
    <row r="2357" spans="1:4" ht="40.5">
      <c r="A2357" s="360">
        <v>2355</v>
      </c>
      <c r="B2357" s="356"/>
      <c r="C2357" s="357" t="s">
        <v>14405</v>
      </c>
      <c r="D2357" s="361" t="s">
        <v>2355</v>
      </c>
    </row>
    <row r="2358" spans="1:4" ht="40.5">
      <c r="A2358" s="360">
        <v>2356</v>
      </c>
      <c r="B2358" s="356"/>
      <c r="C2358" s="357" t="s">
        <v>14406</v>
      </c>
      <c r="D2358" s="361" t="s">
        <v>2356</v>
      </c>
    </row>
    <row r="2359" spans="1:4" ht="40.5">
      <c r="A2359" s="360">
        <v>2357</v>
      </c>
      <c r="B2359" s="356"/>
      <c r="C2359" s="357" t="s">
        <v>14407</v>
      </c>
      <c r="D2359" s="361" t="s">
        <v>2357</v>
      </c>
    </row>
    <row r="2360" spans="1:4" ht="33">
      <c r="A2360" s="360">
        <v>2358</v>
      </c>
      <c r="B2360" s="356"/>
      <c r="C2360" s="357" t="s">
        <v>14408</v>
      </c>
      <c r="D2360" s="361" t="s">
        <v>2358</v>
      </c>
    </row>
    <row r="2361" spans="1:4" ht="40.5">
      <c r="A2361" s="360">
        <v>2359</v>
      </c>
      <c r="B2361" s="356"/>
      <c r="C2361" s="357" t="s">
        <v>14409</v>
      </c>
      <c r="D2361" s="361" t="s">
        <v>2359</v>
      </c>
    </row>
    <row r="2362" spans="1:4">
      <c r="A2362" s="360">
        <v>2360</v>
      </c>
      <c r="B2362" s="356"/>
      <c r="C2362" s="357" t="s">
        <v>14410</v>
      </c>
      <c r="D2362" s="361" t="s">
        <v>2360</v>
      </c>
    </row>
    <row r="2363" spans="1:4">
      <c r="A2363" s="360">
        <v>2361</v>
      </c>
      <c r="B2363" s="356"/>
      <c r="C2363" s="357" t="s">
        <v>14411</v>
      </c>
      <c r="D2363" s="361" t="s">
        <v>2361</v>
      </c>
    </row>
    <row r="2364" spans="1:4" ht="40.5">
      <c r="A2364" s="360">
        <v>2362</v>
      </c>
      <c r="B2364" s="356"/>
      <c r="C2364" s="357" t="s">
        <v>14412</v>
      </c>
      <c r="D2364" s="361" t="s">
        <v>2362</v>
      </c>
    </row>
    <row r="2365" spans="1:4" ht="40.5">
      <c r="A2365" s="360">
        <v>2363</v>
      </c>
      <c r="B2365" s="356"/>
      <c r="C2365" s="357" t="s">
        <v>14413</v>
      </c>
      <c r="D2365" s="361" t="s">
        <v>2363</v>
      </c>
    </row>
    <row r="2366" spans="1:4" ht="40.5">
      <c r="A2366" s="360">
        <v>2364</v>
      </c>
      <c r="B2366" s="356"/>
      <c r="C2366" s="357" t="s">
        <v>14414</v>
      </c>
      <c r="D2366" s="361" t="s">
        <v>2364</v>
      </c>
    </row>
    <row r="2367" spans="1:4" ht="33">
      <c r="A2367" s="360">
        <v>2365</v>
      </c>
      <c r="B2367" s="356"/>
      <c r="C2367" s="357" t="s">
        <v>14415</v>
      </c>
      <c r="D2367" s="361" t="s">
        <v>2365</v>
      </c>
    </row>
    <row r="2368" spans="1:4" ht="40.5">
      <c r="A2368" s="360">
        <v>2366</v>
      </c>
      <c r="B2368" s="356"/>
      <c r="C2368" s="357" t="s">
        <v>14416</v>
      </c>
      <c r="D2368" s="361" t="s">
        <v>2366</v>
      </c>
    </row>
    <row r="2369" spans="1:4" ht="40.5">
      <c r="A2369" s="360">
        <v>2367</v>
      </c>
      <c r="B2369" s="356"/>
      <c r="C2369" s="357" t="s">
        <v>14417</v>
      </c>
      <c r="D2369" s="361" t="s">
        <v>2367</v>
      </c>
    </row>
    <row r="2370" spans="1:4" ht="33">
      <c r="A2370" s="360">
        <v>2368</v>
      </c>
      <c r="B2370" s="356"/>
      <c r="C2370" s="357" t="s">
        <v>14418</v>
      </c>
      <c r="D2370" s="361" t="s">
        <v>2368</v>
      </c>
    </row>
    <row r="2371" spans="1:4" ht="33">
      <c r="A2371" s="360">
        <v>2369</v>
      </c>
      <c r="B2371" s="356"/>
      <c r="C2371" s="357" t="s">
        <v>14419</v>
      </c>
      <c r="D2371" s="361" t="s">
        <v>2369</v>
      </c>
    </row>
    <row r="2372" spans="1:4" ht="40.5">
      <c r="A2372" s="360">
        <v>2370</v>
      </c>
      <c r="B2372" s="356"/>
      <c r="C2372" s="357" t="s">
        <v>14420</v>
      </c>
      <c r="D2372" s="361" t="s">
        <v>2370</v>
      </c>
    </row>
    <row r="2373" spans="1:4">
      <c r="A2373" s="360">
        <v>2371</v>
      </c>
      <c r="B2373" s="356"/>
      <c r="C2373" s="357" t="s">
        <v>14421</v>
      </c>
      <c r="D2373" s="361" t="s">
        <v>2371</v>
      </c>
    </row>
    <row r="2374" spans="1:4" ht="49.5">
      <c r="A2374" s="360">
        <v>2372</v>
      </c>
      <c r="B2374" s="356"/>
      <c r="C2374" s="357" t="s">
        <v>14422</v>
      </c>
      <c r="D2374" s="361" t="s">
        <v>2372</v>
      </c>
    </row>
    <row r="2375" spans="1:4">
      <c r="A2375" s="360">
        <v>2373</v>
      </c>
      <c r="B2375" s="356"/>
      <c r="C2375" s="357" t="s">
        <v>14423</v>
      </c>
      <c r="D2375" s="361" t="s">
        <v>2373</v>
      </c>
    </row>
    <row r="2376" spans="1:4" ht="33">
      <c r="A2376" s="360">
        <v>2374</v>
      </c>
      <c r="B2376" s="356"/>
      <c r="C2376" s="357" t="s">
        <v>14424</v>
      </c>
      <c r="D2376" s="361" t="s">
        <v>2374</v>
      </c>
    </row>
    <row r="2377" spans="1:4" ht="33">
      <c r="A2377" s="360">
        <v>2375</v>
      </c>
      <c r="B2377" s="356"/>
      <c r="C2377" s="357" t="s">
        <v>14425</v>
      </c>
      <c r="D2377" s="361" t="s">
        <v>2375</v>
      </c>
    </row>
    <row r="2378" spans="1:4" ht="33">
      <c r="A2378" s="360">
        <v>2376</v>
      </c>
      <c r="B2378" s="356"/>
      <c r="C2378" s="357" t="s">
        <v>14426</v>
      </c>
      <c r="D2378" s="361" t="s">
        <v>2376</v>
      </c>
    </row>
    <row r="2379" spans="1:4" ht="33">
      <c r="A2379" s="360">
        <v>2377</v>
      </c>
      <c r="B2379" s="356"/>
      <c r="C2379" s="357" t="s">
        <v>14427</v>
      </c>
      <c r="D2379" s="361" t="s">
        <v>2377</v>
      </c>
    </row>
    <row r="2380" spans="1:4" ht="33">
      <c r="A2380" s="360">
        <v>2378</v>
      </c>
      <c r="B2380" s="356"/>
      <c r="C2380" s="357" t="s">
        <v>14428</v>
      </c>
      <c r="D2380" s="361" t="s">
        <v>2378</v>
      </c>
    </row>
    <row r="2381" spans="1:4" ht="33">
      <c r="A2381" s="360">
        <v>2379</v>
      </c>
      <c r="B2381" s="356"/>
      <c r="C2381" s="357" t="s">
        <v>14429</v>
      </c>
      <c r="D2381" s="361" t="s">
        <v>2379</v>
      </c>
    </row>
    <row r="2382" spans="1:4" ht="33">
      <c r="A2382" s="360">
        <v>2380</v>
      </c>
      <c r="B2382" s="356"/>
      <c r="C2382" s="357" t="s">
        <v>14430</v>
      </c>
      <c r="D2382" s="361" t="s">
        <v>2380</v>
      </c>
    </row>
    <row r="2383" spans="1:4" ht="33">
      <c r="A2383" s="360">
        <v>2381</v>
      </c>
      <c r="B2383" s="356"/>
      <c r="C2383" s="357" t="s">
        <v>14431</v>
      </c>
      <c r="D2383" s="361" t="s">
        <v>2381</v>
      </c>
    </row>
    <row r="2384" spans="1:4" ht="33">
      <c r="A2384" s="360">
        <v>2382</v>
      </c>
      <c r="B2384" s="356"/>
      <c r="C2384" s="357" t="s">
        <v>14432</v>
      </c>
      <c r="D2384" s="361" t="s">
        <v>2382</v>
      </c>
    </row>
    <row r="2385" spans="1:4">
      <c r="A2385" s="360">
        <v>2383</v>
      </c>
      <c r="B2385" s="356"/>
      <c r="C2385" s="357" t="s">
        <v>14433</v>
      </c>
      <c r="D2385" s="361" t="s">
        <v>2383</v>
      </c>
    </row>
    <row r="2386" spans="1:4" ht="33">
      <c r="A2386" s="360">
        <v>2384</v>
      </c>
      <c r="B2386" s="356"/>
      <c r="C2386" s="357" t="s">
        <v>14434</v>
      </c>
      <c r="D2386" s="361" t="s">
        <v>2384</v>
      </c>
    </row>
    <row r="2387" spans="1:4" ht="33">
      <c r="A2387" s="360">
        <v>2385</v>
      </c>
      <c r="B2387" s="356"/>
      <c r="C2387" s="357" t="s">
        <v>14435</v>
      </c>
      <c r="D2387" s="361" t="s">
        <v>2385</v>
      </c>
    </row>
    <row r="2388" spans="1:4" ht="33">
      <c r="A2388" s="360">
        <v>2386</v>
      </c>
      <c r="B2388" s="356"/>
      <c r="C2388" s="357" t="s">
        <v>14436</v>
      </c>
      <c r="D2388" s="361" t="s">
        <v>2386</v>
      </c>
    </row>
    <row r="2389" spans="1:4" ht="33">
      <c r="A2389" s="360">
        <v>2387</v>
      </c>
      <c r="B2389" s="356"/>
      <c r="C2389" s="357" t="s">
        <v>14437</v>
      </c>
      <c r="D2389" s="361" t="s">
        <v>2387</v>
      </c>
    </row>
    <row r="2390" spans="1:4" ht="33">
      <c r="A2390" s="360">
        <v>2388</v>
      </c>
      <c r="B2390" s="356"/>
      <c r="C2390" s="357" t="s">
        <v>14438</v>
      </c>
      <c r="D2390" s="361" t="s">
        <v>2388</v>
      </c>
    </row>
    <row r="2391" spans="1:4" ht="33">
      <c r="A2391" s="360">
        <v>2389</v>
      </c>
      <c r="B2391" s="356"/>
      <c r="C2391" s="357" t="s">
        <v>14439</v>
      </c>
      <c r="D2391" s="361" t="s">
        <v>2389</v>
      </c>
    </row>
    <row r="2392" spans="1:4" ht="33">
      <c r="A2392" s="360">
        <v>2390</v>
      </c>
      <c r="B2392" s="356"/>
      <c r="C2392" s="357" t="s">
        <v>14440</v>
      </c>
      <c r="D2392" s="361" t="s">
        <v>2390</v>
      </c>
    </row>
    <row r="2393" spans="1:4" ht="33">
      <c r="A2393" s="360">
        <v>2391</v>
      </c>
      <c r="B2393" s="356"/>
      <c r="C2393" s="357" t="s">
        <v>14441</v>
      </c>
      <c r="D2393" s="361" t="s">
        <v>2391</v>
      </c>
    </row>
    <row r="2394" spans="1:4" ht="33">
      <c r="A2394" s="360">
        <v>2392</v>
      </c>
      <c r="B2394" s="356"/>
      <c r="C2394" s="357" t="s">
        <v>14442</v>
      </c>
      <c r="D2394" s="361" t="s">
        <v>2392</v>
      </c>
    </row>
    <row r="2395" spans="1:4" ht="40.5">
      <c r="A2395" s="360">
        <v>2393</v>
      </c>
      <c r="B2395" s="356"/>
      <c r="C2395" s="357" t="s">
        <v>14443</v>
      </c>
      <c r="D2395" s="361" t="s">
        <v>2393</v>
      </c>
    </row>
    <row r="2396" spans="1:4" ht="33">
      <c r="A2396" s="360">
        <v>2394</v>
      </c>
      <c r="B2396" s="356"/>
      <c r="C2396" s="357" t="s">
        <v>14444</v>
      </c>
      <c r="D2396" s="361" t="s">
        <v>2394</v>
      </c>
    </row>
    <row r="2397" spans="1:4" ht="33">
      <c r="A2397" s="360">
        <v>2395</v>
      </c>
      <c r="B2397" s="356"/>
      <c r="C2397" s="357" t="s">
        <v>14445</v>
      </c>
      <c r="D2397" s="361" t="s">
        <v>2395</v>
      </c>
    </row>
    <row r="2398" spans="1:4" ht="40.5">
      <c r="A2398" s="360">
        <v>2396</v>
      </c>
      <c r="B2398" s="356"/>
      <c r="C2398" s="357" t="s">
        <v>14446</v>
      </c>
      <c r="D2398" s="361" t="s">
        <v>2396</v>
      </c>
    </row>
    <row r="2399" spans="1:4" ht="40.5">
      <c r="A2399" s="360">
        <v>2397</v>
      </c>
      <c r="B2399" s="356"/>
      <c r="C2399" s="357" t="s">
        <v>14447</v>
      </c>
      <c r="D2399" s="361" t="s">
        <v>2397</v>
      </c>
    </row>
    <row r="2400" spans="1:4" ht="33">
      <c r="A2400" s="360">
        <v>2398</v>
      </c>
      <c r="B2400" s="356"/>
      <c r="C2400" s="357" t="s">
        <v>14448</v>
      </c>
      <c r="D2400" s="361" t="s">
        <v>2398</v>
      </c>
    </row>
    <row r="2401" spans="1:4" ht="40.5">
      <c r="A2401" s="360">
        <v>2399</v>
      </c>
      <c r="B2401" s="356"/>
      <c r="C2401" s="357" t="s">
        <v>14449</v>
      </c>
      <c r="D2401" s="361" t="s">
        <v>2399</v>
      </c>
    </row>
    <row r="2402" spans="1:4" ht="33">
      <c r="A2402" s="360">
        <v>2400</v>
      </c>
      <c r="B2402" s="356"/>
      <c r="C2402" s="357" t="s">
        <v>14450</v>
      </c>
      <c r="D2402" s="361" t="s">
        <v>2400</v>
      </c>
    </row>
    <row r="2403" spans="1:4" ht="33">
      <c r="A2403" s="360">
        <v>2401</v>
      </c>
      <c r="B2403" s="356"/>
      <c r="C2403" s="357" t="s">
        <v>14451</v>
      </c>
      <c r="D2403" s="361" t="s">
        <v>2401</v>
      </c>
    </row>
    <row r="2404" spans="1:4" ht="40.5">
      <c r="A2404" s="360">
        <v>2402</v>
      </c>
      <c r="B2404" s="356"/>
      <c r="C2404" s="357" t="s">
        <v>14452</v>
      </c>
      <c r="D2404" s="361" t="s">
        <v>2402</v>
      </c>
    </row>
    <row r="2405" spans="1:4" ht="40.5">
      <c r="A2405" s="360">
        <v>2403</v>
      </c>
      <c r="B2405" s="356"/>
      <c r="C2405" s="357" t="s">
        <v>14453</v>
      </c>
      <c r="D2405" s="361" t="s">
        <v>2403</v>
      </c>
    </row>
    <row r="2406" spans="1:4" ht="40.5">
      <c r="A2406" s="360">
        <v>2404</v>
      </c>
      <c r="B2406" s="356"/>
      <c r="C2406" s="357" t="s">
        <v>14454</v>
      </c>
      <c r="D2406" s="361" t="s">
        <v>2404</v>
      </c>
    </row>
    <row r="2407" spans="1:4" ht="40.5">
      <c r="A2407" s="360">
        <v>2405</v>
      </c>
      <c r="B2407" s="356"/>
      <c r="C2407" s="357" t="s">
        <v>14455</v>
      </c>
      <c r="D2407" s="361" t="s">
        <v>2405</v>
      </c>
    </row>
    <row r="2408" spans="1:4" ht="40.5">
      <c r="A2408" s="360">
        <v>2406</v>
      </c>
      <c r="B2408" s="356"/>
      <c r="C2408" s="357" t="s">
        <v>14456</v>
      </c>
      <c r="D2408" s="361" t="s">
        <v>2406</v>
      </c>
    </row>
    <row r="2409" spans="1:4" ht="40.5">
      <c r="A2409" s="360">
        <v>2407</v>
      </c>
      <c r="B2409" s="356"/>
      <c r="C2409" s="357" t="s">
        <v>14457</v>
      </c>
      <c r="D2409" s="361" t="s">
        <v>2407</v>
      </c>
    </row>
    <row r="2410" spans="1:4" ht="40.5">
      <c r="A2410" s="360">
        <v>2408</v>
      </c>
      <c r="B2410" s="356"/>
      <c r="C2410" s="357" t="s">
        <v>14458</v>
      </c>
      <c r="D2410" s="361" t="s">
        <v>2408</v>
      </c>
    </row>
    <row r="2411" spans="1:4" ht="40.5">
      <c r="A2411" s="360">
        <v>2409</v>
      </c>
      <c r="B2411" s="356"/>
      <c r="C2411" s="357" t="s">
        <v>14459</v>
      </c>
      <c r="D2411" s="361" t="s">
        <v>2409</v>
      </c>
    </row>
    <row r="2412" spans="1:4" ht="40.5">
      <c r="A2412" s="360">
        <v>2410</v>
      </c>
      <c r="B2412" s="356"/>
      <c r="C2412" s="357" t="s">
        <v>14460</v>
      </c>
      <c r="D2412" s="361" t="s">
        <v>2410</v>
      </c>
    </row>
    <row r="2413" spans="1:4" ht="40.5">
      <c r="A2413" s="360">
        <v>2411</v>
      </c>
      <c r="B2413" s="356"/>
      <c r="C2413" s="357" t="s">
        <v>14461</v>
      </c>
      <c r="D2413" s="361" t="s">
        <v>2411</v>
      </c>
    </row>
    <row r="2414" spans="1:4" ht="40.5">
      <c r="A2414" s="360">
        <v>2412</v>
      </c>
      <c r="B2414" s="356"/>
      <c r="C2414" s="357" t="s">
        <v>14462</v>
      </c>
      <c r="D2414" s="361" t="s">
        <v>2412</v>
      </c>
    </row>
    <row r="2415" spans="1:4" ht="40.5">
      <c r="A2415" s="360">
        <v>2413</v>
      </c>
      <c r="B2415" s="356"/>
      <c r="C2415" s="357" t="s">
        <v>14463</v>
      </c>
      <c r="D2415" s="361" t="s">
        <v>2413</v>
      </c>
    </row>
    <row r="2416" spans="1:4" ht="40.5">
      <c r="A2416" s="360">
        <v>2414</v>
      </c>
      <c r="B2416" s="356"/>
      <c r="C2416" s="357" t="s">
        <v>14464</v>
      </c>
      <c r="D2416" s="361" t="s">
        <v>2414</v>
      </c>
    </row>
    <row r="2417" spans="1:4" ht="40.5">
      <c r="A2417" s="360">
        <v>2415</v>
      </c>
      <c r="B2417" s="356"/>
      <c r="C2417" s="357" t="s">
        <v>14465</v>
      </c>
      <c r="D2417" s="361" t="s">
        <v>2415</v>
      </c>
    </row>
    <row r="2418" spans="1:4" ht="40.5">
      <c r="A2418" s="360">
        <v>2416</v>
      </c>
      <c r="B2418" s="356"/>
      <c r="C2418" s="357" t="s">
        <v>14466</v>
      </c>
      <c r="D2418" s="361" t="s">
        <v>2416</v>
      </c>
    </row>
    <row r="2419" spans="1:4" ht="40.5">
      <c r="A2419" s="360">
        <v>2417</v>
      </c>
      <c r="B2419" s="356"/>
      <c r="C2419" s="357" t="s">
        <v>14467</v>
      </c>
      <c r="D2419" s="361" t="s">
        <v>2417</v>
      </c>
    </row>
    <row r="2420" spans="1:4" ht="40.5">
      <c r="A2420" s="360">
        <v>2418</v>
      </c>
      <c r="B2420" s="356"/>
      <c r="C2420" s="357" t="s">
        <v>14468</v>
      </c>
      <c r="D2420" s="361" t="s">
        <v>2418</v>
      </c>
    </row>
    <row r="2421" spans="1:4" ht="40.5">
      <c r="A2421" s="360">
        <v>2419</v>
      </c>
      <c r="B2421" s="356"/>
      <c r="C2421" s="357" t="s">
        <v>14469</v>
      </c>
      <c r="D2421" s="361" t="s">
        <v>2419</v>
      </c>
    </row>
    <row r="2422" spans="1:4" ht="40.5">
      <c r="A2422" s="360">
        <v>2420</v>
      </c>
      <c r="B2422" s="356"/>
      <c r="C2422" s="357" t="s">
        <v>14470</v>
      </c>
      <c r="D2422" s="361" t="s">
        <v>2420</v>
      </c>
    </row>
    <row r="2423" spans="1:4" ht="40.5">
      <c r="A2423" s="360">
        <v>2421</v>
      </c>
      <c r="B2423" s="356"/>
      <c r="C2423" s="357" t="s">
        <v>14471</v>
      </c>
      <c r="D2423" s="361" t="s">
        <v>2421</v>
      </c>
    </row>
    <row r="2424" spans="1:4" ht="40.5">
      <c r="A2424" s="360">
        <v>2422</v>
      </c>
      <c r="B2424" s="356"/>
      <c r="C2424" s="357" t="s">
        <v>14472</v>
      </c>
      <c r="D2424" s="361" t="s">
        <v>2422</v>
      </c>
    </row>
    <row r="2425" spans="1:4" ht="40.5">
      <c r="A2425" s="360">
        <v>2423</v>
      </c>
      <c r="B2425" s="356"/>
      <c r="C2425" s="357" t="s">
        <v>14473</v>
      </c>
      <c r="D2425" s="361" t="s">
        <v>2423</v>
      </c>
    </row>
    <row r="2426" spans="1:4" ht="33">
      <c r="A2426" s="360">
        <v>2424</v>
      </c>
      <c r="B2426" s="356"/>
      <c r="C2426" s="357" t="s">
        <v>14474</v>
      </c>
      <c r="D2426" s="361" t="s">
        <v>2424</v>
      </c>
    </row>
    <row r="2427" spans="1:4" ht="40.5">
      <c r="A2427" s="360">
        <v>2425</v>
      </c>
      <c r="B2427" s="356"/>
      <c r="C2427" s="357" t="s">
        <v>14475</v>
      </c>
      <c r="D2427" s="361" t="s">
        <v>2425</v>
      </c>
    </row>
    <row r="2428" spans="1:4" ht="40.5">
      <c r="A2428" s="360">
        <v>2426</v>
      </c>
      <c r="B2428" s="356"/>
      <c r="C2428" s="357" t="s">
        <v>14476</v>
      </c>
      <c r="D2428" s="361" t="s">
        <v>2426</v>
      </c>
    </row>
    <row r="2429" spans="1:4" ht="40.5">
      <c r="A2429" s="360">
        <v>2427</v>
      </c>
      <c r="B2429" s="356"/>
      <c r="C2429" s="357" t="s">
        <v>14477</v>
      </c>
      <c r="D2429" s="361" t="s">
        <v>2427</v>
      </c>
    </row>
    <row r="2430" spans="1:4" ht="40.5">
      <c r="A2430" s="360">
        <v>2428</v>
      </c>
      <c r="B2430" s="356"/>
      <c r="C2430" s="357" t="s">
        <v>14478</v>
      </c>
      <c r="D2430" s="361" t="s">
        <v>2428</v>
      </c>
    </row>
    <row r="2431" spans="1:4" ht="33">
      <c r="A2431" s="360">
        <v>2429</v>
      </c>
      <c r="B2431" s="356"/>
      <c r="C2431" s="357" t="s">
        <v>14479</v>
      </c>
      <c r="D2431" s="361" t="s">
        <v>2429</v>
      </c>
    </row>
    <row r="2432" spans="1:4" ht="33">
      <c r="A2432" s="360">
        <v>2430</v>
      </c>
      <c r="B2432" s="356"/>
      <c r="C2432" s="357" t="s">
        <v>14480</v>
      </c>
      <c r="D2432" s="361" t="s">
        <v>2430</v>
      </c>
    </row>
    <row r="2433" spans="1:4" ht="33">
      <c r="A2433" s="360">
        <v>2431</v>
      </c>
      <c r="B2433" s="356"/>
      <c r="C2433" s="357" t="s">
        <v>14481</v>
      </c>
      <c r="D2433" s="361" t="s">
        <v>2431</v>
      </c>
    </row>
    <row r="2434" spans="1:4" ht="33">
      <c r="A2434" s="360">
        <v>2432</v>
      </c>
      <c r="B2434" s="356"/>
      <c r="C2434" s="357" t="s">
        <v>14482</v>
      </c>
      <c r="D2434" s="361" t="s">
        <v>2432</v>
      </c>
    </row>
    <row r="2435" spans="1:4" ht="33">
      <c r="A2435" s="360">
        <v>2433</v>
      </c>
      <c r="B2435" s="356"/>
      <c r="C2435" s="357" t="s">
        <v>14483</v>
      </c>
      <c r="D2435" s="361" t="s">
        <v>2433</v>
      </c>
    </row>
    <row r="2436" spans="1:4" ht="33">
      <c r="A2436" s="360">
        <v>2434</v>
      </c>
      <c r="B2436" s="356"/>
      <c r="C2436" s="357" t="s">
        <v>14484</v>
      </c>
      <c r="D2436" s="361" t="s">
        <v>2434</v>
      </c>
    </row>
    <row r="2437" spans="1:4" ht="33">
      <c r="A2437" s="360">
        <v>2435</v>
      </c>
      <c r="B2437" s="356"/>
      <c r="C2437" s="357" t="s">
        <v>14485</v>
      </c>
      <c r="D2437" s="361" t="s">
        <v>2435</v>
      </c>
    </row>
    <row r="2438" spans="1:4" ht="40.5">
      <c r="A2438" s="360">
        <v>2436</v>
      </c>
      <c r="B2438" s="356"/>
      <c r="C2438" s="357" t="s">
        <v>14486</v>
      </c>
      <c r="D2438" s="361" t="s">
        <v>2436</v>
      </c>
    </row>
    <row r="2439" spans="1:4" ht="33">
      <c r="A2439" s="360">
        <v>2437</v>
      </c>
      <c r="B2439" s="356"/>
      <c r="C2439" s="357" t="s">
        <v>14487</v>
      </c>
      <c r="D2439" s="361" t="s">
        <v>2437</v>
      </c>
    </row>
    <row r="2440" spans="1:4" ht="33">
      <c r="A2440" s="360">
        <v>2438</v>
      </c>
      <c r="B2440" s="356"/>
      <c r="C2440" s="357" t="s">
        <v>14488</v>
      </c>
      <c r="D2440" s="361" t="s">
        <v>2438</v>
      </c>
    </row>
    <row r="2441" spans="1:4" ht="40.5">
      <c r="A2441" s="360">
        <v>2439</v>
      </c>
      <c r="B2441" s="356"/>
      <c r="C2441" s="357" t="s">
        <v>14489</v>
      </c>
      <c r="D2441" s="361" t="s">
        <v>2439</v>
      </c>
    </row>
    <row r="2442" spans="1:4" ht="33">
      <c r="A2442" s="360">
        <v>2440</v>
      </c>
      <c r="B2442" s="356"/>
      <c r="C2442" s="357" t="s">
        <v>14490</v>
      </c>
      <c r="D2442" s="361" t="s">
        <v>2440</v>
      </c>
    </row>
    <row r="2443" spans="1:4" ht="40.5">
      <c r="A2443" s="360">
        <v>2441</v>
      </c>
      <c r="B2443" s="356"/>
      <c r="C2443" s="357" t="s">
        <v>14491</v>
      </c>
      <c r="D2443" s="361" t="s">
        <v>2441</v>
      </c>
    </row>
    <row r="2444" spans="1:4" ht="40.5">
      <c r="A2444" s="360">
        <v>2442</v>
      </c>
      <c r="B2444" s="356"/>
      <c r="C2444" s="357" t="s">
        <v>14492</v>
      </c>
      <c r="D2444" s="361" t="s">
        <v>2442</v>
      </c>
    </row>
    <row r="2445" spans="1:4" ht="33">
      <c r="A2445" s="360">
        <v>2443</v>
      </c>
      <c r="B2445" s="356"/>
      <c r="C2445" s="357" t="s">
        <v>14493</v>
      </c>
      <c r="D2445" s="361" t="s">
        <v>2443</v>
      </c>
    </row>
    <row r="2446" spans="1:4" ht="33">
      <c r="A2446" s="360">
        <v>2444</v>
      </c>
      <c r="B2446" s="356"/>
      <c r="C2446" s="357" t="s">
        <v>14494</v>
      </c>
      <c r="D2446" s="361" t="s">
        <v>2444</v>
      </c>
    </row>
    <row r="2447" spans="1:4" ht="33">
      <c r="A2447" s="360">
        <v>2445</v>
      </c>
      <c r="B2447" s="356"/>
      <c r="C2447" s="357" t="s">
        <v>14495</v>
      </c>
      <c r="D2447" s="361" t="s">
        <v>2445</v>
      </c>
    </row>
    <row r="2448" spans="1:4" ht="33">
      <c r="A2448" s="360">
        <v>2446</v>
      </c>
      <c r="B2448" s="356"/>
      <c r="C2448" s="357" t="s">
        <v>14496</v>
      </c>
      <c r="D2448" s="361" t="s">
        <v>2446</v>
      </c>
    </row>
    <row r="2449" spans="1:4" ht="33">
      <c r="A2449" s="360">
        <v>2447</v>
      </c>
      <c r="B2449" s="356"/>
      <c r="C2449" s="357" t="s">
        <v>14497</v>
      </c>
      <c r="D2449" s="361" t="s">
        <v>2447</v>
      </c>
    </row>
    <row r="2450" spans="1:4" ht="33">
      <c r="A2450" s="360">
        <v>2448</v>
      </c>
      <c r="B2450" s="356"/>
      <c r="C2450" s="357" t="s">
        <v>14498</v>
      </c>
      <c r="D2450" s="361" t="s">
        <v>2448</v>
      </c>
    </row>
    <row r="2451" spans="1:4" ht="40.5">
      <c r="A2451" s="360">
        <v>2449</v>
      </c>
      <c r="B2451" s="356"/>
      <c r="C2451" s="357" t="s">
        <v>14499</v>
      </c>
      <c r="D2451" s="361" t="s">
        <v>2449</v>
      </c>
    </row>
    <row r="2452" spans="1:4" ht="33">
      <c r="A2452" s="360">
        <v>2450</v>
      </c>
      <c r="B2452" s="356"/>
      <c r="C2452" s="357" t="s">
        <v>14500</v>
      </c>
      <c r="D2452" s="361" t="s">
        <v>2450</v>
      </c>
    </row>
    <row r="2453" spans="1:4" ht="40.5">
      <c r="A2453" s="360">
        <v>2451</v>
      </c>
      <c r="B2453" s="356"/>
      <c r="C2453" s="357" t="s">
        <v>14501</v>
      </c>
      <c r="D2453" s="361" t="s">
        <v>2451</v>
      </c>
    </row>
    <row r="2454" spans="1:4" ht="33">
      <c r="A2454" s="360">
        <v>2452</v>
      </c>
      <c r="B2454" s="356"/>
      <c r="C2454" s="357" t="s">
        <v>14502</v>
      </c>
      <c r="D2454" s="361" t="s">
        <v>2452</v>
      </c>
    </row>
    <row r="2455" spans="1:4" ht="40.5">
      <c r="A2455" s="360">
        <v>2453</v>
      </c>
      <c r="B2455" s="356"/>
      <c r="C2455" s="357" t="s">
        <v>14503</v>
      </c>
      <c r="D2455" s="361" t="s">
        <v>2453</v>
      </c>
    </row>
    <row r="2456" spans="1:4" ht="33">
      <c r="A2456" s="360">
        <v>2454</v>
      </c>
      <c r="B2456" s="356"/>
      <c r="C2456" s="357" t="s">
        <v>14504</v>
      </c>
      <c r="D2456" s="361" t="s">
        <v>2454</v>
      </c>
    </row>
    <row r="2457" spans="1:4" ht="33">
      <c r="A2457" s="360">
        <v>2455</v>
      </c>
      <c r="B2457" s="356"/>
      <c r="C2457" s="357" t="s">
        <v>14505</v>
      </c>
      <c r="D2457" s="361" t="s">
        <v>2455</v>
      </c>
    </row>
    <row r="2458" spans="1:4" ht="33">
      <c r="A2458" s="360">
        <v>2456</v>
      </c>
      <c r="B2458" s="356"/>
      <c r="C2458" s="357" t="s">
        <v>14506</v>
      </c>
      <c r="D2458" s="361" t="s">
        <v>2456</v>
      </c>
    </row>
    <row r="2459" spans="1:4">
      <c r="A2459" s="360">
        <v>2457</v>
      </c>
      <c r="B2459" s="356"/>
      <c r="C2459" s="357" t="s">
        <v>14507</v>
      </c>
      <c r="D2459" s="361" t="s">
        <v>2457</v>
      </c>
    </row>
    <row r="2460" spans="1:4">
      <c r="A2460" s="360">
        <v>2458</v>
      </c>
      <c r="B2460" s="356"/>
      <c r="C2460" s="357" t="s">
        <v>14508</v>
      </c>
      <c r="D2460" s="361" t="s">
        <v>2458</v>
      </c>
    </row>
    <row r="2461" spans="1:4">
      <c r="A2461" s="360">
        <v>2459</v>
      </c>
      <c r="B2461" s="356"/>
      <c r="C2461" s="357" t="s">
        <v>14509</v>
      </c>
      <c r="D2461" s="361" t="s">
        <v>2459</v>
      </c>
    </row>
    <row r="2462" spans="1:4">
      <c r="A2462" s="360">
        <v>2460</v>
      </c>
      <c r="B2462" s="356"/>
      <c r="C2462" s="357" t="s">
        <v>14510</v>
      </c>
      <c r="D2462" s="361" t="s">
        <v>2460</v>
      </c>
    </row>
    <row r="2463" spans="1:4">
      <c r="A2463" s="360">
        <v>2461</v>
      </c>
      <c r="B2463" s="356"/>
      <c r="C2463" s="357" t="s">
        <v>14511</v>
      </c>
      <c r="D2463" s="361" t="s">
        <v>2461</v>
      </c>
    </row>
    <row r="2464" spans="1:4">
      <c r="A2464" s="360">
        <v>2462</v>
      </c>
      <c r="B2464" s="356"/>
      <c r="C2464" s="357" t="s">
        <v>14512</v>
      </c>
      <c r="D2464" s="361" t="s">
        <v>2462</v>
      </c>
    </row>
    <row r="2465" spans="1:4">
      <c r="A2465" s="360">
        <v>2463</v>
      </c>
      <c r="B2465" s="356"/>
      <c r="C2465" s="357" t="s">
        <v>14513</v>
      </c>
      <c r="D2465" s="361" t="s">
        <v>2463</v>
      </c>
    </row>
    <row r="2466" spans="1:4">
      <c r="A2466" s="360">
        <v>2464</v>
      </c>
      <c r="B2466" s="356"/>
      <c r="C2466" s="357" t="s">
        <v>14514</v>
      </c>
      <c r="D2466" s="361" t="s">
        <v>2464</v>
      </c>
    </row>
    <row r="2467" spans="1:4">
      <c r="A2467" s="360">
        <v>2465</v>
      </c>
      <c r="B2467" s="356"/>
      <c r="C2467" s="357" t="s">
        <v>14515</v>
      </c>
      <c r="D2467" s="361" t="s">
        <v>2465</v>
      </c>
    </row>
    <row r="2468" spans="1:4">
      <c r="A2468" s="360">
        <v>2466</v>
      </c>
      <c r="B2468" s="356"/>
      <c r="C2468" s="357" t="s">
        <v>14516</v>
      </c>
      <c r="D2468" s="361" t="s">
        <v>2466</v>
      </c>
    </row>
    <row r="2469" spans="1:4">
      <c r="A2469" s="360">
        <v>2467</v>
      </c>
      <c r="B2469" s="356"/>
      <c r="C2469" s="357" t="s">
        <v>14517</v>
      </c>
      <c r="D2469" s="361" t="s">
        <v>2467</v>
      </c>
    </row>
    <row r="2470" spans="1:4">
      <c r="A2470" s="360">
        <v>2468</v>
      </c>
      <c r="B2470" s="356"/>
      <c r="C2470" s="357" t="s">
        <v>14518</v>
      </c>
      <c r="D2470" s="361" t="s">
        <v>2468</v>
      </c>
    </row>
    <row r="2471" spans="1:4" ht="33">
      <c r="A2471" s="360">
        <v>2469</v>
      </c>
      <c r="B2471" s="356"/>
      <c r="C2471" s="357" t="s">
        <v>14519</v>
      </c>
      <c r="D2471" s="361" t="s">
        <v>2469</v>
      </c>
    </row>
    <row r="2472" spans="1:4" ht="49.5">
      <c r="A2472" s="360">
        <v>2470</v>
      </c>
      <c r="B2472" s="356"/>
      <c r="C2472" s="357" t="s">
        <v>14520</v>
      </c>
      <c r="D2472" s="361" t="s">
        <v>2470</v>
      </c>
    </row>
    <row r="2473" spans="1:4">
      <c r="A2473" s="360">
        <v>2471</v>
      </c>
      <c r="B2473" s="356"/>
      <c r="C2473" s="357" t="s">
        <v>14521</v>
      </c>
      <c r="D2473" s="361" t="s">
        <v>2471</v>
      </c>
    </row>
    <row r="2474" spans="1:4">
      <c r="A2474" s="360">
        <v>2472</v>
      </c>
      <c r="B2474" s="356"/>
      <c r="C2474" s="357" t="s">
        <v>14522</v>
      </c>
      <c r="D2474" s="361" t="s">
        <v>2472</v>
      </c>
    </row>
    <row r="2475" spans="1:4" ht="40.5">
      <c r="A2475" s="360">
        <v>2473</v>
      </c>
      <c r="B2475" s="356"/>
      <c r="C2475" s="357" t="s">
        <v>14523</v>
      </c>
      <c r="D2475" s="361" t="s">
        <v>2473</v>
      </c>
    </row>
    <row r="2476" spans="1:4" ht="33">
      <c r="A2476" s="360">
        <v>2474</v>
      </c>
      <c r="B2476" s="356"/>
      <c r="C2476" s="357" t="s">
        <v>14524</v>
      </c>
      <c r="D2476" s="361" t="s">
        <v>2474</v>
      </c>
    </row>
    <row r="2477" spans="1:4" ht="33">
      <c r="A2477" s="360">
        <v>2475</v>
      </c>
      <c r="B2477" s="356"/>
      <c r="C2477" s="357" t="s">
        <v>14525</v>
      </c>
      <c r="D2477" s="361" t="s">
        <v>2475</v>
      </c>
    </row>
    <row r="2478" spans="1:4">
      <c r="A2478" s="360">
        <v>2476</v>
      </c>
      <c r="B2478" s="356"/>
      <c r="C2478" s="357" t="s">
        <v>14526</v>
      </c>
      <c r="D2478" s="361" t="s">
        <v>2476</v>
      </c>
    </row>
    <row r="2479" spans="1:4" ht="40.5">
      <c r="A2479" s="360">
        <v>2477</v>
      </c>
      <c r="B2479" s="356"/>
      <c r="C2479" s="357" t="s">
        <v>14527</v>
      </c>
      <c r="D2479" s="361" t="s">
        <v>2477</v>
      </c>
    </row>
    <row r="2480" spans="1:4" ht="33">
      <c r="A2480" s="360">
        <v>2478</v>
      </c>
      <c r="B2480" s="356"/>
      <c r="C2480" s="357" t="s">
        <v>14528</v>
      </c>
      <c r="D2480" s="361" t="s">
        <v>2478</v>
      </c>
    </row>
    <row r="2481" spans="1:4" ht="40.5">
      <c r="A2481" s="360">
        <v>2479</v>
      </c>
      <c r="B2481" s="356"/>
      <c r="C2481" s="357" t="s">
        <v>14529</v>
      </c>
      <c r="D2481" s="361" t="s">
        <v>2479</v>
      </c>
    </row>
    <row r="2482" spans="1:4" ht="33">
      <c r="A2482" s="360">
        <v>2480</v>
      </c>
      <c r="B2482" s="356"/>
      <c r="C2482" s="357" t="s">
        <v>14530</v>
      </c>
      <c r="D2482" s="361" t="s">
        <v>2480</v>
      </c>
    </row>
    <row r="2483" spans="1:4" ht="40.5">
      <c r="A2483" s="360">
        <v>2481</v>
      </c>
      <c r="B2483" s="356"/>
      <c r="C2483" s="357" t="s">
        <v>14531</v>
      </c>
      <c r="D2483" s="361" t="s">
        <v>2481</v>
      </c>
    </row>
    <row r="2484" spans="1:4" ht="40.5">
      <c r="A2484" s="360">
        <v>2482</v>
      </c>
      <c r="B2484" s="356"/>
      <c r="C2484" s="357" t="s">
        <v>14532</v>
      </c>
      <c r="D2484" s="361" t="s">
        <v>2482</v>
      </c>
    </row>
    <row r="2485" spans="1:4" ht="40.5">
      <c r="A2485" s="360">
        <v>2483</v>
      </c>
      <c r="B2485" s="356"/>
      <c r="C2485" s="357" t="s">
        <v>14533</v>
      </c>
      <c r="D2485" s="361" t="s">
        <v>2483</v>
      </c>
    </row>
    <row r="2486" spans="1:4" ht="33">
      <c r="A2486" s="360">
        <v>2484</v>
      </c>
      <c r="B2486" s="356"/>
      <c r="C2486" s="357" t="s">
        <v>14534</v>
      </c>
      <c r="D2486" s="361" t="s">
        <v>2484</v>
      </c>
    </row>
    <row r="2487" spans="1:4" ht="40.5">
      <c r="A2487" s="360">
        <v>2485</v>
      </c>
      <c r="B2487" s="356"/>
      <c r="C2487" s="357" t="s">
        <v>14535</v>
      </c>
      <c r="D2487" s="361" t="s">
        <v>2485</v>
      </c>
    </row>
    <row r="2488" spans="1:4" ht="40.5">
      <c r="A2488" s="360">
        <v>2486</v>
      </c>
      <c r="B2488" s="356"/>
      <c r="C2488" s="357" t="s">
        <v>14536</v>
      </c>
      <c r="D2488" s="361" t="s">
        <v>2486</v>
      </c>
    </row>
    <row r="2489" spans="1:4" ht="40.5">
      <c r="A2489" s="360">
        <v>2487</v>
      </c>
      <c r="B2489" s="356"/>
      <c r="C2489" s="357" t="s">
        <v>14537</v>
      </c>
      <c r="D2489" s="361" t="s">
        <v>2487</v>
      </c>
    </row>
    <row r="2490" spans="1:4">
      <c r="A2490" s="360">
        <v>2488</v>
      </c>
      <c r="B2490" s="356"/>
      <c r="C2490" s="357" t="s">
        <v>14538</v>
      </c>
      <c r="D2490" s="361" t="s">
        <v>2488</v>
      </c>
    </row>
    <row r="2491" spans="1:4" ht="33">
      <c r="A2491" s="360">
        <v>2489</v>
      </c>
      <c r="B2491" s="356"/>
      <c r="C2491" s="357" t="s">
        <v>14539</v>
      </c>
      <c r="D2491" s="361" t="s">
        <v>2489</v>
      </c>
    </row>
    <row r="2492" spans="1:4">
      <c r="A2492" s="360">
        <v>2490</v>
      </c>
      <c r="B2492" s="356"/>
      <c r="C2492" s="357" t="s">
        <v>14540</v>
      </c>
      <c r="D2492" s="361" t="s">
        <v>2490</v>
      </c>
    </row>
    <row r="2493" spans="1:4">
      <c r="A2493" s="360">
        <v>2491</v>
      </c>
      <c r="B2493" s="356"/>
      <c r="C2493" s="357" t="s">
        <v>14541</v>
      </c>
      <c r="D2493" s="361" t="s">
        <v>2491</v>
      </c>
    </row>
    <row r="2494" spans="1:4" ht="33">
      <c r="A2494" s="360">
        <v>2492</v>
      </c>
      <c r="B2494" s="356"/>
      <c r="C2494" s="357" t="s">
        <v>14542</v>
      </c>
      <c r="D2494" s="361" t="s">
        <v>2492</v>
      </c>
    </row>
    <row r="2495" spans="1:4" ht="33">
      <c r="A2495" s="360">
        <v>2493</v>
      </c>
      <c r="B2495" s="356"/>
      <c r="C2495" s="357" t="s">
        <v>14543</v>
      </c>
      <c r="D2495" s="361" t="s">
        <v>2493</v>
      </c>
    </row>
    <row r="2496" spans="1:4" ht="40.5">
      <c r="A2496" s="360">
        <v>2494</v>
      </c>
      <c r="B2496" s="356"/>
      <c r="C2496" s="357" t="s">
        <v>14544</v>
      </c>
      <c r="D2496" s="361" t="s">
        <v>2494</v>
      </c>
    </row>
    <row r="2497" spans="1:4">
      <c r="A2497" s="360">
        <v>2495</v>
      </c>
      <c r="B2497" s="356"/>
      <c r="C2497" s="357" t="s">
        <v>14545</v>
      </c>
      <c r="D2497" s="361" t="s">
        <v>2495</v>
      </c>
    </row>
    <row r="2498" spans="1:4">
      <c r="A2498" s="360">
        <v>2496</v>
      </c>
      <c r="B2498" s="356"/>
      <c r="C2498" s="357" t="s">
        <v>14546</v>
      </c>
      <c r="D2498" s="361" t="s">
        <v>2496</v>
      </c>
    </row>
    <row r="2499" spans="1:4" ht="33">
      <c r="A2499" s="360">
        <v>2497</v>
      </c>
      <c r="B2499" s="356"/>
      <c r="C2499" s="357" t="s">
        <v>14547</v>
      </c>
      <c r="D2499" s="361" t="s">
        <v>2497</v>
      </c>
    </row>
    <row r="2500" spans="1:4">
      <c r="A2500" s="360">
        <v>2498</v>
      </c>
      <c r="B2500" s="356"/>
      <c r="C2500" s="357" t="s">
        <v>14548</v>
      </c>
      <c r="D2500" s="361" t="s">
        <v>2498</v>
      </c>
    </row>
    <row r="2501" spans="1:4" ht="40.5">
      <c r="A2501" s="360">
        <v>2499</v>
      </c>
      <c r="B2501" s="356"/>
      <c r="C2501" s="357" t="s">
        <v>14549</v>
      </c>
      <c r="D2501" s="361" t="s">
        <v>2499</v>
      </c>
    </row>
    <row r="2502" spans="1:4">
      <c r="A2502" s="360">
        <v>2500</v>
      </c>
      <c r="B2502" s="356"/>
      <c r="C2502" s="357" t="s">
        <v>14550</v>
      </c>
      <c r="D2502" s="361" t="s">
        <v>2500</v>
      </c>
    </row>
    <row r="2503" spans="1:4" ht="33">
      <c r="A2503" s="360">
        <v>2501</v>
      </c>
      <c r="B2503" s="356"/>
      <c r="C2503" s="357" t="s">
        <v>14551</v>
      </c>
      <c r="D2503" s="361" t="s">
        <v>2501</v>
      </c>
    </row>
    <row r="2504" spans="1:4" ht="40.5">
      <c r="A2504" s="360">
        <v>2502</v>
      </c>
      <c r="B2504" s="356"/>
      <c r="C2504" s="357" t="s">
        <v>14552</v>
      </c>
      <c r="D2504" s="361" t="s">
        <v>2502</v>
      </c>
    </row>
    <row r="2505" spans="1:4" ht="40.5">
      <c r="A2505" s="360">
        <v>2503</v>
      </c>
      <c r="B2505" s="356"/>
      <c r="C2505" s="357" t="s">
        <v>14553</v>
      </c>
      <c r="D2505" s="361" t="s">
        <v>2503</v>
      </c>
    </row>
    <row r="2506" spans="1:4" ht="49.5">
      <c r="A2506" s="360">
        <v>2504</v>
      </c>
      <c r="B2506" s="356"/>
      <c r="C2506" s="357" t="s">
        <v>14554</v>
      </c>
      <c r="D2506" s="361" t="s">
        <v>2504</v>
      </c>
    </row>
    <row r="2507" spans="1:4" ht="60.75">
      <c r="A2507" s="360">
        <v>2505</v>
      </c>
      <c r="B2507" s="356"/>
      <c r="C2507" s="357" t="s">
        <v>14555</v>
      </c>
      <c r="D2507" s="361" t="s">
        <v>2505</v>
      </c>
    </row>
    <row r="2508" spans="1:4" ht="40.5">
      <c r="A2508" s="360">
        <v>2506</v>
      </c>
      <c r="B2508" s="356"/>
      <c r="C2508" s="357" t="s">
        <v>14556</v>
      </c>
      <c r="D2508" s="361" t="s">
        <v>2506</v>
      </c>
    </row>
    <row r="2509" spans="1:4" ht="60.75">
      <c r="A2509" s="360">
        <v>2507</v>
      </c>
      <c r="B2509" s="356"/>
      <c r="C2509" s="357" t="s">
        <v>14557</v>
      </c>
      <c r="D2509" s="361" t="s">
        <v>2507</v>
      </c>
    </row>
    <row r="2510" spans="1:4" ht="40.5">
      <c r="A2510" s="360">
        <v>2508</v>
      </c>
      <c r="B2510" s="356"/>
      <c r="C2510" s="357" t="s">
        <v>14558</v>
      </c>
      <c r="D2510" s="361" t="s">
        <v>2508</v>
      </c>
    </row>
    <row r="2511" spans="1:4" ht="40.5">
      <c r="A2511" s="360">
        <v>2509</v>
      </c>
      <c r="B2511" s="356"/>
      <c r="C2511" s="357" t="s">
        <v>14559</v>
      </c>
      <c r="D2511" s="361" t="s">
        <v>2509</v>
      </c>
    </row>
    <row r="2512" spans="1:4" ht="40.5">
      <c r="A2512" s="360">
        <v>2510</v>
      </c>
      <c r="B2512" s="356"/>
      <c r="C2512" s="357" t="s">
        <v>14560</v>
      </c>
      <c r="D2512" s="361" t="s">
        <v>2510</v>
      </c>
    </row>
    <row r="2513" spans="1:4" ht="40.5">
      <c r="A2513" s="360">
        <v>2511</v>
      </c>
      <c r="B2513" s="356"/>
      <c r="C2513" s="357" t="s">
        <v>14561</v>
      </c>
      <c r="D2513" s="361" t="s">
        <v>2511</v>
      </c>
    </row>
    <row r="2514" spans="1:4" ht="40.5">
      <c r="A2514" s="360">
        <v>2512</v>
      </c>
      <c r="B2514" s="356"/>
      <c r="C2514" s="357" t="s">
        <v>14562</v>
      </c>
      <c r="D2514" s="361" t="s">
        <v>2512</v>
      </c>
    </row>
    <row r="2515" spans="1:4" ht="33">
      <c r="A2515" s="360">
        <v>2513</v>
      </c>
      <c r="B2515" s="356"/>
      <c r="C2515" s="357" t="s">
        <v>14563</v>
      </c>
      <c r="D2515" s="361" t="s">
        <v>2513</v>
      </c>
    </row>
    <row r="2516" spans="1:4" ht="40.5">
      <c r="A2516" s="360">
        <v>2514</v>
      </c>
      <c r="B2516" s="356"/>
      <c r="C2516" s="357" t="s">
        <v>14564</v>
      </c>
      <c r="D2516" s="361" t="s">
        <v>2514</v>
      </c>
    </row>
    <row r="2517" spans="1:4" ht="49.5">
      <c r="A2517" s="360">
        <v>2515</v>
      </c>
      <c r="B2517" s="356"/>
      <c r="C2517" s="357" t="s">
        <v>14565</v>
      </c>
      <c r="D2517" s="361" t="s">
        <v>2515</v>
      </c>
    </row>
    <row r="2518" spans="1:4" ht="49.5">
      <c r="A2518" s="360">
        <v>2516</v>
      </c>
      <c r="B2518" s="356"/>
      <c r="C2518" s="357" t="s">
        <v>14566</v>
      </c>
      <c r="D2518" s="361" t="s">
        <v>2516</v>
      </c>
    </row>
    <row r="2519" spans="1:4" ht="40.5">
      <c r="A2519" s="360">
        <v>2517</v>
      </c>
      <c r="B2519" s="356"/>
      <c r="C2519" s="357" t="s">
        <v>14567</v>
      </c>
      <c r="D2519" s="361" t="s">
        <v>2517</v>
      </c>
    </row>
    <row r="2520" spans="1:4" ht="49.5">
      <c r="A2520" s="360">
        <v>2518</v>
      </c>
      <c r="B2520" s="356"/>
      <c r="C2520" s="357" t="s">
        <v>14568</v>
      </c>
      <c r="D2520" s="361" t="s">
        <v>2518</v>
      </c>
    </row>
    <row r="2521" spans="1:4" ht="40.5">
      <c r="A2521" s="360">
        <v>2519</v>
      </c>
      <c r="B2521" s="356"/>
      <c r="C2521" s="357" t="s">
        <v>14569</v>
      </c>
      <c r="D2521" s="361" t="s">
        <v>2519</v>
      </c>
    </row>
    <row r="2522" spans="1:4">
      <c r="A2522" s="360">
        <v>2520</v>
      </c>
      <c r="B2522" s="356"/>
      <c r="C2522" s="357" t="s">
        <v>14570</v>
      </c>
      <c r="D2522" s="361" t="s">
        <v>2520</v>
      </c>
    </row>
    <row r="2523" spans="1:4">
      <c r="A2523" s="360">
        <v>2521</v>
      </c>
      <c r="B2523" s="356"/>
      <c r="C2523" s="357" t="s">
        <v>14571</v>
      </c>
      <c r="D2523" s="361" t="s">
        <v>2521</v>
      </c>
    </row>
    <row r="2524" spans="1:4">
      <c r="A2524" s="360">
        <v>2522</v>
      </c>
      <c r="B2524" s="356"/>
      <c r="C2524" s="357" t="s">
        <v>14572</v>
      </c>
      <c r="D2524" s="361" t="s">
        <v>2522</v>
      </c>
    </row>
    <row r="2525" spans="1:4">
      <c r="A2525" s="360">
        <v>2523</v>
      </c>
      <c r="B2525" s="356"/>
      <c r="C2525" s="357" t="s">
        <v>14573</v>
      </c>
      <c r="D2525" s="361" t="s">
        <v>2523</v>
      </c>
    </row>
    <row r="2526" spans="1:4" ht="33">
      <c r="A2526" s="360">
        <v>2524</v>
      </c>
      <c r="B2526" s="356"/>
      <c r="C2526" s="357" t="s">
        <v>14574</v>
      </c>
      <c r="D2526" s="361" t="s">
        <v>2524</v>
      </c>
    </row>
    <row r="2527" spans="1:4">
      <c r="A2527" s="360">
        <v>2525</v>
      </c>
      <c r="B2527" s="356"/>
      <c r="C2527" s="357" t="s">
        <v>14575</v>
      </c>
      <c r="D2527" s="361" t="s">
        <v>2525</v>
      </c>
    </row>
    <row r="2528" spans="1:4" ht="33">
      <c r="A2528" s="360">
        <v>2526</v>
      </c>
      <c r="B2528" s="356"/>
      <c r="C2528" s="357" t="s">
        <v>14576</v>
      </c>
      <c r="D2528" s="361" t="s">
        <v>2526</v>
      </c>
    </row>
    <row r="2529" spans="1:4" ht="33">
      <c r="A2529" s="360">
        <v>2527</v>
      </c>
      <c r="B2529" s="356"/>
      <c r="C2529" s="357" t="s">
        <v>14577</v>
      </c>
      <c r="D2529" s="361" t="s">
        <v>2527</v>
      </c>
    </row>
    <row r="2530" spans="1:4" ht="33">
      <c r="A2530" s="360">
        <v>2528</v>
      </c>
      <c r="B2530" s="356"/>
      <c r="C2530" s="357" t="s">
        <v>14578</v>
      </c>
      <c r="D2530" s="361" t="s">
        <v>2528</v>
      </c>
    </row>
    <row r="2531" spans="1:4">
      <c r="A2531" s="360">
        <v>2529</v>
      </c>
      <c r="B2531" s="356"/>
      <c r="C2531" s="357" t="s">
        <v>14579</v>
      </c>
      <c r="D2531" s="361" t="s">
        <v>2529</v>
      </c>
    </row>
    <row r="2532" spans="1:4" ht="33">
      <c r="A2532" s="360">
        <v>2530</v>
      </c>
      <c r="B2532" s="356"/>
      <c r="C2532" s="357" t="s">
        <v>14580</v>
      </c>
      <c r="D2532" s="361" t="s">
        <v>2530</v>
      </c>
    </row>
    <row r="2533" spans="1:4" ht="40.5">
      <c r="A2533" s="360">
        <v>2531</v>
      </c>
      <c r="B2533" s="356"/>
      <c r="C2533" s="357" t="s">
        <v>14581</v>
      </c>
      <c r="D2533" s="361" t="s">
        <v>2531</v>
      </c>
    </row>
    <row r="2534" spans="1:4" ht="40.5">
      <c r="A2534" s="360">
        <v>2532</v>
      </c>
      <c r="B2534" s="356"/>
      <c r="C2534" s="357" t="s">
        <v>14582</v>
      </c>
      <c r="D2534" s="361" t="s">
        <v>2532</v>
      </c>
    </row>
    <row r="2535" spans="1:4" ht="33">
      <c r="A2535" s="360">
        <v>2533</v>
      </c>
      <c r="B2535" s="356"/>
      <c r="C2535" s="357" t="s">
        <v>14583</v>
      </c>
      <c r="D2535" s="361" t="s">
        <v>2533</v>
      </c>
    </row>
    <row r="2536" spans="1:4" ht="33">
      <c r="A2536" s="360">
        <v>2534</v>
      </c>
      <c r="B2536" s="356"/>
      <c r="C2536" s="357" t="s">
        <v>14584</v>
      </c>
      <c r="D2536" s="361" t="s">
        <v>2534</v>
      </c>
    </row>
    <row r="2537" spans="1:4" ht="33">
      <c r="A2537" s="360">
        <v>2535</v>
      </c>
      <c r="B2537" s="356"/>
      <c r="C2537" s="357" t="s">
        <v>14585</v>
      </c>
      <c r="D2537" s="361" t="s">
        <v>2535</v>
      </c>
    </row>
    <row r="2538" spans="1:4" ht="40.5">
      <c r="A2538" s="360">
        <v>2536</v>
      </c>
      <c r="B2538" s="356"/>
      <c r="C2538" s="357" t="s">
        <v>14586</v>
      </c>
      <c r="D2538" s="361" t="s">
        <v>2536</v>
      </c>
    </row>
    <row r="2539" spans="1:4">
      <c r="A2539" s="360">
        <v>2537</v>
      </c>
      <c r="B2539" s="356"/>
      <c r="C2539" s="357" t="s">
        <v>14587</v>
      </c>
      <c r="D2539" s="361" t="s">
        <v>2537</v>
      </c>
    </row>
    <row r="2540" spans="1:4" ht="33">
      <c r="A2540" s="360">
        <v>2538</v>
      </c>
      <c r="B2540" s="356"/>
      <c r="C2540" s="357" t="s">
        <v>14588</v>
      </c>
      <c r="D2540" s="361" t="s">
        <v>2538</v>
      </c>
    </row>
    <row r="2541" spans="1:4">
      <c r="A2541" s="360">
        <v>2539</v>
      </c>
      <c r="B2541" s="356"/>
      <c r="C2541" s="357" t="s">
        <v>14589</v>
      </c>
      <c r="D2541" s="361" t="s">
        <v>2539</v>
      </c>
    </row>
    <row r="2542" spans="1:4" ht="33">
      <c r="A2542" s="360">
        <v>2540</v>
      </c>
      <c r="B2542" s="356"/>
      <c r="C2542" s="357" t="s">
        <v>14590</v>
      </c>
      <c r="D2542" s="361" t="s">
        <v>2540</v>
      </c>
    </row>
    <row r="2543" spans="1:4">
      <c r="A2543" s="360">
        <v>2541</v>
      </c>
      <c r="B2543" s="356"/>
      <c r="C2543" s="357" t="s">
        <v>14591</v>
      </c>
      <c r="D2543" s="361" t="s">
        <v>2541</v>
      </c>
    </row>
    <row r="2544" spans="1:4" ht="33">
      <c r="A2544" s="360">
        <v>2542</v>
      </c>
      <c r="B2544" s="356"/>
      <c r="C2544" s="357" t="s">
        <v>14592</v>
      </c>
      <c r="D2544" s="361" t="s">
        <v>2542</v>
      </c>
    </row>
    <row r="2545" spans="1:4">
      <c r="A2545" s="360">
        <v>2543</v>
      </c>
      <c r="B2545" s="356"/>
      <c r="C2545" s="357" t="s">
        <v>14593</v>
      </c>
      <c r="D2545" s="361" t="s">
        <v>2543</v>
      </c>
    </row>
    <row r="2546" spans="1:4" ht="33">
      <c r="A2546" s="360">
        <v>2544</v>
      </c>
      <c r="B2546" s="356"/>
      <c r="C2546" s="357" t="s">
        <v>14594</v>
      </c>
      <c r="D2546" s="361" t="s">
        <v>2544</v>
      </c>
    </row>
    <row r="2547" spans="1:4" ht="33">
      <c r="A2547" s="360">
        <v>2545</v>
      </c>
      <c r="B2547" s="356"/>
      <c r="C2547" s="357" t="s">
        <v>14595</v>
      </c>
      <c r="D2547" s="361" t="s">
        <v>2545</v>
      </c>
    </row>
    <row r="2548" spans="1:4" ht="33">
      <c r="A2548" s="360">
        <v>2546</v>
      </c>
      <c r="B2548" s="356"/>
      <c r="C2548" s="357" t="s">
        <v>14596</v>
      </c>
      <c r="D2548" s="361" t="s">
        <v>2546</v>
      </c>
    </row>
    <row r="2549" spans="1:4" ht="40.5">
      <c r="A2549" s="360">
        <v>2547</v>
      </c>
      <c r="B2549" s="356"/>
      <c r="C2549" s="357" t="s">
        <v>14597</v>
      </c>
      <c r="D2549" s="361" t="s">
        <v>2547</v>
      </c>
    </row>
    <row r="2550" spans="1:4">
      <c r="A2550" s="360">
        <v>2548</v>
      </c>
      <c r="B2550" s="356"/>
      <c r="C2550" s="357" t="s">
        <v>14598</v>
      </c>
      <c r="D2550" s="361" t="s">
        <v>2548</v>
      </c>
    </row>
    <row r="2551" spans="1:4">
      <c r="A2551" s="360">
        <v>2549</v>
      </c>
      <c r="B2551" s="356"/>
      <c r="C2551" s="357" t="s">
        <v>14599</v>
      </c>
      <c r="D2551" s="361" t="s">
        <v>2549</v>
      </c>
    </row>
    <row r="2552" spans="1:4" ht="33">
      <c r="A2552" s="360">
        <v>2550</v>
      </c>
      <c r="B2552" s="356"/>
      <c r="C2552" s="357" t="s">
        <v>14600</v>
      </c>
      <c r="D2552" s="361" t="s">
        <v>2550</v>
      </c>
    </row>
    <row r="2553" spans="1:4" ht="49.5">
      <c r="A2553" s="360">
        <v>2551</v>
      </c>
      <c r="B2553" s="356"/>
      <c r="C2553" s="357" t="s">
        <v>14601</v>
      </c>
      <c r="D2553" s="361" t="s">
        <v>2551</v>
      </c>
    </row>
    <row r="2554" spans="1:4" ht="40.5">
      <c r="A2554" s="360">
        <v>2552</v>
      </c>
      <c r="B2554" s="356"/>
      <c r="C2554" s="357" t="s">
        <v>14602</v>
      </c>
      <c r="D2554" s="361" t="s">
        <v>2552</v>
      </c>
    </row>
    <row r="2555" spans="1:4" ht="33">
      <c r="A2555" s="360">
        <v>2553</v>
      </c>
      <c r="B2555" s="356"/>
      <c r="C2555" s="357" t="s">
        <v>14603</v>
      </c>
      <c r="D2555" s="361" t="s">
        <v>2553</v>
      </c>
    </row>
    <row r="2556" spans="1:4" ht="40.5">
      <c r="A2556" s="360">
        <v>2554</v>
      </c>
      <c r="B2556" s="356"/>
      <c r="C2556" s="357" t="s">
        <v>14604</v>
      </c>
      <c r="D2556" s="361" t="s">
        <v>2554</v>
      </c>
    </row>
    <row r="2557" spans="1:4" ht="40.5">
      <c r="A2557" s="360">
        <v>2555</v>
      </c>
      <c r="B2557" s="356"/>
      <c r="C2557" s="357" t="s">
        <v>14605</v>
      </c>
      <c r="D2557" s="361" t="s">
        <v>2555</v>
      </c>
    </row>
    <row r="2558" spans="1:4" ht="33">
      <c r="A2558" s="360">
        <v>2556</v>
      </c>
      <c r="B2558" s="356"/>
      <c r="C2558" s="357" t="s">
        <v>14606</v>
      </c>
      <c r="D2558" s="361" t="s">
        <v>2556</v>
      </c>
    </row>
    <row r="2559" spans="1:4" ht="40.5">
      <c r="A2559" s="360">
        <v>2557</v>
      </c>
      <c r="B2559" s="356"/>
      <c r="C2559" s="357" t="s">
        <v>14607</v>
      </c>
      <c r="D2559" s="361" t="s">
        <v>2557</v>
      </c>
    </row>
    <row r="2560" spans="1:4">
      <c r="A2560" s="360">
        <v>2558</v>
      </c>
      <c r="B2560" s="356"/>
      <c r="C2560" s="357" t="s">
        <v>14608</v>
      </c>
      <c r="D2560" s="361" t="s">
        <v>2558</v>
      </c>
    </row>
    <row r="2561" spans="1:4">
      <c r="A2561" s="360">
        <v>2559</v>
      </c>
      <c r="B2561" s="356"/>
      <c r="C2561" s="357" t="s">
        <v>14609</v>
      </c>
      <c r="D2561" s="361" t="s">
        <v>2559</v>
      </c>
    </row>
    <row r="2562" spans="1:4">
      <c r="A2562" s="360">
        <v>2560</v>
      </c>
      <c r="B2562" s="356"/>
      <c r="C2562" s="357" t="s">
        <v>14610</v>
      </c>
      <c r="D2562" s="361" t="s">
        <v>2560</v>
      </c>
    </row>
    <row r="2563" spans="1:4" ht="33">
      <c r="A2563" s="360">
        <v>2561</v>
      </c>
      <c r="B2563" s="356"/>
      <c r="C2563" s="357" t="s">
        <v>14611</v>
      </c>
      <c r="D2563" s="361" t="s">
        <v>2561</v>
      </c>
    </row>
    <row r="2564" spans="1:4" ht="40.5">
      <c r="A2564" s="360">
        <v>2562</v>
      </c>
      <c r="B2564" s="356"/>
      <c r="C2564" s="357" t="s">
        <v>14612</v>
      </c>
      <c r="D2564" s="361" t="s">
        <v>2562</v>
      </c>
    </row>
    <row r="2565" spans="1:4">
      <c r="A2565" s="360">
        <v>2563</v>
      </c>
      <c r="B2565" s="356"/>
      <c r="C2565" s="357" t="s">
        <v>14613</v>
      </c>
      <c r="D2565" s="361" t="s">
        <v>2563</v>
      </c>
    </row>
    <row r="2566" spans="1:4">
      <c r="A2566" s="360">
        <v>2564</v>
      </c>
      <c r="B2566" s="356"/>
      <c r="C2566" s="357" t="s">
        <v>14614</v>
      </c>
      <c r="D2566" s="361" t="s">
        <v>2564</v>
      </c>
    </row>
    <row r="2567" spans="1:4">
      <c r="A2567" s="360">
        <v>2565</v>
      </c>
      <c r="B2567" s="356"/>
      <c r="C2567" s="357" t="s">
        <v>14615</v>
      </c>
      <c r="D2567" s="361" t="s">
        <v>2565</v>
      </c>
    </row>
    <row r="2568" spans="1:4">
      <c r="A2568" s="360">
        <v>2566</v>
      </c>
      <c r="B2568" s="356"/>
      <c r="C2568" s="357" t="s">
        <v>14616</v>
      </c>
      <c r="D2568" s="361" t="s">
        <v>2566</v>
      </c>
    </row>
    <row r="2569" spans="1:4">
      <c r="A2569" s="360">
        <v>2567</v>
      </c>
      <c r="B2569" s="356"/>
      <c r="C2569" s="357" t="s">
        <v>14617</v>
      </c>
      <c r="D2569" s="361" t="s">
        <v>2567</v>
      </c>
    </row>
    <row r="2570" spans="1:4">
      <c r="A2570" s="360">
        <v>2568</v>
      </c>
      <c r="B2570" s="356"/>
      <c r="C2570" s="357" t="s">
        <v>14618</v>
      </c>
      <c r="D2570" s="361" t="s">
        <v>2568</v>
      </c>
    </row>
    <row r="2571" spans="1:4">
      <c r="A2571" s="360">
        <v>2569</v>
      </c>
      <c r="B2571" s="356"/>
      <c r="C2571" s="357" t="s">
        <v>14619</v>
      </c>
      <c r="D2571" s="361" t="s">
        <v>2569</v>
      </c>
    </row>
    <row r="2572" spans="1:4">
      <c r="A2572" s="360">
        <v>2570</v>
      </c>
      <c r="B2572" s="356"/>
      <c r="C2572" s="357" t="s">
        <v>14620</v>
      </c>
      <c r="D2572" s="361" t="s">
        <v>2570</v>
      </c>
    </row>
    <row r="2573" spans="1:4" ht="40.5">
      <c r="A2573" s="360">
        <v>2571</v>
      </c>
      <c r="B2573" s="356"/>
      <c r="C2573" s="357" t="s">
        <v>14621</v>
      </c>
      <c r="D2573" s="361" t="s">
        <v>2571</v>
      </c>
    </row>
    <row r="2574" spans="1:4">
      <c r="A2574" s="360">
        <v>2572</v>
      </c>
      <c r="B2574" s="356"/>
      <c r="C2574" s="357" t="s">
        <v>14622</v>
      </c>
      <c r="D2574" s="361" t="s">
        <v>2572</v>
      </c>
    </row>
    <row r="2575" spans="1:4" ht="40.5">
      <c r="A2575" s="360">
        <v>2573</v>
      </c>
      <c r="B2575" s="356"/>
      <c r="C2575" s="357" t="s">
        <v>14623</v>
      </c>
      <c r="D2575" s="361" t="s">
        <v>2573</v>
      </c>
    </row>
    <row r="2576" spans="1:4" ht="40.5">
      <c r="A2576" s="360">
        <v>2574</v>
      </c>
      <c r="B2576" s="356"/>
      <c r="C2576" s="357" t="s">
        <v>14624</v>
      </c>
      <c r="D2576" s="361" t="s">
        <v>2574</v>
      </c>
    </row>
    <row r="2577" spans="1:4">
      <c r="A2577" s="360">
        <v>2575</v>
      </c>
      <c r="B2577" s="356"/>
      <c r="C2577" s="357" t="s">
        <v>14625</v>
      </c>
      <c r="D2577" s="361" t="s">
        <v>2575</v>
      </c>
    </row>
    <row r="2578" spans="1:4">
      <c r="A2578" s="360">
        <v>2576</v>
      </c>
      <c r="B2578" s="356"/>
      <c r="C2578" s="357" t="s">
        <v>14626</v>
      </c>
      <c r="D2578" s="361" t="s">
        <v>2576</v>
      </c>
    </row>
    <row r="2579" spans="1:4">
      <c r="A2579" s="360">
        <v>2577</v>
      </c>
      <c r="B2579" s="356"/>
      <c r="C2579" s="357" t="s">
        <v>14627</v>
      </c>
      <c r="D2579" s="361" t="s">
        <v>2577</v>
      </c>
    </row>
    <row r="2580" spans="1:4">
      <c r="A2580" s="360">
        <v>2578</v>
      </c>
      <c r="B2580" s="356"/>
      <c r="C2580" s="357" t="s">
        <v>14628</v>
      </c>
      <c r="D2580" s="361" t="s">
        <v>2578</v>
      </c>
    </row>
    <row r="2581" spans="1:4">
      <c r="A2581" s="360">
        <v>2579</v>
      </c>
      <c r="B2581" s="356"/>
      <c r="C2581" s="357" t="s">
        <v>14629</v>
      </c>
      <c r="D2581" s="361" t="s">
        <v>2579</v>
      </c>
    </row>
    <row r="2582" spans="1:4">
      <c r="A2582" s="360">
        <v>2580</v>
      </c>
      <c r="B2582" s="356"/>
      <c r="C2582" s="357" t="s">
        <v>14630</v>
      </c>
      <c r="D2582" s="361" t="s">
        <v>2580</v>
      </c>
    </row>
    <row r="2583" spans="1:4">
      <c r="A2583" s="360">
        <v>2581</v>
      </c>
      <c r="B2583" s="356"/>
      <c r="C2583" s="357" t="s">
        <v>14631</v>
      </c>
      <c r="D2583" s="361" t="s">
        <v>2581</v>
      </c>
    </row>
    <row r="2584" spans="1:4">
      <c r="A2584" s="360">
        <v>2582</v>
      </c>
      <c r="B2584" s="356"/>
      <c r="C2584" s="357" t="s">
        <v>14632</v>
      </c>
      <c r="D2584" s="361" t="s">
        <v>2582</v>
      </c>
    </row>
    <row r="2585" spans="1:4">
      <c r="A2585" s="360">
        <v>2583</v>
      </c>
      <c r="B2585" s="356"/>
      <c r="C2585" s="357" t="s">
        <v>14633</v>
      </c>
      <c r="D2585" s="361" t="s">
        <v>2583</v>
      </c>
    </row>
    <row r="2586" spans="1:4">
      <c r="A2586" s="360">
        <v>2584</v>
      </c>
      <c r="B2586" s="356"/>
      <c r="C2586" s="357" t="s">
        <v>14634</v>
      </c>
      <c r="D2586" s="361" t="s">
        <v>2584</v>
      </c>
    </row>
    <row r="2587" spans="1:4">
      <c r="A2587" s="360">
        <v>2585</v>
      </c>
      <c r="B2587" s="356"/>
      <c r="C2587" s="357" t="s">
        <v>14635</v>
      </c>
      <c r="D2587" s="361" t="s">
        <v>2585</v>
      </c>
    </row>
    <row r="2588" spans="1:4">
      <c r="A2588" s="360">
        <v>2586</v>
      </c>
      <c r="B2588" s="356"/>
      <c r="C2588" s="357" t="s">
        <v>14636</v>
      </c>
      <c r="D2588" s="361" t="s">
        <v>2586</v>
      </c>
    </row>
    <row r="2589" spans="1:4">
      <c r="A2589" s="360">
        <v>2587</v>
      </c>
      <c r="B2589" s="356"/>
      <c r="C2589" s="357" t="s">
        <v>14637</v>
      </c>
      <c r="D2589" s="361" t="s">
        <v>2587</v>
      </c>
    </row>
    <row r="2590" spans="1:4">
      <c r="A2590" s="360">
        <v>2588</v>
      </c>
      <c r="B2590" s="356"/>
      <c r="C2590" s="357" t="s">
        <v>14638</v>
      </c>
      <c r="D2590" s="361" t="s">
        <v>2588</v>
      </c>
    </row>
    <row r="2591" spans="1:4">
      <c r="A2591" s="360">
        <v>2589</v>
      </c>
      <c r="B2591" s="356"/>
      <c r="C2591" s="357" t="s">
        <v>14639</v>
      </c>
      <c r="D2591" s="361" t="s">
        <v>2589</v>
      </c>
    </row>
    <row r="2592" spans="1:4">
      <c r="A2592" s="360">
        <v>2590</v>
      </c>
      <c r="B2592" s="356"/>
      <c r="C2592" s="357" t="s">
        <v>14640</v>
      </c>
      <c r="D2592" s="361" t="s">
        <v>2590</v>
      </c>
    </row>
    <row r="2593" spans="1:4">
      <c r="A2593" s="360">
        <v>2591</v>
      </c>
      <c r="B2593" s="356"/>
      <c r="C2593" s="357" t="s">
        <v>14641</v>
      </c>
      <c r="D2593" s="361" t="s">
        <v>2591</v>
      </c>
    </row>
    <row r="2594" spans="1:4">
      <c r="A2594" s="360">
        <v>2592</v>
      </c>
      <c r="B2594" s="356"/>
      <c r="C2594" s="357" t="s">
        <v>14642</v>
      </c>
      <c r="D2594" s="361" t="s">
        <v>2592</v>
      </c>
    </row>
    <row r="2595" spans="1:4">
      <c r="A2595" s="360">
        <v>2593</v>
      </c>
      <c r="B2595" s="356"/>
      <c r="C2595" s="357" t="s">
        <v>14643</v>
      </c>
      <c r="D2595" s="361" t="s">
        <v>2593</v>
      </c>
    </row>
    <row r="2596" spans="1:4">
      <c r="A2596" s="360">
        <v>2594</v>
      </c>
      <c r="B2596" s="356"/>
      <c r="C2596" s="357" t="s">
        <v>14644</v>
      </c>
      <c r="D2596" s="361" t="s">
        <v>2594</v>
      </c>
    </row>
    <row r="2597" spans="1:4">
      <c r="A2597" s="360">
        <v>2595</v>
      </c>
      <c r="B2597" s="356"/>
      <c r="C2597" s="357" t="s">
        <v>14645</v>
      </c>
      <c r="D2597" s="361" t="s">
        <v>2595</v>
      </c>
    </row>
    <row r="2598" spans="1:4">
      <c r="A2598" s="360">
        <v>2596</v>
      </c>
      <c r="B2598" s="356"/>
      <c r="C2598" s="357" t="s">
        <v>14646</v>
      </c>
      <c r="D2598" s="361" t="s">
        <v>2596</v>
      </c>
    </row>
    <row r="2599" spans="1:4">
      <c r="A2599" s="360">
        <v>2597</v>
      </c>
      <c r="B2599" s="356"/>
      <c r="C2599" s="357" t="s">
        <v>14647</v>
      </c>
      <c r="D2599" s="361" t="s">
        <v>2597</v>
      </c>
    </row>
    <row r="2600" spans="1:4">
      <c r="A2600" s="360">
        <v>2598</v>
      </c>
      <c r="B2600" s="356"/>
      <c r="C2600" s="357" t="s">
        <v>14648</v>
      </c>
      <c r="D2600" s="361" t="s">
        <v>2598</v>
      </c>
    </row>
    <row r="2601" spans="1:4">
      <c r="A2601" s="360">
        <v>2599</v>
      </c>
      <c r="B2601" s="356"/>
      <c r="C2601" s="357" t="s">
        <v>14649</v>
      </c>
      <c r="D2601" s="361" t="s">
        <v>2599</v>
      </c>
    </row>
    <row r="2602" spans="1:4">
      <c r="A2602" s="360">
        <v>2600</v>
      </c>
      <c r="B2602" s="356"/>
      <c r="C2602" s="357" t="s">
        <v>14650</v>
      </c>
      <c r="D2602" s="361" t="s">
        <v>2600</v>
      </c>
    </row>
    <row r="2603" spans="1:4">
      <c r="A2603" s="360">
        <v>2601</v>
      </c>
      <c r="B2603" s="356"/>
      <c r="C2603" s="357" t="s">
        <v>14651</v>
      </c>
      <c r="D2603" s="361" t="s">
        <v>2601</v>
      </c>
    </row>
    <row r="2604" spans="1:4">
      <c r="A2604" s="360">
        <v>2602</v>
      </c>
      <c r="B2604" s="356"/>
      <c r="C2604" s="357" t="s">
        <v>14652</v>
      </c>
      <c r="D2604" s="361" t="s">
        <v>2602</v>
      </c>
    </row>
    <row r="2605" spans="1:4">
      <c r="A2605" s="360">
        <v>2603</v>
      </c>
      <c r="B2605" s="356"/>
      <c r="C2605" s="357" t="s">
        <v>14653</v>
      </c>
      <c r="D2605" s="361" t="s">
        <v>2603</v>
      </c>
    </row>
    <row r="2606" spans="1:4">
      <c r="A2606" s="360">
        <v>2604</v>
      </c>
      <c r="B2606" s="356"/>
      <c r="C2606" s="357" t="s">
        <v>14654</v>
      </c>
      <c r="D2606" s="361" t="s">
        <v>2604</v>
      </c>
    </row>
    <row r="2607" spans="1:4">
      <c r="A2607" s="360">
        <v>2605</v>
      </c>
      <c r="B2607" s="356"/>
      <c r="C2607" s="357" t="s">
        <v>14655</v>
      </c>
      <c r="D2607" s="361" t="s">
        <v>2605</v>
      </c>
    </row>
    <row r="2608" spans="1:4">
      <c r="A2608" s="360">
        <v>2606</v>
      </c>
      <c r="B2608" s="356"/>
      <c r="C2608" s="357" t="s">
        <v>14656</v>
      </c>
      <c r="D2608" s="361" t="s">
        <v>2606</v>
      </c>
    </row>
    <row r="2609" spans="1:4" ht="49.5">
      <c r="A2609" s="360">
        <v>2607</v>
      </c>
      <c r="B2609" s="356"/>
      <c r="C2609" s="357" t="s">
        <v>14657</v>
      </c>
      <c r="D2609" s="361" t="s">
        <v>2607</v>
      </c>
    </row>
    <row r="2610" spans="1:4">
      <c r="A2610" s="360">
        <v>2608</v>
      </c>
      <c r="B2610" s="356"/>
      <c r="C2610" s="357" t="s">
        <v>14658</v>
      </c>
      <c r="D2610" s="361" t="s">
        <v>2608</v>
      </c>
    </row>
    <row r="2611" spans="1:4">
      <c r="A2611" s="360">
        <v>2609</v>
      </c>
      <c r="B2611" s="356"/>
      <c r="C2611" s="357" t="s">
        <v>14659</v>
      </c>
      <c r="D2611" s="361" t="s">
        <v>2609</v>
      </c>
    </row>
    <row r="2612" spans="1:4">
      <c r="A2612" s="360">
        <v>2610</v>
      </c>
      <c r="B2612" s="356"/>
      <c r="C2612" s="357" t="s">
        <v>14660</v>
      </c>
      <c r="D2612" s="361" t="s">
        <v>2610</v>
      </c>
    </row>
    <row r="2613" spans="1:4">
      <c r="A2613" s="360">
        <v>2611</v>
      </c>
      <c r="B2613" s="356"/>
      <c r="C2613" s="357" t="s">
        <v>14661</v>
      </c>
      <c r="D2613" s="361" t="s">
        <v>2611</v>
      </c>
    </row>
    <row r="2614" spans="1:4" ht="40.5">
      <c r="A2614" s="360">
        <v>2612</v>
      </c>
      <c r="B2614" s="356"/>
      <c r="C2614" s="357" t="s">
        <v>14662</v>
      </c>
      <c r="D2614" s="361" t="s">
        <v>2612</v>
      </c>
    </row>
    <row r="2615" spans="1:4">
      <c r="A2615" s="360">
        <v>2613</v>
      </c>
      <c r="B2615" s="356"/>
      <c r="C2615" s="357" t="s">
        <v>14663</v>
      </c>
      <c r="D2615" s="361" t="s">
        <v>2613</v>
      </c>
    </row>
    <row r="2616" spans="1:4" ht="40.5">
      <c r="A2616" s="360">
        <v>2614</v>
      </c>
      <c r="B2616" s="356"/>
      <c r="C2616" s="357" t="s">
        <v>14664</v>
      </c>
      <c r="D2616" s="361" t="s">
        <v>2614</v>
      </c>
    </row>
    <row r="2617" spans="1:4">
      <c r="A2617" s="360">
        <v>2615</v>
      </c>
      <c r="B2617" s="356"/>
      <c r="C2617" s="357" t="s">
        <v>14665</v>
      </c>
      <c r="D2617" s="361" t="s">
        <v>2615</v>
      </c>
    </row>
    <row r="2618" spans="1:4" ht="33">
      <c r="A2618" s="360">
        <v>2616</v>
      </c>
      <c r="B2618" s="356"/>
      <c r="C2618" s="357" t="s">
        <v>14666</v>
      </c>
      <c r="D2618" s="361" t="s">
        <v>2616</v>
      </c>
    </row>
    <row r="2619" spans="1:4">
      <c r="A2619" s="360">
        <v>2617</v>
      </c>
      <c r="B2619" s="356"/>
      <c r="C2619" s="357" t="s">
        <v>14667</v>
      </c>
      <c r="D2619" s="361" t="s">
        <v>2617</v>
      </c>
    </row>
    <row r="2620" spans="1:4" ht="40.5">
      <c r="A2620" s="360">
        <v>2618</v>
      </c>
      <c r="B2620" s="356"/>
      <c r="C2620" s="357" t="s">
        <v>14668</v>
      </c>
      <c r="D2620" s="361" t="s">
        <v>2618</v>
      </c>
    </row>
    <row r="2621" spans="1:4">
      <c r="A2621" s="360">
        <v>2619</v>
      </c>
      <c r="B2621" s="356"/>
      <c r="C2621" s="357" t="s">
        <v>14669</v>
      </c>
      <c r="D2621" s="361" t="s">
        <v>2619</v>
      </c>
    </row>
    <row r="2622" spans="1:4" ht="40.5">
      <c r="A2622" s="360">
        <v>2620</v>
      </c>
      <c r="B2622" s="356"/>
      <c r="C2622" s="357" t="s">
        <v>14670</v>
      </c>
      <c r="D2622" s="361" t="s">
        <v>2620</v>
      </c>
    </row>
    <row r="2623" spans="1:4" ht="40.5">
      <c r="A2623" s="360">
        <v>2621</v>
      </c>
      <c r="B2623" s="356"/>
      <c r="C2623" s="357" t="s">
        <v>14671</v>
      </c>
      <c r="D2623" s="361" t="s">
        <v>2621</v>
      </c>
    </row>
    <row r="2624" spans="1:4" ht="40.5">
      <c r="A2624" s="360">
        <v>2622</v>
      </c>
      <c r="B2624" s="356"/>
      <c r="C2624" s="357" t="s">
        <v>14672</v>
      </c>
      <c r="D2624" s="361" t="s">
        <v>2622</v>
      </c>
    </row>
    <row r="2625" spans="1:4" ht="49.5">
      <c r="A2625" s="360">
        <v>2623</v>
      </c>
      <c r="B2625" s="356"/>
      <c r="C2625" s="357" t="s">
        <v>14673</v>
      </c>
      <c r="D2625" s="361" t="s">
        <v>2623</v>
      </c>
    </row>
    <row r="2626" spans="1:4" ht="40.5">
      <c r="A2626" s="360">
        <v>2624</v>
      </c>
      <c r="B2626" s="356"/>
      <c r="C2626" s="357" t="s">
        <v>14674</v>
      </c>
      <c r="D2626" s="361" t="s">
        <v>2624</v>
      </c>
    </row>
    <row r="2627" spans="1:4" ht="40.5">
      <c r="A2627" s="360">
        <v>2625</v>
      </c>
      <c r="B2627" s="356"/>
      <c r="C2627" s="357" t="s">
        <v>14675</v>
      </c>
      <c r="D2627" s="361" t="s">
        <v>2625</v>
      </c>
    </row>
    <row r="2628" spans="1:4" ht="40.5">
      <c r="A2628" s="360">
        <v>2626</v>
      </c>
      <c r="B2628" s="356"/>
      <c r="C2628" s="357" t="s">
        <v>14676</v>
      </c>
      <c r="D2628" s="361" t="s">
        <v>2626</v>
      </c>
    </row>
    <row r="2629" spans="1:4" ht="40.5">
      <c r="A2629" s="360">
        <v>2627</v>
      </c>
      <c r="B2629" s="356"/>
      <c r="C2629" s="357" t="s">
        <v>14677</v>
      </c>
      <c r="D2629" s="361" t="s">
        <v>2627</v>
      </c>
    </row>
    <row r="2630" spans="1:4" ht="33">
      <c r="A2630" s="360">
        <v>2628</v>
      </c>
      <c r="B2630" s="356"/>
      <c r="C2630" s="357" t="s">
        <v>14678</v>
      </c>
      <c r="D2630" s="361" t="s">
        <v>2628</v>
      </c>
    </row>
    <row r="2631" spans="1:4" ht="40.5">
      <c r="A2631" s="360">
        <v>2629</v>
      </c>
      <c r="B2631" s="356"/>
      <c r="C2631" s="357" t="s">
        <v>14679</v>
      </c>
      <c r="D2631" s="361" t="s">
        <v>2629</v>
      </c>
    </row>
    <row r="2632" spans="1:4" ht="40.5">
      <c r="A2632" s="360">
        <v>2630</v>
      </c>
      <c r="B2632" s="356"/>
      <c r="C2632" s="357" t="s">
        <v>14680</v>
      </c>
      <c r="D2632" s="361" t="s">
        <v>2630</v>
      </c>
    </row>
    <row r="2633" spans="1:4" ht="40.5">
      <c r="A2633" s="360">
        <v>2631</v>
      </c>
      <c r="B2633" s="356"/>
      <c r="C2633" s="357" t="s">
        <v>14681</v>
      </c>
      <c r="D2633" s="361" t="s">
        <v>2631</v>
      </c>
    </row>
    <row r="2634" spans="1:4" ht="40.5">
      <c r="A2634" s="360">
        <v>2632</v>
      </c>
      <c r="B2634" s="356"/>
      <c r="C2634" s="357" t="s">
        <v>14682</v>
      </c>
      <c r="D2634" s="361" t="s">
        <v>2632</v>
      </c>
    </row>
    <row r="2635" spans="1:4" ht="40.5">
      <c r="A2635" s="360">
        <v>2633</v>
      </c>
      <c r="B2635" s="356"/>
      <c r="C2635" s="357" t="s">
        <v>14683</v>
      </c>
      <c r="D2635" s="361" t="s">
        <v>2633</v>
      </c>
    </row>
    <row r="2636" spans="1:4" ht="40.5">
      <c r="A2636" s="360">
        <v>2634</v>
      </c>
      <c r="B2636" s="356"/>
      <c r="C2636" s="357" t="s">
        <v>14684</v>
      </c>
      <c r="D2636" s="361" t="s">
        <v>2634</v>
      </c>
    </row>
    <row r="2637" spans="1:4" ht="33">
      <c r="A2637" s="360">
        <v>2635</v>
      </c>
      <c r="B2637" s="356"/>
      <c r="C2637" s="357" t="s">
        <v>14685</v>
      </c>
      <c r="D2637" s="361" t="s">
        <v>2635</v>
      </c>
    </row>
    <row r="2638" spans="1:4" ht="40.5">
      <c r="A2638" s="360">
        <v>2636</v>
      </c>
      <c r="B2638" s="356"/>
      <c r="C2638" s="357" t="s">
        <v>14686</v>
      </c>
      <c r="D2638" s="361" t="s">
        <v>2636</v>
      </c>
    </row>
    <row r="2639" spans="1:4" ht="40.5">
      <c r="A2639" s="360">
        <v>2637</v>
      </c>
      <c r="B2639" s="356"/>
      <c r="C2639" s="357" t="s">
        <v>14687</v>
      </c>
      <c r="D2639" s="361" t="s">
        <v>2637</v>
      </c>
    </row>
    <row r="2640" spans="1:4" ht="40.5">
      <c r="A2640" s="360">
        <v>2638</v>
      </c>
      <c r="B2640" s="356"/>
      <c r="C2640" s="357" t="s">
        <v>14688</v>
      </c>
      <c r="D2640" s="361" t="s">
        <v>2638</v>
      </c>
    </row>
    <row r="2641" spans="1:4" ht="49.5">
      <c r="A2641" s="360">
        <v>2639</v>
      </c>
      <c r="B2641" s="356"/>
      <c r="C2641" s="357" t="s">
        <v>14689</v>
      </c>
      <c r="D2641" s="361" t="s">
        <v>2639</v>
      </c>
    </row>
    <row r="2642" spans="1:4" ht="40.5">
      <c r="A2642" s="360">
        <v>2640</v>
      </c>
      <c r="B2642" s="356"/>
      <c r="C2642" s="357" t="s">
        <v>14690</v>
      </c>
      <c r="D2642" s="361" t="s">
        <v>2640</v>
      </c>
    </row>
    <row r="2643" spans="1:4" ht="40.5">
      <c r="A2643" s="360">
        <v>2641</v>
      </c>
      <c r="B2643" s="356"/>
      <c r="C2643" s="357" t="s">
        <v>14691</v>
      </c>
      <c r="D2643" s="361" t="s">
        <v>2641</v>
      </c>
    </row>
    <row r="2644" spans="1:4" ht="40.5">
      <c r="A2644" s="360">
        <v>2642</v>
      </c>
      <c r="B2644" s="356"/>
      <c r="C2644" s="357" t="s">
        <v>14692</v>
      </c>
      <c r="D2644" s="361" t="s">
        <v>2642</v>
      </c>
    </row>
    <row r="2645" spans="1:4" ht="60.75">
      <c r="A2645" s="360">
        <v>2643</v>
      </c>
      <c r="B2645" s="356"/>
      <c r="C2645" s="357" t="s">
        <v>14693</v>
      </c>
      <c r="D2645" s="361" t="s">
        <v>2643</v>
      </c>
    </row>
    <row r="2646" spans="1:4" ht="40.5">
      <c r="A2646" s="360">
        <v>2644</v>
      </c>
      <c r="B2646" s="356"/>
      <c r="C2646" s="357" t="s">
        <v>14694</v>
      </c>
      <c r="D2646" s="361" t="s">
        <v>2644</v>
      </c>
    </row>
    <row r="2647" spans="1:4" ht="40.5">
      <c r="A2647" s="360">
        <v>2645</v>
      </c>
      <c r="B2647" s="356"/>
      <c r="C2647" s="357" t="s">
        <v>14695</v>
      </c>
      <c r="D2647" s="361" t="s">
        <v>2645</v>
      </c>
    </row>
    <row r="2648" spans="1:4" ht="49.5">
      <c r="A2648" s="360">
        <v>2646</v>
      </c>
      <c r="B2648" s="356"/>
      <c r="C2648" s="357" t="s">
        <v>14696</v>
      </c>
      <c r="D2648" s="361" t="s">
        <v>2646</v>
      </c>
    </row>
    <row r="2649" spans="1:4" ht="60.75">
      <c r="A2649" s="360">
        <v>2647</v>
      </c>
      <c r="B2649" s="356"/>
      <c r="C2649" s="357" t="s">
        <v>14697</v>
      </c>
      <c r="D2649" s="361" t="s">
        <v>2647</v>
      </c>
    </row>
    <row r="2650" spans="1:4" ht="33">
      <c r="A2650" s="360">
        <v>2648</v>
      </c>
      <c r="B2650" s="356"/>
      <c r="C2650" s="357" t="s">
        <v>14698</v>
      </c>
      <c r="D2650" s="361" t="s">
        <v>2648</v>
      </c>
    </row>
    <row r="2651" spans="1:4">
      <c r="A2651" s="360">
        <v>2649</v>
      </c>
      <c r="B2651" s="356"/>
      <c r="C2651" s="357" t="s">
        <v>14699</v>
      </c>
      <c r="D2651" s="361" t="s">
        <v>2649</v>
      </c>
    </row>
    <row r="2652" spans="1:4">
      <c r="A2652" s="360">
        <v>2650</v>
      </c>
      <c r="B2652" s="356"/>
      <c r="C2652" s="357" t="s">
        <v>14700</v>
      </c>
      <c r="D2652" s="361" t="s">
        <v>2650</v>
      </c>
    </row>
    <row r="2653" spans="1:4">
      <c r="A2653" s="360">
        <v>2651</v>
      </c>
      <c r="B2653" s="356"/>
      <c r="C2653" s="357" t="s">
        <v>14701</v>
      </c>
      <c r="D2653" s="361" t="s">
        <v>2651</v>
      </c>
    </row>
    <row r="2654" spans="1:4" ht="40.5">
      <c r="A2654" s="360">
        <v>2652</v>
      </c>
      <c r="B2654" s="356"/>
      <c r="C2654" s="357" t="s">
        <v>14702</v>
      </c>
      <c r="D2654" s="361" t="s">
        <v>2652</v>
      </c>
    </row>
    <row r="2655" spans="1:4" ht="33">
      <c r="A2655" s="360">
        <v>2653</v>
      </c>
      <c r="B2655" s="356"/>
      <c r="C2655" s="357" t="s">
        <v>14703</v>
      </c>
      <c r="D2655" s="361" t="s">
        <v>2653</v>
      </c>
    </row>
    <row r="2656" spans="1:4" ht="33">
      <c r="A2656" s="360">
        <v>2654</v>
      </c>
      <c r="B2656" s="356"/>
      <c r="C2656" s="357" t="s">
        <v>14704</v>
      </c>
      <c r="D2656" s="361" t="s">
        <v>2654</v>
      </c>
    </row>
    <row r="2657" spans="1:4">
      <c r="A2657" s="360">
        <v>2655</v>
      </c>
      <c r="B2657" s="356"/>
      <c r="C2657" s="357" t="s">
        <v>14705</v>
      </c>
      <c r="D2657" s="361" t="s">
        <v>2655</v>
      </c>
    </row>
    <row r="2658" spans="1:4" ht="33">
      <c r="A2658" s="360">
        <v>2656</v>
      </c>
      <c r="B2658" s="356"/>
      <c r="C2658" s="357" t="s">
        <v>14706</v>
      </c>
      <c r="D2658" s="361" t="s">
        <v>2656</v>
      </c>
    </row>
    <row r="2659" spans="1:4" ht="33">
      <c r="A2659" s="360">
        <v>2657</v>
      </c>
      <c r="B2659" s="356"/>
      <c r="C2659" s="357" t="s">
        <v>14707</v>
      </c>
      <c r="D2659" s="361" t="s">
        <v>2657</v>
      </c>
    </row>
    <row r="2660" spans="1:4">
      <c r="A2660" s="360">
        <v>2658</v>
      </c>
      <c r="B2660" s="356"/>
      <c r="C2660" s="357" t="s">
        <v>14708</v>
      </c>
      <c r="D2660" s="361" t="s">
        <v>2658</v>
      </c>
    </row>
    <row r="2661" spans="1:4" ht="33">
      <c r="A2661" s="360">
        <v>2659</v>
      </c>
      <c r="B2661" s="356"/>
      <c r="C2661" s="357" t="s">
        <v>14709</v>
      </c>
      <c r="D2661" s="361" t="s">
        <v>2659</v>
      </c>
    </row>
    <row r="2662" spans="1:4" ht="33">
      <c r="A2662" s="360">
        <v>2660</v>
      </c>
      <c r="B2662" s="356"/>
      <c r="C2662" s="357" t="s">
        <v>14710</v>
      </c>
      <c r="D2662" s="361" t="s">
        <v>2660</v>
      </c>
    </row>
    <row r="2663" spans="1:4" ht="33">
      <c r="A2663" s="360">
        <v>2661</v>
      </c>
      <c r="B2663" s="356"/>
      <c r="C2663" s="357" t="s">
        <v>14711</v>
      </c>
      <c r="D2663" s="361" t="s">
        <v>2661</v>
      </c>
    </row>
    <row r="2664" spans="1:4">
      <c r="A2664" s="360">
        <v>2662</v>
      </c>
      <c r="B2664" s="356"/>
      <c r="C2664" s="357" t="s">
        <v>14712</v>
      </c>
      <c r="D2664" s="361" t="s">
        <v>2662</v>
      </c>
    </row>
    <row r="2665" spans="1:4" ht="33">
      <c r="A2665" s="360">
        <v>2663</v>
      </c>
      <c r="B2665" s="356"/>
      <c r="C2665" s="357" t="s">
        <v>14713</v>
      </c>
      <c r="D2665" s="361" t="s">
        <v>2663</v>
      </c>
    </row>
    <row r="2666" spans="1:4">
      <c r="A2666" s="360">
        <v>2664</v>
      </c>
      <c r="B2666" s="356"/>
      <c r="C2666" s="357" t="s">
        <v>14714</v>
      </c>
      <c r="D2666" s="361" t="s">
        <v>2664</v>
      </c>
    </row>
    <row r="2667" spans="1:4">
      <c r="A2667" s="360">
        <v>2665</v>
      </c>
      <c r="B2667" s="356"/>
      <c r="C2667" s="357" t="s">
        <v>14715</v>
      </c>
      <c r="D2667" s="361" t="s">
        <v>2665</v>
      </c>
    </row>
    <row r="2668" spans="1:4" ht="40.5">
      <c r="A2668" s="360">
        <v>2666</v>
      </c>
      <c r="B2668" s="356"/>
      <c r="C2668" s="357" t="s">
        <v>14716</v>
      </c>
      <c r="D2668" s="361" t="s">
        <v>2666</v>
      </c>
    </row>
    <row r="2669" spans="1:4" ht="33">
      <c r="A2669" s="360">
        <v>2667</v>
      </c>
      <c r="B2669" s="356"/>
      <c r="C2669" s="357" t="s">
        <v>14717</v>
      </c>
      <c r="D2669" s="361" t="s">
        <v>2667</v>
      </c>
    </row>
    <row r="2670" spans="1:4" ht="33">
      <c r="A2670" s="360">
        <v>2668</v>
      </c>
      <c r="B2670" s="356"/>
      <c r="C2670" s="357" t="s">
        <v>14718</v>
      </c>
      <c r="D2670" s="361" t="s">
        <v>2668</v>
      </c>
    </row>
    <row r="2671" spans="1:4" ht="40.5">
      <c r="A2671" s="360">
        <v>2669</v>
      </c>
      <c r="B2671" s="356"/>
      <c r="C2671" s="357" t="s">
        <v>14719</v>
      </c>
      <c r="D2671" s="361" t="s">
        <v>2669</v>
      </c>
    </row>
    <row r="2672" spans="1:4" ht="33">
      <c r="A2672" s="360">
        <v>2670</v>
      </c>
      <c r="B2672" s="356"/>
      <c r="C2672" s="357" t="s">
        <v>14720</v>
      </c>
      <c r="D2672" s="361" t="s">
        <v>2670</v>
      </c>
    </row>
    <row r="2673" spans="1:4">
      <c r="A2673" s="360">
        <v>2671</v>
      </c>
      <c r="B2673" s="356"/>
      <c r="C2673" s="357" t="s">
        <v>14721</v>
      </c>
      <c r="D2673" s="361" t="s">
        <v>2671</v>
      </c>
    </row>
    <row r="2674" spans="1:4" ht="40.5">
      <c r="A2674" s="360">
        <v>2672</v>
      </c>
      <c r="B2674" s="356"/>
      <c r="C2674" s="357" t="s">
        <v>14722</v>
      </c>
      <c r="D2674" s="361" t="s">
        <v>2672</v>
      </c>
    </row>
    <row r="2675" spans="1:4" ht="33">
      <c r="A2675" s="360">
        <v>2673</v>
      </c>
      <c r="B2675" s="356"/>
      <c r="C2675" s="357" t="s">
        <v>14723</v>
      </c>
      <c r="D2675" s="361" t="s">
        <v>2673</v>
      </c>
    </row>
    <row r="2676" spans="1:4" ht="33">
      <c r="A2676" s="360">
        <v>2674</v>
      </c>
      <c r="B2676" s="356"/>
      <c r="C2676" s="357" t="s">
        <v>14724</v>
      </c>
      <c r="D2676" s="361" t="s">
        <v>2674</v>
      </c>
    </row>
    <row r="2677" spans="1:4" ht="49.5">
      <c r="A2677" s="360">
        <v>2675</v>
      </c>
      <c r="B2677" s="356"/>
      <c r="C2677" s="357" t="s">
        <v>14725</v>
      </c>
      <c r="D2677" s="361" t="s">
        <v>2675</v>
      </c>
    </row>
    <row r="2678" spans="1:4" ht="33">
      <c r="A2678" s="360">
        <v>2676</v>
      </c>
      <c r="B2678" s="356"/>
      <c r="C2678" s="357" t="s">
        <v>14726</v>
      </c>
      <c r="D2678" s="361" t="s">
        <v>2676</v>
      </c>
    </row>
    <row r="2679" spans="1:4">
      <c r="A2679" s="360">
        <v>2677</v>
      </c>
      <c r="B2679" s="356"/>
      <c r="C2679" s="357" t="s">
        <v>14727</v>
      </c>
      <c r="D2679" s="361" t="s">
        <v>2677</v>
      </c>
    </row>
    <row r="2680" spans="1:4">
      <c r="A2680" s="360">
        <v>2678</v>
      </c>
      <c r="B2680" s="356"/>
      <c r="C2680" s="357" t="s">
        <v>14728</v>
      </c>
      <c r="D2680" s="361" t="s">
        <v>2678</v>
      </c>
    </row>
    <row r="2681" spans="1:4">
      <c r="A2681" s="360">
        <v>2679</v>
      </c>
      <c r="B2681" s="356"/>
      <c r="C2681" s="357" t="s">
        <v>14729</v>
      </c>
      <c r="D2681" s="361" t="s">
        <v>2679</v>
      </c>
    </row>
    <row r="2682" spans="1:4">
      <c r="A2682" s="360">
        <v>2680</v>
      </c>
      <c r="B2682" s="356"/>
      <c r="C2682" s="357" t="s">
        <v>14730</v>
      </c>
      <c r="D2682" s="361" t="s">
        <v>2680</v>
      </c>
    </row>
    <row r="2683" spans="1:4" ht="40.5">
      <c r="A2683" s="360">
        <v>2681</v>
      </c>
      <c r="B2683" s="356"/>
      <c r="C2683" s="357" t="s">
        <v>14731</v>
      </c>
      <c r="D2683" s="361" t="s">
        <v>2681</v>
      </c>
    </row>
    <row r="2684" spans="1:4" ht="33">
      <c r="A2684" s="360">
        <v>2682</v>
      </c>
      <c r="B2684" s="356"/>
      <c r="C2684" s="357" t="s">
        <v>14732</v>
      </c>
      <c r="D2684" s="361" t="s">
        <v>2682</v>
      </c>
    </row>
    <row r="2685" spans="1:4" ht="40.5">
      <c r="A2685" s="360">
        <v>2683</v>
      </c>
      <c r="B2685" s="356"/>
      <c r="C2685" s="357" t="s">
        <v>14733</v>
      </c>
      <c r="D2685" s="361" t="s">
        <v>2683</v>
      </c>
    </row>
    <row r="2686" spans="1:4" ht="33">
      <c r="A2686" s="360">
        <v>2684</v>
      </c>
      <c r="B2686" s="356"/>
      <c r="C2686" s="357" t="s">
        <v>14734</v>
      </c>
      <c r="D2686" s="361" t="s">
        <v>2684</v>
      </c>
    </row>
    <row r="2687" spans="1:4" ht="33">
      <c r="A2687" s="360">
        <v>2685</v>
      </c>
      <c r="B2687" s="356"/>
      <c r="C2687" s="357" t="s">
        <v>14735</v>
      </c>
      <c r="D2687" s="361" t="s">
        <v>2685</v>
      </c>
    </row>
    <row r="2688" spans="1:4">
      <c r="A2688" s="360">
        <v>2686</v>
      </c>
      <c r="B2688" s="356"/>
      <c r="C2688" s="357" t="s">
        <v>14736</v>
      </c>
      <c r="D2688" s="361" t="s">
        <v>2686</v>
      </c>
    </row>
    <row r="2689" spans="1:4" ht="33">
      <c r="A2689" s="360">
        <v>2687</v>
      </c>
      <c r="B2689" s="356"/>
      <c r="C2689" s="357" t="s">
        <v>14737</v>
      </c>
      <c r="D2689" s="361" t="s">
        <v>2687</v>
      </c>
    </row>
    <row r="2690" spans="1:4" ht="40.5">
      <c r="A2690" s="360">
        <v>2688</v>
      </c>
      <c r="B2690" s="356"/>
      <c r="C2690" s="357" t="s">
        <v>14738</v>
      </c>
      <c r="D2690" s="361" t="s">
        <v>2688</v>
      </c>
    </row>
    <row r="2691" spans="1:4">
      <c r="A2691" s="360">
        <v>2689</v>
      </c>
      <c r="B2691" s="356"/>
      <c r="C2691" s="357" t="s">
        <v>14739</v>
      </c>
      <c r="D2691" s="361" t="s">
        <v>2689</v>
      </c>
    </row>
    <row r="2692" spans="1:4" ht="40.5">
      <c r="A2692" s="360">
        <v>2690</v>
      </c>
      <c r="B2692" s="356"/>
      <c r="C2692" s="357" t="s">
        <v>14740</v>
      </c>
      <c r="D2692" s="361" t="s">
        <v>2690</v>
      </c>
    </row>
    <row r="2693" spans="1:4">
      <c r="A2693" s="360">
        <v>2691</v>
      </c>
      <c r="B2693" s="356"/>
      <c r="C2693" s="357" t="s">
        <v>14741</v>
      </c>
      <c r="D2693" s="361" t="s">
        <v>2691</v>
      </c>
    </row>
    <row r="2694" spans="1:4">
      <c r="A2694" s="360">
        <v>2692</v>
      </c>
      <c r="B2694" s="356"/>
      <c r="C2694" s="357" t="s">
        <v>14742</v>
      </c>
      <c r="D2694" s="361" t="s">
        <v>2692</v>
      </c>
    </row>
    <row r="2695" spans="1:4" ht="33">
      <c r="A2695" s="360">
        <v>2693</v>
      </c>
      <c r="B2695" s="356"/>
      <c r="C2695" s="357" t="s">
        <v>14743</v>
      </c>
      <c r="D2695" s="361" t="s">
        <v>2693</v>
      </c>
    </row>
    <row r="2696" spans="1:4" ht="40.5">
      <c r="A2696" s="360">
        <v>2694</v>
      </c>
      <c r="B2696" s="356"/>
      <c r="C2696" s="357" t="s">
        <v>14744</v>
      </c>
      <c r="D2696" s="361" t="s">
        <v>2694</v>
      </c>
    </row>
    <row r="2697" spans="1:4" ht="40.5">
      <c r="A2697" s="360">
        <v>2695</v>
      </c>
      <c r="B2697" s="356"/>
      <c r="C2697" s="357" t="s">
        <v>14745</v>
      </c>
      <c r="D2697" s="361" t="s">
        <v>2695</v>
      </c>
    </row>
    <row r="2698" spans="1:4" ht="40.5">
      <c r="A2698" s="360">
        <v>2696</v>
      </c>
      <c r="B2698" s="356"/>
      <c r="C2698" s="357" t="s">
        <v>14746</v>
      </c>
      <c r="D2698" s="361" t="s">
        <v>2696</v>
      </c>
    </row>
    <row r="2699" spans="1:4" ht="33">
      <c r="A2699" s="360">
        <v>2697</v>
      </c>
      <c r="B2699" s="356"/>
      <c r="C2699" s="357" t="s">
        <v>14747</v>
      </c>
      <c r="D2699" s="361" t="s">
        <v>2697</v>
      </c>
    </row>
    <row r="2700" spans="1:4" ht="33">
      <c r="A2700" s="360">
        <v>2698</v>
      </c>
      <c r="B2700" s="356"/>
      <c r="C2700" s="357" t="s">
        <v>14748</v>
      </c>
      <c r="D2700" s="361" t="s">
        <v>2698</v>
      </c>
    </row>
    <row r="2701" spans="1:4" ht="33">
      <c r="A2701" s="360">
        <v>2699</v>
      </c>
      <c r="B2701" s="356"/>
      <c r="C2701" s="357" t="s">
        <v>14749</v>
      </c>
      <c r="D2701" s="361" t="s">
        <v>2699</v>
      </c>
    </row>
    <row r="2702" spans="1:4" ht="40.5">
      <c r="A2702" s="360">
        <v>2700</v>
      </c>
      <c r="B2702" s="356"/>
      <c r="C2702" s="357" t="s">
        <v>14750</v>
      </c>
      <c r="D2702" s="361" t="s">
        <v>2700</v>
      </c>
    </row>
    <row r="2703" spans="1:4" ht="33">
      <c r="A2703" s="360">
        <v>2701</v>
      </c>
      <c r="B2703" s="356"/>
      <c r="C2703" s="357" t="s">
        <v>14751</v>
      </c>
      <c r="D2703" s="361" t="s">
        <v>2701</v>
      </c>
    </row>
    <row r="2704" spans="1:4" ht="33">
      <c r="A2704" s="360">
        <v>2702</v>
      </c>
      <c r="B2704" s="356"/>
      <c r="C2704" s="357" t="s">
        <v>14752</v>
      </c>
      <c r="D2704" s="361" t="s">
        <v>2702</v>
      </c>
    </row>
    <row r="2705" spans="1:4" ht="40.5">
      <c r="A2705" s="360">
        <v>2703</v>
      </c>
      <c r="B2705" s="356"/>
      <c r="C2705" s="357" t="s">
        <v>14753</v>
      </c>
      <c r="D2705" s="361" t="s">
        <v>2703</v>
      </c>
    </row>
    <row r="2706" spans="1:4">
      <c r="A2706" s="360">
        <v>2704</v>
      </c>
      <c r="B2706" s="356"/>
      <c r="C2706" s="357" t="s">
        <v>14754</v>
      </c>
      <c r="D2706" s="361" t="s">
        <v>2704</v>
      </c>
    </row>
    <row r="2707" spans="1:4" ht="33">
      <c r="A2707" s="360">
        <v>2705</v>
      </c>
      <c r="B2707" s="356"/>
      <c r="C2707" s="357" t="s">
        <v>14755</v>
      </c>
      <c r="D2707" s="361" t="s">
        <v>2705</v>
      </c>
    </row>
    <row r="2708" spans="1:4">
      <c r="A2708" s="360">
        <v>2706</v>
      </c>
      <c r="B2708" s="356"/>
      <c r="C2708" s="357" t="s">
        <v>14756</v>
      </c>
      <c r="D2708" s="361" t="s">
        <v>2706</v>
      </c>
    </row>
    <row r="2709" spans="1:4" ht="33">
      <c r="A2709" s="360">
        <v>2707</v>
      </c>
      <c r="B2709" s="356"/>
      <c r="C2709" s="357" t="s">
        <v>14757</v>
      </c>
      <c r="D2709" s="361" t="s">
        <v>2707</v>
      </c>
    </row>
    <row r="2710" spans="1:4">
      <c r="A2710" s="360">
        <v>2708</v>
      </c>
      <c r="B2710" s="356"/>
      <c r="C2710" s="357" t="s">
        <v>14758</v>
      </c>
      <c r="D2710" s="361" t="s">
        <v>2708</v>
      </c>
    </row>
    <row r="2711" spans="1:4">
      <c r="A2711" s="360">
        <v>2709</v>
      </c>
      <c r="B2711" s="356"/>
      <c r="C2711" s="357" t="s">
        <v>14759</v>
      </c>
      <c r="D2711" s="361" t="s">
        <v>2709</v>
      </c>
    </row>
    <row r="2712" spans="1:4">
      <c r="A2712" s="360">
        <v>2710</v>
      </c>
      <c r="B2712" s="356"/>
      <c r="C2712" s="357" t="s">
        <v>14760</v>
      </c>
      <c r="D2712" s="361" t="s">
        <v>2710</v>
      </c>
    </row>
    <row r="2713" spans="1:4" ht="33">
      <c r="A2713" s="360">
        <v>2711</v>
      </c>
      <c r="B2713" s="356"/>
      <c r="C2713" s="357" t="s">
        <v>14761</v>
      </c>
      <c r="D2713" s="361" t="s">
        <v>2711</v>
      </c>
    </row>
    <row r="2714" spans="1:4">
      <c r="A2714" s="360">
        <v>2712</v>
      </c>
      <c r="B2714" s="356"/>
      <c r="C2714" s="357" t="s">
        <v>14762</v>
      </c>
      <c r="D2714" s="361" t="s">
        <v>2712</v>
      </c>
    </row>
    <row r="2715" spans="1:4" ht="40.5">
      <c r="A2715" s="360">
        <v>2713</v>
      </c>
      <c r="B2715" s="356"/>
      <c r="C2715" s="357" t="s">
        <v>14763</v>
      </c>
      <c r="D2715" s="361" t="s">
        <v>2713</v>
      </c>
    </row>
    <row r="2716" spans="1:4" ht="33">
      <c r="A2716" s="360">
        <v>2714</v>
      </c>
      <c r="B2716" s="356"/>
      <c r="C2716" s="357" t="s">
        <v>14764</v>
      </c>
      <c r="D2716" s="361" t="s">
        <v>2714</v>
      </c>
    </row>
    <row r="2717" spans="1:4" ht="33">
      <c r="A2717" s="360">
        <v>2715</v>
      </c>
      <c r="B2717" s="356"/>
      <c r="C2717" s="357" t="s">
        <v>14765</v>
      </c>
      <c r="D2717" s="361" t="s">
        <v>2715</v>
      </c>
    </row>
    <row r="2718" spans="1:4" ht="33">
      <c r="A2718" s="360">
        <v>2716</v>
      </c>
      <c r="B2718" s="356"/>
      <c r="C2718" s="357" t="s">
        <v>14766</v>
      </c>
      <c r="D2718" s="361" t="s">
        <v>2716</v>
      </c>
    </row>
    <row r="2719" spans="1:4">
      <c r="A2719" s="360">
        <v>2717</v>
      </c>
      <c r="B2719" s="356"/>
      <c r="C2719" s="357" t="s">
        <v>14767</v>
      </c>
      <c r="D2719" s="361" t="s">
        <v>2717</v>
      </c>
    </row>
    <row r="2720" spans="1:4" ht="33">
      <c r="A2720" s="360">
        <v>2718</v>
      </c>
      <c r="B2720" s="356"/>
      <c r="C2720" s="357" t="s">
        <v>14768</v>
      </c>
      <c r="D2720" s="361" t="s">
        <v>2718</v>
      </c>
    </row>
    <row r="2721" spans="1:4" ht="33">
      <c r="A2721" s="360">
        <v>2719</v>
      </c>
      <c r="B2721" s="356"/>
      <c r="C2721" s="357" t="s">
        <v>14769</v>
      </c>
      <c r="D2721" s="361" t="s">
        <v>2719</v>
      </c>
    </row>
    <row r="2722" spans="1:4">
      <c r="A2722" s="360">
        <v>2720</v>
      </c>
      <c r="B2722" s="356"/>
      <c r="C2722" s="357" t="s">
        <v>14770</v>
      </c>
      <c r="D2722" s="361" t="s">
        <v>2720</v>
      </c>
    </row>
    <row r="2723" spans="1:4">
      <c r="A2723" s="360">
        <v>2721</v>
      </c>
      <c r="B2723" s="356"/>
      <c r="C2723" s="357" t="s">
        <v>14771</v>
      </c>
      <c r="D2723" s="361" t="s">
        <v>2721</v>
      </c>
    </row>
    <row r="2724" spans="1:4">
      <c r="A2724" s="360">
        <v>2722</v>
      </c>
      <c r="B2724" s="356"/>
      <c r="C2724" s="357" t="s">
        <v>14772</v>
      </c>
      <c r="D2724" s="361" t="s">
        <v>2722</v>
      </c>
    </row>
    <row r="2725" spans="1:4" ht="33">
      <c r="A2725" s="360">
        <v>2723</v>
      </c>
      <c r="B2725" s="356"/>
      <c r="C2725" s="357" t="s">
        <v>14773</v>
      </c>
      <c r="D2725" s="361" t="s">
        <v>2723</v>
      </c>
    </row>
    <row r="2726" spans="1:4">
      <c r="A2726" s="360">
        <v>2724</v>
      </c>
      <c r="B2726" s="356"/>
      <c r="C2726" s="357" t="s">
        <v>14774</v>
      </c>
      <c r="D2726" s="361" t="s">
        <v>2724</v>
      </c>
    </row>
    <row r="2727" spans="1:4" ht="40.5">
      <c r="A2727" s="360">
        <v>2725</v>
      </c>
      <c r="B2727" s="356"/>
      <c r="C2727" s="357" t="s">
        <v>14775</v>
      </c>
      <c r="D2727" s="361" t="s">
        <v>2725</v>
      </c>
    </row>
    <row r="2728" spans="1:4" ht="33">
      <c r="A2728" s="360">
        <v>2726</v>
      </c>
      <c r="B2728" s="356"/>
      <c r="C2728" s="357" t="s">
        <v>14776</v>
      </c>
      <c r="D2728" s="361" t="s">
        <v>2726</v>
      </c>
    </row>
    <row r="2729" spans="1:4" ht="33">
      <c r="A2729" s="360">
        <v>2727</v>
      </c>
      <c r="B2729" s="356"/>
      <c r="C2729" s="357" t="s">
        <v>14777</v>
      </c>
      <c r="D2729" s="361" t="s">
        <v>2727</v>
      </c>
    </row>
    <row r="2730" spans="1:4" ht="33">
      <c r="A2730" s="360">
        <v>2728</v>
      </c>
      <c r="B2730" s="356"/>
      <c r="C2730" s="357" t="s">
        <v>14778</v>
      </c>
      <c r="D2730" s="361" t="s">
        <v>2728</v>
      </c>
    </row>
    <row r="2731" spans="1:4">
      <c r="A2731" s="360">
        <v>2729</v>
      </c>
      <c r="B2731" s="356"/>
      <c r="C2731" s="357" t="s">
        <v>14779</v>
      </c>
      <c r="D2731" s="361" t="s">
        <v>2729</v>
      </c>
    </row>
    <row r="2732" spans="1:4">
      <c r="A2732" s="360">
        <v>2730</v>
      </c>
      <c r="B2732" s="356"/>
      <c r="C2732" s="357" t="s">
        <v>14780</v>
      </c>
      <c r="D2732" s="361" t="s">
        <v>2730</v>
      </c>
    </row>
    <row r="2733" spans="1:4" ht="40.5">
      <c r="A2733" s="360">
        <v>2731</v>
      </c>
      <c r="B2733" s="356"/>
      <c r="C2733" s="357" t="s">
        <v>14781</v>
      </c>
      <c r="D2733" s="361" t="s">
        <v>2731</v>
      </c>
    </row>
    <row r="2734" spans="1:4" ht="40.5">
      <c r="A2734" s="360">
        <v>2732</v>
      </c>
      <c r="B2734" s="356"/>
      <c r="C2734" s="357" t="s">
        <v>14782</v>
      </c>
      <c r="D2734" s="361" t="s">
        <v>2732</v>
      </c>
    </row>
    <row r="2735" spans="1:4">
      <c r="A2735" s="360">
        <v>2733</v>
      </c>
      <c r="B2735" s="356"/>
      <c r="C2735" s="357" t="s">
        <v>14783</v>
      </c>
      <c r="D2735" s="361" t="s">
        <v>2733</v>
      </c>
    </row>
    <row r="2736" spans="1:4">
      <c r="A2736" s="360">
        <v>2734</v>
      </c>
      <c r="B2736" s="356"/>
      <c r="C2736" s="357" t="s">
        <v>14784</v>
      </c>
      <c r="D2736" s="361" t="s">
        <v>2734</v>
      </c>
    </row>
    <row r="2737" spans="1:4" ht="40.5">
      <c r="A2737" s="360">
        <v>2735</v>
      </c>
      <c r="B2737" s="356"/>
      <c r="C2737" s="357" t="s">
        <v>14785</v>
      </c>
      <c r="D2737" s="361" t="s">
        <v>2735</v>
      </c>
    </row>
    <row r="2738" spans="1:4" ht="40.5">
      <c r="A2738" s="360">
        <v>2736</v>
      </c>
      <c r="B2738" s="356"/>
      <c r="C2738" s="357" t="s">
        <v>14786</v>
      </c>
      <c r="D2738" s="361" t="s">
        <v>2736</v>
      </c>
    </row>
    <row r="2739" spans="1:4" ht="66">
      <c r="A2739" s="365">
        <v>2737</v>
      </c>
      <c r="B2739" s="356"/>
      <c r="C2739" s="357" t="s">
        <v>14787</v>
      </c>
      <c r="D2739" s="361" t="s">
        <v>2737</v>
      </c>
    </row>
    <row r="2740" spans="1:4" ht="40.5">
      <c r="A2740" s="360">
        <v>2738</v>
      </c>
      <c r="B2740" s="356"/>
      <c r="C2740" s="357" t="s">
        <v>14788</v>
      </c>
      <c r="D2740" s="361" t="s">
        <v>2738</v>
      </c>
    </row>
    <row r="2741" spans="1:4" ht="33">
      <c r="A2741" s="360">
        <v>2739</v>
      </c>
      <c r="B2741" s="356"/>
      <c r="C2741" s="357" t="s">
        <v>14789</v>
      </c>
      <c r="D2741" s="361" t="s">
        <v>2739</v>
      </c>
    </row>
    <row r="2742" spans="1:4" ht="40.5">
      <c r="A2742" s="360">
        <v>2740</v>
      </c>
      <c r="B2742" s="356"/>
      <c r="C2742" s="357" t="s">
        <v>14790</v>
      </c>
      <c r="D2742" s="361" t="s">
        <v>2740</v>
      </c>
    </row>
    <row r="2743" spans="1:4" ht="33">
      <c r="A2743" s="360">
        <v>2741</v>
      </c>
      <c r="B2743" s="356"/>
      <c r="C2743" s="357" t="s">
        <v>14791</v>
      </c>
      <c r="D2743" s="361" t="s">
        <v>2741</v>
      </c>
    </row>
    <row r="2744" spans="1:4">
      <c r="A2744" s="360">
        <v>2742</v>
      </c>
      <c r="B2744" s="356"/>
      <c r="C2744" s="357" t="s">
        <v>14792</v>
      </c>
      <c r="D2744" s="361" t="s">
        <v>2742</v>
      </c>
    </row>
    <row r="2745" spans="1:4">
      <c r="A2745" s="360">
        <v>2743</v>
      </c>
      <c r="B2745" s="356"/>
      <c r="C2745" s="357" t="s">
        <v>14793</v>
      </c>
      <c r="D2745" s="361" t="s">
        <v>2743</v>
      </c>
    </row>
    <row r="2746" spans="1:4" ht="33">
      <c r="A2746" s="360">
        <v>2744</v>
      </c>
      <c r="B2746" s="356"/>
      <c r="C2746" s="357" t="s">
        <v>14794</v>
      </c>
      <c r="D2746" s="361" t="s">
        <v>2744</v>
      </c>
    </row>
    <row r="2747" spans="1:4" ht="33">
      <c r="A2747" s="360">
        <v>2745</v>
      </c>
      <c r="B2747" s="356"/>
      <c r="C2747" s="357" t="s">
        <v>14795</v>
      </c>
      <c r="D2747" s="361" t="s">
        <v>2745</v>
      </c>
    </row>
    <row r="2748" spans="1:4" ht="33">
      <c r="A2748" s="360">
        <v>2746</v>
      </c>
      <c r="B2748" s="356"/>
      <c r="C2748" s="357" t="s">
        <v>14796</v>
      </c>
      <c r="D2748" s="361" t="s">
        <v>2746</v>
      </c>
    </row>
    <row r="2749" spans="1:4" ht="33">
      <c r="A2749" s="360">
        <v>2747</v>
      </c>
      <c r="B2749" s="356"/>
      <c r="C2749" s="357" t="s">
        <v>14797</v>
      </c>
      <c r="D2749" s="361" t="s">
        <v>2747</v>
      </c>
    </row>
    <row r="2750" spans="1:4" ht="33">
      <c r="A2750" s="360">
        <v>2748</v>
      </c>
      <c r="B2750" s="356"/>
      <c r="C2750" s="357" t="s">
        <v>14798</v>
      </c>
      <c r="D2750" s="361" t="s">
        <v>2748</v>
      </c>
    </row>
    <row r="2751" spans="1:4">
      <c r="A2751" s="360">
        <v>2749</v>
      </c>
      <c r="B2751" s="356"/>
      <c r="C2751" s="357" t="s">
        <v>14799</v>
      </c>
      <c r="D2751" s="361" t="s">
        <v>2749</v>
      </c>
    </row>
    <row r="2752" spans="1:4">
      <c r="A2752" s="360">
        <v>2750</v>
      </c>
      <c r="B2752" s="356"/>
      <c r="C2752" s="357" t="s">
        <v>14800</v>
      </c>
      <c r="D2752" s="361" t="s">
        <v>2750</v>
      </c>
    </row>
    <row r="2753" spans="1:4" ht="33">
      <c r="A2753" s="360">
        <v>2751</v>
      </c>
      <c r="B2753" s="356"/>
      <c r="C2753" s="357" t="s">
        <v>14801</v>
      </c>
      <c r="D2753" s="361" t="s">
        <v>2751</v>
      </c>
    </row>
    <row r="2754" spans="1:4" ht="33">
      <c r="A2754" s="360">
        <v>2752</v>
      </c>
      <c r="B2754" s="356"/>
      <c r="C2754" s="357" t="s">
        <v>14802</v>
      </c>
      <c r="D2754" s="361" t="s">
        <v>2752</v>
      </c>
    </row>
    <row r="2755" spans="1:4" ht="33">
      <c r="A2755" s="360">
        <v>2753</v>
      </c>
      <c r="B2755" s="356"/>
      <c r="C2755" s="357" t="s">
        <v>14803</v>
      </c>
      <c r="D2755" s="361" t="s">
        <v>2753</v>
      </c>
    </row>
    <row r="2756" spans="1:4">
      <c r="A2756" s="360">
        <v>2754</v>
      </c>
      <c r="B2756" s="356"/>
      <c r="C2756" s="357" t="s">
        <v>14804</v>
      </c>
      <c r="D2756" s="361" t="s">
        <v>2754</v>
      </c>
    </row>
    <row r="2757" spans="1:4" ht="33">
      <c r="A2757" s="360">
        <v>2755</v>
      </c>
      <c r="B2757" s="356"/>
      <c r="C2757" s="357" t="s">
        <v>14805</v>
      </c>
      <c r="D2757" s="361" t="s">
        <v>2755</v>
      </c>
    </row>
    <row r="2758" spans="1:4" ht="33">
      <c r="A2758" s="360">
        <v>2756</v>
      </c>
      <c r="B2758" s="356"/>
      <c r="C2758" s="357" t="s">
        <v>14806</v>
      </c>
      <c r="D2758" s="361" t="s">
        <v>2756</v>
      </c>
    </row>
    <row r="2759" spans="1:4" ht="33">
      <c r="A2759" s="360">
        <v>2757</v>
      </c>
      <c r="B2759" s="356"/>
      <c r="C2759" s="357" t="s">
        <v>14807</v>
      </c>
      <c r="D2759" s="361" t="s">
        <v>2757</v>
      </c>
    </row>
    <row r="2760" spans="1:4" ht="33">
      <c r="A2760" s="360">
        <v>2758</v>
      </c>
      <c r="B2760" s="356"/>
      <c r="C2760" s="357" t="s">
        <v>14808</v>
      </c>
      <c r="D2760" s="361" t="s">
        <v>2758</v>
      </c>
    </row>
    <row r="2761" spans="1:4" ht="33">
      <c r="A2761" s="360">
        <v>2759</v>
      </c>
      <c r="B2761" s="356"/>
      <c r="C2761" s="357" t="s">
        <v>14809</v>
      </c>
      <c r="D2761" s="361" t="s">
        <v>2759</v>
      </c>
    </row>
    <row r="2762" spans="1:4" ht="33">
      <c r="A2762" s="360">
        <v>2760</v>
      </c>
      <c r="B2762" s="356"/>
      <c r="C2762" s="357" t="s">
        <v>14810</v>
      </c>
      <c r="D2762" s="361" t="s">
        <v>2760</v>
      </c>
    </row>
    <row r="2763" spans="1:4" ht="40.5">
      <c r="A2763" s="360">
        <v>2761</v>
      </c>
      <c r="B2763" s="356"/>
      <c r="C2763" s="357" t="s">
        <v>14811</v>
      </c>
      <c r="D2763" s="361" t="s">
        <v>2761</v>
      </c>
    </row>
    <row r="2764" spans="1:4">
      <c r="A2764" s="360">
        <v>2762</v>
      </c>
      <c r="B2764" s="356"/>
      <c r="C2764" s="357" t="s">
        <v>14812</v>
      </c>
      <c r="D2764" s="361" t="s">
        <v>2762</v>
      </c>
    </row>
    <row r="2765" spans="1:4" ht="33">
      <c r="A2765" s="360">
        <v>2763</v>
      </c>
      <c r="B2765" s="356"/>
      <c r="C2765" s="357" t="s">
        <v>14813</v>
      </c>
      <c r="D2765" s="361" t="s">
        <v>2763</v>
      </c>
    </row>
    <row r="2766" spans="1:4">
      <c r="A2766" s="360">
        <v>2764</v>
      </c>
      <c r="B2766" s="356"/>
      <c r="C2766" s="357" t="s">
        <v>14814</v>
      </c>
      <c r="D2766" s="361" t="s">
        <v>2764</v>
      </c>
    </row>
    <row r="2767" spans="1:4">
      <c r="A2767" s="360">
        <v>2765</v>
      </c>
      <c r="B2767" s="356"/>
      <c r="C2767" s="357" t="s">
        <v>14815</v>
      </c>
      <c r="D2767" s="361" t="s">
        <v>2765</v>
      </c>
    </row>
    <row r="2768" spans="1:4">
      <c r="A2768" s="360">
        <v>2766</v>
      </c>
      <c r="B2768" s="356"/>
      <c r="C2768" s="357" t="s">
        <v>14816</v>
      </c>
      <c r="D2768" s="361" t="s">
        <v>2766</v>
      </c>
    </row>
    <row r="2769" spans="1:4">
      <c r="A2769" s="360">
        <v>2767</v>
      </c>
      <c r="B2769" s="356"/>
      <c r="C2769" s="357" t="s">
        <v>14817</v>
      </c>
      <c r="D2769" s="361" t="s">
        <v>2767</v>
      </c>
    </row>
    <row r="2770" spans="1:4">
      <c r="A2770" s="360">
        <v>2768</v>
      </c>
      <c r="B2770" s="356"/>
      <c r="C2770" s="357" t="s">
        <v>14818</v>
      </c>
      <c r="D2770" s="361" t="s">
        <v>2768</v>
      </c>
    </row>
    <row r="2771" spans="1:4">
      <c r="A2771" s="360">
        <v>2769</v>
      </c>
      <c r="B2771" s="356"/>
      <c r="C2771" s="357" t="s">
        <v>14819</v>
      </c>
      <c r="D2771" s="361" t="s">
        <v>2769</v>
      </c>
    </row>
    <row r="2772" spans="1:4">
      <c r="A2772" s="360">
        <v>2770</v>
      </c>
      <c r="B2772" s="356"/>
      <c r="C2772" s="357" t="s">
        <v>14820</v>
      </c>
      <c r="D2772" s="361" t="s">
        <v>2770</v>
      </c>
    </row>
    <row r="2773" spans="1:4" ht="40.5">
      <c r="A2773" s="360">
        <v>2771</v>
      </c>
      <c r="B2773" s="356"/>
      <c r="C2773" s="357" t="s">
        <v>14821</v>
      </c>
      <c r="D2773" s="361" t="s">
        <v>2771</v>
      </c>
    </row>
    <row r="2774" spans="1:4" ht="33">
      <c r="A2774" s="360">
        <v>2772</v>
      </c>
      <c r="B2774" s="356"/>
      <c r="C2774" s="357" t="s">
        <v>14822</v>
      </c>
      <c r="D2774" s="361" t="s">
        <v>2772</v>
      </c>
    </row>
    <row r="2775" spans="1:4" ht="33">
      <c r="A2775" s="360">
        <v>2773</v>
      </c>
      <c r="B2775" s="356"/>
      <c r="C2775" s="357" t="s">
        <v>14823</v>
      </c>
      <c r="D2775" s="361" t="s">
        <v>2773</v>
      </c>
    </row>
    <row r="2776" spans="1:4" ht="33">
      <c r="A2776" s="360">
        <v>2774</v>
      </c>
      <c r="B2776" s="356"/>
      <c r="C2776" s="357" t="s">
        <v>14824</v>
      </c>
      <c r="D2776" s="361" t="s">
        <v>2774</v>
      </c>
    </row>
    <row r="2777" spans="1:4" ht="33">
      <c r="A2777" s="360">
        <v>2775</v>
      </c>
      <c r="B2777" s="356"/>
      <c r="C2777" s="357" t="s">
        <v>14825</v>
      </c>
      <c r="D2777" s="361" t="s">
        <v>2775</v>
      </c>
    </row>
    <row r="2778" spans="1:4" ht="33">
      <c r="A2778" s="360">
        <v>2776</v>
      </c>
      <c r="B2778" s="356"/>
      <c r="C2778" s="357" t="s">
        <v>14826</v>
      </c>
      <c r="D2778" s="361" t="s">
        <v>2776</v>
      </c>
    </row>
    <row r="2779" spans="1:4" ht="33">
      <c r="A2779" s="360">
        <v>2777</v>
      </c>
      <c r="B2779" s="356"/>
      <c r="C2779" s="357" t="s">
        <v>14827</v>
      </c>
      <c r="D2779" s="361" t="s">
        <v>2777</v>
      </c>
    </row>
    <row r="2780" spans="1:4" ht="33">
      <c r="A2780" s="360">
        <v>2778</v>
      </c>
      <c r="B2780" s="356"/>
      <c r="C2780" s="357" t="s">
        <v>14828</v>
      </c>
      <c r="D2780" s="361" t="s">
        <v>2778</v>
      </c>
    </row>
    <row r="2781" spans="1:4" ht="33">
      <c r="A2781" s="360">
        <v>2779</v>
      </c>
      <c r="B2781" s="356"/>
      <c r="C2781" s="357" t="s">
        <v>14829</v>
      </c>
      <c r="D2781" s="361" t="s">
        <v>2779</v>
      </c>
    </row>
    <row r="2782" spans="1:4" ht="33">
      <c r="A2782" s="360">
        <v>2780</v>
      </c>
      <c r="B2782" s="356"/>
      <c r="C2782" s="357" t="s">
        <v>14830</v>
      </c>
      <c r="D2782" s="361" t="s">
        <v>2780</v>
      </c>
    </row>
    <row r="2783" spans="1:4" ht="33">
      <c r="A2783" s="360">
        <v>2781</v>
      </c>
      <c r="B2783" s="356"/>
      <c r="C2783" s="357" t="s">
        <v>14831</v>
      </c>
      <c r="D2783" s="361" t="s">
        <v>2781</v>
      </c>
    </row>
    <row r="2784" spans="1:4" ht="33">
      <c r="A2784" s="360">
        <v>2782</v>
      </c>
      <c r="B2784" s="356"/>
      <c r="C2784" s="357" t="s">
        <v>14832</v>
      </c>
      <c r="D2784" s="361" t="s">
        <v>2782</v>
      </c>
    </row>
    <row r="2785" spans="1:4" ht="33">
      <c r="A2785" s="360">
        <v>2783</v>
      </c>
      <c r="B2785" s="356"/>
      <c r="C2785" s="357" t="s">
        <v>14833</v>
      </c>
      <c r="D2785" s="361" t="s">
        <v>2783</v>
      </c>
    </row>
    <row r="2786" spans="1:4" ht="33">
      <c r="A2786" s="360">
        <v>2784</v>
      </c>
      <c r="B2786" s="356"/>
      <c r="C2786" s="357" t="s">
        <v>14834</v>
      </c>
      <c r="D2786" s="361" t="s">
        <v>2784</v>
      </c>
    </row>
    <row r="2787" spans="1:4" ht="33">
      <c r="A2787" s="360">
        <v>2785</v>
      </c>
      <c r="B2787" s="356"/>
      <c r="C2787" s="357" t="s">
        <v>14835</v>
      </c>
      <c r="D2787" s="361" t="s">
        <v>2785</v>
      </c>
    </row>
    <row r="2788" spans="1:4" ht="33">
      <c r="A2788" s="360">
        <v>2786</v>
      </c>
      <c r="B2788" s="356"/>
      <c r="C2788" s="357" t="s">
        <v>14836</v>
      </c>
      <c r="D2788" s="361" t="s">
        <v>2786</v>
      </c>
    </row>
    <row r="2789" spans="1:4" ht="33">
      <c r="A2789" s="360">
        <v>2787</v>
      </c>
      <c r="B2789" s="356"/>
      <c r="C2789" s="357" t="s">
        <v>14837</v>
      </c>
      <c r="D2789" s="361" t="s">
        <v>2787</v>
      </c>
    </row>
    <row r="2790" spans="1:4" ht="33">
      <c r="A2790" s="360">
        <v>2788</v>
      </c>
      <c r="B2790" s="356"/>
      <c r="C2790" s="357" t="s">
        <v>14838</v>
      </c>
      <c r="D2790" s="361" t="s">
        <v>2788</v>
      </c>
    </row>
    <row r="2791" spans="1:4" ht="33">
      <c r="A2791" s="360">
        <v>2789</v>
      </c>
      <c r="B2791" s="356"/>
      <c r="C2791" s="357" t="s">
        <v>14839</v>
      </c>
      <c r="D2791" s="361" t="s">
        <v>2789</v>
      </c>
    </row>
    <row r="2792" spans="1:4" ht="33">
      <c r="A2792" s="360">
        <v>2790</v>
      </c>
      <c r="B2792" s="356"/>
      <c r="C2792" s="357" t="s">
        <v>14840</v>
      </c>
      <c r="D2792" s="361" t="s">
        <v>2790</v>
      </c>
    </row>
    <row r="2793" spans="1:4" ht="33">
      <c r="A2793" s="360">
        <v>2791</v>
      </c>
      <c r="B2793" s="356"/>
      <c r="C2793" s="357" t="s">
        <v>14841</v>
      </c>
      <c r="D2793" s="361" t="s">
        <v>2791</v>
      </c>
    </row>
    <row r="2794" spans="1:4" ht="33">
      <c r="A2794" s="360">
        <v>2792</v>
      </c>
      <c r="B2794" s="356"/>
      <c r="C2794" s="357" t="s">
        <v>14842</v>
      </c>
      <c r="D2794" s="361" t="s">
        <v>2792</v>
      </c>
    </row>
    <row r="2795" spans="1:4">
      <c r="A2795" s="360">
        <v>2793</v>
      </c>
      <c r="B2795" s="356"/>
      <c r="C2795" s="357" t="s">
        <v>14843</v>
      </c>
      <c r="D2795" s="361" t="s">
        <v>2793</v>
      </c>
    </row>
    <row r="2796" spans="1:4" ht="33">
      <c r="A2796" s="360">
        <v>2794</v>
      </c>
      <c r="B2796" s="356"/>
      <c r="C2796" s="357" t="s">
        <v>14844</v>
      </c>
      <c r="D2796" s="361" t="s">
        <v>2794</v>
      </c>
    </row>
    <row r="2797" spans="1:4" ht="33">
      <c r="A2797" s="360">
        <v>2795</v>
      </c>
      <c r="B2797" s="356"/>
      <c r="C2797" s="357" t="s">
        <v>14845</v>
      </c>
      <c r="D2797" s="361" t="s">
        <v>2795</v>
      </c>
    </row>
    <row r="2798" spans="1:4" ht="33">
      <c r="A2798" s="360">
        <v>2796</v>
      </c>
      <c r="B2798" s="356"/>
      <c r="C2798" s="357" t="s">
        <v>14846</v>
      </c>
      <c r="D2798" s="361" t="s">
        <v>2796</v>
      </c>
    </row>
    <row r="2799" spans="1:4" ht="49.5">
      <c r="A2799" s="360">
        <v>2797</v>
      </c>
      <c r="B2799" s="356"/>
      <c r="C2799" s="357" t="s">
        <v>14847</v>
      </c>
      <c r="D2799" s="361" t="s">
        <v>2797</v>
      </c>
    </row>
    <row r="2800" spans="1:4" ht="49.5">
      <c r="A2800" s="360">
        <v>2798</v>
      </c>
      <c r="B2800" s="356"/>
      <c r="C2800" s="357" t="s">
        <v>14848</v>
      </c>
      <c r="D2800" s="361" t="s">
        <v>2798</v>
      </c>
    </row>
    <row r="2801" spans="1:4" ht="49.5">
      <c r="A2801" s="360">
        <v>2799</v>
      </c>
      <c r="B2801" s="356"/>
      <c r="C2801" s="357" t="s">
        <v>14849</v>
      </c>
      <c r="D2801" s="361" t="s">
        <v>2799</v>
      </c>
    </row>
    <row r="2802" spans="1:4" ht="33">
      <c r="A2802" s="360">
        <v>2800</v>
      </c>
      <c r="B2802" s="356"/>
      <c r="C2802" s="357" t="s">
        <v>14850</v>
      </c>
      <c r="D2802" s="361" t="s">
        <v>2800</v>
      </c>
    </row>
    <row r="2803" spans="1:4" ht="40.5">
      <c r="A2803" s="360">
        <v>2801</v>
      </c>
      <c r="B2803" s="356"/>
      <c r="C2803" s="357" t="s">
        <v>14851</v>
      </c>
      <c r="D2803" s="361" t="s">
        <v>2801</v>
      </c>
    </row>
    <row r="2804" spans="1:4" ht="40.5">
      <c r="A2804" s="360">
        <v>2802</v>
      </c>
      <c r="B2804" s="356"/>
      <c r="C2804" s="357" t="s">
        <v>14852</v>
      </c>
      <c r="D2804" s="361" t="s">
        <v>2802</v>
      </c>
    </row>
    <row r="2805" spans="1:4" ht="40.5">
      <c r="A2805" s="360">
        <v>2803</v>
      </c>
      <c r="B2805" s="356"/>
      <c r="C2805" s="357" t="s">
        <v>14853</v>
      </c>
      <c r="D2805" s="361" t="s">
        <v>2803</v>
      </c>
    </row>
    <row r="2806" spans="1:4" ht="40.5">
      <c r="A2806" s="360">
        <v>2804</v>
      </c>
      <c r="B2806" s="356"/>
      <c r="C2806" s="357" t="s">
        <v>14854</v>
      </c>
      <c r="D2806" s="361" t="s">
        <v>2804</v>
      </c>
    </row>
    <row r="2807" spans="1:4" ht="40.5">
      <c r="A2807" s="360">
        <v>2805</v>
      </c>
      <c r="B2807" s="356"/>
      <c r="C2807" s="357" t="s">
        <v>14855</v>
      </c>
      <c r="D2807" s="361" t="s">
        <v>2805</v>
      </c>
    </row>
    <row r="2808" spans="1:4" ht="40.5">
      <c r="A2808" s="360">
        <v>2806</v>
      </c>
      <c r="B2808" s="356"/>
      <c r="C2808" s="357" t="s">
        <v>14856</v>
      </c>
      <c r="D2808" s="361" t="s">
        <v>2806</v>
      </c>
    </row>
    <row r="2809" spans="1:4" ht="40.5">
      <c r="A2809" s="360">
        <v>2807</v>
      </c>
      <c r="B2809" s="356"/>
      <c r="C2809" s="357" t="s">
        <v>14857</v>
      </c>
      <c r="D2809" s="361" t="s">
        <v>2807</v>
      </c>
    </row>
    <row r="2810" spans="1:4">
      <c r="A2810" s="360">
        <v>2808</v>
      </c>
      <c r="B2810" s="356"/>
      <c r="C2810" s="357" t="s">
        <v>14858</v>
      </c>
      <c r="D2810" s="361" t="s">
        <v>2808</v>
      </c>
    </row>
    <row r="2811" spans="1:4" ht="33">
      <c r="A2811" s="360">
        <v>2809</v>
      </c>
      <c r="B2811" s="356"/>
      <c r="C2811" s="357" t="s">
        <v>14859</v>
      </c>
      <c r="D2811" s="361" t="s">
        <v>2809</v>
      </c>
    </row>
    <row r="2812" spans="1:4" ht="33">
      <c r="A2812" s="360">
        <v>2810</v>
      </c>
      <c r="B2812" s="356"/>
      <c r="C2812" s="357" t="s">
        <v>14860</v>
      </c>
      <c r="D2812" s="361" t="s">
        <v>2810</v>
      </c>
    </row>
    <row r="2813" spans="1:4">
      <c r="A2813" s="360">
        <v>2811</v>
      </c>
      <c r="B2813" s="356"/>
      <c r="C2813" s="357" t="s">
        <v>14861</v>
      </c>
      <c r="D2813" s="361" t="s">
        <v>2811</v>
      </c>
    </row>
    <row r="2814" spans="1:4" ht="33">
      <c r="A2814" s="360">
        <v>2812</v>
      </c>
      <c r="B2814" s="356"/>
      <c r="C2814" s="357" t="s">
        <v>14862</v>
      </c>
      <c r="D2814" s="361" t="s">
        <v>2812</v>
      </c>
    </row>
    <row r="2815" spans="1:4" ht="40.5">
      <c r="A2815" s="360">
        <v>2813</v>
      </c>
      <c r="B2815" s="356"/>
      <c r="C2815" s="357" t="s">
        <v>14863</v>
      </c>
      <c r="D2815" s="361" t="s">
        <v>2813</v>
      </c>
    </row>
    <row r="2816" spans="1:4">
      <c r="A2816" s="360">
        <v>2814</v>
      </c>
      <c r="B2816" s="356"/>
      <c r="C2816" s="357" t="s">
        <v>14864</v>
      </c>
      <c r="D2816" s="361" t="s">
        <v>2814</v>
      </c>
    </row>
    <row r="2817" spans="1:4" ht="40.5">
      <c r="A2817" s="360">
        <v>2815</v>
      </c>
      <c r="B2817" s="356"/>
      <c r="C2817" s="357" t="s">
        <v>14865</v>
      </c>
      <c r="D2817" s="361" t="s">
        <v>2815</v>
      </c>
    </row>
    <row r="2818" spans="1:4" ht="40.5">
      <c r="A2818" s="360">
        <v>2816</v>
      </c>
      <c r="B2818" s="356"/>
      <c r="C2818" s="357" t="s">
        <v>14866</v>
      </c>
      <c r="D2818" s="361" t="s">
        <v>2816</v>
      </c>
    </row>
    <row r="2819" spans="1:4" ht="33">
      <c r="A2819" s="360">
        <v>2817</v>
      </c>
      <c r="B2819" s="356"/>
      <c r="C2819" s="357" t="s">
        <v>14867</v>
      </c>
      <c r="D2819" s="361" t="s">
        <v>2817</v>
      </c>
    </row>
    <row r="2820" spans="1:4" ht="40.5">
      <c r="A2820" s="360">
        <v>2818</v>
      </c>
      <c r="B2820" s="356"/>
      <c r="C2820" s="357" t="s">
        <v>14868</v>
      </c>
      <c r="D2820" s="361" t="s">
        <v>2818</v>
      </c>
    </row>
    <row r="2821" spans="1:4" ht="33">
      <c r="A2821" s="360">
        <v>2819</v>
      </c>
      <c r="B2821" s="356"/>
      <c r="C2821" s="357" t="s">
        <v>14869</v>
      </c>
      <c r="D2821" s="361" t="s">
        <v>2819</v>
      </c>
    </row>
    <row r="2822" spans="1:4" ht="33">
      <c r="A2822" s="360">
        <v>2820</v>
      </c>
      <c r="B2822" s="356"/>
      <c r="C2822" s="357" t="s">
        <v>14870</v>
      </c>
      <c r="D2822" s="361" t="s">
        <v>2820</v>
      </c>
    </row>
    <row r="2823" spans="1:4" ht="33">
      <c r="A2823" s="360">
        <v>2821</v>
      </c>
      <c r="B2823" s="356"/>
      <c r="C2823" s="357" t="s">
        <v>14871</v>
      </c>
      <c r="D2823" s="361" t="s">
        <v>2821</v>
      </c>
    </row>
    <row r="2824" spans="1:4" ht="33">
      <c r="A2824" s="360">
        <v>2822</v>
      </c>
      <c r="B2824" s="356"/>
      <c r="C2824" s="357" t="s">
        <v>14872</v>
      </c>
      <c r="D2824" s="361" t="s">
        <v>2822</v>
      </c>
    </row>
    <row r="2825" spans="1:4" ht="33">
      <c r="A2825" s="360">
        <v>2823</v>
      </c>
      <c r="B2825" s="356"/>
      <c r="C2825" s="357" t="s">
        <v>14873</v>
      </c>
      <c r="D2825" s="361" t="s">
        <v>2823</v>
      </c>
    </row>
    <row r="2826" spans="1:4" ht="33">
      <c r="A2826" s="360">
        <v>2824</v>
      </c>
      <c r="B2826" s="356"/>
      <c r="C2826" s="357" t="s">
        <v>14874</v>
      </c>
      <c r="D2826" s="361" t="s">
        <v>2824</v>
      </c>
    </row>
    <row r="2827" spans="1:4">
      <c r="A2827" s="360">
        <v>2825</v>
      </c>
      <c r="B2827" s="356"/>
      <c r="C2827" s="357" t="s">
        <v>14875</v>
      </c>
      <c r="D2827" s="361" t="s">
        <v>2825</v>
      </c>
    </row>
    <row r="2828" spans="1:4" ht="33">
      <c r="A2828" s="360">
        <v>2826</v>
      </c>
      <c r="B2828" s="356"/>
      <c r="C2828" s="357" t="s">
        <v>14876</v>
      </c>
      <c r="D2828" s="361" t="s">
        <v>2826</v>
      </c>
    </row>
    <row r="2829" spans="1:4">
      <c r="A2829" s="360">
        <v>2827</v>
      </c>
      <c r="B2829" s="356"/>
      <c r="C2829" s="357" t="s">
        <v>14877</v>
      </c>
      <c r="D2829" s="361" t="s">
        <v>2827</v>
      </c>
    </row>
    <row r="2830" spans="1:4" ht="33">
      <c r="A2830" s="360">
        <v>2828</v>
      </c>
      <c r="B2830" s="356"/>
      <c r="C2830" s="357" t="s">
        <v>14878</v>
      </c>
      <c r="D2830" s="361" t="s">
        <v>2828</v>
      </c>
    </row>
    <row r="2831" spans="1:4">
      <c r="A2831" s="360">
        <v>2829</v>
      </c>
      <c r="B2831" s="356"/>
      <c r="C2831" s="357" t="s">
        <v>14879</v>
      </c>
      <c r="D2831" s="361" t="s">
        <v>2829</v>
      </c>
    </row>
    <row r="2832" spans="1:4" ht="33">
      <c r="A2832" s="360">
        <v>2830</v>
      </c>
      <c r="B2832" s="356"/>
      <c r="C2832" s="357" t="s">
        <v>14880</v>
      </c>
      <c r="D2832" s="361" t="s">
        <v>2830</v>
      </c>
    </row>
    <row r="2833" spans="1:4" ht="33">
      <c r="A2833" s="360">
        <v>2831</v>
      </c>
      <c r="B2833" s="356"/>
      <c r="C2833" s="357" t="s">
        <v>14881</v>
      </c>
      <c r="D2833" s="361" t="s">
        <v>2831</v>
      </c>
    </row>
    <row r="2834" spans="1:4">
      <c r="A2834" s="360">
        <v>2832</v>
      </c>
      <c r="B2834" s="356"/>
      <c r="C2834" s="357" t="s">
        <v>14882</v>
      </c>
      <c r="D2834" s="361" t="s">
        <v>2832</v>
      </c>
    </row>
    <row r="2835" spans="1:4">
      <c r="A2835" s="360">
        <v>2833</v>
      </c>
      <c r="B2835" s="356"/>
      <c r="C2835" s="357" t="s">
        <v>14883</v>
      </c>
      <c r="D2835" s="361" t="s">
        <v>2833</v>
      </c>
    </row>
    <row r="2836" spans="1:4" ht="33">
      <c r="A2836" s="360">
        <v>2834</v>
      </c>
      <c r="B2836" s="356"/>
      <c r="C2836" s="357" t="s">
        <v>14884</v>
      </c>
      <c r="D2836" s="361" t="s">
        <v>2834</v>
      </c>
    </row>
    <row r="2837" spans="1:4" ht="33">
      <c r="A2837" s="363">
        <v>2835</v>
      </c>
      <c r="B2837" s="356"/>
      <c r="C2837" s="357" t="s">
        <v>14885</v>
      </c>
      <c r="D2837" s="361" t="s">
        <v>2835</v>
      </c>
    </row>
    <row r="2838" spans="1:4" ht="40.5">
      <c r="A2838" s="360">
        <v>2836</v>
      </c>
      <c r="B2838" s="356"/>
      <c r="C2838" s="357" t="s">
        <v>14886</v>
      </c>
      <c r="D2838" s="361" t="s">
        <v>2836</v>
      </c>
    </row>
    <row r="2839" spans="1:4" ht="40.5">
      <c r="A2839" s="360">
        <v>2837</v>
      </c>
      <c r="B2839" s="356"/>
      <c r="C2839" s="357" t="s">
        <v>14887</v>
      </c>
      <c r="D2839" s="361" t="s">
        <v>2837</v>
      </c>
    </row>
    <row r="2840" spans="1:4" ht="33">
      <c r="A2840" s="360">
        <v>2838</v>
      </c>
      <c r="B2840" s="356"/>
      <c r="C2840" s="357" t="s">
        <v>14888</v>
      </c>
      <c r="D2840" s="361" t="s">
        <v>2838</v>
      </c>
    </row>
    <row r="2841" spans="1:4">
      <c r="A2841" s="360">
        <v>2839</v>
      </c>
      <c r="B2841" s="356"/>
      <c r="C2841" s="357" t="s">
        <v>14889</v>
      </c>
      <c r="D2841" s="361" t="s">
        <v>2839</v>
      </c>
    </row>
    <row r="2842" spans="1:4" ht="40.5">
      <c r="A2842" s="360">
        <v>2840</v>
      </c>
      <c r="B2842" s="356"/>
      <c r="C2842" s="357" t="s">
        <v>14890</v>
      </c>
      <c r="D2842" s="361" t="s">
        <v>2840</v>
      </c>
    </row>
    <row r="2843" spans="1:4" ht="40.5">
      <c r="A2843" s="360">
        <v>2841</v>
      </c>
      <c r="B2843" s="356"/>
      <c r="C2843" s="357" t="s">
        <v>14891</v>
      </c>
      <c r="D2843" s="361" t="s">
        <v>2841</v>
      </c>
    </row>
    <row r="2844" spans="1:4" ht="33">
      <c r="A2844" s="360">
        <v>2842</v>
      </c>
      <c r="B2844" s="356"/>
      <c r="C2844" s="357" t="s">
        <v>14892</v>
      </c>
      <c r="D2844" s="361" t="s">
        <v>2842</v>
      </c>
    </row>
    <row r="2845" spans="1:4">
      <c r="A2845" s="360">
        <v>2843</v>
      </c>
      <c r="B2845" s="356"/>
      <c r="C2845" s="357" t="s">
        <v>14893</v>
      </c>
      <c r="D2845" s="361" t="s">
        <v>2843</v>
      </c>
    </row>
    <row r="2846" spans="1:4">
      <c r="A2846" s="360">
        <v>2844</v>
      </c>
      <c r="B2846" s="356"/>
      <c r="C2846" s="357" t="s">
        <v>14894</v>
      </c>
      <c r="D2846" s="361" t="s">
        <v>2844</v>
      </c>
    </row>
    <row r="2847" spans="1:4">
      <c r="A2847" s="360">
        <v>2845</v>
      </c>
      <c r="B2847" s="356"/>
      <c r="C2847" s="357" t="s">
        <v>14895</v>
      </c>
      <c r="D2847" s="361" t="s">
        <v>2845</v>
      </c>
    </row>
    <row r="2848" spans="1:4">
      <c r="A2848" s="360">
        <v>2846</v>
      </c>
      <c r="B2848" s="356"/>
      <c r="C2848" s="357" t="s">
        <v>14896</v>
      </c>
      <c r="D2848" s="361" t="s">
        <v>2846</v>
      </c>
    </row>
    <row r="2849" spans="1:4" ht="40.5">
      <c r="A2849" s="360">
        <v>2847</v>
      </c>
      <c r="B2849" s="356"/>
      <c r="C2849" s="357" t="s">
        <v>14897</v>
      </c>
      <c r="D2849" s="361" t="s">
        <v>2847</v>
      </c>
    </row>
    <row r="2850" spans="1:4" ht="33">
      <c r="A2850" s="360">
        <v>2848</v>
      </c>
      <c r="B2850" s="356"/>
      <c r="C2850" s="357" t="s">
        <v>14898</v>
      </c>
      <c r="D2850" s="361" t="s">
        <v>2848</v>
      </c>
    </row>
    <row r="2851" spans="1:4" ht="33">
      <c r="A2851" s="360">
        <v>2849</v>
      </c>
      <c r="B2851" s="356"/>
      <c r="C2851" s="357" t="s">
        <v>14899</v>
      </c>
      <c r="D2851" s="361" t="s">
        <v>2849</v>
      </c>
    </row>
    <row r="2852" spans="1:4" ht="33">
      <c r="A2852" s="360">
        <v>2850</v>
      </c>
      <c r="B2852" s="356"/>
      <c r="C2852" s="357" t="s">
        <v>14900</v>
      </c>
      <c r="D2852" s="361" t="s">
        <v>2850</v>
      </c>
    </row>
    <row r="2853" spans="1:4">
      <c r="A2853" s="360">
        <v>2851</v>
      </c>
      <c r="B2853" s="356"/>
      <c r="C2853" s="357" t="s">
        <v>14901</v>
      </c>
      <c r="D2853" s="361" t="s">
        <v>2851</v>
      </c>
    </row>
    <row r="2854" spans="1:4">
      <c r="A2854" s="360">
        <v>2852</v>
      </c>
      <c r="B2854" s="356"/>
      <c r="C2854" s="357" t="s">
        <v>14902</v>
      </c>
      <c r="D2854" s="361" t="s">
        <v>2852</v>
      </c>
    </row>
    <row r="2855" spans="1:4">
      <c r="A2855" s="360">
        <v>2853</v>
      </c>
      <c r="B2855" s="356"/>
      <c r="C2855" s="357" t="s">
        <v>14903</v>
      </c>
      <c r="D2855" s="361" t="s">
        <v>2853</v>
      </c>
    </row>
    <row r="2856" spans="1:4" ht="40.5">
      <c r="A2856" s="360">
        <v>2854</v>
      </c>
      <c r="B2856" s="356"/>
      <c r="C2856" s="357" t="s">
        <v>14904</v>
      </c>
      <c r="D2856" s="361" t="s">
        <v>2854</v>
      </c>
    </row>
    <row r="2857" spans="1:4">
      <c r="A2857" s="360">
        <v>2855</v>
      </c>
      <c r="B2857" s="356"/>
      <c r="C2857" s="357" t="s">
        <v>14905</v>
      </c>
      <c r="D2857" s="361" t="s">
        <v>2855</v>
      </c>
    </row>
    <row r="2858" spans="1:4" ht="33">
      <c r="A2858" s="360">
        <v>2856</v>
      </c>
      <c r="B2858" s="356"/>
      <c r="C2858" s="357" t="s">
        <v>14906</v>
      </c>
      <c r="D2858" s="361" t="s">
        <v>2856</v>
      </c>
    </row>
    <row r="2859" spans="1:4" ht="40.5">
      <c r="A2859" s="360">
        <v>2857</v>
      </c>
      <c r="B2859" s="356"/>
      <c r="C2859" s="357" t="s">
        <v>14907</v>
      </c>
      <c r="D2859" s="361" t="s">
        <v>2857</v>
      </c>
    </row>
    <row r="2860" spans="1:4" ht="33">
      <c r="A2860" s="360">
        <v>2858</v>
      </c>
      <c r="B2860" s="356"/>
      <c r="C2860" s="357" t="s">
        <v>14908</v>
      </c>
      <c r="D2860" s="361" t="s">
        <v>2858</v>
      </c>
    </row>
    <row r="2861" spans="1:4">
      <c r="A2861" s="360">
        <v>2859</v>
      </c>
      <c r="B2861" s="356"/>
      <c r="C2861" s="357" t="s">
        <v>14909</v>
      </c>
      <c r="D2861" s="361" t="s">
        <v>2859</v>
      </c>
    </row>
    <row r="2862" spans="1:4">
      <c r="A2862" s="360">
        <v>2860</v>
      </c>
      <c r="B2862" s="356"/>
      <c r="C2862" s="357" t="s">
        <v>14910</v>
      </c>
      <c r="D2862" s="361" t="s">
        <v>2860</v>
      </c>
    </row>
    <row r="2863" spans="1:4">
      <c r="A2863" s="360">
        <v>2861</v>
      </c>
      <c r="B2863" s="356"/>
      <c r="C2863" s="357" t="s">
        <v>14911</v>
      </c>
      <c r="D2863" s="361" t="s">
        <v>2861</v>
      </c>
    </row>
    <row r="2864" spans="1:4" ht="33">
      <c r="A2864" s="360">
        <v>2862</v>
      </c>
      <c r="B2864" s="356"/>
      <c r="C2864" s="357" t="s">
        <v>14912</v>
      </c>
      <c r="D2864" s="361" t="s">
        <v>2862</v>
      </c>
    </row>
    <row r="2865" spans="1:4" ht="33">
      <c r="A2865" s="360">
        <v>2863</v>
      </c>
      <c r="B2865" s="356"/>
      <c r="C2865" s="357" t="s">
        <v>14913</v>
      </c>
      <c r="D2865" s="361" t="s">
        <v>2863</v>
      </c>
    </row>
    <row r="2866" spans="1:4" ht="33">
      <c r="A2866" s="360">
        <v>2864</v>
      </c>
      <c r="B2866" s="356"/>
      <c r="C2866" s="357" t="s">
        <v>14914</v>
      </c>
      <c r="D2866" s="361" t="s">
        <v>2864</v>
      </c>
    </row>
    <row r="2867" spans="1:4" ht="60.75">
      <c r="A2867" s="360">
        <v>2865</v>
      </c>
      <c r="B2867" s="356"/>
      <c r="C2867" s="357" t="s">
        <v>14915</v>
      </c>
      <c r="D2867" s="361" t="s">
        <v>2865</v>
      </c>
    </row>
    <row r="2868" spans="1:4" ht="49.5">
      <c r="A2868" s="360">
        <v>2866</v>
      </c>
      <c r="B2868" s="356"/>
      <c r="C2868" s="357" t="s">
        <v>14916</v>
      </c>
      <c r="D2868" s="361" t="s">
        <v>2866</v>
      </c>
    </row>
    <row r="2869" spans="1:4" ht="40.5">
      <c r="A2869" s="360">
        <v>2867</v>
      </c>
      <c r="B2869" s="356"/>
      <c r="C2869" s="357" t="s">
        <v>14917</v>
      </c>
      <c r="D2869" s="361" t="s">
        <v>2867</v>
      </c>
    </row>
    <row r="2870" spans="1:4" ht="49.5">
      <c r="A2870" s="360">
        <v>2868</v>
      </c>
      <c r="B2870" s="356"/>
      <c r="C2870" s="357" t="s">
        <v>14918</v>
      </c>
      <c r="D2870" s="361" t="s">
        <v>2868</v>
      </c>
    </row>
    <row r="2871" spans="1:4" ht="49.5">
      <c r="A2871" s="360">
        <v>2869</v>
      </c>
      <c r="B2871" s="356"/>
      <c r="C2871" s="357" t="s">
        <v>14919</v>
      </c>
      <c r="D2871" s="361" t="s">
        <v>2869</v>
      </c>
    </row>
    <row r="2872" spans="1:4" ht="49.5">
      <c r="A2872" s="360">
        <v>2870</v>
      </c>
      <c r="B2872" s="356"/>
      <c r="C2872" s="357" t="s">
        <v>14920</v>
      </c>
      <c r="D2872" s="361" t="s">
        <v>2870</v>
      </c>
    </row>
    <row r="2873" spans="1:4" ht="49.5">
      <c r="A2873" s="360">
        <v>2871</v>
      </c>
      <c r="B2873" s="356"/>
      <c r="C2873" s="357" t="s">
        <v>14921</v>
      </c>
      <c r="D2873" s="361" t="s">
        <v>2871</v>
      </c>
    </row>
    <row r="2874" spans="1:4" ht="60.75">
      <c r="A2874" s="360">
        <v>2872</v>
      </c>
      <c r="B2874" s="356"/>
      <c r="C2874" s="357" t="s">
        <v>14922</v>
      </c>
      <c r="D2874" s="361" t="s">
        <v>2872</v>
      </c>
    </row>
    <row r="2875" spans="1:4" ht="40.5">
      <c r="A2875" s="360">
        <v>2873</v>
      </c>
      <c r="B2875" s="356"/>
      <c r="C2875" s="357" t="s">
        <v>14923</v>
      </c>
      <c r="D2875" s="361" t="s">
        <v>2873</v>
      </c>
    </row>
    <row r="2876" spans="1:4" ht="49.5">
      <c r="A2876" s="360">
        <v>2874</v>
      </c>
      <c r="B2876" s="356"/>
      <c r="C2876" s="357" t="s">
        <v>14924</v>
      </c>
      <c r="D2876" s="361" t="s">
        <v>2874</v>
      </c>
    </row>
    <row r="2877" spans="1:4" ht="49.5">
      <c r="A2877" s="360">
        <v>2875</v>
      </c>
      <c r="B2877" s="356"/>
      <c r="C2877" s="357" t="s">
        <v>14925</v>
      </c>
      <c r="D2877" s="361" t="s">
        <v>2875</v>
      </c>
    </row>
    <row r="2878" spans="1:4" ht="40.5">
      <c r="A2878" s="360">
        <v>2876</v>
      </c>
      <c r="B2878" s="356"/>
      <c r="C2878" s="357" t="s">
        <v>14926</v>
      </c>
      <c r="D2878" s="361" t="s">
        <v>2876</v>
      </c>
    </row>
    <row r="2879" spans="1:4" ht="33">
      <c r="A2879" s="360">
        <v>2877</v>
      </c>
      <c r="B2879" s="356"/>
      <c r="C2879" s="357" t="s">
        <v>14927</v>
      </c>
      <c r="D2879" s="361" t="s">
        <v>2877</v>
      </c>
    </row>
    <row r="2880" spans="1:4" ht="49.5">
      <c r="A2880" s="360">
        <v>2878</v>
      </c>
      <c r="B2880" s="356"/>
      <c r="C2880" s="357" t="s">
        <v>14928</v>
      </c>
      <c r="D2880" s="361" t="s">
        <v>2878</v>
      </c>
    </row>
    <row r="2881" spans="1:4" ht="49.5">
      <c r="A2881" s="360">
        <v>2879</v>
      </c>
      <c r="B2881" s="356"/>
      <c r="C2881" s="357" t="s">
        <v>14929</v>
      </c>
      <c r="D2881" s="361" t="s">
        <v>2879</v>
      </c>
    </row>
    <row r="2882" spans="1:4" ht="49.5">
      <c r="A2882" s="360">
        <v>2880</v>
      </c>
      <c r="B2882" s="356"/>
      <c r="C2882" s="357" t="s">
        <v>14930</v>
      </c>
      <c r="D2882" s="361" t="s">
        <v>2880</v>
      </c>
    </row>
    <row r="2883" spans="1:4" ht="49.5">
      <c r="A2883" s="360">
        <v>2881</v>
      </c>
      <c r="B2883" s="356"/>
      <c r="C2883" s="357" t="s">
        <v>14931</v>
      </c>
      <c r="D2883" s="361" t="s">
        <v>2881</v>
      </c>
    </row>
    <row r="2884" spans="1:4" ht="49.5">
      <c r="A2884" s="360">
        <v>2882</v>
      </c>
      <c r="B2884" s="356"/>
      <c r="C2884" s="357" t="s">
        <v>14932</v>
      </c>
      <c r="D2884" s="361" t="s">
        <v>2882</v>
      </c>
    </row>
    <row r="2885" spans="1:4" ht="49.5">
      <c r="A2885" s="360">
        <v>2883</v>
      </c>
      <c r="B2885" s="356"/>
      <c r="C2885" s="357" t="s">
        <v>14933</v>
      </c>
      <c r="D2885" s="361" t="s">
        <v>2883</v>
      </c>
    </row>
    <row r="2886" spans="1:4" ht="49.5">
      <c r="A2886" s="360">
        <v>2884</v>
      </c>
      <c r="B2886" s="356"/>
      <c r="C2886" s="357" t="s">
        <v>14934</v>
      </c>
      <c r="D2886" s="361" t="s">
        <v>2884</v>
      </c>
    </row>
    <row r="2887" spans="1:4" ht="40.5">
      <c r="A2887" s="360">
        <v>2885</v>
      </c>
      <c r="B2887" s="356"/>
      <c r="C2887" s="357" t="s">
        <v>14935</v>
      </c>
      <c r="D2887" s="361" t="s">
        <v>2885</v>
      </c>
    </row>
    <row r="2888" spans="1:4" ht="49.5">
      <c r="A2888" s="360">
        <v>2886</v>
      </c>
      <c r="B2888" s="356"/>
      <c r="C2888" s="357" t="s">
        <v>14936</v>
      </c>
      <c r="D2888" s="361" t="s">
        <v>2886</v>
      </c>
    </row>
    <row r="2889" spans="1:4" ht="49.5">
      <c r="A2889" s="360">
        <v>2887</v>
      </c>
      <c r="B2889" s="356"/>
      <c r="C2889" s="357" t="s">
        <v>14937</v>
      </c>
      <c r="D2889" s="361" t="s">
        <v>2887</v>
      </c>
    </row>
    <row r="2890" spans="1:4" ht="60.75">
      <c r="A2890" s="360">
        <v>2888</v>
      </c>
      <c r="B2890" s="356"/>
      <c r="C2890" s="357" t="s">
        <v>14938</v>
      </c>
      <c r="D2890" s="361" t="s">
        <v>2888</v>
      </c>
    </row>
    <row r="2891" spans="1:4" ht="49.5">
      <c r="A2891" s="360">
        <v>2889</v>
      </c>
      <c r="B2891" s="356"/>
      <c r="C2891" s="357" t="s">
        <v>14939</v>
      </c>
      <c r="D2891" s="361" t="s">
        <v>2889</v>
      </c>
    </row>
    <row r="2892" spans="1:4" ht="49.5">
      <c r="A2892" s="360">
        <v>2890</v>
      </c>
      <c r="B2892" s="356"/>
      <c r="C2892" s="357" t="s">
        <v>14940</v>
      </c>
      <c r="D2892" s="361" t="s">
        <v>2890</v>
      </c>
    </row>
    <row r="2893" spans="1:4" ht="66">
      <c r="A2893" s="360">
        <v>2891</v>
      </c>
      <c r="B2893" s="356"/>
      <c r="C2893" s="357" t="s">
        <v>14941</v>
      </c>
      <c r="D2893" s="361" t="s">
        <v>2891</v>
      </c>
    </row>
    <row r="2894" spans="1:4" ht="49.5">
      <c r="A2894" s="360">
        <v>2892</v>
      </c>
      <c r="B2894" s="356"/>
      <c r="C2894" s="357" t="s">
        <v>14942</v>
      </c>
      <c r="D2894" s="361" t="s">
        <v>2892</v>
      </c>
    </row>
    <row r="2895" spans="1:4" ht="49.5">
      <c r="A2895" s="360">
        <v>2893</v>
      </c>
      <c r="B2895" s="356"/>
      <c r="C2895" s="357" t="s">
        <v>14943</v>
      </c>
      <c r="D2895" s="361" t="s">
        <v>2893</v>
      </c>
    </row>
    <row r="2896" spans="1:4" ht="66">
      <c r="A2896" s="360">
        <v>2894</v>
      </c>
      <c r="B2896" s="356"/>
      <c r="C2896" s="357" t="s">
        <v>14944</v>
      </c>
      <c r="D2896" s="361" t="s">
        <v>2894</v>
      </c>
    </row>
    <row r="2897" spans="1:4" ht="49.5">
      <c r="A2897" s="360">
        <v>2895</v>
      </c>
      <c r="B2897" s="356"/>
      <c r="C2897" s="357" t="s">
        <v>14945</v>
      </c>
      <c r="D2897" s="361" t="s">
        <v>2895</v>
      </c>
    </row>
    <row r="2898" spans="1:4" ht="49.5">
      <c r="A2898" s="360">
        <v>2896</v>
      </c>
      <c r="B2898" s="356"/>
      <c r="C2898" s="357" t="s">
        <v>14946</v>
      </c>
      <c r="D2898" s="361" t="s">
        <v>2896</v>
      </c>
    </row>
    <row r="2899" spans="1:4" ht="66">
      <c r="A2899" s="360">
        <v>2897</v>
      </c>
      <c r="B2899" s="356"/>
      <c r="C2899" s="357" t="s">
        <v>14947</v>
      </c>
      <c r="D2899" s="361" t="s">
        <v>2897</v>
      </c>
    </row>
    <row r="2900" spans="1:4" ht="49.5">
      <c r="A2900" s="360">
        <v>2898</v>
      </c>
      <c r="B2900" s="356"/>
      <c r="C2900" s="357" t="s">
        <v>14948</v>
      </c>
      <c r="D2900" s="361" t="s">
        <v>2898</v>
      </c>
    </row>
    <row r="2901" spans="1:4" ht="49.5">
      <c r="A2901" s="360">
        <v>2899</v>
      </c>
      <c r="B2901" s="356"/>
      <c r="C2901" s="357" t="s">
        <v>14949</v>
      </c>
      <c r="D2901" s="361" t="s">
        <v>2899</v>
      </c>
    </row>
    <row r="2902" spans="1:4" ht="49.5">
      <c r="A2902" s="360">
        <v>2900</v>
      </c>
      <c r="B2902" s="356"/>
      <c r="C2902" s="357" t="s">
        <v>14950</v>
      </c>
      <c r="D2902" s="361" t="s">
        <v>2900</v>
      </c>
    </row>
    <row r="2903" spans="1:4" ht="40.5">
      <c r="A2903" s="360">
        <v>2901</v>
      </c>
      <c r="B2903" s="356"/>
      <c r="C2903" s="357" t="s">
        <v>14951</v>
      </c>
      <c r="D2903" s="361" t="s">
        <v>2901</v>
      </c>
    </row>
    <row r="2904" spans="1:4" ht="49.5">
      <c r="A2904" s="363">
        <v>2902</v>
      </c>
      <c r="B2904" s="356"/>
      <c r="C2904" s="357" t="s">
        <v>14952</v>
      </c>
      <c r="D2904" s="361" t="s">
        <v>2902</v>
      </c>
    </row>
    <row r="2905" spans="1:4" ht="60.75">
      <c r="A2905" s="360">
        <v>2903</v>
      </c>
      <c r="B2905" s="356"/>
      <c r="C2905" s="357" t="s">
        <v>14953</v>
      </c>
      <c r="D2905" s="361" t="s">
        <v>2903</v>
      </c>
    </row>
    <row r="2906" spans="1:4">
      <c r="A2906" s="360">
        <v>2904</v>
      </c>
      <c r="B2906" s="356"/>
      <c r="C2906" s="357" t="s">
        <v>14954</v>
      </c>
      <c r="D2906" s="361" t="s">
        <v>2904</v>
      </c>
    </row>
    <row r="2907" spans="1:4">
      <c r="A2907" s="360">
        <v>2905</v>
      </c>
      <c r="B2907" s="356"/>
      <c r="C2907" s="357" t="s">
        <v>14955</v>
      </c>
      <c r="D2907" s="361" t="s">
        <v>2905</v>
      </c>
    </row>
    <row r="2908" spans="1:4" ht="33">
      <c r="A2908" s="360">
        <v>2906</v>
      </c>
      <c r="B2908" s="356"/>
      <c r="C2908" s="357" t="s">
        <v>14956</v>
      </c>
      <c r="D2908" s="361" t="s">
        <v>2906</v>
      </c>
    </row>
    <row r="2909" spans="1:4" ht="40.5">
      <c r="A2909" s="360">
        <v>2907</v>
      </c>
      <c r="B2909" s="356"/>
      <c r="C2909" s="357" t="s">
        <v>14957</v>
      </c>
      <c r="D2909" s="361" t="s">
        <v>2907</v>
      </c>
    </row>
    <row r="2910" spans="1:4" ht="40.5">
      <c r="A2910" s="360">
        <v>2908</v>
      </c>
      <c r="B2910" s="356"/>
      <c r="C2910" s="357" t="s">
        <v>14958</v>
      </c>
      <c r="D2910" s="361" t="s">
        <v>2908</v>
      </c>
    </row>
    <row r="2911" spans="1:4">
      <c r="A2911" s="360">
        <v>2909</v>
      </c>
      <c r="B2911" s="356"/>
      <c r="C2911" s="357" t="s">
        <v>14959</v>
      </c>
      <c r="D2911" s="361" t="s">
        <v>2909</v>
      </c>
    </row>
    <row r="2912" spans="1:4" ht="40.5">
      <c r="A2912" s="360">
        <v>2910</v>
      </c>
      <c r="B2912" s="356"/>
      <c r="C2912" s="357" t="s">
        <v>14960</v>
      </c>
      <c r="D2912" s="361" t="s">
        <v>2910</v>
      </c>
    </row>
    <row r="2913" spans="1:4" ht="40.5">
      <c r="A2913" s="360">
        <v>2911</v>
      </c>
      <c r="B2913" s="356"/>
      <c r="C2913" s="357" t="s">
        <v>14961</v>
      </c>
      <c r="D2913" s="361" t="s">
        <v>2911</v>
      </c>
    </row>
    <row r="2914" spans="1:4" ht="33">
      <c r="A2914" s="360">
        <v>2912</v>
      </c>
      <c r="B2914" s="356"/>
      <c r="C2914" s="357" t="s">
        <v>14962</v>
      </c>
      <c r="D2914" s="361" t="s">
        <v>2912</v>
      </c>
    </row>
    <row r="2915" spans="1:4" ht="33">
      <c r="A2915" s="360">
        <v>2913</v>
      </c>
      <c r="B2915" s="356"/>
      <c r="C2915" s="357" t="s">
        <v>14963</v>
      </c>
      <c r="D2915" s="361" t="s">
        <v>2913</v>
      </c>
    </row>
    <row r="2916" spans="1:4" ht="33">
      <c r="A2916" s="360">
        <v>2914</v>
      </c>
      <c r="B2916" s="356"/>
      <c r="C2916" s="357" t="s">
        <v>14964</v>
      </c>
      <c r="D2916" s="361" t="s">
        <v>2914</v>
      </c>
    </row>
    <row r="2917" spans="1:4" ht="40.5">
      <c r="A2917" s="360">
        <v>2915</v>
      </c>
      <c r="B2917" s="356"/>
      <c r="C2917" s="357" t="s">
        <v>14965</v>
      </c>
      <c r="D2917" s="361" t="s">
        <v>2915</v>
      </c>
    </row>
    <row r="2918" spans="1:4" ht="33">
      <c r="A2918" s="360">
        <v>2916</v>
      </c>
      <c r="B2918" s="356"/>
      <c r="C2918" s="357" t="s">
        <v>14966</v>
      </c>
      <c r="D2918" s="361" t="s">
        <v>2916</v>
      </c>
    </row>
    <row r="2919" spans="1:4" ht="40.5">
      <c r="A2919" s="360">
        <v>2917</v>
      </c>
      <c r="B2919" s="356"/>
      <c r="C2919" s="357" t="s">
        <v>14967</v>
      </c>
      <c r="D2919" s="361" t="s">
        <v>2917</v>
      </c>
    </row>
    <row r="2920" spans="1:4" ht="33">
      <c r="A2920" s="360">
        <v>2918</v>
      </c>
      <c r="B2920" s="356"/>
      <c r="C2920" s="357" t="s">
        <v>14968</v>
      </c>
      <c r="D2920" s="361" t="s">
        <v>2918</v>
      </c>
    </row>
    <row r="2921" spans="1:4" ht="40.5">
      <c r="A2921" s="360">
        <v>2919</v>
      </c>
      <c r="B2921" s="356"/>
      <c r="C2921" s="357" t="s">
        <v>14969</v>
      </c>
      <c r="D2921" s="361" t="s">
        <v>2919</v>
      </c>
    </row>
    <row r="2922" spans="1:4" ht="40.5">
      <c r="A2922" s="360">
        <v>2920</v>
      </c>
      <c r="B2922" s="356"/>
      <c r="C2922" s="357" t="s">
        <v>14970</v>
      </c>
      <c r="D2922" s="361" t="s">
        <v>2920</v>
      </c>
    </row>
    <row r="2923" spans="1:4" ht="40.5">
      <c r="A2923" s="360">
        <v>2921</v>
      </c>
      <c r="B2923" s="356"/>
      <c r="C2923" s="357" t="s">
        <v>14971</v>
      </c>
      <c r="D2923" s="361" t="s">
        <v>2921</v>
      </c>
    </row>
    <row r="2924" spans="1:4" ht="40.5">
      <c r="A2924" s="360">
        <v>2922</v>
      </c>
      <c r="B2924" s="356"/>
      <c r="C2924" s="357" t="s">
        <v>14972</v>
      </c>
      <c r="D2924" s="361" t="s">
        <v>2922</v>
      </c>
    </row>
    <row r="2925" spans="1:4" ht="33">
      <c r="A2925" s="360">
        <v>2923</v>
      </c>
      <c r="B2925" s="356"/>
      <c r="C2925" s="357" t="s">
        <v>14973</v>
      </c>
      <c r="D2925" s="361" t="s">
        <v>2923</v>
      </c>
    </row>
    <row r="2926" spans="1:4" ht="33">
      <c r="A2926" s="360">
        <v>2924</v>
      </c>
      <c r="B2926" s="356"/>
      <c r="C2926" s="357" t="s">
        <v>14974</v>
      </c>
      <c r="D2926" s="361" t="s">
        <v>2924</v>
      </c>
    </row>
    <row r="2927" spans="1:4" ht="33">
      <c r="A2927" s="360">
        <v>2925</v>
      </c>
      <c r="B2927" s="356"/>
      <c r="C2927" s="357" t="s">
        <v>14975</v>
      </c>
      <c r="D2927" s="361" t="s">
        <v>2925</v>
      </c>
    </row>
    <row r="2928" spans="1:4" ht="40.5">
      <c r="A2928" s="360">
        <v>2926</v>
      </c>
      <c r="B2928" s="356"/>
      <c r="C2928" s="357" t="s">
        <v>14976</v>
      </c>
      <c r="D2928" s="361" t="s">
        <v>2926</v>
      </c>
    </row>
    <row r="2929" spans="1:4" ht="40.5">
      <c r="A2929" s="360">
        <v>2927</v>
      </c>
      <c r="B2929" s="356"/>
      <c r="C2929" s="357" t="s">
        <v>14977</v>
      </c>
      <c r="D2929" s="361" t="s">
        <v>2927</v>
      </c>
    </row>
    <row r="2930" spans="1:4">
      <c r="A2930" s="360">
        <v>2928</v>
      </c>
      <c r="B2930" s="356"/>
      <c r="C2930" s="357" t="s">
        <v>14978</v>
      </c>
      <c r="D2930" s="361" t="s">
        <v>2928</v>
      </c>
    </row>
    <row r="2931" spans="1:4" ht="40.5">
      <c r="A2931" s="360">
        <v>2929</v>
      </c>
      <c r="B2931" s="356"/>
      <c r="C2931" s="357" t="s">
        <v>14979</v>
      </c>
      <c r="D2931" s="361" t="s">
        <v>2929</v>
      </c>
    </row>
    <row r="2932" spans="1:4" ht="40.5">
      <c r="A2932" s="360">
        <v>2930</v>
      </c>
      <c r="B2932" s="356"/>
      <c r="C2932" s="357" t="s">
        <v>14980</v>
      </c>
      <c r="D2932" s="361" t="s">
        <v>2930</v>
      </c>
    </row>
    <row r="2933" spans="1:4" ht="33">
      <c r="A2933" s="360">
        <v>2931</v>
      </c>
      <c r="B2933" s="356"/>
      <c r="C2933" s="357" t="s">
        <v>14981</v>
      </c>
      <c r="D2933" s="361" t="s">
        <v>2931</v>
      </c>
    </row>
    <row r="2934" spans="1:4" ht="33">
      <c r="A2934" s="360">
        <v>2932</v>
      </c>
      <c r="B2934" s="356"/>
      <c r="C2934" s="357" t="s">
        <v>14982</v>
      </c>
      <c r="D2934" s="361" t="s">
        <v>2932</v>
      </c>
    </row>
    <row r="2935" spans="1:4" ht="33">
      <c r="A2935" s="360">
        <v>2933</v>
      </c>
      <c r="B2935" s="356"/>
      <c r="C2935" s="357" t="s">
        <v>14983</v>
      </c>
      <c r="D2935" s="361" t="s">
        <v>2933</v>
      </c>
    </row>
    <row r="2936" spans="1:4" ht="40.5">
      <c r="A2936" s="360">
        <v>2934</v>
      </c>
      <c r="B2936" s="356"/>
      <c r="C2936" s="357" t="s">
        <v>14984</v>
      </c>
      <c r="D2936" s="361" t="s">
        <v>2934</v>
      </c>
    </row>
    <row r="2937" spans="1:4" ht="40.5">
      <c r="A2937" s="360">
        <v>2935</v>
      </c>
      <c r="B2937" s="356"/>
      <c r="C2937" s="357" t="s">
        <v>14985</v>
      </c>
      <c r="D2937" s="361" t="s">
        <v>2935</v>
      </c>
    </row>
    <row r="2938" spans="1:4" ht="33">
      <c r="A2938" s="360">
        <v>2936</v>
      </c>
      <c r="B2938" s="356"/>
      <c r="C2938" s="357" t="s">
        <v>14986</v>
      </c>
      <c r="D2938" s="361" t="s">
        <v>2936</v>
      </c>
    </row>
    <row r="2939" spans="1:4" ht="33">
      <c r="A2939" s="360">
        <v>2937</v>
      </c>
      <c r="B2939" s="356"/>
      <c r="C2939" s="357" t="s">
        <v>14987</v>
      </c>
      <c r="D2939" s="361" t="s">
        <v>2937</v>
      </c>
    </row>
    <row r="2940" spans="1:4" ht="33">
      <c r="A2940" s="360">
        <v>2938</v>
      </c>
      <c r="B2940" s="356"/>
      <c r="C2940" s="357" t="s">
        <v>14988</v>
      </c>
      <c r="D2940" s="361" t="s">
        <v>2938</v>
      </c>
    </row>
    <row r="2941" spans="1:4" ht="33">
      <c r="A2941" s="360">
        <v>2939</v>
      </c>
      <c r="B2941" s="356"/>
      <c r="C2941" s="357" t="s">
        <v>14989</v>
      </c>
      <c r="D2941" s="361" t="s">
        <v>2939</v>
      </c>
    </row>
    <row r="2942" spans="1:4" ht="40.5">
      <c r="A2942" s="360">
        <v>2940</v>
      </c>
      <c r="B2942" s="356"/>
      <c r="C2942" s="357" t="s">
        <v>14990</v>
      </c>
      <c r="D2942" s="361" t="s">
        <v>2940</v>
      </c>
    </row>
    <row r="2943" spans="1:4" ht="33">
      <c r="A2943" s="360">
        <v>2941</v>
      </c>
      <c r="B2943" s="356"/>
      <c r="C2943" s="357" t="s">
        <v>14991</v>
      </c>
      <c r="D2943" s="361" t="s">
        <v>2941</v>
      </c>
    </row>
    <row r="2944" spans="1:4" ht="40.5">
      <c r="A2944" s="360">
        <v>2942</v>
      </c>
      <c r="B2944" s="356"/>
      <c r="C2944" s="357" t="s">
        <v>14992</v>
      </c>
      <c r="D2944" s="361" t="s">
        <v>2942</v>
      </c>
    </row>
    <row r="2945" spans="1:4" ht="33">
      <c r="A2945" s="360">
        <v>2943</v>
      </c>
      <c r="B2945" s="356"/>
      <c r="C2945" s="357" t="s">
        <v>14993</v>
      </c>
      <c r="D2945" s="361" t="s">
        <v>2943</v>
      </c>
    </row>
    <row r="2946" spans="1:4" ht="40.5">
      <c r="A2946" s="360">
        <v>2944</v>
      </c>
      <c r="B2946" s="356"/>
      <c r="C2946" s="357" t="s">
        <v>14994</v>
      </c>
      <c r="D2946" s="361" t="s">
        <v>2944</v>
      </c>
    </row>
    <row r="2947" spans="1:4" ht="33">
      <c r="A2947" s="360">
        <v>2945</v>
      </c>
      <c r="B2947" s="356"/>
      <c r="C2947" s="357" t="s">
        <v>14995</v>
      </c>
      <c r="D2947" s="361" t="s">
        <v>2945</v>
      </c>
    </row>
    <row r="2948" spans="1:4" ht="49.5">
      <c r="A2948" s="360">
        <v>2946</v>
      </c>
      <c r="B2948" s="356"/>
      <c r="C2948" s="357" t="s">
        <v>14996</v>
      </c>
      <c r="D2948" s="361" t="s">
        <v>2946</v>
      </c>
    </row>
    <row r="2949" spans="1:4" ht="40.5">
      <c r="A2949" s="360">
        <v>2947</v>
      </c>
      <c r="B2949" s="356"/>
      <c r="C2949" s="357" t="s">
        <v>14997</v>
      </c>
      <c r="D2949" s="361" t="s">
        <v>2947</v>
      </c>
    </row>
    <row r="2950" spans="1:4" ht="33">
      <c r="A2950" s="360">
        <v>2948</v>
      </c>
      <c r="B2950" s="356"/>
      <c r="C2950" s="357" t="s">
        <v>14998</v>
      </c>
      <c r="D2950" s="361" t="s">
        <v>2948</v>
      </c>
    </row>
    <row r="2951" spans="1:4" ht="40.5">
      <c r="A2951" s="360">
        <v>2949</v>
      </c>
      <c r="B2951" s="356"/>
      <c r="C2951" s="357" t="s">
        <v>14999</v>
      </c>
      <c r="D2951" s="361" t="s">
        <v>2949</v>
      </c>
    </row>
    <row r="2952" spans="1:4" ht="33">
      <c r="A2952" s="360">
        <v>2950</v>
      </c>
      <c r="B2952" s="356"/>
      <c r="C2952" s="357" t="s">
        <v>15000</v>
      </c>
      <c r="D2952" s="361" t="s">
        <v>2950</v>
      </c>
    </row>
    <row r="2953" spans="1:4" ht="40.5">
      <c r="A2953" s="360">
        <v>2951</v>
      </c>
      <c r="B2953" s="356"/>
      <c r="C2953" s="357" t="s">
        <v>15001</v>
      </c>
      <c r="D2953" s="361" t="s">
        <v>2951</v>
      </c>
    </row>
    <row r="2954" spans="1:4" ht="33">
      <c r="A2954" s="360">
        <v>2952</v>
      </c>
      <c r="B2954" s="356"/>
      <c r="C2954" s="357" t="s">
        <v>15002</v>
      </c>
      <c r="D2954" s="361" t="s">
        <v>2952</v>
      </c>
    </row>
    <row r="2955" spans="1:4" ht="40.5">
      <c r="A2955" s="360">
        <v>2953</v>
      </c>
      <c r="B2955" s="356"/>
      <c r="C2955" s="357" t="s">
        <v>15003</v>
      </c>
      <c r="D2955" s="361" t="s">
        <v>2953</v>
      </c>
    </row>
    <row r="2956" spans="1:4" ht="40.5">
      <c r="A2956" s="360">
        <v>2954</v>
      </c>
      <c r="B2956" s="356"/>
      <c r="C2956" s="357" t="s">
        <v>15004</v>
      </c>
      <c r="D2956" s="361" t="s">
        <v>2954</v>
      </c>
    </row>
    <row r="2957" spans="1:4" ht="33">
      <c r="A2957" s="360">
        <v>2955</v>
      </c>
      <c r="B2957" s="356"/>
      <c r="C2957" s="357" t="s">
        <v>15005</v>
      </c>
      <c r="D2957" s="361" t="s">
        <v>2955</v>
      </c>
    </row>
    <row r="2958" spans="1:4">
      <c r="A2958" s="360">
        <v>2956</v>
      </c>
      <c r="B2958" s="356"/>
      <c r="C2958" s="357" t="s">
        <v>15006</v>
      </c>
      <c r="D2958" s="361" t="s">
        <v>2956</v>
      </c>
    </row>
    <row r="2959" spans="1:4">
      <c r="A2959" s="360">
        <v>2957</v>
      </c>
      <c r="B2959" s="356"/>
      <c r="C2959" s="357" t="s">
        <v>15007</v>
      </c>
      <c r="D2959" s="361" t="s">
        <v>2957</v>
      </c>
    </row>
    <row r="2960" spans="1:4">
      <c r="A2960" s="360">
        <v>2958</v>
      </c>
      <c r="B2960" s="356"/>
      <c r="C2960" s="357" t="s">
        <v>15008</v>
      </c>
      <c r="D2960" s="361" t="s">
        <v>2958</v>
      </c>
    </row>
    <row r="2961" spans="1:4" ht="33">
      <c r="A2961" s="360">
        <v>2959</v>
      </c>
      <c r="B2961" s="356"/>
      <c r="C2961" s="357" t="s">
        <v>15009</v>
      </c>
      <c r="D2961" s="361" t="s">
        <v>2959</v>
      </c>
    </row>
    <row r="2962" spans="1:4" ht="40.5">
      <c r="A2962" s="360">
        <v>2960</v>
      </c>
      <c r="B2962" s="356"/>
      <c r="C2962" s="357" t="s">
        <v>15010</v>
      </c>
      <c r="D2962" s="361" t="s">
        <v>2960</v>
      </c>
    </row>
    <row r="2963" spans="1:4" ht="33">
      <c r="A2963" s="360">
        <v>2961</v>
      </c>
      <c r="B2963" s="356"/>
      <c r="C2963" s="357" t="s">
        <v>15011</v>
      </c>
      <c r="D2963" s="361" t="s">
        <v>2961</v>
      </c>
    </row>
    <row r="2964" spans="1:4">
      <c r="A2964" s="360">
        <v>2962</v>
      </c>
      <c r="B2964" s="356"/>
      <c r="C2964" s="357" t="s">
        <v>15012</v>
      </c>
      <c r="D2964" s="361" t="s">
        <v>2962</v>
      </c>
    </row>
    <row r="2965" spans="1:4">
      <c r="A2965" s="360">
        <v>2963</v>
      </c>
      <c r="B2965" s="356"/>
      <c r="C2965" s="357" t="s">
        <v>15013</v>
      </c>
      <c r="D2965" s="361" t="s">
        <v>2963</v>
      </c>
    </row>
    <row r="2966" spans="1:4" ht="33">
      <c r="A2966" s="360">
        <v>2964</v>
      </c>
      <c r="B2966" s="356"/>
      <c r="C2966" s="357" t="s">
        <v>15014</v>
      </c>
      <c r="D2966" s="361" t="s">
        <v>2964</v>
      </c>
    </row>
    <row r="2967" spans="1:4" ht="33">
      <c r="A2967" s="360">
        <v>2965</v>
      </c>
      <c r="B2967" s="356"/>
      <c r="C2967" s="357" t="s">
        <v>15015</v>
      </c>
      <c r="D2967" s="361" t="s">
        <v>2965</v>
      </c>
    </row>
    <row r="2968" spans="1:4" ht="33">
      <c r="A2968" s="360">
        <v>2966</v>
      </c>
      <c r="B2968" s="356"/>
      <c r="C2968" s="357" t="s">
        <v>15016</v>
      </c>
      <c r="D2968" s="361" t="s">
        <v>2966</v>
      </c>
    </row>
    <row r="2969" spans="1:4" ht="33">
      <c r="A2969" s="360">
        <v>2967</v>
      </c>
      <c r="B2969" s="356"/>
      <c r="C2969" s="357" t="s">
        <v>15017</v>
      </c>
      <c r="D2969" s="361" t="s">
        <v>2967</v>
      </c>
    </row>
    <row r="2970" spans="1:4">
      <c r="A2970" s="360">
        <v>2968</v>
      </c>
      <c r="B2970" s="356"/>
      <c r="C2970" s="357" t="s">
        <v>15018</v>
      </c>
      <c r="D2970" s="361" t="s">
        <v>2968</v>
      </c>
    </row>
    <row r="2971" spans="1:4" ht="33">
      <c r="A2971" s="360">
        <v>2969</v>
      </c>
      <c r="B2971" s="356"/>
      <c r="C2971" s="357" t="s">
        <v>15019</v>
      </c>
      <c r="D2971" s="361" t="s">
        <v>2969</v>
      </c>
    </row>
    <row r="2972" spans="1:4">
      <c r="A2972" s="360">
        <v>2970</v>
      </c>
      <c r="B2972" s="356"/>
      <c r="C2972" s="357" t="s">
        <v>15020</v>
      </c>
      <c r="D2972" s="361" t="s">
        <v>2970</v>
      </c>
    </row>
    <row r="2973" spans="1:4" ht="33">
      <c r="A2973" s="360">
        <v>2971</v>
      </c>
      <c r="B2973" s="356"/>
      <c r="C2973" s="357" t="s">
        <v>15021</v>
      </c>
      <c r="D2973" s="361" t="s">
        <v>2971</v>
      </c>
    </row>
    <row r="2974" spans="1:4" ht="33">
      <c r="A2974" s="360">
        <v>2972</v>
      </c>
      <c r="B2974" s="356"/>
      <c r="C2974" s="357" t="s">
        <v>15022</v>
      </c>
      <c r="D2974" s="361" t="s">
        <v>2972</v>
      </c>
    </row>
    <row r="2975" spans="1:4">
      <c r="A2975" s="360">
        <v>2973</v>
      </c>
      <c r="B2975" s="356"/>
      <c r="C2975" s="357" t="s">
        <v>15023</v>
      </c>
      <c r="D2975" s="361" t="s">
        <v>2973</v>
      </c>
    </row>
    <row r="2976" spans="1:4">
      <c r="A2976" s="360">
        <v>2974</v>
      </c>
      <c r="B2976" s="356"/>
      <c r="C2976" s="357" t="s">
        <v>15024</v>
      </c>
      <c r="D2976" s="361" t="s">
        <v>2974</v>
      </c>
    </row>
    <row r="2977" spans="1:4" ht="33">
      <c r="A2977" s="360">
        <v>2975</v>
      </c>
      <c r="B2977" s="356"/>
      <c r="C2977" s="357" t="s">
        <v>15025</v>
      </c>
      <c r="D2977" s="361" t="s">
        <v>2975</v>
      </c>
    </row>
    <row r="2978" spans="1:4">
      <c r="A2978" s="360">
        <v>2976</v>
      </c>
      <c r="B2978" s="356"/>
      <c r="C2978" s="357" t="s">
        <v>15026</v>
      </c>
      <c r="D2978" s="361" t="s">
        <v>2976</v>
      </c>
    </row>
    <row r="2979" spans="1:4">
      <c r="A2979" s="360">
        <v>2977</v>
      </c>
      <c r="B2979" s="356"/>
      <c r="C2979" s="357" t="s">
        <v>15027</v>
      </c>
      <c r="D2979" s="361" t="s">
        <v>2977</v>
      </c>
    </row>
    <row r="2980" spans="1:4">
      <c r="A2980" s="360">
        <v>2978</v>
      </c>
      <c r="B2980" s="356"/>
      <c r="C2980" s="357" t="s">
        <v>15028</v>
      </c>
      <c r="D2980" s="361" t="s">
        <v>2978</v>
      </c>
    </row>
    <row r="2981" spans="1:4">
      <c r="A2981" s="360">
        <v>2979</v>
      </c>
      <c r="B2981" s="356"/>
      <c r="C2981" s="357" t="s">
        <v>15029</v>
      </c>
      <c r="D2981" s="361" t="s">
        <v>2979</v>
      </c>
    </row>
    <row r="2982" spans="1:4">
      <c r="A2982" s="360">
        <v>2980</v>
      </c>
      <c r="B2982" s="356"/>
      <c r="C2982" s="357" t="s">
        <v>15030</v>
      </c>
      <c r="D2982" s="361" t="s">
        <v>2980</v>
      </c>
    </row>
    <row r="2983" spans="1:4" ht="33">
      <c r="A2983" s="360">
        <v>2981</v>
      </c>
      <c r="B2983" s="356"/>
      <c r="C2983" s="357" t="s">
        <v>15031</v>
      </c>
      <c r="D2983" s="361" t="s">
        <v>2981</v>
      </c>
    </row>
    <row r="2984" spans="1:4">
      <c r="A2984" s="360">
        <v>2982</v>
      </c>
      <c r="B2984" s="356"/>
      <c r="C2984" s="357" t="s">
        <v>15032</v>
      </c>
      <c r="D2984" s="361" t="s">
        <v>2982</v>
      </c>
    </row>
    <row r="2985" spans="1:4">
      <c r="A2985" s="360">
        <v>2983</v>
      </c>
      <c r="B2985" s="356"/>
      <c r="C2985" s="357" t="s">
        <v>15033</v>
      </c>
      <c r="D2985" s="361" t="s">
        <v>2983</v>
      </c>
    </row>
    <row r="2986" spans="1:4" ht="33">
      <c r="A2986" s="360">
        <v>2984</v>
      </c>
      <c r="B2986" s="356"/>
      <c r="C2986" s="357" t="s">
        <v>15034</v>
      </c>
      <c r="D2986" s="361" t="s">
        <v>2984</v>
      </c>
    </row>
    <row r="2987" spans="1:4">
      <c r="A2987" s="360">
        <v>2985</v>
      </c>
      <c r="B2987" s="356"/>
      <c r="C2987" s="357" t="s">
        <v>15035</v>
      </c>
      <c r="D2987" s="361" t="s">
        <v>2985</v>
      </c>
    </row>
    <row r="2988" spans="1:4">
      <c r="A2988" s="360">
        <v>2986</v>
      </c>
      <c r="B2988" s="356"/>
      <c r="C2988" s="357" t="s">
        <v>15036</v>
      </c>
      <c r="D2988" s="361" t="s">
        <v>2986</v>
      </c>
    </row>
    <row r="2989" spans="1:4" ht="49.5">
      <c r="A2989" s="363">
        <v>2987</v>
      </c>
      <c r="B2989" s="356"/>
      <c r="C2989" s="357" t="s">
        <v>15037</v>
      </c>
      <c r="D2989" s="361" t="s">
        <v>2987</v>
      </c>
    </row>
    <row r="2990" spans="1:4">
      <c r="A2990" s="360">
        <v>2988</v>
      </c>
      <c r="B2990" s="356"/>
      <c r="C2990" s="357" t="s">
        <v>15038</v>
      </c>
      <c r="D2990" s="361" t="s">
        <v>2988</v>
      </c>
    </row>
    <row r="2991" spans="1:4">
      <c r="A2991" s="360">
        <v>2989</v>
      </c>
      <c r="B2991" s="356"/>
      <c r="C2991" s="357" t="s">
        <v>15039</v>
      </c>
      <c r="D2991" s="361" t="s">
        <v>2989</v>
      </c>
    </row>
    <row r="2992" spans="1:4">
      <c r="A2992" s="360">
        <v>2990</v>
      </c>
      <c r="B2992" s="356"/>
      <c r="C2992" s="357" t="s">
        <v>15040</v>
      </c>
      <c r="D2992" s="361" t="s">
        <v>2990</v>
      </c>
    </row>
    <row r="2993" spans="1:4">
      <c r="A2993" s="360">
        <v>2991</v>
      </c>
      <c r="B2993" s="356"/>
      <c r="C2993" s="357" t="s">
        <v>15041</v>
      </c>
      <c r="D2993" s="361" t="s">
        <v>2991</v>
      </c>
    </row>
    <row r="2994" spans="1:4">
      <c r="A2994" s="360">
        <v>2992</v>
      </c>
      <c r="B2994" s="356"/>
      <c r="C2994" s="357" t="s">
        <v>15042</v>
      </c>
      <c r="D2994" s="361" t="s">
        <v>2992</v>
      </c>
    </row>
    <row r="2995" spans="1:4">
      <c r="A2995" s="360">
        <v>2993</v>
      </c>
      <c r="B2995" s="356"/>
      <c r="C2995" s="357" t="s">
        <v>15043</v>
      </c>
      <c r="D2995" s="361" t="s">
        <v>2993</v>
      </c>
    </row>
    <row r="2996" spans="1:4">
      <c r="A2996" s="360">
        <v>2994</v>
      </c>
      <c r="B2996" s="356"/>
      <c r="C2996" s="357" t="s">
        <v>15044</v>
      </c>
      <c r="D2996" s="361" t="s">
        <v>2994</v>
      </c>
    </row>
    <row r="2997" spans="1:4" ht="33">
      <c r="A2997" s="360">
        <v>2995</v>
      </c>
      <c r="B2997" s="356"/>
      <c r="C2997" s="357" t="s">
        <v>15045</v>
      </c>
      <c r="D2997" s="361" t="s">
        <v>2995</v>
      </c>
    </row>
    <row r="2998" spans="1:4">
      <c r="A2998" s="360">
        <v>2996</v>
      </c>
      <c r="B2998" s="356"/>
      <c r="C2998" s="357" t="s">
        <v>15046</v>
      </c>
      <c r="D2998" s="361" t="s">
        <v>2996</v>
      </c>
    </row>
    <row r="2999" spans="1:4">
      <c r="A2999" s="360">
        <v>2997</v>
      </c>
      <c r="B2999" s="356"/>
      <c r="C2999" s="357" t="s">
        <v>15047</v>
      </c>
      <c r="D2999" s="361" t="s">
        <v>2997</v>
      </c>
    </row>
    <row r="3000" spans="1:4">
      <c r="A3000" s="360">
        <v>2998</v>
      </c>
      <c r="B3000" s="356"/>
      <c r="C3000" s="357" t="s">
        <v>15048</v>
      </c>
      <c r="D3000" s="361" t="s">
        <v>2998</v>
      </c>
    </row>
    <row r="3001" spans="1:4" ht="33">
      <c r="A3001" s="360">
        <v>2999</v>
      </c>
      <c r="B3001" s="356"/>
      <c r="C3001" s="357" t="s">
        <v>15049</v>
      </c>
      <c r="D3001" s="361" t="s">
        <v>2999</v>
      </c>
    </row>
    <row r="3002" spans="1:4">
      <c r="A3002" s="360">
        <v>3000</v>
      </c>
      <c r="B3002" s="356"/>
      <c r="C3002" s="357" t="s">
        <v>15050</v>
      </c>
      <c r="D3002" s="361" t="s">
        <v>3000</v>
      </c>
    </row>
    <row r="3003" spans="1:4" ht="33">
      <c r="A3003" s="360">
        <v>3001</v>
      </c>
      <c r="B3003" s="356"/>
      <c r="C3003" s="357" t="s">
        <v>15051</v>
      </c>
      <c r="D3003" s="361" t="s">
        <v>3001</v>
      </c>
    </row>
    <row r="3004" spans="1:4">
      <c r="A3004" s="360">
        <v>3002</v>
      </c>
      <c r="B3004" s="356"/>
      <c r="C3004" s="357" t="s">
        <v>15052</v>
      </c>
      <c r="D3004" s="361" t="s">
        <v>3002</v>
      </c>
    </row>
    <row r="3005" spans="1:4" ht="33">
      <c r="A3005" s="360">
        <v>3003</v>
      </c>
      <c r="B3005" s="356"/>
      <c r="C3005" s="357" t="s">
        <v>15053</v>
      </c>
      <c r="D3005" s="361" t="s">
        <v>3003</v>
      </c>
    </row>
    <row r="3006" spans="1:4" ht="33">
      <c r="A3006" s="360">
        <v>3004</v>
      </c>
      <c r="B3006" s="356"/>
      <c r="C3006" s="357" t="s">
        <v>15054</v>
      </c>
      <c r="D3006" s="361" t="s">
        <v>3004</v>
      </c>
    </row>
    <row r="3007" spans="1:4">
      <c r="A3007" s="360">
        <v>3005</v>
      </c>
      <c r="B3007" s="356"/>
      <c r="C3007" s="357" t="s">
        <v>15055</v>
      </c>
      <c r="D3007" s="361" t="s">
        <v>3005</v>
      </c>
    </row>
    <row r="3008" spans="1:4" ht="33">
      <c r="A3008" s="360">
        <v>3006</v>
      </c>
      <c r="B3008" s="356"/>
      <c r="C3008" s="357" t="s">
        <v>15056</v>
      </c>
      <c r="D3008" s="361" t="s">
        <v>3006</v>
      </c>
    </row>
    <row r="3009" spans="1:4" ht="33">
      <c r="A3009" s="360">
        <v>3007</v>
      </c>
      <c r="B3009" s="356"/>
      <c r="C3009" s="357" t="s">
        <v>15057</v>
      </c>
      <c r="D3009" s="361" t="s">
        <v>3007</v>
      </c>
    </row>
    <row r="3010" spans="1:4">
      <c r="A3010" s="360">
        <v>3008</v>
      </c>
      <c r="B3010" s="356"/>
      <c r="C3010" s="357" t="s">
        <v>15058</v>
      </c>
      <c r="D3010" s="361" t="s">
        <v>3008</v>
      </c>
    </row>
    <row r="3011" spans="1:4" ht="33">
      <c r="A3011" s="360">
        <v>3009</v>
      </c>
      <c r="B3011" s="356"/>
      <c r="C3011" s="357" t="s">
        <v>15059</v>
      </c>
      <c r="D3011" s="361" t="s">
        <v>3009</v>
      </c>
    </row>
    <row r="3012" spans="1:4">
      <c r="A3012" s="360">
        <v>3010</v>
      </c>
      <c r="B3012" s="356"/>
      <c r="C3012" s="357" t="s">
        <v>15060</v>
      </c>
      <c r="D3012" s="361" t="s">
        <v>3010</v>
      </c>
    </row>
    <row r="3013" spans="1:4" ht="40.5">
      <c r="A3013" s="360">
        <v>3011</v>
      </c>
      <c r="B3013" s="356"/>
      <c r="C3013" s="357" t="s">
        <v>15061</v>
      </c>
      <c r="D3013" s="361" t="s">
        <v>3011</v>
      </c>
    </row>
    <row r="3014" spans="1:4" ht="40.5">
      <c r="A3014" s="360">
        <v>3012</v>
      </c>
      <c r="B3014" s="356"/>
      <c r="C3014" s="357" t="s">
        <v>15062</v>
      </c>
      <c r="D3014" s="361" t="s">
        <v>3012</v>
      </c>
    </row>
    <row r="3015" spans="1:4" ht="33">
      <c r="A3015" s="360">
        <v>3013</v>
      </c>
      <c r="B3015" s="356"/>
      <c r="C3015" s="357" t="s">
        <v>15063</v>
      </c>
      <c r="D3015" s="361" t="s">
        <v>3013</v>
      </c>
    </row>
    <row r="3016" spans="1:4" ht="33">
      <c r="A3016" s="360">
        <v>3014</v>
      </c>
      <c r="B3016" s="356"/>
      <c r="C3016" s="357" t="s">
        <v>15064</v>
      </c>
      <c r="D3016" s="361" t="s">
        <v>3014</v>
      </c>
    </row>
    <row r="3017" spans="1:4" ht="33">
      <c r="A3017" s="360">
        <v>3015</v>
      </c>
      <c r="B3017" s="356"/>
      <c r="C3017" s="357" t="s">
        <v>15065</v>
      </c>
      <c r="D3017" s="361" t="s">
        <v>3015</v>
      </c>
    </row>
    <row r="3018" spans="1:4" ht="40.5">
      <c r="A3018" s="360">
        <v>3016</v>
      </c>
      <c r="B3018" s="356"/>
      <c r="C3018" s="357" t="s">
        <v>15066</v>
      </c>
      <c r="D3018" s="361" t="s">
        <v>3016</v>
      </c>
    </row>
    <row r="3019" spans="1:4" ht="40.5">
      <c r="A3019" s="360">
        <v>3017</v>
      </c>
      <c r="B3019" s="356"/>
      <c r="C3019" s="357" t="s">
        <v>15067</v>
      </c>
      <c r="D3019" s="361" t="s">
        <v>3017</v>
      </c>
    </row>
    <row r="3020" spans="1:4" ht="33">
      <c r="A3020" s="360">
        <v>3018</v>
      </c>
      <c r="B3020" s="356"/>
      <c r="C3020" s="357" t="s">
        <v>15068</v>
      </c>
      <c r="D3020" s="361" t="s">
        <v>3018</v>
      </c>
    </row>
    <row r="3021" spans="1:4" ht="33">
      <c r="A3021" s="360">
        <v>3019</v>
      </c>
      <c r="B3021" s="356"/>
      <c r="C3021" s="357" t="s">
        <v>15069</v>
      </c>
      <c r="D3021" s="361" t="s">
        <v>3019</v>
      </c>
    </row>
    <row r="3022" spans="1:4" ht="33">
      <c r="A3022" s="360">
        <v>3020</v>
      </c>
      <c r="B3022" s="356"/>
      <c r="C3022" s="357" t="s">
        <v>15070</v>
      </c>
      <c r="D3022" s="361" t="s">
        <v>3020</v>
      </c>
    </row>
    <row r="3023" spans="1:4" ht="40.5">
      <c r="A3023" s="360">
        <v>3021</v>
      </c>
      <c r="B3023" s="356"/>
      <c r="C3023" s="357" t="s">
        <v>15071</v>
      </c>
      <c r="D3023" s="361" t="s">
        <v>3021</v>
      </c>
    </row>
    <row r="3024" spans="1:4" ht="40.5">
      <c r="A3024" s="360">
        <v>3022</v>
      </c>
      <c r="B3024" s="356"/>
      <c r="C3024" s="357" t="s">
        <v>15072</v>
      </c>
      <c r="D3024" s="361" t="s">
        <v>3022</v>
      </c>
    </row>
    <row r="3025" spans="1:4" ht="40.5">
      <c r="A3025" s="360">
        <v>3023</v>
      </c>
      <c r="B3025" s="356"/>
      <c r="C3025" s="357" t="s">
        <v>15073</v>
      </c>
      <c r="D3025" s="361" t="s">
        <v>3023</v>
      </c>
    </row>
    <row r="3026" spans="1:4" ht="33">
      <c r="A3026" s="360">
        <v>3024</v>
      </c>
      <c r="B3026" s="356"/>
      <c r="C3026" s="357" t="s">
        <v>15074</v>
      </c>
      <c r="D3026" s="361" t="s">
        <v>3024</v>
      </c>
    </row>
    <row r="3027" spans="1:4" ht="40.5">
      <c r="A3027" s="360">
        <v>3025</v>
      </c>
      <c r="B3027" s="356"/>
      <c r="C3027" s="357" t="s">
        <v>15075</v>
      </c>
      <c r="D3027" s="361" t="s">
        <v>3025</v>
      </c>
    </row>
    <row r="3028" spans="1:4" ht="33">
      <c r="A3028" s="360">
        <v>3026</v>
      </c>
      <c r="B3028" s="356"/>
      <c r="C3028" s="357" t="s">
        <v>15076</v>
      </c>
      <c r="D3028" s="361" t="s">
        <v>3026</v>
      </c>
    </row>
    <row r="3029" spans="1:4" ht="33">
      <c r="A3029" s="360">
        <v>3027</v>
      </c>
      <c r="B3029" s="356"/>
      <c r="C3029" s="357" t="s">
        <v>15077</v>
      </c>
      <c r="D3029" s="361" t="s">
        <v>3027</v>
      </c>
    </row>
    <row r="3030" spans="1:4">
      <c r="A3030" s="360">
        <v>3028</v>
      </c>
      <c r="B3030" s="356"/>
      <c r="C3030" s="357" t="s">
        <v>15078</v>
      </c>
      <c r="D3030" s="361" t="s">
        <v>3028</v>
      </c>
    </row>
    <row r="3031" spans="1:4" ht="40.5">
      <c r="A3031" s="360">
        <v>3029</v>
      </c>
      <c r="B3031" s="356"/>
      <c r="C3031" s="357" t="s">
        <v>15079</v>
      </c>
      <c r="D3031" s="361" t="s">
        <v>3029</v>
      </c>
    </row>
    <row r="3032" spans="1:4" ht="40.5">
      <c r="A3032" s="360">
        <v>3030</v>
      </c>
      <c r="B3032" s="356"/>
      <c r="C3032" s="357" t="s">
        <v>15080</v>
      </c>
      <c r="D3032" s="361" t="s">
        <v>3030</v>
      </c>
    </row>
    <row r="3033" spans="1:4" ht="40.5">
      <c r="A3033" s="360">
        <v>3031</v>
      </c>
      <c r="B3033" s="356"/>
      <c r="C3033" s="357" t="s">
        <v>15081</v>
      </c>
      <c r="D3033" s="361" t="s">
        <v>3031</v>
      </c>
    </row>
    <row r="3034" spans="1:4" ht="40.5">
      <c r="A3034" s="360">
        <v>3032</v>
      </c>
      <c r="B3034" s="356"/>
      <c r="C3034" s="357" t="s">
        <v>15082</v>
      </c>
      <c r="D3034" s="361" t="s">
        <v>3032</v>
      </c>
    </row>
    <row r="3035" spans="1:4" ht="40.5">
      <c r="A3035" s="360">
        <v>3033</v>
      </c>
      <c r="B3035" s="356"/>
      <c r="C3035" s="357" t="s">
        <v>15083</v>
      </c>
      <c r="D3035" s="361" t="s">
        <v>3033</v>
      </c>
    </row>
    <row r="3036" spans="1:4" ht="40.5">
      <c r="A3036" s="360">
        <v>3034</v>
      </c>
      <c r="B3036" s="356"/>
      <c r="C3036" s="357" t="s">
        <v>15084</v>
      </c>
      <c r="D3036" s="361" t="s">
        <v>3034</v>
      </c>
    </row>
    <row r="3037" spans="1:4">
      <c r="A3037" s="360">
        <v>3035</v>
      </c>
      <c r="B3037" s="356"/>
      <c r="C3037" s="357" t="s">
        <v>15085</v>
      </c>
      <c r="D3037" s="361" t="s">
        <v>3035</v>
      </c>
    </row>
    <row r="3038" spans="1:4">
      <c r="A3038" s="360">
        <v>3036</v>
      </c>
      <c r="B3038" s="356"/>
      <c r="C3038" s="357" t="s">
        <v>15086</v>
      </c>
      <c r="D3038" s="361" t="s">
        <v>3036</v>
      </c>
    </row>
    <row r="3039" spans="1:4">
      <c r="A3039" s="360">
        <v>3037</v>
      </c>
      <c r="B3039" s="356"/>
      <c r="C3039" s="357" t="s">
        <v>15087</v>
      </c>
      <c r="D3039" s="361" t="s">
        <v>3037</v>
      </c>
    </row>
    <row r="3040" spans="1:4" ht="33">
      <c r="A3040" s="360">
        <v>3038</v>
      </c>
      <c r="B3040" s="356"/>
      <c r="C3040" s="357" t="s">
        <v>15088</v>
      </c>
      <c r="D3040" s="361" t="s">
        <v>3038</v>
      </c>
    </row>
    <row r="3041" spans="1:4" ht="40.5">
      <c r="A3041" s="360">
        <v>3039</v>
      </c>
      <c r="B3041" s="356"/>
      <c r="C3041" s="357" t="s">
        <v>15089</v>
      </c>
      <c r="D3041" s="361" t="s">
        <v>3039</v>
      </c>
    </row>
    <row r="3042" spans="1:4" ht="33">
      <c r="A3042" s="360">
        <v>3040</v>
      </c>
      <c r="B3042" s="356"/>
      <c r="C3042" s="357" t="s">
        <v>15090</v>
      </c>
      <c r="D3042" s="361" t="s">
        <v>3040</v>
      </c>
    </row>
    <row r="3043" spans="1:4" ht="33">
      <c r="A3043" s="360">
        <v>3041</v>
      </c>
      <c r="B3043" s="356"/>
      <c r="C3043" s="357" t="s">
        <v>15091</v>
      </c>
      <c r="D3043" s="361" t="s">
        <v>3041</v>
      </c>
    </row>
    <row r="3044" spans="1:4">
      <c r="A3044" s="360">
        <v>3042</v>
      </c>
      <c r="B3044" s="356"/>
      <c r="C3044" s="357" t="s">
        <v>15092</v>
      </c>
      <c r="D3044" s="361" t="s">
        <v>3042</v>
      </c>
    </row>
    <row r="3045" spans="1:4" ht="33">
      <c r="A3045" s="360">
        <v>3043</v>
      </c>
      <c r="B3045" s="356"/>
      <c r="C3045" s="357" t="s">
        <v>15093</v>
      </c>
      <c r="D3045" s="361" t="s">
        <v>3043</v>
      </c>
    </row>
    <row r="3046" spans="1:4">
      <c r="A3046" s="360">
        <v>3044</v>
      </c>
      <c r="B3046" s="356"/>
      <c r="C3046" s="357" t="s">
        <v>15094</v>
      </c>
      <c r="D3046" s="361" t="s">
        <v>3044</v>
      </c>
    </row>
    <row r="3047" spans="1:4">
      <c r="A3047" s="360">
        <v>3045</v>
      </c>
      <c r="B3047" s="356"/>
      <c r="C3047" s="357" t="s">
        <v>15095</v>
      </c>
      <c r="D3047" s="361" t="s">
        <v>3045</v>
      </c>
    </row>
    <row r="3048" spans="1:4">
      <c r="A3048" s="360">
        <v>3046</v>
      </c>
      <c r="B3048" s="356"/>
      <c r="C3048" s="357" t="s">
        <v>15096</v>
      </c>
      <c r="D3048" s="361" t="s">
        <v>3046</v>
      </c>
    </row>
    <row r="3049" spans="1:4">
      <c r="A3049" s="360">
        <v>3047</v>
      </c>
      <c r="B3049" s="356"/>
      <c r="C3049" s="357" t="s">
        <v>15097</v>
      </c>
      <c r="D3049" s="361" t="s">
        <v>3047</v>
      </c>
    </row>
    <row r="3050" spans="1:4">
      <c r="A3050" s="360">
        <v>3048</v>
      </c>
      <c r="B3050" s="356"/>
      <c r="C3050" s="357" t="s">
        <v>15098</v>
      </c>
      <c r="D3050" s="361" t="s">
        <v>3048</v>
      </c>
    </row>
    <row r="3051" spans="1:4">
      <c r="A3051" s="360">
        <v>3049</v>
      </c>
      <c r="B3051" s="356"/>
      <c r="C3051" s="357" t="s">
        <v>15099</v>
      </c>
      <c r="D3051" s="361" t="s">
        <v>3049</v>
      </c>
    </row>
    <row r="3052" spans="1:4">
      <c r="A3052" s="360">
        <v>3050</v>
      </c>
      <c r="B3052" s="356"/>
      <c r="C3052" s="357" t="s">
        <v>15100</v>
      </c>
      <c r="D3052" s="361" t="s">
        <v>3050</v>
      </c>
    </row>
    <row r="3053" spans="1:4">
      <c r="A3053" s="360">
        <v>3051</v>
      </c>
      <c r="B3053" s="356"/>
      <c r="C3053" s="357" t="s">
        <v>15101</v>
      </c>
      <c r="D3053" s="361" t="s">
        <v>3051</v>
      </c>
    </row>
    <row r="3054" spans="1:4">
      <c r="A3054" s="360">
        <v>3052</v>
      </c>
      <c r="B3054" s="356"/>
      <c r="C3054" s="357" t="s">
        <v>15102</v>
      </c>
      <c r="D3054" s="361" t="s">
        <v>3052</v>
      </c>
    </row>
    <row r="3055" spans="1:4" ht="40.5">
      <c r="A3055" s="360">
        <v>3053</v>
      </c>
      <c r="B3055" s="356"/>
      <c r="C3055" s="357" t="s">
        <v>15103</v>
      </c>
      <c r="D3055" s="361" t="s">
        <v>3053</v>
      </c>
    </row>
    <row r="3056" spans="1:4" ht="33">
      <c r="A3056" s="360">
        <v>3054</v>
      </c>
      <c r="B3056" s="356"/>
      <c r="C3056" s="357" t="s">
        <v>15104</v>
      </c>
      <c r="D3056" s="361" t="s">
        <v>3054</v>
      </c>
    </row>
    <row r="3057" spans="1:4">
      <c r="A3057" s="360">
        <v>3055</v>
      </c>
      <c r="B3057" s="356"/>
      <c r="C3057" s="357" t="s">
        <v>15105</v>
      </c>
      <c r="D3057" s="361" t="s">
        <v>3055</v>
      </c>
    </row>
    <row r="3058" spans="1:4">
      <c r="A3058" s="360">
        <v>3056</v>
      </c>
      <c r="B3058" s="356"/>
      <c r="C3058" s="357" t="s">
        <v>15106</v>
      </c>
      <c r="D3058" s="361" t="s">
        <v>3056</v>
      </c>
    </row>
    <row r="3059" spans="1:4">
      <c r="A3059" s="360">
        <v>3057</v>
      </c>
      <c r="B3059" s="356"/>
      <c r="C3059" s="357" t="s">
        <v>15107</v>
      </c>
      <c r="D3059" s="361" t="s">
        <v>3057</v>
      </c>
    </row>
    <row r="3060" spans="1:4">
      <c r="A3060" s="360">
        <v>3058</v>
      </c>
      <c r="B3060" s="356"/>
      <c r="C3060" s="357" t="s">
        <v>3058</v>
      </c>
      <c r="D3060" s="361" t="s">
        <v>3059</v>
      </c>
    </row>
    <row r="3061" spans="1:4">
      <c r="A3061" s="360">
        <v>3059</v>
      </c>
      <c r="B3061" s="356"/>
      <c r="C3061" s="357" t="s">
        <v>3060</v>
      </c>
      <c r="D3061" s="361" t="s">
        <v>3061</v>
      </c>
    </row>
    <row r="3062" spans="1:4">
      <c r="A3062" s="360">
        <v>3060</v>
      </c>
      <c r="B3062" s="356"/>
      <c r="C3062" s="357" t="s">
        <v>3062</v>
      </c>
      <c r="D3062" s="361" t="s">
        <v>3063</v>
      </c>
    </row>
    <row r="3063" spans="1:4">
      <c r="A3063" s="360">
        <v>3061</v>
      </c>
      <c r="B3063" s="356"/>
      <c r="C3063" s="357" t="s">
        <v>15108</v>
      </c>
      <c r="D3063" s="361" t="s">
        <v>3064</v>
      </c>
    </row>
    <row r="3064" spans="1:4">
      <c r="A3064" s="360">
        <v>3062</v>
      </c>
      <c r="B3064" s="356"/>
      <c r="C3064" s="357" t="s">
        <v>15109</v>
      </c>
      <c r="D3064" s="361" t="s">
        <v>3065</v>
      </c>
    </row>
    <row r="3065" spans="1:4">
      <c r="A3065" s="360">
        <v>3063</v>
      </c>
      <c r="B3065" s="356"/>
      <c r="C3065" s="357" t="s">
        <v>15110</v>
      </c>
      <c r="D3065" s="361" t="s">
        <v>3066</v>
      </c>
    </row>
    <row r="3066" spans="1:4">
      <c r="A3066" s="360">
        <v>3064</v>
      </c>
      <c r="B3066" s="356"/>
      <c r="C3066" s="357" t="s">
        <v>15111</v>
      </c>
      <c r="D3066" s="361" t="s">
        <v>3067</v>
      </c>
    </row>
    <row r="3067" spans="1:4">
      <c r="A3067" s="360">
        <v>3065</v>
      </c>
      <c r="B3067" s="356"/>
      <c r="C3067" s="357" t="s">
        <v>15112</v>
      </c>
      <c r="D3067" s="361" t="s">
        <v>3068</v>
      </c>
    </row>
    <row r="3068" spans="1:4">
      <c r="A3068" s="360">
        <v>3066</v>
      </c>
      <c r="B3068" s="356"/>
      <c r="C3068" s="357" t="s">
        <v>15113</v>
      </c>
      <c r="D3068" s="361" t="s">
        <v>3069</v>
      </c>
    </row>
    <row r="3069" spans="1:4" ht="33">
      <c r="A3069" s="360">
        <v>3067</v>
      </c>
      <c r="B3069" s="356"/>
      <c r="C3069" s="357" t="s">
        <v>15114</v>
      </c>
      <c r="D3069" s="361" t="s">
        <v>3070</v>
      </c>
    </row>
    <row r="3070" spans="1:4">
      <c r="A3070" s="360">
        <v>3068</v>
      </c>
      <c r="B3070" s="356"/>
      <c r="C3070" s="357" t="s">
        <v>15115</v>
      </c>
      <c r="D3070" s="361" t="s">
        <v>3071</v>
      </c>
    </row>
    <row r="3071" spans="1:4" ht="49.5">
      <c r="A3071" s="360">
        <v>3069</v>
      </c>
      <c r="B3071" s="356"/>
      <c r="C3071" s="357" t="s">
        <v>15116</v>
      </c>
      <c r="D3071" s="361" t="s">
        <v>3072</v>
      </c>
    </row>
    <row r="3072" spans="1:4">
      <c r="A3072" s="360">
        <v>3070</v>
      </c>
      <c r="B3072" s="356"/>
      <c r="C3072" s="357" t="s">
        <v>3073</v>
      </c>
      <c r="D3072" s="361" t="s">
        <v>3073</v>
      </c>
    </row>
    <row r="3073" spans="1:4">
      <c r="A3073" s="360">
        <v>3071</v>
      </c>
      <c r="B3073" s="356"/>
      <c r="C3073" s="357" t="s">
        <v>3074</v>
      </c>
      <c r="D3073" s="361" t="s">
        <v>3074</v>
      </c>
    </row>
    <row r="3074" spans="1:4">
      <c r="A3074" s="360">
        <v>3072</v>
      </c>
      <c r="B3074" s="356"/>
      <c r="C3074" s="357" t="s">
        <v>3075</v>
      </c>
      <c r="D3074" s="361" t="s">
        <v>3075</v>
      </c>
    </row>
    <row r="3075" spans="1:4">
      <c r="A3075" s="360">
        <v>3073</v>
      </c>
      <c r="B3075" s="356"/>
      <c r="C3075" s="357" t="s">
        <v>3076</v>
      </c>
      <c r="D3075" s="361" t="s">
        <v>3076</v>
      </c>
    </row>
    <row r="3076" spans="1:4">
      <c r="A3076" s="360">
        <v>3074</v>
      </c>
      <c r="B3076" s="356"/>
      <c r="C3076" s="357" t="s">
        <v>3077</v>
      </c>
      <c r="D3076" s="361" t="s">
        <v>3077</v>
      </c>
    </row>
    <row r="3077" spans="1:4">
      <c r="A3077" s="360">
        <v>3075</v>
      </c>
      <c r="B3077" s="356"/>
      <c r="C3077" s="357" t="s">
        <v>3078</v>
      </c>
      <c r="D3077" s="361" t="s">
        <v>3078</v>
      </c>
    </row>
    <row r="3078" spans="1:4">
      <c r="A3078" s="360">
        <v>3076</v>
      </c>
      <c r="B3078" s="356"/>
      <c r="C3078" s="357" t="s">
        <v>3079</v>
      </c>
      <c r="D3078" s="361" t="s">
        <v>3079</v>
      </c>
    </row>
    <row r="3079" spans="1:4">
      <c r="A3079" s="360">
        <v>3077</v>
      </c>
      <c r="B3079" s="356"/>
      <c r="C3079" s="357" t="s">
        <v>3080</v>
      </c>
      <c r="D3079" s="361" t="s">
        <v>3080</v>
      </c>
    </row>
    <row r="3080" spans="1:4">
      <c r="A3080" s="360">
        <v>3078</v>
      </c>
      <c r="B3080" s="356"/>
      <c r="C3080" s="357" t="s">
        <v>3081</v>
      </c>
      <c r="D3080" s="361" t="s">
        <v>3081</v>
      </c>
    </row>
    <row r="3081" spans="1:4">
      <c r="A3081" s="360">
        <v>3079</v>
      </c>
      <c r="B3081" s="356"/>
      <c r="C3081" s="357" t="s">
        <v>3082</v>
      </c>
      <c r="D3081" s="361" t="s">
        <v>3082</v>
      </c>
    </row>
    <row r="3082" spans="1:4">
      <c r="A3082" s="360">
        <v>3080</v>
      </c>
      <c r="B3082" s="356"/>
      <c r="C3082" s="357" t="s">
        <v>3083</v>
      </c>
      <c r="D3082" s="361" t="s">
        <v>3083</v>
      </c>
    </row>
    <row r="3083" spans="1:4">
      <c r="A3083" s="360">
        <v>3081</v>
      </c>
      <c r="B3083" s="356"/>
      <c r="C3083" s="357" t="s">
        <v>3084</v>
      </c>
      <c r="D3083" s="361" t="s">
        <v>3084</v>
      </c>
    </row>
    <row r="3084" spans="1:4">
      <c r="A3084" s="360">
        <v>3082</v>
      </c>
      <c r="B3084" s="356"/>
      <c r="C3084" s="357" t="s">
        <v>3085</v>
      </c>
      <c r="D3084" s="361" t="s">
        <v>3085</v>
      </c>
    </row>
    <row r="3085" spans="1:4">
      <c r="A3085" s="360">
        <v>3083</v>
      </c>
      <c r="B3085" s="356"/>
      <c r="C3085" s="357" t="s">
        <v>3086</v>
      </c>
      <c r="D3085" s="361" t="s">
        <v>3086</v>
      </c>
    </row>
    <row r="3086" spans="1:4">
      <c r="A3086" s="360">
        <v>3084</v>
      </c>
      <c r="B3086" s="356"/>
      <c r="C3086" s="357" t="s">
        <v>3087</v>
      </c>
      <c r="D3086" s="361" t="s">
        <v>3087</v>
      </c>
    </row>
    <row r="3087" spans="1:4">
      <c r="A3087" s="360">
        <v>3085</v>
      </c>
      <c r="B3087" s="356"/>
      <c r="C3087" s="357" t="s">
        <v>3088</v>
      </c>
      <c r="D3087" s="361" t="s">
        <v>3088</v>
      </c>
    </row>
    <row r="3088" spans="1:4" ht="33">
      <c r="A3088" s="360">
        <v>3086</v>
      </c>
      <c r="B3088" s="356"/>
      <c r="C3088" s="357" t="s">
        <v>15117</v>
      </c>
      <c r="D3088" s="361" t="s">
        <v>3089</v>
      </c>
    </row>
    <row r="3089" spans="1:4" ht="40.5">
      <c r="A3089" s="360">
        <v>3087</v>
      </c>
      <c r="B3089" s="356"/>
      <c r="C3089" s="357" t="s">
        <v>15118</v>
      </c>
      <c r="D3089" s="361" t="s">
        <v>3090</v>
      </c>
    </row>
    <row r="3090" spans="1:4">
      <c r="A3090" s="360">
        <v>3088</v>
      </c>
      <c r="B3090" s="356"/>
      <c r="C3090" s="357" t="s">
        <v>15119</v>
      </c>
      <c r="D3090" s="361" t="s">
        <v>3091</v>
      </c>
    </row>
    <row r="3091" spans="1:4">
      <c r="A3091" s="360">
        <v>3089</v>
      </c>
      <c r="B3091" s="356"/>
      <c r="C3091" s="357" t="s">
        <v>15120</v>
      </c>
      <c r="D3091" s="361" t="s">
        <v>3092</v>
      </c>
    </row>
    <row r="3092" spans="1:4">
      <c r="A3092" s="363">
        <v>3090</v>
      </c>
      <c r="B3092" s="356"/>
      <c r="C3092" s="357" t="s">
        <v>15121</v>
      </c>
      <c r="D3092" s="361" t="s">
        <v>3093</v>
      </c>
    </row>
    <row r="3093" spans="1:4">
      <c r="A3093" s="360">
        <v>3091</v>
      </c>
      <c r="B3093" s="356"/>
      <c r="C3093" s="357" t="s">
        <v>15122</v>
      </c>
      <c r="D3093" s="361" t="s">
        <v>3094</v>
      </c>
    </row>
    <row r="3094" spans="1:4">
      <c r="A3094" s="360">
        <v>3092</v>
      </c>
      <c r="B3094" s="356"/>
      <c r="C3094" s="357" t="s">
        <v>15123</v>
      </c>
      <c r="D3094" s="361" t="s">
        <v>3095</v>
      </c>
    </row>
    <row r="3095" spans="1:4">
      <c r="A3095" s="360">
        <v>3093</v>
      </c>
      <c r="B3095" s="356"/>
      <c r="C3095" s="357" t="s">
        <v>15124</v>
      </c>
      <c r="D3095" s="361" t="s">
        <v>3096</v>
      </c>
    </row>
    <row r="3096" spans="1:4" ht="33">
      <c r="A3096" s="360">
        <v>3094</v>
      </c>
      <c r="B3096" s="356"/>
      <c r="C3096" s="357" t="s">
        <v>15125</v>
      </c>
      <c r="D3096" s="361" t="s">
        <v>3097</v>
      </c>
    </row>
    <row r="3097" spans="1:4">
      <c r="A3097" s="360">
        <v>3095</v>
      </c>
      <c r="B3097" s="356"/>
      <c r="C3097" s="357" t="s">
        <v>15126</v>
      </c>
      <c r="D3097" s="361" t="s">
        <v>3098</v>
      </c>
    </row>
    <row r="3098" spans="1:4">
      <c r="A3098" s="360">
        <v>3096</v>
      </c>
      <c r="B3098" s="356"/>
      <c r="C3098" s="357" t="s">
        <v>15127</v>
      </c>
      <c r="D3098" s="361" t="s">
        <v>3099</v>
      </c>
    </row>
    <row r="3099" spans="1:4">
      <c r="A3099" s="360">
        <v>3097</v>
      </c>
      <c r="B3099" s="356"/>
      <c r="C3099" s="357" t="s">
        <v>15128</v>
      </c>
      <c r="D3099" s="361" t="s">
        <v>3100</v>
      </c>
    </row>
    <row r="3100" spans="1:4" ht="49.5">
      <c r="A3100" s="360">
        <v>3098</v>
      </c>
      <c r="B3100" s="356"/>
      <c r="C3100" s="357" t="s">
        <v>15129</v>
      </c>
      <c r="D3100" s="361" t="s">
        <v>3101</v>
      </c>
    </row>
    <row r="3101" spans="1:4">
      <c r="A3101" s="360">
        <v>3099</v>
      </c>
      <c r="B3101" s="356"/>
      <c r="C3101" s="357" t="s">
        <v>15130</v>
      </c>
      <c r="D3101" s="361" t="s">
        <v>3102</v>
      </c>
    </row>
    <row r="3102" spans="1:4">
      <c r="A3102" s="360">
        <v>3100</v>
      </c>
      <c r="B3102" s="356"/>
      <c r="C3102" s="357" t="s">
        <v>15131</v>
      </c>
      <c r="D3102" s="361" t="s">
        <v>3103</v>
      </c>
    </row>
    <row r="3103" spans="1:4" ht="33">
      <c r="A3103" s="360">
        <v>3101</v>
      </c>
      <c r="B3103" s="356"/>
      <c r="C3103" s="357" t="s">
        <v>15132</v>
      </c>
      <c r="D3103" s="361" t="s">
        <v>3104</v>
      </c>
    </row>
    <row r="3104" spans="1:4" ht="33">
      <c r="A3104" s="360">
        <v>3102</v>
      </c>
      <c r="B3104" s="356"/>
      <c r="C3104" s="357" t="s">
        <v>15133</v>
      </c>
      <c r="D3104" s="361" t="s">
        <v>3105</v>
      </c>
    </row>
    <row r="3105" spans="1:4">
      <c r="A3105" s="360">
        <v>3103</v>
      </c>
      <c r="B3105" s="356"/>
      <c r="C3105" s="357" t="s">
        <v>15134</v>
      </c>
      <c r="D3105" s="361" t="s">
        <v>3106</v>
      </c>
    </row>
    <row r="3106" spans="1:4">
      <c r="A3106" s="360">
        <v>3104</v>
      </c>
      <c r="B3106" s="356"/>
      <c r="C3106" s="357" t="s">
        <v>15135</v>
      </c>
      <c r="D3106" s="361" t="s">
        <v>3107</v>
      </c>
    </row>
    <row r="3107" spans="1:4">
      <c r="A3107" s="360">
        <v>3105</v>
      </c>
      <c r="B3107" s="356"/>
      <c r="C3107" s="357" t="s">
        <v>15136</v>
      </c>
      <c r="D3107" s="361" t="s">
        <v>3108</v>
      </c>
    </row>
    <row r="3108" spans="1:4">
      <c r="A3108" s="360">
        <v>3106</v>
      </c>
      <c r="B3108" s="356"/>
      <c r="C3108" s="357" t="s">
        <v>15137</v>
      </c>
      <c r="D3108" s="361" t="s">
        <v>3109</v>
      </c>
    </row>
    <row r="3109" spans="1:4">
      <c r="A3109" s="360">
        <v>3107</v>
      </c>
      <c r="B3109" s="356"/>
      <c r="C3109" s="357" t="s">
        <v>15138</v>
      </c>
      <c r="D3109" s="361" t="s">
        <v>3110</v>
      </c>
    </row>
    <row r="3110" spans="1:4" ht="49.5">
      <c r="A3110" s="360">
        <v>3108</v>
      </c>
      <c r="B3110" s="356"/>
      <c r="C3110" s="357" t="s">
        <v>15139</v>
      </c>
      <c r="D3110" s="361" t="s">
        <v>3111</v>
      </c>
    </row>
    <row r="3111" spans="1:4">
      <c r="A3111" s="360">
        <v>3109</v>
      </c>
      <c r="B3111" s="356"/>
      <c r="C3111" s="357" t="s">
        <v>15140</v>
      </c>
      <c r="D3111" s="361" t="s">
        <v>3112</v>
      </c>
    </row>
    <row r="3112" spans="1:4">
      <c r="A3112" s="363">
        <v>3110</v>
      </c>
      <c r="B3112" s="356"/>
      <c r="C3112" s="357" t="s">
        <v>15141</v>
      </c>
      <c r="D3112" s="361" t="s">
        <v>3113</v>
      </c>
    </row>
    <row r="3113" spans="1:4">
      <c r="A3113" s="360">
        <v>3111</v>
      </c>
      <c r="B3113" s="356"/>
      <c r="C3113" s="357" t="s">
        <v>15142</v>
      </c>
      <c r="D3113" s="361" t="s">
        <v>3114</v>
      </c>
    </row>
    <row r="3114" spans="1:4">
      <c r="A3114" s="360">
        <v>3112</v>
      </c>
      <c r="B3114" s="356"/>
      <c r="C3114" s="357" t="s">
        <v>15143</v>
      </c>
      <c r="D3114" s="361" t="s">
        <v>3115</v>
      </c>
    </row>
    <row r="3115" spans="1:4">
      <c r="A3115" s="360">
        <v>3113</v>
      </c>
      <c r="B3115" s="356"/>
      <c r="C3115" s="357" t="s">
        <v>15144</v>
      </c>
      <c r="D3115" s="361" t="s">
        <v>3116</v>
      </c>
    </row>
    <row r="3116" spans="1:4" ht="40.5">
      <c r="A3116" s="360">
        <v>3114</v>
      </c>
      <c r="B3116" s="356"/>
      <c r="C3116" s="357" t="s">
        <v>15145</v>
      </c>
      <c r="D3116" s="361" t="s">
        <v>3117</v>
      </c>
    </row>
    <row r="3117" spans="1:4" ht="40.5">
      <c r="A3117" s="360">
        <v>3115</v>
      </c>
      <c r="B3117" s="356"/>
      <c r="C3117" s="357" t="s">
        <v>15146</v>
      </c>
      <c r="D3117" s="361" t="s">
        <v>3118</v>
      </c>
    </row>
    <row r="3118" spans="1:4">
      <c r="A3118" s="360">
        <v>3116</v>
      </c>
      <c r="B3118" s="356"/>
      <c r="C3118" s="357" t="s">
        <v>15147</v>
      </c>
      <c r="D3118" s="361" t="s">
        <v>3119</v>
      </c>
    </row>
    <row r="3119" spans="1:4" ht="40.5">
      <c r="A3119" s="360">
        <v>3117</v>
      </c>
      <c r="B3119" s="356"/>
      <c r="C3119" s="357" t="s">
        <v>15148</v>
      </c>
      <c r="D3119" s="361" t="s">
        <v>3120</v>
      </c>
    </row>
    <row r="3120" spans="1:4">
      <c r="A3120" s="360">
        <v>3118</v>
      </c>
      <c r="B3120" s="356"/>
      <c r="C3120" s="357" t="s">
        <v>15149</v>
      </c>
      <c r="D3120" s="361" t="s">
        <v>3121</v>
      </c>
    </row>
    <row r="3121" spans="1:4" ht="40.5">
      <c r="A3121" s="360">
        <v>3119</v>
      </c>
      <c r="B3121" s="356"/>
      <c r="C3121" s="357" t="s">
        <v>15150</v>
      </c>
      <c r="D3121" s="361" t="s">
        <v>3122</v>
      </c>
    </row>
    <row r="3122" spans="1:4" ht="33">
      <c r="A3122" s="360">
        <v>3120</v>
      </c>
      <c r="B3122" s="356"/>
      <c r="C3122" s="357" t="s">
        <v>15151</v>
      </c>
      <c r="D3122" s="361" t="s">
        <v>3123</v>
      </c>
    </row>
    <row r="3123" spans="1:4">
      <c r="A3123" s="360">
        <v>3121</v>
      </c>
      <c r="B3123" s="356"/>
      <c r="C3123" s="357" t="s">
        <v>15152</v>
      </c>
      <c r="D3123" s="361" t="s">
        <v>3124</v>
      </c>
    </row>
    <row r="3124" spans="1:4">
      <c r="A3124" s="360">
        <v>3122</v>
      </c>
      <c r="B3124" s="356"/>
      <c r="C3124" s="357" t="s">
        <v>15153</v>
      </c>
      <c r="D3124" s="361" t="s">
        <v>3125</v>
      </c>
    </row>
    <row r="3125" spans="1:4">
      <c r="A3125" s="360">
        <v>3123</v>
      </c>
      <c r="B3125" s="356"/>
      <c r="C3125" s="357" t="s">
        <v>3126</v>
      </c>
      <c r="D3125" s="361" t="s">
        <v>3126</v>
      </c>
    </row>
    <row r="3126" spans="1:4" ht="40.5">
      <c r="A3126" s="360">
        <v>3124</v>
      </c>
      <c r="B3126" s="356"/>
      <c r="C3126" s="357" t="s">
        <v>15154</v>
      </c>
      <c r="D3126" s="361" t="s">
        <v>3127</v>
      </c>
    </row>
    <row r="3127" spans="1:4" ht="33">
      <c r="A3127" s="360">
        <v>3125</v>
      </c>
      <c r="B3127" s="356"/>
      <c r="C3127" s="357" t="s">
        <v>15155</v>
      </c>
      <c r="D3127" s="361" t="s">
        <v>3128</v>
      </c>
    </row>
    <row r="3128" spans="1:4" ht="49.5">
      <c r="A3128" s="360">
        <v>3126</v>
      </c>
      <c r="B3128" s="356"/>
      <c r="C3128" s="357" t="s">
        <v>15156</v>
      </c>
      <c r="D3128" s="361" t="s">
        <v>3129</v>
      </c>
    </row>
    <row r="3129" spans="1:4" ht="33">
      <c r="A3129" s="360">
        <v>3127</v>
      </c>
      <c r="B3129" s="356"/>
      <c r="C3129" s="357" t="s">
        <v>15157</v>
      </c>
      <c r="D3129" s="361" t="s">
        <v>3130</v>
      </c>
    </row>
    <row r="3130" spans="1:4" ht="49.5">
      <c r="A3130" s="360">
        <v>3128</v>
      </c>
      <c r="B3130" s="356"/>
      <c r="C3130" s="357" t="s">
        <v>15158</v>
      </c>
      <c r="D3130" s="361" t="s">
        <v>3131</v>
      </c>
    </row>
    <row r="3131" spans="1:4" ht="40.5">
      <c r="A3131" s="360">
        <v>3129</v>
      </c>
      <c r="B3131" s="356"/>
      <c r="C3131" s="357" t="s">
        <v>15159</v>
      </c>
      <c r="D3131" s="361" t="s">
        <v>3132</v>
      </c>
    </row>
    <row r="3132" spans="1:4">
      <c r="A3132" s="360">
        <v>3130</v>
      </c>
      <c r="B3132" s="356"/>
      <c r="C3132" s="357" t="s">
        <v>15160</v>
      </c>
      <c r="D3132" s="361" t="s">
        <v>3133</v>
      </c>
    </row>
    <row r="3133" spans="1:4">
      <c r="A3133" s="360">
        <v>3131</v>
      </c>
      <c r="B3133" s="356"/>
      <c r="C3133" s="357" t="s">
        <v>15161</v>
      </c>
      <c r="D3133" s="361" t="s">
        <v>3134</v>
      </c>
    </row>
    <row r="3134" spans="1:4" ht="40.5">
      <c r="A3134" s="360">
        <v>3132</v>
      </c>
      <c r="B3134" s="356"/>
      <c r="C3134" s="357" t="s">
        <v>15162</v>
      </c>
      <c r="D3134" s="361" t="s">
        <v>3135</v>
      </c>
    </row>
    <row r="3135" spans="1:4" ht="49.5">
      <c r="A3135" s="360">
        <v>3133</v>
      </c>
      <c r="B3135" s="356"/>
      <c r="C3135" s="357" t="s">
        <v>15163</v>
      </c>
      <c r="D3135" s="361" t="s">
        <v>3136</v>
      </c>
    </row>
    <row r="3136" spans="1:4" ht="33">
      <c r="A3136" s="360">
        <v>3134</v>
      </c>
      <c r="B3136" s="356"/>
      <c r="C3136" s="357" t="s">
        <v>15164</v>
      </c>
      <c r="D3136" s="361" t="s">
        <v>3137</v>
      </c>
    </row>
    <row r="3137" spans="1:4" ht="49.5">
      <c r="A3137" s="360">
        <v>3135</v>
      </c>
      <c r="B3137" s="356"/>
      <c r="C3137" s="357" t="s">
        <v>15165</v>
      </c>
      <c r="D3137" s="361" t="s">
        <v>3138</v>
      </c>
    </row>
    <row r="3138" spans="1:4">
      <c r="A3138" s="360">
        <v>3136</v>
      </c>
      <c r="B3138" s="356"/>
      <c r="C3138" s="357" t="s">
        <v>15166</v>
      </c>
      <c r="D3138" s="361" t="s">
        <v>3139</v>
      </c>
    </row>
    <row r="3139" spans="1:4">
      <c r="A3139" s="360">
        <v>3137</v>
      </c>
      <c r="B3139" s="356"/>
      <c r="C3139" s="357" t="s">
        <v>15167</v>
      </c>
      <c r="D3139" s="361" t="s">
        <v>3140</v>
      </c>
    </row>
    <row r="3140" spans="1:4">
      <c r="A3140" s="360">
        <v>3138</v>
      </c>
      <c r="B3140" s="356"/>
      <c r="C3140" s="357" t="s">
        <v>15168</v>
      </c>
      <c r="D3140" s="361" t="s">
        <v>3141</v>
      </c>
    </row>
    <row r="3141" spans="1:4" ht="40.5">
      <c r="A3141" s="360">
        <v>3139</v>
      </c>
      <c r="B3141" s="356"/>
      <c r="C3141" s="357" t="s">
        <v>15169</v>
      </c>
      <c r="D3141" s="361" t="s">
        <v>3142</v>
      </c>
    </row>
    <row r="3142" spans="1:4" ht="33">
      <c r="A3142" s="360">
        <v>3140</v>
      </c>
      <c r="B3142" s="356"/>
      <c r="C3142" s="357" t="s">
        <v>15170</v>
      </c>
      <c r="D3142" s="361" t="s">
        <v>3143</v>
      </c>
    </row>
    <row r="3143" spans="1:4" ht="33">
      <c r="A3143" s="360">
        <v>3141</v>
      </c>
      <c r="B3143" s="356"/>
      <c r="C3143" s="357" t="s">
        <v>15171</v>
      </c>
      <c r="D3143" s="361" t="s">
        <v>3144</v>
      </c>
    </row>
    <row r="3144" spans="1:4">
      <c r="A3144" s="360">
        <v>3142</v>
      </c>
      <c r="B3144" s="356"/>
      <c r="C3144" s="357" t="s">
        <v>15172</v>
      </c>
      <c r="D3144" s="361" t="s">
        <v>3145</v>
      </c>
    </row>
    <row r="3145" spans="1:4" ht="33">
      <c r="A3145" s="360">
        <v>3143</v>
      </c>
      <c r="B3145" s="356"/>
      <c r="C3145" s="357" t="s">
        <v>15173</v>
      </c>
      <c r="D3145" s="361" t="s">
        <v>3146</v>
      </c>
    </row>
    <row r="3146" spans="1:4" ht="33">
      <c r="A3146" s="360">
        <v>3144</v>
      </c>
      <c r="B3146" s="356"/>
      <c r="C3146" s="357" t="s">
        <v>15174</v>
      </c>
      <c r="D3146" s="361" t="s">
        <v>3147</v>
      </c>
    </row>
    <row r="3147" spans="1:4" ht="33">
      <c r="A3147" s="360">
        <v>3145</v>
      </c>
      <c r="B3147" s="356"/>
      <c r="C3147" s="357" t="s">
        <v>15175</v>
      </c>
      <c r="D3147" s="361" t="s">
        <v>3148</v>
      </c>
    </row>
    <row r="3148" spans="1:4">
      <c r="A3148" s="360">
        <v>3146</v>
      </c>
      <c r="B3148" s="356"/>
      <c r="C3148" s="357" t="s">
        <v>15176</v>
      </c>
      <c r="D3148" s="361" t="s">
        <v>3149</v>
      </c>
    </row>
    <row r="3149" spans="1:4" ht="49.5">
      <c r="A3149" s="360">
        <v>3147</v>
      </c>
      <c r="B3149" s="356"/>
      <c r="C3149" s="357" t="s">
        <v>15177</v>
      </c>
      <c r="D3149" s="361" t="s">
        <v>3150</v>
      </c>
    </row>
    <row r="3150" spans="1:4">
      <c r="A3150" s="360">
        <v>3148</v>
      </c>
      <c r="B3150" s="356"/>
      <c r="C3150" s="357" t="s">
        <v>15178</v>
      </c>
      <c r="D3150" s="361" t="s">
        <v>3151</v>
      </c>
    </row>
    <row r="3151" spans="1:4">
      <c r="A3151" s="360">
        <v>3149</v>
      </c>
      <c r="B3151" s="356"/>
      <c r="C3151" s="357" t="s">
        <v>15179</v>
      </c>
      <c r="D3151" s="361" t="s">
        <v>3152</v>
      </c>
    </row>
    <row r="3152" spans="1:4" ht="33">
      <c r="A3152" s="360">
        <v>3150</v>
      </c>
      <c r="B3152" s="356"/>
      <c r="C3152" s="357" t="s">
        <v>15180</v>
      </c>
      <c r="D3152" s="361" t="s">
        <v>3153</v>
      </c>
    </row>
    <row r="3153" spans="1:4">
      <c r="A3153" s="360">
        <v>3151</v>
      </c>
      <c r="B3153" s="356"/>
      <c r="C3153" s="357" t="s">
        <v>15181</v>
      </c>
      <c r="D3153" s="361" t="s">
        <v>3154</v>
      </c>
    </row>
    <row r="3154" spans="1:4">
      <c r="A3154" s="360">
        <v>3152</v>
      </c>
      <c r="B3154" s="356"/>
      <c r="C3154" s="357" t="s">
        <v>15182</v>
      </c>
      <c r="D3154" s="361" t="s">
        <v>3155</v>
      </c>
    </row>
    <row r="3155" spans="1:4" ht="40.5">
      <c r="A3155" s="360">
        <v>3153</v>
      </c>
      <c r="B3155" s="356"/>
      <c r="C3155" s="357" t="s">
        <v>15183</v>
      </c>
      <c r="D3155" s="361" t="s">
        <v>3156</v>
      </c>
    </row>
    <row r="3156" spans="1:4" ht="49.5">
      <c r="A3156" s="360">
        <v>3154</v>
      </c>
      <c r="B3156" s="356"/>
      <c r="C3156" s="357" t="s">
        <v>15184</v>
      </c>
      <c r="D3156" s="361" t="s">
        <v>3157</v>
      </c>
    </row>
    <row r="3157" spans="1:4" ht="33">
      <c r="A3157" s="360">
        <v>3155</v>
      </c>
      <c r="B3157" s="356"/>
      <c r="C3157" s="357" t="s">
        <v>15185</v>
      </c>
      <c r="D3157" s="361" t="s">
        <v>3158</v>
      </c>
    </row>
    <row r="3158" spans="1:4" ht="40.5">
      <c r="A3158" s="360">
        <v>3156</v>
      </c>
      <c r="B3158" s="356"/>
      <c r="C3158" s="357" t="s">
        <v>15186</v>
      </c>
      <c r="D3158" s="361" t="s">
        <v>3159</v>
      </c>
    </row>
    <row r="3159" spans="1:4" ht="40.5">
      <c r="A3159" s="360">
        <v>3157</v>
      </c>
      <c r="B3159" s="356"/>
      <c r="C3159" s="357" t="s">
        <v>15187</v>
      </c>
      <c r="D3159" s="361" t="s">
        <v>3160</v>
      </c>
    </row>
    <row r="3160" spans="1:4">
      <c r="A3160" s="360">
        <v>3158</v>
      </c>
      <c r="B3160" s="356"/>
      <c r="C3160" s="357" t="s">
        <v>15188</v>
      </c>
      <c r="D3160" s="361" t="s">
        <v>3161</v>
      </c>
    </row>
    <row r="3161" spans="1:4">
      <c r="A3161" s="360">
        <v>3159</v>
      </c>
      <c r="B3161" s="356"/>
      <c r="C3161" s="357" t="s">
        <v>15189</v>
      </c>
      <c r="D3161" s="361" t="s">
        <v>3162</v>
      </c>
    </row>
    <row r="3162" spans="1:4" ht="40.5">
      <c r="A3162" s="360">
        <v>3160</v>
      </c>
      <c r="B3162" s="356"/>
      <c r="C3162" s="357" t="s">
        <v>15190</v>
      </c>
      <c r="D3162" s="361" t="s">
        <v>3163</v>
      </c>
    </row>
    <row r="3163" spans="1:4">
      <c r="A3163" s="360">
        <v>3161</v>
      </c>
      <c r="B3163" s="356"/>
      <c r="C3163" s="357" t="s">
        <v>15191</v>
      </c>
      <c r="D3163" s="361" t="s">
        <v>3164</v>
      </c>
    </row>
    <row r="3164" spans="1:4" ht="33">
      <c r="A3164" s="360">
        <v>3162</v>
      </c>
      <c r="B3164" s="356"/>
      <c r="C3164" s="357" t="s">
        <v>15192</v>
      </c>
      <c r="D3164" s="361" t="s">
        <v>3165</v>
      </c>
    </row>
    <row r="3165" spans="1:4" ht="40.5">
      <c r="A3165" s="360">
        <v>3163</v>
      </c>
      <c r="B3165" s="356"/>
      <c r="C3165" s="357" t="s">
        <v>15193</v>
      </c>
      <c r="D3165" s="361" t="s">
        <v>3166</v>
      </c>
    </row>
    <row r="3166" spans="1:4" ht="33">
      <c r="A3166" s="360">
        <v>3164</v>
      </c>
      <c r="B3166" s="356"/>
      <c r="C3166" s="357" t="s">
        <v>15194</v>
      </c>
      <c r="D3166" s="361" t="s">
        <v>3167</v>
      </c>
    </row>
    <row r="3167" spans="1:4" ht="33">
      <c r="A3167" s="360">
        <v>3165</v>
      </c>
      <c r="B3167" s="356"/>
      <c r="C3167" s="357" t="s">
        <v>15195</v>
      </c>
      <c r="D3167" s="361" t="s">
        <v>3168</v>
      </c>
    </row>
    <row r="3168" spans="1:4" ht="40.5">
      <c r="A3168" s="360">
        <v>3166</v>
      </c>
      <c r="B3168" s="356"/>
      <c r="C3168" s="357" t="s">
        <v>15196</v>
      </c>
      <c r="D3168" s="361" t="s">
        <v>3169</v>
      </c>
    </row>
    <row r="3169" spans="1:4">
      <c r="A3169" s="360">
        <v>3167</v>
      </c>
      <c r="B3169" s="356"/>
      <c r="C3169" s="357" t="s">
        <v>15197</v>
      </c>
      <c r="D3169" s="361" t="s">
        <v>3170</v>
      </c>
    </row>
    <row r="3170" spans="1:4" ht="33">
      <c r="A3170" s="360">
        <v>3168</v>
      </c>
      <c r="B3170" s="356"/>
      <c r="C3170" s="357" t="s">
        <v>15198</v>
      </c>
      <c r="D3170" s="361" t="s">
        <v>3171</v>
      </c>
    </row>
    <row r="3171" spans="1:4">
      <c r="A3171" s="360">
        <v>3169</v>
      </c>
      <c r="B3171" s="356"/>
      <c r="C3171" s="357" t="s">
        <v>15199</v>
      </c>
      <c r="D3171" s="361" t="s">
        <v>3172</v>
      </c>
    </row>
    <row r="3172" spans="1:4" ht="33">
      <c r="A3172" s="360">
        <v>3170</v>
      </c>
      <c r="B3172" s="356"/>
      <c r="C3172" s="357" t="s">
        <v>15200</v>
      </c>
      <c r="D3172" s="361" t="s">
        <v>3173</v>
      </c>
    </row>
    <row r="3173" spans="1:4" ht="33">
      <c r="A3173" s="360">
        <v>3171</v>
      </c>
      <c r="B3173" s="356"/>
      <c r="C3173" s="357" t="s">
        <v>15201</v>
      </c>
      <c r="D3173" s="361" t="s">
        <v>3174</v>
      </c>
    </row>
    <row r="3174" spans="1:4">
      <c r="A3174" s="360">
        <v>3172</v>
      </c>
      <c r="B3174" s="356"/>
      <c r="C3174" s="357" t="s">
        <v>3175</v>
      </c>
      <c r="D3174" s="361" t="s">
        <v>3175</v>
      </c>
    </row>
    <row r="3175" spans="1:4" ht="49.5">
      <c r="A3175" s="360">
        <v>3173</v>
      </c>
      <c r="B3175" s="356"/>
      <c r="C3175" s="357" t="s">
        <v>15202</v>
      </c>
      <c r="D3175" s="361" t="s">
        <v>3176</v>
      </c>
    </row>
    <row r="3176" spans="1:4" ht="49.5">
      <c r="A3176" s="360">
        <v>3174</v>
      </c>
      <c r="B3176" s="356"/>
      <c r="C3176" s="357" t="s">
        <v>15203</v>
      </c>
      <c r="D3176" s="361" t="s">
        <v>3177</v>
      </c>
    </row>
    <row r="3177" spans="1:4" ht="33">
      <c r="A3177" s="360">
        <v>3175</v>
      </c>
      <c r="B3177" s="356"/>
      <c r="C3177" s="357" t="s">
        <v>15204</v>
      </c>
      <c r="D3177" s="361" t="s">
        <v>3178</v>
      </c>
    </row>
    <row r="3178" spans="1:4">
      <c r="A3178" s="360">
        <v>3176</v>
      </c>
      <c r="B3178" s="356"/>
      <c r="C3178" s="357" t="s">
        <v>15205</v>
      </c>
      <c r="D3178" s="361" t="s">
        <v>3179</v>
      </c>
    </row>
    <row r="3179" spans="1:4" ht="33">
      <c r="A3179" s="360">
        <v>3177</v>
      </c>
      <c r="B3179" s="356"/>
      <c r="C3179" s="357" t="s">
        <v>15206</v>
      </c>
      <c r="D3179" s="361" t="s">
        <v>3180</v>
      </c>
    </row>
    <row r="3180" spans="1:4" ht="49.5">
      <c r="A3180" s="360">
        <v>3178</v>
      </c>
      <c r="B3180" s="356"/>
      <c r="C3180" s="357" t="s">
        <v>15207</v>
      </c>
      <c r="D3180" s="361" t="s">
        <v>3181</v>
      </c>
    </row>
    <row r="3181" spans="1:4" ht="49.5">
      <c r="A3181" s="360">
        <v>3179</v>
      </c>
      <c r="B3181" s="356"/>
      <c r="C3181" s="357" t="s">
        <v>15208</v>
      </c>
      <c r="D3181" s="361" t="s">
        <v>3182</v>
      </c>
    </row>
    <row r="3182" spans="1:4" ht="33">
      <c r="A3182" s="360">
        <v>3180</v>
      </c>
      <c r="B3182" s="356"/>
      <c r="C3182" s="357" t="s">
        <v>15209</v>
      </c>
      <c r="D3182" s="361" t="s">
        <v>3183</v>
      </c>
    </row>
    <row r="3183" spans="1:4">
      <c r="A3183" s="360">
        <v>3181</v>
      </c>
      <c r="B3183" s="356"/>
      <c r="C3183" s="357" t="s">
        <v>15210</v>
      </c>
      <c r="D3183" s="361" t="s">
        <v>3184</v>
      </c>
    </row>
    <row r="3184" spans="1:4" ht="40.5">
      <c r="A3184" s="360">
        <v>3182</v>
      </c>
      <c r="B3184" s="356"/>
      <c r="C3184" s="357" t="s">
        <v>15211</v>
      </c>
      <c r="D3184" s="361" t="s">
        <v>3185</v>
      </c>
    </row>
    <row r="3185" spans="1:4">
      <c r="A3185" s="360">
        <v>3183</v>
      </c>
      <c r="B3185" s="356"/>
      <c r="C3185" s="357" t="s">
        <v>15212</v>
      </c>
      <c r="D3185" s="361" t="s">
        <v>3186</v>
      </c>
    </row>
    <row r="3186" spans="1:4">
      <c r="A3186" s="360">
        <v>3184</v>
      </c>
      <c r="B3186" s="356"/>
      <c r="C3186" s="357" t="s">
        <v>15213</v>
      </c>
      <c r="D3186" s="361" t="s">
        <v>3187</v>
      </c>
    </row>
    <row r="3187" spans="1:4" ht="33">
      <c r="A3187" s="360">
        <v>3185</v>
      </c>
      <c r="B3187" s="356"/>
      <c r="C3187" s="357" t="s">
        <v>15214</v>
      </c>
      <c r="D3187" s="361" t="s">
        <v>3188</v>
      </c>
    </row>
    <row r="3188" spans="1:4">
      <c r="A3188" s="360">
        <v>3186</v>
      </c>
      <c r="B3188" s="356"/>
      <c r="C3188" s="357" t="s">
        <v>3189</v>
      </c>
      <c r="D3188" s="361" t="s">
        <v>3189</v>
      </c>
    </row>
    <row r="3189" spans="1:4">
      <c r="A3189" s="360">
        <v>3187</v>
      </c>
      <c r="B3189" s="356"/>
      <c r="C3189" s="357" t="s">
        <v>3190</v>
      </c>
      <c r="D3189" s="361" t="s">
        <v>3190</v>
      </c>
    </row>
    <row r="3190" spans="1:4">
      <c r="A3190" s="360">
        <v>3188</v>
      </c>
      <c r="B3190" s="356"/>
      <c r="C3190" s="357" t="s">
        <v>3191</v>
      </c>
      <c r="D3190" s="361" t="s">
        <v>3191</v>
      </c>
    </row>
    <row r="3191" spans="1:4">
      <c r="A3191" s="360">
        <v>3189</v>
      </c>
      <c r="B3191" s="356"/>
      <c r="C3191" s="357" t="s">
        <v>3192</v>
      </c>
      <c r="D3191" s="361" t="s">
        <v>3192</v>
      </c>
    </row>
    <row r="3192" spans="1:4">
      <c r="A3192" s="360">
        <v>3190</v>
      </c>
      <c r="B3192" s="356"/>
      <c r="C3192" s="357" t="s">
        <v>3193</v>
      </c>
      <c r="D3192" s="361" t="s">
        <v>3193</v>
      </c>
    </row>
    <row r="3193" spans="1:4">
      <c r="A3193" s="360">
        <v>3191</v>
      </c>
      <c r="B3193" s="356"/>
      <c r="C3193" s="357" t="s">
        <v>3194</v>
      </c>
      <c r="D3193" s="361" t="s">
        <v>3194</v>
      </c>
    </row>
    <row r="3194" spans="1:4">
      <c r="A3194" s="360">
        <v>3192</v>
      </c>
      <c r="B3194" s="356"/>
      <c r="C3194" s="357" t="s">
        <v>3195</v>
      </c>
      <c r="D3194" s="361" t="s">
        <v>3195</v>
      </c>
    </row>
    <row r="3195" spans="1:4">
      <c r="A3195" s="360">
        <v>3193</v>
      </c>
      <c r="B3195" s="356"/>
      <c r="C3195" s="357" t="s">
        <v>3196</v>
      </c>
      <c r="D3195" s="361" t="s">
        <v>3196</v>
      </c>
    </row>
    <row r="3196" spans="1:4">
      <c r="A3196" s="360">
        <v>3194</v>
      </c>
      <c r="B3196" s="356"/>
      <c r="C3196" s="357" t="s">
        <v>3197</v>
      </c>
      <c r="D3196" s="361" t="s">
        <v>3197</v>
      </c>
    </row>
    <row r="3197" spans="1:4" ht="33">
      <c r="A3197" s="360">
        <v>3195</v>
      </c>
      <c r="B3197" s="356"/>
      <c r="C3197" s="357" t="s">
        <v>15215</v>
      </c>
      <c r="D3197" s="361" t="s">
        <v>3198</v>
      </c>
    </row>
    <row r="3198" spans="1:4" ht="49.5">
      <c r="A3198" s="360">
        <v>3196</v>
      </c>
      <c r="B3198" s="356"/>
      <c r="C3198" s="357" t="s">
        <v>15216</v>
      </c>
      <c r="D3198" s="361" t="s">
        <v>3199</v>
      </c>
    </row>
    <row r="3199" spans="1:4" ht="33">
      <c r="A3199" s="360">
        <v>3197</v>
      </c>
      <c r="B3199" s="356"/>
      <c r="C3199" s="357" t="s">
        <v>15217</v>
      </c>
      <c r="D3199" s="361" t="s">
        <v>3200</v>
      </c>
    </row>
    <row r="3200" spans="1:4" ht="49.5">
      <c r="A3200" s="360">
        <v>3198</v>
      </c>
      <c r="B3200" s="356"/>
      <c r="C3200" s="357" t="s">
        <v>15218</v>
      </c>
      <c r="D3200" s="361" t="s">
        <v>3201</v>
      </c>
    </row>
    <row r="3201" spans="1:4" ht="49.5">
      <c r="A3201" s="360">
        <v>3199</v>
      </c>
      <c r="B3201" s="356"/>
      <c r="C3201" s="357" t="s">
        <v>15219</v>
      </c>
      <c r="D3201" s="361" t="s">
        <v>3202</v>
      </c>
    </row>
    <row r="3202" spans="1:4" ht="40.5">
      <c r="A3202" s="360">
        <v>3200</v>
      </c>
      <c r="B3202" s="356"/>
      <c r="C3202" s="357" t="s">
        <v>15220</v>
      </c>
      <c r="D3202" s="361" t="s">
        <v>3203</v>
      </c>
    </row>
    <row r="3203" spans="1:4">
      <c r="A3203" s="360">
        <v>3201</v>
      </c>
      <c r="B3203" s="356"/>
      <c r="C3203" s="357" t="s">
        <v>15221</v>
      </c>
      <c r="D3203" s="361" t="s">
        <v>3204</v>
      </c>
    </row>
    <row r="3204" spans="1:4">
      <c r="A3204" s="360">
        <v>3202</v>
      </c>
      <c r="B3204" s="356"/>
      <c r="C3204" s="357" t="s">
        <v>15222</v>
      </c>
      <c r="D3204" s="361" t="s">
        <v>3205</v>
      </c>
    </row>
    <row r="3205" spans="1:4" ht="40.5">
      <c r="A3205" s="360">
        <v>3203</v>
      </c>
      <c r="B3205" s="356"/>
      <c r="C3205" s="357" t="s">
        <v>15223</v>
      </c>
      <c r="D3205" s="361" t="s">
        <v>3206</v>
      </c>
    </row>
    <row r="3206" spans="1:4" ht="33">
      <c r="A3206" s="360">
        <v>3204</v>
      </c>
      <c r="B3206" s="356"/>
      <c r="C3206" s="357" t="s">
        <v>15224</v>
      </c>
      <c r="D3206" s="361" t="s">
        <v>3207</v>
      </c>
    </row>
    <row r="3207" spans="1:4" ht="33">
      <c r="A3207" s="360">
        <v>3205</v>
      </c>
      <c r="B3207" s="356"/>
      <c r="C3207" s="357" t="s">
        <v>15225</v>
      </c>
      <c r="D3207" s="361" t="s">
        <v>3208</v>
      </c>
    </row>
    <row r="3208" spans="1:4" ht="33">
      <c r="A3208" s="360">
        <v>3206</v>
      </c>
      <c r="B3208" s="356"/>
      <c r="C3208" s="357" t="s">
        <v>15226</v>
      </c>
      <c r="D3208" s="361" t="s">
        <v>3209</v>
      </c>
    </row>
    <row r="3209" spans="1:4" ht="33">
      <c r="A3209" s="360">
        <v>3207</v>
      </c>
      <c r="B3209" s="356"/>
      <c r="C3209" s="357" t="s">
        <v>15227</v>
      </c>
      <c r="D3209" s="361" t="s">
        <v>3210</v>
      </c>
    </row>
    <row r="3210" spans="1:4" ht="33">
      <c r="A3210" s="360">
        <v>3208</v>
      </c>
      <c r="B3210" s="356"/>
      <c r="C3210" s="357" t="s">
        <v>15228</v>
      </c>
      <c r="D3210" s="361" t="s">
        <v>3211</v>
      </c>
    </row>
    <row r="3211" spans="1:4" ht="33">
      <c r="A3211" s="360">
        <v>3209</v>
      </c>
      <c r="B3211" s="356"/>
      <c r="C3211" s="357" t="s">
        <v>15229</v>
      </c>
      <c r="D3211" s="361" t="s">
        <v>3212</v>
      </c>
    </row>
    <row r="3212" spans="1:4" ht="40.5">
      <c r="A3212" s="360">
        <v>3210</v>
      </c>
      <c r="B3212" s="356"/>
      <c r="C3212" s="357" t="s">
        <v>15230</v>
      </c>
      <c r="D3212" s="361" t="s">
        <v>3213</v>
      </c>
    </row>
    <row r="3213" spans="1:4">
      <c r="A3213" s="360">
        <v>3211</v>
      </c>
      <c r="B3213" s="356"/>
      <c r="C3213" s="357" t="s">
        <v>3214</v>
      </c>
      <c r="D3213" s="361" t="s">
        <v>3214</v>
      </c>
    </row>
    <row r="3214" spans="1:4" ht="49.5">
      <c r="A3214" s="360">
        <v>3212</v>
      </c>
      <c r="B3214" s="356"/>
      <c r="C3214" s="357" t="s">
        <v>15231</v>
      </c>
      <c r="D3214" s="361" t="s">
        <v>3215</v>
      </c>
    </row>
    <row r="3215" spans="1:4" ht="33">
      <c r="A3215" s="360">
        <v>3213</v>
      </c>
      <c r="B3215" s="356"/>
      <c r="C3215" s="357" t="s">
        <v>15232</v>
      </c>
      <c r="D3215" s="361" t="s">
        <v>3216</v>
      </c>
    </row>
    <row r="3216" spans="1:4" ht="33">
      <c r="A3216" s="360">
        <v>3214</v>
      </c>
      <c r="B3216" s="356"/>
      <c r="C3216" s="357" t="s">
        <v>15233</v>
      </c>
      <c r="D3216" s="361" t="s">
        <v>3217</v>
      </c>
    </row>
    <row r="3217" spans="1:4" ht="33">
      <c r="A3217" s="360">
        <v>3215</v>
      </c>
      <c r="B3217" s="356"/>
      <c r="C3217" s="357" t="s">
        <v>15234</v>
      </c>
      <c r="D3217" s="361" t="s">
        <v>3218</v>
      </c>
    </row>
    <row r="3218" spans="1:4" ht="33">
      <c r="A3218" s="360">
        <v>3216</v>
      </c>
      <c r="B3218" s="356"/>
      <c r="C3218" s="357" t="s">
        <v>15235</v>
      </c>
      <c r="D3218" s="361" t="s">
        <v>3219</v>
      </c>
    </row>
    <row r="3219" spans="1:4">
      <c r="A3219" s="360">
        <v>3217</v>
      </c>
      <c r="B3219" s="356"/>
      <c r="C3219" s="357" t="s">
        <v>15236</v>
      </c>
      <c r="D3219" s="361" t="s">
        <v>3220</v>
      </c>
    </row>
    <row r="3220" spans="1:4" ht="40.5">
      <c r="A3220" s="360">
        <v>3218</v>
      </c>
      <c r="B3220" s="356"/>
      <c r="C3220" s="357" t="s">
        <v>15237</v>
      </c>
      <c r="D3220" s="361" t="s">
        <v>3221</v>
      </c>
    </row>
    <row r="3221" spans="1:4">
      <c r="A3221" s="360">
        <v>3219</v>
      </c>
      <c r="B3221" s="356"/>
      <c r="C3221" s="357" t="s">
        <v>15238</v>
      </c>
      <c r="D3221" s="361" t="s">
        <v>3037</v>
      </c>
    </row>
    <row r="3222" spans="1:4" ht="33">
      <c r="A3222" s="360">
        <v>3220</v>
      </c>
      <c r="B3222" s="356"/>
      <c r="C3222" s="357" t="s">
        <v>15239</v>
      </c>
      <c r="D3222" s="361" t="s">
        <v>3222</v>
      </c>
    </row>
    <row r="3223" spans="1:4" ht="40.5">
      <c r="A3223" s="360">
        <v>3221</v>
      </c>
      <c r="B3223" s="356"/>
      <c r="C3223" s="357" t="s">
        <v>15240</v>
      </c>
      <c r="D3223" s="361" t="s">
        <v>3223</v>
      </c>
    </row>
    <row r="3224" spans="1:4" ht="40.5">
      <c r="A3224" s="360">
        <v>3222</v>
      </c>
      <c r="B3224" s="356"/>
      <c r="C3224" s="357" t="s">
        <v>15241</v>
      </c>
      <c r="D3224" s="361" t="s">
        <v>3224</v>
      </c>
    </row>
    <row r="3225" spans="1:4" ht="40.5">
      <c r="A3225" s="360">
        <v>3223</v>
      </c>
      <c r="B3225" s="356"/>
      <c r="C3225" s="357" t="s">
        <v>15242</v>
      </c>
      <c r="D3225" s="361" t="s">
        <v>3225</v>
      </c>
    </row>
    <row r="3226" spans="1:4" ht="33">
      <c r="A3226" s="360">
        <v>3224</v>
      </c>
      <c r="B3226" s="356"/>
      <c r="C3226" s="357" t="s">
        <v>15243</v>
      </c>
      <c r="D3226" s="361" t="s">
        <v>3226</v>
      </c>
    </row>
    <row r="3227" spans="1:4" ht="33">
      <c r="A3227" s="360">
        <v>3225</v>
      </c>
      <c r="B3227" s="356"/>
      <c r="C3227" s="357" t="s">
        <v>15244</v>
      </c>
      <c r="D3227" s="361" t="s">
        <v>3038</v>
      </c>
    </row>
    <row r="3228" spans="1:4" ht="33">
      <c r="A3228" s="360">
        <v>3226</v>
      </c>
      <c r="B3228" s="356"/>
      <c r="C3228" s="357" t="s">
        <v>15245</v>
      </c>
      <c r="D3228" s="361" t="s">
        <v>3227</v>
      </c>
    </row>
    <row r="3229" spans="1:4">
      <c r="A3229" s="360">
        <v>3227</v>
      </c>
      <c r="B3229" s="356"/>
      <c r="C3229" s="357" t="s">
        <v>15246</v>
      </c>
      <c r="D3229" s="361" t="s">
        <v>3228</v>
      </c>
    </row>
    <row r="3230" spans="1:4" ht="40.5">
      <c r="A3230" s="360">
        <v>3228</v>
      </c>
      <c r="B3230" s="356"/>
      <c r="C3230" s="357" t="s">
        <v>15247</v>
      </c>
      <c r="D3230" s="361" t="s">
        <v>3229</v>
      </c>
    </row>
    <row r="3231" spans="1:4">
      <c r="A3231" s="360">
        <v>3229</v>
      </c>
      <c r="B3231" s="356"/>
      <c r="C3231" s="357" t="s">
        <v>15248</v>
      </c>
      <c r="D3231" s="361" t="s">
        <v>3230</v>
      </c>
    </row>
    <row r="3232" spans="1:4" ht="49.5">
      <c r="A3232" s="360">
        <v>3230</v>
      </c>
      <c r="B3232" s="356"/>
      <c r="C3232" s="357" t="s">
        <v>15249</v>
      </c>
      <c r="D3232" s="361" t="s">
        <v>3231</v>
      </c>
    </row>
    <row r="3233" spans="1:4" ht="49.5">
      <c r="A3233" s="360">
        <v>3231</v>
      </c>
      <c r="B3233" s="356"/>
      <c r="C3233" s="357" t="s">
        <v>15250</v>
      </c>
      <c r="D3233" s="361" t="s">
        <v>3232</v>
      </c>
    </row>
    <row r="3234" spans="1:4" ht="33">
      <c r="A3234" s="360">
        <v>3232</v>
      </c>
      <c r="B3234" s="356"/>
      <c r="C3234" s="357" t="s">
        <v>15251</v>
      </c>
      <c r="D3234" s="361" t="s">
        <v>3233</v>
      </c>
    </row>
    <row r="3235" spans="1:4">
      <c r="A3235" s="360">
        <v>3233</v>
      </c>
      <c r="B3235" s="356"/>
      <c r="C3235" s="357" t="s">
        <v>15252</v>
      </c>
      <c r="D3235" s="361" t="s">
        <v>3234</v>
      </c>
    </row>
    <row r="3236" spans="1:4">
      <c r="A3236" s="360">
        <v>3234</v>
      </c>
      <c r="B3236" s="356"/>
      <c r="C3236" s="357" t="s">
        <v>15253</v>
      </c>
      <c r="D3236" s="361" t="s">
        <v>3235</v>
      </c>
    </row>
    <row r="3237" spans="1:4">
      <c r="A3237" s="360">
        <v>3235</v>
      </c>
      <c r="B3237" s="356"/>
      <c r="C3237" s="357" t="s">
        <v>15254</v>
      </c>
      <c r="D3237" s="361" t="s">
        <v>3236</v>
      </c>
    </row>
    <row r="3238" spans="1:4">
      <c r="A3238" s="360">
        <v>3236</v>
      </c>
      <c r="B3238" s="356"/>
      <c r="C3238" s="357" t="s">
        <v>15255</v>
      </c>
      <c r="D3238" s="361" t="s">
        <v>3237</v>
      </c>
    </row>
    <row r="3239" spans="1:4" ht="49.5">
      <c r="A3239" s="360">
        <v>3237</v>
      </c>
      <c r="B3239" s="356"/>
      <c r="C3239" s="357" t="s">
        <v>15256</v>
      </c>
      <c r="D3239" s="361" t="s">
        <v>3238</v>
      </c>
    </row>
    <row r="3240" spans="1:4" ht="33">
      <c r="A3240" s="360">
        <v>3238</v>
      </c>
      <c r="B3240" s="356"/>
      <c r="C3240" s="357" t="s">
        <v>15257</v>
      </c>
      <c r="D3240" s="361" t="s">
        <v>3239</v>
      </c>
    </row>
    <row r="3241" spans="1:4" ht="33">
      <c r="A3241" s="360">
        <v>3239</v>
      </c>
      <c r="B3241" s="356"/>
      <c r="C3241" s="357" t="s">
        <v>15258</v>
      </c>
      <c r="D3241" s="361" t="s">
        <v>3240</v>
      </c>
    </row>
    <row r="3242" spans="1:4" ht="49.5">
      <c r="A3242" s="360">
        <v>3240</v>
      </c>
      <c r="B3242" s="356"/>
      <c r="C3242" s="357" t="s">
        <v>15259</v>
      </c>
      <c r="D3242" s="361" t="s">
        <v>3241</v>
      </c>
    </row>
    <row r="3243" spans="1:4" ht="33">
      <c r="A3243" s="360">
        <v>3241</v>
      </c>
      <c r="B3243" s="356"/>
      <c r="C3243" s="357" t="s">
        <v>15260</v>
      </c>
      <c r="D3243" s="361" t="s">
        <v>3242</v>
      </c>
    </row>
    <row r="3244" spans="1:4" ht="33">
      <c r="A3244" s="363">
        <v>3242</v>
      </c>
      <c r="B3244" s="356"/>
      <c r="C3244" s="357" t="s">
        <v>15261</v>
      </c>
      <c r="D3244" s="361" t="s">
        <v>3243</v>
      </c>
    </row>
    <row r="3245" spans="1:4" ht="40.5">
      <c r="A3245" s="360">
        <v>3243</v>
      </c>
      <c r="B3245" s="356"/>
      <c r="C3245" s="357" t="s">
        <v>15262</v>
      </c>
      <c r="D3245" s="361" t="s">
        <v>3244</v>
      </c>
    </row>
    <row r="3246" spans="1:4" ht="33">
      <c r="A3246" s="360">
        <v>3244</v>
      </c>
      <c r="B3246" s="356"/>
      <c r="C3246" s="357" t="s">
        <v>15263</v>
      </c>
      <c r="D3246" s="361" t="s">
        <v>3245</v>
      </c>
    </row>
    <row r="3247" spans="1:4" ht="33">
      <c r="A3247" s="360">
        <v>3245</v>
      </c>
      <c r="B3247" s="356"/>
      <c r="C3247" s="357" t="s">
        <v>15264</v>
      </c>
      <c r="D3247" s="361" t="s">
        <v>3246</v>
      </c>
    </row>
    <row r="3248" spans="1:4">
      <c r="A3248" s="360">
        <v>3246</v>
      </c>
      <c r="B3248" s="356"/>
      <c r="C3248" s="357" t="s">
        <v>15265</v>
      </c>
      <c r="D3248" s="361" t="s">
        <v>3247</v>
      </c>
    </row>
    <row r="3249" spans="1:4" ht="33">
      <c r="A3249" s="360">
        <v>3247</v>
      </c>
      <c r="B3249" s="356"/>
      <c r="C3249" s="357" t="s">
        <v>15266</v>
      </c>
      <c r="D3249" s="361" t="s">
        <v>3248</v>
      </c>
    </row>
    <row r="3250" spans="1:4" ht="33">
      <c r="A3250" s="360">
        <v>3248</v>
      </c>
      <c r="B3250" s="356"/>
      <c r="C3250" s="357" t="s">
        <v>15267</v>
      </c>
      <c r="D3250" s="361" t="s">
        <v>3249</v>
      </c>
    </row>
    <row r="3251" spans="1:4" ht="40.5">
      <c r="A3251" s="360">
        <v>3249</v>
      </c>
      <c r="B3251" s="356"/>
      <c r="C3251" s="357" t="s">
        <v>15268</v>
      </c>
      <c r="D3251" s="361" t="s">
        <v>3250</v>
      </c>
    </row>
    <row r="3252" spans="1:4" ht="33">
      <c r="A3252" s="360">
        <v>3250</v>
      </c>
      <c r="B3252" s="356"/>
      <c r="C3252" s="357" t="s">
        <v>15269</v>
      </c>
      <c r="D3252" s="361" t="s">
        <v>3251</v>
      </c>
    </row>
    <row r="3253" spans="1:4">
      <c r="A3253" s="360">
        <v>3251</v>
      </c>
      <c r="B3253" s="356"/>
      <c r="C3253" s="357" t="s">
        <v>15270</v>
      </c>
      <c r="D3253" s="361" t="s">
        <v>3252</v>
      </c>
    </row>
    <row r="3254" spans="1:4">
      <c r="A3254" s="360">
        <v>3252</v>
      </c>
      <c r="B3254" s="356"/>
      <c r="C3254" s="357" t="s">
        <v>15271</v>
      </c>
      <c r="D3254" s="361" t="s">
        <v>3253</v>
      </c>
    </row>
    <row r="3255" spans="1:4">
      <c r="A3255" s="360">
        <v>3253</v>
      </c>
      <c r="B3255" s="356"/>
      <c r="C3255" s="357" t="s">
        <v>15272</v>
      </c>
      <c r="D3255" s="361" t="s">
        <v>3254</v>
      </c>
    </row>
    <row r="3256" spans="1:4">
      <c r="A3256" s="360">
        <v>3254</v>
      </c>
      <c r="B3256" s="356"/>
      <c r="C3256" s="357" t="s">
        <v>15273</v>
      </c>
      <c r="D3256" s="361" t="s">
        <v>3255</v>
      </c>
    </row>
    <row r="3257" spans="1:4">
      <c r="A3257" s="360">
        <v>3255</v>
      </c>
      <c r="B3257" s="356"/>
      <c r="C3257" s="357" t="s">
        <v>15274</v>
      </c>
      <c r="D3257" s="361" t="s">
        <v>3256</v>
      </c>
    </row>
    <row r="3258" spans="1:4">
      <c r="A3258" s="360">
        <v>3256</v>
      </c>
      <c r="B3258" s="356"/>
      <c r="C3258" s="357" t="s">
        <v>15275</v>
      </c>
      <c r="D3258" s="361" t="s">
        <v>3257</v>
      </c>
    </row>
    <row r="3259" spans="1:4">
      <c r="A3259" s="360">
        <v>3257</v>
      </c>
      <c r="B3259" s="356"/>
      <c r="C3259" s="357" t="s">
        <v>15276</v>
      </c>
      <c r="D3259" s="361" t="s">
        <v>3258</v>
      </c>
    </row>
    <row r="3260" spans="1:4">
      <c r="A3260" s="360">
        <v>3258</v>
      </c>
      <c r="B3260" s="356"/>
      <c r="C3260" s="357" t="s">
        <v>15277</v>
      </c>
      <c r="D3260" s="361" t="s">
        <v>3259</v>
      </c>
    </row>
    <row r="3261" spans="1:4">
      <c r="A3261" s="360">
        <v>3259</v>
      </c>
      <c r="B3261" s="356"/>
      <c r="C3261" s="357" t="s">
        <v>15278</v>
      </c>
      <c r="D3261" s="361" t="s">
        <v>3260</v>
      </c>
    </row>
    <row r="3262" spans="1:4">
      <c r="A3262" s="360">
        <v>3260</v>
      </c>
      <c r="B3262" s="356"/>
      <c r="C3262" s="357" t="s">
        <v>15279</v>
      </c>
      <c r="D3262" s="361" t="s">
        <v>3261</v>
      </c>
    </row>
    <row r="3263" spans="1:4">
      <c r="A3263" s="360">
        <v>3261</v>
      </c>
      <c r="B3263" s="356"/>
      <c r="C3263" s="357" t="s">
        <v>15280</v>
      </c>
      <c r="D3263" s="361" t="s">
        <v>3262</v>
      </c>
    </row>
    <row r="3264" spans="1:4">
      <c r="A3264" s="360">
        <v>3262</v>
      </c>
      <c r="B3264" s="356"/>
      <c r="C3264" s="357" t="s">
        <v>15281</v>
      </c>
      <c r="D3264" s="361" t="s">
        <v>3263</v>
      </c>
    </row>
    <row r="3265" spans="1:4">
      <c r="A3265" s="360">
        <v>3263</v>
      </c>
      <c r="B3265" s="356"/>
      <c r="C3265" s="357" t="s">
        <v>15282</v>
      </c>
      <c r="D3265" s="361" t="s">
        <v>3264</v>
      </c>
    </row>
    <row r="3266" spans="1:4">
      <c r="A3266" s="360">
        <v>3264</v>
      </c>
      <c r="B3266" s="356"/>
      <c r="C3266" s="357" t="s">
        <v>15283</v>
      </c>
      <c r="D3266" s="361" t="s">
        <v>3265</v>
      </c>
    </row>
    <row r="3267" spans="1:4">
      <c r="A3267" s="360">
        <v>3265</v>
      </c>
      <c r="B3267" s="356"/>
      <c r="C3267" s="357" t="s">
        <v>15284</v>
      </c>
      <c r="D3267" s="361" t="s">
        <v>3266</v>
      </c>
    </row>
    <row r="3268" spans="1:4">
      <c r="A3268" s="360">
        <v>3266</v>
      </c>
      <c r="B3268" s="356"/>
      <c r="C3268" s="357" t="s">
        <v>15285</v>
      </c>
      <c r="D3268" s="361" t="s">
        <v>3267</v>
      </c>
    </row>
    <row r="3269" spans="1:4">
      <c r="A3269" s="360">
        <v>3267</v>
      </c>
      <c r="B3269" s="356"/>
      <c r="C3269" s="357" t="s">
        <v>15286</v>
      </c>
      <c r="D3269" s="361" t="s">
        <v>3268</v>
      </c>
    </row>
    <row r="3270" spans="1:4">
      <c r="A3270" s="360">
        <v>3268</v>
      </c>
      <c r="B3270" s="356"/>
      <c r="C3270" s="357" t="s">
        <v>15287</v>
      </c>
      <c r="D3270" s="361" t="s">
        <v>3269</v>
      </c>
    </row>
    <row r="3271" spans="1:4">
      <c r="A3271" s="360">
        <v>3269</v>
      </c>
      <c r="B3271" s="356"/>
      <c r="C3271" s="357" t="s">
        <v>15288</v>
      </c>
      <c r="D3271" s="361" t="s">
        <v>3270</v>
      </c>
    </row>
    <row r="3272" spans="1:4">
      <c r="A3272" s="360">
        <v>3270</v>
      </c>
      <c r="B3272" s="356"/>
      <c r="C3272" s="357" t="s">
        <v>15289</v>
      </c>
      <c r="D3272" s="361" t="s">
        <v>3271</v>
      </c>
    </row>
    <row r="3273" spans="1:4">
      <c r="A3273" s="360">
        <v>3271</v>
      </c>
      <c r="B3273" s="356"/>
      <c r="C3273" s="357" t="s">
        <v>15290</v>
      </c>
      <c r="D3273" s="361" t="s">
        <v>3272</v>
      </c>
    </row>
    <row r="3274" spans="1:4">
      <c r="A3274" s="360">
        <v>3272</v>
      </c>
      <c r="B3274" s="356"/>
      <c r="C3274" s="357" t="s">
        <v>15291</v>
      </c>
      <c r="D3274" s="361" t="s">
        <v>3273</v>
      </c>
    </row>
    <row r="3275" spans="1:4">
      <c r="A3275" s="360">
        <v>3273</v>
      </c>
      <c r="B3275" s="356"/>
      <c r="C3275" s="357" t="s">
        <v>15292</v>
      </c>
      <c r="D3275" s="361" t="s">
        <v>3274</v>
      </c>
    </row>
    <row r="3276" spans="1:4">
      <c r="A3276" s="360">
        <v>3274</v>
      </c>
      <c r="B3276" s="356"/>
      <c r="C3276" s="357" t="s">
        <v>15293</v>
      </c>
      <c r="D3276" s="361" t="s">
        <v>3275</v>
      </c>
    </row>
    <row r="3277" spans="1:4">
      <c r="A3277" s="360">
        <v>3275</v>
      </c>
      <c r="B3277" s="356"/>
      <c r="C3277" s="357" t="s">
        <v>15294</v>
      </c>
      <c r="D3277" s="361" t="s">
        <v>3276</v>
      </c>
    </row>
    <row r="3278" spans="1:4">
      <c r="A3278" s="360">
        <v>3276</v>
      </c>
      <c r="B3278" s="356"/>
      <c r="C3278" s="357" t="s">
        <v>15295</v>
      </c>
      <c r="D3278" s="361" t="s">
        <v>3277</v>
      </c>
    </row>
    <row r="3279" spans="1:4">
      <c r="A3279" s="360">
        <v>3277</v>
      </c>
      <c r="B3279" s="356"/>
      <c r="C3279" s="357" t="s">
        <v>15296</v>
      </c>
      <c r="D3279" s="361" t="s">
        <v>3278</v>
      </c>
    </row>
    <row r="3280" spans="1:4">
      <c r="A3280" s="360">
        <v>3278</v>
      </c>
      <c r="B3280" s="356"/>
      <c r="C3280" s="357" t="s">
        <v>15297</v>
      </c>
      <c r="D3280" s="361" t="s">
        <v>3279</v>
      </c>
    </row>
    <row r="3281" spans="1:4">
      <c r="A3281" s="360">
        <v>3279</v>
      </c>
      <c r="B3281" s="356"/>
      <c r="C3281" s="357" t="s">
        <v>15298</v>
      </c>
      <c r="D3281" s="361" t="s">
        <v>3280</v>
      </c>
    </row>
    <row r="3282" spans="1:4">
      <c r="A3282" s="360">
        <v>3280</v>
      </c>
      <c r="B3282" s="356"/>
      <c r="C3282" s="357" t="s">
        <v>15299</v>
      </c>
      <c r="D3282" s="361" t="s">
        <v>3281</v>
      </c>
    </row>
    <row r="3283" spans="1:4">
      <c r="A3283" s="360">
        <v>3281</v>
      </c>
      <c r="B3283" s="356"/>
      <c r="C3283" s="357" t="s">
        <v>15300</v>
      </c>
      <c r="D3283" s="361" t="s">
        <v>3282</v>
      </c>
    </row>
    <row r="3284" spans="1:4">
      <c r="A3284" s="360">
        <v>3282</v>
      </c>
      <c r="B3284" s="356"/>
      <c r="C3284" s="357" t="s">
        <v>15301</v>
      </c>
      <c r="D3284" s="361" t="s">
        <v>3283</v>
      </c>
    </row>
    <row r="3285" spans="1:4">
      <c r="A3285" s="360">
        <v>3283</v>
      </c>
      <c r="B3285" s="356"/>
      <c r="C3285" s="357" t="s">
        <v>15302</v>
      </c>
      <c r="D3285" s="361" t="s">
        <v>3284</v>
      </c>
    </row>
    <row r="3286" spans="1:4">
      <c r="A3286" s="360">
        <v>3284</v>
      </c>
      <c r="B3286" s="356"/>
      <c r="C3286" s="357" t="s">
        <v>15303</v>
      </c>
      <c r="D3286" s="361" t="s">
        <v>3285</v>
      </c>
    </row>
    <row r="3287" spans="1:4">
      <c r="A3287" s="360">
        <v>3285</v>
      </c>
      <c r="B3287" s="356"/>
      <c r="C3287" s="357" t="s">
        <v>15304</v>
      </c>
      <c r="D3287" s="361" t="s">
        <v>3286</v>
      </c>
    </row>
    <row r="3288" spans="1:4">
      <c r="A3288" s="360">
        <v>3286</v>
      </c>
      <c r="B3288" s="356"/>
      <c r="C3288" s="357" t="s">
        <v>15305</v>
      </c>
      <c r="D3288" s="361" t="s">
        <v>3287</v>
      </c>
    </row>
    <row r="3289" spans="1:4">
      <c r="A3289" s="360">
        <v>3287</v>
      </c>
      <c r="B3289" s="356"/>
      <c r="C3289" s="357" t="s">
        <v>15306</v>
      </c>
      <c r="D3289" s="361" t="s">
        <v>3288</v>
      </c>
    </row>
    <row r="3290" spans="1:4">
      <c r="A3290" s="360">
        <v>3288</v>
      </c>
      <c r="B3290" s="356"/>
      <c r="C3290" s="357" t="s">
        <v>15307</v>
      </c>
      <c r="D3290" s="361" t="s">
        <v>3289</v>
      </c>
    </row>
    <row r="3291" spans="1:4">
      <c r="A3291" s="360">
        <v>3289</v>
      </c>
      <c r="B3291" s="356"/>
      <c r="C3291" s="357" t="s">
        <v>15308</v>
      </c>
      <c r="D3291" s="361" t="s">
        <v>3290</v>
      </c>
    </row>
    <row r="3292" spans="1:4">
      <c r="A3292" s="360">
        <v>3290</v>
      </c>
      <c r="B3292" s="356"/>
      <c r="C3292" s="357" t="s">
        <v>15309</v>
      </c>
      <c r="D3292" s="361" t="s">
        <v>3291</v>
      </c>
    </row>
    <row r="3293" spans="1:4">
      <c r="A3293" s="360">
        <v>3291</v>
      </c>
      <c r="B3293" s="356"/>
      <c r="C3293" s="357" t="s">
        <v>15310</v>
      </c>
      <c r="D3293" s="361" t="s">
        <v>3292</v>
      </c>
    </row>
    <row r="3294" spans="1:4">
      <c r="A3294" s="360">
        <v>3292</v>
      </c>
      <c r="B3294" s="356"/>
      <c r="C3294" s="357" t="s">
        <v>15311</v>
      </c>
      <c r="D3294" s="361" t="s">
        <v>3293</v>
      </c>
    </row>
    <row r="3295" spans="1:4">
      <c r="A3295" s="360">
        <v>3293</v>
      </c>
      <c r="B3295" s="356"/>
      <c r="C3295" s="357" t="s">
        <v>15312</v>
      </c>
      <c r="D3295" s="361" t="s">
        <v>3294</v>
      </c>
    </row>
    <row r="3296" spans="1:4">
      <c r="A3296" s="360">
        <v>3294</v>
      </c>
      <c r="B3296" s="356"/>
      <c r="C3296" s="357" t="s">
        <v>3295</v>
      </c>
      <c r="D3296" s="361" t="s">
        <v>3295</v>
      </c>
    </row>
    <row r="3297" spans="1:4">
      <c r="A3297" s="360">
        <v>3295</v>
      </c>
      <c r="B3297" s="356"/>
      <c r="C3297" s="357" t="s">
        <v>15313</v>
      </c>
      <c r="D3297" s="361" t="s">
        <v>3296</v>
      </c>
    </row>
    <row r="3298" spans="1:4">
      <c r="A3298" s="360">
        <v>3296</v>
      </c>
      <c r="B3298" s="356"/>
      <c r="C3298" s="357" t="s">
        <v>15314</v>
      </c>
      <c r="D3298" s="361" t="s">
        <v>3297</v>
      </c>
    </row>
    <row r="3299" spans="1:4">
      <c r="A3299" s="360">
        <v>3297</v>
      </c>
      <c r="B3299" s="356"/>
      <c r="C3299" s="357" t="s">
        <v>15315</v>
      </c>
      <c r="D3299" s="361" t="s">
        <v>3298</v>
      </c>
    </row>
    <row r="3300" spans="1:4">
      <c r="A3300" s="360">
        <v>3298</v>
      </c>
      <c r="B3300" s="356"/>
      <c r="C3300" s="357" t="s">
        <v>15316</v>
      </c>
      <c r="D3300" s="361" t="s">
        <v>3299</v>
      </c>
    </row>
    <row r="3301" spans="1:4">
      <c r="A3301" s="360">
        <v>3299</v>
      </c>
      <c r="B3301" s="356"/>
      <c r="C3301" s="357" t="s">
        <v>15317</v>
      </c>
      <c r="D3301" s="361" t="s">
        <v>3300</v>
      </c>
    </row>
    <row r="3302" spans="1:4">
      <c r="A3302" s="360">
        <v>3300</v>
      </c>
      <c r="B3302" s="356"/>
      <c r="C3302" s="357" t="s">
        <v>15318</v>
      </c>
      <c r="D3302" s="361" t="s">
        <v>3301</v>
      </c>
    </row>
    <row r="3303" spans="1:4">
      <c r="A3303" s="360">
        <v>3301</v>
      </c>
      <c r="B3303" s="356"/>
      <c r="C3303" s="357" t="s">
        <v>15319</v>
      </c>
      <c r="D3303" s="361" t="s">
        <v>3302</v>
      </c>
    </row>
    <row r="3304" spans="1:4">
      <c r="A3304" s="360">
        <v>3302</v>
      </c>
      <c r="B3304" s="356"/>
      <c r="C3304" s="357" t="s">
        <v>15320</v>
      </c>
      <c r="D3304" s="361" t="s">
        <v>3303</v>
      </c>
    </row>
    <row r="3305" spans="1:4">
      <c r="A3305" s="360">
        <v>3303</v>
      </c>
      <c r="B3305" s="356"/>
      <c r="C3305" s="357" t="s">
        <v>15321</v>
      </c>
      <c r="D3305" s="361" t="s">
        <v>3304</v>
      </c>
    </row>
    <row r="3306" spans="1:4">
      <c r="A3306" s="360">
        <v>3304</v>
      </c>
      <c r="B3306" s="356"/>
      <c r="C3306" s="357" t="s">
        <v>15322</v>
      </c>
      <c r="D3306" s="361" t="s">
        <v>3305</v>
      </c>
    </row>
    <row r="3307" spans="1:4">
      <c r="A3307" s="360">
        <v>3305</v>
      </c>
      <c r="B3307" s="356"/>
      <c r="C3307" s="357" t="s">
        <v>15323</v>
      </c>
      <c r="D3307" s="361" t="s">
        <v>3306</v>
      </c>
    </row>
    <row r="3308" spans="1:4">
      <c r="A3308" s="360">
        <v>3306</v>
      </c>
      <c r="B3308" s="356"/>
      <c r="C3308" s="357" t="s">
        <v>15324</v>
      </c>
      <c r="D3308" s="361" t="s">
        <v>3307</v>
      </c>
    </row>
    <row r="3309" spans="1:4">
      <c r="A3309" s="360">
        <v>3307</v>
      </c>
      <c r="B3309" s="356"/>
      <c r="C3309" s="357" t="s">
        <v>15325</v>
      </c>
      <c r="D3309" s="361" t="s">
        <v>3308</v>
      </c>
    </row>
    <row r="3310" spans="1:4">
      <c r="A3310" s="360">
        <v>3308</v>
      </c>
      <c r="B3310" s="356"/>
      <c r="C3310" s="357" t="s">
        <v>15326</v>
      </c>
      <c r="D3310" s="361" t="s">
        <v>3309</v>
      </c>
    </row>
    <row r="3311" spans="1:4">
      <c r="A3311" s="360">
        <v>3309</v>
      </c>
      <c r="B3311" s="356"/>
      <c r="C3311" s="357" t="s">
        <v>15327</v>
      </c>
      <c r="D3311" s="361" t="s">
        <v>3310</v>
      </c>
    </row>
    <row r="3312" spans="1:4">
      <c r="A3312" s="360">
        <v>3310</v>
      </c>
      <c r="B3312" s="356"/>
      <c r="C3312" s="357" t="s">
        <v>15328</v>
      </c>
      <c r="D3312" s="361" t="s">
        <v>3311</v>
      </c>
    </row>
    <row r="3313" spans="1:4">
      <c r="A3313" s="360">
        <v>3311</v>
      </c>
      <c r="B3313" s="356"/>
      <c r="C3313" s="357" t="s">
        <v>15329</v>
      </c>
      <c r="D3313" s="361" t="s">
        <v>3312</v>
      </c>
    </row>
    <row r="3314" spans="1:4">
      <c r="A3314" s="360">
        <v>3312</v>
      </c>
      <c r="B3314" s="356"/>
      <c r="C3314" s="357" t="s">
        <v>15330</v>
      </c>
      <c r="D3314" s="361" t="s">
        <v>3313</v>
      </c>
    </row>
    <row r="3315" spans="1:4">
      <c r="A3315" s="360">
        <v>3313</v>
      </c>
      <c r="B3315" s="356"/>
      <c r="C3315" s="357" t="s">
        <v>15331</v>
      </c>
      <c r="D3315" s="361" t="s">
        <v>3314</v>
      </c>
    </row>
    <row r="3316" spans="1:4">
      <c r="A3316" s="360">
        <v>3314</v>
      </c>
      <c r="B3316" s="356"/>
      <c r="C3316" s="357" t="s">
        <v>15332</v>
      </c>
      <c r="D3316" s="361" t="s">
        <v>3315</v>
      </c>
    </row>
    <row r="3317" spans="1:4">
      <c r="A3317" s="360">
        <v>3315</v>
      </c>
      <c r="B3317" s="356"/>
      <c r="C3317" s="357" t="s">
        <v>15333</v>
      </c>
      <c r="D3317" s="361" t="s">
        <v>3316</v>
      </c>
    </row>
    <row r="3318" spans="1:4">
      <c r="A3318" s="360">
        <v>3316</v>
      </c>
      <c r="B3318" s="356"/>
      <c r="C3318" s="357" t="s">
        <v>15334</v>
      </c>
      <c r="D3318" s="361" t="s">
        <v>3317</v>
      </c>
    </row>
    <row r="3319" spans="1:4">
      <c r="A3319" s="360">
        <v>3317</v>
      </c>
      <c r="B3319" s="356"/>
      <c r="C3319" s="357" t="s">
        <v>15335</v>
      </c>
      <c r="D3319" s="361" t="s">
        <v>3318</v>
      </c>
    </row>
    <row r="3320" spans="1:4">
      <c r="A3320" s="360">
        <v>3318</v>
      </c>
      <c r="B3320" s="356"/>
      <c r="C3320" s="357" t="s">
        <v>15336</v>
      </c>
      <c r="D3320" s="361" t="s">
        <v>3319</v>
      </c>
    </row>
    <row r="3321" spans="1:4">
      <c r="A3321" s="360">
        <v>3319</v>
      </c>
      <c r="B3321" s="356"/>
      <c r="C3321" s="357" t="s">
        <v>15337</v>
      </c>
      <c r="D3321" s="361" t="s">
        <v>3320</v>
      </c>
    </row>
    <row r="3322" spans="1:4">
      <c r="A3322" s="360">
        <v>3320</v>
      </c>
      <c r="B3322" s="356"/>
      <c r="C3322" s="357" t="s">
        <v>15338</v>
      </c>
      <c r="D3322" s="361" t="s">
        <v>3321</v>
      </c>
    </row>
    <row r="3323" spans="1:4">
      <c r="A3323" s="360">
        <v>3321</v>
      </c>
      <c r="B3323" s="356"/>
      <c r="C3323" s="357" t="s">
        <v>15339</v>
      </c>
      <c r="D3323" s="361" t="s">
        <v>3322</v>
      </c>
    </row>
    <row r="3324" spans="1:4">
      <c r="A3324" s="360">
        <v>3322</v>
      </c>
      <c r="B3324" s="356"/>
      <c r="C3324" s="357" t="s">
        <v>15340</v>
      </c>
      <c r="D3324" s="361" t="s">
        <v>3323</v>
      </c>
    </row>
    <row r="3325" spans="1:4">
      <c r="A3325" s="360">
        <v>3323</v>
      </c>
      <c r="B3325" s="356"/>
      <c r="C3325" s="357" t="s">
        <v>15341</v>
      </c>
      <c r="D3325" s="361" t="s">
        <v>3324</v>
      </c>
    </row>
    <row r="3326" spans="1:4">
      <c r="A3326" s="360">
        <v>3324</v>
      </c>
      <c r="B3326" s="356"/>
      <c r="C3326" s="357" t="s">
        <v>15342</v>
      </c>
      <c r="D3326" s="361" t="s">
        <v>3325</v>
      </c>
    </row>
    <row r="3327" spans="1:4">
      <c r="A3327" s="360">
        <v>3325</v>
      </c>
      <c r="B3327" s="356"/>
      <c r="C3327" s="357" t="s">
        <v>15343</v>
      </c>
      <c r="D3327" s="361" t="s">
        <v>3326</v>
      </c>
    </row>
    <row r="3328" spans="1:4">
      <c r="A3328" s="360">
        <v>3326</v>
      </c>
      <c r="B3328" s="356"/>
      <c r="C3328" s="357" t="s">
        <v>15344</v>
      </c>
      <c r="D3328" s="361" t="s">
        <v>3327</v>
      </c>
    </row>
    <row r="3329" spans="1:4">
      <c r="A3329" s="360">
        <v>3327</v>
      </c>
      <c r="B3329" s="356"/>
      <c r="C3329" s="357" t="s">
        <v>15345</v>
      </c>
      <c r="D3329" s="361" t="s">
        <v>3328</v>
      </c>
    </row>
    <row r="3330" spans="1:4">
      <c r="A3330" s="360">
        <v>3328</v>
      </c>
      <c r="B3330" s="356"/>
      <c r="C3330" s="357" t="s">
        <v>15346</v>
      </c>
      <c r="D3330" s="361" t="s">
        <v>3329</v>
      </c>
    </row>
    <row r="3331" spans="1:4">
      <c r="A3331" s="360">
        <v>3329</v>
      </c>
      <c r="B3331" s="356"/>
      <c r="C3331" s="357" t="s">
        <v>15347</v>
      </c>
      <c r="D3331" s="361" t="s">
        <v>3330</v>
      </c>
    </row>
    <row r="3332" spans="1:4">
      <c r="A3332" s="360">
        <v>3330</v>
      </c>
      <c r="B3332" s="356"/>
      <c r="C3332" s="357" t="s">
        <v>15348</v>
      </c>
      <c r="D3332" s="361" t="s">
        <v>3331</v>
      </c>
    </row>
    <row r="3333" spans="1:4">
      <c r="A3333" s="360">
        <v>3331</v>
      </c>
      <c r="B3333" s="356"/>
      <c r="C3333" s="357" t="s">
        <v>15349</v>
      </c>
      <c r="D3333" s="361" t="s">
        <v>3332</v>
      </c>
    </row>
    <row r="3334" spans="1:4">
      <c r="A3334" s="360">
        <v>3332</v>
      </c>
      <c r="B3334" s="356"/>
      <c r="C3334" s="357" t="s">
        <v>15350</v>
      </c>
      <c r="D3334" s="361" t="s">
        <v>3333</v>
      </c>
    </row>
    <row r="3335" spans="1:4">
      <c r="A3335" s="360">
        <v>3333</v>
      </c>
      <c r="B3335" s="356"/>
      <c r="C3335" s="357" t="s">
        <v>15351</v>
      </c>
      <c r="D3335" s="361" t="s">
        <v>3334</v>
      </c>
    </row>
    <row r="3336" spans="1:4">
      <c r="A3336" s="360">
        <v>3334</v>
      </c>
      <c r="B3336" s="356"/>
      <c r="C3336" s="357" t="s">
        <v>15352</v>
      </c>
      <c r="D3336" s="361" t="s">
        <v>3335</v>
      </c>
    </row>
    <row r="3337" spans="1:4">
      <c r="A3337" s="360">
        <v>3335</v>
      </c>
      <c r="B3337" s="356"/>
      <c r="C3337" s="357" t="s">
        <v>15353</v>
      </c>
      <c r="D3337" s="361" t="s">
        <v>3336</v>
      </c>
    </row>
    <row r="3338" spans="1:4">
      <c r="A3338" s="360">
        <v>3336</v>
      </c>
      <c r="B3338" s="356"/>
      <c r="C3338" s="357" t="s">
        <v>15354</v>
      </c>
      <c r="D3338" s="361" t="s">
        <v>3337</v>
      </c>
    </row>
    <row r="3339" spans="1:4">
      <c r="A3339" s="360">
        <v>3337</v>
      </c>
      <c r="B3339" s="356"/>
      <c r="C3339" s="357" t="s">
        <v>15355</v>
      </c>
      <c r="D3339" s="361" t="s">
        <v>3338</v>
      </c>
    </row>
    <row r="3340" spans="1:4">
      <c r="A3340" s="360">
        <v>3338</v>
      </c>
      <c r="B3340" s="356"/>
      <c r="C3340" s="357" t="s">
        <v>15356</v>
      </c>
      <c r="D3340" s="361" t="s">
        <v>3339</v>
      </c>
    </row>
    <row r="3341" spans="1:4">
      <c r="A3341" s="360">
        <v>3339</v>
      </c>
      <c r="B3341" s="356"/>
      <c r="C3341" s="357" t="s">
        <v>15357</v>
      </c>
      <c r="D3341" s="361" t="s">
        <v>3340</v>
      </c>
    </row>
    <row r="3342" spans="1:4">
      <c r="A3342" s="360">
        <v>3340</v>
      </c>
      <c r="B3342" s="356"/>
      <c r="C3342" s="357" t="s">
        <v>15358</v>
      </c>
      <c r="D3342" s="361" t="s">
        <v>3341</v>
      </c>
    </row>
    <row r="3343" spans="1:4">
      <c r="A3343" s="360">
        <v>3341</v>
      </c>
      <c r="B3343" s="356"/>
      <c r="C3343" s="357" t="s">
        <v>15359</v>
      </c>
      <c r="D3343" s="361" t="s">
        <v>3342</v>
      </c>
    </row>
    <row r="3344" spans="1:4">
      <c r="A3344" s="360">
        <v>3342</v>
      </c>
      <c r="B3344" s="356"/>
      <c r="C3344" s="357" t="s">
        <v>15360</v>
      </c>
      <c r="D3344" s="361" t="s">
        <v>3343</v>
      </c>
    </row>
    <row r="3345" spans="1:4">
      <c r="A3345" s="360">
        <v>3343</v>
      </c>
      <c r="B3345" s="356"/>
      <c r="C3345" s="357" t="s">
        <v>15361</v>
      </c>
      <c r="D3345" s="361" t="s">
        <v>3344</v>
      </c>
    </row>
    <row r="3346" spans="1:4">
      <c r="A3346" s="360">
        <v>3344</v>
      </c>
      <c r="B3346" s="356"/>
      <c r="C3346" s="357" t="s">
        <v>15362</v>
      </c>
      <c r="D3346" s="361" t="s">
        <v>3345</v>
      </c>
    </row>
    <row r="3347" spans="1:4">
      <c r="A3347" s="360">
        <v>3345</v>
      </c>
      <c r="B3347" s="356"/>
      <c r="C3347" s="357" t="s">
        <v>15363</v>
      </c>
      <c r="D3347" s="361" t="s">
        <v>3346</v>
      </c>
    </row>
    <row r="3348" spans="1:4">
      <c r="A3348" s="360">
        <v>3346</v>
      </c>
      <c r="B3348" s="356"/>
      <c r="C3348" s="357" t="s">
        <v>15364</v>
      </c>
      <c r="D3348" s="361" t="s">
        <v>3347</v>
      </c>
    </row>
    <row r="3349" spans="1:4">
      <c r="A3349" s="360">
        <v>3347</v>
      </c>
      <c r="B3349" s="356"/>
      <c r="C3349" s="357" t="s">
        <v>15365</v>
      </c>
      <c r="D3349" s="361" t="s">
        <v>3348</v>
      </c>
    </row>
    <row r="3350" spans="1:4">
      <c r="A3350" s="360">
        <v>3348</v>
      </c>
      <c r="B3350" s="356"/>
      <c r="C3350" s="357" t="s">
        <v>15366</v>
      </c>
      <c r="D3350" s="361" t="s">
        <v>3349</v>
      </c>
    </row>
    <row r="3351" spans="1:4">
      <c r="A3351" s="360">
        <v>3349</v>
      </c>
      <c r="B3351" s="356"/>
      <c r="C3351" s="357" t="s">
        <v>15367</v>
      </c>
      <c r="D3351" s="361" t="s">
        <v>3350</v>
      </c>
    </row>
    <row r="3352" spans="1:4">
      <c r="A3352" s="360">
        <v>3350</v>
      </c>
      <c r="B3352" s="356"/>
      <c r="C3352" s="357" t="s">
        <v>15368</v>
      </c>
      <c r="D3352" s="361" t="s">
        <v>3351</v>
      </c>
    </row>
    <row r="3353" spans="1:4">
      <c r="A3353" s="360">
        <v>3351</v>
      </c>
      <c r="B3353" s="356"/>
      <c r="C3353" s="357" t="s">
        <v>15369</v>
      </c>
      <c r="D3353" s="361" t="s">
        <v>3352</v>
      </c>
    </row>
    <row r="3354" spans="1:4">
      <c r="A3354" s="360">
        <v>3352</v>
      </c>
      <c r="B3354" s="356"/>
      <c r="C3354" s="357" t="s">
        <v>15370</v>
      </c>
      <c r="D3354" s="361" t="s">
        <v>3353</v>
      </c>
    </row>
    <row r="3355" spans="1:4">
      <c r="A3355" s="360">
        <v>3353</v>
      </c>
      <c r="B3355" s="356"/>
      <c r="C3355" s="357" t="s">
        <v>15371</v>
      </c>
      <c r="D3355" s="361" t="s">
        <v>3354</v>
      </c>
    </row>
    <row r="3356" spans="1:4">
      <c r="A3356" s="360">
        <v>3354</v>
      </c>
      <c r="B3356" s="356"/>
      <c r="C3356" s="357" t="s">
        <v>15372</v>
      </c>
      <c r="D3356" s="361" t="s">
        <v>3355</v>
      </c>
    </row>
    <row r="3357" spans="1:4">
      <c r="A3357" s="360">
        <v>3355</v>
      </c>
      <c r="B3357" s="356"/>
      <c r="C3357" s="357" t="s">
        <v>15373</v>
      </c>
      <c r="D3357" s="361" t="s">
        <v>3356</v>
      </c>
    </row>
    <row r="3358" spans="1:4">
      <c r="A3358" s="360">
        <v>3356</v>
      </c>
      <c r="B3358" s="356"/>
      <c r="C3358" s="357" t="s">
        <v>15374</v>
      </c>
      <c r="D3358" s="361" t="s">
        <v>3357</v>
      </c>
    </row>
    <row r="3359" spans="1:4">
      <c r="A3359" s="360">
        <v>3357</v>
      </c>
      <c r="B3359" s="356"/>
      <c r="C3359" s="357" t="s">
        <v>15375</v>
      </c>
      <c r="D3359" s="361" t="s">
        <v>3358</v>
      </c>
    </row>
    <row r="3360" spans="1:4">
      <c r="A3360" s="360">
        <v>3358</v>
      </c>
      <c r="B3360" s="356"/>
      <c r="C3360" s="357" t="s">
        <v>15376</v>
      </c>
      <c r="D3360" s="361" t="s">
        <v>3359</v>
      </c>
    </row>
    <row r="3361" spans="1:4">
      <c r="A3361" s="360">
        <v>3359</v>
      </c>
      <c r="B3361" s="356"/>
      <c r="C3361" s="357" t="s">
        <v>15377</v>
      </c>
      <c r="D3361" s="361" t="s">
        <v>3360</v>
      </c>
    </row>
    <row r="3362" spans="1:4">
      <c r="A3362" s="360">
        <v>3360</v>
      </c>
      <c r="B3362" s="356"/>
      <c r="C3362" s="357" t="s">
        <v>15378</v>
      </c>
      <c r="D3362" s="361" t="s">
        <v>3361</v>
      </c>
    </row>
    <row r="3363" spans="1:4">
      <c r="A3363" s="360">
        <v>3361</v>
      </c>
      <c r="B3363" s="356"/>
      <c r="C3363" s="357" t="s">
        <v>15379</v>
      </c>
      <c r="D3363" s="361" t="s">
        <v>3362</v>
      </c>
    </row>
    <row r="3364" spans="1:4">
      <c r="A3364" s="360">
        <v>3362</v>
      </c>
      <c r="B3364" s="356"/>
      <c r="C3364" s="357" t="s">
        <v>15380</v>
      </c>
      <c r="D3364" s="361" t="s">
        <v>3363</v>
      </c>
    </row>
    <row r="3365" spans="1:4">
      <c r="A3365" s="360">
        <v>3363</v>
      </c>
      <c r="B3365" s="356"/>
      <c r="C3365" s="357" t="s">
        <v>15381</v>
      </c>
      <c r="D3365" s="361" t="s">
        <v>3364</v>
      </c>
    </row>
    <row r="3366" spans="1:4">
      <c r="A3366" s="360">
        <v>3364</v>
      </c>
      <c r="B3366" s="356"/>
      <c r="C3366" s="357" t="s">
        <v>15382</v>
      </c>
      <c r="D3366" s="361" t="s">
        <v>3365</v>
      </c>
    </row>
    <row r="3367" spans="1:4">
      <c r="A3367" s="360">
        <v>3365</v>
      </c>
      <c r="B3367" s="356"/>
      <c r="C3367" s="357" t="s">
        <v>15383</v>
      </c>
      <c r="D3367" s="361" t="s">
        <v>3366</v>
      </c>
    </row>
    <row r="3368" spans="1:4">
      <c r="A3368" s="360">
        <v>3366</v>
      </c>
      <c r="B3368" s="356"/>
      <c r="C3368" s="357" t="s">
        <v>15384</v>
      </c>
      <c r="D3368" s="361" t="s">
        <v>3367</v>
      </c>
    </row>
    <row r="3369" spans="1:4">
      <c r="A3369" s="360">
        <v>3367</v>
      </c>
      <c r="B3369" s="356"/>
      <c r="C3369" s="357" t="s">
        <v>15385</v>
      </c>
      <c r="D3369" s="361" t="s">
        <v>3368</v>
      </c>
    </row>
    <row r="3370" spans="1:4">
      <c r="A3370" s="360">
        <v>3368</v>
      </c>
      <c r="B3370" s="356"/>
      <c r="C3370" s="357" t="s">
        <v>15386</v>
      </c>
      <c r="D3370" s="361" t="s">
        <v>3369</v>
      </c>
    </row>
    <row r="3371" spans="1:4">
      <c r="A3371" s="360">
        <v>3369</v>
      </c>
      <c r="B3371" s="356"/>
      <c r="C3371" s="357" t="s">
        <v>15387</v>
      </c>
      <c r="D3371" s="361" t="s">
        <v>3370</v>
      </c>
    </row>
    <row r="3372" spans="1:4">
      <c r="A3372" s="360">
        <v>3370</v>
      </c>
      <c r="B3372" s="356"/>
      <c r="C3372" s="357" t="s">
        <v>15388</v>
      </c>
      <c r="D3372" s="361" t="s">
        <v>3371</v>
      </c>
    </row>
    <row r="3373" spans="1:4">
      <c r="A3373" s="360">
        <v>3371</v>
      </c>
      <c r="B3373" s="356"/>
      <c r="C3373" s="357" t="s">
        <v>15389</v>
      </c>
      <c r="D3373" s="361" t="s">
        <v>3372</v>
      </c>
    </row>
    <row r="3374" spans="1:4">
      <c r="A3374" s="360">
        <v>3372</v>
      </c>
      <c r="B3374" s="356"/>
      <c r="C3374" s="357" t="s">
        <v>15390</v>
      </c>
      <c r="D3374" s="361" t="s">
        <v>3373</v>
      </c>
    </row>
    <row r="3375" spans="1:4">
      <c r="A3375" s="360">
        <v>3373</v>
      </c>
      <c r="B3375" s="356"/>
      <c r="C3375" s="357" t="s">
        <v>15391</v>
      </c>
      <c r="D3375" s="361" t="s">
        <v>3374</v>
      </c>
    </row>
    <row r="3376" spans="1:4">
      <c r="A3376" s="360">
        <v>3374</v>
      </c>
      <c r="B3376" s="356"/>
      <c r="C3376" s="357" t="s">
        <v>15392</v>
      </c>
      <c r="D3376" s="361" t="s">
        <v>3375</v>
      </c>
    </row>
    <row r="3377" spans="1:4">
      <c r="A3377" s="360">
        <v>3375</v>
      </c>
      <c r="B3377" s="356"/>
      <c r="C3377" s="357" t="s">
        <v>15393</v>
      </c>
      <c r="D3377" s="361" t="s">
        <v>3376</v>
      </c>
    </row>
    <row r="3378" spans="1:4">
      <c r="A3378" s="360">
        <v>3376</v>
      </c>
      <c r="B3378" s="356"/>
      <c r="C3378" s="357" t="s">
        <v>15394</v>
      </c>
      <c r="D3378" s="361" t="s">
        <v>3377</v>
      </c>
    </row>
    <row r="3379" spans="1:4">
      <c r="A3379" s="360">
        <v>3377</v>
      </c>
      <c r="B3379" s="356"/>
      <c r="C3379" s="357" t="s">
        <v>15395</v>
      </c>
      <c r="D3379" s="361" t="s">
        <v>3378</v>
      </c>
    </row>
    <row r="3380" spans="1:4">
      <c r="A3380" s="360">
        <v>3378</v>
      </c>
      <c r="B3380" s="356"/>
      <c r="C3380" s="357" t="s">
        <v>15396</v>
      </c>
      <c r="D3380" s="361" t="s">
        <v>3379</v>
      </c>
    </row>
    <row r="3381" spans="1:4">
      <c r="A3381" s="360">
        <v>3379</v>
      </c>
      <c r="B3381" s="356"/>
      <c r="C3381" s="357" t="s">
        <v>15397</v>
      </c>
      <c r="D3381" s="361" t="s">
        <v>3380</v>
      </c>
    </row>
    <row r="3382" spans="1:4">
      <c r="A3382" s="360">
        <v>3380</v>
      </c>
      <c r="B3382" s="356"/>
      <c r="C3382" s="357" t="s">
        <v>15398</v>
      </c>
      <c r="D3382" s="361" t="s">
        <v>3381</v>
      </c>
    </row>
    <row r="3383" spans="1:4">
      <c r="A3383" s="360">
        <v>3381</v>
      </c>
      <c r="B3383" s="356"/>
      <c r="C3383" s="357" t="s">
        <v>15399</v>
      </c>
      <c r="D3383" s="361" t="s">
        <v>3382</v>
      </c>
    </row>
    <row r="3384" spans="1:4">
      <c r="A3384" s="360">
        <v>3382</v>
      </c>
      <c r="B3384" s="356"/>
      <c r="C3384" s="357" t="s">
        <v>15400</v>
      </c>
      <c r="D3384" s="361" t="s">
        <v>3383</v>
      </c>
    </row>
    <row r="3385" spans="1:4">
      <c r="A3385" s="360">
        <v>3383</v>
      </c>
      <c r="B3385" s="356"/>
      <c r="C3385" s="357" t="s">
        <v>15401</v>
      </c>
      <c r="D3385" s="361" t="s">
        <v>3384</v>
      </c>
    </row>
    <row r="3386" spans="1:4">
      <c r="A3386" s="360">
        <v>3384</v>
      </c>
      <c r="B3386" s="356"/>
      <c r="C3386" s="357" t="s">
        <v>3385</v>
      </c>
      <c r="D3386" s="361" t="s">
        <v>3385</v>
      </c>
    </row>
    <row r="3387" spans="1:4">
      <c r="A3387" s="360">
        <v>3385</v>
      </c>
      <c r="B3387" s="356"/>
      <c r="C3387" s="357" t="s">
        <v>3386</v>
      </c>
      <c r="D3387" s="361" t="s">
        <v>3386</v>
      </c>
    </row>
    <row r="3388" spans="1:4" ht="49.5">
      <c r="A3388" s="360">
        <v>3386</v>
      </c>
      <c r="B3388" s="356"/>
      <c r="C3388" s="357" t="s">
        <v>15402</v>
      </c>
      <c r="D3388" s="361" t="s">
        <v>3387</v>
      </c>
    </row>
    <row r="3389" spans="1:4">
      <c r="A3389" s="360">
        <v>3387</v>
      </c>
      <c r="B3389" s="356"/>
      <c r="C3389" s="357" t="s">
        <v>3388</v>
      </c>
      <c r="D3389" s="361" t="s">
        <v>3388</v>
      </c>
    </row>
    <row r="3390" spans="1:4">
      <c r="A3390" s="360">
        <v>3388</v>
      </c>
      <c r="B3390" s="356"/>
      <c r="C3390" s="357" t="s">
        <v>3389</v>
      </c>
      <c r="D3390" s="361" t="s">
        <v>3389</v>
      </c>
    </row>
    <row r="3391" spans="1:4">
      <c r="A3391" s="360">
        <v>3389</v>
      </c>
      <c r="B3391" s="356"/>
      <c r="C3391" s="357" t="s">
        <v>3390</v>
      </c>
      <c r="D3391" s="361" t="s">
        <v>3391</v>
      </c>
    </row>
    <row r="3392" spans="1:4">
      <c r="A3392" s="360">
        <v>3390</v>
      </c>
      <c r="B3392" s="356"/>
      <c r="C3392" s="357" t="s">
        <v>3392</v>
      </c>
      <c r="D3392" s="361" t="s">
        <v>3392</v>
      </c>
    </row>
    <row r="3393" spans="1:4">
      <c r="A3393" s="360">
        <v>3391</v>
      </c>
      <c r="B3393" s="356"/>
      <c r="C3393" s="357" t="s">
        <v>3393</v>
      </c>
      <c r="D3393" s="361" t="s">
        <v>3393</v>
      </c>
    </row>
    <row r="3394" spans="1:4">
      <c r="A3394" s="360">
        <v>3392</v>
      </c>
      <c r="B3394" s="356"/>
      <c r="C3394" s="357" t="s">
        <v>3394</v>
      </c>
      <c r="D3394" s="361" t="s">
        <v>3394</v>
      </c>
    </row>
    <row r="3395" spans="1:4">
      <c r="A3395" s="360">
        <v>3393</v>
      </c>
      <c r="B3395" s="356"/>
      <c r="C3395" s="357" t="s">
        <v>3395</v>
      </c>
      <c r="D3395" s="361" t="s">
        <v>3395</v>
      </c>
    </row>
    <row r="3396" spans="1:4">
      <c r="A3396" s="360">
        <v>3394</v>
      </c>
      <c r="B3396" s="356"/>
      <c r="C3396" s="357" t="s">
        <v>3396</v>
      </c>
      <c r="D3396" s="361" t="s">
        <v>3396</v>
      </c>
    </row>
    <row r="3397" spans="1:4">
      <c r="A3397" s="360">
        <v>3395</v>
      </c>
      <c r="B3397" s="356"/>
      <c r="C3397" s="357" t="s">
        <v>3397</v>
      </c>
      <c r="D3397" s="361" t="s">
        <v>3398</v>
      </c>
    </row>
    <row r="3398" spans="1:4">
      <c r="A3398" s="360">
        <v>3396</v>
      </c>
      <c r="B3398" s="356"/>
      <c r="C3398" s="357" t="s">
        <v>3399</v>
      </c>
      <c r="D3398" s="361" t="s">
        <v>3399</v>
      </c>
    </row>
    <row r="3399" spans="1:4">
      <c r="A3399" s="360">
        <v>3397</v>
      </c>
      <c r="B3399" s="356"/>
      <c r="C3399" s="357" t="s">
        <v>3400</v>
      </c>
      <c r="D3399" s="361" t="s">
        <v>3400</v>
      </c>
    </row>
    <row r="3400" spans="1:4">
      <c r="A3400" s="360">
        <v>3398</v>
      </c>
      <c r="B3400" s="356"/>
      <c r="C3400" s="357" t="s">
        <v>3401</v>
      </c>
      <c r="D3400" s="361" t="s">
        <v>3401</v>
      </c>
    </row>
    <row r="3401" spans="1:4">
      <c r="A3401" s="360">
        <v>3399</v>
      </c>
      <c r="B3401" s="356"/>
      <c r="C3401" s="357" t="s">
        <v>3402</v>
      </c>
      <c r="D3401" s="361" t="s">
        <v>3403</v>
      </c>
    </row>
    <row r="3402" spans="1:4">
      <c r="A3402" s="360">
        <v>3400</v>
      </c>
      <c r="B3402" s="356"/>
      <c r="C3402" s="357" t="s">
        <v>3404</v>
      </c>
      <c r="D3402" s="361" t="s">
        <v>3404</v>
      </c>
    </row>
    <row r="3403" spans="1:4">
      <c r="A3403" s="360">
        <v>3401</v>
      </c>
      <c r="B3403" s="356"/>
      <c r="C3403" s="357" t="s">
        <v>3405</v>
      </c>
      <c r="D3403" s="361" t="s">
        <v>3405</v>
      </c>
    </row>
    <row r="3404" spans="1:4">
      <c r="A3404" s="360">
        <v>3402</v>
      </c>
      <c r="B3404" s="356"/>
      <c r="C3404" s="357" t="s">
        <v>3406</v>
      </c>
      <c r="D3404" s="361" t="s">
        <v>3406</v>
      </c>
    </row>
    <row r="3405" spans="1:4">
      <c r="A3405" s="360">
        <v>3403</v>
      </c>
      <c r="B3405" s="356"/>
      <c r="C3405" s="357" t="s">
        <v>15403</v>
      </c>
      <c r="D3405" s="361" t="s">
        <v>3407</v>
      </c>
    </row>
    <row r="3406" spans="1:4">
      <c r="A3406" s="360">
        <v>3404</v>
      </c>
      <c r="B3406" s="356"/>
      <c r="C3406" s="357" t="s">
        <v>3408</v>
      </c>
      <c r="D3406" s="361" t="s">
        <v>3408</v>
      </c>
    </row>
    <row r="3407" spans="1:4">
      <c r="A3407" s="360">
        <v>3405</v>
      </c>
      <c r="B3407" s="356"/>
      <c r="C3407" s="357" t="s">
        <v>15404</v>
      </c>
      <c r="D3407" s="361" t="s">
        <v>3409</v>
      </c>
    </row>
    <row r="3408" spans="1:4">
      <c r="A3408" s="360">
        <v>3406</v>
      </c>
      <c r="B3408" s="356"/>
      <c r="C3408" s="357" t="s">
        <v>15405</v>
      </c>
      <c r="D3408" s="361" t="s">
        <v>3410</v>
      </c>
    </row>
    <row r="3409" spans="1:4">
      <c r="A3409" s="360">
        <v>3407</v>
      </c>
      <c r="B3409" s="356"/>
      <c r="C3409" s="357" t="s">
        <v>15406</v>
      </c>
      <c r="D3409" s="361" t="s">
        <v>3411</v>
      </c>
    </row>
    <row r="3410" spans="1:4">
      <c r="A3410" s="360">
        <v>3408</v>
      </c>
      <c r="B3410" s="356"/>
      <c r="C3410" s="357" t="s">
        <v>15407</v>
      </c>
      <c r="D3410" s="361" t="s">
        <v>3412</v>
      </c>
    </row>
    <row r="3411" spans="1:4">
      <c r="A3411" s="360">
        <v>3409</v>
      </c>
      <c r="B3411" s="356"/>
      <c r="C3411" s="357" t="s">
        <v>15408</v>
      </c>
      <c r="D3411" s="361" t="s">
        <v>3413</v>
      </c>
    </row>
    <row r="3412" spans="1:4">
      <c r="A3412" s="360">
        <v>3410</v>
      </c>
      <c r="B3412" s="356"/>
      <c r="C3412" s="357" t="s">
        <v>15409</v>
      </c>
      <c r="D3412" s="361" t="s">
        <v>3414</v>
      </c>
    </row>
    <row r="3413" spans="1:4">
      <c r="A3413" s="360">
        <v>3411</v>
      </c>
      <c r="B3413" s="356"/>
      <c r="C3413" s="357" t="s">
        <v>15410</v>
      </c>
      <c r="D3413" s="361" t="s">
        <v>3415</v>
      </c>
    </row>
    <row r="3414" spans="1:4">
      <c r="A3414" s="360">
        <v>3412</v>
      </c>
      <c r="B3414" s="356"/>
      <c r="C3414" s="357" t="s">
        <v>15411</v>
      </c>
      <c r="D3414" s="361" t="s">
        <v>3416</v>
      </c>
    </row>
    <row r="3415" spans="1:4">
      <c r="A3415" s="360">
        <v>3413</v>
      </c>
      <c r="B3415" s="356"/>
      <c r="C3415" s="357" t="s">
        <v>15412</v>
      </c>
      <c r="D3415" s="361" t="s">
        <v>3417</v>
      </c>
    </row>
    <row r="3416" spans="1:4">
      <c r="A3416" s="360">
        <v>3414</v>
      </c>
      <c r="B3416" s="356"/>
      <c r="C3416" s="357" t="s">
        <v>15413</v>
      </c>
      <c r="D3416" s="361" t="s">
        <v>3418</v>
      </c>
    </row>
    <row r="3417" spans="1:4">
      <c r="A3417" s="360">
        <v>3415</v>
      </c>
      <c r="B3417" s="356"/>
      <c r="C3417" s="357" t="s">
        <v>15414</v>
      </c>
      <c r="D3417" s="361" t="s">
        <v>3419</v>
      </c>
    </row>
    <row r="3418" spans="1:4">
      <c r="A3418" s="360">
        <v>3416</v>
      </c>
      <c r="B3418" s="356"/>
      <c r="C3418" s="357" t="s">
        <v>15415</v>
      </c>
      <c r="D3418" s="361" t="s">
        <v>3420</v>
      </c>
    </row>
    <row r="3419" spans="1:4">
      <c r="A3419" s="360">
        <v>3417</v>
      </c>
      <c r="B3419" s="356"/>
      <c r="C3419" s="357" t="s">
        <v>15416</v>
      </c>
      <c r="D3419" s="361" t="s">
        <v>3421</v>
      </c>
    </row>
    <row r="3420" spans="1:4" ht="49.5">
      <c r="A3420" s="363">
        <v>3418</v>
      </c>
      <c r="B3420" s="356"/>
      <c r="C3420" s="357" t="s">
        <v>15417</v>
      </c>
      <c r="D3420" s="361" t="s">
        <v>3422</v>
      </c>
    </row>
    <row r="3421" spans="1:4">
      <c r="A3421" s="360">
        <v>3419</v>
      </c>
      <c r="B3421" s="356"/>
      <c r="C3421" s="357" t="s">
        <v>15418</v>
      </c>
      <c r="D3421" s="361" t="s">
        <v>3423</v>
      </c>
    </row>
    <row r="3422" spans="1:4">
      <c r="A3422" s="360">
        <v>3420</v>
      </c>
      <c r="B3422" s="356"/>
      <c r="C3422" s="357" t="s">
        <v>15419</v>
      </c>
      <c r="D3422" s="361" t="s">
        <v>3424</v>
      </c>
    </row>
    <row r="3423" spans="1:4">
      <c r="A3423" s="360">
        <v>3421</v>
      </c>
      <c r="B3423" s="356"/>
      <c r="C3423" s="357" t="s">
        <v>15420</v>
      </c>
      <c r="D3423" s="361" t="s">
        <v>3425</v>
      </c>
    </row>
    <row r="3424" spans="1:4">
      <c r="A3424" s="360">
        <v>3422</v>
      </c>
      <c r="B3424" s="356"/>
      <c r="C3424" s="357" t="s">
        <v>15421</v>
      </c>
      <c r="D3424" s="361" t="s">
        <v>3426</v>
      </c>
    </row>
    <row r="3425" spans="1:4">
      <c r="A3425" s="360">
        <v>3423</v>
      </c>
      <c r="B3425" s="356"/>
      <c r="C3425" s="357" t="s">
        <v>3427</v>
      </c>
      <c r="D3425" s="361" t="s">
        <v>3427</v>
      </c>
    </row>
    <row r="3426" spans="1:4">
      <c r="A3426" s="360">
        <v>3424</v>
      </c>
      <c r="B3426" s="356"/>
      <c r="C3426" s="357" t="s">
        <v>3428</v>
      </c>
      <c r="D3426" s="361" t="s">
        <v>3428</v>
      </c>
    </row>
    <row r="3427" spans="1:4">
      <c r="A3427" s="360">
        <v>3425</v>
      </c>
      <c r="B3427" s="356"/>
      <c r="C3427" s="357" t="s">
        <v>15422</v>
      </c>
      <c r="D3427" s="361" t="s">
        <v>3429</v>
      </c>
    </row>
    <row r="3428" spans="1:4">
      <c r="A3428" s="360">
        <v>3426</v>
      </c>
      <c r="B3428" s="356"/>
      <c r="C3428" s="357" t="s">
        <v>3430</v>
      </c>
      <c r="D3428" s="361" t="s">
        <v>3430</v>
      </c>
    </row>
    <row r="3429" spans="1:4">
      <c r="A3429" s="360">
        <v>3427</v>
      </c>
      <c r="B3429" s="356"/>
      <c r="C3429" s="357" t="s">
        <v>3431</v>
      </c>
      <c r="D3429" s="361" t="s">
        <v>3431</v>
      </c>
    </row>
    <row r="3430" spans="1:4">
      <c r="A3430" s="360">
        <v>3428</v>
      </c>
      <c r="B3430" s="356"/>
      <c r="C3430" s="357" t="s">
        <v>15423</v>
      </c>
      <c r="D3430" s="361" t="s">
        <v>3432</v>
      </c>
    </row>
    <row r="3431" spans="1:4">
      <c r="A3431" s="360">
        <v>3429</v>
      </c>
      <c r="B3431" s="356"/>
      <c r="C3431" s="357" t="s">
        <v>3433</v>
      </c>
      <c r="D3431" s="361" t="s">
        <v>3433</v>
      </c>
    </row>
    <row r="3432" spans="1:4">
      <c r="A3432" s="360">
        <v>3430</v>
      </c>
      <c r="B3432" s="356"/>
      <c r="C3432" s="357" t="s">
        <v>3434</v>
      </c>
      <c r="D3432" s="361" t="s">
        <v>3434</v>
      </c>
    </row>
    <row r="3433" spans="1:4">
      <c r="A3433" s="360">
        <v>3431</v>
      </c>
      <c r="B3433" s="356"/>
      <c r="C3433" s="357" t="s">
        <v>3435</v>
      </c>
      <c r="D3433" s="361" t="s">
        <v>3435</v>
      </c>
    </row>
    <row r="3434" spans="1:4">
      <c r="A3434" s="360">
        <v>3432</v>
      </c>
      <c r="B3434" s="356"/>
      <c r="C3434" s="357" t="s">
        <v>3436</v>
      </c>
      <c r="D3434" s="361" t="s">
        <v>3436</v>
      </c>
    </row>
    <row r="3435" spans="1:4">
      <c r="A3435" s="360">
        <v>3433</v>
      </c>
      <c r="B3435" s="356"/>
      <c r="C3435" s="357" t="s">
        <v>3437</v>
      </c>
      <c r="D3435" s="361" t="s">
        <v>3438</v>
      </c>
    </row>
    <row r="3436" spans="1:4">
      <c r="A3436" s="360">
        <v>3434</v>
      </c>
      <c r="B3436" s="356"/>
      <c r="C3436" s="357" t="s">
        <v>3439</v>
      </c>
      <c r="D3436" s="361" t="s">
        <v>3439</v>
      </c>
    </row>
    <row r="3437" spans="1:4">
      <c r="A3437" s="360">
        <v>3435</v>
      </c>
      <c r="B3437" s="356"/>
      <c r="C3437" s="357" t="s">
        <v>15424</v>
      </c>
      <c r="D3437" s="361" t="s">
        <v>3440</v>
      </c>
    </row>
    <row r="3438" spans="1:4">
      <c r="A3438" s="360">
        <v>3436</v>
      </c>
      <c r="B3438" s="356"/>
      <c r="C3438" s="357" t="s">
        <v>15425</v>
      </c>
      <c r="D3438" s="361" t="s">
        <v>3441</v>
      </c>
    </row>
    <row r="3439" spans="1:4">
      <c r="A3439" s="360">
        <v>3437</v>
      </c>
      <c r="B3439" s="356"/>
      <c r="C3439" s="357" t="s">
        <v>15426</v>
      </c>
      <c r="D3439" s="361" t="s">
        <v>3442</v>
      </c>
    </row>
    <row r="3440" spans="1:4">
      <c r="A3440" s="360">
        <v>3438</v>
      </c>
      <c r="B3440" s="356"/>
      <c r="C3440" s="357" t="s">
        <v>15427</v>
      </c>
      <c r="D3440" s="361" t="s">
        <v>3443</v>
      </c>
    </row>
    <row r="3441" spans="1:4">
      <c r="A3441" s="360">
        <v>3439</v>
      </c>
      <c r="B3441" s="356"/>
      <c r="C3441" s="357" t="s">
        <v>15428</v>
      </c>
      <c r="D3441" s="361" t="s">
        <v>3444</v>
      </c>
    </row>
    <row r="3442" spans="1:4">
      <c r="A3442" s="360">
        <v>3440</v>
      </c>
      <c r="B3442" s="356"/>
      <c r="C3442" s="357" t="s">
        <v>15429</v>
      </c>
      <c r="D3442" s="361" t="s">
        <v>3445</v>
      </c>
    </row>
    <row r="3443" spans="1:4">
      <c r="A3443" s="360">
        <v>3441</v>
      </c>
      <c r="B3443" s="356"/>
      <c r="C3443" s="357" t="s">
        <v>15430</v>
      </c>
      <c r="D3443" s="361" t="s">
        <v>3446</v>
      </c>
    </row>
    <row r="3444" spans="1:4">
      <c r="A3444" s="360">
        <v>3442</v>
      </c>
      <c r="B3444" s="356"/>
      <c r="C3444" s="357" t="s">
        <v>15431</v>
      </c>
      <c r="D3444" s="361" t="s">
        <v>3447</v>
      </c>
    </row>
    <row r="3445" spans="1:4" ht="33">
      <c r="A3445" s="360">
        <v>3443</v>
      </c>
      <c r="B3445" s="356"/>
      <c r="C3445" s="357" t="s">
        <v>15432</v>
      </c>
      <c r="D3445" s="361" t="s">
        <v>3448</v>
      </c>
    </row>
    <row r="3446" spans="1:4" ht="40.5">
      <c r="A3446" s="360">
        <v>3444</v>
      </c>
      <c r="B3446" s="356"/>
      <c r="C3446" s="357" t="s">
        <v>15433</v>
      </c>
      <c r="D3446" s="361" t="s">
        <v>3449</v>
      </c>
    </row>
    <row r="3447" spans="1:4" ht="40.5">
      <c r="A3447" s="360">
        <v>3445</v>
      </c>
      <c r="B3447" s="356"/>
      <c r="C3447" s="357" t="s">
        <v>15434</v>
      </c>
      <c r="D3447" s="361" t="s">
        <v>3450</v>
      </c>
    </row>
    <row r="3448" spans="1:4" ht="40.5">
      <c r="A3448" s="360">
        <v>3446</v>
      </c>
      <c r="B3448" s="356"/>
      <c r="C3448" s="357" t="s">
        <v>15435</v>
      </c>
      <c r="D3448" s="361" t="s">
        <v>3451</v>
      </c>
    </row>
    <row r="3449" spans="1:4" ht="40.5">
      <c r="A3449" s="360">
        <v>3447</v>
      </c>
      <c r="B3449" s="356"/>
      <c r="C3449" s="357" t="s">
        <v>15436</v>
      </c>
      <c r="D3449" s="361" t="s">
        <v>3452</v>
      </c>
    </row>
    <row r="3450" spans="1:4">
      <c r="A3450" s="360">
        <v>3448</v>
      </c>
      <c r="B3450" s="356"/>
      <c r="C3450" s="357" t="s">
        <v>15437</v>
      </c>
      <c r="D3450" s="361" t="s">
        <v>3453</v>
      </c>
    </row>
    <row r="3451" spans="1:4" ht="40.5">
      <c r="A3451" s="360">
        <v>3449</v>
      </c>
      <c r="B3451" s="356"/>
      <c r="C3451" s="357" t="s">
        <v>15438</v>
      </c>
      <c r="D3451" s="361" t="s">
        <v>3454</v>
      </c>
    </row>
    <row r="3452" spans="1:4">
      <c r="A3452" s="360">
        <v>3450</v>
      </c>
      <c r="B3452" s="356"/>
      <c r="C3452" s="357" t="s">
        <v>15439</v>
      </c>
      <c r="D3452" s="361" t="s">
        <v>3455</v>
      </c>
    </row>
    <row r="3453" spans="1:4">
      <c r="A3453" s="360">
        <v>3451</v>
      </c>
      <c r="B3453" s="356"/>
      <c r="C3453" s="357" t="s">
        <v>15440</v>
      </c>
      <c r="D3453" s="361" t="s">
        <v>3456</v>
      </c>
    </row>
    <row r="3454" spans="1:4" ht="40.5">
      <c r="A3454" s="360">
        <v>3452</v>
      </c>
      <c r="B3454" s="356"/>
      <c r="C3454" s="357" t="s">
        <v>15441</v>
      </c>
      <c r="D3454" s="361" t="s">
        <v>3457</v>
      </c>
    </row>
    <row r="3455" spans="1:4" ht="40.5">
      <c r="A3455" s="360">
        <v>3453</v>
      </c>
      <c r="B3455" s="356"/>
      <c r="C3455" s="357" t="s">
        <v>15442</v>
      </c>
      <c r="D3455" s="361" t="s">
        <v>3458</v>
      </c>
    </row>
    <row r="3456" spans="1:4" ht="40.5">
      <c r="A3456" s="360">
        <v>3454</v>
      </c>
      <c r="B3456" s="356"/>
      <c r="C3456" s="357" t="s">
        <v>15443</v>
      </c>
      <c r="D3456" s="361" t="s">
        <v>3459</v>
      </c>
    </row>
    <row r="3457" spans="1:4" ht="33">
      <c r="A3457" s="360">
        <v>3455</v>
      </c>
      <c r="B3457" s="356"/>
      <c r="C3457" s="357" t="s">
        <v>15444</v>
      </c>
      <c r="D3457" s="361" t="s">
        <v>3460</v>
      </c>
    </row>
    <row r="3458" spans="1:4" ht="40.5">
      <c r="A3458" s="360">
        <v>3456</v>
      </c>
      <c r="B3458" s="356"/>
      <c r="C3458" s="357" t="s">
        <v>15445</v>
      </c>
      <c r="D3458" s="361" t="s">
        <v>3461</v>
      </c>
    </row>
    <row r="3459" spans="1:4">
      <c r="A3459" s="360">
        <v>3457</v>
      </c>
      <c r="B3459" s="356"/>
      <c r="C3459" s="357" t="s">
        <v>15446</v>
      </c>
      <c r="D3459" s="361" t="s">
        <v>3462</v>
      </c>
    </row>
    <row r="3460" spans="1:4">
      <c r="A3460" s="360">
        <v>3458</v>
      </c>
      <c r="B3460" s="356"/>
      <c r="C3460" s="357" t="s">
        <v>15447</v>
      </c>
      <c r="D3460" s="361" t="s">
        <v>3463</v>
      </c>
    </row>
    <row r="3461" spans="1:4">
      <c r="A3461" s="360">
        <v>3459</v>
      </c>
      <c r="B3461" s="356"/>
      <c r="C3461" s="357" t="s">
        <v>15448</v>
      </c>
      <c r="D3461" s="361" t="s">
        <v>3464</v>
      </c>
    </row>
    <row r="3462" spans="1:4" ht="40.5">
      <c r="A3462" s="360">
        <v>3460</v>
      </c>
      <c r="B3462" s="356"/>
      <c r="C3462" s="357" t="s">
        <v>15449</v>
      </c>
      <c r="D3462" s="361" t="s">
        <v>3465</v>
      </c>
    </row>
    <row r="3463" spans="1:4" ht="49.5">
      <c r="A3463" s="360">
        <v>3461</v>
      </c>
      <c r="B3463" s="356"/>
      <c r="C3463" s="357" t="s">
        <v>15450</v>
      </c>
      <c r="D3463" s="361" t="s">
        <v>3466</v>
      </c>
    </row>
    <row r="3464" spans="1:4" ht="40.5">
      <c r="A3464" s="360">
        <v>3462</v>
      </c>
      <c r="B3464" s="356"/>
      <c r="C3464" s="357" t="s">
        <v>15451</v>
      </c>
      <c r="D3464" s="361" t="s">
        <v>3467</v>
      </c>
    </row>
    <row r="3465" spans="1:4" ht="40.5">
      <c r="A3465" s="360">
        <v>3463</v>
      </c>
      <c r="B3465" s="356"/>
      <c r="C3465" s="357" t="s">
        <v>15452</v>
      </c>
      <c r="D3465" s="361" t="s">
        <v>3468</v>
      </c>
    </row>
    <row r="3466" spans="1:4" ht="40.5">
      <c r="A3466" s="360">
        <v>3464</v>
      </c>
      <c r="B3466" s="356"/>
      <c r="C3466" s="357" t="s">
        <v>15453</v>
      </c>
      <c r="D3466" s="361" t="s">
        <v>3469</v>
      </c>
    </row>
    <row r="3467" spans="1:4">
      <c r="A3467" s="360">
        <v>3465</v>
      </c>
      <c r="B3467" s="356"/>
      <c r="C3467" s="357" t="s">
        <v>15454</v>
      </c>
      <c r="D3467" s="361" t="s">
        <v>3470</v>
      </c>
    </row>
    <row r="3468" spans="1:4" ht="40.5">
      <c r="A3468" s="360">
        <v>3466</v>
      </c>
      <c r="B3468" s="356"/>
      <c r="C3468" s="357" t="s">
        <v>15455</v>
      </c>
      <c r="D3468" s="361" t="s">
        <v>3471</v>
      </c>
    </row>
    <row r="3469" spans="1:4" ht="40.5">
      <c r="A3469" s="360">
        <v>3467</v>
      </c>
      <c r="B3469" s="356"/>
      <c r="C3469" s="357" t="s">
        <v>25303</v>
      </c>
      <c r="D3469" s="361" t="s">
        <v>3472</v>
      </c>
    </row>
    <row r="3470" spans="1:4" ht="40.5">
      <c r="A3470" s="360">
        <v>3468</v>
      </c>
      <c r="B3470" s="356"/>
      <c r="C3470" s="357" t="s">
        <v>15457</v>
      </c>
      <c r="D3470" s="361" t="s">
        <v>3473</v>
      </c>
    </row>
    <row r="3471" spans="1:4" ht="40.5">
      <c r="A3471" s="360">
        <v>3469</v>
      </c>
      <c r="B3471" s="356"/>
      <c r="C3471" s="357" t="s">
        <v>15458</v>
      </c>
      <c r="D3471" s="361" t="s">
        <v>3474</v>
      </c>
    </row>
    <row r="3472" spans="1:4" ht="40.5">
      <c r="A3472" s="360">
        <v>3470</v>
      </c>
      <c r="B3472" s="356"/>
      <c r="C3472" s="357" t="s">
        <v>15459</v>
      </c>
      <c r="D3472" s="361" t="s">
        <v>3475</v>
      </c>
    </row>
    <row r="3473" spans="1:4" ht="33">
      <c r="A3473" s="360">
        <v>3471</v>
      </c>
      <c r="B3473" s="356"/>
      <c r="C3473" s="357" t="s">
        <v>15460</v>
      </c>
      <c r="D3473" s="361" t="s">
        <v>3476</v>
      </c>
    </row>
    <row r="3474" spans="1:4" ht="33">
      <c r="A3474" s="360">
        <v>3472</v>
      </c>
      <c r="B3474" s="356"/>
      <c r="C3474" s="357" t="s">
        <v>15461</v>
      </c>
      <c r="D3474" s="361" t="s">
        <v>3477</v>
      </c>
    </row>
    <row r="3475" spans="1:4" ht="40.5">
      <c r="A3475" s="360">
        <v>3473</v>
      </c>
      <c r="B3475" s="356"/>
      <c r="C3475" s="357" t="s">
        <v>15462</v>
      </c>
      <c r="D3475" s="361" t="s">
        <v>3478</v>
      </c>
    </row>
    <row r="3476" spans="1:4">
      <c r="A3476" s="360">
        <v>3474</v>
      </c>
      <c r="B3476" s="356"/>
      <c r="C3476" s="357" t="s">
        <v>15463</v>
      </c>
      <c r="D3476" s="361" t="s">
        <v>3479</v>
      </c>
    </row>
    <row r="3477" spans="1:4" ht="33">
      <c r="A3477" s="360">
        <v>3475</v>
      </c>
      <c r="B3477" s="356"/>
      <c r="C3477" s="357" t="s">
        <v>15464</v>
      </c>
      <c r="D3477" s="361" t="s">
        <v>3480</v>
      </c>
    </row>
    <row r="3478" spans="1:4" ht="40.5">
      <c r="A3478" s="360">
        <v>3476</v>
      </c>
      <c r="B3478" s="356"/>
      <c r="C3478" s="357" t="s">
        <v>15465</v>
      </c>
      <c r="D3478" s="361" t="s">
        <v>3481</v>
      </c>
    </row>
    <row r="3479" spans="1:4" ht="40.5">
      <c r="A3479" s="360">
        <v>3477</v>
      </c>
      <c r="B3479" s="356"/>
      <c r="C3479" s="357" t="s">
        <v>15466</v>
      </c>
      <c r="D3479" s="361" t="s">
        <v>3482</v>
      </c>
    </row>
    <row r="3480" spans="1:4" ht="40.5">
      <c r="A3480" s="360">
        <v>3478</v>
      </c>
      <c r="B3480" s="356"/>
      <c r="C3480" s="357" t="s">
        <v>15467</v>
      </c>
      <c r="D3480" s="361" t="s">
        <v>3483</v>
      </c>
    </row>
    <row r="3481" spans="1:4" ht="33">
      <c r="A3481" s="360">
        <v>3479</v>
      </c>
      <c r="B3481" s="356"/>
      <c r="C3481" s="357" t="s">
        <v>15468</v>
      </c>
      <c r="D3481" s="361" t="s">
        <v>3484</v>
      </c>
    </row>
    <row r="3482" spans="1:4" ht="40.5">
      <c r="A3482" s="360">
        <v>3480</v>
      </c>
      <c r="B3482" s="356"/>
      <c r="C3482" s="357" t="s">
        <v>15469</v>
      </c>
      <c r="D3482" s="361" t="s">
        <v>3485</v>
      </c>
    </row>
    <row r="3483" spans="1:4" ht="40.5">
      <c r="A3483" s="360">
        <v>3481</v>
      </c>
      <c r="B3483" s="356"/>
      <c r="C3483" s="357" t="s">
        <v>15470</v>
      </c>
      <c r="D3483" s="361" t="s">
        <v>3486</v>
      </c>
    </row>
    <row r="3484" spans="1:4" ht="49.5">
      <c r="A3484" s="360">
        <v>3482</v>
      </c>
      <c r="B3484" s="356"/>
      <c r="C3484" s="357" t="s">
        <v>15471</v>
      </c>
      <c r="D3484" s="361" t="s">
        <v>3487</v>
      </c>
    </row>
    <row r="3485" spans="1:4" ht="33">
      <c r="A3485" s="360">
        <v>3483</v>
      </c>
      <c r="B3485" s="356"/>
      <c r="C3485" s="357" t="s">
        <v>15472</v>
      </c>
      <c r="D3485" s="361" t="s">
        <v>3488</v>
      </c>
    </row>
    <row r="3486" spans="1:4">
      <c r="A3486" s="360">
        <v>3484</v>
      </c>
      <c r="B3486" s="356"/>
      <c r="C3486" s="357" t="s">
        <v>15473</v>
      </c>
      <c r="D3486" s="361" t="s">
        <v>3489</v>
      </c>
    </row>
    <row r="3487" spans="1:4">
      <c r="A3487" s="360">
        <v>3485</v>
      </c>
      <c r="B3487" s="356"/>
      <c r="C3487" s="357" t="s">
        <v>15474</v>
      </c>
      <c r="D3487" s="361" t="s">
        <v>3490</v>
      </c>
    </row>
    <row r="3488" spans="1:4">
      <c r="A3488" s="360">
        <v>3486</v>
      </c>
      <c r="B3488" s="356"/>
      <c r="C3488" s="357" t="s">
        <v>15475</v>
      </c>
      <c r="D3488" s="361" t="s">
        <v>3491</v>
      </c>
    </row>
    <row r="3489" spans="1:4">
      <c r="A3489" s="360">
        <v>3487</v>
      </c>
      <c r="B3489" s="356"/>
      <c r="C3489" s="357" t="s">
        <v>15476</v>
      </c>
      <c r="D3489" s="361" t="s">
        <v>3492</v>
      </c>
    </row>
    <row r="3490" spans="1:4">
      <c r="A3490" s="360">
        <v>3488</v>
      </c>
      <c r="B3490" s="356"/>
      <c r="C3490" s="357" t="s">
        <v>15477</v>
      </c>
      <c r="D3490" s="361" t="s">
        <v>3493</v>
      </c>
    </row>
    <row r="3491" spans="1:4">
      <c r="A3491" s="360">
        <v>3489</v>
      </c>
      <c r="B3491" s="356"/>
      <c r="C3491" s="357" t="s">
        <v>15478</v>
      </c>
      <c r="D3491" s="361" t="s">
        <v>3494</v>
      </c>
    </row>
    <row r="3492" spans="1:4">
      <c r="A3492" s="360">
        <v>3490</v>
      </c>
      <c r="B3492" s="356"/>
      <c r="C3492" s="357" t="s">
        <v>15479</v>
      </c>
      <c r="D3492" s="361" t="s">
        <v>3495</v>
      </c>
    </row>
    <row r="3493" spans="1:4">
      <c r="A3493" s="360">
        <v>3491</v>
      </c>
      <c r="B3493" s="356"/>
      <c r="C3493" s="357" t="s">
        <v>15480</v>
      </c>
      <c r="D3493" s="361" t="s">
        <v>3496</v>
      </c>
    </row>
    <row r="3494" spans="1:4">
      <c r="A3494" s="360">
        <v>3492</v>
      </c>
      <c r="B3494" s="356"/>
      <c r="C3494" s="357" t="s">
        <v>15481</v>
      </c>
      <c r="D3494" s="361" t="s">
        <v>3497</v>
      </c>
    </row>
    <row r="3495" spans="1:4">
      <c r="A3495" s="360">
        <v>3493</v>
      </c>
      <c r="B3495" s="356"/>
      <c r="C3495" s="357" t="s">
        <v>15482</v>
      </c>
      <c r="D3495" s="361" t="s">
        <v>3498</v>
      </c>
    </row>
    <row r="3496" spans="1:4">
      <c r="A3496" s="360">
        <v>3494</v>
      </c>
      <c r="B3496" s="356"/>
      <c r="C3496" s="357" t="s">
        <v>15483</v>
      </c>
      <c r="D3496" s="361" t="s">
        <v>3499</v>
      </c>
    </row>
    <row r="3497" spans="1:4">
      <c r="A3497" s="360">
        <v>3495</v>
      </c>
      <c r="B3497" s="356"/>
      <c r="C3497" s="357" t="s">
        <v>15484</v>
      </c>
      <c r="D3497" s="361" t="s">
        <v>3500</v>
      </c>
    </row>
    <row r="3498" spans="1:4">
      <c r="A3498" s="360">
        <v>3496</v>
      </c>
      <c r="B3498" s="356"/>
      <c r="C3498" s="357" t="s">
        <v>15485</v>
      </c>
      <c r="D3498" s="361" t="s">
        <v>3501</v>
      </c>
    </row>
    <row r="3499" spans="1:4">
      <c r="A3499" s="360">
        <v>3497</v>
      </c>
      <c r="B3499" s="356"/>
      <c r="C3499" s="357" t="s">
        <v>15486</v>
      </c>
      <c r="D3499" s="361" t="s">
        <v>3502</v>
      </c>
    </row>
    <row r="3500" spans="1:4">
      <c r="A3500" s="360">
        <v>3498</v>
      </c>
      <c r="B3500" s="356"/>
      <c r="C3500" s="357" t="s">
        <v>15487</v>
      </c>
      <c r="D3500" s="361" t="s">
        <v>3503</v>
      </c>
    </row>
    <row r="3501" spans="1:4">
      <c r="A3501" s="360">
        <v>3499</v>
      </c>
      <c r="B3501" s="356"/>
      <c r="C3501" s="357" t="s">
        <v>15488</v>
      </c>
      <c r="D3501" s="361" t="s">
        <v>3504</v>
      </c>
    </row>
    <row r="3502" spans="1:4">
      <c r="A3502" s="360">
        <v>3500</v>
      </c>
      <c r="B3502" s="356"/>
      <c r="C3502" s="357" t="s">
        <v>15489</v>
      </c>
      <c r="D3502" s="361" t="s">
        <v>3505</v>
      </c>
    </row>
    <row r="3503" spans="1:4">
      <c r="A3503" s="360">
        <v>3501</v>
      </c>
      <c r="B3503" s="356"/>
      <c r="C3503" s="357" t="s">
        <v>15490</v>
      </c>
      <c r="D3503" s="361" t="s">
        <v>3506</v>
      </c>
    </row>
    <row r="3504" spans="1:4">
      <c r="A3504" s="360">
        <v>3502</v>
      </c>
      <c r="B3504" s="356"/>
      <c r="C3504" s="357" t="s">
        <v>15491</v>
      </c>
      <c r="D3504" s="361" t="s">
        <v>3507</v>
      </c>
    </row>
    <row r="3505" spans="1:4">
      <c r="A3505" s="360">
        <v>3503</v>
      </c>
      <c r="B3505" s="356"/>
      <c r="C3505" s="357" t="s">
        <v>15492</v>
      </c>
      <c r="D3505" s="361" t="s">
        <v>3508</v>
      </c>
    </row>
    <row r="3506" spans="1:4">
      <c r="A3506" s="360">
        <v>3504</v>
      </c>
      <c r="B3506" s="356"/>
      <c r="C3506" s="357" t="s">
        <v>15493</v>
      </c>
      <c r="D3506" s="361" t="s">
        <v>3509</v>
      </c>
    </row>
    <row r="3507" spans="1:4" ht="40.5">
      <c r="A3507" s="360">
        <v>3505</v>
      </c>
      <c r="B3507" s="356"/>
      <c r="C3507" s="357" t="s">
        <v>15494</v>
      </c>
      <c r="D3507" s="361" t="s">
        <v>3510</v>
      </c>
    </row>
    <row r="3508" spans="1:4" ht="40.5">
      <c r="A3508" s="360">
        <v>3506</v>
      </c>
      <c r="B3508" s="356"/>
      <c r="C3508" s="357" t="s">
        <v>15495</v>
      </c>
      <c r="D3508" s="361" t="s">
        <v>3511</v>
      </c>
    </row>
    <row r="3509" spans="1:4">
      <c r="A3509" s="360">
        <v>3507</v>
      </c>
      <c r="B3509" s="356"/>
      <c r="C3509" s="357" t="s">
        <v>15496</v>
      </c>
      <c r="D3509" s="361" t="s">
        <v>3512</v>
      </c>
    </row>
    <row r="3510" spans="1:4" ht="40.5">
      <c r="A3510" s="360">
        <v>3508</v>
      </c>
      <c r="B3510" s="356"/>
      <c r="C3510" s="357" t="s">
        <v>15497</v>
      </c>
      <c r="D3510" s="361" t="s">
        <v>3513</v>
      </c>
    </row>
    <row r="3511" spans="1:4">
      <c r="A3511" s="360">
        <v>3509</v>
      </c>
      <c r="B3511" s="356"/>
      <c r="C3511" s="357" t="s">
        <v>15498</v>
      </c>
      <c r="D3511" s="361" t="s">
        <v>3514</v>
      </c>
    </row>
    <row r="3512" spans="1:4">
      <c r="A3512" s="360">
        <v>3510</v>
      </c>
      <c r="B3512" s="356"/>
      <c r="C3512" s="357" t="s">
        <v>15499</v>
      </c>
      <c r="D3512" s="361" t="s">
        <v>3515</v>
      </c>
    </row>
    <row r="3513" spans="1:4" ht="40.5">
      <c r="A3513" s="360">
        <v>3511</v>
      </c>
      <c r="B3513" s="356"/>
      <c r="C3513" s="357" t="s">
        <v>15500</v>
      </c>
      <c r="D3513" s="361" t="s">
        <v>3516</v>
      </c>
    </row>
    <row r="3514" spans="1:4" ht="40.5">
      <c r="A3514" s="360">
        <v>3512</v>
      </c>
      <c r="B3514" s="356"/>
      <c r="C3514" s="357" t="s">
        <v>15501</v>
      </c>
      <c r="D3514" s="361" t="s">
        <v>3517</v>
      </c>
    </row>
    <row r="3515" spans="1:4" ht="40.5">
      <c r="A3515" s="360">
        <v>3513</v>
      </c>
      <c r="B3515" s="356"/>
      <c r="C3515" s="357" t="s">
        <v>15502</v>
      </c>
      <c r="D3515" s="361" t="s">
        <v>3518</v>
      </c>
    </row>
    <row r="3516" spans="1:4" ht="40.5">
      <c r="A3516" s="360">
        <v>3514</v>
      </c>
      <c r="B3516" s="356"/>
      <c r="C3516" s="357" t="s">
        <v>15503</v>
      </c>
      <c r="D3516" s="361" t="s">
        <v>3519</v>
      </c>
    </row>
    <row r="3517" spans="1:4" ht="40.5">
      <c r="A3517" s="360">
        <v>3515</v>
      </c>
      <c r="B3517" s="356"/>
      <c r="C3517" s="357" t="s">
        <v>15504</v>
      </c>
      <c r="D3517" s="361" t="s">
        <v>3520</v>
      </c>
    </row>
    <row r="3518" spans="1:4">
      <c r="A3518" s="360">
        <v>3516</v>
      </c>
      <c r="B3518" s="356"/>
      <c r="C3518" s="357" t="s">
        <v>15505</v>
      </c>
      <c r="D3518" s="361" t="s">
        <v>3521</v>
      </c>
    </row>
    <row r="3519" spans="1:4" ht="40.5">
      <c r="A3519" s="360">
        <v>3517</v>
      </c>
      <c r="B3519" s="356"/>
      <c r="C3519" s="357" t="s">
        <v>15506</v>
      </c>
      <c r="D3519" s="361" t="s">
        <v>3522</v>
      </c>
    </row>
    <row r="3520" spans="1:4" ht="40.5">
      <c r="A3520" s="360">
        <v>3518</v>
      </c>
      <c r="B3520" s="356"/>
      <c r="C3520" s="357" t="s">
        <v>15507</v>
      </c>
      <c r="D3520" s="361" t="s">
        <v>3523</v>
      </c>
    </row>
    <row r="3521" spans="1:4" ht="40.5">
      <c r="A3521" s="360">
        <v>3519</v>
      </c>
      <c r="B3521" s="356"/>
      <c r="C3521" s="357" t="s">
        <v>15508</v>
      </c>
      <c r="D3521" s="361" t="s">
        <v>3524</v>
      </c>
    </row>
    <row r="3522" spans="1:4">
      <c r="A3522" s="360">
        <v>3520</v>
      </c>
      <c r="B3522" s="356"/>
      <c r="C3522" s="357" t="s">
        <v>15509</v>
      </c>
      <c r="D3522" s="361" t="s">
        <v>3525</v>
      </c>
    </row>
    <row r="3523" spans="1:4" ht="40.5">
      <c r="A3523" s="360">
        <v>3521</v>
      </c>
      <c r="B3523" s="356"/>
      <c r="C3523" s="357" t="s">
        <v>15510</v>
      </c>
      <c r="D3523" s="361" t="s">
        <v>3526</v>
      </c>
    </row>
    <row r="3524" spans="1:4" ht="33">
      <c r="A3524" s="360">
        <v>3522</v>
      </c>
      <c r="B3524" s="356"/>
      <c r="C3524" s="357" t="s">
        <v>15511</v>
      </c>
      <c r="D3524" s="361" t="s">
        <v>3527</v>
      </c>
    </row>
    <row r="3525" spans="1:4" ht="40.5">
      <c r="A3525" s="360">
        <v>3523</v>
      </c>
      <c r="B3525" s="356"/>
      <c r="C3525" s="357" t="s">
        <v>15512</v>
      </c>
      <c r="D3525" s="361" t="s">
        <v>3528</v>
      </c>
    </row>
    <row r="3526" spans="1:4" ht="40.5">
      <c r="A3526" s="360">
        <v>3524</v>
      </c>
      <c r="B3526" s="356"/>
      <c r="C3526" s="357" t="s">
        <v>15513</v>
      </c>
      <c r="D3526" s="361" t="s">
        <v>3529</v>
      </c>
    </row>
    <row r="3527" spans="1:4" ht="40.5">
      <c r="A3527" s="360">
        <v>3525</v>
      </c>
      <c r="B3527" s="356"/>
      <c r="C3527" s="357" t="s">
        <v>15514</v>
      </c>
      <c r="D3527" s="361" t="s">
        <v>3530</v>
      </c>
    </row>
    <row r="3528" spans="1:4" ht="40.5">
      <c r="A3528" s="360">
        <v>3526</v>
      </c>
      <c r="B3528" s="356"/>
      <c r="C3528" s="357" t="s">
        <v>15515</v>
      </c>
      <c r="D3528" s="361" t="s">
        <v>3531</v>
      </c>
    </row>
    <row r="3529" spans="1:4" ht="40.5">
      <c r="A3529" s="360">
        <v>3527</v>
      </c>
      <c r="B3529" s="356"/>
      <c r="C3529" s="357" t="s">
        <v>15516</v>
      </c>
      <c r="D3529" s="361" t="s">
        <v>3532</v>
      </c>
    </row>
    <row r="3530" spans="1:4" ht="40.5">
      <c r="A3530" s="360">
        <v>3528</v>
      </c>
      <c r="B3530" s="356"/>
      <c r="C3530" s="357" t="s">
        <v>15517</v>
      </c>
      <c r="D3530" s="361" t="s">
        <v>3533</v>
      </c>
    </row>
    <row r="3531" spans="1:4" ht="40.5">
      <c r="A3531" s="360">
        <v>3529</v>
      </c>
      <c r="B3531" s="356"/>
      <c r="C3531" s="357" t="s">
        <v>15518</v>
      </c>
      <c r="D3531" s="361" t="s">
        <v>3534</v>
      </c>
    </row>
    <row r="3532" spans="1:4" ht="40.5">
      <c r="A3532" s="360">
        <v>3530</v>
      </c>
      <c r="B3532" s="356"/>
      <c r="C3532" s="357" t="s">
        <v>15519</v>
      </c>
      <c r="D3532" s="361" t="s">
        <v>3535</v>
      </c>
    </row>
    <row r="3533" spans="1:4" ht="40.5">
      <c r="A3533" s="360">
        <v>3531</v>
      </c>
      <c r="B3533" s="356"/>
      <c r="C3533" s="357" t="s">
        <v>15520</v>
      </c>
      <c r="D3533" s="361" t="s">
        <v>3536</v>
      </c>
    </row>
    <row r="3534" spans="1:4" ht="40.5">
      <c r="A3534" s="360">
        <v>3532</v>
      </c>
      <c r="B3534" s="356"/>
      <c r="C3534" s="357" t="s">
        <v>15521</v>
      </c>
      <c r="D3534" s="361" t="s">
        <v>3537</v>
      </c>
    </row>
    <row r="3535" spans="1:4">
      <c r="A3535" s="360">
        <v>3533</v>
      </c>
      <c r="B3535" s="356"/>
      <c r="C3535" s="357" t="s">
        <v>15522</v>
      </c>
      <c r="D3535" s="361" t="s">
        <v>3538</v>
      </c>
    </row>
    <row r="3536" spans="1:4">
      <c r="A3536" s="360">
        <v>3534</v>
      </c>
      <c r="B3536" s="356"/>
      <c r="C3536" s="357" t="s">
        <v>15523</v>
      </c>
      <c r="D3536" s="361" t="s">
        <v>3539</v>
      </c>
    </row>
    <row r="3537" spans="1:4">
      <c r="A3537" s="360">
        <v>3535</v>
      </c>
      <c r="B3537" s="356"/>
      <c r="C3537" s="357" t="s">
        <v>15524</v>
      </c>
      <c r="D3537" s="361" t="s">
        <v>3540</v>
      </c>
    </row>
    <row r="3538" spans="1:4">
      <c r="A3538" s="360">
        <v>3536</v>
      </c>
      <c r="B3538" s="356"/>
      <c r="C3538" s="357" t="s">
        <v>15525</v>
      </c>
      <c r="D3538" s="361" t="s">
        <v>3541</v>
      </c>
    </row>
    <row r="3539" spans="1:4">
      <c r="A3539" s="360">
        <v>3537</v>
      </c>
      <c r="B3539" s="356"/>
      <c r="C3539" s="357" t="s">
        <v>15526</v>
      </c>
      <c r="D3539" s="361" t="s">
        <v>3542</v>
      </c>
    </row>
    <row r="3540" spans="1:4">
      <c r="A3540" s="360">
        <v>3538</v>
      </c>
      <c r="B3540" s="356"/>
      <c r="C3540" s="357" t="s">
        <v>15527</v>
      </c>
      <c r="D3540" s="361" t="s">
        <v>3543</v>
      </c>
    </row>
    <row r="3541" spans="1:4">
      <c r="A3541" s="360">
        <v>3539</v>
      </c>
      <c r="B3541" s="356"/>
      <c r="C3541" s="357" t="s">
        <v>15528</v>
      </c>
      <c r="D3541" s="361" t="s">
        <v>3544</v>
      </c>
    </row>
    <row r="3542" spans="1:4">
      <c r="A3542" s="360">
        <v>3540</v>
      </c>
      <c r="B3542" s="356"/>
      <c r="C3542" s="357" t="s">
        <v>15529</v>
      </c>
      <c r="D3542" s="361" t="s">
        <v>3545</v>
      </c>
    </row>
    <row r="3543" spans="1:4">
      <c r="A3543" s="360">
        <v>3541</v>
      </c>
      <c r="B3543" s="356"/>
      <c r="C3543" s="357" t="s">
        <v>15530</v>
      </c>
      <c r="D3543" s="361" t="s">
        <v>3546</v>
      </c>
    </row>
    <row r="3544" spans="1:4">
      <c r="A3544" s="360">
        <v>3542</v>
      </c>
      <c r="B3544" s="356"/>
      <c r="C3544" s="357" t="s">
        <v>15531</v>
      </c>
      <c r="D3544" s="361" t="s">
        <v>3547</v>
      </c>
    </row>
    <row r="3545" spans="1:4" ht="40.5">
      <c r="A3545" s="360">
        <v>3543</v>
      </c>
      <c r="B3545" s="356"/>
      <c r="C3545" s="357" t="s">
        <v>15532</v>
      </c>
      <c r="D3545" s="361" t="s">
        <v>3548</v>
      </c>
    </row>
    <row r="3546" spans="1:4">
      <c r="A3546" s="360">
        <v>3544</v>
      </c>
      <c r="B3546" s="356"/>
      <c r="C3546" s="357" t="s">
        <v>15533</v>
      </c>
      <c r="D3546" s="361" t="s">
        <v>3549</v>
      </c>
    </row>
    <row r="3547" spans="1:4">
      <c r="A3547" s="360">
        <v>3545</v>
      </c>
      <c r="B3547" s="356"/>
      <c r="C3547" s="357" t="s">
        <v>15534</v>
      </c>
      <c r="D3547" s="361" t="s">
        <v>3550</v>
      </c>
    </row>
    <row r="3548" spans="1:4">
      <c r="A3548" s="360">
        <v>3546</v>
      </c>
      <c r="B3548" s="356"/>
      <c r="C3548" s="357" t="s">
        <v>15535</v>
      </c>
      <c r="D3548" s="361" t="s">
        <v>3551</v>
      </c>
    </row>
    <row r="3549" spans="1:4">
      <c r="A3549" s="360">
        <v>3547</v>
      </c>
      <c r="B3549" s="356"/>
      <c r="C3549" s="357" t="s">
        <v>15536</v>
      </c>
      <c r="D3549" s="361" t="s">
        <v>3552</v>
      </c>
    </row>
    <row r="3550" spans="1:4">
      <c r="A3550" s="360">
        <v>3548</v>
      </c>
      <c r="B3550" s="356"/>
      <c r="C3550" s="357" t="s">
        <v>15537</v>
      </c>
      <c r="D3550" s="361" t="s">
        <v>3553</v>
      </c>
    </row>
    <row r="3551" spans="1:4">
      <c r="A3551" s="360">
        <v>3549</v>
      </c>
      <c r="B3551" s="356"/>
      <c r="C3551" s="357" t="s">
        <v>15538</v>
      </c>
      <c r="D3551" s="361" t="s">
        <v>3554</v>
      </c>
    </row>
    <row r="3552" spans="1:4">
      <c r="A3552" s="360">
        <v>3550</v>
      </c>
      <c r="B3552" s="356"/>
      <c r="C3552" s="357" t="s">
        <v>15539</v>
      </c>
      <c r="D3552" s="361" t="s">
        <v>3555</v>
      </c>
    </row>
    <row r="3553" spans="1:4">
      <c r="A3553" s="360">
        <v>3551</v>
      </c>
      <c r="B3553" s="356"/>
      <c r="C3553" s="357" t="s">
        <v>15540</v>
      </c>
      <c r="D3553" s="361" t="s">
        <v>3556</v>
      </c>
    </row>
    <row r="3554" spans="1:4">
      <c r="A3554" s="360">
        <v>3552</v>
      </c>
      <c r="B3554" s="356"/>
      <c r="C3554" s="357" t="s">
        <v>15541</v>
      </c>
      <c r="D3554" s="361" t="s">
        <v>3557</v>
      </c>
    </row>
    <row r="3555" spans="1:4">
      <c r="A3555" s="360">
        <v>3553</v>
      </c>
      <c r="B3555" s="356"/>
      <c r="C3555" s="357" t="s">
        <v>15542</v>
      </c>
      <c r="D3555" s="361" t="s">
        <v>3558</v>
      </c>
    </row>
    <row r="3556" spans="1:4">
      <c r="A3556" s="360">
        <v>3554</v>
      </c>
      <c r="B3556" s="356"/>
      <c r="C3556" s="357" t="s">
        <v>15543</v>
      </c>
      <c r="D3556" s="361" t="s">
        <v>3559</v>
      </c>
    </row>
    <row r="3557" spans="1:4">
      <c r="A3557" s="360">
        <v>3555</v>
      </c>
      <c r="B3557" s="356"/>
      <c r="C3557" s="357" t="s">
        <v>15544</v>
      </c>
      <c r="D3557" s="361" t="s">
        <v>3560</v>
      </c>
    </row>
    <row r="3558" spans="1:4">
      <c r="A3558" s="360">
        <v>3556</v>
      </c>
      <c r="B3558" s="356"/>
      <c r="C3558" s="357" t="s">
        <v>15545</v>
      </c>
      <c r="D3558" s="361" t="s">
        <v>3561</v>
      </c>
    </row>
    <row r="3559" spans="1:4">
      <c r="A3559" s="360">
        <v>3557</v>
      </c>
      <c r="B3559" s="356"/>
      <c r="C3559" s="357" t="s">
        <v>15546</v>
      </c>
      <c r="D3559" s="361" t="s">
        <v>3562</v>
      </c>
    </row>
    <row r="3560" spans="1:4">
      <c r="A3560" s="360">
        <v>3558</v>
      </c>
      <c r="B3560" s="356"/>
      <c r="C3560" s="357" t="s">
        <v>15547</v>
      </c>
      <c r="D3560" s="361" t="s">
        <v>3563</v>
      </c>
    </row>
    <row r="3561" spans="1:4">
      <c r="A3561" s="360">
        <v>3559</v>
      </c>
      <c r="B3561" s="356"/>
      <c r="C3561" s="357" t="s">
        <v>15548</v>
      </c>
      <c r="D3561" s="361" t="s">
        <v>3564</v>
      </c>
    </row>
    <row r="3562" spans="1:4">
      <c r="A3562" s="360">
        <v>3560</v>
      </c>
      <c r="B3562" s="356"/>
      <c r="C3562" s="357" t="s">
        <v>15549</v>
      </c>
      <c r="D3562" s="361" t="s">
        <v>3565</v>
      </c>
    </row>
    <row r="3563" spans="1:4">
      <c r="A3563" s="360">
        <v>3561</v>
      </c>
      <c r="B3563" s="356"/>
      <c r="C3563" s="357" t="s">
        <v>15550</v>
      </c>
      <c r="D3563" s="361" t="s">
        <v>3566</v>
      </c>
    </row>
    <row r="3564" spans="1:4">
      <c r="A3564" s="360">
        <v>3562</v>
      </c>
      <c r="B3564" s="356"/>
      <c r="C3564" s="357" t="s">
        <v>15551</v>
      </c>
      <c r="D3564" s="361" t="s">
        <v>3567</v>
      </c>
    </row>
    <row r="3565" spans="1:4">
      <c r="A3565" s="363">
        <v>3563</v>
      </c>
      <c r="B3565" s="356"/>
      <c r="C3565" s="357" t="s">
        <v>15552</v>
      </c>
      <c r="D3565" s="361" t="s">
        <v>3568</v>
      </c>
    </row>
    <row r="3566" spans="1:4">
      <c r="A3566" s="360">
        <v>3564</v>
      </c>
      <c r="B3566" s="356"/>
      <c r="C3566" s="357" t="s">
        <v>15553</v>
      </c>
      <c r="D3566" s="361" t="s">
        <v>3569</v>
      </c>
    </row>
    <row r="3567" spans="1:4">
      <c r="A3567" s="360">
        <v>3565</v>
      </c>
      <c r="B3567" s="356"/>
      <c r="C3567" s="357" t="s">
        <v>15554</v>
      </c>
      <c r="D3567" s="361" t="s">
        <v>3570</v>
      </c>
    </row>
    <row r="3568" spans="1:4" ht="33">
      <c r="A3568" s="360">
        <v>3566</v>
      </c>
      <c r="B3568" s="356"/>
      <c r="C3568" s="357" t="s">
        <v>15555</v>
      </c>
      <c r="D3568" s="361" t="s">
        <v>3571</v>
      </c>
    </row>
    <row r="3569" spans="1:4">
      <c r="A3569" s="360">
        <v>3567</v>
      </c>
      <c r="B3569" s="356"/>
      <c r="C3569" s="357" t="s">
        <v>15556</v>
      </c>
      <c r="D3569" s="361" t="s">
        <v>3572</v>
      </c>
    </row>
    <row r="3570" spans="1:4">
      <c r="A3570" s="360">
        <v>3568</v>
      </c>
      <c r="B3570" s="356"/>
      <c r="C3570" s="357" t="s">
        <v>15557</v>
      </c>
      <c r="D3570" s="361" t="s">
        <v>3573</v>
      </c>
    </row>
    <row r="3571" spans="1:4">
      <c r="A3571" s="360">
        <v>3569</v>
      </c>
      <c r="B3571" s="356"/>
      <c r="C3571" s="357" t="s">
        <v>15558</v>
      </c>
      <c r="D3571" s="361" t="s">
        <v>3574</v>
      </c>
    </row>
    <row r="3572" spans="1:4">
      <c r="A3572" s="360">
        <v>3570</v>
      </c>
      <c r="B3572" s="356"/>
      <c r="C3572" s="357" t="s">
        <v>15559</v>
      </c>
      <c r="D3572" s="361" t="s">
        <v>3575</v>
      </c>
    </row>
    <row r="3573" spans="1:4" ht="33">
      <c r="A3573" s="360">
        <v>3571</v>
      </c>
      <c r="B3573" s="356"/>
      <c r="C3573" s="357" t="s">
        <v>15560</v>
      </c>
      <c r="D3573" s="361" t="s">
        <v>3576</v>
      </c>
    </row>
    <row r="3574" spans="1:4" ht="40.5">
      <c r="A3574" s="360">
        <v>3572</v>
      </c>
      <c r="B3574" s="356"/>
      <c r="C3574" s="357" t="s">
        <v>15561</v>
      </c>
      <c r="D3574" s="361" t="s">
        <v>3577</v>
      </c>
    </row>
    <row r="3575" spans="1:4" ht="33">
      <c r="A3575" s="360">
        <v>3573</v>
      </c>
      <c r="B3575" s="356"/>
      <c r="C3575" s="357" t="s">
        <v>15562</v>
      </c>
      <c r="D3575" s="361" t="s">
        <v>3578</v>
      </c>
    </row>
    <row r="3576" spans="1:4" ht="40.5">
      <c r="A3576" s="360">
        <v>3574</v>
      </c>
      <c r="B3576" s="356"/>
      <c r="C3576" s="357" t="s">
        <v>15563</v>
      </c>
      <c r="D3576" s="361" t="s">
        <v>3579</v>
      </c>
    </row>
    <row r="3577" spans="1:4" ht="40.5">
      <c r="A3577" s="360">
        <v>3575</v>
      </c>
      <c r="B3577" s="356"/>
      <c r="C3577" s="357" t="s">
        <v>15564</v>
      </c>
      <c r="D3577" s="361" t="s">
        <v>3580</v>
      </c>
    </row>
    <row r="3578" spans="1:4" ht="33">
      <c r="A3578" s="360">
        <v>3576</v>
      </c>
      <c r="B3578" s="356"/>
      <c r="C3578" s="357" t="s">
        <v>15565</v>
      </c>
      <c r="D3578" s="361" t="s">
        <v>3581</v>
      </c>
    </row>
    <row r="3579" spans="1:4">
      <c r="A3579" s="360">
        <v>3577</v>
      </c>
      <c r="B3579" s="356"/>
      <c r="C3579" s="357" t="s">
        <v>15566</v>
      </c>
      <c r="D3579" s="361" t="s">
        <v>3582</v>
      </c>
    </row>
    <row r="3580" spans="1:4" ht="40.5">
      <c r="A3580" s="360">
        <v>3578</v>
      </c>
      <c r="B3580" s="356"/>
      <c r="C3580" s="357" t="s">
        <v>15567</v>
      </c>
      <c r="D3580" s="361" t="s">
        <v>3583</v>
      </c>
    </row>
    <row r="3581" spans="1:4">
      <c r="A3581" s="360">
        <v>3579</v>
      </c>
      <c r="B3581" s="356"/>
      <c r="C3581" s="357" t="s">
        <v>15568</v>
      </c>
      <c r="D3581" s="361" t="s">
        <v>3584</v>
      </c>
    </row>
    <row r="3582" spans="1:4">
      <c r="A3582" s="360">
        <v>3580</v>
      </c>
      <c r="B3582" s="356"/>
      <c r="C3582" s="357" t="s">
        <v>15569</v>
      </c>
      <c r="D3582" s="361" t="s">
        <v>3585</v>
      </c>
    </row>
    <row r="3583" spans="1:4">
      <c r="A3583" s="360">
        <v>3581</v>
      </c>
      <c r="B3583" s="356"/>
      <c r="C3583" s="357" t="s">
        <v>15570</v>
      </c>
      <c r="D3583" s="361" t="s">
        <v>3586</v>
      </c>
    </row>
    <row r="3584" spans="1:4" ht="60.75">
      <c r="A3584" s="363">
        <v>3582</v>
      </c>
      <c r="B3584" s="356"/>
      <c r="C3584" s="357" t="s">
        <v>15571</v>
      </c>
      <c r="D3584" s="361" t="s">
        <v>3587</v>
      </c>
    </row>
    <row r="3585" spans="1:4" ht="40.5">
      <c r="A3585" s="363">
        <v>3583</v>
      </c>
      <c r="B3585" s="356"/>
      <c r="C3585" s="357" t="s">
        <v>15572</v>
      </c>
      <c r="D3585" s="361" t="s">
        <v>3588</v>
      </c>
    </row>
    <row r="3586" spans="1:4" ht="40.5">
      <c r="A3586" s="363">
        <v>3584</v>
      </c>
      <c r="B3586" s="356"/>
      <c r="C3586" s="357" t="s">
        <v>15573</v>
      </c>
      <c r="D3586" s="361" t="s">
        <v>3589</v>
      </c>
    </row>
    <row r="3587" spans="1:4" ht="40.5">
      <c r="A3587" s="363">
        <v>3585</v>
      </c>
      <c r="B3587" s="356"/>
      <c r="C3587" s="357" t="s">
        <v>15574</v>
      </c>
      <c r="D3587" s="361" t="s">
        <v>3590</v>
      </c>
    </row>
    <row r="3588" spans="1:4" ht="40.5">
      <c r="A3588" s="363">
        <v>3586</v>
      </c>
      <c r="B3588" s="356"/>
      <c r="C3588" s="357" t="s">
        <v>15575</v>
      </c>
      <c r="D3588" s="361" t="s">
        <v>3591</v>
      </c>
    </row>
    <row r="3589" spans="1:4" ht="40.5">
      <c r="A3589" s="363">
        <v>3587</v>
      </c>
      <c r="B3589" s="356"/>
      <c r="C3589" s="357" t="s">
        <v>15576</v>
      </c>
      <c r="D3589" s="361" t="s">
        <v>3592</v>
      </c>
    </row>
    <row r="3590" spans="1:4" ht="49.5">
      <c r="A3590" s="363">
        <v>3588</v>
      </c>
      <c r="B3590" s="356"/>
      <c r="C3590" s="357" t="s">
        <v>15577</v>
      </c>
      <c r="D3590" s="361" t="s">
        <v>3593</v>
      </c>
    </row>
    <row r="3591" spans="1:4" ht="33">
      <c r="A3591" s="363">
        <v>3589</v>
      </c>
      <c r="B3591" s="356"/>
      <c r="C3591" s="357" t="s">
        <v>15578</v>
      </c>
      <c r="D3591" s="361" t="s">
        <v>3594</v>
      </c>
    </row>
    <row r="3592" spans="1:4" ht="40.5">
      <c r="A3592" s="363">
        <v>3590</v>
      </c>
      <c r="B3592" s="356"/>
      <c r="C3592" s="357" t="s">
        <v>15579</v>
      </c>
      <c r="D3592" s="361" t="s">
        <v>3595</v>
      </c>
    </row>
    <row r="3593" spans="1:4" ht="40.5">
      <c r="A3593" s="363">
        <v>3591</v>
      </c>
      <c r="B3593" s="356"/>
      <c r="C3593" s="357" t="s">
        <v>15580</v>
      </c>
      <c r="D3593" s="361" t="s">
        <v>3596</v>
      </c>
    </row>
    <row r="3594" spans="1:4" ht="40.5">
      <c r="A3594" s="363">
        <v>3592</v>
      </c>
      <c r="B3594" s="356"/>
      <c r="C3594" s="357" t="s">
        <v>15581</v>
      </c>
      <c r="D3594" s="361" t="s">
        <v>3597</v>
      </c>
    </row>
    <row r="3595" spans="1:4" ht="40.5">
      <c r="A3595" s="363">
        <v>3593</v>
      </c>
      <c r="B3595" s="356"/>
      <c r="C3595" s="357" t="s">
        <v>15582</v>
      </c>
      <c r="D3595" s="361" t="s">
        <v>3598</v>
      </c>
    </row>
    <row r="3596" spans="1:4" ht="49.5">
      <c r="A3596" s="363">
        <v>3594</v>
      </c>
      <c r="B3596" s="356"/>
      <c r="C3596" s="357" t="s">
        <v>15583</v>
      </c>
      <c r="D3596" s="361" t="s">
        <v>3599</v>
      </c>
    </row>
    <row r="3597" spans="1:4" ht="49.5">
      <c r="A3597" s="363">
        <v>3595</v>
      </c>
      <c r="B3597" s="356"/>
      <c r="C3597" s="357" t="s">
        <v>15584</v>
      </c>
      <c r="D3597" s="361" t="s">
        <v>3600</v>
      </c>
    </row>
    <row r="3598" spans="1:4" ht="49.5">
      <c r="A3598" s="363">
        <v>3596</v>
      </c>
      <c r="B3598" s="356"/>
      <c r="C3598" s="357" t="s">
        <v>15585</v>
      </c>
      <c r="D3598" s="361" t="s">
        <v>3601</v>
      </c>
    </row>
    <row r="3599" spans="1:4" ht="66">
      <c r="A3599" s="363">
        <v>3597</v>
      </c>
      <c r="B3599" s="356"/>
      <c r="C3599" s="357" t="s">
        <v>15586</v>
      </c>
      <c r="D3599" s="361" t="s">
        <v>3602</v>
      </c>
    </row>
    <row r="3600" spans="1:4" ht="60.75">
      <c r="A3600" s="363">
        <v>3598</v>
      </c>
      <c r="B3600" s="356"/>
      <c r="C3600" s="357" t="s">
        <v>15587</v>
      </c>
      <c r="D3600" s="361" t="s">
        <v>3603</v>
      </c>
    </row>
    <row r="3601" spans="1:4" ht="49.5">
      <c r="A3601" s="363">
        <v>3599</v>
      </c>
      <c r="B3601" s="356"/>
      <c r="C3601" s="357" t="s">
        <v>15588</v>
      </c>
      <c r="D3601" s="361" t="s">
        <v>3604</v>
      </c>
    </row>
    <row r="3602" spans="1:4" ht="40.5">
      <c r="A3602" s="363">
        <v>3600</v>
      </c>
      <c r="B3602" s="356"/>
      <c r="C3602" s="357" t="s">
        <v>15589</v>
      </c>
      <c r="D3602" s="361" t="s">
        <v>3605</v>
      </c>
    </row>
    <row r="3603" spans="1:4" ht="40.5">
      <c r="A3603" s="363">
        <v>3601</v>
      </c>
      <c r="B3603" s="356"/>
      <c r="C3603" s="357" t="s">
        <v>15590</v>
      </c>
      <c r="D3603" s="361" t="s">
        <v>3606</v>
      </c>
    </row>
    <row r="3604" spans="1:4" ht="49.5">
      <c r="A3604" s="363">
        <v>3602</v>
      </c>
      <c r="B3604" s="356"/>
      <c r="C3604" s="357" t="s">
        <v>15591</v>
      </c>
      <c r="D3604" s="361" t="s">
        <v>3607</v>
      </c>
    </row>
    <row r="3605" spans="1:4" ht="40.5">
      <c r="A3605" s="363">
        <v>3603</v>
      </c>
      <c r="B3605" s="356"/>
      <c r="C3605" s="357" t="s">
        <v>15592</v>
      </c>
      <c r="D3605" s="361" t="s">
        <v>3608</v>
      </c>
    </row>
    <row r="3606" spans="1:4" ht="40.5">
      <c r="A3606" s="363">
        <v>3604</v>
      </c>
      <c r="B3606" s="356"/>
      <c r="C3606" s="357" t="s">
        <v>15593</v>
      </c>
      <c r="D3606" s="361" t="s">
        <v>3609</v>
      </c>
    </row>
    <row r="3607" spans="1:4" ht="49.5">
      <c r="A3607" s="363">
        <v>3605</v>
      </c>
      <c r="B3607" s="356"/>
      <c r="C3607" s="357" t="s">
        <v>15594</v>
      </c>
      <c r="D3607" s="361" t="s">
        <v>3610</v>
      </c>
    </row>
    <row r="3608" spans="1:4">
      <c r="A3608" s="360">
        <v>3606</v>
      </c>
      <c r="B3608" s="356"/>
      <c r="C3608" s="357" t="s">
        <v>15595</v>
      </c>
      <c r="D3608" s="361" t="s">
        <v>3611</v>
      </c>
    </row>
    <row r="3609" spans="1:4">
      <c r="A3609" s="360">
        <v>3607</v>
      </c>
      <c r="B3609" s="356"/>
      <c r="C3609" s="357" t="s">
        <v>15596</v>
      </c>
      <c r="D3609" s="361" t="s">
        <v>3612</v>
      </c>
    </row>
    <row r="3610" spans="1:4">
      <c r="A3610" s="360">
        <v>3608</v>
      </c>
      <c r="B3610" s="356"/>
      <c r="C3610" s="357" t="s">
        <v>15597</v>
      </c>
      <c r="D3610" s="361" t="s">
        <v>3613</v>
      </c>
    </row>
    <row r="3611" spans="1:4">
      <c r="A3611" s="360">
        <v>3609</v>
      </c>
      <c r="B3611" s="356"/>
      <c r="C3611" s="357" t="s">
        <v>15598</v>
      </c>
      <c r="D3611" s="361" t="s">
        <v>3614</v>
      </c>
    </row>
    <row r="3612" spans="1:4">
      <c r="A3612" s="360">
        <v>3610</v>
      </c>
      <c r="B3612" s="356"/>
      <c r="C3612" s="357" t="s">
        <v>15599</v>
      </c>
      <c r="D3612" s="361" t="s">
        <v>3615</v>
      </c>
    </row>
    <row r="3613" spans="1:4">
      <c r="A3613" s="360">
        <v>3611</v>
      </c>
      <c r="B3613" s="356"/>
      <c r="C3613" s="357" t="s">
        <v>15600</v>
      </c>
      <c r="D3613" s="361" t="s">
        <v>3616</v>
      </c>
    </row>
    <row r="3614" spans="1:4" ht="40.5">
      <c r="A3614" s="363">
        <v>3612</v>
      </c>
      <c r="B3614" s="356"/>
      <c r="C3614" s="357" t="s">
        <v>15601</v>
      </c>
      <c r="D3614" s="361" t="s">
        <v>3617</v>
      </c>
    </row>
    <row r="3615" spans="1:4">
      <c r="A3615" s="360">
        <v>3613</v>
      </c>
      <c r="B3615" s="356"/>
      <c r="C3615" s="357" t="s">
        <v>15602</v>
      </c>
      <c r="D3615" s="361" t="s">
        <v>3618</v>
      </c>
    </row>
    <row r="3616" spans="1:4">
      <c r="A3616" s="360">
        <v>3614</v>
      </c>
      <c r="B3616" s="356"/>
      <c r="C3616" s="357" t="s">
        <v>15603</v>
      </c>
      <c r="D3616" s="361" t="s">
        <v>3619</v>
      </c>
    </row>
    <row r="3617" spans="1:4">
      <c r="A3617" s="360">
        <v>3615</v>
      </c>
      <c r="B3617" s="356"/>
      <c r="C3617" s="357" t="s">
        <v>15604</v>
      </c>
      <c r="D3617" s="361" t="s">
        <v>3620</v>
      </c>
    </row>
    <row r="3618" spans="1:4">
      <c r="A3618" s="360">
        <v>3616</v>
      </c>
      <c r="B3618" s="356"/>
      <c r="C3618" s="357" t="s">
        <v>15605</v>
      </c>
      <c r="D3618" s="361" t="s">
        <v>3621</v>
      </c>
    </row>
    <row r="3619" spans="1:4">
      <c r="A3619" s="360">
        <v>3617</v>
      </c>
      <c r="B3619" s="356"/>
      <c r="C3619" s="357" t="s">
        <v>15606</v>
      </c>
      <c r="D3619" s="361" t="s">
        <v>3622</v>
      </c>
    </row>
    <row r="3620" spans="1:4">
      <c r="A3620" s="360">
        <v>3618</v>
      </c>
      <c r="B3620" s="356"/>
      <c r="C3620" s="357" t="s">
        <v>15607</v>
      </c>
      <c r="D3620" s="361" t="s">
        <v>3623</v>
      </c>
    </row>
    <row r="3621" spans="1:4">
      <c r="A3621" s="360">
        <v>3619</v>
      </c>
      <c r="B3621" s="356"/>
      <c r="C3621" s="357" t="s">
        <v>15608</v>
      </c>
      <c r="D3621" s="361" t="s">
        <v>3624</v>
      </c>
    </row>
    <row r="3622" spans="1:4">
      <c r="A3622" s="360">
        <v>3620</v>
      </c>
      <c r="B3622" s="356"/>
      <c r="C3622" s="357" t="s">
        <v>15609</v>
      </c>
      <c r="D3622" s="361" t="s">
        <v>3625</v>
      </c>
    </row>
    <row r="3623" spans="1:4">
      <c r="A3623" s="360">
        <v>3621</v>
      </c>
      <c r="B3623" s="356"/>
      <c r="C3623" s="357" t="s">
        <v>15610</v>
      </c>
      <c r="D3623" s="361" t="s">
        <v>3626</v>
      </c>
    </row>
    <row r="3624" spans="1:4" ht="33">
      <c r="A3624" s="360">
        <v>3622</v>
      </c>
      <c r="B3624" s="356"/>
      <c r="C3624" s="357" t="s">
        <v>15611</v>
      </c>
      <c r="D3624" s="361" t="s">
        <v>3627</v>
      </c>
    </row>
    <row r="3625" spans="1:4">
      <c r="A3625" s="360">
        <v>3623</v>
      </c>
      <c r="B3625" s="356"/>
      <c r="C3625" s="357" t="s">
        <v>15612</v>
      </c>
      <c r="D3625" s="361" t="s">
        <v>3628</v>
      </c>
    </row>
    <row r="3626" spans="1:4">
      <c r="A3626" s="360">
        <v>3624</v>
      </c>
      <c r="B3626" s="356"/>
      <c r="C3626" s="357" t="s">
        <v>15613</v>
      </c>
      <c r="D3626" s="361" t="s">
        <v>3629</v>
      </c>
    </row>
    <row r="3627" spans="1:4">
      <c r="A3627" s="360">
        <v>3625</v>
      </c>
      <c r="B3627" s="356"/>
      <c r="C3627" s="357" t="s">
        <v>15614</v>
      </c>
      <c r="D3627" s="361" t="s">
        <v>3630</v>
      </c>
    </row>
    <row r="3628" spans="1:4">
      <c r="A3628" s="360">
        <v>3626</v>
      </c>
      <c r="B3628" s="356"/>
      <c r="C3628" s="357" t="s">
        <v>15615</v>
      </c>
      <c r="D3628" s="361" t="s">
        <v>3631</v>
      </c>
    </row>
    <row r="3629" spans="1:4" ht="40.5">
      <c r="A3629" s="360">
        <v>3627</v>
      </c>
      <c r="B3629" s="356"/>
      <c r="C3629" s="357" t="s">
        <v>15616</v>
      </c>
      <c r="D3629" s="361" t="s">
        <v>3632</v>
      </c>
    </row>
    <row r="3630" spans="1:4" ht="40.5">
      <c r="A3630" s="360">
        <v>3628</v>
      </c>
      <c r="B3630" s="356"/>
      <c r="C3630" s="357" t="s">
        <v>15617</v>
      </c>
      <c r="D3630" s="361" t="s">
        <v>3633</v>
      </c>
    </row>
    <row r="3631" spans="1:4">
      <c r="A3631" s="360">
        <v>3629</v>
      </c>
      <c r="B3631" s="356"/>
      <c r="C3631" s="357" t="s">
        <v>15618</v>
      </c>
      <c r="D3631" s="361" t="s">
        <v>3634</v>
      </c>
    </row>
    <row r="3632" spans="1:4">
      <c r="A3632" s="360">
        <v>3630</v>
      </c>
      <c r="B3632" s="356"/>
      <c r="C3632" s="357" t="s">
        <v>15619</v>
      </c>
      <c r="D3632" s="361" t="s">
        <v>3635</v>
      </c>
    </row>
    <row r="3633" spans="1:4" ht="40.5">
      <c r="A3633" s="360">
        <v>3631</v>
      </c>
      <c r="B3633" s="356"/>
      <c r="C3633" s="357" t="s">
        <v>15620</v>
      </c>
      <c r="D3633" s="361" t="s">
        <v>3636</v>
      </c>
    </row>
    <row r="3634" spans="1:4">
      <c r="A3634" s="360">
        <v>3632</v>
      </c>
      <c r="B3634" s="356"/>
      <c r="C3634" s="357" t="s">
        <v>15621</v>
      </c>
      <c r="D3634" s="361" t="s">
        <v>3637</v>
      </c>
    </row>
    <row r="3635" spans="1:4">
      <c r="A3635" s="360">
        <v>3633</v>
      </c>
      <c r="B3635" s="356"/>
      <c r="C3635" s="357" t="s">
        <v>15622</v>
      </c>
      <c r="D3635" s="361" t="s">
        <v>3638</v>
      </c>
    </row>
    <row r="3636" spans="1:4">
      <c r="A3636" s="360">
        <v>3634</v>
      </c>
      <c r="B3636" s="356"/>
      <c r="C3636" s="357" t="s">
        <v>15623</v>
      </c>
      <c r="D3636" s="361" t="s">
        <v>3639</v>
      </c>
    </row>
    <row r="3637" spans="1:4">
      <c r="A3637" s="360">
        <v>3635</v>
      </c>
      <c r="B3637" s="356"/>
      <c r="C3637" s="357" t="s">
        <v>15624</v>
      </c>
      <c r="D3637" s="361" t="s">
        <v>3640</v>
      </c>
    </row>
    <row r="3638" spans="1:4">
      <c r="A3638" s="360">
        <v>3636</v>
      </c>
      <c r="B3638" s="356"/>
      <c r="C3638" s="357" t="s">
        <v>15625</v>
      </c>
      <c r="D3638" s="361" t="s">
        <v>3641</v>
      </c>
    </row>
    <row r="3639" spans="1:4">
      <c r="A3639" s="360">
        <v>3637</v>
      </c>
      <c r="B3639" s="356"/>
      <c r="C3639" s="357" t="s">
        <v>15626</v>
      </c>
      <c r="D3639" s="361" t="s">
        <v>3642</v>
      </c>
    </row>
    <row r="3640" spans="1:4">
      <c r="A3640" s="360">
        <v>3638</v>
      </c>
      <c r="B3640" s="356"/>
      <c r="C3640" s="357" t="s">
        <v>15627</v>
      </c>
      <c r="D3640" s="361" t="s">
        <v>3643</v>
      </c>
    </row>
    <row r="3641" spans="1:4" ht="40.5">
      <c r="A3641" s="360">
        <v>3639</v>
      </c>
      <c r="B3641" s="356"/>
      <c r="C3641" s="357" t="s">
        <v>15628</v>
      </c>
      <c r="D3641" s="361" t="s">
        <v>3644</v>
      </c>
    </row>
    <row r="3642" spans="1:4" ht="33">
      <c r="A3642" s="360">
        <v>3640</v>
      </c>
      <c r="B3642" s="356"/>
      <c r="C3642" s="357" t="s">
        <v>15629</v>
      </c>
      <c r="D3642" s="361" t="s">
        <v>3645</v>
      </c>
    </row>
    <row r="3643" spans="1:4" ht="33">
      <c r="A3643" s="360">
        <v>3641</v>
      </c>
      <c r="B3643" s="356"/>
      <c r="C3643" s="357" t="s">
        <v>15630</v>
      </c>
      <c r="D3643" s="361" t="s">
        <v>3646</v>
      </c>
    </row>
    <row r="3644" spans="1:4">
      <c r="A3644" s="360">
        <v>3642</v>
      </c>
      <c r="B3644" s="356"/>
      <c r="C3644" s="357" t="s">
        <v>15631</v>
      </c>
      <c r="D3644" s="361" t="s">
        <v>3647</v>
      </c>
    </row>
    <row r="3645" spans="1:4" ht="49.5">
      <c r="A3645" s="360">
        <v>3643</v>
      </c>
      <c r="B3645" s="356"/>
      <c r="C3645" s="357" t="s">
        <v>15632</v>
      </c>
      <c r="D3645" s="361" t="s">
        <v>3648</v>
      </c>
    </row>
    <row r="3646" spans="1:4" ht="49.5">
      <c r="A3646" s="360">
        <v>3644</v>
      </c>
      <c r="B3646" s="356"/>
      <c r="C3646" s="357" t="s">
        <v>25304</v>
      </c>
      <c r="D3646" s="361" t="s">
        <v>3649</v>
      </c>
    </row>
    <row r="3647" spans="1:4" ht="33">
      <c r="A3647" s="360">
        <v>3645</v>
      </c>
      <c r="B3647" s="356"/>
      <c r="C3647" s="357" t="s">
        <v>15634</v>
      </c>
      <c r="D3647" s="361" t="s">
        <v>3650</v>
      </c>
    </row>
    <row r="3648" spans="1:4" ht="33">
      <c r="A3648" s="360">
        <v>3646</v>
      </c>
      <c r="B3648" s="356"/>
      <c r="C3648" s="357" t="s">
        <v>15635</v>
      </c>
      <c r="D3648" s="361" t="s">
        <v>3651</v>
      </c>
    </row>
    <row r="3649" spans="1:4">
      <c r="A3649" s="360">
        <v>3647</v>
      </c>
      <c r="B3649" s="356"/>
      <c r="C3649" s="357" t="s">
        <v>15636</v>
      </c>
      <c r="D3649" s="361" t="s">
        <v>3652</v>
      </c>
    </row>
    <row r="3650" spans="1:4" ht="33">
      <c r="A3650" s="360">
        <v>3648</v>
      </c>
      <c r="B3650" s="356"/>
      <c r="C3650" s="357" t="s">
        <v>15637</v>
      </c>
      <c r="D3650" s="361" t="s">
        <v>3653</v>
      </c>
    </row>
    <row r="3651" spans="1:4" ht="33">
      <c r="A3651" s="360">
        <v>3649</v>
      </c>
      <c r="B3651" s="356"/>
      <c r="C3651" s="357" t="s">
        <v>15638</v>
      </c>
      <c r="D3651" s="361" t="s">
        <v>3654</v>
      </c>
    </row>
    <row r="3652" spans="1:4" ht="33">
      <c r="A3652" s="360">
        <v>3650</v>
      </c>
      <c r="B3652" s="356"/>
      <c r="C3652" s="357" t="s">
        <v>15639</v>
      </c>
      <c r="D3652" s="361" t="s">
        <v>3655</v>
      </c>
    </row>
    <row r="3653" spans="1:4" ht="33">
      <c r="A3653" s="360">
        <v>3651</v>
      </c>
      <c r="B3653" s="356"/>
      <c r="C3653" s="357" t="s">
        <v>15640</v>
      </c>
      <c r="D3653" s="361" t="s">
        <v>3656</v>
      </c>
    </row>
    <row r="3654" spans="1:4" ht="33">
      <c r="A3654" s="360">
        <v>3652</v>
      </c>
      <c r="B3654" s="356"/>
      <c r="C3654" s="357" t="s">
        <v>15641</v>
      </c>
      <c r="D3654" s="361" t="s">
        <v>3657</v>
      </c>
    </row>
    <row r="3655" spans="1:4" ht="49.5">
      <c r="A3655" s="360">
        <v>3653</v>
      </c>
      <c r="B3655" s="356"/>
      <c r="C3655" s="357" t="s">
        <v>15642</v>
      </c>
      <c r="D3655" s="361" t="s">
        <v>3658</v>
      </c>
    </row>
    <row r="3656" spans="1:4" ht="40.5">
      <c r="A3656" s="360">
        <v>3654</v>
      </c>
      <c r="B3656" s="356"/>
      <c r="C3656" s="357" t="s">
        <v>15643</v>
      </c>
      <c r="D3656" s="361" t="s">
        <v>3659</v>
      </c>
    </row>
    <row r="3657" spans="1:4" ht="49.5">
      <c r="A3657" s="360">
        <v>3655</v>
      </c>
      <c r="B3657" s="356"/>
      <c r="C3657" s="357" t="s">
        <v>15644</v>
      </c>
      <c r="D3657" s="361" t="s">
        <v>3660</v>
      </c>
    </row>
    <row r="3658" spans="1:4" ht="40.5">
      <c r="A3658" s="360">
        <v>3656</v>
      </c>
      <c r="B3658" s="356"/>
      <c r="C3658" s="357" t="s">
        <v>15645</v>
      </c>
      <c r="D3658" s="361" t="s">
        <v>3661</v>
      </c>
    </row>
    <row r="3659" spans="1:4" ht="40.5">
      <c r="A3659" s="360">
        <v>3657</v>
      </c>
      <c r="B3659" s="356"/>
      <c r="C3659" s="357" t="s">
        <v>15646</v>
      </c>
      <c r="D3659" s="361" t="s">
        <v>3662</v>
      </c>
    </row>
    <row r="3660" spans="1:4" ht="33">
      <c r="A3660" s="360">
        <v>3658</v>
      </c>
      <c r="B3660" s="356"/>
      <c r="C3660" s="357" t="s">
        <v>15647</v>
      </c>
      <c r="D3660" s="361" t="s">
        <v>3663</v>
      </c>
    </row>
    <row r="3661" spans="1:4" ht="33">
      <c r="A3661" s="360">
        <v>3659</v>
      </c>
      <c r="B3661" s="356"/>
      <c r="C3661" s="357" t="s">
        <v>15648</v>
      </c>
      <c r="D3661" s="361" t="s">
        <v>3664</v>
      </c>
    </row>
    <row r="3662" spans="1:4" ht="40.5">
      <c r="A3662" s="360">
        <v>3660</v>
      </c>
      <c r="B3662" s="356"/>
      <c r="C3662" s="357" t="s">
        <v>15649</v>
      </c>
      <c r="D3662" s="361" t="s">
        <v>3665</v>
      </c>
    </row>
    <row r="3663" spans="1:4" ht="49.5">
      <c r="A3663" s="363">
        <v>3661</v>
      </c>
      <c r="B3663" s="356"/>
      <c r="C3663" s="357" t="s">
        <v>15650</v>
      </c>
      <c r="D3663" s="361" t="s">
        <v>3666</v>
      </c>
    </row>
    <row r="3664" spans="1:4" ht="40.5">
      <c r="A3664" s="360">
        <v>3662</v>
      </c>
      <c r="B3664" s="356"/>
      <c r="C3664" s="357" t="s">
        <v>15651</v>
      </c>
      <c r="D3664" s="361" t="s">
        <v>3667</v>
      </c>
    </row>
    <row r="3665" spans="1:4" ht="49.5">
      <c r="A3665" s="360">
        <v>3663</v>
      </c>
      <c r="B3665" s="356"/>
      <c r="C3665" s="357" t="s">
        <v>15652</v>
      </c>
      <c r="D3665" s="361" t="s">
        <v>3668</v>
      </c>
    </row>
    <row r="3666" spans="1:4" ht="40.5">
      <c r="A3666" s="360">
        <v>3664</v>
      </c>
      <c r="B3666" s="356"/>
      <c r="C3666" s="357" t="s">
        <v>15653</v>
      </c>
      <c r="D3666" s="361" t="s">
        <v>3669</v>
      </c>
    </row>
    <row r="3667" spans="1:4" ht="40.5">
      <c r="A3667" s="360">
        <v>3665</v>
      </c>
      <c r="B3667" s="356"/>
      <c r="C3667" s="357" t="s">
        <v>15654</v>
      </c>
      <c r="D3667" s="361" t="s">
        <v>3670</v>
      </c>
    </row>
    <row r="3668" spans="1:4">
      <c r="A3668" s="360">
        <v>3666</v>
      </c>
      <c r="B3668" s="356"/>
      <c r="C3668" s="357" t="s">
        <v>15655</v>
      </c>
      <c r="D3668" s="361" t="s">
        <v>3671</v>
      </c>
    </row>
    <row r="3669" spans="1:4">
      <c r="A3669" s="360">
        <v>3667</v>
      </c>
      <c r="B3669" s="356"/>
      <c r="C3669" s="357" t="s">
        <v>15656</v>
      </c>
      <c r="D3669" s="361" t="s">
        <v>3672</v>
      </c>
    </row>
    <row r="3670" spans="1:4">
      <c r="A3670" s="360">
        <v>3668</v>
      </c>
      <c r="B3670" s="356"/>
      <c r="C3670" s="357" t="s">
        <v>15657</v>
      </c>
      <c r="D3670" s="361" t="s">
        <v>3673</v>
      </c>
    </row>
    <row r="3671" spans="1:4" ht="40.5">
      <c r="A3671" s="360">
        <v>3669</v>
      </c>
      <c r="B3671" s="356"/>
      <c r="C3671" s="357" t="s">
        <v>15658</v>
      </c>
      <c r="D3671" s="361" t="s">
        <v>3674</v>
      </c>
    </row>
    <row r="3672" spans="1:4">
      <c r="A3672" s="360">
        <v>3670</v>
      </c>
      <c r="B3672" s="356"/>
      <c r="C3672" s="357" t="s">
        <v>15659</v>
      </c>
      <c r="D3672" s="361" t="s">
        <v>3675</v>
      </c>
    </row>
    <row r="3673" spans="1:4">
      <c r="A3673" s="360">
        <v>3671</v>
      </c>
      <c r="B3673" s="356"/>
      <c r="C3673" s="357" t="s">
        <v>15660</v>
      </c>
      <c r="D3673" s="361" t="s">
        <v>3676</v>
      </c>
    </row>
    <row r="3674" spans="1:4">
      <c r="A3674" s="360">
        <v>3672</v>
      </c>
      <c r="B3674" s="356"/>
      <c r="C3674" s="357" t="s">
        <v>15661</v>
      </c>
      <c r="D3674" s="361" t="s">
        <v>3677</v>
      </c>
    </row>
    <row r="3675" spans="1:4">
      <c r="A3675" s="360">
        <v>3673</v>
      </c>
      <c r="B3675" s="356"/>
      <c r="C3675" s="357" t="s">
        <v>15662</v>
      </c>
      <c r="D3675" s="361" t="s">
        <v>3678</v>
      </c>
    </row>
    <row r="3676" spans="1:4">
      <c r="A3676" s="360">
        <v>3674</v>
      </c>
      <c r="B3676" s="356"/>
      <c r="C3676" s="357" t="s">
        <v>15663</v>
      </c>
      <c r="D3676" s="361" t="s">
        <v>3679</v>
      </c>
    </row>
    <row r="3677" spans="1:4">
      <c r="A3677" s="360">
        <v>3675</v>
      </c>
      <c r="B3677" s="356"/>
      <c r="C3677" s="357" t="s">
        <v>15664</v>
      </c>
      <c r="D3677" s="361" t="s">
        <v>3680</v>
      </c>
    </row>
    <row r="3678" spans="1:4">
      <c r="A3678" s="360">
        <v>3676</v>
      </c>
      <c r="B3678" s="356"/>
      <c r="C3678" s="357" t="s">
        <v>15665</v>
      </c>
      <c r="D3678" s="361" t="s">
        <v>3681</v>
      </c>
    </row>
    <row r="3679" spans="1:4">
      <c r="A3679" s="360">
        <v>3677</v>
      </c>
      <c r="B3679" s="356"/>
      <c r="C3679" s="357" t="s">
        <v>15666</v>
      </c>
      <c r="D3679" s="361" t="s">
        <v>3682</v>
      </c>
    </row>
    <row r="3680" spans="1:4" ht="49.5">
      <c r="A3680" s="360">
        <v>3678</v>
      </c>
      <c r="B3680" s="356"/>
      <c r="C3680" s="357" t="s">
        <v>15667</v>
      </c>
      <c r="D3680" s="361" t="s">
        <v>3683</v>
      </c>
    </row>
    <row r="3681" spans="1:4" ht="49.5">
      <c r="A3681" s="360">
        <v>3679</v>
      </c>
      <c r="B3681" s="356"/>
      <c r="C3681" s="357" t="s">
        <v>15668</v>
      </c>
      <c r="D3681" s="361" t="s">
        <v>3684</v>
      </c>
    </row>
    <row r="3682" spans="1:4" ht="49.5">
      <c r="A3682" s="360">
        <v>3680</v>
      </c>
      <c r="B3682" s="356"/>
      <c r="C3682" s="357" t="s">
        <v>15669</v>
      </c>
      <c r="D3682" s="361" t="s">
        <v>3685</v>
      </c>
    </row>
    <row r="3683" spans="1:4" ht="49.5">
      <c r="A3683" s="360">
        <v>3681</v>
      </c>
      <c r="B3683" s="356"/>
      <c r="C3683" s="357" t="s">
        <v>15670</v>
      </c>
      <c r="D3683" s="361" t="s">
        <v>3686</v>
      </c>
    </row>
    <row r="3684" spans="1:4" ht="33">
      <c r="A3684" s="360">
        <v>3682</v>
      </c>
      <c r="B3684" s="356"/>
      <c r="C3684" s="357" t="s">
        <v>15671</v>
      </c>
      <c r="D3684" s="361" t="s">
        <v>3687</v>
      </c>
    </row>
    <row r="3685" spans="1:4" ht="33">
      <c r="A3685" s="360">
        <v>3683</v>
      </c>
      <c r="B3685" s="356"/>
      <c r="C3685" s="357" t="s">
        <v>15672</v>
      </c>
      <c r="D3685" s="361" t="s">
        <v>3688</v>
      </c>
    </row>
    <row r="3686" spans="1:4" ht="33">
      <c r="A3686" s="360">
        <v>3684</v>
      </c>
      <c r="B3686" s="356"/>
      <c r="C3686" s="357" t="s">
        <v>15673</v>
      </c>
      <c r="D3686" s="361" t="s">
        <v>3689</v>
      </c>
    </row>
    <row r="3687" spans="1:4" ht="49.5">
      <c r="A3687" s="360">
        <v>3685</v>
      </c>
      <c r="B3687" s="356"/>
      <c r="C3687" s="357" t="s">
        <v>15674</v>
      </c>
      <c r="D3687" s="361" t="s">
        <v>3690</v>
      </c>
    </row>
    <row r="3688" spans="1:4" ht="33">
      <c r="A3688" s="360">
        <v>3686</v>
      </c>
      <c r="B3688" s="356"/>
      <c r="C3688" s="357" t="s">
        <v>15675</v>
      </c>
      <c r="D3688" s="361" t="s">
        <v>3691</v>
      </c>
    </row>
    <row r="3689" spans="1:4" ht="33">
      <c r="A3689" s="360">
        <v>3687</v>
      </c>
      <c r="B3689" s="356"/>
      <c r="C3689" s="357" t="s">
        <v>15676</v>
      </c>
      <c r="D3689" s="361" t="s">
        <v>3692</v>
      </c>
    </row>
    <row r="3690" spans="1:4">
      <c r="A3690" s="360">
        <v>3688</v>
      </c>
      <c r="B3690" s="356"/>
      <c r="C3690" s="357" t="s">
        <v>15677</v>
      </c>
      <c r="D3690" s="361" t="s">
        <v>3693</v>
      </c>
    </row>
    <row r="3691" spans="1:4">
      <c r="A3691" s="360">
        <v>3689</v>
      </c>
      <c r="B3691" s="356"/>
      <c r="C3691" s="357" t="s">
        <v>15678</v>
      </c>
      <c r="D3691" s="361" t="s">
        <v>3694</v>
      </c>
    </row>
    <row r="3692" spans="1:4">
      <c r="A3692" s="360">
        <v>3690</v>
      </c>
      <c r="B3692" s="356"/>
      <c r="C3692" s="357" t="s">
        <v>15679</v>
      </c>
      <c r="D3692" s="361" t="s">
        <v>3695</v>
      </c>
    </row>
    <row r="3693" spans="1:4">
      <c r="A3693" s="360">
        <v>3691</v>
      </c>
      <c r="B3693" s="356"/>
      <c r="C3693" s="357" t="s">
        <v>15680</v>
      </c>
      <c r="D3693" s="361" t="s">
        <v>3696</v>
      </c>
    </row>
    <row r="3694" spans="1:4" ht="40.5">
      <c r="A3694" s="360">
        <v>3692</v>
      </c>
      <c r="B3694" s="356"/>
      <c r="C3694" s="357" t="s">
        <v>15681</v>
      </c>
      <c r="D3694" s="361" t="s">
        <v>3697</v>
      </c>
    </row>
    <row r="3695" spans="1:4">
      <c r="A3695" s="360">
        <v>3693</v>
      </c>
      <c r="B3695" s="356"/>
      <c r="C3695" s="357" t="s">
        <v>15682</v>
      </c>
      <c r="D3695" s="361" t="s">
        <v>3698</v>
      </c>
    </row>
    <row r="3696" spans="1:4">
      <c r="A3696" s="360">
        <v>3694</v>
      </c>
      <c r="B3696" s="356"/>
      <c r="C3696" s="357" t="s">
        <v>15683</v>
      </c>
      <c r="D3696" s="361" t="s">
        <v>3699</v>
      </c>
    </row>
    <row r="3697" spans="1:4">
      <c r="A3697" s="360">
        <v>3695</v>
      </c>
      <c r="B3697" s="356"/>
      <c r="C3697" s="357" t="s">
        <v>15684</v>
      </c>
      <c r="D3697" s="361" t="s">
        <v>3700</v>
      </c>
    </row>
    <row r="3698" spans="1:4">
      <c r="A3698" s="360">
        <v>3696</v>
      </c>
      <c r="B3698" s="356"/>
      <c r="C3698" s="357" t="s">
        <v>15685</v>
      </c>
      <c r="D3698" s="361" t="s">
        <v>3701</v>
      </c>
    </row>
    <row r="3699" spans="1:4" ht="40.5">
      <c r="A3699" s="360">
        <v>3697</v>
      </c>
      <c r="B3699" s="356"/>
      <c r="C3699" s="357" t="s">
        <v>15686</v>
      </c>
      <c r="D3699" s="361" t="s">
        <v>3702</v>
      </c>
    </row>
    <row r="3700" spans="1:4" ht="33">
      <c r="A3700" s="360">
        <v>3698</v>
      </c>
      <c r="B3700" s="356"/>
      <c r="C3700" s="357" t="s">
        <v>15687</v>
      </c>
      <c r="D3700" s="361" t="s">
        <v>3703</v>
      </c>
    </row>
    <row r="3701" spans="1:4" ht="40.5">
      <c r="A3701" s="360">
        <v>3699</v>
      </c>
      <c r="B3701" s="356"/>
      <c r="C3701" s="357" t="s">
        <v>15688</v>
      </c>
      <c r="D3701" s="361" t="s">
        <v>3704</v>
      </c>
    </row>
    <row r="3702" spans="1:4" ht="33">
      <c r="A3702" s="360">
        <v>3700</v>
      </c>
      <c r="B3702" s="356"/>
      <c r="C3702" s="357" t="s">
        <v>15689</v>
      </c>
      <c r="D3702" s="361" t="s">
        <v>3705</v>
      </c>
    </row>
    <row r="3703" spans="1:4">
      <c r="A3703" s="360">
        <v>3701</v>
      </c>
      <c r="B3703" s="356"/>
      <c r="C3703" s="357" t="s">
        <v>15690</v>
      </c>
      <c r="D3703" s="361" t="s">
        <v>3706</v>
      </c>
    </row>
    <row r="3704" spans="1:4" ht="40.5">
      <c r="A3704" s="360">
        <v>3702</v>
      </c>
      <c r="B3704" s="356"/>
      <c r="C3704" s="357" t="s">
        <v>15691</v>
      </c>
      <c r="D3704" s="361" t="s">
        <v>3707</v>
      </c>
    </row>
    <row r="3705" spans="1:4">
      <c r="A3705" s="360">
        <v>3703</v>
      </c>
      <c r="B3705" s="356"/>
      <c r="C3705" s="357" t="s">
        <v>3708</v>
      </c>
      <c r="D3705" s="361" t="s">
        <v>3708</v>
      </c>
    </row>
    <row r="3706" spans="1:4">
      <c r="A3706" s="360">
        <v>3704</v>
      </c>
      <c r="B3706" s="356"/>
      <c r="C3706" s="357" t="s">
        <v>15692</v>
      </c>
      <c r="D3706" s="361" t="s">
        <v>3709</v>
      </c>
    </row>
    <row r="3707" spans="1:4" ht="40.5">
      <c r="A3707" s="360">
        <v>3705</v>
      </c>
      <c r="B3707" s="356"/>
      <c r="C3707" s="357" t="s">
        <v>15693</v>
      </c>
      <c r="D3707" s="361" t="s">
        <v>3710</v>
      </c>
    </row>
    <row r="3708" spans="1:4" ht="33">
      <c r="A3708" s="360">
        <v>3706</v>
      </c>
      <c r="B3708" s="356"/>
      <c r="C3708" s="357" t="s">
        <v>15694</v>
      </c>
      <c r="D3708" s="361" t="s">
        <v>3703</v>
      </c>
    </row>
    <row r="3709" spans="1:4" ht="33">
      <c r="A3709" s="360">
        <v>3707</v>
      </c>
      <c r="B3709" s="356"/>
      <c r="C3709" s="357" t="s">
        <v>15695</v>
      </c>
      <c r="D3709" s="361" t="s">
        <v>3711</v>
      </c>
    </row>
    <row r="3710" spans="1:4" ht="40.5">
      <c r="A3710" s="360">
        <v>3708</v>
      </c>
      <c r="B3710" s="356"/>
      <c r="C3710" s="357" t="s">
        <v>15696</v>
      </c>
      <c r="D3710" s="361" t="s">
        <v>3712</v>
      </c>
    </row>
    <row r="3711" spans="1:4" ht="33">
      <c r="A3711" s="360">
        <v>3709</v>
      </c>
      <c r="B3711" s="356"/>
      <c r="C3711" s="357" t="s">
        <v>15697</v>
      </c>
      <c r="D3711" s="361" t="s">
        <v>3713</v>
      </c>
    </row>
    <row r="3712" spans="1:4" ht="40.5">
      <c r="A3712" s="360">
        <v>3710</v>
      </c>
      <c r="B3712" s="356"/>
      <c r="C3712" s="357" t="s">
        <v>15698</v>
      </c>
      <c r="D3712" s="361" t="s">
        <v>3714</v>
      </c>
    </row>
    <row r="3713" spans="1:4" ht="49.5">
      <c r="A3713" s="360">
        <v>3711</v>
      </c>
      <c r="B3713" s="356"/>
      <c r="C3713" s="357" t="s">
        <v>15699</v>
      </c>
      <c r="D3713" s="361" t="s">
        <v>3715</v>
      </c>
    </row>
    <row r="3714" spans="1:4" ht="33">
      <c r="A3714" s="360">
        <v>3712</v>
      </c>
      <c r="B3714" s="356"/>
      <c r="C3714" s="357" t="s">
        <v>15700</v>
      </c>
      <c r="D3714" s="361" t="s">
        <v>3716</v>
      </c>
    </row>
    <row r="3715" spans="1:4" ht="40.5">
      <c r="A3715" s="360">
        <v>3713</v>
      </c>
      <c r="B3715" s="356"/>
      <c r="C3715" s="357" t="s">
        <v>15701</v>
      </c>
      <c r="D3715" s="361" t="s">
        <v>3717</v>
      </c>
    </row>
    <row r="3716" spans="1:4">
      <c r="A3716" s="360">
        <v>3714</v>
      </c>
      <c r="B3716" s="356"/>
      <c r="C3716" s="357" t="s">
        <v>15702</v>
      </c>
      <c r="D3716" s="361" t="s">
        <v>3718</v>
      </c>
    </row>
    <row r="3717" spans="1:4" ht="33">
      <c r="A3717" s="360">
        <v>3715</v>
      </c>
      <c r="B3717" s="356"/>
      <c r="C3717" s="357" t="s">
        <v>15703</v>
      </c>
      <c r="D3717" s="361" t="s">
        <v>3719</v>
      </c>
    </row>
    <row r="3718" spans="1:4" ht="40.5">
      <c r="A3718" s="360">
        <v>3716</v>
      </c>
      <c r="B3718" s="356"/>
      <c r="C3718" s="357" t="s">
        <v>15704</v>
      </c>
      <c r="D3718" s="361" t="s">
        <v>3720</v>
      </c>
    </row>
    <row r="3719" spans="1:4" ht="40.5">
      <c r="A3719" s="360">
        <v>3717</v>
      </c>
      <c r="B3719" s="356"/>
      <c r="C3719" s="357" t="s">
        <v>15705</v>
      </c>
      <c r="D3719" s="361" t="s">
        <v>3721</v>
      </c>
    </row>
    <row r="3720" spans="1:4" ht="33">
      <c r="A3720" s="360">
        <v>3718</v>
      </c>
      <c r="B3720" s="356"/>
      <c r="C3720" s="357" t="s">
        <v>15706</v>
      </c>
      <c r="D3720" s="361" t="s">
        <v>3722</v>
      </c>
    </row>
    <row r="3721" spans="1:4" ht="40.5">
      <c r="A3721" s="360">
        <v>3719</v>
      </c>
      <c r="B3721" s="356"/>
      <c r="C3721" s="357" t="s">
        <v>15707</v>
      </c>
      <c r="D3721" s="361" t="s">
        <v>3723</v>
      </c>
    </row>
    <row r="3722" spans="1:4" ht="40.5">
      <c r="A3722" s="360">
        <v>3720</v>
      </c>
      <c r="B3722" s="356"/>
      <c r="C3722" s="357" t="s">
        <v>15708</v>
      </c>
      <c r="D3722" s="361" t="s">
        <v>3724</v>
      </c>
    </row>
    <row r="3723" spans="1:4" ht="40.5">
      <c r="A3723" s="360">
        <v>3721</v>
      </c>
      <c r="B3723" s="356"/>
      <c r="C3723" s="357" t="s">
        <v>15709</v>
      </c>
      <c r="D3723" s="361" t="s">
        <v>3725</v>
      </c>
    </row>
    <row r="3724" spans="1:4" ht="33">
      <c r="A3724" s="360">
        <v>3722</v>
      </c>
      <c r="B3724" s="356"/>
      <c r="C3724" s="357" t="s">
        <v>15710</v>
      </c>
      <c r="D3724" s="361" t="s">
        <v>3726</v>
      </c>
    </row>
    <row r="3725" spans="1:4" ht="40.5">
      <c r="A3725" s="360">
        <v>3723</v>
      </c>
      <c r="B3725" s="356"/>
      <c r="C3725" s="357" t="s">
        <v>15711</v>
      </c>
      <c r="D3725" s="361" t="s">
        <v>3727</v>
      </c>
    </row>
    <row r="3726" spans="1:4" ht="40.5">
      <c r="A3726" s="360">
        <v>3724</v>
      </c>
      <c r="B3726" s="356"/>
      <c r="C3726" s="357" t="s">
        <v>15712</v>
      </c>
      <c r="D3726" s="361" t="s">
        <v>3728</v>
      </c>
    </row>
    <row r="3727" spans="1:4" ht="40.5">
      <c r="A3727" s="360">
        <v>3725</v>
      </c>
      <c r="B3727" s="356"/>
      <c r="C3727" s="357" t="s">
        <v>15713</v>
      </c>
      <c r="D3727" s="361" t="s">
        <v>3729</v>
      </c>
    </row>
    <row r="3728" spans="1:4" ht="40.5">
      <c r="A3728" s="360">
        <v>3726</v>
      </c>
      <c r="B3728" s="356"/>
      <c r="C3728" s="357" t="s">
        <v>15714</v>
      </c>
      <c r="D3728" s="361" t="s">
        <v>3730</v>
      </c>
    </row>
    <row r="3729" spans="1:4" ht="33">
      <c r="A3729" s="360">
        <v>3727</v>
      </c>
      <c r="B3729" s="356"/>
      <c r="C3729" s="357" t="s">
        <v>15715</v>
      </c>
      <c r="D3729" s="361" t="s">
        <v>3731</v>
      </c>
    </row>
    <row r="3730" spans="1:4" ht="40.5">
      <c r="A3730" s="360">
        <v>3728</v>
      </c>
      <c r="B3730" s="356"/>
      <c r="C3730" s="357" t="s">
        <v>15716</v>
      </c>
      <c r="D3730" s="361" t="s">
        <v>3732</v>
      </c>
    </row>
    <row r="3731" spans="1:4" ht="33">
      <c r="A3731" s="360">
        <v>3729</v>
      </c>
      <c r="B3731" s="356"/>
      <c r="C3731" s="357" t="s">
        <v>15717</v>
      </c>
      <c r="D3731" s="361" t="s">
        <v>3733</v>
      </c>
    </row>
    <row r="3732" spans="1:4" ht="33">
      <c r="A3732" s="360">
        <v>3730</v>
      </c>
      <c r="B3732" s="356"/>
      <c r="C3732" s="357" t="s">
        <v>15718</v>
      </c>
      <c r="D3732" s="361" t="s">
        <v>3734</v>
      </c>
    </row>
    <row r="3733" spans="1:4" ht="40.5">
      <c r="A3733" s="360">
        <v>3731</v>
      </c>
      <c r="B3733" s="356"/>
      <c r="C3733" s="357" t="s">
        <v>15719</v>
      </c>
      <c r="D3733" s="361" t="s">
        <v>3735</v>
      </c>
    </row>
    <row r="3734" spans="1:4" ht="40.5">
      <c r="A3734" s="360">
        <v>3732</v>
      </c>
      <c r="B3734" s="356"/>
      <c r="C3734" s="357" t="s">
        <v>15720</v>
      </c>
      <c r="D3734" s="361" t="s">
        <v>3736</v>
      </c>
    </row>
    <row r="3735" spans="1:4" ht="40.5">
      <c r="A3735" s="360">
        <v>3733</v>
      </c>
      <c r="B3735" s="356"/>
      <c r="C3735" s="357" t="s">
        <v>15721</v>
      </c>
      <c r="D3735" s="361" t="s">
        <v>3737</v>
      </c>
    </row>
    <row r="3736" spans="1:4" ht="33">
      <c r="A3736" s="360">
        <v>3734</v>
      </c>
      <c r="B3736" s="356"/>
      <c r="C3736" s="357" t="s">
        <v>15722</v>
      </c>
      <c r="D3736" s="361" t="s">
        <v>3738</v>
      </c>
    </row>
    <row r="3737" spans="1:4" ht="40.5">
      <c r="A3737" s="360">
        <v>3735</v>
      </c>
      <c r="B3737" s="356"/>
      <c r="C3737" s="357" t="s">
        <v>15723</v>
      </c>
      <c r="D3737" s="361" t="s">
        <v>3739</v>
      </c>
    </row>
    <row r="3738" spans="1:4" ht="40.5">
      <c r="A3738" s="360">
        <v>3736</v>
      </c>
      <c r="B3738" s="356"/>
      <c r="C3738" s="357" t="s">
        <v>15724</v>
      </c>
      <c r="D3738" s="361" t="s">
        <v>3740</v>
      </c>
    </row>
    <row r="3739" spans="1:4" ht="40.5">
      <c r="A3739" s="360">
        <v>3737</v>
      </c>
      <c r="B3739" s="356"/>
      <c r="C3739" s="357" t="s">
        <v>15725</v>
      </c>
      <c r="D3739" s="361" t="s">
        <v>3741</v>
      </c>
    </row>
    <row r="3740" spans="1:4" ht="40.5">
      <c r="A3740" s="360">
        <v>3738</v>
      </c>
      <c r="B3740" s="356"/>
      <c r="C3740" s="357" t="s">
        <v>15726</v>
      </c>
      <c r="D3740" s="361" t="s">
        <v>3742</v>
      </c>
    </row>
    <row r="3741" spans="1:4" ht="40.5">
      <c r="A3741" s="360">
        <v>3739</v>
      </c>
      <c r="B3741" s="356"/>
      <c r="C3741" s="357" t="s">
        <v>15727</v>
      </c>
      <c r="D3741" s="361" t="s">
        <v>3743</v>
      </c>
    </row>
    <row r="3742" spans="1:4" ht="40.5">
      <c r="A3742" s="360">
        <v>3740</v>
      </c>
      <c r="B3742" s="356"/>
      <c r="C3742" s="357" t="s">
        <v>15728</v>
      </c>
      <c r="D3742" s="361" t="s">
        <v>3744</v>
      </c>
    </row>
    <row r="3743" spans="1:4" ht="40.5">
      <c r="A3743" s="360">
        <v>3741</v>
      </c>
      <c r="B3743" s="356"/>
      <c r="C3743" s="357" t="s">
        <v>15729</v>
      </c>
      <c r="D3743" s="361" t="s">
        <v>3745</v>
      </c>
    </row>
    <row r="3744" spans="1:4" ht="40.5">
      <c r="A3744" s="360">
        <v>3742</v>
      </c>
      <c r="B3744" s="356"/>
      <c r="C3744" s="357" t="s">
        <v>15730</v>
      </c>
      <c r="D3744" s="361" t="s">
        <v>3746</v>
      </c>
    </row>
    <row r="3745" spans="1:4">
      <c r="A3745" s="360">
        <v>3743</v>
      </c>
      <c r="B3745" s="356"/>
      <c r="C3745" s="357" t="s">
        <v>15731</v>
      </c>
      <c r="D3745" s="361" t="s">
        <v>3747</v>
      </c>
    </row>
    <row r="3746" spans="1:4" ht="40.5">
      <c r="A3746" s="360">
        <v>3744</v>
      </c>
      <c r="B3746" s="356"/>
      <c r="C3746" s="357" t="s">
        <v>15732</v>
      </c>
      <c r="D3746" s="361" t="s">
        <v>3748</v>
      </c>
    </row>
    <row r="3747" spans="1:4" ht="40.5">
      <c r="A3747" s="360">
        <v>3745</v>
      </c>
      <c r="B3747" s="356"/>
      <c r="C3747" s="357" t="s">
        <v>15733</v>
      </c>
      <c r="D3747" s="361" t="s">
        <v>3749</v>
      </c>
    </row>
    <row r="3748" spans="1:4" ht="40.5">
      <c r="A3748" s="360">
        <v>3746</v>
      </c>
      <c r="B3748" s="356"/>
      <c r="C3748" s="357" t="s">
        <v>15734</v>
      </c>
      <c r="D3748" s="361" t="s">
        <v>3750</v>
      </c>
    </row>
    <row r="3749" spans="1:4" ht="33">
      <c r="A3749" s="360">
        <v>3747</v>
      </c>
      <c r="B3749" s="356"/>
      <c r="C3749" s="357" t="s">
        <v>15735</v>
      </c>
      <c r="D3749" s="361" t="s">
        <v>3751</v>
      </c>
    </row>
    <row r="3750" spans="1:4" ht="40.5">
      <c r="A3750" s="360">
        <v>3748</v>
      </c>
      <c r="B3750" s="356"/>
      <c r="C3750" s="357" t="s">
        <v>15736</v>
      </c>
      <c r="D3750" s="361" t="s">
        <v>3752</v>
      </c>
    </row>
    <row r="3751" spans="1:4" ht="40.5">
      <c r="A3751" s="360">
        <v>3749</v>
      </c>
      <c r="B3751" s="356"/>
      <c r="C3751" s="357" t="s">
        <v>15737</v>
      </c>
      <c r="D3751" s="361" t="s">
        <v>3753</v>
      </c>
    </row>
    <row r="3752" spans="1:4" ht="40.5">
      <c r="A3752" s="360">
        <v>3750</v>
      </c>
      <c r="B3752" s="356"/>
      <c r="C3752" s="357" t="s">
        <v>15738</v>
      </c>
      <c r="D3752" s="361" t="s">
        <v>3754</v>
      </c>
    </row>
    <row r="3753" spans="1:4" ht="40.5">
      <c r="A3753" s="360">
        <v>3751</v>
      </c>
      <c r="B3753" s="356"/>
      <c r="C3753" s="357" t="s">
        <v>15739</v>
      </c>
      <c r="D3753" s="361" t="s">
        <v>3755</v>
      </c>
    </row>
    <row r="3754" spans="1:4" ht="33">
      <c r="A3754" s="360">
        <v>3752</v>
      </c>
      <c r="B3754" s="356"/>
      <c r="C3754" s="357" t="s">
        <v>15740</v>
      </c>
      <c r="D3754" s="361" t="s">
        <v>3756</v>
      </c>
    </row>
    <row r="3755" spans="1:4" ht="33">
      <c r="A3755" s="360">
        <v>3753</v>
      </c>
      <c r="B3755" s="356"/>
      <c r="C3755" s="357" t="s">
        <v>15741</v>
      </c>
      <c r="D3755" s="361" t="s">
        <v>3757</v>
      </c>
    </row>
    <row r="3756" spans="1:4" ht="40.5">
      <c r="A3756" s="360">
        <v>3754</v>
      </c>
      <c r="B3756" s="356"/>
      <c r="C3756" s="357" t="s">
        <v>15742</v>
      </c>
      <c r="D3756" s="361" t="s">
        <v>3758</v>
      </c>
    </row>
    <row r="3757" spans="1:4" ht="33">
      <c r="A3757" s="360">
        <v>3755</v>
      </c>
      <c r="B3757" s="356"/>
      <c r="C3757" s="357" t="s">
        <v>15743</v>
      </c>
      <c r="D3757" s="361" t="s">
        <v>3759</v>
      </c>
    </row>
    <row r="3758" spans="1:4" ht="40.5">
      <c r="A3758" s="360">
        <v>3756</v>
      </c>
      <c r="B3758" s="356"/>
      <c r="C3758" s="357" t="s">
        <v>15744</v>
      </c>
      <c r="D3758" s="361" t="s">
        <v>3760</v>
      </c>
    </row>
    <row r="3759" spans="1:4" ht="33">
      <c r="A3759" s="360">
        <v>3757</v>
      </c>
      <c r="B3759" s="356"/>
      <c r="C3759" s="357" t="s">
        <v>15745</v>
      </c>
      <c r="D3759" s="361" t="s">
        <v>3761</v>
      </c>
    </row>
    <row r="3760" spans="1:4" ht="33">
      <c r="A3760" s="360">
        <v>3758</v>
      </c>
      <c r="B3760" s="356"/>
      <c r="C3760" s="357" t="s">
        <v>15746</v>
      </c>
      <c r="D3760" s="361" t="s">
        <v>3762</v>
      </c>
    </row>
    <row r="3761" spans="1:4" ht="33">
      <c r="A3761" s="360">
        <v>3759</v>
      </c>
      <c r="B3761" s="356"/>
      <c r="C3761" s="357" t="s">
        <v>15747</v>
      </c>
      <c r="D3761" s="361" t="s">
        <v>3763</v>
      </c>
    </row>
    <row r="3762" spans="1:4" ht="40.5">
      <c r="A3762" s="360">
        <v>3760</v>
      </c>
      <c r="B3762" s="356"/>
      <c r="C3762" s="357" t="s">
        <v>15748</v>
      </c>
      <c r="D3762" s="361" t="s">
        <v>3764</v>
      </c>
    </row>
    <row r="3763" spans="1:4" ht="40.5">
      <c r="A3763" s="360">
        <v>3761</v>
      </c>
      <c r="B3763" s="356"/>
      <c r="C3763" s="357" t="s">
        <v>15749</v>
      </c>
      <c r="D3763" s="361" t="s">
        <v>3765</v>
      </c>
    </row>
    <row r="3764" spans="1:4" ht="33">
      <c r="A3764" s="360">
        <v>3762</v>
      </c>
      <c r="B3764" s="356"/>
      <c r="C3764" s="357" t="s">
        <v>15750</v>
      </c>
      <c r="D3764" s="361" t="s">
        <v>3766</v>
      </c>
    </row>
    <row r="3765" spans="1:4" ht="33">
      <c r="A3765" s="360">
        <v>3763</v>
      </c>
      <c r="B3765" s="356"/>
      <c r="C3765" s="357" t="s">
        <v>15751</v>
      </c>
      <c r="D3765" s="361" t="s">
        <v>3767</v>
      </c>
    </row>
    <row r="3766" spans="1:4" ht="33">
      <c r="A3766" s="360">
        <v>3764</v>
      </c>
      <c r="B3766" s="356"/>
      <c r="C3766" s="357" t="s">
        <v>15752</v>
      </c>
      <c r="D3766" s="361" t="s">
        <v>3768</v>
      </c>
    </row>
    <row r="3767" spans="1:4">
      <c r="A3767" s="360">
        <v>3765</v>
      </c>
      <c r="B3767" s="356"/>
      <c r="C3767" s="357" t="s">
        <v>15753</v>
      </c>
      <c r="D3767" s="361" t="s">
        <v>3769</v>
      </c>
    </row>
    <row r="3768" spans="1:4">
      <c r="A3768" s="360">
        <v>3766</v>
      </c>
      <c r="B3768" s="356"/>
      <c r="C3768" s="357" t="s">
        <v>15754</v>
      </c>
      <c r="D3768" s="361" t="s">
        <v>3770</v>
      </c>
    </row>
    <row r="3769" spans="1:4">
      <c r="A3769" s="360">
        <v>3767</v>
      </c>
      <c r="B3769" s="356"/>
      <c r="C3769" s="357" t="s">
        <v>15755</v>
      </c>
      <c r="D3769" s="361" t="s">
        <v>3771</v>
      </c>
    </row>
    <row r="3770" spans="1:4" ht="40.5">
      <c r="A3770" s="360">
        <v>3768</v>
      </c>
      <c r="B3770" s="356"/>
      <c r="C3770" s="357" t="s">
        <v>15756</v>
      </c>
      <c r="D3770" s="361" t="s">
        <v>3772</v>
      </c>
    </row>
    <row r="3771" spans="1:4" ht="60.75">
      <c r="A3771" s="360">
        <v>3769</v>
      </c>
      <c r="B3771" s="356"/>
      <c r="C3771" s="357" t="s">
        <v>15757</v>
      </c>
      <c r="D3771" s="361" t="s">
        <v>3773</v>
      </c>
    </row>
    <row r="3772" spans="1:4">
      <c r="A3772" s="360">
        <v>3770</v>
      </c>
      <c r="B3772" s="356"/>
      <c r="C3772" s="357" t="s">
        <v>15758</v>
      </c>
      <c r="D3772" s="361" t="s">
        <v>3774</v>
      </c>
    </row>
    <row r="3773" spans="1:4">
      <c r="A3773" s="360">
        <v>3771</v>
      </c>
      <c r="B3773" s="356"/>
      <c r="C3773" s="357" t="s">
        <v>15759</v>
      </c>
      <c r="D3773" s="361" t="s">
        <v>3775</v>
      </c>
    </row>
    <row r="3774" spans="1:4" ht="40.5">
      <c r="A3774" s="360">
        <v>3772</v>
      </c>
      <c r="B3774" s="356"/>
      <c r="C3774" s="357" t="s">
        <v>15760</v>
      </c>
      <c r="D3774" s="361" t="s">
        <v>3776</v>
      </c>
    </row>
    <row r="3775" spans="1:4" ht="33">
      <c r="A3775" s="360">
        <v>3773</v>
      </c>
      <c r="B3775" s="356"/>
      <c r="C3775" s="357" t="s">
        <v>15761</v>
      </c>
      <c r="D3775" s="361" t="s">
        <v>3777</v>
      </c>
    </row>
    <row r="3776" spans="1:4" ht="40.5">
      <c r="A3776" s="360">
        <v>3774</v>
      </c>
      <c r="B3776" s="356"/>
      <c r="C3776" s="357" t="s">
        <v>15762</v>
      </c>
      <c r="D3776" s="361" t="s">
        <v>3778</v>
      </c>
    </row>
    <row r="3777" spans="1:4" ht="40.5">
      <c r="A3777" s="360">
        <v>3775</v>
      </c>
      <c r="B3777" s="356"/>
      <c r="C3777" s="357" t="s">
        <v>15763</v>
      </c>
      <c r="D3777" s="361" t="s">
        <v>3779</v>
      </c>
    </row>
    <row r="3778" spans="1:4">
      <c r="A3778" s="360">
        <v>3776</v>
      </c>
      <c r="B3778" s="356"/>
      <c r="C3778" s="357" t="s">
        <v>15764</v>
      </c>
      <c r="D3778" s="361" t="s">
        <v>3780</v>
      </c>
    </row>
    <row r="3779" spans="1:4" ht="40.5">
      <c r="A3779" s="360">
        <v>3777</v>
      </c>
      <c r="B3779" s="356"/>
      <c r="C3779" s="357" t="s">
        <v>15765</v>
      </c>
      <c r="D3779" s="361" t="s">
        <v>3781</v>
      </c>
    </row>
    <row r="3780" spans="1:4" ht="40.5">
      <c r="A3780" s="360">
        <v>3778</v>
      </c>
      <c r="B3780" s="356"/>
      <c r="C3780" s="357" t="s">
        <v>15766</v>
      </c>
      <c r="D3780" s="361" t="s">
        <v>3782</v>
      </c>
    </row>
    <row r="3781" spans="1:4" ht="40.5">
      <c r="A3781" s="360">
        <v>3779</v>
      </c>
      <c r="B3781" s="356"/>
      <c r="C3781" s="357" t="s">
        <v>15767</v>
      </c>
      <c r="D3781" s="361" t="s">
        <v>3783</v>
      </c>
    </row>
    <row r="3782" spans="1:4" ht="40.5">
      <c r="A3782" s="360">
        <v>3780</v>
      </c>
      <c r="B3782" s="356"/>
      <c r="C3782" s="357" t="s">
        <v>15768</v>
      </c>
      <c r="D3782" s="361" t="s">
        <v>3784</v>
      </c>
    </row>
    <row r="3783" spans="1:4" ht="33">
      <c r="A3783" s="360">
        <v>3781</v>
      </c>
      <c r="B3783" s="356"/>
      <c r="C3783" s="357" t="s">
        <v>15769</v>
      </c>
      <c r="D3783" s="361" t="s">
        <v>3785</v>
      </c>
    </row>
    <row r="3784" spans="1:4">
      <c r="A3784" s="360">
        <v>3782</v>
      </c>
      <c r="B3784" s="356"/>
      <c r="C3784" s="357" t="s">
        <v>15770</v>
      </c>
      <c r="D3784" s="361" t="s">
        <v>3786</v>
      </c>
    </row>
    <row r="3785" spans="1:4">
      <c r="A3785" s="360">
        <v>3783</v>
      </c>
      <c r="B3785" s="356"/>
      <c r="C3785" s="357" t="s">
        <v>15771</v>
      </c>
      <c r="D3785" s="361" t="s">
        <v>3787</v>
      </c>
    </row>
    <row r="3786" spans="1:4" ht="40.5">
      <c r="A3786" s="360">
        <v>3784</v>
      </c>
      <c r="B3786" s="356"/>
      <c r="C3786" s="357" t="s">
        <v>15772</v>
      </c>
      <c r="D3786" s="361" t="s">
        <v>3788</v>
      </c>
    </row>
    <row r="3787" spans="1:4">
      <c r="A3787" s="360">
        <v>3785</v>
      </c>
      <c r="B3787" s="356"/>
      <c r="C3787" s="357" t="s">
        <v>15773</v>
      </c>
      <c r="D3787" s="361" t="s">
        <v>3789</v>
      </c>
    </row>
    <row r="3788" spans="1:4" ht="40.5">
      <c r="A3788" s="360">
        <v>3786</v>
      </c>
      <c r="B3788" s="356"/>
      <c r="C3788" s="357" t="s">
        <v>15774</v>
      </c>
      <c r="D3788" s="361" t="s">
        <v>3790</v>
      </c>
    </row>
    <row r="3789" spans="1:4">
      <c r="A3789" s="360">
        <v>3787</v>
      </c>
      <c r="B3789" s="356"/>
      <c r="C3789" s="357" t="s">
        <v>15775</v>
      </c>
      <c r="D3789" s="361" t="s">
        <v>3791</v>
      </c>
    </row>
    <row r="3790" spans="1:4">
      <c r="A3790" s="360">
        <v>3788</v>
      </c>
      <c r="B3790" s="356"/>
      <c r="C3790" s="357" t="s">
        <v>15776</v>
      </c>
      <c r="D3790" s="361" t="s">
        <v>3792</v>
      </c>
    </row>
    <row r="3791" spans="1:4" ht="40.5">
      <c r="A3791" s="360">
        <v>3789</v>
      </c>
      <c r="B3791" s="356"/>
      <c r="C3791" s="357" t="s">
        <v>15777</v>
      </c>
      <c r="D3791" s="361" t="s">
        <v>3793</v>
      </c>
    </row>
    <row r="3792" spans="1:4" ht="40.5">
      <c r="A3792" s="360">
        <v>3790</v>
      </c>
      <c r="B3792" s="356"/>
      <c r="C3792" s="357" t="s">
        <v>15778</v>
      </c>
      <c r="D3792" s="361" t="s">
        <v>3794</v>
      </c>
    </row>
    <row r="3793" spans="1:4" ht="40.5">
      <c r="A3793" s="360">
        <v>3791</v>
      </c>
      <c r="B3793" s="356"/>
      <c r="C3793" s="357" t="s">
        <v>15779</v>
      </c>
      <c r="D3793" s="361" t="s">
        <v>3795</v>
      </c>
    </row>
    <row r="3794" spans="1:4" ht="40.5">
      <c r="A3794" s="360">
        <v>3792</v>
      </c>
      <c r="B3794" s="356"/>
      <c r="C3794" s="357" t="s">
        <v>15780</v>
      </c>
      <c r="D3794" s="361" t="s">
        <v>3796</v>
      </c>
    </row>
    <row r="3795" spans="1:4" ht="60.75">
      <c r="A3795" s="360">
        <v>3793</v>
      </c>
      <c r="B3795" s="356"/>
      <c r="C3795" s="357" t="s">
        <v>15781</v>
      </c>
      <c r="D3795" s="361" t="s">
        <v>3797</v>
      </c>
    </row>
    <row r="3796" spans="1:4" ht="40.5">
      <c r="A3796" s="360">
        <v>3794</v>
      </c>
      <c r="B3796" s="356"/>
      <c r="C3796" s="357" t="s">
        <v>15782</v>
      </c>
      <c r="D3796" s="361" t="s">
        <v>3798</v>
      </c>
    </row>
    <row r="3797" spans="1:4" ht="40.5">
      <c r="A3797" s="360">
        <v>3795</v>
      </c>
      <c r="B3797" s="356"/>
      <c r="C3797" s="357" t="s">
        <v>15783</v>
      </c>
      <c r="D3797" s="361" t="s">
        <v>3799</v>
      </c>
    </row>
    <row r="3798" spans="1:4" ht="40.5">
      <c r="A3798" s="360">
        <v>3796</v>
      </c>
      <c r="B3798" s="356"/>
      <c r="C3798" s="357" t="s">
        <v>15784</v>
      </c>
      <c r="D3798" s="361" t="s">
        <v>3800</v>
      </c>
    </row>
    <row r="3799" spans="1:4" ht="40.5">
      <c r="A3799" s="360">
        <v>3797</v>
      </c>
      <c r="B3799" s="356"/>
      <c r="C3799" s="357" t="s">
        <v>15785</v>
      </c>
      <c r="D3799" s="361" t="s">
        <v>3801</v>
      </c>
    </row>
    <row r="3800" spans="1:4" ht="60.75">
      <c r="A3800" s="360">
        <v>3798</v>
      </c>
      <c r="B3800" s="356"/>
      <c r="C3800" s="357" t="s">
        <v>15786</v>
      </c>
      <c r="D3800" s="361" t="s">
        <v>3802</v>
      </c>
    </row>
    <row r="3801" spans="1:4" ht="33">
      <c r="A3801" s="360">
        <v>3799</v>
      </c>
      <c r="B3801" s="356"/>
      <c r="C3801" s="357" t="s">
        <v>15787</v>
      </c>
      <c r="D3801" s="361" t="s">
        <v>3803</v>
      </c>
    </row>
    <row r="3802" spans="1:4">
      <c r="A3802" s="360">
        <v>3800</v>
      </c>
      <c r="B3802" s="356"/>
      <c r="C3802" s="357" t="s">
        <v>15788</v>
      </c>
      <c r="D3802" s="361" t="s">
        <v>3804</v>
      </c>
    </row>
    <row r="3803" spans="1:4" ht="40.5">
      <c r="A3803" s="360">
        <v>3801</v>
      </c>
      <c r="B3803" s="356"/>
      <c r="C3803" s="357" t="s">
        <v>15789</v>
      </c>
      <c r="D3803" s="361" t="s">
        <v>3805</v>
      </c>
    </row>
    <row r="3804" spans="1:4" ht="40.5">
      <c r="A3804" s="360">
        <v>3802</v>
      </c>
      <c r="B3804" s="356"/>
      <c r="C3804" s="357" t="s">
        <v>15790</v>
      </c>
      <c r="D3804" s="361" t="s">
        <v>3806</v>
      </c>
    </row>
    <row r="3805" spans="1:4">
      <c r="A3805" s="360">
        <v>3803</v>
      </c>
      <c r="B3805" s="356"/>
      <c r="C3805" s="357" t="s">
        <v>15791</v>
      </c>
      <c r="D3805" s="361" t="s">
        <v>3807</v>
      </c>
    </row>
    <row r="3806" spans="1:4" ht="40.5">
      <c r="A3806" s="360">
        <v>3804</v>
      </c>
      <c r="B3806" s="356"/>
      <c r="C3806" s="357" t="s">
        <v>15792</v>
      </c>
      <c r="D3806" s="361" t="s">
        <v>3808</v>
      </c>
    </row>
    <row r="3807" spans="1:4" ht="33">
      <c r="A3807" s="360">
        <v>3805</v>
      </c>
      <c r="B3807" s="356"/>
      <c r="C3807" s="357" t="s">
        <v>15793</v>
      </c>
      <c r="D3807" s="361" t="s">
        <v>3809</v>
      </c>
    </row>
    <row r="3808" spans="1:4">
      <c r="A3808" s="360">
        <v>3806</v>
      </c>
      <c r="B3808" s="356"/>
      <c r="C3808" s="357" t="s">
        <v>15794</v>
      </c>
      <c r="D3808" s="361" t="s">
        <v>3810</v>
      </c>
    </row>
    <row r="3809" spans="1:4">
      <c r="A3809" s="360">
        <v>3807</v>
      </c>
      <c r="B3809" s="356"/>
      <c r="C3809" s="357" t="s">
        <v>15795</v>
      </c>
      <c r="D3809" s="361" t="s">
        <v>3811</v>
      </c>
    </row>
    <row r="3810" spans="1:4">
      <c r="A3810" s="360">
        <v>3808</v>
      </c>
      <c r="B3810" s="356"/>
      <c r="C3810" s="357" t="s">
        <v>15796</v>
      </c>
      <c r="D3810" s="361" t="s">
        <v>3812</v>
      </c>
    </row>
    <row r="3811" spans="1:4">
      <c r="A3811" s="360">
        <v>3809</v>
      </c>
      <c r="B3811" s="356"/>
      <c r="C3811" s="357" t="s">
        <v>15797</v>
      </c>
      <c r="D3811" s="361" t="s">
        <v>3813</v>
      </c>
    </row>
    <row r="3812" spans="1:4">
      <c r="A3812" s="360">
        <v>3810</v>
      </c>
      <c r="B3812" s="356"/>
      <c r="C3812" s="357" t="s">
        <v>15798</v>
      </c>
      <c r="D3812" s="361" t="s">
        <v>3814</v>
      </c>
    </row>
    <row r="3813" spans="1:4">
      <c r="A3813" s="360">
        <v>3811</v>
      </c>
      <c r="B3813" s="356"/>
      <c r="C3813" s="357" t="s">
        <v>15799</v>
      </c>
      <c r="D3813" s="361" t="s">
        <v>3815</v>
      </c>
    </row>
    <row r="3814" spans="1:4">
      <c r="A3814" s="360">
        <v>3812</v>
      </c>
      <c r="B3814" s="356"/>
      <c r="C3814" s="357" t="s">
        <v>15800</v>
      </c>
      <c r="D3814" s="361" t="s">
        <v>3816</v>
      </c>
    </row>
    <row r="3815" spans="1:4">
      <c r="A3815" s="360">
        <v>3813</v>
      </c>
      <c r="B3815" s="356"/>
      <c r="C3815" s="357" t="s">
        <v>15801</v>
      </c>
      <c r="D3815" s="361" t="s">
        <v>3817</v>
      </c>
    </row>
    <row r="3816" spans="1:4" ht="33">
      <c r="A3816" s="360">
        <v>3814</v>
      </c>
      <c r="B3816" s="356"/>
      <c r="C3816" s="357" t="s">
        <v>15802</v>
      </c>
      <c r="D3816" s="361" t="s">
        <v>3818</v>
      </c>
    </row>
    <row r="3817" spans="1:4">
      <c r="A3817" s="360">
        <v>3815</v>
      </c>
      <c r="B3817" s="356"/>
      <c r="C3817" s="357" t="s">
        <v>15803</v>
      </c>
      <c r="D3817" s="361" t="s">
        <v>3819</v>
      </c>
    </row>
    <row r="3818" spans="1:4" ht="33">
      <c r="A3818" s="360">
        <v>3816</v>
      </c>
      <c r="B3818" s="356"/>
      <c r="C3818" s="357" t="s">
        <v>15804</v>
      </c>
      <c r="D3818" s="361" t="s">
        <v>3820</v>
      </c>
    </row>
    <row r="3819" spans="1:4">
      <c r="A3819" s="360">
        <v>3817</v>
      </c>
      <c r="B3819" s="356"/>
      <c r="C3819" s="357" t="s">
        <v>15805</v>
      </c>
      <c r="D3819" s="361" t="s">
        <v>3821</v>
      </c>
    </row>
    <row r="3820" spans="1:4">
      <c r="A3820" s="360">
        <v>3818</v>
      </c>
      <c r="B3820" s="356"/>
      <c r="C3820" s="357" t="s">
        <v>15806</v>
      </c>
      <c r="D3820" s="361" t="s">
        <v>3822</v>
      </c>
    </row>
    <row r="3821" spans="1:4">
      <c r="A3821" s="360">
        <v>3819</v>
      </c>
      <c r="B3821" s="356"/>
      <c r="C3821" s="357" t="s">
        <v>15807</v>
      </c>
      <c r="D3821" s="361" t="s">
        <v>3823</v>
      </c>
    </row>
    <row r="3822" spans="1:4">
      <c r="A3822" s="360">
        <v>3820</v>
      </c>
      <c r="B3822" s="356"/>
      <c r="C3822" s="357" t="s">
        <v>15808</v>
      </c>
      <c r="D3822" s="361" t="s">
        <v>3824</v>
      </c>
    </row>
    <row r="3823" spans="1:4">
      <c r="A3823" s="360">
        <v>3821</v>
      </c>
      <c r="B3823" s="356"/>
      <c r="C3823" s="357" t="s">
        <v>15809</v>
      </c>
      <c r="D3823" s="361" t="s">
        <v>3825</v>
      </c>
    </row>
    <row r="3824" spans="1:4" ht="33">
      <c r="A3824" s="360">
        <v>3822</v>
      </c>
      <c r="B3824" s="356"/>
      <c r="C3824" s="357" t="s">
        <v>15810</v>
      </c>
      <c r="D3824" s="361" t="s">
        <v>3826</v>
      </c>
    </row>
    <row r="3825" spans="1:4">
      <c r="A3825" s="360">
        <v>3823</v>
      </c>
      <c r="B3825" s="356"/>
      <c r="C3825" s="357" t="s">
        <v>15811</v>
      </c>
      <c r="D3825" s="361" t="s">
        <v>3827</v>
      </c>
    </row>
    <row r="3826" spans="1:4">
      <c r="A3826" s="360">
        <v>3824</v>
      </c>
      <c r="B3826" s="356"/>
      <c r="C3826" s="357" t="s">
        <v>15812</v>
      </c>
      <c r="D3826" s="361" t="s">
        <v>3828</v>
      </c>
    </row>
    <row r="3827" spans="1:4" ht="33">
      <c r="A3827" s="360">
        <v>3825</v>
      </c>
      <c r="B3827" s="356"/>
      <c r="C3827" s="357" t="s">
        <v>15813</v>
      </c>
      <c r="D3827" s="361" t="s">
        <v>3829</v>
      </c>
    </row>
    <row r="3828" spans="1:4">
      <c r="A3828" s="360">
        <v>3826</v>
      </c>
      <c r="B3828" s="356"/>
      <c r="C3828" s="357" t="s">
        <v>15814</v>
      </c>
      <c r="D3828" s="361" t="s">
        <v>3830</v>
      </c>
    </row>
    <row r="3829" spans="1:4">
      <c r="A3829" s="360">
        <v>3827</v>
      </c>
      <c r="B3829" s="356"/>
      <c r="C3829" s="357" t="s">
        <v>15815</v>
      </c>
      <c r="D3829" s="361" t="s">
        <v>3831</v>
      </c>
    </row>
    <row r="3830" spans="1:4" ht="33">
      <c r="A3830" s="360">
        <v>3828</v>
      </c>
      <c r="B3830" s="356"/>
      <c r="C3830" s="357" t="s">
        <v>15816</v>
      </c>
      <c r="D3830" s="361" t="s">
        <v>3832</v>
      </c>
    </row>
    <row r="3831" spans="1:4" ht="33">
      <c r="A3831" s="360">
        <v>3829</v>
      </c>
      <c r="B3831" s="356"/>
      <c r="C3831" s="357" t="s">
        <v>15817</v>
      </c>
      <c r="D3831" s="361" t="s">
        <v>3833</v>
      </c>
    </row>
    <row r="3832" spans="1:4">
      <c r="A3832" s="360">
        <v>3830</v>
      </c>
      <c r="B3832" s="356"/>
      <c r="C3832" s="357" t="s">
        <v>15818</v>
      </c>
      <c r="D3832" s="361" t="s">
        <v>3834</v>
      </c>
    </row>
    <row r="3833" spans="1:4">
      <c r="A3833" s="360">
        <v>3831</v>
      </c>
      <c r="B3833" s="356"/>
      <c r="C3833" s="357" t="s">
        <v>15819</v>
      </c>
      <c r="D3833" s="361" t="s">
        <v>3835</v>
      </c>
    </row>
    <row r="3834" spans="1:4">
      <c r="A3834" s="360">
        <v>3832</v>
      </c>
      <c r="B3834" s="356"/>
      <c r="C3834" s="357" t="s">
        <v>15820</v>
      </c>
      <c r="D3834" s="361" t="s">
        <v>3836</v>
      </c>
    </row>
    <row r="3835" spans="1:4">
      <c r="A3835" s="360">
        <v>3833</v>
      </c>
      <c r="B3835" s="356"/>
      <c r="C3835" s="357" t="s">
        <v>15821</v>
      </c>
      <c r="D3835" s="361" t="s">
        <v>3837</v>
      </c>
    </row>
    <row r="3836" spans="1:4">
      <c r="A3836" s="360">
        <v>3834</v>
      </c>
      <c r="B3836" s="356"/>
      <c r="C3836" s="357" t="s">
        <v>15822</v>
      </c>
      <c r="D3836" s="361" t="s">
        <v>3838</v>
      </c>
    </row>
    <row r="3837" spans="1:4">
      <c r="A3837" s="360">
        <v>3835</v>
      </c>
      <c r="B3837" s="356"/>
      <c r="C3837" s="357" t="s">
        <v>15823</v>
      </c>
      <c r="D3837" s="361" t="s">
        <v>3839</v>
      </c>
    </row>
    <row r="3838" spans="1:4" ht="33">
      <c r="A3838" s="360">
        <v>3836</v>
      </c>
      <c r="B3838" s="356"/>
      <c r="C3838" s="357" t="s">
        <v>15824</v>
      </c>
      <c r="D3838" s="361" t="s">
        <v>3840</v>
      </c>
    </row>
    <row r="3839" spans="1:4">
      <c r="A3839" s="360">
        <v>3837</v>
      </c>
      <c r="B3839" s="356"/>
      <c r="C3839" s="357" t="s">
        <v>15825</v>
      </c>
      <c r="D3839" s="361" t="s">
        <v>3841</v>
      </c>
    </row>
    <row r="3840" spans="1:4">
      <c r="A3840" s="360">
        <v>3838</v>
      </c>
      <c r="B3840" s="356"/>
      <c r="C3840" s="357" t="s">
        <v>15826</v>
      </c>
      <c r="D3840" s="361" t="s">
        <v>3842</v>
      </c>
    </row>
    <row r="3841" spans="1:4">
      <c r="A3841" s="360">
        <v>3839</v>
      </c>
      <c r="B3841" s="356"/>
      <c r="C3841" s="357" t="s">
        <v>15827</v>
      </c>
      <c r="D3841" s="361" t="s">
        <v>3843</v>
      </c>
    </row>
    <row r="3842" spans="1:4">
      <c r="A3842" s="360">
        <v>3840</v>
      </c>
      <c r="B3842" s="356"/>
      <c r="C3842" s="357" t="s">
        <v>15828</v>
      </c>
      <c r="D3842" s="361" t="s">
        <v>3844</v>
      </c>
    </row>
    <row r="3843" spans="1:4" ht="49.5">
      <c r="A3843" s="360">
        <v>3841</v>
      </c>
      <c r="B3843" s="356"/>
      <c r="C3843" s="357" t="s">
        <v>15829</v>
      </c>
      <c r="D3843" s="361" t="s">
        <v>3845</v>
      </c>
    </row>
    <row r="3844" spans="1:4" ht="33">
      <c r="A3844" s="360">
        <v>3842</v>
      </c>
      <c r="B3844" s="356"/>
      <c r="C3844" s="357" t="s">
        <v>15830</v>
      </c>
      <c r="D3844" s="361" t="s">
        <v>3846</v>
      </c>
    </row>
    <row r="3845" spans="1:4" ht="33">
      <c r="A3845" s="360">
        <v>3843</v>
      </c>
      <c r="B3845" s="356"/>
      <c r="C3845" s="357" t="s">
        <v>15831</v>
      </c>
      <c r="D3845" s="361" t="s">
        <v>3847</v>
      </c>
    </row>
    <row r="3846" spans="1:4" ht="33">
      <c r="A3846" s="360">
        <v>3844</v>
      </c>
      <c r="B3846" s="356"/>
      <c r="C3846" s="357" t="s">
        <v>15832</v>
      </c>
      <c r="D3846" s="361" t="s">
        <v>3848</v>
      </c>
    </row>
    <row r="3847" spans="1:4" ht="33">
      <c r="A3847" s="360">
        <v>3845</v>
      </c>
      <c r="B3847" s="356"/>
      <c r="C3847" s="357" t="s">
        <v>15833</v>
      </c>
      <c r="D3847" s="361" t="s">
        <v>3849</v>
      </c>
    </row>
    <row r="3848" spans="1:4">
      <c r="A3848" s="360">
        <v>3846</v>
      </c>
      <c r="B3848" s="356"/>
      <c r="C3848" s="357" t="s">
        <v>15834</v>
      </c>
      <c r="D3848" s="361" t="s">
        <v>3850</v>
      </c>
    </row>
    <row r="3849" spans="1:4">
      <c r="A3849" s="360">
        <v>3847</v>
      </c>
      <c r="B3849" s="356"/>
      <c r="C3849" s="357" t="s">
        <v>15835</v>
      </c>
      <c r="D3849" s="361" t="s">
        <v>3851</v>
      </c>
    </row>
    <row r="3850" spans="1:4">
      <c r="A3850" s="360">
        <v>3848</v>
      </c>
      <c r="B3850" s="356"/>
      <c r="C3850" s="357" t="s">
        <v>15836</v>
      </c>
      <c r="D3850" s="361" t="s">
        <v>3852</v>
      </c>
    </row>
    <row r="3851" spans="1:4">
      <c r="A3851" s="360">
        <v>3849</v>
      </c>
      <c r="B3851" s="356"/>
      <c r="C3851" s="357" t="s">
        <v>15837</v>
      </c>
      <c r="D3851" s="361" t="s">
        <v>3853</v>
      </c>
    </row>
    <row r="3852" spans="1:4">
      <c r="A3852" s="360">
        <v>3850</v>
      </c>
      <c r="B3852" s="356"/>
      <c r="C3852" s="357" t="s">
        <v>15838</v>
      </c>
      <c r="D3852" s="361" t="s">
        <v>3854</v>
      </c>
    </row>
    <row r="3853" spans="1:4" ht="33">
      <c r="A3853" s="360">
        <v>3851</v>
      </c>
      <c r="B3853" s="356"/>
      <c r="C3853" s="357" t="s">
        <v>15839</v>
      </c>
      <c r="D3853" s="361" t="s">
        <v>3855</v>
      </c>
    </row>
    <row r="3854" spans="1:4" ht="40.5">
      <c r="A3854" s="360">
        <v>3852</v>
      </c>
      <c r="B3854" s="356"/>
      <c r="C3854" s="357" t="s">
        <v>15840</v>
      </c>
      <c r="D3854" s="361" t="s">
        <v>3856</v>
      </c>
    </row>
    <row r="3855" spans="1:4" ht="40.5">
      <c r="A3855" s="360">
        <v>3853</v>
      </c>
      <c r="B3855" s="356"/>
      <c r="C3855" s="357" t="s">
        <v>15841</v>
      </c>
      <c r="D3855" s="361" t="s">
        <v>3857</v>
      </c>
    </row>
    <row r="3856" spans="1:4" ht="40.5">
      <c r="A3856" s="360">
        <v>3854</v>
      </c>
      <c r="B3856" s="356"/>
      <c r="C3856" s="357" t="s">
        <v>15842</v>
      </c>
      <c r="D3856" s="361" t="s">
        <v>3858</v>
      </c>
    </row>
    <row r="3857" spans="1:4" ht="33">
      <c r="A3857" s="360">
        <v>3855</v>
      </c>
      <c r="B3857" s="356"/>
      <c r="C3857" s="357" t="s">
        <v>15843</v>
      </c>
      <c r="D3857" s="361" t="s">
        <v>3859</v>
      </c>
    </row>
    <row r="3858" spans="1:4" ht="40.5">
      <c r="A3858" s="360">
        <v>3856</v>
      </c>
      <c r="B3858" s="356"/>
      <c r="C3858" s="357" t="s">
        <v>15844</v>
      </c>
      <c r="D3858" s="361" t="s">
        <v>3860</v>
      </c>
    </row>
    <row r="3859" spans="1:4" ht="33">
      <c r="A3859" s="360">
        <v>3857</v>
      </c>
      <c r="B3859" s="356"/>
      <c r="C3859" s="357" t="s">
        <v>15845</v>
      </c>
      <c r="D3859" s="361" t="s">
        <v>3861</v>
      </c>
    </row>
    <row r="3860" spans="1:4" ht="33">
      <c r="A3860" s="360">
        <v>3858</v>
      </c>
      <c r="B3860" s="356"/>
      <c r="C3860" s="357" t="s">
        <v>15846</v>
      </c>
      <c r="D3860" s="361" t="s">
        <v>3862</v>
      </c>
    </row>
    <row r="3861" spans="1:4" ht="40.5">
      <c r="A3861" s="360">
        <v>3859</v>
      </c>
      <c r="B3861" s="356"/>
      <c r="C3861" s="357" t="s">
        <v>15847</v>
      </c>
      <c r="D3861" s="361" t="s">
        <v>3863</v>
      </c>
    </row>
    <row r="3862" spans="1:4" ht="33">
      <c r="A3862" s="360">
        <v>3860</v>
      </c>
      <c r="B3862" s="356"/>
      <c r="C3862" s="357" t="s">
        <v>15848</v>
      </c>
      <c r="D3862" s="361" t="s">
        <v>3864</v>
      </c>
    </row>
    <row r="3863" spans="1:4" ht="40.5">
      <c r="A3863" s="360">
        <v>3861</v>
      </c>
      <c r="B3863" s="356"/>
      <c r="C3863" s="357" t="s">
        <v>15849</v>
      </c>
      <c r="D3863" s="361" t="s">
        <v>3865</v>
      </c>
    </row>
    <row r="3864" spans="1:4" ht="33">
      <c r="A3864" s="360">
        <v>3862</v>
      </c>
      <c r="B3864" s="356"/>
      <c r="C3864" s="357" t="s">
        <v>15850</v>
      </c>
      <c r="D3864" s="361" t="s">
        <v>3866</v>
      </c>
    </row>
    <row r="3865" spans="1:4" ht="33">
      <c r="A3865" s="360">
        <v>3863</v>
      </c>
      <c r="B3865" s="356"/>
      <c r="C3865" s="357" t="s">
        <v>15851</v>
      </c>
      <c r="D3865" s="361" t="s">
        <v>3867</v>
      </c>
    </row>
    <row r="3866" spans="1:4" ht="40.5">
      <c r="A3866" s="360">
        <v>3864</v>
      </c>
      <c r="B3866" s="356"/>
      <c r="C3866" s="357" t="s">
        <v>15852</v>
      </c>
      <c r="D3866" s="361" t="s">
        <v>3868</v>
      </c>
    </row>
    <row r="3867" spans="1:4" ht="40.5">
      <c r="A3867" s="360">
        <v>3865</v>
      </c>
      <c r="B3867" s="356"/>
      <c r="C3867" s="357" t="s">
        <v>15853</v>
      </c>
      <c r="D3867" s="361" t="s">
        <v>3869</v>
      </c>
    </row>
    <row r="3868" spans="1:4" ht="33">
      <c r="A3868" s="360">
        <v>3866</v>
      </c>
      <c r="B3868" s="356"/>
      <c r="C3868" s="357" t="s">
        <v>15854</v>
      </c>
      <c r="D3868" s="361" t="s">
        <v>3870</v>
      </c>
    </row>
    <row r="3869" spans="1:4" ht="33">
      <c r="A3869" s="360">
        <v>3867</v>
      </c>
      <c r="B3869" s="356"/>
      <c r="C3869" s="357" t="s">
        <v>15855</v>
      </c>
      <c r="D3869" s="361" t="s">
        <v>3871</v>
      </c>
    </row>
    <row r="3870" spans="1:4" ht="33">
      <c r="A3870" s="360">
        <v>3868</v>
      </c>
      <c r="B3870" s="356"/>
      <c r="C3870" s="357" t="s">
        <v>15856</v>
      </c>
      <c r="D3870" s="361" t="s">
        <v>3872</v>
      </c>
    </row>
    <row r="3871" spans="1:4" ht="33">
      <c r="A3871" s="360">
        <v>3869</v>
      </c>
      <c r="B3871" s="356"/>
      <c r="C3871" s="357" t="s">
        <v>15857</v>
      </c>
      <c r="D3871" s="361" t="s">
        <v>3873</v>
      </c>
    </row>
    <row r="3872" spans="1:4" ht="33">
      <c r="A3872" s="360">
        <v>3870</v>
      </c>
      <c r="B3872" s="356"/>
      <c r="C3872" s="357" t="s">
        <v>15858</v>
      </c>
      <c r="D3872" s="361" t="s">
        <v>3874</v>
      </c>
    </row>
    <row r="3873" spans="1:4" ht="40.5">
      <c r="A3873" s="360">
        <v>3871</v>
      </c>
      <c r="B3873" s="356"/>
      <c r="C3873" s="357" t="s">
        <v>15859</v>
      </c>
      <c r="D3873" s="361" t="s">
        <v>3875</v>
      </c>
    </row>
    <row r="3874" spans="1:4" ht="33">
      <c r="A3874" s="360">
        <v>3872</v>
      </c>
      <c r="B3874" s="356"/>
      <c r="C3874" s="357" t="s">
        <v>15860</v>
      </c>
      <c r="D3874" s="361" t="s">
        <v>3876</v>
      </c>
    </row>
    <row r="3875" spans="1:4" ht="33">
      <c r="A3875" s="360">
        <v>3873</v>
      </c>
      <c r="B3875" s="356"/>
      <c r="C3875" s="357" t="s">
        <v>15861</v>
      </c>
      <c r="D3875" s="361" t="s">
        <v>3877</v>
      </c>
    </row>
    <row r="3876" spans="1:4" ht="33">
      <c r="A3876" s="360">
        <v>3874</v>
      </c>
      <c r="B3876" s="356"/>
      <c r="C3876" s="357" t="s">
        <v>15862</v>
      </c>
      <c r="D3876" s="361" t="s">
        <v>3878</v>
      </c>
    </row>
    <row r="3877" spans="1:4" ht="33">
      <c r="A3877" s="360">
        <v>3875</v>
      </c>
      <c r="B3877" s="356"/>
      <c r="C3877" s="357" t="s">
        <v>15863</v>
      </c>
      <c r="D3877" s="361" t="s">
        <v>3879</v>
      </c>
    </row>
    <row r="3878" spans="1:4" ht="40.5">
      <c r="A3878" s="360">
        <v>3876</v>
      </c>
      <c r="B3878" s="356"/>
      <c r="C3878" s="357" t="s">
        <v>15864</v>
      </c>
      <c r="D3878" s="361" t="s">
        <v>3880</v>
      </c>
    </row>
    <row r="3879" spans="1:4" ht="33">
      <c r="A3879" s="360">
        <v>3877</v>
      </c>
      <c r="B3879" s="356"/>
      <c r="C3879" s="357" t="s">
        <v>15865</v>
      </c>
      <c r="D3879" s="361" t="s">
        <v>3881</v>
      </c>
    </row>
    <row r="3880" spans="1:4">
      <c r="A3880" s="360">
        <v>3878</v>
      </c>
      <c r="B3880" s="356"/>
      <c r="C3880" s="357" t="s">
        <v>15866</v>
      </c>
      <c r="D3880" s="361" t="s">
        <v>3882</v>
      </c>
    </row>
    <row r="3881" spans="1:4" ht="40.5">
      <c r="A3881" s="360">
        <v>3879</v>
      </c>
      <c r="B3881" s="356"/>
      <c r="C3881" s="357" t="s">
        <v>15867</v>
      </c>
      <c r="D3881" s="361" t="s">
        <v>3883</v>
      </c>
    </row>
    <row r="3882" spans="1:4" ht="40.5">
      <c r="A3882" s="360">
        <v>3880</v>
      </c>
      <c r="B3882" s="356"/>
      <c r="C3882" s="357" t="s">
        <v>15868</v>
      </c>
      <c r="D3882" s="361" t="s">
        <v>3884</v>
      </c>
    </row>
    <row r="3883" spans="1:4">
      <c r="A3883" s="360">
        <v>3881</v>
      </c>
      <c r="B3883" s="356"/>
      <c r="C3883" s="357" t="s">
        <v>15869</v>
      </c>
      <c r="D3883" s="361" t="s">
        <v>3885</v>
      </c>
    </row>
    <row r="3884" spans="1:4" ht="33">
      <c r="A3884" s="360">
        <v>3882</v>
      </c>
      <c r="B3884" s="356"/>
      <c r="C3884" s="357" t="s">
        <v>15870</v>
      </c>
      <c r="D3884" s="361" t="s">
        <v>3886</v>
      </c>
    </row>
    <row r="3885" spans="1:4" ht="40.5">
      <c r="A3885" s="360">
        <v>3883</v>
      </c>
      <c r="B3885" s="356"/>
      <c r="C3885" s="357" t="s">
        <v>15871</v>
      </c>
      <c r="D3885" s="361" t="s">
        <v>3887</v>
      </c>
    </row>
    <row r="3886" spans="1:4" ht="33">
      <c r="A3886" s="360">
        <v>3884</v>
      </c>
      <c r="B3886" s="356"/>
      <c r="C3886" s="357" t="s">
        <v>15872</v>
      </c>
      <c r="D3886" s="361" t="s">
        <v>3888</v>
      </c>
    </row>
    <row r="3887" spans="1:4" ht="40.5">
      <c r="A3887" s="360">
        <v>3885</v>
      </c>
      <c r="B3887" s="356"/>
      <c r="C3887" s="357" t="s">
        <v>15873</v>
      </c>
      <c r="D3887" s="361" t="s">
        <v>3889</v>
      </c>
    </row>
    <row r="3888" spans="1:4" ht="33">
      <c r="A3888" s="360">
        <v>3886</v>
      </c>
      <c r="B3888" s="356"/>
      <c r="C3888" s="357" t="s">
        <v>15874</v>
      </c>
      <c r="D3888" s="361" t="s">
        <v>3890</v>
      </c>
    </row>
    <row r="3889" spans="1:4" ht="33">
      <c r="A3889" s="360">
        <v>3887</v>
      </c>
      <c r="B3889" s="356"/>
      <c r="C3889" s="357" t="s">
        <v>15875</v>
      </c>
      <c r="D3889" s="361" t="s">
        <v>3891</v>
      </c>
    </row>
    <row r="3890" spans="1:4" ht="40.5">
      <c r="A3890" s="360">
        <v>3888</v>
      </c>
      <c r="B3890" s="356"/>
      <c r="C3890" s="357" t="s">
        <v>15876</v>
      </c>
      <c r="D3890" s="361" t="s">
        <v>3892</v>
      </c>
    </row>
    <row r="3891" spans="1:4" ht="40.5">
      <c r="A3891" s="360">
        <v>3889</v>
      </c>
      <c r="B3891" s="356"/>
      <c r="C3891" s="357" t="s">
        <v>15877</v>
      </c>
      <c r="D3891" s="361" t="s">
        <v>3893</v>
      </c>
    </row>
    <row r="3892" spans="1:4" ht="40.5">
      <c r="A3892" s="360">
        <v>3890</v>
      </c>
      <c r="B3892" s="356"/>
      <c r="C3892" s="357" t="s">
        <v>15878</v>
      </c>
      <c r="D3892" s="361" t="s">
        <v>3894</v>
      </c>
    </row>
    <row r="3893" spans="1:4" ht="40.5">
      <c r="A3893" s="360">
        <v>3891</v>
      </c>
      <c r="B3893" s="356"/>
      <c r="C3893" s="357" t="s">
        <v>15879</v>
      </c>
      <c r="D3893" s="361" t="s">
        <v>3895</v>
      </c>
    </row>
    <row r="3894" spans="1:4" ht="40.5">
      <c r="A3894" s="360">
        <v>3892</v>
      </c>
      <c r="B3894" s="356"/>
      <c r="C3894" s="357" t="s">
        <v>15880</v>
      </c>
      <c r="D3894" s="361" t="s">
        <v>3896</v>
      </c>
    </row>
    <row r="3895" spans="1:4" ht="40.5">
      <c r="A3895" s="360">
        <v>3893</v>
      </c>
      <c r="B3895" s="356"/>
      <c r="C3895" s="357" t="s">
        <v>15881</v>
      </c>
      <c r="D3895" s="361" t="s">
        <v>3897</v>
      </c>
    </row>
    <row r="3896" spans="1:4" ht="40.5">
      <c r="A3896" s="360">
        <v>3894</v>
      </c>
      <c r="B3896" s="356"/>
      <c r="C3896" s="357" t="s">
        <v>15882</v>
      </c>
      <c r="D3896" s="361" t="s">
        <v>3898</v>
      </c>
    </row>
    <row r="3897" spans="1:4" ht="33">
      <c r="A3897" s="360">
        <v>3895</v>
      </c>
      <c r="B3897" s="356"/>
      <c r="C3897" s="357" t="s">
        <v>15883</v>
      </c>
      <c r="D3897" s="361" t="s">
        <v>3899</v>
      </c>
    </row>
    <row r="3898" spans="1:4" ht="40.5">
      <c r="A3898" s="360">
        <v>3896</v>
      </c>
      <c r="B3898" s="356"/>
      <c r="C3898" s="357" t="s">
        <v>15884</v>
      </c>
      <c r="D3898" s="361" t="s">
        <v>3900</v>
      </c>
    </row>
    <row r="3899" spans="1:4" ht="40.5">
      <c r="A3899" s="360">
        <v>3897</v>
      </c>
      <c r="B3899" s="356"/>
      <c r="C3899" s="357" t="s">
        <v>15885</v>
      </c>
      <c r="D3899" s="361" t="s">
        <v>3901</v>
      </c>
    </row>
    <row r="3900" spans="1:4" ht="40.5">
      <c r="A3900" s="360">
        <v>3898</v>
      </c>
      <c r="B3900" s="356"/>
      <c r="C3900" s="357" t="s">
        <v>15886</v>
      </c>
      <c r="D3900" s="361" t="s">
        <v>2334</v>
      </c>
    </row>
    <row r="3901" spans="1:4">
      <c r="A3901" s="360">
        <v>3899</v>
      </c>
      <c r="B3901" s="356"/>
      <c r="C3901" s="357" t="s">
        <v>15887</v>
      </c>
      <c r="D3901" s="361" t="s">
        <v>2335</v>
      </c>
    </row>
    <row r="3902" spans="1:4" ht="33">
      <c r="A3902" s="360">
        <v>3900</v>
      </c>
      <c r="B3902" s="356"/>
      <c r="C3902" s="357" t="s">
        <v>15888</v>
      </c>
      <c r="D3902" s="361" t="s">
        <v>2336</v>
      </c>
    </row>
    <row r="3903" spans="1:4" ht="40.5">
      <c r="A3903" s="360">
        <v>3901</v>
      </c>
      <c r="B3903" s="356"/>
      <c r="C3903" s="357" t="s">
        <v>15889</v>
      </c>
      <c r="D3903" s="361" t="s">
        <v>3902</v>
      </c>
    </row>
    <row r="3904" spans="1:4" ht="40.5">
      <c r="A3904" s="360">
        <v>3902</v>
      </c>
      <c r="B3904" s="356"/>
      <c r="C3904" s="357" t="s">
        <v>15890</v>
      </c>
      <c r="D3904" s="361" t="s">
        <v>3903</v>
      </c>
    </row>
    <row r="3905" spans="1:4" ht="40.5">
      <c r="A3905" s="360">
        <v>3903</v>
      </c>
      <c r="B3905" s="356"/>
      <c r="C3905" s="357" t="s">
        <v>15891</v>
      </c>
      <c r="D3905" s="361" t="s">
        <v>3904</v>
      </c>
    </row>
    <row r="3906" spans="1:4" ht="33">
      <c r="A3906" s="360">
        <v>3904</v>
      </c>
      <c r="B3906" s="356"/>
      <c r="C3906" s="357" t="s">
        <v>15892</v>
      </c>
      <c r="D3906" s="361" t="s">
        <v>3905</v>
      </c>
    </row>
    <row r="3907" spans="1:4">
      <c r="A3907" s="360">
        <v>3905</v>
      </c>
      <c r="B3907" s="356"/>
      <c r="C3907" s="357" t="s">
        <v>15893</v>
      </c>
      <c r="D3907" s="361" t="s">
        <v>3906</v>
      </c>
    </row>
    <row r="3908" spans="1:4">
      <c r="A3908" s="360">
        <v>3906</v>
      </c>
      <c r="B3908" s="356"/>
      <c r="C3908" s="357" t="s">
        <v>15894</v>
      </c>
      <c r="D3908" s="361" t="s">
        <v>3907</v>
      </c>
    </row>
    <row r="3909" spans="1:4" ht="33">
      <c r="A3909" s="360">
        <v>3907</v>
      </c>
      <c r="B3909" s="356"/>
      <c r="C3909" s="357" t="s">
        <v>15895</v>
      </c>
      <c r="D3909" s="361" t="s">
        <v>3908</v>
      </c>
    </row>
    <row r="3910" spans="1:4">
      <c r="A3910" s="360">
        <v>3908</v>
      </c>
      <c r="B3910" s="356"/>
      <c r="C3910" s="357" t="s">
        <v>15896</v>
      </c>
      <c r="D3910" s="361" t="s">
        <v>3909</v>
      </c>
    </row>
    <row r="3911" spans="1:4" ht="40.5">
      <c r="A3911" s="360">
        <v>3909</v>
      </c>
      <c r="B3911" s="356"/>
      <c r="C3911" s="357" t="s">
        <v>15897</v>
      </c>
      <c r="D3911" s="361" t="s">
        <v>3910</v>
      </c>
    </row>
    <row r="3912" spans="1:4" ht="60.75">
      <c r="A3912" s="360">
        <v>3910</v>
      </c>
      <c r="B3912" s="356"/>
      <c r="C3912" s="357" t="s">
        <v>15898</v>
      </c>
      <c r="D3912" s="361" t="s">
        <v>3911</v>
      </c>
    </row>
    <row r="3913" spans="1:4" ht="60.75">
      <c r="A3913" s="360">
        <v>3911</v>
      </c>
      <c r="B3913" s="356"/>
      <c r="C3913" s="357" t="s">
        <v>15899</v>
      </c>
      <c r="D3913" s="361" t="s">
        <v>3912</v>
      </c>
    </row>
    <row r="3914" spans="1:4" ht="40.5">
      <c r="A3914" s="360">
        <v>3912</v>
      </c>
      <c r="B3914" s="356"/>
      <c r="C3914" s="357" t="s">
        <v>15900</v>
      </c>
      <c r="D3914" s="361" t="s">
        <v>3913</v>
      </c>
    </row>
    <row r="3915" spans="1:4" ht="60.75">
      <c r="A3915" s="360">
        <v>3913</v>
      </c>
      <c r="B3915" s="356"/>
      <c r="C3915" s="357" t="s">
        <v>15901</v>
      </c>
      <c r="D3915" s="361" t="s">
        <v>3914</v>
      </c>
    </row>
    <row r="3916" spans="1:4" ht="40.5">
      <c r="A3916" s="360">
        <v>3914</v>
      </c>
      <c r="B3916" s="356"/>
      <c r="C3916" s="357" t="s">
        <v>15902</v>
      </c>
      <c r="D3916" s="361" t="s">
        <v>3915</v>
      </c>
    </row>
    <row r="3917" spans="1:4">
      <c r="A3917" s="360">
        <v>3915</v>
      </c>
      <c r="B3917" s="356"/>
      <c r="C3917" s="357" t="s">
        <v>15903</v>
      </c>
      <c r="D3917" s="361" t="s">
        <v>3916</v>
      </c>
    </row>
    <row r="3918" spans="1:4" ht="40.5">
      <c r="A3918" s="360">
        <v>3916</v>
      </c>
      <c r="B3918" s="356"/>
      <c r="C3918" s="357" t="s">
        <v>15904</v>
      </c>
      <c r="D3918" s="361" t="s">
        <v>3917</v>
      </c>
    </row>
    <row r="3919" spans="1:4" ht="60.75">
      <c r="A3919" s="360">
        <v>3917</v>
      </c>
      <c r="B3919" s="356"/>
      <c r="C3919" s="357" t="s">
        <v>15905</v>
      </c>
      <c r="D3919" s="361" t="s">
        <v>3918</v>
      </c>
    </row>
    <row r="3920" spans="1:4" ht="40.5">
      <c r="A3920" s="360">
        <v>3918</v>
      </c>
      <c r="B3920" s="356"/>
      <c r="C3920" s="357" t="s">
        <v>15906</v>
      </c>
      <c r="D3920" s="361" t="s">
        <v>3919</v>
      </c>
    </row>
    <row r="3921" spans="1:4" ht="40.5">
      <c r="A3921" s="360">
        <v>3919</v>
      </c>
      <c r="B3921" s="356"/>
      <c r="C3921" s="357" t="s">
        <v>15907</v>
      </c>
      <c r="D3921" s="361" t="s">
        <v>3920</v>
      </c>
    </row>
    <row r="3922" spans="1:4" ht="40.5">
      <c r="A3922" s="360">
        <v>3920</v>
      </c>
      <c r="B3922" s="356"/>
      <c r="C3922" s="357" t="s">
        <v>15908</v>
      </c>
      <c r="D3922" s="361" t="s">
        <v>3921</v>
      </c>
    </row>
    <row r="3923" spans="1:4" ht="40.5">
      <c r="A3923" s="360">
        <v>3921</v>
      </c>
      <c r="B3923" s="356"/>
      <c r="C3923" s="357" t="s">
        <v>15909</v>
      </c>
      <c r="D3923" s="361" t="s">
        <v>3922</v>
      </c>
    </row>
    <row r="3924" spans="1:4" ht="40.5">
      <c r="A3924" s="360">
        <v>3922</v>
      </c>
      <c r="B3924" s="356"/>
      <c r="C3924" s="357" t="s">
        <v>15910</v>
      </c>
      <c r="D3924" s="361" t="s">
        <v>3923</v>
      </c>
    </row>
    <row r="3925" spans="1:4" ht="40.5">
      <c r="A3925" s="360">
        <v>3923</v>
      </c>
      <c r="B3925" s="356"/>
      <c r="C3925" s="357" t="s">
        <v>15911</v>
      </c>
      <c r="D3925" s="361" t="s">
        <v>3924</v>
      </c>
    </row>
    <row r="3926" spans="1:4" ht="40.5">
      <c r="A3926" s="360">
        <v>3924</v>
      </c>
      <c r="B3926" s="356"/>
      <c r="C3926" s="357" t="s">
        <v>15912</v>
      </c>
      <c r="D3926" s="361" t="s">
        <v>3925</v>
      </c>
    </row>
    <row r="3927" spans="1:4" ht="60.75">
      <c r="A3927" s="360">
        <v>3925</v>
      </c>
      <c r="B3927" s="356"/>
      <c r="C3927" s="357" t="s">
        <v>15913</v>
      </c>
      <c r="D3927" s="361" t="s">
        <v>3926</v>
      </c>
    </row>
    <row r="3928" spans="1:4" ht="60.75">
      <c r="A3928" s="360">
        <v>3926</v>
      </c>
      <c r="B3928" s="356"/>
      <c r="C3928" s="357" t="s">
        <v>15914</v>
      </c>
      <c r="D3928" s="361" t="s">
        <v>3927</v>
      </c>
    </row>
    <row r="3929" spans="1:4">
      <c r="A3929" s="360">
        <v>3927</v>
      </c>
      <c r="B3929" s="356"/>
      <c r="C3929" s="357" t="s">
        <v>15915</v>
      </c>
      <c r="D3929" s="361" t="s">
        <v>3928</v>
      </c>
    </row>
    <row r="3930" spans="1:4" ht="40.5">
      <c r="A3930" s="360">
        <v>3928</v>
      </c>
      <c r="B3930" s="356"/>
      <c r="C3930" s="357" t="s">
        <v>15916</v>
      </c>
      <c r="D3930" s="361" t="s">
        <v>3929</v>
      </c>
    </row>
    <row r="3931" spans="1:4" ht="60.75">
      <c r="A3931" s="360">
        <v>3929</v>
      </c>
      <c r="B3931" s="356"/>
      <c r="C3931" s="357" t="s">
        <v>15917</v>
      </c>
      <c r="D3931" s="361" t="s">
        <v>3930</v>
      </c>
    </row>
    <row r="3932" spans="1:4" ht="40.5">
      <c r="A3932" s="360">
        <v>3930</v>
      </c>
      <c r="B3932" s="356"/>
      <c r="C3932" s="357" t="s">
        <v>15918</v>
      </c>
      <c r="D3932" s="361" t="s">
        <v>3931</v>
      </c>
    </row>
    <row r="3933" spans="1:4" ht="60.75">
      <c r="A3933" s="360">
        <v>3931</v>
      </c>
      <c r="B3933" s="356"/>
      <c r="C3933" s="357" t="s">
        <v>15919</v>
      </c>
      <c r="D3933" s="361" t="s">
        <v>3932</v>
      </c>
    </row>
    <row r="3934" spans="1:4" ht="40.5">
      <c r="A3934" s="360">
        <v>3932</v>
      </c>
      <c r="B3934" s="356"/>
      <c r="C3934" s="357" t="s">
        <v>15920</v>
      </c>
      <c r="D3934" s="361" t="s">
        <v>3933</v>
      </c>
    </row>
    <row r="3935" spans="1:4" ht="40.5">
      <c r="A3935" s="360">
        <v>3933</v>
      </c>
      <c r="B3935" s="356"/>
      <c r="C3935" s="357" t="s">
        <v>15921</v>
      </c>
      <c r="D3935" s="361" t="s">
        <v>3934</v>
      </c>
    </row>
    <row r="3936" spans="1:4" ht="81">
      <c r="A3936" s="360">
        <v>3934</v>
      </c>
      <c r="B3936" s="356"/>
      <c r="C3936" s="357" t="s">
        <v>15922</v>
      </c>
      <c r="D3936" s="361" t="s">
        <v>3935</v>
      </c>
    </row>
    <row r="3937" spans="1:4" ht="40.5">
      <c r="A3937" s="360">
        <v>3935</v>
      </c>
      <c r="B3937" s="356"/>
      <c r="C3937" s="357" t="s">
        <v>15923</v>
      </c>
      <c r="D3937" s="361" t="s">
        <v>3936</v>
      </c>
    </row>
    <row r="3938" spans="1:4" ht="60.75">
      <c r="A3938" s="360">
        <v>3936</v>
      </c>
      <c r="B3938" s="356"/>
      <c r="C3938" s="357" t="s">
        <v>15924</v>
      </c>
      <c r="D3938" s="361" t="s">
        <v>3937</v>
      </c>
    </row>
    <row r="3939" spans="1:4">
      <c r="A3939" s="360">
        <v>3937</v>
      </c>
      <c r="B3939" s="356"/>
      <c r="C3939" s="357" t="s">
        <v>15925</v>
      </c>
      <c r="D3939" s="361" t="s">
        <v>3938</v>
      </c>
    </row>
    <row r="3940" spans="1:4" ht="60.75">
      <c r="A3940" s="360">
        <v>3938</v>
      </c>
      <c r="B3940" s="356"/>
      <c r="C3940" s="357" t="s">
        <v>15926</v>
      </c>
      <c r="D3940" s="361" t="s">
        <v>3939</v>
      </c>
    </row>
    <row r="3941" spans="1:4" ht="60.75">
      <c r="A3941" s="360">
        <v>3939</v>
      </c>
      <c r="B3941" s="356"/>
      <c r="C3941" s="357" t="s">
        <v>15927</v>
      </c>
      <c r="D3941" s="361" t="s">
        <v>3940</v>
      </c>
    </row>
    <row r="3942" spans="1:4" ht="60.75">
      <c r="A3942" s="360">
        <v>3940</v>
      </c>
      <c r="B3942" s="356"/>
      <c r="C3942" s="357" t="s">
        <v>15928</v>
      </c>
      <c r="D3942" s="361" t="s">
        <v>3941</v>
      </c>
    </row>
    <row r="3943" spans="1:4" ht="60.75">
      <c r="A3943" s="360">
        <v>3941</v>
      </c>
      <c r="B3943" s="356"/>
      <c r="C3943" s="357" t="s">
        <v>15929</v>
      </c>
      <c r="D3943" s="361" t="s">
        <v>3942</v>
      </c>
    </row>
    <row r="3944" spans="1:4">
      <c r="A3944" s="360">
        <v>3942</v>
      </c>
      <c r="B3944" s="356"/>
      <c r="C3944" s="357" t="s">
        <v>15930</v>
      </c>
      <c r="D3944" s="361" t="s">
        <v>3943</v>
      </c>
    </row>
    <row r="3945" spans="1:4" ht="60.75">
      <c r="A3945" s="360">
        <v>3943</v>
      </c>
      <c r="B3945" s="356"/>
      <c r="C3945" s="357" t="s">
        <v>15931</v>
      </c>
      <c r="D3945" s="361" t="s">
        <v>3944</v>
      </c>
    </row>
    <row r="3946" spans="1:4">
      <c r="A3946" s="360">
        <v>3944</v>
      </c>
      <c r="B3946" s="356"/>
      <c r="C3946" s="357" t="s">
        <v>15932</v>
      </c>
      <c r="D3946" s="361" t="s">
        <v>3945</v>
      </c>
    </row>
    <row r="3947" spans="1:4" ht="40.5">
      <c r="A3947" s="360">
        <v>3945</v>
      </c>
      <c r="B3947" s="356"/>
      <c r="C3947" s="357" t="s">
        <v>15933</v>
      </c>
      <c r="D3947" s="361" t="s">
        <v>3946</v>
      </c>
    </row>
    <row r="3948" spans="1:4" ht="60.75">
      <c r="A3948" s="360">
        <v>3946</v>
      </c>
      <c r="B3948" s="356"/>
      <c r="C3948" s="357" t="s">
        <v>15934</v>
      </c>
      <c r="D3948" s="361" t="s">
        <v>3947</v>
      </c>
    </row>
    <row r="3949" spans="1:4" ht="81">
      <c r="A3949" s="360">
        <v>3947</v>
      </c>
      <c r="B3949" s="356"/>
      <c r="C3949" s="357" t="s">
        <v>15935</v>
      </c>
      <c r="D3949" s="361" t="s">
        <v>3948</v>
      </c>
    </row>
    <row r="3950" spans="1:4" ht="60.75">
      <c r="A3950" s="360">
        <v>3948</v>
      </c>
      <c r="B3950" s="356"/>
      <c r="C3950" s="357" t="s">
        <v>15936</v>
      </c>
      <c r="D3950" s="361" t="s">
        <v>3949</v>
      </c>
    </row>
    <row r="3951" spans="1:4" ht="81">
      <c r="A3951" s="360">
        <v>3949</v>
      </c>
      <c r="B3951" s="356"/>
      <c r="C3951" s="357" t="s">
        <v>15937</v>
      </c>
      <c r="D3951" s="361" t="s">
        <v>3950</v>
      </c>
    </row>
    <row r="3952" spans="1:4" ht="40.5">
      <c r="A3952" s="360">
        <v>3950</v>
      </c>
      <c r="B3952" s="356"/>
      <c r="C3952" s="357" t="s">
        <v>15938</v>
      </c>
      <c r="D3952" s="361" t="s">
        <v>3951</v>
      </c>
    </row>
    <row r="3953" spans="1:4" ht="40.5">
      <c r="A3953" s="360">
        <v>3951</v>
      </c>
      <c r="B3953" s="356"/>
      <c r="C3953" s="357" t="s">
        <v>15939</v>
      </c>
      <c r="D3953" s="361" t="s">
        <v>3952</v>
      </c>
    </row>
    <row r="3954" spans="1:4" ht="60.75">
      <c r="A3954" s="360">
        <v>3952</v>
      </c>
      <c r="B3954" s="356"/>
      <c r="C3954" s="357" t="s">
        <v>15940</v>
      </c>
      <c r="D3954" s="361" t="s">
        <v>3953</v>
      </c>
    </row>
    <row r="3955" spans="1:4" ht="40.5">
      <c r="A3955" s="360">
        <v>3953</v>
      </c>
      <c r="B3955" s="356"/>
      <c r="C3955" s="357" t="s">
        <v>15941</v>
      </c>
      <c r="D3955" s="361" t="s">
        <v>3954</v>
      </c>
    </row>
    <row r="3956" spans="1:4" ht="60.75">
      <c r="A3956" s="360">
        <v>3954</v>
      </c>
      <c r="B3956" s="356"/>
      <c r="C3956" s="357" t="s">
        <v>15942</v>
      </c>
      <c r="D3956" s="361" t="s">
        <v>3955</v>
      </c>
    </row>
    <row r="3957" spans="1:4" ht="60.75">
      <c r="A3957" s="360">
        <v>3955</v>
      </c>
      <c r="B3957" s="356"/>
      <c r="C3957" s="357" t="s">
        <v>15943</v>
      </c>
      <c r="D3957" s="361" t="s">
        <v>3956</v>
      </c>
    </row>
    <row r="3958" spans="1:4" ht="60.75">
      <c r="A3958" s="360">
        <v>3956</v>
      </c>
      <c r="B3958" s="356"/>
      <c r="C3958" s="357" t="s">
        <v>15944</v>
      </c>
      <c r="D3958" s="361" t="s">
        <v>3957</v>
      </c>
    </row>
    <row r="3959" spans="1:4">
      <c r="A3959" s="360">
        <v>3957</v>
      </c>
      <c r="B3959" s="356"/>
      <c r="C3959" s="357" t="s">
        <v>15945</v>
      </c>
      <c r="D3959" s="361" t="s">
        <v>3958</v>
      </c>
    </row>
    <row r="3960" spans="1:4" ht="40.5">
      <c r="A3960" s="360">
        <v>3958</v>
      </c>
      <c r="B3960" s="356"/>
      <c r="C3960" s="357" t="s">
        <v>15946</v>
      </c>
      <c r="D3960" s="361" t="s">
        <v>3959</v>
      </c>
    </row>
    <row r="3961" spans="1:4">
      <c r="A3961" s="360">
        <v>3959</v>
      </c>
      <c r="B3961" s="356"/>
      <c r="C3961" s="357" t="s">
        <v>15947</v>
      </c>
      <c r="D3961" s="361" t="s">
        <v>3960</v>
      </c>
    </row>
    <row r="3962" spans="1:4" ht="40.5">
      <c r="A3962" s="360">
        <v>3960</v>
      </c>
      <c r="B3962" s="356"/>
      <c r="C3962" s="357" t="s">
        <v>15948</v>
      </c>
      <c r="D3962" s="361" t="s">
        <v>3961</v>
      </c>
    </row>
    <row r="3963" spans="1:4" ht="40.5">
      <c r="A3963" s="360">
        <v>3961</v>
      </c>
      <c r="B3963" s="356"/>
      <c r="C3963" s="357" t="s">
        <v>15949</v>
      </c>
      <c r="D3963" s="361" t="s">
        <v>3962</v>
      </c>
    </row>
    <row r="3964" spans="1:4" ht="60.75">
      <c r="A3964" s="360">
        <v>3962</v>
      </c>
      <c r="B3964" s="356"/>
      <c r="C3964" s="357" t="s">
        <v>15950</v>
      </c>
      <c r="D3964" s="361" t="s">
        <v>3963</v>
      </c>
    </row>
    <row r="3965" spans="1:4" ht="40.5">
      <c r="A3965" s="360">
        <v>3963</v>
      </c>
      <c r="B3965" s="356"/>
      <c r="C3965" s="357" t="s">
        <v>15951</v>
      </c>
      <c r="D3965" s="361" t="s">
        <v>3964</v>
      </c>
    </row>
    <row r="3966" spans="1:4" ht="60.75">
      <c r="A3966" s="360">
        <v>3964</v>
      </c>
      <c r="B3966" s="356"/>
      <c r="C3966" s="357" t="s">
        <v>15952</v>
      </c>
      <c r="D3966" s="361" t="s">
        <v>3965</v>
      </c>
    </row>
    <row r="3967" spans="1:4" ht="40.5">
      <c r="A3967" s="360">
        <v>3965</v>
      </c>
      <c r="B3967" s="356"/>
      <c r="C3967" s="357" t="s">
        <v>15953</v>
      </c>
      <c r="D3967" s="361" t="s">
        <v>3966</v>
      </c>
    </row>
    <row r="3968" spans="1:4" ht="40.5">
      <c r="A3968" s="360">
        <v>3966</v>
      </c>
      <c r="B3968" s="356"/>
      <c r="C3968" s="357" t="s">
        <v>15954</v>
      </c>
      <c r="D3968" s="361" t="s">
        <v>3967</v>
      </c>
    </row>
    <row r="3969" spans="1:4" ht="40.5">
      <c r="A3969" s="360">
        <v>3967</v>
      </c>
      <c r="B3969" s="356"/>
      <c r="C3969" s="357" t="s">
        <v>15955</v>
      </c>
      <c r="D3969" s="361" t="s">
        <v>3968</v>
      </c>
    </row>
    <row r="3970" spans="1:4" ht="60.75">
      <c r="A3970" s="360">
        <v>3968</v>
      </c>
      <c r="B3970" s="356"/>
      <c r="C3970" s="357" t="s">
        <v>15956</v>
      </c>
      <c r="D3970" s="361" t="s">
        <v>3969</v>
      </c>
    </row>
    <row r="3971" spans="1:4" ht="60.75">
      <c r="A3971" s="360">
        <v>3969</v>
      </c>
      <c r="B3971" s="356"/>
      <c r="C3971" s="357" t="s">
        <v>15957</v>
      </c>
      <c r="D3971" s="361" t="s">
        <v>3970</v>
      </c>
    </row>
    <row r="3972" spans="1:4">
      <c r="A3972" s="360">
        <v>3970</v>
      </c>
      <c r="B3972" s="356"/>
      <c r="C3972" s="357" t="s">
        <v>15958</v>
      </c>
      <c r="D3972" s="361" t="s">
        <v>3971</v>
      </c>
    </row>
    <row r="3973" spans="1:4" ht="60.75">
      <c r="A3973" s="360">
        <v>3971</v>
      </c>
      <c r="B3973" s="356"/>
      <c r="C3973" s="357" t="s">
        <v>15959</v>
      </c>
      <c r="D3973" s="361" t="s">
        <v>3972</v>
      </c>
    </row>
    <row r="3974" spans="1:4" ht="40.5">
      <c r="A3974" s="360">
        <v>3972</v>
      </c>
      <c r="B3974" s="356"/>
      <c r="C3974" s="357" t="s">
        <v>15960</v>
      </c>
      <c r="D3974" s="361" t="s">
        <v>3973</v>
      </c>
    </row>
    <row r="3975" spans="1:4" ht="60.75">
      <c r="A3975" s="360">
        <v>3973</v>
      </c>
      <c r="B3975" s="356"/>
      <c r="C3975" s="357" t="s">
        <v>15961</v>
      </c>
      <c r="D3975" s="361" t="s">
        <v>3974</v>
      </c>
    </row>
    <row r="3976" spans="1:4" ht="60.75">
      <c r="A3976" s="360">
        <v>3974</v>
      </c>
      <c r="B3976" s="356"/>
      <c r="C3976" s="357" t="s">
        <v>15962</v>
      </c>
      <c r="D3976" s="361" t="s">
        <v>3975</v>
      </c>
    </row>
    <row r="3977" spans="1:4" ht="40.5">
      <c r="A3977" s="360">
        <v>3975</v>
      </c>
      <c r="B3977" s="356"/>
      <c r="C3977" s="357" t="s">
        <v>15963</v>
      </c>
      <c r="D3977" s="361" t="s">
        <v>3976</v>
      </c>
    </row>
    <row r="3978" spans="1:4" ht="40.5">
      <c r="A3978" s="360">
        <v>3976</v>
      </c>
      <c r="B3978" s="356"/>
      <c r="C3978" s="357" t="s">
        <v>15964</v>
      </c>
      <c r="D3978" s="361" t="s">
        <v>3977</v>
      </c>
    </row>
    <row r="3979" spans="1:4" ht="40.5">
      <c r="A3979" s="360">
        <v>3977</v>
      </c>
      <c r="B3979" s="356"/>
      <c r="C3979" s="357" t="s">
        <v>15965</v>
      </c>
      <c r="D3979" s="361" t="s">
        <v>3978</v>
      </c>
    </row>
    <row r="3980" spans="1:4" ht="40.5">
      <c r="A3980" s="360">
        <v>3978</v>
      </c>
      <c r="B3980" s="356"/>
      <c r="C3980" s="357" t="s">
        <v>15966</v>
      </c>
      <c r="D3980" s="361" t="s">
        <v>3979</v>
      </c>
    </row>
    <row r="3981" spans="1:4">
      <c r="A3981" s="360">
        <v>3979</v>
      </c>
      <c r="B3981" s="356"/>
      <c r="C3981" s="357" t="s">
        <v>15967</v>
      </c>
      <c r="D3981" s="361" t="s">
        <v>3980</v>
      </c>
    </row>
    <row r="3982" spans="1:4" ht="60.75">
      <c r="A3982" s="360">
        <v>3980</v>
      </c>
      <c r="B3982" s="356"/>
      <c r="C3982" s="357" t="s">
        <v>15968</v>
      </c>
      <c r="D3982" s="361" t="s">
        <v>3981</v>
      </c>
    </row>
    <row r="3983" spans="1:4" ht="40.5">
      <c r="A3983" s="360">
        <v>3981</v>
      </c>
      <c r="B3983" s="356"/>
      <c r="C3983" s="357" t="s">
        <v>15969</v>
      </c>
      <c r="D3983" s="361" t="s">
        <v>3982</v>
      </c>
    </row>
    <row r="3984" spans="1:4" ht="40.5">
      <c r="A3984" s="360">
        <v>3982</v>
      </c>
      <c r="B3984" s="356"/>
      <c r="C3984" s="357" t="s">
        <v>15970</v>
      </c>
      <c r="D3984" s="361" t="s">
        <v>3983</v>
      </c>
    </row>
    <row r="3985" spans="1:4" ht="40.5">
      <c r="A3985" s="360">
        <v>3983</v>
      </c>
      <c r="B3985" s="356"/>
      <c r="C3985" s="357" t="s">
        <v>15971</v>
      </c>
      <c r="D3985" s="361" t="s">
        <v>3984</v>
      </c>
    </row>
    <row r="3986" spans="1:4" ht="40.5">
      <c r="A3986" s="360">
        <v>3984</v>
      </c>
      <c r="B3986" s="356"/>
      <c r="C3986" s="357" t="s">
        <v>15972</v>
      </c>
      <c r="D3986" s="361" t="s">
        <v>3985</v>
      </c>
    </row>
    <row r="3987" spans="1:4" ht="40.5">
      <c r="A3987" s="360">
        <v>3985</v>
      </c>
      <c r="B3987" s="356"/>
      <c r="C3987" s="357" t="s">
        <v>15973</v>
      </c>
      <c r="D3987" s="361" t="s">
        <v>3986</v>
      </c>
    </row>
    <row r="3988" spans="1:4" ht="40.5">
      <c r="A3988" s="360">
        <v>3986</v>
      </c>
      <c r="B3988" s="356"/>
      <c r="C3988" s="357" t="s">
        <v>15974</v>
      </c>
      <c r="D3988" s="361" t="s">
        <v>3987</v>
      </c>
    </row>
    <row r="3989" spans="1:4">
      <c r="A3989" s="363">
        <v>3987</v>
      </c>
      <c r="B3989" s="356"/>
      <c r="C3989" s="357" t="s">
        <v>15975</v>
      </c>
      <c r="D3989" s="361" t="s">
        <v>3988</v>
      </c>
    </row>
    <row r="3990" spans="1:4">
      <c r="A3990" s="360">
        <v>3988</v>
      </c>
      <c r="B3990" s="356"/>
      <c r="C3990" s="357" t="s">
        <v>15976</v>
      </c>
      <c r="D3990" s="361" t="s">
        <v>3989</v>
      </c>
    </row>
    <row r="3991" spans="1:4">
      <c r="A3991" s="360">
        <v>3989</v>
      </c>
      <c r="B3991" s="356"/>
      <c r="C3991" s="357" t="s">
        <v>15977</v>
      </c>
      <c r="D3991" s="361" t="s">
        <v>3990</v>
      </c>
    </row>
    <row r="3992" spans="1:4">
      <c r="A3992" s="360">
        <v>3990</v>
      </c>
      <c r="B3992" s="356"/>
      <c r="C3992" s="357" t="s">
        <v>15978</v>
      </c>
      <c r="D3992" s="361" t="s">
        <v>3991</v>
      </c>
    </row>
    <row r="3993" spans="1:4">
      <c r="A3993" s="360">
        <v>3991</v>
      </c>
      <c r="B3993" s="356"/>
      <c r="C3993" s="357" t="s">
        <v>15979</v>
      </c>
      <c r="D3993" s="361" t="s">
        <v>3992</v>
      </c>
    </row>
    <row r="3994" spans="1:4">
      <c r="A3994" s="360">
        <v>3992</v>
      </c>
      <c r="B3994" s="356"/>
      <c r="C3994" s="357" t="s">
        <v>15980</v>
      </c>
      <c r="D3994" s="361" t="s">
        <v>3993</v>
      </c>
    </row>
    <row r="3995" spans="1:4">
      <c r="A3995" s="360">
        <v>3993</v>
      </c>
      <c r="B3995" s="356"/>
      <c r="C3995" s="357" t="s">
        <v>15981</v>
      </c>
      <c r="D3995" s="361" t="s">
        <v>3994</v>
      </c>
    </row>
    <row r="3996" spans="1:4">
      <c r="A3996" s="360">
        <v>3994</v>
      </c>
      <c r="B3996" s="356"/>
      <c r="C3996" s="357" t="s">
        <v>15982</v>
      </c>
      <c r="D3996" s="361" t="s">
        <v>3995</v>
      </c>
    </row>
    <row r="3997" spans="1:4">
      <c r="A3997" s="360">
        <v>3995</v>
      </c>
      <c r="B3997" s="356"/>
      <c r="C3997" s="357" t="s">
        <v>15983</v>
      </c>
      <c r="D3997" s="361" t="s">
        <v>3996</v>
      </c>
    </row>
    <row r="3998" spans="1:4">
      <c r="A3998" s="360">
        <v>3996</v>
      </c>
      <c r="B3998" s="356"/>
      <c r="C3998" s="357" t="s">
        <v>15984</v>
      </c>
      <c r="D3998" s="361" t="s">
        <v>3997</v>
      </c>
    </row>
    <row r="3999" spans="1:4">
      <c r="A3999" s="360">
        <v>3997</v>
      </c>
      <c r="B3999" s="356"/>
      <c r="C3999" s="357" t="s">
        <v>15985</v>
      </c>
      <c r="D3999" s="361" t="s">
        <v>3998</v>
      </c>
    </row>
    <row r="4000" spans="1:4">
      <c r="A4000" s="360">
        <v>3998</v>
      </c>
      <c r="B4000" s="356"/>
      <c r="C4000" s="357" t="s">
        <v>15986</v>
      </c>
      <c r="D4000" s="361" t="s">
        <v>3999</v>
      </c>
    </row>
    <row r="4001" spans="1:4">
      <c r="A4001" s="363">
        <v>3999</v>
      </c>
      <c r="B4001" s="356"/>
      <c r="C4001" s="357" t="s">
        <v>15987</v>
      </c>
      <c r="D4001" s="361" t="s">
        <v>4000</v>
      </c>
    </row>
    <row r="4002" spans="1:4">
      <c r="A4002" s="360">
        <v>4000</v>
      </c>
      <c r="B4002" s="356"/>
      <c r="C4002" s="357" t="s">
        <v>15988</v>
      </c>
      <c r="D4002" s="361" t="s">
        <v>4001</v>
      </c>
    </row>
    <row r="4003" spans="1:4">
      <c r="A4003" s="360">
        <v>4001</v>
      </c>
      <c r="B4003" s="356"/>
      <c r="C4003" s="357" t="s">
        <v>15989</v>
      </c>
      <c r="D4003" s="361" t="s">
        <v>4002</v>
      </c>
    </row>
    <row r="4004" spans="1:4">
      <c r="A4004" s="360">
        <v>4002</v>
      </c>
      <c r="B4004" s="356"/>
      <c r="C4004" s="357" t="s">
        <v>15990</v>
      </c>
      <c r="D4004" s="361" t="s">
        <v>4003</v>
      </c>
    </row>
    <row r="4005" spans="1:4">
      <c r="A4005" s="360">
        <v>4003</v>
      </c>
      <c r="B4005" s="356"/>
      <c r="C4005" s="357" t="s">
        <v>15991</v>
      </c>
      <c r="D4005" s="361" t="s">
        <v>4004</v>
      </c>
    </row>
    <row r="4006" spans="1:4">
      <c r="A4006" s="360">
        <v>4004</v>
      </c>
      <c r="B4006" s="356"/>
      <c r="C4006" s="357" t="s">
        <v>15992</v>
      </c>
      <c r="D4006" s="361" t="s">
        <v>4005</v>
      </c>
    </row>
    <row r="4007" spans="1:4">
      <c r="A4007" s="360">
        <v>4005</v>
      </c>
      <c r="B4007" s="356"/>
      <c r="C4007" s="357" t="s">
        <v>15993</v>
      </c>
      <c r="D4007" s="361" t="s">
        <v>4006</v>
      </c>
    </row>
    <row r="4008" spans="1:4">
      <c r="A4008" s="360">
        <v>4006</v>
      </c>
      <c r="B4008" s="356"/>
      <c r="C4008" s="357" t="s">
        <v>15994</v>
      </c>
      <c r="D4008" s="361" t="s">
        <v>4007</v>
      </c>
    </row>
    <row r="4009" spans="1:4">
      <c r="A4009" s="360">
        <v>4007</v>
      </c>
      <c r="B4009" s="356"/>
      <c r="C4009" s="357" t="s">
        <v>15995</v>
      </c>
      <c r="D4009" s="361" t="s">
        <v>4008</v>
      </c>
    </row>
    <row r="4010" spans="1:4" ht="33">
      <c r="A4010" s="360">
        <v>4008</v>
      </c>
      <c r="B4010" s="356"/>
      <c r="C4010" s="357" t="s">
        <v>15996</v>
      </c>
      <c r="D4010" s="361" t="s">
        <v>4009</v>
      </c>
    </row>
    <row r="4011" spans="1:4">
      <c r="A4011" s="363">
        <v>4009</v>
      </c>
      <c r="B4011" s="356"/>
      <c r="C4011" s="357" t="s">
        <v>15997</v>
      </c>
      <c r="D4011" s="361" t="s">
        <v>4010</v>
      </c>
    </row>
    <row r="4012" spans="1:4">
      <c r="A4012" s="363">
        <v>4010</v>
      </c>
      <c r="B4012" s="356"/>
      <c r="C4012" s="357" t="s">
        <v>15998</v>
      </c>
      <c r="D4012" s="361" t="s">
        <v>4011</v>
      </c>
    </row>
    <row r="4013" spans="1:4">
      <c r="A4013" s="360">
        <v>4011</v>
      </c>
      <c r="B4013" s="356"/>
      <c r="C4013" s="357" t="s">
        <v>15999</v>
      </c>
      <c r="D4013" s="361" t="s">
        <v>4012</v>
      </c>
    </row>
    <row r="4014" spans="1:4">
      <c r="A4014" s="360">
        <v>4012</v>
      </c>
      <c r="B4014" s="356"/>
      <c r="C4014" s="357" t="s">
        <v>16000</v>
      </c>
      <c r="D4014" s="361" t="s">
        <v>4013</v>
      </c>
    </row>
    <row r="4015" spans="1:4">
      <c r="A4015" s="360">
        <v>4013</v>
      </c>
      <c r="B4015" s="356"/>
      <c r="C4015" s="357" t="s">
        <v>16001</v>
      </c>
      <c r="D4015" s="361" t="s">
        <v>4014</v>
      </c>
    </row>
    <row r="4016" spans="1:4" ht="49.5">
      <c r="A4016" s="360">
        <v>4014</v>
      </c>
      <c r="B4016" s="356"/>
      <c r="C4016" s="357" t="s">
        <v>16002</v>
      </c>
      <c r="D4016" s="361" t="s">
        <v>4015</v>
      </c>
    </row>
    <row r="4017" spans="1:4" ht="40.5">
      <c r="A4017" s="363">
        <v>4015</v>
      </c>
      <c r="B4017" s="356"/>
      <c r="C4017" s="357" t="s">
        <v>16003</v>
      </c>
      <c r="D4017" s="361" t="s">
        <v>4016</v>
      </c>
    </row>
    <row r="4018" spans="1:4" ht="33">
      <c r="A4018" s="360">
        <v>4016</v>
      </c>
      <c r="B4018" s="356"/>
      <c r="C4018" s="357" t="s">
        <v>16004</v>
      </c>
      <c r="D4018" s="361" t="s">
        <v>4017</v>
      </c>
    </row>
    <row r="4019" spans="1:4" ht="33">
      <c r="A4019" s="360">
        <v>4017</v>
      </c>
      <c r="B4019" s="356"/>
      <c r="C4019" s="357" t="s">
        <v>16005</v>
      </c>
      <c r="D4019" s="361" t="s">
        <v>4018</v>
      </c>
    </row>
    <row r="4020" spans="1:4" ht="40.5">
      <c r="A4020" s="363">
        <v>4018</v>
      </c>
      <c r="B4020" s="356"/>
      <c r="C4020" s="357" t="s">
        <v>16006</v>
      </c>
      <c r="D4020" s="361" t="s">
        <v>4019</v>
      </c>
    </row>
    <row r="4021" spans="1:4" ht="33">
      <c r="A4021" s="360">
        <v>4019</v>
      </c>
      <c r="B4021" s="356"/>
      <c r="C4021" s="357" t="s">
        <v>16007</v>
      </c>
      <c r="D4021" s="361" t="s">
        <v>4020</v>
      </c>
    </row>
    <row r="4022" spans="1:4" ht="33">
      <c r="A4022" s="360">
        <v>4020</v>
      </c>
      <c r="B4022" s="356"/>
      <c r="C4022" s="357" t="s">
        <v>16008</v>
      </c>
      <c r="D4022" s="361" t="s">
        <v>4021</v>
      </c>
    </row>
    <row r="4023" spans="1:4" ht="49.5">
      <c r="A4023" s="360">
        <v>4021</v>
      </c>
      <c r="B4023" s="356"/>
      <c r="C4023" s="357" t="s">
        <v>16009</v>
      </c>
      <c r="D4023" s="361" t="s">
        <v>4022</v>
      </c>
    </row>
    <row r="4024" spans="1:4" ht="33">
      <c r="A4024" s="363">
        <v>4022</v>
      </c>
      <c r="B4024" s="356"/>
      <c r="C4024" s="357" t="s">
        <v>16010</v>
      </c>
      <c r="D4024" s="361" t="s">
        <v>4023</v>
      </c>
    </row>
    <row r="4025" spans="1:4" ht="40.5">
      <c r="A4025" s="363">
        <v>4023</v>
      </c>
      <c r="B4025" s="356"/>
      <c r="C4025" s="357" t="s">
        <v>16011</v>
      </c>
      <c r="D4025" s="361" t="s">
        <v>4024</v>
      </c>
    </row>
    <row r="4026" spans="1:4" ht="33">
      <c r="A4026" s="360">
        <v>4024</v>
      </c>
      <c r="B4026" s="356"/>
      <c r="C4026" s="357" t="s">
        <v>16012</v>
      </c>
      <c r="D4026" s="361" t="s">
        <v>4025</v>
      </c>
    </row>
    <row r="4027" spans="1:4" ht="40.5">
      <c r="A4027" s="363">
        <v>4025</v>
      </c>
      <c r="B4027" s="356"/>
      <c r="C4027" s="357" t="s">
        <v>16013</v>
      </c>
      <c r="D4027" s="361" t="s">
        <v>4026</v>
      </c>
    </row>
    <row r="4028" spans="1:4" ht="33">
      <c r="A4028" s="363">
        <v>4026</v>
      </c>
      <c r="B4028" s="356"/>
      <c r="C4028" s="357" t="s">
        <v>16014</v>
      </c>
      <c r="D4028" s="361" t="s">
        <v>4027</v>
      </c>
    </row>
    <row r="4029" spans="1:4" ht="49.5">
      <c r="A4029" s="360">
        <v>4027</v>
      </c>
      <c r="B4029" s="356"/>
      <c r="C4029" s="357" t="s">
        <v>16015</v>
      </c>
      <c r="D4029" s="361" t="s">
        <v>4028</v>
      </c>
    </row>
    <row r="4030" spans="1:4" ht="33">
      <c r="A4030" s="360">
        <v>4028</v>
      </c>
      <c r="B4030" s="356"/>
      <c r="C4030" s="357" t="s">
        <v>16016</v>
      </c>
      <c r="D4030" s="361" t="s">
        <v>4029</v>
      </c>
    </row>
    <row r="4031" spans="1:4" ht="49.5">
      <c r="A4031" s="360">
        <v>4029</v>
      </c>
      <c r="B4031" s="356"/>
      <c r="C4031" s="357" t="s">
        <v>16017</v>
      </c>
      <c r="D4031" s="361" t="s">
        <v>4030</v>
      </c>
    </row>
    <row r="4032" spans="1:4" ht="49.5">
      <c r="A4032" s="360">
        <v>4030</v>
      </c>
      <c r="B4032" s="356"/>
      <c r="C4032" s="357" t="s">
        <v>16018</v>
      </c>
      <c r="D4032" s="361" t="s">
        <v>4031</v>
      </c>
    </row>
    <row r="4033" spans="1:4" ht="33">
      <c r="A4033" s="360">
        <v>4031</v>
      </c>
      <c r="B4033" s="356"/>
      <c r="C4033" s="357" t="s">
        <v>16019</v>
      </c>
      <c r="D4033" s="361" t="s">
        <v>4032</v>
      </c>
    </row>
    <row r="4034" spans="1:4" ht="33">
      <c r="A4034" s="363">
        <v>4032</v>
      </c>
      <c r="B4034" s="356"/>
      <c r="C4034" s="357" t="s">
        <v>16020</v>
      </c>
      <c r="D4034" s="361" t="s">
        <v>4033</v>
      </c>
    </row>
    <row r="4035" spans="1:4" ht="33">
      <c r="A4035" s="360">
        <v>4033</v>
      </c>
      <c r="B4035" s="356"/>
      <c r="C4035" s="357" t="s">
        <v>16021</v>
      </c>
      <c r="D4035" s="361" t="s">
        <v>4034</v>
      </c>
    </row>
    <row r="4036" spans="1:4" ht="49.5">
      <c r="A4036" s="360">
        <v>4034</v>
      </c>
      <c r="B4036" s="356"/>
      <c r="C4036" s="357" t="s">
        <v>16022</v>
      </c>
      <c r="D4036" s="361" t="s">
        <v>4035</v>
      </c>
    </row>
    <row r="4037" spans="1:4" ht="33">
      <c r="A4037" s="360">
        <v>4035</v>
      </c>
      <c r="B4037" s="356"/>
      <c r="C4037" s="357" t="s">
        <v>16023</v>
      </c>
      <c r="D4037" s="361" t="s">
        <v>4036</v>
      </c>
    </row>
    <row r="4038" spans="1:4" ht="49.5">
      <c r="A4038" s="363">
        <v>4036</v>
      </c>
      <c r="B4038" s="356"/>
      <c r="C4038" s="357" t="s">
        <v>16024</v>
      </c>
      <c r="D4038" s="361" t="s">
        <v>4037</v>
      </c>
    </row>
    <row r="4039" spans="1:4" ht="49.5">
      <c r="A4039" s="363">
        <v>4037</v>
      </c>
      <c r="B4039" s="356"/>
      <c r="C4039" s="357" t="s">
        <v>16025</v>
      </c>
      <c r="D4039" s="361" t="s">
        <v>4038</v>
      </c>
    </row>
    <row r="4040" spans="1:4" ht="49.5">
      <c r="A4040" s="360">
        <v>4038</v>
      </c>
      <c r="B4040" s="356"/>
      <c r="C4040" s="357" t="s">
        <v>16026</v>
      </c>
      <c r="D4040" s="361" t="s">
        <v>4039</v>
      </c>
    </row>
    <row r="4041" spans="1:4" ht="49.5">
      <c r="A4041" s="363">
        <v>4039</v>
      </c>
      <c r="B4041" s="356"/>
      <c r="C4041" s="357" t="s">
        <v>16027</v>
      </c>
      <c r="D4041" s="361" t="s">
        <v>4040</v>
      </c>
    </row>
    <row r="4042" spans="1:4" ht="40.5">
      <c r="A4042" s="360">
        <v>4040</v>
      </c>
      <c r="B4042" s="356"/>
      <c r="C4042" s="357" t="s">
        <v>16028</v>
      </c>
      <c r="D4042" s="361" t="s">
        <v>4041</v>
      </c>
    </row>
    <row r="4043" spans="1:4" ht="49.5">
      <c r="A4043" s="363">
        <v>4041</v>
      </c>
      <c r="B4043" s="356"/>
      <c r="C4043" s="357" t="s">
        <v>16029</v>
      </c>
      <c r="D4043" s="361" t="s">
        <v>4042</v>
      </c>
    </row>
    <row r="4044" spans="1:4" ht="66">
      <c r="A4044" s="360">
        <v>4042</v>
      </c>
      <c r="B4044" s="356"/>
      <c r="C4044" s="357" t="s">
        <v>16030</v>
      </c>
      <c r="D4044" s="361" t="s">
        <v>4043</v>
      </c>
    </row>
    <row r="4045" spans="1:4" ht="49.5">
      <c r="A4045" s="363">
        <v>4043</v>
      </c>
      <c r="B4045" s="356"/>
      <c r="C4045" s="357" t="s">
        <v>16031</v>
      </c>
      <c r="D4045" s="361" t="s">
        <v>4044</v>
      </c>
    </row>
    <row r="4046" spans="1:4" ht="49.5">
      <c r="A4046" s="363">
        <v>4044</v>
      </c>
      <c r="B4046" s="356"/>
      <c r="C4046" s="357" t="s">
        <v>16032</v>
      </c>
      <c r="D4046" s="361" t="s">
        <v>4045</v>
      </c>
    </row>
    <row r="4047" spans="1:4" ht="49.5">
      <c r="A4047" s="363">
        <v>4045</v>
      </c>
      <c r="B4047" s="356"/>
      <c r="C4047" s="357" t="s">
        <v>16033</v>
      </c>
      <c r="D4047" s="361" t="s">
        <v>4046</v>
      </c>
    </row>
    <row r="4048" spans="1:4" ht="33">
      <c r="A4048" s="363">
        <v>4046</v>
      </c>
      <c r="B4048" s="356"/>
      <c r="C4048" s="357" t="s">
        <v>16034</v>
      </c>
      <c r="D4048" s="361" t="s">
        <v>4047</v>
      </c>
    </row>
    <row r="4049" spans="1:4" ht="49.5">
      <c r="A4049" s="363">
        <v>4047</v>
      </c>
      <c r="B4049" s="356"/>
      <c r="C4049" s="357" t="s">
        <v>16035</v>
      </c>
      <c r="D4049" s="361" t="s">
        <v>4048</v>
      </c>
    </row>
    <row r="4050" spans="1:4" ht="40.5">
      <c r="A4050" s="365">
        <v>4048</v>
      </c>
      <c r="B4050" s="356"/>
      <c r="C4050" s="357" t="s">
        <v>16036</v>
      </c>
      <c r="D4050" s="361" t="s">
        <v>4049</v>
      </c>
    </row>
    <row r="4051" spans="1:4" ht="66">
      <c r="A4051" s="363">
        <v>4049</v>
      </c>
      <c r="B4051" s="356"/>
      <c r="C4051" s="357" t="s">
        <v>16037</v>
      </c>
      <c r="D4051" s="361" t="s">
        <v>4050</v>
      </c>
    </row>
    <row r="4052" spans="1:4" ht="33">
      <c r="A4052" s="360">
        <v>4050</v>
      </c>
      <c r="B4052" s="356"/>
      <c r="C4052" s="357" t="s">
        <v>16038</v>
      </c>
      <c r="D4052" s="361" t="s">
        <v>4051</v>
      </c>
    </row>
    <row r="4053" spans="1:4" ht="49.5">
      <c r="A4053" s="360">
        <v>4051</v>
      </c>
      <c r="B4053" s="356"/>
      <c r="C4053" s="357" t="s">
        <v>16039</v>
      </c>
      <c r="D4053" s="361" t="s">
        <v>4052</v>
      </c>
    </row>
    <row r="4054" spans="1:4" ht="49.5">
      <c r="A4054" s="363">
        <v>4052</v>
      </c>
      <c r="B4054" s="356"/>
      <c r="C4054" s="357" t="s">
        <v>16040</v>
      </c>
      <c r="D4054" s="361" t="s">
        <v>4053</v>
      </c>
    </row>
    <row r="4055" spans="1:4" ht="49.5">
      <c r="A4055" s="360">
        <v>4053</v>
      </c>
      <c r="B4055" s="356"/>
      <c r="C4055" s="357" t="s">
        <v>16041</v>
      </c>
      <c r="D4055" s="361" t="s">
        <v>4054</v>
      </c>
    </row>
    <row r="4056" spans="1:4" ht="49.5">
      <c r="A4056" s="360">
        <v>4054</v>
      </c>
      <c r="B4056" s="356"/>
      <c r="C4056" s="357" t="s">
        <v>16042</v>
      </c>
      <c r="D4056" s="361" t="s">
        <v>4055</v>
      </c>
    </row>
    <row r="4057" spans="1:4" ht="49.5">
      <c r="A4057" s="360">
        <v>4055</v>
      </c>
      <c r="B4057" s="356"/>
      <c r="C4057" s="357" t="s">
        <v>16043</v>
      </c>
      <c r="D4057" s="361" t="s">
        <v>4056</v>
      </c>
    </row>
    <row r="4058" spans="1:4" ht="49.5">
      <c r="A4058" s="363">
        <v>4056</v>
      </c>
      <c r="B4058" s="356"/>
      <c r="C4058" s="357" t="s">
        <v>16044</v>
      </c>
      <c r="D4058" s="361" t="s">
        <v>4057</v>
      </c>
    </row>
    <row r="4059" spans="1:4" ht="60.75">
      <c r="A4059" s="363">
        <v>4057</v>
      </c>
      <c r="B4059" s="356"/>
      <c r="C4059" s="357" t="s">
        <v>16045</v>
      </c>
      <c r="D4059" s="361" t="s">
        <v>4058</v>
      </c>
    </row>
    <row r="4060" spans="1:4" ht="49.5">
      <c r="A4060" s="360">
        <v>4058</v>
      </c>
      <c r="B4060" s="356"/>
      <c r="C4060" s="357" t="s">
        <v>16046</v>
      </c>
      <c r="D4060" s="361" t="s">
        <v>4059</v>
      </c>
    </row>
    <row r="4061" spans="1:4" ht="66">
      <c r="A4061" s="360">
        <v>4059</v>
      </c>
      <c r="B4061" s="356"/>
      <c r="C4061" s="357" t="s">
        <v>16047</v>
      </c>
      <c r="D4061" s="361" t="s">
        <v>4060</v>
      </c>
    </row>
    <row r="4062" spans="1:4" ht="49.5">
      <c r="A4062" s="363">
        <v>4060</v>
      </c>
      <c r="B4062" s="356"/>
      <c r="C4062" s="357" t="s">
        <v>16048</v>
      </c>
      <c r="D4062" s="361" t="s">
        <v>4061</v>
      </c>
    </row>
    <row r="4063" spans="1:4" ht="49.5">
      <c r="A4063" s="360">
        <v>4061</v>
      </c>
      <c r="B4063" s="356"/>
      <c r="C4063" s="357" t="s">
        <v>16049</v>
      </c>
      <c r="D4063" s="361" t="s">
        <v>4062</v>
      </c>
    </row>
    <row r="4064" spans="1:4" ht="49.5">
      <c r="A4064" s="360">
        <v>4062</v>
      </c>
      <c r="B4064" s="356"/>
      <c r="C4064" s="357" t="s">
        <v>16050</v>
      </c>
      <c r="D4064" s="361" t="s">
        <v>4063</v>
      </c>
    </row>
    <row r="4065" spans="1:4" ht="49.5">
      <c r="A4065" s="363">
        <v>4063</v>
      </c>
      <c r="B4065" s="356"/>
      <c r="C4065" s="357" t="s">
        <v>16051</v>
      </c>
      <c r="D4065" s="361" t="s">
        <v>4064</v>
      </c>
    </row>
    <row r="4066" spans="1:4" ht="49.5">
      <c r="A4066" s="360">
        <v>4064</v>
      </c>
      <c r="B4066" s="356"/>
      <c r="C4066" s="357" t="s">
        <v>16052</v>
      </c>
      <c r="D4066" s="361" t="s">
        <v>4065</v>
      </c>
    </row>
    <row r="4067" spans="1:4" ht="49.5">
      <c r="A4067" s="360">
        <v>4065</v>
      </c>
      <c r="B4067" s="356"/>
      <c r="C4067" s="357" t="s">
        <v>16053</v>
      </c>
      <c r="D4067" s="361" t="s">
        <v>4066</v>
      </c>
    </row>
    <row r="4068" spans="1:4" ht="49.5">
      <c r="A4068" s="360">
        <v>4066</v>
      </c>
      <c r="B4068" s="356"/>
      <c r="C4068" s="357" t="s">
        <v>16054</v>
      </c>
      <c r="D4068" s="361" t="s">
        <v>4067</v>
      </c>
    </row>
    <row r="4069" spans="1:4" ht="49.5">
      <c r="A4069" s="360">
        <v>4067</v>
      </c>
      <c r="B4069" s="356"/>
      <c r="C4069" s="357" t="s">
        <v>16055</v>
      </c>
      <c r="D4069" s="361" t="s">
        <v>4068</v>
      </c>
    </row>
    <row r="4070" spans="1:4" ht="49.5">
      <c r="A4070" s="363">
        <v>4068</v>
      </c>
      <c r="B4070" s="356"/>
      <c r="C4070" s="357" t="s">
        <v>16056</v>
      </c>
      <c r="D4070" s="361" t="s">
        <v>4069</v>
      </c>
    </row>
    <row r="4071" spans="1:4" ht="49.5">
      <c r="A4071" s="360">
        <v>4069</v>
      </c>
      <c r="B4071" s="356"/>
      <c r="C4071" s="357" t="s">
        <v>16057</v>
      </c>
      <c r="D4071" s="361" t="s">
        <v>4070</v>
      </c>
    </row>
    <row r="4072" spans="1:4" ht="49.5">
      <c r="A4072" s="363">
        <v>4070</v>
      </c>
      <c r="B4072" s="356"/>
      <c r="C4072" s="357" t="s">
        <v>16058</v>
      </c>
      <c r="D4072" s="361" t="s">
        <v>4071</v>
      </c>
    </row>
    <row r="4073" spans="1:4" ht="33">
      <c r="A4073" s="363">
        <v>4071</v>
      </c>
      <c r="B4073" s="356"/>
      <c r="C4073" s="357" t="s">
        <v>16059</v>
      </c>
      <c r="D4073" s="361" t="s">
        <v>4072</v>
      </c>
    </row>
    <row r="4074" spans="1:4" ht="49.5">
      <c r="A4074" s="363">
        <v>4072</v>
      </c>
      <c r="B4074" s="356"/>
      <c r="C4074" s="357" t="s">
        <v>16060</v>
      </c>
      <c r="D4074" s="361" t="s">
        <v>4073</v>
      </c>
    </row>
    <row r="4075" spans="1:4" ht="49.5">
      <c r="A4075" s="363">
        <v>4073</v>
      </c>
      <c r="B4075" s="356"/>
      <c r="C4075" s="357" t="s">
        <v>16061</v>
      </c>
      <c r="D4075" s="361" t="s">
        <v>4074</v>
      </c>
    </row>
    <row r="4076" spans="1:4" ht="49.5">
      <c r="A4076" s="360">
        <v>4074</v>
      </c>
      <c r="B4076" s="356"/>
      <c r="C4076" s="357" t="s">
        <v>16062</v>
      </c>
      <c r="D4076" s="361" t="s">
        <v>4075</v>
      </c>
    </row>
    <row r="4077" spans="1:4" ht="49.5">
      <c r="A4077" s="360">
        <v>4075</v>
      </c>
      <c r="B4077" s="356"/>
      <c r="C4077" s="357" t="s">
        <v>16063</v>
      </c>
      <c r="D4077" s="361" t="s">
        <v>4076</v>
      </c>
    </row>
    <row r="4078" spans="1:4" ht="49.5">
      <c r="A4078" s="360">
        <v>4076</v>
      </c>
      <c r="B4078" s="356"/>
      <c r="C4078" s="357" t="s">
        <v>16064</v>
      </c>
      <c r="D4078" s="361" t="s">
        <v>4077</v>
      </c>
    </row>
    <row r="4079" spans="1:4" ht="60.75">
      <c r="A4079" s="363">
        <v>4077</v>
      </c>
      <c r="B4079" s="356"/>
      <c r="C4079" s="357" t="s">
        <v>16065</v>
      </c>
      <c r="D4079" s="361" t="s">
        <v>4078</v>
      </c>
    </row>
    <row r="4080" spans="1:4" ht="49.5">
      <c r="A4080" s="360">
        <v>4078</v>
      </c>
      <c r="B4080" s="356"/>
      <c r="C4080" s="357" t="s">
        <v>16066</v>
      </c>
      <c r="D4080" s="361" t="s">
        <v>4079</v>
      </c>
    </row>
    <row r="4081" spans="1:4" ht="49.5">
      <c r="A4081" s="363">
        <v>4079</v>
      </c>
      <c r="B4081" s="356"/>
      <c r="C4081" s="357" t="s">
        <v>16067</v>
      </c>
      <c r="D4081" s="361" t="s">
        <v>4080</v>
      </c>
    </row>
    <row r="4082" spans="1:4" ht="49.5">
      <c r="A4082" s="363">
        <v>4080</v>
      </c>
      <c r="B4082" s="356"/>
      <c r="C4082" s="357" t="s">
        <v>16068</v>
      </c>
      <c r="D4082" s="361" t="s">
        <v>4081</v>
      </c>
    </row>
    <row r="4083" spans="1:4" ht="49.5">
      <c r="A4083" s="363">
        <v>4081</v>
      </c>
      <c r="B4083" s="356"/>
      <c r="C4083" s="357" t="s">
        <v>16069</v>
      </c>
      <c r="D4083" s="361" t="s">
        <v>4082</v>
      </c>
    </row>
    <row r="4084" spans="1:4" ht="49.5">
      <c r="A4084" s="360">
        <v>4082</v>
      </c>
      <c r="B4084" s="356"/>
      <c r="C4084" s="357" t="s">
        <v>16070</v>
      </c>
      <c r="D4084" s="361" t="s">
        <v>4083</v>
      </c>
    </row>
    <row r="4085" spans="1:4" ht="49.5">
      <c r="A4085" s="360">
        <v>4083</v>
      </c>
      <c r="B4085" s="356"/>
      <c r="C4085" s="357" t="s">
        <v>16071</v>
      </c>
      <c r="D4085" s="361" t="s">
        <v>4084</v>
      </c>
    </row>
    <row r="4086" spans="1:4" ht="49.5">
      <c r="A4086" s="360">
        <v>4084</v>
      </c>
      <c r="B4086" s="356"/>
      <c r="C4086" s="357" t="s">
        <v>16072</v>
      </c>
      <c r="D4086" s="361" t="s">
        <v>4085</v>
      </c>
    </row>
    <row r="4087" spans="1:4" ht="49.5">
      <c r="A4087" s="360">
        <v>4085</v>
      </c>
      <c r="B4087" s="356"/>
      <c r="C4087" s="357" t="s">
        <v>16073</v>
      </c>
      <c r="D4087" s="361" t="s">
        <v>4086</v>
      </c>
    </row>
    <row r="4088" spans="1:4" ht="49.5">
      <c r="A4088" s="360">
        <v>4086</v>
      </c>
      <c r="B4088" s="356"/>
      <c r="C4088" s="357" t="s">
        <v>16074</v>
      </c>
      <c r="D4088" s="361" t="s">
        <v>4087</v>
      </c>
    </row>
    <row r="4089" spans="1:4" ht="49.5">
      <c r="A4089" s="360">
        <v>4087</v>
      </c>
      <c r="B4089" s="356"/>
      <c r="C4089" s="357" t="s">
        <v>16075</v>
      </c>
      <c r="D4089" s="361" t="s">
        <v>4088</v>
      </c>
    </row>
    <row r="4090" spans="1:4" ht="49.5">
      <c r="A4090" s="360">
        <v>4088</v>
      </c>
      <c r="B4090" s="356"/>
      <c r="C4090" s="357" t="s">
        <v>16076</v>
      </c>
      <c r="D4090" s="361" t="s">
        <v>4089</v>
      </c>
    </row>
    <row r="4091" spans="1:4" ht="33">
      <c r="A4091" s="360">
        <v>4089</v>
      </c>
      <c r="B4091" s="356"/>
      <c r="C4091" s="357" t="s">
        <v>16077</v>
      </c>
      <c r="D4091" s="361" t="s">
        <v>4090</v>
      </c>
    </row>
    <row r="4092" spans="1:4" ht="33">
      <c r="A4092" s="360">
        <v>4090</v>
      </c>
      <c r="B4092" s="356"/>
      <c r="C4092" s="357" t="s">
        <v>16078</v>
      </c>
      <c r="D4092" s="361" t="s">
        <v>4091</v>
      </c>
    </row>
    <row r="4093" spans="1:4" ht="49.5">
      <c r="A4093" s="363">
        <v>4091</v>
      </c>
      <c r="B4093" s="356"/>
      <c r="C4093" s="357" t="s">
        <v>16079</v>
      </c>
      <c r="D4093" s="361" t="s">
        <v>4092</v>
      </c>
    </row>
    <row r="4094" spans="1:4" ht="33">
      <c r="A4094" s="360">
        <v>4092</v>
      </c>
      <c r="B4094" s="356"/>
      <c r="C4094" s="357" t="s">
        <v>16080</v>
      </c>
      <c r="D4094" s="361" t="s">
        <v>4093</v>
      </c>
    </row>
    <row r="4095" spans="1:4" ht="49.5">
      <c r="A4095" s="360">
        <v>4093</v>
      </c>
      <c r="B4095" s="356"/>
      <c r="C4095" s="357" t="s">
        <v>16081</v>
      </c>
      <c r="D4095" s="361" t="s">
        <v>4094</v>
      </c>
    </row>
    <row r="4096" spans="1:4" ht="49.5">
      <c r="A4096" s="360">
        <v>4094</v>
      </c>
      <c r="B4096" s="356"/>
      <c r="C4096" s="357" t="s">
        <v>16082</v>
      </c>
      <c r="D4096" s="361" t="s">
        <v>4095</v>
      </c>
    </row>
    <row r="4097" spans="1:4">
      <c r="A4097" s="360">
        <v>4095</v>
      </c>
      <c r="B4097" s="356"/>
      <c r="C4097" s="357" t="s">
        <v>16083</v>
      </c>
      <c r="D4097" s="361" t="s">
        <v>4096</v>
      </c>
    </row>
    <row r="4098" spans="1:4" ht="49.5">
      <c r="A4098" s="360">
        <v>4096</v>
      </c>
      <c r="B4098" s="356"/>
      <c r="C4098" s="357" t="s">
        <v>16084</v>
      </c>
      <c r="D4098" s="361" t="s">
        <v>4097</v>
      </c>
    </row>
    <row r="4099" spans="1:4" ht="49.5">
      <c r="A4099" s="363">
        <v>4097</v>
      </c>
      <c r="B4099" s="356"/>
      <c r="C4099" s="357" t="s">
        <v>16085</v>
      </c>
      <c r="D4099" s="361" t="s">
        <v>4098</v>
      </c>
    </row>
    <row r="4100" spans="1:4" ht="49.5">
      <c r="A4100" s="360">
        <v>4098</v>
      </c>
      <c r="B4100" s="356"/>
      <c r="C4100" s="357" t="s">
        <v>16086</v>
      </c>
      <c r="D4100" s="361" t="s">
        <v>4099</v>
      </c>
    </row>
    <row r="4101" spans="1:4">
      <c r="A4101" s="360">
        <v>4099</v>
      </c>
      <c r="B4101" s="356"/>
      <c r="C4101" s="357" t="s">
        <v>16087</v>
      </c>
      <c r="D4101" s="361" t="s">
        <v>4100</v>
      </c>
    </row>
    <row r="4102" spans="1:4" ht="33">
      <c r="A4102" s="360">
        <v>4100</v>
      </c>
      <c r="B4102" s="356"/>
      <c r="C4102" s="357" t="s">
        <v>16088</v>
      </c>
      <c r="D4102" s="361" t="s">
        <v>4101</v>
      </c>
    </row>
    <row r="4103" spans="1:4" ht="33">
      <c r="A4103" s="360">
        <v>4101</v>
      </c>
      <c r="B4103" s="356"/>
      <c r="C4103" s="357" t="s">
        <v>16089</v>
      </c>
      <c r="D4103" s="361" t="s">
        <v>4102</v>
      </c>
    </row>
    <row r="4104" spans="1:4" ht="49.5">
      <c r="A4104" s="360">
        <v>4102</v>
      </c>
      <c r="B4104" s="356"/>
      <c r="C4104" s="357" t="s">
        <v>16090</v>
      </c>
      <c r="D4104" s="361" t="s">
        <v>4103</v>
      </c>
    </row>
    <row r="4105" spans="1:4" ht="49.5">
      <c r="A4105" s="360">
        <v>4103</v>
      </c>
      <c r="B4105" s="356"/>
      <c r="C4105" s="357" t="s">
        <v>16091</v>
      </c>
      <c r="D4105" s="361" t="s">
        <v>4104</v>
      </c>
    </row>
    <row r="4106" spans="1:4" ht="49.5">
      <c r="A4106" s="360">
        <v>4104</v>
      </c>
      <c r="B4106" s="356"/>
      <c r="C4106" s="357" t="s">
        <v>16092</v>
      </c>
      <c r="D4106" s="361" t="s">
        <v>4105</v>
      </c>
    </row>
    <row r="4107" spans="1:4" ht="33">
      <c r="A4107" s="360">
        <v>4105</v>
      </c>
      <c r="B4107" s="356"/>
      <c r="C4107" s="357" t="s">
        <v>16093</v>
      </c>
      <c r="D4107" s="361" t="s">
        <v>4106</v>
      </c>
    </row>
    <row r="4108" spans="1:4">
      <c r="A4108" s="360">
        <v>4106</v>
      </c>
      <c r="B4108" s="356"/>
      <c r="C4108" s="357" t="s">
        <v>16094</v>
      </c>
      <c r="D4108" s="361" t="s">
        <v>4107</v>
      </c>
    </row>
    <row r="4109" spans="1:4">
      <c r="A4109" s="360">
        <v>4107</v>
      </c>
      <c r="B4109" s="356"/>
      <c r="C4109" s="357" t="s">
        <v>16095</v>
      </c>
      <c r="D4109" s="361" t="s">
        <v>4108</v>
      </c>
    </row>
    <row r="4110" spans="1:4" ht="49.5">
      <c r="A4110" s="360">
        <v>4108</v>
      </c>
      <c r="B4110" s="356"/>
      <c r="C4110" s="357" t="s">
        <v>16096</v>
      </c>
      <c r="D4110" s="361" t="s">
        <v>4109</v>
      </c>
    </row>
    <row r="4111" spans="1:4" ht="49.5">
      <c r="A4111" s="363">
        <v>4109</v>
      </c>
      <c r="B4111" s="356"/>
      <c r="C4111" s="357" t="s">
        <v>16097</v>
      </c>
      <c r="D4111" s="361" t="s">
        <v>4110</v>
      </c>
    </row>
    <row r="4112" spans="1:4" ht="49.5">
      <c r="A4112" s="360">
        <v>4110</v>
      </c>
      <c r="B4112" s="356"/>
      <c r="C4112" s="357" t="s">
        <v>16098</v>
      </c>
      <c r="D4112" s="361" t="s">
        <v>4111</v>
      </c>
    </row>
    <row r="4113" spans="1:4" ht="49.5">
      <c r="A4113" s="360">
        <v>4111</v>
      </c>
      <c r="B4113" s="356"/>
      <c r="C4113" s="357" t="s">
        <v>16099</v>
      </c>
      <c r="D4113" s="361" t="s">
        <v>4112</v>
      </c>
    </row>
    <row r="4114" spans="1:4" ht="49.5">
      <c r="A4114" s="360">
        <v>4112</v>
      </c>
      <c r="B4114" s="356"/>
      <c r="C4114" s="357" t="s">
        <v>16100</v>
      </c>
      <c r="D4114" s="361" t="s">
        <v>4113</v>
      </c>
    </row>
    <row r="4115" spans="1:4" ht="49.5">
      <c r="A4115" s="360">
        <v>4113</v>
      </c>
      <c r="B4115" s="356"/>
      <c r="C4115" s="357" t="s">
        <v>16101</v>
      </c>
      <c r="D4115" s="361" t="s">
        <v>4114</v>
      </c>
    </row>
    <row r="4116" spans="1:4" ht="49.5">
      <c r="A4116" s="360">
        <v>4114</v>
      </c>
      <c r="B4116" s="356"/>
      <c r="C4116" s="357" t="s">
        <v>16102</v>
      </c>
      <c r="D4116" s="361" t="s">
        <v>4115</v>
      </c>
    </row>
    <row r="4117" spans="1:4" ht="49.5">
      <c r="A4117" s="360">
        <v>4115</v>
      </c>
      <c r="B4117" s="356"/>
      <c r="C4117" s="357" t="s">
        <v>16103</v>
      </c>
      <c r="D4117" s="361" t="s">
        <v>4116</v>
      </c>
    </row>
    <row r="4118" spans="1:4">
      <c r="A4118" s="360">
        <v>4116</v>
      </c>
      <c r="B4118" s="356"/>
      <c r="C4118" s="357" t="s">
        <v>16104</v>
      </c>
      <c r="D4118" s="361" t="s">
        <v>4117</v>
      </c>
    </row>
    <row r="4119" spans="1:4">
      <c r="A4119" s="360">
        <v>4117</v>
      </c>
      <c r="B4119" s="356"/>
      <c r="C4119" s="357" t="s">
        <v>16105</v>
      </c>
      <c r="D4119" s="361" t="s">
        <v>4118</v>
      </c>
    </row>
    <row r="4120" spans="1:4">
      <c r="A4120" s="360">
        <v>4118</v>
      </c>
      <c r="B4120" s="356"/>
      <c r="C4120" s="357" t="s">
        <v>16106</v>
      </c>
      <c r="D4120" s="361" t="s">
        <v>4119</v>
      </c>
    </row>
    <row r="4121" spans="1:4">
      <c r="A4121" s="360">
        <v>4119</v>
      </c>
      <c r="B4121" s="356"/>
      <c r="C4121" s="357" t="s">
        <v>16107</v>
      </c>
      <c r="D4121" s="361" t="s">
        <v>4120</v>
      </c>
    </row>
    <row r="4122" spans="1:4">
      <c r="A4122" s="360">
        <v>4120</v>
      </c>
      <c r="B4122" s="356"/>
      <c r="C4122" s="357" t="s">
        <v>16108</v>
      </c>
      <c r="D4122" s="361" t="s">
        <v>4121</v>
      </c>
    </row>
    <row r="4123" spans="1:4">
      <c r="A4123" s="363">
        <v>4121</v>
      </c>
      <c r="B4123" s="356"/>
      <c r="C4123" s="357" t="s">
        <v>16109</v>
      </c>
      <c r="D4123" s="361" t="s">
        <v>4122</v>
      </c>
    </row>
    <row r="4124" spans="1:4">
      <c r="A4124" s="360">
        <v>4122</v>
      </c>
      <c r="B4124" s="356"/>
      <c r="C4124" s="357" t="s">
        <v>16110</v>
      </c>
      <c r="D4124" s="361" t="s">
        <v>4123</v>
      </c>
    </row>
    <row r="4125" spans="1:4">
      <c r="A4125" s="360">
        <v>4123</v>
      </c>
      <c r="B4125" s="356"/>
      <c r="C4125" s="357" t="s">
        <v>16111</v>
      </c>
      <c r="D4125" s="361" t="s">
        <v>4124</v>
      </c>
    </row>
    <row r="4126" spans="1:4">
      <c r="A4126" s="360">
        <v>4124</v>
      </c>
      <c r="B4126" s="356"/>
      <c r="C4126" s="357" t="s">
        <v>16112</v>
      </c>
      <c r="D4126" s="361" t="s">
        <v>4125</v>
      </c>
    </row>
    <row r="4127" spans="1:4">
      <c r="A4127" s="360">
        <v>4125</v>
      </c>
      <c r="B4127" s="356"/>
      <c r="C4127" s="357" t="s">
        <v>16113</v>
      </c>
      <c r="D4127" s="361" t="s">
        <v>4126</v>
      </c>
    </row>
    <row r="4128" spans="1:4">
      <c r="A4128" s="360">
        <v>4126</v>
      </c>
      <c r="B4128" s="356"/>
      <c r="C4128" s="357" t="s">
        <v>16114</v>
      </c>
      <c r="D4128" s="361" t="s">
        <v>4127</v>
      </c>
    </row>
    <row r="4129" spans="1:4">
      <c r="A4129" s="360">
        <v>4127</v>
      </c>
      <c r="B4129" s="356"/>
      <c r="C4129" s="357" t="s">
        <v>16115</v>
      </c>
      <c r="D4129" s="361" t="s">
        <v>4128</v>
      </c>
    </row>
    <row r="4130" spans="1:4">
      <c r="A4130" s="360">
        <v>4128</v>
      </c>
      <c r="B4130" s="356"/>
      <c r="C4130" s="357" t="s">
        <v>16116</v>
      </c>
      <c r="D4130" s="361" t="s">
        <v>4129</v>
      </c>
    </row>
    <row r="4131" spans="1:4">
      <c r="A4131" s="360">
        <v>4129</v>
      </c>
      <c r="B4131" s="356"/>
      <c r="C4131" s="357" t="s">
        <v>16117</v>
      </c>
      <c r="D4131" s="361" t="s">
        <v>4130</v>
      </c>
    </row>
    <row r="4132" spans="1:4" ht="33">
      <c r="A4132" s="360">
        <v>4130</v>
      </c>
      <c r="B4132" s="356"/>
      <c r="C4132" s="357" t="s">
        <v>16118</v>
      </c>
      <c r="D4132" s="361" t="s">
        <v>4131</v>
      </c>
    </row>
    <row r="4133" spans="1:4">
      <c r="A4133" s="360">
        <v>4131</v>
      </c>
      <c r="B4133" s="356"/>
      <c r="C4133" s="357" t="s">
        <v>16119</v>
      </c>
      <c r="D4133" s="361" t="s">
        <v>4132</v>
      </c>
    </row>
    <row r="4134" spans="1:4">
      <c r="A4134" s="360">
        <v>4132</v>
      </c>
      <c r="B4134" s="356"/>
      <c r="C4134" s="357" t="s">
        <v>16120</v>
      </c>
      <c r="D4134" s="361" t="s">
        <v>4133</v>
      </c>
    </row>
    <row r="4135" spans="1:4">
      <c r="A4135" s="360">
        <v>4133</v>
      </c>
      <c r="B4135" s="356"/>
      <c r="C4135" s="357" t="s">
        <v>16121</v>
      </c>
      <c r="D4135" s="361" t="s">
        <v>4134</v>
      </c>
    </row>
    <row r="4136" spans="1:4">
      <c r="A4136" s="360">
        <v>4134</v>
      </c>
      <c r="B4136" s="356"/>
      <c r="C4136" s="357" t="s">
        <v>16122</v>
      </c>
      <c r="D4136" s="361" t="s">
        <v>4135</v>
      </c>
    </row>
    <row r="4137" spans="1:4">
      <c r="A4137" s="360">
        <v>4135</v>
      </c>
      <c r="B4137" s="356"/>
      <c r="C4137" s="357" t="s">
        <v>16123</v>
      </c>
      <c r="D4137" s="361" t="s">
        <v>4136</v>
      </c>
    </row>
    <row r="4138" spans="1:4">
      <c r="A4138" s="360">
        <v>4136</v>
      </c>
      <c r="B4138" s="356"/>
      <c r="C4138" s="357" t="s">
        <v>16124</v>
      </c>
      <c r="D4138" s="361" t="s">
        <v>4137</v>
      </c>
    </row>
    <row r="4139" spans="1:4">
      <c r="A4139" s="360">
        <v>4137</v>
      </c>
      <c r="B4139" s="356"/>
      <c r="C4139" s="357" t="s">
        <v>16125</v>
      </c>
      <c r="D4139" s="361" t="s">
        <v>4138</v>
      </c>
    </row>
    <row r="4140" spans="1:4">
      <c r="A4140" s="360">
        <v>4138</v>
      </c>
      <c r="B4140" s="356"/>
      <c r="C4140" s="357" t="s">
        <v>16126</v>
      </c>
      <c r="D4140" s="361" t="s">
        <v>4139</v>
      </c>
    </row>
    <row r="4141" spans="1:4">
      <c r="A4141" s="360">
        <v>4139</v>
      </c>
      <c r="B4141" s="356"/>
      <c r="C4141" s="357" t="s">
        <v>16127</v>
      </c>
      <c r="D4141" s="361" t="s">
        <v>4140</v>
      </c>
    </row>
    <row r="4142" spans="1:4">
      <c r="A4142" s="360">
        <v>4140</v>
      </c>
      <c r="B4142" s="356"/>
      <c r="C4142" s="357" t="s">
        <v>16128</v>
      </c>
      <c r="D4142" s="361" t="s">
        <v>4141</v>
      </c>
    </row>
    <row r="4143" spans="1:4">
      <c r="A4143" s="360">
        <v>4141</v>
      </c>
      <c r="B4143" s="356"/>
      <c r="C4143" s="357" t="s">
        <v>16129</v>
      </c>
      <c r="D4143" s="361" t="s">
        <v>4142</v>
      </c>
    </row>
    <row r="4144" spans="1:4">
      <c r="A4144" s="360">
        <v>4142</v>
      </c>
      <c r="B4144" s="356"/>
      <c r="C4144" s="357" t="s">
        <v>16130</v>
      </c>
      <c r="D4144" s="361" t="s">
        <v>4143</v>
      </c>
    </row>
    <row r="4145" spans="1:4">
      <c r="A4145" s="360">
        <v>4143</v>
      </c>
      <c r="B4145" s="356"/>
      <c r="C4145" s="357" t="s">
        <v>16131</v>
      </c>
      <c r="D4145" s="361" t="s">
        <v>4144</v>
      </c>
    </row>
    <row r="4146" spans="1:4">
      <c r="A4146" s="360">
        <v>4144</v>
      </c>
      <c r="B4146" s="356"/>
      <c r="C4146" s="357" t="s">
        <v>16132</v>
      </c>
      <c r="D4146" s="361" t="s">
        <v>4145</v>
      </c>
    </row>
    <row r="4147" spans="1:4">
      <c r="A4147" s="360">
        <v>4145</v>
      </c>
      <c r="B4147" s="356"/>
      <c r="C4147" s="357" t="s">
        <v>16133</v>
      </c>
      <c r="D4147" s="361" t="s">
        <v>4146</v>
      </c>
    </row>
    <row r="4148" spans="1:4">
      <c r="A4148" s="360">
        <v>4146</v>
      </c>
      <c r="B4148" s="356"/>
      <c r="C4148" s="357" t="s">
        <v>16134</v>
      </c>
      <c r="D4148" s="361" t="s">
        <v>4147</v>
      </c>
    </row>
    <row r="4149" spans="1:4">
      <c r="A4149" s="360">
        <v>4147</v>
      </c>
      <c r="B4149" s="356"/>
      <c r="C4149" s="357" t="s">
        <v>16135</v>
      </c>
      <c r="D4149" s="361" t="s">
        <v>4148</v>
      </c>
    </row>
    <row r="4150" spans="1:4">
      <c r="A4150" s="360">
        <v>4148</v>
      </c>
      <c r="B4150" s="356"/>
      <c r="C4150" s="357" t="s">
        <v>16136</v>
      </c>
      <c r="D4150" s="361" t="s">
        <v>4149</v>
      </c>
    </row>
    <row r="4151" spans="1:4">
      <c r="A4151" s="363">
        <v>4149</v>
      </c>
      <c r="B4151" s="356"/>
      <c r="C4151" s="357" t="s">
        <v>16137</v>
      </c>
      <c r="D4151" s="361" t="s">
        <v>4150</v>
      </c>
    </row>
    <row r="4152" spans="1:4">
      <c r="A4152" s="360">
        <v>4150</v>
      </c>
      <c r="B4152" s="356"/>
      <c r="C4152" s="357" t="s">
        <v>16138</v>
      </c>
      <c r="D4152" s="361" t="s">
        <v>4151</v>
      </c>
    </row>
    <row r="4153" spans="1:4">
      <c r="A4153" s="360">
        <v>4151</v>
      </c>
      <c r="B4153" s="356"/>
      <c r="C4153" s="357" t="s">
        <v>16139</v>
      </c>
      <c r="D4153" s="361" t="s">
        <v>4152</v>
      </c>
    </row>
    <row r="4154" spans="1:4">
      <c r="A4154" s="360">
        <v>4152</v>
      </c>
      <c r="B4154" s="356"/>
      <c r="C4154" s="357" t="s">
        <v>16140</v>
      </c>
      <c r="D4154" s="361" t="s">
        <v>4153</v>
      </c>
    </row>
    <row r="4155" spans="1:4">
      <c r="A4155" s="360">
        <v>4153</v>
      </c>
      <c r="B4155" s="356"/>
      <c r="C4155" s="357" t="s">
        <v>16141</v>
      </c>
      <c r="D4155" s="361" t="s">
        <v>4154</v>
      </c>
    </row>
    <row r="4156" spans="1:4">
      <c r="A4156" s="360">
        <v>4154</v>
      </c>
      <c r="B4156" s="356"/>
      <c r="C4156" s="357" t="s">
        <v>16142</v>
      </c>
      <c r="D4156" s="361" t="s">
        <v>4155</v>
      </c>
    </row>
    <row r="4157" spans="1:4" ht="33">
      <c r="A4157" s="360">
        <v>4155</v>
      </c>
      <c r="B4157" s="356"/>
      <c r="C4157" s="357" t="s">
        <v>16143</v>
      </c>
      <c r="D4157" s="361" t="s">
        <v>4156</v>
      </c>
    </row>
    <row r="4158" spans="1:4">
      <c r="A4158" s="360">
        <v>4156</v>
      </c>
      <c r="B4158" s="356"/>
      <c r="C4158" s="357" t="s">
        <v>16144</v>
      </c>
      <c r="D4158" s="361" t="s">
        <v>4157</v>
      </c>
    </row>
    <row r="4159" spans="1:4" ht="33">
      <c r="A4159" s="360">
        <v>4157</v>
      </c>
      <c r="B4159" s="356"/>
      <c r="C4159" s="357" t="s">
        <v>16145</v>
      </c>
      <c r="D4159" s="361" t="s">
        <v>4158</v>
      </c>
    </row>
    <row r="4160" spans="1:4" ht="40.5">
      <c r="A4160" s="360">
        <v>4158</v>
      </c>
      <c r="B4160" s="356"/>
      <c r="C4160" s="357" t="s">
        <v>16146</v>
      </c>
      <c r="D4160" s="361" t="s">
        <v>4159</v>
      </c>
    </row>
    <row r="4161" spans="1:4">
      <c r="A4161" s="360">
        <v>4159</v>
      </c>
      <c r="B4161" s="356"/>
      <c r="C4161" s="357" t="s">
        <v>16147</v>
      </c>
      <c r="D4161" s="361" t="s">
        <v>4160</v>
      </c>
    </row>
    <row r="4162" spans="1:4">
      <c r="A4162" s="360">
        <v>4160</v>
      </c>
      <c r="B4162" s="356"/>
      <c r="C4162" s="357" t="s">
        <v>16148</v>
      </c>
      <c r="D4162" s="361" t="s">
        <v>4161</v>
      </c>
    </row>
    <row r="4163" spans="1:4" ht="40.5">
      <c r="A4163" s="360">
        <v>4161</v>
      </c>
      <c r="B4163" s="356"/>
      <c r="C4163" s="357" t="s">
        <v>16149</v>
      </c>
      <c r="D4163" s="361" t="s">
        <v>4162</v>
      </c>
    </row>
    <row r="4164" spans="1:4">
      <c r="A4164" s="360">
        <v>4162</v>
      </c>
      <c r="B4164" s="356"/>
      <c r="C4164" s="357" t="s">
        <v>16150</v>
      </c>
      <c r="D4164" s="361" t="s">
        <v>4163</v>
      </c>
    </row>
    <row r="4165" spans="1:4">
      <c r="A4165" s="360">
        <v>4163</v>
      </c>
      <c r="B4165" s="356"/>
      <c r="C4165" s="357" t="s">
        <v>16151</v>
      </c>
      <c r="D4165" s="361" t="s">
        <v>4164</v>
      </c>
    </row>
    <row r="4166" spans="1:4" ht="33">
      <c r="A4166" s="360">
        <v>4164</v>
      </c>
      <c r="B4166" s="356"/>
      <c r="C4166" s="357" t="s">
        <v>16152</v>
      </c>
      <c r="D4166" s="361" t="s">
        <v>4165</v>
      </c>
    </row>
    <row r="4167" spans="1:4">
      <c r="A4167" s="360">
        <v>4165</v>
      </c>
      <c r="B4167" s="356"/>
      <c r="C4167" s="357" t="s">
        <v>16153</v>
      </c>
      <c r="D4167" s="361" t="s">
        <v>4166</v>
      </c>
    </row>
    <row r="4168" spans="1:4" ht="49.5">
      <c r="A4168" s="363">
        <v>4166</v>
      </c>
      <c r="B4168" s="356"/>
      <c r="C4168" s="357" t="s">
        <v>16154</v>
      </c>
      <c r="D4168" s="361" t="s">
        <v>4167</v>
      </c>
    </row>
    <row r="4169" spans="1:4">
      <c r="A4169" s="360">
        <v>4167</v>
      </c>
      <c r="B4169" s="356"/>
      <c r="C4169" s="357" t="s">
        <v>16155</v>
      </c>
      <c r="D4169" s="361" t="s">
        <v>4168</v>
      </c>
    </row>
    <row r="4170" spans="1:4">
      <c r="A4170" s="360">
        <v>4168</v>
      </c>
      <c r="B4170" s="356"/>
      <c r="C4170" s="357" t="s">
        <v>16156</v>
      </c>
      <c r="D4170" s="361" t="s">
        <v>4169</v>
      </c>
    </row>
    <row r="4171" spans="1:4">
      <c r="A4171" s="360">
        <v>4169</v>
      </c>
      <c r="B4171" s="356"/>
      <c r="C4171" s="357" t="s">
        <v>16157</v>
      </c>
      <c r="D4171" s="361" t="s">
        <v>4170</v>
      </c>
    </row>
    <row r="4172" spans="1:4">
      <c r="A4172" s="360">
        <v>4170</v>
      </c>
      <c r="B4172" s="356"/>
      <c r="C4172" s="357" t="s">
        <v>3</v>
      </c>
      <c r="D4172" s="361" t="s">
        <v>4</v>
      </c>
    </row>
    <row r="4173" spans="1:4">
      <c r="A4173" s="360">
        <v>4171</v>
      </c>
      <c r="B4173" s="356"/>
      <c r="C4173" s="357" t="s">
        <v>3</v>
      </c>
      <c r="D4173" s="361" t="s">
        <v>4</v>
      </c>
    </row>
    <row r="4174" spans="1:4">
      <c r="A4174" s="360">
        <v>4172</v>
      </c>
      <c r="B4174" s="356"/>
      <c r="C4174" s="357" t="s">
        <v>3</v>
      </c>
      <c r="D4174" s="361" t="s">
        <v>4</v>
      </c>
    </row>
    <row r="4175" spans="1:4">
      <c r="A4175" s="360">
        <v>4173</v>
      </c>
      <c r="B4175" s="356"/>
      <c r="C4175" s="357" t="s">
        <v>3</v>
      </c>
      <c r="D4175" s="361" t="s">
        <v>4</v>
      </c>
    </row>
    <row r="4176" spans="1:4">
      <c r="A4176" s="360">
        <v>4174</v>
      </c>
      <c r="B4176" s="356"/>
      <c r="C4176" s="357" t="s">
        <v>3</v>
      </c>
      <c r="D4176" s="361" t="s">
        <v>4</v>
      </c>
    </row>
    <row r="4177" spans="1:4">
      <c r="A4177" s="360">
        <v>4175</v>
      </c>
      <c r="B4177" s="356"/>
      <c r="C4177" s="357" t="s">
        <v>3</v>
      </c>
      <c r="D4177" s="361" t="s">
        <v>4</v>
      </c>
    </row>
    <row r="4178" spans="1:4">
      <c r="A4178" s="360">
        <v>4176</v>
      </c>
      <c r="B4178" s="356"/>
      <c r="C4178" s="357" t="s">
        <v>3</v>
      </c>
      <c r="D4178" s="361" t="s">
        <v>4</v>
      </c>
    </row>
    <row r="4179" spans="1:4">
      <c r="A4179" s="360">
        <v>4177</v>
      </c>
      <c r="B4179" s="356"/>
      <c r="C4179" s="357" t="s">
        <v>3</v>
      </c>
      <c r="D4179" s="361" t="s">
        <v>4</v>
      </c>
    </row>
    <row r="4180" spans="1:4">
      <c r="A4180" s="360">
        <v>4178</v>
      </c>
      <c r="B4180" s="356"/>
      <c r="C4180" s="357" t="s">
        <v>3</v>
      </c>
      <c r="D4180" s="361" t="s">
        <v>4</v>
      </c>
    </row>
    <row r="4181" spans="1:4">
      <c r="A4181" s="360">
        <v>4179</v>
      </c>
      <c r="B4181" s="356"/>
      <c r="C4181" s="357" t="s">
        <v>3</v>
      </c>
      <c r="D4181" s="361" t="s">
        <v>4</v>
      </c>
    </row>
    <row r="4182" spans="1:4">
      <c r="A4182" s="360">
        <v>4180</v>
      </c>
      <c r="B4182" s="356"/>
      <c r="C4182" s="357" t="s">
        <v>3</v>
      </c>
      <c r="D4182" s="361" t="s">
        <v>4</v>
      </c>
    </row>
    <row r="4183" spans="1:4">
      <c r="A4183" s="360">
        <v>4181</v>
      </c>
      <c r="B4183" s="356"/>
      <c r="C4183" s="357" t="s">
        <v>3</v>
      </c>
      <c r="D4183" s="361" t="s">
        <v>4</v>
      </c>
    </row>
    <row r="4184" spans="1:4">
      <c r="A4184" s="360">
        <v>4182</v>
      </c>
      <c r="B4184" s="356"/>
      <c r="C4184" s="357" t="s">
        <v>3</v>
      </c>
      <c r="D4184" s="361" t="s">
        <v>4</v>
      </c>
    </row>
    <row r="4185" spans="1:4">
      <c r="A4185" s="360">
        <v>4183</v>
      </c>
      <c r="B4185" s="356"/>
      <c r="C4185" s="357" t="s">
        <v>3</v>
      </c>
      <c r="D4185" s="361" t="s">
        <v>4</v>
      </c>
    </row>
    <row r="4186" spans="1:4">
      <c r="A4186" s="360">
        <v>4184</v>
      </c>
      <c r="B4186" s="356"/>
      <c r="C4186" s="357" t="s">
        <v>3</v>
      </c>
      <c r="D4186" s="361" t="s">
        <v>4</v>
      </c>
    </row>
    <row r="4187" spans="1:4">
      <c r="A4187" s="360">
        <v>4185</v>
      </c>
      <c r="B4187" s="356"/>
      <c r="C4187" s="357" t="s">
        <v>3</v>
      </c>
      <c r="D4187" s="361" t="s">
        <v>4</v>
      </c>
    </row>
    <row r="4188" spans="1:4">
      <c r="A4188" s="360">
        <v>4186</v>
      </c>
      <c r="B4188" s="356"/>
      <c r="C4188" s="357" t="s">
        <v>3</v>
      </c>
      <c r="D4188" s="361" t="s">
        <v>4</v>
      </c>
    </row>
    <row r="4189" spans="1:4">
      <c r="A4189" s="360">
        <v>4187</v>
      </c>
      <c r="B4189" s="356"/>
      <c r="C4189" s="357" t="s">
        <v>3</v>
      </c>
      <c r="D4189" s="361" t="s">
        <v>4</v>
      </c>
    </row>
    <row r="4190" spans="1:4">
      <c r="A4190" s="360">
        <v>4188</v>
      </c>
      <c r="B4190" s="356"/>
      <c r="C4190" s="357" t="s">
        <v>3</v>
      </c>
      <c r="D4190" s="361" t="s">
        <v>4</v>
      </c>
    </row>
    <row r="4191" spans="1:4">
      <c r="A4191" s="360">
        <v>4189</v>
      </c>
      <c r="B4191" s="356"/>
      <c r="C4191" s="357" t="s">
        <v>3</v>
      </c>
      <c r="D4191" s="361" t="s">
        <v>4</v>
      </c>
    </row>
    <row r="4192" spans="1:4">
      <c r="A4192" s="360">
        <v>4190</v>
      </c>
      <c r="B4192" s="356"/>
      <c r="C4192" s="357" t="s">
        <v>3</v>
      </c>
      <c r="D4192" s="361" t="s">
        <v>4</v>
      </c>
    </row>
    <row r="4193" spans="1:4">
      <c r="A4193" s="360">
        <v>4191</v>
      </c>
      <c r="B4193" s="356"/>
      <c r="C4193" s="357" t="s">
        <v>3</v>
      </c>
      <c r="D4193" s="361" t="s">
        <v>4</v>
      </c>
    </row>
    <row r="4194" spans="1:4">
      <c r="A4194" s="360">
        <v>4192</v>
      </c>
      <c r="B4194" s="356"/>
      <c r="C4194" s="357" t="s">
        <v>3</v>
      </c>
      <c r="D4194" s="361" t="s">
        <v>4</v>
      </c>
    </row>
    <row r="4195" spans="1:4">
      <c r="A4195" s="360">
        <v>4193</v>
      </c>
      <c r="B4195" s="356"/>
      <c r="C4195" s="357" t="s">
        <v>3</v>
      </c>
      <c r="D4195" s="361" t="s">
        <v>4</v>
      </c>
    </row>
    <row r="4196" spans="1:4">
      <c r="A4196" s="360">
        <v>4194</v>
      </c>
      <c r="B4196" s="356"/>
      <c r="C4196" s="357" t="s">
        <v>3</v>
      </c>
      <c r="D4196" s="361" t="s">
        <v>4</v>
      </c>
    </row>
    <row r="4197" spans="1:4">
      <c r="A4197" s="360">
        <v>4195</v>
      </c>
      <c r="B4197" s="356"/>
      <c r="C4197" s="357" t="s">
        <v>3</v>
      </c>
      <c r="D4197" s="361" t="s">
        <v>4</v>
      </c>
    </row>
    <row r="4198" spans="1:4">
      <c r="A4198" s="360">
        <v>4196</v>
      </c>
      <c r="B4198" s="356"/>
      <c r="C4198" s="357" t="s">
        <v>3</v>
      </c>
      <c r="D4198" s="361" t="s">
        <v>4</v>
      </c>
    </row>
    <row r="4199" spans="1:4">
      <c r="A4199" s="360">
        <v>4197</v>
      </c>
      <c r="B4199" s="356"/>
      <c r="C4199" s="357" t="s">
        <v>3</v>
      </c>
      <c r="D4199" s="361" t="s">
        <v>4</v>
      </c>
    </row>
    <row r="4200" spans="1:4">
      <c r="A4200" s="360">
        <v>4198</v>
      </c>
      <c r="B4200" s="356"/>
      <c r="C4200" s="357" t="s">
        <v>3</v>
      </c>
      <c r="D4200" s="361" t="s">
        <v>4</v>
      </c>
    </row>
    <row r="4201" spans="1:4">
      <c r="A4201" s="360">
        <v>4199</v>
      </c>
      <c r="B4201" s="356"/>
      <c r="C4201" s="357" t="s">
        <v>3</v>
      </c>
      <c r="D4201" s="361" t="s">
        <v>4</v>
      </c>
    </row>
    <row r="4202" spans="1:4">
      <c r="A4202" s="360">
        <v>4200</v>
      </c>
      <c r="B4202" s="356"/>
      <c r="C4202" s="357" t="s">
        <v>3</v>
      </c>
      <c r="D4202" s="361" t="s">
        <v>4</v>
      </c>
    </row>
    <row r="4203" spans="1:4">
      <c r="A4203" s="360">
        <v>4201</v>
      </c>
      <c r="B4203" s="356"/>
      <c r="C4203" s="357" t="s">
        <v>3</v>
      </c>
      <c r="D4203" s="361" t="s">
        <v>4</v>
      </c>
    </row>
    <row r="4204" spans="1:4">
      <c r="A4204" s="360">
        <v>4202</v>
      </c>
      <c r="B4204" s="356"/>
      <c r="C4204" s="357" t="s">
        <v>3</v>
      </c>
      <c r="D4204" s="361" t="s">
        <v>4</v>
      </c>
    </row>
    <row r="4205" spans="1:4">
      <c r="A4205" s="360">
        <v>4203</v>
      </c>
      <c r="B4205" s="356"/>
      <c r="C4205" s="357" t="s">
        <v>3</v>
      </c>
      <c r="D4205" s="361" t="s">
        <v>4</v>
      </c>
    </row>
    <row r="4206" spans="1:4">
      <c r="A4206" s="360">
        <v>4204</v>
      </c>
      <c r="B4206" s="356"/>
      <c r="C4206" s="357" t="s">
        <v>3</v>
      </c>
      <c r="D4206" s="361" t="s">
        <v>4</v>
      </c>
    </row>
    <row r="4207" spans="1:4">
      <c r="A4207" s="360">
        <v>4205</v>
      </c>
      <c r="B4207" s="356"/>
      <c r="C4207" s="357" t="s">
        <v>3</v>
      </c>
      <c r="D4207" s="361" t="s">
        <v>4</v>
      </c>
    </row>
    <row r="4208" spans="1:4">
      <c r="A4208" s="360">
        <v>4206</v>
      </c>
      <c r="B4208" s="356"/>
      <c r="C4208" s="357" t="s">
        <v>3</v>
      </c>
      <c r="D4208" s="361" t="s">
        <v>4</v>
      </c>
    </row>
    <row r="4209" spans="1:4">
      <c r="A4209" s="360">
        <v>4207</v>
      </c>
      <c r="B4209" s="356"/>
      <c r="C4209" s="357" t="s">
        <v>3</v>
      </c>
      <c r="D4209" s="361" t="s">
        <v>4</v>
      </c>
    </row>
    <row r="4210" spans="1:4">
      <c r="A4210" s="360">
        <v>4208</v>
      </c>
      <c r="B4210" s="356"/>
      <c r="C4210" s="357" t="s">
        <v>3</v>
      </c>
      <c r="D4210" s="361" t="s">
        <v>4</v>
      </c>
    </row>
    <row r="4211" spans="1:4">
      <c r="A4211" s="360">
        <v>4209</v>
      </c>
      <c r="B4211" s="356"/>
      <c r="C4211" s="357" t="s">
        <v>3</v>
      </c>
      <c r="D4211" s="361" t="s">
        <v>4</v>
      </c>
    </row>
    <row r="4212" spans="1:4">
      <c r="A4212" s="360">
        <v>4210</v>
      </c>
      <c r="B4212" s="356"/>
      <c r="C4212" s="357" t="s">
        <v>3</v>
      </c>
      <c r="D4212" s="361" t="s">
        <v>4</v>
      </c>
    </row>
    <row r="4213" spans="1:4">
      <c r="A4213" s="360">
        <v>4211</v>
      </c>
      <c r="B4213" s="356"/>
      <c r="C4213" s="357" t="s">
        <v>3</v>
      </c>
      <c r="D4213" s="361" t="s">
        <v>4</v>
      </c>
    </row>
    <row r="4214" spans="1:4">
      <c r="A4214" s="360">
        <v>4212</v>
      </c>
      <c r="B4214" s="356"/>
      <c r="C4214" s="357" t="s">
        <v>3</v>
      </c>
      <c r="D4214" s="361" t="s">
        <v>4</v>
      </c>
    </row>
    <row r="4215" spans="1:4">
      <c r="A4215" s="360">
        <v>4213</v>
      </c>
      <c r="B4215" s="356"/>
      <c r="C4215" s="357" t="s">
        <v>3</v>
      </c>
      <c r="D4215" s="361" t="s">
        <v>4</v>
      </c>
    </row>
    <row r="4216" spans="1:4">
      <c r="A4216" s="360">
        <v>4214</v>
      </c>
      <c r="B4216" s="356"/>
      <c r="C4216" s="357" t="s">
        <v>3</v>
      </c>
      <c r="D4216" s="361" t="s">
        <v>4</v>
      </c>
    </row>
    <row r="4217" spans="1:4">
      <c r="A4217" s="360">
        <v>4215</v>
      </c>
      <c r="B4217" s="356"/>
      <c r="C4217" s="357" t="s">
        <v>3</v>
      </c>
      <c r="D4217" s="361" t="s">
        <v>4</v>
      </c>
    </row>
    <row r="4218" spans="1:4">
      <c r="A4218" s="360">
        <v>4216</v>
      </c>
      <c r="B4218" s="356"/>
      <c r="C4218" s="357" t="s">
        <v>3</v>
      </c>
      <c r="D4218" s="361" t="s">
        <v>4</v>
      </c>
    </row>
    <row r="4219" spans="1:4">
      <c r="A4219" s="360">
        <v>4217</v>
      </c>
      <c r="B4219" s="356"/>
      <c r="C4219" s="357" t="s">
        <v>3</v>
      </c>
      <c r="D4219" s="361" t="s">
        <v>4</v>
      </c>
    </row>
    <row r="4220" spans="1:4">
      <c r="A4220" s="360">
        <v>4218</v>
      </c>
      <c r="B4220" s="356"/>
      <c r="C4220" s="357" t="s">
        <v>3</v>
      </c>
      <c r="D4220" s="361" t="s">
        <v>4</v>
      </c>
    </row>
    <row r="4221" spans="1:4">
      <c r="A4221" s="360">
        <v>4219</v>
      </c>
      <c r="B4221" s="356"/>
      <c r="C4221" s="357" t="s">
        <v>3</v>
      </c>
      <c r="D4221" s="361" t="s">
        <v>4</v>
      </c>
    </row>
    <row r="4222" spans="1:4">
      <c r="A4222" s="360">
        <v>4220</v>
      </c>
      <c r="B4222" s="356"/>
      <c r="C4222" s="357" t="s">
        <v>3</v>
      </c>
      <c r="D4222" s="361" t="s">
        <v>4</v>
      </c>
    </row>
    <row r="4223" spans="1:4">
      <c r="A4223" s="360">
        <v>4221</v>
      </c>
      <c r="B4223" s="356"/>
      <c r="C4223" s="357" t="s">
        <v>3</v>
      </c>
      <c r="D4223" s="361" t="s">
        <v>4</v>
      </c>
    </row>
    <row r="4224" spans="1:4">
      <c r="A4224" s="360">
        <v>4222</v>
      </c>
      <c r="B4224" s="356"/>
      <c r="C4224" s="357" t="s">
        <v>3</v>
      </c>
      <c r="D4224" s="361" t="s">
        <v>4</v>
      </c>
    </row>
    <row r="4225" spans="1:4">
      <c r="A4225" s="360">
        <v>4223</v>
      </c>
      <c r="B4225" s="356"/>
      <c r="C4225" s="357" t="s">
        <v>3</v>
      </c>
      <c r="D4225" s="361" t="s">
        <v>4</v>
      </c>
    </row>
    <row r="4226" spans="1:4">
      <c r="A4226" s="360">
        <v>4224</v>
      </c>
      <c r="B4226" s="356"/>
      <c r="C4226" s="357" t="s">
        <v>3</v>
      </c>
      <c r="D4226" s="361" t="s">
        <v>4</v>
      </c>
    </row>
    <row r="4227" spans="1:4">
      <c r="A4227" s="360">
        <v>4225</v>
      </c>
      <c r="B4227" s="356"/>
      <c r="C4227" s="357" t="s">
        <v>3</v>
      </c>
      <c r="D4227" s="361" t="s">
        <v>4</v>
      </c>
    </row>
    <row r="4228" spans="1:4">
      <c r="A4228" s="360">
        <v>4226</v>
      </c>
      <c r="B4228" s="356"/>
      <c r="C4228" s="357" t="s">
        <v>3</v>
      </c>
      <c r="D4228" s="361" t="s">
        <v>4</v>
      </c>
    </row>
    <row r="4229" spans="1:4">
      <c r="A4229" s="360">
        <v>4227</v>
      </c>
      <c r="B4229" s="356"/>
      <c r="C4229" s="357" t="s">
        <v>3</v>
      </c>
      <c r="D4229" s="361" t="s">
        <v>4</v>
      </c>
    </row>
    <row r="4230" spans="1:4">
      <c r="A4230" s="360">
        <v>4228</v>
      </c>
      <c r="B4230" s="356"/>
      <c r="C4230" s="357" t="s">
        <v>3</v>
      </c>
      <c r="D4230" s="361" t="s">
        <v>4</v>
      </c>
    </row>
    <row r="4231" spans="1:4">
      <c r="A4231" s="360">
        <v>4229</v>
      </c>
      <c r="B4231" s="356"/>
      <c r="C4231" s="357" t="s">
        <v>3</v>
      </c>
      <c r="D4231" s="361" t="s">
        <v>4</v>
      </c>
    </row>
    <row r="4232" spans="1:4">
      <c r="A4232" s="360">
        <v>4230</v>
      </c>
      <c r="B4232" s="356"/>
      <c r="C4232" s="357" t="s">
        <v>3</v>
      </c>
      <c r="D4232" s="361" t="s">
        <v>4</v>
      </c>
    </row>
    <row r="4233" spans="1:4">
      <c r="A4233" s="360">
        <v>4231</v>
      </c>
      <c r="B4233" s="356"/>
      <c r="C4233" s="357" t="s">
        <v>3</v>
      </c>
      <c r="D4233" s="361" t="s">
        <v>4</v>
      </c>
    </row>
    <row r="4234" spans="1:4">
      <c r="A4234" s="360">
        <v>4232</v>
      </c>
      <c r="B4234" s="356"/>
      <c r="C4234" s="357" t="s">
        <v>3</v>
      </c>
      <c r="D4234" s="361" t="s">
        <v>4</v>
      </c>
    </row>
    <row r="4235" spans="1:4">
      <c r="A4235" s="360">
        <v>4233</v>
      </c>
      <c r="B4235" s="356"/>
      <c r="C4235" s="357" t="s">
        <v>3</v>
      </c>
      <c r="D4235" s="361" t="s">
        <v>4</v>
      </c>
    </row>
    <row r="4236" spans="1:4">
      <c r="A4236" s="360">
        <v>4234</v>
      </c>
      <c r="B4236" s="356"/>
      <c r="C4236" s="357" t="s">
        <v>3</v>
      </c>
      <c r="D4236" s="361" t="s">
        <v>4</v>
      </c>
    </row>
    <row r="4237" spans="1:4">
      <c r="A4237" s="360">
        <v>4235</v>
      </c>
      <c r="B4237" s="356"/>
      <c r="C4237" s="357" t="s">
        <v>3</v>
      </c>
      <c r="D4237" s="361" t="s">
        <v>4</v>
      </c>
    </row>
    <row r="4238" spans="1:4">
      <c r="A4238" s="360">
        <v>4236</v>
      </c>
      <c r="B4238" s="356"/>
      <c r="C4238" s="357" t="s">
        <v>3</v>
      </c>
      <c r="D4238" s="361" t="s">
        <v>4</v>
      </c>
    </row>
    <row r="4239" spans="1:4">
      <c r="A4239" s="360">
        <v>4237</v>
      </c>
      <c r="B4239" s="356"/>
      <c r="C4239" s="357" t="s">
        <v>3</v>
      </c>
      <c r="D4239" s="361" t="s">
        <v>4</v>
      </c>
    </row>
    <row r="4240" spans="1:4">
      <c r="A4240" s="360">
        <v>4238</v>
      </c>
      <c r="B4240" s="356"/>
      <c r="C4240" s="357" t="s">
        <v>3</v>
      </c>
      <c r="D4240" s="361" t="s">
        <v>4</v>
      </c>
    </row>
    <row r="4241" spans="1:4">
      <c r="A4241" s="360">
        <v>4239</v>
      </c>
      <c r="B4241" s="356"/>
      <c r="C4241" s="357" t="s">
        <v>3</v>
      </c>
      <c r="D4241" s="361" t="s">
        <v>4</v>
      </c>
    </row>
    <row r="4242" spans="1:4">
      <c r="A4242" s="360">
        <v>4240</v>
      </c>
      <c r="B4242" s="356"/>
      <c r="C4242" s="357" t="s">
        <v>3</v>
      </c>
      <c r="D4242" s="361" t="s">
        <v>4</v>
      </c>
    </row>
    <row r="4243" spans="1:4">
      <c r="A4243" s="360">
        <v>4241</v>
      </c>
      <c r="B4243" s="356"/>
      <c r="C4243" s="357" t="s">
        <v>3</v>
      </c>
      <c r="D4243" s="361" t="s">
        <v>4</v>
      </c>
    </row>
    <row r="4244" spans="1:4">
      <c r="A4244" s="360">
        <v>4242</v>
      </c>
      <c r="B4244" s="356"/>
      <c r="C4244" s="357" t="s">
        <v>3</v>
      </c>
      <c r="D4244" s="361" t="s">
        <v>4</v>
      </c>
    </row>
    <row r="4245" spans="1:4">
      <c r="A4245" s="360">
        <v>4243</v>
      </c>
      <c r="B4245" s="356"/>
      <c r="C4245" s="357" t="s">
        <v>3</v>
      </c>
      <c r="D4245" s="361" t="s">
        <v>4</v>
      </c>
    </row>
    <row r="4246" spans="1:4">
      <c r="A4246" s="360">
        <v>4244</v>
      </c>
      <c r="B4246" s="356"/>
      <c r="C4246" s="357" t="s">
        <v>3</v>
      </c>
      <c r="D4246" s="361" t="s">
        <v>4</v>
      </c>
    </row>
    <row r="4247" spans="1:4">
      <c r="A4247" s="360">
        <v>4245</v>
      </c>
      <c r="B4247" s="356"/>
      <c r="C4247" s="357" t="s">
        <v>3</v>
      </c>
      <c r="D4247" s="361" t="s">
        <v>4</v>
      </c>
    </row>
    <row r="4248" spans="1:4">
      <c r="A4248" s="360">
        <v>4246</v>
      </c>
      <c r="B4248" s="356"/>
      <c r="C4248" s="357" t="s">
        <v>3</v>
      </c>
      <c r="D4248" s="361" t="s">
        <v>4</v>
      </c>
    </row>
    <row r="4249" spans="1:4">
      <c r="A4249" s="360">
        <v>4247</v>
      </c>
      <c r="B4249" s="356"/>
      <c r="C4249" s="357" t="s">
        <v>3</v>
      </c>
      <c r="D4249" s="361" t="s">
        <v>4</v>
      </c>
    </row>
    <row r="4250" spans="1:4">
      <c r="A4250" s="360">
        <v>4248</v>
      </c>
      <c r="B4250" s="356"/>
      <c r="C4250" s="357" t="s">
        <v>3</v>
      </c>
      <c r="D4250" s="361" t="s">
        <v>4</v>
      </c>
    </row>
    <row r="4251" spans="1:4">
      <c r="A4251" s="360">
        <v>4249</v>
      </c>
      <c r="B4251" s="356"/>
      <c r="C4251" s="357" t="s">
        <v>3</v>
      </c>
      <c r="D4251" s="361" t="s">
        <v>4</v>
      </c>
    </row>
    <row r="4252" spans="1:4">
      <c r="A4252" s="360">
        <v>4250</v>
      </c>
      <c r="B4252" s="356"/>
      <c r="C4252" s="357" t="s">
        <v>3</v>
      </c>
      <c r="D4252" s="361" t="s">
        <v>4</v>
      </c>
    </row>
    <row r="4253" spans="1:4">
      <c r="A4253" s="360">
        <v>4251</v>
      </c>
      <c r="B4253" s="356"/>
      <c r="C4253" s="357" t="s">
        <v>3</v>
      </c>
      <c r="D4253" s="361" t="s">
        <v>4</v>
      </c>
    </row>
    <row r="4254" spans="1:4">
      <c r="A4254" s="360">
        <v>4252</v>
      </c>
      <c r="B4254" s="356"/>
      <c r="C4254" s="357" t="s">
        <v>3</v>
      </c>
      <c r="D4254" s="361" t="s">
        <v>4</v>
      </c>
    </row>
    <row r="4255" spans="1:4">
      <c r="A4255" s="360">
        <v>4253</v>
      </c>
      <c r="B4255" s="356"/>
      <c r="C4255" s="357" t="s">
        <v>3</v>
      </c>
      <c r="D4255" s="361" t="s">
        <v>4</v>
      </c>
    </row>
    <row r="4256" spans="1:4">
      <c r="A4256" s="360">
        <v>4254</v>
      </c>
      <c r="B4256" s="356"/>
      <c r="C4256" s="357" t="s">
        <v>3</v>
      </c>
      <c r="D4256" s="361" t="s">
        <v>4</v>
      </c>
    </row>
    <row r="4257" spans="1:4">
      <c r="A4257" s="360">
        <v>4255</v>
      </c>
      <c r="B4257" s="356"/>
      <c r="C4257" s="357" t="s">
        <v>3</v>
      </c>
      <c r="D4257" s="361" t="s">
        <v>4</v>
      </c>
    </row>
    <row r="4258" spans="1:4">
      <c r="A4258" s="360">
        <v>4256</v>
      </c>
      <c r="B4258" s="356"/>
      <c r="C4258" s="357" t="s">
        <v>3</v>
      </c>
      <c r="D4258" s="361" t="s">
        <v>4</v>
      </c>
    </row>
    <row r="4259" spans="1:4">
      <c r="A4259" s="360">
        <v>4257</v>
      </c>
      <c r="B4259" s="356"/>
      <c r="C4259" s="357" t="s">
        <v>3</v>
      </c>
      <c r="D4259" s="361" t="s">
        <v>4</v>
      </c>
    </row>
    <row r="4260" spans="1:4">
      <c r="A4260" s="360">
        <v>4258</v>
      </c>
      <c r="B4260" s="356"/>
      <c r="C4260" s="357" t="s">
        <v>3</v>
      </c>
      <c r="D4260" s="361" t="s">
        <v>4</v>
      </c>
    </row>
    <row r="4261" spans="1:4">
      <c r="A4261" s="360">
        <v>4259</v>
      </c>
      <c r="B4261" s="356"/>
      <c r="C4261" s="357" t="s">
        <v>3</v>
      </c>
      <c r="D4261" s="361" t="s">
        <v>4</v>
      </c>
    </row>
    <row r="4262" spans="1:4">
      <c r="A4262" s="360">
        <v>4260</v>
      </c>
      <c r="B4262" s="356"/>
      <c r="C4262" s="357" t="s">
        <v>3</v>
      </c>
      <c r="D4262" s="361" t="s">
        <v>4</v>
      </c>
    </row>
    <row r="4263" spans="1:4">
      <c r="A4263" s="360">
        <v>4261</v>
      </c>
      <c r="B4263" s="356"/>
      <c r="C4263" s="357" t="s">
        <v>3</v>
      </c>
      <c r="D4263" s="361" t="s">
        <v>4</v>
      </c>
    </row>
    <row r="4264" spans="1:4">
      <c r="A4264" s="360">
        <v>4262</v>
      </c>
      <c r="B4264" s="356"/>
      <c r="C4264" s="357" t="s">
        <v>3</v>
      </c>
      <c r="D4264" s="361" t="s">
        <v>4</v>
      </c>
    </row>
    <row r="4265" spans="1:4">
      <c r="A4265" s="360">
        <v>4263</v>
      </c>
      <c r="B4265" s="356"/>
      <c r="C4265" s="357" t="s">
        <v>3</v>
      </c>
      <c r="D4265" s="361" t="s">
        <v>4</v>
      </c>
    </row>
    <row r="4266" spans="1:4">
      <c r="A4266" s="360">
        <v>4264</v>
      </c>
      <c r="B4266" s="356"/>
      <c r="C4266" s="357" t="s">
        <v>3</v>
      </c>
      <c r="D4266" s="361" t="s">
        <v>4</v>
      </c>
    </row>
    <row r="4267" spans="1:4">
      <c r="A4267" s="360">
        <v>4265</v>
      </c>
      <c r="B4267" s="356"/>
      <c r="C4267" s="357" t="s">
        <v>3</v>
      </c>
      <c r="D4267" s="361" t="s">
        <v>4</v>
      </c>
    </row>
    <row r="4268" spans="1:4">
      <c r="A4268" s="360">
        <v>4266</v>
      </c>
      <c r="B4268" s="356"/>
      <c r="C4268" s="357" t="s">
        <v>3</v>
      </c>
      <c r="D4268" s="361" t="s">
        <v>4</v>
      </c>
    </row>
    <row r="4269" spans="1:4">
      <c r="A4269" s="360">
        <v>4267</v>
      </c>
      <c r="B4269" s="356"/>
      <c r="C4269" s="357" t="s">
        <v>3</v>
      </c>
      <c r="D4269" s="361" t="s">
        <v>4</v>
      </c>
    </row>
    <row r="4270" spans="1:4">
      <c r="A4270" s="360">
        <v>4268</v>
      </c>
      <c r="B4270" s="356"/>
      <c r="C4270" s="357" t="s">
        <v>3</v>
      </c>
      <c r="D4270" s="361" t="s">
        <v>4</v>
      </c>
    </row>
    <row r="4271" spans="1:4">
      <c r="A4271" s="360">
        <v>4269</v>
      </c>
      <c r="B4271" s="356"/>
      <c r="C4271" s="357" t="s">
        <v>3</v>
      </c>
      <c r="D4271" s="361" t="s">
        <v>4</v>
      </c>
    </row>
    <row r="4272" spans="1:4">
      <c r="A4272" s="360">
        <v>4270</v>
      </c>
      <c r="B4272" s="356"/>
      <c r="C4272" s="357" t="s">
        <v>3</v>
      </c>
      <c r="D4272" s="361" t="s">
        <v>4</v>
      </c>
    </row>
    <row r="4273" spans="1:4">
      <c r="A4273" s="360">
        <v>4271</v>
      </c>
      <c r="B4273" s="356"/>
      <c r="C4273" s="357" t="s">
        <v>3</v>
      </c>
      <c r="D4273" s="361" t="s">
        <v>4</v>
      </c>
    </row>
    <row r="4274" spans="1:4">
      <c r="A4274" s="360">
        <v>4272</v>
      </c>
      <c r="B4274" s="356"/>
      <c r="C4274" s="357" t="s">
        <v>3</v>
      </c>
      <c r="D4274" s="361" t="s">
        <v>4</v>
      </c>
    </row>
    <row r="4275" spans="1:4">
      <c r="A4275" s="360">
        <v>4273</v>
      </c>
      <c r="B4275" s="356"/>
      <c r="C4275" s="357" t="s">
        <v>3</v>
      </c>
      <c r="D4275" s="361" t="s">
        <v>4</v>
      </c>
    </row>
    <row r="4276" spans="1:4">
      <c r="A4276" s="360">
        <v>4274</v>
      </c>
      <c r="B4276" s="356"/>
      <c r="C4276" s="357" t="s">
        <v>3</v>
      </c>
      <c r="D4276" s="361" t="s">
        <v>4</v>
      </c>
    </row>
    <row r="4277" spans="1:4">
      <c r="A4277" s="360">
        <v>4275</v>
      </c>
      <c r="B4277" s="356"/>
      <c r="C4277" s="357" t="s">
        <v>3</v>
      </c>
      <c r="D4277" s="361" t="s">
        <v>4</v>
      </c>
    </row>
    <row r="4278" spans="1:4">
      <c r="A4278" s="360">
        <v>4276</v>
      </c>
      <c r="B4278" s="356"/>
      <c r="C4278" s="357" t="s">
        <v>3</v>
      </c>
      <c r="D4278" s="361" t="s">
        <v>4</v>
      </c>
    </row>
    <row r="4279" spans="1:4">
      <c r="A4279" s="360">
        <v>4277</v>
      </c>
      <c r="B4279" s="356"/>
      <c r="C4279" s="357" t="s">
        <v>3</v>
      </c>
      <c r="D4279" s="361" t="s">
        <v>4</v>
      </c>
    </row>
    <row r="4280" spans="1:4">
      <c r="A4280" s="360">
        <v>4278</v>
      </c>
      <c r="B4280" s="356"/>
      <c r="C4280" s="357" t="s">
        <v>3</v>
      </c>
      <c r="D4280" s="361" t="s">
        <v>4</v>
      </c>
    </row>
    <row r="4281" spans="1:4">
      <c r="A4281" s="360">
        <v>4279</v>
      </c>
      <c r="B4281" s="356"/>
      <c r="C4281" s="357" t="s">
        <v>3</v>
      </c>
      <c r="D4281" s="361" t="s">
        <v>4</v>
      </c>
    </row>
    <row r="4282" spans="1:4">
      <c r="A4282" s="360">
        <v>4280</v>
      </c>
      <c r="B4282" s="356"/>
      <c r="C4282" s="357" t="s">
        <v>3</v>
      </c>
      <c r="D4282" s="361" t="s">
        <v>4</v>
      </c>
    </row>
    <row r="4283" spans="1:4">
      <c r="A4283" s="360">
        <v>4281</v>
      </c>
      <c r="B4283" s="356"/>
      <c r="C4283" s="357" t="s">
        <v>3</v>
      </c>
      <c r="D4283" s="361" t="s">
        <v>4</v>
      </c>
    </row>
    <row r="4284" spans="1:4">
      <c r="A4284" s="360">
        <v>4282</v>
      </c>
      <c r="B4284" s="356"/>
      <c r="C4284" s="357" t="s">
        <v>3</v>
      </c>
      <c r="D4284" s="361" t="s">
        <v>4</v>
      </c>
    </row>
    <row r="4285" spans="1:4">
      <c r="A4285" s="360">
        <v>4283</v>
      </c>
      <c r="B4285" s="356"/>
      <c r="C4285" s="357" t="s">
        <v>3</v>
      </c>
      <c r="D4285" s="361" t="s">
        <v>4</v>
      </c>
    </row>
    <row r="4286" spans="1:4">
      <c r="A4286" s="360">
        <v>4284</v>
      </c>
      <c r="B4286" s="356"/>
      <c r="C4286" s="357" t="s">
        <v>3</v>
      </c>
      <c r="D4286" s="361" t="s">
        <v>4</v>
      </c>
    </row>
    <row r="4287" spans="1:4">
      <c r="A4287" s="360">
        <v>4285</v>
      </c>
      <c r="B4287" s="356"/>
      <c r="C4287" s="357" t="s">
        <v>3</v>
      </c>
      <c r="D4287" s="361" t="s">
        <v>4</v>
      </c>
    </row>
    <row r="4288" spans="1:4">
      <c r="A4288" s="360">
        <v>4286</v>
      </c>
      <c r="B4288" s="356"/>
      <c r="C4288" s="357" t="s">
        <v>3</v>
      </c>
      <c r="D4288" s="361" t="s">
        <v>4</v>
      </c>
    </row>
    <row r="4289" spans="1:4">
      <c r="A4289" s="360">
        <v>4287</v>
      </c>
      <c r="B4289" s="356"/>
      <c r="C4289" s="357" t="s">
        <v>3</v>
      </c>
      <c r="D4289" s="361" t="s">
        <v>4</v>
      </c>
    </row>
    <row r="4290" spans="1:4">
      <c r="A4290" s="360">
        <v>4288</v>
      </c>
      <c r="B4290" s="356"/>
      <c r="C4290" s="357" t="s">
        <v>3</v>
      </c>
      <c r="D4290" s="361" t="s">
        <v>4</v>
      </c>
    </row>
    <row r="4291" spans="1:4">
      <c r="A4291" s="360">
        <v>4289</v>
      </c>
      <c r="B4291" s="356"/>
      <c r="C4291" s="357" t="s">
        <v>3</v>
      </c>
      <c r="D4291" s="361" t="s">
        <v>4</v>
      </c>
    </row>
    <row r="4292" spans="1:4">
      <c r="A4292" s="360">
        <v>4290</v>
      </c>
      <c r="B4292" s="356"/>
      <c r="C4292" s="357" t="s">
        <v>3</v>
      </c>
      <c r="D4292" s="361" t="s">
        <v>4</v>
      </c>
    </row>
    <row r="4293" spans="1:4">
      <c r="A4293" s="360">
        <v>4291</v>
      </c>
      <c r="B4293" s="356"/>
      <c r="C4293" s="357" t="s">
        <v>3</v>
      </c>
      <c r="D4293" s="361" t="s">
        <v>4</v>
      </c>
    </row>
    <row r="4294" spans="1:4">
      <c r="A4294" s="360">
        <v>4292</v>
      </c>
      <c r="B4294" s="356"/>
      <c r="C4294" s="357" t="s">
        <v>3</v>
      </c>
      <c r="D4294" s="361" t="s">
        <v>4</v>
      </c>
    </row>
    <row r="4295" spans="1:4">
      <c r="A4295" s="360">
        <v>4293</v>
      </c>
      <c r="B4295" s="356"/>
      <c r="C4295" s="357" t="s">
        <v>3</v>
      </c>
      <c r="D4295" s="361" t="s">
        <v>4</v>
      </c>
    </row>
    <row r="4296" spans="1:4">
      <c r="A4296" s="360">
        <v>4294</v>
      </c>
      <c r="B4296" s="356"/>
      <c r="C4296" s="357" t="s">
        <v>3</v>
      </c>
      <c r="D4296" s="361" t="s">
        <v>4</v>
      </c>
    </row>
    <row r="4297" spans="1:4">
      <c r="A4297" s="360">
        <v>4295</v>
      </c>
      <c r="B4297" s="356"/>
      <c r="C4297" s="357" t="s">
        <v>3</v>
      </c>
      <c r="D4297" s="361" t="s">
        <v>4</v>
      </c>
    </row>
    <row r="4298" spans="1:4">
      <c r="A4298" s="360">
        <v>4296</v>
      </c>
      <c r="B4298" s="356"/>
      <c r="C4298" s="357" t="s">
        <v>3</v>
      </c>
      <c r="D4298" s="361" t="s">
        <v>4</v>
      </c>
    </row>
    <row r="4299" spans="1:4">
      <c r="A4299" s="360">
        <v>4297</v>
      </c>
      <c r="B4299" s="356"/>
      <c r="C4299" s="357" t="s">
        <v>3</v>
      </c>
      <c r="D4299" s="361" t="s">
        <v>4</v>
      </c>
    </row>
    <row r="4300" spans="1:4">
      <c r="A4300" s="360">
        <v>4298</v>
      </c>
      <c r="B4300" s="356"/>
      <c r="C4300" s="357" t="s">
        <v>3</v>
      </c>
      <c r="D4300" s="361" t="s">
        <v>4</v>
      </c>
    </row>
    <row r="4301" spans="1:4">
      <c r="A4301" s="360">
        <v>4299</v>
      </c>
      <c r="B4301" s="356"/>
      <c r="C4301" s="357" t="s">
        <v>3</v>
      </c>
      <c r="D4301" s="361" t="s">
        <v>4</v>
      </c>
    </row>
    <row r="4302" spans="1:4">
      <c r="A4302" s="360">
        <v>4300</v>
      </c>
      <c r="B4302" s="356"/>
      <c r="C4302" s="357" t="s">
        <v>3</v>
      </c>
      <c r="D4302" s="361" t="s">
        <v>4</v>
      </c>
    </row>
    <row r="4303" spans="1:4" ht="40.5">
      <c r="A4303" s="360">
        <v>4301</v>
      </c>
      <c r="B4303" s="356"/>
      <c r="C4303" s="357" t="s">
        <v>16158</v>
      </c>
      <c r="D4303" s="361" t="s">
        <v>4171</v>
      </c>
    </row>
    <row r="4304" spans="1:4" ht="40.5">
      <c r="A4304" s="360">
        <v>4302</v>
      </c>
      <c r="B4304" s="356"/>
      <c r="C4304" s="357" t="s">
        <v>16159</v>
      </c>
      <c r="D4304" s="361" t="s">
        <v>4172</v>
      </c>
    </row>
    <row r="4305" spans="1:4" ht="60.75">
      <c r="A4305" s="360">
        <v>4303</v>
      </c>
      <c r="B4305" s="356"/>
      <c r="C4305" s="357" t="s">
        <v>16160</v>
      </c>
      <c r="D4305" s="361" t="s">
        <v>4173</v>
      </c>
    </row>
    <row r="4306" spans="1:4" ht="60.75">
      <c r="A4306" s="360">
        <v>4304</v>
      </c>
      <c r="B4306" s="356"/>
      <c r="C4306" s="357" t="s">
        <v>16161</v>
      </c>
      <c r="D4306" s="361" t="s">
        <v>4174</v>
      </c>
    </row>
    <row r="4307" spans="1:4" ht="40.5">
      <c r="A4307" s="360">
        <v>4305</v>
      </c>
      <c r="B4307" s="356"/>
      <c r="C4307" s="357" t="s">
        <v>16162</v>
      </c>
      <c r="D4307" s="361" t="s">
        <v>4175</v>
      </c>
    </row>
    <row r="4308" spans="1:4" ht="33">
      <c r="A4308" s="360">
        <v>4306</v>
      </c>
      <c r="B4308" s="356"/>
      <c r="C4308" s="357" t="s">
        <v>16163</v>
      </c>
      <c r="D4308" s="361" t="s">
        <v>4176</v>
      </c>
    </row>
    <row r="4309" spans="1:4" ht="40.5">
      <c r="A4309" s="360">
        <v>4307</v>
      </c>
      <c r="B4309" s="356"/>
      <c r="C4309" s="357" t="s">
        <v>16164</v>
      </c>
      <c r="D4309" s="361" t="s">
        <v>4177</v>
      </c>
    </row>
    <row r="4310" spans="1:4" ht="40.5">
      <c r="A4310" s="360">
        <v>4308</v>
      </c>
      <c r="B4310" s="356"/>
      <c r="C4310" s="357" t="s">
        <v>16165</v>
      </c>
      <c r="D4310" s="361" t="s">
        <v>4178</v>
      </c>
    </row>
    <row r="4311" spans="1:4" ht="33">
      <c r="A4311" s="360">
        <v>4309</v>
      </c>
      <c r="B4311" s="356"/>
      <c r="C4311" s="357" t="s">
        <v>16166</v>
      </c>
      <c r="D4311" s="361" t="s">
        <v>4179</v>
      </c>
    </row>
    <row r="4312" spans="1:4" ht="40.5">
      <c r="A4312" s="360">
        <v>4310</v>
      </c>
      <c r="B4312" s="356"/>
      <c r="C4312" s="357" t="s">
        <v>16167</v>
      </c>
      <c r="D4312" s="361" t="s">
        <v>4180</v>
      </c>
    </row>
    <row r="4313" spans="1:4" ht="33">
      <c r="A4313" s="360">
        <v>4311</v>
      </c>
      <c r="B4313" s="356"/>
      <c r="C4313" s="357" t="s">
        <v>16168</v>
      </c>
      <c r="D4313" s="361" t="s">
        <v>4181</v>
      </c>
    </row>
    <row r="4314" spans="1:4" ht="40.5">
      <c r="A4314" s="360">
        <v>4312</v>
      </c>
      <c r="B4314" s="356"/>
      <c r="C4314" s="357" t="s">
        <v>16169</v>
      </c>
      <c r="D4314" s="361" t="s">
        <v>4182</v>
      </c>
    </row>
    <row r="4315" spans="1:4" ht="60.75">
      <c r="A4315" s="360">
        <v>4313</v>
      </c>
      <c r="B4315" s="356"/>
      <c r="C4315" s="357" t="s">
        <v>16170</v>
      </c>
      <c r="D4315" s="361" t="s">
        <v>4183</v>
      </c>
    </row>
    <row r="4316" spans="1:4" ht="33">
      <c r="A4316" s="360">
        <v>4314</v>
      </c>
      <c r="B4316" s="356"/>
      <c r="C4316" s="357" t="s">
        <v>16171</v>
      </c>
      <c r="D4316" s="361" t="s">
        <v>4184</v>
      </c>
    </row>
    <row r="4317" spans="1:4" ht="40.5">
      <c r="A4317" s="360">
        <v>4315</v>
      </c>
      <c r="B4317" s="356"/>
      <c r="C4317" s="357" t="s">
        <v>16172</v>
      </c>
      <c r="D4317" s="361" t="s">
        <v>4185</v>
      </c>
    </row>
    <row r="4318" spans="1:4" ht="33">
      <c r="A4318" s="360">
        <v>4316</v>
      </c>
      <c r="B4318" s="356"/>
      <c r="C4318" s="357" t="s">
        <v>16173</v>
      </c>
      <c r="D4318" s="361" t="s">
        <v>4186</v>
      </c>
    </row>
    <row r="4319" spans="1:4">
      <c r="A4319" s="360">
        <v>4317</v>
      </c>
      <c r="B4319" s="356"/>
      <c r="C4319" s="357" t="s">
        <v>16174</v>
      </c>
      <c r="D4319" s="361" t="s">
        <v>4187</v>
      </c>
    </row>
    <row r="4320" spans="1:4" ht="40.5">
      <c r="A4320" s="360">
        <v>4318</v>
      </c>
      <c r="B4320" s="356"/>
      <c r="C4320" s="357" t="s">
        <v>16175</v>
      </c>
      <c r="D4320" s="361" t="s">
        <v>4188</v>
      </c>
    </row>
    <row r="4321" spans="1:4" ht="40.5">
      <c r="A4321" s="360">
        <v>4319</v>
      </c>
      <c r="B4321" s="356"/>
      <c r="C4321" s="357" t="s">
        <v>16176</v>
      </c>
      <c r="D4321" s="361" t="s">
        <v>4189</v>
      </c>
    </row>
    <row r="4322" spans="1:4" ht="40.5">
      <c r="A4322" s="360">
        <v>4320</v>
      </c>
      <c r="B4322" s="356"/>
      <c r="C4322" s="357" t="s">
        <v>16177</v>
      </c>
      <c r="D4322" s="361" t="s">
        <v>4190</v>
      </c>
    </row>
    <row r="4323" spans="1:4" ht="33">
      <c r="A4323" s="360">
        <v>4321</v>
      </c>
      <c r="B4323" s="356"/>
      <c r="C4323" s="357" t="s">
        <v>16178</v>
      </c>
      <c r="D4323" s="361" t="s">
        <v>4191</v>
      </c>
    </row>
    <row r="4324" spans="1:4" ht="60.75">
      <c r="A4324" s="360">
        <v>4322</v>
      </c>
      <c r="B4324" s="356"/>
      <c r="C4324" s="357" t="s">
        <v>16179</v>
      </c>
      <c r="D4324" s="361" t="s">
        <v>4192</v>
      </c>
    </row>
    <row r="4325" spans="1:4" ht="40.5">
      <c r="A4325" s="360">
        <v>4323</v>
      </c>
      <c r="B4325" s="356"/>
      <c r="C4325" s="357" t="s">
        <v>16180</v>
      </c>
      <c r="D4325" s="361" t="s">
        <v>4193</v>
      </c>
    </row>
    <row r="4326" spans="1:4" ht="40.5">
      <c r="A4326" s="360">
        <v>4324</v>
      </c>
      <c r="B4326" s="356"/>
      <c r="C4326" s="357" t="s">
        <v>16181</v>
      </c>
      <c r="D4326" s="361" t="s">
        <v>4194</v>
      </c>
    </row>
    <row r="4327" spans="1:4" ht="33">
      <c r="A4327" s="360">
        <v>4325</v>
      </c>
      <c r="B4327" s="356"/>
      <c r="C4327" s="357" t="s">
        <v>16182</v>
      </c>
      <c r="D4327" s="361" t="s">
        <v>4195</v>
      </c>
    </row>
    <row r="4328" spans="1:4" ht="33">
      <c r="A4328" s="360">
        <v>4326</v>
      </c>
      <c r="B4328" s="356"/>
      <c r="C4328" s="357" t="s">
        <v>16183</v>
      </c>
      <c r="D4328" s="361" t="s">
        <v>4196</v>
      </c>
    </row>
    <row r="4329" spans="1:4" ht="40.5">
      <c r="A4329" s="360">
        <v>4327</v>
      </c>
      <c r="B4329" s="356"/>
      <c r="C4329" s="357" t="s">
        <v>16184</v>
      </c>
      <c r="D4329" s="361" t="s">
        <v>4197</v>
      </c>
    </row>
    <row r="4330" spans="1:4" ht="33">
      <c r="A4330" s="360">
        <v>4328</v>
      </c>
      <c r="B4330" s="356"/>
      <c r="C4330" s="357" t="s">
        <v>16185</v>
      </c>
      <c r="D4330" s="361" t="s">
        <v>4198</v>
      </c>
    </row>
    <row r="4331" spans="1:4" ht="33">
      <c r="A4331" s="360">
        <v>4329</v>
      </c>
      <c r="B4331" s="356"/>
      <c r="C4331" s="357" t="s">
        <v>16186</v>
      </c>
      <c r="D4331" s="361" t="s">
        <v>4199</v>
      </c>
    </row>
    <row r="4332" spans="1:4" ht="40.5">
      <c r="A4332" s="360">
        <v>4330</v>
      </c>
      <c r="B4332" s="356"/>
      <c r="C4332" s="357" t="s">
        <v>16187</v>
      </c>
      <c r="D4332" s="361" t="s">
        <v>4200</v>
      </c>
    </row>
    <row r="4333" spans="1:4" ht="40.5">
      <c r="A4333" s="360">
        <v>4331</v>
      </c>
      <c r="B4333" s="356"/>
      <c r="C4333" s="357" t="s">
        <v>16188</v>
      </c>
      <c r="D4333" s="361" t="s">
        <v>4201</v>
      </c>
    </row>
    <row r="4334" spans="1:4" ht="40.5">
      <c r="A4334" s="360">
        <v>4332</v>
      </c>
      <c r="B4334" s="356"/>
      <c r="C4334" s="357" t="s">
        <v>16189</v>
      </c>
      <c r="D4334" s="361" t="s">
        <v>4202</v>
      </c>
    </row>
    <row r="4335" spans="1:4" ht="33">
      <c r="A4335" s="360">
        <v>4333</v>
      </c>
      <c r="B4335" s="356"/>
      <c r="C4335" s="357" t="s">
        <v>16190</v>
      </c>
      <c r="D4335" s="361" t="s">
        <v>4203</v>
      </c>
    </row>
    <row r="4336" spans="1:4" ht="33">
      <c r="A4336" s="360">
        <v>4334</v>
      </c>
      <c r="B4336" s="356"/>
      <c r="C4336" s="357" t="s">
        <v>16191</v>
      </c>
      <c r="D4336" s="361" t="s">
        <v>4204</v>
      </c>
    </row>
    <row r="4337" spans="1:4" ht="33">
      <c r="A4337" s="360">
        <v>4335</v>
      </c>
      <c r="B4337" s="356"/>
      <c r="C4337" s="357" t="s">
        <v>16192</v>
      </c>
      <c r="D4337" s="361" t="s">
        <v>4205</v>
      </c>
    </row>
    <row r="4338" spans="1:4" ht="33">
      <c r="A4338" s="360">
        <v>4336</v>
      </c>
      <c r="B4338" s="356"/>
      <c r="C4338" s="357" t="s">
        <v>16193</v>
      </c>
      <c r="D4338" s="361" t="s">
        <v>4206</v>
      </c>
    </row>
    <row r="4339" spans="1:4" ht="33">
      <c r="A4339" s="360">
        <v>4337</v>
      </c>
      <c r="B4339" s="356"/>
      <c r="C4339" s="357" t="s">
        <v>16194</v>
      </c>
      <c r="D4339" s="361" t="s">
        <v>4207</v>
      </c>
    </row>
    <row r="4340" spans="1:4" ht="33">
      <c r="A4340" s="360">
        <v>4338</v>
      </c>
      <c r="B4340" s="356"/>
      <c r="C4340" s="357" t="s">
        <v>16195</v>
      </c>
      <c r="D4340" s="361" t="s">
        <v>4208</v>
      </c>
    </row>
    <row r="4341" spans="1:4" ht="33">
      <c r="A4341" s="360">
        <v>4339</v>
      </c>
      <c r="B4341" s="356"/>
      <c r="C4341" s="357" t="s">
        <v>16196</v>
      </c>
      <c r="D4341" s="361" t="s">
        <v>4209</v>
      </c>
    </row>
    <row r="4342" spans="1:4" ht="40.5">
      <c r="A4342" s="360">
        <v>4340</v>
      </c>
      <c r="B4342" s="356"/>
      <c r="C4342" s="357" t="s">
        <v>16197</v>
      </c>
      <c r="D4342" s="361" t="s">
        <v>4210</v>
      </c>
    </row>
    <row r="4343" spans="1:4" ht="40.5">
      <c r="A4343" s="360">
        <v>4341</v>
      </c>
      <c r="B4343" s="356"/>
      <c r="C4343" s="357" t="s">
        <v>16198</v>
      </c>
      <c r="D4343" s="361" t="s">
        <v>4211</v>
      </c>
    </row>
    <row r="4344" spans="1:4" ht="33">
      <c r="A4344" s="360">
        <v>4342</v>
      </c>
      <c r="B4344" s="356"/>
      <c r="C4344" s="357" t="s">
        <v>16199</v>
      </c>
      <c r="D4344" s="361" t="s">
        <v>4212</v>
      </c>
    </row>
    <row r="4345" spans="1:4" ht="33">
      <c r="A4345" s="360">
        <v>4343</v>
      </c>
      <c r="B4345" s="356"/>
      <c r="C4345" s="357" t="s">
        <v>16200</v>
      </c>
      <c r="D4345" s="361" t="s">
        <v>4213</v>
      </c>
    </row>
    <row r="4346" spans="1:4" ht="33">
      <c r="A4346" s="360">
        <v>4344</v>
      </c>
      <c r="B4346" s="356"/>
      <c r="C4346" s="357" t="s">
        <v>16201</v>
      </c>
      <c r="D4346" s="361" t="s">
        <v>4214</v>
      </c>
    </row>
    <row r="4347" spans="1:4" ht="33">
      <c r="A4347" s="360">
        <v>4345</v>
      </c>
      <c r="B4347" s="356"/>
      <c r="C4347" s="357" t="s">
        <v>16202</v>
      </c>
      <c r="D4347" s="361" t="s">
        <v>4215</v>
      </c>
    </row>
    <row r="4348" spans="1:4" ht="33">
      <c r="A4348" s="360">
        <v>4346</v>
      </c>
      <c r="B4348" s="356"/>
      <c r="C4348" s="357" t="s">
        <v>16203</v>
      </c>
      <c r="D4348" s="361" t="s">
        <v>4216</v>
      </c>
    </row>
    <row r="4349" spans="1:4" ht="40.5">
      <c r="A4349" s="360">
        <v>4347</v>
      </c>
      <c r="B4349" s="356"/>
      <c r="C4349" s="357" t="s">
        <v>16204</v>
      </c>
      <c r="D4349" s="361" t="s">
        <v>4217</v>
      </c>
    </row>
    <row r="4350" spans="1:4" ht="40.5">
      <c r="A4350" s="360">
        <v>4348</v>
      </c>
      <c r="B4350" s="356"/>
      <c r="C4350" s="357" t="s">
        <v>16205</v>
      </c>
      <c r="D4350" s="361" t="s">
        <v>4218</v>
      </c>
    </row>
    <row r="4351" spans="1:4">
      <c r="A4351" s="360">
        <v>4349</v>
      </c>
      <c r="B4351" s="356"/>
      <c r="C4351" s="357" t="s">
        <v>16206</v>
      </c>
      <c r="D4351" s="361" t="s">
        <v>4219</v>
      </c>
    </row>
    <row r="4352" spans="1:4" ht="40.5">
      <c r="A4352" s="360">
        <v>4350</v>
      </c>
      <c r="B4352" s="356"/>
      <c r="C4352" s="357" t="s">
        <v>16207</v>
      </c>
      <c r="D4352" s="361" t="s">
        <v>4220</v>
      </c>
    </row>
    <row r="4353" spans="1:4" ht="33">
      <c r="A4353" s="360">
        <v>4351</v>
      </c>
      <c r="B4353" s="356"/>
      <c r="C4353" s="357" t="s">
        <v>16208</v>
      </c>
      <c r="D4353" s="361" t="s">
        <v>4221</v>
      </c>
    </row>
    <row r="4354" spans="1:4" ht="40.5">
      <c r="A4354" s="360">
        <v>4352</v>
      </c>
      <c r="B4354" s="356"/>
      <c r="C4354" s="357" t="s">
        <v>16209</v>
      </c>
      <c r="D4354" s="361" t="s">
        <v>4222</v>
      </c>
    </row>
    <row r="4355" spans="1:4" ht="40.5">
      <c r="A4355" s="360">
        <v>4353</v>
      </c>
      <c r="B4355" s="356"/>
      <c r="C4355" s="357" t="s">
        <v>16210</v>
      </c>
      <c r="D4355" s="361" t="s">
        <v>4223</v>
      </c>
    </row>
    <row r="4356" spans="1:4" ht="40.5">
      <c r="A4356" s="360">
        <v>4354</v>
      </c>
      <c r="B4356" s="356"/>
      <c r="C4356" s="357" t="s">
        <v>16211</v>
      </c>
      <c r="D4356" s="361" t="s">
        <v>4224</v>
      </c>
    </row>
    <row r="4357" spans="1:4" ht="40.5">
      <c r="A4357" s="360">
        <v>4355</v>
      </c>
      <c r="B4357" s="356"/>
      <c r="C4357" s="357" t="s">
        <v>16212</v>
      </c>
      <c r="D4357" s="361" t="s">
        <v>4225</v>
      </c>
    </row>
    <row r="4358" spans="1:4" ht="40.5">
      <c r="A4358" s="360">
        <v>4356</v>
      </c>
      <c r="B4358" s="356"/>
      <c r="C4358" s="357" t="s">
        <v>16213</v>
      </c>
      <c r="D4358" s="361" t="s">
        <v>4226</v>
      </c>
    </row>
    <row r="4359" spans="1:4" ht="40.5">
      <c r="A4359" s="360">
        <v>4357</v>
      </c>
      <c r="B4359" s="356"/>
      <c r="C4359" s="357" t="s">
        <v>16214</v>
      </c>
      <c r="D4359" s="361" t="s">
        <v>4227</v>
      </c>
    </row>
    <row r="4360" spans="1:4" ht="33">
      <c r="A4360" s="360">
        <v>4358</v>
      </c>
      <c r="B4360" s="356"/>
      <c r="C4360" s="357" t="s">
        <v>16215</v>
      </c>
      <c r="D4360" s="361" t="s">
        <v>4228</v>
      </c>
    </row>
    <row r="4361" spans="1:4" ht="33">
      <c r="A4361" s="360">
        <v>4359</v>
      </c>
      <c r="B4361" s="356"/>
      <c r="C4361" s="357" t="s">
        <v>16216</v>
      </c>
      <c r="D4361" s="361" t="s">
        <v>4229</v>
      </c>
    </row>
    <row r="4362" spans="1:4" ht="33">
      <c r="A4362" s="360">
        <v>4360</v>
      </c>
      <c r="B4362" s="356"/>
      <c r="C4362" s="357" t="s">
        <v>16217</v>
      </c>
      <c r="D4362" s="361" t="s">
        <v>4230</v>
      </c>
    </row>
    <row r="4363" spans="1:4" ht="33">
      <c r="A4363" s="360">
        <v>4361</v>
      </c>
      <c r="B4363" s="356"/>
      <c r="C4363" s="357" t="s">
        <v>16218</v>
      </c>
      <c r="D4363" s="361" t="s">
        <v>4231</v>
      </c>
    </row>
    <row r="4364" spans="1:4" ht="33">
      <c r="A4364" s="360">
        <v>4362</v>
      </c>
      <c r="B4364" s="356"/>
      <c r="C4364" s="357" t="s">
        <v>16219</v>
      </c>
      <c r="D4364" s="361" t="s">
        <v>4232</v>
      </c>
    </row>
    <row r="4365" spans="1:4" ht="40.5">
      <c r="A4365" s="360">
        <v>4363</v>
      </c>
      <c r="B4365" s="356"/>
      <c r="C4365" s="357" t="s">
        <v>16220</v>
      </c>
      <c r="D4365" s="361" t="s">
        <v>4233</v>
      </c>
    </row>
    <row r="4366" spans="1:4" ht="40.5">
      <c r="A4366" s="360">
        <v>4364</v>
      </c>
      <c r="B4366" s="356"/>
      <c r="C4366" s="357" t="s">
        <v>16221</v>
      </c>
      <c r="D4366" s="361" t="s">
        <v>4234</v>
      </c>
    </row>
    <row r="4367" spans="1:4" ht="33">
      <c r="A4367" s="360">
        <v>4365</v>
      </c>
      <c r="B4367" s="356"/>
      <c r="C4367" s="357" t="s">
        <v>16222</v>
      </c>
      <c r="D4367" s="361" t="s">
        <v>4235</v>
      </c>
    </row>
    <row r="4368" spans="1:4" ht="33">
      <c r="A4368" s="360">
        <v>4366</v>
      </c>
      <c r="B4368" s="356"/>
      <c r="C4368" s="357" t="s">
        <v>16223</v>
      </c>
      <c r="D4368" s="361" t="s">
        <v>4236</v>
      </c>
    </row>
    <row r="4369" spans="1:4" ht="33">
      <c r="A4369" s="360">
        <v>4367</v>
      </c>
      <c r="B4369" s="356"/>
      <c r="C4369" s="357" t="s">
        <v>16224</v>
      </c>
      <c r="D4369" s="361" t="s">
        <v>4237</v>
      </c>
    </row>
    <row r="4370" spans="1:4" ht="33">
      <c r="A4370" s="360">
        <v>4368</v>
      </c>
      <c r="B4370" s="356"/>
      <c r="C4370" s="357" t="s">
        <v>16225</v>
      </c>
      <c r="D4370" s="361" t="s">
        <v>4238</v>
      </c>
    </row>
    <row r="4371" spans="1:4" ht="33">
      <c r="A4371" s="360">
        <v>4369</v>
      </c>
      <c r="B4371" s="356"/>
      <c r="C4371" s="357" t="s">
        <v>16226</v>
      </c>
      <c r="D4371" s="361" t="s">
        <v>4239</v>
      </c>
    </row>
    <row r="4372" spans="1:4" ht="33">
      <c r="A4372" s="360">
        <v>4370</v>
      </c>
      <c r="B4372" s="356"/>
      <c r="C4372" s="357" t="s">
        <v>16227</v>
      </c>
      <c r="D4372" s="361" t="s">
        <v>4240</v>
      </c>
    </row>
    <row r="4373" spans="1:4" ht="33">
      <c r="A4373" s="360">
        <v>4371</v>
      </c>
      <c r="B4373" s="356"/>
      <c r="C4373" s="357" t="s">
        <v>16228</v>
      </c>
      <c r="D4373" s="361" t="s">
        <v>4241</v>
      </c>
    </row>
    <row r="4374" spans="1:4">
      <c r="A4374" s="360">
        <v>4372</v>
      </c>
      <c r="B4374" s="356"/>
      <c r="C4374" s="357" t="s">
        <v>16229</v>
      </c>
      <c r="D4374" s="361" t="s">
        <v>4242</v>
      </c>
    </row>
    <row r="4375" spans="1:4" ht="33">
      <c r="A4375" s="360">
        <v>4373</v>
      </c>
      <c r="B4375" s="356"/>
      <c r="C4375" s="357" t="s">
        <v>16230</v>
      </c>
      <c r="D4375" s="361" t="s">
        <v>4243</v>
      </c>
    </row>
    <row r="4376" spans="1:4" ht="40.5">
      <c r="A4376" s="360">
        <v>4374</v>
      </c>
      <c r="B4376" s="356"/>
      <c r="C4376" s="357" t="s">
        <v>16231</v>
      </c>
      <c r="D4376" s="361" t="s">
        <v>4244</v>
      </c>
    </row>
    <row r="4377" spans="1:4" ht="33">
      <c r="A4377" s="360">
        <v>4375</v>
      </c>
      <c r="B4377" s="356"/>
      <c r="C4377" s="357" t="s">
        <v>16232</v>
      </c>
      <c r="D4377" s="361" t="s">
        <v>4245</v>
      </c>
    </row>
    <row r="4378" spans="1:4" ht="33">
      <c r="A4378" s="360">
        <v>4376</v>
      </c>
      <c r="B4378" s="356"/>
      <c r="C4378" s="357" t="s">
        <v>16233</v>
      </c>
      <c r="D4378" s="361" t="s">
        <v>4246</v>
      </c>
    </row>
    <row r="4379" spans="1:4" ht="40.5">
      <c r="A4379" s="360">
        <v>4377</v>
      </c>
      <c r="B4379" s="356"/>
      <c r="C4379" s="357" t="s">
        <v>16234</v>
      </c>
      <c r="D4379" s="361" t="s">
        <v>4247</v>
      </c>
    </row>
    <row r="4380" spans="1:4" ht="33">
      <c r="A4380" s="360">
        <v>4378</v>
      </c>
      <c r="B4380" s="356"/>
      <c r="C4380" s="357" t="s">
        <v>16235</v>
      </c>
      <c r="D4380" s="361" t="s">
        <v>4248</v>
      </c>
    </row>
    <row r="4381" spans="1:4" ht="40.5">
      <c r="A4381" s="360">
        <v>4379</v>
      </c>
      <c r="B4381" s="356"/>
      <c r="C4381" s="357" t="s">
        <v>16236</v>
      </c>
      <c r="D4381" s="361" t="s">
        <v>4249</v>
      </c>
    </row>
    <row r="4382" spans="1:4" ht="40.5">
      <c r="A4382" s="360">
        <v>4380</v>
      </c>
      <c r="B4382" s="356"/>
      <c r="C4382" s="357" t="s">
        <v>16237</v>
      </c>
      <c r="D4382" s="361" t="s">
        <v>4250</v>
      </c>
    </row>
    <row r="4383" spans="1:4" ht="40.5">
      <c r="A4383" s="360">
        <v>4381</v>
      </c>
      <c r="B4383" s="356"/>
      <c r="C4383" s="357" t="s">
        <v>16238</v>
      </c>
      <c r="D4383" s="361" t="s">
        <v>4251</v>
      </c>
    </row>
    <row r="4384" spans="1:4" ht="33">
      <c r="A4384" s="360">
        <v>4382</v>
      </c>
      <c r="B4384" s="356"/>
      <c r="C4384" s="357" t="s">
        <v>16239</v>
      </c>
      <c r="D4384" s="361" t="s">
        <v>4252</v>
      </c>
    </row>
    <row r="4385" spans="1:4" ht="33">
      <c r="A4385" s="360">
        <v>4383</v>
      </c>
      <c r="B4385" s="356"/>
      <c r="C4385" s="357" t="s">
        <v>16240</v>
      </c>
      <c r="D4385" s="361" t="s">
        <v>4253</v>
      </c>
    </row>
    <row r="4386" spans="1:4" ht="40.5">
      <c r="A4386" s="360">
        <v>4384</v>
      </c>
      <c r="B4386" s="356"/>
      <c r="C4386" s="357" t="s">
        <v>16241</v>
      </c>
      <c r="D4386" s="361" t="s">
        <v>4254</v>
      </c>
    </row>
    <row r="4387" spans="1:4" ht="40.5">
      <c r="A4387" s="360">
        <v>4385</v>
      </c>
      <c r="B4387" s="356"/>
      <c r="C4387" s="357" t="s">
        <v>16242</v>
      </c>
      <c r="D4387" s="361" t="s">
        <v>4255</v>
      </c>
    </row>
    <row r="4388" spans="1:4" ht="40.5">
      <c r="A4388" s="360">
        <v>4386</v>
      </c>
      <c r="B4388" s="356"/>
      <c r="C4388" s="357" t="s">
        <v>16243</v>
      </c>
      <c r="D4388" s="361" t="s">
        <v>4256</v>
      </c>
    </row>
    <row r="4389" spans="1:4" ht="33">
      <c r="A4389" s="360">
        <v>4387</v>
      </c>
      <c r="B4389" s="356"/>
      <c r="C4389" s="357" t="s">
        <v>16244</v>
      </c>
      <c r="D4389" s="361" t="s">
        <v>4257</v>
      </c>
    </row>
    <row r="4390" spans="1:4" ht="40.5">
      <c r="A4390" s="360">
        <v>4388</v>
      </c>
      <c r="B4390" s="356"/>
      <c r="C4390" s="357" t="s">
        <v>16245</v>
      </c>
      <c r="D4390" s="361" t="s">
        <v>4258</v>
      </c>
    </row>
    <row r="4391" spans="1:4" ht="40.5">
      <c r="A4391" s="360">
        <v>4389</v>
      </c>
      <c r="B4391" s="356"/>
      <c r="C4391" s="357" t="s">
        <v>16246</v>
      </c>
      <c r="D4391" s="361" t="s">
        <v>4259</v>
      </c>
    </row>
    <row r="4392" spans="1:4" ht="40.5">
      <c r="A4392" s="360">
        <v>4390</v>
      </c>
      <c r="B4392" s="356"/>
      <c r="C4392" s="357" t="s">
        <v>16247</v>
      </c>
      <c r="D4392" s="361" t="s">
        <v>4260</v>
      </c>
    </row>
    <row r="4393" spans="1:4" ht="33">
      <c r="A4393" s="360">
        <v>4391</v>
      </c>
      <c r="B4393" s="356"/>
      <c r="C4393" s="357" t="s">
        <v>16248</v>
      </c>
      <c r="D4393" s="361" t="s">
        <v>4261</v>
      </c>
    </row>
    <row r="4394" spans="1:4" ht="33">
      <c r="A4394" s="360">
        <v>4392</v>
      </c>
      <c r="B4394" s="356"/>
      <c r="C4394" s="357" t="s">
        <v>16249</v>
      </c>
      <c r="D4394" s="361" t="s">
        <v>4262</v>
      </c>
    </row>
    <row r="4395" spans="1:4" ht="33">
      <c r="A4395" s="360">
        <v>4393</v>
      </c>
      <c r="B4395" s="356"/>
      <c r="C4395" s="357" t="s">
        <v>16250</v>
      </c>
      <c r="D4395" s="361" t="s">
        <v>4263</v>
      </c>
    </row>
    <row r="4396" spans="1:4" ht="33">
      <c r="A4396" s="360">
        <v>4394</v>
      </c>
      <c r="B4396" s="356"/>
      <c r="C4396" s="357" t="s">
        <v>16251</v>
      </c>
      <c r="D4396" s="361" t="s">
        <v>4264</v>
      </c>
    </row>
    <row r="4397" spans="1:4" ht="40.5">
      <c r="A4397" s="360">
        <v>4395</v>
      </c>
      <c r="B4397" s="356"/>
      <c r="C4397" s="357" t="s">
        <v>16252</v>
      </c>
      <c r="D4397" s="361" t="s">
        <v>4265</v>
      </c>
    </row>
    <row r="4398" spans="1:4" ht="40.5">
      <c r="A4398" s="360">
        <v>4396</v>
      </c>
      <c r="B4398" s="356"/>
      <c r="C4398" s="357" t="s">
        <v>16253</v>
      </c>
      <c r="D4398" s="361" t="s">
        <v>4266</v>
      </c>
    </row>
    <row r="4399" spans="1:4" ht="40.5">
      <c r="A4399" s="360">
        <v>4397</v>
      </c>
      <c r="B4399" s="356"/>
      <c r="C4399" s="357" t="s">
        <v>16254</v>
      </c>
      <c r="D4399" s="361" t="s">
        <v>4267</v>
      </c>
    </row>
    <row r="4400" spans="1:4" ht="33">
      <c r="A4400" s="360">
        <v>4398</v>
      </c>
      <c r="B4400" s="356"/>
      <c r="C4400" s="357" t="s">
        <v>16255</v>
      </c>
      <c r="D4400" s="361" t="s">
        <v>4268</v>
      </c>
    </row>
    <row r="4401" spans="1:4" ht="40.5">
      <c r="A4401" s="360">
        <v>4399</v>
      </c>
      <c r="B4401" s="356"/>
      <c r="C4401" s="357" t="s">
        <v>16256</v>
      </c>
      <c r="D4401" s="361" t="s">
        <v>4269</v>
      </c>
    </row>
    <row r="4402" spans="1:4" ht="40.5">
      <c r="A4402" s="360">
        <v>4400</v>
      </c>
      <c r="B4402" s="356"/>
      <c r="C4402" s="357" t="s">
        <v>16257</v>
      </c>
      <c r="D4402" s="361" t="s">
        <v>4270</v>
      </c>
    </row>
    <row r="4403" spans="1:4" ht="40.5">
      <c r="A4403" s="360">
        <v>4401</v>
      </c>
      <c r="B4403" s="356"/>
      <c r="C4403" s="357" t="s">
        <v>16258</v>
      </c>
      <c r="D4403" s="361" t="s">
        <v>4271</v>
      </c>
    </row>
    <row r="4404" spans="1:4" ht="33">
      <c r="A4404" s="360">
        <v>4402</v>
      </c>
      <c r="B4404" s="356"/>
      <c r="C4404" s="357" t="s">
        <v>16259</v>
      </c>
      <c r="D4404" s="361" t="s">
        <v>4272</v>
      </c>
    </row>
    <row r="4405" spans="1:4" ht="40.5">
      <c r="A4405" s="360">
        <v>4403</v>
      </c>
      <c r="B4405" s="356"/>
      <c r="C4405" s="357" t="s">
        <v>16260</v>
      </c>
      <c r="D4405" s="361" t="s">
        <v>4273</v>
      </c>
    </row>
    <row r="4406" spans="1:4" ht="40.5">
      <c r="A4406" s="360">
        <v>4404</v>
      </c>
      <c r="B4406" s="356"/>
      <c r="C4406" s="357" t="s">
        <v>16261</v>
      </c>
      <c r="D4406" s="361" t="s">
        <v>4274</v>
      </c>
    </row>
    <row r="4407" spans="1:4" ht="33">
      <c r="A4407" s="360">
        <v>4405</v>
      </c>
      <c r="B4407" s="356"/>
      <c r="C4407" s="357" t="s">
        <v>16262</v>
      </c>
      <c r="D4407" s="361" t="s">
        <v>4275</v>
      </c>
    </row>
    <row r="4408" spans="1:4" ht="33">
      <c r="A4408" s="360">
        <v>4406</v>
      </c>
      <c r="B4408" s="356"/>
      <c r="C4408" s="357" t="s">
        <v>16263</v>
      </c>
      <c r="D4408" s="361" t="s">
        <v>4276</v>
      </c>
    </row>
    <row r="4409" spans="1:4" ht="40.5">
      <c r="A4409" s="360">
        <v>4407</v>
      </c>
      <c r="B4409" s="356"/>
      <c r="C4409" s="357" t="s">
        <v>16264</v>
      </c>
      <c r="D4409" s="361" t="s">
        <v>4277</v>
      </c>
    </row>
    <row r="4410" spans="1:4" ht="40.5">
      <c r="A4410" s="360">
        <v>4408</v>
      </c>
      <c r="B4410" s="356"/>
      <c r="C4410" s="357" t="s">
        <v>16265</v>
      </c>
      <c r="D4410" s="361" t="s">
        <v>4278</v>
      </c>
    </row>
    <row r="4411" spans="1:4" ht="33">
      <c r="A4411" s="360">
        <v>4409</v>
      </c>
      <c r="B4411" s="356"/>
      <c r="C4411" s="357" t="s">
        <v>16266</v>
      </c>
      <c r="D4411" s="361" t="s">
        <v>4279</v>
      </c>
    </row>
    <row r="4412" spans="1:4" ht="40.5">
      <c r="A4412" s="360">
        <v>4410</v>
      </c>
      <c r="B4412" s="356"/>
      <c r="C4412" s="357" t="s">
        <v>16267</v>
      </c>
      <c r="D4412" s="361" t="s">
        <v>4280</v>
      </c>
    </row>
    <row r="4413" spans="1:4" ht="40.5">
      <c r="A4413" s="360">
        <v>4411</v>
      </c>
      <c r="B4413" s="356"/>
      <c r="C4413" s="357" t="s">
        <v>16268</v>
      </c>
      <c r="D4413" s="361" t="s">
        <v>4281</v>
      </c>
    </row>
    <row r="4414" spans="1:4" ht="33">
      <c r="A4414" s="360">
        <v>4412</v>
      </c>
      <c r="B4414" s="356"/>
      <c r="C4414" s="357" t="s">
        <v>16269</v>
      </c>
      <c r="D4414" s="361" t="s">
        <v>4282</v>
      </c>
    </row>
    <row r="4415" spans="1:4" ht="33">
      <c r="A4415" s="360">
        <v>4413</v>
      </c>
      <c r="B4415" s="356"/>
      <c r="C4415" s="357" t="s">
        <v>16270</v>
      </c>
      <c r="D4415" s="361" t="s">
        <v>4283</v>
      </c>
    </row>
    <row r="4416" spans="1:4" ht="40.5">
      <c r="A4416" s="360">
        <v>4414</v>
      </c>
      <c r="B4416" s="356"/>
      <c r="C4416" s="357" t="s">
        <v>16271</v>
      </c>
      <c r="D4416" s="361" t="s">
        <v>4284</v>
      </c>
    </row>
    <row r="4417" spans="1:4" ht="33">
      <c r="A4417" s="360">
        <v>4415</v>
      </c>
      <c r="B4417" s="356"/>
      <c r="C4417" s="357" t="s">
        <v>16272</v>
      </c>
      <c r="D4417" s="361" t="s">
        <v>4285</v>
      </c>
    </row>
    <row r="4418" spans="1:4" ht="33">
      <c r="A4418" s="360">
        <v>4416</v>
      </c>
      <c r="B4418" s="356"/>
      <c r="C4418" s="357" t="s">
        <v>16273</v>
      </c>
      <c r="D4418" s="361" t="s">
        <v>4286</v>
      </c>
    </row>
    <row r="4419" spans="1:4" ht="33">
      <c r="A4419" s="360">
        <v>4417</v>
      </c>
      <c r="B4419" s="356"/>
      <c r="C4419" s="357" t="s">
        <v>16274</v>
      </c>
      <c r="D4419" s="361" t="s">
        <v>4287</v>
      </c>
    </row>
    <row r="4420" spans="1:4" ht="40.5">
      <c r="A4420" s="360">
        <v>4418</v>
      </c>
      <c r="B4420" s="356"/>
      <c r="C4420" s="357" t="s">
        <v>16275</v>
      </c>
      <c r="D4420" s="361" t="s">
        <v>4288</v>
      </c>
    </row>
    <row r="4421" spans="1:4" ht="33">
      <c r="A4421" s="360">
        <v>4419</v>
      </c>
      <c r="B4421" s="356"/>
      <c r="C4421" s="357" t="s">
        <v>16276</v>
      </c>
      <c r="D4421" s="361" t="s">
        <v>4289</v>
      </c>
    </row>
    <row r="4422" spans="1:4" ht="33">
      <c r="A4422" s="360">
        <v>4420</v>
      </c>
      <c r="B4422" s="356"/>
      <c r="C4422" s="357" t="s">
        <v>16277</v>
      </c>
      <c r="D4422" s="361" t="s">
        <v>4290</v>
      </c>
    </row>
    <row r="4423" spans="1:4" ht="33">
      <c r="A4423" s="360">
        <v>4421</v>
      </c>
      <c r="B4423" s="356"/>
      <c r="C4423" s="357" t="s">
        <v>16278</v>
      </c>
      <c r="D4423" s="361" t="s">
        <v>4291</v>
      </c>
    </row>
    <row r="4424" spans="1:4" ht="40.5">
      <c r="A4424" s="360">
        <v>4422</v>
      </c>
      <c r="B4424" s="356"/>
      <c r="C4424" s="357" t="s">
        <v>16279</v>
      </c>
      <c r="D4424" s="361" t="s">
        <v>4292</v>
      </c>
    </row>
    <row r="4425" spans="1:4" ht="33">
      <c r="A4425" s="360">
        <v>4423</v>
      </c>
      <c r="B4425" s="356"/>
      <c r="C4425" s="357" t="s">
        <v>16280</v>
      </c>
      <c r="D4425" s="361" t="s">
        <v>4293</v>
      </c>
    </row>
    <row r="4426" spans="1:4" ht="33">
      <c r="A4426" s="360">
        <v>4424</v>
      </c>
      <c r="B4426" s="356"/>
      <c r="C4426" s="357" t="s">
        <v>16281</v>
      </c>
      <c r="D4426" s="361" t="s">
        <v>4294</v>
      </c>
    </row>
    <row r="4427" spans="1:4" ht="33">
      <c r="A4427" s="360">
        <v>4425</v>
      </c>
      <c r="B4427" s="356"/>
      <c r="C4427" s="357" t="s">
        <v>16282</v>
      </c>
      <c r="D4427" s="361" t="s">
        <v>4295</v>
      </c>
    </row>
    <row r="4428" spans="1:4" ht="33">
      <c r="A4428" s="360">
        <v>4426</v>
      </c>
      <c r="B4428" s="356"/>
      <c r="C4428" s="357" t="s">
        <v>16283</v>
      </c>
      <c r="D4428" s="361" t="s">
        <v>4296</v>
      </c>
    </row>
    <row r="4429" spans="1:4" ht="33">
      <c r="A4429" s="360">
        <v>4427</v>
      </c>
      <c r="B4429" s="356"/>
      <c r="C4429" s="357" t="s">
        <v>16284</v>
      </c>
      <c r="D4429" s="361" t="s">
        <v>4297</v>
      </c>
    </row>
    <row r="4430" spans="1:4" ht="33">
      <c r="A4430" s="360">
        <v>4428</v>
      </c>
      <c r="B4430" s="356"/>
      <c r="C4430" s="357" t="s">
        <v>16285</v>
      </c>
      <c r="D4430" s="361" t="s">
        <v>4298</v>
      </c>
    </row>
    <row r="4431" spans="1:4" ht="33">
      <c r="A4431" s="360">
        <v>4429</v>
      </c>
      <c r="B4431" s="356"/>
      <c r="C4431" s="357" t="s">
        <v>16286</v>
      </c>
      <c r="D4431" s="361" t="s">
        <v>4299</v>
      </c>
    </row>
    <row r="4432" spans="1:4" ht="33">
      <c r="A4432" s="360">
        <v>4430</v>
      </c>
      <c r="B4432" s="356"/>
      <c r="C4432" s="357" t="s">
        <v>16287</v>
      </c>
      <c r="D4432" s="361" t="s">
        <v>4300</v>
      </c>
    </row>
    <row r="4433" spans="1:4" ht="33">
      <c r="A4433" s="360">
        <v>4431</v>
      </c>
      <c r="B4433" s="356"/>
      <c r="C4433" s="357" t="s">
        <v>16288</v>
      </c>
      <c r="D4433" s="361" t="s">
        <v>4301</v>
      </c>
    </row>
    <row r="4434" spans="1:4" ht="33">
      <c r="A4434" s="360">
        <v>4432</v>
      </c>
      <c r="B4434" s="356"/>
      <c r="C4434" s="357" t="s">
        <v>16289</v>
      </c>
      <c r="D4434" s="361" t="s">
        <v>4302</v>
      </c>
    </row>
    <row r="4435" spans="1:4" ht="33">
      <c r="A4435" s="360">
        <v>4433</v>
      </c>
      <c r="B4435" s="356"/>
      <c r="C4435" s="357" t="s">
        <v>16290</v>
      </c>
      <c r="D4435" s="361" t="s">
        <v>4303</v>
      </c>
    </row>
    <row r="4436" spans="1:4" ht="49.5">
      <c r="A4436" s="360">
        <v>4434</v>
      </c>
      <c r="B4436" s="356"/>
      <c r="C4436" s="357" t="s">
        <v>16291</v>
      </c>
      <c r="D4436" s="361" t="s">
        <v>4304</v>
      </c>
    </row>
    <row r="4437" spans="1:4" ht="33">
      <c r="A4437" s="360">
        <v>4435</v>
      </c>
      <c r="B4437" s="356"/>
      <c r="C4437" s="357" t="s">
        <v>16292</v>
      </c>
      <c r="D4437" s="361" t="s">
        <v>4305</v>
      </c>
    </row>
    <row r="4438" spans="1:4" ht="33">
      <c r="A4438" s="360">
        <v>4436</v>
      </c>
      <c r="B4438" s="356"/>
      <c r="C4438" s="357" t="s">
        <v>16293</v>
      </c>
      <c r="D4438" s="361" t="s">
        <v>4306</v>
      </c>
    </row>
    <row r="4439" spans="1:4" ht="49.5">
      <c r="A4439" s="360">
        <v>4437</v>
      </c>
      <c r="B4439" s="356"/>
      <c r="C4439" s="357" t="s">
        <v>16294</v>
      </c>
      <c r="D4439" s="361" t="s">
        <v>4307</v>
      </c>
    </row>
    <row r="4440" spans="1:4" ht="33">
      <c r="A4440" s="360">
        <v>4438</v>
      </c>
      <c r="B4440" s="356"/>
      <c r="C4440" s="357" t="s">
        <v>16295</v>
      </c>
      <c r="D4440" s="361" t="s">
        <v>4308</v>
      </c>
    </row>
    <row r="4441" spans="1:4" ht="33">
      <c r="A4441" s="360">
        <v>4439</v>
      </c>
      <c r="B4441" s="356"/>
      <c r="C4441" s="357" t="s">
        <v>16296</v>
      </c>
      <c r="D4441" s="361" t="s">
        <v>4309</v>
      </c>
    </row>
    <row r="4442" spans="1:4" ht="33">
      <c r="A4442" s="360">
        <v>4440</v>
      </c>
      <c r="B4442" s="356"/>
      <c r="C4442" s="357" t="s">
        <v>16297</v>
      </c>
      <c r="D4442" s="361" t="s">
        <v>4310</v>
      </c>
    </row>
    <row r="4443" spans="1:4" ht="33">
      <c r="A4443" s="360">
        <v>4441</v>
      </c>
      <c r="B4443" s="356"/>
      <c r="C4443" s="357" t="s">
        <v>16297</v>
      </c>
      <c r="D4443" s="361" t="s">
        <v>4311</v>
      </c>
    </row>
    <row r="4444" spans="1:4" ht="33">
      <c r="A4444" s="360">
        <v>4442</v>
      </c>
      <c r="B4444" s="356"/>
      <c r="C4444" s="357" t="s">
        <v>16298</v>
      </c>
      <c r="D4444" s="361" t="s">
        <v>4312</v>
      </c>
    </row>
    <row r="4445" spans="1:4" ht="33">
      <c r="A4445" s="360">
        <v>4443</v>
      </c>
      <c r="B4445" s="356"/>
      <c r="C4445" s="357" t="s">
        <v>16299</v>
      </c>
      <c r="D4445" s="361" t="s">
        <v>4313</v>
      </c>
    </row>
    <row r="4446" spans="1:4" ht="33">
      <c r="A4446" s="360">
        <v>4444</v>
      </c>
      <c r="B4446" s="356"/>
      <c r="C4446" s="357" t="s">
        <v>16300</v>
      </c>
      <c r="D4446" s="361" t="s">
        <v>4314</v>
      </c>
    </row>
    <row r="4447" spans="1:4" ht="33">
      <c r="A4447" s="360">
        <v>4445</v>
      </c>
      <c r="B4447" s="356"/>
      <c r="C4447" s="357" t="s">
        <v>16301</v>
      </c>
      <c r="D4447" s="361" t="s">
        <v>4315</v>
      </c>
    </row>
    <row r="4448" spans="1:4" ht="33">
      <c r="A4448" s="360">
        <v>4446</v>
      </c>
      <c r="B4448" s="356"/>
      <c r="C4448" s="357" t="s">
        <v>16302</v>
      </c>
      <c r="D4448" s="361" t="s">
        <v>4316</v>
      </c>
    </row>
    <row r="4449" spans="1:4" ht="33">
      <c r="A4449" s="360">
        <v>4447</v>
      </c>
      <c r="B4449" s="356"/>
      <c r="C4449" s="357" t="s">
        <v>16303</v>
      </c>
      <c r="D4449" s="361" t="s">
        <v>4317</v>
      </c>
    </row>
    <row r="4450" spans="1:4" ht="33">
      <c r="A4450" s="360">
        <v>4448</v>
      </c>
      <c r="B4450" s="356"/>
      <c r="C4450" s="357" t="s">
        <v>16304</v>
      </c>
      <c r="D4450" s="361" t="s">
        <v>4318</v>
      </c>
    </row>
    <row r="4451" spans="1:4" ht="66">
      <c r="A4451" s="360">
        <v>4449</v>
      </c>
      <c r="B4451" s="356"/>
      <c r="C4451" s="357" t="s">
        <v>16305</v>
      </c>
      <c r="D4451" s="361" t="s">
        <v>4319</v>
      </c>
    </row>
    <row r="4452" spans="1:4" ht="33">
      <c r="A4452" s="360">
        <v>4450</v>
      </c>
      <c r="B4452" s="356"/>
      <c r="C4452" s="357" t="s">
        <v>16306</v>
      </c>
      <c r="D4452" s="361" t="s">
        <v>4320</v>
      </c>
    </row>
    <row r="4453" spans="1:4" ht="33">
      <c r="A4453" s="360">
        <v>4451</v>
      </c>
      <c r="B4453" s="356"/>
      <c r="C4453" s="357" t="s">
        <v>16307</v>
      </c>
      <c r="D4453" s="361" t="s">
        <v>4321</v>
      </c>
    </row>
    <row r="4454" spans="1:4" ht="33">
      <c r="A4454" s="360">
        <v>4452</v>
      </c>
      <c r="B4454" s="356"/>
      <c r="C4454" s="357" t="s">
        <v>16308</v>
      </c>
      <c r="D4454" s="361" t="s">
        <v>4322</v>
      </c>
    </row>
    <row r="4455" spans="1:4" ht="33">
      <c r="A4455" s="360">
        <v>4453</v>
      </c>
      <c r="B4455" s="356"/>
      <c r="C4455" s="357" t="s">
        <v>16309</v>
      </c>
      <c r="D4455" s="361" t="s">
        <v>4323</v>
      </c>
    </row>
    <row r="4456" spans="1:4" ht="33">
      <c r="A4456" s="360">
        <v>4454</v>
      </c>
      <c r="B4456" s="356"/>
      <c r="C4456" s="357" t="s">
        <v>16310</v>
      </c>
      <c r="D4456" s="361" t="s">
        <v>4324</v>
      </c>
    </row>
    <row r="4457" spans="1:4" ht="33">
      <c r="A4457" s="360">
        <v>4455</v>
      </c>
      <c r="B4457" s="356"/>
      <c r="C4457" s="357" t="s">
        <v>16311</v>
      </c>
      <c r="D4457" s="361" t="s">
        <v>4325</v>
      </c>
    </row>
    <row r="4458" spans="1:4" ht="33">
      <c r="A4458" s="360">
        <v>4456</v>
      </c>
      <c r="B4458" s="356"/>
      <c r="C4458" s="357" t="s">
        <v>16312</v>
      </c>
      <c r="D4458" s="361" t="s">
        <v>4326</v>
      </c>
    </row>
    <row r="4459" spans="1:4" ht="33">
      <c r="A4459" s="360">
        <v>4457</v>
      </c>
      <c r="B4459" s="356"/>
      <c r="C4459" s="357" t="s">
        <v>16313</v>
      </c>
      <c r="D4459" s="361" t="s">
        <v>4327</v>
      </c>
    </row>
    <row r="4460" spans="1:4" ht="33">
      <c r="A4460" s="360">
        <v>4458</v>
      </c>
      <c r="B4460" s="356"/>
      <c r="C4460" s="357" t="s">
        <v>16314</v>
      </c>
      <c r="D4460" s="361" t="s">
        <v>4328</v>
      </c>
    </row>
    <row r="4461" spans="1:4">
      <c r="A4461" s="360">
        <v>4459</v>
      </c>
      <c r="B4461" s="356"/>
      <c r="C4461" s="357" t="s">
        <v>16315</v>
      </c>
      <c r="D4461" s="361" t="s">
        <v>4329</v>
      </c>
    </row>
    <row r="4462" spans="1:4" ht="49.5">
      <c r="A4462" s="360">
        <v>4460</v>
      </c>
      <c r="B4462" s="356"/>
      <c r="C4462" s="357" t="s">
        <v>16316</v>
      </c>
      <c r="D4462" s="361" t="s">
        <v>4330</v>
      </c>
    </row>
    <row r="4463" spans="1:4" ht="33">
      <c r="A4463" s="360">
        <v>4461</v>
      </c>
      <c r="B4463" s="356"/>
      <c r="C4463" s="357" t="s">
        <v>16317</v>
      </c>
      <c r="D4463" s="361" t="s">
        <v>4331</v>
      </c>
    </row>
    <row r="4464" spans="1:4" ht="33">
      <c r="A4464" s="360">
        <v>4462</v>
      </c>
      <c r="B4464" s="356"/>
      <c r="C4464" s="357" t="s">
        <v>16318</v>
      </c>
      <c r="D4464" s="361" t="s">
        <v>4332</v>
      </c>
    </row>
    <row r="4465" spans="1:4" ht="40.5">
      <c r="A4465" s="360">
        <v>4463</v>
      </c>
      <c r="B4465" s="356"/>
      <c r="C4465" s="357" t="s">
        <v>16319</v>
      </c>
      <c r="D4465" s="361" t="s">
        <v>4333</v>
      </c>
    </row>
    <row r="4466" spans="1:4" ht="33">
      <c r="A4466" s="360">
        <v>4464</v>
      </c>
      <c r="B4466" s="356"/>
      <c r="C4466" s="357" t="s">
        <v>16320</v>
      </c>
      <c r="D4466" s="361" t="s">
        <v>4334</v>
      </c>
    </row>
    <row r="4467" spans="1:4" ht="33">
      <c r="A4467" s="360">
        <v>4465</v>
      </c>
      <c r="B4467" s="356"/>
      <c r="C4467" s="357" t="s">
        <v>16321</v>
      </c>
      <c r="D4467" s="361" t="s">
        <v>4335</v>
      </c>
    </row>
    <row r="4468" spans="1:4" ht="60.75">
      <c r="A4468" s="360">
        <v>4466</v>
      </c>
      <c r="B4468" s="356"/>
      <c r="C4468" s="357" t="s">
        <v>16322</v>
      </c>
      <c r="D4468" s="361" t="s">
        <v>4336</v>
      </c>
    </row>
    <row r="4469" spans="1:4" ht="40.5">
      <c r="A4469" s="360">
        <v>4467</v>
      </c>
      <c r="B4469" s="356"/>
      <c r="C4469" s="357" t="s">
        <v>16323</v>
      </c>
      <c r="D4469" s="361" t="s">
        <v>4337</v>
      </c>
    </row>
    <row r="4470" spans="1:4" ht="40.5">
      <c r="A4470" s="360">
        <v>4468</v>
      </c>
      <c r="B4470" s="356"/>
      <c r="C4470" s="357" t="s">
        <v>16324</v>
      </c>
      <c r="D4470" s="361" t="s">
        <v>4338</v>
      </c>
    </row>
    <row r="4471" spans="1:4" ht="66">
      <c r="A4471" s="360">
        <v>4469</v>
      </c>
      <c r="B4471" s="356"/>
      <c r="C4471" s="357" t="s">
        <v>16325</v>
      </c>
      <c r="D4471" s="361" t="s">
        <v>4339</v>
      </c>
    </row>
    <row r="4472" spans="1:4" ht="40.5">
      <c r="A4472" s="360">
        <v>4470</v>
      </c>
      <c r="B4472" s="356"/>
      <c r="C4472" s="357" t="s">
        <v>16326</v>
      </c>
      <c r="D4472" s="361" t="s">
        <v>4340</v>
      </c>
    </row>
    <row r="4473" spans="1:4" ht="40.5">
      <c r="A4473" s="360">
        <v>4471</v>
      </c>
      <c r="B4473" s="356"/>
      <c r="C4473" s="357" t="s">
        <v>16327</v>
      </c>
      <c r="D4473" s="361" t="s">
        <v>4341</v>
      </c>
    </row>
    <row r="4474" spans="1:4" ht="33">
      <c r="A4474" s="360">
        <v>4472</v>
      </c>
      <c r="B4474" s="356"/>
      <c r="C4474" s="357" t="s">
        <v>16328</v>
      </c>
      <c r="D4474" s="361" t="s">
        <v>4342</v>
      </c>
    </row>
    <row r="4475" spans="1:4" ht="33">
      <c r="A4475" s="360">
        <v>4473</v>
      </c>
      <c r="B4475" s="356"/>
      <c r="C4475" s="357" t="s">
        <v>16329</v>
      </c>
      <c r="D4475" s="361" t="s">
        <v>4343</v>
      </c>
    </row>
    <row r="4476" spans="1:4" ht="33">
      <c r="A4476" s="360">
        <v>4474</v>
      </c>
      <c r="B4476" s="356"/>
      <c r="C4476" s="357" t="s">
        <v>16330</v>
      </c>
      <c r="D4476" s="361" t="s">
        <v>4344</v>
      </c>
    </row>
    <row r="4477" spans="1:4" ht="33">
      <c r="A4477" s="360">
        <v>4475</v>
      </c>
      <c r="B4477" s="356"/>
      <c r="C4477" s="357" t="s">
        <v>16331</v>
      </c>
      <c r="D4477" s="361" t="s">
        <v>4345</v>
      </c>
    </row>
    <row r="4478" spans="1:4" ht="33">
      <c r="A4478" s="360">
        <v>4476</v>
      </c>
      <c r="B4478" s="356"/>
      <c r="C4478" s="357" t="s">
        <v>16332</v>
      </c>
      <c r="D4478" s="361" t="s">
        <v>4346</v>
      </c>
    </row>
    <row r="4479" spans="1:4" ht="40.5">
      <c r="A4479" s="360">
        <v>4477</v>
      </c>
      <c r="B4479" s="356"/>
      <c r="C4479" s="357" t="s">
        <v>16333</v>
      </c>
      <c r="D4479" s="361" t="s">
        <v>4347</v>
      </c>
    </row>
    <row r="4480" spans="1:4" ht="33">
      <c r="A4480" s="360">
        <v>4478</v>
      </c>
      <c r="B4480" s="356"/>
      <c r="C4480" s="357" t="s">
        <v>16334</v>
      </c>
      <c r="D4480" s="361" t="s">
        <v>4348</v>
      </c>
    </row>
    <row r="4481" spans="1:4" ht="33">
      <c r="A4481" s="360">
        <v>4479</v>
      </c>
      <c r="B4481" s="356"/>
      <c r="C4481" s="357" t="s">
        <v>16335</v>
      </c>
      <c r="D4481" s="361" t="s">
        <v>4349</v>
      </c>
    </row>
    <row r="4482" spans="1:4" ht="33">
      <c r="A4482" s="360">
        <v>4480</v>
      </c>
      <c r="B4482" s="356"/>
      <c r="C4482" s="357" t="s">
        <v>16336</v>
      </c>
      <c r="D4482" s="361" t="s">
        <v>4350</v>
      </c>
    </row>
    <row r="4483" spans="1:4" ht="33">
      <c r="A4483" s="360">
        <v>4481</v>
      </c>
      <c r="B4483" s="356"/>
      <c r="C4483" s="357" t="s">
        <v>16337</v>
      </c>
      <c r="D4483" s="361" t="s">
        <v>4351</v>
      </c>
    </row>
    <row r="4484" spans="1:4" ht="33">
      <c r="A4484" s="360">
        <v>4482</v>
      </c>
      <c r="B4484" s="356"/>
      <c r="C4484" s="357" t="s">
        <v>16338</v>
      </c>
      <c r="D4484" s="361" t="s">
        <v>4352</v>
      </c>
    </row>
    <row r="4485" spans="1:4" ht="33">
      <c r="A4485" s="360">
        <v>4483</v>
      </c>
      <c r="B4485" s="356"/>
      <c r="C4485" s="357" t="s">
        <v>16339</v>
      </c>
      <c r="D4485" s="361" t="s">
        <v>4353</v>
      </c>
    </row>
    <row r="4486" spans="1:4" ht="33">
      <c r="A4486" s="360">
        <v>4484</v>
      </c>
      <c r="B4486" s="356"/>
      <c r="C4486" s="357" t="s">
        <v>16340</v>
      </c>
      <c r="D4486" s="361" t="s">
        <v>4354</v>
      </c>
    </row>
    <row r="4487" spans="1:4" ht="33">
      <c r="A4487" s="360">
        <v>4485</v>
      </c>
      <c r="B4487" s="356"/>
      <c r="C4487" s="357" t="s">
        <v>16341</v>
      </c>
      <c r="D4487" s="361" t="s">
        <v>4355</v>
      </c>
    </row>
    <row r="4488" spans="1:4" ht="33">
      <c r="A4488" s="360">
        <v>4486</v>
      </c>
      <c r="B4488" s="356"/>
      <c r="C4488" s="357" t="s">
        <v>16342</v>
      </c>
      <c r="D4488" s="361" t="s">
        <v>4356</v>
      </c>
    </row>
    <row r="4489" spans="1:4" ht="33">
      <c r="A4489" s="360">
        <v>4487</v>
      </c>
      <c r="B4489" s="356"/>
      <c r="C4489" s="357" t="s">
        <v>16343</v>
      </c>
      <c r="D4489" s="361" t="s">
        <v>4357</v>
      </c>
    </row>
    <row r="4490" spans="1:4" ht="40.5">
      <c r="A4490" s="360">
        <v>4488</v>
      </c>
      <c r="B4490" s="356"/>
      <c r="C4490" s="357" t="s">
        <v>16344</v>
      </c>
      <c r="D4490" s="361" t="s">
        <v>4358</v>
      </c>
    </row>
    <row r="4491" spans="1:4" ht="33">
      <c r="A4491" s="360">
        <v>4489</v>
      </c>
      <c r="B4491" s="356"/>
      <c r="C4491" s="357" t="s">
        <v>16345</v>
      </c>
      <c r="D4491" s="361" t="s">
        <v>4359</v>
      </c>
    </row>
    <row r="4492" spans="1:4" ht="33">
      <c r="A4492" s="360">
        <v>4490</v>
      </c>
      <c r="B4492" s="356"/>
      <c r="C4492" s="357" t="s">
        <v>16346</v>
      </c>
      <c r="D4492" s="361" t="s">
        <v>4360</v>
      </c>
    </row>
    <row r="4493" spans="1:4" ht="33">
      <c r="A4493" s="360">
        <v>4491</v>
      </c>
      <c r="B4493" s="356"/>
      <c r="C4493" s="357" t="s">
        <v>16347</v>
      </c>
      <c r="D4493" s="361" t="s">
        <v>4361</v>
      </c>
    </row>
    <row r="4494" spans="1:4">
      <c r="A4494" s="360">
        <v>4492</v>
      </c>
      <c r="B4494" s="356"/>
      <c r="C4494" s="357" t="s">
        <v>16348</v>
      </c>
      <c r="D4494" s="361" t="s">
        <v>4362</v>
      </c>
    </row>
    <row r="4495" spans="1:4" ht="33">
      <c r="A4495" s="360">
        <v>4493</v>
      </c>
      <c r="B4495" s="356"/>
      <c r="C4495" s="357" t="s">
        <v>16349</v>
      </c>
      <c r="D4495" s="361" t="s">
        <v>4363</v>
      </c>
    </row>
    <row r="4496" spans="1:4">
      <c r="A4496" s="360">
        <v>4494</v>
      </c>
      <c r="B4496" s="356"/>
      <c r="C4496" s="357" t="s">
        <v>16350</v>
      </c>
      <c r="D4496" s="361" t="s">
        <v>4364</v>
      </c>
    </row>
    <row r="4497" spans="1:4">
      <c r="A4497" s="360">
        <v>4495</v>
      </c>
      <c r="B4497" s="356"/>
      <c r="C4497" s="357" t="s">
        <v>16351</v>
      </c>
      <c r="D4497" s="361" t="s">
        <v>4365</v>
      </c>
    </row>
    <row r="4498" spans="1:4">
      <c r="A4498" s="360">
        <v>4496</v>
      </c>
      <c r="B4498" s="356"/>
      <c r="C4498" s="357" t="s">
        <v>16352</v>
      </c>
      <c r="D4498" s="361" t="s">
        <v>4366</v>
      </c>
    </row>
    <row r="4499" spans="1:4">
      <c r="A4499" s="360">
        <v>4497</v>
      </c>
      <c r="B4499" s="356"/>
      <c r="C4499" s="357" t="s">
        <v>16353</v>
      </c>
      <c r="D4499" s="361" t="s">
        <v>4367</v>
      </c>
    </row>
    <row r="4500" spans="1:4" ht="33">
      <c r="A4500" s="360">
        <v>4498</v>
      </c>
      <c r="B4500" s="356"/>
      <c r="C4500" s="357" t="s">
        <v>16354</v>
      </c>
      <c r="D4500" s="361" t="s">
        <v>4368</v>
      </c>
    </row>
    <row r="4501" spans="1:4">
      <c r="A4501" s="360">
        <v>4499</v>
      </c>
      <c r="B4501" s="356"/>
      <c r="C4501" s="357" t="s">
        <v>16355</v>
      </c>
      <c r="D4501" s="361" t="s">
        <v>4369</v>
      </c>
    </row>
    <row r="4502" spans="1:4" ht="33">
      <c r="A4502" s="360">
        <v>4500</v>
      </c>
      <c r="B4502" s="356"/>
      <c r="C4502" s="357" t="s">
        <v>16356</v>
      </c>
      <c r="D4502" s="361" t="s">
        <v>4370</v>
      </c>
    </row>
    <row r="4503" spans="1:4">
      <c r="A4503" s="360">
        <v>4501</v>
      </c>
      <c r="B4503" s="356"/>
      <c r="C4503" s="357" t="s">
        <v>16357</v>
      </c>
      <c r="D4503" s="361" t="s">
        <v>4371</v>
      </c>
    </row>
    <row r="4504" spans="1:4" ht="33">
      <c r="A4504" s="360">
        <v>4502</v>
      </c>
      <c r="B4504" s="356"/>
      <c r="C4504" s="357" t="s">
        <v>16358</v>
      </c>
      <c r="D4504" s="361" t="s">
        <v>4372</v>
      </c>
    </row>
    <row r="4505" spans="1:4" ht="33">
      <c r="A4505" s="360">
        <v>4503</v>
      </c>
      <c r="B4505" s="356"/>
      <c r="C4505" s="357" t="s">
        <v>16359</v>
      </c>
      <c r="D4505" s="361" t="s">
        <v>4373</v>
      </c>
    </row>
    <row r="4506" spans="1:4">
      <c r="A4506" s="360">
        <v>4504</v>
      </c>
      <c r="B4506" s="356"/>
      <c r="C4506" s="357" t="s">
        <v>16360</v>
      </c>
      <c r="D4506" s="361" t="s">
        <v>4374</v>
      </c>
    </row>
    <row r="4507" spans="1:4">
      <c r="A4507" s="360">
        <v>4505</v>
      </c>
      <c r="B4507" s="356"/>
      <c r="C4507" s="357" t="s">
        <v>16361</v>
      </c>
      <c r="D4507" s="361" t="s">
        <v>4375</v>
      </c>
    </row>
    <row r="4508" spans="1:4">
      <c r="A4508" s="360">
        <v>4506</v>
      </c>
      <c r="B4508" s="356"/>
      <c r="C4508" s="357" t="s">
        <v>16362</v>
      </c>
      <c r="D4508" s="361" t="s">
        <v>4376</v>
      </c>
    </row>
    <row r="4509" spans="1:4" ht="33">
      <c r="A4509" s="360">
        <v>4507</v>
      </c>
      <c r="B4509" s="356"/>
      <c r="C4509" s="357" t="s">
        <v>16363</v>
      </c>
      <c r="D4509" s="361" t="s">
        <v>4377</v>
      </c>
    </row>
    <row r="4510" spans="1:4">
      <c r="A4510" s="360">
        <v>4508</v>
      </c>
      <c r="B4510" s="356"/>
      <c r="C4510" s="357" t="s">
        <v>16364</v>
      </c>
      <c r="D4510" s="361" t="s">
        <v>4378</v>
      </c>
    </row>
    <row r="4511" spans="1:4">
      <c r="A4511" s="360">
        <v>4509</v>
      </c>
      <c r="B4511" s="356"/>
      <c r="C4511" s="357" t="s">
        <v>16365</v>
      </c>
      <c r="D4511" s="361" t="s">
        <v>4379</v>
      </c>
    </row>
    <row r="4512" spans="1:4">
      <c r="A4512" s="360">
        <v>4510</v>
      </c>
      <c r="B4512" s="356"/>
      <c r="C4512" s="357" t="s">
        <v>16366</v>
      </c>
      <c r="D4512" s="361" t="s">
        <v>4380</v>
      </c>
    </row>
    <row r="4513" spans="1:4">
      <c r="A4513" s="360">
        <v>4511</v>
      </c>
      <c r="B4513" s="356"/>
      <c r="C4513" s="357" t="s">
        <v>16367</v>
      </c>
      <c r="D4513" s="361" t="s">
        <v>4381</v>
      </c>
    </row>
    <row r="4514" spans="1:4">
      <c r="A4514" s="360">
        <v>4512</v>
      </c>
      <c r="B4514" s="356"/>
      <c r="C4514" s="357" t="s">
        <v>16368</v>
      </c>
      <c r="D4514" s="361" t="s">
        <v>4382</v>
      </c>
    </row>
    <row r="4515" spans="1:4">
      <c r="A4515" s="360">
        <v>4513</v>
      </c>
      <c r="B4515" s="356"/>
      <c r="C4515" s="357" t="s">
        <v>16369</v>
      </c>
      <c r="D4515" s="361" t="s">
        <v>4383</v>
      </c>
    </row>
    <row r="4516" spans="1:4" ht="33">
      <c r="A4516" s="360">
        <v>4514</v>
      </c>
      <c r="B4516" s="356"/>
      <c r="C4516" s="357" t="s">
        <v>16370</v>
      </c>
      <c r="D4516" s="361" t="s">
        <v>4384</v>
      </c>
    </row>
    <row r="4517" spans="1:4">
      <c r="A4517" s="360">
        <v>4515</v>
      </c>
      <c r="B4517" s="356"/>
      <c r="C4517" s="357" t="s">
        <v>16371</v>
      </c>
      <c r="D4517" s="361" t="s">
        <v>4385</v>
      </c>
    </row>
    <row r="4518" spans="1:4">
      <c r="A4518" s="360">
        <v>4516</v>
      </c>
      <c r="B4518" s="356"/>
      <c r="C4518" s="357" t="s">
        <v>16372</v>
      </c>
      <c r="D4518" s="361" t="s">
        <v>4386</v>
      </c>
    </row>
    <row r="4519" spans="1:4">
      <c r="A4519" s="360">
        <v>4517</v>
      </c>
      <c r="B4519" s="356"/>
      <c r="C4519" s="357" t="s">
        <v>16373</v>
      </c>
      <c r="D4519" s="361" t="s">
        <v>4387</v>
      </c>
    </row>
    <row r="4520" spans="1:4" ht="33">
      <c r="A4520" s="360">
        <v>4518</v>
      </c>
      <c r="B4520" s="356"/>
      <c r="C4520" s="357" t="s">
        <v>16374</v>
      </c>
      <c r="D4520" s="361" t="s">
        <v>4388</v>
      </c>
    </row>
    <row r="4521" spans="1:4" ht="33">
      <c r="A4521" s="360">
        <v>4519</v>
      </c>
      <c r="B4521" s="356"/>
      <c r="C4521" s="357" t="s">
        <v>16375</v>
      </c>
      <c r="D4521" s="361" t="s">
        <v>4389</v>
      </c>
    </row>
    <row r="4522" spans="1:4" ht="49.5">
      <c r="A4522" s="360">
        <v>4520</v>
      </c>
      <c r="B4522" s="356"/>
      <c r="C4522" s="357" t="s">
        <v>16376</v>
      </c>
      <c r="D4522" s="361" t="s">
        <v>4390</v>
      </c>
    </row>
    <row r="4523" spans="1:4">
      <c r="A4523" s="360">
        <v>4521</v>
      </c>
      <c r="B4523" s="356"/>
      <c r="C4523" s="357" t="s">
        <v>16377</v>
      </c>
      <c r="D4523" s="361" t="s">
        <v>4391</v>
      </c>
    </row>
    <row r="4524" spans="1:4">
      <c r="A4524" s="360">
        <v>4522</v>
      </c>
      <c r="B4524" s="356"/>
      <c r="C4524" s="357" t="s">
        <v>16378</v>
      </c>
      <c r="D4524" s="361" t="s">
        <v>4392</v>
      </c>
    </row>
    <row r="4525" spans="1:4">
      <c r="A4525" s="360">
        <v>4523</v>
      </c>
      <c r="B4525" s="356"/>
      <c r="C4525" s="357" t="s">
        <v>16379</v>
      </c>
      <c r="D4525" s="361" t="s">
        <v>4393</v>
      </c>
    </row>
    <row r="4526" spans="1:4">
      <c r="A4526" s="360">
        <v>4524</v>
      </c>
      <c r="B4526" s="356"/>
      <c r="C4526" s="357" t="s">
        <v>16380</v>
      </c>
      <c r="D4526" s="361" t="s">
        <v>4394</v>
      </c>
    </row>
    <row r="4527" spans="1:4">
      <c r="A4527" s="360">
        <v>4525</v>
      </c>
      <c r="B4527" s="356"/>
      <c r="C4527" s="357" t="s">
        <v>16381</v>
      </c>
      <c r="D4527" s="361" t="s">
        <v>4395</v>
      </c>
    </row>
    <row r="4528" spans="1:4">
      <c r="A4528" s="360">
        <v>4526</v>
      </c>
      <c r="B4528" s="356"/>
      <c r="C4528" s="357" t="s">
        <v>16382</v>
      </c>
      <c r="D4528" s="361" t="s">
        <v>4396</v>
      </c>
    </row>
    <row r="4529" spans="1:4">
      <c r="A4529" s="360">
        <v>4527</v>
      </c>
      <c r="B4529" s="356"/>
      <c r="C4529" s="357" t="s">
        <v>16383</v>
      </c>
      <c r="D4529" s="361" t="s">
        <v>4397</v>
      </c>
    </row>
    <row r="4530" spans="1:4">
      <c r="A4530" s="360">
        <v>4528</v>
      </c>
      <c r="B4530" s="356"/>
      <c r="C4530" s="357" t="s">
        <v>16384</v>
      </c>
      <c r="D4530" s="361" t="s">
        <v>4398</v>
      </c>
    </row>
    <row r="4531" spans="1:4">
      <c r="A4531" s="360">
        <v>4529</v>
      </c>
      <c r="B4531" s="356"/>
      <c r="C4531" s="357" t="s">
        <v>16385</v>
      </c>
      <c r="D4531" s="361" t="s">
        <v>4399</v>
      </c>
    </row>
    <row r="4532" spans="1:4" ht="33">
      <c r="A4532" s="360">
        <v>4530</v>
      </c>
      <c r="B4532" s="356"/>
      <c r="C4532" s="357" t="s">
        <v>16386</v>
      </c>
      <c r="D4532" s="361" t="s">
        <v>4400</v>
      </c>
    </row>
    <row r="4533" spans="1:4">
      <c r="A4533" s="360">
        <v>4531</v>
      </c>
      <c r="B4533" s="356"/>
      <c r="C4533" s="357" t="s">
        <v>16387</v>
      </c>
      <c r="D4533" s="361" t="s">
        <v>4401</v>
      </c>
    </row>
    <row r="4534" spans="1:4" ht="33">
      <c r="A4534" s="360">
        <v>4532</v>
      </c>
      <c r="B4534" s="356"/>
      <c r="C4534" s="357" t="s">
        <v>16388</v>
      </c>
      <c r="D4534" s="361" t="s">
        <v>4402</v>
      </c>
    </row>
    <row r="4535" spans="1:4">
      <c r="A4535" s="360">
        <v>4533</v>
      </c>
      <c r="B4535" s="356"/>
      <c r="C4535" s="357" t="s">
        <v>16389</v>
      </c>
      <c r="D4535" s="361" t="s">
        <v>4403</v>
      </c>
    </row>
    <row r="4536" spans="1:4">
      <c r="A4536" s="360">
        <v>4534</v>
      </c>
      <c r="B4536" s="356"/>
      <c r="C4536" s="357" t="s">
        <v>16390</v>
      </c>
      <c r="D4536" s="361" t="s">
        <v>4404</v>
      </c>
    </row>
    <row r="4537" spans="1:4">
      <c r="A4537" s="360">
        <v>4535</v>
      </c>
      <c r="B4537" s="356"/>
      <c r="C4537" s="357" t="s">
        <v>16391</v>
      </c>
      <c r="D4537" s="361" t="s">
        <v>4405</v>
      </c>
    </row>
    <row r="4538" spans="1:4">
      <c r="A4538" s="360">
        <v>4536</v>
      </c>
      <c r="B4538" s="356"/>
      <c r="C4538" s="357" t="s">
        <v>16392</v>
      </c>
      <c r="D4538" s="361" t="s">
        <v>4406</v>
      </c>
    </row>
    <row r="4539" spans="1:4" ht="33">
      <c r="A4539" s="360">
        <v>4537</v>
      </c>
      <c r="B4539" s="356"/>
      <c r="C4539" s="357" t="s">
        <v>16393</v>
      </c>
      <c r="D4539" s="361" t="s">
        <v>4407</v>
      </c>
    </row>
    <row r="4540" spans="1:4" ht="33">
      <c r="A4540" s="360">
        <v>4538</v>
      </c>
      <c r="B4540" s="356"/>
      <c r="C4540" s="357" t="s">
        <v>16394</v>
      </c>
      <c r="D4540" s="361" t="s">
        <v>4408</v>
      </c>
    </row>
    <row r="4541" spans="1:4">
      <c r="A4541" s="360">
        <v>4539</v>
      </c>
      <c r="B4541" s="356"/>
      <c r="C4541" s="357" t="s">
        <v>16395</v>
      </c>
      <c r="D4541" s="361" t="s">
        <v>4409</v>
      </c>
    </row>
    <row r="4542" spans="1:4">
      <c r="A4542" s="360">
        <v>4540</v>
      </c>
      <c r="B4542" s="356"/>
      <c r="C4542" s="357" t="s">
        <v>16396</v>
      </c>
      <c r="D4542" s="361" t="s">
        <v>4410</v>
      </c>
    </row>
    <row r="4543" spans="1:4" ht="33">
      <c r="A4543" s="360">
        <v>4541</v>
      </c>
      <c r="B4543" s="356"/>
      <c r="C4543" s="357" t="s">
        <v>16397</v>
      </c>
      <c r="D4543" s="361" t="s">
        <v>4411</v>
      </c>
    </row>
    <row r="4544" spans="1:4">
      <c r="A4544" s="360">
        <v>4542</v>
      </c>
      <c r="B4544" s="356"/>
      <c r="C4544" s="357" t="s">
        <v>16398</v>
      </c>
      <c r="D4544" s="361" t="s">
        <v>4412</v>
      </c>
    </row>
    <row r="4545" spans="1:4">
      <c r="A4545" s="360">
        <v>4543</v>
      </c>
      <c r="B4545" s="356"/>
      <c r="C4545" s="357" t="s">
        <v>16399</v>
      </c>
      <c r="D4545" s="361" t="s">
        <v>4413</v>
      </c>
    </row>
    <row r="4546" spans="1:4">
      <c r="A4546" s="360">
        <v>4544</v>
      </c>
      <c r="B4546" s="356"/>
      <c r="C4546" s="357" t="s">
        <v>16400</v>
      </c>
      <c r="D4546" s="361" t="s">
        <v>4414</v>
      </c>
    </row>
    <row r="4547" spans="1:4">
      <c r="A4547" s="360">
        <v>4545</v>
      </c>
      <c r="B4547" s="356"/>
      <c r="C4547" s="357" t="s">
        <v>16401</v>
      </c>
      <c r="D4547" s="361" t="s">
        <v>4415</v>
      </c>
    </row>
    <row r="4548" spans="1:4">
      <c r="A4548" s="360">
        <v>4546</v>
      </c>
      <c r="B4548" s="356"/>
      <c r="C4548" s="357" t="s">
        <v>16402</v>
      </c>
      <c r="D4548" s="361" t="s">
        <v>4416</v>
      </c>
    </row>
    <row r="4549" spans="1:4" ht="33">
      <c r="A4549" s="360">
        <v>4547</v>
      </c>
      <c r="B4549" s="356"/>
      <c r="C4549" s="357" t="s">
        <v>16403</v>
      </c>
      <c r="D4549" s="361" t="s">
        <v>4417</v>
      </c>
    </row>
    <row r="4550" spans="1:4">
      <c r="A4550" s="360">
        <v>4548</v>
      </c>
      <c r="B4550" s="356"/>
      <c r="C4550" s="357" t="s">
        <v>16404</v>
      </c>
      <c r="D4550" s="361" t="s">
        <v>4418</v>
      </c>
    </row>
    <row r="4551" spans="1:4">
      <c r="A4551" s="360">
        <v>4549</v>
      </c>
      <c r="B4551" s="356"/>
      <c r="C4551" s="357" t="s">
        <v>16405</v>
      </c>
      <c r="D4551" s="361" t="s">
        <v>4419</v>
      </c>
    </row>
    <row r="4552" spans="1:4">
      <c r="A4552" s="360">
        <v>4550</v>
      </c>
      <c r="B4552" s="356"/>
      <c r="C4552" s="357" t="s">
        <v>16406</v>
      </c>
      <c r="D4552" s="361" t="s">
        <v>4420</v>
      </c>
    </row>
    <row r="4553" spans="1:4">
      <c r="A4553" s="360">
        <v>4551</v>
      </c>
      <c r="B4553" s="356"/>
      <c r="C4553" s="357" t="s">
        <v>16407</v>
      </c>
      <c r="D4553" s="361" t="s">
        <v>4421</v>
      </c>
    </row>
    <row r="4554" spans="1:4">
      <c r="A4554" s="360">
        <v>4552</v>
      </c>
      <c r="B4554" s="356"/>
      <c r="C4554" s="357" t="s">
        <v>16408</v>
      </c>
      <c r="D4554" s="361" t="s">
        <v>4422</v>
      </c>
    </row>
    <row r="4555" spans="1:4">
      <c r="A4555" s="360">
        <v>4553</v>
      </c>
      <c r="B4555" s="356"/>
      <c r="C4555" s="357" t="s">
        <v>16409</v>
      </c>
      <c r="D4555" s="361" t="s">
        <v>4423</v>
      </c>
    </row>
    <row r="4556" spans="1:4">
      <c r="A4556" s="360">
        <v>4554</v>
      </c>
      <c r="B4556" s="356"/>
      <c r="C4556" s="357" t="s">
        <v>16410</v>
      </c>
      <c r="D4556" s="361" t="s">
        <v>4424</v>
      </c>
    </row>
    <row r="4557" spans="1:4">
      <c r="A4557" s="360">
        <v>4555</v>
      </c>
      <c r="B4557" s="356"/>
      <c r="C4557" s="357" t="s">
        <v>16411</v>
      </c>
      <c r="D4557" s="361" t="s">
        <v>4425</v>
      </c>
    </row>
    <row r="4558" spans="1:4">
      <c r="A4558" s="360">
        <v>4556</v>
      </c>
      <c r="B4558" s="356"/>
      <c r="C4558" s="357" t="s">
        <v>16412</v>
      </c>
      <c r="D4558" s="361" t="s">
        <v>4426</v>
      </c>
    </row>
    <row r="4559" spans="1:4">
      <c r="A4559" s="360">
        <v>4557</v>
      </c>
      <c r="B4559" s="356"/>
      <c r="C4559" s="357" t="s">
        <v>16413</v>
      </c>
      <c r="D4559" s="361" t="s">
        <v>4427</v>
      </c>
    </row>
    <row r="4560" spans="1:4">
      <c r="A4560" s="360">
        <v>4558</v>
      </c>
      <c r="B4560" s="356"/>
      <c r="C4560" s="357" t="s">
        <v>16414</v>
      </c>
      <c r="D4560" s="361" t="s">
        <v>4428</v>
      </c>
    </row>
    <row r="4561" spans="1:4">
      <c r="A4561" s="360">
        <v>4559</v>
      </c>
      <c r="B4561" s="356"/>
      <c r="C4561" s="357" t="s">
        <v>16415</v>
      </c>
      <c r="D4561" s="361" t="s">
        <v>4429</v>
      </c>
    </row>
    <row r="4562" spans="1:4">
      <c r="A4562" s="360">
        <v>4560</v>
      </c>
      <c r="B4562" s="356"/>
      <c r="C4562" s="357" t="s">
        <v>16416</v>
      </c>
      <c r="D4562" s="361" t="s">
        <v>4430</v>
      </c>
    </row>
    <row r="4563" spans="1:4">
      <c r="A4563" s="360">
        <v>4561</v>
      </c>
      <c r="B4563" s="356"/>
      <c r="C4563" s="357" t="s">
        <v>16417</v>
      </c>
      <c r="D4563" s="361" t="s">
        <v>4431</v>
      </c>
    </row>
    <row r="4564" spans="1:4">
      <c r="A4564" s="360">
        <v>4562</v>
      </c>
      <c r="B4564" s="356"/>
      <c r="C4564" s="357" t="s">
        <v>16418</v>
      </c>
      <c r="D4564" s="361" t="s">
        <v>4432</v>
      </c>
    </row>
    <row r="4565" spans="1:4">
      <c r="A4565" s="360">
        <v>4563</v>
      </c>
      <c r="B4565" s="356"/>
      <c r="C4565" s="357" t="s">
        <v>16419</v>
      </c>
      <c r="D4565" s="361" t="s">
        <v>4433</v>
      </c>
    </row>
    <row r="4566" spans="1:4">
      <c r="A4566" s="360">
        <v>4564</v>
      </c>
      <c r="B4566" s="356"/>
      <c r="C4566" s="357" t="s">
        <v>16420</v>
      </c>
      <c r="D4566" s="361" t="s">
        <v>4434</v>
      </c>
    </row>
    <row r="4567" spans="1:4">
      <c r="A4567" s="360">
        <v>4565</v>
      </c>
      <c r="B4567" s="356"/>
      <c r="C4567" s="357" t="s">
        <v>16421</v>
      </c>
      <c r="D4567" s="361" t="s">
        <v>4435</v>
      </c>
    </row>
    <row r="4568" spans="1:4">
      <c r="A4568" s="360">
        <v>4566</v>
      </c>
      <c r="B4568" s="356"/>
      <c r="C4568" s="357" t="s">
        <v>16422</v>
      </c>
      <c r="D4568" s="361" t="s">
        <v>4436</v>
      </c>
    </row>
    <row r="4569" spans="1:4">
      <c r="A4569" s="360">
        <v>4567</v>
      </c>
      <c r="B4569" s="356"/>
      <c r="C4569" s="357" t="s">
        <v>16423</v>
      </c>
      <c r="D4569" s="361" t="s">
        <v>4437</v>
      </c>
    </row>
    <row r="4570" spans="1:4">
      <c r="A4570" s="360">
        <v>4568</v>
      </c>
      <c r="B4570" s="356"/>
      <c r="C4570" s="357" t="s">
        <v>16424</v>
      </c>
      <c r="D4570" s="361" t="s">
        <v>4438</v>
      </c>
    </row>
    <row r="4571" spans="1:4">
      <c r="A4571" s="360">
        <v>4569</v>
      </c>
      <c r="B4571" s="356"/>
      <c r="C4571" s="357" t="s">
        <v>16425</v>
      </c>
      <c r="D4571" s="361" t="s">
        <v>4439</v>
      </c>
    </row>
    <row r="4572" spans="1:4">
      <c r="A4572" s="360">
        <v>4570</v>
      </c>
      <c r="B4572" s="356"/>
      <c r="C4572" s="357" t="s">
        <v>16426</v>
      </c>
      <c r="D4572" s="361" t="s">
        <v>4440</v>
      </c>
    </row>
    <row r="4573" spans="1:4">
      <c r="A4573" s="360">
        <v>4571</v>
      </c>
      <c r="B4573" s="356"/>
      <c r="C4573" s="357" t="s">
        <v>16427</v>
      </c>
      <c r="D4573" s="361" t="s">
        <v>4441</v>
      </c>
    </row>
    <row r="4574" spans="1:4">
      <c r="A4574" s="360">
        <v>4572</v>
      </c>
      <c r="B4574" s="356"/>
      <c r="C4574" s="357" t="s">
        <v>16428</v>
      </c>
      <c r="D4574" s="361" t="s">
        <v>4442</v>
      </c>
    </row>
    <row r="4575" spans="1:4">
      <c r="A4575" s="360">
        <v>4573</v>
      </c>
      <c r="B4575" s="356"/>
      <c r="C4575" s="357" t="s">
        <v>16429</v>
      </c>
      <c r="D4575" s="361" t="s">
        <v>4443</v>
      </c>
    </row>
    <row r="4576" spans="1:4">
      <c r="A4576" s="360">
        <v>4574</v>
      </c>
      <c r="B4576" s="356"/>
      <c r="C4576" s="357" t="s">
        <v>16430</v>
      </c>
      <c r="D4576" s="361" t="s">
        <v>4444</v>
      </c>
    </row>
    <row r="4577" spans="1:4">
      <c r="A4577" s="360">
        <v>4575</v>
      </c>
      <c r="B4577" s="356"/>
      <c r="C4577" s="357" t="s">
        <v>16431</v>
      </c>
      <c r="D4577" s="361" t="s">
        <v>4445</v>
      </c>
    </row>
    <row r="4578" spans="1:4">
      <c r="A4578" s="360">
        <v>4576</v>
      </c>
      <c r="B4578" s="356"/>
      <c r="C4578" s="357" t="s">
        <v>16432</v>
      </c>
      <c r="D4578" s="361" t="s">
        <v>4446</v>
      </c>
    </row>
    <row r="4579" spans="1:4">
      <c r="A4579" s="360">
        <v>4577</v>
      </c>
      <c r="B4579" s="356"/>
      <c r="C4579" s="357" t="s">
        <v>16433</v>
      </c>
      <c r="D4579" s="361" t="s">
        <v>4447</v>
      </c>
    </row>
    <row r="4580" spans="1:4">
      <c r="A4580" s="360">
        <v>4578</v>
      </c>
      <c r="B4580" s="356"/>
      <c r="C4580" s="357" t="s">
        <v>16434</v>
      </c>
      <c r="D4580" s="361" t="s">
        <v>4448</v>
      </c>
    </row>
    <row r="4581" spans="1:4">
      <c r="A4581" s="360">
        <v>4579</v>
      </c>
      <c r="B4581" s="356"/>
      <c r="C4581" s="357" t="s">
        <v>16435</v>
      </c>
      <c r="D4581" s="361" t="s">
        <v>4449</v>
      </c>
    </row>
    <row r="4582" spans="1:4">
      <c r="A4582" s="360">
        <v>4580</v>
      </c>
      <c r="B4582" s="356"/>
      <c r="C4582" s="357" t="s">
        <v>16436</v>
      </c>
      <c r="D4582" s="361" t="s">
        <v>4450</v>
      </c>
    </row>
    <row r="4583" spans="1:4">
      <c r="A4583" s="360">
        <v>4581</v>
      </c>
      <c r="B4583" s="356"/>
      <c r="C4583" s="357" t="s">
        <v>16437</v>
      </c>
      <c r="D4583" s="361" t="s">
        <v>4451</v>
      </c>
    </row>
    <row r="4584" spans="1:4">
      <c r="A4584" s="360">
        <v>4582</v>
      </c>
      <c r="B4584" s="356"/>
      <c r="C4584" s="357" t="s">
        <v>16438</v>
      </c>
      <c r="D4584" s="361" t="s">
        <v>4452</v>
      </c>
    </row>
    <row r="4585" spans="1:4">
      <c r="A4585" s="360">
        <v>4583</v>
      </c>
      <c r="B4585" s="356"/>
      <c r="C4585" s="357" t="s">
        <v>16439</v>
      </c>
      <c r="D4585" s="361" t="s">
        <v>4453</v>
      </c>
    </row>
    <row r="4586" spans="1:4">
      <c r="A4586" s="360">
        <v>4584</v>
      </c>
      <c r="B4586" s="356"/>
      <c r="C4586" s="357" t="s">
        <v>16440</v>
      </c>
      <c r="D4586" s="361" t="s">
        <v>4454</v>
      </c>
    </row>
    <row r="4587" spans="1:4">
      <c r="A4587" s="360">
        <v>4585</v>
      </c>
      <c r="B4587" s="356"/>
      <c r="C4587" s="357" t="s">
        <v>16441</v>
      </c>
      <c r="D4587" s="361" t="s">
        <v>4455</v>
      </c>
    </row>
    <row r="4588" spans="1:4">
      <c r="A4588" s="360">
        <v>4586</v>
      </c>
      <c r="B4588" s="356"/>
      <c r="C4588" s="357" t="s">
        <v>16442</v>
      </c>
      <c r="D4588" s="361" t="s">
        <v>4456</v>
      </c>
    </row>
    <row r="4589" spans="1:4">
      <c r="A4589" s="360">
        <v>4587</v>
      </c>
      <c r="B4589" s="356"/>
      <c r="C4589" s="357" t="s">
        <v>16443</v>
      </c>
      <c r="D4589" s="361" t="s">
        <v>4457</v>
      </c>
    </row>
    <row r="4590" spans="1:4">
      <c r="A4590" s="360">
        <v>4588</v>
      </c>
      <c r="B4590" s="356"/>
      <c r="C4590" s="357" t="s">
        <v>16444</v>
      </c>
      <c r="D4590" s="361" t="s">
        <v>4458</v>
      </c>
    </row>
    <row r="4591" spans="1:4">
      <c r="A4591" s="360">
        <v>4589</v>
      </c>
      <c r="B4591" s="356"/>
      <c r="C4591" s="357" t="s">
        <v>16445</v>
      </c>
      <c r="D4591" s="361" t="s">
        <v>4459</v>
      </c>
    </row>
    <row r="4592" spans="1:4">
      <c r="A4592" s="360">
        <v>4590</v>
      </c>
      <c r="B4592" s="356"/>
      <c r="C4592" s="357" t="s">
        <v>16446</v>
      </c>
      <c r="D4592" s="361" t="s">
        <v>4460</v>
      </c>
    </row>
    <row r="4593" spans="1:4">
      <c r="A4593" s="360">
        <v>4591</v>
      </c>
      <c r="B4593" s="356"/>
      <c r="C4593" s="357" t="s">
        <v>16447</v>
      </c>
      <c r="D4593" s="361" t="s">
        <v>4461</v>
      </c>
    </row>
    <row r="4594" spans="1:4">
      <c r="A4594" s="360">
        <v>4592</v>
      </c>
      <c r="B4594" s="356"/>
      <c r="C4594" s="357" t="s">
        <v>16448</v>
      </c>
      <c r="D4594" s="361" t="s">
        <v>4462</v>
      </c>
    </row>
    <row r="4595" spans="1:4">
      <c r="A4595" s="360">
        <v>4593</v>
      </c>
      <c r="B4595" s="356"/>
      <c r="C4595" s="357" t="s">
        <v>16449</v>
      </c>
      <c r="D4595" s="361" t="s">
        <v>4463</v>
      </c>
    </row>
    <row r="4596" spans="1:4">
      <c r="A4596" s="360">
        <v>4594</v>
      </c>
      <c r="B4596" s="356"/>
      <c r="C4596" s="357" t="s">
        <v>16450</v>
      </c>
      <c r="D4596" s="361" t="s">
        <v>4464</v>
      </c>
    </row>
    <row r="4597" spans="1:4" ht="33">
      <c r="A4597" s="360">
        <v>4595</v>
      </c>
      <c r="B4597" s="356"/>
      <c r="C4597" s="357" t="s">
        <v>16451</v>
      </c>
      <c r="D4597" s="361" t="s">
        <v>4465</v>
      </c>
    </row>
    <row r="4598" spans="1:4">
      <c r="A4598" s="360">
        <v>4596</v>
      </c>
      <c r="B4598" s="356"/>
      <c r="C4598" s="357" t="s">
        <v>16452</v>
      </c>
      <c r="D4598" s="361" t="s">
        <v>4466</v>
      </c>
    </row>
    <row r="4599" spans="1:4">
      <c r="A4599" s="360">
        <v>4597</v>
      </c>
      <c r="B4599" s="356"/>
      <c r="C4599" s="357" t="s">
        <v>16453</v>
      </c>
      <c r="D4599" s="361" t="s">
        <v>4467</v>
      </c>
    </row>
    <row r="4600" spans="1:4">
      <c r="A4600" s="360">
        <v>4598</v>
      </c>
      <c r="B4600" s="356"/>
      <c r="C4600" s="357" t="s">
        <v>16454</v>
      </c>
      <c r="D4600" s="361" t="s">
        <v>4468</v>
      </c>
    </row>
    <row r="4601" spans="1:4" ht="33">
      <c r="A4601" s="360">
        <v>4599</v>
      </c>
      <c r="B4601" s="356"/>
      <c r="C4601" s="357" t="s">
        <v>16455</v>
      </c>
      <c r="D4601" s="361" t="s">
        <v>4469</v>
      </c>
    </row>
    <row r="4602" spans="1:4">
      <c r="A4602" s="360">
        <v>4600</v>
      </c>
      <c r="B4602" s="356"/>
      <c r="C4602" s="357" t="s">
        <v>16456</v>
      </c>
      <c r="D4602" s="361" t="s">
        <v>4470</v>
      </c>
    </row>
    <row r="4603" spans="1:4">
      <c r="A4603" s="360">
        <v>4601</v>
      </c>
      <c r="B4603" s="356"/>
      <c r="C4603" s="357" t="s">
        <v>16457</v>
      </c>
      <c r="D4603" s="361" t="s">
        <v>4471</v>
      </c>
    </row>
    <row r="4604" spans="1:4" ht="33">
      <c r="A4604" s="360">
        <v>4602</v>
      </c>
      <c r="B4604" s="356"/>
      <c r="C4604" s="357" t="s">
        <v>16458</v>
      </c>
      <c r="D4604" s="361" t="s">
        <v>4472</v>
      </c>
    </row>
    <row r="4605" spans="1:4">
      <c r="A4605" s="360">
        <v>4603</v>
      </c>
      <c r="B4605" s="356"/>
      <c r="C4605" s="357" t="s">
        <v>16459</v>
      </c>
      <c r="D4605" s="361" t="s">
        <v>4473</v>
      </c>
    </row>
    <row r="4606" spans="1:4">
      <c r="A4606" s="360">
        <v>4604</v>
      </c>
      <c r="B4606" s="356"/>
      <c r="C4606" s="357" t="s">
        <v>16460</v>
      </c>
      <c r="D4606" s="361" t="s">
        <v>4474</v>
      </c>
    </row>
    <row r="4607" spans="1:4">
      <c r="A4607" s="360">
        <v>4605</v>
      </c>
      <c r="B4607" s="356"/>
      <c r="C4607" s="357" t="s">
        <v>16461</v>
      </c>
      <c r="D4607" s="361" t="s">
        <v>4475</v>
      </c>
    </row>
    <row r="4608" spans="1:4">
      <c r="A4608" s="360">
        <v>4606</v>
      </c>
      <c r="B4608" s="356"/>
      <c r="C4608" s="357" t="s">
        <v>16462</v>
      </c>
      <c r="D4608" s="361" t="s">
        <v>4476</v>
      </c>
    </row>
    <row r="4609" spans="1:4">
      <c r="A4609" s="360">
        <v>4607</v>
      </c>
      <c r="B4609" s="356"/>
      <c r="C4609" s="357" t="s">
        <v>16463</v>
      </c>
      <c r="D4609" s="361" t="s">
        <v>4477</v>
      </c>
    </row>
    <row r="4610" spans="1:4">
      <c r="A4610" s="360">
        <v>4608</v>
      </c>
      <c r="B4610" s="356"/>
      <c r="C4610" s="357" t="s">
        <v>16464</v>
      </c>
      <c r="D4610" s="361" t="s">
        <v>4478</v>
      </c>
    </row>
    <row r="4611" spans="1:4">
      <c r="A4611" s="360">
        <v>4609</v>
      </c>
      <c r="B4611" s="356"/>
      <c r="C4611" s="357" t="s">
        <v>16465</v>
      </c>
      <c r="D4611" s="361" t="s">
        <v>4479</v>
      </c>
    </row>
    <row r="4612" spans="1:4">
      <c r="A4612" s="360">
        <v>4610</v>
      </c>
      <c r="B4612" s="356"/>
      <c r="C4612" s="357" t="s">
        <v>16466</v>
      </c>
      <c r="D4612" s="361" t="s">
        <v>4480</v>
      </c>
    </row>
    <row r="4613" spans="1:4" ht="33">
      <c r="A4613" s="360">
        <v>4611</v>
      </c>
      <c r="B4613" s="356"/>
      <c r="C4613" s="357" t="s">
        <v>16467</v>
      </c>
      <c r="D4613" s="361" t="s">
        <v>4481</v>
      </c>
    </row>
    <row r="4614" spans="1:4">
      <c r="A4614" s="360">
        <v>4612</v>
      </c>
      <c r="B4614" s="356"/>
      <c r="C4614" s="357" t="s">
        <v>16468</v>
      </c>
      <c r="D4614" s="361" t="s">
        <v>4482</v>
      </c>
    </row>
    <row r="4615" spans="1:4">
      <c r="A4615" s="360">
        <v>4613</v>
      </c>
      <c r="B4615" s="356"/>
      <c r="C4615" s="357" t="s">
        <v>16469</v>
      </c>
      <c r="D4615" s="361" t="s">
        <v>4483</v>
      </c>
    </row>
    <row r="4616" spans="1:4">
      <c r="A4616" s="360">
        <v>4614</v>
      </c>
      <c r="B4616" s="356"/>
      <c r="C4616" s="357" t="s">
        <v>16470</v>
      </c>
      <c r="D4616" s="361" t="s">
        <v>4484</v>
      </c>
    </row>
    <row r="4617" spans="1:4">
      <c r="A4617" s="360">
        <v>4615</v>
      </c>
      <c r="B4617" s="356"/>
      <c r="C4617" s="357" t="s">
        <v>16471</v>
      </c>
      <c r="D4617" s="361" t="s">
        <v>4485</v>
      </c>
    </row>
    <row r="4618" spans="1:4">
      <c r="A4618" s="360">
        <v>4616</v>
      </c>
      <c r="B4618" s="356"/>
      <c r="C4618" s="357" t="s">
        <v>16472</v>
      </c>
      <c r="D4618" s="361" t="s">
        <v>4486</v>
      </c>
    </row>
    <row r="4619" spans="1:4" ht="33">
      <c r="A4619" s="360">
        <v>4617</v>
      </c>
      <c r="B4619" s="356"/>
      <c r="C4619" s="357" t="s">
        <v>16473</v>
      </c>
      <c r="D4619" s="361" t="s">
        <v>4487</v>
      </c>
    </row>
    <row r="4620" spans="1:4" ht="33">
      <c r="A4620" s="360">
        <v>4618</v>
      </c>
      <c r="B4620" s="356"/>
      <c r="C4620" s="357" t="s">
        <v>16474</v>
      </c>
      <c r="D4620" s="361" t="s">
        <v>4488</v>
      </c>
    </row>
    <row r="4621" spans="1:4" ht="33">
      <c r="A4621" s="360">
        <v>4619</v>
      </c>
      <c r="B4621" s="356"/>
      <c r="C4621" s="357" t="s">
        <v>16475</v>
      </c>
      <c r="D4621" s="361" t="s">
        <v>4489</v>
      </c>
    </row>
    <row r="4622" spans="1:4">
      <c r="A4622" s="360">
        <v>4620</v>
      </c>
      <c r="B4622" s="356"/>
      <c r="C4622" s="357" t="s">
        <v>16476</v>
      </c>
      <c r="D4622" s="361" t="s">
        <v>4490</v>
      </c>
    </row>
    <row r="4623" spans="1:4">
      <c r="A4623" s="360">
        <v>4621</v>
      </c>
      <c r="B4623" s="356"/>
      <c r="C4623" s="357" t="s">
        <v>16477</v>
      </c>
      <c r="D4623" s="361" t="s">
        <v>4491</v>
      </c>
    </row>
    <row r="4624" spans="1:4" ht="33">
      <c r="A4624" s="360">
        <v>4622</v>
      </c>
      <c r="B4624" s="356"/>
      <c r="C4624" s="357" t="s">
        <v>16478</v>
      </c>
      <c r="D4624" s="361" t="s">
        <v>4492</v>
      </c>
    </row>
    <row r="4625" spans="1:4">
      <c r="A4625" s="360">
        <v>4623</v>
      </c>
      <c r="B4625" s="356"/>
      <c r="C4625" s="357" t="s">
        <v>16479</v>
      </c>
      <c r="D4625" s="361" t="s">
        <v>4493</v>
      </c>
    </row>
    <row r="4626" spans="1:4">
      <c r="A4626" s="360">
        <v>4624</v>
      </c>
      <c r="B4626" s="356"/>
      <c r="C4626" s="357" t="s">
        <v>16480</v>
      </c>
      <c r="D4626" s="361" t="s">
        <v>4494</v>
      </c>
    </row>
    <row r="4627" spans="1:4" ht="49.5">
      <c r="A4627" s="360">
        <v>4625</v>
      </c>
      <c r="B4627" s="356"/>
      <c r="C4627" s="357" t="s">
        <v>16481</v>
      </c>
      <c r="D4627" s="361" t="s">
        <v>4495</v>
      </c>
    </row>
    <row r="4628" spans="1:4">
      <c r="A4628" s="360">
        <v>4626</v>
      </c>
      <c r="B4628" s="356"/>
      <c r="C4628" s="357" t="s">
        <v>16482</v>
      </c>
      <c r="D4628" s="361" t="s">
        <v>4496</v>
      </c>
    </row>
    <row r="4629" spans="1:4">
      <c r="A4629" s="360">
        <v>4627</v>
      </c>
      <c r="B4629" s="356"/>
      <c r="C4629" s="357" t="s">
        <v>16483</v>
      </c>
      <c r="D4629" s="361" t="s">
        <v>4497</v>
      </c>
    </row>
    <row r="4630" spans="1:4">
      <c r="A4630" s="360">
        <v>4628</v>
      </c>
      <c r="B4630" s="356"/>
      <c r="C4630" s="357" t="s">
        <v>16484</v>
      </c>
      <c r="D4630" s="361" t="s">
        <v>4498</v>
      </c>
    </row>
    <row r="4631" spans="1:4">
      <c r="A4631" s="360">
        <v>4629</v>
      </c>
      <c r="B4631" s="356"/>
      <c r="C4631" s="357" t="s">
        <v>16485</v>
      </c>
      <c r="D4631" s="361" t="s">
        <v>4499</v>
      </c>
    </row>
    <row r="4632" spans="1:4">
      <c r="A4632" s="360">
        <v>4630</v>
      </c>
      <c r="B4632" s="356"/>
      <c r="C4632" s="357" t="s">
        <v>16486</v>
      </c>
      <c r="D4632" s="361" t="s">
        <v>4500</v>
      </c>
    </row>
    <row r="4633" spans="1:4">
      <c r="A4633" s="360">
        <v>4631</v>
      </c>
      <c r="B4633" s="356"/>
      <c r="C4633" s="357" t="s">
        <v>16487</v>
      </c>
      <c r="D4633" s="361" t="s">
        <v>4501</v>
      </c>
    </row>
    <row r="4634" spans="1:4">
      <c r="A4634" s="360">
        <v>4632</v>
      </c>
      <c r="B4634" s="356"/>
      <c r="C4634" s="357" t="s">
        <v>16488</v>
      </c>
      <c r="D4634" s="361" t="s">
        <v>4502</v>
      </c>
    </row>
    <row r="4635" spans="1:4">
      <c r="A4635" s="360">
        <v>4633</v>
      </c>
      <c r="B4635" s="356"/>
      <c r="C4635" s="357" t="s">
        <v>16489</v>
      </c>
      <c r="D4635" s="361" t="s">
        <v>4503</v>
      </c>
    </row>
    <row r="4636" spans="1:4">
      <c r="A4636" s="360">
        <v>4634</v>
      </c>
      <c r="B4636" s="356"/>
      <c r="C4636" s="357" t="s">
        <v>16490</v>
      </c>
      <c r="D4636" s="361" t="s">
        <v>4504</v>
      </c>
    </row>
    <row r="4637" spans="1:4" ht="40.5">
      <c r="A4637" s="360">
        <v>4635</v>
      </c>
      <c r="B4637" s="356"/>
      <c r="C4637" s="357" t="s">
        <v>16491</v>
      </c>
      <c r="D4637" s="361" t="s">
        <v>4505</v>
      </c>
    </row>
    <row r="4638" spans="1:4" ht="33">
      <c r="A4638" s="360">
        <v>4636</v>
      </c>
      <c r="B4638" s="356"/>
      <c r="C4638" s="357" t="s">
        <v>16492</v>
      </c>
      <c r="D4638" s="361" t="s">
        <v>4506</v>
      </c>
    </row>
    <row r="4639" spans="1:4" ht="33">
      <c r="A4639" s="360">
        <v>4637</v>
      </c>
      <c r="B4639" s="356"/>
      <c r="C4639" s="357" t="s">
        <v>16493</v>
      </c>
      <c r="D4639" s="361" t="s">
        <v>4507</v>
      </c>
    </row>
    <row r="4640" spans="1:4" ht="33">
      <c r="A4640" s="360">
        <v>4638</v>
      </c>
      <c r="B4640" s="356"/>
      <c r="C4640" s="357" t="s">
        <v>16494</v>
      </c>
      <c r="D4640" s="361" t="s">
        <v>4508</v>
      </c>
    </row>
    <row r="4641" spans="1:4" ht="33">
      <c r="A4641" s="360">
        <v>4639</v>
      </c>
      <c r="B4641" s="356"/>
      <c r="C4641" s="357" t="s">
        <v>16495</v>
      </c>
      <c r="D4641" s="361" t="s">
        <v>4509</v>
      </c>
    </row>
    <row r="4642" spans="1:4">
      <c r="A4642" s="360">
        <v>4640</v>
      </c>
      <c r="B4642" s="356"/>
      <c r="C4642" s="357" t="s">
        <v>16496</v>
      </c>
      <c r="D4642" s="361" t="s">
        <v>4510</v>
      </c>
    </row>
    <row r="4643" spans="1:4" ht="40.5">
      <c r="A4643" s="360">
        <v>4641</v>
      </c>
      <c r="B4643" s="356"/>
      <c r="C4643" s="357" t="s">
        <v>16497</v>
      </c>
      <c r="D4643" s="361" t="s">
        <v>4511</v>
      </c>
    </row>
    <row r="4644" spans="1:4" ht="33">
      <c r="A4644" s="360">
        <v>4642</v>
      </c>
      <c r="B4644" s="356"/>
      <c r="C4644" s="357" t="s">
        <v>16498</v>
      </c>
      <c r="D4644" s="361" t="s">
        <v>4512</v>
      </c>
    </row>
    <row r="4645" spans="1:4" ht="40.5">
      <c r="A4645" s="360">
        <v>4643</v>
      </c>
      <c r="B4645" s="356"/>
      <c r="C4645" s="357" t="s">
        <v>16499</v>
      </c>
      <c r="D4645" s="361" t="s">
        <v>4513</v>
      </c>
    </row>
    <row r="4646" spans="1:4" ht="40.5">
      <c r="A4646" s="360">
        <v>4644</v>
      </c>
      <c r="B4646" s="356"/>
      <c r="C4646" s="357" t="s">
        <v>16500</v>
      </c>
      <c r="D4646" s="361" t="s">
        <v>4514</v>
      </c>
    </row>
    <row r="4647" spans="1:4">
      <c r="A4647" s="360">
        <v>4645</v>
      </c>
      <c r="B4647" s="356"/>
      <c r="C4647" s="357" t="s">
        <v>16501</v>
      </c>
      <c r="D4647" s="361" t="s">
        <v>4515</v>
      </c>
    </row>
    <row r="4648" spans="1:4" ht="33">
      <c r="A4648" s="360">
        <v>4646</v>
      </c>
      <c r="B4648" s="356"/>
      <c r="C4648" s="357" t="s">
        <v>16502</v>
      </c>
      <c r="D4648" s="361" t="s">
        <v>4516</v>
      </c>
    </row>
    <row r="4649" spans="1:4">
      <c r="A4649" s="360">
        <v>4647</v>
      </c>
      <c r="B4649" s="356"/>
      <c r="C4649" s="357" t="s">
        <v>16503</v>
      </c>
      <c r="D4649" s="361" t="s">
        <v>4517</v>
      </c>
    </row>
    <row r="4650" spans="1:4" ht="33">
      <c r="A4650" s="360">
        <v>4648</v>
      </c>
      <c r="B4650" s="356"/>
      <c r="C4650" s="357" t="s">
        <v>16504</v>
      </c>
      <c r="D4650" s="361" t="s">
        <v>4518</v>
      </c>
    </row>
    <row r="4651" spans="1:4" ht="33">
      <c r="A4651" s="360">
        <v>4649</v>
      </c>
      <c r="B4651" s="356"/>
      <c r="C4651" s="357" t="s">
        <v>16505</v>
      </c>
      <c r="D4651" s="361" t="s">
        <v>4519</v>
      </c>
    </row>
    <row r="4652" spans="1:4" ht="33">
      <c r="A4652" s="360">
        <v>4650</v>
      </c>
      <c r="B4652" s="356"/>
      <c r="C4652" s="357" t="s">
        <v>16506</v>
      </c>
      <c r="D4652" s="361" t="s">
        <v>4520</v>
      </c>
    </row>
    <row r="4653" spans="1:4" ht="33">
      <c r="A4653" s="360">
        <v>4651</v>
      </c>
      <c r="B4653" s="356"/>
      <c r="C4653" s="357" t="s">
        <v>16507</v>
      </c>
      <c r="D4653" s="361" t="s">
        <v>4521</v>
      </c>
    </row>
    <row r="4654" spans="1:4">
      <c r="A4654" s="360">
        <v>4652</v>
      </c>
      <c r="B4654" s="356"/>
      <c r="C4654" s="357" t="s">
        <v>16508</v>
      </c>
      <c r="D4654" s="361" t="s">
        <v>4522</v>
      </c>
    </row>
    <row r="4655" spans="1:4">
      <c r="A4655" s="360">
        <v>4653</v>
      </c>
      <c r="B4655" s="356"/>
      <c r="C4655" s="357" t="s">
        <v>16509</v>
      </c>
      <c r="D4655" s="361" t="s">
        <v>4523</v>
      </c>
    </row>
    <row r="4656" spans="1:4" ht="33">
      <c r="A4656" s="360">
        <v>4654</v>
      </c>
      <c r="B4656" s="356"/>
      <c r="C4656" s="357" t="s">
        <v>16510</v>
      </c>
      <c r="D4656" s="361" t="s">
        <v>4524</v>
      </c>
    </row>
    <row r="4657" spans="1:4" ht="49.5">
      <c r="A4657" s="360">
        <v>4655</v>
      </c>
      <c r="B4657" s="356"/>
      <c r="C4657" s="357" t="s">
        <v>16511</v>
      </c>
      <c r="D4657" s="361" t="s">
        <v>4525</v>
      </c>
    </row>
    <row r="4658" spans="1:4" ht="66">
      <c r="A4658" s="360">
        <v>4656</v>
      </c>
      <c r="B4658" s="356"/>
      <c r="C4658" s="357" t="s">
        <v>16512</v>
      </c>
      <c r="D4658" s="361" t="s">
        <v>4526</v>
      </c>
    </row>
    <row r="4659" spans="1:4" ht="66">
      <c r="A4659" s="363">
        <v>4657</v>
      </c>
      <c r="B4659" s="356"/>
      <c r="C4659" s="357" t="s">
        <v>16513</v>
      </c>
      <c r="D4659" s="361" t="s">
        <v>4527</v>
      </c>
    </row>
    <row r="4660" spans="1:4" ht="49.5">
      <c r="A4660" s="360">
        <v>4658</v>
      </c>
      <c r="B4660" s="356"/>
      <c r="C4660" s="357" t="s">
        <v>16514</v>
      </c>
      <c r="D4660" s="361" t="s">
        <v>4528</v>
      </c>
    </row>
    <row r="4661" spans="1:4" ht="66">
      <c r="A4661" s="360">
        <v>4659</v>
      </c>
      <c r="B4661" s="356"/>
      <c r="C4661" s="357" t="s">
        <v>16515</v>
      </c>
      <c r="D4661" s="361" t="s">
        <v>4529</v>
      </c>
    </row>
    <row r="4662" spans="1:4" ht="49.5">
      <c r="A4662" s="360">
        <v>4660</v>
      </c>
      <c r="B4662" s="356"/>
      <c r="C4662" s="357" t="s">
        <v>16516</v>
      </c>
      <c r="D4662" s="361" t="s">
        <v>4530</v>
      </c>
    </row>
    <row r="4663" spans="1:4" ht="66">
      <c r="A4663" s="363">
        <v>4661</v>
      </c>
      <c r="B4663" s="356"/>
      <c r="C4663" s="357" t="s">
        <v>16517</v>
      </c>
      <c r="D4663" s="361" t="s">
        <v>4531</v>
      </c>
    </row>
    <row r="4664" spans="1:4" ht="49.5">
      <c r="A4664" s="360">
        <v>4662</v>
      </c>
      <c r="B4664" s="356"/>
      <c r="C4664" s="357" t="s">
        <v>16518</v>
      </c>
      <c r="D4664" s="361" t="s">
        <v>4532</v>
      </c>
    </row>
    <row r="4665" spans="1:4" ht="49.5">
      <c r="A4665" s="363">
        <v>4663</v>
      </c>
      <c r="B4665" s="356"/>
      <c r="C4665" s="357" t="s">
        <v>16519</v>
      </c>
      <c r="D4665" s="361" t="s">
        <v>4533</v>
      </c>
    </row>
    <row r="4666" spans="1:4" ht="49.5">
      <c r="A4666" s="360">
        <v>4664</v>
      </c>
      <c r="B4666" s="356"/>
      <c r="C4666" s="357" t="s">
        <v>16520</v>
      </c>
      <c r="D4666" s="361" t="s">
        <v>4534</v>
      </c>
    </row>
    <row r="4667" spans="1:4" ht="66">
      <c r="A4667" s="360">
        <v>4665</v>
      </c>
      <c r="B4667" s="356"/>
      <c r="C4667" s="357" t="s">
        <v>16521</v>
      </c>
      <c r="D4667" s="361" t="s">
        <v>4535</v>
      </c>
    </row>
    <row r="4668" spans="1:4" ht="49.5">
      <c r="A4668" s="360">
        <v>4666</v>
      </c>
      <c r="B4668" s="356"/>
      <c r="C4668" s="357" t="s">
        <v>16522</v>
      </c>
      <c r="D4668" s="361" t="s">
        <v>4536</v>
      </c>
    </row>
    <row r="4669" spans="1:4" ht="49.5">
      <c r="A4669" s="360">
        <v>4667</v>
      </c>
      <c r="B4669" s="356"/>
      <c r="C4669" s="357" t="s">
        <v>16523</v>
      </c>
      <c r="D4669" s="361" t="s">
        <v>4537</v>
      </c>
    </row>
    <row r="4670" spans="1:4" ht="66">
      <c r="A4670" s="360">
        <v>4668</v>
      </c>
      <c r="B4670" s="356"/>
      <c r="C4670" s="357" t="s">
        <v>16524</v>
      </c>
      <c r="D4670" s="361" t="s">
        <v>4538</v>
      </c>
    </row>
    <row r="4671" spans="1:4" ht="49.5">
      <c r="A4671" s="360">
        <v>4669</v>
      </c>
      <c r="B4671" s="356"/>
      <c r="C4671" s="357" t="s">
        <v>16525</v>
      </c>
      <c r="D4671" s="361" t="s">
        <v>4539</v>
      </c>
    </row>
    <row r="4672" spans="1:4" ht="49.5">
      <c r="A4672" s="360">
        <v>4670</v>
      </c>
      <c r="B4672" s="356"/>
      <c r="C4672" s="357" t="s">
        <v>16526</v>
      </c>
      <c r="D4672" s="361" t="s">
        <v>4540</v>
      </c>
    </row>
    <row r="4673" spans="1:4" ht="101.25">
      <c r="A4673" s="363">
        <v>4671</v>
      </c>
      <c r="B4673" s="356"/>
      <c r="C4673" s="357" t="s">
        <v>16527</v>
      </c>
      <c r="D4673" s="361" t="s">
        <v>4541</v>
      </c>
    </row>
    <row r="4674" spans="1:4" ht="49.5">
      <c r="A4674" s="360">
        <v>4672</v>
      </c>
      <c r="B4674" s="356"/>
      <c r="C4674" s="357" t="s">
        <v>16528</v>
      </c>
      <c r="D4674" s="361" t="s">
        <v>4542</v>
      </c>
    </row>
    <row r="4675" spans="1:4" ht="49.5">
      <c r="A4675" s="360">
        <v>4673</v>
      </c>
      <c r="B4675" s="356"/>
      <c r="C4675" s="357" t="s">
        <v>16529</v>
      </c>
      <c r="D4675" s="361" t="s">
        <v>4543</v>
      </c>
    </row>
    <row r="4676" spans="1:4" ht="66">
      <c r="A4676" s="360">
        <v>4674</v>
      </c>
      <c r="B4676" s="356"/>
      <c r="C4676" s="357" t="s">
        <v>16530</v>
      </c>
      <c r="D4676" s="361" t="s">
        <v>4544</v>
      </c>
    </row>
    <row r="4677" spans="1:4" ht="49.5">
      <c r="A4677" s="360">
        <v>4675</v>
      </c>
      <c r="B4677" s="356"/>
      <c r="C4677" s="357" t="s">
        <v>16531</v>
      </c>
      <c r="D4677" s="361" t="s">
        <v>4545</v>
      </c>
    </row>
    <row r="4678" spans="1:4" ht="49.5">
      <c r="A4678" s="365">
        <v>4676</v>
      </c>
      <c r="B4678" s="356"/>
      <c r="C4678" s="357" t="s">
        <v>16532</v>
      </c>
      <c r="D4678" s="361" t="s">
        <v>4546</v>
      </c>
    </row>
    <row r="4679" spans="1:4" ht="60.75">
      <c r="A4679" s="363">
        <v>4677</v>
      </c>
      <c r="B4679" s="356"/>
      <c r="C4679" s="357" t="s">
        <v>16533</v>
      </c>
      <c r="D4679" s="361" t="s">
        <v>4547</v>
      </c>
    </row>
    <row r="4680" spans="1:4" ht="66">
      <c r="A4680" s="360">
        <v>4678</v>
      </c>
      <c r="B4680" s="356"/>
      <c r="C4680" s="357" t="s">
        <v>16534</v>
      </c>
      <c r="D4680" s="361" t="s">
        <v>4548</v>
      </c>
    </row>
    <row r="4681" spans="1:4" ht="49.5">
      <c r="A4681" s="360">
        <v>4679</v>
      </c>
      <c r="B4681" s="356"/>
      <c r="C4681" s="357" t="s">
        <v>16535</v>
      </c>
      <c r="D4681" s="361" t="s">
        <v>4549</v>
      </c>
    </row>
    <row r="4682" spans="1:4" ht="66">
      <c r="A4682" s="360">
        <v>4680</v>
      </c>
      <c r="B4682" s="356"/>
      <c r="C4682" s="357" t="s">
        <v>16536</v>
      </c>
      <c r="D4682" s="361" t="s">
        <v>4550</v>
      </c>
    </row>
    <row r="4683" spans="1:4" ht="49.5">
      <c r="A4683" s="363">
        <v>4681</v>
      </c>
      <c r="B4683" s="356"/>
      <c r="C4683" s="357" t="s">
        <v>16537</v>
      </c>
      <c r="D4683" s="361" t="s">
        <v>4551</v>
      </c>
    </row>
    <row r="4684" spans="1:4" ht="49.5">
      <c r="A4684" s="363">
        <v>4682</v>
      </c>
      <c r="B4684" s="356"/>
      <c r="C4684" s="357" t="s">
        <v>16538</v>
      </c>
      <c r="D4684" s="361" t="s">
        <v>4552</v>
      </c>
    </row>
    <row r="4685" spans="1:4" ht="49.5">
      <c r="A4685" s="360">
        <v>4683</v>
      </c>
      <c r="B4685" s="356"/>
      <c r="C4685" s="357" t="s">
        <v>16539</v>
      </c>
      <c r="D4685" s="361" t="s">
        <v>4553</v>
      </c>
    </row>
    <row r="4686" spans="1:4" ht="49.5">
      <c r="A4686" s="363">
        <v>4684</v>
      </c>
      <c r="B4686" s="356"/>
      <c r="C4686" s="357" t="s">
        <v>16540</v>
      </c>
      <c r="D4686" s="361" t="s">
        <v>4554</v>
      </c>
    </row>
    <row r="4687" spans="1:4" ht="49.5">
      <c r="A4687" s="360">
        <v>4685</v>
      </c>
      <c r="B4687" s="356"/>
      <c r="C4687" s="357" t="s">
        <v>16541</v>
      </c>
      <c r="D4687" s="361" t="s">
        <v>4555</v>
      </c>
    </row>
    <row r="4688" spans="1:4" ht="49.5">
      <c r="A4688" s="363">
        <v>4686</v>
      </c>
      <c r="B4688" s="356"/>
      <c r="C4688" s="357" t="s">
        <v>16542</v>
      </c>
      <c r="D4688" s="361" t="s">
        <v>4556</v>
      </c>
    </row>
    <row r="4689" spans="1:4" ht="49.5">
      <c r="A4689" s="360">
        <v>4687</v>
      </c>
      <c r="B4689" s="356"/>
      <c r="C4689" s="357" t="s">
        <v>16543</v>
      </c>
      <c r="D4689" s="361" t="s">
        <v>4557</v>
      </c>
    </row>
    <row r="4690" spans="1:4" ht="49.5">
      <c r="A4690" s="360">
        <v>4688</v>
      </c>
      <c r="B4690" s="356"/>
      <c r="C4690" s="357" t="s">
        <v>16544</v>
      </c>
      <c r="D4690" s="361" t="s">
        <v>4558</v>
      </c>
    </row>
    <row r="4691" spans="1:4" ht="49.5">
      <c r="A4691" s="360">
        <v>4689</v>
      </c>
      <c r="B4691" s="356"/>
      <c r="C4691" s="357" t="s">
        <v>16545</v>
      </c>
      <c r="D4691" s="361" t="s">
        <v>4559</v>
      </c>
    </row>
    <row r="4692" spans="1:4" ht="60.75">
      <c r="A4692" s="363">
        <v>4690</v>
      </c>
      <c r="B4692" s="356"/>
      <c r="C4692" s="357" t="s">
        <v>16546</v>
      </c>
      <c r="D4692" s="361" t="s">
        <v>4560</v>
      </c>
    </row>
    <row r="4693" spans="1:4" ht="49.5">
      <c r="A4693" s="360">
        <v>4691</v>
      </c>
      <c r="B4693" s="356"/>
      <c r="C4693" s="357" t="s">
        <v>16547</v>
      </c>
      <c r="D4693" s="361" t="s">
        <v>4561</v>
      </c>
    </row>
    <row r="4694" spans="1:4" ht="49.5">
      <c r="A4694" s="360">
        <v>4692</v>
      </c>
      <c r="B4694" s="356"/>
      <c r="C4694" s="357" t="s">
        <v>16548</v>
      </c>
      <c r="D4694" s="361" t="s">
        <v>4562</v>
      </c>
    </row>
    <row r="4695" spans="1:4" ht="49.5">
      <c r="A4695" s="360">
        <v>4693</v>
      </c>
      <c r="B4695" s="356"/>
      <c r="C4695" s="357" t="s">
        <v>16549</v>
      </c>
      <c r="D4695" s="361" t="s">
        <v>4563</v>
      </c>
    </row>
    <row r="4696" spans="1:4" ht="66">
      <c r="A4696" s="360">
        <v>4694</v>
      </c>
      <c r="B4696" s="356"/>
      <c r="C4696" s="357" t="s">
        <v>16550</v>
      </c>
      <c r="D4696" s="361" t="s">
        <v>4564</v>
      </c>
    </row>
    <row r="4697" spans="1:4" ht="66">
      <c r="A4697" s="360">
        <v>4695</v>
      </c>
      <c r="B4697" s="356"/>
      <c r="C4697" s="357" t="s">
        <v>16551</v>
      </c>
      <c r="D4697" s="361" t="s">
        <v>4565</v>
      </c>
    </row>
    <row r="4698" spans="1:4" ht="49.5">
      <c r="A4698" s="360">
        <v>4696</v>
      </c>
      <c r="B4698" s="356"/>
      <c r="C4698" s="357" t="s">
        <v>16552</v>
      </c>
      <c r="D4698" s="361" t="s">
        <v>4566</v>
      </c>
    </row>
    <row r="4699" spans="1:4" ht="66">
      <c r="A4699" s="363">
        <v>4697</v>
      </c>
      <c r="B4699" s="356"/>
      <c r="C4699" s="357" t="s">
        <v>16553</v>
      </c>
      <c r="D4699" s="361" t="s">
        <v>4567</v>
      </c>
    </row>
    <row r="4700" spans="1:4" ht="49.5">
      <c r="A4700" s="360">
        <v>4698</v>
      </c>
      <c r="B4700" s="356"/>
      <c r="C4700" s="357" t="s">
        <v>16554</v>
      </c>
      <c r="D4700" s="361" t="s">
        <v>4568</v>
      </c>
    </row>
    <row r="4701" spans="1:4" ht="49.5">
      <c r="A4701" s="360">
        <v>4699</v>
      </c>
      <c r="B4701" s="356"/>
      <c r="C4701" s="357" t="s">
        <v>16555</v>
      </c>
      <c r="D4701" s="361" t="s">
        <v>4569</v>
      </c>
    </row>
    <row r="4702" spans="1:4" ht="49.5">
      <c r="A4702" s="360">
        <v>4700</v>
      </c>
      <c r="B4702" s="356"/>
      <c r="C4702" s="357" t="s">
        <v>16556</v>
      </c>
      <c r="D4702" s="361" t="s">
        <v>4570</v>
      </c>
    </row>
    <row r="4703" spans="1:4" ht="66">
      <c r="A4703" s="360">
        <v>4701</v>
      </c>
      <c r="B4703" s="356"/>
      <c r="C4703" s="357" t="s">
        <v>16557</v>
      </c>
      <c r="D4703" s="361" t="s">
        <v>4571</v>
      </c>
    </row>
    <row r="4704" spans="1:4" ht="49.5">
      <c r="A4704" s="360">
        <v>4702</v>
      </c>
      <c r="B4704" s="356"/>
      <c r="C4704" s="357" t="s">
        <v>16558</v>
      </c>
      <c r="D4704" s="361" t="s">
        <v>4572</v>
      </c>
    </row>
    <row r="4705" spans="1:4" ht="49.5">
      <c r="A4705" s="360">
        <v>4703</v>
      </c>
      <c r="B4705" s="356"/>
      <c r="C4705" s="357" t="s">
        <v>16559</v>
      </c>
      <c r="D4705" s="361" t="s">
        <v>4573</v>
      </c>
    </row>
    <row r="4706" spans="1:4" ht="66">
      <c r="A4706" s="363">
        <v>4704</v>
      </c>
      <c r="B4706" s="356"/>
      <c r="C4706" s="357" t="s">
        <v>16560</v>
      </c>
      <c r="D4706" s="361" t="s">
        <v>4574</v>
      </c>
    </row>
    <row r="4707" spans="1:4" ht="66">
      <c r="A4707" s="360">
        <v>4705</v>
      </c>
      <c r="B4707" s="356"/>
      <c r="C4707" s="357" t="s">
        <v>16561</v>
      </c>
      <c r="D4707" s="361" t="s">
        <v>4575</v>
      </c>
    </row>
    <row r="4708" spans="1:4" ht="49.5">
      <c r="A4708" s="360">
        <v>4706</v>
      </c>
      <c r="B4708" s="356"/>
      <c r="C4708" s="357" t="s">
        <v>16562</v>
      </c>
      <c r="D4708" s="361" t="s">
        <v>4576</v>
      </c>
    </row>
    <row r="4709" spans="1:4" ht="66">
      <c r="A4709" s="360">
        <v>4707</v>
      </c>
      <c r="B4709" s="356"/>
      <c r="C4709" s="357" t="s">
        <v>16563</v>
      </c>
      <c r="D4709" s="361" t="s">
        <v>4577</v>
      </c>
    </row>
    <row r="4710" spans="1:4" ht="49.5">
      <c r="A4710" s="360">
        <v>4708</v>
      </c>
      <c r="B4710" s="356"/>
      <c r="C4710" s="357" t="s">
        <v>16564</v>
      </c>
      <c r="D4710" s="361" t="s">
        <v>4578</v>
      </c>
    </row>
    <row r="4711" spans="1:4" ht="49.5">
      <c r="A4711" s="360">
        <v>4709</v>
      </c>
      <c r="B4711" s="356"/>
      <c r="C4711" s="357" t="s">
        <v>16565</v>
      </c>
      <c r="D4711" s="361" t="s">
        <v>4579</v>
      </c>
    </row>
    <row r="4712" spans="1:4" ht="49.5">
      <c r="A4712" s="360">
        <v>4710</v>
      </c>
      <c r="B4712" s="356"/>
      <c r="C4712" s="357" t="s">
        <v>16566</v>
      </c>
      <c r="D4712" s="361" t="s">
        <v>4580</v>
      </c>
    </row>
    <row r="4713" spans="1:4" ht="49.5">
      <c r="A4713" s="360">
        <v>4711</v>
      </c>
      <c r="B4713" s="356"/>
      <c r="C4713" s="357" t="s">
        <v>16567</v>
      </c>
      <c r="D4713" s="361" t="s">
        <v>4581</v>
      </c>
    </row>
    <row r="4714" spans="1:4">
      <c r="A4714" s="360">
        <v>4712</v>
      </c>
      <c r="B4714" s="356"/>
      <c r="C4714" s="357" t="s">
        <v>16568</v>
      </c>
      <c r="D4714" s="361" t="s">
        <v>4582</v>
      </c>
    </row>
    <row r="4715" spans="1:4" ht="33">
      <c r="A4715" s="360">
        <v>4713</v>
      </c>
      <c r="B4715" s="356"/>
      <c r="C4715" s="357" t="s">
        <v>16569</v>
      </c>
      <c r="D4715" s="361" t="s">
        <v>4583</v>
      </c>
    </row>
    <row r="4716" spans="1:4">
      <c r="A4716" s="360">
        <v>4714</v>
      </c>
      <c r="B4716" s="356"/>
      <c r="C4716" s="357" t="s">
        <v>16570</v>
      </c>
      <c r="D4716" s="361" t="s">
        <v>4584</v>
      </c>
    </row>
    <row r="4717" spans="1:4">
      <c r="A4717" s="360">
        <v>4715</v>
      </c>
      <c r="B4717" s="356"/>
      <c r="C4717" s="357" t="s">
        <v>16571</v>
      </c>
      <c r="D4717" s="361" t="s">
        <v>4585</v>
      </c>
    </row>
    <row r="4718" spans="1:4">
      <c r="A4718" s="360">
        <v>4716</v>
      </c>
      <c r="B4718" s="356"/>
      <c r="C4718" s="357" t="s">
        <v>16572</v>
      </c>
      <c r="D4718" s="361" t="s">
        <v>4586</v>
      </c>
    </row>
    <row r="4719" spans="1:4">
      <c r="A4719" s="360">
        <v>4717</v>
      </c>
      <c r="B4719" s="356"/>
      <c r="C4719" s="357" t="s">
        <v>16573</v>
      </c>
      <c r="D4719" s="361" t="s">
        <v>4587</v>
      </c>
    </row>
    <row r="4720" spans="1:4" ht="40.5">
      <c r="A4720" s="360">
        <v>4718</v>
      </c>
      <c r="B4720" s="356"/>
      <c r="C4720" s="357" t="s">
        <v>16574</v>
      </c>
      <c r="D4720" s="361" t="s">
        <v>4588</v>
      </c>
    </row>
    <row r="4721" spans="1:4">
      <c r="A4721" s="360">
        <v>4719</v>
      </c>
      <c r="B4721" s="356"/>
      <c r="C4721" s="357" t="s">
        <v>16575</v>
      </c>
      <c r="D4721" s="361" t="s">
        <v>4589</v>
      </c>
    </row>
    <row r="4722" spans="1:4">
      <c r="A4722" s="360">
        <v>4720</v>
      </c>
      <c r="B4722" s="356"/>
      <c r="C4722" s="357" t="s">
        <v>16576</v>
      </c>
      <c r="D4722" s="361" t="s">
        <v>4590</v>
      </c>
    </row>
    <row r="4723" spans="1:4">
      <c r="A4723" s="360">
        <v>4721</v>
      </c>
      <c r="B4723" s="356"/>
      <c r="C4723" s="357" t="s">
        <v>16577</v>
      </c>
      <c r="D4723" s="361" t="s">
        <v>4591</v>
      </c>
    </row>
    <row r="4724" spans="1:4">
      <c r="A4724" s="360">
        <v>4722</v>
      </c>
      <c r="B4724" s="356"/>
      <c r="C4724" s="357" t="s">
        <v>16578</v>
      </c>
      <c r="D4724" s="361" t="s">
        <v>4592</v>
      </c>
    </row>
    <row r="4725" spans="1:4" ht="33">
      <c r="A4725" s="360">
        <v>4723</v>
      </c>
      <c r="B4725" s="356"/>
      <c r="C4725" s="357" t="s">
        <v>16579</v>
      </c>
      <c r="D4725" s="361" t="s">
        <v>4593</v>
      </c>
    </row>
    <row r="4726" spans="1:4">
      <c r="A4726" s="360">
        <v>4724</v>
      </c>
      <c r="B4726" s="356"/>
      <c r="C4726" s="357" t="s">
        <v>16580</v>
      </c>
      <c r="D4726" s="361" t="s">
        <v>4594</v>
      </c>
    </row>
    <row r="4727" spans="1:4" ht="33">
      <c r="A4727" s="360">
        <v>4725</v>
      </c>
      <c r="B4727" s="356"/>
      <c r="C4727" s="357" t="s">
        <v>16581</v>
      </c>
      <c r="D4727" s="361" t="s">
        <v>4595</v>
      </c>
    </row>
    <row r="4728" spans="1:4">
      <c r="A4728" s="360">
        <v>4726</v>
      </c>
      <c r="B4728" s="356"/>
      <c r="C4728" s="357" t="s">
        <v>16582</v>
      </c>
      <c r="D4728" s="361" t="s">
        <v>4596</v>
      </c>
    </row>
    <row r="4729" spans="1:4">
      <c r="A4729" s="360">
        <v>4727</v>
      </c>
      <c r="B4729" s="356"/>
      <c r="C4729" s="357" t="s">
        <v>16583</v>
      </c>
      <c r="D4729" s="361" t="s">
        <v>4597</v>
      </c>
    </row>
    <row r="4730" spans="1:4">
      <c r="A4730" s="360">
        <v>4728</v>
      </c>
      <c r="B4730" s="356"/>
      <c r="C4730" s="357" t="s">
        <v>16584</v>
      </c>
      <c r="D4730" s="361" t="s">
        <v>4598</v>
      </c>
    </row>
    <row r="4731" spans="1:4" ht="33">
      <c r="A4731" s="360">
        <v>4729</v>
      </c>
      <c r="B4731" s="356"/>
      <c r="C4731" s="357" t="s">
        <v>16585</v>
      </c>
      <c r="D4731" s="361" t="s">
        <v>4599</v>
      </c>
    </row>
    <row r="4732" spans="1:4" ht="33">
      <c r="A4732" s="360">
        <v>4730</v>
      </c>
      <c r="B4732" s="356"/>
      <c r="C4732" s="357" t="s">
        <v>16586</v>
      </c>
      <c r="D4732" s="361" t="s">
        <v>4600</v>
      </c>
    </row>
    <row r="4733" spans="1:4" ht="40.5">
      <c r="A4733" s="360">
        <v>4731</v>
      </c>
      <c r="B4733" s="356"/>
      <c r="C4733" s="357" t="s">
        <v>16587</v>
      </c>
      <c r="D4733" s="361" t="s">
        <v>4601</v>
      </c>
    </row>
    <row r="4734" spans="1:4" ht="49.5">
      <c r="A4734" s="360">
        <v>4732</v>
      </c>
      <c r="B4734" s="356"/>
      <c r="C4734" s="357" t="s">
        <v>16588</v>
      </c>
      <c r="D4734" s="361" t="s">
        <v>4602</v>
      </c>
    </row>
    <row r="4735" spans="1:4" ht="33">
      <c r="A4735" s="360">
        <v>4733</v>
      </c>
      <c r="B4735" s="356"/>
      <c r="C4735" s="357" t="s">
        <v>16589</v>
      </c>
      <c r="D4735" s="361" t="s">
        <v>4603</v>
      </c>
    </row>
    <row r="4736" spans="1:4" ht="40.5">
      <c r="A4736" s="363">
        <v>4734</v>
      </c>
      <c r="B4736" s="356"/>
      <c r="C4736" s="357" t="s">
        <v>16590</v>
      </c>
      <c r="D4736" s="361" t="s">
        <v>4604</v>
      </c>
    </row>
    <row r="4737" spans="1:4">
      <c r="A4737" s="360">
        <v>4735</v>
      </c>
      <c r="B4737" s="356"/>
      <c r="C4737" s="357" t="s">
        <v>16591</v>
      </c>
      <c r="D4737" s="361" t="s">
        <v>4605</v>
      </c>
    </row>
    <row r="4738" spans="1:4">
      <c r="A4738" s="360">
        <v>4736</v>
      </c>
      <c r="B4738" s="356"/>
      <c r="C4738" s="357" t="s">
        <v>16592</v>
      </c>
      <c r="D4738" s="361" t="s">
        <v>4606</v>
      </c>
    </row>
    <row r="4739" spans="1:4" ht="40.5">
      <c r="A4739" s="363">
        <v>4737</v>
      </c>
      <c r="B4739" s="356"/>
      <c r="C4739" s="357" t="s">
        <v>16593</v>
      </c>
      <c r="D4739" s="361" t="s">
        <v>4607</v>
      </c>
    </row>
    <row r="4740" spans="1:4">
      <c r="A4740" s="360">
        <v>4738</v>
      </c>
      <c r="B4740" s="356"/>
      <c r="C4740" s="357" t="s">
        <v>16594</v>
      </c>
      <c r="D4740" s="361" t="s">
        <v>4608</v>
      </c>
    </row>
    <row r="4741" spans="1:4" ht="33">
      <c r="A4741" s="360">
        <v>4739</v>
      </c>
      <c r="B4741" s="356"/>
      <c r="C4741" s="357" t="s">
        <v>16595</v>
      </c>
      <c r="D4741" s="361" t="s">
        <v>4609</v>
      </c>
    </row>
    <row r="4742" spans="1:4" ht="40.5">
      <c r="A4742" s="360">
        <v>4740</v>
      </c>
      <c r="B4742" s="356"/>
      <c r="C4742" s="357" t="s">
        <v>16596</v>
      </c>
      <c r="D4742" s="361" t="s">
        <v>4610</v>
      </c>
    </row>
    <row r="4743" spans="1:4" ht="40.5">
      <c r="A4743" s="360">
        <v>4741</v>
      </c>
      <c r="B4743" s="356"/>
      <c r="C4743" s="357" t="s">
        <v>16597</v>
      </c>
      <c r="D4743" s="361" t="s">
        <v>4611</v>
      </c>
    </row>
    <row r="4744" spans="1:4">
      <c r="A4744" s="360">
        <v>4742</v>
      </c>
      <c r="B4744" s="356"/>
      <c r="C4744" s="357" t="s">
        <v>16598</v>
      </c>
      <c r="D4744" s="361" t="s">
        <v>4612</v>
      </c>
    </row>
    <row r="4745" spans="1:4">
      <c r="A4745" s="360">
        <v>4743</v>
      </c>
      <c r="B4745" s="356"/>
      <c r="C4745" s="357" t="s">
        <v>16599</v>
      </c>
      <c r="D4745" s="361" t="s">
        <v>4613</v>
      </c>
    </row>
    <row r="4746" spans="1:4" ht="33">
      <c r="A4746" s="360">
        <v>4744</v>
      </c>
      <c r="B4746" s="356"/>
      <c r="C4746" s="357" t="s">
        <v>16600</v>
      </c>
      <c r="D4746" s="361" t="s">
        <v>4614</v>
      </c>
    </row>
    <row r="4747" spans="1:4" ht="49.5">
      <c r="A4747" s="360">
        <v>4745</v>
      </c>
      <c r="B4747" s="356"/>
      <c r="C4747" s="357" t="s">
        <v>16601</v>
      </c>
      <c r="D4747" s="361" t="s">
        <v>4615</v>
      </c>
    </row>
    <row r="4748" spans="1:4" ht="40.5">
      <c r="A4748" s="360">
        <v>4746</v>
      </c>
      <c r="B4748" s="356"/>
      <c r="C4748" s="357" t="s">
        <v>16602</v>
      </c>
      <c r="D4748" s="361" t="s">
        <v>4616</v>
      </c>
    </row>
    <row r="4749" spans="1:4">
      <c r="A4749" s="360">
        <v>4747</v>
      </c>
      <c r="B4749" s="356"/>
      <c r="C4749" s="357" t="s">
        <v>16603</v>
      </c>
      <c r="D4749" s="361" t="s">
        <v>4617</v>
      </c>
    </row>
    <row r="4750" spans="1:4">
      <c r="A4750" s="360">
        <v>4748</v>
      </c>
      <c r="B4750" s="356"/>
      <c r="C4750" s="357" t="s">
        <v>16604</v>
      </c>
      <c r="D4750" s="361" t="s">
        <v>4618</v>
      </c>
    </row>
    <row r="4751" spans="1:4">
      <c r="A4751" s="360">
        <v>4749</v>
      </c>
      <c r="B4751" s="356"/>
      <c r="C4751" s="357" t="s">
        <v>16605</v>
      </c>
      <c r="D4751" s="361" t="s">
        <v>4619</v>
      </c>
    </row>
    <row r="4752" spans="1:4">
      <c r="A4752" s="360">
        <v>4750</v>
      </c>
      <c r="B4752" s="356"/>
      <c r="C4752" s="357" t="s">
        <v>16606</v>
      </c>
      <c r="D4752" s="361" t="s">
        <v>4620</v>
      </c>
    </row>
    <row r="4753" spans="1:4">
      <c r="A4753" s="360">
        <v>4751</v>
      </c>
      <c r="B4753" s="356"/>
      <c r="C4753" s="357" t="s">
        <v>16607</v>
      </c>
      <c r="D4753" s="361" t="s">
        <v>4621</v>
      </c>
    </row>
    <row r="4754" spans="1:4">
      <c r="A4754" s="360">
        <v>4752</v>
      </c>
      <c r="B4754" s="356"/>
      <c r="C4754" s="357" t="s">
        <v>16608</v>
      </c>
      <c r="D4754" s="361" t="s">
        <v>4622</v>
      </c>
    </row>
    <row r="4755" spans="1:4" ht="33">
      <c r="A4755" s="360">
        <v>4753</v>
      </c>
      <c r="B4755" s="356"/>
      <c r="C4755" s="357" t="s">
        <v>16609</v>
      </c>
      <c r="D4755" s="361" t="s">
        <v>4623</v>
      </c>
    </row>
    <row r="4756" spans="1:4">
      <c r="A4756" s="363">
        <v>4754</v>
      </c>
      <c r="B4756" s="356"/>
      <c r="C4756" s="357" t="s">
        <v>16610</v>
      </c>
      <c r="D4756" s="361" t="s">
        <v>4624</v>
      </c>
    </row>
    <row r="4757" spans="1:4" ht="40.5">
      <c r="A4757" s="363">
        <v>4755</v>
      </c>
      <c r="B4757" s="356"/>
      <c r="C4757" s="357" t="s">
        <v>16611</v>
      </c>
      <c r="D4757" s="361" t="s">
        <v>4625</v>
      </c>
    </row>
    <row r="4758" spans="1:4">
      <c r="A4758" s="360">
        <v>4756</v>
      </c>
      <c r="B4758" s="356"/>
      <c r="C4758" s="357" t="s">
        <v>16612</v>
      </c>
      <c r="D4758" s="361" t="s">
        <v>4626</v>
      </c>
    </row>
    <row r="4759" spans="1:4" ht="33">
      <c r="A4759" s="360">
        <v>4757</v>
      </c>
      <c r="B4759" s="356"/>
      <c r="C4759" s="357" t="s">
        <v>16613</v>
      </c>
      <c r="D4759" s="361" t="s">
        <v>4627</v>
      </c>
    </row>
    <row r="4760" spans="1:4" ht="33">
      <c r="A4760" s="360">
        <v>4758</v>
      </c>
      <c r="B4760" s="356"/>
      <c r="C4760" s="357" t="s">
        <v>16614</v>
      </c>
      <c r="D4760" s="361" t="s">
        <v>4628</v>
      </c>
    </row>
    <row r="4761" spans="1:4">
      <c r="A4761" s="360">
        <v>4759</v>
      </c>
      <c r="B4761" s="356"/>
      <c r="C4761" s="357" t="s">
        <v>16615</v>
      </c>
      <c r="D4761" s="361" t="s">
        <v>4629</v>
      </c>
    </row>
    <row r="4762" spans="1:4" ht="33">
      <c r="A4762" s="360">
        <v>4760</v>
      </c>
      <c r="B4762" s="356"/>
      <c r="C4762" s="357" t="s">
        <v>16616</v>
      </c>
      <c r="D4762" s="361" t="s">
        <v>4630</v>
      </c>
    </row>
    <row r="4763" spans="1:4">
      <c r="A4763" s="360">
        <v>4761</v>
      </c>
      <c r="B4763" s="356"/>
      <c r="C4763" s="357" t="s">
        <v>16617</v>
      </c>
      <c r="D4763" s="361" t="s">
        <v>4631</v>
      </c>
    </row>
    <row r="4764" spans="1:4" ht="33">
      <c r="A4764" s="360">
        <v>4762</v>
      </c>
      <c r="B4764" s="356"/>
      <c r="C4764" s="357" t="s">
        <v>16618</v>
      </c>
      <c r="D4764" s="361" t="s">
        <v>4632</v>
      </c>
    </row>
    <row r="4765" spans="1:4">
      <c r="A4765" s="360">
        <v>4763</v>
      </c>
      <c r="B4765" s="356"/>
      <c r="C4765" s="357" t="s">
        <v>16619</v>
      </c>
      <c r="D4765" s="361" t="s">
        <v>4633</v>
      </c>
    </row>
    <row r="4766" spans="1:4">
      <c r="A4766" s="360">
        <v>4764</v>
      </c>
      <c r="B4766" s="356"/>
      <c r="C4766" s="357" t="s">
        <v>16620</v>
      </c>
      <c r="D4766" s="361" t="s">
        <v>4634</v>
      </c>
    </row>
    <row r="4767" spans="1:4">
      <c r="A4767" s="360">
        <v>4765</v>
      </c>
      <c r="B4767" s="356"/>
      <c r="C4767" s="357" t="s">
        <v>16621</v>
      </c>
      <c r="D4767" s="361" t="s">
        <v>4635</v>
      </c>
    </row>
    <row r="4768" spans="1:4" ht="40.5">
      <c r="A4768" s="363">
        <v>4766</v>
      </c>
      <c r="B4768" s="356"/>
      <c r="C4768" s="357" t="s">
        <v>16622</v>
      </c>
      <c r="D4768" s="361" t="s">
        <v>4636</v>
      </c>
    </row>
    <row r="4769" spans="1:4">
      <c r="A4769" s="360">
        <v>4767</v>
      </c>
      <c r="B4769" s="356"/>
      <c r="C4769" s="357" t="s">
        <v>16623</v>
      </c>
      <c r="D4769" s="361" t="s">
        <v>4637</v>
      </c>
    </row>
    <row r="4770" spans="1:4">
      <c r="A4770" s="360">
        <v>4768</v>
      </c>
      <c r="B4770" s="356"/>
      <c r="C4770" s="357" t="s">
        <v>16624</v>
      </c>
      <c r="D4770" s="361" t="s">
        <v>4638</v>
      </c>
    </row>
    <row r="4771" spans="1:4">
      <c r="A4771" s="360">
        <v>4769</v>
      </c>
      <c r="B4771" s="356"/>
      <c r="C4771" s="357" t="s">
        <v>16625</v>
      </c>
      <c r="D4771" s="361" t="s">
        <v>4639</v>
      </c>
    </row>
    <row r="4772" spans="1:4">
      <c r="A4772" s="360">
        <v>4770</v>
      </c>
      <c r="B4772" s="356"/>
      <c r="C4772" s="357" t="s">
        <v>16626</v>
      </c>
      <c r="D4772" s="361" t="s">
        <v>4640</v>
      </c>
    </row>
    <row r="4773" spans="1:4">
      <c r="A4773" s="360">
        <v>4771</v>
      </c>
      <c r="B4773" s="356"/>
      <c r="C4773" s="357" t="s">
        <v>16627</v>
      </c>
      <c r="D4773" s="361" t="s">
        <v>4641</v>
      </c>
    </row>
    <row r="4774" spans="1:4">
      <c r="A4774" s="360">
        <v>4772</v>
      </c>
      <c r="B4774" s="356"/>
      <c r="C4774" s="357" t="s">
        <v>16628</v>
      </c>
      <c r="D4774" s="361" t="s">
        <v>4642</v>
      </c>
    </row>
    <row r="4775" spans="1:4">
      <c r="A4775" s="360">
        <v>4773</v>
      </c>
      <c r="B4775" s="356"/>
      <c r="C4775" s="357" t="s">
        <v>16629</v>
      </c>
      <c r="D4775" s="361" t="s">
        <v>4643</v>
      </c>
    </row>
    <row r="4776" spans="1:4" ht="40.5">
      <c r="A4776" s="360">
        <v>4774</v>
      </c>
      <c r="B4776" s="356"/>
      <c r="C4776" s="357" t="s">
        <v>16630</v>
      </c>
      <c r="D4776" s="361" t="s">
        <v>4644</v>
      </c>
    </row>
    <row r="4777" spans="1:4">
      <c r="A4777" s="363">
        <v>4775</v>
      </c>
      <c r="B4777" s="356"/>
      <c r="C4777" s="357" t="s">
        <v>16631</v>
      </c>
      <c r="D4777" s="361" t="s">
        <v>4645</v>
      </c>
    </row>
    <row r="4778" spans="1:4" ht="33">
      <c r="A4778" s="360">
        <v>4776</v>
      </c>
      <c r="B4778" s="356"/>
      <c r="C4778" s="357" t="s">
        <v>16632</v>
      </c>
      <c r="D4778" s="361" t="s">
        <v>4646</v>
      </c>
    </row>
    <row r="4779" spans="1:4">
      <c r="A4779" s="360">
        <v>4777</v>
      </c>
      <c r="B4779" s="356"/>
      <c r="C4779" s="357" t="s">
        <v>16633</v>
      </c>
      <c r="D4779" s="361" t="s">
        <v>4647</v>
      </c>
    </row>
    <row r="4780" spans="1:4">
      <c r="A4780" s="360">
        <v>4778</v>
      </c>
      <c r="B4780" s="356"/>
      <c r="C4780" s="357" t="s">
        <v>16634</v>
      </c>
      <c r="D4780" s="361" t="s">
        <v>4648</v>
      </c>
    </row>
    <row r="4781" spans="1:4">
      <c r="A4781" s="360">
        <v>4779</v>
      </c>
      <c r="B4781" s="356"/>
      <c r="C4781" s="357" t="s">
        <v>16635</v>
      </c>
      <c r="D4781" s="361" t="s">
        <v>4649</v>
      </c>
    </row>
    <row r="4782" spans="1:4">
      <c r="A4782" s="360">
        <v>4780</v>
      </c>
      <c r="B4782" s="356"/>
      <c r="C4782" s="357" t="s">
        <v>16636</v>
      </c>
      <c r="D4782" s="361" t="s">
        <v>4650</v>
      </c>
    </row>
    <row r="4783" spans="1:4">
      <c r="A4783" s="360">
        <v>4781</v>
      </c>
      <c r="B4783" s="356"/>
      <c r="C4783" s="357" t="s">
        <v>16637</v>
      </c>
      <c r="D4783" s="361" t="s">
        <v>4651</v>
      </c>
    </row>
    <row r="4784" spans="1:4">
      <c r="A4784" s="360">
        <v>4782</v>
      </c>
      <c r="B4784" s="356"/>
      <c r="C4784" s="357" t="s">
        <v>16638</v>
      </c>
      <c r="D4784" s="361" t="s">
        <v>4652</v>
      </c>
    </row>
    <row r="4785" spans="1:4" ht="33">
      <c r="A4785" s="360">
        <v>4783</v>
      </c>
      <c r="B4785" s="356"/>
      <c r="C4785" s="357" t="s">
        <v>16639</v>
      </c>
      <c r="D4785" s="361" t="s">
        <v>4653</v>
      </c>
    </row>
    <row r="4786" spans="1:4" ht="40.5">
      <c r="A4786" s="360">
        <v>4784</v>
      </c>
      <c r="B4786" s="356"/>
      <c r="C4786" s="357" t="s">
        <v>16640</v>
      </c>
      <c r="D4786" s="361" t="s">
        <v>4654</v>
      </c>
    </row>
    <row r="4787" spans="1:4" ht="33">
      <c r="A4787" s="360">
        <v>4785</v>
      </c>
      <c r="B4787" s="356"/>
      <c r="C4787" s="357" t="s">
        <v>16641</v>
      </c>
      <c r="D4787" s="361" t="s">
        <v>4655</v>
      </c>
    </row>
    <row r="4788" spans="1:4" ht="33">
      <c r="A4788" s="360">
        <v>4786</v>
      </c>
      <c r="B4788" s="356"/>
      <c r="C4788" s="357" t="s">
        <v>16642</v>
      </c>
      <c r="D4788" s="361" t="s">
        <v>4656</v>
      </c>
    </row>
    <row r="4789" spans="1:4" ht="40.5">
      <c r="A4789" s="363">
        <v>4787</v>
      </c>
      <c r="B4789" s="356"/>
      <c r="C4789" s="357" t="s">
        <v>16643</v>
      </c>
      <c r="D4789" s="361" t="s">
        <v>4657</v>
      </c>
    </row>
    <row r="4790" spans="1:4">
      <c r="A4790" s="360">
        <v>4788</v>
      </c>
      <c r="B4790" s="356"/>
      <c r="C4790" s="357" t="s">
        <v>16644</v>
      </c>
      <c r="D4790" s="361" t="s">
        <v>4658</v>
      </c>
    </row>
    <row r="4791" spans="1:4">
      <c r="A4791" s="360">
        <v>4789</v>
      </c>
      <c r="B4791" s="356"/>
      <c r="C4791" s="357" t="s">
        <v>16645</v>
      </c>
      <c r="D4791" s="361" t="s">
        <v>4659</v>
      </c>
    </row>
    <row r="4792" spans="1:4">
      <c r="A4792" s="360">
        <v>4790</v>
      </c>
      <c r="B4792" s="356"/>
      <c r="C4792" s="357" t="s">
        <v>16646</v>
      </c>
      <c r="D4792" s="361" t="s">
        <v>4660</v>
      </c>
    </row>
    <row r="4793" spans="1:4" ht="40.5">
      <c r="A4793" s="363">
        <v>4791</v>
      </c>
      <c r="B4793" s="356"/>
      <c r="C4793" s="357" t="s">
        <v>16647</v>
      </c>
      <c r="D4793" s="361" t="s">
        <v>4661</v>
      </c>
    </row>
    <row r="4794" spans="1:4">
      <c r="A4794" s="360">
        <v>4792</v>
      </c>
      <c r="B4794" s="356"/>
      <c r="C4794" s="357" t="s">
        <v>16648</v>
      </c>
      <c r="D4794" s="361" t="s">
        <v>4662</v>
      </c>
    </row>
    <row r="4795" spans="1:4">
      <c r="A4795" s="360">
        <v>4793</v>
      </c>
      <c r="B4795" s="356"/>
      <c r="C4795" s="357" t="s">
        <v>16649</v>
      </c>
      <c r="D4795" s="361" t="s">
        <v>4663</v>
      </c>
    </row>
    <row r="4796" spans="1:4">
      <c r="A4796" s="360">
        <v>4794</v>
      </c>
      <c r="B4796" s="356"/>
      <c r="C4796" s="357" t="s">
        <v>16650</v>
      </c>
      <c r="D4796" s="361" t="s">
        <v>4664</v>
      </c>
    </row>
    <row r="4797" spans="1:4">
      <c r="A4797" s="360">
        <v>4795</v>
      </c>
      <c r="B4797" s="356"/>
      <c r="C4797" s="357" t="s">
        <v>16651</v>
      </c>
      <c r="D4797" s="361" t="s">
        <v>4665</v>
      </c>
    </row>
    <row r="4798" spans="1:4">
      <c r="A4798" s="360">
        <v>4796</v>
      </c>
      <c r="B4798" s="356"/>
      <c r="C4798" s="357" t="s">
        <v>16652</v>
      </c>
      <c r="D4798" s="361" t="s">
        <v>4666</v>
      </c>
    </row>
    <row r="4799" spans="1:4">
      <c r="A4799" s="360">
        <v>4797</v>
      </c>
      <c r="B4799" s="356"/>
      <c r="C4799" s="357" t="s">
        <v>16653</v>
      </c>
      <c r="D4799" s="361" t="s">
        <v>4667</v>
      </c>
    </row>
    <row r="4800" spans="1:4" ht="33">
      <c r="A4800" s="360">
        <v>4798</v>
      </c>
      <c r="B4800" s="356"/>
      <c r="C4800" s="357" t="s">
        <v>16654</v>
      </c>
      <c r="D4800" s="361" t="s">
        <v>4668</v>
      </c>
    </row>
    <row r="4801" spans="1:4">
      <c r="A4801" s="360">
        <v>4799</v>
      </c>
      <c r="B4801" s="356"/>
      <c r="C4801" s="357" t="s">
        <v>16655</v>
      </c>
      <c r="D4801" s="361" t="s">
        <v>4669</v>
      </c>
    </row>
    <row r="4802" spans="1:4">
      <c r="A4802" s="360">
        <v>4800</v>
      </c>
      <c r="B4802" s="356"/>
      <c r="C4802" s="357" t="s">
        <v>16656</v>
      </c>
      <c r="D4802" s="361" t="s">
        <v>4670</v>
      </c>
    </row>
    <row r="4803" spans="1:4" ht="33">
      <c r="A4803" s="360">
        <v>4801</v>
      </c>
      <c r="B4803" s="356"/>
      <c r="C4803" s="357" t="s">
        <v>16657</v>
      </c>
      <c r="D4803" s="361" t="s">
        <v>4671</v>
      </c>
    </row>
    <row r="4804" spans="1:4">
      <c r="A4804" s="360">
        <v>4802</v>
      </c>
      <c r="B4804" s="356"/>
      <c r="C4804" s="357" t="s">
        <v>16658</v>
      </c>
      <c r="D4804" s="361" t="s">
        <v>4672</v>
      </c>
    </row>
    <row r="4805" spans="1:4">
      <c r="A4805" s="360">
        <v>4803</v>
      </c>
      <c r="B4805" s="356"/>
      <c r="C4805" s="357" t="s">
        <v>16659</v>
      </c>
      <c r="D4805" s="361" t="s">
        <v>4673</v>
      </c>
    </row>
    <row r="4806" spans="1:4" ht="33">
      <c r="A4806" s="360">
        <v>4804</v>
      </c>
      <c r="B4806" s="356"/>
      <c r="C4806" s="357" t="s">
        <v>16660</v>
      </c>
      <c r="D4806" s="361" t="s">
        <v>4674</v>
      </c>
    </row>
    <row r="4807" spans="1:4">
      <c r="A4807" s="360">
        <v>4805</v>
      </c>
      <c r="B4807" s="356"/>
      <c r="C4807" s="357" t="s">
        <v>16661</v>
      </c>
      <c r="D4807" s="361" t="s">
        <v>4675</v>
      </c>
    </row>
    <row r="4808" spans="1:4" ht="33">
      <c r="A4808" s="360">
        <v>4806</v>
      </c>
      <c r="B4808" s="356"/>
      <c r="C4808" s="357" t="s">
        <v>16662</v>
      </c>
      <c r="D4808" s="361" t="s">
        <v>4676</v>
      </c>
    </row>
    <row r="4809" spans="1:4" ht="33">
      <c r="A4809" s="360">
        <v>4807</v>
      </c>
      <c r="B4809" s="356"/>
      <c r="C4809" s="357" t="s">
        <v>16663</v>
      </c>
      <c r="D4809" s="361" t="s">
        <v>4677</v>
      </c>
    </row>
    <row r="4810" spans="1:4" ht="33">
      <c r="A4810" s="360">
        <v>4808</v>
      </c>
      <c r="B4810" s="356"/>
      <c r="C4810" s="357" t="s">
        <v>16664</v>
      </c>
      <c r="D4810" s="361" t="s">
        <v>4678</v>
      </c>
    </row>
    <row r="4811" spans="1:4" ht="33">
      <c r="A4811" s="360">
        <v>4809</v>
      </c>
      <c r="B4811" s="356"/>
      <c r="C4811" s="357" t="s">
        <v>16665</v>
      </c>
      <c r="D4811" s="361" t="s">
        <v>4679</v>
      </c>
    </row>
    <row r="4812" spans="1:4">
      <c r="A4812" s="360">
        <v>4810</v>
      </c>
      <c r="B4812" s="356"/>
      <c r="C4812" s="357" t="s">
        <v>16666</v>
      </c>
      <c r="D4812" s="361" t="s">
        <v>4680</v>
      </c>
    </row>
    <row r="4813" spans="1:4" ht="33">
      <c r="A4813" s="360">
        <v>4811</v>
      </c>
      <c r="B4813" s="356"/>
      <c r="C4813" s="357" t="s">
        <v>16667</v>
      </c>
      <c r="D4813" s="361" t="s">
        <v>4681</v>
      </c>
    </row>
    <row r="4814" spans="1:4">
      <c r="A4814" s="360">
        <v>4812</v>
      </c>
      <c r="B4814" s="356"/>
      <c r="C4814" s="357" t="s">
        <v>16668</v>
      </c>
      <c r="D4814" s="361" t="s">
        <v>4682</v>
      </c>
    </row>
    <row r="4815" spans="1:4">
      <c r="A4815" s="360">
        <v>4813</v>
      </c>
      <c r="B4815" s="356"/>
      <c r="C4815" s="357" t="s">
        <v>16669</v>
      </c>
      <c r="D4815" s="361" t="s">
        <v>4683</v>
      </c>
    </row>
    <row r="4816" spans="1:4">
      <c r="A4816" s="360">
        <v>4814</v>
      </c>
      <c r="B4816" s="356"/>
      <c r="C4816" s="357" t="s">
        <v>16670</v>
      </c>
      <c r="D4816" s="361" t="s">
        <v>4684</v>
      </c>
    </row>
    <row r="4817" spans="1:4">
      <c r="A4817" s="360">
        <v>4815</v>
      </c>
      <c r="B4817" s="356"/>
      <c r="C4817" s="357" t="s">
        <v>16671</v>
      </c>
      <c r="D4817" s="361" t="s">
        <v>4685</v>
      </c>
    </row>
    <row r="4818" spans="1:4" ht="33">
      <c r="A4818" s="360">
        <v>4816</v>
      </c>
      <c r="B4818" s="356"/>
      <c r="C4818" s="357" t="s">
        <v>16672</v>
      </c>
      <c r="D4818" s="361" t="s">
        <v>4686</v>
      </c>
    </row>
    <row r="4819" spans="1:4">
      <c r="A4819" s="360">
        <v>4817</v>
      </c>
      <c r="B4819" s="356"/>
      <c r="C4819" s="357" t="s">
        <v>16673</v>
      </c>
      <c r="D4819" s="361" t="s">
        <v>4687</v>
      </c>
    </row>
    <row r="4820" spans="1:4">
      <c r="A4820" s="360">
        <v>4818</v>
      </c>
      <c r="B4820" s="356"/>
      <c r="C4820" s="357" t="s">
        <v>16674</v>
      </c>
      <c r="D4820" s="361" t="s">
        <v>4688</v>
      </c>
    </row>
    <row r="4821" spans="1:4" ht="33">
      <c r="A4821" s="360">
        <v>4819</v>
      </c>
      <c r="B4821" s="356"/>
      <c r="C4821" s="357" t="s">
        <v>16675</v>
      </c>
      <c r="D4821" s="361" t="s">
        <v>4689</v>
      </c>
    </row>
    <row r="4822" spans="1:4">
      <c r="A4822" s="360">
        <v>4820</v>
      </c>
      <c r="B4822" s="356"/>
      <c r="C4822" s="357" t="s">
        <v>16676</v>
      </c>
      <c r="D4822" s="361" t="s">
        <v>4690</v>
      </c>
    </row>
    <row r="4823" spans="1:4">
      <c r="A4823" s="360">
        <v>4821</v>
      </c>
      <c r="B4823" s="356"/>
      <c r="C4823" s="357" t="s">
        <v>16677</v>
      </c>
      <c r="D4823" s="361" t="s">
        <v>4691</v>
      </c>
    </row>
    <row r="4824" spans="1:4" ht="33">
      <c r="A4824" s="360">
        <v>4822</v>
      </c>
      <c r="B4824" s="356"/>
      <c r="C4824" s="357" t="s">
        <v>16678</v>
      </c>
      <c r="D4824" s="361" t="s">
        <v>4692</v>
      </c>
    </row>
    <row r="4825" spans="1:4" ht="33">
      <c r="A4825" s="360">
        <v>4823</v>
      </c>
      <c r="B4825" s="356"/>
      <c r="C4825" s="357" t="s">
        <v>16679</v>
      </c>
      <c r="D4825" s="361" t="s">
        <v>4693</v>
      </c>
    </row>
    <row r="4826" spans="1:4">
      <c r="A4826" s="360">
        <v>4824</v>
      </c>
      <c r="B4826" s="356"/>
      <c r="C4826" s="357" t="s">
        <v>16680</v>
      </c>
      <c r="D4826" s="361" t="s">
        <v>4694</v>
      </c>
    </row>
    <row r="4827" spans="1:4">
      <c r="A4827" s="360">
        <v>4825</v>
      </c>
      <c r="B4827" s="356"/>
      <c r="C4827" s="357" t="s">
        <v>16681</v>
      </c>
      <c r="D4827" s="361" t="s">
        <v>4695</v>
      </c>
    </row>
    <row r="4828" spans="1:4">
      <c r="A4828" s="360">
        <v>4826</v>
      </c>
      <c r="B4828" s="356"/>
      <c r="C4828" s="357" t="s">
        <v>16682</v>
      </c>
      <c r="D4828" s="361" t="s">
        <v>4696</v>
      </c>
    </row>
    <row r="4829" spans="1:4">
      <c r="A4829" s="360">
        <v>4827</v>
      </c>
      <c r="B4829" s="356"/>
      <c r="C4829" s="357" t="s">
        <v>16683</v>
      </c>
      <c r="D4829" s="361" t="s">
        <v>4697</v>
      </c>
    </row>
    <row r="4830" spans="1:4" ht="33">
      <c r="A4830" s="360">
        <v>4828</v>
      </c>
      <c r="B4830" s="356"/>
      <c r="C4830" s="357" t="s">
        <v>16684</v>
      </c>
      <c r="D4830" s="361" t="s">
        <v>4698</v>
      </c>
    </row>
    <row r="4831" spans="1:4">
      <c r="A4831" s="360">
        <v>4829</v>
      </c>
      <c r="B4831" s="356"/>
      <c r="C4831" s="357" t="s">
        <v>16685</v>
      </c>
      <c r="D4831" s="361" t="s">
        <v>4699</v>
      </c>
    </row>
    <row r="4832" spans="1:4">
      <c r="A4832" s="360">
        <v>4830</v>
      </c>
      <c r="B4832" s="356"/>
      <c r="C4832" s="357" t="s">
        <v>16686</v>
      </c>
      <c r="D4832" s="361" t="s">
        <v>4700</v>
      </c>
    </row>
    <row r="4833" spans="1:4">
      <c r="A4833" s="360">
        <v>4831</v>
      </c>
      <c r="B4833" s="356"/>
      <c r="C4833" s="357" t="s">
        <v>16687</v>
      </c>
      <c r="D4833" s="361" t="s">
        <v>4701</v>
      </c>
    </row>
    <row r="4834" spans="1:4" ht="33">
      <c r="A4834" s="360">
        <v>4832</v>
      </c>
      <c r="B4834" s="356"/>
      <c r="C4834" s="357" t="s">
        <v>16688</v>
      </c>
      <c r="D4834" s="361" t="s">
        <v>4702</v>
      </c>
    </row>
    <row r="4835" spans="1:4">
      <c r="A4835" s="360">
        <v>4833</v>
      </c>
      <c r="B4835" s="356"/>
      <c r="C4835" s="357" t="s">
        <v>16689</v>
      </c>
      <c r="D4835" s="361" t="s">
        <v>4703</v>
      </c>
    </row>
    <row r="4836" spans="1:4" ht="33">
      <c r="A4836" s="360">
        <v>4834</v>
      </c>
      <c r="B4836" s="356"/>
      <c r="C4836" s="357" t="s">
        <v>16690</v>
      </c>
      <c r="D4836" s="361" t="s">
        <v>4704</v>
      </c>
    </row>
    <row r="4837" spans="1:4" ht="33">
      <c r="A4837" s="360">
        <v>4835</v>
      </c>
      <c r="B4837" s="356"/>
      <c r="C4837" s="357" t="s">
        <v>16691</v>
      </c>
      <c r="D4837" s="361" t="s">
        <v>4705</v>
      </c>
    </row>
    <row r="4838" spans="1:4" ht="33">
      <c r="A4838" s="360">
        <v>4836</v>
      </c>
      <c r="B4838" s="356"/>
      <c r="C4838" s="357" t="s">
        <v>16692</v>
      </c>
      <c r="D4838" s="361" t="s">
        <v>4706</v>
      </c>
    </row>
    <row r="4839" spans="1:4" ht="33">
      <c r="A4839" s="360">
        <v>4837</v>
      </c>
      <c r="B4839" s="356"/>
      <c r="C4839" s="357" t="s">
        <v>16693</v>
      </c>
      <c r="D4839" s="361" t="s">
        <v>4707</v>
      </c>
    </row>
    <row r="4840" spans="1:4">
      <c r="A4840" s="360">
        <v>4838</v>
      </c>
      <c r="B4840" s="356"/>
      <c r="C4840" s="357" t="s">
        <v>16694</v>
      </c>
      <c r="D4840" s="361" t="s">
        <v>4708</v>
      </c>
    </row>
    <row r="4841" spans="1:4" ht="40.5">
      <c r="A4841" s="360">
        <v>4839</v>
      </c>
      <c r="B4841" s="356"/>
      <c r="C4841" s="357" t="s">
        <v>16695</v>
      </c>
      <c r="D4841" s="361" t="s">
        <v>4709</v>
      </c>
    </row>
    <row r="4842" spans="1:4" ht="33">
      <c r="A4842" s="360">
        <v>4840</v>
      </c>
      <c r="B4842" s="356"/>
      <c r="C4842" s="357" t="s">
        <v>16696</v>
      </c>
      <c r="D4842" s="361" t="s">
        <v>4710</v>
      </c>
    </row>
    <row r="4843" spans="1:4" ht="40.5">
      <c r="A4843" s="360">
        <v>4841</v>
      </c>
      <c r="B4843" s="356"/>
      <c r="C4843" s="357" t="s">
        <v>16697</v>
      </c>
      <c r="D4843" s="361" t="s">
        <v>4711</v>
      </c>
    </row>
    <row r="4844" spans="1:4" ht="33">
      <c r="A4844" s="360">
        <v>4842</v>
      </c>
      <c r="B4844" s="356"/>
      <c r="C4844" s="357" t="s">
        <v>16698</v>
      </c>
      <c r="D4844" s="361" t="s">
        <v>4712</v>
      </c>
    </row>
    <row r="4845" spans="1:4" ht="33">
      <c r="A4845" s="360">
        <v>4843</v>
      </c>
      <c r="B4845" s="356"/>
      <c r="C4845" s="357" t="s">
        <v>16699</v>
      </c>
      <c r="D4845" s="361" t="s">
        <v>4713</v>
      </c>
    </row>
    <row r="4846" spans="1:4" ht="33">
      <c r="A4846" s="360">
        <v>4844</v>
      </c>
      <c r="B4846" s="356"/>
      <c r="C4846" s="357" t="s">
        <v>16700</v>
      </c>
      <c r="D4846" s="361" t="s">
        <v>4714</v>
      </c>
    </row>
    <row r="4847" spans="1:4">
      <c r="A4847" s="360">
        <v>4845</v>
      </c>
      <c r="B4847" s="356"/>
      <c r="C4847" s="357" t="s">
        <v>16701</v>
      </c>
      <c r="D4847" s="361" t="s">
        <v>4715</v>
      </c>
    </row>
    <row r="4848" spans="1:4">
      <c r="A4848" s="360">
        <v>4846</v>
      </c>
      <c r="B4848" s="356"/>
      <c r="C4848" s="357" t="s">
        <v>16702</v>
      </c>
      <c r="D4848" s="361" t="s">
        <v>4716</v>
      </c>
    </row>
    <row r="4849" spans="1:4" ht="40.5">
      <c r="A4849" s="360">
        <v>4847</v>
      </c>
      <c r="B4849" s="356"/>
      <c r="C4849" s="357" t="s">
        <v>16703</v>
      </c>
      <c r="D4849" s="361" t="s">
        <v>4717</v>
      </c>
    </row>
    <row r="4850" spans="1:4" ht="33">
      <c r="A4850" s="360">
        <v>4848</v>
      </c>
      <c r="B4850" s="356"/>
      <c r="C4850" s="357" t="s">
        <v>16704</v>
      </c>
      <c r="D4850" s="361" t="s">
        <v>4718</v>
      </c>
    </row>
    <row r="4851" spans="1:4" ht="33">
      <c r="A4851" s="360">
        <v>4849</v>
      </c>
      <c r="B4851" s="356"/>
      <c r="C4851" s="357" t="s">
        <v>16705</v>
      </c>
      <c r="D4851" s="361" t="s">
        <v>4719</v>
      </c>
    </row>
    <row r="4852" spans="1:4" ht="33">
      <c r="A4852" s="360">
        <v>4850</v>
      </c>
      <c r="B4852" s="356"/>
      <c r="C4852" s="357" t="s">
        <v>16706</v>
      </c>
      <c r="D4852" s="361" t="s">
        <v>4720</v>
      </c>
    </row>
    <row r="4853" spans="1:4">
      <c r="A4853" s="360">
        <v>4851</v>
      </c>
      <c r="B4853" s="356"/>
      <c r="C4853" s="357" t="s">
        <v>16707</v>
      </c>
      <c r="D4853" s="361" t="s">
        <v>4721</v>
      </c>
    </row>
    <row r="4854" spans="1:4" ht="33">
      <c r="A4854" s="360">
        <v>4852</v>
      </c>
      <c r="B4854" s="356"/>
      <c r="C4854" s="357" t="s">
        <v>16708</v>
      </c>
      <c r="D4854" s="361" t="s">
        <v>4722</v>
      </c>
    </row>
    <row r="4855" spans="1:4">
      <c r="A4855" s="360">
        <v>4853</v>
      </c>
      <c r="B4855" s="356"/>
      <c r="C4855" s="357" t="s">
        <v>16709</v>
      </c>
      <c r="D4855" s="361" t="s">
        <v>4723</v>
      </c>
    </row>
    <row r="4856" spans="1:4">
      <c r="A4856" s="360">
        <v>4854</v>
      </c>
      <c r="B4856" s="356"/>
      <c r="C4856" s="357" t="s">
        <v>16710</v>
      </c>
      <c r="D4856" s="361" t="s">
        <v>4724</v>
      </c>
    </row>
    <row r="4857" spans="1:4" ht="33">
      <c r="A4857" s="360">
        <v>4855</v>
      </c>
      <c r="B4857" s="356"/>
      <c r="C4857" s="357" t="s">
        <v>16711</v>
      </c>
      <c r="D4857" s="361" t="s">
        <v>4725</v>
      </c>
    </row>
    <row r="4858" spans="1:4" ht="33">
      <c r="A4858" s="360">
        <v>4856</v>
      </c>
      <c r="B4858" s="356"/>
      <c r="C4858" s="357" t="s">
        <v>16712</v>
      </c>
      <c r="D4858" s="361" t="s">
        <v>4726</v>
      </c>
    </row>
    <row r="4859" spans="1:4">
      <c r="A4859" s="360">
        <v>4857</v>
      </c>
      <c r="B4859" s="356"/>
      <c r="C4859" s="357" t="s">
        <v>16713</v>
      </c>
      <c r="D4859" s="361" t="s">
        <v>4727</v>
      </c>
    </row>
    <row r="4860" spans="1:4" ht="40.5">
      <c r="A4860" s="360">
        <v>4858</v>
      </c>
      <c r="B4860" s="356"/>
      <c r="C4860" s="357" t="s">
        <v>16714</v>
      </c>
      <c r="D4860" s="361" t="s">
        <v>4728</v>
      </c>
    </row>
    <row r="4861" spans="1:4" ht="33">
      <c r="A4861" s="360">
        <v>4859</v>
      </c>
      <c r="B4861" s="356"/>
      <c r="C4861" s="357" t="s">
        <v>16715</v>
      </c>
      <c r="D4861" s="361" t="s">
        <v>4729</v>
      </c>
    </row>
    <row r="4862" spans="1:4" ht="33">
      <c r="A4862" s="360">
        <v>4860</v>
      </c>
      <c r="B4862" s="356"/>
      <c r="C4862" s="357" t="s">
        <v>16716</v>
      </c>
      <c r="D4862" s="361" t="s">
        <v>4730</v>
      </c>
    </row>
    <row r="4863" spans="1:4">
      <c r="A4863" s="360">
        <v>4861</v>
      </c>
      <c r="B4863" s="356"/>
      <c r="C4863" s="357" t="s">
        <v>16717</v>
      </c>
      <c r="D4863" s="361" t="s">
        <v>4731</v>
      </c>
    </row>
    <row r="4864" spans="1:4" ht="40.5">
      <c r="A4864" s="360">
        <v>4862</v>
      </c>
      <c r="B4864" s="356"/>
      <c r="C4864" s="357" t="s">
        <v>16718</v>
      </c>
      <c r="D4864" s="361" t="s">
        <v>4732</v>
      </c>
    </row>
    <row r="4865" spans="1:4" ht="33">
      <c r="A4865" s="360">
        <v>4863</v>
      </c>
      <c r="B4865" s="356"/>
      <c r="C4865" s="357" t="s">
        <v>16719</v>
      </c>
      <c r="D4865" s="361" t="s">
        <v>4733</v>
      </c>
    </row>
    <row r="4866" spans="1:4">
      <c r="A4866" s="360">
        <v>4864</v>
      </c>
      <c r="B4866" s="356"/>
      <c r="C4866" s="357" t="s">
        <v>16720</v>
      </c>
      <c r="D4866" s="361" t="s">
        <v>4734</v>
      </c>
    </row>
    <row r="4867" spans="1:4" ht="33">
      <c r="A4867" s="360">
        <v>4865</v>
      </c>
      <c r="B4867" s="356"/>
      <c r="C4867" s="357" t="s">
        <v>16721</v>
      </c>
      <c r="D4867" s="361" t="s">
        <v>4735</v>
      </c>
    </row>
    <row r="4868" spans="1:4" ht="33">
      <c r="A4868" s="360">
        <v>4866</v>
      </c>
      <c r="B4868" s="356"/>
      <c r="C4868" s="357" t="s">
        <v>16722</v>
      </c>
      <c r="D4868" s="361" t="s">
        <v>4736</v>
      </c>
    </row>
    <row r="4869" spans="1:4" ht="40.5">
      <c r="A4869" s="360">
        <v>4867</v>
      </c>
      <c r="B4869" s="356"/>
      <c r="C4869" s="357" t="s">
        <v>16723</v>
      </c>
      <c r="D4869" s="361" t="s">
        <v>4737</v>
      </c>
    </row>
    <row r="4870" spans="1:4" ht="40.5">
      <c r="A4870" s="360">
        <v>4868</v>
      </c>
      <c r="B4870" s="356"/>
      <c r="C4870" s="357" t="s">
        <v>16724</v>
      </c>
      <c r="D4870" s="361" t="s">
        <v>4738</v>
      </c>
    </row>
    <row r="4871" spans="1:4">
      <c r="A4871" s="360">
        <v>4869</v>
      </c>
      <c r="B4871" s="356"/>
      <c r="C4871" s="357" t="s">
        <v>16725</v>
      </c>
      <c r="D4871" s="361" t="s">
        <v>4739</v>
      </c>
    </row>
    <row r="4872" spans="1:4" ht="33">
      <c r="A4872" s="360">
        <v>4870</v>
      </c>
      <c r="B4872" s="356"/>
      <c r="C4872" s="357" t="s">
        <v>16726</v>
      </c>
      <c r="D4872" s="361" t="s">
        <v>4730</v>
      </c>
    </row>
    <row r="4873" spans="1:4" ht="40.5">
      <c r="A4873" s="360">
        <v>4871</v>
      </c>
      <c r="B4873" s="356"/>
      <c r="C4873" s="357" t="s">
        <v>16727</v>
      </c>
      <c r="D4873" s="361" t="s">
        <v>4740</v>
      </c>
    </row>
    <row r="4874" spans="1:4" ht="40.5">
      <c r="A4874" s="360">
        <v>4872</v>
      </c>
      <c r="B4874" s="356"/>
      <c r="C4874" s="357" t="s">
        <v>16728</v>
      </c>
      <c r="D4874" s="361" t="s">
        <v>4741</v>
      </c>
    </row>
    <row r="4875" spans="1:4" ht="40.5">
      <c r="A4875" s="360">
        <v>4873</v>
      </c>
      <c r="B4875" s="356"/>
      <c r="C4875" s="357" t="s">
        <v>16729</v>
      </c>
      <c r="D4875" s="361" t="s">
        <v>4742</v>
      </c>
    </row>
    <row r="4876" spans="1:4" ht="33">
      <c r="A4876" s="360">
        <v>4874</v>
      </c>
      <c r="B4876" s="356"/>
      <c r="C4876" s="357" t="s">
        <v>16730</v>
      </c>
      <c r="D4876" s="361" t="s">
        <v>4743</v>
      </c>
    </row>
    <row r="4877" spans="1:4" ht="40.5">
      <c r="A4877" s="360">
        <v>4875</v>
      </c>
      <c r="B4877" s="356"/>
      <c r="C4877" s="357" t="s">
        <v>16731</v>
      </c>
      <c r="D4877" s="361" t="s">
        <v>4744</v>
      </c>
    </row>
    <row r="4878" spans="1:4" ht="40.5">
      <c r="A4878" s="360">
        <v>4876</v>
      </c>
      <c r="B4878" s="356"/>
      <c r="C4878" s="357" t="s">
        <v>16732</v>
      </c>
      <c r="D4878" s="361" t="s">
        <v>4745</v>
      </c>
    </row>
    <row r="4879" spans="1:4" ht="33">
      <c r="A4879" s="360">
        <v>4877</v>
      </c>
      <c r="B4879" s="356"/>
      <c r="C4879" s="357" t="s">
        <v>16733</v>
      </c>
      <c r="D4879" s="361" t="s">
        <v>4746</v>
      </c>
    </row>
    <row r="4880" spans="1:4">
      <c r="A4880" s="360">
        <v>4878</v>
      </c>
      <c r="B4880" s="356"/>
      <c r="C4880" s="357" t="s">
        <v>16734</v>
      </c>
      <c r="D4880" s="361" t="s">
        <v>4747</v>
      </c>
    </row>
    <row r="4881" spans="1:4">
      <c r="A4881" s="360">
        <v>4879</v>
      </c>
      <c r="B4881" s="356"/>
      <c r="C4881" s="357" t="s">
        <v>16735</v>
      </c>
      <c r="D4881" s="361" t="s">
        <v>4748</v>
      </c>
    </row>
    <row r="4882" spans="1:4" ht="33">
      <c r="A4882" s="360">
        <v>4880</v>
      </c>
      <c r="B4882" s="356"/>
      <c r="C4882" s="357" t="s">
        <v>16736</v>
      </c>
      <c r="D4882" s="361" t="s">
        <v>4749</v>
      </c>
    </row>
    <row r="4883" spans="1:4" ht="33">
      <c r="A4883" s="360">
        <v>4881</v>
      </c>
      <c r="B4883" s="356"/>
      <c r="C4883" s="357" t="s">
        <v>16737</v>
      </c>
      <c r="D4883" s="361" t="s">
        <v>4750</v>
      </c>
    </row>
    <row r="4884" spans="1:4" ht="40.5">
      <c r="A4884" s="360">
        <v>4882</v>
      </c>
      <c r="B4884" s="356"/>
      <c r="C4884" s="357" t="s">
        <v>16738</v>
      </c>
      <c r="D4884" s="361" t="s">
        <v>4751</v>
      </c>
    </row>
    <row r="4885" spans="1:4" ht="40.5">
      <c r="A4885" s="360">
        <v>4883</v>
      </c>
      <c r="B4885" s="356"/>
      <c r="C4885" s="357" t="s">
        <v>16739</v>
      </c>
      <c r="D4885" s="361" t="s">
        <v>4752</v>
      </c>
    </row>
    <row r="4886" spans="1:4">
      <c r="A4886" s="360">
        <v>4884</v>
      </c>
      <c r="B4886" s="356"/>
      <c r="C4886" s="357" t="s">
        <v>16740</v>
      </c>
      <c r="D4886" s="361" t="s">
        <v>4753</v>
      </c>
    </row>
    <row r="4887" spans="1:4" ht="33">
      <c r="A4887" s="360">
        <v>4885</v>
      </c>
      <c r="B4887" s="356"/>
      <c r="C4887" s="357" t="s">
        <v>16741</v>
      </c>
      <c r="D4887" s="361" t="s">
        <v>4754</v>
      </c>
    </row>
    <row r="4888" spans="1:4" ht="33">
      <c r="A4888" s="360">
        <v>4886</v>
      </c>
      <c r="B4888" s="356"/>
      <c r="C4888" s="357" t="s">
        <v>16742</v>
      </c>
      <c r="D4888" s="361" t="s">
        <v>4755</v>
      </c>
    </row>
    <row r="4889" spans="1:4" ht="33">
      <c r="A4889" s="360">
        <v>4887</v>
      </c>
      <c r="B4889" s="356"/>
      <c r="C4889" s="357" t="s">
        <v>16743</v>
      </c>
      <c r="D4889" s="361" t="s">
        <v>4756</v>
      </c>
    </row>
    <row r="4890" spans="1:4" ht="33">
      <c r="A4890" s="360">
        <v>4888</v>
      </c>
      <c r="B4890" s="356"/>
      <c r="C4890" s="357" t="s">
        <v>16744</v>
      </c>
      <c r="D4890" s="361" t="s">
        <v>4757</v>
      </c>
    </row>
    <row r="4891" spans="1:4" ht="40.5">
      <c r="A4891" s="360">
        <v>4889</v>
      </c>
      <c r="B4891" s="356"/>
      <c r="C4891" s="357" t="s">
        <v>16745</v>
      </c>
      <c r="D4891" s="361" t="s">
        <v>4758</v>
      </c>
    </row>
    <row r="4892" spans="1:4">
      <c r="A4892" s="360">
        <v>4890</v>
      </c>
      <c r="B4892" s="356"/>
      <c r="C4892" s="357" t="s">
        <v>16746</v>
      </c>
      <c r="D4892" s="361" t="s">
        <v>4759</v>
      </c>
    </row>
    <row r="4893" spans="1:4">
      <c r="A4893" s="360">
        <v>4891</v>
      </c>
      <c r="B4893" s="356"/>
      <c r="C4893" s="357" t="s">
        <v>16747</v>
      </c>
      <c r="D4893" s="361" t="s">
        <v>4760</v>
      </c>
    </row>
    <row r="4894" spans="1:4" ht="33">
      <c r="A4894" s="360">
        <v>4892</v>
      </c>
      <c r="B4894" s="356"/>
      <c r="C4894" s="357" t="s">
        <v>16748</v>
      </c>
      <c r="D4894" s="361" t="s">
        <v>4761</v>
      </c>
    </row>
    <row r="4895" spans="1:4">
      <c r="A4895" s="360">
        <v>4893</v>
      </c>
      <c r="B4895" s="356"/>
      <c r="C4895" s="357" t="s">
        <v>16749</v>
      </c>
      <c r="D4895" s="361" t="s">
        <v>4762</v>
      </c>
    </row>
    <row r="4896" spans="1:4">
      <c r="A4896" s="360">
        <v>4894</v>
      </c>
      <c r="B4896" s="356"/>
      <c r="C4896" s="357" t="s">
        <v>16750</v>
      </c>
      <c r="D4896" s="361" t="s">
        <v>4763</v>
      </c>
    </row>
    <row r="4897" spans="1:4" ht="33">
      <c r="A4897" s="360">
        <v>4895</v>
      </c>
      <c r="B4897" s="356"/>
      <c r="C4897" s="357" t="s">
        <v>16751</v>
      </c>
      <c r="D4897" s="361" t="s">
        <v>4764</v>
      </c>
    </row>
    <row r="4898" spans="1:4" ht="40.5">
      <c r="A4898" s="360">
        <v>4896</v>
      </c>
      <c r="B4898" s="356"/>
      <c r="C4898" s="357" t="s">
        <v>16752</v>
      </c>
      <c r="D4898" s="361" t="s">
        <v>4765</v>
      </c>
    </row>
    <row r="4899" spans="1:4" ht="33">
      <c r="A4899" s="360">
        <v>4897</v>
      </c>
      <c r="B4899" s="356"/>
      <c r="C4899" s="357" t="s">
        <v>16753</v>
      </c>
      <c r="D4899" s="361" t="s">
        <v>4766</v>
      </c>
    </row>
    <row r="4900" spans="1:4" ht="33">
      <c r="A4900" s="360">
        <v>4898</v>
      </c>
      <c r="B4900" s="356"/>
      <c r="C4900" s="357" t="s">
        <v>16754</v>
      </c>
      <c r="D4900" s="361" t="s">
        <v>4767</v>
      </c>
    </row>
    <row r="4901" spans="1:4" ht="33">
      <c r="A4901" s="360">
        <v>4899</v>
      </c>
      <c r="B4901" s="356"/>
      <c r="C4901" s="357" t="s">
        <v>16755</v>
      </c>
      <c r="D4901" s="361" t="s">
        <v>4768</v>
      </c>
    </row>
    <row r="4902" spans="1:4" ht="40.5">
      <c r="A4902" s="360">
        <v>4900</v>
      </c>
      <c r="B4902" s="356"/>
      <c r="C4902" s="357" t="s">
        <v>16756</v>
      </c>
      <c r="D4902" s="361" t="s">
        <v>4769</v>
      </c>
    </row>
    <row r="4903" spans="1:4" ht="33">
      <c r="A4903" s="360">
        <v>4901</v>
      </c>
      <c r="B4903" s="356"/>
      <c r="C4903" s="357" t="s">
        <v>16757</v>
      </c>
      <c r="D4903" s="361" t="s">
        <v>4770</v>
      </c>
    </row>
    <row r="4904" spans="1:4" ht="40.5">
      <c r="A4904" s="360">
        <v>4902</v>
      </c>
      <c r="B4904" s="356"/>
      <c r="C4904" s="357" t="s">
        <v>16758</v>
      </c>
      <c r="D4904" s="361" t="s">
        <v>4771</v>
      </c>
    </row>
    <row r="4905" spans="1:4" ht="33">
      <c r="A4905" s="360">
        <v>4903</v>
      </c>
      <c r="B4905" s="356"/>
      <c r="C4905" s="357" t="s">
        <v>16759</v>
      </c>
      <c r="D4905" s="361" t="s">
        <v>4772</v>
      </c>
    </row>
    <row r="4906" spans="1:4" ht="40.5">
      <c r="A4906" s="360">
        <v>4904</v>
      </c>
      <c r="B4906" s="356"/>
      <c r="C4906" s="357" t="s">
        <v>16760</v>
      </c>
      <c r="D4906" s="361" t="s">
        <v>4773</v>
      </c>
    </row>
    <row r="4907" spans="1:4" ht="33">
      <c r="A4907" s="360">
        <v>4905</v>
      </c>
      <c r="B4907" s="356"/>
      <c r="C4907" s="357" t="s">
        <v>16761</v>
      </c>
      <c r="D4907" s="361" t="s">
        <v>4774</v>
      </c>
    </row>
    <row r="4908" spans="1:4" ht="33">
      <c r="A4908" s="360">
        <v>4906</v>
      </c>
      <c r="B4908" s="356"/>
      <c r="C4908" s="357" t="s">
        <v>16762</v>
      </c>
      <c r="D4908" s="361" t="s">
        <v>4775</v>
      </c>
    </row>
    <row r="4909" spans="1:4">
      <c r="A4909" s="360">
        <v>4907</v>
      </c>
      <c r="B4909" s="356"/>
      <c r="C4909" s="357" t="s">
        <v>16763</v>
      </c>
      <c r="D4909" s="361" t="s">
        <v>4776</v>
      </c>
    </row>
    <row r="4910" spans="1:4" ht="40.5">
      <c r="A4910" s="360">
        <v>4908</v>
      </c>
      <c r="B4910" s="356"/>
      <c r="C4910" s="357" t="s">
        <v>16764</v>
      </c>
      <c r="D4910" s="361" t="s">
        <v>4777</v>
      </c>
    </row>
    <row r="4911" spans="1:4" ht="33">
      <c r="A4911" s="360">
        <v>4909</v>
      </c>
      <c r="B4911" s="356"/>
      <c r="C4911" s="357" t="s">
        <v>16765</v>
      </c>
      <c r="D4911" s="361" t="s">
        <v>4778</v>
      </c>
    </row>
    <row r="4912" spans="1:4" ht="40.5">
      <c r="A4912" s="360">
        <v>4910</v>
      </c>
      <c r="B4912" s="356"/>
      <c r="C4912" s="357" t="s">
        <v>16766</v>
      </c>
      <c r="D4912" s="361" t="s">
        <v>4779</v>
      </c>
    </row>
    <row r="4913" spans="1:4" ht="33">
      <c r="A4913" s="360">
        <v>4911</v>
      </c>
      <c r="B4913" s="356"/>
      <c r="C4913" s="357" t="s">
        <v>16767</v>
      </c>
      <c r="D4913" s="361" t="s">
        <v>4780</v>
      </c>
    </row>
    <row r="4914" spans="1:4" ht="40.5">
      <c r="A4914" s="360">
        <v>4912</v>
      </c>
      <c r="B4914" s="356"/>
      <c r="C4914" s="357" t="s">
        <v>16768</v>
      </c>
      <c r="D4914" s="361" t="s">
        <v>4781</v>
      </c>
    </row>
    <row r="4915" spans="1:4" ht="40.5">
      <c r="A4915" s="360">
        <v>4913</v>
      </c>
      <c r="B4915" s="356"/>
      <c r="C4915" s="357" t="s">
        <v>16769</v>
      </c>
      <c r="D4915" s="361" t="s">
        <v>4782</v>
      </c>
    </row>
    <row r="4916" spans="1:4" ht="33">
      <c r="A4916" s="360">
        <v>4914</v>
      </c>
      <c r="B4916" s="356"/>
      <c r="C4916" s="357" t="s">
        <v>16770</v>
      </c>
      <c r="D4916" s="361" t="s">
        <v>4783</v>
      </c>
    </row>
    <row r="4917" spans="1:4" ht="33">
      <c r="A4917" s="360">
        <v>4915</v>
      </c>
      <c r="B4917" s="356"/>
      <c r="C4917" s="357" t="s">
        <v>16771</v>
      </c>
      <c r="D4917" s="361" t="s">
        <v>4784</v>
      </c>
    </row>
    <row r="4918" spans="1:4" ht="40.5">
      <c r="A4918" s="360">
        <v>4916</v>
      </c>
      <c r="B4918" s="356"/>
      <c r="C4918" s="357" t="s">
        <v>16772</v>
      </c>
      <c r="D4918" s="361" t="s">
        <v>4785</v>
      </c>
    </row>
    <row r="4919" spans="1:4" ht="33">
      <c r="A4919" s="360">
        <v>4917</v>
      </c>
      <c r="B4919" s="356"/>
      <c r="C4919" s="357" t="s">
        <v>16773</v>
      </c>
      <c r="D4919" s="361" t="s">
        <v>4786</v>
      </c>
    </row>
    <row r="4920" spans="1:4" ht="33">
      <c r="A4920" s="360">
        <v>4918</v>
      </c>
      <c r="B4920" s="356"/>
      <c r="C4920" s="357" t="s">
        <v>16774</v>
      </c>
      <c r="D4920" s="361" t="s">
        <v>4787</v>
      </c>
    </row>
    <row r="4921" spans="1:4" ht="33">
      <c r="A4921" s="360">
        <v>4919</v>
      </c>
      <c r="B4921" s="356"/>
      <c r="C4921" s="357" t="s">
        <v>16775</v>
      </c>
      <c r="D4921" s="361" t="s">
        <v>4788</v>
      </c>
    </row>
    <row r="4922" spans="1:4" ht="40.5">
      <c r="A4922" s="360">
        <v>4920</v>
      </c>
      <c r="B4922" s="356"/>
      <c r="C4922" s="357" t="s">
        <v>16776</v>
      </c>
      <c r="D4922" s="361" t="s">
        <v>4789</v>
      </c>
    </row>
    <row r="4923" spans="1:4" ht="33">
      <c r="A4923" s="360">
        <v>4921</v>
      </c>
      <c r="B4923" s="356"/>
      <c r="C4923" s="357" t="s">
        <v>16777</v>
      </c>
      <c r="D4923" s="361" t="s">
        <v>4790</v>
      </c>
    </row>
    <row r="4924" spans="1:4" ht="33">
      <c r="A4924" s="360">
        <v>4922</v>
      </c>
      <c r="B4924" s="356"/>
      <c r="C4924" s="357" t="s">
        <v>16778</v>
      </c>
      <c r="D4924" s="361" t="s">
        <v>4791</v>
      </c>
    </row>
    <row r="4925" spans="1:4" ht="40.5">
      <c r="A4925" s="360">
        <v>4923</v>
      </c>
      <c r="B4925" s="356"/>
      <c r="C4925" s="357" t="s">
        <v>16779</v>
      </c>
      <c r="D4925" s="361" t="s">
        <v>4792</v>
      </c>
    </row>
    <row r="4926" spans="1:4" ht="40.5">
      <c r="A4926" s="360">
        <v>4924</v>
      </c>
      <c r="B4926" s="356"/>
      <c r="C4926" s="357" t="s">
        <v>16780</v>
      </c>
      <c r="D4926" s="361" t="s">
        <v>4793</v>
      </c>
    </row>
    <row r="4927" spans="1:4" ht="40.5">
      <c r="A4927" s="360">
        <v>4925</v>
      </c>
      <c r="B4927" s="356"/>
      <c r="C4927" s="357" t="s">
        <v>16781</v>
      </c>
      <c r="D4927" s="361" t="s">
        <v>4794</v>
      </c>
    </row>
    <row r="4928" spans="1:4" ht="33">
      <c r="A4928" s="360">
        <v>4926</v>
      </c>
      <c r="B4928" s="356"/>
      <c r="C4928" s="357" t="s">
        <v>16782</v>
      </c>
      <c r="D4928" s="361" t="s">
        <v>4795</v>
      </c>
    </row>
    <row r="4929" spans="1:4" ht="33">
      <c r="A4929" s="363">
        <v>4927</v>
      </c>
      <c r="B4929" s="356"/>
      <c r="C4929" s="357" t="s">
        <v>16783</v>
      </c>
      <c r="D4929" s="361" t="s">
        <v>4796</v>
      </c>
    </row>
    <row r="4930" spans="1:4" ht="33">
      <c r="A4930" s="360">
        <v>4928</v>
      </c>
      <c r="B4930" s="356"/>
      <c r="C4930" s="357" t="s">
        <v>16784</v>
      </c>
      <c r="D4930" s="361" t="s">
        <v>4797</v>
      </c>
    </row>
    <row r="4931" spans="1:4">
      <c r="A4931" s="360">
        <v>4929</v>
      </c>
      <c r="B4931" s="356"/>
      <c r="C4931" s="357" t="s">
        <v>16785</v>
      </c>
      <c r="D4931" s="361" t="s">
        <v>4798</v>
      </c>
    </row>
    <row r="4932" spans="1:4" ht="40.5">
      <c r="A4932" s="360">
        <v>4930</v>
      </c>
      <c r="B4932" s="356"/>
      <c r="C4932" s="357" t="s">
        <v>16786</v>
      </c>
      <c r="D4932" s="361" t="s">
        <v>4799</v>
      </c>
    </row>
    <row r="4933" spans="1:4" ht="33">
      <c r="A4933" s="360">
        <v>4931</v>
      </c>
      <c r="B4933" s="356"/>
      <c r="C4933" s="357" t="s">
        <v>16787</v>
      </c>
      <c r="D4933" s="361" t="s">
        <v>4800</v>
      </c>
    </row>
    <row r="4934" spans="1:4" ht="33">
      <c r="A4934" s="360">
        <v>4932</v>
      </c>
      <c r="B4934" s="356"/>
      <c r="C4934" s="357" t="s">
        <v>16788</v>
      </c>
      <c r="D4934" s="361" t="s">
        <v>4801</v>
      </c>
    </row>
    <row r="4935" spans="1:4" ht="40.5">
      <c r="A4935" s="360">
        <v>4933</v>
      </c>
      <c r="B4935" s="356"/>
      <c r="C4935" s="357" t="s">
        <v>16789</v>
      </c>
      <c r="D4935" s="361" t="s">
        <v>4802</v>
      </c>
    </row>
    <row r="4936" spans="1:4" ht="33">
      <c r="A4936" s="360">
        <v>4934</v>
      </c>
      <c r="B4936" s="356"/>
      <c r="C4936" s="357" t="s">
        <v>16790</v>
      </c>
      <c r="D4936" s="361" t="s">
        <v>4803</v>
      </c>
    </row>
    <row r="4937" spans="1:4" ht="33">
      <c r="A4937" s="360">
        <v>4935</v>
      </c>
      <c r="B4937" s="356"/>
      <c r="C4937" s="357" t="s">
        <v>16791</v>
      </c>
      <c r="D4937" s="361" t="s">
        <v>4804</v>
      </c>
    </row>
    <row r="4938" spans="1:4" ht="40.5">
      <c r="A4938" s="360">
        <v>4936</v>
      </c>
      <c r="B4938" s="356"/>
      <c r="C4938" s="357" t="s">
        <v>16792</v>
      </c>
      <c r="D4938" s="361" t="s">
        <v>4805</v>
      </c>
    </row>
    <row r="4939" spans="1:4" ht="33">
      <c r="A4939" s="360">
        <v>4937</v>
      </c>
      <c r="B4939" s="356"/>
      <c r="C4939" s="357" t="s">
        <v>16793</v>
      </c>
      <c r="D4939" s="361" t="s">
        <v>4806</v>
      </c>
    </row>
    <row r="4940" spans="1:4" ht="33">
      <c r="A4940" s="360">
        <v>4938</v>
      </c>
      <c r="B4940" s="356"/>
      <c r="C4940" s="357" t="s">
        <v>16794</v>
      </c>
      <c r="D4940" s="361" t="s">
        <v>4807</v>
      </c>
    </row>
    <row r="4941" spans="1:4">
      <c r="A4941" s="360">
        <v>4939</v>
      </c>
      <c r="B4941" s="356"/>
      <c r="C4941" s="357" t="s">
        <v>16795</v>
      </c>
      <c r="D4941" s="361" t="s">
        <v>4808</v>
      </c>
    </row>
    <row r="4942" spans="1:4" ht="33">
      <c r="A4942" s="360">
        <v>4940</v>
      </c>
      <c r="B4942" s="356"/>
      <c r="C4942" s="357" t="s">
        <v>16796</v>
      </c>
      <c r="D4942" s="361" t="s">
        <v>4809</v>
      </c>
    </row>
    <row r="4943" spans="1:4" ht="33">
      <c r="A4943" s="360">
        <v>4941</v>
      </c>
      <c r="B4943" s="356"/>
      <c r="C4943" s="357" t="s">
        <v>16797</v>
      </c>
      <c r="D4943" s="361" t="s">
        <v>4810</v>
      </c>
    </row>
    <row r="4944" spans="1:4" ht="33">
      <c r="A4944" s="360">
        <v>4942</v>
      </c>
      <c r="B4944" s="356"/>
      <c r="C4944" s="357" t="s">
        <v>16798</v>
      </c>
      <c r="D4944" s="361" t="s">
        <v>4811</v>
      </c>
    </row>
    <row r="4945" spans="1:4" ht="40.5">
      <c r="A4945" s="360">
        <v>4943</v>
      </c>
      <c r="B4945" s="356"/>
      <c r="C4945" s="357" t="s">
        <v>16799</v>
      </c>
      <c r="D4945" s="361" t="s">
        <v>4812</v>
      </c>
    </row>
    <row r="4946" spans="1:4" ht="33">
      <c r="A4946" s="360">
        <v>4944</v>
      </c>
      <c r="B4946" s="356"/>
      <c r="C4946" s="357" t="s">
        <v>16800</v>
      </c>
      <c r="D4946" s="361" t="s">
        <v>4813</v>
      </c>
    </row>
    <row r="4947" spans="1:4">
      <c r="A4947" s="360">
        <v>4945</v>
      </c>
      <c r="B4947" s="356"/>
      <c r="C4947" s="357" t="s">
        <v>16801</v>
      </c>
      <c r="D4947" s="361" t="s">
        <v>4814</v>
      </c>
    </row>
    <row r="4948" spans="1:4" ht="33">
      <c r="A4948" s="360">
        <v>4946</v>
      </c>
      <c r="B4948" s="356"/>
      <c r="C4948" s="357" t="s">
        <v>16802</v>
      </c>
      <c r="D4948" s="361" t="s">
        <v>4815</v>
      </c>
    </row>
    <row r="4949" spans="1:4" ht="33">
      <c r="A4949" s="360">
        <v>4947</v>
      </c>
      <c r="B4949" s="356"/>
      <c r="C4949" s="357" t="s">
        <v>16803</v>
      </c>
      <c r="D4949" s="361" t="s">
        <v>4816</v>
      </c>
    </row>
    <row r="4950" spans="1:4" ht="33">
      <c r="A4950" s="360">
        <v>4948</v>
      </c>
      <c r="B4950" s="356"/>
      <c r="C4950" s="357" t="s">
        <v>16804</v>
      </c>
      <c r="D4950" s="361" t="s">
        <v>4817</v>
      </c>
    </row>
    <row r="4951" spans="1:4" ht="33">
      <c r="A4951" s="360">
        <v>4949</v>
      </c>
      <c r="B4951" s="356"/>
      <c r="C4951" s="357" t="s">
        <v>16805</v>
      </c>
      <c r="D4951" s="361" t="s">
        <v>4818</v>
      </c>
    </row>
    <row r="4952" spans="1:4" ht="33">
      <c r="A4952" s="360">
        <v>4950</v>
      </c>
      <c r="B4952" s="356"/>
      <c r="C4952" s="357" t="s">
        <v>16806</v>
      </c>
      <c r="D4952" s="361" t="s">
        <v>4819</v>
      </c>
    </row>
    <row r="4953" spans="1:4" ht="40.5">
      <c r="A4953" s="360">
        <v>4951</v>
      </c>
      <c r="B4953" s="356"/>
      <c r="C4953" s="357" t="s">
        <v>16807</v>
      </c>
      <c r="D4953" s="361" t="s">
        <v>4820</v>
      </c>
    </row>
    <row r="4954" spans="1:4" ht="40.5">
      <c r="A4954" s="360">
        <v>4952</v>
      </c>
      <c r="B4954" s="356"/>
      <c r="C4954" s="357" t="s">
        <v>16808</v>
      </c>
      <c r="D4954" s="361" t="s">
        <v>4821</v>
      </c>
    </row>
    <row r="4955" spans="1:4">
      <c r="A4955" s="360">
        <v>4953</v>
      </c>
      <c r="B4955" s="356"/>
      <c r="C4955" s="357" t="s">
        <v>16809</v>
      </c>
      <c r="D4955" s="361" t="s">
        <v>4822</v>
      </c>
    </row>
    <row r="4956" spans="1:4" ht="33">
      <c r="A4956" s="360">
        <v>4954</v>
      </c>
      <c r="B4956" s="356"/>
      <c r="C4956" s="357" t="s">
        <v>16810</v>
      </c>
      <c r="D4956" s="361" t="s">
        <v>4823</v>
      </c>
    </row>
    <row r="4957" spans="1:4" ht="33">
      <c r="A4957" s="360">
        <v>4955</v>
      </c>
      <c r="B4957" s="356"/>
      <c r="C4957" s="357" t="s">
        <v>16811</v>
      </c>
      <c r="D4957" s="361" t="s">
        <v>4824</v>
      </c>
    </row>
    <row r="4958" spans="1:4" ht="40.5">
      <c r="A4958" s="360">
        <v>4956</v>
      </c>
      <c r="B4958" s="356"/>
      <c r="C4958" s="357" t="s">
        <v>16812</v>
      </c>
      <c r="D4958" s="361" t="s">
        <v>4825</v>
      </c>
    </row>
    <row r="4959" spans="1:4" ht="40.5">
      <c r="A4959" s="360">
        <v>4957</v>
      </c>
      <c r="B4959" s="356"/>
      <c r="C4959" s="357" t="s">
        <v>16813</v>
      </c>
      <c r="D4959" s="361" t="s">
        <v>4826</v>
      </c>
    </row>
    <row r="4960" spans="1:4" ht="33">
      <c r="A4960" s="360">
        <v>4958</v>
      </c>
      <c r="B4960" s="356"/>
      <c r="C4960" s="357" t="s">
        <v>16814</v>
      </c>
      <c r="D4960" s="361" t="s">
        <v>4827</v>
      </c>
    </row>
    <row r="4961" spans="1:4" ht="33">
      <c r="A4961" s="360">
        <v>4959</v>
      </c>
      <c r="B4961" s="356"/>
      <c r="C4961" s="357" t="s">
        <v>16815</v>
      </c>
      <c r="D4961" s="361" t="s">
        <v>4828</v>
      </c>
    </row>
    <row r="4962" spans="1:4" ht="33">
      <c r="A4962" s="360">
        <v>4960</v>
      </c>
      <c r="B4962" s="356"/>
      <c r="C4962" s="357" t="s">
        <v>16816</v>
      </c>
      <c r="D4962" s="361" t="s">
        <v>4829</v>
      </c>
    </row>
    <row r="4963" spans="1:4" ht="33">
      <c r="A4963" s="360">
        <v>4961</v>
      </c>
      <c r="B4963" s="356"/>
      <c r="C4963" s="357" t="s">
        <v>16817</v>
      </c>
      <c r="D4963" s="361" t="s">
        <v>4830</v>
      </c>
    </row>
    <row r="4964" spans="1:4">
      <c r="A4964" s="360">
        <v>4962</v>
      </c>
      <c r="B4964" s="356"/>
      <c r="C4964" s="357" t="s">
        <v>16818</v>
      </c>
      <c r="D4964" s="361" t="s">
        <v>4831</v>
      </c>
    </row>
    <row r="4965" spans="1:4" ht="40.5">
      <c r="A4965" s="360">
        <v>4963</v>
      </c>
      <c r="B4965" s="356"/>
      <c r="C4965" s="357" t="s">
        <v>16819</v>
      </c>
      <c r="D4965" s="361" t="s">
        <v>4832</v>
      </c>
    </row>
    <row r="4966" spans="1:4">
      <c r="A4966" s="360">
        <v>4964</v>
      </c>
      <c r="B4966" s="356"/>
      <c r="C4966" s="357" t="s">
        <v>16820</v>
      </c>
      <c r="D4966" s="361" t="s">
        <v>4833</v>
      </c>
    </row>
    <row r="4967" spans="1:4" ht="33">
      <c r="A4967" s="360">
        <v>4965</v>
      </c>
      <c r="B4967" s="356"/>
      <c r="C4967" s="357" t="s">
        <v>16821</v>
      </c>
      <c r="D4967" s="361" t="s">
        <v>4834</v>
      </c>
    </row>
    <row r="4968" spans="1:4">
      <c r="A4968" s="360">
        <v>4966</v>
      </c>
      <c r="B4968" s="356"/>
      <c r="C4968" s="357" t="s">
        <v>16822</v>
      </c>
      <c r="D4968" s="361" t="s">
        <v>4835</v>
      </c>
    </row>
    <row r="4969" spans="1:4">
      <c r="A4969" s="360">
        <v>4967</v>
      </c>
      <c r="B4969" s="356"/>
      <c r="C4969" s="357" t="s">
        <v>16823</v>
      </c>
      <c r="D4969" s="361" t="s">
        <v>4836</v>
      </c>
    </row>
    <row r="4970" spans="1:4" ht="33">
      <c r="A4970" s="360">
        <v>4968</v>
      </c>
      <c r="B4970" s="356"/>
      <c r="C4970" s="357" t="s">
        <v>16824</v>
      </c>
      <c r="D4970" s="361" t="s">
        <v>4837</v>
      </c>
    </row>
    <row r="4971" spans="1:4" ht="33">
      <c r="A4971" s="360">
        <v>4969</v>
      </c>
      <c r="B4971" s="356"/>
      <c r="C4971" s="357" t="s">
        <v>16825</v>
      </c>
      <c r="D4971" s="361" t="s">
        <v>4838</v>
      </c>
    </row>
    <row r="4972" spans="1:4" ht="49.5">
      <c r="A4972" s="360">
        <v>4970</v>
      </c>
      <c r="B4972" s="356"/>
      <c r="C4972" s="357" t="s">
        <v>16826</v>
      </c>
      <c r="D4972" s="361" t="s">
        <v>4839</v>
      </c>
    </row>
    <row r="4973" spans="1:4" ht="40.5">
      <c r="A4973" s="360">
        <v>4971</v>
      </c>
      <c r="B4973" s="356"/>
      <c r="C4973" s="357" t="s">
        <v>16827</v>
      </c>
      <c r="D4973" s="361" t="s">
        <v>4840</v>
      </c>
    </row>
    <row r="4974" spans="1:4">
      <c r="A4974" s="360">
        <v>4972</v>
      </c>
      <c r="B4974" s="356"/>
      <c r="C4974" s="357" t="s">
        <v>16828</v>
      </c>
      <c r="D4974" s="361" t="s">
        <v>4841</v>
      </c>
    </row>
    <row r="4975" spans="1:4" ht="33">
      <c r="A4975" s="360">
        <v>4973</v>
      </c>
      <c r="B4975" s="356"/>
      <c r="C4975" s="357" t="s">
        <v>16829</v>
      </c>
      <c r="D4975" s="361" t="s">
        <v>4842</v>
      </c>
    </row>
    <row r="4976" spans="1:4" ht="40.5">
      <c r="A4976" s="360">
        <v>4974</v>
      </c>
      <c r="B4976" s="356"/>
      <c r="C4976" s="357" t="s">
        <v>16830</v>
      </c>
      <c r="D4976" s="361" t="s">
        <v>4843</v>
      </c>
    </row>
    <row r="4977" spans="1:4" ht="33">
      <c r="A4977" s="360">
        <v>4975</v>
      </c>
      <c r="B4977" s="356"/>
      <c r="C4977" s="357" t="s">
        <v>16831</v>
      </c>
      <c r="D4977" s="361" t="s">
        <v>4844</v>
      </c>
    </row>
    <row r="4978" spans="1:4" ht="33">
      <c r="A4978" s="360">
        <v>4976</v>
      </c>
      <c r="B4978" s="356"/>
      <c r="C4978" s="357" t="s">
        <v>16832</v>
      </c>
      <c r="D4978" s="361" t="s">
        <v>4845</v>
      </c>
    </row>
    <row r="4979" spans="1:4" ht="33">
      <c r="A4979" s="360">
        <v>4977</v>
      </c>
      <c r="B4979" s="356"/>
      <c r="C4979" s="357" t="s">
        <v>16833</v>
      </c>
      <c r="D4979" s="361" t="s">
        <v>4846</v>
      </c>
    </row>
    <row r="4980" spans="1:4" ht="40.5">
      <c r="A4980" s="360">
        <v>4978</v>
      </c>
      <c r="B4980" s="356"/>
      <c r="C4980" s="357" t="s">
        <v>16834</v>
      </c>
      <c r="D4980" s="361" t="s">
        <v>4847</v>
      </c>
    </row>
    <row r="4981" spans="1:4" ht="40.5">
      <c r="A4981" s="360">
        <v>4979</v>
      </c>
      <c r="B4981" s="356"/>
      <c r="C4981" s="357" t="s">
        <v>16835</v>
      </c>
      <c r="D4981" s="361" t="s">
        <v>4848</v>
      </c>
    </row>
    <row r="4982" spans="1:4" ht="33">
      <c r="A4982" s="360">
        <v>4980</v>
      </c>
      <c r="B4982" s="356"/>
      <c r="C4982" s="357" t="s">
        <v>16836</v>
      </c>
      <c r="D4982" s="361" t="s">
        <v>4849</v>
      </c>
    </row>
    <row r="4983" spans="1:4" ht="40.5">
      <c r="A4983" s="360">
        <v>4981</v>
      </c>
      <c r="B4983" s="356"/>
      <c r="C4983" s="357" t="s">
        <v>16837</v>
      </c>
      <c r="D4983" s="361" t="s">
        <v>4850</v>
      </c>
    </row>
    <row r="4984" spans="1:4" ht="40.5">
      <c r="A4984" s="360">
        <v>4982</v>
      </c>
      <c r="B4984" s="356"/>
      <c r="C4984" s="357" t="s">
        <v>16838</v>
      </c>
      <c r="D4984" s="361" t="s">
        <v>4851</v>
      </c>
    </row>
    <row r="4985" spans="1:4" ht="33">
      <c r="A4985" s="360">
        <v>4983</v>
      </c>
      <c r="B4985" s="356"/>
      <c r="C4985" s="357" t="s">
        <v>16839</v>
      </c>
      <c r="D4985" s="361" t="s">
        <v>4852</v>
      </c>
    </row>
    <row r="4986" spans="1:4" ht="33">
      <c r="A4986" s="360">
        <v>4984</v>
      </c>
      <c r="B4986" s="356"/>
      <c r="C4986" s="357" t="s">
        <v>16840</v>
      </c>
      <c r="D4986" s="361" t="s">
        <v>4853</v>
      </c>
    </row>
    <row r="4987" spans="1:4" ht="40.5">
      <c r="A4987" s="360">
        <v>4985</v>
      </c>
      <c r="B4987" s="356"/>
      <c r="C4987" s="357" t="s">
        <v>16841</v>
      </c>
      <c r="D4987" s="361" t="s">
        <v>4854</v>
      </c>
    </row>
    <row r="4988" spans="1:4" ht="33">
      <c r="A4988" s="360">
        <v>4986</v>
      </c>
      <c r="B4988" s="356"/>
      <c r="C4988" s="357" t="s">
        <v>16842</v>
      </c>
      <c r="D4988" s="361" t="s">
        <v>4855</v>
      </c>
    </row>
    <row r="4989" spans="1:4" ht="49.5">
      <c r="A4989" s="360">
        <v>4987</v>
      </c>
      <c r="B4989" s="356"/>
      <c r="C4989" s="357" t="s">
        <v>16843</v>
      </c>
      <c r="D4989" s="361" t="s">
        <v>4856</v>
      </c>
    </row>
    <row r="4990" spans="1:4" ht="40.5">
      <c r="A4990" s="360">
        <v>4988</v>
      </c>
      <c r="B4990" s="356"/>
      <c r="C4990" s="357" t="s">
        <v>16844</v>
      </c>
      <c r="D4990" s="361" t="s">
        <v>4857</v>
      </c>
    </row>
    <row r="4991" spans="1:4" ht="40.5">
      <c r="A4991" s="360">
        <v>4989</v>
      </c>
      <c r="B4991" s="356"/>
      <c r="C4991" s="357" t="s">
        <v>16845</v>
      </c>
      <c r="D4991" s="361" t="s">
        <v>4858</v>
      </c>
    </row>
    <row r="4992" spans="1:4" ht="49.5">
      <c r="A4992" s="360">
        <v>4990</v>
      </c>
      <c r="B4992" s="356"/>
      <c r="C4992" s="357" t="s">
        <v>16846</v>
      </c>
      <c r="D4992" s="361" t="s">
        <v>4859</v>
      </c>
    </row>
    <row r="4993" spans="1:4" ht="49.5">
      <c r="A4993" s="360">
        <v>4991</v>
      </c>
      <c r="B4993" s="356"/>
      <c r="C4993" s="357" t="s">
        <v>16847</v>
      </c>
      <c r="D4993" s="361" t="s">
        <v>4860</v>
      </c>
    </row>
    <row r="4994" spans="1:4" ht="49.5">
      <c r="A4994" s="360">
        <v>4992</v>
      </c>
      <c r="B4994" s="356"/>
      <c r="C4994" s="357" t="s">
        <v>16848</v>
      </c>
      <c r="D4994" s="361" t="s">
        <v>4861</v>
      </c>
    </row>
    <row r="4995" spans="1:4">
      <c r="A4995" s="360">
        <v>4993</v>
      </c>
      <c r="B4995" s="356"/>
      <c r="C4995" s="357" t="s">
        <v>16849</v>
      </c>
      <c r="D4995" s="361" t="s">
        <v>4862</v>
      </c>
    </row>
    <row r="4996" spans="1:4" ht="49.5">
      <c r="A4996" s="360">
        <v>4994</v>
      </c>
      <c r="B4996" s="356"/>
      <c r="C4996" s="357" t="s">
        <v>16850</v>
      </c>
      <c r="D4996" s="361" t="s">
        <v>4863</v>
      </c>
    </row>
    <row r="4997" spans="1:4" ht="40.5">
      <c r="A4997" s="360">
        <v>4995</v>
      </c>
      <c r="B4997" s="356"/>
      <c r="C4997" s="357" t="s">
        <v>16851</v>
      </c>
      <c r="D4997" s="361" t="s">
        <v>4864</v>
      </c>
    </row>
    <row r="4998" spans="1:4" ht="40.5">
      <c r="A4998" s="360">
        <v>4996</v>
      </c>
      <c r="B4998" s="356"/>
      <c r="C4998" s="357" t="s">
        <v>16852</v>
      </c>
      <c r="D4998" s="361" t="s">
        <v>4865</v>
      </c>
    </row>
    <row r="4999" spans="1:4" ht="40.5">
      <c r="A4999" s="360">
        <v>4997</v>
      </c>
      <c r="B4999" s="356"/>
      <c r="C4999" s="357" t="s">
        <v>16853</v>
      </c>
      <c r="D4999" s="361" t="s">
        <v>4866</v>
      </c>
    </row>
    <row r="5000" spans="1:4" ht="40.5">
      <c r="A5000" s="360">
        <v>4998</v>
      </c>
      <c r="B5000" s="356"/>
      <c r="C5000" s="357" t="s">
        <v>16854</v>
      </c>
      <c r="D5000" s="361" t="s">
        <v>4867</v>
      </c>
    </row>
    <row r="5001" spans="1:4" ht="49.5">
      <c r="A5001" s="360">
        <v>4999</v>
      </c>
      <c r="B5001" s="356"/>
      <c r="C5001" s="357" t="s">
        <v>16855</v>
      </c>
      <c r="D5001" s="361" t="s">
        <v>4868</v>
      </c>
    </row>
    <row r="5002" spans="1:4" ht="40.5">
      <c r="A5002" s="360">
        <v>5000</v>
      </c>
      <c r="B5002" s="356"/>
      <c r="C5002" s="357" t="s">
        <v>16856</v>
      </c>
      <c r="D5002" s="361" t="s">
        <v>4869</v>
      </c>
    </row>
    <row r="5003" spans="1:4">
      <c r="A5003" s="360">
        <v>5001</v>
      </c>
      <c r="B5003" s="356"/>
      <c r="C5003" s="357" t="s">
        <v>16857</v>
      </c>
      <c r="D5003" s="361" t="s">
        <v>4870</v>
      </c>
    </row>
    <row r="5004" spans="1:4">
      <c r="A5004" s="360">
        <v>5002</v>
      </c>
      <c r="B5004" s="356"/>
      <c r="C5004" s="357" t="s">
        <v>16858</v>
      </c>
      <c r="D5004" s="361" t="s">
        <v>4871</v>
      </c>
    </row>
    <row r="5005" spans="1:4" ht="40.5">
      <c r="A5005" s="360">
        <v>5003</v>
      </c>
      <c r="B5005" s="356"/>
      <c r="C5005" s="357" t="s">
        <v>16859</v>
      </c>
      <c r="D5005" s="361" t="s">
        <v>4872</v>
      </c>
    </row>
    <row r="5006" spans="1:4">
      <c r="A5006" s="360">
        <v>5004</v>
      </c>
      <c r="B5006" s="356"/>
      <c r="C5006" s="357" t="s">
        <v>16860</v>
      </c>
      <c r="D5006" s="361" t="s">
        <v>4873</v>
      </c>
    </row>
    <row r="5007" spans="1:4">
      <c r="A5007" s="360">
        <v>5005</v>
      </c>
      <c r="B5007" s="356"/>
      <c r="C5007" s="357" t="s">
        <v>16861</v>
      </c>
      <c r="D5007" s="361" t="s">
        <v>4874</v>
      </c>
    </row>
    <row r="5008" spans="1:4">
      <c r="A5008" s="360">
        <v>5006</v>
      </c>
      <c r="B5008" s="356"/>
      <c r="C5008" s="357" t="s">
        <v>16862</v>
      </c>
      <c r="D5008" s="361" t="s">
        <v>4875</v>
      </c>
    </row>
    <row r="5009" spans="1:4">
      <c r="A5009" s="360">
        <v>5007</v>
      </c>
      <c r="B5009" s="356"/>
      <c r="C5009" s="357" t="s">
        <v>16863</v>
      </c>
      <c r="D5009" s="361" t="s">
        <v>4876</v>
      </c>
    </row>
    <row r="5010" spans="1:4">
      <c r="A5010" s="360">
        <v>5008</v>
      </c>
      <c r="B5010" s="356"/>
      <c r="C5010" s="357" t="s">
        <v>16864</v>
      </c>
      <c r="D5010" s="361" t="s">
        <v>4877</v>
      </c>
    </row>
    <row r="5011" spans="1:4">
      <c r="A5011" s="360">
        <v>5009</v>
      </c>
      <c r="B5011" s="356"/>
      <c r="C5011" s="357" t="s">
        <v>16865</v>
      </c>
      <c r="D5011" s="361" t="s">
        <v>4878</v>
      </c>
    </row>
    <row r="5012" spans="1:4">
      <c r="A5012" s="360">
        <v>5010</v>
      </c>
      <c r="B5012" s="356"/>
      <c r="C5012" s="357" t="s">
        <v>16866</v>
      </c>
      <c r="D5012" s="361" t="s">
        <v>4879</v>
      </c>
    </row>
    <row r="5013" spans="1:4">
      <c r="A5013" s="360">
        <v>5011</v>
      </c>
      <c r="B5013" s="356"/>
      <c r="C5013" s="357" t="s">
        <v>16867</v>
      </c>
      <c r="D5013" s="361" t="s">
        <v>4880</v>
      </c>
    </row>
    <row r="5014" spans="1:4">
      <c r="A5014" s="360">
        <v>5012</v>
      </c>
      <c r="B5014" s="356"/>
      <c r="C5014" s="357" t="s">
        <v>16868</v>
      </c>
      <c r="D5014" s="361" t="s">
        <v>4881</v>
      </c>
    </row>
    <row r="5015" spans="1:4" ht="40.5">
      <c r="A5015" s="360">
        <v>5013</v>
      </c>
      <c r="B5015" s="356"/>
      <c r="C5015" s="357" t="s">
        <v>16869</v>
      </c>
      <c r="D5015" s="361" t="s">
        <v>4882</v>
      </c>
    </row>
    <row r="5016" spans="1:4" ht="40.5">
      <c r="A5016" s="360">
        <v>5014</v>
      </c>
      <c r="B5016" s="356"/>
      <c r="C5016" s="357" t="s">
        <v>16870</v>
      </c>
      <c r="D5016" s="361" t="s">
        <v>4883</v>
      </c>
    </row>
    <row r="5017" spans="1:4">
      <c r="A5017" s="360">
        <v>5015</v>
      </c>
      <c r="B5017" s="356"/>
      <c r="C5017" s="357" t="s">
        <v>16871</v>
      </c>
      <c r="D5017" s="361" t="s">
        <v>4884</v>
      </c>
    </row>
    <row r="5018" spans="1:4">
      <c r="A5018" s="360">
        <v>5016</v>
      </c>
      <c r="B5018" s="356"/>
      <c r="C5018" s="357" t="s">
        <v>16872</v>
      </c>
      <c r="D5018" s="361" t="s">
        <v>4885</v>
      </c>
    </row>
    <row r="5019" spans="1:4">
      <c r="A5019" s="360">
        <v>5017</v>
      </c>
      <c r="B5019" s="356"/>
      <c r="C5019" s="357" t="s">
        <v>16873</v>
      </c>
      <c r="D5019" s="361" t="s">
        <v>4886</v>
      </c>
    </row>
    <row r="5020" spans="1:4">
      <c r="A5020" s="360">
        <v>5018</v>
      </c>
      <c r="B5020" s="356"/>
      <c r="C5020" s="357" t="s">
        <v>16874</v>
      </c>
      <c r="D5020" s="361" t="s">
        <v>4887</v>
      </c>
    </row>
    <row r="5021" spans="1:4" ht="40.5">
      <c r="A5021" s="360">
        <v>5019</v>
      </c>
      <c r="B5021" s="356"/>
      <c r="C5021" s="357" t="s">
        <v>16875</v>
      </c>
      <c r="D5021" s="361" t="s">
        <v>4888</v>
      </c>
    </row>
    <row r="5022" spans="1:4">
      <c r="A5022" s="360">
        <v>5020</v>
      </c>
      <c r="B5022" s="356"/>
      <c r="C5022" s="357" t="s">
        <v>16876</v>
      </c>
      <c r="D5022" s="361" t="s">
        <v>4889</v>
      </c>
    </row>
    <row r="5023" spans="1:4" ht="33">
      <c r="A5023" s="360">
        <v>5021</v>
      </c>
      <c r="B5023" s="356"/>
      <c r="C5023" s="357" t="s">
        <v>16877</v>
      </c>
      <c r="D5023" s="361" t="s">
        <v>4890</v>
      </c>
    </row>
    <row r="5024" spans="1:4" ht="33">
      <c r="A5024" s="360">
        <v>5022</v>
      </c>
      <c r="B5024" s="356"/>
      <c r="C5024" s="357" t="s">
        <v>16878</v>
      </c>
      <c r="D5024" s="361" t="s">
        <v>4891</v>
      </c>
    </row>
    <row r="5025" spans="1:4">
      <c r="A5025" s="360">
        <v>5023</v>
      </c>
      <c r="B5025" s="356"/>
      <c r="C5025" s="357" t="s">
        <v>16879</v>
      </c>
      <c r="D5025" s="361" t="s">
        <v>4892</v>
      </c>
    </row>
    <row r="5026" spans="1:4">
      <c r="A5026" s="360">
        <v>5024</v>
      </c>
      <c r="B5026" s="356"/>
      <c r="C5026" s="357" t="s">
        <v>16880</v>
      </c>
      <c r="D5026" s="361" t="s">
        <v>4893</v>
      </c>
    </row>
    <row r="5027" spans="1:4">
      <c r="A5027" s="360">
        <v>5025</v>
      </c>
      <c r="B5027" s="356"/>
      <c r="C5027" s="357" t="s">
        <v>16881</v>
      </c>
      <c r="D5027" s="361" t="s">
        <v>4894</v>
      </c>
    </row>
    <row r="5028" spans="1:4">
      <c r="A5028" s="360">
        <v>5026</v>
      </c>
      <c r="B5028" s="356"/>
      <c r="C5028" s="357" t="s">
        <v>16882</v>
      </c>
      <c r="D5028" s="361" t="s">
        <v>4895</v>
      </c>
    </row>
    <row r="5029" spans="1:4" ht="33">
      <c r="A5029" s="360">
        <v>5027</v>
      </c>
      <c r="B5029" s="356"/>
      <c r="C5029" s="357" t="s">
        <v>16883</v>
      </c>
      <c r="D5029" s="361" t="s">
        <v>4896</v>
      </c>
    </row>
    <row r="5030" spans="1:4" ht="40.5">
      <c r="A5030" s="360">
        <v>5028</v>
      </c>
      <c r="B5030" s="356"/>
      <c r="C5030" s="357" t="s">
        <v>16884</v>
      </c>
      <c r="D5030" s="361" t="s">
        <v>4897</v>
      </c>
    </row>
    <row r="5031" spans="1:4">
      <c r="A5031" s="360">
        <v>5029</v>
      </c>
      <c r="B5031" s="356"/>
      <c r="C5031" s="357" t="s">
        <v>16885</v>
      </c>
      <c r="D5031" s="361" t="s">
        <v>4898</v>
      </c>
    </row>
    <row r="5032" spans="1:4" ht="33">
      <c r="A5032" s="360">
        <v>5030</v>
      </c>
      <c r="B5032" s="356"/>
      <c r="C5032" s="357" t="s">
        <v>16886</v>
      </c>
      <c r="D5032" s="361" t="s">
        <v>4899</v>
      </c>
    </row>
    <row r="5033" spans="1:4">
      <c r="A5033" s="360">
        <v>5031</v>
      </c>
      <c r="B5033" s="356"/>
      <c r="C5033" s="357" t="s">
        <v>16887</v>
      </c>
      <c r="D5033" s="361" t="s">
        <v>4900</v>
      </c>
    </row>
    <row r="5034" spans="1:4">
      <c r="A5034" s="360">
        <v>5032</v>
      </c>
      <c r="B5034" s="356"/>
      <c r="C5034" s="357" t="s">
        <v>16888</v>
      </c>
      <c r="D5034" s="361" t="s">
        <v>4901</v>
      </c>
    </row>
    <row r="5035" spans="1:4" ht="40.5">
      <c r="A5035" s="360">
        <v>5033</v>
      </c>
      <c r="B5035" s="356"/>
      <c r="C5035" s="357" t="s">
        <v>16889</v>
      </c>
      <c r="D5035" s="361" t="s">
        <v>4902</v>
      </c>
    </row>
    <row r="5036" spans="1:4" ht="40.5">
      <c r="A5036" s="360">
        <v>5034</v>
      </c>
      <c r="B5036" s="356"/>
      <c r="C5036" s="357" t="s">
        <v>16890</v>
      </c>
      <c r="D5036" s="361" t="s">
        <v>4903</v>
      </c>
    </row>
    <row r="5037" spans="1:4" ht="40.5">
      <c r="A5037" s="360">
        <v>5035</v>
      </c>
      <c r="B5037" s="356"/>
      <c r="C5037" s="357" t="s">
        <v>16891</v>
      </c>
      <c r="D5037" s="361" t="s">
        <v>4904</v>
      </c>
    </row>
    <row r="5038" spans="1:4">
      <c r="A5038" s="360">
        <v>5036</v>
      </c>
      <c r="B5038" s="356"/>
      <c r="C5038" s="357" t="s">
        <v>16892</v>
      </c>
      <c r="D5038" s="361" t="s">
        <v>4905</v>
      </c>
    </row>
    <row r="5039" spans="1:4">
      <c r="A5039" s="360">
        <v>5037</v>
      </c>
      <c r="B5039" s="356"/>
      <c r="C5039" s="357" t="s">
        <v>16893</v>
      </c>
      <c r="D5039" s="361" t="s">
        <v>4906</v>
      </c>
    </row>
    <row r="5040" spans="1:4">
      <c r="A5040" s="360">
        <v>5038</v>
      </c>
      <c r="B5040" s="356"/>
      <c r="C5040" s="357" t="s">
        <v>16894</v>
      </c>
      <c r="D5040" s="361" t="s">
        <v>4907</v>
      </c>
    </row>
    <row r="5041" spans="1:4" ht="40.5">
      <c r="A5041" s="360">
        <v>5039</v>
      </c>
      <c r="B5041" s="356"/>
      <c r="C5041" s="357" t="s">
        <v>16895</v>
      </c>
      <c r="D5041" s="361" t="s">
        <v>4908</v>
      </c>
    </row>
    <row r="5042" spans="1:4" ht="33">
      <c r="A5042" s="360">
        <v>5040</v>
      </c>
      <c r="B5042" s="356"/>
      <c r="C5042" s="357" t="s">
        <v>16896</v>
      </c>
      <c r="D5042" s="361" t="s">
        <v>4909</v>
      </c>
    </row>
    <row r="5043" spans="1:4" ht="33">
      <c r="A5043" s="360">
        <v>5041</v>
      </c>
      <c r="B5043" s="356"/>
      <c r="C5043" s="357" t="s">
        <v>16897</v>
      </c>
      <c r="D5043" s="361" t="s">
        <v>4910</v>
      </c>
    </row>
    <row r="5044" spans="1:4">
      <c r="A5044" s="360">
        <v>5042</v>
      </c>
      <c r="B5044" s="356"/>
      <c r="C5044" s="357" t="s">
        <v>16898</v>
      </c>
      <c r="D5044" s="361" t="s">
        <v>4911</v>
      </c>
    </row>
    <row r="5045" spans="1:4" ht="33">
      <c r="A5045" s="360">
        <v>5043</v>
      </c>
      <c r="B5045" s="356"/>
      <c r="C5045" s="357" t="s">
        <v>16899</v>
      </c>
      <c r="D5045" s="361" t="s">
        <v>4912</v>
      </c>
    </row>
    <row r="5046" spans="1:4" ht="40.5">
      <c r="A5046" s="360">
        <v>5044</v>
      </c>
      <c r="B5046" s="356"/>
      <c r="C5046" s="357" t="s">
        <v>16900</v>
      </c>
      <c r="D5046" s="361" t="s">
        <v>4913</v>
      </c>
    </row>
    <row r="5047" spans="1:4" ht="40.5">
      <c r="A5047" s="360">
        <v>5045</v>
      </c>
      <c r="B5047" s="356"/>
      <c r="C5047" s="357" t="s">
        <v>16901</v>
      </c>
      <c r="D5047" s="361" t="s">
        <v>4914</v>
      </c>
    </row>
    <row r="5048" spans="1:4" ht="40.5">
      <c r="A5048" s="360">
        <v>5046</v>
      </c>
      <c r="B5048" s="356"/>
      <c r="C5048" s="357" t="s">
        <v>16902</v>
      </c>
      <c r="D5048" s="361" t="s">
        <v>4915</v>
      </c>
    </row>
    <row r="5049" spans="1:4" ht="33">
      <c r="A5049" s="360">
        <v>5047</v>
      </c>
      <c r="B5049" s="356"/>
      <c r="C5049" s="357" t="s">
        <v>16903</v>
      </c>
      <c r="D5049" s="361" t="s">
        <v>4916</v>
      </c>
    </row>
    <row r="5050" spans="1:4" ht="33">
      <c r="A5050" s="360">
        <v>5048</v>
      </c>
      <c r="B5050" s="356"/>
      <c r="C5050" s="357" t="s">
        <v>16904</v>
      </c>
      <c r="D5050" s="361" t="s">
        <v>4917</v>
      </c>
    </row>
    <row r="5051" spans="1:4">
      <c r="A5051" s="360">
        <v>5049</v>
      </c>
      <c r="B5051" s="356"/>
      <c r="C5051" s="357" t="s">
        <v>16905</v>
      </c>
      <c r="D5051" s="361" t="s">
        <v>4918</v>
      </c>
    </row>
    <row r="5052" spans="1:4" ht="40.5">
      <c r="A5052" s="360">
        <v>5050</v>
      </c>
      <c r="B5052" s="356"/>
      <c r="C5052" s="357" t="s">
        <v>16906</v>
      </c>
      <c r="D5052" s="361" t="s">
        <v>4919</v>
      </c>
    </row>
    <row r="5053" spans="1:4" ht="33">
      <c r="A5053" s="360">
        <v>5051</v>
      </c>
      <c r="B5053" s="356"/>
      <c r="C5053" s="357" t="s">
        <v>16907</v>
      </c>
      <c r="D5053" s="361" t="s">
        <v>4920</v>
      </c>
    </row>
    <row r="5054" spans="1:4" ht="40.5">
      <c r="A5054" s="360">
        <v>5052</v>
      </c>
      <c r="B5054" s="356"/>
      <c r="C5054" s="357" t="s">
        <v>16908</v>
      </c>
      <c r="D5054" s="361" t="s">
        <v>4921</v>
      </c>
    </row>
    <row r="5055" spans="1:4" ht="49.5">
      <c r="A5055" s="360">
        <v>5053</v>
      </c>
      <c r="B5055" s="356"/>
      <c r="C5055" s="357" t="s">
        <v>16909</v>
      </c>
      <c r="D5055" s="361" t="s">
        <v>4922</v>
      </c>
    </row>
    <row r="5056" spans="1:4" ht="49.5">
      <c r="A5056" s="360">
        <v>5054</v>
      </c>
      <c r="B5056" s="356"/>
      <c r="C5056" s="357" t="s">
        <v>16910</v>
      </c>
      <c r="D5056" s="361" t="s">
        <v>4923</v>
      </c>
    </row>
    <row r="5057" spans="1:4" ht="40.5">
      <c r="A5057" s="360">
        <v>5055</v>
      </c>
      <c r="B5057" s="356"/>
      <c r="C5057" s="357" t="s">
        <v>16911</v>
      </c>
      <c r="D5057" s="361" t="s">
        <v>4924</v>
      </c>
    </row>
    <row r="5058" spans="1:4" ht="49.5">
      <c r="A5058" s="360">
        <v>5056</v>
      </c>
      <c r="B5058" s="356"/>
      <c r="C5058" s="357" t="s">
        <v>16912</v>
      </c>
      <c r="D5058" s="361" t="s">
        <v>4925</v>
      </c>
    </row>
    <row r="5059" spans="1:4">
      <c r="A5059" s="360">
        <v>5057</v>
      </c>
      <c r="B5059" s="356"/>
      <c r="C5059" s="357" t="s">
        <v>16913</v>
      </c>
      <c r="D5059" s="361" t="s">
        <v>4926</v>
      </c>
    </row>
    <row r="5060" spans="1:4" ht="40.5">
      <c r="A5060" s="360">
        <v>5058</v>
      </c>
      <c r="B5060" s="356"/>
      <c r="C5060" s="357" t="s">
        <v>16914</v>
      </c>
      <c r="D5060" s="361" t="s">
        <v>4927</v>
      </c>
    </row>
    <row r="5061" spans="1:4" ht="40.5">
      <c r="A5061" s="360">
        <v>5059</v>
      </c>
      <c r="B5061" s="356"/>
      <c r="C5061" s="357" t="s">
        <v>16915</v>
      </c>
      <c r="D5061" s="361" t="s">
        <v>4928</v>
      </c>
    </row>
    <row r="5062" spans="1:4" ht="49.5">
      <c r="A5062" s="360">
        <v>5060</v>
      </c>
      <c r="B5062" s="356"/>
      <c r="C5062" s="357" t="s">
        <v>16916</v>
      </c>
      <c r="D5062" s="361" t="s">
        <v>4929</v>
      </c>
    </row>
    <row r="5063" spans="1:4" ht="33">
      <c r="A5063" s="360">
        <v>5061</v>
      </c>
      <c r="B5063" s="356"/>
      <c r="C5063" s="357" t="s">
        <v>16917</v>
      </c>
      <c r="D5063" s="361" t="s">
        <v>4930</v>
      </c>
    </row>
    <row r="5064" spans="1:4" ht="49.5">
      <c r="A5064" s="360">
        <v>5062</v>
      </c>
      <c r="B5064" s="356"/>
      <c r="C5064" s="357" t="s">
        <v>16918</v>
      </c>
      <c r="D5064" s="361" t="s">
        <v>4931</v>
      </c>
    </row>
    <row r="5065" spans="1:4" ht="49.5">
      <c r="A5065" s="360">
        <v>5063</v>
      </c>
      <c r="B5065" s="356"/>
      <c r="C5065" s="357" t="s">
        <v>16919</v>
      </c>
      <c r="D5065" s="361" t="s">
        <v>4932</v>
      </c>
    </row>
    <row r="5066" spans="1:4" ht="49.5">
      <c r="A5066" s="360">
        <v>5064</v>
      </c>
      <c r="B5066" s="356"/>
      <c r="C5066" s="357" t="s">
        <v>16920</v>
      </c>
      <c r="D5066" s="361" t="s">
        <v>4933</v>
      </c>
    </row>
    <row r="5067" spans="1:4" ht="40.5">
      <c r="A5067" s="360">
        <v>5065</v>
      </c>
      <c r="B5067" s="356"/>
      <c r="C5067" s="357" t="s">
        <v>16921</v>
      </c>
      <c r="D5067" s="361" t="s">
        <v>4934</v>
      </c>
    </row>
    <row r="5068" spans="1:4" ht="33">
      <c r="A5068" s="360">
        <v>5066</v>
      </c>
      <c r="B5068" s="356"/>
      <c r="C5068" s="357" t="s">
        <v>16922</v>
      </c>
      <c r="D5068" s="361" t="s">
        <v>4935</v>
      </c>
    </row>
    <row r="5069" spans="1:4" ht="40.5">
      <c r="A5069" s="360">
        <v>5067</v>
      </c>
      <c r="B5069" s="356"/>
      <c r="C5069" s="357" t="s">
        <v>16923</v>
      </c>
      <c r="D5069" s="361" t="s">
        <v>4936</v>
      </c>
    </row>
    <row r="5070" spans="1:4" ht="33">
      <c r="A5070" s="360">
        <v>5068</v>
      </c>
      <c r="B5070" s="356"/>
      <c r="C5070" s="357" t="s">
        <v>16924</v>
      </c>
      <c r="D5070" s="361" t="s">
        <v>4937</v>
      </c>
    </row>
    <row r="5071" spans="1:4" ht="40.5">
      <c r="A5071" s="360">
        <v>5069</v>
      </c>
      <c r="B5071" s="356"/>
      <c r="C5071" s="357" t="s">
        <v>16925</v>
      </c>
      <c r="D5071" s="361" t="s">
        <v>4938</v>
      </c>
    </row>
    <row r="5072" spans="1:4" ht="49.5">
      <c r="A5072" s="360">
        <v>5070</v>
      </c>
      <c r="B5072" s="356"/>
      <c r="C5072" s="357" t="s">
        <v>16926</v>
      </c>
      <c r="D5072" s="361" t="s">
        <v>4939</v>
      </c>
    </row>
    <row r="5073" spans="1:4">
      <c r="A5073" s="360">
        <v>5071</v>
      </c>
      <c r="B5073" s="356"/>
      <c r="C5073" s="357" t="s">
        <v>16927</v>
      </c>
      <c r="D5073" s="361" t="s">
        <v>4940</v>
      </c>
    </row>
    <row r="5074" spans="1:4" ht="33">
      <c r="A5074" s="360">
        <v>5072</v>
      </c>
      <c r="B5074" s="356"/>
      <c r="C5074" s="357" t="s">
        <v>16928</v>
      </c>
      <c r="D5074" s="361" t="s">
        <v>4941</v>
      </c>
    </row>
    <row r="5075" spans="1:4" ht="40.5">
      <c r="A5075" s="360">
        <v>5073</v>
      </c>
      <c r="B5075" s="356"/>
      <c r="C5075" s="357" t="s">
        <v>16929</v>
      </c>
      <c r="D5075" s="361" t="s">
        <v>4942</v>
      </c>
    </row>
    <row r="5076" spans="1:4" ht="49.5">
      <c r="A5076" s="360">
        <v>5074</v>
      </c>
      <c r="B5076" s="356"/>
      <c r="C5076" s="357" t="s">
        <v>16930</v>
      </c>
      <c r="D5076" s="361" t="s">
        <v>4943</v>
      </c>
    </row>
    <row r="5077" spans="1:4" ht="49.5">
      <c r="A5077" s="360">
        <v>5075</v>
      </c>
      <c r="B5077" s="356"/>
      <c r="C5077" s="357" t="s">
        <v>16931</v>
      </c>
      <c r="D5077" s="361" t="s">
        <v>4944</v>
      </c>
    </row>
    <row r="5078" spans="1:4" ht="40.5">
      <c r="A5078" s="360">
        <v>5076</v>
      </c>
      <c r="B5078" s="356"/>
      <c r="C5078" s="357" t="s">
        <v>16932</v>
      </c>
      <c r="D5078" s="361" t="s">
        <v>4945</v>
      </c>
    </row>
    <row r="5079" spans="1:4">
      <c r="A5079" s="360">
        <v>5077</v>
      </c>
      <c r="B5079" s="356"/>
      <c r="C5079" s="357" t="s">
        <v>16933</v>
      </c>
      <c r="D5079" s="361" t="s">
        <v>4946</v>
      </c>
    </row>
    <row r="5080" spans="1:4">
      <c r="A5080" s="360">
        <v>5078</v>
      </c>
      <c r="B5080" s="356"/>
      <c r="C5080" s="357" t="s">
        <v>16934</v>
      </c>
      <c r="D5080" s="361" t="s">
        <v>4947</v>
      </c>
    </row>
    <row r="5081" spans="1:4">
      <c r="A5081" s="360">
        <v>5079</v>
      </c>
      <c r="B5081" s="356"/>
      <c r="C5081" s="357" t="s">
        <v>16935</v>
      </c>
      <c r="D5081" s="361" t="s">
        <v>4948</v>
      </c>
    </row>
    <row r="5082" spans="1:4">
      <c r="A5082" s="360">
        <v>5080</v>
      </c>
      <c r="B5082" s="356"/>
      <c r="C5082" s="357" t="s">
        <v>16936</v>
      </c>
      <c r="D5082" s="361" t="s">
        <v>4949</v>
      </c>
    </row>
    <row r="5083" spans="1:4">
      <c r="A5083" s="360">
        <v>5081</v>
      </c>
      <c r="B5083" s="356"/>
      <c r="C5083" s="357" t="s">
        <v>16937</v>
      </c>
      <c r="D5083" s="361" t="s">
        <v>4950</v>
      </c>
    </row>
    <row r="5084" spans="1:4">
      <c r="A5084" s="360">
        <v>5082</v>
      </c>
      <c r="B5084" s="356"/>
      <c r="C5084" s="357" t="s">
        <v>4951</v>
      </c>
      <c r="D5084" s="361" t="s">
        <v>4951</v>
      </c>
    </row>
    <row r="5085" spans="1:4">
      <c r="A5085" s="360">
        <v>5083</v>
      </c>
      <c r="B5085" s="356"/>
      <c r="C5085" s="357" t="s">
        <v>4952</v>
      </c>
      <c r="D5085" s="361" t="s">
        <v>4952</v>
      </c>
    </row>
    <row r="5086" spans="1:4">
      <c r="A5086" s="360">
        <v>5084</v>
      </c>
      <c r="B5086" s="356"/>
      <c r="C5086" s="357" t="s">
        <v>16938</v>
      </c>
      <c r="D5086" s="361" t="s">
        <v>4953</v>
      </c>
    </row>
    <row r="5087" spans="1:4">
      <c r="A5087" s="360">
        <v>5085</v>
      </c>
      <c r="B5087" s="356"/>
      <c r="C5087" s="357" t="s">
        <v>16939</v>
      </c>
      <c r="D5087" s="361" t="s">
        <v>4954</v>
      </c>
    </row>
    <row r="5088" spans="1:4">
      <c r="A5088" s="360">
        <v>5086</v>
      </c>
      <c r="B5088" s="356"/>
      <c r="C5088" s="357" t="s">
        <v>16940</v>
      </c>
      <c r="D5088" s="361" t="s">
        <v>4955</v>
      </c>
    </row>
    <row r="5089" spans="1:4">
      <c r="A5089" s="360">
        <v>5087</v>
      </c>
      <c r="B5089" s="356"/>
      <c r="C5089" s="357" t="s">
        <v>16941</v>
      </c>
      <c r="D5089" s="361" t="s">
        <v>4956</v>
      </c>
    </row>
    <row r="5090" spans="1:4" ht="33">
      <c r="A5090" s="360">
        <v>5088</v>
      </c>
      <c r="B5090" s="356"/>
      <c r="C5090" s="357" t="s">
        <v>16942</v>
      </c>
      <c r="D5090" s="361" t="s">
        <v>4957</v>
      </c>
    </row>
    <row r="5091" spans="1:4">
      <c r="A5091" s="360">
        <v>5089</v>
      </c>
      <c r="B5091" s="356"/>
      <c r="C5091" s="357" t="s">
        <v>16943</v>
      </c>
      <c r="D5091" s="361" t="s">
        <v>4958</v>
      </c>
    </row>
    <row r="5092" spans="1:4">
      <c r="A5092" s="360">
        <v>5090</v>
      </c>
      <c r="B5092" s="356"/>
      <c r="C5092" s="357" t="s">
        <v>16944</v>
      </c>
      <c r="D5092" s="361" t="s">
        <v>4959</v>
      </c>
    </row>
    <row r="5093" spans="1:4">
      <c r="A5093" s="360">
        <v>5091</v>
      </c>
      <c r="B5093" s="356"/>
      <c r="C5093" s="357" t="s">
        <v>16945</v>
      </c>
      <c r="D5093" s="361" t="s">
        <v>4960</v>
      </c>
    </row>
    <row r="5094" spans="1:4">
      <c r="A5094" s="360">
        <v>5092</v>
      </c>
      <c r="B5094" s="356"/>
      <c r="C5094" s="357" t="s">
        <v>16946</v>
      </c>
      <c r="D5094" s="361" t="s">
        <v>4961</v>
      </c>
    </row>
    <row r="5095" spans="1:4">
      <c r="A5095" s="360">
        <v>5093</v>
      </c>
      <c r="B5095" s="356"/>
      <c r="C5095" s="357" t="s">
        <v>4962</v>
      </c>
      <c r="D5095" s="361" t="s">
        <v>4962</v>
      </c>
    </row>
    <row r="5096" spans="1:4">
      <c r="A5096" s="360">
        <v>5094</v>
      </c>
      <c r="B5096" s="356"/>
      <c r="C5096" s="357" t="s">
        <v>16947</v>
      </c>
      <c r="D5096" s="361" t="s">
        <v>4963</v>
      </c>
    </row>
    <row r="5097" spans="1:4">
      <c r="A5097" s="360">
        <v>5095</v>
      </c>
      <c r="B5097" s="356"/>
      <c r="C5097" s="357" t="s">
        <v>16948</v>
      </c>
      <c r="D5097" s="361" t="s">
        <v>4964</v>
      </c>
    </row>
    <row r="5098" spans="1:4">
      <c r="A5098" s="360">
        <v>5096</v>
      </c>
      <c r="B5098" s="356"/>
      <c r="C5098" s="357" t="s">
        <v>16949</v>
      </c>
      <c r="D5098" s="361" t="s">
        <v>4965</v>
      </c>
    </row>
    <row r="5099" spans="1:4">
      <c r="A5099" s="360">
        <v>5097</v>
      </c>
      <c r="B5099" s="356"/>
      <c r="C5099" s="357" t="s">
        <v>16950</v>
      </c>
      <c r="D5099" s="361" t="s">
        <v>4966</v>
      </c>
    </row>
    <row r="5100" spans="1:4" ht="40.5">
      <c r="A5100" s="363">
        <v>5098</v>
      </c>
      <c r="B5100" s="356"/>
      <c r="C5100" s="357" t="s">
        <v>16951</v>
      </c>
      <c r="D5100" s="361" t="s">
        <v>4967</v>
      </c>
    </row>
    <row r="5101" spans="1:4">
      <c r="A5101" s="360">
        <v>5099</v>
      </c>
      <c r="B5101" s="356"/>
      <c r="C5101" s="357" t="s">
        <v>16952</v>
      </c>
      <c r="D5101" s="361" t="s">
        <v>4968</v>
      </c>
    </row>
    <row r="5102" spans="1:4">
      <c r="A5102" s="360">
        <v>5100</v>
      </c>
      <c r="B5102" s="356"/>
      <c r="C5102" s="357" t="s">
        <v>16953</v>
      </c>
      <c r="D5102" s="361" t="s">
        <v>4969</v>
      </c>
    </row>
    <row r="5103" spans="1:4">
      <c r="A5103" s="360">
        <v>5101</v>
      </c>
      <c r="B5103" s="356"/>
      <c r="C5103" s="357" t="s">
        <v>16954</v>
      </c>
      <c r="D5103" s="361" t="s">
        <v>4970</v>
      </c>
    </row>
    <row r="5104" spans="1:4">
      <c r="A5104" s="360">
        <v>5102</v>
      </c>
      <c r="B5104" s="356"/>
      <c r="C5104" s="357" t="s">
        <v>16955</v>
      </c>
      <c r="D5104" s="361" t="s">
        <v>4971</v>
      </c>
    </row>
    <row r="5105" spans="1:4" ht="40.5">
      <c r="A5105" s="360">
        <v>5103</v>
      </c>
      <c r="B5105" s="356"/>
      <c r="C5105" s="357" t="s">
        <v>16956</v>
      </c>
      <c r="D5105" s="361" t="s">
        <v>4972</v>
      </c>
    </row>
    <row r="5106" spans="1:4" ht="40.5">
      <c r="A5106" s="360">
        <v>5104</v>
      </c>
      <c r="B5106" s="356"/>
      <c r="C5106" s="357" t="s">
        <v>16957</v>
      </c>
      <c r="D5106" s="361" t="s">
        <v>4973</v>
      </c>
    </row>
    <row r="5107" spans="1:4" ht="40.5">
      <c r="A5107" s="360">
        <v>5105</v>
      </c>
      <c r="B5107" s="356"/>
      <c r="C5107" s="357" t="s">
        <v>16958</v>
      </c>
      <c r="D5107" s="361" t="s">
        <v>4974</v>
      </c>
    </row>
    <row r="5108" spans="1:4" ht="40.5">
      <c r="A5108" s="360">
        <v>5106</v>
      </c>
      <c r="B5108" s="356"/>
      <c r="C5108" s="357" t="s">
        <v>16959</v>
      </c>
      <c r="D5108" s="361" t="s">
        <v>4975</v>
      </c>
    </row>
    <row r="5109" spans="1:4" ht="40.5">
      <c r="A5109" s="360">
        <v>5107</v>
      </c>
      <c r="B5109" s="356"/>
      <c r="C5109" s="357" t="s">
        <v>16960</v>
      </c>
      <c r="D5109" s="361" t="s">
        <v>4976</v>
      </c>
    </row>
    <row r="5110" spans="1:4" ht="33">
      <c r="A5110" s="360">
        <v>5108</v>
      </c>
      <c r="B5110" s="356"/>
      <c r="C5110" s="357" t="s">
        <v>16961</v>
      </c>
      <c r="D5110" s="361" t="s">
        <v>4977</v>
      </c>
    </row>
    <row r="5111" spans="1:4" ht="40.5">
      <c r="A5111" s="360">
        <v>5109</v>
      </c>
      <c r="B5111" s="356"/>
      <c r="C5111" s="357" t="s">
        <v>16962</v>
      </c>
      <c r="D5111" s="361" t="s">
        <v>4978</v>
      </c>
    </row>
    <row r="5112" spans="1:4" ht="40.5">
      <c r="A5112" s="360">
        <v>5110</v>
      </c>
      <c r="B5112" s="356"/>
      <c r="C5112" s="357" t="s">
        <v>16963</v>
      </c>
      <c r="D5112" s="361" t="s">
        <v>4979</v>
      </c>
    </row>
    <row r="5113" spans="1:4" ht="40.5">
      <c r="A5113" s="360">
        <v>5111</v>
      </c>
      <c r="B5113" s="356"/>
      <c r="C5113" s="357" t="s">
        <v>16964</v>
      </c>
      <c r="D5113" s="361" t="s">
        <v>4980</v>
      </c>
    </row>
    <row r="5114" spans="1:4">
      <c r="A5114" s="360">
        <v>5112</v>
      </c>
      <c r="B5114" s="356"/>
      <c r="C5114" s="357" t="s">
        <v>16965</v>
      </c>
      <c r="D5114" s="361" t="s">
        <v>4981</v>
      </c>
    </row>
    <row r="5115" spans="1:4">
      <c r="A5115" s="360">
        <v>5113</v>
      </c>
      <c r="B5115" s="356"/>
      <c r="C5115" s="357" t="s">
        <v>16966</v>
      </c>
      <c r="D5115" s="361" t="s">
        <v>4982</v>
      </c>
    </row>
    <row r="5116" spans="1:4">
      <c r="A5116" s="360">
        <v>5114</v>
      </c>
      <c r="B5116" s="356"/>
      <c r="C5116" s="357" t="s">
        <v>16967</v>
      </c>
      <c r="D5116" s="361" t="s">
        <v>4983</v>
      </c>
    </row>
    <row r="5117" spans="1:4">
      <c r="A5117" s="360">
        <v>5115</v>
      </c>
      <c r="B5117" s="356"/>
      <c r="C5117" s="357" t="s">
        <v>16968</v>
      </c>
      <c r="D5117" s="361" t="s">
        <v>4984</v>
      </c>
    </row>
    <row r="5118" spans="1:4">
      <c r="A5118" s="360">
        <v>5116</v>
      </c>
      <c r="B5118" s="356"/>
      <c r="C5118" s="357" t="s">
        <v>16969</v>
      </c>
      <c r="D5118" s="361" t="s">
        <v>4985</v>
      </c>
    </row>
    <row r="5119" spans="1:4" ht="40.5">
      <c r="A5119" s="360">
        <v>5117</v>
      </c>
      <c r="B5119" s="356"/>
      <c r="C5119" s="357" t="s">
        <v>16970</v>
      </c>
      <c r="D5119" s="361" t="s">
        <v>4986</v>
      </c>
    </row>
    <row r="5120" spans="1:4">
      <c r="A5120" s="360">
        <v>5118</v>
      </c>
      <c r="B5120" s="356"/>
      <c r="C5120" s="357" t="s">
        <v>16971</v>
      </c>
      <c r="D5120" s="361" t="s">
        <v>4987</v>
      </c>
    </row>
    <row r="5121" spans="1:4">
      <c r="A5121" s="360">
        <v>5119</v>
      </c>
      <c r="B5121" s="356"/>
      <c r="C5121" s="357" t="s">
        <v>16972</v>
      </c>
      <c r="D5121" s="361" t="s">
        <v>4988</v>
      </c>
    </row>
    <row r="5122" spans="1:4">
      <c r="A5122" s="360">
        <v>5120</v>
      </c>
      <c r="B5122" s="356"/>
      <c r="C5122" s="357" t="s">
        <v>16973</v>
      </c>
      <c r="D5122" s="361" t="s">
        <v>4989</v>
      </c>
    </row>
    <row r="5123" spans="1:4">
      <c r="A5123" s="360">
        <v>5121</v>
      </c>
      <c r="B5123" s="356"/>
      <c r="C5123" s="357" t="s">
        <v>16974</v>
      </c>
      <c r="D5123" s="361" t="s">
        <v>4990</v>
      </c>
    </row>
    <row r="5124" spans="1:4">
      <c r="A5124" s="360">
        <v>5122</v>
      </c>
      <c r="B5124" s="356"/>
      <c r="C5124" s="357" t="s">
        <v>16975</v>
      </c>
      <c r="D5124" s="361" t="s">
        <v>4991</v>
      </c>
    </row>
    <row r="5125" spans="1:4" ht="40.5">
      <c r="A5125" s="360">
        <v>5123</v>
      </c>
      <c r="B5125" s="356"/>
      <c r="C5125" s="357" t="s">
        <v>16976</v>
      </c>
      <c r="D5125" s="361" t="s">
        <v>4992</v>
      </c>
    </row>
    <row r="5126" spans="1:4">
      <c r="A5126" s="360">
        <v>5124</v>
      </c>
      <c r="B5126" s="356"/>
      <c r="C5126" s="357" t="s">
        <v>16977</v>
      </c>
      <c r="D5126" s="361" t="s">
        <v>4993</v>
      </c>
    </row>
    <row r="5127" spans="1:4">
      <c r="A5127" s="360">
        <v>5125</v>
      </c>
      <c r="B5127" s="356"/>
      <c r="C5127" s="357" t="s">
        <v>16978</v>
      </c>
      <c r="D5127" s="361" t="s">
        <v>4994</v>
      </c>
    </row>
    <row r="5128" spans="1:4">
      <c r="A5128" s="360">
        <v>5126</v>
      </c>
      <c r="B5128" s="356"/>
      <c r="C5128" s="357" t="s">
        <v>16979</v>
      </c>
      <c r="D5128" s="361" t="s">
        <v>4995</v>
      </c>
    </row>
    <row r="5129" spans="1:4">
      <c r="A5129" s="360">
        <v>5127</v>
      </c>
      <c r="B5129" s="356"/>
      <c r="C5129" s="357" t="s">
        <v>16980</v>
      </c>
      <c r="D5129" s="361" t="s">
        <v>4996</v>
      </c>
    </row>
    <row r="5130" spans="1:4">
      <c r="A5130" s="360">
        <v>5128</v>
      </c>
      <c r="B5130" s="356"/>
      <c r="C5130" s="357" t="s">
        <v>16981</v>
      </c>
      <c r="D5130" s="361" t="s">
        <v>4997</v>
      </c>
    </row>
    <row r="5131" spans="1:4">
      <c r="A5131" s="360">
        <v>5129</v>
      </c>
      <c r="B5131" s="356"/>
      <c r="C5131" s="357" t="s">
        <v>16982</v>
      </c>
      <c r="D5131" s="361" t="s">
        <v>4998</v>
      </c>
    </row>
    <row r="5132" spans="1:4">
      <c r="A5132" s="360">
        <v>5130</v>
      </c>
      <c r="B5132" s="356"/>
      <c r="C5132" s="357" t="s">
        <v>16983</v>
      </c>
      <c r="D5132" s="361" t="s">
        <v>4999</v>
      </c>
    </row>
    <row r="5133" spans="1:4">
      <c r="A5133" s="360">
        <v>5131</v>
      </c>
      <c r="B5133" s="356"/>
      <c r="C5133" s="357" t="s">
        <v>16984</v>
      </c>
      <c r="D5133" s="361" t="s">
        <v>5000</v>
      </c>
    </row>
    <row r="5134" spans="1:4">
      <c r="A5134" s="360">
        <v>5132</v>
      </c>
      <c r="B5134" s="356"/>
      <c r="C5134" s="357" t="s">
        <v>16985</v>
      </c>
      <c r="D5134" s="361" t="s">
        <v>5001</v>
      </c>
    </row>
    <row r="5135" spans="1:4">
      <c r="A5135" s="360">
        <v>5133</v>
      </c>
      <c r="B5135" s="356"/>
      <c r="C5135" s="357" t="s">
        <v>16986</v>
      </c>
      <c r="D5135" s="361" t="s">
        <v>5002</v>
      </c>
    </row>
    <row r="5136" spans="1:4">
      <c r="A5136" s="360">
        <v>5134</v>
      </c>
      <c r="B5136" s="356"/>
      <c r="C5136" s="357" t="s">
        <v>16987</v>
      </c>
      <c r="D5136" s="361" t="s">
        <v>5003</v>
      </c>
    </row>
    <row r="5137" spans="1:4">
      <c r="A5137" s="360">
        <v>5135</v>
      </c>
      <c r="B5137" s="356"/>
      <c r="C5137" s="357" t="s">
        <v>16988</v>
      </c>
      <c r="D5137" s="361" t="s">
        <v>5004</v>
      </c>
    </row>
    <row r="5138" spans="1:4">
      <c r="A5138" s="360">
        <v>5136</v>
      </c>
      <c r="B5138" s="356"/>
      <c r="C5138" s="357" t="s">
        <v>16989</v>
      </c>
      <c r="D5138" s="361" t="s">
        <v>5005</v>
      </c>
    </row>
    <row r="5139" spans="1:4">
      <c r="A5139" s="360">
        <v>5137</v>
      </c>
      <c r="B5139" s="356"/>
      <c r="C5139" s="357" t="s">
        <v>16990</v>
      </c>
      <c r="D5139" s="361" t="s">
        <v>5006</v>
      </c>
    </row>
    <row r="5140" spans="1:4">
      <c r="A5140" s="360">
        <v>5138</v>
      </c>
      <c r="B5140" s="356"/>
      <c r="C5140" s="357" t="s">
        <v>16991</v>
      </c>
      <c r="D5140" s="361" t="s">
        <v>5007</v>
      </c>
    </row>
    <row r="5141" spans="1:4">
      <c r="A5141" s="360">
        <v>5139</v>
      </c>
      <c r="B5141" s="356"/>
      <c r="C5141" s="357" t="s">
        <v>16992</v>
      </c>
      <c r="D5141" s="361" t="s">
        <v>5008</v>
      </c>
    </row>
    <row r="5142" spans="1:4">
      <c r="A5142" s="360">
        <v>5140</v>
      </c>
      <c r="B5142" s="356"/>
      <c r="C5142" s="357" t="s">
        <v>16993</v>
      </c>
      <c r="D5142" s="361" t="s">
        <v>5009</v>
      </c>
    </row>
    <row r="5143" spans="1:4">
      <c r="A5143" s="360">
        <v>5141</v>
      </c>
      <c r="B5143" s="356"/>
      <c r="C5143" s="357" t="s">
        <v>16994</v>
      </c>
      <c r="D5143" s="361" t="s">
        <v>5010</v>
      </c>
    </row>
    <row r="5144" spans="1:4">
      <c r="A5144" s="360">
        <v>5142</v>
      </c>
      <c r="B5144" s="356"/>
      <c r="C5144" s="357" t="s">
        <v>16995</v>
      </c>
      <c r="D5144" s="361" t="s">
        <v>5011</v>
      </c>
    </row>
    <row r="5145" spans="1:4">
      <c r="A5145" s="360">
        <v>5143</v>
      </c>
      <c r="B5145" s="356"/>
      <c r="C5145" s="357" t="s">
        <v>16996</v>
      </c>
      <c r="D5145" s="361" t="s">
        <v>5012</v>
      </c>
    </row>
    <row r="5146" spans="1:4">
      <c r="A5146" s="360">
        <v>5144</v>
      </c>
      <c r="B5146" s="356"/>
      <c r="C5146" s="357" t="s">
        <v>16997</v>
      </c>
      <c r="D5146" s="361" t="s">
        <v>5013</v>
      </c>
    </row>
    <row r="5147" spans="1:4">
      <c r="A5147" s="360">
        <v>5145</v>
      </c>
      <c r="B5147" s="356"/>
      <c r="C5147" s="357" t="s">
        <v>16998</v>
      </c>
      <c r="D5147" s="361" t="s">
        <v>5014</v>
      </c>
    </row>
    <row r="5148" spans="1:4">
      <c r="A5148" s="360">
        <v>5146</v>
      </c>
      <c r="B5148" s="356"/>
      <c r="C5148" s="357" t="s">
        <v>16999</v>
      </c>
      <c r="D5148" s="361" t="s">
        <v>5015</v>
      </c>
    </row>
    <row r="5149" spans="1:4">
      <c r="A5149" s="360">
        <v>5147</v>
      </c>
      <c r="B5149" s="356"/>
      <c r="C5149" s="357" t="s">
        <v>17000</v>
      </c>
      <c r="D5149" s="361" t="s">
        <v>5016</v>
      </c>
    </row>
    <row r="5150" spans="1:4">
      <c r="A5150" s="360">
        <v>5148</v>
      </c>
      <c r="B5150" s="356"/>
      <c r="C5150" s="357" t="s">
        <v>17001</v>
      </c>
      <c r="D5150" s="361" t="s">
        <v>5017</v>
      </c>
    </row>
    <row r="5151" spans="1:4">
      <c r="A5151" s="360">
        <v>5149</v>
      </c>
      <c r="B5151" s="356"/>
      <c r="C5151" s="357" t="s">
        <v>17002</v>
      </c>
      <c r="D5151" s="361" t="s">
        <v>5018</v>
      </c>
    </row>
    <row r="5152" spans="1:4">
      <c r="A5152" s="360">
        <v>5150</v>
      </c>
      <c r="B5152" s="356"/>
      <c r="C5152" s="357" t="s">
        <v>17003</v>
      </c>
      <c r="D5152" s="361" t="s">
        <v>5019</v>
      </c>
    </row>
    <row r="5153" spans="1:4">
      <c r="A5153" s="360">
        <v>5151</v>
      </c>
      <c r="B5153" s="356"/>
      <c r="C5153" s="357" t="s">
        <v>17004</v>
      </c>
      <c r="D5153" s="361" t="s">
        <v>5020</v>
      </c>
    </row>
    <row r="5154" spans="1:4">
      <c r="A5154" s="360">
        <v>5152</v>
      </c>
      <c r="B5154" s="356"/>
      <c r="C5154" s="357" t="s">
        <v>17005</v>
      </c>
      <c r="D5154" s="361" t="s">
        <v>5021</v>
      </c>
    </row>
    <row r="5155" spans="1:4">
      <c r="A5155" s="360">
        <v>5153</v>
      </c>
      <c r="B5155" s="356"/>
      <c r="C5155" s="357" t="s">
        <v>17006</v>
      </c>
      <c r="D5155" s="361" t="s">
        <v>5022</v>
      </c>
    </row>
    <row r="5156" spans="1:4">
      <c r="A5156" s="360">
        <v>5154</v>
      </c>
      <c r="B5156" s="356"/>
      <c r="C5156" s="357" t="s">
        <v>17007</v>
      </c>
      <c r="D5156" s="361" t="s">
        <v>5023</v>
      </c>
    </row>
    <row r="5157" spans="1:4">
      <c r="A5157" s="360">
        <v>5155</v>
      </c>
      <c r="B5157" s="356"/>
      <c r="C5157" s="357" t="s">
        <v>17008</v>
      </c>
      <c r="D5157" s="361" t="s">
        <v>5024</v>
      </c>
    </row>
    <row r="5158" spans="1:4">
      <c r="A5158" s="360">
        <v>5156</v>
      </c>
      <c r="B5158" s="356"/>
      <c r="C5158" s="357" t="s">
        <v>17009</v>
      </c>
      <c r="D5158" s="361" t="s">
        <v>5025</v>
      </c>
    </row>
    <row r="5159" spans="1:4">
      <c r="A5159" s="360">
        <v>5157</v>
      </c>
      <c r="B5159" s="356"/>
      <c r="C5159" s="357" t="s">
        <v>17010</v>
      </c>
      <c r="D5159" s="361" t="s">
        <v>5026</v>
      </c>
    </row>
    <row r="5160" spans="1:4">
      <c r="A5160" s="360">
        <v>5158</v>
      </c>
      <c r="B5160" s="356"/>
      <c r="C5160" s="357" t="s">
        <v>17011</v>
      </c>
      <c r="D5160" s="361" t="s">
        <v>5027</v>
      </c>
    </row>
    <row r="5161" spans="1:4" ht="33">
      <c r="A5161" s="360">
        <v>5159</v>
      </c>
      <c r="B5161" s="356"/>
      <c r="C5161" s="357" t="s">
        <v>17012</v>
      </c>
      <c r="D5161" s="361" t="s">
        <v>5028</v>
      </c>
    </row>
    <row r="5162" spans="1:4" ht="33">
      <c r="A5162" s="360">
        <v>5160</v>
      </c>
      <c r="B5162" s="356"/>
      <c r="C5162" s="357" t="s">
        <v>17013</v>
      </c>
      <c r="D5162" s="361" t="s">
        <v>5029</v>
      </c>
    </row>
    <row r="5163" spans="1:4">
      <c r="A5163" s="360">
        <v>5161</v>
      </c>
      <c r="B5163" s="356"/>
      <c r="C5163" s="357" t="s">
        <v>17014</v>
      </c>
      <c r="D5163" s="361" t="s">
        <v>5030</v>
      </c>
    </row>
    <row r="5164" spans="1:4">
      <c r="A5164" s="360">
        <v>5162</v>
      </c>
      <c r="B5164" s="356"/>
      <c r="C5164" s="357" t="s">
        <v>17015</v>
      </c>
      <c r="D5164" s="361" t="s">
        <v>5031</v>
      </c>
    </row>
    <row r="5165" spans="1:4">
      <c r="A5165" s="360">
        <v>5163</v>
      </c>
      <c r="B5165" s="356"/>
      <c r="C5165" s="357" t="s">
        <v>17016</v>
      </c>
      <c r="D5165" s="361" t="s">
        <v>5032</v>
      </c>
    </row>
    <row r="5166" spans="1:4">
      <c r="A5166" s="360">
        <v>5164</v>
      </c>
      <c r="B5166" s="356"/>
      <c r="C5166" s="357" t="s">
        <v>17017</v>
      </c>
      <c r="D5166" s="361" t="s">
        <v>5033</v>
      </c>
    </row>
    <row r="5167" spans="1:4">
      <c r="A5167" s="360">
        <v>5165</v>
      </c>
      <c r="B5167" s="356"/>
      <c r="C5167" s="357" t="s">
        <v>17018</v>
      </c>
      <c r="D5167" s="361" t="s">
        <v>5034</v>
      </c>
    </row>
    <row r="5168" spans="1:4">
      <c r="A5168" s="360">
        <v>5166</v>
      </c>
      <c r="B5168" s="356"/>
      <c r="C5168" s="357" t="s">
        <v>17019</v>
      </c>
      <c r="D5168" s="361" t="s">
        <v>5035</v>
      </c>
    </row>
    <row r="5169" spans="1:4" ht="33">
      <c r="A5169" s="360">
        <v>5167</v>
      </c>
      <c r="B5169" s="356"/>
      <c r="C5169" s="357" t="s">
        <v>17020</v>
      </c>
      <c r="D5169" s="361" t="s">
        <v>5036</v>
      </c>
    </row>
    <row r="5170" spans="1:4">
      <c r="A5170" s="360">
        <v>5168</v>
      </c>
      <c r="B5170" s="356"/>
      <c r="C5170" s="357" t="s">
        <v>17021</v>
      </c>
      <c r="D5170" s="361" t="s">
        <v>5037</v>
      </c>
    </row>
    <row r="5171" spans="1:4">
      <c r="A5171" s="360">
        <v>5169</v>
      </c>
      <c r="B5171" s="356"/>
      <c r="C5171" s="357" t="s">
        <v>17022</v>
      </c>
      <c r="D5171" s="361" t="s">
        <v>5038</v>
      </c>
    </row>
    <row r="5172" spans="1:4">
      <c r="A5172" s="360">
        <v>5170</v>
      </c>
      <c r="B5172" s="356"/>
      <c r="C5172" s="357" t="s">
        <v>17023</v>
      </c>
      <c r="D5172" s="361" t="s">
        <v>5039</v>
      </c>
    </row>
    <row r="5173" spans="1:4">
      <c r="A5173" s="360">
        <v>5171</v>
      </c>
      <c r="B5173" s="356"/>
      <c r="C5173" s="357" t="s">
        <v>17024</v>
      </c>
      <c r="D5173" s="361" t="s">
        <v>5040</v>
      </c>
    </row>
    <row r="5174" spans="1:4">
      <c r="A5174" s="360">
        <v>5172</v>
      </c>
      <c r="B5174" s="356"/>
      <c r="C5174" s="357" t="s">
        <v>17025</v>
      </c>
      <c r="D5174" s="361" t="s">
        <v>5041</v>
      </c>
    </row>
    <row r="5175" spans="1:4">
      <c r="A5175" s="360">
        <v>5173</v>
      </c>
      <c r="B5175" s="356"/>
      <c r="C5175" s="357" t="s">
        <v>17026</v>
      </c>
      <c r="D5175" s="361" t="s">
        <v>5042</v>
      </c>
    </row>
    <row r="5176" spans="1:4" ht="40.5">
      <c r="A5176" s="360">
        <v>5174</v>
      </c>
      <c r="B5176" s="356"/>
      <c r="C5176" s="357" t="s">
        <v>17027</v>
      </c>
      <c r="D5176" s="361" t="s">
        <v>5043</v>
      </c>
    </row>
    <row r="5177" spans="1:4" ht="33">
      <c r="A5177" s="360">
        <v>5175</v>
      </c>
      <c r="B5177" s="356"/>
      <c r="C5177" s="357" t="s">
        <v>17028</v>
      </c>
      <c r="D5177" s="361" t="s">
        <v>5044</v>
      </c>
    </row>
    <row r="5178" spans="1:4">
      <c r="A5178" s="360">
        <v>5176</v>
      </c>
      <c r="B5178" s="356"/>
      <c r="C5178" s="357" t="s">
        <v>17029</v>
      </c>
      <c r="D5178" s="361" t="s">
        <v>5045</v>
      </c>
    </row>
    <row r="5179" spans="1:4">
      <c r="A5179" s="360">
        <v>5177</v>
      </c>
      <c r="B5179" s="356"/>
      <c r="C5179" s="357" t="s">
        <v>17030</v>
      </c>
      <c r="D5179" s="361" t="s">
        <v>5046</v>
      </c>
    </row>
    <row r="5180" spans="1:4">
      <c r="A5180" s="360">
        <v>5178</v>
      </c>
      <c r="B5180" s="356"/>
      <c r="C5180" s="357" t="s">
        <v>17031</v>
      </c>
      <c r="D5180" s="361" t="s">
        <v>5047</v>
      </c>
    </row>
    <row r="5181" spans="1:4">
      <c r="A5181" s="360">
        <v>5179</v>
      </c>
      <c r="B5181" s="356"/>
      <c r="C5181" s="357" t="s">
        <v>17032</v>
      </c>
      <c r="D5181" s="361" t="s">
        <v>5048</v>
      </c>
    </row>
    <row r="5182" spans="1:4">
      <c r="A5182" s="360">
        <v>5180</v>
      </c>
      <c r="B5182" s="356"/>
      <c r="C5182" s="357" t="s">
        <v>17033</v>
      </c>
      <c r="D5182" s="361" t="s">
        <v>5049</v>
      </c>
    </row>
    <row r="5183" spans="1:4">
      <c r="A5183" s="360">
        <v>5181</v>
      </c>
      <c r="B5183" s="356"/>
      <c r="C5183" s="357" t="s">
        <v>17034</v>
      </c>
      <c r="D5183" s="361" t="s">
        <v>5050</v>
      </c>
    </row>
    <row r="5184" spans="1:4">
      <c r="A5184" s="360">
        <v>5182</v>
      </c>
      <c r="B5184" s="356"/>
      <c r="C5184" s="357" t="s">
        <v>17035</v>
      </c>
      <c r="D5184" s="361" t="s">
        <v>5051</v>
      </c>
    </row>
    <row r="5185" spans="1:4">
      <c r="A5185" s="360">
        <v>5183</v>
      </c>
      <c r="B5185" s="356"/>
      <c r="C5185" s="357" t="s">
        <v>17036</v>
      </c>
      <c r="D5185" s="361" t="s">
        <v>5052</v>
      </c>
    </row>
    <row r="5186" spans="1:4">
      <c r="A5186" s="360">
        <v>5184</v>
      </c>
      <c r="B5186" s="356"/>
      <c r="C5186" s="357" t="s">
        <v>17037</v>
      </c>
      <c r="D5186" s="361" t="s">
        <v>5053</v>
      </c>
    </row>
    <row r="5187" spans="1:4">
      <c r="A5187" s="360">
        <v>5185</v>
      </c>
      <c r="B5187" s="356"/>
      <c r="C5187" s="357" t="s">
        <v>17038</v>
      </c>
      <c r="D5187" s="361" t="s">
        <v>5054</v>
      </c>
    </row>
    <row r="5188" spans="1:4">
      <c r="A5188" s="360">
        <v>5186</v>
      </c>
      <c r="B5188" s="356"/>
      <c r="C5188" s="357" t="s">
        <v>17039</v>
      </c>
      <c r="D5188" s="361" t="s">
        <v>5055</v>
      </c>
    </row>
    <row r="5189" spans="1:4">
      <c r="A5189" s="360">
        <v>5187</v>
      </c>
      <c r="B5189" s="356"/>
      <c r="C5189" s="357" t="s">
        <v>17040</v>
      </c>
      <c r="D5189" s="361" t="s">
        <v>5056</v>
      </c>
    </row>
    <row r="5190" spans="1:4">
      <c r="A5190" s="360">
        <v>5188</v>
      </c>
      <c r="B5190" s="356"/>
      <c r="C5190" s="357" t="s">
        <v>17041</v>
      </c>
      <c r="D5190" s="361" t="s">
        <v>5057</v>
      </c>
    </row>
    <row r="5191" spans="1:4">
      <c r="A5191" s="360">
        <v>5189</v>
      </c>
      <c r="B5191" s="356"/>
      <c r="C5191" s="357" t="s">
        <v>17042</v>
      </c>
      <c r="D5191" s="361" t="s">
        <v>5058</v>
      </c>
    </row>
    <row r="5192" spans="1:4">
      <c r="A5192" s="360">
        <v>5190</v>
      </c>
      <c r="B5192" s="356"/>
      <c r="C5192" s="357" t="s">
        <v>17043</v>
      </c>
      <c r="D5192" s="361" t="s">
        <v>5059</v>
      </c>
    </row>
    <row r="5193" spans="1:4">
      <c r="A5193" s="360">
        <v>5191</v>
      </c>
      <c r="B5193" s="356"/>
      <c r="C5193" s="357" t="s">
        <v>17044</v>
      </c>
      <c r="D5193" s="361" t="s">
        <v>5060</v>
      </c>
    </row>
    <row r="5194" spans="1:4">
      <c r="A5194" s="360">
        <v>5192</v>
      </c>
      <c r="B5194" s="356"/>
      <c r="C5194" s="357" t="s">
        <v>17045</v>
      </c>
      <c r="D5194" s="361" t="s">
        <v>5061</v>
      </c>
    </row>
    <row r="5195" spans="1:4">
      <c r="A5195" s="360">
        <v>5193</v>
      </c>
      <c r="B5195" s="356"/>
      <c r="C5195" s="357" t="s">
        <v>17046</v>
      </c>
      <c r="D5195" s="361" t="s">
        <v>5062</v>
      </c>
    </row>
    <row r="5196" spans="1:4">
      <c r="A5196" s="360">
        <v>5194</v>
      </c>
      <c r="B5196" s="356"/>
      <c r="C5196" s="357" t="s">
        <v>17047</v>
      </c>
      <c r="D5196" s="361" t="s">
        <v>5063</v>
      </c>
    </row>
    <row r="5197" spans="1:4">
      <c r="A5197" s="360">
        <v>5195</v>
      </c>
      <c r="B5197" s="356"/>
      <c r="C5197" s="357" t="s">
        <v>17048</v>
      </c>
      <c r="D5197" s="361" t="s">
        <v>5064</v>
      </c>
    </row>
    <row r="5198" spans="1:4">
      <c r="A5198" s="360">
        <v>5196</v>
      </c>
      <c r="B5198" s="356"/>
      <c r="C5198" s="357" t="s">
        <v>17049</v>
      </c>
      <c r="D5198" s="361" t="s">
        <v>5065</v>
      </c>
    </row>
    <row r="5199" spans="1:4">
      <c r="A5199" s="360">
        <v>5197</v>
      </c>
      <c r="B5199" s="356"/>
      <c r="C5199" s="357" t="s">
        <v>17050</v>
      </c>
      <c r="D5199" s="361" t="s">
        <v>5066</v>
      </c>
    </row>
    <row r="5200" spans="1:4">
      <c r="A5200" s="360">
        <v>5198</v>
      </c>
      <c r="B5200" s="356"/>
      <c r="C5200" s="357" t="s">
        <v>17051</v>
      </c>
      <c r="D5200" s="361" t="s">
        <v>5067</v>
      </c>
    </row>
    <row r="5201" spans="1:4">
      <c r="A5201" s="360">
        <v>5199</v>
      </c>
      <c r="B5201" s="356"/>
      <c r="C5201" s="357" t="s">
        <v>17052</v>
      </c>
      <c r="D5201" s="361" t="s">
        <v>5068</v>
      </c>
    </row>
    <row r="5202" spans="1:4">
      <c r="A5202" s="360">
        <v>5200</v>
      </c>
      <c r="B5202" s="356"/>
      <c r="C5202" s="357" t="s">
        <v>17053</v>
      </c>
      <c r="D5202" s="361" t="s">
        <v>5069</v>
      </c>
    </row>
    <row r="5203" spans="1:4">
      <c r="A5203" s="360">
        <v>5201</v>
      </c>
      <c r="B5203" s="356"/>
      <c r="C5203" s="357" t="s">
        <v>17054</v>
      </c>
      <c r="D5203" s="361" t="s">
        <v>5070</v>
      </c>
    </row>
    <row r="5204" spans="1:4">
      <c r="A5204" s="360">
        <v>5202</v>
      </c>
      <c r="B5204" s="356"/>
      <c r="C5204" s="357" t="s">
        <v>17055</v>
      </c>
      <c r="D5204" s="361" t="s">
        <v>5071</v>
      </c>
    </row>
    <row r="5205" spans="1:4">
      <c r="A5205" s="360">
        <v>5203</v>
      </c>
      <c r="B5205" s="356"/>
      <c r="C5205" s="357" t="s">
        <v>17056</v>
      </c>
      <c r="D5205" s="361" t="s">
        <v>5072</v>
      </c>
    </row>
    <row r="5206" spans="1:4">
      <c r="A5206" s="360">
        <v>5204</v>
      </c>
      <c r="B5206" s="356"/>
      <c r="C5206" s="357" t="s">
        <v>17057</v>
      </c>
      <c r="D5206" s="361" t="s">
        <v>5073</v>
      </c>
    </row>
    <row r="5207" spans="1:4">
      <c r="A5207" s="360">
        <v>5205</v>
      </c>
      <c r="B5207" s="356"/>
      <c r="C5207" s="357" t="s">
        <v>17058</v>
      </c>
      <c r="D5207" s="361" t="s">
        <v>5074</v>
      </c>
    </row>
    <row r="5208" spans="1:4">
      <c r="A5208" s="360">
        <v>5206</v>
      </c>
      <c r="B5208" s="356"/>
      <c r="C5208" s="357" t="s">
        <v>17059</v>
      </c>
      <c r="D5208" s="361" t="s">
        <v>5075</v>
      </c>
    </row>
    <row r="5209" spans="1:4">
      <c r="A5209" s="360">
        <v>5207</v>
      </c>
      <c r="B5209" s="356"/>
      <c r="C5209" s="357" t="s">
        <v>17060</v>
      </c>
      <c r="D5209" s="361" t="s">
        <v>5076</v>
      </c>
    </row>
    <row r="5210" spans="1:4">
      <c r="A5210" s="360">
        <v>5208</v>
      </c>
      <c r="B5210" s="356"/>
      <c r="C5210" s="357" t="s">
        <v>17061</v>
      </c>
      <c r="D5210" s="361" t="s">
        <v>5077</v>
      </c>
    </row>
    <row r="5211" spans="1:4">
      <c r="A5211" s="360">
        <v>5209</v>
      </c>
      <c r="B5211" s="356"/>
      <c r="C5211" s="357" t="s">
        <v>17062</v>
      </c>
      <c r="D5211" s="361" t="s">
        <v>5078</v>
      </c>
    </row>
    <row r="5212" spans="1:4">
      <c r="A5212" s="360">
        <v>5210</v>
      </c>
      <c r="B5212" s="356"/>
      <c r="C5212" s="357" t="s">
        <v>17063</v>
      </c>
      <c r="D5212" s="361" t="s">
        <v>5079</v>
      </c>
    </row>
    <row r="5213" spans="1:4">
      <c r="A5213" s="360">
        <v>5211</v>
      </c>
      <c r="B5213" s="356"/>
      <c r="C5213" s="357" t="s">
        <v>17064</v>
      </c>
      <c r="D5213" s="361" t="s">
        <v>5080</v>
      </c>
    </row>
    <row r="5214" spans="1:4">
      <c r="A5214" s="360">
        <v>5212</v>
      </c>
      <c r="B5214" s="356"/>
      <c r="C5214" s="357" t="s">
        <v>17065</v>
      </c>
      <c r="D5214" s="361" t="s">
        <v>5081</v>
      </c>
    </row>
    <row r="5215" spans="1:4">
      <c r="A5215" s="360">
        <v>5213</v>
      </c>
      <c r="B5215" s="356"/>
      <c r="C5215" s="357" t="s">
        <v>17066</v>
      </c>
      <c r="D5215" s="361" t="s">
        <v>5082</v>
      </c>
    </row>
    <row r="5216" spans="1:4">
      <c r="A5216" s="360">
        <v>5214</v>
      </c>
      <c r="B5216" s="356"/>
      <c r="C5216" s="357" t="s">
        <v>17067</v>
      </c>
      <c r="D5216" s="361" t="s">
        <v>5083</v>
      </c>
    </row>
    <row r="5217" spans="1:4">
      <c r="A5217" s="360">
        <v>5215</v>
      </c>
      <c r="B5217" s="356"/>
      <c r="C5217" s="357" t="s">
        <v>17068</v>
      </c>
      <c r="D5217" s="361" t="s">
        <v>5084</v>
      </c>
    </row>
    <row r="5218" spans="1:4">
      <c r="A5218" s="360">
        <v>5216</v>
      </c>
      <c r="B5218" s="356"/>
      <c r="C5218" s="357" t="s">
        <v>17069</v>
      </c>
      <c r="D5218" s="361" t="s">
        <v>5085</v>
      </c>
    </row>
    <row r="5219" spans="1:4">
      <c r="A5219" s="360">
        <v>5217</v>
      </c>
      <c r="B5219" s="356"/>
      <c r="C5219" s="357" t="s">
        <v>17070</v>
      </c>
      <c r="D5219" s="361" t="s">
        <v>5086</v>
      </c>
    </row>
    <row r="5220" spans="1:4">
      <c r="A5220" s="360">
        <v>5218</v>
      </c>
      <c r="B5220" s="356"/>
      <c r="C5220" s="357" t="s">
        <v>17071</v>
      </c>
      <c r="D5220" s="361" t="s">
        <v>5087</v>
      </c>
    </row>
    <row r="5221" spans="1:4">
      <c r="A5221" s="360">
        <v>5219</v>
      </c>
      <c r="B5221" s="356"/>
      <c r="C5221" s="357" t="s">
        <v>17072</v>
      </c>
      <c r="D5221" s="361" t="s">
        <v>5088</v>
      </c>
    </row>
    <row r="5222" spans="1:4">
      <c r="A5222" s="360">
        <v>5220</v>
      </c>
      <c r="B5222" s="356"/>
      <c r="C5222" s="357" t="s">
        <v>17073</v>
      </c>
      <c r="D5222" s="361" t="s">
        <v>5089</v>
      </c>
    </row>
    <row r="5223" spans="1:4">
      <c r="A5223" s="360">
        <v>5221</v>
      </c>
      <c r="B5223" s="356"/>
      <c r="C5223" s="357" t="s">
        <v>17074</v>
      </c>
      <c r="D5223" s="361" t="s">
        <v>5090</v>
      </c>
    </row>
    <row r="5224" spans="1:4">
      <c r="A5224" s="360">
        <v>5222</v>
      </c>
      <c r="B5224" s="356"/>
      <c r="C5224" s="357" t="s">
        <v>17075</v>
      </c>
      <c r="D5224" s="361" t="s">
        <v>5091</v>
      </c>
    </row>
    <row r="5225" spans="1:4">
      <c r="A5225" s="360">
        <v>5223</v>
      </c>
      <c r="B5225" s="356"/>
      <c r="C5225" s="357" t="s">
        <v>17076</v>
      </c>
      <c r="D5225" s="361" t="s">
        <v>5092</v>
      </c>
    </row>
    <row r="5226" spans="1:4">
      <c r="A5226" s="360">
        <v>5224</v>
      </c>
      <c r="B5226" s="356"/>
      <c r="C5226" s="357" t="s">
        <v>17077</v>
      </c>
      <c r="D5226" s="361" t="s">
        <v>5093</v>
      </c>
    </row>
    <row r="5227" spans="1:4" ht="33">
      <c r="A5227" s="360">
        <v>5225</v>
      </c>
      <c r="B5227" s="356"/>
      <c r="C5227" s="357" t="s">
        <v>17078</v>
      </c>
      <c r="D5227" s="361" t="s">
        <v>5094</v>
      </c>
    </row>
    <row r="5228" spans="1:4">
      <c r="A5228" s="360">
        <v>5226</v>
      </c>
      <c r="B5228" s="356"/>
      <c r="C5228" s="357" t="s">
        <v>17079</v>
      </c>
      <c r="D5228" s="361" t="s">
        <v>5095</v>
      </c>
    </row>
    <row r="5229" spans="1:4" ht="40.5">
      <c r="A5229" s="360">
        <v>5227</v>
      </c>
      <c r="B5229" s="356"/>
      <c r="C5229" s="357" t="s">
        <v>17080</v>
      </c>
      <c r="D5229" s="361" t="s">
        <v>5096</v>
      </c>
    </row>
    <row r="5230" spans="1:4">
      <c r="A5230" s="360">
        <v>5228</v>
      </c>
      <c r="B5230" s="356"/>
      <c r="C5230" s="357" t="s">
        <v>17081</v>
      </c>
      <c r="D5230" s="361" t="s">
        <v>5097</v>
      </c>
    </row>
    <row r="5231" spans="1:4">
      <c r="A5231" s="360">
        <v>5229</v>
      </c>
      <c r="B5231" s="356"/>
      <c r="C5231" s="357" t="s">
        <v>17082</v>
      </c>
      <c r="D5231" s="361" t="s">
        <v>5098</v>
      </c>
    </row>
    <row r="5232" spans="1:4">
      <c r="A5232" s="360">
        <v>5230</v>
      </c>
      <c r="B5232" s="356"/>
      <c r="C5232" s="357" t="s">
        <v>17083</v>
      </c>
      <c r="D5232" s="361" t="s">
        <v>5099</v>
      </c>
    </row>
    <row r="5233" spans="1:4">
      <c r="A5233" s="360">
        <v>5231</v>
      </c>
      <c r="B5233" s="356"/>
      <c r="C5233" s="357" t="s">
        <v>17084</v>
      </c>
      <c r="D5233" s="361" t="s">
        <v>5100</v>
      </c>
    </row>
    <row r="5234" spans="1:4">
      <c r="A5234" s="360">
        <v>5232</v>
      </c>
      <c r="B5234" s="356"/>
      <c r="C5234" s="357" t="s">
        <v>17085</v>
      </c>
      <c r="D5234" s="361" t="s">
        <v>5101</v>
      </c>
    </row>
    <row r="5235" spans="1:4">
      <c r="A5235" s="360">
        <v>5233</v>
      </c>
      <c r="B5235" s="356"/>
      <c r="C5235" s="357" t="s">
        <v>17086</v>
      </c>
      <c r="D5235" s="361" t="s">
        <v>5102</v>
      </c>
    </row>
    <row r="5236" spans="1:4">
      <c r="A5236" s="360">
        <v>5234</v>
      </c>
      <c r="B5236" s="356"/>
      <c r="C5236" s="357" t="s">
        <v>17087</v>
      </c>
      <c r="D5236" s="361" t="s">
        <v>5103</v>
      </c>
    </row>
    <row r="5237" spans="1:4">
      <c r="A5237" s="360">
        <v>5235</v>
      </c>
      <c r="B5237" s="356"/>
      <c r="C5237" s="357" t="s">
        <v>17088</v>
      </c>
      <c r="D5237" s="361" t="s">
        <v>5104</v>
      </c>
    </row>
    <row r="5238" spans="1:4">
      <c r="A5238" s="360">
        <v>5236</v>
      </c>
      <c r="B5238" s="356"/>
      <c r="C5238" s="357" t="s">
        <v>17089</v>
      </c>
      <c r="D5238" s="361" t="s">
        <v>5105</v>
      </c>
    </row>
    <row r="5239" spans="1:4">
      <c r="A5239" s="360">
        <v>5237</v>
      </c>
      <c r="B5239" s="356"/>
      <c r="C5239" s="357" t="s">
        <v>17090</v>
      </c>
      <c r="D5239" s="361" t="s">
        <v>5106</v>
      </c>
    </row>
    <row r="5240" spans="1:4">
      <c r="A5240" s="360">
        <v>5238</v>
      </c>
      <c r="B5240" s="356"/>
      <c r="C5240" s="357" t="s">
        <v>17091</v>
      </c>
      <c r="D5240" s="361" t="s">
        <v>5107</v>
      </c>
    </row>
    <row r="5241" spans="1:4">
      <c r="A5241" s="360">
        <v>5239</v>
      </c>
      <c r="B5241" s="356"/>
      <c r="C5241" s="357" t="s">
        <v>17092</v>
      </c>
      <c r="D5241" s="361" t="s">
        <v>5108</v>
      </c>
    </row>
    <row r="5242" spans="1:4">
      <c r="A5242" s="360">
        <v>5240</v>
      </c>
      <c r="B5242" s="356"/>
      <c r="C5242" s="357" t="s">
        <v>17093</v>
      </c>
      <c r="D5242" s="361" t="s">
        <v>5109</v>
      </c>
    </row>
    <row r="5243" spans="1:4">
      <c r="A5243" s="360">
        <v>5241</v>
      </c>
      <c r="B5243" s="356"/>
      <c r="C5243" s="357" t="s">
        <v>17094</v>
      </c>
      <c r="D5243" s="361" t="s">
        <v>5110</v>
      </c>
    </row>
    <row r="5244" spans="1:4">
      <c r="A5244" s="360">
        <v>5242</v>
      </c>
      <c r="B5244" s="356"/>
      <c r="C5244" s="357" t="s">
        <v>17095</v>
      </c>
      <c r="D5244" s="361" t="s">
        <v>5111</v>
      </c>
    </row>
    <row r="5245" spans="1:4">
      <c r="A5245" s="360">
        <v>5243</v>
      </c>
      <c r="B5245" s="356"/>
      <c r="C5245" s="357" t="s">
        <v>17096</v>
      </c>
      <c r="D5245" s="361" t="s">
        <v>5112</v>
      </c>
    </row>
    <row r="5246" spans="1:4">
      <c r="A5246" s="360">
        <v>5244</v>
      </c>
      <c r="B5246" s="356"/>
      <c r="C5246" s="357" t="s">
        <v>17097</v>
      </c>
      <c r="D5246" s="361" t="s">
        <v>5113</v>
      </c>
    </row>
    <row r="5247" spans="1:4">
      <c r="A5247" s="360">
        <v>5245</v>
      </c>
      <c r="B5247" s="356"/>
      <c r="C5247" s="357" t="s">
        <v>17098</v>
      </c>
      <c r="D5247" s="361" t="s">
        <v>5114</v>
      </c>
    </row>
    <row r="5248" spans="1:4">
      <c r="A5248" s="360">
        <v>5246</v>
      </c>
      <c r="B5248" s="356"/>
      <c r="C5248" s="357" t="s">
        <v>17099</v>
      </c>
      <c r="D5248" s="361" t="s">
        <v>5115</v>
      </c>
    </row>
    <row r="5249" spans="1:4">
      <c r="A5249" s="360">
        <v>5247</v>
      </c>
      <c r="B5249" s="356"/>
      <c r="C5249" s="357" t="s">
        <v>17100</v>
      </c>
      <c r="D5249" s="361" t="s">
        <v>5116</v>
      </c>
    </row>
    <row r="5250" spans="1:4">
      <c r="A5250" s="360">
        <v>5248</v>
      </c>
      <c r="B5250" s="356"/>
      <c r="C5250" s="357" t="s">
        <v>17101</v>
      </c>
      <c r="D5250" s="361" t="s">
        <v>5117</v>
      </c>
    </row>
    <row r="5251" spans="1:4">
      <c r="A5251" s="360">
        <v>5249</v>
      </c>
      <c r="B5251" s="356"/>
      <c r="C5251" s="357" t="s">
        <v>17102</v>
      </c>
      <c r="D5251" s="361" t="s">
        <v>5118</v>
      </c>
    </row>
    <row r="5252" spans="1:4" ht="49.5">
      <c r="A5252" s="363">
        <v>5250</v>
      </c>
      <c r="B5252" s="356"/>
      <c r="C5252" s="357" t="s">
        <v>17103</v>
      </c>
      <c r="D5252" s="361" t="s">
        <v>5119</v>
      </c>
    </row>
    <row r="5253" spans="1:4">
      <c r="A5253" s="360">
        <v>5251</v>
      </c>
      <c r="B5253" s="356"/>
      <c r="C5253" s="357" t="s">
        <v>17104</v>
      </c>
      <c r="D5253" s="361" t="s">
        <v>5120</v>
      </c>
    </row>
    <row r="5254" spans="1:4" ht="40.5">
      <c r="A5254" s="360">
        <v>5252</v>
      </c>
      <c r="B5254" s="356"/>
      <c r="C5254" s="357" t="s">
        <v>17105</v>
      </c>
      <c r="D5254" s="361" t="s">
        <v>5121</v>
      </c>
    </row>
    <row r="5255" spans="1:4">
      <c r="A5255" s="360">
        <v>5253</v>
      </c>
      <c r="B5255" s="356"/>
      <c r="C5255" s="357" t="s">
        <v>17106</v>
      </c>
      <c r="D5255" s="361" t="s">
        <v>5122</v>
      </c>
    </row>
    <row r="5256" spans="1:4">
      <c r="A5256" s="360">
        <v>5254</v>
      </c>
      <c r="B5256" s="356"/>
      <c r="C5256" s="357" t="s">
        <v>17107</v>
      </c>
      <c r="D5256" s="361" t="s">
        <v>5123</v>
      </c>
    </row>
    <row r="5257" spans="1:4">
      <c r="A5257" s="360">
        <v>5255</v>
      </c>
      <c r="B5257" s="356"/>
      <c r="C5257" s="357" t="s">
        <v>17108</v>
      </c>
      <c r="D5257" s="361" t="s">
        <v>5124</v>
      </c>
    </row>
    <row r="5258" spans="1:4">
      <c r="A5258" s="360">
        <v>5256</v>
      </c>
      <c r="B5258" s="356"/>
      <c r="C5258" s="357" t="s">
        <v>17109</v>
      </c>
      <c r="D5258" s="361" t="s">
        <v>5125</v>
      </c>
    </row>
    <row r="5259" spans="1:4">
      <c r="A5259" s="360">
        <v>5257</v>
      </c>
      <c r="B5259" s="356"/>
      <c r="C5259" s="357" t="s">
        <v>17110</v>
      </c>
      <c r="D5259" s="361" t="s">
        <v>5126</v>
      </c>
    </row>
    <row r="5260" spans="1:4">
      <c r="A5260" s="360">
        <v>5258</v>
      </c>
      <c r="B5260" s="356"/>
      <c r="C5260" s="357" t="s">
        <v>17111</v>
      </c>
      <c r="D5260" s="361" t="s">
        <v>5127</v>
      </c>
    </row>
    <row r="5261" spans="1:4">
      <c r="A5261" s="360">
        <v>5259</v>
      </c>
      <c r="B5261" s="356"/>
      <c r="C5261" s="357" t="s">
        <v>17112</v>
      </c>
      <c r="D5261" s="361" t="s">
        <v>5128</v>
      </c>
    </row>
    <row r="5262" spans="1:4">
      <c r="A5262" s="360">
        <v>5260</v>
      </c>
      <c r="B5262" s="356"/>
      <c r="C5262" s="357" t="s">
        <v>17113</v>
      </c>
      <c r="D5262" s="361" t="s">
        <v>5129</v>
      </c>
    </row>
    <row r="5263" spans="1:4">
      <c r="A5263" s="360">
        <v>5261</v>
      </c>
      <c r="B5263" s="356"/>
      <c r="C5263" s="357" t="s">
        <v>17114</v>
      </c>
      <c r="D5263" s="361" t="s">
        <v>5130</v>
      </c>
    </row>
    <row r="5264" spans="1:4">
      <c r="A5264" s="360">
        <v>5262</v>
      </c>
      <c r="B5264" s="356"/>
      <c r="C5264" s="357" t="s">
        <v>17115</v>
      </c>
      <c r="D5264" s="361" t="s">
        <v>5131</v>
      </c>
    </row>
    <row r="5265" spans="1:4">
      <c r="A5265" s="360">
        <v>5263</v>
      </c>
      <c r="B5265" s="356"/>
      <c r="C5265" s="357" t="s">
        <v>17116</v>
      </c>
      <c r="D5265" s="361" t="s">
        <v>5132</v>
      </c>
    </row>
    <row r="5266" spans="1:4">
      <c r="A5266" s="360">
        <v>5264</v>
      </c>
      <c r="B5266" s="356"/>
      <c r="C5266" s="357" t="s">
        <v>17117</v>
      </c>
      <c r="D5266" s="361" t="s">
        <v>5133</v>
      </c>
    </row>
    <row r="5267" spans="1:4">
      <c r="A5267" s="360">
        <v>5265</v>
      </c>
      <c r="B5267" s="356"/>
      <c r="C5267" s="357" t="s">
        <v>17118</v>
      </c>
      <c r="D5267" s="361" t="s">
        <v>5134</v>
      </c>
    </row>
    <row r="5268" spans="1:4">
      <c r="A5268" s="360">
        <v>5266</v>
      </c>
      <c r="B5268" s="356"/>
      <c r="C5268" s="357" t="s">
        <v>17119</v>
      </c>
      <c r="D5268" s="361" t="s">
        <v>5135</v>
      </c>
    </row>
    <row r="5269" spans="1:4" ht="33">
      <c r="A5269" s="360">
        <v>5267</v>
      </c>
      <c r="B5269" s="356"/>
      <c r="C5269" s="357" t="s">
        <v>17120</v>
      </c>
      <c r="D5269" s="361" t="s">
        <v>5136</v>
      </c>
    </row>
    <row r="5270" spans="1:4" ht="33">
      <c r="A5270" s="360">
        <v>5268</v>
      </c>
      <c r="B5270" s="356"/>
      <c r="C5270" s="357" t="s">
        <v>17121</v>
      </c>
      <c r="D5270" s="361" t="s">
        <v>5137</v>
      </c>
    </row>
    <row r="5271" spans="1:4" ht="33">
      <c r="A5271" s="360">
        <v>5269</v>
      </c>
      <c r="B5271" s="356"/>
      <c r="C5271" s="357" t="s">
        <v>17122</v>
      </c>
      <c r="D5271" s="361" t="s">
        <v>5138</v>
      </c>
    </row>
    <row r="5272" spans="1:4" ht="33">
      <c r="A5272" s="360">
        <v>5270</v>
      </c>
      <c r="B5272" s="356"/>
      <c r="C5272" s="357" t="s">
        <v>17123</v>
      </c>
      <c r="D5272" s="361" t="s">
        <v>5139</v>
      </c>
    </row>
    <row r="5273" spans="1:4" ht="33">
      <c r="A5273" s="360">
        <v>5271</v>
      </c>
      <c r="B5273" s="356"/>
      <c r="C5273" s="357" t="s">
        <v>17124</v>
      </c>
      <c r="D5273" s="361" t="s">
        <v>5140</v>
      </c>
    </row>
    <row r="5274" spans="1:4" ht="33">
      <c r="A5274" s="360">
        <v>5272</v>
      </c>
      <c r="B5274" s="356"/>
      <c r="C5274" s="357" t="s">
        <v>17125</v>
      </c>
      <c r="D5274" s="361" t="s">
        <v>5141</v>
      </c>
    </row>
    <row r="5275" spans="1:4" ht="33">
      <c r="A5275" s="360">
        <v>5273</v>
      </c>
      <c r="B5275" s="356"/>
      <c r="C5275" s="357" t="s">
        <v>17126</v>
      </c>
      <c r="D5275" s="361" t="s">
        <v>5142</v>
      </c>
    </row>
    <row r="5276" spans="1:4" ht="33">
      <c r="A5276" s="360">
        <v>5274</v>
      </c>
      <c r="B5276" s="356"/>
      <c r="C5276" s="357" t="s">
        <v>17127</v>
      </c>
      <c r="D5276" s="361" t="s">
        <v>5143</v>
      </c>
    </row>
    <row r="5277" spans="1:4" ht="33">
      <c r="A5277" s="360">
        <v>5275</v>
      </c>
      <c r="B5277" s="356"/>
      <c r="C5277" s="357" t="s">
        <v>17128</v>
      </c>
      <c r="D5277" s="361" t="s">
        <v>5144</v>
      </c>
    </row>
    <row r="5278" spans="1:4" ht="33">
      <c r="A5278" s="360">
        <v>5276</v>
      </c>
      <c r="B5278" s="356"/>
      <c r="C5278" s="357" t="s">
        <v>17129</v>
      </c>
      <c r="D5278" s="361" t="s">
        <v>5145</v>
      </c>
    </row>
    <row r="5279" spans="1:4" ht="33">
      <c r="A5279" s="360">
        <v>5277</v>
      </c>
      <c r="B5279" s="356"/>
      <c r="C5279" s="357" t="s">
        <v>17130</v>
      </c>
      <c r="D5279" s="361" t="s">
        <v>5146</v>
      </c>
    </row>
    <row r="5280" spans="1:4" ht="33">
      <c r="A5280" s="360">
        <v>5278</v>
      </c>
      <c r="B5280" s="356"/>
      <c r="C5280" s="357" t="s">
        <v>17131</v>
      </c>
      <c r="D5280" s="361" t="s">
        <v>5147</v>
      </c>
    </row>
    <row r="5281" spans="1:4" ht="40.5">
      <c r="A5281" s="360">
        <v>5279</v>
      </c>
      <c r="B5281" s="356"/>
      <c r="C5281" s="357" t="s">
        <v>17132</v>
      </c>
      <c r="D5281" s="361" t="s">
        <v>5148</v>
      </c>
    </row>
    <row r="5282" spans="1:4" ht="33">
      <c r="A5282" s="360">
        <v>5280</v>
      </c>
      <c r="B5282" s="356"/>
      <c r="C5282" s="357" t="s">
        <v>17133</v>
      </c>
      <c r="D5282" s="361" t="s">
        <v>5149</v>
      </c>
    </row>
    <row r="5283" spans="1:4" ht="33">
      <c r="A5283" s="360">
        <v>5281</v>
      </c>
      <c r="B5283" s="356"/>
      <c r="C5283" s="357" t="s">
        <v>17134</v>
      </c>
      <c r="D5283" s="361" t="s">
        <v>5150</v>
      </c>
    </row>
    <row r="5284" spans="1:4" ht="40.5">
      <c r="A5284" s="360">
        <v>5282</v>
      </c>
      <c r="B5284" s="356"/>
      <c r="C5284" s="357" t="s">
        <v>17135</v>
      </c>
      <c r="D5284" s="361" t="s">
        <v>5151</v>
      </c>
    </row>
    <row r="5285" spans="1:4" ht="40.5">
      <c r="A5285" s="360">
        <v>5283</v>
      </c>
      <c r="B5285" s="356"/>
      <c r="C5285" s="357" t="s">
        <v>17136</v>
      </c>
      <c r="D5285" s="361" t="s">
        <v>5152</v>
      </c>
    </row>
    <row r="5286" spans="1:4" ht="33">
      <c r="A5286" s="360">
        <v>5284</v>
      </c>
      <c r="B5286" s="356"/>
      <c r="C5286" s="357" t="s">
        <v>17137</v>
      </c>
      <c r="D5286" s="361" t="s">
        <v>5153</v>
      </c>
    </row>
    <row r="5287" spans="1:4" ht="40.5">
      <c r="A5287" s="360">
        <v>5285</v>
      </c>
      <c r="B5287" s="356"/>
      <c r="C5287" s="357" t="s">
        <v>17138</v>
      </c>
      <c r="D5287" s="361" t="s">
        <v>5154</v>
      </c>
    </row>
    <row r="5288" spans="1:4" ht="33">
      <c r="A5288" s="360">
        <v>5286</v>
      </c>
      <c r="B5288" s="356"/>
      <c r="C5288" s="357" t="s">
        <v>17139</v>
      </c>
      <c r="D5288" s="361" t="s">
        <v>5155</v>
      </c>
    </row>
    <row r="5289" spans="1:4" ht="33">
      <c r="A5289" s="360">
        <v>5287</v>
      </c>
      <c r="B5289" s="356"/>
      <c r="C5289" s="357" t="s">
        <v>17140</v>
      </c>
      <c r="D5289" s="361" t="s">
        <v>5156</v>
      </c>
    </row>
    <row r="5290" spans="1:4">
      <c r="A5290" s="360">
        <v>5288</v>
      </c>
      <c r="B5290" s="356"/>
      <c r="C5290" s="357" t="s">
        <v>17141</v>
      </c>
      <c r="D5290" s="361" t="s">
        <v>5157</v>
      </c>
    </row>
    <row r="5291" spans="1:4" ht="33">
      <c r="A5291" s="360">
        <v>5289</v>
      </c>
      <c r="B5291" s="356"/>
      <c r="C5291" s="357" t="s">
        <v>17142</v>
      </c>
      <c r="D5291" s="361" t="s">
        <v>5158</v>
      </c>
    </row>
    <row r="5292" spans="1:4" ht="40.5">
      <c r="A5292" s="360">
        <v>5290</v>
      </c>
      <c r="B5292" s="356"/>
      <c r="C5292" s="357" t="s">
        <v>17143</v>
      </c>
      <c r="D5292" s="361" t="s">
        <v>5159</v>
      </c>
    </row>
    <row r="5293" spans="1:4" ht="40.5">
      <c r="A5293" s="360">
        <v>5291</v>
      </c>
      <c r="B5293" s="356"/>
      <c r="C5293" s="357" t="s">
        <v>17144</v>
      </c>
      <c r="D5293" s="361" t="s">
        <v>5160</v>
      </c>
    </row>
    <row r="5294" spans="1:4">
      <c r="A5294" s="360">
        <v>5292</v>
      </c>
      <c r="B5294" s="356"/>
      <c r="C5294" s="357" t="s">
        <v>17145</v>
      </c>
      <c r="D5294" s="361" t="s">
        <v>5161</v>
      </c>
    </row>
    <row r="5295" spans="1:4">
      <c r="A5295" s="360">
        <v>5293</v>
      </c>
      <c r="B5295" s="356"/>
      <c r="C5295" s="357" t="s">
        <v>17146</v>
      </c>
      <c r="D5295" s="361" t="s">
        <v>5162</v>
      </c>
    </row>
    <row r="5296" spans="1:4">
      <c r="A5296" s="360">
        <v>5294</v>
      </c>
      <c r="B5296" s="356"/>
      <c r="C5296" s="357" t="s">
        <v>17147</v>
      </c>
      <c r="D5296" s="361" t="s">
        <v>5163</v>
      </c>
    </row>
    <row r="5297" spans="1:4" ht="33">
      <c r="A5297" s="360">
        <v>5295</v>
      </c>
      <c r="B5297" s="356"/>
      <c r="C5297" s="357" t="s">
        <v>17148</v>
      </c>
      <c r="D5297" s="361" t="s">
        <v>5164</v>
      </c>
    </row>
    <row r="5298" spans="1:4">
      <c r="A5298" s="360">
        <v>5296</v>
      </c>
      <c r="B5298" s="356"/>
      <c r="C5298" s="357" t="s">
        <v>17149</v>
      </c>
      <c r="D5298" s="361" t="s">
        <v>5165</v>
      </c>
    </row>
    <row r="5299" spans="1:4" ht="33">
      <c r="A5299" s="360">
        <v>5297</v>
      </c>
      <c r="B5299" s="356"/>
      <c r="C5299" s="357" t="s">
        <v>17150</v>
      </c>
      <c r="D5299" s="361" t="s">
        <v>5166</v>
      </c>
    </row>
    <row r="5300" spans="1:4" ht="49.5">
      <c r="A5300" s="360">
        <v>5298</v>
      </c>
      <c r="B5300" s="356"/>
      <c r="C5300" s="357" t="s">
        <v>17151</v>
      </c>
      <c r="D5300" s="361" t="s">
        <v>5167</v>
      </c>
    </row>
    <row r="5301" spans="1:4">
      <c r="A5301" s="360">
        <v>5299</v>
      </c>
      <c r="B5301" s="356"/>
      <c r="C5301" s="357" t="s">
        <v>17152</v>
      </c>
      <c r="D5301" s="361" t="s">
        <v>5168</v>
      </c>
    </row>
    <row r="5302" spans="1:4">
      <c r="A5302" s="360">
        <v>5300</v>
      </c>
      <c r="B5302" s="356"/>
      <c r="C5302" s="357" t="s">
        <v>17153</v>
      </c>
      <c r="D5302" s="361" t="s">
        <v>5169</v>
      </c>
    </row>
    <row r="5303" spans="1:4" ht="33">
      <c r="A5303" s="360">
        <v>5301</v>
      </c>
      <c r="B5303" s="356"/>
      <c r="C5303" s="357" t="s">
        <v>17154</v>
      </c>
      <c r="D5303" s="361" t="s">
        <v>5170</v>
      </c>
    </row>
    <row r="5304" spans="1:4" ht="40.5">
      <c r="A5304" s="360">
        <v>5302</v>
      </c>
      <c r="B5304" s="356"/>
      <c r="C5304" s="357" t="s">
        <v>17155</v>
      </c>
      <c r="D5304" s="361" t="s">
        <v>5171</v>
      </c>
    </row>
    <row r="5305" spans="1:4" ht="40.5">
      <c r="A5305" s="360">
        <v>5303</v>
      </c>
      <c r="B5305" s="356"/>
      <c r="C5305" s="357" t="s">
        <v>17156</v>
      </c>
      <c r="D5305" s="361" t="s">
        <v>5172</v>
      </c>
    </row>
    <row r="5306" spans="1:4" ht="33">
      <c r="A5306" s="360">
        <v>5304</v>
      </c>
      <c r="B5306" s="356"/>
      <c r="C5306" s="357" t="s">
        <v>17157</v>
      </c>
      <c r="D5306" s="361" t="s">
        <v>5173</v>
      </c>
    </row>
    <row r="5307" spans="1:4">
      <c r="A5307" s="360">
        <v>5305</v>
      </c>
      <c r="B5307" s="356"/>
      <c r="C5307" s="357" t="s">
        <v>17158</v>
      </c>
      <c r="D5307" s="361" t="s">
        <v>5174</v>
      </c>
    </row>
    <row r="5308" spans="1:4" ht="60.75">
      <c r="A5308" s="360">
        <v>5306</v>
      </c>
      <c r="B5308" s="356"/>
      <c r="C5308" s="357" t="s">
        <v>17159</v>
      </c>
      <c r="D5308" s="361" t="s">
        <v>5175</v>
      </c>
    </row>
    <row r="5309" spans="1:4" ht="60.75">
      <c r="A5309" s="360">
        <v>5307</v>
      </c>
      <c r="B5309" s="356"/>
      <c r="C5309" s="357" t="s">
        <v>17160</v>
      </c>
      <c r="D5309" s="361" t="s">
        <v>5176</v>
      </c>
    </row>
    <row r="5310" spans="1:4" ht="40.5">
      <c r="A5310" s="360">
        <v>5308</v>
      </c>
      <c r="B5310" s="356"/>
      <c r="C5310" s="357" t="s">
        <v>17161</v>
      </c>
      <c r="D5310" s="361" t="s">
        <v>5177</v>
      </c>
    </row>
    <row r="5311" spans="1:4" ht="40.5">
      <c r="A5311" s="360">
        <v>5309</v>
      </c>
      <c r="B5311" s="356"/>
      <c r="C5311" s="357" t="s">
        <v>17162</v>
      </c>
      <c r="D5311" s="361" t="s">
        <v>5178</v>
      </c>
    </row>
    <row r="5312" spans="1:4" ht="40.5">
      <c r="A5312" s="360">
        <v>5310</v>
      </c>
      <c r="B5312" s="356"/>
      <c r="C5312" s="357" t="s">
        <v>17163</v>
      </c>
      <c r="D5312" s="361" t="s">
        <v>5179</v>
      </c>
    </row>
    <row r="5313" spans="1:4" ht="40.5">
      <c r="A5313" s="360">
        <v>5311</v>
      </c>
      <c r="B5313" s="356"/>
      <c r="C5313" s="357" t="s">
        <v>17164</v>
      </c>
      <c r="D5313" s="361" t="s">
        <v>5180</v>
      </c>
    </row>
    <row r="5314" spans="1:4" ht="40.5">
      <c r="A5314" s="360">
        <v>5312</v>
      </c>
      <c r="B5314" s="356"/>
      <c r="C5314" s="357" t="s">
        <v>17165</v>
      </c>
      <c r="D5314" s="361" t="s">
        <v>5181</v>
      </c>
    </row>
    <row r="5315" spans="1:4" ht="40.5">
      <c r="A5315" s="360">
        <v>5313</v>
      </c>
      <c r="B5315" s="356"/>
      <c r="C5315" s="357" t="s">
        <v>17166</v>
      </c>
      <c r="D5315" s="361" t="s">
        <v>5182</v>
      </c>
    </row>
    <row r="5316" spans="1:4" ht="40.5">
      <c r="A5316" s="360">
        <v>5314</v>
      </c>
      <c r="B5316" s="356"/>
      <c r="C5316" s="357" t="s">
        <v>17167</v>
      </c>
      <c r="D5316" s="361" t="s">
        <v>5183</v>
      </c>
    </row>
    <row r="5317" spans="1:4" ht="40.5">
      <c r="A5317" s="360">
        <v>5315</v>
      </c>
      <c r="B5317" s="356"/>
      <c r="C5317" s="357" t="s">
        <v>17168</v>
      </c>
      <c r="D5317" s="361" t="s">
        <v>5184</v>
      </c>
    </row>
    <row r="5318" spans="1:4" ht="40.5">
      <c r="A5318" s="360">
        <v>5316</v>
      </c>
      <c r="B5318" s="356"/>
      <c r="C5318" s="357" t="s">
        <v>17169</v>
      </c>
      <c r="D5318" s="361" t="s">
        <v>5185</v>
      </c>
    </row>
    <row r="5319" spans="1:4" ht="40.5">
      <c r="A5319" s="360">
        <v>5317</v>
      </c>
      <c r="B5319" s="356"/>
      <c r="C5319" s="357" t="s">
        <v>17170</v>
      </c>
      <c r="D5319" s="361" t="s">
        <v>5186</v>
      </c>
    </row>
    <row r="5320" spans="1:4" ht="40.5">
      <c r="A5320" s="360">
        <v>5318</v>
      </c>
      <c r="B5320" s="356"/>
      <c r="C5320" s="357" t="s">
        <v>17171</v>
      </c>
      <c r="D5320" s="361" t="s">
        <v>5187</v>
      </c>
    </row>
    <row r="5321" spans="1:4" ht="40.5">
      <c r="A5321" s="360">
        <v>5319</v>
      </c>
      <c r="B5321" s="356"/>
      <c r="C5321" s="357" t="s">
        <v>17172</v>
      </c>
      <c r="D5321" s="361" t="s">
        <v>5188</v>
      </c>
    </row>
    <row r="5322" spans="1:4">
      <c r="A5322" s="360">
        <v>5320</v>
      </c>
      <c r="B5322" s="356"/>
      <c r="C5322" s="357" t="s">
        <v>17173</v>
      </c>
      <c r="D5322" s="361" t="s">
        <v>5189</v>
      </c>
    </row>
    <row r="5323" spans="1:4" ht="40.5">
      <c r="A5323" s="360">
        <v>5321</v>
      </c>
      <c r="B5323" s="356"/>
      <c r="C5323" s="357" t="s">
        <v>17174</v>
      </c>
      <c r="D5323" s="361" t="s">
        <v>5190</v>
      </c>
    </row>
    <row r="5324" spans="1:4" ht="60.75">
      <c r="A5324" s="360">
        <v>5322</v>
      </c>
      <c r="B5324" s="356"/>
      <c r="C5324" s="357" t="s">
        <v>17175</v>
      </c>
      <c r="D5324" s="361" t="s">
        <v>5191</v>
      </c>
    </row>
    <row r="5325" spans="1:4" ht="40.5">
      <c r="A5325" s="360">
        <v>5323</v>
      </c>
      <c r="B5325" s="356"/>
      <c r="C5325" s="357" t="s">
        <v>17176</v>
      </c>
      <c r="D5325" s="361" t="s">
        <v>5192</v>
      </c>
    </row>
    <row r="5326" spans="1:4" ht="40.5">
      <c r="A5326" s="360">
        <v>5324</v>
      </c>
      <c r="B5326" s="356"/>
      <c r="C5326" s="357" t="s">
        <v>17177</v>
      </c>
      <c r="D5326" s="361" t="s">
        <v>5193</v>
      </c>
    </row>
    <row r="5327" spans="1:4" ht="33">
      <c r="A5327" s="360">
        <v>5325</v>
      </c>
      <c r="B5327" s="356"/>
      <c r="C5327" s="357" t="s">
        <v>17178</v>
      </c>
      <c r="D5327" s="361" t="s">
        <v>5194</v>
      </c>
    </row>
    <row r="5328" spans="1:4">
      <c r="A5328" s="360">
        <v>5326</v>
      </c>
      <c r="B5328" s="356"/>
      <c r="C5328" s="357" t="s">
        <v>17179</v>
      </c>
      <c r="D5328" s="361" t="s">
        <v>5195</v>
      </c>
    </row>
    <row r="5329" spans="1:4" ht="33">
      <c r="A5329" s="360">
        <v>5327</v>
      </c>
      <c r="B5329" s="356"/>
      <c r="C5329" s="357" t="s">
        <v>17180</v>
      </c>
      <c r="D5329" s="361" t="s">
        <v>5196</v>
      </c>
    </row>
    <row r="5330" spans="1:4" ht="49.5">
      <c r="A5330" s="360">
        <v>5328</v>
      </c>
      <c r="B5330" s="356"/>
      <c r="C5330" s="357" t="s">
        <v>17181</v>
      </c>
      <c r="D5330" s="361" t="s">
        <v>5197</v>
      </c>
    </row>
    <row r="5331" spans="1:4" ht="49.5">
      <c r="A5331" s="360">
        <v>5329</v>
      </c>
      <c r="B5331" s="356"/>
      <c r="C5331" s="357" t="s">
        <v>17182</v>
      </c>
      <c r="D5331" s="361" t="s">
        <v>5198</v>
      </c>
    </row>
    <row r="5332" spans="1:4" ht="33">
      <c r="A5332" s="360">
        <v>5330</v>
      </c>
      <c r="B5332" s="356"/>
      <c r="C5332" s="357" t="s">
        <v>17183</v>
      </c>
      <c r="D5332" s="361" t="s">
        <v>5199</v>
      </c>
    </row>
    <row r="5333" spans="1:4" ht="33">
      <c r="A5333" s="360">
        <v>5331</v>
      </c>
      <c r="B5333" s="356"/>
      <c r="C5333" s="357" t="s">
        <v>17184</v>
      </c>
      <c r="D5333" s="361" t="s">
        <v>5200</v>
      </c>
    </row>
    <row r="5334" spans="1:4" ht="33">
      <c r="A5334" s="360">
        <v>5332</v>
      </c>
      <c r="B5334" s="356"/>
      <c r="C5334" s="357" t="s">
        <v>17185</v>
      </c>
      <c r="D5334" s="361" t="s">
        <v>5201</v>
      </c>
    </row>
    <row r="5335" spans="1:4" ht="33">
      <c r="A5335" s="360">
        <v>5333</v>
      </c>
      <c r="B5335" s="356"/>
      <c r="C5335" s="357" t="s">
        <v>17186</v>
      </c>
      <c r="D5335" s="361" t="s">
        <v>5202</v>
      </c>
    </row>
    <row r="5336" spans="1:4" ht="33">
      <c r="A5336" s="360">
        <v>5334</v>
      </c>
      <c r="B5336" s="356"/>
      <c r="C5336" s="357" t="s">
        <v>17187</v>
      </c>
      <c r="D5336" s="361" t="s">
        <v>5203</v>
      </c>
    </row>
    <row r="5337" spans="1:4" ht="49.5">
      <c r="A5337" s="360">
        <v>5335</v>
      </c>
      <c r="B5337" s="356"/>
      <c r="C5337" s="357" t="s">
        <v>17188</v>
      </c>
      <c r="D5337" s="361" t="s">
        <v>5204</v>
      </c>
    </row>
    <row r="5338" spans="1:4" ht="33">
      <c r="A5338" s="360">
        <v>5336</v>
      </c>
      <c r="B5338" s="356"/>
      <c r="C5338" s="357" t="s">
        <v>17189</v>
      </c>
      <c r="D5338" s="361" t="s">
        <v>5205</v>
      </c>
    </row>
    <row r="5339" spans="1:4" ht="33">
      <c r="A5339" s="360">
        <v>5337</v>
      </c>
      <c r="B5339" s="356"/>
      <c r="C5339" s="357" t="s">
        <v>17190</v>
      </c>
      <c r="D5339" s="361" t="s">
        <v>5206</v>
      </c>
    </row>
    <row r="5340" spans="1:4" ht="33">
      <c r="A5340" s="360">
        <v>5338</v>
      </c>
      <c r="B5340" s="356"/>
      <c r="C5340" s="357" t="s">
        <v>17191</v>
      </c>
      <c r="D5340" s="361" t="s">
        <v>5207</v>
      </c>
    </row>
    <row r="5341" spans="1:4" ht="49.5">
      <c r="A5341" s="360">
        <v>5339</v>
      </c>
      <c r="B5341" s="356"/>
      <c r="C5341" s="357" t="s">
        <v>17192</v>
      </c>
      <c r="D5341" s="361" t="s">
        <v>5208</v>
      </c>
    </row>
    <row r="5342" spans="1:4" ht="49.5">
      <c r="A5342" s="360">
        <v>5340</v>
      </c>
      <c r="B5342" s="356"/>
      <c r="C5342" s="357" t="s">
        <v>17193</v>
      </c>
      <c r="D5342" s="361" t="s">
        <v>5209</v>
      </c>
    </row>
    <row r="5343" spans="1:4" ht="33">
      <c r="A5343" s="360">
        <v>5341</v>
      </c>
      <c r="B5343" s="356"/>
      <c r="C5343" s="357" t="s">
        <v>17194</v>
      </c>
      <c r="D5343" s="361" t="s">
        <v>5210</v>
      </c>
    </row>
    <row r="5344" spans="1:4" ht="33">
      <c r="A5344" s="360">
        <v>5342</v>
      </c>
      <c r="B5344" s="356"/>
      <c r="C5344" s="357" t="s">
        <v>17195</v>
      </c>
      <c r="D5344" s="361" t="s">
        <v>5211</v>
      </c>
    </row>
    <row r="5345" spans="1:4" ht="33">
      <c r="A5345" s="360">
        <v>5343</v>
      </c>
      <c r="B5345" s="356"/>
      <c r="C5345" s="357" t="s">
        <v>17196</v>
      </c>
      <c r="D5345" s="361" t="s">
        <v>5212</v>
      </c>
    </row>
    <row r="5346" spans="1:4" ht="33">
      <c r="A5346" s="360">
        <v>5344</v>
      </c>
      <c r="B5346" s="356"/>
      <c r="C5346" s="357" t="s">
        <v>17197</v>
      </c>
      <c r="D5346" s="361" t="s">
        <v>5213</v>
      </c>
    </row>
    <row r="5347" spans="1:4" ht="33">
      <c r="A5347" s="360">
        <v>5345</v>
      </c>
      <c r="B5347" s="356"/>
      <c r="C5347" s="357" t="s">
        <v>17198</v>
      </c>
      <c r="D5347" s="361" t="s">
        <v>5214</v>
      </c>
    </row>
    <row r="5348" spans="1:4" ht="33">
      <c r="A5348" s="360">
        <v>5346</v>
      </c>
      <c r="B5348" s="356"/>
      <c r="C5348" s="357" t="s">
        <v>17199</v>
      </c>
      <c r="D5348" s="361" t="s">
        <v>5215</v>
      </c>
    </row>
    <row r="5349" spans="1:4" ht="33">
      <c r="A5349" s="360">
        <v>5347</v>
      </c>
      <c r="B5349" s="356"/>
      <c r="C5349" s="357" t="s">
        <v>17200</v>
      </c>
      <c r="D5349" s="361" t="s">
        <v>5216</v>
      </c>
    </row>
    <row r="5350" spans="1:4" ht="33">
      <c r="A5350" s="360">
        <v>5348</v>
      </c>
      <c r="B5350" s="356"/>
      <c r="C5350" s="357" t="s">
        <v>17201</v>
      </c>
      <c r="D5350" s="361" t="s">
        <v>5217</v>
      </c>
    </row>
    <row r="5351" spans="1:4" ht="40.5">
      <c r="A5351" s="360">
        <v>5349</v>
      </c>
      <c r="B5351" s="356"/>
      <c r="C5351" s="357" t="s">
        <v>17202</v>
      </c>
      <c r="D5351" s="361" t="s">
        <v>5218</v>
      </c>
    </row>
    <row r="5352" spans="1:4" ht="49.5">
      <c r="A5352" s="360">
        <v>5350</v>
      </c>
      <c r="B5352" s="356"/>
      <c r="C5352" s="357" t="s">
        <v>17203</v>
      </c>
      <c r="D5352" s="361" t="s">
        <v>5219</v>
      </c>
    </row>
    <row r="5353" spans="1:4" ht="33">
      <c r="A5353" s="360">
        <v>5351</v>
      </c>
      <c r="B5353" s="356"/>
      <c r="C5353" s="357" t="s">
        <v>17204</v>
      </c>
      <c r="D5353" s="361" t="s">
        <v>5220</v>
      </c>
    </row>
    <row r="5354" spans="1:4" ht="33">
      <c r="A5354" s="360">
        <v>5352</v>
      </c>
      <c r="B5354" s="356"/>
      <c r="C5354" s="357" t="s">
        <v>17205</v>
      </c>
      <c r="D5354" s="361" t="s">
        <v>5221</v>
      </c>
    </row>
    <row r="5355" spans="1:4" ht="33">
      <c r="A5355" s="360">
        <v>5353</v>
      </c>
      <c r="B5355" s="356"/>
      <c r="C5355" s="357" t="s">
        <v>17206</v>
      </c>
      <c r="D5355" s="361" t="s">
        <v>5222</v>
      </c>
    </row>
    <row r="5356" spans="1:4" ht="33">
      <c r="A5356" s="360">
        <v>5354</v>
      </c>
      <c r="B5356" s="356"/>
      <c r="C5356" s="357" t="s">
        <v>17207</v>
      </c>
      <c r="D5356" s="361" t="s">
        <v>5223</v>
      </c>
    </row>
    <row r="5357" spans="1:4" ht="33">
      <c r="A5357" s="360">
        <v>5355</v>
      </c>
      <c r="B5357" s="356"/>
      <c r="C5357" s="357" t="s">
        <v>17208</v>
      </c>
      <c r="D5357" s="361" t="s">
        <v>5224</v>
      </c>
    </row>
    <row r="5358" spans="1:4" ht="33">
      <c r="A5358" s="360">
        <v>5356</v>
      </c>
      <c r="B5358" s="356"/>
      <c r="C5358" s="357" t="s">
        <v>17209</v>
      </c>
      <c r="D5358" s="361" t="s">
        <v>5225</v>
      </c>
    </row>
    <row r="5359" spans="1:4" ht="33">
      <c r="A5359" s="360">
        <v>5357</v>
      </c>
      <c r="B5359" s="356"/>
      <c r="C5359" s="357" t="s">
        <v>17210</v>
      </c>
      <c r="D5359" s="361" t="s">
        <v>5226</v>
      </c>
    </row>
    <row r="5360" spans="1:4" ht="33">
      <c r="A5360" s="360">
        <v>5358</v>
      </c>
      <c r="B5360" s="356"/>
      <c r="C5360" s="357" t="s">
        <v>17211</v>
      </c>
      <c r="D5360" s="361" t="s">
        <v>5227</v>
      </c>
    </row>
    <row r="5361" spans="1:4" ht="33">
      <c r="A5361" s="360">
        <v>5359</v>
      </c>
      <c r="B5361" s="356"/>
      <c r="C5361" s="357" t="s">
        <v>17212</v>
      </c>
      <c r="D5361" s="361" t="s">
        <v>5228</v>
      </c>
    </row>
    <row r="5362" spans="1:4" ht="40.5">
      <c r="A5362" s="360">
        <v>5360</v>
      </c>
      <c r="B5362" s="356"/>
      <c r="C5362" s="357" t="s">
        <v>17213</v>
      </c>
      <c r="D5362" s="361" t="s">
        <v>5229</v>
      </c>
    </row>
    <row r="5363" spans="1:4" ht="40.5">
      <c r="A5363" s="360">
        <v>5361</v>
      </c>
      <c r="B5363" s="356"/>
      <c r="C5363" s="357" t="s">
        <v>17214</v>
      </c>
      <c r="D5363" s="361" t="s">
        <v>5230</v>
      </c>
    </row>
    <row r="5364" spans="1:4" ht="33">
      <c r="A5364" s="360">
        <v>5362</v>
      </c>
      <c r="B5364" s="356"/>
      <c r="C5364" s="357" t="s">
        <v>17215</v>
      </c>
      <c r="D5364" s="361" t="s">
        <v>5231</v>
      </c>
    </row>
    <row r="5365" spans="1:4" ht="33">
      <c r="A5365" s="360">
        <v>5363</v>
      </c>
      <c r="B5365" s="356"/>
      <c r="C5365" s="357" t="s">
        <v>17216</v>
      </c>
      <c r="D5365" s="361" t="s">
        <v>5232</v>
      </c>
    </row>
    <row r="5366" spans="1:4" ht="40.5">
      <c r="A5366" s="360">
        <v>5364</v>
      </c>
      <c r="B5366" s="356"/>
      <c r="C5366" s="357" t="s">
        <v>17217</v>
      </c>
      <c r="D5366" s="361" t="s">
        <v>5233</v>
      </c>
    </row>
    <row r="5367" spans="1:4" ht="33">
      <c r="A5367" s="360">
        <v>5365</v>
      </c>
      <c r="B5367" s="356"/>
      <c r="C5367" s="357" t="s">
        <v>17218</v>
      </c>
      <c r="D5367" s="361" t="s">
        <v>5234</v>
      </c>
    </row>
    <row r="5368" spans="1:4" ht="33">
      <c r="A5368" s="360">
        <v>5366</v>
      </c>
      <c r="B5368" s="356"/>
      <c r="C5368" s="357" t="s">
        <v>17219</v>
      </c>
      <c r="D5368" s="361" t="s">
        <v>5235</v>
      </c>
    </row>
    <row r="5369" spans="1:4" ht="33">
      <c r="A5369" s="360">
        <v>5367</v>
      </c>
      <c r="B5369" s="356"/>
      <c r="C5369" s="357" t="s">
        <v>17220</v>
      </c>
      <c r="D5369" s="361" t="s">
        <v>5236</v>
      </c>
    </row>
    <row r="5370" spans="1:4">
      <c r="A5370" s="360">
        <v>5368</v>
      </c>
      <c r="B5370" s="356"/>
      <c r="C5370" s="357" t="s">
        <v>17221</v>
      </c>
      <c r="D5370" s="361" t="s">
        <v>5237</v>
      </c>
    </row>
    <row r="5371" spans="1:4">
      <c r="A5371" s="360">
        <v>5369</v>
      </c>
      <c r="B5371" s="356"/>
      <c r="C5371" s="357" t="s">
        <v>17222</v>
      </c>
      <c r="D5371" s="361" t="s">
        <v>5238</v>
      </c>
    </row>
    <row r="5372" spans="1:4">
      <c r="A5372" s="360">
        <v>5370</v>
      </c>
      <c r="B5372" s="356"/>
      <c r="C5372" s="357" t="s">
        <v>17223</v>
      </c>
      <c r="D5372" s="361" t="s">
        <v>5239</v>
      </c>
    </row>
    <row r="5373" spans="1:4" ht="33">
      <c r="A5373" s="360">
        <v>5371</v>
      </c>
      <c r="B5373" s="356"/>
      <c r="C5373" s="357" t="s">
        <v>17224</v>
      </c>
      <c r="D5373" s="361" t="s">
        <v>5240</v>
      </c>
    </row>
    <row r="5374" spans="1:4">
      <c r="A5374" s="360">
        <v>5372</v>
      </c>
      <c r="B5374" s="356"/>
      <c r="C5374" s="357" t="s">
        <v>17225</v>
      </c>
      <c r="D5374" s="361" t="s">
        <v>5241</v>
      </c>
    </row>
    <row r="5375" spans="1:4">
      <c r="A5375" s="360">
        <v>5373</v>
      </c>
      <c r="B5375" s="356"/>
      <c r="C5375" s="357" t="s">
        <v>17226</v>
      </c>
      <c r="D5375" s="361" t="s">
        <v>5242</v>
      </c>
    </row>
    <row r="5376" spans="1:4">
      <c r="A5376" s="360">
        <v>5374</v>
      </c>
      <c r="B5376" s="356"/>
      <c r="C5376" s="357" t="s">
        <v>17227</v>
      </c>
      <c r="D5376" s="361" t="s">
        <v>5243</v>
      </c>
    </row>
    <row r="5377" spans="1:4">
      <c r="A5377" s="360">
        <v>5375</v>
      </c>
      <c r="B5377" s="356"/>
      <c r="C5377" s="357" t="s">
        <v>17228</v>
      </c>
      <c r="D5377" s="361" t="s">
        <v>5244</v>
      </c>
    </row>
    <row r="5378" spans="1:4">
      <c r="A5378" s="360">
        <v>5376</v>
      </c>
      <c r="B5378" s="356"/>
      <c r="C5378" s="357" t="s">
        <v>17229</v>
      </c>
      <c r="D5378" s="361" t="s">
        <v>5245</v>
      </c>
    </row>
    <row r="5379" spans="1:4">
      <c r="A5379" s="360">
        <v>5377</v>
      </c>
      <c r="B5379" s="356"/>
      <c r="C5379" s="357" t="s">
        <v>17230</v>
      </c>
      <c r="D5379" s="361" t="s">
        <v>5246</v>
      </c>
    </row>
    <row r="5380" spans="1:4">
      <c r="A5380" s="360">
        <v>5378</v>
      </c>
      <c r="B5380" s="356"/>
      <c r="C5380" s="357" t="s">
        <v>17231</v>
      </c>
      <c r="D5380" s="361" t="s">
        <v>5247</v>
      </c>
    </row>
    <row r="5381" spans="1:4">
      <c r="A5381" s="360">
        <v>5379</v>
      </c>
      <c r="B5381" s="356"/>
      <c r="C5381" s="357" t="s">
        <v>17232</v>
      </c>
      <c r="D5381" s="361" t="s">
        <v>5248</v>
      </c>
    </row>
    <row r="5382" spans="1:4">
      <c r="A5382" s="360">
        <v>5380</v>
      </c>
      <c r="B5382" s="356"/>
      <c r="C5382" s="357" t="s">
        <v>17233</v>
      </c>
      <c r="D5382" s="361" t="s">
        <v>5249</v>
      </c>
    </row>
    <row r="5383" spans="1:4">
      <c r="A5383" s="360">
        <v>5381</v>
      </c>
      <c r="B5383" s="356"/>
      <c r="C5383" s="357" t="s">
        <v>17234</v>
      </c>
      <c r="D5383" s="361" t="s">
        <v>5250</v>
      </c>
    </row>
    <row r="5384" spans="1:4">
      <c r="A5384" s="360">
        <v>5382</v>
      </c>
      <c r="B5384" s="356"/>
      <c r="C5384" s="357" t="s">
        <v>17235</v>
      </c>
      <c r="D5384" s="361" t="s">
        <v>5251</v>
      </c>
    </row>
    <row r="5385" spans="1:4">
      <c r="A5385" s="360">
        <v>5383</v>
      </c>
      <c r="B5385" s="356"/>
      <c r="C5385" s="357" t="s">
        <v>17236</v>
      </c>
      <c r="D5385" s="361" t="s">
        <v>5252</v>
      </c>
    </row>
    <row r="5386" spans="1:4" ht="33">
      <c r="A5386" s="360">
        <v>5384</v>
      </c>
      <c r="B5386" s="356"/>
      <c r="C5386" s="357" t="s">
        <v>17237</v>
      </c>
      <c r="D5386" s="361" t="s">
        <v>5253</v>
      </c>
    </row>
    <row r="5387" spans="1:4">
      <c r="A5387" s="360">
        <v>5385</v>
      </c>
      <c r="B5387" s="356"/>
      <c r="C5387" s="357" t="s">
        <v>17238</v>
      </c>
      <c r="D5387" s="361" t="s">
        <v>5254</v>
      </c>
    </row>
    <row r="5388" spans="1:4">
      <c r="A5388" s="360">
        <v>5386</v>
      </c>
      <c r="B5388" s="356"/>
      <c r="C5388" s="357" t="s">
        <v>17239</v>
      </c>
      <c r="D5388" s="361" t="s">
        <v>5255</v>
      </c>
    </row>
    <row r="5389" spans="1:4">
      <c r="A5389" s="360">
        <v>5387</v>
      </c>
      <c r="B5389" s="356"/>
      <c r="C5389" s="357" t="s">
        <v>17240</v>
      </c>
      <c r="D5389" s="361" t="s">
        <v>5256</v>
      </c>
    </row>
    <row r="5390" spans="1:4">
      <c r="A5390" s="360">
        <v>5388</v>
      </c>
      <c r="B5390" s="356"/>
      <c r="C5390" s="357" t="s">
        <v>17241</v>
      </c>
      <c r="D5390" s="361" t="s">
        <v>5257</v>
      </c>
    </row>
    <row r="5391" spans="1:4">
      <c r="A5391" s="360">
        <v>5389</v>
      </c>
      <c r="B5391" s="356"/>
      <c r="C5391" s="357" t="s">
        <v>17242</v>
      </c>
      <c r="D5391" s="361" t="s">
        <v>5258</v>
      </c>
    </row>
    <row r="5392" spans="1:4" ht="33">
      <c r="A5392" s="363">
        <v>5390</v>
      </c>
      <c r="B5392" s="356"/>
      <c r="C5392" s="357" t="s">
        <v>17243</v>
      </c>
      <c r="D5392" s="361" t="s">
        <v>5259</v>
      </c>
    </row>
    <row r="5393" spans="1:4">
      <c r="A5393" s="360">
        <v>5391</v>
      </c>
      <c r="B5393" s="356"/>
      <c r="C5393" s="357" t="s">
        <v>17244</v>
      </c>
      <c r="D5393" s="361" t="s">
        <v>5260</v>
      </c>
    </row>
    <row r="5394" spans="1:4">
      <c r="A5394" s="360">
        <v>5392</v>
      </c>
      <c r="B5394" s="356"/>
      <c r="C5394" s="357" t="s">
        <v>17245</v>
      </c>
      <c r="D5394" s="361" t="s">
        <v>5261</v>
      </c>
    </row>
    <row r="5395" spans="1:4">
      <c r="A5395" s="360">
        <v>5393</v>
      </c>
      <c r="B5395" s="356"/>
      <c r="C5395" s="357" t="s">
        <v>17246</v>
      </c>
      <c r="D5395" s="361" t="s">
        <v>5262</v>
      </c>
    </row>
    <row r="5396" spans="1:4">
      <c r="A5396" s="360">
        <v>5394</v>
      </c>
      <c r="B5396" s="356"/>
      <c r="C5396" s="357" t="s">
        <v>17247</v>
      </c>
      <c r="D5396" s="361" t="s">
        <v>5263</v>
      </c>
    </row>
    <row r="5397" spans="1:4">
      <c r="A5397" s="360">
        <v>5395</v>
      </c>
      <c r="B5397" s="356"/>
      <c r="C5397" s="357" t="s">
        <v>17248</v>
      </c>
      <c r="D5397" s="361" t="s">
        <v>5264</v>
      </c>
    </row>
    <row r="5398" spans="1:4">
      <c r="A5398" s="360">
        <v>5396</v>
      </c>
      <c r="B5398" s="356"/>
      <c r="C5398" s="357" t="s">
        <v>17249</v>
      </c>
      <c r="D5398" s="361" t="s">
        <v>5265</v>
      </c>
    </row>
    <row r="5399" spans="1:4">
      <c r="A5399" s="360">
        <v>5397</v>
      </c>
      <c r="B5399" s="356"/>
      <c r="C5399" s="357" t="s">
        <v>17250</v>
      </c>
      <c r="D5399" s="361" t="s">
        <v>5266</v>
      </c>
    </row>
    <row r="5400" spans="1:4">
      <c r="A5400" s="360">
        <v>5398</v>
      </c>
      <c r="B5400" s="356"/>
      <c r="C5400" s="357" t="s">
        <v>17251</v>
      </c>
      <c r="D5400" s="361" t="s">
        <v>5267</v>
      </c>
    </row>
    <row r="5401" spans="1:4">
      <c r="A5401" s="360">
        <v>5399</v>
      </c>
      <c r="B5401" s="356"/>
      <c r="C5401" s="357" t="s">
        <v>17252</v>
      </c>
      <c r="D5401" s="361" t="s">
        <v>5268</v>
      </c>
    </row>
    <row r="5402" spans="1:4">
      <c r="A5402" s="360">
        <v>5400</v>
      </c>
      <c r="B5402" s="356"/>
      <c r="C5402" s="357" t="s">
        <v>17253</v>
      </c>
      <c r="D5402" s="361" t="s">
        <v>5269</v>
      </c>
    </row>
    <row r="5403" spans="1:4">
      <c r="A5403" s="360">
        <v>5401</v>
      </c>
      <c r="B5403" s="356"/>
      <c r="C5403" s="357" t="s">
        <v>17254</v>
      </c>
      <c r="D5403" s="361" t="s">
        <v>5270</v>
      </c>
    </row>
    <row r="5404" spans="1:4">
      <c r="A5404" s="360">
        <v>5402</v>
      </c>
      <c r="B5404" s="356"/>
      <c r="C5404" s="357" t="s">
        <v>17255</v>
      </c>
      <c r="D5404" s="361" t="s">
        <v>5271</v>
      </c>
    </row>
    <row r="5405" spans="1:4">
      <c r="A5405" s="360">
        <v>5403</v>
      </c>
      <c r="B5405" s="356"/>
      <c r="C5405" s="357" t="s">
        <v>17256</v>
      </c>
      <c r="D5405" s="361" t="s">
        <v>5272</v>
      </c>
    </row>
    <row r="5406" spans="1:4">
      <c r="A5406" s="360">
        <v>5404</v>
      </c>
      <c r="B5406" s="356"/>
      <c r="C5406" s="357" t="s">
        <v>17257</v>
      </c>
      <c r="D5406" s="361" t="s">
        <v>5273</v>
      </c>
    </row>
    <row r="5407" spans="1:4">
      <c r="A5407" s="360">
        <v>5405</v>
      </c>
      <c r="B5407" s="356"/>
      <c r="C5407" s="357" t="s">
        <v>17258</v>
      </c>
      <c r="D5407" s="361" t="s">
        <v>5274</v>
      </c>
    </row>
    <row r="5408" spans="1:4">
      <c r="A5408" s="360">
        <v>5406</v>
      </c>
      <c r="B5408" s="356"/>
      <c r="C5408" s="357" t="s">
        <v>17259</v>
      </c>
      <c r="D5408" s="361" t="s">
        <v>5275</v>
      </c>
    </row>
    <row r="5409" spans="1:4">
      <c r="A5409" s="360">
        <v>5407</v>
      </c>
      <c r="B5409" s="356"/>
      <c r="C5409" s="357" t="s">
        <v>17260</v>
      </c>
      <c r="D5409" s="361" t="s">
        <v>5276</v>
      </c>
    </row>
    <row r="5410" spans="1:4">
      <c r="A5410" s="360">
        <v>5408</v>
      </c>
      <c r="B5410" s="356"/>
      <c r="C5410" s="357" t="s">
        <v>17261</v>
      </c>
      <c r="D5410" s="361" t="s">
        <v>5277</v>
      </c>
    </row>
    <row r="5411" spans="1:4">
      <c r="A5411" s="360">
        <v>5409</v>
      </c>
      <c r="B5411" s="356"/>
      <c r="C5411" s="357" t="s">
        <v>17262</v>
      </c>
      <c r="D5411" s="361" t="s">
        <v>5278</v>
      </c>
    </row>
    <row r="5412" spans="1:4">
      <c r="A5412" s="360">
        <v>5410</v>
      </c>
      <c r="B5412" s="356"/>
      <c r="C5412" s="357" t="s">
        <v>17263</v>
      </c>
      <c r="D5412" s="361" t="s">
        <v>5279</v>
      </c>
    </row>
    <row r="5413" spans="1:4">
      <c r="A5413" s="360">
        <v>5411</v>
      </c>
      <c r="B5413" s="356"/>
      <c r="C5413" s="357" t="s">
        <v>17264</v>
      </c>
      <c r="D5413" s="361" t="s">
        <v>5280</v>
      </c>
    </row>
    <row r="5414" spans="1:4">
      <c r="A5414" s="360">
        <v>5412</v>
      </c>
      <c r="B5414" s="356"/>
      <c r="C5414" s="357" t="s">
        <v>17265</v>
      </c>
      <c r="D5414" s="361" t="s">
        <v>5281</v>
      </c>
    </row>
    <row r="5415" spans="1:4">
      <c r="A5415" s="360">
        <v>5413</v>
      </c>
      <c r="B5415" s="356"/>
      <c r="C5415" s="357" t="s">
        <v>17266</v>
      </c>
      <c r="D5415" s="361" t="s">
        <v>5282</v>
      </c>
    </row>
    <row r="5416" spans="1:4">
      <c r="A5416" s="360">
        <v>5414</v>
      </c>
      <c r="B5416" s="356"/>
      <c r="C5416" s="357" t="s">
        <v>17267</v>
      </c>
      <c r="D5416" s="361" t="s">
        <v>5283</v>
      </c>
    </row>
    <row r="5417" spans="1:4">
      <c r="A5417" s="360">
        <v>5415</v>
      </c>
      <c r="B5417" s="356"/>
      <c r="C5417" s="357" t="s">
        <v>17268</v>
      </c>
      <c r="D5417" s="361" t="s">
        <v>5284</v>
      </c>
    </row>
    <row r="5418" spans="1:4">
      <c r="A5418" s="360">
        <v>5416</v>
      </c>
      <c r="B5418" s="356"/>
      <c r="C5418" s="357" t="s">
        <v>17269</v>
      </c>
      <c r="D5418" s="361" t="s">
        <v>5285</v>
      </c>
    </row>
    <row r="5419" spans="1:4">
      <c r="A5419" s="360">
        <v>5417</v>
      </c>
      <c r="B5419" s="356"/>
      <c r="C5419" s="357" t="s">
        <v>17270</v>
      </c>
      <c r="D5419" s="361" t="s">
        <v>5286</v>
      </c>
    </row>
    <row r="5420" spans="1:4">
      <c r="A5420" s="360">
        <v>5418</v>
      </c>
      <c r="B5420" s="356"/>
      <c r="C5420" s="357" t="s">
        <v>17271</v>
      </c>
      <c r="D5420" s="361" t="s">
        <v>5287</v>
      </c>
    </row>
    <row r="5421" spans="1:4">
      <c r="A5421" s="360">
        <v>5419</v>
      </c>
      <c r="B5421" s="356"/>
      <c r="C5421" s="357" t="s">
        <v>17272</v>
      </c>
      <c r="D5421" s="361" t="s">
        <v>5288</v>
      </c>
    </row>
    <row r="5422" spans="1:4">
      <c r="A5422" s="360">
        <v>5420</v>
      </c>
      <c r="B5422" s="356"/>
      <c r="C5422" s="357" t="s">
        <v>17273</v>
      </c>
      <c r="D5422" s="361" t="s">
        <v>5289</v>
      </c>
    </row>
    <row r="5423" spans="1:4">
      <c r="A5423" s="360">
        <v>5421</v>
      </c>
      <c r="B5423" s="356"/>
      <c r="C5423" s="357" t="s">
        <v>17274</v>
      </c>
      <c r="D5423" s="361" t="s">
        <v>5290</v>
      </c>
    </row>
    <row r="5424" spans="1:4">
      <c r="A5424" s="360">
        <v>5422</v>
      </c>
      <c r="B5424" s="356"/>
      <c r="C5424" s="357" t="s">
        <v>17275</v>
      </c>
      <c r="D5424" s="361" t="s">
        <v>5291</v>
      </c>
    </row>
    <row r="5425" spans="1:4">
      <c r="A5425" s="360">
        <v>5423</v>
      </c>
      <c r="B5425" s="356"/>
      <c r="C5425" s="357" t="s">
        <v>17276</v>
      </c>
      <c r="D5425" s="361" t="s">
        <v>5292</v>
      </c>
    </row>
    <row r="5426" spans="1:4" ht="33">
      <c r="A5426" s="360">
        <v>5424</v>
      </c>
      <c r="B5426" s="356"/>
      <c r="C5426" s="357" t="s">
        <v>17277</v>
      </c>
      <c r="D5426" s="361" t="s">
        <v>5293</v>
      </c>
    </row>
    <row r="5427" spans="1:4" ht="49.5">
      <c r="A5427" s="360">
        <v>5425</v>
      </c>
      <c r="B5427" s="356"/>
      <c r="C5427" s="357" t="s">
        <v>17278</v>
      </c>
      <c r="D5427" s="361" t="s">
        <v>5294</v>
      </c>
    </row>
    <row r="5428" spans="1:4" ht="40.5">
      <c r="A5428" s="360">
        <v>5426</v>
      </c>
      <c r="B5428" s="356"/>
      <c r="C5428" s="357" t="s">
        <v>17279</v>
      </c>
      <c r="D5428" s="361" t="s">
        <v>5295</v>
      </c>
    </row>
    <row r="5429" spans="1:4">
      <c r="A5429" s="360">
        <v>5427</v>
      </c>
      <c r="B5429" s="356"/>
      <c r="C5429" s="357" t="s">
        <v>17280</v>
      </c>
      <c r="D5429" s="361" t="s">
        <v>5296</v>
      </c>
    </row>
    <row r="5430" spans="1:4">
      <c r="A5430" s="360">
        <v>5428</v>
      </c>
      <c r="B5430" s="356"/>
      <c r="C5430" s="357" t="s">
        <v>17281</v>
      </c>
      <c r="D5430" s="361" t="s">
        <v>5297</v>
      </c>
    </row>
    <row r="5431" spans="1:4">
      <c r="A5431" s="360">
        <v>5429</v>
      </c>
      <c r="B5431" s="356"/>
      <c r="C5431" s="357" t="s">
        <v>17282</v>
      </c>
      <c r="D5431" s="361" t="s">
        <v>5298</v>
      </c>
    </row>
    <row r="5432" spans="1:4">
      <c r="A5432" s="360">
        <v>5430</v>
      </c>
      <c r="B5432" s="356"/>
      <c r="C5432" s="357" t="s">
        <v>17283</v>
      </c>
      <c r="D5432" s="361" t="s">
        <v>5299</v>
      </c>
    </row>
    <row r="5433" spans="1:4">
      <c r="A5433" s="360">
        <v>5431</v>
      </c>
      <c r="B5433" s="356"/>
      <c r="C5433" s="357" t="s">
        <v>17284</v>
      </c>
      <c r="D5433" s="361" t="s">
        <v>5300</v>
      </c>
    </row>
    <row r="5434" spans="1:4">
      <c r="A5434" s="360">
        <v>5432</v>
      </c>
      <c r="B5434" s="356"/>
      <c r="C5434" s="357" t="s">
        <v>17285</v>
      </c>
      <c r="D5434" s="361" t="s">
        <v>5301</v>
      </c>
    </row>
    <row r="5435" spans="1:4">
      <c r="A5435" s="360">
        <v>5433</v>
      </c>
      <c r="B5435" s="356"/>
      <c r="C5435" s="357" t="s">
        <v>17286</v>
      </c>
      <c r="D5435" s="361" t="s">
        <v>5302</v>
      </c>
    </row>
    <row r="5436" spans="1:4">
      <c r="A5436" s="360">
        <v>5434</v>
      </c>
      <c r="B5436" s="356"/>
      <c r="C5436" s="357" t="s">
        <v>17287</v>
      </c>
      <c r="D5436" s="361" t="s">
        <v>5303</v>
      </c>
    </row>
    <row r="5437" spans="1:4">
      <c r="A5437" s="360">
        <v>5435</v>
      </c>
      <c r="B5437" s="356"/>
      <c r="C5437" s="357" t="s">
        <v>17288</v>
      </c>
      <c r="D5437" s="361" t="s">
        <v>5304</v>
      </c>
    </row>
    <row r="5438" spans="1:4">
      <c r="A5438" s="360">
        <v>5436</v>
      </c>
      <c r="B5438" s="356"/>
      <c r="C5438" s="357" t="s">
        <v>17289</v>
      </c>
      <c r="D5438" s="361" t="s">
        <v>5305</v>
      </c>
    </row>
    <row r="5439" spans="1:4">
      <c r="A5439" s="360">
        <v>5437</v>
      </c>
      <c r="B5439" s="356"/>
      <c r="C5439" s="357" t="s">
        <v>17290</v>
      </c>
      <c r="D5439" s="361" t="s">
        <v>5306</v>
      </c>
    </row>
    <row r="5440" spans="1:4">
      <c r="A5440" s="360">
        <v>5438</v>
      </c>
      <c r="B5440" s="356"/>
      <c r="C5440" s="357" t="s">
        <v>17291</v>
      </c>
      <c r="D5440" s="361" t="s">
        <v>5307</v>
      </c>
    </row>
    <row r="5441" spans="1:4">
      <c r="A5441" s="360">
        <v>5439</v>
      </c>
      <c r="B5441" s="356"/>
      <c r="C5441" s="357" t="s">
        <v>17292</v>
      </c>
      <c r="D5441" s="361" t="s">
        <v>5308</v>
      </c>
    </row>
    <row r="5442" spans="1:4">
      <c r="A5442" s="360">
        <v>5440</v>
      </c>
      <c r="B5442" s="356"/>
      <c r="C5442" s="357" t="s">
        <v>17293</v>
      </c>
      <c r="D5442" s="361" t="s">
        <v>5309</v>
      </c>
    </row>
    <row r="5443" spans="1:4">
      <c r="A5443" s="360">
        <v>5441</v>
      </c>
      <c r="B5443" s="356"/>
      <c r="C5443" s="357" t="s">
        <v>17294</v>
      </c>
      <c r="D5443" s="361" t="s">
        <v>5310</v>
      </c>
    </row>
    <row r="5444" spans="1:4">
      <c r="A5444" s="360">
        <v>5442</v>
      </c>
      <c r="B5444" s="356"/>
      <c r="C5444" s="357" t="s">
        <v>17295</v>
      </c>
      <c r="D5444" s="361" t="s">
        <v>5311</v>
      </c>
    </row>
    <row r="5445" spans="1:4">
      <c r="A5445" s="360">
        <v>5443</v>
      </c>
      <c r="B5445" s="356"/>
      <c r="C5445" s="357" t="s">
        <v>17296</v>
      </c>
      <c r="D5445" s="361" t="s">
        <v>5312</v>
      </c>
    </row>
    <row r="5446" spans="1:4">
      <c r="A5446" s="360">
        <v>5444</v>
      </c>
      <c r="B5446" s="356"/>
      <c r="C5446" s="357" t="s">
        <v>17297</v>
      </c>
      <c r="D5446" s="361" t="s">
        <v>5313</v>
      </c>
    </row>
    <row r="5447" spans="1:4">
      <c r="A5447" s="360">
        <v>5445</v>
      </c>
      <c r="B5447" s="356"/>
      <c r="C5447" s="357" t="s">
        <v>17298</v>
      </c>
      <c r="D5447" s="361" t="s">
        <v>5314</v>
      </c>
    </row>
    <row r="5448" spans="1:4">
      <c r="A5448" s="360">
        <v>5446</v>
      </c>
      <c r="B5448" s="356"/>
      <c r="C5448" s="357" t="s">
        <v>17299</v>
      </c>
      <c r="D5448" s="361" t="s">
        <v>5315</v>
      </c>
    </row>
    <row r="5449" spans="1:4" ht="40.5">
      <c r="A5449" s="360">
        <v>5447</v>
      </c>
      <c r="B5449" s="356"/>
      <c r="C5449" s="357" t="s">
        <v>17300</v>
      </c>
      <c r="D5449" s="361" t="s">
        <v>5316</v>
      </c>
    </row>
    <row r="5450" spans="1:4" ht="40.5">
      <c r="A5450" s="360">
        <v>5448</v>
      </c>
      <c r="B5450" s="356"/>
      <c r="C5450" s="357" t="s">
        <v>17301</v>
      </c>
      <c r="D5450" s="361" t="s">
        <v>5317</v>
      </c>
    </row>
    <row r="5451" spans="1:4" ht="33">
      <c r="A5451" s="360">
        <v>5449</v>
      </c>
      <c r="B5451" s="356"/>
      <c r="C5451" s="357" t="s">
        <v>17302</v>
      </c>
      <c r="D5451" s="361" t="s">
        <v>5318</v>
      </c>
    </row>
    <row r="5452" spans="1:4">
      <c r="A5452" s="360">
        <v>5450</v>
      </c>
      <c r="B5452" s="356"/>
      <c r="C5452" s="357" t="s">
        <v>17303</v>
      </c>
      <c r="D5452" s="361" t="s">
        <v>5319</v>
      </c>
    </row>
    <row r="5453" spans="1:4">
      <c r="A5453" s="360">
        <v>5451</v>
      </c>
      <c r="B5453" s="356"/>
      <c r="C5453" s="357" t="s">
        <v>17304</v>
      </c>
      <c r="D5453" s="361" t="s">
        <v>5320</v>
      </c>
    </row>
    <row r="5454" spans="1:4" ht="40.5">
      <c r="A5454" s="360">
        <v>5452</v>
      </c>
      <c r="B5454" s="356"/>
      <c r="C5454" s="357" t="s">
        <v>17305</v>
      </c>
      <c r="D5454" s="361" t="s">
        <v>5321</v>
      </c>
    </row>
    <row r="5455" spans="1:4" ht="40.5">
      <c r="A5455" s="360">
        <v>5453</v>
      </c>
      <c r="B5455" s="356"/>
      <c r="C5455" s="357" t="s">
        <v>17306</v>
      </c>
      <c r="D5455" s="361" t="s">
        <v>5322</v>
      </c>
    </row>
    <row r="5456" spans="1:4">
      <c r="A5456" s="360">
        <v>5454</v>
      </c>
      <c r="B5456" s="356"/>
      <c r="C5456" s="357" t="s">
        <v>17307</v>
      </c>
      <c r="D5456" s="361" t="s">
        <v>5323</v>
      </c>
    </row>
    <row r="5457" spans="1:4" ht="49.5">
      <c r="A5457" s="360">
        <v>5455</v>
      </c>
      <c r="B5457" s="356"/>
      <c r="C5457" s="357" t="s">
        <v>17308</v>
      </c>
      <c r="D5457" s="361" t="s">
        <v>5324</v>
      </c>
    </row>
    <row r="5458" spans="1:4">
      <c r="A5458" s="360">
        <v>5456</v>
      </c>
      <c r="B5458" s="356"/>
      <c r="C5458" s="357" t="s">
        <v>17309</v>
      </c>
      <c r="D5458" s="361" t="s">
        <v>5325</v>
      </c>
    </row>
    <row r="5459" spans="1:4" ht="49.5">
      <c r="A5459" s="360">
        <v>5457</v>
      </c>
      <c r="B5459" s="356"/>
      <c r="C5459" s="357" t="s">
        <v>17310</v>
      </c>
      <c r="D5459" s="361" t="s">
        <v>5326</v>
      </c>
    </row>
    <row r="5460" spans="1:4" ht="33">
      <c r="A5460" s="360">
        <v>5458</v>
      </c>
      <c r="B5460" s="356"/>
      <c r="C5460" s="357" t="s">
        <v>17311</v>
      </c>
      <c r="D5460" s="361" t="s">
        <v>5327</v>
      </c>
    </row>
    <row r="5461" spans="1:4">
      <c r="A5461" s="360">
        <v>5459</v>
      </c>
      <c r="B5461" s="356"/>
      <c r="C5461" s="357" t="s">
        <v>17312</v>
      </c>
      <c r="D5461" s="361" t="s">
        <v>5328</v>
      </c>
    </row>
    <row r="5462" spans="1:4" ht="33">
      <c r="A5462" s="360">
        <v>5460</v>
      </c>
      <c r="B5462" s="356"/>
      <c r="C5462" s="357" t="s">
        <v>17313</v>
      </c>
      <c r="D5462" s="361" t="s">
        <v>5329</v>
      </c>
    </row>
    <row r="5463" spans="1:4">
      <c r="A5463" s="360">
        <v>5461</v>
      </c>
      <c r="B5463" s="356"/>
      <c r="C5463" s="357" t="s">
        <v>17314</v>
      </c>
      <c r="D5463" s="361" t="s">
        <v>5330</v>
      </c>
    </row>
    <row r="5464" spans="1:4">
      <c r="A5464" s="360">
        <v>5462</v>
      </c>
      <c r="B5464" s="356"/>
      <c r="C5464" s="357" t="s">
        <v>17315</v>
      </c>
      <c r="D5464" s="361" t="s">
        <v>5331</v>
      </c>
    </row>
    <row r="5465" spans="1:4" ht="49.5">
      <c r="A5465" s="360">
        <v>5463</v>
      </c>
      <c r="B5465" s="356"/>
      <c r="C5465" s="357" t="s">
        <v>17316</v>
      </c>
      <c r="D5465" s="361" t="s">
        <v>5332</v>
      </c>
    </row>
    <row r="5466" spans="1:4">
      <c r="A5466" s="360">
        <v>5464</v>
      </c>
      <c r="B5466" s="356"/>
      <c r="C5466" s="357" t="s">
        <v>17317</v>
      </c>
      <c r="D5466" s="361" t="s">
        <v>5333</v>
      </c>
    </row>
    <row r="5467" spans="1:4">
      <c r="A5467" s="360">
        <v>5465</v>
      </c>
      <c r="B5467" s="356"/>
      <c r="C5467" s="357" t="s">
        <v>17318</v>
      </c>
      <c r="D5467" s="361" t="s">
        <v>5334</v>
      </c>
    </row>
    <row r="5468" spans="1:4">
      <c r="A5468" s="360">
        <v>5466</v>
      </c>
      <c r="B5468" s="356"/>
      <c r="C5468" s="357" t="s">
        <v>17319</v>
      </c>
      <c r="D5468" s="361" t="s">
        <v>5335</v>
      </c>
    </row>
    <row r="5469" spans="1:4" ht="40.5">
      <c r="A5469" s="360">
        <v>5467</v>
      </c>
      <c r="B5469" s="356"/>
      <c r="C5469" s="357" t="s">
        <v>17320</v>
      </c>
      <c r="D5469" s="361" t="s">
        <v>5336</v>
      </c>
    </row>
    <row r="5470" spans="1:4">
      <c r="A5470" s="360">
        <v>5468</v>
      </c>
      <c r="B5470" s="356"/>
      <c r="C5470" s="357" t="s">
        <v>17321</v>
      </c>
      <c r="D5470" s="361" t="s">
        <v>5337</v>
      </c>
    </row>
    <row r="5471" spans="1:4" ht="33">
      <c r="A5471" s="360">
        <v>5469</v>
      </c>
      <c r="B5471" s="356"/>
      <c r="C5471" s="357" t="s">
        <v>17322</v>
      </c>
      <c r="D5471" s="361" t="s">
        <v>5338</v>
      </c>
    </row>
    <row r="5472" spans="1:4">
      <c r="A5472" s="360">
        <v>5470</v>
      </c>
      <c r="B5472" s="356"/>
      <c r="C5472" s="357" t="s">
        <v>17323</v>
      </c>
      <c r="D5472" s="361" t="s">
        <v>5339</v>
      </c>
    </row>
    <row r="5473" spans="1:4">
      <c r="A5473" s="360">
        <v>5471</v>
      </c>
      <c r="B5473" s="356"/>
      <c r="C5473" s="357" t="s">
        <v>17324</v>
      </c>
      <c r="D5473" s="361" t="s">
        <v>5340</v>
      </c>
    </row>
    <row r="5474" spans="1:4">
      <c r="A5474" s="360">
        <v>5472</v>
      </c>
      <c r="B5474" s="356"/>
      <c r="C5474" s="357" t="s">
        <v>17325</v>
      </c>
      <c r="D5474" s="361" t="s">
        <v>5341</v>
      </c>
    </row>
    <row r="5475" spans="1:4">
      <c r="A5475" s="360">
        <v>5473</v>
      </c>
      <c r="B5475" s="356"/>
      <c r="C5475" s="357" t="s">
        <v>17326</v>
      </c>
      <c r="D5475" s="361" t="s">
        <v>5342</v>
      </c>
    </row>
    <row r="5476" spans="1:4">
      <c r="A5476" s="360">
        <v>5474</v>
      </c>
      <c r="B5476" s="356"/>
      <c r="C5476" s="357" t="s">
        <v>17327</v>
      </c>
      <c r="D5476" s="361" t="s">
        <v>5343</v>
      </c>
    </row>
    <row r="5477" spans="1:4" ht="60.75">
      <c r="A5477" s="360">
        <v>5475</v>
      </c>
      <c r="B5477" s="356"/>
      <c r="C5477" s="357" t="s">
        <v>17328</v>
      </c>
      <c r="D5477" s="361" t="s">
        <v>5344</v>
      </c>
    </row>
    <row r="5478" spans="1:4" ht="60.75">
      <c r="A5478" s="360">
        <v>5476</v>
      </c>
      <c r="B5478" s="356"/>
      <c r="C5478" s="357" t="s">
        <v>17329</v>
      </c>
      <c r="D5478" s="361" t="s">
        <v>5345</v>
      </c>
    </row>
    <row r="5479" spans="1:4">
      <c r="A5479" s="360">
        <v>5477</v>
      </c>
      <c r="B5479" s="356"/>
      <c r="C5479" s="357" t="s">
        <v>17330</v>
      </c>
      <c r="D5479" s="361" t="s">
        <v>5346</v>
      </c>
    </row>
    <row r="5480" spans="1:4">
      <c r="A5480" s="360">
        <v>5478</v>
      </c>
      <c r="B5480" s="356"/>
      <c r="C5480" s="357" t="s">
        <v>17331</v>
      </c>
      <c r="D5480" s="361" t="s">
        <v>5347</v>
      </c>
    </row>
    <row r="5481" spans="1:4">
      <c r="A5481" s="360">
        <v>5479</v>
      </c>
      <c r="B5481" s="356"/>
      <c r="C5481" s="357" t="s">
        <v>17332</v>
      </c>
      <c r="D5481" s="361" t="s">
        <v>5348</v>
      </c>
    </row>
    <row r="5482" spans="1:4" ht="40.5">
      <c r="A5482" s="360">
        <v>5480</v>
      </c>
      <c r="B5482" s="356"/>
      <c r="C5482" s="357" t="s">
        <v>17333</v>
      </c>
      <c r="D5482" s="361" t="s">
        <v>5349</v>
      </c>
    </row>
    <row r="5483" spans="1:4">
      <c r="A5483" s="360">
        <v>5481</v>
      </c>
      <c r="B5483" s="356"/>
      <c r="C5483" s="357" t="s">
        <v>17334</v>
      </c>
      <c r="D5483" s="361" t="s">
        <v>5350</v>
      </c>
    </row>
    <row r="5484" spans="1:4">
      <c r="A5484" s="360">
        <v>5482</v>
      </c>
      <c r="B5484" s="356"/>
      <c r="C5484" s="357" t="s">
        <v>17335</v>
      </c>
      <c r="D5484" s="361" t="s">
        <v>5351</v>
      </c>
    </row>
    <row r="5485" spans="1:4">
      <c r="A5485" s="360">
        <v>5483</v>
      </c>
      <c r="B5485" s="356"/>
      <c r="C5485" s="357" t="s">
        <v>17336</v>
      </c>
      <c r="D5485" s="361" t="s">
        <v>5352</v>
      </c>
    </row>
    <row r="5486" spans="1:4">
      <c r="A5486" s="360">
        <v>5484</v>
      </c>
      <c r="B5486" s="356"/>
      <c r="C5486" s="357" t="s">
        <v>17337</v>
      </c>
      <c r="D5486" s="361" t="s">
        <v>5353</v>
      </c>
    </row>
    <row r="5487" spans="1:4" ht="33">
      <c r="A5487" s="360">
        <v>5485</v>
      </c>
      <c r="B5487" s="356"/>
      <c r="C5487" s="357" t="s">
        <v>17338</v>
      </c>
      <c r="D5487" s="361" t="s">
        <v>5354</v>
      </c>
    </row>
    <row r="5488" spans="1:4" ht="40.5">
      <c r="A5488" s="360">
        <v>5486</v>
      </c>
      <c r="B5488" s="356"/>
      <c r="C5488" s="357" t="s">
        <v>17339</v>
      </c>
      <c r="D5488" s="361" t="s">
        <v>5355</v>
      </c>
    </row>
    <row r="5489" spans="1:4" ht="40.5">
      <c r="A5489" s="360">
        <v>5487</v>
      </c>
      <c r="B5489" s="356"/>
      <c r="C5489" s="357" t="s">
        <v>17340</v>
      </c>
      <c r="D5489" s="361" t="s">
        <v>5356</v>
      </c>
    </row>
    <row r="5490" spans="1:4">
      <c r="A5490" s="360">
        <v>5488</v>
      </c>
      <c r="B5490" s="356"/>
      <c r="C5490" s="357" t="s">
        <v>17341</v>
      </c>
      <c r="D5490" s="361" t="s">
        <v>5357</v>
      </c>
    </row>
    <row r="5491" spans="1:4">
      <c r="A5491" s="360">
        <v>5489</v>
      </c>
      <c r="B5491" s="356"/>
      <c r="C5491" s="357" t="s">
        <v>17342</v>
      </c>
      <c r="D5491" s="361" t="s">
        <v>5358</v>
      </c>
    </row>
    <row r="5492" spans="1:4">
      <c r="A5492" s="360">
        <v>5490</v>
      </c>
      <c r="B5492" s="356"/>
      <c r="C5492" s="357" t="s">
        <v>17343</v>
      </c>
      <c r="D5492" s="361" t="s">
        <v>5359</v>
      </c>
    </row>
    <row r="5493" spans="1:4">
      <c r="A5493" s="360">
        <v>5491</v>
      </c>
      <c r="B5493" s="356"/>
      <c r="C5493" s="357" t="s">
        <v>17344</v>
      </c>
      <c r="D5493" s="361" t="s">
        <v>5360</v>
      </c>
    </row>
    <row r="5494" spans="1:4">
      <c r="A5494" s="360">
        <v>5492</v>
      </c>
      <c r="B5494" s="356"/>
      <c r="C5494" s="357" t="s">
        <v>17345</v>
      </c>
      <c r="D5494" s="361" t="s">
        <v>5361</v>
      </c>
    </row>
    <row r="5495" spans="1:4" ht="40.5">
      <c r="A5495" s="360">
        <v>5493</v>
      </c>
      <c r="B5495" s="356"/>
      <c r="C5495" s="357" t="s">
        <v>17346</v>
      </c>
      <c r="D5495" s="361" t="s">
        <v>5362</v>
      </c>
    </row>
    <row r="5496" spans="1:4">
      <c r="A5496" s="360">
        <v>5494</v>
      </c>
      <c r="B5496" s="356"/>
      <c r="C5496" s="357" t="s">
        <v>17347</v>
      </c>
      <c r="D5496" s="361" t="s">
        <v>5363</v>
      </c>
    </row>
    <row r="5497" spans="1:4">
      <c r="A5497" s="360">
        <v>5495</v>
      </c>
      <c r="B5497" s="356"/>
      <c r="C5497" s="357" t="s">
        <v>17348</v>
      </c>
      <c r="D5497" s="361" t="s">
        <v>5364</v>
      </c>
    </row>
    <row r="5498" spans="1:4">
      <c r="A5498" s="360">
        <v>5496</v>
      </c>
      <c r="B5498" s="356"/>
      <c r="C5498" s="357" t="s">
        <v>17349</v>
      </c>
      <c r="D5498" s="361" t="s">
        <v>5365</v>
      </c>
    </row>
    <row r="5499" spans="1:4" ht="40.5">
      <c r="A5499" s="360">
        <v>5497</v>
      </c>
      <c r="B5499" s="356"/>
      <c r="C5499" s="357" t="s">
        <v>17350</v>
      </c>
      <c r="D5499" s="361" t="s">
        <v>5366</v>
      </c>
    </row>
    <row r="5500" spans="1:4">
      <c r="A5500" s="360">
        <v>5498</v>
      </c>
      <c r="B5500" s="356"/>
      <c r="C5500" s="357" t="s">
        <v>17351</v>
      </c>
      <c r="D5500" s="361" t="s">
        <v>5367</v>
      </c>
    </row>
    <row r="5501" spans="1:4">
      <c r="A5501" s="360">
        <v>5499</v>
      </c>
      <c r="B5501" s="356"/>
      <c r="C5501" s="357" t="s">
        <v>17352</v>
      </c>
      <c r="D5501" s="361" t="s">
        <v>5368</v>
      </c>
    </row>
    <row r="5502" spans="1:4" ht="40.5">
      <c r="A5502" s="360">
        <v>5500</v>
      </c>
      <c r="B5502" s="356"/>
      <c r="C5502" s="357" t="s">
        <v>17353</v>
      </c>
      <c r="D5502" s="361" t="s">
        <v>5369</v>
      </c>
    </row>
    <row r="5503" spans="1:4">
      <c r="A5503" s="360">
        <v>5501</v>
      </c>
      <c r="B5503" s="356"/>
      <c r="C5503" s="357" t="s">
        <v>17354</v>
      </c>
      <c r="D5503" s="361" t="s">
        <v>5370</v>
      </c>
    </row>
    <row r="5504" spans="1:4">
      <c r="A5504" s="360">
        <v>5502</v>
      </c>
      <c r="B5504" s="356"/>
      <c r="C5504" s="357" t="s">
        <v>17355</v>
      </c>
      <c r="D5504" s="361" t="s">
        <v>5371</v>
      </c>
    </row>
    <row r="5505" spans="1:4" ht="40.5">
      <c r="A5505" s="360">
        <v>5503</v>
      </c>
      <c r="B5505" s="356"/>
      <c r="C5505" s="357" t="s">
        <v>17356</v>
      </c>
      <c r="D5505" s="361" t="s">
        <v>5372</v>
      </c>
    </row>
    <row r="5506" spans="1:4">
      <c r="A5506" s="360">
        <v>5504</v>
      </c>
      <c r="B5506" s="356"/>
      <c r="C5506" s="357" t="s">
        <v>17357</v>
      </c>
      <c r="D5506" s="361" t="s">
        <v>5373</v>
      </c>
    </row>
    <row r="5507" spans="1:4">
      <c r="A5507" s="360">
        <v>5505</v>
      </c>
      <c r="B5507" s="356"/>
      <c r="C5507" s="357" t="s">
        <v>17358</v>
      </c>
      <c r="D5507" s="361" t="s">
        <v>5374</v>
      </c>
    </row>
    <row r="5508" spans="1:4" ht="49.5">
      <c r="A5508" s="360">
        <v>5506</v>
      </c>
      <c r="B5508" s="356"/>
      <c r="C5508" s="357" t="s">
        <v>17359</v>
      </c>
      <c r="D5508" s="361" t="s">
        <v>5375</v>
      </c>
    </row>
    <row r="5509" spans="1:4">
      <c r="A5509" s="360">
        <v>5507</v>
      </c>
      <c r="B5509" s="356"/>
      <c r="C5509" s="357" t="s">
        <v>17360</v>
      </c>
      <c r="D5509" s="361" t="s">
        <v>5376</v>
      </c>
    </row>
    <row r="5510" spans="1:4">
      <c r="A5510" s="360">
        <v>5508</v>
      </c>
      <c r="B5510" s="356"/>
      <c r="C5510" s="357" t="s">
        <v>17361</v>
      </c>
      <c r="D5510" s="361" t="s">
        <v>5377</v>
      </c>
    </row>
    <row r="5511" spans="1:4">
      <c r="A5511" s="360">
        <v>5509</v>
      </c>
      <c r="B5511" s="356"/>
      <c r="C5511" s="357" t="s">
        <v>17362</v>
      </c>
      <c r="D5511" s="361" t="s">
        <v>5378</v>
      </c>
    </row>
    <row r="5512" spans="1:4">
      <c r="A5512" s="360">
        <v>5510</v>
      </c>
      <c r="B5512" s="356"/>
      <c r="C5512" s="357" t="s">
        <v>17363</v>
      </c>
      <c r="D5512" s="361" t="s">
        <v>5379</v>
      </c>
    </row>
    <row r="5513" spans="1:4">
      <c r="A5513" s="360">
        <v>5511</v>
      </c>
      <c r="B5513" s="356"/>
      <c r="C5513" s="357" t="s">
        <v>17364</v>
      </c>
      <c r="D5513" s="361" t="s">
        <v>5380</v>
      </c>
    </row>
    <row r="5514" spans="1:4">
      <c r="A5514" s="360">
        <v>5512</v>
      </c>
      <c r="B5514" s="356"/>
      <c r="C5514" s="357" t="s">
        <v>17365</v>
      </c>
      <c r="D5514" s="361" t="s">
        <v>5381</v>
      </c>
    </row>
    <row r="5515" spans="1:4" ht="40.5">
      <c r="A5515" s="360">
        <v>5513</v>
      </c>
      <c r="B5515" s="356"/>
      <c r="C5515" s="357" t="s">
        <v>17366</v>
      </c>
      <c r="D5515" s="361" t="s">
        <v>5382</v>
      </c>
    </row>
    <row r="5516" spans="1:4">
      <c r="A5516" s="360">
        <v>5514</v>
      </c>
      <c r="B5516" s="356"/>
      <c r="C5516" s="357" t="s">
        <v>17367</v>
      </c>
      <c r="D5516" s="361" t="s">
        <v>5383</v>
      </c>
    </row>
    <row r="5517" spans="1:4">
      <c r="A5517" s="360">
        <v>5515</v>
      </c>
      <c r="B5517" s="356"/>
      <c r="C5517" s="357" t="s">
        <v>17368</v>
      </c>
      <c r="D5517" s="361" t="s">
        <v>5384</v>
      </c>
    </row>
    <row r="5518" spans="1:4">
      <c r="A5518" s="360">
        <v>5516</v>
      </c>
      <c r="B5518" s="356"/>
      <c r="C5518" s="357" t="s">
        <v>17369</v>
      </c>
      <c r="D5518" s="361" t="s">
        <v>5385</v>
      </c>
    </row>
    <row r="5519" spans="1:4">
      <c r="A5519" s="360">
        <v>5517</v>
      </c>
      <c r="B5519" s="356"/>
      <c r="C5519" s="357" t="s">
        <v>17370</v>
      </c>
      <c r="D5519" s="361" t="s">
        <v>5386</v>
      </c>
    </row>
    <row r="5520" spans="1:4">
      <c r="A5520" s="360">
        <v>5518</v>
      </c>
      <c r="B5520" s="356"/>
      <c r="C5520" s="357" t="s">
        <v>17371</v>
      </c>
      <c r="D5520" s="361" t="s">
        <v>5387</v>
      </c>
    </row>
    <row r="5521" spans="1:4" ht="33">
      <c r="A5521" s="360">
        <v>5519</v>
      </c>
      <c r="B5521" s="356"/>
      <c r="C5521" s="357" t="s">
        <v>17372</v>
      </c>
      <c r="D5521" s="361" t="s">
        <v>5388</v>
      </c>
    </row>
    <row r="5522" spans="1:4" ht="40.5">
      <c r="A5522" s="360">
        <v>5520</v>
      </c>
      <c r="B5522" s="356"/>
      <c r="C5522" s="357" t="s">
        <v>17373</v>
      </c>
      <c r="D5522" s="361" t="s">
        <v>5389</v>
      </c>
    </row>
    <row r="5523" spans="1:4">
      <c r="A5523" s="360">
        <v>5521</v>
      </c>
      <c r="B5523" s="356"/>
      <c r="C5523" s="357" t="s">
        <v>17374</v>
      </c>
      <c r="D5523" s="361" t="s">
        <v>5390</v>
      </c>
    </row>
    <row r="5524" spans="1:4">
      <c r="A5524" s="363">
        <v>5522</v>
      </c>
      <c r="B5524" s="356"/>
      <c r="C5524" s="357" t="s">
        <v>17375</v>
      </c>
      <c r="D5524" s="361" t="s">
        <v>5391</v>
      </c>
    </row>
    <row r="5525" spans="1:4" ht="33">
      <c r="A5525" s="363">
        <v>5523</v>
      </c>
      <c r="B5525" s="356"/>
      <c r="C5525" s="357" t="s">
        <v>17376</v>
      </c>
      <c r="D5525" s="361" t="s">
        <v>5392</v>
      </c>
    </row>
    <row r="5526" spans="1:4">
      <c r="A5526" s="360">
        <v>5524</v>
      </c>
      <c r="B5526" s="356"/>
      <c r="C5526" s="357" t="s">
        <v>17377</v>
      </c>
      <c r="D5526" s="361" t="s">
        <v>5393</v>
      </c>
    </row>
    <row r="5527" spans="1:4" ht="40.5">
      <c r="A5527" s="360">
        <v>5525</v>
      </c>
      <c r="B5527" s="356"/>
      <c r="C5527" s="357" t="s">
        <v>17378</v>
      </c>
      <c r="D5527" s="361" t="s">
        <v>5394</v>
      </c>
    </row>
    <row r="5528" spans="1:4">
      <c r="A5528" s="360">
        <v>5526</v>
      </c>
      <c r="B5528" s="356"/>
      <c r="C5528" s="357" t="s">
        <v>17379</v>
      </c>
      <c r="D5528" s="361" t="s">
        <v>5395</v>
      </c>
    </row>
    <row r="5529" spans="1:4">
      <c r="A5529" s="360">
        <v>5527</v>
      </c>
      <c r="B5529" s="356"/>
      <c r="C5529" s="357" t="s">
        <v>17380</v>
      </c>
      <c r="D5529" s="361" t="s">
        <v>5396</v>
      </c>
    </row>
    <row r="5530" spans="1:4" ht="40.5">
      <c r="A5530" s="360">
        <v>5528</v>
      </c>
      <c r="B5530" s="356"/>
      <c r="C5530" s="357" t="s">
        <v>17381</v>
      </c>
      <c r="D5530" s="361" t="s">
        <v>5397</v>
      </c>
    </row>
    <row r="5531" spans="1:4">
      <c r="A5531" s="363">
        <v>5529</v>
      </c>
      <c r="B5531" s="356"/>
      <c r="C5531" s="357" t="s">
        <v>17382</v>
      </c>
      <c r="D5531" s="361" t="s">
        <v>5398</v>
      </c>
    </row>
    <row r="5532" spans="1:4">
      <c r="A5532" s="360">
        <v>5530</v>
      </c>
      <c r="B5532" s="356"/>
      <c r="C5532" s="357" t="s">
        <v>17383</v>
      </c>
      <c r="D5532" s="361" t="s">
        <v>5399</v>
      </c>
    </row>
    <row r="5533" spans="1:4">
      <c r="A5533" s="360">
        <v>5531</v>
      </c>
      <c r="B5533" s="356"/>
      <c r="C5533" s="357" t="s">
        <v>17384</v>
      </c>
      <c r="D5533" s="361" t="s">
        <v>5400</v>
      </c>
    </row>
    <row r="5534" spans="1:4">
      <c r="A5534" s="360">
        <v>5532</v>
      </c>
      <c r="B5534" s="356"/>
      <c r="C5534" s="357" t="s">
        <v>17385</v>
      </c>
      <c r="D5534" s="361" t="s">
        <v>5401</v>
      </c>
    </row>
    <row r="5535" spans="1:4">
      <c r="A5535" s="360">
        <v>5533</v>
      </c>
      <c r="B5535" s="356"/>
      <c r="C5535" s="357" t="s">
        <v>17386</v>
      </c>
      <c r="D5535" s="361" t="s">
        <v>5402</v>
      </c>
    </row>
    <row r="5536" spans="1:4">
      <c r="A5536" s="360">
        <v>5534</v>
      </c>
      <c r="B5536" s="356"/>
      <c r="C5536" s="357" t="s">
        <v>17387</v>
      </c>
      <c r="D5536" s="361" t="s">
        <v>5403</v>
      </c>
    </row>
    <row r="5537" spans="1:4">
      <c r="A5537" s="360">
        <v>5535</v>
      </c>
      <c r="B5537" s="356"/>
      <c r="C5537" s="357" t="s">
        <v>17388</v>
      </c>
      <c r="D5537" s="361" t="s">
        <v>5404</v>
      </c>
    </row>
    <row r="5538" spans="1:4" ht="33">
      <c r="A5538" s="360">
        <v>5536</v>
      </c>
      <c r="B5538" s="356"/>
      <c r="C5538" s="357" t="s">
        <v>17389</v>
      </c>
      <c r="D5538" s="361" t="s">
        <v>5405</v>
      </c>
    </row>
    <row r="5539" spans="1:4" ht="40.5">
      <c r="A5539" s="360">
        <v>5537</v>
      </c>
      <c r="B5539" s="356"/>
      <c r="C5539" s="357" t="s">
        <v>17390</v>
      </c>
      <c r="D5539" s="361" t="s">
        <v>5406</v>
      </c>
    </row>
    <row r="5540" spans="1:4" ht="33">
      <c r="A5540" s="360">
        <v>5538</v>
      </c>
      <c r="B5540" s="356"/>
      <c r="C5540" s="357" t="s">
        <v>17391</v>
      </c>
      <c r="D5540" s="361" t="s">
        <v>5407</v>
      </c>
    </row>
    <row r="5541" spans="1:4">
      <c r="A5541" s="360">
        <v>5539</v>
      </c>
      <c r="B5541" s="356"/>
      <c r="C5541" s="357" t="s">
        <v>17392</v>
      </c>
      <c r="D5541" s="361" t="s">
        <v>5408</v>
      </c>
    </row>
    <row r="5542" spans="1:4" ht="40.5">
      <c r="A5542" s="360">
        <v>5540</v>
      </c>
      <c r="B5542" s="356"/>
      <c r="C5542" s="357" t="s">
        <v>17393</v>
      </c>
      <c r="D5542" s="361" t="s">
        <v>5409</v>
      </c>
    </row>
    <row r="5543" spans="1:4">
      <c r="A5543" s="360">
        <v>5541</v>
      </c>
      <c r="B5543" s="356"/>
      <c r="C5543" s="357" t="s">
        <v>17394</v>
      </c>
      <c r="D5543" s="361" t="s">
        <v>5410</v>
      </c>
    </row>
    <row r="5544" spans="1:4" ht="49.5">
      <c r="A5544" s="360">
        <v>5542</v>
      </c>
      <c r="B5544" s="356"/>
      <c r="C5544" s="357" t="s">
        <v>17395</v>
      </c>
      <c r="D5544" s="361" t="s">
        <v>5411</v>
      </c>
    </row>
    <row r="5545" spans="1:4" ht="40.5">
      <c r="A5545" s="360">
        <v>5543</v>
      </c>
      <c r="B5545" s="356"/>
      <c r="C5545" s="357" t="s">
        <v>17396</v>
      </c>
      <c r="D5545" s="361" t="s">
        <v>5412</v>
      </c>
    </row>
    <row r="5546" spans="1:4" ht="40.5">
      <c r="A5546" s="360">
        <v>5544</v>
      </c>
      <c r="B5546" s="356"/>
      <c r="C5546" s="357" t="s">
        <v>17397</v>
      </c>
      <c r="D5546" s="361" t="s">
        <v>5413</v>
      </c>
    </row>
    <row r="5547" spans="1:4" ht="40.5">
      <c r="A5547" s="360">
        <v>5545</v>
      </c>
      <c r="B5547" s="356"/>
      <c r="C5547" s="357" t="s">
        <v>17398</v>
      </c>
      <c r="D5547" s="361" t="s">
        <v>5414</v>
      </c>
    </row>
    <row r="5548" spans="1:4" ht="49.5">
      <c r="A5548" s="360">
        <v>5546</v>
      </c>
      <c r="B5548" s="356"/>
      <c r="C5548" s="357" t="s">
        <v>17399</v>
      </c>
      <c r="D5548" s="361" t="s">
        <v>5415</v>
      </c>
    </row>
    <row r="5549" spans="1:4" ht="40.5">
      <c r="A5549" s="360">
        <v>5547</v>
      </c>
      <c r="B5549" s="356"/>
      <c r="C5549" s="357" t="s">
        <v>17400</v>
      </c>
      <c r="D5549" s="361" t="s">
        <v>5416</v>
      </c>
    </row>
    <row r="5550" spans="1:4" ht="49.5">
      <c r="A5550" s="360">
        <v>5548</v>
      </c>
      <c r="B5550" s="356"/>
      <c r="C5550" s="357" t="s">
        <v>17401</v>
      </c>
      <c r="D5550" s="361" t="s">
        <v>5417</v>
      </c>
    </row>
    <row r="5551" spans="1:4" ht="49.5">
      <c r="A5551" s="360">
        <v>5549</v>
      </c>
      <c r="B5551" s="356"/>
      <c r="C5551" s="357" t="s">
        <v>17402</v>
      </c>
      <c r="D5551" s="361" t="s">
        <v>5418</v>
      </c>
    </row>
    <row r="5552" spans="1:4" ht="40.5">
      <c r="A5552" s="360">
        <v>5550</v>
      </c>
      <c r="B5552" s="356"/>
      <c r="C5552" s="357" t="s">
        <v>17403</v>
      </c>
      <c r="D5552" s="361" t="s">
        <v>5419</v>
      </c>
    </row>
    <row r="5553" spans="1:4" ht="40.5">
      <c r="A5553" s="360">
        <v>5551</v>
      </c>
      <c r="B5553" s="356"/>
      <c r="C5553" s="357" t="s">
        <v>17404</v>
      </c>
      <c r="D5553" s="361" t="s">
        <v>5420</v>
      </c>
    </row>
    <row r="5554" spans="1:4">
      <c r="A5554" s="360">
        <v>5552</v>
      </c>
      <c r="B5554" s="356"/>
      <c r="C5554" s="357" t="s">
        <v>17405</v>
      </c>
      <c r="D5554" s="361" t="s">
        <v>5421</v>
      </c>
    </row>
    <row r="5555" spans="1:4">
      <c r="A5555" s="360">
        <v>5553</v>
      </c>
      <c r="B5555" s="356"/>
      <c r="C5555" s="357" t="s">
        <v>17406</v>
      </c>
      <c r="D5555" s="361" t="s">
        <v>5422</v>
      </c>
    </row>
    <row r="5556" spans="1:4">
      <c r="A5556" s="360">
        <v>5554</v>
      </c>
      <c r="B5556" s="356"/>
      <c r="C5556" s="357" t="s">
        <v>17407</v>
      </c>
      <c r="D5556" s="361" t="s">
        <v>5423</v>
      </c>
    </row>
    <row r="5557" spans="1:4">
      <c r="A5557" s="360">
        <v>5555</v>
      </c>
      <c r="B5557" s="356"/>
      <c r="C5557" s="357" t="s">
        <v>17408</v>
      </c>
      <c r="D5557" s="361" t="s">
        <v>5424</v>
      </c>
    </row>
    <row r="5558" spans="1:4">
      <c r="A5558" s="360">
        <v>5556</v>
      </c>
      <c r="B5558" s="356"/>
      <c r="C5558" s="357" t="s">
        <v>17409</v>
      </c>
      <c r="D5558" s="361" t="s">
        <v>5425</v>
      </c>
    </row>
    <row r="5559" spans="1:4">
      <c r="A5559" s="360">
        <v>5557</v>
      </c>
      <c r="B5559" s="356"/>
      <c r="C5559" s="357" t="s">
        <v>17410</v>
      </c>
      <c r="D5559" s="361" t="s">
        <v>5426</v>
      </c>
    </row>
    <row r="5560" spans="1:4">
      <c r="A5560" s="360">
        <v>5558</v>
      </c>
      <c r="B5560" s="356"/>
      <c r="C5560" s="357" t="s">
        <v>17411</v>
      </c>
      <c r="D5560" s="361" t="s">
        <v>5427</v>
      </c>
    </row>
    <row r="5561" spans="1:4" ht="40.5">
      <c r="A5561" s="360">
        <v>5559</v>
      </c>
      <c r="B5561" s="356"/>
      <c r="C5561" s="357" t="s">
        <v>17412</v>
      </c>
      <c r="D5561" s="361" t="s">
        <v>5428</v>
      </c>
    </row>
    <row r="5562" spans="1:4">
      <c r="A5562" s="360">
        <v>5560</v>
      </c>
      <c r="B5562" s="356"/>
      <c r="C5562" s="357" t="s">
        <v>17413</v>
      </c>
      <c r="D5562" s="361" t="s">
        <v>5429</v>
      </c>
    </row>
    <row r="5563" spans="1:4">
      <c r="A5563" s="360">
        <v>5561</v>
      </c>
      <c r="B5563" s="356"/>
      <c r="C5563" s="357" t="s">
        <v>17414</v>
      </c>
      <c r="D5563" s="361" t="s">
        <v>5430</v>
      </c>
    </row>
    <row r="5564" spans="1:4">
      <c r="A5564" s="360">
        <v>5562</v>
      </c>
      <c r="B5564" s="356"/>
      <c r="C5564" s="357" t="s">
        <v>17415</v>
      </c>
      <c r="D5564" s="361" t="s">
        <v>5431</v>
      </c>
    </row>
    <row r="5565" spans="1:4">
      <c r="A5565" s="360">
        <v>5563</v>
      </c>
      <c r="B5565" s="356"/>
      <c r="C5565" s="357" t="s">
        <v>17416</v>
      </c>
      <c r="D5565" s="361" t="s">
        <v>5432</v>
      </c>
    </row>
    <row r="5566" spans="1:4">
      <c r="A5566" s="360">
        <v>5564</v>
      </c>
      <c r="B5566" s="356"/>
      <c r="C5566" s="357" t="s">
        <v>17417</v>
      </c>
      <c r="D5566" s="361" t="s">
        <v>5433</v>
      </c>
    </row>
    <row r="5567" spans="1:4">
      <c r="A5567" s="360">
        <v>5565</v>
      </c>
      <c r="B5567" s="356"/>
      <c r="C5567" s="357" t="s">
        <v>17418</v>
      </c>
      <c r="D5567" s="361" t="s">
        <v>5434</v>
      </c>
    </row>
    <row r="5568" spans="1:4">
      <c r="A5568" s="360">
        <v>5566</v>
      </c>
      <c r="B5568" s="356"/>
      <c r="C5568" s="357" t="s">
        <v>17419</v>
      </c>
      <c r="D5568" s="361" t="s">
        <v>5435</v>
      </c>
    </row>
    <row r="5569" spans="1:4" ht="33">
      <c r="A5569" s="360">
        <v>5567</v>
      </c>
      <c r="B5569" s="356"/>
      <c r="C5569" s="357" t="s">
        <v>17420</v>
      </c>
      <c r="D5569" s="361" t="s">
        <v>5436</v>
      </c>
    </row>
    <row r="5570" spans="1:4">
      <c r="A5570" s="363">
        <v>5568</v>
      </c>
      <c r="B5570" s="356"/>
      <c r="C5570" s="357" t="s">
        <v>17421</v>
      </c>
      <c r="D5570" s="361" t="s">
        <v>5437</v>
      </c>
    </row>
    <row r="5571" spans="1:4" ht="60.75">
      <c r="A5571" s="360">
        <v>5569</v>
      </c>
      <c r="B5571" s="356"/>
      <c r="C5571" s="357" t="s">
        <v>17422</v>
      </c>
      <c r="D5571" s="361" t="s">
        <v>5438</v>
      </c>
    </row>
    <row r="5572" spans="1:4">
      <c r="A5572" s="360">
        <v>5570</v>
      </c>
      <c r="B5572" s="356"/>
      <c r="C5572" s="357" t="s">
        <v>17423</v>
      </c>
      <c r="D5572" s="361" t="s">
        <v>5439</v>
      </c>
    </row>
    <row r="5573" spans="1:4" ht="49.5">
      <c r="A5573" s="360">
        <v>5571</v>
      </c>
      <c r="B5573" s="356"/>
      <c r="C5573" s="357" t="s">
        <v>17424</v>
      </c>
      <c r="D5573" s="361" t="s">
        <v>5440</v>
      </c>
    </row>
    <row r="5574" spans="1:4">
      <c r="A5574" s="360">
        <v>5572</v>
      </c>
      <c r="B5574" s="356"/>
      <c r="C5574" s="357" t="s">
        <v>17425</v>
      </c>
      <c r="D5574" s="361" t="s">
        <v>5441</v>
      </c>
    </row>
    <row r="5575" spans="1:4">
      <c r="A5575" s="360">
        <v>5573</v>
      </c>
      <c r="B5575" s="356"/>
      <c r="C5575" s="357" t="s">
        <v>17426</v>
      </c>
      <c r="D5575" s="361" t="s">
        <v>5442</v>
      </c>
    </row>
    <row r="5576" spans="1:4">
      <c r="A5576" s="360">
        <v>5574</v>
      </c>
      <c r="B5576" s="356"/>
      <c r="C5576" s="357" t="s">
        <v>17427</v>
      </c>
      <c r="D5576" s="361" t="s">
        <v>5443</v>
      </c>
    </row>
    <row r="5577" spans="1:4">
      <c r="A5577" s="360">
        <v>5575</v>
      </c>
      <c r="B5577" s="356"/>
      <c r="C5577" s="357" t="s">
        <v>17428</v>
      </c>
      <c r="D5577" s="361" t="s">
        <v>5444</v>
      </c>
    </row>
    <row r="5578" spans="1:4" ht="33">
      <c r="A5578" s="360">
        <v>5576</v>
      </c>
      <c r="B5578" s="356"/>
      <c r="C5578" s="357" t="s">
        <v>17429</v>
      </c>
      <c r="D5578" s="361" t="s">
        <v>5445</v>
      </c>
    </row>
    <row r="5579" spans="1:4" ht="40.5">
      <c r="A5579" s="360">
        <v>5577</v>
      </c>
      <c r="B5579" s="356"/>
      <c r="C5579" s="357" t="s">
        <v>17430</v>
      </c>
      <c r="D5579" s="361" t="s">
        <v>5446</v>
      </c>
    </row>
    <row r="5580" spans="1:4">
      <c r="A5580" s="360">
        <v>5578</v>
      </c>
      <c r="B5580" s="356"/>
      <c r="C5580" s="357" t="s">
        <v>17431</v>
      </c>
      <c r="D5580" s="361" t="s">
        <v>5447</v>
      </c>
    </row>
    <row r="5581" spans="1:4">
      <c r="A5581" s="360">
        <v>5579</v>
      </c>
      <c r="B5581" s="356"/>
      <c r="C5581" s="357" t="s">
        <v>17432</v>
      </c>
      <c r="D5581" s="361" t="s">
        <v>5448</v>
      </c>
    </row>
    <row r="5582" spans="1:4">
      <c r="A5582" s="360">
        <v>5580</v>
      </c>
      <c r="B5582" s="356"/>
      <c r="C5582" s="357" t="s">
        <v>17433</v>
      </c>
      <c r="D5582" s="361" t="s">
        <v>5449</v>
      </c>
    </row>
    <row r="5583" spans="1:4">
      <c r="A5583" s="360">
        <v>5581</v>
      </c>
      <c r="B5583" s="356"/>
      <c r="C5583" s="357" t="s">
        <v>17434</v>
      </c>
      <c r="D5583" s="361" t="s">
        <v>5450</v>
      </c>
    </row>
    <row r="5584" spans="1:4" ht="40.5">
      <c r="A5584" s="360">
        <v>5582</v>
      </c>
      <c r="B5584" s="356"/>
      <c r="C5584" s="357" t="s">
        <v>17435</v>
      </c>
      <c r="D5584" s="361" t="s">
        <v>5451</v>
      </c>
    </row>
    <row r="5585" spans="1:4" ht="49.5">
      <c r="A5585" s="360">
        <v>5583</v>
      </c>
      <c r="B5585" s="356"/>
      <c r="C5585" s="357" t="s">
        <v>17436</v>
      </c>
      <c r="D5585" s="361" t="s">
        <v>5452</v>
      </c>
    </row>
    <row r="5586" spans="1:4" ht="33">
      <c r="A5586" s="360">
        <v>5584</v>
      </c>
      <c r="B5586" s="356"/>
      <c r="C5586" s="357" t="s">
        <v>17437</v>
      </c>
      <c r="D5586" s="361" t="s">
        <v>5453</v>
      </c>
    </row>
    <row r="5587" spans="1:4">
      <c r="A5587" s="360">
        <v>5585</v>
      </c>
      <c r="B5587" s="356"/>
      <c r="C5587" s="357" t="s">
        <v>17438</v>
      </c>
      <c r="D5587" s="361" t="s">
        <v>5454</v>
      </c>
    </row>
    <row r="5588" spans="1:4">
      <c r="A5588" s="360">
        <v>5586</v>
      </c>
      <c r="B5588" s="356"/>
      <c r="C5588" s="357" t="s">
        <v>17439</v>
      </c>
      <c r="D5588" s="361" t="s">
        <v>5455</v>
      </c>
    </row>
    <row r="5589" spans="1:4">
      <c r="A5589" s="360">
        <v>5587</v>
      </c>
      <c r="B5589" s="356"/>
      <c r="C5589" s="357" t="s">
        <v>25305</v>
      </c>
      <c r="D5589" s="361" t="s">
        <v>5456</v>
      </c>
    </row>
    <row r="5590" spans="1:4">
      <c r="A5590" s="360">
        <v>5588</v>
      </c>
      <c r="B5590" s="356"/>
      <c r="C5590" s="357" t="s">
        <v>17440</v>
      </c>
      <c r="D5590" s="361" t="s">
        <v>5457</v>
      </c>
    </row>
    <row r="5591" spans="1:4">
      <c r="A5591" s="360">
        <v>5589</v>
      </c>
      <c r="B5591" s="356"/>
      <c r="C5591" s="357" t="s">
        <v>17441</v>
      </c>
      <c r="D5591" s="361" t="s">
        <v>5458</v>
      </c>
    </row>
    <row r="5592" spans="1:4">
      <c r="A5592" s="360">
        <v>5590</v>
      </c>
      <c r="B5592" s="356"/>
      <c r="C5592" s="357" t="s">
        <v>17442</v>
      </c>
      <c r="D5592" s="361" t="s">
        <v>5459</v>
      </c>
    </row>
    <row r="5593" spans="1:4">
      <c r="A5593" s="360">
        <v>5591</v>
      </c>
      <c r="B5593" s="356"/>
      <c r="C5593" s="357" t="s">
        <v>17443</v>
      </c>
      <c r="D5593" s="361" t="s">
        <v>5460</v>
      </c>
    </row>
    <row r="5594" spans="1:4">
      <c r="A5594" s="360">
        <v>5592</v>
      </c>
      <c r="B5594" s="356"/>
      <c r="C5594" s="357" t="s">
        <v>17444</v>
      </c>
      <c r="D5594" s="361" t="s">
        <v>5461</v>
      </c>
    </row>
    <row r="5595" spans="1:4">
      <c r="A5595" s="360">
        <v>5593</v>
      </c>
      <c r="B5595" s="356"/>
      <c r="C5595" s="357" t="s">
        <v>17445</v>
      </c>
      <c r="D5595" s="361" t="s">
        <v>5462</v>
      </c>
    </row>
    <row r="5596" spans="1:4">
      <c r="A5596" s="360">
        <v>5594</v>
      </c>
      <c r="B5596" s="356"/>
      <c r="C5596" s="357" t="s">
        <v>17446</v>
      </c>
      <c r="D5596" s="361" t="s">
        <v>5463</v>
      </c>
    </row>
    <row r="5597" spans="1:4">
      <c r="A5597" s="360">
        <v>5595</v>
      </c>
      <c r="B5597" s="356"/>
      <c r="C5597" s="357" t="s">
        <v>17447</v>
      </c>
      <c r="D5597" s="361" t="s">
        <v>5464</v>
      </c>
    </row>
    <row r="5598" spans="1:4">
      <c r="A5598" s="360">
        <v>5596</v>
      </c>
      <c r="B5598" s="356"/>
      <c r="C5598" s="357" t="s">
        <v>17448</v>
      </c>
      <c r="D5598" s="361" t="s">
        <v>5465</v>
      </c>
    </row>
    <row r="5599" spans="1:4">
      <c r="A5599" s="360">
        <v>5597</v>
      </c>
      <c r="B5599" s="356"/>
      <c r="C5599" s="357" t="s">
        <v>17449</v>
      </c>
      <c r="D5599" s="361" t="s">
        <v>5466</v>
      </c>
    </row>
    <row r="5600" spans="1:4" ht="40.5">
      <c r="A5600" s="360">
        <v>5598</v>
      </c>
      <c r="B5600" s="356"/>
      <c r="C5600" s="357" t="s">
        <v>17450</v>
      </c>
      <c r="D5600" s="361" t="s">
        <v>5467</v>
      </c>
    </row>
    <row r="5601" spans="1:4">
      <c r="A5601" s="360">
        <v>5599</v>
      </c>
      <c r="B5601" s="356"/>
      <c r="C5601" s="357" t="s">
        <v>17451</v>
      </c>
      <c r="D5601" s="361" t="s">
        <v>5468</v>
      </c>
    </row>
    <row r="5602" spans="1:4">
      <c r="A5602" s="360">
        <v>5600</v>
      </c>
      <c r="B5602" s="356"/>
      <c r="C5602" s="357" t="s">
        <v>17452</v>
      </c>
      <c r="D5602" s="361" t="s">
        <v>5469</v>
      </c>
    </row>
    <row r="5603" spans="1:4">
      <c r="A5603" s="360">
        <v>5601</v>
      </c>
      <c r="B5603" s="356"/>
      <c r="C5603" s="357" t="s">
        <v>17453</v>
      </c>
      <c r="D5603" s="361" t="s">
        <v>5470</v>
      </c>
    </row>
    <row r="5604" spans="1:4">
      <c r="A5604" s="360">
        <v>5602</v>
      </c>
      <c r="B5604" s="356"/>
      <c r="C5604" s="357" t="s">
        <v>17454</v>
      </c>
      <c r="D5604" s="361" t="s">
        <v>5471</v>
      </c>
    </row>
    <row r="5605" spans="1:4" ht="33">
      <c r="A5605" s="360">
        <v>5603</v>
      </c>
      <c r="B5605" s="356"/>
      <c r="C5605" s="357" t="s">
        <v>17455</v>
      </c>
      <c r="D5605" s="361" t="s">
        <v>5472</v>
      </c>
    </row>
    <row r="5606" spans="1:4">
      <c r="A5606" s="360">
        <v>5604</v>
      </c>
      <c r="B5606" s="356"/>
      <c r="C5606" s="357" t="s">
        <v>17456</v>
      </c>
      <c r="D5606" s="361" t="s">
        <v>5473</v>
      </c>
    </row>
    <row r="5607" spans="1:4" ht="33">
      <c r="A5607" s="360">
        <v>5605</v>
      </c>
      <c r="B5607" s="356"/>
      <c r="C5607" s="357" t="s">
        <v>17457</v>
      </c>
      <c r="D5607" s="361" t="s">
        <v>5474</v>
      </c>
    </row>
    <row r="5608" spans="1:4" ht="49.5">
      <c r="A5608" s="360">
        <v>5606</v>
      </c>
      <c r="B5608" s="356"/>
      <c r="C5608" s="357" t="s">
        <v>17458</v>
      </c>
      <c r="D5608" s="361" t="s">
        <v>5475</v>
      </c>
    </row>
    <row r="5609" spans="1:4" ht="40.5">
      <c r="A5609" s="360">
        <v>5607</v>
      </c>
      <c r="B5609" s="356"/>
      <c r="C5609" s="357" t="s">
        <v>17459</v>
      </c>
      <c r="D5609" s="361" t="s">
        <v>5476</v>
      </c>
    </row>
    <row r="5610" spans="1:4">
      <c r="A5610" s="360">
        <v>5608</v>
      </c>
      <c r="B5610" s="356"/>
      <c r="C5610" s="357" t="s">
        <v>17460</v>
      </c>
      <c r="D5610" s="361" t="s">
        <v>5477</v>
      </c>
    </row>
    <row r="5611" spans="1:4">
      <c r="A5611" s="360">
        <v>5609</v>
      </c>
      <c r="B5611" s="356"/>
      <c r="C5611" s="357" t="s">
        <v>17461</v>
      </c>
      <c r="D5611" s="361" t="s">
        <v>5478</v>
      </c>
    </row>
    <row r="5612" spans="1:4" ht="40.5">
      <c r="A5612" s="360">
        <v>5610</v>
      </c>
      <c r="B5612" s="356"/>
      <c r="C5612" s="357" t="s">
        <v>17462</v>
      </c>
      <c r="D5612" s="361" t="s">
        <v>5479</v>
      </c>
    </row>
    <row r="5613" spans="1:4">
      <c r="A5613" s="360">
        <v>5611</v>
      </c>
      <c r="B5613" s="356"/>
      <c r="C5613" s="357" t="s">
        <v>17463</v>
      </c>
      <c r="D5613" s="361" t="s">
        <v>5480</v>
      </c>
    </row>
    <row r="5614" spans="1:4">
      <c r="A5614" s="360">
        <v>5612</v>
      </c>
      <c r="B5614" s="356"/>
      <c r="C5614" s="357" t="s">
        <v>17464</v>
      </c>
      <c r="D5614" s="361" t="s">
        <v>5481</v>
      </c>
    </row>
    <row r="5615" spans="1:4">
      <c r="A5615" s="360">
        <v>5613</v>
      </c>
      <c r="B5615" s="356"/>
      <c r="C5615" s="357" t="s">
        <v>17465</v>
      </c>
      <c r="D5615" s="361" t="s">
        <v>5482</v>
      </c>
    </row>
    <row r="5616" spans="1:4" ht="33">
      <c r="A5616" s="360">
        <v>5614</v>
      </c>
      <c r="B5616" s="356"/>
      <c r="C5616" s="357" t="s">
        <v>17466</v>
      </c>
      <c r="D5616" s="361" t="s">
        <v>5483</v>
      </c>
    </row>
    <row r="5617" spans="1:4">
      <c r="A5617" s="360">
        <v>5615</v>
      </c>
      <c r="B5617" s="356"/>
      <c r="C5617" s="357" t="s">
        <v>17467</v>
      </c>
      <c r="D5617" s="361" t="s">
        <v>5484</v>
      </c>
    </row>
    <row r="5618" spans="1:4" ht="40.5">
      <c r="A5618" s="360">
        <v>5616</v>
      </c>
      <c r="B5618" s="356"/>
      <c r="C5618" s="357" t="s">
        <v>17468</v>
      </c>
      <c r="D5618" s="361" t="s">
        <v>5485</v>
      </c>
    </row>
    <row r="5619" spans="1:4" ht="40.5">
      <c r="A5619" s="360">
        <v>5617</v>
      </c>
      <c r="B5619" s="356"/>
      <c r="C5619" s="357" t="s">
        <v>25306</v>
      </c>
      <c r="D5619" s="361" t="s">
        <v>5486</v>
      </c>
    </row>
    <row r="5620" spans="1:4" ht="49.5">
      <c r="A5620" s="360">
        <v>5618</v>
      </c>
      <c r="B5620" s="356"/>
      <c r="C5620" s="357" t="s">
        <v>17469</v>
      </c>
      <c r="D5620" s="361" t="s">
        <v>5487</v>
      </c>
    </row>
    <row r="5621" spans="1:4" ht="40.5">
      <c r="A5621" s="360">
        <v>5619</v>
      </c>
      <c r="B5621" s="356"/>
      <c r="C5621" s="357" t="s">
        <v>17470</v>
      </c>
      <c r="D5621" s="361" t="s">
        <v>5488</v>
      </c>
    </row>
    <row r="5622" spans="1:4">
      <c r="A5622" s="360">
        <v>5620</v>
      </c>
      <c r="B5622" s="356"/>
      <c r="C5622" s="357" t="s">
        <v>17471</v>
      </c>
      <c r="D5622" s="361" t="s">
        <v>25307</v>
      </c>
    </row>
    <row r="5623" spans="1:4" ht="33">
      <c r="A5623" s="360">
        <v>5621</v>
      </c>
      <c r="B5623" s="356"/>
      <c r="C5623" s="357" t="s">
        <v>17472</v>
      </c>
      <c r="D5623" s="361" t="s">
        <v>5489</v>
      </c>
    </row>
    <row r="5624" spans="1:4" ht="40.5">
      <c r="A5624" s="360">
        <v>5622</v>
      </c>
      <c r="B5624" s="356"/>
      <c r="C5624" s="357" t="s">
        <v>17473</v>
      </c>
      <c r="D5624" s="361" t="s">
        <v>5490</v>
      </c>
    </row>
    <row r="5625" spans="1:4" ht="33">
      <c r="A5625" s="360">
        <v>5623</v>
      </c>
      <c r="B5625" s="356"/>
      <c r="C5625" s="357" t="s">
        <v>25308</v>
      </c>
      <c r="D5625" s="361" t="s">
        <v>25309</v>
      </c>
    </row>
    <row r="5626" spans="1:4">
      <c r="A5626" s="360">
        <v>5624</v>
      </c>
      <c r="B5626" s="356"/>
      <c r="C5626" s="357" t="s">
        <v>17474</v>
      </c>
      <c r="D5626" s="361" t="s">
        <v>5491</v>
      </c>
    </row>
    <row r="5627" spans="1:4" ht="40.5">
      <c r="A5627" s="360">
        <v>5625</v>
      </c>
      <c r="B5627" s="356"/>
      <c r="C5627" s="357" t="s">
        <v>17475</v>
      </c>
      <c r="D5627" s="361" t="s">
        <v>5492</v>
      </c>
    </row>
    <row r="5628" spans="1:4">
      <c r="A5628" s="360">
        <v>5626</v>
      </c>
      <c r="B5628" s="356"/>
      <c r="C5628" s="357" t="s">
        <v>17476</v>
      </c>
      <c r="D5628" s="361" t="s">
        <v>5493</v>
      </c>
    </row>
    <row r="5629" spans="1:4">
      <c r="A5629" s="360">
        <v>5627</v>
      </c>
      <c r="B5629" s="356"/>
      <c r="C5629" s="357" t="s">
        <v>17477</v>
      </c>
      <c r="D5629" s="361" t="s">
        <v>5494</v>
      </c>
    </row>
    <row r="5630" spans="1:4">
      <c r="A5630" s="360">
        <v>5628</v>
      </c>
      <c r="B5630" s="356"/>
      <c r="C5630" s="357" t="s">
        <v>17478</v>
      </c>
      <c r="D5630" s="361" t="s">
        <v>5495</v>
      </c>
    </row>
    <row r="5631" spans="1:4">
      <c r="A5631" s="360">
        <v>5629</v>
      </c>
      <c r="B5631" s="356"/>
      <c r="C5631" s="357" t="s">
        <v>17479</v>
      </c>
      <c r="D5631" s="361" t="s">
        <v>5496</v>
      </c>
    </row>
    <row r="5632" spans="1:4">
      <c r="A5632" s="360">
        <v>5630</v>
      </c>
      <c r="B5632" s="356"/>
      <c r="C5632" s="357" t="s">
        <v>17480</v>
      </c>
      <c r="D5632" s="361" t="s">
        <v>5497</v>
      </c>
    </row>
    <row r="5633" spans="1:4">
      <c r="A5633" s="360">
        <v>5631</v>
      </c>
      <c r="B5633" s="356"/>
      <c r="C5633" s="357" t="s">
        <v>17481</v>
      </c>
      <c r="D5633" s="361" t="s">
        <v>5498</v>
      </c>
    </row>
    <row r="5634" spans="1:4">
      <c r="A5634" s="360">
        <v>5632</v>
      </c>
      <c r="B5634" s="356"/>
      <c r="C5634" s="357" t="s">
        <v>17482</v>
      </c>
      <c r="D5634" s="361" t="s">
        <v>5499</v>
      </c>
    </row>
    <row r="5635" spans="1:4" ht="40.5">
      <c r="A5635" s="360">
        <v>5633</v>
      </c>
      <c r="B5635" s="356"/>
      <c r="C5635" s="357" t="s">
        <v>17483</v>
      </c>
      <c r="D5635" s="361" t="s">
        <v>5500</v>
      </c>
    </row>
    <row r="5636" spans="1:4">
      <c r="A5636" s="360">
        <v>5634</v>
      </c>
      <c r="B5636" s="356"/>
      <c r="C5636" s="357" t="s">
        <v>17484</v>
      </c>
      <c r="D5636" s="361" t="s">
        <v>5501</v>
      </c>
    </row>
    <row r="5637" spans="1:4">
      <c r="A5637" s="360">
        <v>5635</v>
      </c>
      <c r="B5637" s="356"/>
      <c r="C5637" s="357" t="s">
        <v>17485</v>
      </c>
      <c r="D5637" s="361" t="s">
        <v>5502</v>
      </c>
    </row>
    <row r="5638" spans="1:4">
      <c r="A5638" s="360">
        <v>5636</v>
      </c>
      <c r="B5638" s="356"/>
      <c r="C5638" s="357" t="s">
        <v>17486</v>
      </c>
      <c r="D5638" s="361" t="s">
        <v>5503</v>
      </c>
    </row>
    <row r="5639" spans="1:4">
      <c r="A5639" s="360">
        <v>5637</v>
      </c>
      <c r="B5639" s="356"/>
      <c r="C5639" s="357" t="s">
        <v>17487</v>
      </c>
      <c r="D5639" s="361" t="s">
        <v>5504</v>
      </c>
    </row>
    <row r="5640" spans="1:4">
      <c r="A5640" s="360">
        <v>5638</v>
      </c>
      <c r="B5640" s="356"/>
      <c r="C5640" s="357" t="s">
        <v>17488</v>
      </c>
      <c r="D5640" s="361" t="s">
        <v>5505</v>
      </c>
    </row>
    <row r="5641" spans="1:4">
      <c r="A5641" s="360">
        <v>5639</v>
      </c>
      <c r="B5641" s="356"/>
      <c r="C5641" s="357" t="s">
        <v>17489</v>
      </c>
      <c r="D5641" s="361" t="s">
        <v>5506</v>
      </c>
    </row>
    <row r="5642" spans="1:4" ht="33">
      <c r="A5642" s="360">
        <v>5640</v>
      </c>
      <c r="B5642" s="356"/>
      <c r="C5642" s="357" t="s">
        <v>17490</v>
      </c>
      <c r="D5642" s="361" t="s">
        <v>5507</v>
      </c>
    </row>
    <row r="5643" spans="1:4" ht="33">
      <c r="A5643" s="360">
        <v>5641</v>
      </c>
      <c r="B5643" s="356"/>
      <c r="C5643" s="357" t="s">
        <v>17491</v>
      </c>
      <c r="D5643" s="361" t="s">
        <v>5508</v>
      </c>
    </row>
    <row r="5644" spans="1:4">
      <c r="A5644" s="360">
        <v>5642</v>
      </c>
      <c r="B5644" s="356"/>
      <c r="C5644" s="357" t="s">
        <v>17492</v>
      </c>
      <c r="D5644" s="361" t="s">
        <v>5509</v>
      </c>
    </row>
    <row r="5645" spans="1:4" ht="40.5">
      <c r="A5645" s="360">
        <v>5643</v>
      </c>
      <c r="B5645" s="356"/>
      <c r="C5645" s="357" t="s">
        <v>17493</v>
      </c>
      <c r="D5645" s="361" t="s">
        <v>5510</v>
      </c>
    </row>
    <row r="5646" spans="1:4">
      <c r="A5646" s="360">
        <v>5644</v>
      </c>
      <c r="B5646" s="356"/>
      <c r="C5646" s="357" t="s">
        <v>17494</v>
      </c>
      <c r="D5646" s="361" t="s">
        <v>5511</v>
      </c>
    </row>
    <row r="5647" spans="1:4" ht="40.5">
      <c r="A5647" s="360">
        <v>5645</v>
      </c>
      <c r="B5647" s="356"/>
      <c r="C5647" s="357" t="s">
        <v>17495</v>
      </c>
      <c r="D5647" s="361" t="s">
        <v>5512</v>
      </c>
    </row>
    <row r="5648" spans="1:4">
      <c r="A5648" s="360">
        <v>5646</v>
      </c>
      <c r="B5648" s="356"/>
      <c r="C5648" s="357" t="s">
        <v>17496</v>
      </c>
      <c r="D5648" s="361" t="s">
        <v>5513</v>
      </c>
    </row>
    <row r="5649" spans="1:4">
      <c r="A5649" s="360">
        <v>5647</v>
      </c>
      <c r="B5649" s="356"/>
      <c r="C5649" s="357" t="s">
        <v>17497</v>
      </c>
      <c r="D5649" s="361" t="s">
        <v>5514</v>
      </c>
    </row>
    <row r="5650" spans="1:4" ht="49.5">
      <c r="A5650" s="360">
        <v>5648</v>
      </c>
      <c r="B5650" s="356"/>
      <c r="C5650" s="357" t="s">
        <v>17498</v>
      </c>
      <c r="D5650" s="361" t="s">
        <v>5515</v>
      </c>
    </row>
    <row r="5651" spans="1:4">
      <c r="A5651" s="360">
        <v>5649</v>
      </c>
      <c r="B5651" s="356"/>
      <c r="C5651" s="357" t="s">
        <v>17499</v>
      </c>
      <c r="D5651" s="361" t="s">
        <v>5516</v>
      </c>
    </row>
    <row r="5652" spans="1:4">
      <c r="A5652" s="360">
        <v>5650</v>
      </c>
      <c r="B5652" s="356"/>
      <c r="C5652" s="357" t="s">
        <v>17500</v>
      </c>
      <c r="D5652" s="361" t="s">
        <v>5517</v>
      </c>
    </row>
    <row r="5653" spans="1:4">
      <c r="A5653" s="360">
        <v>5651</v>
      </c>
      <c r="B5653" s="356"/>
      <c r="C5653" s="357" t="s">
        <v>17501</v>
      </c>
      <c r="D5653" s="361" t="s">
        <v>5518</v>
      </c>
    </row>
    <row r="5654" spans="1:4">
      <c r="A5654" s="360">
        <v>5652</v>
      </c>
      <c r="B5654" s="356"/>
      <c r="C5654" s="357" t="s">
        <v>17502</v>
      </c>
      <c r="D5654" s="361" t="s">
        <v>5519</v>
      </c>
    </row>
    <row r="5655" spans="1:4">
      <c r="A5655" s="360">
        <v>5653</v>
      </c>
      <c r="B5655" s="356"/>
      <c r="C5655" s="357" t="s">
        <v>17503</v>
      </c>
      <c r="D5655" s="361" t="s">
        <v>5520</v>
      </c>
    </row>
    <row r="5656" spans="1:4">
      <c r="A5656" s="360">
        <v>5654</v>
      </c>
      <c r="B5656" s="356"/>
      <c r="C5656" s="357" t="s">
        <v>17504</v>
      </c>
      <c r="D5656" s="361" t="s">
        <v>5521</v>
      </c>
    </row>
    <row r="5657" spans="1:4">
      <c r="A5657" s="360">
        <v>5655</v>
      </c>
      <c r="B5657" s="356"/>
      <c r="C5657" s="357" t="s">
        <v>17505</v>
      </c>
      <c r="D5657" s="361" t="s">
        <v>5522</v>
      </c>
    </row>
    <row r="5658" spans="1:4">
      <c r="A5658" s="360">
        <v>5656</v>
      </c>
      <c r="B5658" s="356"/>
      <c r="C5658" s="357" t="s">
        <v>17506</v>
      </c>
      <c r="D5658" s="361" t="s">
        <v>5523</v>
      </c>
    </row>
    <row r="5659" spans="1:4">
      <c r="A5659" s="360">
        <v>5657</v>
      </c>
      <c r="B5659" s="356"/>
      <c r="C5659" s="357" t="s">
        <v>17507</v>
      </c>
      <c r="D5659" s="361" t="s">
        <v>5524</v>
      </c>
    </row>
    <row r="5660" spans="1:4" ht="33">
      <c r="A5660" s="360">
        <v>5658</v>
      </c>
      <c r="B5660" s="356"/>
      <c r="C5660" s="357" t="s">
        <v>17508</v>
      </c>
      <c r="D5660" s="361" t="s">
        <v>5525</v>
      </c>
    </row>
    <row r="5661" spans="1:4">
      <c r="A5661" s="360">
        <v>5659</v>
      </c>
      <c r="B5661" s="356"/>
      <c r="C5661" s="357" t="s">
        <v>17509</v>
      </c>
      <c r="D5661" s="361" t="s">
        <v>5526</v>
      </c>
    </row>
    <row r="5662" spans="1:4">
      <c r="A5662" s="360">
        <v>5660</v>
      </c>
      <c r="B5662" s="356"/>
      <c r="C5662" s="357" t="s">
        <v>17510</v>
      </c>
      <c r="D5662" s="361" t="s">
        <v>5527</v>
      </c>
    </row>
    <row r="5663" spans="1:4">
      <c r="A5663" s="360">
        <v>5661</v>
      </c>
      <c r="B5663" s="356"/>
      <c r="C5663" s="357" t="s">
        <v>17511</v>
      </c>
      <c r="D5663" s="361" t="s">
        <v>5528</v>
      </c>
    </row>
    <row r="5664" spans="1:4">
      <c r="A5664" s="360">
        <v>5662</v>
      </c>
      <c r="B5664" s="356"/>
      <c r="C5664" s="357" t="s">
        <v>17512</v>
      </c>
      <c r="D5664" s="361" t="s">
        <v>5529</v>
      </c>
    </row>
    <row r="5665" spans="1:4">
      <c r="A5665" s="360">
        <v>5663</v>
      </c>
      <c r="B5665" s="356"/>
      <c r="C5665" s="357" t="s">
        <v>17513</v>
      </c>
      <c r="D5665" s="361" t="s">
        <v>5530</v>
      </c>
    </row>
    <row r="5666" spans="1:4">
      <c r="A5666" s="360">
        <v>5664</v>
      </c>
      <c r="B5666" s="356"/>
      <c r="C5666" s="357" t="s">
        <v>17514</v>
      </c>
      <c r="D5666" s="361" t="s">
        <v>5531</v>
      </c>
    </row>
    <row r="5667" spans="1:4">
      <c r="A5667" s="360">
        <v>5665</v>
      </c>
      <c r="B5667" s="356"/>
      <c r="C5667" s="357" t="s">
        <v>17515</v>
      </c>
      <c r="D5667" s="361" t="s">
        <v>5532</v>
      </c>
    </row>
    <row r="5668" spans="1:4" ht="33">
      <c r="A5668" s="360">
        <v>5666</v>
      </c>
      <c r="B5668" s="356"/>
      <c r="C5668" s="357" t="s">
        <v>17516</v>
      </c>
      <c r="D5668" s="361" t="s">
        <v>5533</v>
      </c>
    </row>
    <row r="5669" spans="1:4">
      <c r="A5669" s="360">
        <v>5667</v>
      </c>
      <c r="B5669" s="356"/>
      <c r="C5669" s="357" t="s">
        <v>17517</v>
      </c>
      <c r="D5669" s="361" t="s">
        <v>5534</v>
      </c>
    </row>
    <row r="5670" spans="1:4" ht="33">
      <c r="A5670" s="360">
        <v>5668</v>
      </c>
      <c r="B5670" s="356"/>
      <c r="C5670" s="357" t="s">
        <v>17518</v>
      </c>
      <c r="D5670" s="361" t="s">
        <v>5535</v>
      </c>
    </row>
    <row r="5671" spans="1:4">
      <c r="A5671" s="360">
        <v>5669</v>
      </c>
      <c r="B5671" s="356"/>
      <c r="C5671" s="357" t="s">
        <v>17519</v>
      </c>
      <c r="D5671" s="361" t="s">
        <v>5536</v>
      </c>
    </row>
    <row r="5672" spans="1:4">
      <c r="A5672" s="360">
        <v>5670</v>
      </c>
      <c r="B5672" s="356"/>
      <c r="C5672" s="357" t="s">
        <v>17520</v>
      </c>
      <c r="D5672" s="361" t="s">
        <v>5537</v>
      </c>
    </row>
    <row r="5673" spans="1:4">
      <c r="A5673" s="360">
        <v>5671</v>
      </c>
      <c r="B5673" s="356"/>
      <c r="C5673" s="357" t="s">
        <v>17521</v>
      </c>
      <c r="D5673" s="361" t="s">
        <v>5538</v>
      </c>
    </row>
    <row r="5674" spans="1:4" ht="40.5">
      <c r="A5674" s="360">
        <v>5672</v>
      </c>
      <c r="B5674" s="356"/>
      <c r="C5674" s="357" t="s">
        <v>17522</v>
      </c>
      <c r="D5674" s="361" t="s">
        <v>5539</v>
      </c>
    </row>
    <row r="5675" spans="1:4">
      <c r="A5675" s="360">
        <v>5673</v>
      </c>
      <c r="B5675" s="356"/>
      <c r="C5675" s="357" t="s">
        <v>17523</v>
      </c>
      <c r="D5675" s="361" t="s">
        <v>5540</v>
      </c>
    </row>
    <row r="5676" spans="1:4">
      <c r="A5676" s="360">
        <v>5674</v>
      </c>
      <c r="B5676" s="356"/>
      <c r="C5676" s="357" t="s">
        <v>17524</v>
      </c>
      <c r="D5676" s="361" t="s">
        <v>5541</v>
      </c>
    </row>
    <row r="5677" spans="1:4">
      <c r="A5677" s="360">
        <v>5675</v>
      </c>
      <c r="B5677" s="356"/>
      <c r="C5677" s="357" t="s">
        <v>17525</v>
      </c>
      <c r="D5677" s="361" t="s">
        <v>5542</v>
      </c>
    </row>
    <row r="5678" spans="1:4">
      <c r="A5678" s="360">
        <v>5676</v>
      </c>
      <c r="B5678" s="356"/>
      <c r="C5678" s="357" t="s">
        <v>17526</v>
      </c>
      <c r="D5678" s="361" t="s">
        <v>5543</v>
      </c>
    </row>
    <row r="5679" spans="1:4">
      <c r="A5679" s="360">
        <v>5677</v>
      </c>
      <c r="B5679" s="356"/>
      <c r="C5679" s="357" t="s">
        <v>17527</v>
      </c>
      <c r="D5679" s="361" t="s">
        <v>5544</v>
      </c>
    </row>
    <row r="5680" spans="1:4">
      <c r="A5680" s="360">
        <v>5678</v>
      </c>
      <c r="B5680" s="356"/>
      <c r="C5680" s="357" t="s">
        <v>17528</v>
      </c>
      <c r="D5680" s="361" t="s">
        <v>5545</v>
      </c>
    </row>
    <row r="5681" spans="1:4">
      <c r="A5681" s="360">
        <v>5679</v>
      </c>
      <c r="B5681" s="356"/>
      <c r="C5681" s="357" t="s">
        <v>17529</v>
      </c>
      <c r="D5681" s="361" t="s">
        <v>5546</v>
      </c>
    </row>
    <row r="5682" spans="1:4">
      <c r="A5682" s="360">
        <v>5680</v>
      </c>
      <c r="B5682" s="356"/>
      <c r="C5682" s="357" t="s">
        <v>17530</v>
      </c>
      <c r="D5682" s="361" t="s">
        <v>5547</v>
      </c>
    </row>
    <row r="5683" spans="1:4">
      <c r="A5683" s="360">
        <v>5681</v>
      </c>
      <c r="B5683" s="356"/>
      <c r="C5683" s="357" t="s">
        <v>17531</v>
      </c>
      <c r="D5683" s="361" t="s">
        <v>5548</v>
      </c>
    </row>
    <row r="5684" spans="1:4" ht="40.5">
      <c r="A5684" s="360">
        <v>5682</v>
      </c>
      <c r="B5684" s="356"/>
      <c r="C5684" s="357" t="s">
        <v>17532</v>
      </c>
      <c r="D5684" s="361" t="s">
        <v>5549</v>
      </c>
    </row>
    <row r="5685" spans="1:4">
      <c r="A5685" s="360">
        <v>5683</v>
      </c>
      <c r="B5685" s="356"/>
      <c r="C5685" s="357" t="s">
        <v>17533</v>
      </c>
      <c r="D5685" s="361" t="s">
        <v>5550</v>
      </c>
    </row>
    <row r="5686" spans="1:4" ht="33">
      <c r="A5686" s="360">
        <v>5684</v>
      </c>
      <c r="B5686" s="356"/>
      <c r="C5686" s="357" t="s">
        <v>17534</v>
      </c>
      <c r="D5686" s="361" t="s">
        <v>5551</v>
      </c>
    </row>
    <row r="5687" spans="1:4">
      <c r="A5687" s="360">
        <v>5685</v>
      </c>
      <c r="B5687" s="356"/>
      <c r="C5687" s="357" t="s">
        <v>17535</v>
      </c>
      <c r="D5687" s="361" t="s">
        <v>5552</v>
      </c>
    </row>
    <row r="5688" spans="1:4">
      <c r="A5688" s="360">
        <v>5686</v>
      </c>
      <c r="B5688" s="356"/>
      <c r="C5688" s="357" t="s">
        <v>17536</v>
      </c>
      <c r="D5688" s="361" t="s">
        <v>5553</v>
      </c>
    </row>
    <row r="5689" spans="1:4">
      <c r="A5689" s="360">
        <v>5687</v>
      </c>
      <c r="B5689" s="356"/>
      <c r="C5689" s="357" t="s">
        <v>17537</v>
      </c>
      <c r="D5689" s="361" t="s">
        <v>5554</v>
      </c>
    </row>
    <row r="5690" spans="1:4">
      <c r="A5690" s="360">
        <v>5688</v>
      </c>
      <c r="B5690" s="356"/>
      <c r="C5690" s="357" t="s">
        <v>17538</v>
      </c>
      <c r="D5690" s="361" t="s">
        <v>5555</v>
      </c>
    </row>
    <row r="5691" spans="1:4">
      <c r="A5691" s="360">
        <v>5689</v>
      </c>
      <c r="B5691" s="356"/>
      <c r="C5691" s="357" t="s">
        <v>17539</v>
      </c>
      <c r="D5691" s="361" t="s">
        <v>5556</v>
      </c>
    </row>
    <row r="5692" spans="1:4">
      <c r="A5692" s="360">
        <v>5690</v>
      </c>
      <c r="B5692" s="356"/>
      <c r="C5692" s="357" t="s">
        <v>17540</v>
      </c>
      <c r="D5692" s="361" t="s">
        <v>5557</v>
      </c>
    </row>
    <row r="5693" spans="1:4">
      <c r="A5693" s="360">
        <v>5691</v>
      </c>
      <c r="B5693" s="356"/>
      <c r="C5693" s="357" t="s">
        <v>17541</v>
      </c>
      <c r="D5693" s="361" t="s">
        <v>5558</v>
      </c>
    </row>
    <row r="5694" spans="1:4">
      <c r="A5694" s="360">
        <v>5692</v>
      </c>
      <c r="B5694" s="356"/>
      <c r="C5694" s="357" t="s">
        <v>17542</v>
      </c>
      <c r="D5694" s="361" t="s">
        <v>5559</v>
      </c>
    </row>
    <row r="5695" spans="1:4" ht="33">
      <c r="A5695" s="360">
        <v>5693</v>
      </c>
      <c r="B5695" s="356"/>
      <c r="C5695" s="357" t="s">
        <v>17543</v>
      </c>
      <c r="D5695" s="361" t="s">
        <v>5560</v>
      </c>
    </row>
    <row r="5696" spans="1:4">
      <c r="A5696" s="360">
        <v>5694</v>
      </c>
      <c r="B5696" s="356"/>
      <c r="C5696" s="357" t="s">
        <v>17544</v>
      </c>
      <c r="D5696" s="361" t="s">
        <v>5561</v>
      </c>
    </row>
    <row r="5697" spans="1:4">
      <c r="A5697" s="360">
        <v>5695</v>
      </c>
      <c r="B5697" s="356"/>
      <c r="C5697" s="357" t="s">
        <v>17545</v>
      </c>
      <c r="D5697" s="361" t="s">
        <v>5562</v>
      </c>
    </row>
    <row r="5698" spans="1:4" ht="49.5">
      <c r="A5698" s="360">
        <v>5696</v>
      </c>
      <c r="B5698" s="356"/>
      <c r="C5698" s="357" t="s">
        <v>17546</v>
      </c>
      <c r="D5698" s="361" t="s">
        <v>5563</v>
      </c>
    </row>
    <row r="5699" spans="1:4" ht="40.5">
      <c r="A5699" s="360">
        <v>5697</v>
      </c>
      <c r="B5699" s="356"/>
      <c r="C5699" s="357" t="s">
        <v>17547</v>
      </c>
      <c r="D5699" s="361" t="s">
        <v>5564</v>
      </c>
    </row>
    <row r="5700" spans="1:4" ht="33">
      <c r="A5700" s="360">
        <v>5698</v>
      </c>
      <c r="B5700" s="356"/>
      <c r="C5700" s="357" t="s">
        <v>17548</v>
      </c>
      <c r="D5700" s="361" t="s">
        <v>5565</v>
      </c>
    </row>
    <row r="5701" spans="1:4" ht="33">
      <c r="A5701" s="360">
        <v>5699</v>
      </c>
      <c r="B5701" s="356"/>
      <c r="C5701" s="357" t="s">
        <v>17549</v>
      </c>
      <c r="D5701" s="361" t="s">
        <v>5566</v>
      </c>
    </row>
    <row r="5702" spans="1:4">
      <c r="A5702" s="360">
        <v>5700</v>
      </c>
      <c r="B5702" s="356"/>
      <c r="C5702" s="357" t="s">
        <v>17550</v>
      </c>
      <c r="D5702" s="361" t="s">
        <v>5567</v>
      </c>
    </row>
    <row r="5703" spans="1:4">
      <c r="A5703" s="360">
        <v>5701</v>
      </c>
      <c r="B5703" s="356"/>
      <c r="C5703" s="357" t="s">
        <v>17551</v>
      </c>
      <c r="D5703" s="361" t="s">
        <v>5568</v>
      </c>
    </row>
    <row r="5704" spans="1:4">
      <c r="A5704" s="360">
        <v>5702</v>
      </c>
      <c r="B5704" s="356"/>
      <c r="C5704" s="357" t="s">
        <v>17552</v>
      </c>
      <c r="D5704" s="361" t="s">
        <v>5569</v>
      </c>
    </row>
    <row r="5705" spans="1:4" ht="49.5">
      <c r="A5705" s="360">
        <v>5703</v>
      </c>
      <c r="B5705" s="356"/>
      <c r="C5705" s="357" t="s">
        <v>17553</v>
      </c>
      <c r="D5705" s="361" t="s">
        <v>5570</v>
      </c>
    </row>
    <row r="5706" spans="1:4">
      <c r="A5706" s="360">
        <v>5704</v>
      </c>
      <c r="B5706" s="356"/>
      <c r="C5706" s="357" t="s">
        <v>17554</v>
      </c>
      <c r="D5706" s="361" t="s">
        <v>5571</v>
      </c>
    </row>
    <row r="5707" spans="1:4" ht="49.5">
      <c r="A5707" s="360">
        <v>5705</v>
      </c>
      <c r="B5707" s="356"/>
      <c r="C5707" s="357" t="s">
        <v>17555</v>
      </c>
      <c r="D5707" s="361" t="s">
        <v>5572</v>
      </c>
    </row>
    <row r="5708" spans="1:4" ht="33">
      <c r="A5708" s="360">
        <v>5706</v>
      </c>
      <c r="B5708" s="356"/>
      <c r="C5708" s="357" t="s">
        <v>17556</v>
      </c>
      <c r="D5708" s="361" t="s">
        <v>5573</v>
      </c>
    </row>
    <row r="5709" spans="1:4">
      <c r="A5709" s="360">
        <v>5707</v>
      </c>
      <c r="B5709" s="356"/>
      <c r="C5709" s="357" t="s">
        <v>17557</v>
      </c>
      <c r="D5709" s="361" t="s">
        <v>5574</v>
      </c>
    </row>
    <row r="5710" spans="1:4">
      <c r="A5710" s="360">
        <v>5708</v>
      </c>
      <c r="B5710" s="356"/>
      <c r="C5710" s="357" t="s">
        <v>17558</v>
      </c>
      <c r="D5710" s="361" t="s">
        <v>5575</v>
      </c>
    </row>
    <row r="5711" spans="1:4">
      <c r="A5711" s="360">
        <v>5709</v>
      </c>
      <c r="B5711" s="356"/>
      <c r="C5711" s="357" t="s">
        <v>17559</v>
      </c>
      <c r="D5711" s="361" t="s">
        <v>5576</v>
      </c>
    </row>
    <row r="5712" spans="1:4">
      <c r="A5712" s="360">
        <v>5710</v>
      </c>
      <c r="B5712" s="356"/>
      <c r="C5712" s="357" t="s">
        <v>17560</v>
      </c>
      <c r="D5712" s="361" t="s">
        <v>5577</v>
      </c>
    </row>
    <row r="5713" spans="1:4">
      <c r="A5713" s="360">
        <v>5711</v>
      </c>
      <c r="B5713" s="356"/>
      <c r="C5713" s="357" t="s">
        <v>17561</v>
      </c>
      <c r="D5713" s="361" t="s">
        <v>5578</v>
      </c>
    </row>
    <row r="5714" spans="1:4">
      <c r="A5714" s="360">
        <v>5712</v>
      </c>
      <c r="B5714" s="356"/>
      <c r="C5714" s="357" t="s">
        <v>17562</v>
      </c>
      <c r="D5714" s="361" t="s">
        <v>5579</v>
      </c>
    </row>
    <row r="5715" spans="1:4">
      <c r="A5715" s="360">
        <v>5713</v>
      </c>
      <c r="B5715" s="356"/>
      <c r="C5715" s="357" t="s">
        <v>17563</v>
      </c>
      <c r="D5715" s="361" t="s">
        <v>5580</v>
      </c>
    </row>
    <row r="5716" spans="1:4" ht="40.5">
      <c r="A5716" s="360">
        <v>5714</v>
      </c>
      <c r="B5716" s="356"/>
      <c r="C5716" s="357" t="s">
        <v>17564</v>
      </c>
      <c r="D5716" s="361" t="s">
        <v>5581</v>
      </c>
    </row>
    <row r="5717" spans="1:4">
      <c r="A5717" s="360">
        <v>5715</v>
      </c>
      <c r="B5717" s="356"/>
      <c r="C5717" s="357" t="s">
        <v>17565</v>
      </c>
      <c r="D5717" s="361" t="s">
        <v>5582</v>
      </c>
    </row>
    <row r="5718" spans="1:4">
      <c r="A5718" s="360">
        <v>5716</v>
      </c>
      <c r="B5718" s="356"/>
      <c r="C5718" s="357" t="s">
        <v>17566</v>
      </c>
      <c r="D5718" s="361" t="s">
        <v>5583</v>
      </c>
    </row>
    <row r="5719" spans="1:4" ht="40.5">
      <c r="A5719" s="360">
        <v>5717</v>
      </c>
      <c r="B5719" s="356"/>
      <c r="C5719" s="357" t="s">
        <v>17567</v>
      </c>
      <c r="D5719" s="361" t="s">
        <v>5584</v>
      </c>
    </row>
    <row r="5720" spans="1:4">
      <c r="A5720" s="360">
        <v>5718</v>
      </c>
      <c r="B5720" s="356"/>
      <c r="C5720" s="357" t="s">
        <v>17568</v>
      </c>
      <c r="D5720" s="361" t="s">
        <v>5585</v>
      </c>
    </row>
    <row r="5721" spans="1:4">
      <c r="A5721" s="360">
        <v>5719</v>
      </c>
      <c r="B5721" s="356"/>
      <c r="C5721" s="357" t="s">
        <v>17569</v>
      </c>
      <c r="D5721" s="361" t="s">
        <v>5586</v>
      </c>
    </row>
    <row r="5722" spans="1:4" ht="40.5">
      <c r="A5722" s="360">
        <v>5720</v>
      </c>
      <c r="B5722" s="356"/>
      <c r="C5722" s="357" t="s">
        <v>17570</v>
      </c>
      <c r="D5722" s="361" t="s">
        <v>5587</v>
      </c>
    </row>
    <row r="5723" spans="1:4" ht="49.5">
      <c r="A5723" s="360">
        <v>5721</v>
      </c>
      <c r="B5723" s="356"/>
      <c r="C5723" s="357" t="s">
        <v>17571</v>
      </c>
      <c r="D5723" s="361" t="s">
        <v>5588</v>
      </c>
    </row>
    <row r="5724" spans="1:4">
      <c r="A5724" s="360">
        <v>5722</v>
      </c>
      <c r="B5724" s="356"/>
      <c r="C5724" s="357" t="s">
        <v>17572</v>
      </c>
      <c r="D5724" s="361" t="s">
        <v>5589</v>
      </c>
    </row>
    <row r="5725" spans="1:4">
      <c r="A5725" s="360">
        <v>5723</v>
      </c>
      <c r="B5725" s="356"/>
      <c r="C5725" s="357" t="s">
        <v>17573</v>
      </c>
      <c r="D5725" s="361" t="s">
        <v>5590</v>
      </c>
    </row>
    <row r="5726" spans="1:4">
      <c r="A5726" s="360">
        <v>5724</v>
      </c>
      <c r="B5726" s="356"/>
      <c r="C5726" s="357" t="s">
        <v>17574</v>
      </c>
      <c r="D5726" s="361" t="s">
        <v>5591</v>
      </c>
    </row>
    <row r="5727" spans="1:4">
      <c r="A5727" s="360">
        <v>5725</v>
      </c>
      <c r="B5727" s="356"/>
      <c r="C5727" s="357" t="s">
        <v>17575</v>
      </c>
      <c r="D5727" s="361" t="s">
        <v>5592</v>
      </c>
    </row>
    <row r="5728" spans="1:4">
      <c r="A5728" s="360">
        <v>5726</v>
      </c>
      <c r="B5728" s="356"/>
      <c r="C5728" s="357" t="s">
        <v>17576</v>
      </c>
      <c r="D5728" s="361" t="s">
        <v>5593</v>
      </c>
    </row>
    <row r="5729" spans="1:4">
      <c r="A5729" s="360">
        <v>5727</v>
      </c>
      <c r="B5729" s="356"/>
      <c r="C5729" s="357" t="s">
        <v>17577</v>
      </c>
      <c r="D5729" s="361" t="s">
        <v>5594</v>
      </c>
    </row>
    <row r="5730" spans="1:4">
      <c r="A5730" s="360">
        <v>5728</v>
      </c>
      <c r="B5730" s="356"/>
      <c r="C5730" s="357" t="s">
        <v>17578</v>
      </c>
      <c r="D5730" s="361" t="s">
        <v>5595</v>
      </c>
    </row>
    <row r="5731" spans="1:4">
      <c r="A5731" s="360">
        <v>5729</v>
      </c>
      <c r="B5731" s="356"/>
      <c r="C5731" s="357" t="s">
        <v>17579</v>
      </c>
      <c r="D5731" s="361" t="s">
        <v>5596</v>
      </c>
    </row>
    <row r="5732" spans="1:4">
      <c r="A5732" s="360">
        <v>5730</v>
      </c>
      <c r="B5732" s="356"/>
      <c r="C5732" s="357" t="s">
        <v>17580</v>
      </c>
      <c r="D5732" s="361" t="s">
        <v>5597</v>
      </c>
    </row>
    <row r="5733" spans="1:4">
      <c r="A5733" s="360">
        <v>5731</v>
      </c>
      <c r="B5733" s="356"/>
      <c r="C5733" s="357" t="s">
        <v>17581</v>
      </c>
      <c r="D5733" s="361" t="s">
        <v>5598</v>
      </c>
    </row>
    <row r="5734" spans="1:4">
      <c r="A5734" s="360">
        <v>5732</v>
      </c>
      <c r="B5734" s="356"/>
      <c r="C5734" s="357" t="s">
        <v>17582</v>
      </c>
      <c r="D5734" s="361" t="s">
        <v>5599</v>
      </c>
    </row>
    <row r="5735" spans="1:4" ht="40.5">
      <c r="A5735" s="360">
        <v>5733</v>
      </c>
      <c r="B5735" s="356"/>
      <c r="C5735" s="357" t="s">
        <v>17583</v>
      </c>
      <c r="D5735" s="361" t="s">
        <v>5600</v>
      </c>
    </row>
    <row r="5736" spans="1:4">
      <c r="A5736" s="360">
        <v>5734</v>
      </c>
      <c r="B5736" s="356"/>
      <c r="C5736" s="357" t="s">
        <v>17584</v>
      </c>
      <c r="D5736" s="361" t="s">
        <v>5601</v>
      </c>
    </row>
    <row r="5737" spans="1:4">
      <c r="A5737" s="360">
        <v>5735</v>
      </c>
      <c r="B5737" s="356"/>
      <c r="C5737" s="357" t="s">
        <v>17585</v>
      </c>
      <c r="D5737" s="361" t="s">
        <v>5602</v>
      </c>
    </row>
    <row r="5738" spans="1:4">
      <c r="A5738" s="360">
        <v>5736</v>
      </c>
      <c r="B5738" s="356"/>
      <c r="C5738" s="357" t="s">
        <v>17586</v>
      </c>
      <c r="D5738" s="361" t="s">
        <v>5603</v>
      </c>
    </row>
    <row r="5739" spans="1:4">
      <c r="A5739" s="360">
        <v>5737</v>
      </c>
      <c r="B5739" s="356"/>
      <c r="C5739" s="357" t="s">
        <v>17587</v>
      </c>
      <c r="D5739" s="361" t="s">
        <v>5604</v>
      </c>
    </row>
    <row r="5740" spans="1:4">
      <c r="A5740" s="360">
        <v>5738</v>
      </c>
      <c r="B5740" s="356"/>
      <c r="C5740" s="357" t="s">
        <v>17588</v>
      </c>
      <c r="D5740" s="361" t="s">
        <v>5605</v>
      </c>
    </row>
    <row r="5741" spans="1:4">
      <c r="A5741" s="360">
        <v>5739</v>
      </c>
      <c r="B5741" s="356"/>
      <c r="C5741" s="357" t="s">
        <v>17589</v>
      </c>
      <c r="D5741" s="361" t="s">
        <v>5606</v>
      </c>
    </row>
    <row r="5742" spans="1:4">
      <c r="A5742" s="360">
        <v>5740</v>
      </c>
      <c r="B5742" s="356"/>
      <c r="C5742" s="357" t="s">
        <v>17590</v>
      </c>
      <c r="D5742" s="361" t="s">
        <v>5607</v>
      </c>
    </row>
    <row r="5743" spans="1:4">
      <c r="A5743" s="360">
        <v>5741</v>
      </c>
      <c r="B5743" s="356"/>
      <c r="C5743" s="357" t="s">
        <v>17591</v>
      </c>
      <c r="D5743" s="361" t="s">
        <v>5608</v>
      </c>
    </row>
    <row r="5744" spans="1:4">
      <c r="A5744" s="360">
        <v>5742</v>
      </c>
      <c r="B5744" s="356"/>
      <c r="C5744" s="357" t="s">
        <v>17592</v>
      </c>
      <c r="D5744" s="361" t="s">
        <v>5609</v>
      </c>
    </row>
    <row r="5745" spans="1:4">
      <c r="A5745" s="360">
        <v>5743</v>
      </c>
      <c r="B5745" s="356"/>
      <c r="C5745" s="357" t="s">
        <v>17593</v>
      </c>
      <c r="D5745" s="361" t="s">
        <v>5610</v>
      </c>
    </row>
    <row r="5746" spans="1:4">
      <c r="A5746" s="360">
        <v>5744</v>
      </c>
      <c r="B5746" s="356"/>
      <c r="C5746" s="357" t="s">
        <v>17594</v>
      </c>
      <c r="D5746" s="361" t="s">
        <v>5611</v>
      </c>
    </row>
    <row r="5747" spans="1:4" ht="49.5">
      <c r="A5747" s="360">
        <v>5745</v>
      </c>
      <c r="B5747" s="356"/>
      <c r="C5747" s="357" t="s">
        <v>17595</v>
      </c>
      <c r="D5747" s="361" t="s">
        <v>5612</v>
      </c>
    </row>
    <row r="5748" spans="1:4">
      <c r="A5748" s="360">
        <v>5746</v>
      </c>
      <c r="B5748" s="356"/>
      <c r="C5748" s="357" t="s">
        <v>17596</v>
      </c>
      <c r="D5748" s="361" t="s">
        <v>5613</v>
      </c>
    </row>
    <row r="5749" spans="1:4">
      <c r="A5749" s="360">
        <v>5747</v>
      </c>
      <c r="B5749" s="356"/>
      <c r="C5749" s="357" t="s">
        <v>17597</v>
      </c>
      <c r="D5749" s="361" t="s">
        <v>5614</v>
      </c>
    </row>
    <row r="5750" spans="1:4">
      <c r="A5750" s="360">
        <v>5748</v>
      </c>
      <c r="B5750" s="356"/>
      <c r="C5750" s="357" t="s">
        <v>17598</v>
      </c>
      <c r="D5750" s="361" t="s">
        <v>5615</v>
      </c>
    </row>
    <row r="5751" spans="1:4" ht="40.5">
      <c r="A5751" s="360">
        <v>5749</v>
      </c>
      <c r="B5751" s="356"/>
      <c r="C5751" s="357" t="s">
        <v>17599</v>
      </c>
      <c r="D5751" s="361" t="s">
        <v>5616</v>
      </c>
    </row>
    <row r="5752" spans="1:4" ht="33">
      <c r="A5752" s="360">
        <v>5750</v>
      </c>
      <c r="B5752" s="356"/>
      <c r="C5752" s="357" t="s">
        <v>17600</v>
      </c>
      <c r="D5752" s="361" t="s">
        <v>5617</v>
      </c>
    </row>
    <row r="5753" spans="1:4">
      <c r="A5753" s="360">
        <v>5751</v>
      </c>
      <c r="B5753" s="356"/>
      <c r="C5753" s="357" t="s">
        <v>17601</v>
      </c>
      <c r="D5753" s="361" t="s">
        <v>5618</v>
      </c>
    </row>
    <row r="5754" spans="1:4" ht="49.5">
      <c r="A5754" s="360">
        <v>5752</v>
      </c>
      <c r="B5754" s="356"/>
      <c r="C5754" s="357" t="s">
        <v>17602</v>
      </c>
      <c r="D5754" s="361" t="s">
        <v>5619</v>
      </c>
    </row>
    <row r="5755" spans="1:4">
      <c r="A5755" s="360">
        <v>5753</v>
      </c>
      <c r="B5755" s="356"/>
      <c r="C5755" s="357" t="s">
        <v>17603</v>
      </c>
      <c r="D5755" s="361" t="s">
        <v>5620</v>
      </c>
    </row>
    <row r="5756" spans="1:4">
      <c r="A5756" s="360">
        <v>5754</v>
      </c>
      <c r="B5756" s="356"/>
      <c r="C5756" s="357" t="s">
        <v>17604</v>
      </c>
      <c r="D5756" s="361" t="s">
        <v>5621</v>
      </c>
    </row>
    <row r="5757" spans="1:4">
      <c r="A5757" s="360">
        <v>5755</v>
      </c>
      <c r="B5757" s="356"/>
      <c r="C5757" s="357" t="s">
        <v>17605</v>
      </c>
      <c r="D5757" s="361" t="s">
        <v>5622</v>
      </c>
    </row>
    <row r="5758" spans="1:4" ht="49.5">
      <c r="A5758" s="360">
        <v>5756</v>
      </c>
      <c r="B5758" s="356"/>
      <c r="C5758" s="357" t="s">
        <v>17606</v>
      </c>
      <c r="D5758" s="361" t="s">
        <v>5623</v>
      </c>
    </row>
    <row r="5759" spans="1:4" ht="33">
      <c r="A5759" s="360">
        <v>5757</v>
      </c>
      <c r="B5759" s="356"/>
      <c r="C5759" s="357" t="s">
        <v>17607</v>
      </c>
      <c r="D5759" s="361" t="s">
        <v>5624</v>
      </c>
    </row>
    <row r="5760" spans="1:4">
      <c r="A5760" s="360">
        <v>5758</v>
      </c>
      <c r="B5760" s="356"/>
      <c r="C5760" s="357" t="s">
        <v>17608</v>
      </c>
      <c r="D5760" s="361" t="s">
        <v>5625</v>
      </c>
    </row>
    <row r="5761" spans="1:4">
      <c r="A5761" s="360">
        <v>5759</v>
      </c>
      <c r="B5761" s="356"/>
      <c r="C5761" s="357" t="s">
        <v>17609</v>
      </c>
      <c r="D5761" s="361" t="s">
        <v>5626</v>
      </c>
    </row>
    <row r="5762" spans="1:4">
      <c r="A5762" s="360">
        <v>5760</v>
      </c>
      <c r="B5762" s="356"/>
      <c r="C5762" s="357" t="s">
        <v>17610</v>
      </c>
      <c r="D5762" s="361" t="s">
        <v>5627</v>
      </c>
    </row>
    <row r="5763" spans="1:4">
      <c r="A5763" s="360">
        <v>5761</v>
      </c>
      <c r="B5763" s="356"/>
      <c r="C5763" s="357" t="s">
        <v>17611</v>
      </c>
      <c r="D5763" s="361" t="s">
        <v>5628</v>
      </c>
    </row>
    <row r="5764" spans="1:4">
      <c r="A5764" s="360">
        <v>5762</v>
      </c>
      <c r="B5764" s="356"/>
      <c r="C5764" s="357" t="s">
        <v>17612</v>
      </c>
      <c r="D5764" s="361" t="s">
        <v>5629</v>
      </c>
    </row>
    <row r="5765" spans="1:4">
      <c r="A5765" s="360">
        <v>5763</v>
      </c>
      <c r="B5765" s="356"/>
      <c r="C5765" s="357" t="s">
        <v>17613</v>
      </c>
      <c r="D5765" s="361" t="s">
        <v>5630</v>
      </c>
    </row>
    <row r="5766" spans="1:4">
      <c r="A5766" s="360">
        <v>5764</v>
      </c>
      <c r="B5766" s="356"/>
      <c r="C5766" s="357" t="s">
        <v>17614</v>
      </c>
      <c r="D5766" s="361" t="s">
        <v>5631</v>
      </c>
    </row>
    <row r="5767" spans="1:4">
      <c r="A5767" s="360">
        <v>5765</v>
      </c>
      <c r="B5767" s="356"/>
      <c r="C5767" s="357" t="s">
        <v>17615</v>
      </c>
      <c r="D5767" s="361" t="s">
        <v>5632</v>
      </c>
    </row>
    <row r="5768" spans="1:4">
      <c r="A5768" s="360">
        <v>5766</v>
      </c>
      <c r="B5768" s="356"/>
      <c r="C5768" s="357" t="s">
        <v>17616</v>
      </c>
      <c r="D5768" s="361" t="s">
        <v>5633</v>
      </c>
    </row>
    <row r="5769" spans="1:4" ht="33">
      <c r="A5769" s="360">
        <v>5767</v>
      </c>
      <c r="B5769" s="356"/>
      <c r="C5769" s="357" t="s">
        <v>17617</v>
      </c>
      <c r="D5769" s="361" t="s">
        <v>5634</v>
      </c>
    </row>
    <row r="5770" spans="1:4">
      <c r="A5770" s="360">
        <v>5768</v>
      </c>
      <c r="B5770" s="356"/>
      <c r="C5770" s="357" t="s">
        <v>17618</v>
      </c>
      <c r="D5770" s="361" t="s">
        <v>5635</v>
      </c>
    </row>
    <row r="5771" spans="1:4">
      <c r="A5771" s="360">
        <v>5769</v>
      </c>
      <c r="B5771" s="356"/>
      <c r="C5771" s="357" t="s">
        <v>17619</v>
      </c>
      <c r="D5771" s="361" t="s">
        <v>5636</v>
      </c>
    </row>
    <row r="5772" spans="1:4" ht="40.5">
      <c r="A5772" s="360">
        <v>5770</v>
      </c>
      <c r="B5772" s="356"/>
      <c r="C5772" s="357" t="s">
        <v>17620</v>
      </c>
      <c r="D5772" s="361" t="s">
        <v>5637</v>
      </c>
    </row>
    <row r="5773" spans="1:4">
      <c r="A5773" s="360">
        <v>5771</v>
      </c>
      <c r="B5773" s="356"/>
      <c r="C5773" s="357" t="s">
        <v>17621</v>
      </c>
      <c r="D5773" s="361" t="s">
        <v>5638</v>
      </c>
    </row>
    <row r="5774" spans="1:4">
      <c r="A5774" s="360">
        <v>5772</v>
      </c>
      <c r="B5774" s="356"/>
      <c r="C5774" s="357" t="s">
        <v>17622</v>
      </c>
      <c r="D5774" s="361" t="s">
        <v>5639</v>
      </c>
    </row>
    <row r="5775" spans="1:4">
      <c r="A5775" s="360">
        <v>5773</v>
      </c>
      <c r="B5775" s="356"/>
      <c r="C5775" s="357" t="s">
        <v>17623</v>
      </c>
      <c r="D5775" s="361" t="s">
        <v>5640</v>
      </c>
    </row>
    <row r="5776" spans="1:4" ht="40.5">
      <c r="A5776" s="360">
        <v>5774</v>
      </c>
      <c r="B5776" s="356"/>
      <c r="C5776" s="357" t="s">
        <v>17624</v>
      </c>
      <c r="D5776" s="361" t="s">
        <v>5641</v>
      </c>
    </row>
    <row r="5777" spans="1:4">
      <c r="A5777" s="360">
        <v>5775</v>
      </c>
      <c r="B5777" s="356"/>
      <c r="C5777" s="357" t="s">
        <v>17625</v>
      </c>
      <c r="D5777" s="361" t="s">
        <v>5642</v>
      </c>
    </row>
    <row r="5778" spans="1:4">
      <c r="A5778" s="360">
        <v>5776</v>
      </c>
      <c r="B5778" s="356"/>
      <c r="C5778" s="357" t="s">
        <v>17626</v>
      </c>
      <c r="D5778" s="361" t="s">
        <v>5643</v>
      </c>
    </row>
    <row r="5779" spans="1:4">
      <c r="A5779" s="360">
        <v>5777</v>
      </c>
      <c r="B5779" s="356"/>
      <c r="C5779" s="357" t="s">
        <v>17627</v>
      </c>
      <c r="D5779" s="361" t="s">
        <v>5644</v>
      </c>
    </row>
    <row r="5780" spans="1:4">
      <c r="A5780" s="360">
        <v>5778</v>
      </c>
      <c r="B5780" s="356"/>
      <c r="C5780" s="357" t="s">
        <v>17628</v>
      </c>
      <c r="D5780" s="361" t="s">
        <v>5645</v>
      </c>
    </row>
    <row r="5781" spans="1:4">
      <c r="A5781" s="360">
        <v>5779</v>
      </c>
      <c r="B5781" s="356"/>
      <c r="C5781" s="357" t="s">
        <v>17629</v>
      </c>
      <c r="D5781" s="361" t="s">
        <v>5646</v>
      </c>
    </row>
    <row r="5782" spans="1:4">
      <c r="A5782" s="360">
        <v>5780</v>
      </c>
      <c r="B5782" s="356"/>
      <c r="C5782" s="357" t="s">
        <v>17630</v>
      </c>
      <c r="D5782" s="361" t="s">
        <v>5647</v>
      </c>
    </row>
    <row r="5783" spans="1:4">
      <c r="A5783" s="360">
        <v>5781</v>
      </c>
      <c r="B5783" s="356"/>
      <c r="C5783" s="357" t="s">
        <v>17631</v>
      </c>
      <c r="D5783" s="361" t="s">
        <v>5648</v>
      </c>
    </row>
    <row r="5784" spans="1:4">
      <c r="A5784" s="360">
        <v>5782</v>
      </c>
      <c r="B5784" s="356"/>
      <c r="C5784" s="357" t="s">
        <v>17632</v>
      </c>
      <c r="D5784" s="361" t="s">
        <v>5649</v>
      </c>
    </row>
    <row r="5785" spans="1:4">
      <c r="A5785" s="360">
        <v>5783</v>
      </c>
      <c r="B5785" s="356"/>
      <c r="C5785" s="357" t="s">
        <v>17633</v>
      </c>
      <c r="D5785" s="361" t="s">
        <v>5650</v>
      </c>
    </row>
    <row r="5786" spans="1:4">
      <c r="A5786" s="360">
        <v>5784</v>
      </c>
      <c r="B5786" s="356"/>
      <c r="C5786" s="357" t="s">
        <v>17634</v>
      </c>
      <c r="D5786" s="361" t="s">
        <v>5651</v>
      </c>
    </row>
    <row r="5787" spans="1:4">
      <c r="A5787" s="360">
        <v>5785</v>
      </c>
      <c r="B5787" s="356"/>
      <c r="C5787" s="357" t="s">
        <v>17635</v>
      </c>
      <c r="D5787" s="361" t="s">
        <v>5652</v>
      </c>
    </row>
    <row r="5788" spans="1:4">
      <c r="A5788" s="360">
        <v>5786</v>
      </c>
      <c r="B5788" s="356"/>
      <c r="C5788" s="357" t="s">
        <v>17636</v>
      </c>
      <c r="D5788" s="361" t="s">
        <v>5653</v>
      </c>
    </row>
    <row r="5789" spans="1:4" ht="33">
      <c r="A5789" s="360">
        <v>5787</v>
      </c>
      <c r="B5789" s="356"/>
      <c r="C5789" s="357" t="s">
        <v>17637</v>
      </c>
      <c r="D5789" s="361" t="s">
        <v>5654</v>
      </c>
    </row>
    <row r="5790" spans="1:4" ht="40.5">
      <c r="A5790" s="360">
        <v>5788</v>
      </c>
      <c r="B5790" s="356"/>
      <c r="C5790" s="357" t="s">
        <v>17638</v>
      </c>
      <c r="D5790" s="361" t="s">
        <v>5655</v>
      </c>
    </row>
    <row r="5791" spans="1:4">
      <c r="A5791" s="360">
        <v>5789</v>
      </c>
      <c r="B5791" s="356"/>
      <c r="C5791" s="357" t="s">
        <v>17639</v>
      </c>
      <c r="D5791" s="361" t="s">
        <v>5656</v>
      </c>
    </row>
    <row r="5792" spans="1:4">
      <c r="A5792" s="360">
        <v>5790</v>
      </c>
      <c r="B5792" s="356"/>
      <c r="C5792" s="357" t="s">
        <v>17640</v>
      </c>
      <c r="D5792" s="361" t="s">
        <v>5657</v>
      </c>
    </row>
    <row r="5793" spans="1:4">
      <c r="A5793" s="360">
        <v>5791</v>
      </c>
      <c r="B5793" s="356"/>
      <c r="C5793" s="357" t="s">
        <v>17641</v>
      </c>
      <c r="D5793" s="361" t="s">
        <v>5658</v>
      </c>
    </row>
    <row r="5794" spans="1:4">
      <c r="A5794" s="360">
        <v>5792</v>
      </c>
      <c r="B5794" s="356"/>
      <c r="C5794" s="357" t="s">
        <v>17642</v>
      </c>
      <c r="D5794" s="361" t="s">
        <v>5659</v>
      </c>
    </row>
    <row r="5795" spans="1:4">
      <c r="A5795" s="360">
        <v>5793</v>
      </c>
      <c r="B5795" s="356"/>
      <c r="C5795" s="357" t="s">
        <v>17643</v>
      </c>
      <c r="D5795" s="361" t="s">
        <v>5660</v>
      </c>
    </row>
    <row r="5796" spans="1:4">
      <c r="A5796" s="360">
        <v>5794</v>
      </c>
      <c r="B5796" s="356"/>
      <c r="C5796" s="357" t="s">
        <v>17644</v>
      </c>
      <c r="D5796" s="361" t="s">
        <v>5661</v>
      </c>
    </row>
    <row r="5797" spans="1:4">
      <c r="A5797" s="360">
        <v>5795</v>
      </c>
      <c r="B5797" s="356"/>
      <c r="C5797" s="357" t="s">
        <v>17645</v>
      </c>
      <c r="D5797" s="361" t="s">
        <v>5662</v>
      </c>
    </row>
    <row r="5798" spans="1:4">
      <c r="A5798" s="360">
        <v>5796</v>
      </c>
      <c r="B5798" s="356"/>
      <c r="C5798" s="357" t="s">
        <v>17646</v>
      </c>
      <c r="D5798" s="361" t="s">
        <v>5663</v>
      </c>
    </row>
    <row r="5799" spans="1:4">
      <c r="A5799" s="360">
        <v>5797</v>
      </c>
      <c r="B5799" s="356"/>
      <c r="C5799" s="357" t="s">
        <v>17647</v>
      </c>
      <c r="D5799" s="361" t="s">
        <v>5664</v>
      </c>
    </row>
    <row r="5800" spans="1:4">
      <c r="A5800" s="360">
        <v>5798</v>
      </c>
      <c r="B5800" s="356"/>
      <c r="C5800" s="357" t="s">
        <v>17648</v>
      </c>
      <c r="D5800" s="361" t="s">
        <v>5665</v>
      </c>
    </row>
    <row r="5801" spans="1:4">
      <c r="A5801" s="360">
        <v>5799</v>
      </c>
      <c r="B5801" s="356"/>
      <c r="C5801" s="357" t="s">
        <v>17649</v>
      </c>
      <c r="D5801" s="361" t="s">
        <v>5666</v>
      </c>
    </row>
    <row r="5802" spans="1:4">
      <c r="A5802" s="360">
        <v>5800</v>
      </c>
      <c r="B5802" s="356"/>
      <c r="C5802" s="357" t="s">
        <v>17650</v>
      </c>
      <c r="D5802" s="361" t="s">
        <v>5667</v>
      </c>
    </row>
    <row r="5803" spans="1:4">
      <c r="A5803" s="360">
        <v>5801</v>
      </c>
      <c r="B5803" s="356"/>
      <c r="C5803" s="357" t="s">
        <v>17651</v>
      </c>
      <c r="D5803" s="361" t="s">
        <v>5668</v>
      </c>
    </row>
    <row r="5804" spans="1:4">
      <c r="A5804" s="360">
        <v>5802</v>
      </c>
      <c r="B5804" s="356"/>
      <c r="C5804" s="357" t="s">
        <v>17652</v>
      </c>
      <c r="D5804" s="361" t="s">
        <v>5669</v>
      </c>
    </row>
    <row r="5805" spans="1:4">
      <c r="A5805" s="360">
        <v>5803</v>
      </c>
      <c r="B5805" s="356"/>
      <c r="C5805" s="357" t="s">
        <v>17653</v>
      </c>
      <c r="D5805" s="361" t="s">
        <v>5670</v>
      </c>
    </row>
    <row r="5806" spans="1:4" ht="49.5">
      <c r="A5806" s="360">
        <v>5804</v>
      </c>
      <c r="B5806" s="356"/>
      <c r="C5806" s="357" t="s">
        <v>17654</v>
      </c>
      <c r="D5806" s="361" t="s">
        <v>5671</v>
      </c>
    </row>
    <row r="5807" spans="1:4">
      <c r="A5807" s="360">
        <v>5805</v>
      </c>
      <c r="B5807" s="356"/>
      <c r="C5807" s="357" t="s">
        <v>17655</v>
      </c>
      <c r="D5807" s="361" t="s">
        <v>5672</v>
      </c>
    </row>
    <row r="5808" spans="1:4">
      <c r="A5808" s="360">
        <v>5806</v>
      </c>
      <c r="B5808" s="356"/>
      <c r="C5808" s="357" t="s">
        <v>17656</v>
      </c>
      <c r="D5808" s="361" t="s">
        <v>5673</v>
      </c>
    </row>
    <row r="5809" spans="1:4" ht="40.5">
      <c r="A5809" s="360">
        <v>5807</v>
      </c>
      <c r="B5809" s="356"/>
      <c r="C5809" s="357" t="s">
        <v>17657</v>
      </c>
      <c r="D5809" s="361" t="s">
        <v>5674</v>
      </c>
    </row>
    <row r="5810" spans="1:4" ht="40.5">
      <c r="A5810" s="360">
        <v>5808</v>
      </c>
      <c r="B5810" s="356"/>
      <c r="C5810" s="357" t="s">
        <v>17658</v>
      </c>
      <c r="D5810" s="361" t="s">
        <v>5675</v>
      </c>
    </row>
    <row r="5811" spans="1:4">
      <c r="A5811" s="360">
        <v>5809</v>
      </c>
      <c r="B5811" s="356"/>
      <c r="C5811" s="357" t="s">
        <v>17659</v>
      </c>
      <c r="D5811" s="361" t="s">
        <v>5676</v>
      </c>
    </row>
    <row r="5812" spans="1:4">
      <c r="A5812" s="360">
        <v>5810</v>
      </c>
      <c r="B5812" s="356"/>
      <c r="C5812" s="357" t="s">
        <v>17660</v>
      </c>
      <c r="D5812" s="361" t="s">
        <v>5677</v>
      </c>
    </row>
    <row r="5813" spans="1:4">
      <c r="A5813" s="360">
        <v>5811</v>
      </c>
      <c r="B5813" s="356"/>
      <c r="C5813" s="357" t="s">
        <v>17661</v>
      </c>
      <c r="D5813" s="361" t="s">
        <v>5678</v>
      </c>
    </row>
    <row r="5814" spans="1:4">
      <c r="A5814" s="360">
        <v>5812</v>
      </c>
      <c r="B5814" s="356"/>
      <c r="C5814" s="357" t="s">
        <v>17662</v>
      </c>
      <c r="D5814" s="361" t="s">
        <v>5679</v>
      </c>
    </row>
    <row r="5815" spans="1:4">
      <c r="A5815" s="360">
        <v>5813</v>
      </c>
      <c r="B5815" s="356"/>
      <c r="C5815" s="357" t="s">
        <v>17663</v>
      </c>
      <c r="D5815" s="361" t="s">
        <v>5680</v>
      </c>
    </row>
    <row r="5816" spans="1:4">
      <c r="A5816" s="360">
        <v>5814</v>
      </c>
      <c r="B5816" s="356"/>
      <c r="C5816" s="357" t="s">
        <v>17664</v>
      </c>
      <c r="D5816" s="361" t="s">
        <v>5681</v>
      </c>
    </row>
    <row r="5817" spans="1:4">
      <c r="A5817" s="360">
        <v>5815</v>
      </c>
      <c r="B5817" s="356"/>
      <c r="C5817" s="357" t="s">
        <v>17665</v>
      </c>
      <c r="D5817" s="361" t="s">
        <v>5682</v>
      </c>
    </row>
    <row r="5818" spans="1:4">
      <c r="A5818" s="360">
        <v>5816</v>
      </c>
      <c r="B5818" s="356"/>
      <c r="C5818" s="357" t="s">
        <v>17666</v>
      </c>
      <c r="D5818" s="361" t="s">
        <v>5683</v>
      </c>
    </row>
    <row r="5819" spans="1:4">
      <c r="A5819" s="360">
        <v>5817</v>
      </c>
      <c r="B5819" s="356"/>
      <c r="C5819" s="357" t="s">
        <v>17667</v>
      </c>
      <c r="D5819" s="361" t="s">
        <v>5684</v>
      </c>
    </row>
    <row r="5820" spans="1:4">
      <c r="A5820" s="360">
        <v>5818</v>
      </c>
      <c r="B5820" s="356"/>
      <c r="C5820" s="357" t="s">
        <v>17668</v>
      </c>
      <c r="D5820" s="361" t="s">
        <v>5685</v>
      </c>
    </row>
    <row r="5821" spans="1:4">
      <c r="A5821" s="360">
        <v>5819</v>
      </c>
      <c r="B5821" s="356"/>
      <c r="C5821" s="357" t="s">
        <v>17669</v>
      </c>
      <c r="D5821" s="361" t="s">
        <v>5686</v>
      </c>
    </row>
    <row r="5822" spans="1:4">
      <c r="A5822" s="360">
        <v>5820</v>
      </c>
      <c r="B5822" s="356"/>
      <c r="C5822" s="357" t="s">
        <v>17670</v>
      </c>
      <c r="D5822" s="361" t="s">
        <v>5687</v>
      </c>
    </row>
    <row r="5823" spans="1:4">
      <c r="A5823" s="360">
        <v>5821</v>
      </c>
      <c r="B5823" s="356"/>
      <c r="C5823" s="357" t="s">
        <v>17671</v>
      </c>
      <c r="D5823" s="361" t="s">
        <v>5688</v>
      </c>
    </row>
    <row r="5824" spans="1:4">
      <c r="A5824" s="360">
        <v>5822</v>
      </c>
      <c r="B5824" s="356"/>
      <c r="C5824" s="357" t="s">
        <v>17672</v>
      </c>
      <c r="D5824" s="361" t="s">
        <v>5689</v>
      </c>
    </row>
    <row r="5825" spans="1:4">
      <c r="A5825" s="360">
        <v>5823</v>
      </c>
      <c r="B5825" s="356"/>
      <c r="C5825" s="357" t="s">
        <v>17673</v>
      </c>
      <c r="D5825" s="361" t="s">
        <v>5690</v>
      </c>
    </row>
    <row r="5826" spans="1:4" ht="40.5">
      <c r="A5826" s="360">
        <v>5824</v>
      </c>
      <c r="B5826" s="356"/>
      <c r="C5826" s="357" t="s">
        <v>17674</v>
      </c>
      <c r="D5826" s="361" t="s">
        <v>5691</v>
      </c>
    </row>
    <row r="5827" spans="1:4" ht="40.5">
      <c r="A5827" s="360">
        <v>5825</v>
      </c>
      <c r="B5827" s="356"/>
      <c r="C5827" s="357" t="s">
        <v>17675</v>
      </c>
      <c r="D5827" s="361" t="s">
        <v>5692</v>
      </c>
    </row>
    <row r="5828" spans="1:4">
      <c r="A5828" s="363">
        <v>5826</v>
      </c>
      <c r="B5828" s="356"/>
      <c r="C5828" s="357" t="s">
        <v>17676</v>
      </c>
      <c r="D5828" s="361" t="s">
        <v>5693</v>
      </c>
    </row>
    <row r="5829" spans="1:4">
      <c r="A5829" s="360">
        <v>5827</v>
      </c>
      <c r="B5829" s="356"/>
      <c r="C5829" s="357" t="s">
        <v>17677</v>
      </c>
      <c r="D5829" s="361" t="s">
        <v>5694</v>
      </c>
    </row>
    <row r="5830" spans="1:4">
      <c r="A5830" s="360">
        <v>5828</v>
      </c>
      <c r="B5830" s="356"/>
      <c r="C5830" s="357" t="s">
        <v>17678</v>
      </c>
      <c r="D5830" s="361" t="s">
        <v>5695</v>
      </c>
    </row>
    <row r="5831" spans="1:4">
      <c r="A5831" s="360">
        <v>5829</v>
      </c>
      <c r="B5831" s="356"/>
      <c r="C5831" s="357" t="s">
        <v>17679</v>
      </c>
      <c r="D5831" s="361" t="s">
        <v>5696</v>
      </c>
    </row>
    <row r="5832" spans="1:4">
      <c r="A5832" s="360">
        <v>5830</v>
      </c>
      <c r="B5832" s="356"/>
      <c r="C5832" s="357" t="s">
        <v>17680</v>
      </c>
      <c r="D5832" s="361" t="s">
        <v>5697</v>
      </c>
    </row>
    <row r="5833" spans="1:4">
      <c r="A5833" s="360">
        <v>5831</v>
      </c>
      <c r="B5833" s="356"/>
      <c r="C5833" s="357" t="s">
        <v>17681</v>
      </c>
      <c r="D5833" s="361" t="s">
        <v>5698</v>
      </c>
    </row>
    <row r="5834" spans="1:4">
      <c r="A5834" s="360">
        <v>5832</v>
      </c>
      <c r="B5834" s="356"/>
      <c r="C5834" s="357" t="s">
        <v>17682</v>
      </c>
      <c r="D5834" s="361" t="s">
        <v>5699</v>
      </c>
    </row>
    <row r="5835" spans="1:4">
      <c r="A5835" s="360">
        <v>5833</v>
      </c>
      <c r="B5835" s="356"/>
      <c r="C5835" s="357" t="s">
        <v>17683</v>
      </c>
      <c r="D5835" s="361" t="s">
        <v>5700</v>
      </c>
    </row>
    <row r="5836" spans="1:4">
      <c r="A5836" s="360">
        <v>5834</v>
      </c>
      <c r="B5836" s="356"/>
      <c r="C5836" s="357" t="s">
        <v>17684</v>
      </c>
      <c r="D5836" s="361" t="s">
        <v>5701</v>
      </c>
    </row>
    <row r="5837" spans="1:4">
      <c r="A5837" s="360">
        <v>5835</v>
      </c>
      <c r="B5837" s="356"/>
      <c r="C5837" s="357" t="s">
        <v>17685</v>
      </c>
      <c r="D5837" s="361" t="s">
        <v>5702</v>
      </c>
    </row>
    <row r="5838" spans="1:4">
      <c r="A5838" s="360">
        <v>5836</v>
      </c>
      <c r="B5838" s="356"/>
      <c r="C5838" s="357" t="s">
        <v>17686</v>
      </c>
      <c r="D5838" s="361" t="s">
        <v>5703</v>
      </c>
    </row>
    <row r="5839" spans="1:4">
      <c r="A5839" s="360">
        <v>5837</v>
      </c>
      <c r="B5839" s="356"/>
      <c r="C5839" s="357" t="s">
        <v>17687</v>
      </c>
      <c r="D5839" s="361" t="s">
        <v>5704</v>
      </c>
    </row>
    <row r="5840" spans="1:4">
      <c r="A5840" s="360">
        <v>5838</v>
      </c>
      <c r="B5840" s="356"/>
      <c r="C5840" s="357" t="s">
        <v>17688</v>
      </c>
      <c r="D5840" s="361" t="s">
        <v>5705</v>
      </c>
    </row>
    <row r="5841" spans="1:4">
      <c r="A5841" s="360">
        <v>5839</v>
      </c>
      <c r="B5841" s="356"/>
      <c r="C5841" s="357" t="s">
        <v>17689</v>
      </c>
      <c r="D5841" s="361" t="s">
        <v>5706</v>
      </c>
    </row>
    <row r="5842" spans="1:4">
      <c r="A5842" s="360">
        <v>5840</v>
      </c>
      <c r="B5842" s="356"/>
      <c r="C5842" s="357" t="s">
        <v>17690</v>
      </c>
      <c r="D5842" s="361" t="s">
        <v>5707</v>
      </c>
    </row>
    <row r="5843" spans="1:4" ht="40.5">
      <c r="A5843" s="360">
        <v>5841</v>
      </c>
      <c r="B5843" s="356"/>
      <c r="C5843" s="357" t="s">
        <v>17691</v>
      </c>
      <c r="D5843" s="361" t="s">
        <v>5708</v>
      </c>
    </row>
    <row r="5844" spans="1:4" ht="40.5">
      <c r="A5844" s="360">
        <v>5842</v>
      </c>
      <c r="B5844" s="356"/>
      <c r="C5844" s="357" t="s">
        <v>17692</v>
      </c>
      <c r="D5844" s="361" t="s">
        <v>5709</v>
      </c>
    </row>
    <row r="5845" spans="1:4" ht="40.5">
      <c r="A5845" s="360">
        <v>5843</v>
      </c>
      <c r="B5845" s="356"/>
      <c r="C5845" s="357" t="s">
        <v>17693</v>
      </c>
      <c r="D5845" s="361" t="s">
        <v>5710</v>
      </c>
    </row>
    <row r="5846" spans="1:4" ht="40.5">
      <c r="A5846" s="360">
        <v>5844</v>
      </c>
      <c r="B5846" s="356"/>
      <c r="C5846" s="357" t="s">
        <v>17694</v>
      </c>
      <c r="D5846" s="361" t="s">
        <v>5711</v>
      </c>
    </row>
    <row r="5847" spans="1:4">
      <c r="A5847" s="360">
        <v>5845</v>
      </c>
      <c r="B5847" s="356"/>
      <c r="C5847" s="357" t="s">
        <v>17695</v>
      </c>
      <c r="D5847" s="361" t="s">
        <v>5712</v>
      </c>
    </row>
    <row r="5848" spans="1:4" ht="40.5">
      <c r="A5848" s="360">
        <v>5846</v>
      </c>
      <c r="B5848" s="356"/>
      <c r="C5848" s="357" t="s">
        <v>17696</v>
      </c>
      <c r="D5848" s="361" t="s">
        <v>5713</v>
      </c>
    </row>
    <row r="5849" spans="1:4" ht="40.5">
      <c r="A5849" s="360">
        <v>5847</v>
      </c>
      <c r="B5849" s="356"/>
      <c r="C5849" s="357" t="s">
        <v>17697</v>
      </c>
      <c r="D5849" s="361" t="s">
        <v>5714</v>
      </c>
    </row>
    <row r="5850" spans="1:4" ht="49.5">
      <c r="A5850" s="360">
        <v>5848</v>
      </c>
      <c r="B5850" s="356"/>
      <c r="C5850" s="357" t="s">
        <v>17698</v>
      </c>
      <c r="D5850" s="361" t="s">
        <v>5715</v>
      </c>
    </row>
    <row r="5851" spans="1:4" ht="33">
      <c r="A5851" s="360">
        <v>5849</v>
      </c>
      <c r="B5851" s="356"/>
      <c r="C5851" s="357" t="s">
        <v>17699</v>
      </c>
      <c r="D5851" s="361" t="s">
        <v>5716</v>
      </c>
    </row>
    <row r="5852" spans="1:4">
      <c r="A5852" s="360">
        <v>5850</v>
      </c>
      <c r="B5852" s="356"/>
      <c r="C5852" s="357" t="s">
        <v>17700</v>
      </c>
      <c r="D5852" s="361" t="s">
        <v>5717</v>
      </c>
    </row>
    <row r="5853" spans="1:4">
      <c r="A5853" s="360">
        <v>5851</v>
      </c>
      <c r="B5853" s="356"/>
      <c r="C5853" s="357" t="s">
        <v>17701</v>
      </c>
      <c r="D5853" s="361" t="s">
        <v>5718</v>
      </c>
    </row>
    <row r="5854" spans="1:4">
      <c r="A5854" s="360">
        <v>5852</v>
      </c>
      <c r="B5854" s="356"/>
      <c r="C5854" s="357" t="s">
        <v>17702</v>
      </c>
      <c r="D5854" s="361" t="s">
        <v>5719</v>
      </c>
    </row>
    <row r="5855" spans="1:4">
      <c r="A5855" s="360">
        <v>5853</v>
      </c>
      <c r="B5855" s="356"/>
      <c r="C5855" s="357" t="s">
        <v>17703</v>
      </c>
      <c r="D5855" s="361" t="s">
        <v>5720</v>
      </c>
    </row>
    <row r="5856" spans="1:4">
      <c r="A5856" s="360">
        <v>5854</v>
      </c>
      <c r="B5856" s="356"/>
      <c r="C5856" s="357" t="s">
        <v>17704</v>
      </c>
      <c r="D5856" s="361" t="s">
        <v>5721</v>
      </c>
    </row>
    <row r="5857" spans="1:4">
      <c r="A5857" s="360">
        <v>5855</v>
      </c>
      <c r="B5857" s="356"/>
      <c r="C5857" s="357" t="s">
        <v>17705</v>
      </c>
      <c r="D5857" s="361" t="s">
        <v>5722</v>
      </c>
    </row>
    <row r="5858" spans="1:4">
      <c r="A5858" s="360">
        <v>5856</v>
      </c>
      <c r="B5858" s="356"/>
      <c r="C5858" s="357" t="s">
        <v>17706</v>
      </c>
      <c r="D5858" s="361" t="s">
        <v>5723</v>
      </c>
    </row>
    <row r="5859" spans="1:4">
      <c r="A5859" s="360">
        <v>5857</v>
      </c>
      <c r="B5859" s="356"/>
      <c r="C5859" s="357" t="s">
        <v>17707</v>
      </c>
      <c r="D5859" s="361" t="s">
        <v>5722</v>
      </c>
    </row>
    <row r="5860" spans="1:4">
      <c r="A5860" s="360">
        <v>5858</v>
      </c>
      <c r="B5860" s="356"/>
      <c r="C5860" s="357" t="s">
        <v>17708</v>
      </c>
      <c r="D5860" s="361" t="s">
        <v>5724</v>
      </c>
    </row>
    <row r="5861" spans="1:4">
      <c r="A5861" s="360">
        <v>5859</v>
      </c>
      <c r="B5861" s="356"/>
      <c r="C5861" s="357" t="s">
        <v>17709</v>
      </c>
      <c r="D5861" s="361" t="s">
        <v>5725</v>
      </c>
    </row>
    <row r="5862" spans="1:4">
      <c r="A5862" s="360">
        <v>5860</v>
      </c>
      <c r="B5862" s="356"/>
      <c r="C5862" s="357" t="s">
        <v>17710</v>
      </c>
      <c r="D5862" s="361" t="s">
        <v>5726</v>
      </c>
    </row>
    <row r="5863" spans="1:4">
      <c r="A5863" s="360">
        <v>5861</v>
      </c>
      <c r="B5863" s="356"/>
      <c r="C5863" s="357" t="s">
        <v>17711</v>
      </c>
      <c r="D5863" s="361" t="s">
        <v>5727</v>
      </c>
    </row>
    <row r="5864" spans="1:4">
      <c r="A5864" s="360">
        <v>5862</v>
      </c>
      <c r="B5864" s="356"/>
      <c r="C5864" s="357" t="s">
        <v>17712</v>
      </c>
      <c r="D5864" s="361" t="s">
        <v>5728</v>
      </c>
    </row>
    <row r="5865" spans="1:4">
      <c r="A5865" s="360">
        <v>5863</v>
      </c>
      <c r="B5865" s="356"/>
      <c r="C5865" s="357" t="s">
        <v>17713</v>
      </c>
      <c r="D5865" s="361" t="s">
        <v>5729</v>
      </c>
    </row>
    <row r="5866" spans="1:4">
      <c r="A5866" s="360">
        <v>5864</v>
      </c>
      <c r="B5866" s="356"/>
      <c r="C5866" s="357" t="s">
        <v>17714</v>
      </c>
      <c r="D5866" s="361" t="s">
        <v>5730</v>
      </c>
    </row>
    <row r="5867" spans="1:4">
      <c r="A5867" s="360">
        <v>5865</v>
      </c>
      <c r="B5867" s="356"/>
      <c r="C5867" s="357" t="s">
        <v>17715</v>
      </c>
      <c r="D5867" s="361" t="s">
        <v>5731</v>
      </c>
    </row>
    <row r="5868" spans="1:4">
      <c r="A5868" s="360">
        <v>5866</v>
      </c>
      <c r="B5868" s="356"/>
      <c r="C5868" s="357" t="s">
        <v>17716</v>
      </c>
      <c r="D5868" s="361" t="s">
        <v>5732</v>
      </c>
    </row>
    <row r="5869" spans="1:4">
      <c r="A5869" s="360">
        <v>5867</v>
      </c>
      <c r="B5869" s="356"/>
      <c r="C5869" s="357" t="s">
        <v>17717</v>
      </c>
      <c r="D5869" s="361" t="s">
        <v>5733</v>
      </c>
    </row>
    <row r="5870" spans="1:4">
      <c r="A5870" s="360">
        <v>5868</v>
      </c>
      <c r="B5870" s="356"/>
      <c r="C5870" s="357" t="s">
        <v>17718</v>
      </c>
      <c r="D5870" s="361" t="s">
        <v>5734</v>
      </c>
    </row>
    <row r="5871" spans="1:4">
      <c r="A5871" s="360">
        <v>5869</v>
      </c>
      <c r="B5871" s="356"/>
      <c r="C5871" s="357" t="s">
        <v>17719</v>
      </c>
      <c r="D5871" s="361" t="s">
        <v>5735</v>
      </c>
    </row>
    <row r="5872" spans="1:4">
      <c r="A5872" s="360">
        <v>5870</v>
      </c>
      <c r="B5872" s="356"/>
      <c r="C5872" s="357" t="s">
        <v>17720</v>
      </c>
      <c r="D5872" s="361" t="s">
        <v>5736</v>
      </c>
    </row>
    <row r="5873" spans="1:4">
      <c r="A5873" s="360">
        <v>5871</v>
      </c>
      <c r="B5873" s="356"/>
      <c r="C5873" s="357" t="s">
        <v>17721</v>
      </c>
      <c r="D5873" s="361" t="s">
        <v>5737</v>
      </c>
    </row>
    <row r="5874" spans="1:4">
      <c r="A5874" s="360">
        <v>5872</v>
      </c>
      <c r="B5874" s="356"/>
      <c r="C5874" s="357" t="s">
        <v>17722</v>
      </c>
      <c r="D5874" s="361" t="s">
        <v>5738</v>
      </c>
    </row>
    <row r="5875" spans="1:4">
      <c r="A5875" s="360">
        <v>5873</v>
      </c>
      <c r="B5875" s="356"/>
      <c r="C5875" s="357" t="s">
        <v>17723</v>
      </c>
      <c r="D5875" s="361" t="s">
        <v>5739</v>
      </c>
    </row>
    <row r="5876" spans="1:4">
      <c r="A5876" s="360">
        <v>5874</v>
      </c>
      <c r="B5876" s="356"/>
      <c r="C5876" s="357" t="s">
        <v>17724</v>
      </c>
      <c r="D5876" s="361" t="s">
        <v>5740</v>
      </c>
    </row>
    <row r="5877" spans="1:4" ht="60.75">
      <c r="A5877" s="363">
        <v>5875</v>
      </c>
      <c r="B5877" s="356"/>
      <c r="C5877" s="357" t="s">
        <v>17725</v>
      </c>
      <c r="D5877" s="361" t="s">
        <v>5741</v>
      </c>
    </row>
    <row r="5878" spans="1:4">
      <c r="A5878" s="360">
        <v>5876</v>
      </c>
      <c r="B5878" s="356"/>
      <c r="C5878" s="357" t="s">
        <v>17726</v>
      </c>
      <c r="D5878" s="361" t="s">
        <v>5742</v>
      </c>
    </row>
    <row r="5879" spans="1:4">
      <c r="A5879" s="360">
        <v>5877</v>
      </c>
      <c r="B5879" s="356"/>
      <c r="C5879" s="357" t="s">
        <v>17727</v>
      </c>
      <c r="D5879" s="361" t="s">
        <v>5743</v>
      </c>
    </row>
    <row r="5880" spans="1:4" ht="33">
      <c r="A5880" s="360">
        <v>5878</v>
      </c>
      <c r="B5880" s="356"/>
      <c r="C5880" s="357" t="s">
        <v>17728</v>
      </c>
      <c r="D5880" s="361" t="s">
        <v>5744</v>
      </c>
    </row>
    <row r="5881" spans="1:4" ht="49.5">
      <c r="A5881" s="360">
        <v>5879</v>
      </c>
      <c r="B5881" s="356"/>
      <c r="C5881" s="357" t="s">
        <v>17729</v>
      </c>
      <c r="D5881" s="361" t="s">
        <v>5745</v>
      </c>
    </row>
    <row r="5882" spans="1:4">
      <c r="A5882" s="360">
        <v>5880</v>
      </c>
      <c r="B5882" s="356"/>
      <c r="C5882" s="357" t="s">
        <v>17730</v>
      </c>
      <c r="D5882" s="361" t="s">
        <v>5746</v>
      </c>
    </row>
    <row r="5883" spans="1:4">
      <c r="A5883" s="360">
        <v>5881</v>
      </c>
      <c r="B5883" s="356"/>
      <c r="C5883" s="357" t="s">
        <v>17731</v>
      </c>
      <c r="D5883" s="361" t="s">
        <v>5747</v>
      </c>
    </row>
    <row r="5884" spans="1:4" ht="49.5">
      <c r="A5884" s="360">
        <v>5882</v>
      </c>
      <c r="B5884" s="356"/>
      <c r="C5884" s="357" t="s">
        <v>17732</v>
      </c>
      <c r="D5884" s="361" t="s">
        <v>5748</v>
      </c>
    </row>
    <row r="5885" spans="1:4">
      <c r="A5885" s="360">
        <v>5883</v>
      </c>
      <c r="B5885" s="356"/>
      <c r="C5885" s="357" t="s">
        <v>17733</v>
      </c>
      <c r="D5885" s="361" t="s">
        <v>5749</v>
      </c>
    </row>
    <row r="5886" spans="1:4" ht="49.5">
      <c r="A5886" s="360">
        <v>5884</v>
      </c>
      <c r="B5886" s="356"/>
      <c r="C5886" s="357" t="s">
        <v>17734</v>
      </c>
      <c r="D5886" s="361" t="s">
        <v>5750</v>
      </c>
    </row>
    <row r="5887" spans="1:4" ht="40.5">
      <c r="A5887" s="360">
        <v>5885</v>
      </c>
      <c r="B5887" s="356"/>
      <c r="C5887" s="357" t="s">
        <v>17735</v>
      </c>
      <c r="D5887" s="361" t="s">
        <v>5751</v>
      </c>
    </row>
    <row r="5888" spans="1:4">
      <c r="A5888" s="360">
        <v>5886</v>
      </c>
      <c r="B5888" s="356"/>
      <c r="C5888" s="357" t="s">
        <v>17736</v>
      </c>
      <c r="D5888" s="361" t="s">
        <v>5752</v>
      </c>
    </row>
    <row r="5889" spans="1:4">
      <c r="A5889" s="360">
        <v>5887</v>
      </c>
      <c r="B5889" s="356"/>
      <c r="C5889" s="357" t="s">
        <v>17737</v>
      </c>
      <c r="D5889" s="361" t="s">
        <v>5753</v>
      </c>
    </row>
    <row r="5890" spans="1:4" ht="33">
      <c r="A5890" s="360">
        <v>5888</v>
      </c>
      <c r="B5890" s="356"/>
      <c r="C5890" s="357" t="s">
        <v>17738</v>
      </c>
      <c r="D5890" s="361" t="s">
        <v>5754</v>
      </c>
    </row>
    <row r="5891" spans="1:4">
      <c r="A5891" s="360">
        <v>5889</v>
      </c>
      <c r="B5891" s="356"/>
      <c r="C5891" s="357" t="s">
        <v>17739</v>
      </c>
      <c r="D5891" s="361" t="s">
        <v>5755</v>
      </c>
    </row>
    <row r="5892" spans="1:4">
      <c r="A5892" s="360">
        <v>5890</v>
      </c>
      <c r="B5892" s="356"/>
      <c r="C5892" s="357" t="s">
        <v>17740</v>
      </c>
      <c r="D5892" s="361" t="s">
        <v>5756</v>
      </c>
    </row>
    <row r="5893" spans="1:4">
      <c r="A5893" s="360">
        <v>5891</v>
      </c>
      <c r="B5893" s="356"/>
      <c r="C5893" s="357" t="s">
        <v>17741</v>
      </c>
      <c r="D5893" s="361" t="s">
        <v>5757</v>
      </c>
    </row>
    <row r="5894" spans="1:4">
      <c r="A5894" s="360">
        <v>5892</v>
      </c>
      <c r="B5894" s="356"/>
      <c r="C5894" s="357" t="s">
        <v>17742</v>
      </c>
      <c r="D5894" s="361" t="s">
        <v>5758</v>
      </c>
    </row>
    <row r="5895" spans="1:4" ht="40.5">
      <c r="A5895" s="360">
        <v>5893</v>
      </c>
      <c r="B5895" s="356"/>
      <c r="C5895" s="357" t="s">
        <v>17743</v>
      </c>
      <c r="D5895" s="361" t="s">
        <v>5759</v>
      </c>
    </row>
    <row r="5896" spans="1:4">
      <c r="A5896" s="360">
        <v>5894</v>
      </c>
      <c r="B5896" s="356"/>
      <c r="C5896" s="357" t="s">
        <v>17744</v>
      </c>
      <c r="D5896" s="361" t="s">
        <v>5760</v>
      </c>
    </row>
    <row r="5897" spans="1:4" ht="33">
      <c r="A5897" s="360">
        <v>5895</v>
      </c>
      <c r="B5897" s="356"/>
      <c r="C5897" s="357" t="s">
        <v>17745</v>
      </c>
      <c r="D5897" s="361" t="s">
        <v>5761</v>
      </c>
    </row>
    <row r="5898" spans="1:4" ht="33">
      <c r="A5898" s="360">
        <v>5896</v>
      </c>
      <c r="B5898" s="356"/>
      <c r="C5898" s="357" t="s">
        <v>17746</v>
      </c>
      <c r="D5898" s="361" t="s">
        <v>5762</v>
      </c>
    </row>
    <row r="5899" spans="1:4" ht="49.5">
      <c r="A5899" s="363">
        <v>5897</v>
      </c>
      <c r="B5899" s="356"/>
      <c r="C5899" s="357" t="s">
        <v>17747</v>
      </c>
      <c r="D5899" s="361" t="s">
        <v>5763</v>
      </c>
    </row>
    <row r="5900" spans="1:4" ht="33">
      <c r="A5900" s="360">
        <v>5898</v>
      </c>
      <c r="B5900" s="356"/>
      <c r="C5900" s="357" t="s">
        <v>17748</v>
      </c>
      <c r="D5900" s="361" t="s">
        <v>5764</v>
      </c>
    </row>
    <row r="5901" spans="1:4">
      <c r="A5901" s="360">
        <v>5899</v>
      </c>
      <c r="B5901" s="356"/>
      <c r="C5901" s="357" t="s">
        <v>17749</v>
      </c>
      <c r="D5901" s="361" t="s">
        <v>5765</v>
      </c>
    </row>
    <row r="5902" spans="1:4">
      <c r="A5902" s="360">
        <v>5900</v>
      </c>
      <c r="B5902" s="356"/>
      <c r="C5902" s="357" t="s">
        <v>17750</v>
      </c>
      <c r="D5902" s="361" t="s">
        <v>5766</v>
      </c>
    </row>
    <row r="5903" spans="1:4" ht="40.5">
      <c r="A5903" s="360">
        <v>5901</v>
      </c>
      <c r="B5903" s="356"/>
      <c r="C5903" s="357" t="s">
        <v>17751</v>
      </c>
      <c r="D5903" s="361" t="s">
        <v>5767</v>
      </c>
    </row>
    <row r="5904" spans="1:4">
      <c r="A5904" s="360">
        <v>5902</v>
      </c>
      <c r="B5904" s="356"/>
      <c r="C5904" s="357" t="s">
        <v>17752</v>
      </c>
      <c r="D5904" s="361" t="s">
        <v>5768</v>
      </c>
    </row>
    <row r="5905" spans="1:4">
      <c r="A5905" s="360">
        <v>5903</v>
      </c>
      <c r="B5905" s="356"/>
      <c r="C5905" s="357" t="s">
        <v>17753</v>
      </c>
      <c r="D5905" s="361" t="s">
        <v>5769</v>
      </c>
    </row>
    <row r="5906" spans="1:4">
      <c r="A5906" s="360">
        <v>5904</v>
      </c>
      <c r="B5906" s="356"/>
      <c r="C5906" s="357" t="s">
        <v>17754</v>
      </c>
      <c r="D5906" s="361" t="s">
        <v>5770</v>
      </c>
    </row>
    <row r="5907" spans="1:4">
      <c r="A5907" s="360">
        <v>5905</v>
      </c>
      <c r="B5907" s="356"/>
      <c r="C5907" s="357" t="s">
        <v>17755</v>
      </c>
      <c r="D5907" s="361" t="s">
        <v>5771</v>
      </c>
    </row>
    <row r="5908" spans="1:4">
      <c r="A5908" s="360">
        <v>5906</v>
      </c>
      <c r="B5908" s="356"/>
      <c r="C5908" s="357" t="s">
        <v>17756</v>
      </c>
      <c r="D5908" s="361" t="s">
        <v>5772</v>
      </c>
    </row>
    <row r="5909" spans="1:4" ht="40.5">
      <c r="A5909" s="360">
        <v>5907</v>
      </c>
      <c r="B5909" s="356"/>
      <c r="C5909" s="357" t="s">
        <v>17757</v>
      </c>
      <c r="D5909" s="361" t="s">
        <v>5773</v>
      </c>
    </row>
    <row r="5910" spans="1:4" ht="60.75">
      <c r="A5910" s="360">
        <v>5908</v>
      </c>
      <c r="B5910" s="356"/>
      <c r="C5910" s="357" t="s">
        <v>17758</v>
      </c>
      <c r="D5910" s="361" t="s">
        <v>5774</v>
      </c>
    </row>
    <row r="5911" spans="1:4">
      <c r="A5911" s="363">
        <v>5909</v>
      </c>
      <c r="B5911" s="356"/>
      <c r="C5911" s="357" t="s">
        <v>17759</v>
      </c>
      <c r="D5911" s="361" t="s">
        <v>5775</v>
      </c>
    </row>
    <row r="5912" spans="1:4">
      <c r="A5912" s="360">
        <v>5910</v>
      </c>
      <c r="B5912" s="356"/>
      <c r="C5912" s="357" t="s">
        <v>17760</v>
      </c>
      <c r="D5912" s="361" t="s">
        <v>5776</v>
      </c>
    </row>
    <row r="5913" spans="1:4">
      <c r="A5913" s="360">
        <v>5911</v>
      </c>
      <c r="B5913" s="356"/>
      <c r="C5913" s="357" t="s">
        <v>17761</v>
      </c>
      <c r="D5913" s="361" t="s">
        <v>5777</v>
      </c>
    </row>
    <row r="5914" spans="1:4" ht="49.5">
      <c r="A5914" s="360">
        <v>5912</v>
      </c>
      <c r="B5914" s="356"/>
      <c r="C5914" s="357" t="s">
        <v>17762</v>
      </c>
      <c r="D5914" s="361" t="s">
        <v>5778</v>
      </c>
    </row>
    <row r="5915" spans="1:4">
      <c r="A5915" s="360">
        <v>5913</v>
      </c>
      <c r="B5915" s="356"/>
      <c r="C5915" s="357" t="s">
        <v>17763</v>
      </c>
      <c r="D5915" s="361" t="s">
        <v>5779</v>
      </c>
    </row>
    <row r="5916" spans="1:4" ht="33">
      <c r="A5916" s="360">
        <v>5914</v>
      </c>
      <c r="B5916" s="356"/>
      <c r="C5916" s="357" t="s">
        <v>17764</v>
      </c>
      <c r="D5916" s="361" t="s">
        <v>5780</v>
      </c>
    </row>
    <row r="5917" spans="1:4" ht="33">
      <c r="A5917" s="360">
        <v>5915</v>
      </c>
      <c r="B5917" s="356"/>
      <c r="C5917" s="357" t="s">
        <v>17765</v>
      </c>
      <c r="D5917" s="361" t="s">
        <v>5781</v>
      </c>
    </row>
    <row r="5918" spans="1:4">
      <c r="A5918" s="360">
        <v>5916</v>
      </c>
      <c r="B5918" s="356"/>
      <c r="C5918" s="357" t="s">
        <v>17766</v>
      </c>
      <c r="D5918" s="361" t="s">
        <v>5782</v>
      </c>
    </row>
    <row r="5919" spans="1:4" ht="33">
      <c r="A5919" s="360">
        <v>5917</v>
      </c>
      <c r="B5919" s="356"/>
      <c r="C5919" s="357" t="s">
        <v>17767</v>
      </c>
      <c r="D5919" s="361" t="s">
        <v>5783</v>
      </c>
    </row>
    <row r="5920" spans="1:4">
      <c r="A5920" s="360">
        <v>5918</v>
      </c>
      <c r="B5920" s="356"/>
      <c r="C5920" s="357" t="s">
        <v>17768</v>
      </c>
      <c r="D5920" s="361" t="s">
        <v>5784</v>
      </c>
    </row>
    <row r="5921" spans="1:4">
      <c r="A5921" s="360">
        <v>5919</v>
      </c>
      <c r="B5921" s="356"/>
      <c r="C5921" s="357" t="s">
        <v>17769</v>
      </c>
      <c r="D5921" s="361" t="s">
        <v>5785</v>
      </c>
    </row>
    <row r="5922" spans="1:4" ht="49.5">
      <c r="A5922" s="360">
        <v>5920</v>
      </c>
      <c r="B5922" s="356"/>
      <c r="C5922" s="357" t="s">
        <v>17770</v>
      </c>
      <c r="D5922" s="361" t="s">
        <v>5786</v>
      </c>
    </row>
    <row r="5923" spans="1:4" ht="60.75">
      <c r="A5923" s="363">
        <v>5921</v>
      </c>
      <c r="B5923" s="356"/>
      <c r="C5923" s="357" t="s">
        <v>17771</v>
      </c>
      <c r="D5923" s="361" t="s">
        <v>5787</v>
      </c>
    </row>
    <row r="5924" spans="1:4" ht="49.5">
      <c r="A5924" s="363">
        <v>5922</v>
      </c>
      <c r="B5924" s="356"/>
      <c r="C5924" s="357" t="s">
        <v>17772</v>
      </c>
      <c r="D5924" s="361" t="s">
        <v>5788</v>
      </c>
    </row>
    <row r="5925" spans="1:4">
      <c r="A5925" s="360">
        <v>5923</v>
      </c>
      <c r="B5925" s="356"/>
      <c r="C5925" s="357" t="s">
        <v>17773</v>
      </c>
      <c r="D5925" s="361" t="s">
        <v>5789</v>
      </c>
    </row>
    <row r="5926" spans="1:4">
      <c r="A5926" s="360">
        <v>5924</v>
      </c>
      <c r="B5926" s="356"/>
      <c r="C5926" s="357" t="s">
        <v>17774</v>
      </c>
      <c r="D5926" s="361" t="s">
        <v>5790</v>
      </c>
    </row>
    <row r="5927" spans="1:4">
      <c r="A5927" s="360">
        <v>5925</v>
      </c>
      <c r="B5927" s="356"/>
      <c r="C5927" s="357" t="s">
        <v>17775</v>
      </c>
      <c r="D5927" s="361" t="s">
        <v>5791</v>
      </c>
    </row>
    <row r="5928" spans="1:4">
      <c r="A5928" s="360">
        <v>5926</v>
      </c>
      <c r="B5928" s="356"/>
      <c r="C5928" s="357" t="s">
        <v>17776</v>
      </c>
      <c r="D5928" s="361" t="s">
        <v>5792</v>
      </c>
    </row>
    <row r="5929" spans="1:4" ht="40.5">
      <c r="A5929" s="360">
        <v>5927</v>
      </c>
      <c r="B5929" s="356"/>
      <c r="C5929" s="357" t="s">
        <v>17777</v>
      </c>
      <c r="D5929" s="361" t="s">
        <v>5793</v>
      </c>
    </row>
    <row r="5930" spans="1:4">
      <c r="A5930" s="360">
        <v>5928</v>
      </c>
      <c r="B5930" s="356"/>
      <c r="C5930" s="357" t="s">
        <v>17778</v>
      </c>
      <c r="D5930" s="361" t="s">
        <v>5794</v>
      </c>
    </row>
    <row r="5931" spans="1:4">
      <c r="A5931" s="360">
        <v>5929</v>
      </c>
      <c r="B5931" s="356"/>
      <c r="C5931" s="357" t="s">
        <v>17779</v>
      </c>
      <c r="D5931" s="361" t="s">
        <v>5795</v>
      </c>
    </row>
    <row r="5932" spans="1:4">
      <c r="A5932" s="360">
        <v>5930</v>
      </c>
      <c r="B5932" s="356"/>
      <c r="C5932" s="357" t="s">
        <v>17780</v>
      </c>
      <c r="D5932" s="361" t="s">
        <v>5796</v>
      </c>
    </row>
    <row r="5933" spans="1:4">
      <c r="A5933" s="360">
        <v>5931</v>
      </c>
      <c r="B5933" s="356"/>
      <c r="C5933" s="357" t="s">
        <v>17781</v>
      </c>
      <c r="D5933" s="361" t="s">
        <v>5797</v>
      </c>
    </row>
    <row r="5934" spans="1:4">
      <c r="A5934" s="360">
        <v>5932</v>
      </c>
      <c r="B5934" s="356"/>
      <c r="C5934" s="357" t="s">
        <v>17782</v>
      </c>
      <c r="D5934" s="361" t="s">
        <v>5798</v>
      </c>
    </row>
    <row r="5935" spans="1:4">
      <c r="A5935" s="360">
        <v>5933</v>
      </c>
      <c r="B5935" s="356"/>
      <c r="C5935" s="357" t="s">
        <v>17783</v>
      </c>
      <c r="D5935" s="361" t="s">
        <v>5799</v>
      </c>
    </row>
    <row r="5936" spans="1:4">
      <c r="A5936" s="360">
        <v>5934</v>
      </c>
      <c r="B5936" s="356"/>
      <c r="C5936" s="357" t="s">
        <v>17784</v>
      </c>
      <c r="D5936" s="361" t="s">
        <v>5800</v>
      </c>
    </row>
    <row r="5937" spans="1:4">
      <c r="A5937" s="360">
        <v>5935</v>
      </c>
      <c r="B5937" s="356"/>
      <c r="C5937" s="357" t="s">
        <v>17785</v>
      </c>
      <c r="D5937" s="361" t="s">
        <v>5801</v>
      </c>
    </row>
    <row r="5938" spans="1:4">
      <c r="A5938" s="360">
        <v>5936</v>
      </c>
      <c r="B5938" s="356"/>
      <c r="C5938" s="357" t="s">
        <v>17786</v>
      </c>
      <c r="D5938" s="361" t="s">
        <v>5802</v>
      </c>
    </row>
    <row r="5939" spans="1:4" ht="40.5">
      <c r="A5939" s="360">
        <v>5937</v>
      </c>
      <c r="B5939" s="356"/>
      <c r="C5939" s="357" t="s">
        <v>17787</v>
      </c>
      <c r="D5939" s="361" t="s">
        <v>5803</v>
      </c>
    </row>
    <row r="5940" spans="1:4">
      <c r="A5940" s="360">
        <v>5938</v>
      </c>
      <c r="B5940" s="356"/>
      <c r="C5940" s="357" t="s">
        <v>17788</v>
      </c>
      <c r="D5940" s="361" t="s">
        <v>5804</v>
      </c>
    </row>
    <row r="5941" spans="1:4">
      <c r="A5941" s="360">
        <v>5939</v>
      </c>
      <c r="B5941" s="356"/>
      <c r="C5941" s="357" t="s">
        <v>17789</v>
      </c>
      <c r="D5941" s="361" t="s">
        <v>5805</v>
      </c>
    </row>
    <row r="5942" spans="1:4">
      <c r="A5942" s="360">
        <v>5940</v>
      </c>
      <c r="B5942" s="356"/>
      <c r="C5942" s="357" t="s">
        <v>17790</v>
      </c>
      <c r="D5942" s="361" t="s">
        <v>5806</v>
      </c>
    </row>
    <row r="5943" spans="1:4">
      <c r="A5943" s="360">
        <v>5941</v>
      </c>
      <c r="B5943" s="356"/>
      <c r="C5943" s="357" t="s">
        <v>17791</v>
      </c>
      <c r="D5943" s="361" t="s">
        <v>5807</v>
      </c>
    </row>
    <row r="5944" spans="1:4">
      <c r="A5944" s="360">
        <v>5942</v>
      </c>
      <c r="B5944" s="356"/>
      <c r="C5944" s="357" t="s">
        <v>17792</v>
      </c>
      <c r="D5944" s="361" t="s">
        <v>5808</v>
      </c>
    </row>
    <row r="5945" spans="1:4" ht="33">
      <c r="A5945" s="360">
        <v>5943</v>
      </c>
      <c r="B5945" s="356"/>
      <c r="C5945" s="357" t="s">
        <v>17793</v>
      </c>
      <c r="D5945" s="361" t="s">
        <v>5809</v>
      </c>
    </row>
    <row r="5946" spans="1:4">
      <c r="A5946" s="360">
        <v>5944</v>
      </c>
      <c r="B5946" s="356"/>
      <c r="C5946" s="357" t="s">
        <v>17794</v>
      </c>
      <c r="D5946" s="361" t="s">
        <v>5810</v>
      </c>
    </row>
    <row r="5947" spans="1:4">
      <c r="A5947" s="360">
        <v>5945</v>
      </c>
      <c r="B5947" s="356"/>
      <c r="C5947" s="357" t="s">
        <v>17795</v>
      </c>
      <c r="D5947" s="361" t="s">
        <v>5811</v>
      </c>
    </row>
    <row r="5948" spans="1:4" ht="40.5">
      <c r="A5948" s="360">
        <v>5946</v>
      </c>
      <c r="B5948" s="356"/>
      <c r="C5948" s="357" t="s">
        <v>17796</v>
      </c>
      <c r="D5948" s="361" t="s">
        <v>5812</v>
      </c>
    </row>
    <row r="5949" spans="1:4">
      <c r="A5949" s="360">
        <v>5947</v>
      </c>
      <c r="B5949" s="356"/>
      <c r="C5949" s="357" t="s">
        <v>17797</v>
      </c>
      <c r="D5949" s="361" t="s">
        <v>5813</v>
      </c>
    </row>
    <row r="5950" spans="1:4">
      <c r="A5950" s="360">
        <v>5948</v>
      </c>
      <c r="B5950" s="356"/>
      <c r="C5950" s="357" t="s">
        <v>17798</v>
      </c>
      <c r="D5950" s="361" t="s">
        <v>5814</v>
      </c>
    </row>
    <row r="5951" spans="1:4">
      <c r="A5951" s="360">
        <v>5949</v>
      </c>
      <c r="B5951" s="356"/>
      <c r="C5951" s="357" t="s">
        <v>17799</v>
      </c>
      <c r="D5951" s="361" t="s">
        <v>5815</v>
      </c>
    </row>
    <row r="5952" spans="1:4" ht="40.5">
      <c r="A5952" s="360">
        <v>5950</v>
      </c>
      <c r="B5952" s="356"/>
      <c r="C5952" s="357" t="s">
        <v>17800</v>
      </c>
      <c r="D5952" s="361" t="s">
        <v>5816</v>
      </c>
    </row>
    <row r="5953" spans="1:4" ht="40.5">
      <c r="A5953" s="360">
        <v>5951</v>
      </c>
      <c r="B5953" s="356"/>
      <c r="C5953" s="357" t="s">
        <v>17801</v>
      </c>
      <c r="D5953" s="361" t="s">
        <v>5817</v>
      </c>
    </row>
    <row r="5954" spans="1:4">
      <c r="A5954" s="360">
        <v>5952</v>
      </c>
      <c r="B5954" s="356"/>
      <c r="C5954" s="357" t="s">
        <v>17802</v>
      </c>
      <c r="D5954" s="361" t="s">
        <v>5818</v>
      </c>
    </row>
    <row r="5955" spans="1:4">
      <c r="A5955" s="360">
        <v>5953</v>
      </c>
      <c r="B5955" s="356"/>
      <c r="C5955" s="357" t="s">
        <v>17803</v>
      </c>
      <c r="D5955" s="361" t="s">
        <v>5819</v>
      </c>
    </row>
    <row r="5956" spans="1:4" ht="40.5">
      <c r="A5956" s="360">
        <v>5954</v>
      </c>
      <c r="B5956" s="356"/>
      <c r="C5956" s="357" t="s">
        <v>17804</v>
      </c>
      <c r="D5956" s="361" t="s">
        <v>5820</v>
      </c>
    </row>
    <row r="5957" spans="1:4">
      <c r="A5957" s="360">
        <v>5955</v>
      </c>
      <c r="B5957" s="356"/>
      <c r="C5957" s="357" t="s">
        <v>17805</v>
      </c>
      <c r="D5957" s="361" t="s">
        <v>5821</v>
      </c>
    </row>
    <row r="5958" spans="1:4">
      <c r="A5958" s="360">
        <v>5956</v>
      </c>
      <c r="B5958" s="356"/>
      <c r="C5958" s="357" t="s">
        <v>17806</v>
      </c>
      <c r="D5958" s="361" t="s">
        <v>5822</v>
      </c>
    </row>
    <row r="5959" spans="1:4" ht="60.75">
      <c r="A5959" s="360">
        <v>5957</v>
      </c>
      <c r="B5959" s="356"/>
      <c r="C5959" s="357" t="s">
        <v>17807</v>
      </c>
      <c r="D5959" s="361" t="s">
        <v>5823</v>
      </c>
    </row>
    <row r="5960" spans="1:4" ht="49.5">
      <c r="A5960" s="360">
        <v>5958</v>
      </c>
      <c r="B5960" s="356"/>
      <c r="C5960" s="357" t="s">
        <v>17808</v>
      </c>
      <c r="D5960" s="361" t="s">
        <v>5824</v>
      </c>
    </row>
    <row r="5961" spans="1:4">
      <c r="A5961" s="360">
        <v>5959</v>
      </c>
      <c r="B5961" s="356"/>
      <c r="C5961" s="357" t="s">
        <v>17809</v>
      </c>
      <c r="D5961" s="361" t="s">
        <v>5825</v>
      </c>
    </row>
    <row r="5962" spans="1:4">
      <c r="A5962" s="360">
        <v>5960</v>
      </c>
      <c r="B5962" s="356"/>
      <c r="C5962" s="357" t="s">
        <v>17810</v>
      </c>
      <c r="D5962" s="361" t="s">
        <v>5826</v>
      </c>
    </row>
    <row r="5963" spans="1:4">
      <c r="A5963" s="360">
        <v>5961</v>
      </c>
      <c r="B5963" s="356"/>
      <c r="C5963" s="357" t="s">
        <v>17811</v>
      </c>
      <c r="D5963" s="361" t="s">
        <v>5827</v>
      </c>
    </row>
    <row r="5964" spans="1:4" ht="40.5">
      <c r="A5964" s="360">
        <v>5962</v>
      </c>
      <c r="B5964" s="356"/>
      <c r="C5964" s="357" t="s">
        <v>17812</v>
      </c>
      <c r="D5964" s="361" t="s">
        <v>5828</v>
      </c>
    </row>
    <row r="5965" spans="1:4">
      <c r="A5965" s="360">
        <v>5963</v>
      </c>
      <c r="B5965" s="356"/>
      <c r="C5965" s="357" t="s">
        <v>17813</v>
      </c>
      <c r="D5965" s="361" t="s">
        <v>5829</v>
      </c>
    </row>
    <row r="5966" spans="1:4">
      <c r="A5966" s="360">
        <v>5964</v>
      </c>
      <c r="B5966" s="356"/>
      <c r="C5966" s="357" t="s">
        <v>17814</v>
      </c>
      <c r="D5966" s="361" t="s">
        <v>5830</v>
      </c>
    </row>
    <row r="5967" spans="1:4">
      <c r="A5967" s="360">
        <v>5965</v>
      </c>
      <c r="B5967" s="356"/>
      <c r="C5967" s="357" t="s">
        <v>17815</v>
      </c>
      <c r="D5967" s="361" t="s">
        <v>5831</v>
      </c>
    </row>
    <row r="5968" spans="1:4">
      <c r="A5968" s="360">
        <v>5966</v>
      </c>
      <c r="B5968" s="356"/>
      <c r="C5968" s="357" t="s">
        <v>17816</v>
      </c>
      <c r="D5968" s="361" t="s">
        <v>5832</v>
      </c>
    </row>
    <row r="5969" spans="1:4" ht="40.5">
      <c r="A5969" s="360">
        <v>5967</v>
      </c>
      <c r="B5969" s="356"/>
      <c r="C5969" s="357" t="s">
        <v>17817</v>
      </c>
      <c r="D5969" s="361" t="s">
        <v>5833</v>
      </c>
    </row>
    <row r="5970" spans="1:4">
      <c r="A5970" s="360">
        <v>5968</v>
      </c>
      <c r="B5970" s="356"/>
      <c r="C5970" s="357" t="s">
        <v>17818</v>
      </c>
      <c r="D5970" s="361" t="s">
        <v>5834</v>
      </c>
    </row>
    <row r="5971" spans="1:4" ht="40.5">
      <c r="A5971" s="360">
        <v>5969</v>
      </c>
      <c r="B5971" s="356"/>
      <c r="C5971" s="357" t="s">
        <v>17819</v>
      </c>
      <c r="D5971" s="361" t="s">
        <v>5835</v>
      </c>
    </row>
    <row r="5972" spans="1:4">
      <c r="A5972" s="360">
        <v>5970</v>
      </c>
      <c r="B5972" s="356"/>
      <c r="C5972" s="357" t="s">
        <v>17820</v>
      </c>
      <c r="D5972" s="361" t="s">
        <v>5836</v>
      </c>
    </row>
    <row r="5973" spans="1:4">
      <c r="A5973" s="360">
        <v>5971</v>
      </c>
      <c r="B5973" s="356"/>
      <c r="C5973" s="357" t="s">
        <v>17821</v>
      </c>
      <c r="D5973" s="361" t="s">
        <v>5837</v>
      </c>
    </row>
    <row r="5974" spans="1:4" ht="49.5">
      <c r="A5974" s="360">
        <v>5972</v>
      </c>
      <c r="B5974" s="356"/>
      <c r="C5974" s="357" t="s">
        <v>17822</v>
      </c>
      <c r="D5974" s="361" t="s">
        <v>5838</v>
      </c>
    </row>
    <row r="5975" spans="1:4">
      <c r="A5975" s="360">
        <v>5973</v>
      </c>
      <c r="B5975" s="356"/>
      <c r="C5975" s="357" t="s">
        <v>17823</v>
      </c>
      <c r="D5975" s="361" t="s">
        <v>5839</v>
      </c>
    </row>
    <row r="5976" spans="1:4" ht="60.75">
      <c r="A5976" s="360">
        <v>5974</v>
      </c>
      <c r="B5976" s="356"/>
      <c r="C5976" s="357" t="s">
        <v>17824</v>
      </c>
      <c r="D5976" s="361" t="s">
        <v>5840</v>
      </c>
    </row>
    <row r="5977" spans="1:4">
      <c r="A5977" s="360">
        <v>5975</v>
      </c>
      <c r="B5977" s="356"/>
      <c r="C5977" s="357" t="s">
        <v>17825</v>
      </c>
      <c r="D5977" s="361" t="s">
        <v>5841</v>
      </c>
    </row>
    <row r="5978" spans="1:4" ht="40.5">
      <c r="A5978" s="360">
        <v>5976</v>
      </c>
      <c r="B5978" s="356"/>
      <c r="C5978" s="357" t="s">
        <v>17826</v>
      </c>
      <c r="D5978" s="361" t="s">
        <v>5842</v>
      </c>
    </row>
    <row r="5979" spans="1:4" ht="33">
      <c r="A5979" s="360">
        <v>5977</v>
      </c>
      <c r="B5979" s="356"/>
      <c r="C5979" s="357" t="s">
        <v>17827</v>
      </c>
      <c r="D5979" s="361" t="s">
        <v>5843</v>
      </c>
    </row>
    <row r="5980" spans="1:4">
      <c r="A5980" s="360">
        <v>5978</v>
      </c>
      <c r="B5980" s="356"/>
      <c r="C5980" s="357" t="s">
        <v>17828</v>
      </c>
      <c r="D5980" s="361" t="s">
        <v>5844</v>
      </c>
    </row>
    <row r="5981" spans="1:4">
      <c r="A5981" s="360">
        <v>5979</v>
      </c>
      <c r="B5981" s="356"/>
      <c r="C5981" s="357" t="s">
        <v>17829</v>
      </c>
      <c r="D5981" s="361" t="s">
        <v>5845</v>
      </c>
    </row>
    <row r="5982" spans="1:4">
      <c r="A5982" s="360">
        <v>5980</v>
      </c>
      <c r="B5982" s="356"/>
      <c r="C5982" s="357" t="s">
        <v>17830</v>
      </c>
      <c r="D5982" s="361" t="s">
        <v>5846</v>
      </c>
    </row>
    <row r="5983" spans="1:4">
      <c r="A5983" s="360">
        <v>5981</v>
      </c>
      <c r="B5983" s="356"/>
      <c r="C5983" s="357" t="s">
        <v>17831</v>
      </c>
      <c r="D5983" s="361" t="s">
        <v>5847</v>
      </c>
    </row>
    <row r="5984" spans="1:4" ht="49.5">
      <c r="A5984" s="360">
        <v>5982</v>
      </c>
      <c r="B5984" s="356"/>
      <c r="C5984" s="357" t="s">
        <v>17832</v>
      </c>
      <c r="D5984" s="361" t="s">
        <v>5848</v>
      </c>
    </row>
    <row r="5985" spans="1:4" ht="40.5">
      <c r="A5985" s="360">
        <v>5983</v>
      </c>
      <c r="B5985" s="356"/>
      <c r="C5985" s="357" t="s">
        <v>17833</v>
      </c>
      <c r="D5985" s="361" t="s">
        <v>5849</v>
      </c>
    </row>
    <row r="5986" spans="1:4">
      <c r="A5986" s="360">
        <v>5984</v>
      </c>
      <c r="B5986" s="356"/>
      <c r="C5986" s="357" t="s">
        <v>17834</v>
      </c>
      <c r="D5986" s="361" t="s">
        <v>5850</v>
      </c>
    </row>
    <row r="5987" spans="1:4">
      <c r="A5987" s="360">
        <v>5985</v>
      </c>
      <c r="B5987" s="356"/>
      <c r="C5987" s="357" t="s">
        <v>17835</v>
      </c>
      <c r="D5987" s="361" t="s">
        <v>5851</v>
      </c>
    </row>
    <row r="5988" spans="1:4">
      <c r="A5988" s="360">
        <v>5986</v>
      </c>
      <c r="B5988" s="356"/>
      <c r="C5988" s="357" t="s">
        <v>17836</v>
      </c>
      <c r="D5988" s="361" t="s">
        <v>5852</v>
      </c>
    </row>
    <row r="5989" spans="1:4">
      <c r="A5989" s="360">
        <v>5987</v>
      </c>
      <c r="B5989" s="356"/>
      <c r="C5989" s="357" t="s">
        <v>17837</v>
      </c>
      <c r="D5989" s="361" t="s">
        <v>5853</v>
      </c>
    </row>
    <row r="5990" spans="1:4">
      <c r="A5990" s="360">
        <v>5988</v>
      </c>
      <c r="B5990" s="356"/>
      <c r="C5990" s="357" t="s">
        <v>17838</v>
      </c>
      <c r="D5990" s="361" t="s">
        <v>5854</v>
      </c>
    </row>
    <row r="5991" spans="1:4">
      <c r="A5991" s="360">
        <v>5989</v>
      </c>
      <c r="B5991" s="356"/>
      <c r="C5991" s="357" t="s">
        <v>17839</v>
      </c>
      <c r="D5991" s="361" t="s">
        <v>5855</v>
      </c>
    </row>
    <row r="5992" spans="1:4">
      <c r="A5992" s="360">
        <v>5990</v>
      </c>
      <c r="B5992" s="356"/>
      <c r="C5992" s="357" t="s">
        <v>17840</v>
      </c>
      <c r="D5992" s="361" t="s">
        <v>5856</v>
      </c>
    </row>
    <row r="5993" spans="1:4">
      <c r="A5993" s="360">
        <v>5991</v>
      </c>
      <c r="B5993" s="356"/>
      <c r="C5993" s="357" t="s">
        <v>17841</v>
      </c>
      <c r="D5993" s="361" t="s">
        <v>5857</v>
      </c>
    </row>
    <row r="5994" spans="1:4">
      <c r="A5994" s="360">
        <v>5992</v>
      </c>
      <c r="B5994" s="356"/>
      <c r="C5994" s="357" t="s">
        <v>17842</v>
      </c>
      <c r="D5994" s="361" t="s">
        <v>5858</v>
      </c>
    </row>
    <row r="5995" spans="1:4">
      <c r="A5995" s="360">
        <v>5993</v>
      </c>
      <c r="B5995" s="356"/>
      <c r="C5995" s="357" t="s">
        <v>17843</v>
      </c>
      <c r="D5995" s="361" t="s">
        <v>5859</v>
      </c>
    </row>
    <row r="5996" spans="1:4" ht="40.5">
      <c r="A5996" s="360">
        <v>5994</v>
      </c>
      <c r="B5996" s="356"/>
      <c r="C5996" s="357" t="s">
        <v>17844</v>
      </c>
      <c r="D5996" s="361" t="s">
        <v>5860</v>
      </c>
    </row>
    <row r="5997" spans="1:4">
      <c r="A5997" s="360">
        <v>5995</v>
      </c>
      <c r="B5997" s="356"/>
      <c r="C5997" s="357" t="s">
        <v>17845</v>
      </c>
      <c r="D5997" s="361" t="s">
        <v>5861</v>
      </c>
    </row>
    <row r="5998" spans="1:4" ht="33">
      <c r="A5998" s="360">
        <v>5996</v>
      </c>
      <c r="B5998" s="356"/>
      <c r="C5998" s="357" t="s">
        <v>17846</v>
      </c>
      <c r="D5998" s="361" t="s">
        <v>5862</v>
      </c>
    </row>
    <row r="5999" spans="1:4">
      <c r="A5999" s="360">
        <v>5997</v>
      </c>
      <c r="B5999" s="356"/>
      <c r="C5999" s="357" t="s">
        <v>17847</v>
      </c>
      <c r="D5999" s="361" t="s">
        <v>5863</v>
      </c>
    </row>
    <row r="6000" spans="1:4" ht="33">
      <c r="A6000" s="360">
        <v>5998</v>
      </c>
      <c r="B6000" s="356"/>
      <c r="C6000" s="357" t="s">
        <v>17848</v>
      </c>
      <c r="D6000" s="361" t="s">
        <v>5864</v>
      </c>
    </row>
    <row r="6001" spans="1:4" ht="33">
      <c r="A6001" s="360">
        <v>5999</v>
      </c>
      <c r="B6001" s="356"/>
      <c r="C6001" s="357" t="s">
        <v>17849</v>
      </c>
      <c r="D6001" s="361" t="s">
        <v>5865</v>
      </c>
    </row>
    <row r="6002" spans="1:4">
      <c r="A6002" s="360">
        <v>6000</v>
      </c>
      <c r="B6002" s="356"/>
      <c r="C6002" s="357" t="s">
        <v>17850</v>
      </c>
      <c r="D6002" s="361" t="s">
        <v>5866</v>
      </c>
    </row>
    <row r="6003" spans="1:4" ht="49.5">
      <c r="A6003" s="360">
        <v>6001</v>
      </c>
      <c r="B6003" s="356"/>
      <c r="C6003" s="357" t="s">
        <v>17851</v>
      </c>
      <c r="D6003" s="361" t="s">
        <v>5867</v>
      </c>
    </row>
    <row r="6004" spans="1:4">
      <c r="A6004" s="360">
        <v>6002</v>
      </c>
      <c r="B6004" s="356"/>
      <c r="C6004" s="357" t="s">
        <v>17852</v>
      </c>
      <c r="D6004" s="361" t="s">
        <v>5868</v>
      </c>
    </row>
    <row r="6005" spans="1:4" ht="33">
      <c r="A6005" s="360">
        <v>6003</v>
      </c>
      <c r="B6005" s="356"/>
      <c r="C6005" s="357" t="s">
        <v>17853</v>
      </c>
      <c r="D6005" s="361" t="s">
        <v>5869</v>
      </c>
    </row>
    <row r="6006" spans="1:4" ht="33">
      <c r="A6006" s="360">
        <v>6004</v>
      </c>
      <c r="B6006" s="356"/>
      <c r="C6006" s="357" t="s">
        <v>17854</v>
      </c>
      <c r="D6006" s="361" t="s">
        <v>5870</v>
      </c>
    </row>
    <row r="6007" spans="1:4">
      <c r="A6007" s="360">
        <v>6005</v>
      </c>
      <c r="B6007" s="356"/>
      <c r="C6007" s="357" t="s">
        <v>17855</v>
      </c>
      <c r="D6007" s="361" t="s">
        <v>5871</v>
      </c>
    </row>
    <row r="6008" spans="1:4" ht="60.75">
      <c r="A6008" s="360">
        <v>6006</v>
      </c>
      <c r="B6008" s="356"/>
      <c r="C6008" s="357" t="s">
        <v>17856</v>
      </c>
      <c r="D6008" s="361" t="s">
        <v>5872</v>
      </c>
    </row>
    <row r="6009" spans="1:4">
      <c r="A6009" s="360">
        <v>6007</v>
      </c>
      <c r="B6009" s="356"/>
      <c r="C6009" s="357" t="s">
        <v>17857</v>
      </c>
      <c r="D6009" s="361" t="s">
        <v>5873</v>
      </c>
    </row>
    <row r="6010" spans="1:4">
      <c r="A6010" s="360">
        <v>6008</v>
      </c>
      <c r="B6010" s="356"/>
      <c r="C6010" s="357" t="s">
        <v>17858</v>
      </c>
      <c r="D6010" s="361" t="s">
        <v>5874</v>
      </c>
    </row>
    <row r="6011" spans="1:4" ht="40.5">
      <c r="A6011" s="360">
        <v>6009</v>
      </c>
      <c r="B6011" s="356"/>
      <c r="C6011" s="357" t="s">
        <v>17859</v>
      </c>
      <c r="D6011" s="361" t="s">
        <v>5875</v>
      </c>
    </row>
    <row r="6012" spans="1:4" ht="49.5">
      <c r="A6012" s="360">
        <v>6010</v>
      </c>
      <c r="B6012" s="356"/>
      <c r="C6012" s="357" t="s">
        <v>17860</v>
      </c>
      <c r="D6012" s="361" t="s">
        <v>5876</v>
      </c>
    </row>
    <row r="6013" spans="1:4" ht="60.75">
      <c r="A6013" s="360">
        <v>6011</v>
      </c>
      <c r="B6013" s="356"/>
      <c r="C6013" s="357" t="s">
        <v>17861</v>
      </c>
      <c r="D6013" s="361" t="s">
        <v>5877</v>
      </c>
    </row>
    <row r="6014" spans="1:4">
      <c r="A6014" s="360">
        <v>6012</v>
      </c>
      <c r="B6014" s="356"/>
      <c r="C6014" s="357" t="s">
        <v>17862</v>
      </c>
      <c r="D6014" s="361" t="s">
        <v>5878</v>
      </c>
    </row>
    <row r="6015" spans="1:4">
      <c r="A6015" s="360">
        <v>6013</v>
      </c>
      <c r="B6015" s="356"/>
      <c r="C6015" s="357" t="s">
        <v>17863</v>
      </c>
      <c r="D6015" s="361" t="s">
        <v>5879</v>
      </c>
    </row>
    <row r="6016" spans="1:4" ht="40.5">
      <c r="A6016" s="360">
        <v>6014</v>
      </c>
      <c r="B6016" s="356"/>
      <c r="C6016" s="357" t="s">
        <v>17864</v>
      </c>
      <c r="D6016" s="361" t="s">
        <v>5880</v>
      </c>
    </row>
    <row r="6017" spans="1:4" ht="49.5">
      <c r="A6017" s="360">
        <v>6015</v>
      </c>
      <c r="B6017" s="356"/>
      <c r="C6017" s="357" t="s">
        <v>17865</v>
      </c>
      <c r="D6017" s="361" t="s">
        <v>5881</v>
      </c>
    </row>
    <row r="6018" spans="1:4">
      <c r="A6018" s="360">
        <v>6016</v>
      </c>
      <c r="B6018" s="356"/>
      <c r="C6018" s="357" t="s">
        <v>17866</v>
      </c>
      <c r="D6018" s="361" t="s">
        <v>5882</v>
      </c>
    </row>
    <row r="6019" spans="1:4">
      <c r="A6019" s="360">
        <v>6017</v>
      </c>
      <c r="B6019" s="356"/>
      <c r="C6019" s="357" t="s">
        <v>17867</v>
      </c>
      <c r="D6019" s="361" t="s">
        <v>5883</v>
      </c>
    </row>
    <row r="6020" spans="1:4">
      <c r="A6020" s="360">
        <v>6018</v>
      </c>
      <c r="B6020" s="356"/>
      <c r="C6020" s="357" t="s">
        <v>17868</v>
      </c>
      <c r="D6020" s="361" t="s">
        <v>5884</v>
      </c>
    </row>
    <row r="6021" spans="1:4">
      <c r="A6021" s="360">
        <v>6019</v>
      </c>
      <c r="B6021" s="356"/>
      <c r="C6021" s="357" t="s">
        <v>17869</v>
      </c>
      <c r="D6021" s="361" t="s">
        <v>5885</v>
      </c>
    </row>
    <row r="6022" spans="1:4" ht="40.5">
      <c r="A6022" s="360">
        <v>6020</v>
      </c>
      <c r="B6022" s="356"/>
      <c r="C6022" s="357" t="s">
        <v>17870</v>
      </c>
      <c r="D6022" s="361" t="s">
        <v>5886</v>
      </c>
    </row>
    <row r="6023" spans="1:4">
      <c r="A6023" s="360">
        <v>6021</v>
      </c>
      <c r="B6023" s="356"/>
      <c r="C6023" s="357" t="s">
        <v>17871</v>
      </c>
      <c r="D6023" s="361" t="s">
        <v>5887</v>
      </c>
    </row>
    <row r="6024" spans="1:4">
      <c r="A6024" s="360">
        <v>6022</v>
      </c>
      <c r="B6024" s="356"/>
      <c r="C6024" s="357" t="s">
        <v>17872</v>
      </c>
      <c r="D6024" s="361" t="s">
        <v>5888</v>
      </c>
    </row>
    <row r="6025" spans="1:4" ht="40.5">
      <c r="A6025" s="360">
        <v>6023</v>
      </c>
      <c r="B6025" s="356"/>
      <c r="C6025" s="357" t="s">
        <v>17873</v>
      </c>
      <c r="D6025" s="361" t="s">
        <v>5880</v>
      </c>
    </row>
    <row r="6026" spans="1:4" ht="40.5">
      <c r="A6026" s="360">
        <v>6024</v>
      </c>
      <c r="B6026" s="356"/>
      <c r="C6026" s="357" t="s">
        <v>17874</v>
      </c>
      <c r="D6026" s="361" t="s">
        <v>5889</v>
      </c>
    </row>
    <row r="6027" spans="1:4" ht="40.5">
      <c r="A6027" s="360">
        <v>6025</v>
      </c>
      <c r="B6027" s="356"/>
      <c r="C6027" s="357" t="s">
        <v>17875</v>
      </c>
      <c r="D6027" s="361" t="s">
        <v>5890</v>
      </c>
    </row>
    <row r="6028" spans="1:4" ht="40.5">
      <c r="A6028" s="360">
        <v>6026</v>
      </c>
      <c r="B6028" s="356"/>
      <c r="C6028" s="357" t="s">
        <v>17876</v>
      </c>
      <c r="D6028" s="361" t="s">
        <v>5891</v>
      </c>
    </row>
    <row r="6029" spans="1:4" ht="33">
      <c r="A6029" s="360">
        <v>6027</v>
      </c>
      <c r="B6029" s="356"/>
      <c r="C6029" s="357" t="s">
        <v>17877</v>
      </c>
      <c r="D6029" s="361" t="s">
        <v>5892</v>
      </c>
    </row>
    <row r="6030" spans="1:4" ht="49.5">
      <c r="A6030" s="360">
        <v>6028</v>
      </c>
      <c r="B6030" s="356"/>
      <c r="C6030" s="357" t="s">
        <v>17878</v>
      </c>
      <c r="D6030" s="361" t="s">
        <v>5893</v>
      </c>
    </row>
    <row r="6031" spans="1:4">
      <c r="A6031" s="360">
        <v>6029</v>
      </c>
      <c r="B6031" s="356"/>
      <c r="C6031" s="357" t="s">
        <v>17879</v>
      </c>
      <c r="D6031" s="361" t="s">
        <v>5894</v>
      </c>
    </row>
    <row r="6032" spans="1:4" ht="40.5">
      <c r="A6032" s="363">
        <v>6030</v>
      </c>
      <c r="B6032" s="356"/>
      <c r="C6032" s="357" t="s">
        <v>17880</v>
      </c>
      <c r="D6032" s="361" t="s">
        <v>5895</v>
      </c>
    </row>
    <row r="6033" spans="1:4">
      <c r="A6033" s="360">
        <v>6031</v>
      </c>
      <c r="B6033" s="356"/>
      <c r="C6033" s="357" t="s">
        <v>17881</v>
      </c>
      <c r="D6033" s="361" t="s">
        <v>5896</v>
      </c>
    </row>
    <row r="6034" spans="1:4" ht="40.5">
      <c r="A6034" s="360">
        <v>6032</v>
      </c>
      <c r="B6034" s="356"/>
      <c r="C6034" s="357" t="s">
        <v>17882</v>
      </c>
      <c r="D6034" s="361" t="s">
        <v>5897</v>
      </c>
    </row>
    <row r="6035" spans="1:4">
      <c r="A6035" s="360">
        <v>6033</v>
      </c>
      <c r="B6035" s="356"/>
      <c r="C6035" s="357" t="s">
        <v>17883</v>
      </c>
      <c r="D6035" s="361" t="s">
        <v>5898</v>
      </c>
    </row>
    <row r="6036" spans="1:4">
      <c r="A6036" s="360">
        <v>6034</v>
      </c>
      <c r="B6036" s="356"/>
      <c r="C6036" s="357" t="s">
        <v>17884</v>
      </c>
      <c r="D6036" s="361" t="s">
        <v>5899</v>
      </c>
    </row>
    <row r="6037" spans="1:4" ht="33">
      <c r="A6037" s="360">
        <v>6035</v>
      </c>
      <c r="B6037" s="356"/>
      <c r="C6037" s="357" t="s">
        <v>17885</v>
      </c>
      <c r="D6037" s="361" t="s">
        <v>5900</v>
      </c>
    </row>
    <row r="6038" spans="1:4">
      <c r="A6038" s="360">
        <v>6036</v>
      </c>
      <c r="B6038" s="356"/>
      <c r="C6038" s="357" t="s">
        <v>17886</v>
      </c>
      <c r="D6038" s="361" t="s">
        <v>5901</v>
      </c>
    </row>
    <row r="6039" spans="1:4">
      <c r="A6039" s="360">
        <v>6037</v>
      </c>
      <c r="B6039" s="356"/>
      <c r="C6039" s="357" t="s">
        <v>17887</v>
      </c>
      <c r="D6039" s="361" t="s">
        <v>5902</v>
      </c>
    </row>
    <row r="6040" spans="1:4">
      <c r="A6040" s="360">
        <v>6038</v>
      </c>
      <c r="B6040" s="356"/>
      <c r="C6040" s="357" t="s">
        <v>17888</v>
      </c>
      <c r="D6040" s="361" t="s">
        <v>5903</v>
      </c>
    </row>
    <row r="6041" spans="1:4" ht="49.5">
      <c r="A6041" s="360">
        <v>6039</v>
      </c>
      <c r="B6041" s="356"/>
      <c r="C6041" s="357" t="s">
        <v>17889</v>
      </c>
      <c r="D6041" s="361" t="s">
        <v>5904</v>
      </c>
    </row>
    <row r="6042" spans="1:4">
      <c r="A6042" s="360">
        <v>6040</v>
      </c>
      <c r="B6042" s="356"/>
      <c r="C6042" s="357" t="s">
        <v>17890</v>
      </c>
      <c r="D6042" s="361" t="s">
        <v>5905</v>
      </c>
    </row>
    <row r="6043" spans="1:4">
      <c r="A6043" s="360">
        <v>6041</v>
      </c>
      <c r="B6043" s="356"/>
      <c r="C6043" s="357" t="s">
        <v>17891</v>
      </c>
      <c r="D6043" s="361" t="s">
        <v>5906</v>
      </c>
    </row>
    <row r="6044" spans="1:4" ht="40.5">
      <c r="A6044" s="360">
        <v>6042</v>
      </c>
      <c r="B6044" s="356"/>
      <c r="C6044" s="357" t="s">
        <v>17892</v>
      </c>
      <c r="D6044" s="361" t="s">
        <v>5907</v>
      </c>
    </row>
    <row r="6045" spans="1:4" ht="49.5">
      <c r="A6045" s="360">
        <v>6043</v>
      </c>
      <c r="B6045" s="356"/>
      <c r="C6045" s="357" t="s">
        <v>17893</v>
      </c>
      <c r="D6045" s="361" t="s">
        <v>5908</v>
      </c>
    </row>
    <row r="6046" spans="1:4" ht="49.5">
      <c r="A6046" s="360">
        <v>6044</v>
      </c>
      <c r="B6046" s="356"/>
      <c r="C6046" s="357" t="s">
        <v>17894</v>
      </c>
      <c r="D6046" s="361" t="s">
        <v>5909</v>
      </c>
    </row>
    <row r="6047" spans="1:4">
      <c r="A6047" s="360">
        <v>6045</v>
      </c>
      <c r="B6047" s="356"/>
      <c r="C6047" s="357" t="s">
        <v>17895</v>
      </c>
      <c r="D6047" s="361" t="s">
        <v>5910</v>
      </c>
    </row>
    <row r="6048" spans="1:4">
      <c r="A6048" s="360">
        <v>6046</v>
      </c>
      <c r="B6048" s="356"/>
      <c r="C6048" s="357" t="s">
        <v>17896</v>
      </c>
      <c r="D6048" s="361" t="s">
        <v>5911</v>
      </c>
    </row>
    <row r="6049" spans="1:4">
      <c r="A6049" s="360">
        <v>6047</v>
      </c>
      <c r="B6049" s="356"/>
      <c r="C6049" s="357" t="s">
        <v>17897</v>
      </c>
      <c r="D6049" s="361" t="s">
        <v>5912</v>
      </c>
    </row>
    <row r="6050" spans="1:4">
      <c r="A6050" s="360">
        <v>6048</v>
      </c>
      <c r="B6050" s="356"/>
      <c r="C6050" s="357" t="s">
        <v>17898</v>
      </c>
      <c r="D6050" s="361" t="s">
        <v>5913</v>
      </c>
    </row>
    <row r="6051" spans="1:4">
      <c r="A6051" s="360">
        <v>6049</v>
      </c>
      <c r="B6051" s="356"/>
      <c r="C6051" s="357" t="s">
        <v>17899</v>
      </c>
      <c r="D6051" s="361" t="s">
        <v>5914</v>
      </c>
    </row>
    <row r="6052" spans="1:4">
      <c r="A6052" s="360">
        <v>6050</v>
      </c>
      <c r="B6052" s="356"/>
      <c r="C6052" s="357" t="s">
        <v>17900</v>
      </c>
      <c r="D6052" s="361" t="s">
        <v>5915</v>
      </c>
    </row>
    <row r="6053" spans="1:4" ht="40.5">
      <c r="A6053" s="360">
        <v>6051</v>
      </c>
      <c r="B6053" s="356"/>
      <c r="C6053" s="357" t="s">
        <v>17901</v>
      </c>
      <c r="D6053" s="361" t="s">
        <v>5916</v>
      </c>
    </row>
    <row r="6054" spans="1:4">
      <c r="A6054" s="360">
        <v>6052</v>
      </c>
      <c r="B6054" s="356"/>
      <c r="C6054" s="357" t="s">
        <v>17902</v>
      </c>
      <c r="D6054" s="361" t="s">
        <v>5917</v>
      </c>
    </row>
    <row r="6055" spans="1:4">
      <c r="A6055" s="360">
        <v>6053</v>
      </c>
      <c r="B6055" s="356"/>
      <c r="C6055" s="357" t="s">
        <v>17903</v>
      </c>
      <c r="D6055" s="361" t="s">
        <v>5918</v>
      </c>
    </row>
    <row r="6056" spans="1:4" ht="40.5">
      <c r="A6056" s="360">
        <v>6054</v>
      </c>
      <c r="B6056" s="356"/>
      <c r="C6056" s="357" t="s">
        <v>17904</v>
      </c>
      <c r="D6056" s="361" t="s">
        <v>5919</v>
      </c>
    </row>
    <row r="6057" spans="1:4">
      <c r="A6057" s="360">
        <v>6055</v>
      </c>
      <c r="B6057" s="356"/>
      <c r="C6057" s="357" t="s">
        <v>17905</v>
      </c>
      <c r="D6057" s="361" t="s">
        <v>5920</v>
      </c>
    </row>
    <row r="6058" spans="1:4">
      <c r="A6058" s="360">
        <v>6056</v>
      </c>
      <c r="B6058" s="356"/>
      <c r="C6058" s="357" t="s">
        <v>17906</v>
      </c>
      <c r="D6058" s="361" t="s">
        <v>5921</v>
      </c>
    </row>
    <row r="6059" spans="1:4">
      <c r="A6059" s="360">
        <v>6057</v>
      </c>
      <c r="B6059" s="356"/>
      <c r="C6059" s="357" t="s">
        <v>17907</v>
      </c>
      <c r="D6059" s="361" t="s">
        <v>5922</v>
      </c>
    </row>
    <row r="6060" spans="1:4" ht="49.5">
      <c r="A6060" s="360">
        <v>6058</v>
      </c>
      <c r="B6060" s="356"/>
      <c r="C6060" s="357" t="s">
        <v>17908</v>
      </c>
      <c r="D6060" s="361" t="s">
        <v>5923</v>
      </c>
    </row>
    <row r="6061" spans="1:4">
      <c r="A6061" s="360">
        <v>6059</v>
      </c>
      <c r="B6061" s="356"/>
      <c r="C6061" s="357" t="s">
        <v>17909</v>
      </c>
      <c r="D6061" s="361" t="s">
        <v>5924</v>
      </c>
    </row>
    <row r="6062" spans="1:4">
      <c r="A6062" s="360">
        <v>6060</v>
      </c>
      <c r="B6062" s="356"/>
      <c r="C6062" s="357" t="s">
        <v>17910</v>
      </c>
      <c r="D6062" s="361" t="s">
        <v>5925</v>
      </c>
    </row>
    <row r="6063" spans="1:4">
      <c r="A6063" s="360">
        <v>6061</v>
      </c>
      <c r="B6063" s="356"/>
      <c r="C6063" s="357" t="s">
        <v>17911</v>
      </c>
      <c r="D6063" s="361" t="s">
        <v>5926</v>
      </c>
    </row>
    <row r="6064" spans="1:4">
      <c r="A6064" s="363">
        <v>6062</v>
      </c>
      <c r="B6064" s="356"/>
      <c r="C6064" s="357" t="s">
        <v>17912</v>
      </c>
      <c r="D6064" s="361" t="s">
        <v>5927</v>
      </c>
    </row>
    <row r="6065" spans="1:4">
      <c r="A6065" s="360">
        <v>6063</v>
      </c>
      <c r="B6065" s="356"/>
      <c r="C6065" s="357" t="s">
        <v>17913</v>
      </c>
      <c r="D6065" s="361" t="s">
        <v>5928</v>
      </c>
    </row>
    <row r="6066" spans="1:4" ht="40.5">
      <c r="A6066" s="360">
        <v>6064</v>
      </c>
      <c r="B6066" s="356"/>
      <c r="C6066" s="357" t="s">
        <v>17914</v>
      </c>
      <c r="D6066" s="361" t="s">
        <v>5929</v>
      </c>
    </row>
    <row r="6067" spans="1:4">
      <c r="A6067" s="360">
        <v>6065</v>
      </c>
      <c r="B6067" s="356"/>
      <c r="C6067" s="357" t="s">
        <v>17915</v>
      </c>
      <c r="D6067" s="361" t="s">
        <v>5930</v>
      </c>
    </row>
    <row r="6068" spans="1:4" ht="33">
      <c r="A6068" s="360">
        <v>6066</v>
      </c>
      <c r="B6068" s="356"/>
      <c r="C6068" s="357" t="s">
        <v>17916</v>
      </c>
      <c r="D6068" s="361" t="s">
        <v>5931</v>
      </c>
    </row>
    <row r="6069" spans="1:4">
      <c r="A6069" s="360">
        <v>6067</v>
      </c>
      <c r="B6069" s="356"/>
      <c r="C6069" s="357" t="s">
        <v>17917</v>
      </c>
      <c r="D6069" s="361" t="s">
        <v>5932</v>
      </c>
    </row>
    <row r="6070" spans="1:4">
      <c r="A6070" s="360">
        <v>6068</v>
      </c>
      <c r="B6070" s="356"/>
      <c r="C6070" s="357" t="s">
        <v>17918</v>
      </c>
      <c r="D6070" s="361" t="s">
        <v>5933</v>
      </c>
    </row>
    <row r="6071" spans="1:4">
      <c r="A6071" s="360">
        <v>6069</v>
      </c>
      <c r="B6071" s="356"/>
      <c r="C6071" s="357" t="s">
        <v>17919</v>
      </c>
      <c r="D6071" s="361" t="s">
        <v>5934</v>
      </c>
    </row>
    <row r="6072" spans="1:4">
      <c r="A6072" s="360">
        <v>6070</v>
      </c>
      <c r="B6072" s="356"/>
      <c r="C6072" s="357" t="s">
        <v>17920</v>
      </c>
      <c r="D6072" s="361" t="s">
        <v>5935</v>
      </c>
    </row>
    <row r="6073" spans="1:4" ht="33">
      <c r="A6073" s="360">
        <v>6071</v>
      </c>
      <c r="B6073" s="356"/>
      <c r="C6073" s="357" t="s">
        <v>17921</v>
      </c>
      <c r="D6073" s="361" t="s">
        <v>5936</v>
      </c>
    </row>
    <row r="6074" spans="1:4">
      <c r="A6074" s="360">
        <v>6072</v>
      </c>
      <c r="B6074" s="356"/>
      <c r="C6074" s="357" t="s">
        <v>17922</v>
      </c>
      <c r="D6074" s="361" t="s">
        <v>5937</v>
      </c>
    </row>
    <row r="6075" spans="1:4">
      <c r="A6075" s="363">
        <v>6073</v>
      </c>
      <c r="B6075" s="356"/>
      <c r="C6075" s="357" t="s">
        <v>17923</v>
      </c>
      <c r="D6075" s="361" t="s">
        <v>5938</v>
      </c>
    </row>
    <row r="6076" spans="1:4">
      <c r="A6076" s="360">
        <v>6074</v>
      </c>
      <c r="B6076" s="356"/>
      <c r="C6076" s="357" t="s">
        <v>17924</v>
      </c>
      <c r="D6076" s="361" t="s">
        <v>5939</v>
      </c>
    </row>
    <row r="6077" spans="1:4">
      <c r="A6077" s="360">
        <v>6075</v>
      </c>
      <c r="B6077" s="356"/>
      <c r="C6077" s="357" t="s">
        <v>17925</v>
      </c>
      <c r="D6077" s="361" t="s">
        <v>5940</v>
      </c>
    </row>
    <row r="6078" spans="1:4">
      <c r="A6078" s="360">
        <v>6076</v>
      </c>
      <c r="B6078" s="356"/>
      <c r="C6078" s="357" t="s">
        <v>17926</v>
      </c>
      <c r="D6078" s="361" t="s">
        <v>5941</v>
      </c>
    </row>
    <row r="6079" spans="1:4">
      <c r="A6079" s="360">
        <v>6077</v>
      </c>
      <c r="B6079" s="356"/>
      <c r="C6079" s="357" t="s">
        <v>17927</v>
      </c>
      <c r="D6079" s="361" t="s">
        <v>5942</v>
      </c>
    </row>
    <row r="6080" spans="1:4">
      <c r="A6080" s="360">
        <v>6078</v>
      </c>
      <c r="B6080" s="356"/>
      <c r="C6080" s="357" t="s">
        <v>17928</v>
      </c>
      <c r="D6080" s="361" t="s">
        <v>5943</v>
      </c>
    </row>
    <row r="6081" spans="1:4">
      <c r="A6081" s="360">
        <v>6079</v>
      </c>
      <c r="B6081" s="356"/>
      <c r="C6081" s="357" t="s">
        <v>17929</v>
      </c>
      <c r="D6081" s="361" t="s">
        <v>5944</v>
      </c>
    </row>
    <row r="6082" spans="1:4">
      <c r="A6082" s="360">
        <v>6080</v>
      </c>
      <c r="B6082" s="356"/>
      <c r="C6082" s="357" t="s">
        <v>17930</v>
      </c>
      <c r="D6082" s="361" t="s">
        <v>5945</v>
      </c>
    </row>
    <row r="6083" spans="1:4">
      <c r="A6083" s="360">
        <v>6081</v>
      </c>
      <c r="B6083" s="356"/>
      <c r="C6083" s="357" t="s">
        <v>17931</v>
      </c>
      <c r="D6083" s="361" t="s">
        <v>5946</v>
      </c>
    </row>
    <row r="6084" spans="1:4">
      <c r="A6084" s="360">
        <v>6082</v>
      </c>
      <c r="B6084" s="356"/>
      <c r="C6084" s="357" t="s">
        <v>17932</v>
      </c>
      <c r="D6084" s="361" t="s">
        <v>5947</v>
      </c>
    </row>
    <row r="6085" spans="1:4">
      <c r="A6085" s="360">
        <v>6083</v>
      </c>
      <c r="B6085" s="356"/>
      <c r="C6085" s="357" t="s">
        <v>17933</v>
      </c>
      <c r="D6085" s="361" t="s">
        <v>5948</v>
      </c>
    </row>
    <row r="6086" spans="1:4">
      <c r="A6086" s="360">
        <v>6084</v>
      </c>
      <c r="B6086" s="356"/>
      <c r="C6086" s="357" t="s">
        <v>17934</v>
      </c>
      <c r="D6086" s="361" t="s">
        <v>5949</v>
      </c>
    </row>
    <row r="6087" spans="1:4">
      <c r="A6087" s="360">
        <v>6085</v>
      </c>
      <c r="B6087" s="356"/>
      <c r="C6087" s="357" t="s">
        <v>17935</v>
      </c>
      <c r="D6087" s="361" t="s">
        <v>5950</v>
      </c>
    </row>
    <row r="6088" spans="1:4">
      <c r="A6088" s="360">
        <v>6086</v>
      </c>
      <c r="B6088" s="356"/>
      <c r="C6088" s="357" t="s">
        <v>17936</v>
      </c>
      <c r="D6088" s="361" t="s">
        <v>5951</v>
      </c>
    </row>
    <row r="6089" spans="1:4">
      <c r="A6089" s="360">
        <v>6087</v>
      </c>
      <c r="B6089" s="356"/>
      <c r="C6089" s="357" t="s">
        <v>17937</v>
      </c>
      <c r="D6089" s="361" t="s">
        <v>5952</v>
      </c>
    </row>
    <row r="6090" spans="1:4">
      <c r="A6090" s="360">
        <v>6088</v>
      </c>
      <c r="B6090" s="356"/>
      <c r="C6090" s="357" t="s">
        <v>17938</v>
      </c>
      <c r="D6090" s="361" t="s">
        <v>5953</v>
      </c>
    </row>
    <row r="6091" spans="1:4">
      <c r="A6091" s="360">
        <v>6089</v>
      </c>
      <c r="B6091" s="356"/>
      <c r="C6091" s="357" t="s">
        <v>17939</v>
      </c>
      <c r="D6091" s="361" t="s">
        <v>5954</v>
      </c>
    </row>
    <row r="6092" spans="1:4">
      <c r="A6092" s="360">
        <v>6090</v>
      </c>
      <c r="B6092" s="356"/>
      <c r="C6092" s="357" t="s">
        <v>17940</v>
      </c>
      <c r="D6092" s="361" t="s">
        <v>5955</v>
      </c>
    </row>
    <row r="6093" spans="1:4">
      <c r="A6093" s="360">
        <v>6091</v>
      </c>
      <c r="B6093" s="356"/>
      <c r="C6093" s="357" t="s">
        <v>17941</v>
      </c>
      <c r="D6093" s="361" t="s">
        <v>5956</v>
      </c>
    </row>
    <row r="6094" spans="1:4">
      <c r="A6094" s="360">
        <v>6092</v>
      </c>
      <c r="B6094" s="356"/>
      <c r="C6094" s="357" t="s">
        <v>17942</v>
      </c>
      <c r="D6094" s="361" t="s">
        <v>5957</v>
      </c>
    </row>
    <row r="6095" spans="1:4">
      <c r="A6095" s="360">
        <v>6093</v>
      </c>
      <c r="B6095" s="356"/>
      <c r="C6095" s="357" t="s">
        <v>17943</v>
      </c>
      <c r="D6095" s="361" t="s">
        <v>5958</v>
      </c>
    </row>
    <row r="6096" spans="1:4">
      <c r="A6096" s="360">
        <v>6094</v>
      </c>
      <c r="B6096" s="356"/>
      <c r="C6096" s="357" t="s">
        <v>17944</v>
      </c>
      <c r="D6096" s="361" t="s">
        <v>5959</v>
      </c>
    </row>
    <row r="6097" spans="1:4">
      <c r="A6097" s="360">
        <v>6095</v>
      </c>
      <c r="B6097" s="356"/>
      <c r="C6097" s="357" t="s">
        <v>17945</v>
      </c>
      <c r="D6097" s="361" t="s">
        <v>5960</v>
      </c>
    </row>
    <row r="6098" spans="1:4">
      <c r="A6098" s="360">
        <v>6096</v>
      </c>
      <c r="B6098" s="356"/>
      <c r="C6098" s="357" t="s">
        <v>17946</v>
      </c>
      <c r="D6098" s="361" t="s">
        <v>5961</v>
      </c>
    </row>
    <row r="6099" spans="1:4">
      <c r="A6099" s="360">
        <v>6097</v>
      </c>
      <c r="B6099" s="356"/>
      <c r="C6099" s="357" t="s">
        <v>17947</v>
      </c>
      <c r="D6099" s="361" t="s">
        <v>5962</v>
      </c>
    </row>
    <row r="6100" spans="1:4">
      <c r="A6100" s="360">
        <v>6098</v>
      </c>
      <c r="B6100" s="356"/>
      <c r="C6100" s="357" t="s">
        <v>17948</v>
      </c>
      <c r="D6100" s="361" t="s">
        <v>5963</v>
      </c>
    </row>
    <row r="6101" spans="1:4">
      <c r="A6101" s="360">
        <v>6099</v>
      </c>
      <c r="B6101" s="356"/>
      <c r="C6101" s="357" t="s">
        <v>17949</v>
      </c>
      <c r="D6101" s="361" t="s">
        <v>5964</v>
      </c>
    </row>
    <row r="6102" spans="1:4">
      <c r="A6102" s="360">
        <v>6100</v>
      </c>
      <c r="B6102" s="356"/>
      <c r="C6102" s="357" t="s">
        <v>17950</v>
      </c>
      <c r="D6102" s="361" t="s">
        <v>5965</v>
      </c>
    </row>
    <row r="6103" spans="1:4">
      <c r="A6103" s="360">
        <v>6101</v>
      </c>
      <c r="B6103" s="356"/>
      <c r="C6103" s="357" t="s">
        <v>17951</v>
      </c>
      <c r="D6103" s="361" t="s">
        <v>5966</v>
      </c>
    </row>
    <row r="6104" spans="1:4">
      <c r="A6104" s="360">
        <v>6102</v>
      </c>
      <c r="B6104" s="356"/>
      <c r="C6104" s="357" t="s">
        <v>17952</v>
      </c>
      <c r="D6104" s="361" t="s">
        <v>5967</v>
      </c>
    </row>
    <row r="6105" spans="1:4">
      <c r="A6105" s="360">
        <v>6103</v>
      </c>
      <c r="B6105" s="356"/>
      <c r="C6105" s="357" t="s">
        <v>17953</v>
      </c>
      <c r="D6105" s="361" t="s">
        <v>5968</v>
      </c>
    </row>
    <row r="6106" spans="1:4">
      <c r="A6106" s="360">
        <v>6104</v>
      </c>
      <c r="B6106" s="356"/>
      <c r="C6106" s="357" t="s">
        <v>17954</v>
      </c>
      <c r="D6106" s="361" t="s">
        <v>5969</v>
      </c>
    </row>
    <row r="6107" spans="1:4">
      <c r="A6107" s="360">
        <v>6105</v>
      </c>
      <c r="B6107" s="356"/>
      <c r="C6107" s="357" t="s">
        <v>17955</v>
      </c>
      <c r="D6107" s="361" t="s">
        <v>5970</v>
      </c>
    </row>
    <row r="6108" spans="1:4" ht="40.5">
      <c r="A6108" s="360">
        <v>6106</v>
      </c>
      <c r="B6108" s="356"/>
      <c r="C6108" s="357" t="s">
        <v>17956</v>
      </c>
      <c r="D6108" s="361" t="s">
        <v>5971</v>
      </c>
    </row>
    <row r="6109" spans="1:4" ht="40.5">
      <c r="A6109" s="360">
        <v>6107</v>
      </c>
      <c r="B6109" s="356"/>
      <c r="C6109" s="357" t="s">
        <v>17957</v>
      </c>
      <c r="D6109" s="361" t="s">
        <v>5972</v>
      </c>
    </row>
    <row r="6110" spans="1:4">
      <c r="A6110" s="360">
        <v>6108</v>
      </c>
      <c r="B6110" s="356"/>
      <c r="C6110" s="357" t="s">
        <v>17958</v>
      </c>
      <c r="D6110" s="361" t="s">
        <v>5973</v>
      </c>
    </row>
    <row r="6111" spans="1:4">
      <c r="A6111" s="360">
        <v>6109</v>
      </c>
      <c r="B6111" s="356"/>
      <c r="C6111" s="357" t="s">
        <v>17959</v>
      </c>
      <c r="D6111" s="361" t="s">
        <v>5974</v>
      </c>
    </row>
    <row r="6112" spans="1:4" ht="33">
      <c r="A6112" s="360">
        <v>6110</v>
      </c>
      <c r="B6112" s="356"/>
      <c r="C6112" s="357" t="s">
        <v>17960</v>
      </c>
      <c r="D6112" s="361" t="s">
        <v>5975</v>
      </c>
    </row>
    <row r="6113" spans="1:4">
      <c r="A6113" s="360">
        <v>6111</v>
      </c>
      <c r="B6113" s="356"/>
      <c r="C6113" s="357" t="s">
        <v>17961</v>
      </c>
      <c r="D6113" s="361" t="s">
        <v>5976</v>
      </c>
    </row>
    <row r="6114" spans="1:4">
      <c r="A6114" s="360">
        <v>6112</v>
      </c>
      <c r="B6114" s="356"/>
      <c r="C6114" s="357" t="s">
        <v>17962</v>
      </c>
      <c r="D6114" s="361" t="s">
        <v>5977</v>
      </c>
    </row>
    <row r="6115" spans="1:4">
      <c r="A6115" s="360">
        <v>6113</v>
      </c>
      <c r="B6115" s="356"/>
      <c r="C6115" s="357" t="s">
        <v>17963</v>
      </c>
      <c r="D6115" s="361" t="s">
        <v>5978</v>
      </c>
    </row>
    <row r="6116" spans="1:4">
      <c r="A6116" s="360">
        <v>6114</v>
      </c>
      <c r="B6116" s="356"/>
      <c r="C6116" s="357" t="s">
        <v>17964</v>
      </c>
      <c r="D6116" s="361" t="s">
        <v>5979</v>
      </c>
    </row>
    <row r="6117" spans="1:4">
      <c r="A6117" s="360">
        <v>6115</v>
      </c>
      <c r="B6117" s="356"/>
      <c r="C6117" s="357" t="s">
        <v>17965</v>
      </c>
      <c r="D6117" s="361" t="s">
        <v>5980</v>
      </c>
    </row>
    <row r="6118" spans="1:4">
      <c r="A6118" s="360">
        <v>6116</v>
      </c>
      <c r="B6118" s="356"/>
      <c r="C6118" s="357" t="s">
        <v>17966</v>
      </c>
      <c r="D6118" s="361" t="s">
        <v>5981</v>
      </c>
    </row>
    <row r="6119" spans="1:4" ht="49.5">
      <c r="A6119" s="360">
        <v>6117</v>
      </c>
      <c r="B6119" s="356"/>
      <c r="C6119" s="357" t="s">
        <v>17967</v>
      </c>
      <c r="D6119" s="361" t="s">
        <v>5982</v>
      </c>
    </row>
    <row r="6120" spans="1:4">
      <c r="A6120" s="360">
        <v>6118</v>
      </c>
      <c r="B6120" s="356"/>
      <c r="C6120" s="357" t="s">
        <v>17968</v>
      </c>
      <c r="D6120" s="361" t="s">
        <v>5983</v>
      </c>
    </row>
    <row r="6121" spans="1:4">
      <c r="A6121" s="360">
        <v>6119</v>
      </c>
      <c r="B6121" s="356"/>
      <c r="C6121" s="357" t="s">
        <v>17969</v>
      </c>
      <c r="D6121" s="361" t="s">
        <v>5984</v>
      </c>
    </row>
    <row r="6122" spans="1:4" ht="40.5">
      <c r="A6122" s="360">
        <v>6120</v>
      </c>
      <c r="B6122" s="356"/>
      <c r="C6122" s="357" t="s">
        <v>17970</v>
      </c>
      <c r="D6122" s="361" t="s">
        <v>5985</v>
      </c>
    </row>
    <row r="6123" spans="1:4">
      <c r="A6123" s="360">
        <v>6121</v>
      </c>
      <c r="B6123" s="356"/>
      <c r="C6123" s="357" t="s">
        <v>17971</v>
      </c>
      <c r="D6123" s="361" t="s">
        <v>5986</v>
      </c>
    </row>
    <row r="6124" spans="1:4" ht="40.5">
      <c r="A6124" s="360">
        <v>6122</v>
      </c>
      <c r="B6124" s="356"/>
      <c r="C6124" s="357" t="s">
        <v>17972</v>
      </c>
      <c r="D6124" s="361" t="s">
        <v>5987</v>
      </c>
    </row>
    <row r="6125" spans="1:4">
      <c r="A6125" s="360">
        <v>6123</v>
      </c>
      <c r="B6125" s="356"/>
      <c r="C6125" s="357" t="s">
        <v>17973</v>
      </c>
      <c r="D6125" s="361" t="s">
        <v>5988</v>
      </c>
    </row>
    <row r="6126" spans="1:4">
      <c r="A6126" s="360">
        <v>6124</v>
      </c>
      <c r="B6126" s="356"/>
      <c r="C6126" s="357" t="s">
        <v>17974</v>
      </c>
      <c r="D6126" s="361" t="s">
        <v>5989</v>
      </c>
    </row>
    <row r="6127" spans="1:4">
      <c r="A6127" s="360">
        <v>6125</v>
      </c>
      <c r="B6127" s="356"/>
      <c r="C6127" s="357" t="s">
        <v>17975</v>
      </c>
      <c r="D6127" s="361" t="s">
        <v>5990</v>
      </c>
    </row>
    <row r="6128" spans="1:4" ht="40.5">
      <c r="A6128" s="360">
        <v>6126</v>
      </c>
      <c r="B6128" s="356"/>
      <c r="C6128" s="357" t="s">
        <v>17976</v>
      </c>
      <c r="D6128" s="361" t="s">
        <v>5991</v>
      </c>
    </row>
    <row r="6129" spans="1:4" ht="40.5">
      <c r="A6129" s="360">
        <v>6127</v>
      </c>
      <c r="B6129" s="356"/>
      <c r="C6129" s="357" t="s">
        <v>17977</v>
      </c>
      <c r="D6129" s="361" t="s">
        <v>5992</v>
      </c>
    </row>
    <row r="6130" spans="1:4">
      <c r="A6130" s="360">
        <v>6128</v>
      </c>
      <c r="B6130" s="356"/>
      <c r="C6130" s="357" t="s">
        <v>17978</v>
      </c>
      <c r="D6130" s="361" t="s">
        <v>5993</v>
      </c>
    </row>
    <row r="6131" spans="1:4">
      <c r="A6131" s="360">
        <v>6129</v>
      </c>
      <c r="B6131" s="356"/>
      <c r="C6131" s="357" t="s">
        <v>17979</v>
      </c>
      <c r="D6131" s="361" t="s">
        <v>5994</v>
      </c>
    </row>
    <row r="6132" spans="1:4">
      <c r="A6132" s="360">
        <v>6130</v>
      </c>
      <c r="B6132" s="356"/>
      <c r="C6132" s="357" t="s">
        <v>17980</v>
      </c>
      <c r="D6132" s="361" t="s">
        <v>5995</v>
      </c>
    </row>
    <row r="6133" spans="1:4">
      <c r="A6133" s="360">
        <v>6131</v>
      </c>
      <c r="B6133" s="356"/>
      <c r="C6133" s="357" t="s">
        <v>17981</v>
      </c>
      <c r="D6133" s="361" t="s">
        <v>5996</v>
      </c>
    </row>
    <row r="6134" spans="1:4" ht="33">
      <c r="A6134" s="360">
        <v>6132</v>
      </c>
      <c r="B6134" s="356"/>
      <c r="C6134" s="357" t="s">
        <v>17982</v>
      </c>
      <c r="D6134" s="361" t="s">
        <v>5997</v>
      </c>
    </row>
    <row r="6135" spans="1:4">
      <c r="A6135" s="360">
        <v>6133</v>
      </c>
      <c r="B6135" s="356"/>
      <c r="C6135" s="357" t="s">
        <v>17983</v>
      </c>
      <c r="D6135" s="361" t="s">
        <v>5998</v>
      </c>
    </row>
    <row r="6136" spans="1:4">
      <c r="A6136" s="360">
        <v>6134</v>
      </c>
      <c r="B6136" s="356"/>
      <c r="C6136" s="357" t="s">
        <v>17984</v>
      </c>
      <c r="D6136" s="361" t="s">
        <v>5999</v>
      </c>
    </row>
    <row r="6137" spans="1:4">
      <c r="A6137" s="360">
        <v>6135</v>
      </c>
      <c r="B6137" s="356"/>
      <c r="C6137" s="357" t="s">
        <v>17985</v>
      </c>
      <c r="D6137" s="361" t="s">
        <v>6000</v>
      </c>
    </row>
    <row r="6138" spans="1:4">
      <c r="A6138" s="363">
        <v>6136</v>
      </c>
      <c r="B6138" s="356"/>
      <c r="C6138" s="357" t="s">
        <v>17986</v>
      </c>
      <c r="D6138" s="361" t="s">
        <v>6001</v>
      </c>
    </row>
    <row r="6139" spans="1:4">
      <c r="A6139" s="360">
        <v>6137</v>
      </c>
      <c r="B6139" s="356"/>
      <c r="C6139" s="357" t="s">
        <v>17987</v>
      </c>
      <c r="D6139" s="361" t="s">
        <v>6002</v>
      </c>
    </row>
    <row r="6140" spans="1:4">
      <c r="A6140" s="360">
        <v>6138</v>
      </c>
      <c r="B6140" s="356"/>
      <c r="C6140" s="357" t="s">
        <v>17988</v>
      </c>
      <c r="D6140" s="361" t="s">
        <v>6003</v>
      </c>
    </row>
    <row r="6141" spans="1:4">
      <c r="A6141" s="360">
        <v>6139</v>
      </c>
      <c r="B6141" s="356"/>
      <c r="C6141" s="357" t="s">
        <v>17989</v>
      </c>
      <c r="D6141" s="361" t="s">
        <v>6004</v>
      </c>
    </row>
    <row r="6142" spans="1:4">
      <c r="A6142" s="360">
        <v>6140</v>
      </c>
      <c r="B6142" s="356"/>
      <c r="C6142" s="357" t="s">
        <v>17990</v>
      </c>
      <c r="D6142" s="361" t="s">
        <v>6005</v>
      </c>
    </row>
    <row r="6143" spans="1:4">
      <c r="A6143" s="360">
        <v>6141</v>
      </c>
      <c r="B6143" s="356"/>
      <c r="C6143" s="357" t="s">
        <v>17991</v>
      </c>
      <c r="D6143" s="361" t="s">
        <v>6006</v>
      </c>
    </row>
    <row r="6144" spans="1:4">
      <c r="A6144" s="360">
        <v>6142</v>
      </c>
      <c r="B6144" s="356"/>
      <c r="C6144" s="357" t="s">
        <v>17992</v>
      </c>
      <c r="D6144" s="361" t="s">
        <v>6007</v>
      </c>
    </row>
    <row r="6145" spans="1:4">
      <c r="A6145" s="360">
        <v>6143</v>
      </c>
      <c r="B6145" s="356"/>
      <c r="C6145" s="357" t="s">
        <v>17993</v>
      </c>
      <c r="D6145" s="361" t="s">
        <v>6008</v>
      </c>
    </row>
    <row r="6146" spans="1:4">
      <c r="A6146" s="360">
        <v>6144</v>
      </c>
      <c r="B6146" s="356"/>
      <c r="C6146" s="357" t="s">
        <v>17994</v>
      </c>
      <c r="D6146" s="361" t="s">
        <v>6009</v>
      </c>
    </row>
    <row r="6147" spans="1:4">
      <c r="A6147" s="360">
        <v>6145</v>
      </c>
      <c r="B6147" s="356"/>
      <c r="C6147" s="357" t="s">
        <v>17995</v>
      </c>
      <c r="D6147" s="361" t="s">
        <v>6010</v>
      </c>
    </row>
    <row r="6148" spans="1:4">
      <c r="A6148" s="360">
        <v>6146</v>
      </c>
      <c r="B6148" s="356"/>
      <c r="C6148" s="357" t="s">
        <v>17996</v>
      </c>
      <c r="D6148" s="361" t="s">
        <v>6011</v>
      </c>
    </row>
    <row r="6149" spans="1:4">
      <c r="A6149" s="360">
        <v>6147</v>
      </c>
      <c r="B6149" s="356"/>
      <c r="C6149" s="357" t="s">
        <v>17997</v>
      </c>
      <c r="D6149" s="361" t="s">
        <v>6012</v>
      </c>
    </row>
    <row r="6150" spans="1:4" ht="40.5">
      <c r="A6150" s="360">
        <v>6148</v>
      </c>
      <c r="B6150" s="356"/>
      <c r="C6150" s="357" t="s">
        <v>17998</v>
      </c>
      <c r="D6150" s="361" t="s">
        <v>6013</v>
      </c>
    </row>
    <row r="6151" spans="1:4">
      <c r="A6151" s="360">
        <v>6149</v>
      </c>
      <c r="B6151" s="356"/>
      <c r="C6151" s="357" t="s">
        <v>17999</v>
      </c>
      <c r="D6151" s="361" t="s">
        <v>6014</v>
      </c>
    </row>
    <row r="6152" spans="1:4">
      <c r="A6152" s="360">
        <v>6150</v>
      </c>
      <c r="B6152" s="356"/>
      <c r="C6152" s="357" t="s">
        <v>18000</v>
      </c>
      <c r="D6152" s="361" t="s">
        <v>6015</v>
      </c>
    </row>
    <row r="6153" spans="1:4">
      <c r="A6153" s="363">
        <v>6151</v>
      </c>
      <c r="B6153" s="356"/>
      <c r="C6153" s="357" t="s">
        <v>18001</v>
      </c>
      <c r="D6153" s="361" t="s">
        <v>6016</v>
      </c>
    </row>
    <row r="6154" spans="1:4">
      <c r="A6154" s="360">
        <v>6152</v>
      </c>
      <c r="B6154" s="356"/>
      <c r="C6154" s="357" t="s">
        <v>18002</v>
      </c>
      <c r="D6154" s="361" t="s">
        <v>6017</v>
      </c>
    </row>
    <row r="6155" spans="1:4" ht="40.5">
      <c r="A6155" s="363">
        <v>6153</v>
      </c>
      <c r="B6155" s="356"/>
      <c r="C6155" s="357" t="s">
        <v>18003</v>
      </c>
      <c r="D6155" s="361" t="s">
        <v>6018</v>
      </c>
    </row>
    <row r="6156" spans="1:4">
      <c r="A6156" s="360">
        <v>6154</v>
      </c>
      <c r="B6156" s="356"/>
      <c r="C6156" s="357" t="s">
        <v>18004</v>
      </c>
      <c r="D6156" s="361" t="s">
        <v>6019</v>
      </c>
    </row>
    <row r="6157" spans="1:4">
      <c r="A6157" s="360">
        <v>6155</v>
      </c>
      <c r="B6157" s="356"/>
      <c r="C6157" s="357" t="s">
        <v>18005</v>
      </c>
      <c r="D6157" s="361" t="s">
        <v>6020</v>
      </c>
    </row>
    <row r="6158" spans="1:4">
      <c r="A6158" s="360">
        <v>6156</v>
      </c>
      <c r="B6158" s="356"/>
      <c r="C6158" s="357" t="s">
        <v>18006</v>
      </c>
      <c r="D6158" s="361" t="s">
        <v>6021</v>
      </c>
    </row>
    <row r="6159" spans="1:4" ht="40.5">
      <c r="A6159" s="360">
        <v>6157</v>
      </c>
      <c r="B6159" s="356"/>
      <c r="C6159" s="357" t="s">
        <v>18007</v>
      </c>
      <c r="D6159" s="361" t="s">
        <v>6022</v>
      </c>
    </row>
    <row r="6160" spans="1:4" ht="33">
      <c r="A6160" s="360">
        <v>6158</v>
      </c>
      <c r="B6160" s="356"/>
      <c r="C6160" s="357" t="s">
        <v>18008</v>
      </c>
      <c r="D6160" s="361" t="s">
        <v>6023</v>
      </c>
    </row>
    <row r="6161" spans="1:4">
      <c r="A6161" s="360">
        <v>6159</v>
      </c>
      <c r="B6161" s="356"/>
      <c r="C6161" s="357" t="s">
        <v>18009</v>
      </c>
      <c r="D6161" s="361" t="s">
        <v>6024</v>
      </c>
    </row>
    <row r="6162" spans="1:4" ht="33">
      <c r="A6162" s="360">
        <v>6160</v>
      </c>
      <c r="B6162" s="356"/>
      <c r="C6162" s="357" t="s">
        <v>18010</v>
      </c>
      <c r="D6162" s="361" t="s">
        <v>6025</v>
      </c>
    </row>
    <row r="6163" spans="1:4">
      <c r="A6163" s="360">
        <v>6161</v>
      </c>
      <c r="B6163" s="356"/>
      <c r="C6163" s="357" t="s">
        <v>18011</v>
      </c>
      <c r="D6163" s="361" t="s">
        <v>6026</v>
      </c>
    </row>
    <row r="6164" spans="1:4">
      <c r="A6164" s="360">
        <v>6162</v>
      </c>
      <c r="B6164" s="356"/>
      <c r="C6164" s="357" t="s">
        <v>18012</v>
      </c>
      <c r="D6164" s="361" t="s">
        <v>6027</v>
      </c>
    </row>
    <row r="6165" spans="1:4" ht="33">
      <c r="A6165" s="360">
        <v>6163</v>
      </c>
      <c r="B6165" s="356"/>
      <c r="C6165" s="357" t="s">
        <v>18013</v>
      </c>
      <c r="D6165" s="361" t="s">
        <v>6028</v>
      </c>
    </row>
    <row r="6166" spans="1:4" ht="40.5">
      <c r="A6166" s="360">
        <v>6164</v>
      </c>
      <c r="B6166" s="356"/>
      <c r="C6166" s="357" t="s">
        <v>18014</v>
      </c>
      <c r="D6166" s="361" t="s">
        <v>6029</v>
      </c>
    </row>
    <row r="6167" spans="1:4">
      <c r="A6167" s="360">
        <v>6165</v>
      </c>
      <c r="B6167" s="356"/>
      <c r="C6167" s="357" t="s">
        <v>18015</v>
      </c>
      <c r="D6167" s="361" t="s">
        <v>6030</v>
      </c>
    </row>
    <row r="6168" spans="1:4">
      <c r="A6168" s="363">
        <v>6166</v>
      </c>
      <c r="B6168" s="356"/>
      <c r="C6168" s="357" t="s">
        <v>18016</v>
      </c>
      <c r="D6168" s="361" t="s">
        <v>6031</v>
      </c>
    </row>
    <row r="6169" spans="1:4">
      <c r="A6169" s="360">
        <v>6167</v>
      </c>
      <c r="B6169" s="356"/>
      <c r="C6169" s="357" t="s">
        <v>18017</v>
      </c>
      <c r="D6169" s="361" t="s">
        <v>6032</v>
      </c>
    </row>
    <row r="6170" spans="1:4" ht="33">
      <c r="A6170" s="360">
        <v>6168</v>
      </c>
      <c r="B6170" s="356"/>
      <c r="C6170" s="357" t="s">
        <v>18018</v>
      </c>
      <c r="D6170" s="361" t="s">
        <v>6033</v>
      </c>
    </row>
    <row r="6171" spans="1:4">
      <c r="A6171" s="363">
        <v>6169</v>
      </c>
      <c r="B6171" s="356"/>
      <c r="C6171" s="357" t="s">
        <v>18019</v>
      </c>
      <c r="D6171" s="361" t="s">
        <v>6034</v>
      </c>
    </row>
    <row r="6172" spans="1:4">
      <c r="A6172" s="360">
        <v>6170</v>
      </c>
      <c r="B6172" s="356"/>
      <c r="C6172" s="357" t="s">
        <v>18020</v>
      </c>
      <c r="D6172" s="361" t="s">
        <v>6035</v>
      </c>
    </row>
    <row r="6173" spans="1:4">
      <c r="A6173" s="360">
        <v>6171</v>
      </c>
      <c r="B6173" s="356"/>
      <c r="C6173" s="357" t="s">
        <v>18021</v>
      </c>
      <c r="D6173" s="361" t="s">
        <v>6036</v>
      </c>
    </row>
    <row r="6174" spans="1:4">
      <c r="A6174" s="360">
        <v>6172</v>
      </c>
      <c r="B6174" s="356"/>
      <c r="C6174" s="357" t="s">
        <v>18022</v>
      </c>
      <c r="D6174" s="361" t="s">
        <v>6037</v>
      </c>
    </row>
    <row r="6175" spans="1:4">
      <c r="A6175" s="360">
        <v>6173</v>
      </c>
      <c r="B6175" s="356"/>
      <c r="C6175" s="357" t="s">
        <v>18023</v>
      </c>
      <c r="D6175" s="361" t="s">
        <v>6038</v>
      </c>
    </row>
    <row r="6176" spans="1:4" ht="33">
      <c r="A6176" s="360">
        <v>6174</v>
      </c>
      <c r="B6176" s="356"/>
      <c r="C6176" s="357" t="s">
        <v>18024</v>
      </c>
      <c r="D6176" s="361" t="s">
        <v>6039</v>
      </c>
    </row>
    <row r="6177" spans="1:4">
      <c r="A6177" s="360">
        <v>6175</v>
      </c>
      <c r="B6177" s="356"/>
      <c r="C6177" s="357" t="s">
        <v>18025</v>
      </c>
      <c r="D6177" s="361" t="s">
        <v>6040</v>
      </c>
    </row>
    <row r="6178" spans="1:4">
      <c r="A6178" s="360">
        <v>6176</v>
      </c>
      <c r="B6178" s="356"/>
      <c r="C6178" s="357" t="s">
        <v>18026</v>
      </c>
      <c r="D6178" s="361" t="s">
        <v>6041</v>
      </c>
    </row>
    <row r="6179" spans="1:4">
      <c r="A6179" s="360">
        <v>6177</v>
      </c>
      <c r="B6179" s="356"/>
      <c r="C6179" s="357" t="s">
        <v>18027</v>
      </c>
      <c r="D6179" s="361" t="s">
        <v>6042</v>
      </c>
    </row>
    <row r="6180" spans="1:4">
      <c r="A6180" s="360">
        <v>6178</v>
      </c>
      <c r="B6180" s="356"/>
      <c r="C6180" s="357" t="s">
        <v>18028</v>
      </c>
      <c r="D6180" s="361" t="s">
        <v>6043</v>
      </c>
    </row>
    <row r="6181" spans="1:4">
      <c r="A6181" s="360">
        <v>6179</v>
      </c>
      <c r="B6181" s="356"/>
      <c r="C6181" s="357" t="s">
        <v>18029</v>
      </c>
      <c r="D6181" s="361" t="s">
        <v>6044</v>
      </c>
    </row>
    <row r="6182" spans="1:4">
      <c r="A6182" s="360">
        <v>6180</v>
      </c>
      <c r="B6182" s="356"/>
      <c r="C6182" s="357" t="s">
        <v>18030</v>
      </c>
      <c r="D6182" s="361" t="s">
        <v>6045</v>
      </c>
    </row>
    <row r="6183" spans="1:4">
      <c r="A6183" s="360">
        <v>6181</v>
      </c>
      <c r="B6183" s="356"/>
      <c r="C6183" s="357" t="s">
        <v>18031</v>
      </c>
      <c r="D6183" s="361" t="s">
        <v>6046</v>
      </c>
    </row>
    <row r="6184" spans="1:4">
      <c r="A6184" s="360">
        <v>6182</v>
      </c>
      <c r="B6184" s="356"/>
      <c r="C6184" s="357" t="s">
        <v>18032</v>
      </c>
      <c r="D6184" s="361" t="s">
        <v>6047</v>
      </c>
    </row>
    <row r="6185" spans="1:4">
      <c r="A6185" s="360">
        <v>6183</v>
      </c>
      <c r="B6185" s="356"/>
      <c r="C6185" s="357" t="s">
        <v>18033</v>
      </c>
      <c r="D6185" s="361" t="s">
        <v>6048</v>
      </c>
    </row>
    <row r="6186" spans="1:4">
      <c r="A6186" s="360">
        <v>6184</v>
      </c>
      <c r="B6186" s="356"/>
      <c r="C6186" s="357" t="s">
        <v>18034</v>
      </c>
      <c r="D6186" s="361" t="s">
        <v>6049</v>
      </c>
    </row>
    <row r="6187" spans="1:4" ht="33">
      <c r="A6187" s="360">
        <v>6185</v>
      </c>
      <c r="B6187" s="356"/>
      <c r="C6187" s="357" t="s">
        <v>18035</v>
      </c>
      <c r="D6187" s="361" t="s">
        <v>6050</v>
      </c>
    </row>
    <row r="6188" spans="1:4" ht="40.5">
      <c r="A6188" s="360">
        <v>6186</v>
      </c>
      <c r="B6188" s="356"/>
      <c r="C6188" s="357" t="s">
        <v>18036</v>
      </c>
      <c r="D6188" s="361" t="s">
        <v>6051</v>
      </c>
    </row>
    <row r="6189" spans="1:4">
      <c r="A6189" s="360">
        <v>6187</v>
      </c>
      <c r="B6189" s="356"/>
      <c r="C6189" s="357" t="s">
        <v>18037</v>
      </c>
      <c r="D6189" s="361" t="s">
        <v>6052</v>
      </c>
    </row>
    <row r="6190" spans="1:4">
      <c r="A6190" s="360">
        <v>6188</v>
      </c>
      <c r="B6190" s="356"/>
      <c r="C6190" s="357" t="s">
        <v>18038</v>
      </c>
      <c r="D6190" s="361" t="s">
        <v>6053</v>
      </c>
    </row>
    <row r="6191" spans="1:4">
      <c r="A6191" s="360">
        <v>6189</v>
      </c>
      <c r="B6191" s="356"/>
      <c r="C6191" s="357" t="s">
        <v>18039</v>
      </c>
      <c r="D6191" s="361" t="s">
        <v>6054</v>
      </c>
    </row>
    <row r="6192" spans="1:4" ht="49.5">
      <c r="A6192" s="360">
        <v>6190</v>
      </c>
      <c r="B6192" s="356"/>
      <c r="C6192" s="357" t="s">
        <v>18040</v>
      </c>
      <c r="D6192" s="361" t="s">
        <v>6055</v>
      </c>
    </row>
    <row r="6193" spans="1:4">
      <c r="A6193" s="360">
        <v>6191</v>
      </c>
      <c r="B6193" s="356"/>
      <c r="C6193" s="357" t="s">
        <v>18041</v>
      </c>
      <c r="D6193" s="361" t="s">
        <v>6056</v>
      </c>
    </row>
    <row r="6194" spans="1:4" ht="33">
      <c r="A6194" s="360">
        <v>6192</v>
      </c>
      <c r="B6194" s="356"/>
      <c r="C6194" s="357" t="s">
        <v>18042</v>
      </c>
      <c r="D6194" s="361" t="s">
        <v>6057</v>
      </c>
    </row>
    <row r="6195" spans="1:4" ht="33">
      <c r="A6195" s="360">
        <v>6193</v>
      </c>
      <c r="B6195" s="356"/>
      <c r="C6195" s="357" t="s">
        <v>18043</v>
      </c>
      <c r="D6195" s="361" t="s">
        <v>6058</v>
      </c>
    </row>
    <row r="6196" spans="1:4" ht="33">
      <c r="A6196" s="360">
        <v>6194</v>
      </c>
      <c r="B6196" s="356"/>
      <c r="C6196" s="357" t="s">
        <v>18044</v>
      </c>
      <c r="D6196" s="361" t="s">
        <v>6059</v>
      </c>
    </row>
    <row r="6197" spans="1:4">
      <c r="A6197" s="360">
        <v>6195</v>
      </c>
      <c r="B6197" s="356"/>
      <c r="C6197" s="357" t="s">
        <v>18045</v>
      </c>
      <c r="D6197" s="361" t="s">
        <v>6060</v>
      </c>
    </row>
    <row r="6198" spans="1:4">
      <c r="A6198" s="360">
        <v>6196</v>
      </c>
      <c r="B6198" s="356"/>
      <c r="C6198" s="357" t="s">
        <v>18046</v>
      </c>
      <c r="D6198" s="361" t="s">
        <v>6061</v>
      </c>
    </row>
    <row r="6199" spans="1:4" ht="33">
      <c r="A6199" s="360">
        <v>6197</v>
      </c>
      <c r="B6199" s="356"/>
      <c r="C6199" s="357" t="s">
        <v>18047</v>
      </c>
      <c r="D6199" s="361" t="s">
        <v>6062</v>
      </c>
    </row>
    <row r="6200" spans="1:4" ht="33">
      <c r="A6200" s="360">
        <v>6198</v>
      </c>
      <c r="B6200" s="356"/>
      <c r="C6200" s="357" t="s">
        <v>18048</v>
      </c>
      <c r="D6200" s="361" t="s">
        <v>6063</v>
      </c>
    </row>
    <row r="6201" spans="1:4">
      <c r="A6201" s="360">
        <v>6199</v>
      </c>
      <c r="B6201" s="356"/>
      <c r="C6201" s="357" t="s">
        <v>18049</v>
      </c>
      <c r="D6201" s="361" t="s">
        <v>6064</v>
      </c>
    </row>
    <row r="6202" spans="1:4" ht="40.5">
      <c r="A6202" s="363">
        <v>6200</v>
      </c>
      <c r="B6202" s="356"/>
      <c r="C6202" s="357" t="s">
        <v>18050</v>
      </c>
      <c r="D6202" s="361" t="s">
        <v>6065</v>
      </c>
    </row>
    <row r="6203" spans="1:4" ht="33">
      <c r="A6203" s="363">
        <v>6201</v>
      </c>
      <c r="B6203" s="356"/>
      <c r="C6203" s="357" t="s">
        <v>18051</v>
      </c>
      <c r="D6203" s="361" t="s">
        <v>6066</v>
      </c>
    </row>
    <row r="6204" spans="1:4" ht="33">
      <c r="A6204" s="360">
        <v>6202</v>
      </c>
      <c r="B6204" s="356"/>
      <c r="C6204" s="357" t="s">
        <v>18052</v>
      </c>
      <c r="D6204" s="361" t="s">
        <v>6067</v>
      </c>
    </row>
    <row r="6205" spans="1:4" ht="33">
      <c r="A6205" s="360">
        <v>6203</v>
      </c>
      <c r="B6205" s="356"/>
      <c r="C6205" s="357" t="s">
        <v>18053</v>
      </c>
      <c r="D6205" s="361" t="s">
        <v>6068</v>
      </c>
    </row>
    <row r="6206" spans="1:4" ht="40.5">
      <c r="A6206" s="363">
        <v>6204</v>
      </c>
      <c r="B6206" s="356"/>
      <c r="C6206" s="357" t="s">
        <v>18054</v>
      </c>
      <c r="D6206" s="361" t="s">
        <v>6069</v>
      </c>
    </row>
    <row r="6207" spans="1:4" ht="40.5">
      <c r="A6207" s="360">
        <v>6205</v>
      </c>
      <c r="B6207" s="356"/>
      <c r="C6207" s="357" t="s">
        <v>18055</v>
      </c>
      <c r="D6207" s="361" t="s">
        <v>6070</v>
      </c>
    </row>
    <row r="6208" spans="1:4" ht="33">
      <c r="A6208" s="360">
        <v>6206</v>
      </c>
      <c r="B6208" s="356"/>
      <c r="C6208" s="357" t="s">
        <v>18056</v>
      </c>
      <c r="D6208" s="361" t="s">
        <v>6071</v>
      </c>
    </row>
    <row r="6209" spans="1:4">
      <c r="A6209" s="360">
        <v>6207</v>
      </c>
      <c r="B6209" s="356"/>
      <c r="C6209" s="357" t="s">
        <v>18057</v>
      </c>
      <c r="D6209" s="361" t="s">
        <v>6072</v>
      </c>
    </row>
    <row r="6210" spans="1:4">
      <c r="A6210" s="360">
        <v>6208</v>
      </c>
      <c r="B6210" s="356"/>
      <c r="C6210" s="357" t="s">
        <v>18058</v>
      </c>
      <c r="D6210" s="361" t="s">
        <v>6073</v>
      </c>
    </row>
    <row r="6211" spans="1:4">
      <c r="A6211" s="360">
        <v>6209</v>
      </c>
      <c r="B6211" s="356"/>
      <c r="C6211" s="357" t="s">
        <v>18059</v>
      </c>
      <c r="D6211" s="361" t="s">
        <v>6074</v>
      </c>
    </row>
    <row r="6212" spans="1:4" ht="40.5">
      <c r="A6212" s="360">
        <v>6210</v>
      </c>
      <c r="B6212" s="356"/>
      <c r="C6212" s="357" t="s">
        <v>18060</v>
      </c>
      <c r="D6212" s="361" t="s">
        <v>6075</v>
      </c>
    </row>
    <row r="6213" spans="1:4" ht="40.5">
      <c r="A6213" s="363">
        <v>6211</v>
      </c>
      <c r="B6213" s="356"/>
      <c r="C6213" s="357" t="s">
        <v>18061</v>
      </c>
      <c r="D6213" s="361" t="s">
        <v>6076</v>
      </c>
    </row>
    <row r="6214" spans="1:4" ht="40.5">
      <c r="A6214" s="363">
        <v>6212</v>
      </c>
      <c r="B6214" s="356"/>
      <c r="C6214" s="357" t="s">
        <v>18062</v>
      </c>
      <c r="D6214" s="361" t="s">
        <v>6077</v>
      </c>
    </row>
    <row r="6215" spans="1:4" ht="40.5">
      <c r="A6215" s="363">
        <v>6213</v>
      </c>
      <c r="B6215" s="356"/>
      <c r="C6215" s="357" t="s">
        <v>18063</v>
      </c>
      <c r="D6215" s="361" t="s">
        <v>6078</v>
      </c>
    </row>
    <row r="6216" spans="1:4" ht="33">
      <c r="A6216" s="360">
        <v>6214</v>
      </c>
      <c r="B6216" s="356"/>
      <c r="C6216" s="357" t="s">
        <v>18064</v>
      </c>
      <c r="D6216" s="361" t="s">
        <v>6079</v>
      </c>
    </row>
    <row r="6217" spans="1:4" ht="33">
      <c r="A6217" s="360">
        <v>6215</v>
      </c>
      <c r="B6217" s="356"/>
      <c r="C6217" s="357" t="s">
        <v>18065</v>
      </c>
      <c r="D6217" s="361" t="s">
        <v>6080</v>
      </c>
    </row>
    <row r="6218" spans="1:4" ht="33">
      <c r="A6218" s="363">
        <v>6216</v>
      </c>
      <c r="B6218" s="356"/>
      <c r="C6218" s="357" t="s">
        <v>18066</v>
      </c>
      <c r="D6218" s="361" t="s">
        <v>6081</v>
      </c>
    </row>
    <row r="6219" spans="1:4">
      <c r="A6219" s="360">
        <v>6217</v>
      </c>
      <c r="B6219" s="356"/>
      <c r="C6219" s="357" t="s">
        <v>18067</v>
      </c>
      <c r="D6219" s="361" t="s">
        <v>6082</v>
      </c>
    </row>
    <row r="6220" spans="1:4" ht="33">
      <c r="A6220" s="360">
        <v>6218</v>
      </c>
      <c r="B6220" s="356"/>
      <c r="C6220" s="357" t="s">
        <v>18068</v>
      </c>
      <c r="D6220" s="361" t="s">
        <v>6083</v>
      </c>
    </row>
    <row r="6221" spans="1:4" ht="33">
      <c r="A6221" s="360">
        <v>6219</v>
      </c>
      <c r="B6221" s="356"/>
      <c r="C6221" s="357" t="s">
        <v>18069</v>
      </c>
      <c r="D6221" s="361" t="s">
        <v>6084</v>
      </c>
    </row>
    <row r="6222" spans="1:4" ht="33">
      <c r="A6222" s="360">
        <v>6220</v>
      </c>
      <c r="B6222" s="356"/>
      <c r="C6222" s="357" t="s">
        <v>18070</v>
      </c>
      <c r="D6222" s="361" t="s">
        <v>6085</v>
      </c>
    </row>
    <row r="6223" spans="1:4" ht="33">
      <c r="A6223" s="360">
        <v>6221</v>
      </c>
      <c r="B6223" s="356"/>
      <c r="C6223" s="357" t="s">
        <v>18071</v>
      </c>
      <c r="D6223" s="361" t="s">
        <v>6086</v>
      </c>
    </row>
    <row r="6224" spans="1:4" ht="40.5">
      <c r="A6224" s="360">
        <v>6222</v>
      </c>
      <c r="B6224" s="356"/>
      <c r="C6224" s="357" t="s">
        <v>18072</v>
      </c>
      <c r="D6224" s="361" t="s">
        <v>6087</v>
      </c>
    </row>
    <row r="6225" spans="1:4" ht="33">
      <c r="A6225" s="360">
        <v>6223</v>
      </c>
      <c r="B6225" s="356"/>
      <c r="C6225" s="357" t="s">
        <v>18073</v>
      </c>
      <c r="D6225" s="361" t="s">
        <v>6088</v>
      </c>
    </row>
    <row r="6226" spans="1:4" ht="33">
      <c r="A6226" s="360">
        <v>6224</v>
      </c>
      <c r="B6226" s="356"/>
      <c r="C6226" s="357" t="s">
        <v>18074</v>
      </c>
      <c r="D6226" s="361" t="s">
        <v>6089</v>
      </c>
    </row>
    <row r="6227" spans="1:4" ht="33">
      <c r="A6227" s="360">
        <v>6225</v>
      </c>
      <c r="B6227" s="356"/>
      <c r="C6227" s="357" t="s">
        <v>18075</v>
      </c>
      <c r="D6227" s="361" t="s">
        <v>6090</v>
      </c>
    </row>
    <row r="6228" spans="1:4">
      <c r="A6228" s="360">
        <v>6226</v>
      </c>
      <c r="B6228" s="356"/>
      <c r="C6228" s="357" t="s">
        <v>18076</v>
      </c>
      <c r="D6228" s="361" t="s">
        <v>6091</v>
      </c>
    </row>
    <row r="6229" spans="1:4" ht="40.5">
      <c r="A6229" s="363">
        <v>6227</v>
      </c>
      <c r="B6229" s="356"/>
      <c r="C6229" s="357" t="s">
        <v>18077</v>
      </c>
      <c r="D6229" s="361" t="s">
        <v>6092</v>
      </c>
    </row>
    <row r="6230" spans="1:4">
      <c r="A6230" s="360">
        <v>6228</v>
      </c>
      <c r="B6230" s="356"/>
      <c r="C6230" s="357" t="s">
        <v>18078</v>
      </c>
      <c r="D6230" s="361" t="s">
        <v>6093</v>
      </c>
    </row>
    <row r="6231" spans="1:4">
      <c r="A6231" s="360">
        <v>6229</v>
      </c>
      <c r="B6231" s="356"/>
      <c r="C6231" s="357" t="s">
        <v>18079</v>
      </c>
      <c r="D6231" s="361" t="s">
        <v>6094</v>
      </c>
    </row>
    <row r="6232" spans="1:4" ht="33">
      <c r="A6232" s="360">
        <v>6230</v>
      </c>
      <c r="B6232" s="356"/>
      <c r="C6232" s="357" t="s">
        <v>18080</v>
      </c>
      <c r="D6232" s="361" t="s">
        <v>6095</v>
      </c>
    </row>
    <row r="6233" spans="1:4" ht="33">
      <c r="A6233" s="360">
        <v>6231</v>
      </c>
      <c r="B6233" s="356"/>
      <c r="C6233" s="357" t="s">
        <v>18081</v>
      </c>
      <c r="D6233" s="361" t="s">
        <v>6096</v>
      </c>
    </row>
    <row r="6234" spans="1:4" ht="40.5">
      <c r="A6234" s="363">
        <v>6232</v>
      </c>
      <c r="B6234" s="356"/>
      <c r="C6234" s="357" t="s">
        <v>18082</v>
      </c>
      <c r="D6234" s="361" t="s">
        <v>6097</v>
      </c>
    </row>
    <row r="6235" spans="1:4" ht="40.5">
      <c r="A6235" s="363">
        <v>6233</v>
      </c>
      <c r="B6235" s="356"/>
      <c r="C6235" s="357" t="s">
        <v>18083</v>
      </c>
      <c r="D6235" s="361" t="s">
        <v>6098</v>
      </c>
    </row>
    <row r="6236" spans="1:4" ht="60.75">
      <c r="A6236" s="363">
        <v>6234</v>
      </c>
      <c r="B6236" s="356"/>
      <c r="C6236" s="357" t="s">
        <v>18084</v>
      </c>
      <c r="D6236" s="361" t="s">
        <v>6099</v>
      </c>
    </row>
    <row r="6237" spans="1:4">
      <c r="A6237" s="363">
        <v>6235</v>
      </c>
      <c r="B6237" s="356"/>
      <c r="C6237" s="357" t="s">
        <v>18085</v>
      </c>
      <c r="D6237" s="361" t="s">
        <v>6100</v>
      </c>
    </row>
    <row r="6238" spans="1:4" ht="33">
      <c r="A6238" s="363">
        <v>6236</v>
      </c>
      <c r="B6238" s="356"/>
      <c r="C6238" s="357" t="s">
        <v>18086</v>
      </c>
      <c r="D6238" s="361" t="s">
        <v>6101</v>
      </c>
    </row>
    <row r="6239" spans="1:4">
      <c r="A6239" s="360">
        <v>6237</v>
      </c>
      <c r="B6239" s="356"/>
      <c r="C6239" s="357" t="s">
        <v>18087</v>
      </c>
      <c r="D6239" s="361" t="s">
        <v>6102</v>
      </c>
    </row>
    <row r="6240" spans="1:4" ht="33">
      <c r="A6240" s="363">
        <v>6238</v>
      </c>
      <c r="B6240" s="356"/>
      <c r="C6240" s="357" t="s">
        <v>18088</v>
      </c>
      <c r="D6240" s="361" t="s">
        <v>6103</v>
      </c>
    </row>
    <row r="6241" spans="1:4" ht="33">
      <c r="A6241" s="363">
        <v>6239</v>
      </c>
      <c r="B6241" s="356"/>
      <c r="C6241" s="357" t="s">
        <v>18089</v>
      </c>
      <c r="D6241" s="361" t="s">
        <v>6104</v>
      </c>
    </row>
    <row r="6242" spans="1:4" ht="33">
      <c r="A6242" s="363">
        <v>6240</v>
      </c>
      <c r="B6242" s="356"/>
      <c r="C6242" s="357" t="s">
        <v>18090</v>
      </c>
      <c r="D6242" s="361" t="s">
        <v>6105</v>
      </c>
    </row>
    <row r="6243" spans="1:4">
      <c r="A6243" s="360">
        <v>6241</v>
      </c>
      <c r="B6243" s="356"/>
      <c r="C6243" s="357" t="s">
        <v>18091</v>
      </c>
      <c r="D6243" s="361" t="s">
        <v>6106</v>
      </c>
    </row>
    <row r="6244" spans="1:4">
      <c r="A6244" s="360">
        <v>6242</v>
      </c>
      <c r="B6244" s="356"/>
      <c r="C6244" s="357" t="s">
        <v>18092</v>
      </c>
      <c r="D6244" s="361" t="s">
        <v>6107</v>
      </c>
    </row>
    <row r="6245" spans="1:4">
      <c r="A6245" s="363">
        <v>6243</v>
      </c>
      <c r="B6245" s="356"/>
      <c r="C6245" s="357" t="s">
        <v>18093</v>
      </c>
      <c r="D6245" s="361" t="s">
        <v>6108</v>
      </c>
    </row>
    <row r="6246" spans="1:4" ht="33">
      <c r="A6246" s="363">
        <v>6244</v>
      </c>
      <c r="B6246" s="356"/>
      <c r="C6246" s="357" t="s">
        <v>18094</v>
      </c>
      <c r="D6246" s="361" t="s">
        <v>6109</v>
      </c>
    </row>
    <row r="6247" spans="1:4">
      <c r="A6247" s="360">
        <v>6245</v>
      </c>
      <c r="B6247" s="356"/>
      <c r="C6247" s="357" t="s">
        <v>18095</v>
      </c>
      <c r="D6247" s="361" t="s">
        <v>6110</v>
      </c>
    </row>
    <row r="6248" spans="1:4" ht="33">
      <c r="A6248" s="360">
        <v>6246</v>
      </c>
      <c r="B6248" s="356"/>
      <c r="C6248" s="357" t="s">
        <v>18096</v>
      </c>
      <c r="D6248" s="361" t="s">
        <v>6111</v>
      </c>
    </row>
    <row r="6249" spans="1:4">
      <c r="A6249" s="365">
        <v>6247</v>
      </c>
      <c r="B6249" s="356"/>
      <c r="C6249" s="357" t="s">
        <v>18097</v>
      </c>
      <c r="D6249" s="361" t="s">
        <v>6112</v>
      </c>
    </row>
    <row r="6250" spans="1:4" ht="40.5">
      <c r="A6250" s="360">
        <v>6248</v>
      </c>
      <c r="B6250" s="356"/>
      <c r="C6250" s="357" t="s">
        <v>18098</v>
      </c>
      <c r="D6250" s="361" t="s">
        <v>6113</v>
      </c>
    </row>
    <row r="6251" spans="1:4" ht="33">
      <c r="A6251" s="360">
        <v>6249</v>
      </c>
      <c r="B6251" s="356"/>
      <c r="C6251" s="357" t="s">
        <v>18099</v>
      </c>
      <c r="D6251" s="361" t="s">
        <v>6114</v>
      </c>
    </row>
    <row r="6252" spans="1:4" ht="40.5">
      <c r="A6252" s="363">
        <v>6250</v>
      </c>
      <c r="B6252" s="356"/>
      <c r="C6252" s="357" t="s">
        <v>18100</v>
      </c>
      <c r="D6252" s="361" t="s">
        <v>6115</v>
      </c>
    </row>
    <row r="6253" spans="1:4" ht="33">
      <c r="A6253" s="360">
        <v>6251</v>
      </c>
      <c r="B6253" s="356"/>
      <c r="C6253" s="357" t="s">
        <v>18101</v>
      </c>
      <c r="D6253" s="361" t="s">
        <v>6116</v>
      </c>
    </row>
    <row r="6254" spans="1:4">
      <c r="A6254" s="363">
        <v>6252</v>
      </c>
      <c r="B6254" s="356"/>
      <c r="C6254" s="357" t="s">
        <v>18102</v>
      </c>
      <c r="D6254" s="361" t="s">
        <v>6117</v>
      </c>
    </row>
    <row r="6255" spans="1:4" ht="60.75">
      <c r="A6255" s="365">
        <v>6253</v>
      </c>
      <c r="B6255" s="356"/>
      <c r="C6255" s="357" t="s">
        <v>18103</v>
      </c>
      <c r="D6255" s="361" t="s">
        <v>6118</v>
      </c>
    </row>
    <row r="6256" spans="1:4" ht="60.75">
      <c r="A6256" s="363">
        <v>6254</v>
      </c>
      <c r="B6256" s="356"/>
      <c r="C6256" s="357" t="s">
        <v>18104</v>
      </c>
      <c r="D6256" s="361" t="s">
        <v>6119</v>
      </c>
    </row>
    <row r="6257" spans="1:4">
      <c r="A6257" s="360">
        <v>6255</v>
      </c>
      <c r="B6257" s="356"/>
      <c r="C6257" s="357" t="s">
        <v>18105</v>
      </c>
      <c r="D6257" s="361" t="s">
        <v>6120</v>
      </c>
    </row>
    <row r="6258" spans="1:4">
      <c r="A6258" s="360">
        <v>6256</v>
      </c>
      <c r="B6258" s="356"/>
      <c r="C6258" s="357" t="s">
        <v>18106</v>
      </c>
      <c r="D6258" s="361" t="s">
        <v>6121</v>
      </c>
    </row>
    <row r="6259" spans="1:4">
      <c r="A6259" s="360">
        <v>6257</v>
      </c>
      <c r="B6259" s="356"/>
      <c r="C6259" s="357" t="s">
        <v>18107</v>
      </c>
      <c r="D6259" s="361" t="s">
        <v>6122</v>
      </c>
    </row>
    <row r="6260" spans="1:4" ht="33">
      <c r="A6260" s="360">
        <v>6258</v>
      </c>
      <c r="B6260" s="356"/>
      <c r="C6260" s="357" t="s">
        <v>18108</v>
      </c>
      <c r="D6260" s="361" t="s">
        <v>6123</v>
      </c>
    </row>
    <row r="6261" spans="1:4">
      <c r="A6261" s="360">
        <v>6259</v>
      </c>
      <c r="B6261" s="356"/>
      <c r="C6261" s="357" t="s">
        <v>18109</v>
      </c>
      <c r="D6261" s="361" t="s">
        <v>6124</v>
      </c>
    </row>
    <row r="6262" spans="1:4">
      <c r="A6262" s="360">
        <v>6260</v>
      </c>
      <c r="B6262" s="356"/>
      <c r="C6262" s="357" t="s">
        <v>18110</v>
      </c>
      <c r="D6262" s="361" t="s">
        <v>6125</v>
      </c>
    </row>
    <row r="6263" spans="1:4" ht="33">
      <c r="A6263" s="360">
        <v>6261</v>
      </c>
      <c r="B6263" s="356"/>
      <c r="C6263" s="357" t="s">
        <v>18111</v>
      </c>
      <c r="D6263" s="361" t="s">
        <v>6126</v>
      </c>
    </row>
    <row r="6264" spans="1:4">
      <c r="A6264" s="360">
        <v>6262</v>
      </c>
      <c r="B6264" s="356"/>
      <c r="C6264" s="357" t="s">
        <v>18112</v>
      </c>
      <c r="D6264" s="361" t="s">
        <v>6127</v>
      </c>
    </row>
    <row r="6265" spans="1:4" ht="49.5">
      <c r="A6265" s="363">
        <v>6263</v>
      </c>
      <c r="B6265" s="356"/>
      <c r="C6265" s="357" t="s">
        <v>18113</v>
      </c>
      <c r="D6265" s="361" t="s">
        <v>6128</v>
      </c>
    </row>
    <row r="6266" spans="1:4">
      <c r="A6266" s="360">
        <v>6264</v>
      </c>
      <c r="B6266" s="356"/>
      <c r="C6266" s="357" t="s">
        <v>18114</v>
      </c>
      <c r="D6266" s="361" t="s">
        <v>6129</v>
      </c>
    </row>
    <row r="6267" spans="1:4" ht="40.5">
      <c r="A6267" s="363">
        <v>6265</v>
      </c>
      <c r="B6267" s="356"/>
      <c r="C6267" s="357" t="s">
        <v>18115</v>
      </c>
      <c r="D6267" s="361" t="s">
        <v>6130</v>
      </c>
    </row>
    <row r="6268" spans="1:4">
      <c r="A6268" s="360">
        <v>6266</v>
      </c>
      <c r="B6268" s="356"/>
      <c r="C6268" s="357" t="s">
        <v>18116</v>
      </c>
      <c r="D6268" s="361" t="s">
        <v>6131</v>
      </c>
    </row>
    <row r="6269" spans="1:4">
      <c r="A6269" s="360">
        <v>6267</v>
      </c>
      <c r="B6269" s="356"/>
      <c r="C6269" s="357" t="s">
        <v>18117</v>
      </c>
      <c r="D6269" s="361" t="s">
        <v>6132</v>
      </c>
    </row>
    <row r="6270" spans="1:4">
      <c r="A6270" s="363">
        <v>6268</v>
      </c>
      <c r="B6270" s="356"/>
      <c r="C6270" s="357" t="s">
        <v>18118</v>
      </c>
      <c r="D6270" s="361" t="s">
        <v>6133</v>
      </c>
    </row>
    <row r="6271" spans="1:4">
      <c r="A6271" s="360">
        <v>6269</v>
      </c>
      <c r="B6271" s="356"/>
      <c r="C6271" s="357" t="s">
        <v>18119</v>
      </c>
      <c r="D6271" s="361" t="s">
        <v>6134</v>
      </c>
    </row>
    <row r="6272" spans="1:4">
      <c r="A6272" s="360">
        <v>6270</v>
      </c>
      <c r="B6272" s="356"/>
      <c r="C6272" s="357" t="s">
        <v>18120</v>
      </c>
      <c r="D6272" s="361" t="s">
        <v>6135</v>
      </c>
    </row>
    <row r="6273" spans="1:4">
      <c r="A6273" s="360">
        <v>6271</v>
      </c>
      <c r="B6273" s="356"/>
      <c r="C6273" s="357" t="s">
        <v>18121</v>
      </c>
      <c r="D6273" s="361" t="s">
        <v>6136</v>
      </c>
    </row>
    <row r="6274" spans="1:4" ht="33">
      <c r="A6274" s="360">
        <v>6272</v>
      </c>
      <c r="B6274" s="356"/>
      <c r="C6274" s="357" t="s">
        <v>18122</v>
      </c>
      <c r="D6274" s="361" t="s">
        <v>6137</v>
      </c>
    </row>
    <row r="6275" spans="1:4" ht="40.5">
      <c r="A6275" s="360">
        <v>6273</v>
      </c>
      <c r="B6275" s="356"/>
      <c r="C6275" s="357" t="s">
        <v>18123</v>
      </c>
      <c r="D6275" s="361" t="s">
        <v>6138</v>
      </c>
    </row>
    <row r="6276" spans="1:4" ht="49.5">
      <c r="A6276" s="363">
        <v>6274</v>
      </c>
      <c r="B6276" s="356"/>
      <c r="C6276" s="357" t="s">
        <v>18113</v>
      </c>
      <c r="D6276" s="361" t="s">
        <v>6139</v>
      </c>
    </row>
    <row r="6277" spans="1:4">
      <c r="A6277" s="360">
        <v>6275</v>
      </c>
      <c r="B6277" s="356"/>
      <c r="C6277" s="357" t="s">
        <v>18124</v>
      </c>
      <c r="D6277" s="361" t="s">
        <v>6140</v>
      </c>
    </row>
    <row r="6278" spans="1:4" ht="40.5">
      <c r="A6278" s="363">
        <v>6276</v>
      </c>
      <c r="B6278" s="356"/>
      <c r="C6278" s="357" t="s">
        <v>18115</v>
      </c>
      <c r="D6278" s="361" t="s">
        <v>6141</v>
      </c>
    </row>
    <row r="6279" spans="1:4">
      <c r="A6279" s="360">
        <v>6277</v>
      </c>
      <c r="B6279" s="356"/>
      <c r="C6279" s="357" t="s">
        <v>18125</v>
      </c>
      <c r="D6279" s="361" t="s">
        <v>6142</v>
      </c>
    </row>
    <row r="6280" spans="1:4" ht="40.5">
      <c r="A6280" s="363">
        <v>6278</v>
      </c>
      <c r="B6280" s="356"/>
      <c r="C6280" s="357" t="s">
        <v>18126</v>
      </c>
      <c r="D6280" s="361" t="s">
        <v>6143</v>
      </c>
    </row>
    <row r="6281" spans="1:4">
      <c r="A6281" s="363">
        <v>6279</v>
      </c>
      <c r="B6281" s="356"/>
      <c r="C6281" s="357" t="s">
        <v>18127</v>
      </c>
      <c r="D6281" s="361" t="s">
        <v>6133</v>
      </c>
    </row>
    <row r="6282" spans="1:4">
      <c r="A6282" s="360">
        <v>6280</v>
      </c>
      <c r="B6282" s="356"/>
      <c r="C6282" s="357" t="s">
        <v>18128</v>
      </c>
      <c r="D6282" s="361" t="s">
        <v>6134</v>
      </c>
    </row>
    <row r="6283" spans="1:4">
      <c r="A6283" s="360">
        <v>6281</v>
      </c>
      <c r="B6283" s="356"/>
      <c r="C6283" s="357" t="s">
        <v>18129</v>
      </c>
      <c r="D6283" s="361" t="s">
        <v>6136</v>
      </c>
    </row>
    <row r="6284" spans="1:4">
      <c r="A6284" s="360">
        <v>6282</v>
      </c>
      <c r="B6284" s="356"/>
      <c r="C6284" s="357" t="s">
        <v>18130</v>
      </c>
      <c r="D6284" s="361" t="s">
        <v>6144</v>
      </c>
    </row>
    <row r="6285" spans="1:4">
      <c r="A6285" s="360">
        <v>6283</v>
      </c>
      <c r="B6285" s="356"/>
      <c r="C6285" s="357" t="s">
        <v>18131</v>
      </c>
      <c r="D6285" s="361" t="s">
        <v>6145</v>
      </c>
    </row>
    <row r="6286" spans="1:4" ht="40.5">
      <c r="A6286" s="363">
        <v>6284</v>
      </c>
      <c r="B6286" s="356"/>
      <c r="C6286" s="357" t="s">
        <v>18132</v>
      </c>
      <c r="D6286" s="361" t="s">
        <v>6146</v>
      </c>
    </row>
    <row r="6287" spans="1:4">
      <c r="A6287" s="360">
        <v>6285</v>
      </c>
      <c r="B6287" s="356"/>
      <c r="C6287" s="357" t="s">
        <v>18133</v>
      </c>
      <c r="D6287" s="361" t="s">
        <v>6147</v>
      </c>
    </row>
    <row r="6288" spans="1:4">
      <c r="A6288" s="360">
        <v>6286</v>
      </c>
      <c r="B6288" s="356"/>
      <c r="C6288" s="357" t="s">
        <v>18134</v>
      </c>
      <c r="D6288" s="361" t="s">
        <v>6148</v>
      </c>
    </row>
    <row r="6289" spans="1:4" ht="40.5">
      <c r="A6289" s="363">
        <v>6287</v>
      </c>
      <c r="B6289" s="356"/>
      <c r="C6289" s="357" t="s">
        <v>18135</v>
      </c>
      <c r="D6289" s="361" t="s">
        <v>6149</v>
      </c>
    </row>
    <row r="6290" spans="1:4">
      <c r="A6290" s="360">
        <v>6288</v>
      </c>
      <c r="B6290" s="356"/>
      <c r="C6290" s="357" t="s">
        <v>18136</v>
      </c>
      <c r="D6290" s="361" t="s">
        <v>6150</v>
      </c>
    </row>
    <row r="6291" spans="1:4" ht="33">
      <c r="A6291" s="360">
        <v>6289</v>
      </c>
      <c r="B6291" s="356"/>
      <c r="C6291" s="357" t="s">
        <v>18137</v>
      </c>
      <c r="D6291" s="361" t="s">
        <v>6151</v>
      </c>
    </row>
    <row r="6292" spans="1:4">
      <c r="A6292" s="360">
        <v>6290</v>
      </c>
      <c r="B6292" s="356"/>
      <c r="C6292" s="357" t="s">
        <v>18138</v>
      </c>
      <c r="D6292" s="361" t="s">
        <v>6152</v>
      </c>
    </row>
    <row r="6293" spans="1:4">
      <c r="A6293" s="360">
        <v>6291</v>
      </c>
      <c r="B6293" s="356"/>
      <c r="C6293" s="357" t="s">
        <v>18139</v>
      </c>
      <c r="D6293" s="361" t="s">
        <v>6153</v>
      </c>
    </row>
    <row r="6294" spans="1:4">
      <c r="A6294" s="360">
        <v>6292</v>
      </c>
      <c r="B6294" s="356"/>
      <c r="C6294" s="357" t="s">
        <v>18140</v>
      </c>
      <c r="D6294" s="361" t="s">
        <v>6154</v>
      </c>
    </row>
    <row r="6295" spans="1:4">
      <c r="A6295" s="360">
        <v>6293</v>
      </c>
      <c r="B6295" s="356"/>
      <c r="C6295" s="357" t="s">
        <v>18141</v>
      </c>
      <c r="D6295" s="361" t="s">
        <v>6155</v>
      </c>
    </row>
    <row r="6296" spans="1:4">
      <c r="A6296" s="360">
        <v>6294</v>
      </c>
      <c r="B6296" s="356"/>
      <c r="C6296" s="357" t="s">
        <v>18142</v>
      </c>
      <c r="D6296" s="361" t="s">
        <v>6156</v>
      </c>
    </row>
    <row r="6297" spans="1:4">
      <c r="A6297" s="360">
        <v>6295</v>
      </c>
      <c r="B6297" s="356"/>
      <c r="C6297" s="357" t="s">
        <v>18143</v>
      </c>
      <c r="D6297" s="361" t="s">
        <v>6157</v>
      </c>
    </row>
    <row r="6298" spans="1:4">
      <c r="A6298" s="360">
        <v>6296</v>
      </c>
      <c r="B6298" s="356"/>
      <c r="C6298" s="357" t="s">
        <v>18144</v>
      </c>
      <c r="D6298" s="361" t="s">
        <v>6158</v>
      </c>
    </row>
    <row r="6299" spans="1:4">
      <c r="A6299" s="363">
        <v>6297</v>
      </c>
      <c r="B6299" s="356"/>
      <c r="C6299" s="357" t="s">
        <v>18145</v>
      </c>
      <c r="D6299" s="361" t="s">
        <v>6159</v>
      </c>
    </row>
    <row r="6300" spans="1:4">
      <c r="A6300" s="360">
        <v>6298</v>
      </c>
      <c r="B6300" s="356"/>
      <c r="C6300" s="357" t="s">
        <v>18146</v>
      </c>
      <c r="D6300" s="361" t="s">
        <v>6160</v>
      </c>
    </row>
    <row r="6301" spans="1:4">
      <c r="A6301" s="360">
        <v>6299</v>
      </c>
      <c r="B6301" s="356"/>
      <c r="C6301" s="357" t="s">
        <v>18147</v>
      </c>
      <c r="D6301" s="361" t="s">
        <v>6161</v>
      </c>
    </row>
    <row r="6302" spans="1:4" ht="33">
      <c r="A6302" s="360">
        <v>6300</v>
      </c>
      <c r="B6302" s="356"/>
      <c r="C6302" s="357" t="s">
        <v>18148</v>
      </c>
      <c r="D6302" s="361" t="s">
        <v>6162</v>
      </c>
    </row>
    <row r="6303" spans="1:4">
      <c r="A6303" s="360">
        <v>6301</v>
      </c>
      <c r="B6303" s="356"/>
      <c r="C6303" s="357" t="s">
        <v>18149</v>
      </c>
      <c r="D6303" s="361" t="s">
        <v>6163</v>
      </c>
    </row>
    <row r="6304" spans="1:4">
      <c r="A6304" s="360">
        <v>6302</v>
      </c>
      <c r="B6304" s="356"/>
      <c r="C6304" s="357" t="s">
        <v>18150</v>
      </c>
      <c r="D6304" s="361" t="s">
        <v>6164</v>
      </c>
    </row>
    <row r="6305" spans="1:4">
      <c r="A6305" s="360">
        <v>6303</v>
      </c>
      <c r="B6305" s="356"/>
      <c r="C6305" s="357" t="s">
        <v>18151</v>
      </c>
      <c r="D6305" s="361" t="s">
        <v>6165</v>
      </c>
    </row>
    <row r="6306" spans="1:4" ht="33">
      <c r="A6306" s="360">
        <v>6304</v>
      </c>
      <c r="B6306" s="356"/>
      <c r="C6306" s="357" t="s">
        <v>18152</v>
      </c>
      <c r="D6306" s="361" t="s">
        <v>6166</v>
      </c>
    </row>
    <row r="6307" spans="1:4">
      <c r="A6307" s="360">
        <v>6305</v>
      </c>
      <c r="B6307" s="356"/>
      <c r="C6307" s="357" t="s">
        <v>18153</v>
      </c>
      <c r="D6307" s="361" t="s">
        <v>6167</v>
      </c>
    </row>
    <row r="6308" spans="1:4">
      <c r="A6308" s="360">
        <v>6306</v>
      </c>
      <c r="B6308" s="356"/>
      <c r="C6308" s="357" t="s">
        <v>18154</v>
      </c>
      <c r="D6308" s="361" t="s">
        <v>6168</v>
      </c>
    </row>
    <row r="6309" spans="1:4">
      <c r="A6309" s="360">
        <v>6307</v>
      </c>
      <c r="B6309" s="356"/>
      <c r="C6309" s="357" t="s">
        <v>18155</v>
      </c>
      <c r="D6309" s="361" t="s">
        <v>6169</v>
      </c>
    </row>
    <row r="6310" spans="1:4">
      <c r="A6310" s="360">
        <v>6308</v>
      </c>
      <c r="B6310" s="356"/>
      <c r="C6310" s="357" t="s">
        <v>18156</v>
      </c>
      <c r="D6310" s="361" t="s">
        <v>6170</v>
      </c>
    </row>
    <row r="6311" spans="1:4">
      <c r="A6311" s="360">
        <v>6309</v>
      </c>
      <c r="B6311" s="356"/>
      <c r="C6311" s="357" t="s">
        <v>18157</v>
      </c>
      <c r="D6311" s="361" t="s">
        <v>6171</v>
      </c>
    </row>
    <row r="6312" spans="1:4">
      <c r="A6312" s="360">
        <v>6310</v>
      </c>
      <c r="B6312" s="356"/>
      <c r="C6312" s="357" t="s">
        <v>18158</v>
      </c>
      <c r="D6312" s="361" t="s">
        <v>6172</v>
      </c>
    </row>
    <row r="6313" spans="1:4">
      <c r="A6313" s="360">
        <v>6311</v>
      </c>
      <c r="B6313" s="356"/>
      <c r="C6313" s="357" t="s">
        <v>18159</v>
      </c>
      <c r="D6313" s="361" t="s">
        <v>6173</v>
      </c>
    </row>
    <row r="6314" spans="1:4">
      <c r="A6314" s="363">
        <v>6312</v>
      </c>
      <c r="B6314" s="356"/>
      <c r="C6314" s="357" t="s">
        <v>18160</v>
      </c>
      <c r="D6314" s="361" t="s">
        <v>6174</v>
      </c>
    </row>
    <row r="6315" spans="1:4" ht="60.75">
      <c r="A6315" s="365">
        <v>6313</v>
      </c>
      <c r="B6315" s="356"/>
      <c r="C6315" s="357" t="s">
        <v>18161</v>
      </c>
      <c r="D6315" s="361" t="s">
        <v>6175</v>
      </c>
    </row>
    <row r="6316" spans="1:4">
      <c r="A6316" s="360">
        <v>6314</v>
      </c>
      <c r="B6316" s="356"/>
      <c r="C6316" s="357" t="s">
        <v>18162</v>
      </c>
      <c r="D6316" s="361" t="s">
        <v>6176</v>
      </c>
    </row>
    <row r="6317" spans="1:4">
      <c r="A6317" s="360">
        <v>6315</v>
      </c>
      <c r="B6317" s="356"/>
      <c r="C6317" s="357" t="s">
        <v>18163</v>
      </c>
      <c r="D6317" s="361" t="s">
        <v>6177</v>
      </c>
    </row>
    <row r="6318" spans="1:4" ht="33">
      <c r="A6318" s="360">
        <v>6316</v>
      </c>
      <c r="B6318" s="356"/>
      <c r="C6318" s="357" t="s">
        <v>18164</v>
      </c>
      <c r="D6318" s="361" t="s">
        <v>6178</v>
      </c>
    </row>
    <row r="6319" spans="1:4" ht="40.5">
      <c r="A6319" s="363">
        <v>6317</v>
      </c>
      <c r="B6319" s="356"/>
      <c r="C6319" s="357" t="s">
        <v>18165</v>
      </c>
      <c r="D6319" s="361" t="s">
        <v>6179</v>
      </c>
    </row>
    <row r="6320" spans="1:4" ht="40.5">
      <c r="A6320" s="363">
        <v>6318</v>
      </c>
      <c r="B6320" s="356"/>
      <c r="C6320" s="357" t="s">
        <v>18166</v>
      </c>
      <c r="D6320" s="361" t="s">
        <v>6180</v>
      </c>
    </row>
    <row r="6321" spans="1:4">
      <c r="A6321" s="360">
        <v>6319</v>
      </c>
      <c r="B6321" s="356"/>
      <c r="C6321" s="357" t="s">
        <v>18167</v>
      </c>
      <c r="D6321" s="361" t="s">
        <v>6181</v>
      </c>
    </row>
    <row r="6322" spans="1:4">
      <c r="A6322" s="363">
        <v>6320</v>
      </c>
      <c r="B6322" s="356"/>
      <c r="C6322" s="357" t="s">
        <v>18168</v>
      </c>
      <c r="D6322" s="361" t="s">
        <v>6182</v>
      </c>
    </row>
    <row r="6323" spans="1:4">
      <c r="A6323" s="360">
        <v>6321</v>
      </c>
      <c r="B6323" s="356"/>
      <c r="C6323" s="357" t="s">
        <v>18169</v>
      </c>
      <c r="D6323" s="361" t="s">
        <v>6183</v>
      </c>
    </row>
    <row r="6324" spans="1:4">
      <c r="A6324" s="360">
        <v>6322</v>
      </c>
      <c r="B6324" s="356"/>
      <c r="C6324" s="357" t="s">
        <v>18170</v>
      </c>
      <c r="D6324" s="361" t="s">
        <v>6184</v>
      </c>
    </row>
    <row r="6325" spans="1:4">
      <c r="A6325" s="360">
        <v>6323</v>
      </c>
      <c r="B6325" s="356"/>
      <c r="C6325" s="357" t="s">
        <v>18171</v>
      </c>
      <c r="D6325" s="361" t="s">
        <v>6185</v>
      </c>
    </row>
    <row r="6326" spans="1:4">
      <c r="A6326" s="360">
        <v>6324</v>
      </c>
      <c r="B6326" s="356"/>
      <c r="C6326" s="357" t="s">
        <v>18172</v>
      </c>
      <c r="D6326" s="361" t="s">
        <v>6186</v>
      </c>
    </row>
    <row r="6327" spans="1:4">
      <c r="A6327" s="363">
        <v>6325</v>
      </c>
      <c r="B6327" s="356"/>
      <c r="C6327" s="357" t="s">
        <v>18173</v>
      </c>
      <c r="D6327" s="361" t="s">
        <v>6187</v>
      </c>
    </row>
    <row r="6328" spans="1:4" ht="33">
      <c r="A6328" s="360">
        <v>6326</v>
      </c>
      <c r="B6328" s="356"/>
      <c r="C6328" s="357" t="s">
        <v>18174</v>
      </c>
      <c r="D6328" s="361" t="s">
        <v>6188</v>
      </c>
    </row>
    <row r="6329" spans="1:4">
      <c r="A6329" s="360">
        <v>6327</v>
      </c>
      <c r="B6329" s="356"/>
      <c r="C6329" s="357" t="s">
        <v>18175</v>
      </c>
      <c r="D6329" s="361" t="s">
        <v>6189</v>
      </c>
    </row>
    <row r="6330" spans="1:4">
      <c r="A6330" s="360">
        <v>6328</v>
      </c>
      <c r="B6330" s="356"/>
      <c r="C6330" s="357" t="s">
        <v>18176</v>
      </c>
      <c r="D6330" s="361" t="s">
        <v>6190</v>
      </c>
    </row>
    <row r="6331" spans="1:4">
      <c r="A6331" s="363">
        <v>6329</v>
      </c>
      <c r="B6331" s="356"/>
      <c r="C6331" s="357" t="s">
        <v>18177</v>
      </c>
      <c r="D6331" s="361" t="s">
        <v>6191</v>
      </c>
    </row>
    <row r="6332" spans="1:4" ht="40.5">
      <c r="A6332" s="360">
        <v>6330</v>
      </c>
      <c r="B6332" s="356"/>
      <c r="C6332" s="357" t="s">
        <v>18178</v>
      </c>
      <c r="D6332" s="361" t="s">
        <v>6192</v>
      </c>
    </row>
    <row r="6333" spans="1:4">
      <c r="A6333" s="360">
        <v>6331</v>
      </c>
      <c r="B6333" s="356"/>
      <c r="C6333" s="357" t="s">
        <v>18179</v>
      </c>
      <c r="D6333" s="361" t="s">
        <v>6193</v>
      </c>
    </row>
    <row r="6334" spans="1:4">
      <c r="A6334" s="360">
        <v>6332</v>
      </c>
      <c r="B6334" s="356"/>
      <c r="C6334" s="357" t="s">
        <v>18180</v>
      </c>
      <c r="D6334" s="361" t="s">
        <v>6194</v>
      </c>
    </row>
    <row r="6335" spans="1:4">
      <c r="A6335" s="360">
        <v>6333</v>
      </c>
      <c r="B6335" s="356"/>
      <c r="C6335" s="357" t="s">
        <v>18181</v>
      </c>
      <c r="D6335" s="361" t="s">
        <v>6195</v>
      </c>
    </row>
    <row r="6336" spans="1:4">
      <c r="A6336" s="360">
        <v>6334</v>
      </c>
      <c r="B6336" s="356"/>
      <c r="C6336" s="357" t="s">
        <v>18182</v>
      </c>
      <c r="D6336" s="361" t="s">
        <v>6196</v>
      </c>
    </row>
    <row r="6337" spans="1:4">
      <c r="A6337" s="363">
        <v>6335</v>
      </c>
      <c r="B6337" s="356"/>
      <c r="C6337" s="357" t="s">
        <v>18183</v>
      </c>
      <c r="D6337" s="361" t="s">
        <v>6197</v>
      </c>
    </row>
    <row r="6338" spans="1:4">
      <c r="A6338" s="360">
        <v>6336</v>
      </c>
      <c r="B6338" s="356"/>
      <c r="C6338" s="357" t="s">
        <v>18184</v>
      </c>
      <c r="D6338" s="361" t="s">
        <v>6198</v>
      </c>
    </row>
    <row r="6339" spans="1:4">
      <c r="A6339" s="363">
        <v>6337</v>
      </c>
      <c r="B6339" s="356"/>
      <c r="C6339" s="357" t="s">
        <v>18185</v>
      </c>
      <c r="D6339" s="361" t="s">
        <v>6199</v>
      </c>
    </row>
    <row r="6340" spans="1:4">
      <c r="A6340" s="360">
        <v>6338</v>
      </c>
      <c r="B6340" s="356"/>
      <c r="C6340" s="357" t="s">
        <v>18186</v>
      </c>
      <c r="D6340" s="361" t="s">
        <v>6200</v>
      </c>
    </row>
    <row r="6341" spans="1:4" ht="40.5">
      <c r="A6341" s="363">
        <v>6339</v>
      </c>
      <c r="B6341" s="356"/>
      <c r="C6341" s="357" t="s">
        <v>18187</v>
      </c>
      <c r="D6341" s="361" t="s">
        <v>6201</v>
      </c>
    </row>
    <row r="6342" spans="1:4">
      <c r="A6342" s="360">
        <v>6340</v>
      </c>
      <c r="B6342" s="356"/>
      <c r="C6342" s="357" t="s">
        <v>18188</v>
      </c>
      <c r="D6342" s="361" t="s">
        <v>6202</v>
      </c>
    </row>
    <row r="6343" spans="1:4">
      <c r="A6343" s="360">
        <v>6341</v>
      </c>
      <c r="B6343" s="356"/>
      <c r="C6343" s="357" t="s">
        <v>18189</v>
      </c>
      <c r="D6343" s="361" t="s">
        <v>6203</v>
      </c>
    </row>
    <row r="6344" spans="1:4">
      <c r="A6344" s="360">
        <v>6342</v>
      </c>
      <c r="B6344" s="356"/>
      <c r="C6344" s="357" t="s">
        <v>18190</v>
      </c>
      <c r="D6344" s="361" t="s">
        <v>6204</v>
      </c>
    </row>
    <row r="6345" spans="1:4">
      <c r="A6345" s="360">
        <v>6343</v>
      </c>
      <c r="B6345" s="356"/>
      <c r="C6345" s="357" t="s">
        <v>18191</v>
      </c>
      <c r="D6345" s="361" t="s">
        <v>6205</v>
      </c>
    </row>
    <row r="6346" spans="1:4">
      <c r="A6346" s="360">
        <v>6344</v>
      </c>
      <c r="B6346" s="356"/>
      <c r="C6346" s="357" t="s">
        <v>18192</v>
      </c>
      <c r="D6346" s="361" t="s">
        <v>6206</v>
      </c>
    </row>
    <row r="6347" spans="1:4">
      <c r="A6347" s="360">
        <v>6345</v>
      </c>
      <c r="B6347" s="356"/>
      <c r="C6347" s="357" t="s">
        <v>18193</v>
      </c>
      <c r="D6347" s="361" t="s">
        <v>6207</v>
      </c>
    </row>
    <row r="6348" spans="1:4" ht="33">
      <c r="A6348" s="360">
        <v>6346</v>
      </c>
      <c r="B6348" s="356"/>
      <c r="C6348" s="357" t="s">
        <v>18194</v>
      </c>
      <c r="D6348" s="361" t="s">
        <v>6208</v>
      </c>
    </row>
    <row r="6349" spans="1:4">
      <c r="A6349" s="360">
        <v>6347</v>
      </c>
      <c r="B6349" s="356"/>
      <c r="C6349" s="357" t="s">
        <v>18195</v>
      </c>
      <c r="D6349" s="361" t="s">
        <v>6209</v>
      </c>
    </row>
    <row r="6350" spans="1:4">
      <c r="A6350" s="360">
        <v>6348</v>
      </c>
      <c r="B6350" s="356"/>
      <c r="C6350" s="357" t="s">
        <v>18196</v>
      </c>
      <c r="D6350" s="361" t="s">
        <v>6210</v>
      </c>
    </row>
    <row r="6351" spans="1:4">
      <c r="A6351" s="363">
        <v>6349</v>
      </c>
      <c r="B6351" s="356"/>
      <c r="C6351" s="357" t="s">
        <v>18197</v>
      </c>
      <c r="D6351" s="361" t="s">
        <v>6211</v>
      </c>
    </row>
    <row r="6352" spans="1:4">
      <c r="A6352" s="360">
        <v>6350</v>
      </c>
      <c r="B6352" s="356"/>
      <c r="C6352" s="357" t="s">
        <v>18198</v>
      </c>
      <c r="D6352" s="361" t="s">
        <v>6212</v>
      </c>
    </row>
    <row r="6353" spans="1:4">
      <c r="A6353" s="360">
        <v>6351</v>
      </c>
      <c r="B6353" s="356"/>
      <c r="C6353" s="357" t="s">
        <v>18199</v>
      </c>
      <c r="D6353" s="361" t="s">
        <v>6213</v>
      </c>
    </row>
    <row r="6354" spans="1:4">
      <c r="A6354" s="360">
        <v>6352</v>
      </c>
      <c r="B6354" s="356"/>
      <c r="C6354" s="357" t="s">
        <v>18200</v>
      </c>
      <c r="D6354" s="361" t="s">
        <v>6214</v>
      </c>
    </row>
    <row r="6355" spans="1:4">
      <c r="A6355" s="360">
        <v>6353</v>
      </c>
      <c r="B6355" s="356"/>
      <c r="C6355" s="357" t="s">
        <v>18201</v>
      </c>
      <c r="D6355" s="361" t="s">
        <v>6215</v>
      </c>
    </row>
    <row r="6356" spans="1:4">
      <c r="A6356" s="360">
        <v>6354</v>
      </c>
      <c r="B6356" s="356"/>
      <c r="C6356" s="357" t="s">
        <v>18202</v>
      </c>
      <c r="D6356" s="361" t="s">
        <v>6216</v>
      </c>
    </row>
    <row r="6357" spans="1:4">
      <c r="A6357" s="360">
        <v>6355</v>
      </c>
      <c r="B6357" s="356"/>
      <c r="C6357" s="357" t="s">
        <v>18203</v>
      </c>
      <c r="D6357" s="361" t="s">
        <v>6217</v>
      </c>
    </row>
    <row r="6358" spans="1:4" ht="40.5">
      <c r="A6358" s="360">
        <v>6356</v>
      </c>
      <c r="B6358" s="356"/>
      <c r="C6358" s="357" t="s">
        <v>18204</v>
      </c>
      <c r="D6358" s="361" t="s">
        <v>6218</v>
      </c>
    </row>
    <row r="6359" spans="1:4" ht="40.5">
      <c r="A6359" s="360">
        <v>6357</v>
      </c>
      <c r="B6359" s="356"/>
      <c r="C6359" s="357" t="s">
        <v>18205</v>
      </c>
      <c r="D6359" s="361" t="s">
        <v>6219</v>
      </c>
    </row>
    <row r="6360" spans="1:4">
      <c r="A6360" s="360">
        <v>6358</v>
      </c>
      <c r="B6360" s="356"/>
      <c r="C6360" s="357" t="s">
        <v>18206</v>
      </c>
      <c r="D6360" s="361" t="s">
        <v>6220</v>
      </c>
    </row>
    <row r="6361" spans="1:4" ht="49.5">
      <c r="A6361" s="360">
        <v>6359</v>
      </c>
      <c r="B6361" s="356"/>
      <c r="C6361" s="357" t="s">
        <v>18207</v>
      </c>
      <c r="D6361" s="361" t="s">
        <v>6221</v>
      </c>
    </row>
    <row r="6362" spans="1:4">
      <c r="A6362" s="360">
        <v>6360</v>
      </c>
      <c r="B6362" s="356"/>
      <c r="C6362" s="357" t="s">
        <v>18208</v>
      </c>
      <c r="D6362" s="361" t="s">
        <v>6222</v>
      </c>
    </row>
    <row r="6363" spans="1:4">
      <c r="A6363" s="360">
        <v>6361</v>
      </c>
      <c r="B6363" s="356"/>
      <c r="C6363" s="357" t="s">
        <v>18209</v>
      </c>
      <c r="D6363" s="361" t="s">
        <v>6223</v>
      </c>
    </row>
    <row r="6364" spans="1:4">
      <c r="A6364" s="363">
        <v>6362</v>
      </c>
      <c r="B6364" s="356"/>
      <c r="C6364" s="357" t="s">
        <v>18210</v>
      </c>
      <c r="D6364" s="361" t="s">
        <v>6224</v>
      </c>
    </row>
    <row r="6365" spans="1:4">
      <c r="A6365" s="360">
        <v>6363</v>
      </c>
      <c r="B6365" s="356"/>
      <c r="C6365" s="357" t="s">
        <v>18211</v>
      </c>
      <c r="D6365" s="361" t="s">
        <v>6225</v>
      </c>
    </row>
    <row r="6366" spans="1:4">
      <c r="A6366" s="360">
        <v>6364</v>
      </c>
      <c r="B6366" s="356"/>
      <c r="C6366" s="357" t="s">
        <v>18212</v>
      </c>
      <c r="D6366" s="361" t="s">
        <v>6226</v>
      </c>
    </row>
    <row r="6367" spans="1:4">
      <c r="A6367" s="360">
        <v>6365</v>
      </c>
      <c r="B6367" s="356"/>
      <c r="C6367" s="357" t="s">
        <v>18213</v>
      </c>
      <c r="D6367" s="361" t="s">
        <v>6227</v>
      </c>
    </row>
    <row r="6368" spans="1:4">
      <c r="A6368" s="360">
        <v>6366</v>
      </c>
      <c r="B6368" s="356"/>
      <c r="C6368" s="357" t="s">
        <v>18214</v>
      </c>
      <c r="D6368" s="361" t="s">
        <v>6228</v>
      </c>
    </row>
    <row r="6369" spans="1:4">
      <c r="A6369" s="360">
        <v>6367</v>
      </c>
      <c r="B6369" s="356"/>
      <c r="C6369" s="357" t="s">
        <v>18215</v>
      </c>
      <c r="D6369" s="361" t="s">
        <v>6229</v>
      </c>
    </row>
    <row r="6370" spans="1:4">
      <c r="A6370" s="363">
        <v>6368</v>
      </c>
      <c r="B6370" s="356"/>
      <c r="C6370" s="357" t="s">
        <v>18216</v>
      </c>
      <c r="D6370" s="361" t="s">
        <v>6230</v>
      </c>
    </row>
    <row r="6371" spans="1:4" ht="60.75">
      <c r="A6371" s="363">
        <v>6369</v>
      </c>
      <c r="B6371" s="356"/>
      <c r="C6371" s="357" t="s">
        <v>18217</v>
      </c>
      <c r="D6371" s="361" t="s">
        <v>6231</v>
      </c>
    </row>
    <row r="6372" spans="1:4" ht="40.5">
      <c r="A6372" s="363">
        <v>6370</v>
      </c>
      <c r="B6372" s="356"/>
      <c r="C6372" s="357" t="s">
        <v>18218</v>
      </c>
      <c r="D6372" s="361" t="s">
        <v>6232</v>
      </c>
    </row>
    <row r="6373" spans="1:4">
      <c r="A6373" s="360">
        <v>6371</v>
      </c>
      <c r="B6373" s="356"/>
      <c r="C6373" s="357" t="s">
        <v>18219</v>
      </c>
      <c r="D6373" s="361" t="s">
        <v>6233</v>
      </c>
    </row>
    <row r="6374" spans="1:4" ht="40.5">
      <c r="A6374" s="363">
        <v>6372</v>
      </c>
      <c r="B6374" s="356"/>
      <c r="C6374" s="357" t="s">
        <v>18220</v>
      </c>
      <c r="D6374" s="361" t="s">
        <v>6234</v>
      </c>
    </row>
    <row r="6375" spans="1:4">
      <c r="A6375" s="363">
        <v>6373</v>
      </c>
      <c r="B6375" s="356"/>
      <c r="C6375" s="357" t="s">
        <v>18221</v>
      </c>
      <c r="D6375" s="361" t="s">
        <v>6235</v>
      </c>
    </row>
    <row r="6376" spans="1:4" ht="40.5">
      <c r="A6376" s="360">
        <v>6374</v>
      </c>
      <c r="B6376" s="356"/>
      <c r="C6376" s="357" t="s">
        <v>18222</v>
      </c>
      <c r="D6376" s="361" t="s">
        <v>6236</v>
      </c>
    </row>
    <row r="6377" spans="1:4" ht="33">
      <c r="A6377" s="360">
        <v>6375</v>
      </c>
      <c r="B6377" s="356"/>
      <c r="C6377" s="357" t="s">
        <v>18223</v>
      </c>
      <c r="D6377" s="361" t="s">
        <v>6237</v>
      </c>
    </row>
    <row r="6378" spans="1:4">
      <c r="A6378" s="360">
        <v>6376</v>
      </c>
      <c r="B6378" s="356"/>
      <c r="C6378" s="357" t="s">
        <v>18224</v>
      </c>
      <c r="D6378" s="361" t="s">
        <v>6238</v>
      </c>
    </row>
    <row r="6379" spans="1:4" ht="40.5">
      <c r="A6379" s="363">
        <v>6377</v>
      </c>
      <c r="B6379" s="356"/>
      <c r="C6379" s="357" t="s">
        <v>18225</v>
      </c>
      <c r="D6379" s="361" t="s">
        <v>6239</v>
      </c>
    </row>
    <row r="6380" spans="1:4">
      <c r="A6380" s="360">
        <v>6378</v>
      </c>
      <c r="B6380" s="356"/>
      <c r="C6380" s="357" t="s">
        <v>18226</v>
      </c>
      <c r="D6380" s="361" t="s">
        <v>6240</v>
      </c>
    </row>
    <row r="6381" spans="1:4">
      <c r="A6381" s="360">
        <v>6379</v>
      </c>
      <c r="B6381" s="356"/>
      <c r="C6381" s="357" t="s">
        <v>18227</v>
      </c>
      <c r="D6381" s="361" t="s">
        <v>6241</v>
      </c>
    </row>
    <row r="6382" spans="1:4" ht="33">
      <c r="A6382" s="360">
        <v>6380</v>
      </c>
      <c r="B6382" s="356"/>
      <c r="C6382" s="357" t="s">
        <v>18228</v>
      </c>
      <c r="D6382" s="361" t="s">
        <v>6242</v>
      </c>
    </row>
    <row r="6383" spans="1:4">
      <c r="A6383" s="363">
        <v>6381</v>
      </c>
      <c r="B6383" s="356"/>
      <c r="C6383" s="357" t="s">
        <v>18229</v>
      </c>
      <c r="D6383" s="361" t="s">
        <v>6243</v>
      </c>
    </row>
    <row r="6384" spans="1:4" ht="33">
      <c r="A6384" s="360">
        <v>6382</v>
      </c>
      <c r="B6384" s="356"/>
      <c r="C6384" s="357" t="s">
        <v>18230</v>
      </c>
      <c r="D6384" s="361" t="s">
        <v>6244</v>
      </c>
    </row>
    <row r="6385" spans="1:4">
      <c r="A6385" s="360">
        <v>6383</v>
      </c>
      <c r="B6385" s="356"/>
      <c r="C6385" s="357" t="s">
        <v>18231</v>
      </c>
      <c r="D6385" s="361" t="s">
        <v>6245</v>
      </c>
    </row>
    <row r="6386" spans="1:4" ht="40.5">
      <c r="A6386" s="363">
        <v>6384</v>
      </c>
      <c r="B6386" s="356"/>
      <c r="C6386" s="357" t="s">
        <v>18232</v>
      </c>
      <c r="D6386" s="361" t="s">
        <v>6246</v>
      </c>
    </row>
    <row r="6387" spans="1:4" ht="33">
      <c r="A6387" s="360">
        <v>6385</v>
      </c>
      <c r="B6387" s="356"/>
      <c r="C6387" s="357" t="s">
        <v>18233</v>
      </c>
      <c r="D6387" s="361" t="s">
        <v>6247</v>
      </c>
    </row>
    <row r="6388" spans="1:4">
      <c r="A6388" s="360">
        <v>6386</v>
      </c>
      <c r="B6388" s="356"/>
      <c r="C6388" s="357" t="s">
        <v>18234</v>
      </c>
      <c r="D6388" s="361" t="s">
        <v>6248</v>
      </c>
    </row>
    <row r="6389" spans="1:4" ht="40.5">
      <c r="A6389" s="363">
        <v>6387</v>
      </c>
      <c r="B6389" s="356"/>
      <c r="C6389" s="357" t="s">
        <v>18235</v>
      </c>
      <c r="D6389" s="361" t="s">
        <v>6249</v>
      </c>
    </row>
    <row r="6390" spans="1:4">
      <c r="A6390" s="360">
        <v>6388</v>
      </c>
      <c r="B6390" s="356"/>
      <c r="C6390" s="357" t="s">
        <v>18236</v>
      </c>
      <c r="D6390" s="361" t="s">
        <v>6250</v>
      </c>
    </row>
    <row r="6391" spans="1:4">
      <c r="A6391" s="360">
        <v>6389</v>
      </c>
      <c r="B6391" s="356"/>
      <c r="C6391" s="357" t="s">
        <v>18237</v>
      </c>
      <c r="D6391" s="361" t="s">
        <v>6251</v>
      </c>
    </row>
    <row r="6392" spans="1:4" ht="33">
      <c r="A6392" s="360">
        <v>6390</v>
      </c>
      <c r="B6392" s="356"/>
      <c r="C6392" s="357" t="s">
        <v>18238</v>
      </c>
      <c r="D6392" s="361" t="s">
        <v>6252</v>
      </c>
    </row>
    <row r="6393" spans="1:4" ht="33">
      <c r="A6393" s="360">
        <v>6391</v>
      </c>
      <c r="B6393" s="356"/>
      <c r="C6393" s="357" t="s">
        <v>18239</v>
      </c>
      <c r="D6393" s="361" t="s">
        <v>6253</v>
      </c>
    </row>
    <row r="6394" spans="1:4" ht="33">
      <c r="A6394" s="360">
        <v>6392</v>
      </c>
      <c r="B6394" s="356"/>
      <c r="C6394" s="357" t="s">
        <v>18240</v>
      </c>
      <c r="D6394" s="361" t="s">
        <v>6254</v>
      </c>
    </row>
    <row r="6395" spans="1:4" ht="40.5">
      <c r="A6395" s="360">
        <v>6393</v>
      </c>
      <c r="B6395" s="356"/>
      <c r="C6395" s="357" t="s">
        <v>18241</v>
      </c>
      <c r="D6395" s="361" t="s">
        <v>6255</v>
      </c>
    </row>
    <row r="6396" spans="1:4" ht="40.5">
      <c r="A6396" s="360">
        <v>6394</v>
      </c>
      <c r="B6396" s="356"/>
      <c r="C6396" s="357" t="s">
        <v>18242</v>
      </c>
      <c r="D6396" s="361" t="s">
        <v>6256</v>
      </c>
    </row>
    <row r="6397" spans="1:4">
      <c r="A6397" s="360">
        <v>6395</v>
      </c>
      <c r="B6397" s="356"/>
      <c r="C6397" s="357" t="s">
        <v>18243</v>
      </c>
      <c r="D6397" s="361" t="s">
        <v>6251</v>
      </c>
    </row>
    <row r="6398" spans="1:4">
      <c r="A6398" s="360">
        <v>6396</v>
      </c>
      <c r="B6398" s="356"/>
      <c r="C6398" s="357" t="s">
        <v>18244</v>
      </c>
      <c r="D6398" s="361" t="s">
        <v>6257</v>
      </c>
    </row>
    <row r="6399" spans="1:4">
      <c r="A6399" s="360">
        <v>6397</v>
      </c>
      <c r="B6399" s="356"/>
      <c r="C6399" s="357" t="s">
        <v>18245</v>
      </c>
      <c r="D6399" s="361" t="s">
        <v>6258</v>
      </c>
    </row>
    <row r="6400" spans="1:4">
      <c r="A6400" s="360">
        <v>6398</v>
      </c>
      <c r="B6400" s="356"/>
      <c r="C6400" s="357" t="s">
        <v>18246</v>
      </c>
      <c r="D6400" s="361" t="s">
        <v>6259</v>
      </c>
    </row>
    <row r="6401" spans="1:4">
      <c r="A6401" s="360">
        <v>6399</v>
      </c>
      <c r="B6401" s="356"/>
      <c r="C6401" s="357" t="s">
        <v>18247</v>
      </c>
      <c r="D6401" s="361" t="s">
        <v>6260</v>
      </c>
    </row>
    <row r="6402" spans="1:4">
      <c r="A6402" s="360">
        <v>6400</v>
      </c>
      <c r="B6402" s="356"/>
      <c r="C6402" s="357" t="s">
        <v>18248</v>
      </c>
      <c r="D6402" s="361" t="s">
        <v>6261</v>
      </c>
    </row>
    <row r="6403" spans="1:4">
      <c r="A6403" s="360">
        <v>6401</v>
      </c>
      <c r="B6403" s="356"/>
      <c r="C6403" s="357" t="s">
        <v>18249</v>
      </c>
      <c r="D6403" s="361" t="s">
        <v>6262</v>
      </c>
    </row>
    <row r="6404" spans="1:4">
      <c r="A6404" s="360">
        <v>6402</v>
      </c>
      <c r="B6404" s="356"/>
      <c r="C6404" s="357" t="s">
        <v>18250</v>
      </c>
      <c r="D6404" s="361" t="s">
        <v>6263</v>
      </c>
    </row>
    <row r="6405" spans="1:4">
      <c r="A6405" s="360">
        <v>6403</v>
      </c>
      <c r="B6405" s="356"/>
      <c r="C6405" s="357" t="s">
        <v>18251</v>
      </c>
      <c r="D6405" s="361" t="s">
        <v>6264</v>
      </c>
    </row>
    <row r="6406" spans="1:4">
      <c r="A6406" s="360">
        <v>6404</v>
      </c>
      <c r="B6406" s="356"/>
      <c r="C6406" s="357" t="s">
        <v>18252</v>
      </c>
      <c r="D6406" s="361" t="s">
        <v>6265</v>
      </c>
    </row>
    <row r="6407" spans="1:4">
      <c r="A6407" s="360">
        <v>6405</v>
      </c>
      <c r="B6407" s="356"/>
      <c r="C6407" s="357" t="s">
        <v>18253</v>
      </c>
      <c r="D6407" s="361" t="s">
        <v>6266</v>
      </c>
    </row>
    <row r="6408" spans="1:4">
      <c r="A6408" s="360">
        <v>6406</v>
      </c>
      <c r="B6408" s="356"/>
      <c r="C6408" s="357" t="s">
        <v>18254</v>
      </c>
      <c r="D6408" s="361" t="s">
        <v>6267</v>
      </c>
    </row>
    <row r="6409" spans="1:4">
      <c r="A6409" s="360">
        <v>6407</v>
      </c>
      <c r="B6409" s="356"/>
      <c r="C6409" s="357" t="s">
        <v>18255</v>
      </c>
      <c r="D6409" s="361" t="s">
        <v>6268</v>
      </c>
    </row>
    <row r="6410" spans="1:4">
      <c r="A6410" s="360">
        <v>6408</v>
      </c>
      <c r="B6410" s="356"/>
      <c r="C6410" s="357" t="s">
        <v>18256</v>
      </c>
      <c r="D6410" s="361" t="s">
        <v>6269</v>
      </c>
    </row>
    <row r="6411" spans="1:4">
      <c r="A6411" s="360">
        <v>6409</v>
      </c>
      <c r="B6411" s="356"/>
      <c r="C6411" s="357" t="s">
        <v>18257</v>
      </c>
      <c r="D6411" s="361" t="s">
        <v>6270</v>
      </c>
    </row>
    <row r="6412" spans="1:4" ht="33">
      <c r="A6412" s="360">
        <v>6410</v>
      </c>
      <c r="B6412" s="356"/>
      <c r="C6412" s="357" t="s">
        <v>18258</v>
      </c>
      <c r="D6412" s="361" t="s">
        <v>6271</v>
      </c>
    </row>
    <row r="6413" spans="1:4">
      <c r="A6413" s="360">
        <v>6411</v>
      </c>
      <c r="B6413" s="356"/>
      <c r="C6413" s="357" t="s">
        <v>18259</v>
      </c>
      <c r="D6413" s="361" t="s">
        <v>6272</v>
      </c>
    </row>
    <row r="6414" spans="1:4">
      <c r="A6414" s="360">
        <v>6412</v>
      </c>
      <c r="B6414" s="356"/>
      <c r="C6414" s="357" t="s">
        <v>18260</v>
      </c>
      <c r="D6414" s="361" t="s">
        <v>6273</v>
      </c>
    </row>
    <row r="6415" spans="1:4">
      <c r="A6415" s="360">
        <v>6413</v>
      </c>
      <c r="B6415" s="356"/>
      <c r="C6415" s="357" t="s">
        <v>18261</v>
      </c>
      <c r="D6415" s="361" t="s">
        <v>6274</v>
      </c>
    </row>
    <row r="6416" spans="1:4" ht="33">
      <c r="A6416" s="360">
        <v>6414</v>
      </c>
      <c r="B6416" s="356"/>
      <c r="C6416" s="357" t="s">
        <v>18262</v>
      </c>
      <c r="D6416" s="361" t="s">
        <v>6275</v>
      </c>
    </row>
    <row r="6417" spans="1:4">
      <c r="A6417" s="360">
        <v>6415</v>
      </c>
      <c r="B6417" s="356"/>
      <c r="C6417" s="357" t="s">
        <v>18263</v>
      </c>
      <c r="D6417" s="361" t="s">
        <v>6276</v>
      </c>
    </row>
    <row r="6418" spans="1:4">
      <c r="A6418" s="360">
        <v>6416</v>
      </c>
      <c r="B6418" s="356"/>
      <c r="C6418" s="357" t="s">
        <v>18264</v>
      </c>
      <c r="D6418" s="361" t="s">
        <v>6277</v>
      </c>
    </row>
    <row r="6419" spans="1:4">
      <c r="A6419" s="360">
        <v>6417</v>
      </c>
      <c r="B6419" s="356"/>
      <c r="C6419" s="357" t="s">
        <v>18265</v>
      </c>
      <c r="D6419" s="361" t="s">
        <v>6278</v>
      </c>
    </row>
    <row r="6420" spans="1:4" ht="33">
      <c r="A6420" s="360">
        <v>6418</v>
      </c>
      <c r="B6420" s="356"/>
      <c r="C6420" s="357" t="s">
        <v>18266</v>
      </c>
      <c r="D6420" s="361" t="s">
        <v>6279</v>
      </c>
    </row>
    <row r="6421" spans="1:4">
      <c r="A6421" s="360">
        <v>6419</v>
      </c>
      <c r="B6421" s="356"/>
      <c r="C6421" s="357" t="s">
        <v>18267</v>
      </c>
      <c r="D6421" s="361" t="s">
        <v>6280</v>
      </c>
    </row>
    <row r="6422" spans="1:4">
      <c r="A6422" s="360">
        <v>6420</v>
      </c>
      <c r="B6422" s="356"/>
      <c r="C6422" s="357" t="s">
        <v>18268</v>
      </c>
      <c r="D6422" s="361" t="s">
        <v>6281</v>
      </c>
    </row>
    <row r="6423" spans="1:4" ht="33">
      <c r="A6423" s="360">
        <v>6421</v>
      </c>
      <c r="B6423" s="356"/>
      <c r="C6423" s="357" t="s">
        <v>18269</v>
      </c>
      <c r="D6423" s="361" t="s">
        <v>6282</v>
      </c>
    </row>
    <row r="6424" spans="1:4">
      <c r="A6424" s="360">
        <v>6422</v>
      </c>
      <c r="B6424" s="356"/>
      <c r="C6424" s="357" t="s">
        <v>18270</v>
      </c>
      <c r="D6424" s="361" t="s">
        <v>6283</v>
      </c>
    </row>
    <row r="6425" spans="1:4">
      <c r="A6425" s="360">
        <v>6423</v>
      </c>
      <c r="B6425" s="356"/>
      <c r="C6425" s="357" t="s">
        <v>18271</v>
      </c>
      <c r="D6425" s="361" t="s">
        <v>6284</v>
      </c>
    </row>
    <row r="6426" spans="1:4" ht="33">
      <c r="A6426" s="360">
        <v>6424</v>
      </c>
      <c r="B6426" s="356"/>
      <c r="C6426" s="357" t="s">
        <v>18272</v>
      </c>
      <c r="D6426" s="361" t="s">
        <v>6285</v>
      </c>
    </row>
    <row r="6427" spans="1:4">
      <c r="A6427" s="360">
        <v>6425</v>
      </c>
      <c r="B6427" s="356"/>
      <c r="C6427" s="357" t="s">
        <v>18273</v>
      </c>
      <c r="D6427" s="361" t="s">
        <v>6286</v>
      </c>
    </row>
    <row r="6428" spans="1:4" ht="33">
      <c r="A6428" s="360">
        <v>6426</v>
      </c>
      <c r="B6428" s="356"/>
      <c r="C6428" s="357" t="s">
        <v>18274</v>
      </c>
      <c r="D6428" s="361" t="s">
        <v>6287</v>
      </c>
    </row>
    <row r="6429" spans="1:4">
      <c r="A6429" s="363">
        <v>6427</v>
      </c>
      <c r="B6429" s="356"/>
      <c r="C6429" s="357" t="s">
        <v>18275</v>
      </c>
      <c r="D6429" s="361" t="s">
        <v>6288</v>
      </c>
    </row>
    <row r="6430" spans="1:4">
      <c r="A6430" s="360">
        <v>6428</v>
      </c>
      <c r="B6430" s="356"/>
      <c r="C6430" s="357" t="s">
        <v>18276</v>
      </c>
      <c r="D6430" s="361" t="s">
        <v>6289</v>
      </c>
    </row>
    <row r="6431" spans="1:4">
      <c r="A6431" s="363">
        <v>6429</v>
      </c>
      <c r="B6431" s="356"/>
      <c r="C6431" s="357" t="s">
        <v>18277</v>
      </c>
      <c r="D6431" s="361" t="s">
        <v>6290</v>
      </c>
    </row>
    <row r="6432" spans="1:4" ht="33">
      <c r="A6432" s="363">
        <v>6430</v>
      </c>
      <c r="B6432" s="356"/>
      <c r="C6432" s="357" t="s">
        <v>18278</v>
      </c>
      <c r="D6432" s="361" t="s">
        <v>6291</v>
      </c>
    </row>
    <row r="6433" spans="1:4">
      <c r="A6433" s="363">
        <v>6431</v>
      </c>
      <c r="B6433" s="356"/>
      <c r="C6433" s="357" t="s">
        <v>18279</v>
      </c>
      <c r="D6433" s="361" t="s">
        <v>6292</v>
      </c>
    </row>
    <row r="6434" spans="1:4">
      <c r="A6434" s="363">
        <v>6432</v>
      </c>
      <c r="B6434" s="356"/>
      <c r="C6434" s="357" t="s">
        <v>18280</v>
      </c>
      <c r="D6434" s="361" t="s">
        <v>6293</v>
      </c>
    </row>
    <row r="6435" spans="1:4">
      <c r="A6435" s="360">
        <v>6433</v>
      </c>
      <c r="B6435" s="356"/>
      <c r="C6435" s="357" t="s">
        <v>18281</v>
      </c>
      <c r="D6435" s="361" t="s">
        <v>6294</v>
      </c>
    </row>
    <row r="6436" spans="1:4">
      <c r="A6436" s="360">
        <v>6434</v>
      </c>
      <c r="B6436" s="356"/>
      <c r="C6436" s="357" t="s">
        <v>18282</v>
      </c>
      <c r="D6436" s="361" t="s">
        <v>6295</v>
      </c>
    </row>
    <row r="6437" spans="1:4">
      <c r="A6437" s="363">
        <v>6435</v>
      </c>
      <c r="B6437" s="356"/>
      <c r="C6437" s="357" t="s">
        <v>18283</v>
      </c>
      <c r="D6437" s="361" t="s">
        <v>6296</v>
      </c>
    </row>
    <row r="6438" spans="1:4">
      <c r="A6438" s="360">
        <v>6436</v>
      </c>
      <c r="B6438" s="356"/>
      <c r="C6438" s="357" t="s">
        <v>18284</v>
      </c>
      <c r="D6438" s="361" t="s">
        <v>6297</v>
      </c>
    </row>
    <row r="6439" spans="1:4" ht="33">
      <c r="A6439" s="360">
        <v>6437</v>
      </c>
      <c r="B6439" s="356"/>
      <c r="C6439" s="357" t="s">
        <v>18285</v>
      </c>
      <c r="D6439" s="361" t="s">
        <v>6298</v>
      </c>
    </row>
    <row r="6440" spans="1:4">
      <c r="A6440" s="360">
        <v>6438</v>
      </c>
      <c r="B6440" s="356"/>
      <c r="C6440" s="357" t="s">
        <v>18286</v>
      </c>
      <c r="D6440" s="361" t="s">
        <v>6299</v>
      </c>
    </row>
    <row r="6441" spans="1:4">
      <c r="A6441" s="360">
        <v>6439</v>
      </c>
      <c r="B6441" s="356"/>
      <c r="C6441" s="357" t="s">
        <v>18287</v>
      </c>
      <c r="D6441" s="361" t="s">
        <v>6300</v>
      </c>
    </row>
    <row r="6442" spans="1:4" ht="40.5">
      <c r="A6442" s="363">
        <v>6440</v>
      </c>
      <c r="B6442" s="356"/>
      <c r="C6442" s="357" t="s">
        <v>18288</v>
      </c>
      <c r="D6442" s="361" t="s">
        <v>6301</v>
      </c>
    </row>
    <row r="6443" spans="1:4">
      <c r="A6443" s="363">
        <v>6441</v>
      </c>
      <c r="B6443" s="356"/>
      <c r="C6443" s="357" t="s">
        <v>18289</v>
      </c>
      <c r="D6443" s="361" t="s">
        <v>6302</v>
      </c>
    </row>
    <row r="6444" spans="1:4" ht="40.5">
      <c r="A6444" s="363">
        <v>6442</v>
      </c>
      <c r="B6444" s="356"/>
      <c r="C6444" s="357" t="s">
        <v>18290</v>
      </c>
      <c r="D6444" s="361" t="s">
        <v>6303</v>
      </c>
    </row>
    <row r="6445" spans="1:4">
      <c r="A6445" s="363">
        <v>6443</v>
      </c>
      <c r="B6445" s="356"/>
      <c r="C6445" s="357" t="s">
        <v>18291</v>
      </c>
      <c r="D6445" s="361" t="s">
        <v>6304</v>
      </c>
    </row>
    <row r="6446" spans="1:4">
      <c r="A6446" s="360">
        <v>6444</v>
      </c>
      <c r="B6446" s="356"/>
      <c r="C6446" s="357" t="s">
        <v>18292</v>
      </c>
      <c r="D6446" s="361" t="s">
        <v>6305</v>
      </c>
    </row>
    <row r="6447" spans="1:4">
      <c r="A6447" s="360">
        <v>6445</v>
      </c>
      <c r="B6447" s="356"/>
      <c r="C6447" s="357" t="s">
        <v>18293</v>
      </c>
      <c r="D6447" s="361" t="s">
        <v>6306</v>
      </c>
    </row>
    <row r="6448" spans="1:4" ht="33">
      <c r="A6448" s="360">
        <v>6446</v>
      </c>
      <c r="B6448" s="356"/>
      <c r="C6448" s="357" t="s">
        <v>18294</v>
      </c>
      <c r="D6448" s="361" t="s">
        <v>6307</v>
      </c>
    </row>
    <row r="6449" spans="1:4" ht="33">
      <c r="A6449" s="360">
        <v>6447</v>
      </c>
      <c r="B6449" s="356"/>
      <c r="C6449" s="357" t="s">
        <v>18295</v>
      </c>
      <c r="D6449" s="361" t="s">
        <v>6308</v>
      </c>
    </row>
    <row r="6450" spans="1:4">
      <c r="A6450" s="360">
        <v>6448</v>
      </c>
      <c r="B6450" s="356"/>
      <c r="C6450" s="357" t="s">
        <v>18296</v>
      </c>
      <c r="D6450" s="361" t="s">
        <v>6309</v>
      </c>
    </row>
    <row r="6451" spans="1:4">
      <c r="A6451" s="360">
        <v>6449</v>
      </c>
      <c r="B6451" s="356"/>
      <c r="C6451" s="357" t="s">
        <v>18297</v>
      </c>
      <c r="D6451" s="361" t="s">
        <v>6310</v>
      </c>
    </row>
    <row r="6452" spans="1:4">
      <c r="A6452" s="360">
        <v>6450</v>
      </c>
      <c r="B6452" s="356"/>
      <c r="C6452" s="357" t="s">
        <v>18298</v>
      </c>
      <c r="D6452" s="361" t="s">
        <v>6311</v>
      </c>
    </row>
    <row r="6453" spans="1:4" ht="49.5">
      <c r="A6453" s="360">
        <v>6451</v>
      </c>
      <c r="B6453" s="356"/>
      <c r="C6453" s="357" t="s">
        <v>18299</v>
      </c>
      <c r="D6453" s="361" t="s">
        <v>6312</v>
      </c>
    </row>
    <row r="6454" spans="1:4">
      <c r="A6454" s="360">
        <v>6452</v>
      </c>
      <c r="B6454" s="356"/>
      <c r="C6454" s="357" t="s">
        <v>18300</v>
      </c>
      <c r="D6454" s="361" t="s">
        <v>6313</v>
      </c>
    </row>
    <row r="6455" spans="1:4">
      <c r="A6455" s="360">
        <v>6453</v>
      </c>
      <c r="B6455" s="356"/>
      <c r="C6455" s="357" t="s">
        <v>18301</v>
      </c>
      <c r="D6455" s="361" t="s">
        <v>6314</v>
      </c>
    </row>
    <row r="6456" spans="1:4">
      <c r="A6456" s="360">
        <v>6454</v>
      </c>
      <c r="B6456" s="356"/>
      <c r="C6456" s="357" t="s">
        <v>18302</v>
      </c>
      <c r="D6456" s="361" t="s">
        <v>6315</v>
      </c>
    </row>
    <row r="6457" spans="1:4" ht="40.5">
      <c r="A6457" s="363">
        <v>6455</v>
      </c>
      <c r="B6457" s="356"/>
      <c r="C6457" s="357" t="s">
        <v>18303</v>
      </c>
      <c r="D6457" s="361" t="s">
        <v>6316</v>
      </c>
    </row>
    <row r="6458" spans="1:4" ht="40.5">
      <c r="A6458" s="363">
        <v>6456</v>
      </c>
      <c r="B6458" s="356"/>
      <c r="C6458" s="357" t="s">
        <v>18304</v>
      </c>
      <c r="D6458" s="361" t="s">
        <v>6317</v>
      </c>
    </row>
    <row r="6459" spans="1:4" ht="33">
      <c r="A6459" s="363">
        <v>6457</v>
      </c>
      <c r="B6459" s="356"/>
      <c r="C6459" s="357" t="s">
        <v>18305</v>
      </c>
      <c r="D6459" s="361" t="s">
        <v>6318</v>
      </c>
    </row>
    <row r="6460" spans="1:4" ht="33">
      <c r="A6460" s="363">
        <v>6458</v>
      </c>
      <c r="B6460" s="356"/>
      <c r="C6460" s="357" t="s">
        <v>18306</v>
      </c>
      <c r="D6460" s="361" t="s">
        <v>6319</v>
      </c>
    </row>
    <row r="6461" spans="1:4" ht="40.5">
      <c r="A6461" s="363">
        <v>6459</v>
      </c>
      <c r="B6461" s="356"/>
      <c r="C6461" s="357" t="s">
        <v>18307</v>
      </c>
      <c r="D6461" s="361" t="s">
        <v>6320</v>
      </c>
    </row>
    <row r="6462" spans="1:4" ht="33">
      <c r="A6462" s="360">
        <v>6460</v>
      </c>
      <c r="B6462" s="356"/>
      <c r="C6462" s="357" t="s">
        <v>18308</v>
      </c>
      <c r="D6462" s="361" t="s">
        <v>6321</v>
      </c>
    </row>
    <row r="6463" spans="1:4" ht="33">
      <c r="A6463" s="360">
        <v>6461</v>
      </c>
      <c r="B6463" s="356"/>
      <c r="C6463" s="357" t="s">
        <v>18309</v>
      </c>
      <c r="D6463" s="361" t="s">
        <v>6322</v>
      </c>
    </row>
    <row r="6464" spans="1:4">
      <c r="A6464" s="360">
        <v>6462</v>
      </c>
      <c r="B6464" s="356"/>
      <c r="C6464" s="357" t="s">
        <v>18310</v>
      </c>
      <c r="D6464" s="361" t="s">
        <v>6323</v>
      </c>
    </row>
    <row r="6465" spans="1:4" ht="40.5">
      <c r="A6465" s="360">
        <v>6463</v>
      </c>
      <c r="B6465" s="356"/>
      <c r="C6465" s="357" t="s">
        <v>18311</v>
      </c>
      <c r="D6465" s="361" t="s">
        <v>6324</v>
      </c>
    </row>
    <row r="6466" spans="1:4" ht="33">
      <c r="A6466" s="360">
        <v>6464</v>
      </c>
      <c r="B6466" s="356"/>
      <c r="C6466" s="357" t="s">
        <v>18312</v>
      </c>
      <c r="D6466" s="361" t="s">
        <v>6325</v>
      </c>
    </row>
    <row r="6467" spans="1:4">
      <c r="A6467" s="360">
        <v>6465</v>
      </c>
      <c r="B6467" s="356"/>
      <c r="C6467" s="357" t="s">
        <v>18313</v>
      </c>
      <c r="D6467" s="361" t="s">
        <v>6326</v>
      </c>
    </row>
    <row r="6468" spans="1:4" ht="33">
      <c r="A6468" s="360">
        <v>6466</v>
      </c>
      <c r="B6468" s="356"/>
      <c r="C6468" s="357" t="s">
        <v>18314</v>
      </c>
      <c r="D6468" s="361" t="s">
        <v>6327</v>
      </c>
    </row>
    <row r="6469" spans="1:4" ht="33">
      <c r="A6469" s="360">
        <v>6467</v>
      </c>
      <c r="B6469" s="356"/>
      <c r="C6469" s="357" t="s">
        <v>18315</v>
      </c>
      <c r="D6469" s="361" t="s">
        <v>6328</v>
      </c>
    </row>
    <row r="6470" spans="1:4" ht="40.5">
      <c r="A6470" s="363">
        <v>6468</v>
      </c>
      <c r="B6470" s="356"/>
      <c r="C6470" s="357" t="s">
        <v>18316</v>
      </c>
      <c r="D6470" s="361" t="s">
        <v>6329</v>
      </c>
    </row>
    <row r="6471" spans="1:4">
      <c r="A6471" s="360">
        <v>6469</v>
      </c>
      <c r="B6471" s="356"/>
      <c r="C6471" s="357" t="s">
        <v>18317</v>
      </c>
      <c r="D6471" s="361" t="s">
        <v>6330</v>
      </c>
    </row>
    <row r="6472" spans="1:4" ht="33">
      <c r="A6472" s="360">
        <v>6470</v>
      </c>
      <c r="B6472" s="356"/>
      <c r="C6472" s="357" t="s">
        <v>18318</v>
      </c>
      <c r="D6472" s="361" t="s">
        <v>6331</v>
      </c>
    </row>
    <row r="6473" spans="1:4" ht="33">
      <c r="A6473" s="360">
        <v>6471</v>
      </c>
      <c r="B6473" s="356"/>
      <c r="C6473" s="357" t="s">
        <v>18319</v>
      </c>
      <c r="D6473" s="361" t="s">
        <v>6332</v>
      </c>
    </row>
    <row r="6474" spans="1:4">
      <c r="A6474" s="363">
        <v>6472</v>
      </c>
      <c r="B6474" s="356"/>
      <c r="C6474" s="357" t="s">
        <v>18320</v>
      </c>
      <c r="D6474" s="361" t="s">
        <v>6333</v>
      </c>
    </row>
    <row r="6475" spans="1:4">
      <c r="A6475" s="363">
        <v>6473</v>
      </c>
      <c r="B6475" s="356"/>
      <c r="C6475" s="357" t="s">
        <v>18321</v>
      </c>
      <c r="D6475" s="361" t="s">
        <v>6334</v>
      </c>
    </row>
    <row r="6476" spans="1:4" ht="33">
      <c r="A6476" s="360">
        <v>6474</v>
      </c>
      <c r="B6476" s="356"/>
      <c r="C6476" s="357" t="s">
        <v>18322</v>
      </c>
      <c r="D6476" s="361" t="s">
        <v>6335</v>
      </c>
    </row>
    <row r="6477" spans="1:4">
      <c r="A6477" s="363">
        <v>6475</v>
      </c>
      <c r="B6477" s="356"/>
      <c r="C6477" s="357" t="s">
        <v>18323</v>
      </c>
      <c r="D6477" s="361" t="s">
        <v>6336</v>
      </c>
    </row>
    <row r="6478" spans="1:4">
      <c r="A6478" s="360">
        <v>6476</v>
      </c>
      <c r="B6478" s="356"/>
      <c r="C6478" s="357" t="s">
        <v>18324</v>
      </c>
      <c r="D6478" s="361" t="s">
        <v>6337</v>
      </c>
    </row>
    <row r="6479" spans="1:4" ht="33">
      <c r="A6479" s="360">
        <v>6477</v>
      </c>
      <c r="B6479" s="356"/>
      <c r="C6479" s="357" t="s">
        <v>18325</v>
      </c>
      <c r="D6479" s="361" t="s">
        <v>6338</v>
      </c>
    </row>
    <row r="6480" spans="1:4" ht="33">
      <c r="A6480" s="360">
        <v>6478</v>
      </c>
      <c r="B6480" s="356"/>
      <c r="C6480" s="357" t="s">
        <v>18326</v>
      </c>
      <c r="D6480" s="361" t="s">
        <v>6339</v>
      </c>
    </row>
    <row r="6481" spans="1:4" ht="33">
      <c r="A6481" s="360">
        <v>6479</v>
      </c>
      <c r="B6481" s="356"/>
      <c r="C6481" s="357" t="s">
        <v>18327</v>
      </c>
      <c r="D6481" s="361" t="s">
        <v>6340</v>
      </c>
    </row>
    <row r="6482" spans="1:4">
      <c r="A6482" s="360">
        <v>6480</v>
      </c>
      <c r="B6482" s="356"/>
      <c r="C6482" s="357" t="s">
        <v>18328</v>
      </c>
      <c r="D6482" s="361" t="s">
        <v>6341</v>
      </c>
    </row>
    <row r="6483" spans="1:4" ht="33">
      <c r="A6483" s="360">
        <v>6481</v>
      </c>
      <c r="B6483" s="356"/>
      <c r="C6483" s="357" t="s">
        <v>18329</v>
      </c>
      <c r="D6483" s="361" t="s">
        <v>6342</v>
      </c>
    </row>
    <row r="6484" spans="1:4">
      <c r="A6484" s="360">
        <v>6482</v>
      </c>
      <c r="B6484" s="356"/>
      <c r="C6484" s="357" t="s">
        <v>18330</v>
      </c>
      <c r="D6484" s="361" t="s">
        <v>6343</v>
      </c>
    </row>
    <row r="6485" spans="1:4" ht="33">
      <c r="A6485" s="360">
        <v>6483</v>
      </c>
      <c r="B6485" s="356"/>
      <c r="C6485" s="357" t="s">
        <v>18331</v>
      </c>
      <c r="D6485" s="361" t="s">
        <v>6344</v>
      </c>
    </row>
    <row r="6486" spans="1:4">
      <c r="A6486" s="360">
        <v>6484</v>
      </c>
      <c r="B6486" s="356"/>
      <c r="C6486" s="357" t="s">
        <v>18332</v>
      </c>
      <c r="D6486" s="361" t="s">
        <v>6345</v>
      </c>
    </row>
    <row r="6487" spans="1:4">
      <c r="A6487" s="360">
        <v>6485</v>
      </c>
      <c r="B6487" s="356"/>
      <c r="C6487" s="357" t="s">
        <v>18333</v>
      </c>
      <c r="D6487" s="361" t="s">
        <v>6346</v>
      </c>
    </row>
    <row r="6488" spans="1:4">
      <c r="A6488" s="360">
        <v>6486</v>
      </c>
      <c r="B6488" s="356"/>
      <c r="C6488" s="357" t="s">
        <v>18334</v>
      </c>
      <c r="D6488" s="361" t="s">
        <v>6347</v>
      </c>
    </row>
    <row r="6489" spans="1:4">
      <c r="A6489" s="360">
        <v>6487</v>
      </c>
      <c r="B6489" s="356"/>
      <c r="C6489" s="357" t="s">
        <v>18335</v>
      </c>
      <c r="D6489" s="361" t="s">
        <v>6348</v>
      </c>
    </row>
    <row r="6490" spans="1:4">
      <c r="A6490" s="360">
        <v>6488</v>
      </c>
      <c r="B6490" s="356"/>
      <c r="C6490" s="357" t="s">
        <v>18336</v>
      </c>
      <c r="D6490" s="361" t="s">
        <v>6349</v>
      </c>
    </row>
    <row r="6491" spans="1:4">
      <c r="A6491" s="360">
        <v>6489</v>
      </c>
      <c r="B6491" s="356"/>
      <c r="C6491" s="357" t="s">
        <v>18337</v>
      </c>
      <c r="D6491" s="361" t="s">
        <v>6350</v>
      </c>
    </row>
    <row r="6492" spans="1:4">
      <c r="A6492" s="360">
        <v>6490</v>
      </c>
      <c r="B6492" s="356"/>
      <c r="C6492" s="357" t="s">
        <v>18338</v>
      </c>
      <c r="D6492" s="361" t="s">
        <v>6351</v>
      </c>
    </row>
    <row r="6493" spans="1:4" ht="40.5">
      <c r="A6493" s="363">
        <v>6491</v>
      </c>
      <c r="B6493" s="356"/>
      <c r="C6493" s="357" t="s">
        <v>18339</v>
      </c>
      <c r="D6493" s="361" t="s">
        <v>6352</v>
      </c>
    </row>
    <row r="6494" spans="1:4" ht="40.5">
      <c r="A6494" s="363">
        <v>6492</v>
      </c>
      <c r="B6494" s="356"/>
      <c r="C6494" s="357" t="s">
        <v>18340</v>
      </c>
      <c r="D6494" s="361" t="s">
        <v>6353</v>
      </c>
    </row>
    <row r="6495" spans="1:4" ht="40.5">
      <c r="A6495" s="363">
        <v>6493</v>
      </c>
      <c r="B6495" s="356"/>
      <c r="C6495" s="357" t="s">
        <v>18341</v>
      </c>
      <c r="D6495" s="361" t="s">
        <v>6354</v>
      </c>
    </row>
    <row r="6496" spans="1:4">
      <c r="A6496" s="360">
        <v>6494</v>
      </c>
      <c r="B6496" s="356"/>
      <c r="C6496" s="357" t="s">
        <v>18342</v>
      </c>
      <c r="D6496" s="361" t="s">
        <v>6355</v>
      </c>
    </row>
    <row r="6497" spans="1:4">
      <c r="A6497" s="360">
        <v>6495</v>
      </c>
      <c r="B6497" s="356"/>
      <c r="C6497" s="357" t="s">
        <v>18343</v>
      </c>
      <c r="D6497" s="361" t="s">
        <v>6356</v>
      </c>
    </row>
    <row r="6498" spans="1:4" ht="33">
      <c r="A6498" s="363">
        <v>6496</v>
      </c>
      <c r="B6498" s="356"/>
      <c r="C6498" s="357" t="s">
        <v>18344</v>
      </c>
      <c r="D6498" s="361" t="s">
        <v>6357</v>
      </c>
    </row>
    <row r="6499" spans="1:4" ht="40.5">
      <c r="A6499" s="363">
        <v>6497</v>
      </c>
      <c r="B6499" s="356"/>
      <c r="C6499" s="357" t="s">
        <v>18345</v>
      </c>
      <c r="D6499" s="361" t="s">
        <v>6358</v>
      </c>
    </row>
    <row r="6500" spans="1:4">
      <c r="A6500" s="360">
        <v>6498</v>
      </c>
      <c r="B6500" s="356"/>
      <c r="C6500" s="357" t="s">
        <v>18346</v>
      </c>
      <c r="D6500" s="361" t="s">
        <v>6359</v>
      </c>
    </row>
    <row r="6501" spans="1:4">
      <c r="A6501" s="360">
        <v>6499</v>
      </c>
      <c r="B6501" s="356"/>
      <c r="C6501" s="357" t="s">
        <v>18347</v>
      </c>
      <c r="D6501" s="361" t="s">
        <v>6360</v>
      </c>
    </row>
    <row r="6502" spans="1:4">
      <c r="A6502" s="360">
        <v>6500</v>
      </c>
      <c r="B6502" s="356"/>
      <c r="C6502" s="357" t="s">
        <v>18348</v>
      </c>
      <c r="D6502" s="361" t="s">
        <v>6361</v>
      </c>
    </row>
    <row r="6503" spans="1:4">
      <c r="A6503" s="360">
        <v>6501</v>
      </c>
      <c r="B6503" s="356"/>
      <c r="C6503" s="357" t="s">
        <v>18349</v>
      </c>
      <c r="D6503" s="361" t="s">
        <v>6362</v>
      </c>
    </row>
    <row r="6504" spans="1:4">
      <c r="A6504" s="360">
        <v>6502</v>
      </c>
      <c r="B6504" s="356"/>
      <c r="C6504" s="357" t="s">
        <v>18350</v>
      </c>
      <c r="D6504" s="361" t="s">
        <v>6363</v>
      </c>
    </row>
    <row r="6505" spans="1:4" ht="33">
      <c r="A6505" s="360">
        <v>6503</v>
      </c>
      <c r="B6505" s="356"/>
      <c r="C6505" s="357" t="s">
        <v>18351</v>
      </c>
      <c r="D6505" s="361" t="s">
        <v>6364</v>
      </c>
    </row>
    <row r="6506" spans="1:4">
      <c r="A6506" s="360">
        <v>6504</v>
      </c>
      <c r="B6506" s="356"/>
      <c r="C6506" s="357" t="s">
        <v>18352</v>
      </c>
      <c r="D6506" s="361" t="s">
        <v>6365</v>
      </c>
    </row>
    <row r="6507" spans="1:4">
      <c r="A6507" s="360">
        <v>6505</v>
      </c>
      <c r="B6507" s="356"/>
      <c r="C6507" s="357" t="s">
        <v>18353</v>
      </c>
      <c r="D6507" s="361" t="s">
        <v>6366</v>
      </c>
    </row>
    <row r="6508" spans="1:4" ht="33">
      <c r="A6508" s="360">
        <v>6506</v>
      </c>
      <c r="B6508" s="356"/>
      <c r="C6508" s="357" t="s">
        <v>18354</v>
      </c>
      <c r="D6508" s="361" t="s">
        <v>6367</v>
      </c>
    </row>
    <row r="6509" spans="1:4" ht="33">
      <c r="A6509" s="360">
        <v>6507</v>
      </c>
      <c r="B6509" s="356"/>
      <c r="C6509" s="357" t="s">
        <v>18355</v>
      </c>
      <c r="D6509" s="361" t="s">
        <v>6368</v>
      </c>
    </row>
    <row r="6510" spans="1:4" ht="33">
      <c r="A6510" s="360">
        <v>6508</v>
      </c>
      <c r="B6510" s="356"/>
      <c r="C6510" s="357" t="s">
        <v>18356</v>
      </c>
      <c r="D6510" s="361" t="s">
        <v>6369</v>
      </c>
    </row>
    <row r="6511" spans="1:4" ht="40.5">
      <c r="A6511" s="360">
        <v>6509</v>
      </c>
      <c r="B6511" s="356"/>
      <c r="C6511" s="357" t="s">
        <v>18357</v>
      </c>
      <c r="D6511" s="361" t="s">
        <v>6370</v>
      </c>
    </row>
    <row r="6512" spans="1:4" ht="40.5">
      <c r="A6512" s="360">
        <v>6510</v>
      </c>
      <c r="B6512" s="356"/>
      <c r="C6512" s="357" t="s">
        <v>18358</v>
      </c>
      <c r="D6512" s="361" t="s">
        <v>6371</v>
      </c>
    </row>
    <row r="6513" spans="1:4" ht="33">
      <c r="A6513" s="360">
        <v>6511</v>
      </c>
      <c r="B6513" s="356"/>
      <c r="C6513" s="357" t="s">
        <v>18359</v>
      </c>
      <c r="D6513" s="361" t="s">
        <v>6372</v>
      </c>
    </row>
    <row r="6514" spans="1:4" ht="40.5">
      <c r="A6514" s="360">
        <v>6512</v>
      </c>
      <c r="B6514" s="356"/>
      <c r="C6514" s="357" t="s">
        <v>18360</v>
      </c>
      <c r="D6514" s="361" t="s">
        <v>6373</v>
      </c>
    </row>
    <row r="6515" spans="1:4" ht="33">
      <c r="A6515" s="360">
        <v>6513</v>
      </c>
      <c r="B6515" s="356"/>
      <c r="C6515" s="357" t="s">
        <v>18361</v>
      </c>
      <c r="D6515" s="361" t="s">
        <v>6374</v>
      </c>
    </row>
    <row r="6516" spans="1:4" ht="33">
      <c r="A6516" s="360">
        <v>6514</v>
      </c>
      <c r="B6516" s="356"/>
      <c r="C6516" s="357" t="s">
        <v>18362</v>
      </c>
      <c r="D6516" s="361" t="s">
        <v>6375</v>
      </c>
    </row>
    <row r="6517" spans="1:4">
      <c r="A6517" s="360">
        <v>6515</v>
      </c>
      <c r="B6517" s="356"/>
      <c r="C6517" s="357" t="s">
        <v>18363</v>
      </c>
      <c r="D6517" s="361" t="s">
        <v>6376</v>
      </c>
    </row>
    <row r="6518" spans="1:4" ht="33">
      <c r="A6518" s="360">
        <v>6516</v>
      </c>
      <c r="B6518" s="356"/>
      <c r="C6518" s="357" t="s">
        <v>18364</v>
      </c>
      <c r="D6518" s="361" t="s">
        <v>6377</v>
      </c>
    </row>
    <row r="6519" spans="1:4" ht="33">
      <c r="A6519" s="360">
        <v>6517</v>
      </c>
      <c r="B6519" s="356"/>
      <c r="C6519" s="357" t="s">
        <v>18365</v>
      </c>
      <c r="D6519" s="361" t="s">
        <v>6378</v>
      </c>
    </row>
    <row r="6520" spans="1:4" ht="33">
      <c r="A6520" s="360">
        <v>6518</v>
      </c>
      <c r="B6520" s="356"/>
      <c r="C6520" s="357" t="s">
        <v>18366</v>
      </c>
      <c r="D6520" s="361" t="s">
        <v>6379</v>
      </c>
    </row>
    <row r="6521" spans="1:4" ht="33">
      <c r="A6521" s="360">
        <v>6519</v>
      </c>
      <c r="B6521" s="356"/>
      <c r="C6521" s="357" t="s">
        <v>18367</v>
      </c>
      <c r="D6521" s="361" t="s">
        <v>6380</v>
      </c>
    </row>
    <row r="6522" spans="1:4" ht="33">
      <c r="A6522" s="360">
        <v>6520</v>
      </c>
      <c r="B6522" s="356"/>
      <c r="C6522" s="357" t="s">
        <v>18368</v>
      </c>
      <c r="D6522" s="361" t="s">
        <v>6381</v>
      </c>
    </row>
    <row r="6523" spans="1:4">
      <c r="A6523" s="360">
        <v>6521</v>
      </c>
      <c r="B6523" s="356"/>
      <c r="C6523" s="357" t="s">
        <v>18369</v>
      </c>
      <c r="D6523" s="361" t="s">
        <v>6382</v>
      </c>
    </row>
    <row r="6524" spans="1:4">
      <c r="A6524" s="360">
        <v>6522</v>
      </c>
      <c r="B6524" s="356"/>
      <c r="C6524" s="357" t="s">
        <v>18370</v>
      </c>
      <c r="D6524" s="361" t="s">
        <v>6383</v>
      </c>
    </row>
    <row r="6525" spans="1:4" ht="33">
      <c r="A6525" s="360">
        <v>6523</v>
      </c>
      <c r="B6525" s="356"/>
      <c r="C6525" s="357" t="s">
        <v>18371</v>
      </c>
      <c r="D6525" s="361" t="s">
        <v>6384</v>
      </c>
    </row>
    <row r="6526" spans="1:4" ht="33">
      <c r="A6526" s="360">
        <v>6524</v>
      </c>
      <c r="B6526" s="356"/>
      <c r="C6526" s="357" t="s">
        <v>18372</v>
      </c>
      <c r="D6526" s="361" t="s">
        <v>6385</v>
      </c>
    </row>
    <row r="6527" spans="1:4" ht="33">
      <c r="A6527" s="360">
        <v>6525</v>
      </c>
      <c r="B6527" s="356"/>
      <c r="C6527" s="357" t="s">
        <v>18373</v>
      </c>
      <c r="D6527" s="361" t="s">
        <v>6386</v>
      </c>
    </row>
    <row r="6528" spans="1:4">
      <c r="A6528" s="360">
        <v>6526</v>
      </c>
      <c r="B6528" s="356"/>
      <c r="C6528" s="357" t="s">
        <v>18374</v>
      </c>
      <c r="D6528" s="361" t="s">
        <v>6387</v>
      </c>
    </row>
    <row r="6529" spans="1:4">
      <c r="A6529" s="360">
        <v>6527</v>
      </c>
      <c r="B6529" s="356"/>
      <c r="C6529" s="357" t="s">
        <v>18375</v>
      </c>
      <c r="D6529" s="361" t="s">
        <v>6388</v>
      </c>
    </row>
    <row r="6530" spans="1:4">
      <c r="A6530" s="360">
        <v>6528</v>
      </c>
      <c r="B6530" s="356"/>
      <c r="C6530" s="357" t="s">
        <v>18376</v>
      </c>
      <c r="D6530" s="361" t="s">
        <v>6389</v>
      </c>
    </row>
    <row r="6531" spans="1:4">
      <c r="A6531" s="360">
        <v>6529</v>
      </c>
      <c r="B6531" s="356"/>
      <c r="C6531" s="357" t="s">
        <v>18377</v>
      </c>
      <c r="D6531" s="361" t="s">
        <v>6390</v>
      </c>
    </row>
    <row r="6532" spans="1:4" ht="33">
      <c r="A6532" s="360">
        <v>6530</v>
      </c>
      <c r="B6532" s="356"/>
      <c r="C6532" s="357" t="s">
        <v>18378</v>
      </c>
      <c r="D6532" s="361" t="s">
        <v>6391</v>
      </c>
    </row>
    <row r="6533" spans="1:4">
      <c r="A6533" s="360">
        <v>6531</v>
      </c>
      <c r="B6533" s="356"/>
      <c r="C6533" s="357" t="s">
        <v>18379</v>
      </c>
      <c r="D6533" s="361" t="s">
        <v>6392</v>
      </c>
    </row>
    <row r="6534" spans="1:4">
      <c r="A6534" s="360">
        <v>6532</v>
      </c>
      <c r="B6534" s="356"/>
      <c r="C6534" s="357" t="s">
        <v>18380</v>
      </c>
      <c r="D6534" s="361" t="s">
        <v>6393</v>
      </c>
    </row>
    <row r="6535" spans="1:4">
      <c r="A6535" s="360">
        <v>6533</v>
      </c>
      <c r="B6535" s="356"/>
      <c r="C6535" s="357" t="s">
        <v>18381</v>
      </c>
      <c r="D6535" s="361" t="s">
        <v>6394</v>
      </c>
    </row>
    <row r="6536" spans="1:4">
      <c r="A6536" s="360">
        <v>6534</v>
      </c>
      <c r="B6536" s="356"/>
      <c r="C6536" s="357" t="s">
        <v>18382</v>
      </c>
      <c r="D6536" s="361" t="s">
        <v>6395</v>
      </c>
    </row>
    <row r="6537" spans="1:4">
      <c r="A6537" s="360">
        <v>6535</v>
      </c>
      <c r="B6537" s="356"/>
      <c r="C6537" s="357" t="s">
        <v>18383</v>
      </c>
      <c r="D6537" s="361" t="s">
        <v>6396</v>
      </c>
    </row>
    <row r="6538" spans="1:4">
      <c r="A6538" s="360">
        <v>6536</v>
      </c>
      <c r="B6538" s="356"/>
      <c r="C6538" s="357" t="s">
        <v>18384</v>
      </c>
      <c r="D6538" s="361" t="s">
        <v>6397</v>
      </c>
    </row>
    <row r="6539" spans="1:4">
      <c r="A6539" s="360">
        <v>6537</v>
      </c>
      <c r="B6539" s="356"/>
      <c r="C6539" s="357" t="s">
        <v>18385</v>
      </c>
      <c r="D6539" s="361" t="s">
        <v>6398</v>
      </c>
    </row>
    <row r="6540" spans="1:4" ht="33">
      <c r="A6540" s="360">
        <v>6538</v>
      </c>
      <c r="B6540" s="356"/>
      <c r="C6540" s="357" t="s">
        <v>18386</v>
      </c>
      <c r="D6540" s="361" t="s">
        <v>6399</v>
      </c>
    </row>
    <row r="6541" spans="1:4">
      <c r="A6541" s="360">
        <v>6539</v>
      </c>
      <c r="B6541" s="356"/>
      <c r="C6541" s="357" t="s">
        <v>18387</v>
      </c>
      <c r="D6541" s="361" t="s">
        <v>6400</v>
      </c>
    </row>
    <row r="6542" spans="1:4">
      <c r="A6542" s="360">
        <v>6540</v>
      </c>
      <c r="B6542" s="356"/>
      <c r="C6542" s="357" t="s">
        <v>18388</v>
      </c>
      <c r="D6542" s="361" t="s">
        <v>6401</v>
      </c>
    </row>
    <row r="6543" spans="1:4">
      <c r="A6543" s="360">
        <v>6541</v>
      </c>
      <c r="B6543" s="356"/>
      <c r="C6543" s="357" t="s">
        <v>18389</v>
      </c>
      <c r="D6543" s="361" t="s">
        <v>6402</v>
      </c>
    </row>
    <row r="6544" spans="1:4">
      <c r="A6544" s="360">
        <v>6542</v>
      </c>
      <c r="B6544" s="356"/>
      <c r="C6544" s="357" t="s">
        <v>18390</v>
      </c>
      <c r="D6544" s="361" t="s">
        <v>6403</v>
      </c>
    </row>
    <row r="6545" spans="1:4">
      <c r="A6545" s="360">
        <v>6543</v>
      </c>
      <c r="B6545" s="356"/>
      <c r="C6545" s="357" t="s">
        <v>18391</v>
      </c>
      <c r="D6545" s="361" t="s">
        <v>6404</v>
      </c>
    </row>
    <row r="6546" spans="1:4" ht="33">
      <c r="A6546" s="360">
        <v>6544</v>
      </c>
      <c r="B6546" s="356"/>
      <c r="C6546" s="357" t="s">
        <v>18392</v>
      </c>
      <c r="D6546" s="361" t="s">
        <v>6405</v>
      </c>
    </row>
    <row r="6547" spans="1:4" ht="33">
      <c r="A6547" s="360">
        <v>6545</v>
      </c>
      <c r="B6547" s="356"/>
      <c r="C6547" s="357" t="s">
        <v>18393</v>
      </c>
      <c r="D6547" s="361" t="s">
        <v>6406</v>
      </c>
    </row>
    <row r="6548" spans="1:4" ht="33">
      <c r="A6548" s="360">
        <v>6546</v>
      </c>
      <c r="B6548" s="356"/>
      <c r="C6548" s="357" t="s">
        <v>18394</v>
      </c>
      <c r="D6548" s="361" t="s">
        <v>6407</v>
      </c>
    </row>
    <row r="6549" spans="1:4">
      <c r="A6549" s="360">
        <v>6547</v>
      </c>
      <c r="B6549" s="356"/>
      <c r="C6549" s="357" t="s">
        <v>18395</v>
      </c>
      <c r="D6549" s="361" t="s">
        <v>6408</v>
      </c>
    </row>
    <row r="6550" spans="1:4">
      <c r="A6550" s="360">
        <v>6548</v>
      </c>
      <c r="B6550" s="356"/>
      <c r="C6550" s="357" t="s">
        <v>18396</v>
      </c>
      <c r="D6550" s="361" t="s">
        <v>6409</v>
      </c>
    </row>
    <row r="6551" spans="1:4">
      <c r="A6551" s="360">
        <v>6549</v>
      </c>
      <c r="B6551" s="356"/>
      <c r="C6551" s="357" t="s">
        <v>18397</v>
      </c>
      <c r="D6551" s="361" t="s">
        <v>6410</v>
      </c>
    </row>
    <row r="6552" spans="1:4">
      <c r="A6552" s="360">
        <v>6550</v>
      </c>
      <c r="B6552" s="356"/>
      <c r="C6552" s="357" t="s">
        <v>18398</v>
      </c>
      <c r="D6552" s="361" t="s">
        <v>6411</v>
      </c>
    </row>
    <row r="6553" spans="1:4" ht="33">
      <c r="A6553" s="360">
        <v>6551</v>
      </c>
      <c r="B6553" s="356"/>
      <c r="C6553" s="357" t="s">
        <v>18399</v>
      </c>
      <c r="D6553" s="361" t="s">
        <v>6412</v>
      </c>
    </row>
    <row r="6554" spans="1:4">
      <c r="A6554" s="360">
        <v>6552</v>
      </c>
      <c r="B6554" s="356"/>
      <c r="C6554" s="357" t="s">
        <v>18400</v>
      </c>
      <c r="D6554" s="361" t="s">
        <v>6413</v>
      </c>
    </row>
    <row r="6555" spans="1:4">
      <c r="A6555" s="360">
        <v>6553</v>
      </c>
      <c r="B6555" s="356"/>
      <c r="C6555" s="357" t="s">
        <v>18401</v>
      </c>
      <c r="D6555" s="361" t="s">
        <v>6414</v>
      </c>
    </row>
    <row r="6556" spans="1:4">
      <c r="A6556" s="360">
        <v>6554</v>
      </c>
      <c r="B6556" s="356"/>
      <c r="C6556" s="357" t="s">
        <v>18402</v>
      </c>
      <c r="D6556" s="361" t="s">
        <v>6415</v>
      </c>
    </row>
    <row r="6557" spans="1:4">
      <c r="A6557" s="360">
        <v>6555</v>
      </c>
      <c r="B6557" s="356"/>
      <c r="C6557" s="357" t="s">
        <v>18403</v>
      </c>
      <c r="D6557" s="361" t="s">
        <v>6416</v>
      </c>
    </row>
    <row r="6558" spans="1:4">
      <c r="A6558" s="360">
        <v>6556</v>
      </c>
      <c r="B6558" s="356"/>
      <c r="C6558" s="357" t="s">
        <v>18404</v>
      </c>
      <c r="D6558" s="361" t="s">
        <v>6417</v>
      </c>
    </row>
    <row r="6559" spans="1:4">
      <c r="A6559" s="360">
        <v>6557</v>
      </c>
      <c r="B6559" s="356"/>
      <c r="C6559" s="357" t="s">
        <v>18405</v>
      </c>
      <c r="D6559" s="361" t="s">
        <v>6418</v>
      </c>
    </row>
    <row r="6560" spans="1:4">
      <c r="A6560" s="360">
        <v>6558</v>
      </c>
      <c r="B6560" s="356"/>
      <c r="C6560" s="357" t="s">
        <v>18406</v>
      </c>
      <c r="D6560" s="361" t="s">
        <v>6419</v>
      </c>
    </row>
    <row r="6561" spans="1:4" ht="33">
      <c r="A6561" s="360">
        <v>6559</v>
      </c>
      <c r="B6561" s="356"/>
      <c r="C6561" s="357" t="s">
        <v>18407</v>
      </c>
      <c r="D6561" s="361" t="s">
        <v>6420</v>
      </c>
    </row>
    <row r="6562" spans="1:4" ht="33">
      <c r="A6562" s="360">
        <v>6560</v>
      </c>
      <c r="B6562" s="356"/>
      <c r="C6562" s="357" t="s">
        <v>18408</v>
      </c>
      <c r="D6562" s="361" t="s">
        <v>6421</v>
      </c>
    </row>
    <row r="6563" spans="1:4" ht="33">
      <c r="A6563" s="360">
        <v>6561</v>
      </c>
      <c r="B6563" s="356"/>
      <c r="C6563" s="357" t="s">
        <v>18409</v>
      </c>
      <c r="D6563" s="361" t="s">
        <v>6422</v>
      </c>
    </row>
    <row r="6564" spans="1:4" ht="33">
      <c r="A6564" s="360">
        <v>6562</v>
      </c>
      <c r="B6564" s="356"/>
      <c r="C6564" s="357" t="s">
        <v>18410</v>
      </c>
      <c r="D6564" s="361" t="s">
        <v>6423</v>
      </c>
    </row>
    <row r="6565" spans="1:4">
      <c r="A6565" s="360">
        <v>6563</v>
      </c>
      <c r="B6565" s="356"/>
      <c r="C6565" s="357" t="s">
        <v>18411</v>
      </c>
      <c r="D6565" s="361" t="s">
        <v>6424</v>
      </c>
    </row>
    <row r="6566" spans="1:4" ht="40.5">
      <c r="A6566" s="360">
        <v>6564</v>
      </c>
      <c r="B6566" s="356"/>
      <c r="C6566" s="357" t="s">
        <v>18412</v>
      </c>
      <c r="D6566" s="361" t="s">
        <v>6425</v>
      </c>
    </row>
    <row r="6567" spans="1:4" ht="40.5">
      <c r="A6567" s="360">
        <v>6565</v>
      </c>
      <c r="B6567" s="356"/>
      <c r="C6567" s="357" t="s">
        <v>18413</v>
      </c>
      <c r="D6567" s="361" t="s">
        <v>6426</v>
      </c>
    </row>
    <row r="6568" spans="1:4" ht="33">
      <c r="A6568" s="360">
        <v>6566</v>
      </c>
      <c r="B6568" s="356"/>
      <c r="C6568" s="357" t="s">
        <v>18414</v>
      </c>
      <c r="D6568" s="361" t="s">
        <v>6427</v>
      </c>
    </row>
    <row r="6569" spans="1:4">
      <c r="A6569" s="360">
        <v>6567</v>
      </c>
      <c r="B6569" s="356"/>
      <c r="C6569" s="357" t="s">
        <v>18415</v>
      </c>
      <c r="D6569" s="361" t="s">
        <v>6428</v>
      </c>
    </row>
    <row r="6570" spans="1:4" ht="33">
      <c r="A6570" s="360">
        <v>6568</v>
      </c>
      <c r="B6570" s="356"/>
      <c r="C6570" s="357" t="s">
        <v>18416</v>
      </c>
      <c r="D6570" s="361" t="s">
        <v>6429</v>
      </c>
    </row>
    <row r="6571" spans="1:4">
      <c r="A6571" s="360">
        <v>6569</v>
      </c>
      <c r="B6571" s="356"/>
      <c r="C6571" s="357" t="s">
        <v>18417</v>
      </c>
      <c r="D6571" s="361" t="s">
        <v>6430</v>
      </c>
    </row>
    <row r="6572" spans="1:4">
      <c r="A6572" s="360">
        <v>6570</v>
      </c>
      <c r="B6572" s="356"/>
      <c r="C6572" s="357" t="s">
        <v>18418</v>
      </c>
      <c r="D6572" s="361" t="s">
        <v>6431</v>
      </c>
    </row>
    <row r="6573" spans="1:4">
      <c r="A6573" s="363">
        <v>6571</v>
      </c>
      <c r="B6573" s="356"/>
      <c r="C6573" s="357" t="s">
        <v>18419</v>
      </c>
      <c r="D6573" s="361" t="s">
        <v>6432</v>
      </c>
    </row>
    <row r="6574" spans="1:4">
      <c r="A6574" s="360">
        <v>6572</v>
      </c>
      <c r="B6574" s="356"/>
      <c r="C6574" s="357" t="s">
        <v>18420</v>
      </c>
      <c r="D6574" s="361" t="s">
        <v>6433</v>
      </c>
    </row>
    <row r="6575" spans="1:4">
      <c r="A6575" s="360">
        <v>6573</v>
      </c>
      <c r="B6575" s="356"/>
      <c r="C6575" s="357" t="s">
        <v>18421</v>
      </c>
      <c r="D6575" s="361" t="s">
        <v>6434</v>
      </c>
    </row>
    <row r="6576" spans="1:4">
      <c r="A6576" s="360">
        <v>6574</v>
      </c>
      <c r="B6576" s="356"/>
      <c r="C6576" s="357" t="s">
        <v>18422</v>
      </c>
      <c r="D6576" s="361" t="s">
        <v>6435</v>
      </c>
    </row>
    <row r="6577" spans="1:4">
      <c r="A6577" s="360">
        <v>6575</v>
      </c>
      <c r="B6577" s="356"/>
      <c r="C6577" s="357" t="s">
        <v>18423</v>
      </c>
      <c r="D6577" s="361" t="s">
        <v>6436</v>
      </c>
    </row>
    <row r="6578" spans="1:4">
      <c r="A6578" s="360">
        <v>6576</v>
      </c>
      <c r="B6578" s="356"/>
      <c r="C6578" s="357" t="s">
        <v>18424</v>
      </c>
      <c r="D6578" s="361" t="s">
        <v>6437</v>
      </c>
    </row>
    <row r="6579" spans="1:4">
      <c r="A6579" s="360">
        <v>6577</v>
      </c>
      <c r="B6579" s="356"/>
      <c r="C6579" s="357" t="s">
        <v>18425</v>
      </c>
      <c r="D6579" s="361" t="s">
        <v>6438</v>
      </c>
    </row>
    <row r="6580" spans="1:4">
      <c r="A6580" s="360">
        <v>6578</v>
      </c>
      <c r="B6580" s="356"/>
      <c r="C6580" s="357" t="s">
        <v>18426</v>
      </c>
      <c r="D6580" s="361" t="s">
        <v>6439</v>
      </c>
    </row>
    <row r="6581" spans="1:4">
      <c r="A6581" s="360">
        <v>6579</v>
      </c>
      <c r="B6581" s="356"/>
      <c r="C6581" s="357" t="s">
        <v>18427</v>
      </c>
      <c r="D6581" s="361" t="s">
        <v>6440</v>
      </c>
    </row>
    <row r="6582" spans="1:4">
      <c r="A6582" s="360">
        <v>6580</v>
      </c>
      <c r="B6582" s="356"/>
      <c r="C6582" s="357" t="s">
        <v>18428</v>
      </c>
      <c r="D6582" s="361" t="s">
        <v>6441</v>
      </c>
    </row>
    <row r="6583" spans="1:4">
      <c r="A6583" s="360">
        <v>6581</v>
      </c>
      <c r="B6583" s="356"/>
      <c r="C6583" s="357" t="s">
        <v>18429</v>
      </c>
      <c r="D6583" s="361" t="s">
        <v>6442</v>
      </c>
    </row>
    <row r="6584" spans="1:4">
      <c r="A6584" s="360">
        <v>6582</v>
      </c>
      <c r="B6584" s="356"/>
      <c r="C6584" s="357" t="s">
        <v>18430</v>
      </c>
      <c r="D6584" s="361" t="s">
        <v>6443</v>
      </c>
    </row>
    <row r="6585" spans="1:4">
      <c r="A6585" s="360">
        <v>6583</v>
      </c>
      <c r="B6585" s="356"/>
      <c r="C6585" s="357" t="s">
        <v>18431</v>
      </c>
      <c r="D6585" s="361" t="s">
        <v>6444</v>
      </c>
    </row>
    <row r="6586" spans="1:4">
      <c r="A6586" s="360">
        <v>6584</v>
      </c>
      <c r="B6586" s="356"/>
      <c r="C6586" s="357" t="s">
        <v>18432</v>
      </c>
      <c r="D6586" s="361" t="s">
        <v>6445</v>
      </c>
    </row>
    <row r="6587" spans="1:4">
      <c r="A6587" s="360">
        <v>6585</v>
      </c>
      <c r="B6587" s="356"/>
      <c r="C6587" s="357" t="s">
        <v>18433</v>
      </c>
      <c r="D6587" s="361" t="s">
        <v>6446</v>
      </c>
    </row>
    <row r="6588" spans="1:4">
      <c r="A6588" s="360">
        <v>6586</v>
      </c>
      <c r="B6588" s="356"/>
      <c r="C6588" s="357" t="s">
        <v>18434</v>
      </c>
      <c r="D6588" s="361" t="s">
        <v>6447</v>
      </c>
    </row>
    <row r="6589" spans="1:4">
      <c r="A6589" s="360">
        <v>6587</v>
      </c>
      <c r="B6589" s="356"/>
      <c r="C6589" s="357" t="s">
        <v>18435</v>
      </c>
      <c r="D6589" s="361" t="s">
        <v>6448</v>
      </c>
    </row>
    <row r="6590" spans="1:4">
      <c r="A6590" s="360">
        <v>6588</v>
      </c>
      <c r="B6590" s="356"/>
      <c r="C6590" s="357" t="s">
        <v>18436</v>
      </c>
      <c r="D6590" s="361" t="s">
        <v>6449</v>
      </c>
    </row>
    <row r="6591" spans="1:4">
      <c r="A6591" s="360">
        <v>6589</v>
      </c>
      <c r="B6591" s="356"/>
      <c r="C6591" s="357" t="s">
        <v>18437</v>
      </c>
      <c r="D6591" s="361" t="s">
        <v>6450</v>
      </c>
    </row>
    <row r="6592" spans="1:4">
      <c r="A6592" s="360">
        <v>6590</v>
      </c>
      <c r="B6592" s="356"/>
      <c r="C6592" s="357" t="s">
        <v>18438</v>
      </c>
      <c r="D6592" s="361" t="s">
        <v>6451</v>
      </c>
    </row>
    <row r="6593" spans="1:4">
      <c r="A6593" s="360">
        <v>6591</v>
      </c>
      <c r="B6593" s="356"/>
      <c r="C6593" s="357" t="s">
        <v>18439</v>
      </c>
      <c r="D6593" s="361" t="s">
        <v>6452</v>
      </c>
    </row>
    <row r="6594" spans="1:4">
      <c r="A6594" s="360">
        <v>6592</v>
      </c>
      <c r="B6594" s="356"/>
      <c r="C6594" s="357" t="s">
        <v>18440</v>
      </c>
      <c r="D6594" s="361" t="s">
        <v>6453</v>
      </c>
    </row>
    <row r="6595" spans="1:4">
      <c r="A6595" s="360">
        <v>6593</v>
      </c>
      <c r="B6595" s="356"/>
      <c r="C6595" s="357" t="s">
        <v>18441</v>
      </c>
      <c r="D6595" s="361" t="s">
        <v>6454</v>
      </c>
    </row>
    <row r="6596" spans="1:4">
      <c r="A6596" s="360">
        <v>6594</v>
      </c>
      <c r="B6596" s="356"/>
      <c r="C6596" s="357" t="s">
        <v>18442</v>
      </c>
      <c r="D6596" s="361" t="s">
        <v>6455</v>
      </c>
    </row>
    <row r="6597" spans="1:4">
      <c r="A6597" s="360">
        <v>6595</v>
      </c>
      <c r="B6597" s="356"/>
      <c r="C6597" s="357" t="s">
        <v>18443</v>
      </c>
      <c r="D6597" s="361" t="s">
        <v>6456</v>
      </c>
    </row>
    <row r="6598" spans="1:4">
      <c r="A6598" s="360">
        <v>6596</v>
      </c>
      <c r="B6598" s="356"/>
      <c r="C6598" s="357" t="s">
        <v>18444</v>
      </c>
      <c r="D6598" s="361" t="s">
        <v>6457</v>
      </c>
    </row>
    <row r="6599" spans="1:4">
      <c r="A6599" s="360">
        <v>6597</v>
      </c>
      <c r="B6599" s="356"/>
      <c r="C6599" s="357" t="s">
        <v>18445</v>
      </c>
      <c r="D6599" s="361" t="s">
        <v>6458</v>
      </c>
    </row>
    <row r="6600" spans="1:4">
      <c r="A6600" s="360">
        <v>6598</v>
      </c>
      <c r="B6600" s="356"/>
      <c r="C6600" s="357" t="s">
        <v>18446</v>
      </c>
      <c r="D6600" s="361" t="s">
        <v>6459</v>
      </c>
    </row>
    <row r="6601" spans="1:4">
      <c r="A6601" s="360">
        <v>6599</v>
      </c>
      <c r="B6601" s="356"/>
      <c r="C6601" s="357" t="s">
        <v>18447</v>
      </c>
      <c r="D6601" s="361" t="s">
        <v>6460</v>
      </c>
    </row>
    <row r="6602" spans="1:4">
      <c r="A6602" s="360">
        <v>6600</v>
      </c>
      <c r="B6602" s="356"/>
      <c r="C6602" s="357" t="s">
        <v>18448</v>
      </c>
      <c r="D6602" s="361" t="s">
        <v>6461</v>
      </c>
    </row>
    <row r="6603" spans="1:4" ht="33">
      <c r="A6603" s="360">
        <v>6601</v>
      </c>
      <c r="B6603" s="356"/>
      <c r="C6603" s="357" t="s">
        <v>18449</v>
      </c>
      <c r="D6603" s="361" t="s">
        <v>6462</v>
      </c>
    </row>
    <row r="6604" spans="1:4">
      <c r="A6604" s="360">
        <v>6602</v>
      </c>
      <c r="B6604" s="356"/>
      <c r="C6604" s="357" t="s">
        <v>18450</v>
      </c>
      <c r="D6604" s="361" t="s">
        <v>6463</v>
      </c>
    </row>
    <row r="6605" spans="1:4">
      <c r="A6605" s="360">
        <v>6603</v>
      </c>
      <c r="B6605" s="356"/>
      <c r="C6605" s="357" t="s">
        <v>18451</v>
      </c>
      <c r="D6605" s="361" t="s">
        <v>6464</v>
      </c>
    </row>
    <row r="6606" spans="1:4">
      <c r="A6606" s="360">
        <v>6604</v>
      </c>
      <c r="B6606" s="356"/>
      <c r="C6606" s="357" t="s">
        <v>18452</v>
      </c>
      <c r="D6606" s="361" t="s">
        <v>6465</v>
      </c>
    </row>
    <row r="6607" spans="1:4">
      <c r="A6607" s="360">
        <v>6605</v>
      </c>
      <c r="B6607" s="356"/>
      <c r="C6607" s="357" t="s">
        <v>18453</v>
      </c>
      <c r="D6607" s="361" t="s">
        <v>6466</v>
      </c>
    </row>
    <row r="6608" spans="1:4">
      <c r="A6608" s="360">
        <v>6606</v>
      </c>
      <c r="B6608" s="356"/>
      <c r="C6608" s="357" t="s">
        <v>18454</v>
      </c>
      <c r="D6608" s="361" t="s">
        <v>6467</v>
      </c>
    </row>
    <row r="6609" spans="1:4">
      <c r="A6609" s="360">
        <v>6607</v>
      </c>
      <c r="B6609" s="356"/>
      <c r="C6609" s="357" t="s">
        <v>18455</v>
      </c>
      <c r="D6609" s="361" t="s">
        <v>6468</v>
      </c>
    </row>
    <row r="6610" spans="1:4">
      <c r="A6610" s="360">
        <v>6608</v>
      </c>
      <c r="B6610" s="356"/>
      <c r="C6610" s="357" t="s">
        <v>18456</v>
      </c>
      <c r="D6610" s="361" t="s">
        <v>6469</v>
      </c>
    </row>
    <row r="6611" spans="1:4">
      <c r="A6611" s="360">
        <v>6609</v>
      </c>
      <c r="B6611" s="356"/>
      <c r="C6611" s="357" t="s">
        <v>18457</v>
      </c>
      <c r="D6611" s="361" t="s">
        <v>6470</v>
      </c>
    </row>
    <row r="6612" spans="1:4">
      <c r="A6612" s="360">
        <v>6610</v>
      </c>
      <c r="B6612" s="356"/>
      <c r="C6612" s="357" t="s">
        <v>18458</v>
      </c>
      <c r="D6612" s="361" t="s">
        <v>6471</v>
      </c>
    </row>
    <row r="6613" spans="1:4">
      <c r="A6613" s="360">
        <v>6611</v>
      </c>
      <c r="B6613" s="356"/>
      <c r="C6613" s="357" t="s">
        <v>18459</v>
      </c>
      <c r="D6613" s="361" t="s">
        <v>6472</v>
      </c>
    </row>
    <row r="6614" spans="1:4">
      <c r="A6614" s="360">
        <v>6612</v>
      </c>
      <c r="B6614" s="356"/>
      <c r="C6614" s="357" t="s">
        <v>18460</v>
      </c>
      <c r="D6614" s="361" t="s">
        <v>6473</v>
      </c>
    </row>
    <row r="6615" spans="1:4">
      <c r="A6615" s="360">
        <v>6613</v>
      </c>
      <c r="B6615" s="356"/>
      <c r="C6615" s="357" t="s">
        <v>18461</v>
      </c>
      <c r="D6615" s="361" t="s">
        <v>6474</v>
      </c>
    </row>
    <row r="6616" spans="1:4">
      <c r="A6616" s="360">
        <v>6614</v>
      </c>
      <c r="B6616" s="356"/>
      <c r="C6616" s="357" t="s">
        <v>18462</v>
      </c>
      <c r="D6616" s="361" t="s">
        <v>6475</v>
      </c>
    </row>
    <row r="6617" spans="1:4">
      <c r="A6617" s="360">
        <v>6615</v>
      </c>
      <c r="B6617" s="356"/>
      <c r="C6617" s="357" t="s">
        <v>18463</v>
      </c>
      <c r="D6617" s="361" t="s">
        <v>6476</v>
      </c>
    </row>
    <row r="6618" spans="1:4">
      <c r="A6618" s="360">
        <v>6616</v>
      </c>
      <c r="B6618" s="356"/>
      <c r="C6618" s="357" t="s">
        <v>18464</v>
      </c>
      <c r="D6618" s="361" t="s">
        <v>6477</v>
      </c>
    </row>
    <row r="6619" spans="1:4">
      <c r="A6619" s="360">
        <v>6617</v>
      </c>
      <c r="B6619" s="356"/>
      <c r="C6619" s="357" t="s">
        <v>18465</v>
      </c>
      <c r="D6619" s="361" t="s">
        <v>6478</v>
      </c>
    </row>
    <row r="6620" spans="1:4" ht="33">
      <c r="A6620" s="360">
        <v>6618</v>
      </c>
      <c r="B6620" s="356"/>
      <c r="C6620" s="357" t="s">
        <v>18466</v>
      </c>
      <c r="D6620" s="361" t="s">
        <v>6479</v>
      </c>
    </row>
    <row r="6621" spans="1:4" ht="33">
      <c r="A6621" s="360">
        <v>6619</v>
      </c>
      <c r="B6621" s="356"/>
      <c r="C6621" s="357" t="s">
        <v>18467</v>
      </c>
      <c r="D6621" s="361" t="s">
        <v>6480</v>
      </c>
    </row>
    <row r="6622" spans="1:4" ht="33">
      <c r="A6622" s="360">
        <v>6620</v>
      </c>
      <c r="B6622" s="356"/>
      <c r="C6622" s="357" t="s">
        <v>18468</v>
      </c>
      <c r="D6622" s="361" t="s">
        <v>6481</v>
      </c>
    </row>
    <row r="6623" spans="1:4" ht="33">
      <c r="A6623" s="360">
        <v>6621</v>
      </c>
      <c r="B6623" s="356"/>
      <c r="C6623" s="357" t="s">
        <v>18469</v>
      </c>
      <c r="D6623" s="361" t="s">
        <v>6482</v>
      </c>
    </row>
    <row r="6624" spans="1:4">
      <c r="A6624" s="360">
        <v>6622</v>
      </c>
      <c r="B6624" s="356"/>
      <c r="C6624" s="357" t="s">
        <v>18470</v>
      </c>
      <c r="D6624" s="361" t="s">
        <v>6483</v>
      </c>
    </row>
    <row r="6625" spans="1:4">
      <c r="A6625" s="360">
        <v>6623</v>
      </c>
      <c r="B6625" s="356"/>
      <c r="C6625" s="357" t="s">
        <v>18471</v>
      </c>
      <c r="D6625" s="361" t="s">
        <v>6484</v>
      </c>
    </row>
    <row r="6626" spans="1:4" ht="33">
      <c r="A6626" s="360">
        <v>6624</v>
      </c>
      <c r="B6626" s="356"/>
      <c r="C6626" s="357" t="s">
        <v>18472</v>
      </c>
      <c r="D6626" s="361" t="s">
        <v>6485</v>
      </c>
    </row>
    <row r="6627" spans="1:4" ht="33">
      <c r="A6627" s="360">
        <v>6625</v>
      </c>
      <c r="B6627" s="356"/>
      <c r="C6627" s="357" t="s">
        <v>18473</v>
      </c>
      <c r="D6627" s="361" t="s">
        <v>6486</v>
      </c>
    </row>
    <row r="6628" spans="1:4">
      <c r="A6628" s="360">
        <v>6626</v>
      </c>
      <c r="B6628" s="356"/>
      <c r="C6628" s="357" t="s">
        <v>18474</v>
      </c>
      <c r="D6628" s="361" t="s">
        <v>6487</v>
      </c>
    </row>
    <row r="6629" spans="1:4" ht="40.5">
      <c r="A6629" s="360">
        <v>6627</v>
      </c>
      <c r="B6629" s="356"/>
      <c r="C6629" s="357" t="s">
        <v>18475</v>
      </c>
      <c r="D6629" s="361" t="s">
        <v>6488</v>
      </c>
    </row>
    <row r="6630" spans="1:4" ht="40.5">
      <c r="A6630" s="360">
        <v>6628</v>
      </c>
      <c r="B6630" s="356"/>
      <c r="C6630" s="357" t="s">
        <v>18476</v>
      </c>
      <c r="D6630" s="361" t="s">
        <v>6489</v>
      </c>
    </row>
    <row r="6631" spans="1:4" ht="33">
      <c r="A6631" s="360">
        <v>6629</v>
      </c>
      <c r="B6631" s="356"/>
      <c r="C6631" s="357" t="s">
        <v>18477</v>
      </c>
      <c r="D6631" s="361" t="s">
        <v>6490</v>
      </c>
    </row>
    <row r="6632" spans="1:4" ht="33">
      <c r="A6632" s="360">
        <v>6630</v>
      </c>
      <c r="B6632" s="356"/>
      <c r="C6632" s="357" t="s">
        <v>18478</v>
      </c>
      <c r="D6632" s="361" t="s">
        <v>6491</v>
      </c>
    </row>
    <row r="6633" spans="1:4">
      <c r="A6633" s="360">
        <v>6631</v>
      </c>
      <c r="B6633" s="356"/>
      <c r="C6633" s="357" t="s">
        <v>18479</v>
      </c>
      <c r="D6633" s="361" t="s">
        <v>6492</v>
      </c>
    </row>
    <row r="6634" spans="1:4">
      <c r="A6634" s="360">
        <v>6632</v>
      </c>
      <c r="B6634" s="356"/>
      <c r="C6634" s="357" t="s">
        <v>18480</v>
      </c>
      <c r="D6634" s="361" t="s">
        <v>6493</v>
      </c>
    </row>
    <row r="6635" spans="1:4">
      <c r="A6635" s="360">
        <v>6633</v>
      </c>
      <c r="B6635" s="356"/>
      <c r="C6635" s="357" t="s">
        <v>18481</v>
      </c>
      <c r="D6635" s="361" t="s">
        <v>6494</v>
      </c>
    </row>
    <row r="6636" spans="1:4">
      <c r="A6636" s="360">
        <v>6634</v>
      </c>
      <c r="B6636" s="356"/>
      <c r="C6636" s="357" t="s">
        <v>18482</v>
      </c>
      <c r="D6636" s="361" t="s">
        <v>6495</v>
      </c>
    </row>
    <row r="6637" spans="1:4" ht="33">
      <c r="A6637" s="360">
        <v>6635</v>
      </c>
      <c r="B6637" s="356"/>
      <c r="C6637" s="357" t="s">
        <v>18483</v>
      </c>
      <c r="D6637" s="361" t="s">
        <v>6496</v>
      </c>
    </row>
    <row r="6638" spans="1:4" ht="33">
      <c r="A6638" s="360">
        <v>6636</v>
      </c>
      <c r="B6638" s="356"/>
      <c r="C6638" s="357" t="s">
        <v>18484</v>
      </c>
      <c r="D6638" s="361" t="s">
        <v>6497</v>
      </c>
    </row>
    <row r="6639" spans="1:4" ht="33">
      <c r="A6639" s="360">
        <v>6637</v>
      </c>
      <c r="B6639" s="356"/>
      <c r="C6639" s="357" t="s">
        <v>18485</v>
      </c>
      <c r="D6639" s="361" t="s">
        <v>6498</v>
      </c>
    </row>
    <row r="6640" spans="1:4" ht="33">
      <c r="A6640" s="360">
        <v>6638</v>
      </c>
      <c r="B6640" s="356"/>
      <c r="C6640" s="357" t="s">
        <v>18486</v>
      </c>
      <c r="D6640" s="361" t="s">
        <v>6499</v>
      </c>
    </row>
    <row r="6641" spans="1:4" ht="33">
      <c r="A6641" s="360">
        <v>6639</v>
      </c>
      <c r="B6641" s="356"/>
      <c r="C6641" s="357" t="s">
        <v>18487</v>
      </c>
      <c r="D6641" s="361" t="s">
        <v>6500</v>
      </c>
    </row>
    <row r="6642" spans="1:4" ht="33">
      <c r="A6642" s="360">
        <v>6640</v>
      </c>
      <c r="B6642" s="356"/>
      <c r="C6642" s="357" t="s">
        <v>18488</v>
      </c>
      <c r="D6642" s="361" t="s">
        <v>6501</v>
      </c>
    </row>
    <row r="6643" spans="1:4" ht="40.5">
      <c r="A6643" s="360">
        <v>6641</v>
      </c>
      <c r="B6643" s="356"/>
      <c r="C6643" s="357" t="s">
        <v>18489</v>
      </c>
      <c r="D6643" s="361" t="s">
        <v>6502</v>
      </c>
    </row>
    <row r="6644" spans="1:4" ht="40.5">
      <c r="A6644" s="360">
        <v>6642</v>
      </c>
      <c r="B6644" s="356"/>
      <c r="C6644" s="357" t="s">
        <v>18490</v>
      </c>
      <c r="D6644" s="361" t="s">
        <v>6503</v>
      </c>
    </row>
    <row r="6645" spans="1:4">
      <c r="A6645" s="360">
        <v>6643</v>
      </c>
      <c r="B6645" s="356"/>
      <c r="C6645" s="357" t="s">
        <v>18491</v>
      </c>
      <c r="D6645" s="361" t="s">
        <v>6504</v>
      </c>
    </row>
    <row r="6646" spans="1:4">
      <c r="A6646" s="360">
        <v>6644</v>
      </c>
      <c r="B6646" s="356"/>
      <c r="C6646" s="357" t="s">
        <v>18492</v>
      </c>
      <c r="D6646" s="361" t="s">
        <v>6505</v>
      </c>
    </row>
    <row r="6647" spans="1:4">
      <c r="A6647" s="360">
        <v>6645</v>
      </c>
      <c r="B6647" s="356"/>
      <c r="C6647" s="357" t="s">
        <v>18493</v>
      </c>
      <c r="D6647" s="361" t="s">
        <v>6506</v>
      </c>
    </row>
    <row r="6648" spans="1:4">
      <c r="A6648" s="360">
        <v>6646</v>
      </c>
      <c r="B6648" s="356"/>
      <c r="C6648" s="357" t="s">
        <v>18494</v>
      </c>
      <c r="D6648" s="361" t="s">
        <v>6507</v>
      </c>
    </row>
    <row r="6649" spans="1:4">
      <c r="A6649" s="360">
        <v>6647</v>
      </c>
      <c r="B6649" s="356"/>
      <c r="C6649" s="357" t="s">
        <v>18495</v>
      </c>
      <c r="D6649" s="361" t="s">
        <v>6508</v>
      </c>
    </row>
    <row r="6650" spans="1:4" ht="33">
      <c r="A6650" s="360">
        <v>6648</v>
      </c>
      <c r="B6650" s="356"/>
      <c r="C6650" s="357" t="s">
        <v>18496</v>
      </c>
      <c r="D6650" s="361" t="s">
        <v>6509</v>
      </c>
    </row>
    <row r="6651" spans="1:4" ht="33">
      <c r="A6651" s="360">
        <v>6649</v>
      </c>
      <c r="B6651" s="356"/>
      <c r="C6651" s="357" t="s">
        <v>18497</v>
      </c>
      <c r="D6651" s="361" t="s">
        <v>6510</v>
      </c>
    </row>
    <row r="6652" spans="1:4" ht="40.5">
      <c r="A6652" s="360">
        <v>6650</v>
      </c>
      <c r="B6652" s="356"/>
      <c r="C6652" s="357" t="s">
        <v>18498</v>
      </c>
      <c r="D6652" s="361" t="s">
        <v>6511</v>
      </c>
    </row>
    <row r="6653" spans="1:4">
      <c r="A6653" s="360">
        <v>6651</v>
      </c>
      <c r="B6653" s="356"/>
      <c r="C6653" s="357" t="s">
        <v>18499</v>
      </c>
      <c r="D6653" s="361" t="s">
        <v>6512</v>
      </c>
    </row>
    <row r="6654" spans="1:4">
      <c r="A6654" s="360">
        <v>6652</v>
      </c>
      <c r="B6654" s="356"/>
      <c r="C6654" s="357" t="s">
        <v>18500</v>
      </c>
      <c r="D6654" s="361" t="s">
        <v>6513</v>
      </c>
    </row>
    <row r="6655" spans="1:4">
      <c r="A6655" s="360">
        <v>6653</v>
      </c>
      <c r="B6655" s="356"/>
      <c r="C6655" s="357" t="s">
        <v>18501</v>
      </c>
      <c r="D6655" s="361" t="s">
        <v>6514</v>
      </c>
    </row>
    <row r="6656" spans="1:4">
      <c r="A6656" s="360">
        <v>6654</v>
      </c>
      <c r="B6656" s="356"/>
      <c r="C6656" s="357" t="s">
        <v>18502</v>
      </c>
      <c r="D6656" s="361" t="s">
        <v>6515</v>
      </c>
    </row>
    <row r="6657" spans="1:4" ht="33">
      <c r="A6657" s="360">
        <v>6655</v>
      </c>
      <c r="B6657" s="356"/>
      <c r="C6657" s="357" t="s">
        <v>18503</v>
      </c>
      <c r="D6657" s="361" t="s">
        <v>6516</v>
      </c>
    </row>
    <row r="6658" spans="1:4">
      <c r="A6658" s="360">
        <v>6656</v>
      </c>
      <c r="B6658" s="356"/>
      <c r="C6658" s="357" t="s">
        <v>18504</v>
      </c>
      <c r="D6658" s="361" t="s">
        <v>6517</v>
      </c>
    </row>
    <row r="6659" spans="1:4" ht="33">
      <c r="A6659" s="360">
        <v>6657</v>
      </c>
      <c r="B6659" s="356"/>
      <c r="C6659" s="357" t="s">
        <v>18505</v>
      </c>
      <c r="D6659" s="361" t="s">
        <v>6518</v>
      </c>
    </row>
    <row r="6660" spans="1:4" ht="33">
      <c r="A6660" s="360">
        <v>6658</v>
      </c>
      <c r="B6660" s="356"/>
      <c r="C6660" s="357" t="s">
        <v>18506</v>
      </c>
      <c r="D6660" s="361" t="s">
        <v>6519</v>
      </c>
    </row>
    <row r="6661" spans="1:4">
      <c r="A6661" s="360">
        <v>6659</v>
      </c>
      <c r="B6661" s="356"/>
      <c r="C6661" s="357" t="s">
        <v>18507</v>
      </c>
      <c r="D6661" s="361" t="s">
        <v>6520</v>
      </c>
    </row>
    <row r="6662" spans="1:4" ht="33">
      <c r="A6662" s="360">
        <v>6660</v>
      </c>
      <c r="B6662" s="356"/>
      <c r="C6662" s="357" t="s">
        <v>18508</v>
      </c>
      <c r="D6662" s="361" t="s">
        <v>6521</v>
      </c>
    </row>
    <row r="6663" spans="1:4">
      <c r="A6663" s="360">
        <v>6661</v>
      </c>
      <c r="B6663" s="356"/>
      <c r="C6663" s="357" t="s">
        <v>18509</v>
      </c>
      <c r="D6663" s="361" t="s">
        <v>6522</v>
      </c>
    </row>
    <row r="6664" spans="1:4">
      <c r="A6664" s="360">
        <v>6662</v>
      </c>
      <c r="B6664" s="356"/>
      <c r="C6664" s="357" t="s">
        <v>18510</v>
      </c>
      <c r="D6664" s="361" t="s">
        <v>6523</v>
      </c>
    </row>
    <row r="6665" spans="1:4">
      <c r="A6665" s="360">
        <v>6663</v>
      </c>
      <c r="B6665" s="356"/>
      <c r="C6665" s="357" t="s">
        <v>18511</v>
      </c>
      <c r="D6665" s="361" t="s">
        <v>6524</v>
      </c>
    </row>
    <row r="6666" spans="1:4">
      <c r="A6666" s="360">
        <v>6664</v>
      </c>
      <c r="B6666" s="356"/>
      <c r="C6666" s="357" t="s">
        <v>18512</v>
      </c>
      <c r="D6666" s="361" t="s">
        <v>6525</v>
      </c>
    </row>
    <row r="6667" spans="1:4">
      <c r="A6667" s="360">
        <v>6665</v>
      </c>
      <c r="B6667" s="356"/>
      <c r="C6667" s="357" t="s">
        <v>18513</v>
      </c>
      <c r="D6667" s="361" t="s">
        <v>6526</v>
      </c>
    </row>
    <row r="6668" spans="1:4">
      <c r="A6668" s="360">
        <v>6666</v>
      </c>
      <c r="B6668" s="356"/>
      <c r="C6668" s="357" t="s">
        <v>18514</v>
      </c>
      <c r="D6668" s="361" t="s">
        <v>6527</v>
      </c>
    </row>
    <row r="6669" spans="1:4" ht="33">
      <c r="A6669" s="360">
        <v>6667</v>
      </c>
      <c r="B6669" s="356"/>
      <c r="C6669" s="357" t="s">
        <v>18515</v>
      </c>
      <c r="D6669" s="361" t="s">
        <v>6528</v>
      </c>
    </row>
    <row r="6670" spans="1:4" ht="33">
      <c r="A6670" s="360">
        <v>6668</v>
      </c>
      <c r="B6670" s="356"/>
      <c r="C6670" s="357" t="s">
        <v>18516</v>
      </c>
      <c r="D6670" s="361" t="s">
        <v>6529</v>
      </c>
    </row>
    <row r="6671" spans="1:4" ht="33">
      <c r="A6671" s="360">
        <v>6669</v>
      </c>
      <c r="B6671" s="356"/>
      <c r="C6671" s="357" t="s">
        <v>18517</v>
      </c>
      <c r="D6671" s="361" t="s">
        <v>6530</v>
      </c>
    </row>
    <row r="6672" spans="1:4" ht="33">
      <c r="A6672" s="360">
        <v>6670</v>
      </c>
      <c r="B6672" s="356"/>
      <c r="C6672" s="357" t="s">
        <v>18518</v>
      </c>
      <c r="D6672" s="361" t="s">
        <v>6531</v>
      </c>
    </row>
    <row r="6673" spans="1:4" ht="33">
      <c r="A6673" s="360">
        <v>6671</v>
      </c>
      <c r="B6673" s="356"/>
      <c r="C6673" s="357" t="s">
        <v>18519</v>
      </c>
      <c r="D6673" s="361" t="s">
        <v>6532</v>
      </c>
    </row>
    <row r="6674" spans="1:4" ht="33">
      <c r="A6674" s="360">
        <v>6672</v>
      </c>
      <c r="B6674" s="356"/>
      <c r="C6674" s="357" t="s">
        <v>18520</v>
      </c>
      <c r="D6674" s="361" t="s">
        <v>6533</v>
      </c>
    </row>
    <row r="6675" spans="1:4">
      <c r="A6675" s="360">
        <v>6673</v>
      </c>
      <c r="B6675" s="356"/>
      <c r="C6675" s="357" t="s">
        <v>18521</v>
      </c>
      <c r="D6675" s="361" t="s">
        <v>6534</v>
      </c>
    </row>
    <row r="6676" spans="1:4">
      <c r="A6676" s="360">
        <v>6674</v>
      </c>
      <c r="B6676" s="356"/>
      <c r="C6676" s="357" t="s">
        <v>18522</v>
      </c>
      <c r="D6676" s="361" t="s">
        <v>6535</v>
      </c>
    </row>
    <row r="6677" spans="1:4">
      <c r="A6677" s="360">
        <v>6675</v>
      </c>
      <c r="B6677" s="356"/>
      <c r="C6677" s="357" t="s">
        <v>18523</v>
      </c>
      <c r="D6677" s="361" t="s">
        <v>6536</v>
      </c>
    </row>
    <row r="6678" spans="1:4" ht="33">
      <c r="A6678" s="360">
        <v>6676</v>
      </c>
      <c r="B6678" s="356"/>
      <c r="C6678" s="357" t="s">
        <v>18524</v>
      </c>
      <c r="D6678" s="361" t="s">
        <v>6537</v>
      </c>
    </row>
    <row r="6679" spans="1:4" ht="33">
      <c r="A6679" s="360">
        <v>6677</v>
      </c>
      <c r="B6679" s="356"/>
      <c r="C6679" s="357" t="s">
        <v>18525</v>
      </c>
      <c r="D6679" s="361" t="s">
        <v>6538</v>
      </c>
    </row>
    <row r="6680" spans="1:4" ht="33">
      <c r="A6680" s="360">
        <v>6678</v>
      </c>
      <c r="B6680" s="356"/>
      <c r="C6680" s="357" t="s">
        <v>18526</v>
      </c>
      <c r="D6680" s="361" t="s">
        <v>6539</v>
      </c>
    </row>
    <row r="6681" spans="1:4" ht="33">
      <c r="A6681" s="360">
        <v>6679</v>
      </c>
      <c r="B6681" s="356"/>
      <c r="C6681" s="357" t="s">
        <v>18527</v>
      </c>
      <c r="D6681" s="361" t="s">
        <v>6540</v>
      </c>
    </row>
    <row r="6682" spans="1:4" ht="33">
      <c r="A6682" s="360">
        <v>6680</v>
      </c>
      <c r="B6682" s="356"/>
      <c r="C6682" s="357" t="s">
        <v>18528</v>
      </c>
      <c r="D6682" s="361" t="s">
        <v>6541</v>
      </c>
    </row>
    <row r="6683" spans="1:4" ht="40.5">
      <c r="A6683" s="360">
        <v>6681</v>
      </c>
      <c r="B6683" s="356"/>
      <c r="C6683" s="357" t="s">
        <v>18529</v>
      </c>
      <c r="D6683" s="361" t="s">
        <v>6542</v>
      </c>
    </row>
    <row r="6684" spans="1:4" ht="33">
      <c r="A6684" s="360">
        <v>6682</v>
      </c>
      <c r="B6684" s="356"/>
      <c r="C6684" s="357" t="s">
        <v>18530</v>
      </c>
      <c r="D6684" s="361" t="s">
        <v>6543</v>
      </c>
    </row>
    <row r="6685" spans="1:4" ht="33">
      <c r="A6685" s="360">
        <v>6683</v>
      </c>
      <c r="B6685" s="356"/>
      <c r="C6685" s="357" t="s">
        <v>18531</v>
      </c>
      <c r="D6685" s="361" t="s">
        <v>6544</v>
      </c>
    </row>
    <row r="6686" spans="1:4">
      <c r="A6686" s="360">
        <v>6684</v>
      </c>
      <c r="B6686" s="356"/>
      <c r="C6686" s="357" t="s">
        <v>18532</v>
      </c>
      <c r="D6686" s="361" t="s">
        <v>6545</v>
      </c>
    </row>
    <row r="6687" spans="1:4">
      <c r="A6687" s="360">
        <v>6685</v>
      </c>
      <c r="B6687" s="356"/>
      <c r="C6687" s="357" t="s">
        <v>18533</v>
      </c>
      <c r="D6687" s="361" t="s">
        <v>6546</v>
      </c>
    </row>
    <row r="6688" spans="1:4">
      <c r="A6688" s="360">
        <v>6686</v>
      </c>
      <c r="B6688" s="356"/>
      <c r="C6688" s="357" t="s">
        <v>18534</v>
      </c>
      <c r="D6688" s="361" t="s">
        <v>6547</v>
      </c>
    </row>
    <row r="6689" spans="1:4" ht="33">
      <c r="A6689" s="360">
        <v>6687</v>
      </c>
      <c r="B6689" s="356"/>
      <c r="C6689" s="357" t="s">
        <v>18535</v>
      </c>
      <c r="D6689" s="361" t="s">
        <v>6548</v>
      </c>
    </row>
    <row r="6690" spans="1:4" ht="33">
      <c r="A6690" s="360">
        <v>6688</v>
      </c>
      <c r="B6690" s="356"/>
      <c r="C6690" s="357" t="s">
        <v>18536</v>
      </c>
      <c r="D6690" s="361" t="s">
        <v>6549</v>
      </c>
    </row>
    <row r="6691" spans="1:4" ht="33">
      <c r="A6691" s="360">
        <v>6689</v>
      </c>
      <c r="B6691" s="356"/>
      <c r="C6691" s="357" t="s">
        <v>18537</v>
      </c>
      <c r="D6691" s="361" t="s">
        <v>6550</v>
      </c>
    </row>
    <row r="6692" spans="1:4" ht="40.5">
      <c r="A6692" s="360">
        <v>6690</v>
      </c>
      <c r="B6692" s="356"/>
      <c r="C6692" s="357" t="s">
        <v>18538</v>
      </c>
      <c r="D6692" s="361" t="s">
        <v>6551</v>
      </c>
    </row>
    <row r="6693" spans="1:4" ht="33">
      <c r="A6693" s="360">
        <v>6691</v>
      </c>
      <c r="B6693" s="356"/>
      <c r="C6693" s="357" t="s">
        <v>18539</v>
      </c>
      <c r="D6693" s="361" t="s">
        <v>6552</v>
      </c>
    </row>
    <row r="6694" spans="1:4" ht="33">
      <c r="A6694" s="360">
        <v>6692</v>
      </c>
      <c r="B6694" s="356"/>
      <c r="C6694" s="357" t="s">
        <v>18540</v>
      </c>
      <c r="D6694" s="361" t="s">
        <v>6553</v>
      </c>
    </row>
    <row r="6695" spans="1:4" ht="33">
      <c r="A6695" s="360">
        <v>6693</v>
      </c>
      <c r="B6695" s="356"/>
      <c r="C6695" s="357" t="s">
        <v>18541</v>
      </c>
      <c r="D6695" s="361" t="s">
        <v>6554</v>
      </c>
    </row>
    <row r="6696" spans="1:4" ht="33">
      <c r="A6696" s="360">
        <v>6694</v>
      </c>
      <c r="B6696" s="356"/>
      <c r="C6696" s="357" t="s">
        <v>18542</v>
      </c>
      <c r="D6696" s="361" t="s">
        <v>6555</v>
      </c>
    </row>
    <row r="6697" spans="1:4" ht="33">
      <c r="A6697" s="360">
        <v>6695</v>
      </c>
      <c r="B6697" s="356"/>
      <c r="C6697" s="357" t="s">
        <v>18543</v>
      </c>
      <c r="D6697" s="361" t="s">
        <v>6556</v>
      </c>
    </row>
    <row r="6698" spans="1:4" ht="33">
      <c r="A6698" s="360">
        <v>6696</v>
      </c>
      <c r="B6698" s="356"/>
      <c r="C6698" s="357" t="s">
        <v>18544</v>
      </c>
      <c r="D6698" s="361" t="s">
        <v>6557</v>
      </c>
    </row>
    <row r="6699" spans="1:4" ht="40.5">
      <c r="A6699" s="360">
        <v>6697</v>
      </c>
      <c r="B6699" s="356"/>
      <c r="C6699" s="357" t="s">
        <v>18545</v>
      </c>
      <c r="D6699" s="361" t="s">
        <v>6558</v>
      </c>
    </row>
    <row r="6700" spans="1:4" ht="33">
      <c r="A6700" s="360">
        <v>6698</v>
      </c>
      <c r="B6700" s="356"/>
      <c r="C6700" s="357" t="s">
        <v>18546</v>
      </c>
      <c r="D6700" s="361" t="s">
        <v>6559</v>
      </c>
    </row>
    <row r="6701" spans="1:4">
      <c r="A6701" s="360">
        <v>6699</v>
      </c>
      <c r="B6701" s="356"/>
      <c r="C6701" s="357" t="s">
        <v>18547</v>
      </c>
      <c r="D6701" s="361" t="s">
        <v>6560</v>
      </c>
    </row>
    <row r="6702" spans="1:4" ht="40.5">
      <c r="A6702" s="360">
        <v>6700</v>
      </c>
      <c r="B6702" s="356"/>
      <c r="C6702" s="357" t="s">
        <v>18548</v>
      </c>
      <c r="D6702" s="361" t="s">
        <v>6561</v>
      </c>
    </row>
    <row r="6703" spans="1:4" ht="40.5">
      <c r="A6703" s="360">
        <v>6701</v>
      </c>
      <c r="B6703" s="356"/>
      <c r="C6703" s="357" t="s">
        <v>18549</v>
      </c>
      <c r="D6703" s="361" t="s">
        <v>6562</v>
      </c>
    </row>
    <row r="6704" spans="1:4">
      <c r="A6704" s="360">
        <v>6702</v>
      </c>
      <c r="B6704" s="356"/>
      <c r="C6704" s="357" t="s">
        <v>18550</v>
      </c>
      <c r="D6704" s="361" t="s">
        <v>6563</v>
      </c>
    </row>
    <row r="6705" spans="1:4">
      <c r="A6705" s="360">
        <v>6703</v>
      </c>
      <c r="B6705" s="356"/>
      <c r="C6705" s="357" t="s">
        <v>18551</v>
      </c>
      <c r="D6705" s="361" t="s">
        <v>6564</v>
      </c>
    </row>
    <row r="6706" spans="1:4">
      <c r="A6706" s="360">
        <v>6704</v>
      </c>
      <c r="B6706" s="356"/>
      <c r="C6706" s="357" t="s">
        <v>18552</v>
      </c>
      <c r="D6706" s="361" t="s">
        <v>6565</v>
      </c>
    </row>
    <row r="6707" spans="1:4" ht="40.5">
      <c r="A6707" s="360">
        <v>6705</v>
      </c>
      <c r="B6707" s="356"/>
      <c r="C6707" s="357" t="s">
        <v>18553</v>
      </c>
      <c r="D6707" s="361" t="s">
        <v>6566</v>
      </c>
    </row>
    <row r="6708" spans="1:4" ht="33">
      <c r="A6708" s="360">
        <v>6706</v>
      </c>
      <c r="B6708" s="356"/>
      <c r="C6708" s="357" t="s">
        <v>18554</v>
      </c>
      <c r="D6708" s="361" t="s">
        <v>6567</v>
      </c>
    </row>
    <row r="6709" spans="1:4" ht="33">
      <c r="A6709" s="360">
        <v>6707</v>
      </c>
      <c r="B6709" s="356"/>
      <c r="C6709" s="357" t="s">
        <v>18555</v>
      </c>
      <c r="D6709" s="361" t="s">
        <v>6568</v>
      </c>
    </row>
    <row r="6710" spans="1:4" ht="33">
      <c r="A6710" s="360">
        <v>6708</v>
      </c>
      <c r="B6710" s="356"/>
      <c r="C6710" s="357" t="s">
        <v>18556</v>
      </c>
      <c r="D6710" s="361" t="s">
        <v>6569</v>
      </c>
    </row>
    <row r="6711" spans="1:4" ht="33">
      <c r="A6711" s="360">
        <v>6709</v>
      </c>
      <c r="B6711" s="356"/>
      <c r="C6711" s="357" t="s">
        <v>18557</v>
      </c>
      <c r="D6711" s="361" t="s">
        <v>6570</v>
      </c>
    </row>
    <row r="6712" spans="1:4">
      <c r="A6712" s="360">
        <v>6710</v>
      </c>
      <c r="B6712" s="356"/>
      <c r="C6712" s="357" t="s">
        <v>18558</v>
      </c>
      <c r="D6712" s="361" t="s">
        <v>6571</v>
      </c>
    </row>
    <row r="6713" spans="1:4" ht="33">
      <c r="A6713" s="360">
        <v>6711</v>
      </c>
      <c r="B6713" s="356"/>
      <c r="C6713" s="357" t="s">
        <v>18559</v>
      </c>
      <c r="D6713" s="361" t="s">
        <v>6572</v>
      </c>
    </row>
    <row r="6714" spans="1:4">
      <c r="A6714" s="360">
        <v>6712</v>
      </c>
      <c r="B6714" s="356"/>
      <c r="C6714" s="357" t="s">
        <v>18560</v>
      </c>
      <c r="D6714" s="361" t="s">
        <v>6573</v>
      </c>
    </row>
    <row r="6715" spans="1:4">
      <c r="A6715" s="360">
        <v>6713</v>
      </c>
      <c r="B6715" s="356"/>
      <c r="C6715" s="357" t="s">
        <v>18561</v>
      </c>
      <c r="D6715" s="361" t="s">
        <v>6574</v>
      </c>
    </row>
    <row r="6716" spans="1:4" ht="33">
      <c r="A6716" s="360">
        <v>6714</v>
      </c>
      <c r="B6716" s="356"/>
      <c r="C6716" s="357" t="s">
        <v>18562</v>
      </c>
      <c r="D6716" s="361" t="s">
        <v>6575</v>
      </c>
    </row>
    <row r="6717" spans="1:4" ht="33">
      <c r="A6717" s="360">
        <v>6715</v>
      </c>
      <c r="B6717" s="356"/>
      <c r="C6717" s="357" t="s">
        <v>18563</v>
      </c>
      <c r="D6717" s="361" t="s">
        <v>6576</v>
      </c>
    </row>
    <row r="6718" spans="1:4" ht="33">
      <c r="A6718" s="360">
        <v>6716</v>
      </c>
      <c r="B6718" s="356"/>
      <c r="C6718" s="357" t="s">
        <v>18564</v>
      </c>
      <c r="D6718" s="361" t="s">
        <v>6577</v>
      </c>
    </row>
    <row r="6719" spans="1:4" ht="33">
      <c r="A6719" s="360">
        <v>6717</v>
      </c>
      <c r="B6719" s="356"/>
      <c r="C6719" s="357" t="s">
        <v>18565</v>
      </c>
      <c r="D6719" s="361" t="s">
        <v>6578</v>
      </c>
    </row>
    <row r="6720" spans="1:4" ht="33">
      <c r="A6720" s="360">
        <v>6718</v>
      </c>
      <c r="B6720" s="356"/>
      <c r="C6720" s="357" t="s">
        <v>18566</v>
      </c>
      <c r="D6720" s="361" t="s">
        <v>6579</v>
      </c>
    </row>
    <row r="6721" spans="1:4">
      <c r="A6721" s="360">
        <v>6719</v>
      </c>
      <c r="B6721" s="356"/>
      <c r="C6721" s="357" t="s">
        <v>18567</v>
      </c>
      <c r="D6721" s="361" t="s">
        <v>6580</v>
      </c>
    </row>
    <row r="6722" spans="1:4" ht="33">
      <c r="A6722" s="360">
        <v>6720</v>
      </c>
      <c r="B6722" s="356"/>
      <c r="C6722" s="357" t="s">
        <v>18568</v>
      </c>
      <c r="D6722" s="361" t="s">
        <v>6581</v>
      </c>
    </row>
    <row r="6723" spans="1:4">
      <c r="A6723" s="360">
        <v>6721</v>
      </c>
      <c r="B6723" s="356"/>
      <c r="C6723" s="357" t="s">
        <v>18569</v>
      </c>
      <c r="D6723" s="361" t="s">
        <v>6582</v>
      </c>
    </row>
    <row r="6724" spans="1:4">
      <c r="A6724" s="360">
        <v>6722</v>
      </c>
      <c r="B6724" s="356"/>
      <c r="C6724" s="357" t="s">
        <v>18570</v>
      </c>
      <c r="D6724" s="361" t="s">
        <v>6583</v>
      </c>
    </row>
    <row r="6725" spans="1:4" ht="40.5">
      <c r="A6725" s="363">
        <v>6723</v>
      </c>
      <c r="B6725" s="356"/>
      <c r="C6725" s="357" t="s">
        <v>18571</v>
      </c>
      <c r="D6725" s="361" t="s">
        <v>6584</v>
      </c>
    </row>
    <row r="6726" spans="1:4">
      <c r="A6726" s="360">
        <v>6724</v>
      </c>
      <c r="B6726" s="356"/>
      <c r="C6726" s="357" t="s">
        <v>18572</v>
      </c>
      <c r="D6726" s="361" t="s">
        <v>6585</v>
      </c>
    </row>
    <row r="6727" spans="1:4" ht="33">
      <c r="A6727" s="360">
        <v>6725</v>
      </c>
      <c r="B6727" s="356"/>
      <c r="C6727" s="357" t="s">
        <v>18573</v>
      </c>
      <c r="D6727" s="361" t="s">
        <v>6586</v>
      </c>
    </row>
    <row r="6728" spans="1:4">
      <c r="A6728" s="360">
        <v>6726</v>
      </c>
      <c r="B6728" s="356"/>
      <c r="C6728" s="357" t="s">
        <v>18574</v>
      </c>
      <c r="D6728" s="361" t="s">
        <v>6587</v>
      </c>
    </row>
    <row r="6729" spans="1:4">
      <c r="A6729" s="360">
        <v>6727</v>
      </c>
      <c r="B6729" s="356"/>
      <c r="C6729" s="357" t="s">
        <v>18575</v>
      </c>
      <c r="D6729" s="361" t="s">
        <v>6588</v>
      </c>
    </row>
    <row r="6730" spans="1:4" ht="33">
      <c r="A6730" s="360">
        <v>6728</v>
      </c>
      <c r="B6730" s="356"/>
      <c r="C6730" s="357" t="s">
        <v>18576</v>
      </c>
      <c r="D6730" s="361" t="s">
        <v>6589</v>
      </c>
    </row>
    <row r="6731" spans="1:4">
      <c r="A6731" s="360">
        <v>6729</v>
      </c>
      <c r="B6731" s="356"/>
      <c r="C6731" s="357" t="s">
        <v>18577</v>
      </c>
      <c r="D6731" s="361" t="s">
        <v>6590</v>
      </c>
    </row>
    <row r="6732" spans="1:4">
      <c r="A6732" s="360">
        <v>6730</v>
      </c>
      <c r="B6732" s="356"/>
      <c r="C6732" s="357" t="s">
        <v>18578</v>
      </c>
      <c r="D6732" s="361" t="s">
        <v>6591</v>
      </c>
    </row>
    <row r="6733" spans="1:4">
      <c r="A6733" s="360">
        <v>6731</v>
      </c>
      <c r="B6733" s="356"/>
      <c r="C6733" s="357" t="s">
        <v>18579</v>
      </c>
      <c r="D6733" s="361" t="s">
        <v>6592</v>
      </c>
    </row>
    <row r="6734" spans="1:4">
      <c r="A6734" s="360">
        <v>6732</v>
      </c>
      <c r="B6734" s="356"/>
      <c r="C6734" s="357" t="s">
        <v>18580</v>
      </c>
      <c r="D6734" s="361" t="s">
        <v>6593</v>
      </c>
    </row>
    <row r="6735" spans="1:4" ht="33">
      <c r="A6735" s="360">
        <v>6733</v>
      </c>
      <c r="B6735" s="356"/>
      <c r="C6735" s="357" t="s">
        <v>18581</v>
      </c>
      <c r="D6735" s="361" t="s">
        <v>6594</v>
      </c>
    </row>
    <row r="6736" spans="1:4" ht="33">
      <c r="A6736" s="360">
        <v>6734</v>
      </c>
      <c r="B6736" s="356"/>
      <c r="C6736" s="357" t="s">
        <v>18582</v>
      </c>
      <c r="D6736" s="361" t="s">
        <v>6595</v>
      </c>
    </row>
    <row r="6737" spans="1:4">
      <c r="A6737" s="360">
        <v>6735</v>
      </c>
      <c r="B6737" s="356"/>
      <c r="C6737" s="357" t="s">
        <v>18583</v>
      </c>
      <c r="D6737" s="361" t="s">
        <v>6596</v>
      </c>
    </row>
    <row r="6738" spans="1:4">
      <c r="A6738" s="360">
        <v>6736</v>
      </c>
      <c r="B6738" s="356"/>
      <c r="C6738" s="357" t="s">
        <v>18584</v>
      </c>
      <c r="D6738" s="361" t="s">
        <v>6597</v>
      </c>
    </row>
    <row r="6739" spans="1:4">
      <c r="A6739" s="360">
        <v>6737</v>
      </c>
      <c r="B6739" s="356"/>
      <c r="C6739" s="357" t="s">
        <v>18585</v>
      </c>
      <c r="D6739" s="361" t="s">
        <v>6598</v>
      </c>
    </row>
    <row r="6740" spans="1:4">
      <c r="A6740" s="360">
        <v>6738</v>
      </c>
      <c r="B6740" s="356"/>
      <c r="C6740" s="357" t="s">
        <v>18586</v>
      </c>
      <c r="D6740" s="361" t="s">
        <v>6599</v>
      </c>
    </row>
    <row r="6741" spans="1:4" ht="33">
      <c r="A6741" s="360">
        <v>6739</v>
      </c>
      <c r="B6741" s="356"/>
      <c r="C6741" s="357" t="s">
        <v>18587</v>
      </c>
      <c r="D6741" s="361" t="s">
        <v>6600</v>
      </c>
    </row>
    <row r="6742" spans="1:4" ht="33">
      <c r="A6742" s="360">
        <v>6740</v>
      </c>
      <c r="B6742" s="356"/>
      <c r="C6742" s="357" t="s">
        <v>18588</v>
      </c>
      <c r="D6742" s="361" t="s">
        <v>6601</v>
      </c>
    </row>
    <row r="6743" spans="1:4" ht="33">
      <c r="A6743" s="360">
        <v>6741</v>
      </c>
      <c r="B6743" s="356"/>
      <c r="C6743" s="357" t="s">
        <v>18589</v>
      </c>
      <c r="D6743" s="361" t="s">
        <v>6602</v>
      </c>
    </row>
    <row r="6744" spans="1:4">
      <c r="A6744" s="360">
        <v>6742</v>
      </c>
      <c r="B6744" s="356"/>
      <c r="C6744" s="357" t="s">
        <v>18590</v>
      </c>
      <c r="D6744" s="361" t="s">
        <v>6603</v>
      </c>
    </row>
    <row r="6745" spans="1:4">
      <c r="A6745" s="360">
        <v>6743</v>
      </c>
      <c r="B6745" s="356"/>
      <c r="C6745" s="357" t="s">
        <v>18591</v>
      </c>
      <c r="D6745" s="361" t="s">
        <v>6604</v>
      </c>
    </row>
    <row r="6746" spans="1:4" ht="33">
      <c r="A6746" s="360">
        <v>6744</v>
      </c>
      <c r="B6746" s="356"/>
      <c r="C6746" s="357" t="s">
        <v>18592</v>
      </c>
      <c r="D6746" s="361" t="s">
        <v>6605</v>
      </c>
    </row>
    <row r="6747" spans="1:4">
      <c r="A6747" s="360">
        <v>6745</v>
      </c>
      <c r="B6747" s="356"/>
      <c r="C6747" s="357" t="s">
        <v>18593</v>
      </c>
      <c r="D6747" s="361" t="s">
        <v>6606</v>
      </c>
    </row>
    <row r="6748" spans="1:4">
      <c r="A6748" s="360">
        <v>6746</v>
      </c>
      <c r="B6748" s="356"/>
      <c r="C6748" s="357" t="s">
        <v>18594</v>
      </c>
      <c r="D6748" s="361" t="s">
        <v>6607</v>
      </c>
    </row>
    <row r="6749" spans="1:4">
      <c r="A6749" s="360">
        <v>6747</v>
      </c>
      <c r="B6749" s="356"/>
      <c r="C6749" s="357" t="s">
        <v>18595</v>
      </c>
      <c r="D6749" s="361" t="s">
        <v>6608</v>
      </c>
    </row>
    <row r="6750" spans="1:4">
      <c r="A6750" s="360">
        <v>6748</v>
      </c>
      <c r="B6750" s="356"/>
      <c r="C6750" s="357" t="s">
        <v>18596</v>
      </c>
      <c r="D6750" s="361" t="s">
        <v>6609</v>
      </c>
    </row>
    <row r="6751" spans="1:4">
      <c r="A6751" s="360">
        <v>6749</v>
      </c>
      <c r="B6751" s="356"/>
      <c r="C6751" s="357" t="s">
        <v>18597</v>
      </c>
      <c r="D6751" s="361" t="s">
        <v>6610</v>
      </c>
    </row>
    <row r="6752" spans="1:4">
      <c r="A6752" s="360">
        <v>6750</v>
      </c>
      <c r="B6752" s="356"/>
      <c r="C6752" s="357" t="s">
        <v>18598</v>
      </c>
      <c r="D6752" s="361" t="s">
        <v>6611</v>
      </c>
    </row>
    <row r="6753" spans="1:4">
      <c r="A6753" s="360">
        <v>6751</v>
      </c>
      <c r="B6753" s="356"/>
      <c r="C6753" s="357" t="s">
        <v>18599</v>
      </c>
      <c r="D6753" s="361" t="s">
        <v>6612</v>
      </c>
    </row>
    <row r="6754" spans="1:4">
      <c r="A6754" s="360">
        <v>6752</v>
      </c>
      <c r="B6754" s="356"/>
      <c r="C6754" s="357" t="s">
        <v>18600</v>
      </c>
      <c r="D6754" s="361" t="s">
        <v>6613</v>
      </c>
    </row>
    <row r="6755" spans="1:4" ht="33">
      <c r="A6755" s="360">
        <v>6753</v>
      </c>
      <c r="B6755" s="356"/>
      <c r="C6755" s="357" t="s">
        <v>18601</v>
      </c>
      <c r="D6755" s="361" t="s">
        <v>6614</v>
      </c>
    </row>
    <row r="6756" spans="1:4">
      <c r="A6756" s="360">
        <v>6754</v>
      </c>
      <c r="B6756" s="356"/>
      <c r="C6756" s="357" t="s">
        <v>18602</v>
      </c>
      <c r="D6756" s="361" t="s">
        <v>6615</v>
      </c>
    </row>
    <row r="6757" spans="1:4">
      <c r="A6757" s="360">
        <v>6755</v>
      </c>
      <c r="B6757" s="356"/>
      <c r="C6757" s="357" t="s">
        <v>18603</v>
      </c>
      <c r="D6757" s="361" t="s">
        <v>6616</v>
      </c>
    </row>
    <row r="6758" spans="1:4" ht="33">
      <c r="A6758" s="360">
        <v>6756</v>
      </c>
      <c r="B6758" s="356"/>
      <c r="C6758" s="357" t="s">
        <v>18604</v>
      </c>
      <c r="D6758" s="361" t="s">
        <v>6617</v>
      </c>
    </row>
    <row r="6759" spans="1:4" ht="33">
      <c r="A6759" s="360">
        <v>6757</v>
      </c>
      <c r="B6759" s="356"/>
      <c r="C6759" s="357" t="s">
        <v>18605</v>
      </c>
      <c r="D6759" s="361" t="s">
        <v>6618</v>
      </c>
    </row>
    <row r="6760" spans="1:4" ht="33">
      <c r="A6760" s="360">
        <v>6758</v>
      </c>
      <c r="B6760" s="356"/>
      <c r="C6760" s="357" t="s">
        <v>18606</v>
      </c>
      <c r="D6760" s="361" t="s">
        <v>6619</v>
      </c>
    </row>
    <row r="6761" spans="1:4" ht="33">
      <c r="A6761" s="360">
        <v>6759</v>
      </c>
      <c r="B6761" s="356"/>
      <c r="C6761" s="357" t="s">
        <v>18607</v>
      </c>
      <c r="D6761" s="361" t="s">
        <v>6620</v>
      </c>
    </row>
    <row r="6762" spans="1:4">
      <c r="A6762" s="360">
        <v>6760</v>
      </c>
      <c r="B6762" s="356"/>
      <c r="C6762" s="357" t="s">
        <v>18608</v>
      </c>
      <c r="D6762" s="361" t="s">
        <v>6621</v>
      </c>
    </row>
    <row r="6763" spans="1:4" ht="33">
      <c r="A6763" s="360">
        <v>6761</v>
      </c>
      <c r="B6763" s="356"/>
      <c r="C6763" s="357" t="s">
        <v>18609</v>
      </c>
      <c r="D6763" s="361" t="s">
        <v>6622</v>
      </c>
    </row>
    <row r="6764" spans="1:4" ht="33">
      <c r="A6764" s="360">
        <v>6762</v>
      </c>
      <c r="B6764" s="356"/>
      <c r="C6764" s="357" t="s">
        <v>18610</v>
      </c>
      <c r="D6764" s="361" t="s">
        <v>6623</v>
      </c>
    </row>
    <row r="6765" spans="1:4">
      <c r="A6765" s="360">
        <v>6763</v>
      </c>
      <c r="B6765" s="356"/>
      <c r="C6765" s="357" t="s">
        <v>18611</v>
      </c>
      <c r="D6765" s="361" t="s">
        <v>6624</v>
      </c>
    </row>
    <row r="6766" spans="1:4" ht="33">
      <c r="A6766" s="360">
        <v>6764</v>
      </c>
      <c r="B6766" s="356"/>
      <c r="C6766" s="357" t="s">
        <v>18612</v>
      </c>
      <c r="D6766" s="361" t="s">
        <v>6625</v>
      </c>
    </row>
    <row r="6767" spans="1:4" ht="33">
      <c r="A6767" s="360">
        <v>6765</v>
      </c>
      <c r="B6767" s="356"/>
      <c r="C6767" s="357" t="s">
        <v>18613</v>
      </c>
      <c r="D6767" s="361" t="s">
        <v>6626</v>
      </c>
    </row>
    <row r="6768" spans="1:4">
      <c r="A6768" s="360">
        <v>6766</v>
      </c>
      <c r="B6768" s="356"/>
      <c r="C6768" s="357" t="s">
        <v>18614</v>
      </c>
      <c r="D6768" s="361" t="s">
        <v>6627</v>
      </c>
    </row>
    <row r="6769" spans="1:4">
      <c r="A6769" s="360">
        <v>6767</v>
      </c>
      <c r="B6769" s="356"/>
      <c r="C6769" s="357" t="s">
        <v>18615</v>
      </c>
      <c r="D6769" s="361" t="s">
        <v>6628</v>
      </c>
    </row>
    <row r="6770" spans="1:4" ht="33">
      <c r="A6770" s="360">
        <v>6768</v>
      </c>
      <c r="B6770" s="356"/>
      <c r="C6770" s="357" t="s">
        <v>18616</v>
      </c>
      <c r="D6770" s="361" t="s">
        <v>6629</v>
      </c>
    </row>
    <row r="6771" spans="1:4" ht="33">
      <c r="A6771" s="360">
        <v>6769</v>
      </c>
      <c r="B6771" s="356"/>
      <c r="C6771" s="357" t="s">
        <v>18617</v>
      </c>
      <c r="D6771" s="361" t="s">
        <v>6630</v>
      </c>
    </row>
    <row r="6772" spans="1:4" ht="33">
      <c r="A6772" s="360">
        <v>6770</v>
      </c>
      <c r="B6772" s="356"/>
      <c r="C6772" s="357" t="s">
        <v>18618</v>
      </c>
      <c r="D6772" s="361" t="s">
        <v>6631</v>
      </c>
    </row>
    <row r="6773" spans="1:4">
      <c r="A6773" s="360">
        <v>6771</v>
      </c>
      <c r="B6773" s="356"/>
      <c r="C6773" s="357" t="s">
        <v>18619</v>
      </c>
      <c r="D6773" s="361" t="s">
        <v>6632</v>
      </c>
    </row>
    <row r="6774" spans="1:4">
      <c r="A6774" s="360">
        <v>6772</v>
      </c>
      <c r="B6774" s="356"/>
      <c r="C6774" s="357" t="s">
        <v>18620</v>
      </c>
      <c r="D6774" s="361" t="s">
        <v>6633</v>
      </c>
    </row>
    <row r="6775" spans="1:4" ht="33">
      <c r="A6775" s="360">
        <v>6773</v>
      </c>
      <c r="B6775" s="356"/>
      <c r="C6775" s="357" t="s">
        <v>18621</v>
      </c>
      <c r="D6775" s="361" t="s">
        <v>6634</v>
      </c>
    </row>
    <row r="6776" spans="1:4">
      <c r="A6776" s="360">
        <v>6774</v>
      </c>
      <c r="B6776" s="356"/>
      <c r="C6776" s="357" t="s">
        <v>18622</v>
      </c>
      <c r="D6776" s="361" t="s">
        <v>6635</v>
      </c>
    </row>
    <row r="6777" spans="1:4">
      <c r="A6777" s="360">
        <v>6775</v>
      </c>
      <c r="B6777" s="356"/>
      <c r="C6777" s="357" t="s">
        <v>18623</v>
      </c>
      <c r="D6777" s="361" t="s">
        <v>6636</v>
      </c>
    </row>
    <row r="6778" spans="1:4" ht="33">
      <c r="A6778" s="360">
        <v>6776</v>
      </c>
      <c r="B6778" s="356"/>
      <c r="C6778" s="357" t="s">
        <v>18624</v>
      </c>
      <c r="D6778" s="361" t="s">
        <v>6637</v>
      </c>
    </row>
    <row r="6779" spans="1:4" ht="40.5">
      <c r="A6779" s="360">
        <v>6777</v>
      </c>
      <c r="B6779" s="356"/>
      <c r="C6779" s="357" t="s">
        <v>18625</v>
      </c>
      <c r="D6779" s="361" t="s">
        <v>6638</v>
      </c>
    </row>
    <row r="6780" spans="1:4" ht="40.5">
      <c r="A6780" s="363">
        <v>6778</v>
      </c>
      <c r="B6780" s="356"/>
      <c r="C6780" s="357" t="s">
        <v>18626</v>
      </c>
      <c r="D6780" s="361" t="s">
        <v>6639</v>
      </c>
    </row>
    <row r="6781" spans="1:4">
      <c r="A6781" s="360">
        <v>6779</v>
      </c>
      <c r="B6781" s="356"/>
      <c r="C6781" s="357" t="s">
        <v>18627</v>
      </c>
      <c r="D6781" s="361" t="s">
        <v>6640</v>
      </c>
    </row>
    <row r="6782" spans="1:4">
      <c r="A6782" s="360">
        <v>6780</v>
      </c>
      <c r="B6782" s="356"/>
      <c r="C6782" s="357" t="s">
        <v>18628</v>
      </c>
      <c r="D6782" s="361" t="s">
        <v>6641</v>
      </c>
    </row>
    <row r="6783" spans="1:4">
      <c r="A6783" s="360">
        <v>6781</v>
      </c>
      <c r="B6783" s="356"/>
      <c r="C6783" s="357" t="s">
        <v>18629</v>
      </c>
      <c r="D6783" s="361" t="s">
        <v>6642</v>
      </c>
    </row>
    <row r="6784" spans="1:4">
      <c r="A6784" s="360">
        <v>6782</v>
      </c>
      <c r="B6784" s="356"/>
      <c r="C6784" s="357" t="s">
        <v>18630</v>
      </c>
      <c r="D6784" s="361" t="s">
        <v>6643</v>
      </c>
    </row>
    <row r="6785" spans="1:4">
      <c r="A6785" s="360">
        <v>6783</v>
      </c>
      <c r="B6785" s="356"/>
      <c r="C6785" s="357" t="s">
        <v>18631</v>
      </c>
      <c r="D6785" s="361" t="s">
        <v>6644</v>
      </c>
    </row>
    <row r="6786" spans="1:4">
      <c r="A6786" s="360">
        <v>6784</v>
      </c>
      <c r="B6786" s="356"/>
      <c r="C6786" s="357" t="s">
        <v>18632</v>
      </c>
      <c r="D6786" s="361" t="s">
        <v>6645</v>
      </c>
    </row>
    <row r="6787" spans="1:4">
      <c r="A6787" s="360">
        <v>6785</v>
      </c>
      <c r="B6787" s="356"/>
      <c r="C6787" s="357" t="s">
        <v>18633</v>
      </c>
      <c r="D6787" s="361" t="s">
        <v>6646</v>
      </c>
    </row>
    <row r="6788" spans="1:4">
      <c r="A6788" s="360">
        <v>6786</v>
      </c>
      <c r="B6788" s="356"/>
      <c r="C6788" s="357" t="s">
        <v>18634</v>
      </c>
      <c r="D6788" s="361" t="s">
        <v>6647</v>
      </c>
    </row>
    <row r="6789" spans="1:4">
      <c r="A6789" s="360">
        <v>6787</v>
      </c>
      <c r="B6789" s="356"/>
      <c r="C6789" s="357" t="s">
        <v>18635</v>
      </c>
      <c r="D6789" s="361" t="s">
        <v>6648</v>
      </c>
    </row>
    <row r="6790" spans="1:4">
      <c r="A6790" s="360">
        <v>6788</v>
      </c>
      <c r="B6790" s="356"/>
      <c r="C6790" s="357" t="s">
        <v>18636</v>
      </c>
      <c r="D6790" s="361" t="s">
        <v>6649</v>
      </c>
    </row>
    <row r="6791" spans="1:4">
      <c r="A6791" s="360">
        <v>6789</v>
      </c>
      <c r="B6791" s="356"/>
      <c r="C6791" s="357" t="s">
        <v>18637</v>
      </c>
      <c r="D6791" s="361" t="s">
        <v>6650</v>
      </c>
    </row>
    <row r="6792" spans="1:4">
      <c r="A6792" s="360">
        <v>6790</v>
      </c>
      <c r="B6792" s="356"/>
      <c r="C6792" s="357" t="s">
        <v>18638</v>
      </c>
      <c r="D6792" s="361" t="s">
        <v>6651</v>
      </c>
    </row>
    <row r="6793" spans="1:4">
      <c r="A6793" s="360">
        <v>6791</v>
      </c>
      <c r="B6793" s="356"/>
      <c r="C6793" s="357" t="s">
        <v>18639</v>
      </c>
      <c r="D6793" s="361" t="s">
        <v>6652</v>
      </c>
    </row>
    <row r="6794" spans="1:4">
      <c r="A6794" s="360">
        <v>6792</v>
      </c>
      <c r="B6794" s="356"/>
      <c r="C6794" s="357" t="s">
        <v>18640</v>
      </c>
      <c r="D6794" s="361" t="s">
        <v>6653</v>
      </c>
    </row>
    <row r="6795" spans="1:4">
      <c r="A6795" s="360">
        <v>6793</v>
      </c>
      <c r="B6795" s="356"/>
      <c r="C6795" s="357" t="s">
        <v>18641</v>
      </c>
      <c r="D6795" s="361" t="s">
        <v>6654</v>
      </c>
    </row>
    <row r="6796" spans="1:4">
      <c r="A6796" s="360">
        <v>6794</v>
      </c>
      <c r="B6796" s="356"/>
      <c r="C6796" s="357" t="s">
        <v>18642</v>
      </c>
      <c r="D6796" s="361" t="s">
        <v>6655</v>
      </c>
    </row>
    <row r="6797" spans="1:4">
      <c r="A6797" s="360">
        <v>6795</v>
      </c>
      <c r="B6797" s="356"/>
      <c r="C6797" s="357" t="s">
        <v>18643</v>
      </c>
      <c r="D6797" s="361" t="s">
        <v>6656</v>
      </c>
    </row>
    <row r="6798" spans="1:4">
      <c r="A6798" s="360">
        <v>6796</v>
      </c>
      <c r="B6798" s="356"/>
      <c r="C6798" s="357" t="s">
        <v>18644</v>
      </c>
      <c r="D6798" s="361" t="s">
        <v>6657</v>
      </c>
    </row>
    <row r="6799" spans="1:4">
      <c r="A6799" s="360">
        <v>6797</v>
      </c>
      <c r="B6799" s="356"/>
      <c r="C6799" s="357" t="s">
        <v>18645</v>
      </c>
      <c r="D6799" s="361" t="s">
        <v>6658</v>
      </c>
    </row>
    <row r="6800" spans="1:4">
      <c r="A6800" s="360">
        <v>6798</v>
      </c>
      <c r="B6800" s="356"/>
      <c r="C6800" s="357" t="s">
        <v>18646</v>
      </c>
      <c r="D6800" s="361" t="s">
        <v>6659</v>
      </c>
    </row>
    <row r="6801" spans="1:4" ht="33">
      <c r="A6801" s="360">
        <v>6799</v>
      </c>
      <c r="B6801" s="356"/>
      <c r="C6801" s="357" t="s">
        <v>18647</v>
      </c>
      <c r="D6801" s="361" t="s">
        <v>6660</v>
      </c>
    </row>
    <row r="6802" spans="1:4">
      <c r="A6802" s="360">
        <v>6800</v>
      </c>
      <c r="B6802" s="356"/>
      <c r="C6802" s="357" t="s">
        <v>18648</v>
      </c>
      <c r="D6802" s="361" t="s">
        <v>6661</v>
      </c>
    </row>
    <row r="6803" spans="1:4">
      <c r="A6803" s="360">
        <v>6801</v>
      </c>
      <c r="B6803" s="356"/>
      <c r="C6803" s="357" t="s">
        <v>18649</v>
      </c>
      <c r="D6803" s="361" t="s">
        <v>6662</v>
      </c>
    </row>
    <row r="6804" spans="1:4">
      <c r="A6804" s="360">
        <v>6802</v>
      </c>
      <c r="B6804" s="356"/>
      <c r="C6804" s="357" t="s">
        <v>18650</v>
      </c>
      <c r="D6804" s="361" t="s">
        <v>6663</v>
      </c>
    </row>
    <row r="6805" spans="1:4" ht="33">
      <c r="A6805" s="360">
        <v>6803</v>
      </c>
      <c r="B6805" s="356"/>
      <c r="C6805" s="357" t="s">
        <v>18651</v>
      </c>
      <c r="D6805" s="361" t="s">
        <v>6664</v>
      </c>
    </row>
    <row r="6806" spans="1:4" ht="33">
      <c r="A6806" s="360">
        <v>6804</v>
      </c>
      <c r="B6806" s="356"/>
      <c r="C6806" s="357" t="s">
        <v>18652</v>
      </c>
      <c r="D6806" s="361" t="s">
        <v>6665</v>
      </c>
    </row>
    <row r="6807" spans="1:4" ht="40.5">
      <c r="A6807" s="363">
        <v>6805</v>
      </c>
      <c r="B6807" s="356"/>
      <c r="C6807" s="357" t="s">
        <v>18653</v>
      </c>
      <c r="D6807" s="361" t="s">
        <v>6666</v>
      </c>
    </row>
    <row r="6808" spans="1:4">
      <c r="A6808" s="360">
        <v>6806</v>
      </c>
      <c r="B6808" s="356"/>
      <c r="C6808" s="357" t="s">
        <v>18654</v>
      </c>
      <c r="D6808" s="361" t="s">
        <v>6667</v>
      </c>
    </row>
    <row r="6809" spans="1:4">
      <c r="A6809" s="360">
        <v>6807</v>
      </c>
      <c r="B6809" s="356"/>
      <c r="C6809" s="357" t="s">
        <v>18655</v>
      </c>
      <c r="D6809" s="361" t="s">
        <v>6668</v>
      </c>
    </row>
    <row r="6810" spans="1:4">
      <c r="A6810" s="360">
        <v>6808</v>
      </c>
      <c r="B6810" s="356"/>
      <c r="C6810" s="357" t="s">
        <v>18656</v>
      </c>
      <c r="D6810" s="361" t="s">
        <v>6669</v>
      </c>
    </row>
    <row r="6811" spans="1:4">
      <c r="A6811" s="360">
        <v>6809</v>
      </c>
      <c r="B6811" s="356"/>
      <c r="C6811" s="357" t="s">
        <v>18657</v>
      </c>
      <c r="D6811" s="361" t="s">
        <v>6670</v>
      </c>
    </row>
    <row r="6812" spans="1:4">
      <c r="A6812" s="360">
        <v>6810</v>
      </c>
      <c r="B6812" s="356"/>
      <c r="C6812" s="357" t="s">
        <v>18658</v>
      </c>
      <c r="D6812" s="361" t="s">
        <v>6671</v>
      </c>
    </row>
    <row r="6813" spans="1:4" ht="33">
      <c r="A6813" s="360">
        <v>6811</v>
      </c>
      <c r="B6813" s="356"/>
      <c r="C6813" s="357" t="s">
        <v>18659</v>
      </c>
      <c r="D6813" s="361" t="s">
        <v>6672</v>
      </c>
    </row>
    <row r="6814" spans="1:4" ht="33">
      <c r="A6814" s="360">
        <v>6812</v>
      </c>
      <c r="B6814" s="356"/>
      <c r="C6814" s="357" t="s">
        <v>18660</v>
      </c>
      <c r="D6814" s="361" t="s">
        <v>6673</v>
      </c>
    </row>
    <row r="6815" spans="1:4" ht="49.5">
      <c r="A6815" s="360">
        <v>6813</v>
      </c>
      <c r="B6815" s="356"/>
      <c r="C6815" s="357" t="s">
        <v>18661</v>
      </c>
      <c r="D6815" s="361" t="s">
        <v>6674</v>
      </c>
    </row>
    <row r="6816" spans="1:4">
      <c r="A6816" s="360">
        <v>6814</v>
      </c>
      <c r="B6816" s="356"/>
      <c r="C6816" s="357" t="s">
        <v>18662</v>
      </c>
      <c r="D6816" s="361" t="s">
        <v>6675</v>
      </c>
    </row>
    <row r="6817" spans="1:4" ht="33">
      <c r="A6817" s="360">
        <v>6815</v>
      </c>
      <c r="B6817" s="356"/>
      <c r="C6817" s="357" t="s">
        <v>18663</v>
      </c>
      <c r="D6817" s="361" t="s">
        <v>6676</v>
      </c>
    </row>
    <row r="6818" spans="1:4" ht="40.5">
      <c r="A6818" s="360">
        <v>6816</v>
      </c>
      <c r="B6818" s="356"/>
      <c r="C6818" s="357" t="s">
        <v>18664</v>
      </c>
      <c r="D6818" s="361" t="s">
        <v>6677</v>
      </c>
    </row>
    <row r="6819" spans="1:4">
      <c r="A6819" s="360">
        <v>6817</v>
      </c>
      <c r="B6819" s="356"/>
      <c r="C6819" s="357" t="s">
        <v>18665</v>
      </c>
      <c r="D6819" s="361" t="s">
        <v>6678</v>
      </c>
    </row>
    <row r="6820" spans="1:4">
      <c r="A6820" s="360">
        <v>6818</v>
      </c>
      <c r="B6820" s="356"/>
      <c r="C6820" s="357" t="s">
        <v>18666</v>
      </c>
      <c r="D6820" s="361" t="s">
        <v>6679</v>
      </c>
    </row>
    <row r="6821" spans="1:4">
      <c r="A6821" s="360">
        <v>6819</v>
      </c>
      <c r="B6821" s="356"/>
      <c r="C6821" s="357" t="s">
        <v>18667</v>
      </c>
      <c r="D6821" s="361" t="s">
        <v>6680</v>
      </c>
    </row>
    <row r="6822" spans="1:4">
      <c r="A6822" s="360">
        <v>6820</v>
      </c>
      <c r="B6822" s="356"/>
      <c r="C6822" s="357" t="s">
        <v>18668</v>
      </c>
      <c r="D6822" s="361" t="s">
        <v>6681</v>
      </c>
    </row>
    <row r="6823" spans="1:4">
      <c r="A6823" s="360">
        <v>6821</v>
      </c>
      <c r="B6823" s="356"/>
      <c r="C6823" s="357" t="s">
        <v>18669</v>
      </c>
      <c r="D6823" s="361" t="s">
        <v>6682</v>
      </c>
    </row>
    <row r="6824" spans="1:4">
      <c r="A6824" s="360">
        <v>6822</v>
      </c>
      <c r="B6824" s="356"/>
      <c r="C6824" s="357" t="s">
        <v>18670</v>
      </c>
      <c r="D6824" s="361" t="s">
        <v>6683</v>
      </c>
    </row>
    <row r="6825" spans="1:4">
      <c r="A6825" s="360">
        <v>6823</v>
      </c>
      <c r="B6825" s="356"/>
      <c r="C6825" s="357" t="s">
        <v>18671</v>
      </c>
      <c r="D6825" s="361" t="s">
        <v>6684</v>
      </c>
    </row>
    <row r="6826" spans="1:4">
      <c r="A6826" s="360">
        <v>6824</v>
      </c>
      <c r="B6826" s="356"/>
      <c r="C6826" s="357" t="s">
        <v>18672</v>
      </c>
      <c r="D6826" s="361" t="s">
        <v>6685</v>
      </c>
    </row>
    <row r="6827" spans="1:4" ht="40.5">
      <c r="A6827" s="360">
        <v>6825</v>
      </c>
      <c r="B6827" s="356"/>
      <c r="C6827" s="357" t="s">
        <v>18673</v>
      </c>
      <c r="D6827" s="361" t="s">
        <v>6686</v>
      </c>
    </row>
    <row r="6828" spans="1:4">
      <c r="A6828" s="360">
        <v>6826</v>
      </c>
      <c r="B6828" s="356"/>
      <c r="C6828" s="357" t="s">
        <v>18674</v>
      </c>
      <c r="D6828" s="361" t="s">
        <v>6687</v>
      </c>
    </row>
    <row r="6829" spans="1:4">
      <c r="A6829" s="360">
        <v>6827</v>
      </c>
      <c r="B6829" s="356"/>
      <c r="C6829" s="357" t="s">
        <v>18675</v>
      </c>
      <c r="D6829" s="361" t="s">
        <v>6688</v>
      </c>
    </row>
    <row r="6830" spans="1:4">
      <c r="A6830" s="360">
        <v>6828</v>
      </c>
      <c r="B6830" s="356"/>
      <c r="C6830" s="357" t="s">
        <v>18676</v>
      </c>
      <c r="D6830" s="361" t="s">
        <v>6689</v>
      </c>
    </row>
    <row r="6831" spans="1:4">
      <c r="A6831" s="360">
        <v>6829</v>
      </c>
      <c r="B6831" s="356"/>
      <c r="C6831" s="357" t="s">
        <v>18677</v>
      </c>
      <c r="D6831" s="361" t="s">
        <v>6690</v>
      </c>
    </row>
    <row r="6832" spans="1:4">
      <c r="A6832" s="360">
        <v>6830</v>
      </c>
      <c r="B6832" s="356"/>
      <c r="C6832" s="357" t="s">
        <v>18678</v>
      </c>
      <c r="D6832" s="361" t="s">
        <v>6691</v>
      </c>
    </row>
    <row r="6833" spans="1:4">
      <c r="A6833" s="360">
        <v>6831</v>
      </c>
      <c r="B6833" s="356"/>
      <c r="C6833" s="357" t="s">
        <v>18679</v>
      </c>
      <c r="D6833" s="361" t="s">
        <v>6692</v>
      </c>
    </row>
    <row r="6834" spans="1:4">
      <c r="A6834" s="360">
        <v>6832</v>
      </c>
      <c r="B6834" s="356"/>
      <c r="C6834" s="357" t="s">
        <v>18680</v>
      </c>
      <c r="D6834" s="361" t="s">
        <v>6693</v>
      </c>
    </row>
    <row r="6835" spans="1:4">
      <c r="A6835" s="360">
        <v>6833</v>
      </c>
      <c r="B6835" s="356"/>
      <c r="C6835" s="357" t="s">
        <v>18681</v>
      </c>
      <c r="D6835" s="361" t="s">
        <v>6694</v>
      </c>
    </row>
    <row r="6836" spans="1:4">
      <c r="A6836" s="360">
        <v>6834</v>
      </c>
      <c r="B6836" s="356"/>
      <c r="C6836" s="357" t="s">
        <v>18682</v>
      </c>
      <c r="D6836" s="361" t="s">
        <v>6695</v>
      </c>
    </row>
    <row r="6837" spans="1:4">
      <c r="A6837" s="360">
        <v>6835</v>
      </c>
      <c r="B6837" s="356"/>
      <c r="C6837" s="357" t="s">
        <v>18683</v>
      </c>
      <c r="D6837" s="361" t="s">
        <v>6696</v>
      </c>
    </row>
    <row r="6838" spans="1:4">
      <c r="A6838" s="360">
        <v>6836</v>
      </c>
      <c r="B6838" s="356"/>
      <c r="C6838" s="357" t="s">
        <v>18684</v>
      </c>
      <c r="D6838" s="361" t="s">
        <v>6697</v>
      </c>
    </row>
    <row r="6839" spans="1:4">
      <c r="A6839" s="360">
        <v>6837</v>
      </c>
      <c r="B6839" s="356"/>
      <c r="C6839" s="357" t="s">
        <v>18685</v>
      </c>
      <c r="D6839" s="361" t="s">
        <v>6698</v>
      </c>
    </row>
    <row r="6840" spans="1:4">
      <c r="A6840" s="360">
        <v>6838</v>
      </c>
      <c r="B6840" s="356"/>
      <c r="C6840" s="357" t="s">
        <v>18686</v>
      </c>
      <c r="D6840" s="361" t="s">
        <v>6699</v>
      </c>
    </row>
    <row r="6841" spans="1:4">
      <c r="A6841" s="360">
        <v>6839</v>
      </c>
      <c r="B6841" s="356"/>
      <c r="C6841" s="357" t="s">
        <v>18687</v>
      </c>
      <c r="D6841" s="361" t="s">
        <v>6700</v>
      </c>
    </row>
    <row r="6842" spans="1:4">
      <c r="A6842" s="360">
        <v>6840</v>
      </c>
      <c r="B6842" s="356"/>
      <c r="C6842" s="357" t="s">
        <v>18688</v>
      </c>
      <c r="D6842" s="361" t="s">
        <v>6701</v>
      </c>
    </row>
    <row r="6843" spans="1:4" ht="40.5">
      <c r="A6843" s="360">
        <v>6841</v>
      </c>
      <c r="B6843" s="356"/>
      <c r="C6843" s="357" t="s">
        <v>18689</v>
      </c>
      <c r="D6843" s="361" t="s">
        <v>6702</v>
      </c>
    </row>
    <row r="6844" spans="1:4">
      <c r="A6844" s="360">
        <v>6842</v>
      </c>
      <c r="B6844" s="356"/>
      <c r="C6844" s="357" t="s">
        <v>18690</v>
      </c>
      <c r="D6844" s="361" t="s">
        <v>6703</v>
      </c>
    </row>
    <row r="6845" spans="1:4" ht="60.75">
      <c r="A6845" s="360">
        <v>6843</v>
      </c>
      <c r="B6845" s="356"/>
      <c r="C6845" s="357" t="s">
        <v>18691</v>
      </c>
      <c r="D6845" s="361" t="s">
        <v>6704</v>
      </c>
    </row>
    <row r="6846" spans="1:4" ht="40.5">
      <c r="A6846" s="360">
        <v>6844</v>
      </c>
      <c r="B6846" s="356"/>
      <c r="C6846" s="357" t="s">
        <v>18692</v>
      </c>
      <c r="D6846" s="361" t="s">
        <v>6705</v>
      </c>
    </row>
    <row r="6847" spans="1:4" ht="40.5">
      <c r="A6847" s="360">
        <v>6845</v>
      </c>
      <c r="B6847" s="356"/>
      <c r="C6847" s="357" t="s">
        <v>18693</v>
      </c>
      <c r="D6847" s="361" t="s">
        <v>6706</v>
      </c>
    </row>
    <row r="6848" spans="1:4" ht="33">
      <c r="A6848" s="360">
        <v>6846</v>
      </c>
      <c r="B6848" s="356"/>
      <c r="C6848" s="357" t="s">
        <v>18694</v>
      </c>
      <c r="D6848" s="361" t="s">
        <v>6707</v>
      </c>
    </row>
    <row r="6849" spans="1:4" ht="33">
      <c r="A6849" s="360">
        <v>6847</v>
      </c>
      <c r="B6849" s="356"/>
      <c r="C6849" s="357" t="s">
        <v>18695</v>
      </c>
      <c r="D6849" s="361" t="s">
        <v>6708</v>
      </c>
    </row>
    <row r="6850" spans="1:4" ht="33">
      <c r="A6850" s="360">
        <v>6848</v>
      </c>
      <c r="B6850" s="356"/>
      <c r="C6850" s="357" t="s">
        <v>18696</v>
      </c>
      <c r="D6850" s="361" t="s">
        <v>6709</v>
      </c>
    </row>
    <row r="6851" spans="1:4" ht="33">
      <c r="A6851" s="360">
        <v>6849</v>
      </c>
      <c r="B6851" s="356"/>
      <c r="C6851" s="357" t="s">
        <v>18697</v>
      </c>
      <c r="D6851" s="361" t="s">
        <v>6710</v>
      </c>
    </row>
    <row r="6852" spans="1:4" ht="33">
      <c r="A6852" s="360">
        <v>6850</v>
      </c>
      <c r="B6852" s="356"/>
      <c r="C6852" s="357" t="s">
        <v>18698</v>
      </c>
      <c r="D6852" s="361" t="s">
        <v>6711</v>
      </c>
    </row>
    <row r="6853" spans="1:4" ht="40.5">
      <c r="A6853" s="360">
        <v>6851</v>
      </c>
      <c r="B6853" s="356"/>
      <c r="C6853" s="357" t="s">
        <v>18699</v>
      </c>
      <c r="D6853" s="361" t="s">
        <v>6712</v>
      </c>
    </row>
    <row r="6854" spans="1:4" ht="40.5">
      <c r="A6854" s="360">
        <v>6852</v>
      </c>
      <c r="B6854" s="356"/>
      <c r="C6854" s="357" t="s">
        <v>18700</v>
      </c>
      <c r="D6854" s="361" t="s">
        <v>6713</v>
      </c>
    </row>
    <row r="6855" spans="1:4" ht="40.5">
      <c r="A6855" s="360">
        <v>6853</v>
      </c>
      <c r="B6855" s="356"/>
      <c r="C6855" s="357" t="s">
        <v>18701</v>
      </c>
      <c r="D6855" s="361" t="s">
        <v>6714</v>
      </c>
    </row>
    <row r="6856" spans="1:4" ht="40.5">
      <c r="A6856" s="360">
        <v>6854</v>
      </c>
      <c r="B6856" s="356"/>
      <c r="C6856" s="357" t="s">
        <v>18702</v>
      </c>
      <c r="D6856" s="361" t="s">
        <v>6715</v>
      </c>
    </row>
    <row r="6857" spans="1:4" ht="33">
      <c r="A6857" s="360">
        <v>6855</v>
      </c>
      <c r="B6857" s="356"/>
      <c r="C6857" s="357" t="s">
        <v>18703</v>
      </c>
      <c r="D6857" s="361" t="s">
        <v>6716</v>
      </c>
    </row>
    <row r="6858" spans="1:4" ht="33">
      <c r="A6858" s="360">
        <v>6856</v>
      </c>
      <c r="B6858" s="356"/>
      <c r="C6858" s="357" t="s">
        <v>18704</v>
      </c>
      <c r="D6858" s="361" t="s">
        <v>6717</v>
      </c>
    </row>
    <row r="6859" spans="1:4" ht="33">
      <c r="A6859" s="360">
        <v>6857</v>
      </c>
      <c r="B6859" s="356"/>
      <c r="C6859" s="357" t="s">
        <v>18705</v>
      </c>
      <c r="D6859" s="361" t="s">
        <v>6718</v>
      </c>
    </row>
    <row r="6860" spans="1:4" ht="40.5">
      <c r="A6860" s="360">
        <v>6858</v>
      </c>
      <c r="B6860" s="356"/>
      <c r="C6860" s="357" t="s">
        <v>18706</v>
      </c>
      <c r="D6860" s="361" t="s">
        <v>6719</v>
      </c>
    </row>
    <row r="6861" spans="1:4" ht="40.5">
      <c r="A6861" s="360">
        <v>6859</v>
      </c>
      <c r="B6861" s="356"/>
      <c r="C6861" s="357" t="s">
        <v>18707</v>
      </c>
      <c r="D6861" s="361" t="s">
        <v>6720</v>
      </c>
    </row>
    <row r="6862" spans="1:4" ht="33">
      <c r="A6862" s="360">
        <v>6860</v>
      </c>
      <c r="B6862" s="356"/>
      <c r="C6862" s="357" t="s">
        <v>18708</v>
      </c>
      <c r="D6862" s="361" t="s">
        <v>6721</v>
      </c>
    </row>
    <row r="6863" spans="1:4" ht="40.5">
      <c r="A6863" s="360">
        <v>6861</v>
      </c>
      <c r="B6863" s="356"/>
      <c r="C6863" s="357" t="s">
        <v>18709</v>
      </c>
      <c r="D6863" s="361" t="s">
        <v>6722</v>
      </c>
    </row>
    <row r="6864" spans="1:4" ht="33">
      <c r="A6864" s="360">
        <v>6862</v>
      </c>
      <c r="B6864" s="356"/>
      <c r="C6864" s="357" t="s">
        <v>18710</v>
      </c>
      <c r="D6864" s="361" t="s">
        <v>6723</v>
      </c>
    </row>
    <row r="6865" spans="1:4" ht="33">
      <c r="A6865" s="360">
        <v>6863</v>
      </c>
      <c r="B6865" s="356"/>
      <c r="C6865" s="357" t="s">
        <v>18711</v>
      </c>
      <c r="D6865" s="361" t="s">
        <v>6724</v>
      </c>
    </row>
    <row r="6866" spans="1:4">
      <c r="A6866" s="360">
        <v>6864</v>
      </c>
      <c r="B6866" s="356"/>
      <c r="C6866" s="357" t="s">
        <v>18712</v>
      </c>
      <c r="D6866" s="361" t="s">
        <v>6725</v>
      </c>
    </row>
    <row r="6867" spans="1:4" ht="33">
      <c r="A6867" s="360">
        <v>6865</v>
      </c>
      <c r="B6867" s="356"/>
      <c r="C6867" s="357" t="s">
        <v>18713</v>
      </c>
      <c r="D6867" s="361" t="s">
        <v>6726</v>
      </c>
    </row>
    <row r="6868" spans="1:4" ht="40.5">
      <c r="A6868" s="360">
        <v>6866</v>
      </c>
      <c r="B6868" s="356"/>
      <c r="C6868" s="357" t="s">
        <v>18714</v>
      </c>
      <c r="D6868" s="361" t="s">
        <v>6727</v>
      </c>
    </row>
    <row r="6869" spans="1:4" ht="40.5">
      <c r="A6869" s="360">
        <v>6867</v>
      </c>
      <c r="B6869" s="356"/>
      <c r="C6869" s="357" t="s">
        <v>18715</v>
      </c>
      <c r="D6869" s="361" t="s">
        <v>6728</v>
      </c>
    </row>
    <row r="6870" spans="1:4" ht="40.5">
      <c r="A6870" s="360">
        <v>6868</v>
      </c>
      <c r="B6870" s="356"/>
      <c r="C6870" s="357" t="s">
        <v>18716</v>
      </c>
      <c r="D6870" s="361" t="s">
        <v>6729</v>
      </c>
    </row>
    <row r="6871" spans="1:4" ht="33">
      <c r="A6871" s="360">
        <v>6869</v>
      </c>
      <c r="B6871" s="356"/>
      <c r="C6871" s="357" t="s">
        <v>18717</v>
      </c>
      <c r="D6871" s="361" t="s">
        <v>6730</v>
      </c>
    </row>
    <row r="6872" spans="1:4" ht="40.5">
      <c r="A6872" s="360">
        <v>6870</v>
      </c>
      <c r="B6872" s="356"/>
      <c r="C6872" s="357" t="s">
        <v>18718</v>
      </c>
      <c r="D6872" s="361" t="s">
        <v>6731</v>
      </c>
    </row>
    <row r="6873" spans="1:4" ht="33">
      <c r="A6873" s="360">
        <v>6871</v>
      </c>
      <c r="B6873" s="356"/>
      <c r="C6873" s="357" t="s">
        <v>18719</v>
      </c>
      <c r="D6873" s="361" t="s">
        <v>6732</v>
      </c>
    </row>
    <row r="6874" spans="1:4" ht="49.5">
      <c r="A6874" s="360">
        <v>6872</v>
      </c>
      <c r="B6874" s="356"/>
      <c r="C6874" s="357" t="s">
        <v>18720</v>
      </c>
      <c r="D6874" s="361" t="s">
        <v>6733</v>
      </c>
    </row>
    <row r="6875" spans="1:4" ht="49.5">
      <c r="A6875" s="360">
        <v>6873</v>
      </c>
      <c r="B6875" s="356"/>
      <c r="C6875" s="357" t="s">
        <v>18721</v>
      </c>
      <c r="D6875" s="361" t="s">
        <v>6734</v>
      </c>
    </row>
    <row r="6876" spans="1:4" ht="40.5">
      <c r="A6876" s="360">
        <v>6874</v>
      </c>
      <c r="B6876" s="356"/>
      <c r="C6876" s="357" t="s">
        <v>18722</v>
      </c>
      <c r="D6876" s="361" t="s">
        <v>6735</v>
      </c>
    </row>
    <row r="6877" spans="1:4" ht="40.5">
      <c r="A6877" s="360">
        <v>6875</v>
      </c>
      <c r="B6877" s="356"/>
      <c r="C6877" s="357" t="s">
        <v>18723</v>
      </c>
      <c r="D6877" s="361" t="s">
        <v>6736</v>
      </c>
    </row>
    <row r="6878" spans="1:4" ht="33">
      <c r="A6878" s="360">
        <v>6876</v>
      </c>
      <c r="B6878" s="356"/>
      <c r="C6878" s="357" t="s">
        <v>18724</v>
      </c>
      <c r="D6878" s="361" t="s">
        <v>6737</v>
      </c>
    </row>
    <row r="6879" spans="1:4" ht="49.5">
      <c r="A6879" s="360">
        <v>6877</v>
      </c>
      <c r="B6879" s="356"/>
      <c r="C6879" s="357" t="s">
        <v>18725</v>
      </c>
      <c r="D6879" s="361" t="s">
        <v>6738</v>
      </c>
    </row>
    <row r="6880" spans="1:4" ht="40.5">
      <c r="A6880" s="360">
        <v>6878</v>
      </c>
      <c r="B6880" s="356"/>
      <c r="C6880" s="357" t="s">
        <v>18726</v>
      </c>
      <c r="D6880" s="361" t="s">
        <v>6739</v>
      </c>
    </row>
    <row r="6881" spans="1:4" ht="40.5">
      <c r="A6881" s="360">
        <v>6879</v>
      </c>
      <c r="B6881" s="356"/>
      <c r="C6881" s="357" t="s">
        <v>18727</v>
      </c>
      <c r="D6881" s="361" t="s">
        <v>6740</v>
      </c>
    </row>
    <row r="6882" spans="1:4" ht="33">
      <c r="A6882" s="360">
        <v>6880</v>
      </c>
      <c r="B6882" s="356"/>
      <c r="C6882" s="357" t="s">
        <v>18728</v>
      </c>
      <c r="D6882" s="361" t="s">
        <v>6741</v>
      </c>
    </row>
    <row r="6883" spans="1:4" ht="49.5">
      <c r="A6883" s="360">
        <v>6881</v>
      </c>
      <c r="B6883" s="356"/>
      <c r="C6883" s="357" t="s">
        <v>18729</v>
      </c>
      <c r="D6883" s="361" t="s">
        <v>6742</v>
      </c>
    </row>
    <row r="6884" spans="1:4">
      <c r="A6884" s="360">
        <v>6882</v>
      </c>
      <c r="B6884" s="356"/>
      <c r="C6884" s="357" t="s">
        <v>18730</v>
      </c>
      <c r="D6884" s="361" t="s">
        <v>6743</v>
      </c>
    </row>
    <row r="6885" spans="1:4" ht="40.5">
      <c r="A6885" s="360">
        <v>6883</v>
      </c>
      <c r="B6885" s="356"/>
      <c r="C6885" s="357" t="s">
        <v>18731</v>
      </c>
      <c r="D6885" s="361" t="s">
        <v>6744</v>
      </c>
    </row>
    <row r="6886" spans="1:4" ht="40.5">
      <c r="A6886" s="360">
        <v>6884</v>
      </c>
      <c r="B6886" s="356"/>
      <c r="C6886" s="357" t="s">
        <v>18732</v>
      </c>
      <c r="D6886" s="361" t="s">
        <v>6745</v>
      </c>
    </row>
    <row r="6887" spans="1:4" ht="49.5">
      <c r="A6887" s="360">
        <v>6885</v>
      </c>
      <c r="B6887" s="356"/>
      <c r="C6887" s="357" t="s">
        <v>18733</v>
      </c>
      <c r="D6887" s="361" t="s">
        <v>6746</v>
      </c>
    </row>
    <row r="6888" spans="1:4" ht="40.5">
      <c r="A6888" s="360">
        <v>6886</v>
      </c>
      <c r="B6888" s="356"/>
      <c r="C6888" s="357" t="s">
        <v>18734</v>
      </c>
      <c r="D6888" s="361" t="s">
        <v>6747</v>
      </c>
    </row>
    <row r="6889" spans="1:4" ht="40.5">
      <c r="A6889" s="360">
        <v>6887</v>
      </c>
      <c r="B6889" s="356"/>
      <c r="C6889" s="357" t="s">
        <v>18735</v>
      </c>
      <c r="D6889" s="361" t="s">
        <v>6748</v>
      </c>
    </row>
    <row r="6890" spans="1:4" ht="40.5">
      <c r="A6890" s="360">
        <v>6888</v>
      </c>
      <c r="B6890" s="356"/>
      <c r="C6890" s="357" t="s">
        <v>18736</v>
      </c>
      <c r="D6890" s="361" t="s">
        <v>6749</v>
      </c>
    </row>
    <row r="6891" spans="1:4" ht="49.5">
      <c r="A6891" s="360">
        <v>6889</v>
      </c>
      <c r="B6891" s="356"/>
      <c r="C6891" s="357" t="s">
        <v>18737</v>
      </c>
      <c r="D6891" s="361" t="s">
        <v>6750</v>
      </c>
    </row>
    <row r="6892" spans="1:4" ht="40.5">
      <c r="A6892" s="360">
        <v>6890</v>
      </c>
      <c r="B6892" s="356"/>
      <c r="C6892" s="357" t="s">
        <v>18738</v>
      </c>
      <c r="D6892" s="361" t="s">
        <v>6751</v>
      </c>
    </row>
    <row r="6893" spans="1:4" ht="40.5">
      <c r="A6893" s="360">
        <v>6891</v>
      </c>
      <c r="B6893" s="356"/>
      <c r="C6893" s="357" t="s">
        <v>18739</v>
      </c>
      <c r="D6893" s="361" t="s">
        <v>6752</v>
      </c>
    </row>
    <row r="6894" spans="1:4" ht="40.5">
      <c r="A6894" s="360">
        <v>6892</v>
      </c>
      <c r="B6894" s="356"/>
      <c r="C6894" s="357" t="s">
        <v>18740</v>
      </c>
      <c r="D6894" s="361" t="s">
        <v>6753</v>
      </c>
    </row>
    <row r="6895" spans="1:4" ht="49.5">
      <c r="A6895" s="360">
        <v>6893</v>
      </c>
      <c r="B6895" s="356"/>
      <c r="C6895" s="357" t="s">
        <v>18741</v>
      </c>
      <c r="D6895" s="361" t="s">
        <v>6754</v>
      </c>
    </row>
    <row r="6896" spans="1:4" ht="40.5">
      <c r="A6896" s="360">
        <v>6894</v>
      </c>
      <c r="B6896" s="356"/>
      <c r="C6896" s="357" t="s">
        <v>18742</v>
      </c>
      <c r="D6896" s="361" t="s">
        <v>6755</v>
      </c>
    </row>
    <row r="6897" spans="1:4" ht="33">
      <c r="A6897" s="360">
        <v>6895</v>
      </c>
      <c r="B6897" s="356"/>
      <c r="C6897" s="357" t="s">
        <v>18743</v>
      </c>
      <c r="D6897" s="361" t="s">
        <v>6756</v>
      </c>
    </row>
    <row r="6898" spans="1:4" ht="49.5">
      <c r="A6898" s="360">
        <v>6896</v>
      </c>
      <c r="B6898" s="356"/>
      <c r="C6898" s="357" t="s">
        <v>18744</v>
      </c>
      <c r="D6898" s="361" t="s">
        <v>6757</v>
      </c>
    </row>
    <row r="6899" spans="1:4" ht="40.5">
      <c r="A6899" s="360">
        <v>6897</v>
      </c>
      <c r="B6899" s="356"/>
      <c r="C6899" s="357" t="s">
        <v>18745</v>
      </c>
      <c r="D6899" s="361" t="s">
        <v>6758</v>
      </c>
    </row>
    <row r="6900" spans="1:4" ht="49.5">
      <c r="A6900" s="360">
        <v>6898</v>
      </c>
      <c r="B6900" s="356"/>
      <c r="C6900" s="357" t="s">
        <v>18746</v>
      </c>
      <c r="D6900" s="361" t="s">
        <v>6759</v>
      </c>
    </row>
    <row r="6901" spans="1:4" ht="49.5">
      <c r="A6901" s="360">
        <v>6899</v>
      </c>
      <c r="B6901" s="356"/>
      <c r="C6901" s="357" t="s">
        <v>18747</v>
      </c>
      <c r="D6901" s="361" t="s">
        <v>6760</v>
      </c>
    </row>
    <row r="6902" spans="1:4" ht="49.5">
      <c r="A6902" s="360">
        <v>6900</v>
      </c>
      <c r="B6902" s="356"/>
      <c r="C6902" s="357" t="s">
        <v>18748</v>
      </c>
      <c r="D6902" s="361" t="s">
        <v>6761</v>
      </c>
    </row>
    <row r="6903" spans="1:4" ht="49.5">
      <c r="A6903" s="360">
        <v>6901</v>
      </c>
      <c r="B6903" s="356"/>
      <c r="C6903" s="357" t="s">
        <v>18749</v>
      </c>
      <c r="D6903" s="361" t="s">
        <v>6762</v>
      </c>
    </row>
    <row r="6904" spans="1:4" ht="60.75">
      <c r="A6904" s="360">
        <v>6902</v>
      </c>
      <c r="B6904" s="356"/>
      <c r="C6904" s="357" t="s">
        <v>18750</v>
      </c>
      <c r="D6904" s="361" t="s">
        <v>6763</v>
      </c>
    </row>
    <row r="6905" spans="1:4" ht="49.5">
      <c r="A6905" s="360">
        <v>6903</v>
      </c>
      <c r="B6905" s="356"/>
      <c r="C6905" s="357" t="s">
        <v>18751</v>
      </c>
      <c r="D6905" s="361" t="s">
        <v>6764</v>
      </c>
    </row>
    <row r="6906" spans="1:4" ht="49.5">
      <c r="A6906" s="360">
        <v>6904</v>
      </c>
      <c r="B6906" s="356"/>
      <c r="C6906" s="357" t="s">
        <v>18752</v>
      </c>
      <c r="D6906" s="361" t="s">
        <v>6765</v>
      </c>
    </row>
    <row r="6907" spans="1:4" ht="49.5">
      <c r="A6907" s="360">
        <v>6905</v>
      </c>
      <c r="B6907" s="356"/>
      <c r="C6907" s="357" t="s">
        <v>18753</v>
      </c>
      <c r="D6907" s="361" t="s">
        <v>6766</v>
      </c>
    </row>
    <row r="6908" spans="1:4" ht="49.5">
      <c r="A6908" s="360">
        <v>6906</v>
      </c>
      <c r="B6908" s="356"/>
      <c r="C6908" s="357" t="s">
        <v>18754</v>
      </c>
      <c r="D6908" s="361" t="s">
        <v>6767</v>
      </c>
    </row>
    <row r="6909" spans="1:4" ht="49.5">
      <c r="A6909" s="360">
        <v>6907</v>
      </c>
      <c r="B6909" s="356"/>
      <c r="C6909" s="357" t="s">
        <v>18755</v>
      </c>
      <c r="D6909" s="361" t="s">
        <v>6768</v>
      </c>
    </row>
    <row r="6910" spans="1:4" ht="49.5">
      <c r="A6910" s="360">
        <v>6908</v>
      </c>
      <c r="B6910" s="356"/>
      <c r="C6910" s="357" t="s">
        <v>18756</v>
      </c>
      <c r="D6910" s="361" t="s">
        <v>6769</v>
      </c>
    </row>
    <row r="6911" spans="1:4" ht="40.5">
      <c r="A6911" s="360">
        <v>6909</v>
      </c>
      <c r="B6911" s="356"/>
      <c r="C6911" s="357" t="s">
        <v>18757</v>
      </c>
      <c r="D6911" s="361" t="s">
        <v>6770</v>
      </c>
    </row>
    <row r="6912" spans="1:4" ht="49.5">
      <c r="A6912" s="360">
        <v>6910</v>
      </c>
      <c r="B6912" s="356"/>
      <c r="C6912" s="357" t="s">
        <v>18758</v>
      </c>
      <c r="D6912" s="361" t="s">
        <v>6771</v>
      </c>
    </row>
    <row r="6913" spans="1:4" ht="49.5">
      <c r="A6913" s="360">
        <v>6911</v>
      </c>
      <c r="B6913" s="356"/>
      <c r="C6913" s="357" t="s">
        <v>18759</v>
      </c>
      <c r="D6913" s="361" t="s">
        <v>6772</v>
      </c>
    </row>
    <row r="6914" spans="1:4" ht="60.75">
      <c r="A6914" s="360">
        <v>6912</v>
      </c>
      <c r="B6914" s="356"/>
      <c r="C6914" s="357" t="s">
        <v>18760</v>
      </c>
      <c r="D6914" s="361" t="s">
        <v>6773</v>
      </c>
    </row>
    <row r="6915" spans="1:4" ht="49.5">
      <c r="A6915" s="360">
        <v>6913</v>
      </c>
      <c r="B6915" s="356"/>
      <c r="C6915" s="357" t="s">
        <v>18761</v>
      </c>
      <c r="D6915" s="361" t="s">
        <v>6774</v>
      </c>
    </row>
    <row r="6916" spans="1:4" ht="49.5">
      <c r="A6916" s="360">
        <v>6914</v>
      </c>
      <c r="B6916" s="356"/>
      <c r="C6916" s="357" t="s">
        <v>18762</v>
      </c>
      <c r="D6916" s="361" t="s">
        <v>6775</v>
      </c>
    </row>
    <row r="6917" spans="1:4" ht="40.5">
      <c r="A6917" s="360">
        <v>6915</v>
      </c>
      <c r="B6917" s="356"/>
      <c r="C6917" s="357" t="s">
        <v>18763</v>
      </c>
      <c r="D6917" s="361" t="s">
        <v>6776</v>
      </c>
    </row>
    <row r="6918" spans="1:4" ht="40.5">
      <c r="A6918" s="360">
        <v>6916</v>
      </c>
      <c r="B6918" s="356"/>
      <c r="C6918" s="357" t="s">
        <v>18764</v>
      </c>
      <c r="D6918" s="361" t="s">
        <v>6777</v>
      </c>
    </row>
    <row r="6919" spans="1:4" ht="40.5">
      <c r="A6919" s="360">
        <v>6917</v>
      </c>
      <c r="B6919" s="356"/>
      <c r="C6919" s="357" t="s">
        <v>18765</v>
      </c>
      <c r="D6919" s="361" t="s">
        <v>6778</v>
      </c>
    </row>
    <row r="6920" spans="1:4" ht="40.5">
      <c r="A6920" s="360">
        <v>6918</v>
      </c>
      <c r="B6920" s="356"/>
      <c r="C6920" s="357" t="s">
        <v>18766</v>
      </c>
      <c r="D6920" s="361" t="s">
        <v>6779</v>
      </c>
    </row>
    <row r="6921" spans="1:4" ht="49.5">
      <c r="A6921" s="360">
        <v>6919</v>
      </c>
      <c r="B6921" s="356"/>
      <c r="C6921" s="357" t="s">
        <v>18767</v>
      </c>
      <c r="D6921" s="361" t="s">
        <v>6780</v>
      </c>
    </row>
    <row r="6922" spans="1:4" ht="49.5">
      <c r="A6922" s="360">
        <v>6920</v>
      </c>
      <c r="B6922" s="356"/>
      <c r="C6922" s="357" t="s">
        <v>18768</v>
      </c>
      <c r="D6922" s="361" t="s">
        <v>6781</v>
      </c>
    </row>
    <row r="6923" spans="1:4" ht="33">
      <c r="A6923" s="360">
        <v>6921</v>
      </c>
      <c r="B6923" s="356"/>
      <c r="C6923" s="357" t="s">
        <v>18769</v>
      </c>
      <c r="D6923" s="361" t="s">
        <v>6782</v>
      </c>
    </row>
    <row r="6924" spans="1:4" ht="40.5">
      <c r="A6924" s="360">
        <v>6922</v>
      </c>
      <c r="B6924" s="356"/>
      <c r="C6924" s="357" t="s">
        <v>18770</v>
      </c>
      <c r="D6924" s="361" t="s">
        <v>6783</v>
      </c>
    </row>
    <row r="6925" spans="1:4" ht="49.5">
      <c r="A6925" s="360">
        <v>6923</v>
      </c>
      <c r="B6925" s="356"/>
      <c r="C6925" s="357" t="s">
        <v>18771</v>
      </c>
      <c r="D6925" s="361" t="s">
        <v>6784</v>
      </c>
    </row>
    <row r="6926" spans="1:4" ht="33">
      <c r="A6926" s="360">
        <v>6924</v>
      </c>
      <c r="B6926" s="356"/>
      <c r="C6926" s="357" t="s">
        <v>18772</v>
      </c>
      <c r="D6926" s="361" t="s">
        <v>6785</v>
      </c>
    </row>
    <row r="6927" spans="1:4" ht="60.75">
      <c r="A6927" s="360">
        <v>6925</v>
      </c>
      <c r="B6927" s="356"/>
      <c r="C6927" s="357" t="s">
        <v>18773</v>
      </c>
      <c r="D6927" s="361" t="s">
        <v>6786</v>
      </c>
    </row>
    <row r="6928" spans="1:4" ht="49.5">
      <c r="A6928" s="360">
        <v>6926</v>
      </c>
      <c r="B6928" s="356"/>
      <c r="C6928" s="357" t="s">
        <v>18774</v>
      </c>
      <c r="D6928" s="361" t="s">
        <v>6787</v>
      </c>
    </row>
    <row r="6929" spans="1:4" ht="40.5">
      <c r="A6929" s="360">
        <v>6927</v>
      </c>
      <c r="B6929" s="356"/>
      <c r="C6929" s="357" t="s">
        <v>18775</v>
      </c>
      <c r="D6929" s="361" t="s">
        <v>6788</v>
      </c>
    </row>
    <row r="6930" spans="1:4" ht="40.5">
      <c r="A6930" s="360">
        <v>6928</v>
      </c>
      <c r="B6930" s="356"/>
      <c r="C6930" s="357" t="s">
        <v>18776</v>
      </c>
      <c r="D6930" s="361" t="s">
        <v>6789</v>
      </c>
    </row>
    <row r="6931" spans="1:4" ht="49.5">
      <c r="A6931" s="360">
        <v>6929</v>
      </c>
      <c r="B6931" s="356"/>
      <c r="C6931" s="357" t="s">
        <v>18777</v>
      </c>
      <c r="D6931" s="361" t="s">
        <v>6790</v>
      </c>
    </row>
    <row r="6932" spans="1:4" ht="33">
      <c r="A6932" s="360">
        <v>6930</v>
      </c>
      <c r="B6932" s="356"/>
      <c r="C6932" s="357" t="s">
        <v>18778</v>
      </c>
      <c r="D6932" s="361" t="s">
        <v>6791</v>
      </c>
    </row>
    <row r="6933" spans="1:4" ht="49.5">
      <c r="A6933" s="360">
        <v>6931</v>
      </c>
      <c r="B6933" s="356"/>
      <c r="C6933" s="357" t="s">
        <v>18779</v>
      </c>
      <c r="D6933" s="361" t="s">
        <v>6792</v>
      </c>
    </row>
    <row r="6934" spans="1:4" ht="49.5">
      <c r="A6934" s="360">
        <v>6932</v>
      </c>
      <c r="B6934" s="356"/>
      <c r="C6934" s="357" t="s">
        <v>18780</v>
      </c>
      <c r="D6934" s="361" t="s">
        <v>6793</v>
      </c>
    </row>
    <row r="6935" spans="1:4" ht="33">
      <c r="A6935" s="360">
        <v>6933</v>
      </c>
      <c r="B6935" s="356"/>
      <c r="C6935" s="357" t="s">
        <v>18781</v>
      </c>
      <c r="D6935" s="361" t="s">
        <v>6794</v>
      </c>
    </row>
    <row r="6936" spans="1:4" ht="49.5">
      <c r="A6936" s="360">
        <v>6934</v>
      </c>
      <c r="B6936" s="356"/>
      <c r="C6936" s="357" t="s">
        <v>18782</v>
      </c>
      <c r="D6936" s="361" t="s">
        <v>6795</v>
      </c>
    </row>
    <row r="6937" spans="1:4" ht="49.5">
      <c r="A6937" s="360">
        <v>6935</v>
      </c>
      <c r="B6937" s="356"/>
      <c r="C6937" s="357" t="s">
        <v>18783</v>
      </c>
      <c r="D6937" s="361" t="s">
        <v>6796</v>
      </c>
    </row>
    <row r="6938" spans="1:4" ht="33">
      <c r="A6938" s="360">
        <v>6936</v>
      </c>
      <c r="B6938" s="356"/>
      <c r="C6938" s="357" t="s">
        <v>18784</v>
      </c>
      <c r="D6938" s="361" t="s">
        <v>6797</v>
      </c>
    </row>
    <row r="6939" spans="1:4" ht="66">
      <c r="A6939" s="360">
        <v>6937</v>
      </c>
      <c r="B6939" s="356"/>
      <c r="C6939" s="357" t="s">
        <v>18785</v>
      </c>
      <c r="D6939" s="361" t="s">
        <v>6798</v>
      </c>
    </row>
    <row r="6940" spans="1:4" ht="40.5">
      <c r="A6940" s="360">
        <v>6938</v>
      </c>
      <c r="B6940" s="356"/>
      <c r="C6940" s="357" t="s">
        <v>18786</v>
      </c>
      <c r="D6940" s="361" t="s">
        <v>6799</v>
      </c>
    </row>
    <row r="6941" spans="1:4" ht="40.5">
      <c r="A6941" s="360">
        <v>6939</v>
      </c>
      <c r="B6941" s="356"/>
      <c r="C6941" s="357" t="s">
        <v>18787</v>
      </c>
      <c r="D6941" s="361" t="s">
        <v>6800</v>
      </c>
    </row>
    <row r="6942" spans="1:4" ht="40.5">
      <c r="A6942" s="360">
        <v>6940</v>
      </c>
      <c r="B6942" s="356"/>
      <c r="C6942" s="357" t="s">
        <v>18788</v>
      </c>
      <c r="D6942" s="361" t="s">
        <v>6801</v>
      </c>
    </row>
    <row r="6943" spans="1:4" ht="49.5">
      <c r="A6943" s="360">
        <v>6941</v>
      </c>
      <c r="B6943" s="356"/>
      <c r="C6943" s="357" t="s">
        <v>18789</v>
      </c>
      <c r="D6943" s="361" t="s">
        <v>6802</v>
      </c>
    </row>
    <row r="6944" spans="1:4" ht="40.5">
      <c r="A6944" s="360">
        <v>6942</v>
      </c>
      <c r="B6944" s="356"/>
      <c r="C6944" s="357" t="s">
        <v>18790</v>
      </c>
      <c r="D6944" s="361" t="s">
        <v>6803</v>
      </c>
    </row>
    <row r="6945" spans="1:4" ht="33">
      <c r="A6945" s="360">
        <v>6943</v>
      </c>
      <c r="B6945" s="356"/>
      <c r="C6945" s="357" t="s">
        <v>18791</v>
      </c>
      <c r="D6945" s="361" t="s">
        <v>6804</v>
      </c>
    </row>
    <row r="6946" spans="1:4" ht="49.5">
      <c r="A6946" s="360">
        <v>6944</v>
      </c>
      <c r="B6946" s="356"/>
      <c r="C6946" s="357" t="s">
        <v>18792</v>
      </c>
      <c r="D6946" s="361" t="s">
        <v>6805</v>
      </c>
    </row>
    <row r="6947" spans="1:4" ht="40.5">
      <c r="A6947" s="360">
        <v>6945</v>
      </c>
      <c r="B6947" s="356"/>
      <c r="C6947" s="357" t="s">
        <v>18793</v>
      </c>
      <c r="D6947" s="361" t="s">
        <v>6806</v>
      </c>
    </row>
    <row r="6948" spans="1:4" ht="49.5">
      <c r="A6948" s="360">
        <v>6946</v>
      </c>
      <c r="B6948" s="356"/>
      <c r="C6948" s="357" t="s">
        <v>18794</v>
      </c>
      <c r="D6948" s="361" t="s">
        <v>6807</v>
      </c>
    </row>
    <row r="6949" spans="1:4" ht="49.5">
      <c r="A6949" s="360">
        <v>6947</v>
      </c>
      <c r="B6949" s="356"/>
      <c r="C6949" s="357" t="s">
        <v>18795</v>
      </c>
      <c r="D6949" s="361" t="s">
        <v>6808</v>
      </c>
    </row>
    <row r="6950" spans="1:4" ht="49.5">
      <c r="A6950" s="360">
        <v>6948</v>
      </c>
      <c r="B6950" s="356"/>
      <c r="C6950" s="357" t="s">
        <v>18796</v>
      </c>
      <c r="D6950" s="361" t="s">
        <v>6809</v>
      </c>
    </row>
    <row r="6951" spans="1:4" ht="60.75">
      <c r="A6951" s="360">
        <v>6949</v>
      </c>
      <c r="B6951" s="356"/>
      <c r="C6951" s="357" t="s">
        <v>18797</v>
      </c>
      <c r="D6951" s="361" t="s">
        <v>6810</v>
      </c>
    </row>
    <row r="6952" spans="1:4" ht="40.5">
      <c r="A6952" s="360">
        <v>6950</v>
      </c>
      <c r="B6952" s="356"/>
      <c r="C6952" s="357" t="s">
        <v>18798</v>
      </c>
      <c r="D6952" s="361" t="s">
        <v>6811</v>
      </c>
    </row>
    <row r="6953" spans="1:4" ht="49.5">
      <c r="A6953" s="360">
        <v>6951</v>
      </c>
      <c r="B6953" s="356"/>
      <c r="C6953" s="357" t="s">
        <v>18799</v>
      </c>
      <c r="D6953" s="361" t="s">
        <v>6812</v>
      </c>
    </row>
    <row r="6954" spans="1:4" ht="40.5">
      <c r="A6954" s="360">
        <v>6952</v>
      </c>
      <c r="B6954" s="356"/>
      <c r="C6954" s="357" t="s">
        <v>18800</v>
      </c>
      <c r="D6954" s="361" t="s">
        <v>6813</v>
      </c>
    </row>
    <row r="6955" spans="1:4" ht="33">
      <c r="A6955" s="360">
        <v>6953</v>
      </c>
      <c r="B6955" s="356"/>
      <c r="C6955" s="357" t="s">
        <v>18801</v>
      </c>
      <c r="D6955" s="361" t="s">
        <v>6814</v>
      </c>
    </row>
    <row r="6956" spans="1:4" ht="40.5">
      <c r="A6956" s="360">
        <v>6954</v>
      </c>
      <c r="B6956" s="356"/>
      <c r="C6956" s="357" t="s">
        <v>18802</v>
      </c>
      <c r="D6956" s="361" t="s">
        <v>6815</v>
      </c>
    </row>
    <row r="6957" spans="1:4" ht="49.5">
      <c r="A6957" s="360">
        <v>6955</v>
      </c>
      <c r="B6957" s="356"/>
      <c r="C6957" s="357" t="s">
        <v>18803</v>
      </c>
      <c r="D6957" s="361" t="s">
        <v>6816</v>
      </c>
    </row>
    <row r="6958" spans="1:4">
      <c r="A6958" s="360">
        <v>6956</v>
      </c>
      <c r="B6958" s="356"/>
      <c r="C6958" s="357" t="s">
        <v>18804</v>
      </c>
      <c r="D6958" s="361" t="s">
        <v>6817</v>
      </c>
    </row>
    <row r="6959" spans="1:4" ht="40.5">
      <c r="A6959" s="360">
        <v>6957</v>
      </c>
      <c r="B6959" s="356"/>
      <c r="C6959" s="357" t="s">
        <v>18805</v>
      </c>
      <c r="D6959" s="361" t="s">
        <v>6818</v>
      </c>
    </row>
    <row r="6960" spans="1:4" ht="49.5">
      <c r="A6960" s="360">
        <v>6958</v>
      </c>
      <c r="B6960" s="356"/>
      <c r="C6960" s="357" t="s">
        <v>18806</v>
      </c>
      <c r="D6960" s="361" t="s">
        <v>6819</v>
      </c>
    </row>
    <row r="6961" spans="1:4" ht="40.5">
      <c r="A6961" s="360">
        <v>6959</v>
      </c>
      <c r="B6961" s="356"/>
      <c r="C6961" s="357" t="s">
        <v>18807</v>
      </c>
      <c r="D6961" s="361" t="s">
        <v>6820</v>
      </c>
    </row>
    <row r="6962" spans="1:4" ht="33">
      <c r="A6962" s="360">
        <v>6960</v>
      </c>
      <c r="B6962" s="356"/>
      <c r="C6962" s="357" t="s">
        <v>18808</v>
      </c>
      <c r="D6962" s="361" t="s">
        <v>6821</v>
      </c>
    </row>
    <row r="6963" spans="1:4" ht="40.5">
      <c r="A6963" s="360">
        <v>6961</v>
      </c>
      <c r="B6963" s="356"/>
      <c r="C6963" s="357" t="s">
        <v>18809</v>
      </c>
      <c r="D6963" s="361" t="s">
        <v>6822</v>
      </c>
    </row>
    <row r="6964" spans="1:4" ht="40.5">
      <c r="A6964" s="360">
        <v>6962</v>
      </c>
      <c r="B6964" s="356"/>
      <c r="C6964" s="357" t="s">
        <v>18810</v>
      </c>
      <c r="D6964" s="361" t="s">
        <v>6823</v>
      </c>
    </row>
    <row r="6965" spans="1:4" ht="40.5">
      <c r="A6965" s="360">
        <v>6963</v>
      </c>
      <c r="B6965" s="356"/>
      <c r="C6965" s="357" t="s">
        <v>18811</v>
      </c>
      <c r="D6965" s="361" t="s">
        <v>6824</v>
      </c>
    </row>
    <row r="6966" spans="1:4" ht="40.5">
      <c r="A6966" s="360">
        <v>6964</v>
      </c>
      <c r="B6966" s="356"/>
      <c r="C6966" s="357" t="s">
        <v>18812</v>
      </c>
      <c r="D6966" s="361" t="s">
        <v>6825</v>
      </c>
    </row>
    <row r="6967" spans="1:4" ht="33">
      <c r="A6967" s="360">
        <v>6965</v>
      </c>
      <c r="B6967" s="356"/>
      <c r="C6967" s="357" t="s">
        <v>18813</v>
      </c>
      <c r="D6967" s="361" t="s">
        <v>6826</v>
      </c>
    </row>
    <row r="6968" spans="1:4" ht="49.5">
      <c r="A6968" s="360">
        <v>6966</v>
      </c>
      <c r="B6968" s="356"/>
      <c r="C6968" s="357" t="s">
        <v>18814</v>
      </c>
      <c r="D6968" s="361" t="s">
        <v>6827</v>
      </c>
    </row>
    <row r="6969" spans="1:4" ht="40.5">
      <c r="A6969" s="360">
        <v>6967</v>
      </c>
      <c r="B6969" s="356"/>
      <c r="C6969" s="357" t="s">
        <v>18815</v>
      </c>
      <c r="D6969" s="361" t="s">
        <v>6828</v>
      </c>
    </row>
    <row r="6970" spans="1:4" ht="60.75">
      <c r="A6970" s="360">
        <v>6968</v>
      </c>
      <c r="B6970" s="356"/>
      <c r="C6970" s="357" t="s">
        <v>18816</v>
      </c>
      <c r="D6970" s="361" t="s">
        <v>6829</v>
      </c>
    </row>
    <row r="6971" spans="1:4" ht="40.5">
      <c r="A6971" s="360">
        <v>6969</v>
      </c>
      <c r="B6971" s="356"/>
      <c r="C6971" s="357" t="s">
        <v>18817</v>
      </c>
      <c r="D6971" s="361" t="s">
        <v>6830</v>
      </c>
    </row>
    <row r="6972" spans="1:4">
      <c r="A6972" s="360">
        <v>6970</v>
      </c>
      <c r="B6972" s="356"/>
      <c r="C6972" s="357" t="s">
        <v>18818</v>
      </c>
      <c r="D6972" s="361" t="s">
        <v>6831</v>
      </c>
    </row>
    <row r="6973" spans="1:4" ht="40.5">
      <c r="A6973" s="360">
        <v>6971</v>
      </c>
      <c r="B6973" s="356"/>
      <c r="C6973" s="357" t="s">
        <v>18819</v>
      </c>
      <c r="D6973" s="361" t="s">
        <v>6832</v>
      </c>
    </row>
    <row r="6974" spans="1:4">
      <c r="A6974" s="360">
        <v>6972</v>
      </c>
      <c r="B6974" s="356"/>
      <c r="C6974" s="357" t="s">
        <v>18820</v>
      </c>
      <c r="D6974" s="361" t="s">
        <v>6833</v>
      </c>
    </row>
    <row r="6975" spans="1:4" ht="33">
      <c r="A6975" s="360">
        <v>6973</v>
      </c>
      <c r="B6975" s="356"/>
      <c r="C6975" s="357" t="s">
        <v>18821</v>
      </c>
      <c r="D6975" s="361" t="s">
        <v>6834</v>
      </c>
    </row>
    <row r="6976" spans="1:4" ht="33">
      <c r="A6976" s="360">
        <v>6974</v>
      </c>
      <c r="B6976" s="356"/>
      <c r="C6976" s="357" t="s">
        <v>18822</v>
      </c>
      <c r="D6976" s="361" t="s">
        <v>6835</v>
      </c>
    </row>
    <row r="6977" spans="1:4">
      <c r="A6977" s="360">
        <v>6975</v>
      </c>
      <c r="B6977" s="356"/>
      <c r="C6977" s="357" t="s">
        <v>18823</v>
      </c>
      <c r="D6977" s="361" t="s">
        <v>6836</v>
      </c>
    </row>
    <row r="6978" spans="1:4" ht="60.75">
      <c r="A6978" s="360">
        <v>6976</v>
      </c>
      <c r="B6978" s="356"/>
      <c r="C6978" s="357" t="s">
        <v>18824</v>
      </c>
      <c r="D6978" s="361" t="s">
        <v>6837</v>
      </c>
    </row>
    <row r="6979" spans="1:4">
      <c r="A6979" s="360">
        <v>6977</v>
      </c>
      <c r="B6979" s="356"/>
      <c r="C6979" s="357" t="s">
        <v>18825</v>
      </c>
      <c r="D6979" s="361" t="s">
        <v>6838</v>
      </c>
    </row>
    <row r="6980" spans="1:4" ht="40.5">
      <c r="A6980" s="360">
        <v>6978</v>
      </c>
      <c r="B6980" s="356"/>
      <c r="C6980" s="357" t="s">
        <v>18826</v>
      </c>
      <c r="D6980" s="361" t="s">
        <v>6839</v>
      </c>
    </row>
    <row r="6981" spans="1:4" ht="40.5">
      <c r="A6981" s="360">
        <v>6979</v>
      </c>
      <c r="B6981" s="356"/>
      <c r="C6981" s="357" t="s">
        <v>18827</v>
      </c>
      <c r="D6981" s="361" t="s">
        <v>6840</v>
      </c>
    </row>
    <row r="6982" spans="1:4" ht="40.5">
      <c r="A6982" s="360">
        <v>6980</v>
      </c>
      <c r="B6982" s="356"/>
      <c r="C6982" s="357" t="s">
        <v>18828</v>
      </c>
      <c r="D6982" s="361" t="s">
        <v>6841</v>
      </c>
    </row>
    <row r="6983" spans="1:4" ht="49.5">
      <c r="A6983" s="360">
        <v>6981</v>
      </c>
      <c r="B6983" s="356"/>
      <c r="C6983" s="357" t="s">
        <v>18829</v>
      </c>
      <c r="D6983" s="361" t="s">
        <v>6842</v>
      </c>
    </row>
    <row r="6984" spans="1:4" ht="40.5">
      <c r="A6984" s="360">
        <v>6982</v>
      </c>
      <c r="B6984" s="356"/>
      <c r="C6984" s="357" t="s">
        <v>18830</v>
      </c>
      <c r="D6984" s="361" t="s">
        <v>6843</v>
      </c>
    </row>
    <row r="6985" spans="1:4" ht="33">
      <c r="A6985" s="360">
        <v>6983</v>
      </c>
      <c r="B6985" s="356"/>
      <c r="C6985" s="357" t="s">
        <v>18831</v>
      </c>
      <c r="D6985" s="361" t="s">
        <v>6844</v>
      </c>
    </row>
    <row r="6986" spans="1:4">
      <c r="A6986" s="360">
        <v>6984</v>
      </c>
      <c r="B6986" s="356"/>
      <c r="C6986" s="357" t="s">
        <v>18832</v>
      </c>
      <c r="D6986" s="361" t="s">
        <v>6845</v>
      </c>
    </row>
    <row r="6987" spans="1:4" ht="33">
      <c r="A6987" s="360">
        <v>6985</v>
      </c>
      <c r="B6987" s="356"/>
      <c r="C6987" s="357" t="s">
        <v>18833</v>
      </c>
      <c r="D6987" s="361" t="s">
        <v>6846</v>
      </c>
    </row>
    <row r="6988" spans="1:4" ht="33">
      <c r="A6988" s="360">
        <v>6986</v>
      </c>
      <c r="B6988" s="356"/>
      <c r="C6988" s="357" t="s">
        <v>18834</v>
      </c>
      <c r="D6988" s="361" t="s">
        <v>6847</v>
      </c>
    </row>
    <row r="6989" spans="1:4" ht="49.5">
      <c r="A6989" s="360">
        <v>6987</v>
      </c>
      <c r="B6989" s="356"/>
      <c r="C6989" s="357" t="s">
        <v>18835</v>
      </c>
      <c r="D6989" s="361" t="s">
        <v>6848</v>
      </c>
    </row>
    <row r="6990" spans="1:4" ht="49.5">
      <c r="A6990" s="360">
        <v>6988</v>
      </c>
      <c r="B6990" s="356"/>
      <c r="C6990" s="357" t="s">
        <v>18836</v>
      </c>
      <c r="D6990" s="361" t="s">
        <v>6849</v>
      </c>
    </row>
    <row r="6991" spans="1:4">
      <c r="A6991" s="360">
        <v>6989</v>
      </c>
      <c r="B6991" s="356"/>
      <c r="C6991" s="357" t="s">
        <v>18837</v>
      </c>
      <c r="D6991" s="361" t="s">
        <v>6850</v>
      </c>
    </row>
    <row r="6992" spans="1:4" ht="33">
      <c r="A6992" s="360">
        <v>6990</v>
      </c>
      <c r="B6992" s="356"/>
      <c r="C6992" s="357" t="s">
        <v>18838</v>
      </c>
      <c r="D6992" s="361" t="s">
        <v>6851</v>
      </c>
    </row>
    <row r="6993" spans="1:4" ht="33">
      <c r="A6993" s="360">
        <v>6991</v>
      </c>
      <c r="B6993" s="356"/>
      <c r="C6993" s="357" t="s">
        <v>18839</v>
      </c>
      <c r="D6993" s="361" t="s">
        <v>6852</v>
      </c>
    </row>
    <row r="6994" spans="1:4">
      <c r="A6994" s="360">
        <v>6992</v>
      </c>
      <c r="B6994" s="356"/>
      <c r="C6994" s="357" t="s">
        <v>18840</v>
      </c>
      <c r="D6994" s="361" t="s">
        <v>6853</v>
      </c>
    </row>
    <row r="6995" spans="1:4">
      <c r="A6995" s="360">
        <v>6993</v>
      </c>
      <c r="B6995" s="356"/>
      <c r="C6995" s="357" t="s">
        <v>18841</v>
      </c>
      <c r="D6995" s="361" t="s">
        <v>6854</v>
      </c>
    </row>
    <row r="6996" spans="1:4" ht="33">
      <c r="A6996" s="360">
        <v>6994</v>
      </c>
      <c r="B6996" s="356"/>
      <c r="C6996" s="357" t="s">
        <v>18842</v>
      </c>
      <c r="D6996" s="361" t="s">
        <v>6855</v>
      </c>
    </row>
    <row r="6997" spans="1:4" ht="33">
      <c r="A6997" s="360">
        <v>6995</v>
      </c>
      <c r="B6997" s="356"/>
      <c r="C6997" s="357" t="s">
        <v>18843</v>
      </c>
      <c r="D6997" s="361" t="s">
        <v>6856</v>
      </c>
    </row>
    <row r="6998" spans="1:4" ht="33">
      <c r="A6998" s="360">
        <v>6996</v>
      </c>
      <c r="B6998" s="356"/>
      <c r="C6998" s="357" t="s">
        <v>18844</v>
      </c>
      <c r="D6998" s="361" t="s">
        <v>6857</v>
      </c>
    </row>
    <row r="6999" spans="1:4" ht="33">
      <c r="A6999" s="360">
        <v>6997</v>
      </c>
      <c r="B6999" s="356"/>
      <c r="C6999" s="357" t="s">
        <v>18845</v>
      </c>
      <c r="D6999" s="361" t="s">
        <v>6858</v>
      </c>
    </row>
    <row r="7000" spans="1:4" ht="33">
      <c r="A7000" s="360">
        <v>6998</v>
      </c>
      <c r="B7000" s="356"/>
      <c r="C7000" s="357" t="s">
        <v>18846</v>
      </c>
      <c r="D7000" s="361" t="s">
        <v>6859</v>
      </c>
    </row>
    <row r="7001" spans="1:4" ht="33">
      <c r="A7001" s="360">
        <v>6999</v>
      </c>
      <c r="B7001" s="356"/>
      <c r="C7001" s="357" t="s">
        <v>18847</v>
      </c>
      <c r="D7001" s="361" t="s">
        <v>6860</v>
      </c>
    </row>
    <row r="7002" spans="1:4" ht="33">
      <c r="A7002" s="360">
        <v>7000</v>
      </c>
      <c r="B7002" s="356"/>
      <c r="C7002" s="357" t="s">
        <v>18848</v>
      </c>
      <c r="D7002" s="361" t="s">
        <v>6861</v>
      </c>
    </row>
    <row r="7003" spans="1:4" ht="49.5">
      <c r="A7003" s="360">
        <v>7001</v>
      </c>
      <c r="B7003" s="356"/>
      <c r="C7003" s="357" t="s">
        <v>18849</v>
      </c>
      <c r="D7003" s="361" t="s">
        <v>6862</v>
      </c>
    </row>
    <row r="7004" spans="1:4" ht="33">
      <c r="A7004" s="360">
        <v>7002</v>
      </c>
      <c r="B7004" s="356"/>
      <c r="C7004" s="357" t="s">
        <v>18850</v>
      </c>
      <c r="D7004" s="361" t="s">
        <v>6863</v>
      </c>
    </row>
    <row r="7005" spans="1:4">
      <c r="A7005" s="360">
        <v>7003</v>
      </c>
      <c r="B7005" s="356"/>
      <c r="C7005" s="357" t="s">
        <v>18851</v>
      </c>
      <c r="D7005" s="361" t="s">
        <v>6864</v>
      </c>
    </row>
    <row r="7006" spans="1:4" ht="33">
      <c r="A7006" s="360">
        <v>7004</v>
      </c>
      <c r="B7006" s="356"/>
      <c r="C7006" s="357" t="s">
        <v>18852</v>
      </c>
      <c r="D7006" s="361" t="s">
        <v>6865</v>
      </c>
    </row>
    <row r="7007" spans="1:4" ht="33">
      <c r="A7007" s="360">
        <v>7005</v>
      </c>
      <c r="B7007" s="356"/>
      <c r="C7007" s="357" t="s">
        <v>18853</v>
      </c>
      <c r="D7007" s="361" t="s">
        <v>6866</v>
      </c>
    </row>
    <row r="7008" spans="1:4" ht="33">
      <c r="A7008" s="360">
        <v>7006</v>
      </c>
      <c r="B7008" s="356"/>
      <c r="C7008" s="357" t="s">
        <v>18854</v>
      </c>
      <c r="D7008" s="361" t="s">
        <v>6867</v>
      </c>
    </row>
    <row r="7009" spans="1:4" ht="33">
      <c r="A7009" s="360">
        <v>7007</v>
      </c>
      <c r="B7009" s="356"/>
      <c r="C7009" s="357" t="s">
        <v>18855</v>
      </c>
      <c r="D7009" s="361" t="s">
        <v>6868</v>
      </c>
    </row>
    <row r="7010" spans="1:4" ht="33">
      <c r="A7010" s="360">
        <v>7008</v>
      </c>
      <c r="B7010" s="356"/>
      <c r="C7010" s="357" t="s">
        <v>18856</v>
      </c>
      <c r="D7010" s="361" t="s">
        <v>6869</v>
      </c>
    </row>
    <row r="7011" spans="1:4" ht="40.5">
      <c r="A7011" s="360">
        <v>7009</v>
      </c>
      <c r="B7011" s="356"/>
      <c r="C7011" s="357" t="s">
        <v>18857</v>
      </c>
      <c r="D7011" s="361" t="s">
        <v>6870</v>
      </c>
    </row>
    <row r="7012" spans="1:4" ht="33">
      <c r="A7012" s="360">
        <v>7010</v>
      </c>
      <c r="B7012" s="356"/>
      <c r="C7012" s="357" t="s">
        <v>18858</v>
      </c>
      <c r="D7012" s="361" t="s">
        <v>6871</v>
      </c>
    </row>
    <row r="7013" spans="1:4" ht="33">
      <c r="A7013" s="360">
        <v>7011</v>
      </c>
      <c r="B7013" s="356"/>
      <c r="C7013" s="357" t="s">
        <v>18859</v>
      </c>
      <c r="D7013" s="361" t="s">
        <v>6872</v>
      </c>
    </row>
    <row r="7014" spans="1:4" ht="33">
      <c r="A7014" s="360">
        <v>7012</v>
      </c>
      <c r="B7014" s="356"/>
      <c r="C7014" s="357" t="s">
        <v>18860</v>
      </c>
      <c r="D7014" s="361" t="s">
        <v>6873</v>
      </c>
    </row>
    <row r="7015" spans="1:4">
      <c r="A7015" s="360">
        <v>7013</v>
      </c>
      <c r="B7015" s="356"/>
      <c r="C7015" s="357" t="s">
        <v>18861</v>
      </c>
      <c r="D7015" s="361" t="s">
        <v>6874</v>
      </c>
    </row>
    <row r="7016" spans="1:4" ht="33">
      <c r="A7016" s="360">
        <v>7014</v>
      </c>
      <c r="B7016" s="356"/>
      <c r="C7016" s="357" t="s">
        <v>18862</v>
      </c>
      <c r="D7016" s="361" t="s">
        <v>6875</v>
      </c>
    </row>
    <row r="7017" spans="1:4" ht="33">
      <c r="A7017" s="360">
        <v>7015</v>
      </c>
      <c r="B7017" s="356"/>
      <c r="C7017" s="357" t="s">
        <v>18863</v>
      </c>
      <c r="D7017" s="361" t="s">
        <v>6876</v>
      </c>
    </row>
    <row r="7018" spans="1:4" ht="33">
      <c r="A7018" s="360">
        <v>7016</v>
      </c>
      <c r="B7018" s="356"/>
      <c r="C7018" s="357" t="s">
        <v>18864</v>
      </c>
      <c r="D7018" s="361" t="s">
        <v>6877</v>
      </c>
    </row>
    <row r="7019" spans="1:4" ht="33">
      <c r="A7019" s="360">
        <v>7017</v>
      </c>
      <c r="B7019" s="356"/>
      <c r="C7019" s="357" t="s">
        <v>18865</v>
      </c>
      <c r="D7019" s="361" t="s">
        <v>6878</v>
      </c>
    </row>
    <row r="7020" spans="1:4" ht="33">
      <c r="A7020" s="360">
        <v>7018</v>
      </c>
      <c r="B7020" s="356"/>
      <c r="C7020" s="357" t="s">
        <v>18866</v>
      </c>
      <c r="D7020" s="361" t="s">
        <v>6879</v>
      </c>
    </row>
    <row r="7021" spans="1:4">
      <c r="A7021" s="360">
        <v>7019</v>
      </c>
      <c r="B7021" s="356"/>
      <c r="C7021" s="357" t="s">
        <v>18867</v>
      </c>
      <c r="D7021" s="361" t="s">
        <v>6880</v>
      </c>
    </row>
    <row r="7022" spans="1:4">
      <c r="A7022" s="360">
        <v>7020</v>
      </c>
      <c r="B7022" s="356"/>
      <c r="C7022" s="357" t="s">
        <v>18868</v>
      </c>
      <c r="D7022" s="361" t="s">
        <v>6881</v>
      </c>
    </row>
    <row r="7023" spans="1:4">
      <c r="A7023" s="360">
        <v>7021</v>
      </c>
      <c r="B7023" s="356"/>
      <c r="C7023" s="357" t="s">
        <v>18869</v>
      </c>
      <c r="D7023" s="361" t="s">
        <v>6882</v>
      </c>
    </row>
    <row r="7024" spans="1:4" ht="33">
      <c r="A7024" s="360">
        <v>7022</v>
      </c>
      <c r="B7024" s="356"/>
      <c r="C7024" s="357" t="s">
        <v>18870</v>
      </c>
      <c r="D7024" s="361" t="s">
        <v>6883</v>
      </c>
    </row>
    <row r="7025" spans="1:4" ht="33">
      <c r="A7025" s="360">
        <v>7023</v>
      </c>
      <c r="B7025" s="356"/>
      <c r="C7025" s="357" t="s">
        <v>18871</v>
      </c>
      <c r="D7025" s="361" t="s">
        <v>6884</v>
      </c>
    </row>
    <row r="7026" spans="1:4" ht="33">
      <c r="A7026" s="360">
        <v>7024</v>
      </c>
      <c r="B7026" s="356"/>
      <c r="C7026" s="357" t="s">
        <v>18872</v>
      </c>
      <c r="D7026" s="361" t="s">
        <v>6885</v>
      </c>
    </row>
    <row r="7027" spans="1:4">
      <c r="A7027" s="360">
        <v>7025</v>
      </c>
      <c r="B7027" s="356"/>
      <c r="C7027" s="357" t="s">
        <v>18873</v>
      </c>
      <c r="D7027" s="361" t="s">
        <v>6886</v>
      </c>
    </row>
    <row r="7028" spans="1:4" ht="33">
      <c r="A7028" s="360">
        <v>7026</v>
      </c>
      <c r="B7028" s="356"/>
      <c r="C7028" s="357" t="s">
        <v>18874</v>
      </c>
      <c r="D7028" s="361" t="s">
        <v>6887</v>
      </c>
    </row>
    <row r="7029" spans="1:4" ht="33">
      <c r="A7029" s="360">
        <v>7027</v>
      </c>
      <c r="B7029" s="356"/>
      <c r="C7029" s="357" t="s">
        <v>18875</v>
      </c>
      <c r="D7029" s="361" t="s">
        <v>6888</v>
      </c>
    </row>
    <row r="7030" spans="1:4" ht="33">
      <c r="A7030" s="360">
        <v>7028</v>
      </c>
      <c r="B7030" s="356"/>
      <c r="C7030" s="357" t="s">
        <v>18876</v>
      </c>
      <c r="D7030" s="361" t="s">
        <v>6889</v>
      </c>
    </row>
    <row r="7031" spans="1:4" ht="33">
      <c r="A7031" s="360">
        <v>7029</v>
      </c>
      <c r="B7031" s="356"/>
      <c r="C7031" s="357" t="s">
        <v>18877</v>
      </c>
      <c r="D7031" s="361" t="s">
        <v>6890</v>
      </c>
    </row>
    <row r="7032" spans="1:4" ht="33">
      <c r="A7032" s="360">
        <v>7030</v>
      </c>
      <c r="B7032" s="356"/>
      <c r="C7032" s="357" t="s">
        <v>18878</v>
      </c>
      <c r="D7032" s="361" t="s">
        <v>6891</v>
      </c>
    </row>
    <row r="7033" spans="1:4" ht="40.5">
      <c r="A7033" s="360">
        <v>7031</v>
      </c>
      <c r="B7033" s="356"/>
      <c r="C7033" s="357" t="s">
        <v>18879</v>
      </c>
      <c r="D7033" s="361" t="s">
        <v>6892</v>
      </c>
    </row>
    <row r="7034" spans="1:4" ht="49.5">
      <c r="A7034" s="360">
        <v>7032</v>
      </c>
      <c r="B7034" s="356"/>
      <c r="C7034" s="357" t="s">
        <v>18880</v>
      </c>
      <c r="D7034" s="361" t="s">
        <v>6893</v>
      </c>
    </row>
    <row r="7035" spans="1:4" ht="40.5">
      <c r="A7035" s="360">
        <v>7033</v>
      </c>
      <c r="B7035" s="356"/>
      <c r="C7035" s="357" t="s">
        <v>18881</v>
      </c>
      <c r="D7035" s="361" t="s">
        <v>6894</v>
      </c>
    </row>
    <row r="7036" spans="1:4" ht="40.5">
      <c r="A7036" s="360">
        <v>7034</v>
      </c>
      <c r="B7036" s="356"/>
      <c r="C7036" s="357" t="s">
        <v>18882</v>
      </c>
      <c r="D7036" s="361" t="s">
        <v>6895</v>
      </c>
    </row>
    <row r="7037" spans="1:4" ht="33">
      <c r="A7037" s="360">
        <v>7035</v>
      </c>
      <c r="B7037" s="356"/>
      <c r="C7037" s="357" t="s">
        <v>18883</v>
      </c>
      <c r="D7037" s="361" t="s">
        <v>6896</v>
      </c>
    </row>
    <row r="7038" spans="1:4" ht="33">
      <c r="A7038" s="360">
        <v>7036</v>
      </c>
      <c r="B7038" s="356"/>
      <c r="C7038" s="357" t="s">
        <v>18884</v>
      </c>
      <c r="D7038" s="361" t="s">
        <v>6897</v>
      </c>
    </row>
    <row r="7039" spans="1:4">
      <c r="A7039" s="360">
        <v>7037</v>
      </c>
      <c r="B7039" s="356"/>
      <c r="C7039" s="357" t="s">
        <v>18885</v>
      </c>
      <c r="D7039" s="361" t="s">
        <v>6898</v>
      </c>
    </row>
    <row r="7040" spans="1:4" ht="33">
      <c r="A7040" s="360">
        <v>7038</v>
      </c>
      <c r="B7040" s="356"/>
      <c r="C7040" s="357" t="s">
        <v>18886</v>
      </c>
      <c r="D7040" s="361" t="s">
        <v>6899</v>
      </c>
    </row>
    <row r="7041" spans="1:4" ht="40.5">
      <c r="A7041" s="360">
        <v>7039</v>
      </c>
      <c r="B7041" s="356"/>
      <c r="C7041" s="357" t="s">
        <v>18887</v>
      </c>
      <c r="D7041" s="361" t="s">
        <v>6900</v>
      </c>
    </row>
    <row r="7042" spans="1:4" ht="33">
      <c r="A7042" s="360">
        <v>7040</v>
      </c>
      <c r="B7042" s="356"/>
      <c r="C7042" s="357" t="s">
        <v>18888</v>
      </c>
      <c r="D7042" s="361" t="s">
        <v>6901</v>
      </c>
    </row>
    <row r="7043" spans="1:4" ht="33">
      <c r="A7043" s="360">
        <v>7041</v>
      </c>
      <c r="B7043" s="356"/>
      <c r="C7043" s="357" t="s">
        <v>18889</v>
      </c>
      <c r="D7043" s="361" t="s">
        <v>6902</v>
      </c>
    </row>
    <row r="7044" spans="1:4" ht="40.5">
      <c r="A7044" s="360">
        <v>7042</v>
      </c>
      <c r="B7044" s="356"/>
      <c r="C7044" s="357" t="s">
        <v>18890</v>
      </c>
      <c r="D7044" s="361" t="s">
        <v>6903</v>
      </c>
    </row>
    <row r="7045" spans="1:4" ht="33">
      <c r="A7045" s="360">
        <v>7043</v>
      </c>
      <c r="B7045" s="356"/>
      <c r="C7045" s="357" t="s">
        <v>18891</v>
      </c>
      <c r="D7045" s="361" t="s">
        <v>6904</v>
      </c>
    </row>
    <row r="7046" spans="1:4" ht="40.5">
      <c r="A7046" s="360">
        <v>7044</v>
      </c>
      <c r="B7046" s="356"/>
      <c r="C7046" s="357" t="s">
        <v>18892</v>
      </c>
      <c r="D7046" s="361" t="s">
        <v>6905</v>
      </c>
    </row>
    <row r="7047" spans="1:4" ht="40.5">
      <c r="A7047" s="360">
        <v>7045</v>
      </c>
      <c r="B7047" s="356"/>
      <c r="C7047" s="357" t="s">
        <v>18893</v>
      </c>
      <c r="D7047" s="361" t="s">
        <v>6906</v>
      </c>
    </row>
    <row r="7048" spans="1:4">
      <c r="A7048" s="360">
        <v>7046</v>
      </c>
      <c r="B7048" s="356"/>
      <c r="C7048" s="357" t="s">
        <v>18894</v>
      </c>
      <c r="D7048" s="361" t="s">
        <v>6907</v>
      </c>
    </row>
    <row r="7049" spans="1:4" ht="40.5">
      <c r="A7049" s="360">
        <v>7047</v>
      </c>
      <c r="B7049" s="356"/>
      <c r="C7049" s="357" t="s">
        <v>18895</v>
      </c>
      <c r="D7049" s="361" t="s">
        <v>6908</v>
      </c>
    </row>
    <row r="7050" spans="1:4">
      <c r="A7050" s="360">
        <v>7048</v>
      </c>
      <c r="B7050" s="356"/>
      <c r="C7050" s="357" t="s">
        <v>18896</v>
      </c>
      <c r="D7050" s="361" t="s">
        <v>6909</v>
      </c>
    </row>
    <row r="7051" spans="1:4" ht="33">
      <c r="A7051" s="360">
        <v>7049</v>
      </c>
      <c r="B7051" s="356"/>
      <c r="C7051" s="357" t="s">
        <v>18897</v>
      </c>
      <c r="D7051" s="361" t="s">
        <v>6910</v>
      </c>
    </row>
    <row r="7052" spans="1:4">
      <c r="A7052" s="360">
        <v>7050</v>
      </c>
      <c r="B7052" s="356"/>
      <c r="C7052" s="357" t="s">
        <v>18898</v>
      </c>
      <c r="D7052" s="361" t="s">
        <v>6911</v>
      </c>
    </row>
    <row r="7053" spans="1:4" ht="40.5">
      <c r="A7053" s="360">
        <v>7051</v>
      </c>
      <c r="B7053" s="356"/>
      <c r="C7053" s="357" t="s">
        <v>18899</v>
      </c>
      <c r="D7053" s="361" t="s">
        <v>6912</v>
      </c>
    </row>
    <row r="7054" spans="1:4">
      <c r="A7054" s="360">
        <v>7052</v>
      </c>
      <c r="B7054" s="356"/>
      <c r="C7054" s="357" t="s">
        <v>18900</v>
      </c>
      <c r="D7054" s="361" t="s">
        <v>6913</v>
      </c>
    </row>
    <row r="7055" spans="1:4">
      <c r="A7055" s="360">
        <v>7053</v>
      </c>
      <c r="B7055" s="356"/>
      <c r="C7055" s="357" t="s">
        <v>18901</v>
      </c>
      <c r="D7055" s="361" t="s">
        <v>6914</v>
      </c>
    </row>
    <row r="7056" spans="1:4" ht="40.5">
      <c r="A7056" s="360">
        <v>7054</v>
      </c>
      <c r="B7056" s="356"/>
      <c r="C7056" s="357" t="s">
        <v>18902</v>
      </c>
      <c r="D7056" s="361" t="s">
        <v>6915</v>
      </c>
    </row>
    <row r="7057" spans="1:4" ht="33">
      <c r="A7057" s="360">
        <v>7055</v>
      </c>
      <c r="B7057" s="356"/>
      <c r="C7057" s="357" t="s">
        <v>18903</v>
      </c>
      <c r="D7057" s="361" t="s">
        <v>6916</v>
      </c>
    </row>
    <row r="7058" spans="1:4">
      <c r="A7058" s="360">
        <v>7056</v>
      </c>
      <c r="B7058" s="356"/>
      <c r="C7058" s="357" t="s">
        <v>18904</v>
      </c>
      <c r="D7058" s="361" t="s">
        <v>6917</v>
      </c>
    </row>
    <row r="7059" spans="1:4" ht="33">
      <c r="A7059" s="360">
        <v>7057</v>
      </c>
      <c r="B7059" s="356"/>
      <c r="C7059" s="357" t="s">
        <v>18905</v>
      </c>
      <c r="D7059" s="361" t="s">
        <v>6918</v>
      </c>
    </row>
    <row r="7060" spans="1:4" ht="33">
      <c r="A7060" s="360">
        <v>7058</v>
      </c>
      <c r="B7060" s="356"/>
      <c r="C7060" s="357" t="s">
        <v>18906</v>
      </c>
      <c r="D7060" s="361" t="s">
        <v>6919</v>
      </c>
    </row>
    <row r="7061" spans="1:4">
      <c r="A7061" s="360">
        <v>7059</v>
      </c>
      <c r="B7061" s="356"/>
      <c r="C7061" s="357" t="s">
        <v>18907</v>
      </c>
      <c r="D7061" s="361" t="s">
        <v>6920</v>
      </c>
    </row>
    <row r="7062" spans="1:4">
      <c r="A7062" s="360">
        <v>7060</v>
      </c>
      <c r="B7062" s="356"/>
      <c r="C7062" s="357" t="s">
        <v>18908</v>
      </c>
      <c r="D7062" s="361" t="s">
        <v>6921</v>
      </c>
    </row>
    <row r="7063" spans="1:4" ht="40.5">
      <c r="A7063" s="360">
        <v>7061</v>
      </c>
      <c r="B7063" s="356"/>
      <c r="C7063" s="357" t="s">
        <v>18909</v>
      </c>
      <c r="D7063" s="361" t="s">
        <v>6922</v>
      </c>
    </row>
    <row r="7064" spans="1:4" ht="33">
      <c r="A7064" s="360">
        <v>7062</v>
      </c>
      <c r="B7064" s="356"/>
      <c r="C7064" s="357" t="s">
        <v>18910</v>
      </c>
      <c r="D7064" s="361" t="s">
        <v>6923</v>
      </c>
    </row>
    <row r="7065" spans="1:4" ht="40.5">
      <c r="A7065" s="360">
        <v>7063</v>
      </c>
      <c r="B7065" s="356"/>
      <c r="C7065" s="357" t="s">
        <v>18911</v>
      </c>
      <c r="D7065" s="361" t="s">
        <v>6924</v>
      </c>
    </row>
    <row r="7066" spans="1:4" ht="40.5">
      <c r="A7066" s="360">
        <v>7064</v>
      </c>
      <c r="B7066" s="356"/>
      <c r="C7066" s="357" t="s">
        <v>18912</v>
      </c>
      <c r="D7066" s="361" t="s">
        <v>6925</v>
      </c>
    </row>
    <row r="7067" spans="1:4" ht="40.5">
      <c r="A7067" s="360">
        <v>7065</v>
      </c>
      <c r="B7067" s="356"/>
      <c r="C7067" s="357" t="s">
        <v>18913</v>
      </c>
      <c r="D7067" s="361" t="s">
        <v>6926</v>
      </c>
    </row>
    <row r="7068" spans="1:4" ht="40.5">
      <c r="A7068" s="360">
        <v>7066</v>
      </c>
      <c r="B7068" s="356"/>
      <c r="C7068" s="357" t="s">
        <v>18914</v>
      </c>
      <c r="D7068" s="361" t="s">
        <v>6927</v>
      </c>
    </row>
    <row r="7069" spans="1:4" ht="40.5">
      <c r="A7069" s="360">
        <v>7067</v>
      </c>
      <c r="B7069" s="356"/>
      <c r="C7069" s="357" t="s">
        <v>18915</v>
      </c>
      <c r="D7069" s="361" t="s">
        <v>6928</v>
      </c>
    </row>
    <row r="7070" spans="1:4" ht="33">
      <c r="A7070" s="360">
        <v>7068</v>
      </c>
      <c r="B7070" s="356"/>
      <c r="C7070" s="357" t="s">
        <v>18916</v>
      </c>
      <c r="D7070" s="361" t="s">
        <v>6929</v>
      </c>
    </row>
    <row r="7071" spans="1:4" ht="33">
      <c r="A7071" s="360">
        <v>7069</v>
      </c>
      <c r="B7071" s="356"/>
      <c r="C7071" s="357" t="s">
        <v>18917</v>
      </c>
      <c r="D7071" s="361" t="s">
        <v>6930</v>
      </c>
    </row>
    <row r="7072" spans="1:4" ht="40.5">
      <c r="A7072" s="360">
        <v>7070</v>
      </c>
      <c r="B7072" s="356"/>
      <c r="C7072" s="357" t="s">
        <v>18918</v>
      </c>
      <c r="D7072" s="361" t="s">
        <v>6931</v>
      </c>
    </row>
    <row r="7073" spans="1:4" ht="40.5">
      <c r="A7073" s="360">
        <v>7071</v>
      </c>
      <c r="B7073" s="356"/>
      <c r="C7073" s="357" t="s">
        <v>18919</v>
      </c>
      <c r="D7073" s="361" t="s">
        <v>6932</v>
      </c>
    </row>
    <row r="7074" spans="1:4" ht="33">
      <c r="A7074" s="360">
        <v>7072</v>
      </c>
      <c r="B7074" s="356"/>
      <c r="C7074" s="357" t="s">
        <v>18920</v>
      </c>
      <c r="D7074" s="361" t="s">
        <v>6933</v>
      </c>
    </row>
    <row r="7075" spans="1:4" ht="40.5">
      <c r="A7075" s="360">
        <v>7073</v>
      </c>
      <c r="B7075" s="356"/>
      <c r="C7075" s="357" t="s">
        <v>18921</v>
      </c>
      <c r="D7075" s="361" t="s">
        <v>6934</v>
      </c>
    </row>
    <row r="7076" spans="1:4">
      <c r="A7076" s="360">
        <v>7074</v>
      </c>
      <c r="B7076" s="356"/>
      <c r="C7076" s="357" t="s">
        <v>18922</v>
      </c>
      <c r="D7076" s="361" t="s">
        <v>6935</v>
      </c>
    </row>
    <row r="7077" spans="1:4" ht="33">
      <c r="A7077" s="360">
        <v>7075</v>
      </c>
      <c r="B7077" s="356"/>
      <c r="C7077" s="357" t="s">
        <v>18923</v>
      </c>
      <c r="D7077" s="361" t="s">
        <v>6936</v>
      </c>
    </row>
    <row r="7078" spans="1:4" ht="40.5">
      <c r="A7078" s="360">
        <v>7076</v>
      </c>
      <c r="B7078" s="356"/>
      <c r="C7078" s="357" t="s">
        <v>18924</v>
      </c>
      <c r="D7078" s="361" t="s">
        <v>6937</v>
      </c>
    </row>
    <row r="7079" spans="1:4" ht="40.5">
      <c r="A7079" s="360">
        <v>7077</v>
      </c>
      <c r="B7079" s="356"/>
      <c r="C7079" s="357" t="s">
        <v>18925</v>
      </c>
      <c r="D7079" s="361" t="s">
        <v>6938</v>
      </c>
    </row>
    <row r="7080" spans="1:4">
      <c r="A7080" s="360">
        <v>7078</v>
      </c>
      <c r="B7080" s="356"/>
      <c r="C7080" s="357" t="s">
        <v>18926</v>
      </c>
      <c r="D7080" s="361" t="s">
        <v>6939</v>
      </c>
    </row>
    <row r="7081" spans="1:4" ht="40.5">
      <c r="A7081" s="360">
        <v>7079</v>
      </c>
      <c r="B7081" s="356"/>
      <c r="C7081" s="357" t="s">
        <v>18927</v>
      </c>
      <c r="D7081" s="361" t="s">
        <v>6940</v>
      </c>
    </row>
    <row r="7082" spans="1:4" ht="40.5">
      <c r="A7082" s="360">
        <v>7080</v>
      </c>
      <c r="B7082" s="356"/>
      <c r="C7082" s="357" t="s">
        <v>18928</v>
      </c>
      <c r="D7082" s="361" t="s">
        <v>6941</v>
      </c>
    </row>
    <row r="7083" spans="1:4">
      <c r="A7083" s="360">
        <v>7081</v>
      </c>
      <c r="B7083" s="356"/>
      <c r="C7083" s="357" t="s">
        <v>18929</v>
      </c>
      <c r="D7083" s="361" t="s">
        <v>6942</v>
      </c>
    </row>
    <row r="7084" spans="1:4" ht="40.5">
      <c r="A7084" s="360">
        <v>7082</v>
      </c>
      <c r="B7084" s="356"/>
      <c r="C7084" s="357" t="s">
        <v>18930</v>
      </c>
      <c r="D7084" s="361" t="s">
        <v>6943</v>
      </c>
    </row>
    <row r="7085" spans="1:4" ht="40.5">
      <c r="A7085" s="360">
        <v>7083</v>
      </c>
      <c r="B7085" s="356"/>
      <c r="C7085" s="357" t="s">
        <v>18931</v>
      </c>
      <c r="D7085" s="361" t="s">
        <v>6944</v>
      </c>
    </row>
    <row r="7086" spans="1:4">
      <c r="A7086" s="360">
        <v>7084</v>
      </c>
      <c r="B7086" s="356"/>
      <c r="C7086" s="357" t="s">
        <v>18932</v>
      </c>
      <c r="D7086" s="361" t="s">
        <v>6945</v>
      </c>
    </row>
    <row r="7087" spans="1:4" ht="33">
      <c r="A7087" s="360">
        <v>7085</v>
      </c>
      <c r="B7087" s="356"/>
      <c r="C7087" s="357" t="s">
        <v>18933</v>
      </c>
      <c r="D7087" s="361" t="s">
        <v>6946</v>
      </c>
    </row>
    <row r="7088" spans="1:4">
      <c r="A7088" s="360">
        <v>7086</v>
      </c>
      <c r="B7088" s="356"/>
      <c r="C7088" s="357" t="s">
        <v>18934</v>
      </c>
      <c r="D7088" s="361" t="s">
        <v>6947</v>
      </c>
    </row>
    <row r="7089" spans="1:4" ht="33">
      <c r="A7089" s="360">
        <v>7087</v>
      </c>
      <c r="B7089" s="356"/>
      <c r="C7089" s="357" t="s">
        <v>18935</v>
      </c>
      <c r="D7089" s="361" t="s">
        <v>6948</v>
      </c>
    </row>
    <row r="7090" spans="1:4" ht="40.5">
      <c r="A7090" s="360">
        <v>7088</v>
      </c>
      <c r="B7090" s="356"/>
      <c r="C7090" s="357" t="s">
        <v>18936</v>
      </c>
      <c r="D7090" s="361" t="s">
        <v>6949</v>
      </c>
    </row>
    <row r="7091" spans="1:4" ht="40.5">
      <c r="A7091" s="360">
        <v>7089</v>
      </c>
      <c r="B7091" s="356"/>
      <c r="C7091" s="357" t="s">
        <v>18937</v>
      </c>
      <c r="D7091" s="361" t="s">
        <v>6950</v>
      </c>
    </row>
    <row r="7092" spans="1:4" ht="40.5">
      <c r="A7092" s="360">
        <v>7090</v>
      </c>
      <c r="B7092" s="356"/>
      <c r="C7092" s="357" t="s">
        <v>18938</v>
      </c>
      <c r="D7092" s="361" t="s">
        <v>6951</v>
      </c>
    </row>
    <row r="7093" spans="1:4" ht="40.5">
      <c r="A7093" s="360">
        <v>7091</v>
      </c>
      <c r="B7093" s="356"/>
      <c r="C7093" s="357" t="s">
        <v>18939</v>
      </c>
      <c r="D7093" s="361" t="s">
        <v>6952</v>
      </c>
    </row>
    <row r="7094" spans="1:4" ht="40.5">
      <c r="A7094" s="360">
        <v>7092</v>
      </c>
      <c r="B7094" s="356"/>
      <c r="C7094" s="357" t="s">
        <v>18940</v>
      </c>
      <c r="D7094" s="361" t="s">
        <v>6953</v>
      </c>
    </row>
    <row r="7095" spans="1:4">
      <c r="A7095" s="360">
        <v>7093</v>
      </c>
      <c r="B7095" s="356"/>
      <c r="C7095" s="357" t="s">
        <v>18941</v>
      </c>
      <c r="D7095" s="361" t="s">
        <v>6954</v>
      </c>
    </row>
    <row r="7096" spans="1:4">
      <c r="A7096" s="360">
        <v>7094</v>
      </c>
      <c r="B7096" s="356"/>
      <c r="C7096" s="357" t="s">
        <v>18942</v>
      </c>
      <c r="D7096" s="361" t="s">
        <v>6955</v>
      </c>
    </row>
    <row r="7097" spans="1:4">
      <c r="A7097" s="360">
        <v>7095</v>
      </c>
      <c r="B7097" s="356"/>
      <c r="C7097" s="357" t="s">
        <v>18943</v>
      </c>
      <c r="D7097" s="361" t="s">
        <v>6956</v>
      </c>
    </row>
    <row r="7098" spans="1:4">
      <c r="A7098" s="360">
        <v>7096</v>
      </c>
      <c r="B7098" s="356"/>
      <c r="C7098" s="357" t="s">
        <v>18944</v>
      </c>
      <c r="D7098" s="361" t="s">
        <v>6957</v>
      </c>
    </row>
    <row r="7099" spans="1:4">
      <c r="A7099" s="360">
        <v>7097</v>
      </c>
      <c r="B7099" s="356"/>
      <c r="C7099" s="357" t="s">
        <v>18945</v>
      </c>
      <c r="D7099" s="361" t="s">
        <v>6958</v>
      </c>
    </row>
    <row r="7100" spans="1:4">
      <c r="A7100" s="360">
        <v>7098</v>
      </c>
      <c r="B7100" s="356"/>
      <c r="C7100" s="357" t="s">
        <v>18946</v>
      </c>
      <c r="D7100" s="361" t="s">
        <v>6959</v>
      </c>
    </row>
    <row r="7101" spans="1:4">
      <c r="A7101" s="360">
        <v>7099</v>
      </c>
      <c r="B7101" s="356"/>
      <c r="C7101" s="357" t="s">
        <v>18947</v>
      </c>
      <c r="D7101" s="361" t="s">
        <v>6960</v>
      </c>
    </row>
    <row r="7102" spans="1:4">
      <c r="A7102" s="360">
        <v>7100</v>
      </c>
      <c r="B7102" s="356"/>
      <c r="C7102" s="357" t="s">
        <v>18948</v>
      </c>
      <c r="D7102" s="361" t="s">
        <v>6961</v>
      </c>
    </row>
    <row r="7103" spans="1:4" ht="40.5">
      <c r="A7103" s="360">
        <v>7101</v>
      </c>
      <c r="B7103" s="356"/>
      <c r="C7103" s="357" t="s">
        <v>18949</v>
      </c>
      <c r="D7103" s="361" t="s">
        <v>6962</v>
      </c>
    </row>
    <row r="7104" spans="1:4" ht="40.5">
      <c r="A7104" s="360">
        <v>7102</v>
      </c>
      <c r="B7104" s="356"/>
      <c r="C7104" s="357" t="s">
        <v>18950</v>
      </c>
      <c r="D7104" s="361" t="s">
        <v>6963</v>
      </c>
    </row>
    <row r="7105" spans="1:4">
      <c r="A7105" s="360">
        <v>7103</v>
      </c>
      <c r="B7105" s="356"/>
      <c r="C7105" s="357" t="s">
        <v>18951</v>
      </c>
      <c r="D7105" s="361" t="s">
        <v>6964</v>
      </c>
    </row>
    <row r="7106" spans="1:4">
      <c r="A7106" s="360">
        <v>7104</v>
      </c>
      <c r="B7106" s="356"/>
      <c r="C7106" s="357" t="s">
        <v>18952</v>
      </c>
      <c r="D7106" s="361" t="s">
        <v>6965</v>
      </c>
    </row>
    <row r="7107" spans="1:4">
      <c r="A7107" s="360">
        <v>7105</v>
      </c>
      <c r="B7107" s="356"/>
      <c r="C7107" s="357" t="s">
        <v>18953</v>
      </c>
      <c r="D7107" s="361" t="s">
        <v>6966</v>
      </c>
    </row>
    <row r="7108" spans="1:4">
      <c r="A7108" s="360">
        <v>7106</v>
      </c>
      <c r="B7108" s="356"/>
      <c r="C7108" s="357" t="s">
        <v>18954</v>
      </c>
      <c r="D7108" s="361" t="s">
        <v>6967</v>
      </c>
    </row>
    <row r="7109" spans="1:4">
      <c r="A7109" s="360">
        <v>7107</v>
      </c>
      <c r="B7109" s="356"/>
      <c r="C7109" s="357" t="s">
        <v>18955</v>
      </c>
      <c r="D7109" s="361" t="s">
        <v>6968</v>
      </c>
    </row>
    <row r="7110" spans="1:4">
      <c r="A7110" s="360">
        <v>7108</v>
      </c>
      <c r="B7110" s="356"/>
      <c r="C7110" s="357" t="s">
        <v>18956</v>
      </c>
      <c r="D7110" s="361" t="s">
        <v>6969</v>
      </c>
    </row>
    <row r="7111" spans="1:4">
      <c r="A7111" s="360">
        <v>7109</v>
      </c>
      <c r="B7111" s="356"/>
      <c r="C7111" s="357" t="s">
        <v>18957</v>
      </c>
      <c r="D7111" s="361" t="s">
        <v>6970</v>
      </c>
    </row>
    <row r="7112" spans="1:4">
      <c r="A7112" s="360">
        <v>7110</v>
      </c>
      <c r="B7112" s="356"/>
      <c r="C7112" s="357" t="s">
        <v>18958</v>
      </c>
      <c r="D7112" s="361" t="s">
        <v>6971</v>
      </c>
    </row>
    <row r="7113" spans="1:4">
      <c r="A7113" s="360">
        <v>7111</v>
      </c>
      <c r="B7113" s="356"/>
      <c r="C7113" s="357" t="s">
        <v>18959</v>
      </c>
      <c r="D7113" s="361" t="s">
        <v>6972</v>
      </c>
    </row>
    <row r="7114" spans="1:4">
      <c r="A7114" s="360">
        <v>7112</v>
      </c>
      <c r="B7114" s="356"/>
      <c r="C7114" s="357" t="s">
        <v>18960</v>
      </c>
      <c r="D7114" s="361" t="s">
        <v>6973</v>
      </c>
    </row>
    <row r="7115" spans="1:4">
      <c r="A7115" s="360">
        <v>7113</v>
      </c>
      <c r="B7115" s="356"/>
      <c r="C7115" s="357" t="s">
        <v>18961</v>
      </c>
      <c r="D7115" s="361" t="s">
        <v>6974</v>
      </c>
    </row>
    <row r="7116" spans="1:4">
      <c r="A7116" s="360">
        <v>7114</v>
      </c>
      <c r="B7116" s="356"/>
      <c r="C7116" s="357" t="s">
        <v>18962</v>
      </c>
      <c r="D7116" s="361" t="s">
        <v>6975</v>
      </c>
    </row>
    <row r="7117" spans="1:4">
      <c r="A7117" s="360">
        <v>7115</v>
      </c>
      <c r="B7117" s="356"/>
      <c r="C7117" s="357" t="s">
        <v>18963</v>
      </c>
      <c r="D7117" s="361" t="s">
        <v>6976</v>
      </c>
    </row>
    <row r="7118" spans="1:4">
      <c r="A7118" s="360">
        <v>7116</v>
      </c>
      <c r="B7118" s="356"/>
      <c r="C7118" s="357" t="s">
        <v>18964</v>
      </c>
      <c r="D7118" s="361" t="s">
        <v>6977</v>
      </c>
    </row>
    <row r="7119" spans="1:4">
      <c r="A7119" s="360">
        <v>7117</v>
      </c>
      <c r="B7119" s="356"/>
      <c r="C7119" s="357" t="s">
        <v>18965</v>
      </c>
      <c r="D7119" s="361" t="s">
        <v>6978</v>
      </c>
    </row>
    <row r="7120" spans="1:4">
      <c r="A7120" s="360">
        <v>7118</v>
      </c>
      <c r="B7120" s="356"/>
      <c r="C7120" s="357" t="s">
        <v>18966</v>
      </c>
      <c r="D7120" s="361" t="s">
        <v>6979</v>
      </c>
    </row>
    <row r="7121" spans="1:4">
      <c r="A7121" s="360">
        <v>7119</v>
      </c>
      <c r="B7121" s="356"/>
      <c r="C7121" s="357" t="s">
        <v>18967</v>
      </c>
      <c r="D7121" s="361" t="s">
        <v>6980</v>
      </c>
    </row>
    <row r="7122" spans="1:4">
      <c r="A7122" s="360">
        <v>7120</v>
      </c>
      <c r="B7122" s="356"/>
      <c r="C7122" s="357" t="s">
        <v>18968</v>
      </c>
      <c r="D7122" s="361" t="s">
        <v>6981</v>
      </c>
    </row>
    <row r="7123" spans="1:4">
      <c r="A7123" s="360">
        <v>7121</v>
      </c>
      <c r="B7123" s="356"/>
      <c r="C7123" s="357" t="s">
        <v>18969</v>
      </c>
      <c r="D7123" s="361" t="s">
        <v>6982</v>
      </c>
    </row>
    <row r="7124" spans="1:4">
      <c r="A7124" s="360">
        <v>7122</v>
      </c>
      <c r="B7124" s="356"/>
      <c r="C7124" s="357" t="s">
        <v>18970</v>
      </c>
      <c r="D7124" s="361" t="s">
        <v>6983</v>
      </c>
    </row>
    <row r="7125" spans="1:4">
      <c r="A7125" s="360">
        <v>7123</v>
      </c>
      <c r="B7125" s="356"/>
      <c r="C7125" s="357" t="s">
        <v>18971</v>
      </c>
      <c r="D7125" s="361" t="s">
        <v>6984</v>
      </c>
    </row>
    <row r="7126" spans="1:4">
      <c r="A7126" s="360">
        <v>7124</v>
      </c>
      <c r="B7126" s="356"/>
      <c r="C7126" s="357" t="s">
        <v>18972</v>
      </c>
      <c r="D7126" s="361" t="s">
        <v>6985</v>
      </c>
    </row>
    <row r="7127" spans="1:4">
      <c r="A7127" s="360">
        <v>7125</v>
      </c>
      <c r="B7127" s="356"/>
      <c r="C7127" s="357" t="s">
        <v>18973</v>
      </c>
      <c r="D7127" s="361" t="s">
        <v>6986</v>
      </c>
    </row>
    <row r="7128" spans="1:4">
      <c r="A7128" s="360">
        <v>7126</v>
      </c>
      <c r="B7128" s="356"/>
      <c r="C7128" s="357" t="s">
        <v>18974</v>
      </c>
      <c r="D7128" s="361" t="s">
        <v>6987</v>
      </c>
    </row>
    <row r="7129" spans="1:4" ht="33">
      <c r="A7129" s="360">
        <v>7127</v>
      </c>
      <c r="B7129" s="356"/>
      <c r="C7129" s="357" t="s">
        <v>18975</v>
      </c>
      <c r="D7129" s="361" t="s">
        <v>5192</v>
      </c>
    </row>
    <row r="7130" spans="1:4" ht="49.5">
      <c r="A7130" s="360">
        <v>7128</v>
      </c>
      <c r="B7130" s="356"/>
      <c r="C7130" s="357" t="s">
        <v>18976</v>
      </c>
      <c r="D7130" s="361" t="s">
        <v>6988</v>
      </c>
    </row>
    <row r="7131" spans="1:4" ht="40.5">
      <c r="A7131" s="360">
        <v>7129</v>
      </c>
      <c r="B7131" s="356"/>
      <c r="C7131" s="357" t="s">
        <v>18977</v>
      </c>
      <c r="D7131" s="361" t="s">
        <v>6989</v>
      </c>
    </row>
    <row r="7132" spans="1:4" ht="60.75">
      <c r="A7132" s="363">
        <v>7130</v>
      </c>
      <c r="B7132" s="356"/>
      <c r="C7132" s="357" t="s">
        <v>18978</v>
      </c>
      <c r="D7132" s="361" t="s">
        <v>6990</v>
      </c>
    </row>
    <row r="7133" spans="1:4" ht="60.75">
      <c r="A7133" s="363">
        <v>7131</v>
      </c>
      <c r="B7133" s="356"/>
      <c r="C7133" s="357" t="s">
        <v>18979</v>
      </c>
      <c r="D7133" s="361" t="s">
        <v>6991</v>
      </c>
    </row>
    <row r="7134" spans="1:4" ht="60.75">
      <c r="A7134" s="363">
        <v>7132</v>
      </c>
      <c r="B7134" s="356"/>
      <c r="C7134" s="357" t="s">
        <v>18980</v>
      </c>
      <c r="D7134" s="361" t="s">
        <v>6992</v>
      </c>
    </row>
    <row r="7135" spans="1:4" ht="60.75">
      <c r="A7135" s="363">
        <v>7133</v>
      </c>
      <c r="B7135" s="356"/>
      <c r="C7135" s="357" t="s">
        <v>18981</v>
      </c>
      <c r="D7135" s="361" t="s">
        <v>6993</v>
      </c>
    </row>
    <row r="7136" spans="1:4" ht="60.75">
      <c r="A7136" s="363">
        <v>7134</v>
      </c>
      <c r="B7136" s="356"/>
      <c r="C7136" s="357" t="s">
        <v>18982</v>
      </c>
      <c r="D7136" s="361" t="s">
        <v>6994</v>
      </c>
    </row>
    <row r="7137" spans="1:4" ht="66">
      <c r="A7137" s="363">
        <v>7135</v>
      </c>
      <c r="B7137" s="356"/>
      <c r="C7137" s="357" t="s">
        <v>18983</v>
      </c>
      <c r="D7137" s="361" t="s">
        <v>6995</v>
      </c>
    </row>
    <row r="7138" spans="1:4" ht="66">
      <c r="A7138" s="363">
        <v>7136</v>
      </c>
      <c r="B7138" s="356"/>
      <c r="C7138" s="357" t="s">
        <v>18984</v>
      </c>
      <c r="D7138" s="361" t="s">
        <v>6996</v>
      </c>
    </row>
    <row r="7139" spans="1:4" ht="66">
      <c r="A7139" s="363">
        <v>7137</v>
      </c>
      <c r="B7139" s="356"/>
      <c r="C7139" s="357" t="s">
        <v>18985</v>
      </c>
      <c r="D7139" s="361" t="s">
        <v>6997</v>
      </c>
    </row>
    <row r="7140" spans="1:4" ht="49.5">
      <c r="A7140" s="363">
        <v>7138</v>
      </c>
      <c r="B7140" s="356"/>
      <c r="C7140" s="357" t="s">
        <v>18986</v>
      </c>
      <c r="D7140" s="361" t="s">
        <v>6998</v>
      </c>
    </row>
    <row r="7141" spans="1:4" ht="49.5">
      <c r="A7141" s="363">
        <v>7139</v>
      </c>
      <c r="B7141" s="356"/>
      <c r="C7141" s="357" t="s">
        <v>18987</v>
      </c>
      <c r="D7141" s="361" t="s">
        <v>6999</v>
      </c>
    </row>
    <row r="7142" spans="1:4" ht="66">
      <c r="A7142" s="363">
        <v>7140</v>
      </c>
      <c r="B7142" s="356"/>
      <c r="C7142" s="357" t="s">
        <v>18988</v>
      </c>
      <c r="D7142" s="361" t="s">
        <v>7000</v>
      </c>
    </row>
    <row r="7143" spans="1:4" ht="60.75">
      <c r="A7143" s="363">
        <v>7141</v>
      </c>
      <c r="B7143" s="356"/>
      <c r="C7143" s="357" t="s">
        <v>18989</v>
      </c>
      <c r="D7143" s="361" t="s">
        <v>7001</v>
      </c>
    </row>
    <row r="7144" spans="1:4" ht="66">
      <c r="A7144" s="363">
        <v>7142</v>
      </c>
      <c r="B7144" s="356"/>
      <c r="C7144" s="357" t="s">
        <v>18990</v>
      </c>
      <c r="D7144" s="361" t="s">
        <v>7002</v>
      </c>
    </row>
    <row r="7145" spans="1:4" ht="60.75">
      <c r="A7145" s="363">
        <v>7143</v>
      </c>
      <c r="B7145" s="356"/>
      <c r="C7145" s="357" t="s">
        <v>18991</v>
      </c>
      <c r="D7145" s="361" t="s">
        <v>7003</v>
      </c>
    </row>
    <row r="7146" spans="1:4" ht="66">
      <c r="A7146" s="363">
        <v>7144</v>
      </c>
      <c r="B7146" s="356"/>
      <c r="C7146" s="357" t="s">
        <v>18992</v>
      </c>
      <c r="D7146" s="361" t="s">
        <v>7004</v>
      </c>
    </row>
    <row r="7147" spans="1:4" ht="66">
      <c r="A7147" s="363">
        <v>7145</v>
      </c>
      <c r="B7147" s="356"/>
      <c r="C7147" s="357" t="s">
        <v>18993</v>
      </c>
      <c r="D7147" s="361" t="s">
        <v>7005</v>
      </c>
    </row>
    <row r="7148" spans="1:4" ht="66">
      <c r="A7148" s="363">
        <v>7146</v>
      </c>
      <c r="B7148" s="356"/>
      <c r="C7148" s="357" t="s">
        <v>18994</v>
      </c>
      <c r="D7148" s="361" t="s">
        <v>7006</v>
      </c>
    </row>
    <row r="7149" spans="1:4" ht="66">
      <c r="A7149" s="363">
        <v>7147</v>
      </c>
      <c r="B7149" s="356"/>
      <c r="C7149" s="357" t="s">
        <v>18995</v>
      </c>
      <c r="D7149" s="361" t="s">
        <v>7007</v>
      </c>
    </row>
    <row r="7150" spans="1:4" ht="66">
      <c r="A7150" s="363">
        <v>7148</v>
      </c>
      <c r="B7150" s="356"/>
      <c r="C7150" s="357" t="s">
        <v>18996</v>
      </c>
      <c r="D7150" s="361" t="s">
        <v>7008</v>
      </c>
    </row>
    <row r="7151" spans="1:4" ht="66">
      <c r="A7151" s="363">
        <v>7149</v>
      </c>
      <c r="B7151" s="356"/>
      <c r="C7151" s="357" t="s">
        <v>18997</v>
      </c>
      <c r="D7151" s="361" t="s">
        <v>7009</v>
      </c>
    </row>
    <row r="7152" spans="1:4" ht="66">
      <c r="A7152" s="363">
        <v>7150</v>
      </c>
      <c r="B7152" s="356"/>
      <c r="C7152" s="357" t="s">
        <v>18998</v>
      </c>
      <c r="D7152" s="361" t="s">
        <v>7010</v>
      </c>
    </row>
    <row r="7153" spans="1:4" ht="60.75">
      <c r="A7153" s="363">
        <v>7151</v>
      </c>
      <c r="B7153" s="356"/>
      <c r="C7153" s="357" t="s">
        <v>18999</v>
      </c>
      <c r="D7153" s="361" t="s">
        <v>7011</v>
      </c>
    </row>
    <row r="7154" spans="1:4" ht="60.75">
      <c r="A7154" s="363">
        <v>7152</v>
      </c>
      <c r="B7154" s="356"/>
      <c r="C7154" s="357" t="s">
        <v>19000</v>
      </c>
      <c r="D7154" s="361" t="s">
        <v>7012</v>
      </c>
    </row>
    <row r="7155" spans="1:4" ht="60.75">
      <c r="A7155" s="363">
        <v>7153</v>
      </c>
      <c r="B7155" s="356"/>
      <c r="C7155" s="357" t="s">
        <v>19001</v>
      </c>
      <c r="D7155" s="361" t="s">
        <v>7013</v>
      </c>
    </row>
    <row r="7156" spans="1:4" ht="60.75">
      <c r="A7156" s="363">
        <v>7154</v>
      </c>
      <c r="B7156" s="356"/>
      <c r="C7156" s="357" t="s">
        <v>19002</v>
      </c>
      <c r="D7156" s="361" t="s">
        <v>7014</v>
      </c>
    </row>
    <row r="7157" spans="1:4" ht="60.75">
      <c r="A7157" s="363">
        <v>7155</v>
      </c>
      <c r="B7157" s="356"/>
      <c r="C7157" s="357" t="s">
        <v>19003</v>
      </c>
      <c r="D7157" s="361" t="s">
        <v>7015</v>
      </c>
    </row>
    <row r="7158" spans="1:4" ht="60.75">
      <c r="A7158" s="363">
        <v>7156</v>
      </c>
      <c r="B7158" s="356"/>
      <c r="C7158" s="357" t="s">
        <v>19004</v>
      </c>
      <c r="D7158" s="361" t="s">
        <v>7016</v>
      </c>
    </row>
    <row r="7159" spans="1:4" ht="60.75">
      <c r="A7159" s="363">
        <v>7157</v>
      </c>
      <c r="B7159" s="356"/>
      <c r="C7159" s="357" t="s">
        <v>19005</v>
      </c>
      <c r="D7159" s="361" t="s">
        <v>7017</v>
      </c>
    </row>
    <row r="7160" spans="1:4" ht="66">
      <c r="A7160" s="363">
        <v>7158</v>
      </c>
      <c r="B7160" s="356"/>
      <c r="C7160" s="357" t="s">
        <v>19006</v>
      </c>
      <c r="D7160" s="361" t="s">
        <v>7018</v>
      </c>
    </row>
    <row r="7161" spans="1:4" ht="60.75">
      <c r="A7161" s="363">
        <v>7159</v>
      </c>
      <c r="B7161" s="356"/>
      <c r="C7161" s="357" t="s">
        <v>19007</v>
      </c>
      <c r="D7161" s="361" t="s">
        <v>7019</v>
      </c>
    </row>
    <row r="7162" spans="1:4" ht="66">
      <c r="A7162" s="363">
        <v>7160</v>
      </c>
      <c r="B7162" s="356"/>
      <c r="C7162" s="357" t="s">
        <v>19008</v>
      </c>
      <c r="D7162" s="361" t="s">
        <v>7020</v>
      </c>
    </row>
    <row r="7163" spans="1:4" ht="49.5">
      <c r="A7163" s="363">
        <v>7161</v>
      </c>
      <c r="B7163" s="356"/>
      <c r="C7163" s="357" t="s">
        <v>19009</v>
      </c>
      <c r="D7163" s="361" t="s">
        <v>7021</v>
      </c>
    </row>
    <row r="7164" spans="1:4" ht="66">
      <c r="A7164" s="363">
        <v>7162</v>
      </c>
      <c r="B7164" s="356"/>
      <c r="C7164" s="357" t="s">
        <v>19010</v>
      </c>
      <c r="D7164" s="361" t="s">
        <v>7022</v>
      </c>
    </row>
    <row r="7165" spans="1:4" ht="60.75">
      <c r="A7165" s="363">
        <v>7163</v>
      </c>
      <c r="B7165" s="356"/>
      <c r="C7165" s="357" t="s">
        <v>19011</v>
      </c>
      <c r="D7165" s="361" t="s">
        <v>7023</v>
      </c>
    </row>
    <row r="7166" spans="1:4" ht="60.75">
      <c r="A7166" s="363">
        <v>7164</v>
      </c>
      <c r="B7166" s="356"/>
      <c r="C7166" s="357" t="s">
        <v>19012</v>
      </c>
      <c r="D7166" s="361" t="s">
        <v>7024</v>
      </c>
    </row>
    <row r="7167" spans="1:4" ht="60.75">
      <c r="A7167" s="363">
        <v>7165</v>
      </c>
      <c r="B7167" s="356"/>
      <c r="C7167" s="357" t="s">
        <v>19013</v>
      </c>
      <c r="D7167" s="361" t="s">
        <v>7025</v>
      </c>
    </row>
    <row r="7168" spans="1:4">
      <c r="A7168" s="360">
        <v>7166</v>
      </c>
      <c r="B7168" s="356"/>
      <c r="C7168" s="357" t="s">
        <v>19014</v>
      </c>
      <c r="D7168" s="361" t="s">
        <v>7026</v>
      </c>
    </row>
    <row r="7169" spans="1:4">
      <c r="A7169" s="360">
        <v>7167</v>
      </c>
      <c r="B7169" s="356"/>
      <c r="C7169" s="357" t="s">
        <v>19015</v>
      </c>
      <c r="D7169" s="361" t="s">
        <v>7027</v>
      </c>
    </row>
    <row r="7170" spans="1:4">
      <c r="A7170" s="360">
        <v>7168</v>
      </c>
      <c r="B7170" s="356"/>
      <c r="C7170" s="357" t="s">
        <v>19016</v>
      </c>
      <c r="D7170" s="361" t="s">
        <v>7028</v>
      </c>
    </row>
    <row r="7171" spans="1:4">
      <c r="A7171" s="360">
        <v>7169</v>
      </c>
      <c r="B7171" s="356"/>
      <c r="C7171" s="357" t="s">
        <v>19017</v>
      </c>
      <c r="D7171" s="361" t="s">
        <v>7029</v>
      </c>
    </row>
    <row r="7172" spans="1:4">
      <c r="A7172" s="360">
        <v>7170</v>
      </c>
      <c r="B7172" s="356"/>
      <c r="C7172" s="357" t="s">
        <v>19018</v>
      </c>
      <c r="D7172" s="361" t="s">
        <v>7030</v>
      </c>
    </row>
    <row r="7173" spans="1:4">
      <c r="A7173" s="360">
        <v>7171</v>
      </c>
      <c r="B7173" s="356"/>
      <c r="C7173" s="357" t="s">
        <v>19019</v>
      </c>
      <c r="D7173" s="361" t="s">
        <v>7031</v>
      </c>
    </row>
    <row r="7174" spans="1:4">
      <c r="A7174" s="360">
        <v>7172</v>
      </c>
      <c r="B7174" s="356"/>
      <c r="C7174" s="357" t="s">
        <v>19020</v>
      </c>
      <c r="D7174" s="361" t="s">
        <v>7032</v>
      </c>
    </row>
    <row r="7175" spans="1:4">
      <c r="A7175" s="360">
        <v>7173</v>
      </c>
      <c r="B7175" s="356"/>
      <c r="C7175" s="357" t="s">
        <v>19021</v>
      </c>
      <c r="D7175" s="361" t="s">
        <v>7033</v>
      </c>
    </row>
    <row r="7176" spans="1:4">
      <c r="A7176" s="360">
        <v>7174</v>
      </c>
      <c r="B7176" s="356"/>
      <c r="C7176" s="357" t="s">
        <v>19022</v>
      </c>
      <c r="D7176" s="361" t="s">
        <v>7034</v>
      </c>
    </row>
    <row r="7177" spans="1:4">
      <c r="A7177" s="360">
        <v>7175</v>
      </c>
      <c r="B7177" s="356"/>
      <c r="C7177" s="357" t="s">
        <v>19023</v>
      </c>
      <c r="D7177" s="361" t="s">
        <v>7035</v>
      </c>
    </row>
    <row r="7178" spans="1:4">
      <c r="A7178" s="360">
        <v>7176</v>
      </c>
      <c r="B7178" s="356"/>
      <c r="C7178" s="357" t="s">
        <v>19024</v>
      </c>
      <c r="D7178" s="361" t="s">
        <v>7036</v>
      </c>
    </row>
    <row r="7179" spans="1:4">
      <c r="A7179" s="360">
        <v>7177</v>
      </c>
      <c r="B7179" s="356"/>
      <c r="C7179" s="357" t="s">
        <v>19025</v>
      </c>
      <c r="D7179" s="361" t="s">
        <v>7037</v>
      </c>
    </row>
    <row r="7180" spans="1:4">
      <c r="A7180" s="360">
        <v>7178</v>
      </c>
      <c r="B7180" s="356"/>
      <c r="C7180" s="357" t="s">
        <v>19026</v>
      </c>
      <c r="D7180" s="361" t="s">
        <v>7038</v>
      </c>
    </row>
    <row r="7181" spans="1:4">
      <c r="A7181" s="360">
        <v>7179</v>
      </c>
      <c r="B7181" s="356"/>
      <c r="C7181" s="357" t="s">
        <v>19027</v>
      </c>
      <c r="D7181" s="361" t="s">
        <v>7039</v>
      </c>
    </row>
    <row r="7182" spans="1:4">
      <c r="A7182" s="360">
        <v>7180</v>
      </c>
      <c r="B7182" s="356"/>
      <c r="C7182" s="357" t="s">
        <v>19028</v>
      </c>
      <c r="D7182" s="361" t="s">
        <v>7040</v>
      </c>
    </row>
    <row r="7183" spans="1:4">
      <c r="A7183" s="360">
        <v>7181</v>
      </c>
      <c r="B7183" s="356"/>
      <c r="C7183" s="357" t="s">
        <v>19029</v>
      </c>
      <c r="D7183" s="361" t="s">
        <v>7041</v>
      </c>
    </row>
    <row r="7184" spans="1:4">
      <c r="A7184" s="360">
        <v>7182</v>
      </c>
      <c r="B7184" s="356"/>
      <c r="C7184" s="357" t="s">
        <v>19030</v>
      </c>
      <c r="D7184" s="361" t="s">
        <v>7042</v>
      </c>
    </row>
    <row r="7185" spans="1:4">
      <c r="A7185" s="360">
        <v>7183</v>
      </c>
      <c r="B7185" s="356"/>
      <c r="C7185" s="357" t="s">
        <v>19031</v>
      </c>
      <c r="D7185" s="361" t="s">
        <v>7043</v>
      </c>
    </row>
    <row r="7186" spans="1:4">
      <c r="A7186" s="360">
        <v>7184</v>
      </c>
      <c r="B7186" s="356"/>
      <c r="C7186" s="357" t="s">
        <v>19032</v>
      </c>
      <c r="D7186" s="361" t="s">
        <v>7044</v>
      </c>
    </row>
    <row r="7187" spans="1:4">
      <c r="A7187" s="360">
        <v>7185</v>
      </c>
      <c r="B7187" s="356"/>
      <c r="C7187" s="357" t="s">
        <v>19033</v>
      </c>
      <c r="D7187" s="361" t="s">
        <v>7045</v>
      </c>
    </row>
    <row r="7188" spans="1:4">
      <c r="A7188" s="360">
        <v>7186</v>
      </c>
      <c r="B7188" s="356"/>
      <c r="C7188" s="357" t="s">
        <v>19034</v>
      </c>
      <c r="D7188" s="361" t="s">
        <v>7046</v>
      </c>
    </row>
    <row r="7189" spans="1:4">
      <c r="A7189" s="360">
        <v>7187</v>
      </c>
      <c r="B7189" s="356"/>
      <c r="C7189" s="357" t="s">
        <v>19035</v>
      </c>
      <c r="D7189" s="361" t="s">
        <v>7047</v>
      </c>
    </row>
    <row r="7190" spans="1:4">
      <c r="A7190" s="360">
        <v>7188</v>
      </c>
      <c r="B7190" s="356"/>
      <c r="C7190" s="357" t="s">
        <v>19036</v>
      </c>
      <c r="D7190" s="361" t="s">
        <v>7048</v>
      </c>
    </row>
    <row r="7191" spans="1:4">
      <c r="A7191" s="360">
        <v>7189</v>
      </c>
      <c r="B7191" s="356"/>
      <c r="C7191" s="357" t="s">
        <v>19037</v>
      </c>
      <c r="D7191" s="361" t="s">
        <v>7049</v>
      </c>
    </row>
    <row r="7192" spans="1:4">
      <c r="A7192" s="360">
        <v>7190</v>
      </c>
      <c r="B7192" s="356"/>
      <c r="C7192" s="357" t="s">
        <v>19038</v>
      </c>
      <c r="D7192" s="361" t="s">
        <v>7050</v>
      </c>
    </row>
    <row r="7193" spans="1:4">
      <c r="A7193" s="360">
        <v>7191</v>
      </c>
      <c r="B7193" s="356"/>
      <c r="C7193" s="357" t="s">
        <v>19039</v>
      </c>
      <c r="D7193" s="361" t="s">
        <v>7051</v>
      </c>
    </row>
    <row r="7194" spans="1:4">
      <c r="A7194" s="360">
        <v>7192</v>
      </c>
      <c r="B7194" s="356"/>
      <c r="C7194" s="357" t="s">
        <v>19040</v>
      </c>
      <c r="D7194" s="361" t="s">
        <v>7052</v>
      </c>
    </row>
    <row r="7195" spans="1:4">
      <c r="A7195" s="360">
        <v>7193</v>
      </c>
      <c r="B7195" s="356"/>
      <c r="C7195" s="357" t="s">
        <v>19041</v>
      </c>
      <c r="D7195" s="361" t="s">
        <v>7053</v>
      </c>
    </row>
    <row r="7196" spans="1:4">
      <c r="A7196" s="360">
        <v>7194</v>
      </c>
      <c r="B7196" s="356"/>
      <c r="C7196" s="357" t="s">
        <v>19042</v>
      </c>
      <c r="D7196" s="361" t="s">
        <v>7054</v>
      </c>
    </row>
    <row r="7197" spans="1:4">
      <c r="A7197" s="360">
        <v>7195</v>
      </c>
      <c r="B7197" s="356"/>
      <c r="C7197" s="357" t="s">
        <v>19043</v>
      </c>
      <c r="D7197" s="361" t="s">
        <v>7055</v>
      </c>
    </row>
    <row r="7198" spans="1:4">
      <c r="A7198" s="360">
        <v>7196</v>
      </c>
      <c r="B7198" s="356"/>
      <c r="C7198" s="357" t="s">
        <v>19044</v>
      </c>
      <c r="D7198" s="361" t="s">
        <v>7056</v>
      </c>
    </row>
    <row r="7199" spans="1:4">
      <c r="A7199" s="360">
        <v>7197</v>
      </c>
      <c r="B7199" s="356"/>
      <c r="C7199" s="357" t="s">
        <v>19045</v>
      </c>
      <c r="D7199" s="361" t="s">
        <v>7057</v>
      </c>
    </row>
    <row r="7200" spans="1:4">
      <c r="A7200" s="360">
        <v>7198</v>
      </c>
      <c r="B7200" s="356"/>
      <c r="C7200" s="357" t="s">
        <v>19046</v>
      </c>
      <c r="D7200" s="361" t="s">
        <v>7058</v>
      </c>
    </row>
    <row r="7201" spans="1:4">
      <c r="A7201" s="360">
        <v>7199</v>
      </c>
      <c r="B7201" s="356"/>
      <c r="C7201" s="357" t="s">
        <v>19047</v>
      </c>
      <c r="D7201" s="361" t="s">
        <v>7059</v>
      </c>
    </row>
    <row r="7202" spans="1:4">
      <c r="A7202" s="360">
        <v>7200</v>
      </c>
      <c r="B7202" s="356"/>
      <c r="C7202" s="357" t="s">
        <v>19048</v>
      </c>
      <c r="D7202" s="361" t="s">
        <v>7060</v>
      </c>
    </row>
    <row r="7203" spans="1:4">
      <c r="A7203" s="360">
        <v>7201</v>
      </c>
      <c r="B7203" s="356"/>
      <c r="C7203" s="357" t="s">
        <v>19049</v>
      </c>
      <c r="D7203" s="361" t="s">
        <v>7061</v>
      </c>
    </row>
    <row r="7204" spans="1:4" ht="40.5">
      <c r="A7204" s="360">
        <v>7202</v>
      </c>
      <c r="B7204" s="356"/>
      <c r="C7204" s="357" t="s">
        <v>19050</v>
      </c>
      <c r="D7204" s="361" t="s">
        <v>7062</v>
      </c>
    </row>
    <row r="7205" spans="1:4" ht="49.5">
      <c r="A7205" s="360">
        <v>7203</v>
      </c>
      <c r="B7205" s="356"/>
      <c r="C7205" s="357" t="s">
        <v>19051</v>
      </c>
      <c r="D7205" s="361" t="s">
        <v>7063</v>
      </c>
    </row>
    <row r="7206" spans="1:4" ht="49.5">
      <c r="A7206" s="360">
        <v>7204</v>
      </c>
      <c r="B7206" s="356"/>
      <c r="C7206" s="357" t="s">
        <v>19052</v>
      </c>
      <c r="D7206" s="361" t="s">
        <v>7064</v>
      </c>
    </row>
    <row r="7207" spans="1:4" ht="49.5">
      <c r="A7207" s="360">
        <v>7205</v>
      </c>
      <c r="B7207" s="356"/>
      <c r="C7207" s="357" t="s">
        <v>19053</v>
      </c>
      <c r="D7207" s="361" t="s">
        <v>7065</v>
      </c>
    </row>
    <row r="7208" spans="1:4" ht="49.5">
      <c r="A7208" s="360">
        <v>7206</v>
      </c>
      <c r="B7208" s="356"/>
      <c r="C7208" s="357" t="s">
        <v>19054</v>
      </c>
      <c r="D7208" s="361" t="s">
        <v>7066</v>
      </c>
    </row>
    <row r="7209" spans="1:4" ht="49.5">
      <c r="A7209" s="360">
        <v>7207</v>
      </c>
      <c r="B7209" s="356"/>
      <c r="C7209" s="357" t="s">
        <v>19055</v>
      </c>
      <c r="D7209" s="361" t="s">
        <v>7067</v>
      </c>
    </row>
    <row r="7210" spans="1:4" ht="49.5">
      <c r="A7210" s="360">
        <v>7208</v>
      </c>
      <c r="B7210" s="356"/>
      <c r="C7210" s="357" t="s">
        <v>19056</v>
      </c>
      <c r="D7210" s="361" t="s">
        <v>7068</v>
      </c>
    </row>
    <row r="7211" spans="1:4" ht="49.5">
      <c r="A7211" s="360">
        <v>7209</v>
      </c>
      <c r="B7211" s="356"/>
      <c r="C7211" s="357" t="s">
        <v>19057</v>
      </c>
      <c r="D7211" s="361" t="s">
        <v>7069</v>
      </c>
    </row>
    <row r="7212" spans="1:4" ht="49.5">
      <c r="A7212" s="360">
        <v>7210</v>
      </c>
      <c r="B7212" s="356"/>
      <c r="C7212" s="357" t="s">
        <v>19058</v>
      </c>
      <c r="D7212" s="361" t="s">
        <v>7070</v>
      </c>
    </row>
    <row r="7213" spans="1:4" ht="49.5">
      <c r="A7213" s="360">
        <v>7211</v>
      </c>
      <c r="B7213" s="356"/>
      <c r="C7213" s="357" t="s">
        <v>19059</v>
      </c>
      <c r="D7213" s="361" t="s">
        <v>7071</v>
      </c>
    </row>
    <row r="7214" spans="1:4" ht="49.5">
      <c r="A7214" s="360">
        <v>7212</v>
      </c>
      <c r="B7214" s="356"/>
      <c r="C7214" s="357" t="s">
        <v>19060</v>
      </c>
      <c r="D7214" s="361" t="s">
        <v>7072</v>
      </c>
    </row>
    <row r="7215" spans="1:4" ht="49.5">
      <c r="A7215" s="360">
        <v>7213</v>
      </c>
      <c r="B7215" s="356"/>
      <c r="C7215" s="357" t="s">
        <v>19061</v>
      </c>
      <c r="D7215" s="361" t="s">
        <v>7073</v>
      </c>
    </row>
    <row r="7216" spans="1:4" ht="49.5">
      <c r="A7216" s="360">
        <v>7214</v>
      </c>
      <c r="B7216" s="356"/>
      <c r="C7216" s="357" t="s">
        <v>19062</v>
      </c>
      <c r="D7216" s="361" t="s">
        <v>7074</v>
      </c>
    </row>
    <row r="7217" spans="1:4" ht="49.5">
      <c r="A7217" s="360">
        <v>7215</v>
      </c>
      <c r="B7217" s="356"/>
      <c r="C7217" s="357" t="s">
        <v>19063</v>
      </c>
      <c r="D7217" s="361" t="s">
        <v>7075</v>
      </c>
    </row>
    <row r="7218" spans="1:4" ht="49.5">
      <c r="A7218" s="360">
        <v>7216</v>
      </c>
      <c r="B7218" s="356"/>
      <c r="C7218" s="357" t="s">
        <v>19064</v>
      </c>
      <c r="D7218" s="361" t="s">
        <v>7076</v>
      </c>
    </row>
    <row r="7219" spans="1:4">
      <c r="A7219" s="360">
        <v>7217</v>
      </c>
      <c r="B7219" s="356"/>
      <c r="C7219" s="357" t="s">
        <v>19065</v>
      </c>
      <c r="D7219" s="361" t="s">
        <v>7077</v>
      </c>
    </row>
    <row r="7220" spans="1:4">
      <c r="A7220" s="360">
        <v>7218</v>
      </c>
      <c r="B7220" s="356"/>
      <c r="C7220" s="357" t="s">
        <v>19066</v>
      </c>
      <c r="D7220" s="361" t="s">
        <v>7078</v>
      </c>
    </row>
    <row r="7221" spans="1:4">
      <c r="A7221" s="360">
        <v>7219</v>
      </c>
      <c r="B7221" s="356"/>
      <c r="C7221" s="357" t="s">
        <v>19067</v>
      </c>
      <c r="D7221" s="361" t="s">
        <v>7079</v>
      </c>
    </row>
    <row r="7222" spans="1:4">
      <c r="A7222" s="360">
        <v>7220</v>
      </c>
      <c r="B7222" s="356"/>
      <c r="C7222" s="357" t="s">
        <v>19068</v>
      </c>
      <c r="D7222" s="361" t="s">
        <v>7080</v>
      </c>
    </row>
    <row r="7223" spans="1:4">
      <c r="A7223" s="360">
        <v>7221</v>
      </c>
      <c r="B7223" s="356"/>
      <c r="C7223" s="357" t="s">
        <v>19069</v>
      </c>
      <c r="D7223" s="361" t="s">
        <v>7081</v>
      </c>
    </row>
    <row r="7224" spans="1:4">
      <c r="A7224" s="360">
        <v>7222</v>
      </c>
      <c r="B7224" s="356"/>
      <c r="C7224" s="357" t="s">
        <v>19070</v>
      </c>
      <c r="D7224" s="361" t="s">
        <v>7082</v>
      </c>
    </row>
    <row r="7225" spans="1:4">
      <c r="A7225" s="360">
        <v>7223</v>
      </c>
      <c r="B7225" s="356"/>
      <c r="C7225" s="357" t="s">
        <v>19071</v>
      </c>
      <c r="D7225" s="361" t="s">
        <v>7083</v>
      </c>
    </row>
    <row r="7226" spans="1:4">
      <c r="A7226" s="360">
        <v>7224</v>
      </c>
      <c r="B7226" s="356"/>
      <c r="C7226" s="357" t="s">
        <v>19072</v>
      </c>
      <c r="D7226" s="361" t="s">
        <v>7084</v>
      </c>
    </row>
    <row r="7227" spans="1:4" ht="49.5">
      <c r="A7227" s="360">
        <v>7225</v>
      </c>
      <c r="B7227" s="356"/>
      <c r="C7227" s="357" t="s">
        <v>19073</v>
      </c>
      <c r="D7227" s="361" t="s">
        <v>7085</v>
      </c>
    </row>
    <row r="7228" spans="1:4">
      <c r="A7228" s="360">
        <v>7226</v>
      </c>
      <c r="B7228" s="356"/>
      <c r="C7228" s="357" t="s">
        <v>19074</v>
      </c>
      <c r="D7228" s="361" t="s">
        <v>7086</v>
      </c>
    </row>
    <row r="7229" spans="1:4" ht="49.5">
      <c r="A7229" s="360">
        <v>7227</v>
      </c>
      <c r="B7229" s="356"/>
      <c r="C7229" s="357" t="s">
        <v>19075</v>
      </c>
      <c r="D7229" s="361" t="s">
        <v>7087</v>
      </c>
    </row>
    <row r="7230" spans="1:4" ht="33">
      <c r="A7230" s="360">
        <v>7228</v>
      </c>
      <c r="B7230" s="356"/>
      <c r="C7230" s="357" t="s">
        <v>19076</v>
      </c>
      <c r="D7230" s="361" t="s">
        <v>7088</v>
      </c>
    </row>
    <row r="7231" spans="1:4" ht="33">
      <c r="A7231" s="360">
        <v>7229</v>
      </c>
      <c r="B7231" s="356"/>
      <c r="C7231" s="357" t="s">
        <v>19077</v>
      </c>
      <c r="D7231" s="361" t="s">
        <v>7089</v>
      </c>
    </row>
    <row r="7232" spans="1:4" ht="40.5">
      <c r="A7232" s="363">
        <v>7230</v>
      </c>
      <c r="B7232" s="356"/>
      <c r="C7232" s="357" t="s">
        <v>19078</v>
      </c>
      <c r="D7232" s="361" t="s">
        <v>7090</v>
      </c>
    </row>
    <row r="7233" spans="1:4" ht="33">
      <c r="A7233" s="363">
        <v>7231</v>
      </c>
      <c r="B7233" s="356"/>
      <c r="C7233" s="357" t="s">
        <v>19079</v>
      </c>
      <c r="D7233" s="361" t="s">
        <v>7091</v>
      </c>
    </row>
    <row r="7234" spans="1:4" ht="33">
      <c r="A7234" s="363">
        <v>7232</v>
      </c>
      <c r="B7234" s="356"/>
      <c r="C7234" s="357" t="s">
        <v>19080</v>
      </c>
      <c r="D7234" s="361" t="s">
        <v>7092</v>
      </c>
    </row>
    <row r="7235" spans="1:4" ht="33">
      <c r="A7235" s="363">
        <v>7233</v>
      </c>
      <c r="B7235" s="356"/>
      <c r="C7235" s="357" t="s">
        <v>19081</v>
      </c>
      <c r="D7235" s="361" t="s">
        <v>7093</v>
      </c>
    </row>
    <row r="7236" spans="1:4" ht="40.5">
      <c r="A7236" s="363">
        <v>7234</v>
      </c>
      <c r="B7236" s="356"/>
      <c r="C7236" s="357" t="s">
        <v>19082</v>
      </c>
      <c r="D7236" s="361" t="s">
        <v>7094</v>
      </c>
    </row>
    <row r="7237" spans="1:4" ht="33">
      <c r="A7237" s="360">
        <v>7235</v>
      </c>
      <c r="B7237" s="356"/>
      <c r="C7237" s="357" t="s">
        <v>19083</v>
      </c>
      <c r="D7237" s="361" t="s">
        <v>7095</v>
      </c>
    </row>
    <row r="7238" spans="1:4" ht="33">
      <c r="A7238" s="360">
        <v>7236</v>
      </c>
      <c r="B7238" s="356"/>
      <c r="C7238" s="357" t="s">
        <v>19084</v>
      </c>
      <c r="D7238" s="361" t="s">
        <v>7096</v>
      </c>
    </row>
    <row r="7239" spans="1:4" ht="33">
      <c r="A7239" s="360">
        <v>7237</v>
      </c>
      <c r="B7239" s="356"/>
      <c r="C7239" s="357" t="s">
        <v>19085</v>
      </c>
      <c r="D7239" s="361" t="s">
        <v>7097</v>
      </c>
    </row>
    <row r="7240" spans="1:4" ht="40.5">
      <c r="A7240" s="363">
        <v>7238</v>
      </c>
      <c r="B7240" s="356"/>
      <c r="C7240" s="357" t="s">
        <v>19086</v>
      </c>
      <c r="D7240" s="361" t="s">
        <v>7098</v>
      </c>
    </row>
    <row r="7241" spans="1:4" ht="33">
      <c r="A7241" s="363">
        <v>7239</v>
      </c>
      <c r="B7241" s="356"/>
      <c r="C7241" s="357" t="s">
        <v>19087</v>
      </c>
      <c r="D7241" s="361" t="s">
        <v>7099</v>
      </c>
    </row>
    <row r="7242" spans="1:4" ht="33">
      <c r="A7242" s="360">
        <v>7240</v>
      </c>
      <c r="B7242" s="356"/>
      <c r="C7242" s="357" t="s">
        <v>19088</v>
      </c>
      <c r="D7242" s="361" t="s">
        <v>7100</v>
      </c>
    </row>
    <row r="7243" spans="1:4" ht="33">
      <c r="A7243" s="363">
        <v>7241</v>
      </c>
      <c r="B7243" s="356"/>
      <c r="C7243" s="357" t="s">
        <v>19089</v>
      </c>
      <c r="D7243" s="361" t="s">
        <v>7101</v>
      </c>
    </row>
    <row r="7244" spans="1:4" ht="33">
      <c r="A7244" s="365">
        <v>7242</v>
      </c>
      <c r="B7244" s="356"/>
      <c r="C7244" s="357" t="s">
        <v>19090</v>
      </c>
      <c r="D7244" s="361" t="s">
        <v>7102</v>
      </c>
    </row>
    <row r="7245" spans="1:4" ht="33">
      <c r="A7245" s="363">
        <v>7243</v>
      </c>
      <c r="B7245" s="356"/>
      <c r="C7245" s="357" t="s">
        <v>19091</v>
      </c>
      <c r="D7245" s="361" t="s">
        <v>7103</v>
      </c>
    </row>
    <row r="7246" spans="1:4" ht="33">
      <c r="A7246" s="363">
        <v>7244</v>
      </c>
      <c r="B7246" s="356"/>
      <c r="C7246" s="357" t="s">
        <v>19092</v>
      </c>
      <c r="D7246" s="361" t="s">
        <v>7104</v>
      </c>
    </row>
    <row r="7247" spans="1:4" ht="49.5">
      <c r="A7247" s="360">
        <v>7245</v>
      </c>
      <c r="B7247" s="356"/>
      <c r="C7247" s="357" t="s">
        <v>19093</v>
      </c>
      <c r="D7247" s="361" t="s">
        <v>7105</v>
      </c>
    </row>
    <row r="7248" spans="1:4" ht="49.5">
      <c r="A7248" s="360">
        <v>7246</v>
      </c>
      <c r="B7248" s="356"/>
      <c r="C7248" s="357" t="s">
        <v>19094</v>
      </c>
      <c r="D7248" s="361" t="s">
        <v>7106</v>
      </c>
    </row>
    <row r="7249" spans="1:4" ht="33">
      <c r="A7249" s="360">
        <v>7247</v>
      </c>
      <c r="B7249" s="356"/>
      <c r="C7249" s="357" t="s">
        <v>19095</v>
      </c>
      <c r="D7249" s="361" t="s">
        <v>7107</v>
      </c>
    </row>
    <row r="7250" spans="1:4" ht="33">
      <c r="A7250" s="360">
        <v>7248</v>
      </c>
      <c r="B7250" s="356"/>
      <c r="C7250" s="357" t="s">
        <v>19096</v>
      </c>
      <c r="D7250" s="361" t="s">
        <v>7108</v>
      </c>
    </row>
    <row r="7251" spans="1:4">
      <c r="A7251" s="360">
        <v>7249</v>
      </c>
      <c r="B7251" s="356"/>
      <c r="C7251" s="357" t="s">
        <v>19097</v>
      </c>
      <c r="D7251" s="361" t="s">
        <v>7109</v>
      </c>
    </row>
    <row r="7252" spans="1:4" ht="33">
      <c r="A7252" s="363">
        <v>7250</v>
      </c>
      <c r="B7252" s="356"/>
      <c r="C7252" s="357" t="s">
        <v>19098</v>
      </c>
      <c r="D7252" s="361" t="s">
        <v>7110</v>
      </c>
    </row>
    <row r="7253" spans="1:4" ht="33">
      <c r="A7253" s="360">
        <v>7251</v>
      </c>
      <c r="B7253" s="356"/>
      <c r="C7253" s="357" t="s">
        <v>19099</v>
      </c>
      <c r="D7253" s="361" t="s">
        <v>7111</v>
      </c>
    </row>
    <row r="7254" spans="1:4" ht="33">
      <c r="A7254" s="360">
        <v>7252</v>
      </c>
      <c r="B7254" s="356"/>
      <c r="C7254" s="357" t="s">
        <v>19100</v>
      </c>
      <c r="D7254" s="361" t="s">
        <v>7112</v>
      </c>
    </row>
    <row r="7255" spans="1:4" ht="49.5">
      <c r="A7255" s="363">
        <v>7253</v>
      </c>
      <c r="B7255" s="356"/>
      <c r="C7255" s="357" t="s">
        <v>19101</v>
      </c>
      <c r="D7255" s="361" t="s">
        <v>7113</v>
      </c>
    </row>
    <row r="7256" spans="1:4" ht="33">
      <c r="A7256" s="363">
        <v>7254</v>
      </c>
      <c r="B7256" s="356"/>
      <c r="C7256" s="357" t="s">
        <v>19102</v>
      </c>
      <c r="D7256" s="361" t="s">
        <v>7114</v>
      </c>
    </row>
    <row r="7257" spans="1:4" ht="33">
      <c r="A7257" s="360">
        <v>7255</v>
      </c>
      <c r="B7257" s="356"/>
      <c r="C7257" s="357" t="s">
        <v>19103</v>
      </c>
      <c r="D7257" s="361" t="s">
        <v>7115</v>
      </c>
    </row>
    <row r="7258" spans="1:4" ht="33">
      <c r="A7258" s="360">
        <v>7256</v>
      </c>
      <c r="B7258" s="356"/>
      <c r="C7258" s="357" t="s">
        <v>19104</v>
      </c>
      <c r="D7258" s="361" t="s">
        <v>7116</v>
      </c>
    </row>
    <row r="7259" spans="1:4" ht="33">
      <c r="A7259" s="360">
        <v>7257</v>
      </c>
      <c r="B7259" s="356"/>
      <c r="C7259" s="357" t="s">
        <v>19105</v>
      </c>
      <c r="D7259" s="361" t="s">
        <v>7117</v>
      </c>
    </row>
    <row r="7260" spans="1:4">
      <c r="A7260" s="360">
        <v>7258</v>
      </c>
      <c r="B7260" s="356"/>
      <c r="C7260" s="357" t="s">
        <v>19106</v>
      </c>
      <c r="D7260" s="361" t="s">
        <v>7118</v>
      </c>
    </row>
    <row r="7261" spans="1:4" ht="49.5">
      <c r="A7261" s="360">
        <v>7259</v>
      </c>
      <c r="B7261" s="356"/>
      <c r="C7261" s="357" t="s">
        <v>19107</v>
      </c>
      <c r="D7261" s="361" t="s">
        <v>7119</v>
      </c>
    </row>
    <row r="7262" spans="1:4" ht="33">
      <c r="A7262" s="363">
        <v>7260</v>
      </c>
      <c r="B7262" s="356"/>
      <c r="C7262" s="357" t="s">
        <v>19108</v>
      </c>
      <c r="D7262" s="361" t="s">
        <v>7120</v>
      </c>
    </row>
    <row r="7263" spans="1:4" ht="49.5">
      <c r="A7263" s="363">
        <v>7261</v>
      </c>
      <c r="B7263" s="356"/>
      <c r="C7263" s="357" t="s">
        <v>19109</v>
      </c>
      <c r="D7263" s="361" t="s">
        <v>7121</v>
      </c>
    </row>
    <row r="7264" spans="1:4" ht="33">
      <c r="A7264" s="360">
        <v>7262</v>
      </c>
      <c r="B7264" s="356"/>
      <c r="C7264" s="357" t="s">
        <v>19110</v>
      </c>
      <c r="D7264" s="361" t="s">
        <v>7122</v>
      </c>
    </row>
    <row r="7265" spans="1:4" ht="33">
      <c r="A7265" s="360">
        <v>7263</v>
      </c>
      <c r="B7265" s="356"/>
      <c r="C7265" s="357" t="s">
        <v>19111</v>
      </c>
      <c r="D7265" s="361" t="s">
        <v>7123</v>
      </c>
    </row>
    <row r="7266" spans="1:4" ht="33">
      <c r="A7266" s="360">
        <v>7264</v>
      </c>
      <c r="B7266" s="356"/>
      <c r="C7266" s="357" t="s">
        <v>19112</v>
      </c>
      <c r="D7266" s="361" t="s">
        <v>7124</v>
      </c>
    </row>
    <row r="7267" spans="1:4" ht="40.5">
      <c r="A7267" s="363">
        <v>7265</v>
      </c>
      <c r="B7267" s="356"/>
      <c r="C7267" s="357" t="s">
        <v>19113</v>
      </c>
      <c r="D7267" s="361" t="s">
        <v>7125</v>
      </c>
    </row>
    <row r="7268" spans="1:4" ht="49.5">
      <c r="A7268" s="360">
        <v>7266</v>
      </c>
      <c r="B7268" s="356"/>
      <c r="C7268" s="357" t="s">
        <v>19114</v>
      </c>
      <c r="D7268" s="361" t="s">
        <v>7126</v>
      </c>
    </row>
    <row r="7269" spans="1:4">
      <c r="A7269" s="360">
        <v>7267</v>
      </c>
      <c r="B7269" s="356"/>
      <c r="C7269" s="357" t="s">
        <v>19115</v>
      </c>
      <c r="D7269" s="361" t="s">
        <v>7127</v>
      </c>
    </row>
    <row r="7270" spans="1:4" ht="33">
      <c r="A7270" s="360">
        <v>7268</v>
      </c>
      <c r="B7270" s="356"/>
      <c r="C7270" s="357" t="s">
        <v>19116</v>
      </c>
      <c r="D7270" s="361" t="s">
        <v>7128</v>
      </c>
    </row>
    <row r="7271" spans="1:4">
      <c r="A7271" s="360">
        <v>7269</v>
      </c>
      <c r="B7271" s="356"/>
      <c r="C7271" s="357" t="s">
        <v>19117</v>
      </c>
      <c r="D7271" s="361" t="s">
        <v>7129</v>
      </c>
    </row>
    <row r="7272" spans="1:4" ht="33">
      <c r="A7272" s="360">
        <v>7270</v>
      </c>
      <c r="B7272" s="356"/>
      <c r="C7272" s="357" t="s">
        <v>19118</v>
      </c>
      <c r="D7272" s="361" t="s">
        <v>7130</v>
      </c>
    </row>
    <row r="7273" spans="1:4" ht="33">
      <c r="A7273" s="360">
        <v>7271</v>
      </c>
      <c r="B7273" s="356"/>
      <c r="C7273" s="357" t="s">
        <v>19119</v>
      </c>
      <c r="D7273" s="361" t="s">
        <v>7131</v>
      </c>
    </row>
    <row r="7274" spans="1:4" ht="33">
      <c r="A7274" s="360">
        <v>7272</v>
      </c>
      <c r="B7274" s="356"/>
      <c r="C7274" s="357" t="s">
        <v>19120</v>
      </c>
      <c r="D7274" s="361" t="s">
        <v>7132</v>
      </c>
    </row>
    <row r="7275" spans="1:4" ht="40.5">
      <c r="A7275" s="363">
        <v>7273</v>
      </c>
      <c r="B7275" s="356"/>
      <c r="C7275" s="357" t="s">
        <v>19121</v>
      </c>
      <c r="D7275" s="361" t="s">
        <v>7133</v>
      </c>
    </row>
    <row r="7276" spans="1:4" ht="40.5">
      <c r="A7276" s="363">
        <v>7274</v>
      </c>
      <c r="B7276" s="356"/>
      <c r="C7276" s="357" t="s">
        <v>19122</v>
      </c>
      <c r="D7276" s="361" t="s">
        <v>7134</v>
      </c>
    </row>
    <row r="7277" spans="1:4" ht="40.5">
      <c r="A7277" s="363">
        <v>7275</v>
      </c>
      <c r="B7277" s="356"/>
      <c r="C7277" s="357" t="s">
        <v>19123</v>
      </c>
      <c r="D7277" s="361" t="s">
        <v>7135</v>
      </c>
    </row>
    <row r="7278" spans="1:4" ht="33">
      <c r="A7278" s="360">
        <v>7276</v>
      </c>
      <c r="B7278" s="356"/>
      <c r="C7278" s="357" t="s">
        <v>19124</v>
      </c>
      <c r="D7278" s="361" t="s">
        <v>7136</v>
      </c>
    </row>
    <row r="7279" spans="1:4" ht="33">
      <c r="A7279" s="360">
        <v>7277</v>
      </c>
      <c r="B7279" s="356"/>
      <c r="C7279" s="357" t="s">
        <v>19125</v>
      </c>
      <c r="D7279" s="361" t="s">
        <v>7137</v>
      </c>
    </row>
    <row r="7280" spans="1:4" ht="33">
      <c r="A7280" s="363">
        <v>7278</v>
      </c>
      <c r="B7280" s="356"/>
      <c r="C7280" s="357" t="s">
        <v>19126</v>
      </c>
      <c r="D7280" s="361" t="s">
        <v>7138</v>
      </c>
    </row>
    <row r="7281" spans="1:4" ht="33">
      <c r="A7281" s="360">
        <v>7279</v>
      </c>
      <c r="B7281" s="356"/>
      <c r="C7281" s="357" t="s">
        <v>19127</v>
      </c>
      <c r="D7281" s="361" t="s">
        <v>7139</v>
      </c>
    </row>
    <row r="7282" spans="1:4" ht="33">
      <c r="A7282" s="365">
        <v>7280</v>
      </c>
      <c r="B7282" s="356"/>
      <c r="C7282" s="357" t="s">
        <v>19128</v>
      </c>
      <c r="D7282" s="361" t="s">
        <v>7140</v>
      </c>
    </row>
    <row r="7283" spans="1:4" ht="33">
      <c r="A7283" s="363">
        <v>7281</v>
      </c>
      <c r="B7283" s="356"/>
      <c r="C7283" s="357" t="s">
        <v>19129</v>
      </c>
      <c r="D7283" s="361" t="s">
        <v>7141</v>
      </c>
    </row>
    <row r="7284" spans="1:4" ht="33">
      <c r="A7284" s="360">
        <v>7282</v>
      </c>
      <c r="B7284" s="356"/>
      <c r="C7284" s="357" t="s">
        <v>19130</v>
      </c>
      <c r="D7284" s="361" t="s">
        <v>7142</v>
      </c>
    </row>
    <row r="7285" spans="1:4" ht="33">
      <c r="A7285" s="360">
        <v>7283</v>
      </c>
      <c r="B7285" s="356"/>
      <c r="C7285" s="357" t="s">
        <v>19131</v>
      </c>
      <c r="D7285" s="361" t="s">
        <v>7143</v>
      </c>
    </row>
    <row r="7286" spans="1:4" ht="33">
      <c r="A7286" s="360">
        <v>7284</v>
      </c>
      <c r="B7286" s="356"/>
      <c r="C7286" s="357" t="s">
        <v>19132</v>
      </c>
      <c r="D7286" s="361" t="s">
        <v>7144</v>
      </c>
    </row>
    <row r="7287" spans="1:4" ht="33">
      <c r="A7287" s="360">
        <v>7285</v>
      </c>
      <c r="B7287" s="356"/>
      <c r="C7287" s="357" t="s">
        <v>19133</v>
      </c>
      <c r="D7287" s="361" t="s">
        <v>7145</v>
      </c>
    </row>
    <row r="7288" spans="1:4" ht="49.5">
      <c r="A7288" s="360">
        <v>7286</v>
      </c>
      <c r="B7288" s="356"/>
      <c r="C7288" s="357" t="s">
        <v>19134</v>
      </c>
      <c r="D7288" s="361" t="s">
        <v>7146</v>
      </c>
    </row>
    <row r="7289" spans="1:4" ht="33">
      <c r="A7289" s="360">
        <v>7287</v>
      </c>
      <c r="B7289" s="356"/>
      <c r="C7289" s="357" t="s">
        <v>19135</v>
      </c>
      <c r="D7289" s="361" t="s">
        <v>7147</v>
      </c>
    </row>
    <row r="7290" spans="1:4" ht="33">
      <c r="A7290" s="360">
        <v>7288</v>
      </c>
      <c r="B7290" s="356"/>
      <c r="C7290" s="357" t="s">
        <v>19136</v>
      </c>
      <c r="D7290" s="361" t="s">
        <v>7148</v>
      </c>
    </row>
    <row r="7291" spans="1:4" ht="33">
      <c r="A7291" s="360">
        <v>7289</v>
      </c>
      <c r="B7291" s="356"/>
      <c r="C7291" s="357" t="s">
        <v>19137</v>
      </c>
      <c r="D7291" s="361" t="s">
        <v>7149</v>
      </c>
    </row>
    <row r="7292" spans="1:4" ht="33">
      <c r="A7292" s="360">
        <v>7290</v>
      </c>
      <c r="B7292" s="356"/>
      <c r="C7292" s="357" t="s">
        <v>19138</v>
      </c>
      <c r="D7292" s="361" t="s">
        <v>7150</v>
      </c>
    </row>
    <row r="7293" spans="1:4" ht="33">
      <c r="A7293" s="360">
        <v>7291</v>
      </c>
      <c r="B7293" s="356"/>
      <c r="C7293" s="357" t="s">
        <v>19139</v>
      </c>
      <c r="D7293" s="361" t="s">
        <v>7151</v>
      </c>
    </row>
    <row r="7294" spans="1:4" ht="33">
      <c r="A7294" s="360">
        <v>7292</v>
      </c>
      <c r="B7294" s="356"/>
      <c r="C7294" s="357" t="s">
        <v>19140</v>
      </c>
      <c r="D7294" s="361" t="s">
        <v>7152</v>
      </c>
    </row>
    <row r="7295" spans="1:4" ht="33">
      <c r="A7295" s="360">
        <v>7293</v>
      </c>
      <c r="B7295" s="356"/>
      <c r="C7295" s="357" t="s">
        <v>19141</v>
      </c>
      <c r="D7295" s="361" t="s">
        <v>7153</v>
      </c>
    </row>
    <row r="7296" spans="1:4" ht="33">
      <c r="A7296" s="360">
        <v>7294</v>
      </c>
      <c r="B7296" s="356"/>
      <c r="C7296" s="357" t="s">
        <v>19142</v>
      </c>
      <c r="D7296" s="361" t="s">
        <v>7154</v>
      </c>
    </row>
    <row r="7297" spans="1:4" ht="33">
      <c r="A7297" s="360">
        <v>7295</v>
      </c>
      <c r="B7297" s="356"/>
      <c r="C7297" s="357" t="s">
        <v>19143</v>
      </c>
      <c r="D7297" s="361" t="s">
        <v>7155</v>
      </c>
    </row>
    <row r="7298" spans="1:4" ht="40.5">
      <c r="A7298" s="365">
        <v>7296</v>
      </c>
      <c r="B7298" s="356"/>
      <c r="C7298" s="357" t="s">
        <v>19144</v>
      </c>
      <c r="D7298" s="361" t="s">
        <v>7156</v>
      </c>
    </row>
    <row r="7299" spans="1:4" ht="49.5">
      <c r="A7299" s="363">
        <v>7297</v>
      </c>
      <c r="B7299" s="356"/>
      <c r="C7299" s="357" t="s">
        <v>19145</v>
      </c>
      <c r="D7299" s="361" t="s">
        <v>7157</v>
      </c>
    </row>
    <row r="7300" spans="1:4" ht="33">
      <c r="A7300" s="363">
        <v>7298</v>
      </c>
      <c r="B7300" s="356"/>
      <c r="C7300" s="357" t="s">
        <v>19146</v>
      </c>
      <c r="D7300" s="361" t="s">
        <v>7158</v>
      </c>
    </row>
    <row r="7301" spans="1:4" ht="49.5">
      <c r="A7301" s="360">
        <v>7299</v>
      </c>
      <c r="B7301" s="356"/>
      <c r="C7301" s="357" t="s">
        <v>19147</v>
      </c>
      <c r="D7301" s="361" t="s">
        <v>7159</v>
      </c>
    </row>
    <row r="7302" spans="1:4" ht="33">
      <c r="A7302" s="363">
        <v>7300</v>
      </c>
      <c r="B7302" s="356"/>
      <c r="C7302" s="357" t="s">
        <v>19148</v>
      </c>
      <c r="D7302" s="361" t="s">
        <v>7160</v>
      </c>
    </row>
    <row r="7303" spans="1:4" ht="33">
      <c r="A7303" s="360">
        <v>7301</v>
      </c>
      <c r="B7303" s="356"/>
      <c r="C7303" s="357" t="s">
        <v>19149</v>
      </c>
      <c r="D7303" s="361" t="s">
        <v>7161</v>
      </c>
    </row>
    <row r="7304" spans="1:4" ht="49.5">
      <c r="A7304" s="365">
        <v>7302</v>
      </c>
      <c r="B7304" s="356"/>
      <c r="C7304" s="357" t="s">
        <v>19150</v>
      </c>
      <c r="D7304" s="361" t="s">
        <v>7162</v>
      </c>
    </row>
    <row r="7305" spans="1:4" ht="33">
      <c r="A7305" s="360">
        <v>7303</v>
      </c>
      <c r="B7305" s="356"/>
      <c r="C7305" s="357" t="s">
        <v>19151</v>
      </c>
      <c r="D7305" s="361" t="s">
        <v>7163</v>
      </c>
    </row>
    <row r="7306" spans="1:4" ht="33">
      <c r="A7306" s="360">
        <v>7304</v>
      </c>
      <c r="B7306" s="356"/>
      <c r="C7306" s="357" t="s">
        <v>19152</v>
      </c>
      <c r="D7306" s="361" t="s">
        <v>7164</v>
      </c>
    </row>
    <row r="7307" spans="1:4" ht="33">
      <c r="A7307" s="360">
        <v>7305</v>
      </c>
      <c r="B7307" s="356"/>
      <c r="C7307" s="357" t="s">
        <v>19153</v>
      </c>
      <c r="D7307" s="361" t="s">
        <v>7165</v>
      </c>
    </row>
    <row r="7308" spans="1:4">
      <c r="A7308" s="360">
        <v>7306</v>
      </c>
      <c r="B7308" s="356"/>
      <c r="C7308" s="357" t="s">
        <v>19154</v>
      </c>
      <c r="D7308" s="361" t="s">
        <v>7166</v>
      </c>
    </row>
    <row r="7309" spans="1:4" ht="33">
      <c r="A7309" s="360">
        <v>7307</v>
      </c>
      <c r="B7309" s="356"/>
      <c r="C7309" s="357" t="s">
        <v>19155</v>
      </c>
      <c r="D7309" s="361" t="s">
        <v>7167</v>
      </c>
    </row>
    <row r="7310" spans="1:4">
      <c r="A7310" s="360">
        <v>7308</v>
      </c>
      <c r="B7310" s="356"/>
      <c r="C7310" s="357" t="s">
        <v>19156</v>
      </c>
      <c r="D7310" s="361" t="s">
        <v>7168</v>
      </c>
    </row>
    <row r="7311" spans="1:4" ht="33">
      <c r="A7311" s="360">
        <v>7309</v>
      </c>
      <c r="B7311" s="356"/>
      <c r="C7311" s="357" t="s">
        <v>19157</v>
      </c>
      <c r="D7311" s="361" t="s">
        <v>7169</v>
      </c>
    </row>
    <row r="7312" spans="1:4">
      <c r="A7312" s="360">
        <v>7310</v>
      </c>
      <c r="B7312" s="356"/>
      <c r="C7312" s="357" t="s">
        <v>19158</v>
      </c>
      <c r="D7312" s="361" t="s">
        <v>7170</v>
      </c>
    </row>
    <row r="7313" spans="1:4">
      <c r="A7313" s="360">
        <v>7311</v>
      </c>
      <c r="B7313" s="356"/>
      <c r="C7313" s="357" t="s">
        <v>19159</v>
      </c>
      <c r="D7313" s="361" t="s">
        <v>7171</v>
      </c>
    </row>
    <row r="7314" spans="1:4" ht="33">
      <c r="A7314" s="360">
        <v>7312</v>
      </c>
      <c r="B7314" s="356"/>
      <c r="C7314" s="357" t="s">
        <v>19160</v>
      </c>
      <c r="D7314" s="361" t="s">
        <v>7172</v>
      </c>
    </row>
    <row r="7315" spans="1:4" ht="33">
      <c r="A7315" s="360">
        <v>7313</v>
      </c>
      <c r="B7315" s="356"/>
      <c r="C7315" s="357" t="s">
        <v>19161</v>
      </c>
      <c r="D7315" s="361" t="s">
        <v>7173</v>
      </c>
    </row>
    <row r="7316" spans="1:4" ht="33">
      <c r="A7316" s="360">
        <v>7314</v>
      </c>
      <c r="B7316" s="356"/>
      <c r="C7316" s="357" t="s">
        <v>19162</v>
      </c>
      <c r="D7316" s="361" t="s">
        <v>7174</v>
      </c>
    </row>
    <row r="7317" spans="1:4">
      <c r="A7317" s="360">
        <v>7315</v>
      </c>
      <c r="B7317" s="356"/>
      <c r="C7317" s="357" t="s">
        <v>19163</v>
      </c>
      <c r="D7317" s="361" t="s">
        <v>7175</v>
      </c>
    </row>
    <row r="7318" spans="1:4" ht="40.5">
      <c r="A7318" s="360">
        <v>7316</v>
      </c>
      <c r="B7318" s="356"/>
      <c r="C7318" s="357" t="s">
        <v>19164</v>
      </c>
      <c r="D7318" s="361" t="s">
        <v>7176</v>
      </c>
    </row>
    <row r="7319" spans="1:4">
      <c r="A7319" s="360">
        <v>7317</v>
      </c>
      <c r="B7319" s="356"/>
      <c r="C7319" s="357" t="s">
        <v>19165</v>
      </c>
      <c r="D7319" s="361" t="s">
        <v>7177</v>
      </c>
    </row>
    <row r="7320" spans="1:4" ht="33">
      <c r="A7320" s="360">
        <v>7318</v>
      </c>
      <c r="B7320" s="356"/>
      <c r="C7320" s="357" t="s">
        <v>19166</v>
      </c>
      <c r="D7320" s="361" t="s">
        <v>7178</v>
      </c>
    </row>
    <row r="7321" spans="1:4">
      <c r="A7321" s="360">
        <v>7319</v>
      </c>
      <c r="B7321" s="356"/>
      <c r="C7321" s="357" t="s">
        <v>19167</v>
      </c>
      <c r="D7321" s="361" t="s">
        <v>7179</v>
      </c>
    </row>
    <row r="7322" spans="1:4" ht="40.5">
      <c r="A7322" s="360">
        <v>7320</v>
      </c>
      <c r="B7322" s="356"/>
      <c r="C7322" s="357" t="s">
        <v>19168</v>
      </c>
      <c r="D7322" s="361" t="s">
        <v>7180</v>
      </c>
    </row>
    <row r="7323" spans="1:4" ht="40.5">
      <c r="A7323" s="360">
        <v>7321</v>
      </c>
      <c r="B7323" s="356"/>
      <c r="C7323" s="357" t="s">
        <v>19169</v>
      </c>
      <c r="D7323" s="361" t="s">
        <v>7181</v>
      </c>
    </row>
    <row r="7324" spans="1:4" ht="40.5">
      <c r="A7324" s="360">
        <v>7322</v>
      </c>
      <c r="B7324" s="356"/>
      <c r="C7324" s="357" t="s">
        <v>19170</v>
      </c>
      <c r="D7324" s="361" t="s">
        <v>7182</v>
      </c>
    </row>
    <row r="7325" spans="1:4">
      <c r="A7325" s="360">
        <v>7323</v>
      </c>
      <c r="B7325" s="356"/>
      <c r="C7325" s="357" t="s">
        <v>19171</v>
      </c>
      <c r="D7325" s="361" t="s">
        <v>7183</v>
      </c>
    </row>
    <row r="7326" spans="1:4" ht="40.5">
      <c r="A7326" s="360">
        <v>7324</v>
      </c>
      <c r="B7326" s="356"/>
      <c r="C7326" s="357" t="s">
        <v>19172</v>
      </c>
      <c r="D7326" s="361" t="s">
        <v>7184</v>
      </c>
    </row>
    <row r="7327" spans="1:4" ht="33">
      <c r="A7327" s="360">
        <v>7325</v>
      </c>
      <c r="B7327" s="356"/>
      <c r="C7327" s="357" t="s">
        <v>19173</v>
      </c>
      <c r="D7327" s="361" t="s">
        <v>7185</v>
      </c>
    </row>
    <row r="7328" spans="1:4" ht="33">
      <c r="A7328" s="360">
        <v>7326</v>
      </c>
      <c r="B7328" s="356"/>
      <c r="C7328" s="357" t="s">
        <v>19174</v>
      </c>
      <c r="D7328" s="361" t="s">
        <v>7186</v>
      </c>
    </row>
    <row r="7329" spans="1:4">
      <c r="A7329" s="360">
        <v>7327</v>
      </c>
      <c r="B7329" s="356"/>
      <c r="C7329" s="357" t="s">
        <v>19175</v>
      </c>
      <c r="D7329" s="361" t="s">
        <v>7187</v>
      </c>
    </row>
    <row r="7330" spans="1:4">
      <c r="A7330" s="363">
        <v>7328</v>
      </c>
      <c r="B7330" s="356"/>
      <c r="C7330" s="357" t="s">
        <v>19176</v>
      </c>
      <c r="D7330" s="361" t="s">
        <v>7188</v>
      </c>
    </row>
    <row r="7331" spans="1:4">
      <c r="A7331" s="360">
        <v>7329</v>
      </c>
      <c r="B7331" s="356"/>
      <c r="C7331" s="357" t="s">
        <v>19177</v>
      </c>
      <c r="D7331" s="361" t="s">
        <v>7189</v>
      </c>
    </row>
    <row r="7332" spans="1:4" ht="40.5">
      <c r="A7332" s="360">
        <v>7330</v>
      </c>
      <c r="B7332" s="356"/>
      <c r="C7332" s="357" t="s">
        <v>19178</v>
      </c>
      <c r="D7332" s="361" t="s">
        <v>7190</v>
      </c>
    </row>
    <row r="7333" spans="1:4">
      <c r="A7333" s="360">
        <v>7331</v>
      </c>
      <c r="B7333" s="356"/>
      <c r="C7333" s="357" t="s">
        <v>19179</v>
      </c>
      <c r="D7333" s="361" t="s">
        <v>7191</v>
      </c>
    </row>
    <row r="7334" spans="1:4" ht="33">
      <c r="A7334" s="360">
        <v>7332</v>
      </c>
      <c r="B7334" s="356"/>
      <c r="C7334" s="357" t="s">
        <v>19180</v>
      </c>
      <c r="D7334" s="361" t="s">
        <v>7192</v>
      </c>
    </row>
    <row r="7335" spans="1:4" ht="40.5">
      <c r="A7335" s="360">
        <v>7333</v>
      </c>
      <c r="B7335" s="356"/>
      <c r="C7335" s="357" t="s">
        <v>19181</v>
      </c>
      <c r="D7335" s="361" t="s">
        <v>7193</v>
      </c>
    </row>
    <row r="7336" spans="1:4" ht="40.5">
      <c r="A7336" s="360">
        <v>7334</v>
      </c>
      <c r="B7336" s="356"/>
      <c r="C7336" s="357" t="s">
        <v>19182</v>
      </c>
      <c r="D7336" s="361" t="s">
        <v>7194</v>
      </c>
    </row>
    <row r="7337" spans="1:4" ht="33">
      <c r="A7337" s="360">
        <v>7335</v>
      </c>
      <c r="B7337" s="356"/>
      <c r="C7337" s="357" t="s">
        <v>19183</v>
      </c>
      <c r="D7337" s="361" t="s">
        <v>7195</v>
      </c>
    </row>
    <row r="7338" spans="1:4" ht="40.5">
      <c r="A7338" s="360">
        <v>7336</v>
      </c>
      <c r="B7338" s="356"/>
      <c r="C7338" s="357" t="s">
        <v>19184</v>
      </c>
      <c r="D7338" s="361" t="s">
        <v>7196</v>
      </c>
    </row>
    <row r="7339" spans="1:4" ht="40.5">
      <c r="A7339" s="360">
        <v>7337</v>
      </c>
      <c r="B7339" s="356"/>
      <c r="C7339" s="357" t="s">
        <v>19185</v>
      </c>
      <c r="D7339" s="361" t="s">
        <v>7197</v>
      </c>
    </row>
    <row r="7340" spans="1:4" ht="33">
      <c r="A7340" s="360">
        <v>7338</v>
      </c>
      <c r="B7340" s="356"/>
      <c r="C7340" s="357" t="s">
        <v>19186</v>
      </c>
      <c r="D7340" s="361" t="s">
        <v>7198</v>
      </c>
    </row>
    <row r="7341" spans="1:4" ht="33">
      <c r="A7341" s="360">
        <v>7339</v>
      </c>
      <c r="B7341" s="356"/>
      <c r="C7341" s="357" t="s">
        <v>19187</v>
      </c>
      <c r="D7341" s="361" t="s">
        <v>7199</v>
      </c>
    </row>
    <row r="7342" spans="1:4" ht="33">
      <c r="A7342" s="360">
        <v>7340</v>
      </c>
      <c r="B7342" s="356"/>
      <c r="C7342" s="357" t="s">
        <v>19188</v>
      </c>
      <c r="D7342" s="361" t="s">
        <v>7200</v>
      </c>
    </row>
    <row r="7343" spans="1:4">
      <c r="A7343" s="360">
        <v>7341</v>
      </c>
      <c r="B7343" s="356"/>
      <c r="C7343" s="357" t="s">
        <v>19189</v>
      </c>
      <c r="D7343" s="361" t="s">
        <v>7201</v>
      </c>
    </row>
    <row r="7344" spans="1:4" ht="40.5">
      <c r="A7344" s="360">
        <v>7342</v>
      </c>
      <c r="B7344" s="356"/>
      <c r="C7344" s="357" t="s">
        <v>19190</v>
      </c>
      <c r="D7344" s="361" t="s">
        <v>7202</v>
      </c>
    </row>
    <row r="7345" spans="1:4" ht="49.5">
      <c r="A7345" s="360">
        <v>7343</v>
      </c>
      <c r="B7345" s="356"/>
      <c r="C7345" s="357" t="s">
        <v>19191</v>
      </c>
      <c r="D7345" s="361" t="s">
        <v>7203</v>
      </c>
    </row>
    <row r="7346" spans="1:4" ht="40.5">
      <c r="A7346" s="360">
        <v>7344</v>
      </c>
      <c r="B7346" s="356"/>
      <c r="C7346" s="357" t="s">
        <v>19192</v>
      </c>
      <c r="D7346" s="361" t="s">
        <v>7204</v>
      </c>
    </row>
    <row r="7347" spans="1:4" ht="40.5">
      <c r="A7347" s="360">
        <v>7345</v>
      </c>
      <c r="B7347" s="356"/>
      <c r="C7347" s="357" t="s">
        <v>19193</v>
      </c>
      <c r="D7347" s="361" t="s">
        <v>7205</v>
      </c>
    </row>
    <row r="7348" spans="1:4" ht="40.5">
      <c r="A7348" s="360">
        <v>7346</v>
      </c>
      <c r="B7348" s="356"/>
      <c r="C7348" s="357" t="s">
        <v>19194</v>
      </c>
      <c r="D7348" s="361" t="s">
        <v>7206</v>
      </c>
    </row>
    <row r="7349" spans="1:4" ht="40.5">
      <c r="A7349" s="360">
        <v>7347</v>
      </c>
      <c r="B7349" s="356"/>
      <c r="C7349" s="357" t="s">
        <v>19195</v>
      </c>
      <c r="D7349" s="361" t="s">
        <v>7207</v>
      </c>
    </row>
    <row r="7350" spans="1:4" ht="33">
      <c r="A7350" s="360">
        <v>7348</v>
      </c>
      <c r="B7350" s="356"/>
      <c r="C7350" s="357" t="s">
        <v>19196</v>
      </c>
      <c r="D7350" s="361" t="s">
        <v>7208</v>
      </c>
    </row>
    <row r="7351" spans="1:4" ht="40.5">
      <c r="A7351" s="360">
        <v>7349</v>
      </c>
      <c r="B7351" s="356"/>
      <c r="C7351" s="357" t="s">
        <v>19197</v>
      </c>
      <c r="D7351" s="361" t="s">
        <v>7209</v>
      </c>
    </row>
    <row r="7352" spans="1:4">
      <c r="A7352" s="360">
        <v>7350</v>
      </c>
      <c r="B7352" s="356"/>
      <c r="C7352" s="357" t="s">
        <v>19198</v>
      </c>
      <c r="D7352" s="361" t="s">
        <v>7210</v>
      </c>
    </row>
    <row r="7353" spans="1:4" ht="40.5">
      <c r="A7353" s="360">
        <v>7351</v>
      </c>
      <c r="B7353" s="356"/>
      <c r="C7353" s="357" t="s">
        <v>19199</v>
      </c>
      <c r="D7353" s="361" t="s">
        <v>7211</v>
      </c>
    </row>
    <row r="7354" spans="1:4" ht="33">
      <c r="A7354" s="360">
        <v>7352</v>
      </c>
      <c r="B7354" s="356"/>
      <c r="C7354" s="357" t="s">
        <v>19200</v>
      </c>
      <c r="D7354" s="361" t="s">
        <v>7212</v>
      </c>
    </row>
    <row r="7355" spans="1:4">
      <c r="A7355" s="360">
        <v>7353</v>
      </c>
      <c r="B7355" s="356"/>
      <c r="C7355" s="357" t="s">
        <v>19201</v>
      </c>
      <c r="D7355" s="361" t="s">
        <v>7213</v>
      </c>
    </row>
    <row r="7356" spans="1:4">
      <c r="A7356" s="360">
        <v>7354</v>
      </c>
      <c r="B7356" s="356"/>
      <c r="C7356" s="357" t="s">
        <v>19202</v>
      </c>
      <c r="D7356" s="361" t="s">
        <v>7214</v>
      </c>
    </row>
    <row r="7357" spans="1:4">
      <c r="A7357" s="360">
        <v>7355</v>
      </c>
      <c r="B7357" s="356"/>
      <c r="C7357" s="357" t="s">
        <v>19203</v>
      </c>
      <c r="D7357" s="361" t="s">
        <v>7215</v>
      </c>
    </row>
    <row r="7358" spans="1:4" ht="33">
      <c r="A7358" s="360">
        <v>7356</v>
      </c>
      <c r="B7358" s="356"/>
      <c r="C7358" s="357" t="s">
        <v>19204</v>
      </c>
      <c r="D7358" s="361" t="s">
        <v>7216</v>
      </c>
    </row>
    <row r="7359" spans="1:4">
      <c r="A7359" s="360">
        <v>7357</v>
      </c>
      <c r="B7359" s="356"/>
      <c r="C7359" s="357" t="s">
        <v>19205</v>
      </c>
      <c r="D7359" s="361" t="s">
        <v>7217</v>
      </c>
    </row>
    <row r="7360" spans="1:4">
      <c r="A7360" s="360">
        <v>7358</v>
      </c>
      <c r="B7360" s="356"/>
      <c r="C7360" s="357" t="s">
        <v>19206</v>
      </c>
      <c r="D7360" s="361" t="s">
        <v>7218</v>
      </c>
    </row>
    <row r="7361" spans="1:4">
      <c r="A7361" s="360">
        <v>7359</v>
      </c>
      <c r="B7361" s="356"/>
      <c r="C7361" s="357" t="s">
        <v>19207</v>
      </c>
      <c r="D7361" s="361" t="s">
        <v>7219</v>
      </c>
    </row>
    <row r="7362" spans="1:4" ht="33">
      <c r="A7362" s="360">
        <v>7360</v>
      </c>
      <c r="B7362" s="356"/>
      <c r="C7362" s="357" t="s">
        <v>19208</v>
      </c>
      <c r="D7362" s="361" t="s">
        <v>7220</v>
      </c>
    </row>
    <row r="7363" spans="1:4">
      <c r="A7363" s="360">
        <v>7361</v>
      </c>
      <c r="B7363" s="356"/>
      <c r="C7363" s="357" t="s">
        <v>19209</v>
      </c>
      <c r="D7363" s="361" t="s">
        <v>7221</v>
      </c>
    </row>
    <row r="7364" spans="1:4">
      <c r="A7364" s="360">
        <v>7362</v>
      </c>
      <c r="B7364" s="356"/>
      <c r="C7364" s="357" t="s">
        <v>19210</v>
      </c>
      <c r="D7364" s="361" t="s">
        <v>7222</v>
      </c>
    </row>
    <row r="7365" spans="1:4" ht="40.5">
      <c r="A7365" s="360">
        <v>7363</v>
      </c>
      <c r="B7365" s="356"/>
      <c r="C7365" s="357" t="s">
        <v>19211</v>
      </c>
      <c r="D7365" s="361" t="s">
        <v>7223</v>
      </c>
    </row>
    <row r="7366" spans="1:4" ht="40.5">
      <c r="A7366" s="360">
        <v>7364</v>
      </c>
      <c r="B7366" s="356"/>
      <c r="C7366" s="357" t="s">
        <v>19212</v>
      </c>
      <c r="D7366" s="361" t="s">
        <v>7224</v>
      </c>
    </row>
    <row r="7367" spans="1:4">
      <c r="A7367" s="360">
        <v>7365</v>
      </c>
      <c r="B7367" s="356"/>
      <c r="C7367" s="357" t="s">
        <v>19213</v>
      </c>
      <c r="D7367" s="361" t="s">
        <v>7225</v>
      </c>
    </row>
    <row r="7368" spans="1:4" ht="40.5">
      <c r="A7368" s="360">
        <v>7366</v>
      </c>
      <c r="B7368" s="356"/>
      <c r="C7368" s="357" t="s">
        <v>19214</v>
      </c>
      <c r="D7368" s="361" t="s">
        <v>7226</v>
      </c>
    </row>
    <row r="7369" spans="1:4" ht="40.5">
      <c r="A7369" s="360">
        <v>7367</v>
      </c>
      <c r="B7369" s="356"/>
      <c r="C7369" s="357" t="s">
        <v>19215</v>
      </c>
      <c r="D7369" s="361" t="s">
        <v>7227</v>
      </c>
    </row>
    <row r="7370" spans="1:4">
      <c r="A7370" s="360">
        <v>7368</v>
      </c>
      <c r="B7370" s="356"/>
      <c r="C7370" s="357" t="s">
        <v>19216</v>
      </c>
      <c r="D7370" s="361" t="s">
        <v>7228</v>
      </c>
    </row>
    <row r="7371" spans="1:4" ht="40.5">
      <c r="A7371" s="360">
        <v>7369</v>
      </c>
      <c r="B7371" s="356"/>
      <c r="C7371" s="357" t="s">
        <v>19217</v>
      </c>
      <c r="D7371" s="361" t="s">
        <v>7229</v>
      </c>
    </row>
    <row r="7372" spans="1:4" ht="40.5">
      <c r="A7372" s="360">
        <v>7370</v>
      </c>
      <c r="B7372" s="356"/>
      <c r="C7372" s="357" t="s">
        <v>19218</v>
      </c>
      <c r="D7372" s="361" t="s">
        <v>7230</v>
      </c>
    </row>
    <row r="7373" spans="1:4" ht="40.5">
      <c r="A7373" s="360">
        <v>7371</v>
      </c>
      <c r="B7373" s="356"/>
      <c r="C7373" s="357" t="s">
        <v>19219</v>
      </c>
      <c r="D7373" s="361" t="s">
        <v>7231</v>
      </c>
    </row>
    <row r="7374" spans="1:4" ht="49.5">
      <c r="A7374" s="360">
        <v>7372</v>
      </c>
      <c r="B7374" s="356"/>
      <c r="C7374" s="357" t="s">
        <v>19220</v>
      </c>
      <c r="D7374" s="361" t="s">
        <v>7232</v>
      </c>
    </row>
    <row r="7375" spans="1:4" ht="40.5">
      <c r="A7375" s="360">
        <v>7373</v>
      </c>
      <c r="B7375" s="356"/>
      <c r="C7375" s="357" t="s">
        <v>19221</v>
      </c>
      <c r="D7375" s="361" t="s">
        <v>7233</v>
      </c>
    </row>
    <row r="7376" spans="1:4" ht="40.5">
      <c r="A7376" s="360">
        <v>7374</v>
      </c>
      <c r="B7376" s="356"/>
      <c r="C7376" s="357" t="s">
        <v>19222</v>
      </c>
      <c r="D7376" s="361" t="s">
        <v>7234</v>
      </c>
    </row>
    <row r="7377" spans="1:4">
      <c r="A7377" s="360">
        <v>7375</v>
      </c>
      <c r="B7377" s="356"/>
      <c r="C7377" s="357" t="s">
        <v>19223</v>
      </c>
      <c r="D7377" s="361" t="s">
        <v>7235</v>
      </c>
    </row>
    <row r="7378" spans="1:4" ht="40.5">
      <c r="A7378" s="360">
        <v>7376</v>
      </c>
      <c r="B7378" s="356"/>
      <c r="C7378" s="357" t="s">
        <v>19224</v>
      </c>
      <c r="D7378" s="361" t="s">
        <v>7236</v>
      </c>
    </row>
    <row r="7379" spans="1:4" ht="40.5">
      <c r="A7379" s="360">
        <v>7377</v>
      </c>
      <c r="B7379" s="356"/>
      <c r="C7379" s="357" t="s">
        <v>19225</v>
      </c>
      <c r="D7379" s="361" t="s">
        <v>7237</v>
      </c>
    </row>
    <row r="7380" spans="1:4" ht="40.5">
      <c r="A7380" s="360">
        <v>7378</v>
      </c>
      <c r="B7380" s="356"/>
      <c r="C7380" s="357" t="s">
        <v>19226</v>
      </c>
      <c r="D7380" s="361" t="s">
        <v>7238</v>
      </c>
    </row>
    <row r="7381" spans="1:4" ht="40.5">
      <c r="A7381" s="360">
        <v>7379</v>
      </c>
      <c r="B7381" s="356"/>
      <c r="C7381" s="357" t="s">
        <v>19227</v>
      </c>
      <c r="D7381" s="361" t="s">
        <v>7239</v>
      </c>
    </row>
    <row r="7382" spans="1:4" ht="33">
      <c r="A7382" s="360">
        <v>7380</v>
      </c>
      <c r="B7382" s="356"/>
      <c r="C7382" s="357" t="s">
        <v>19228</v>
      </c>
      <c r="D7382" s="361" t="s">
        <v>7240</v>
      </c>
    </row>
    <row r="7383" spans="1:4">
      <c r="A7383" s="360">
        <v>7381</v>
      </c>
      <c r="B7383" s="356"/>
      <c r="C7383" s="357" t="s">
        <v>19229</v>
      </c>
      <c r="D7383" s="361" t="s">
        <v>7241</v>
      </c>
    </row>
    <row r="7384" spans="1:4" ht="40.5">
      <c r="A7384" s="360">
        <v>7382</v>
      </c>
      <c r="B7384" s="356"/>
      <c r="C7384" s="357" t="s">
        <v>19230</v>
      </c>
      <c r="D7384" s="361" t="s">
        <v>7242</v>
      </c>
    </row>
    <row r="7385" spans="1:4" ht="33">
      <c r="A7385" s="360">
        <v>7383</v>
      </c>
      <c r="B7385" s="356"/>
      <c r="C7385" s="357" t="s">
        <v>19231</v>
      </c>
      <c r="D7385" s="361" t="s">
        <v>7243</v>
      </c>
    </row>
    <row r="7386" spans="1:4" ht="33">
      <c r="A7386" s="360">
        <v>7384</v>
      </c>
      <c r="B7386" s="356"/>
      <c r="C7386" s="357" t="s">
        <v>19232</v>
      </c>
      <c r="D7386" s="361" t="s">
        <v>7244</v>
      </c>
    </row>
    <row r="7387" spans="1:4">
      <c r="A7387" s="360">
        <v>7385</v>
      </c>
      <c r="B7387" s="356"/>
      <c r="C7387" s="357" t="s">
        <v>19233</v>
      </c>
      <c r="D7387" s="361" t="s">
        <v>7245</v>
      </c>
    </row>
    <row r="7388" spans="1:4" ht="33">
      <c r="A7388" s="360">
        <v>7386</v>
      </c>
      <c r="B7388" s="356"/>
      <c r="C7388" s="357" t="s">
        <v>19234</v>
      </c>
      <c r="D7388" s="361" t="s">
        <v>7246</v>
      </c>
    </row>
    <row r="7389" spans="1:4" ht="49.5">
      <c r="A7389" s="360">
        <v>7387</v>
      </c>
      <c r="B7389" s="356"/>
      <c r="C7389" s="357" t="s">
        <v>19235</v>
      </c>
      <c r="D7389" s="361" t="s">
        <v>7247</v>
      </c>
    </row>
    <row r="7390" spans="1:4" ht="40.5">
      <c r="A7390" s="360">
        <v>7388</v>
      </c>
      <c r="B7390" s="356"/>
      <c r="C7390" s="357" t="s">
        <v>19236</v>
      </c>
      <c r="D7390" s="361" t="s">
        <v>7248</v>
      </c>
    </row>
    <row r="7391" spans="1:4" ht="40.5">
      <c r="A7391" s="360">
        <v>7389</v>
      </c>
      <c r="B7391" s="356"/>
      <c r="C7391" s="357" t="s">
        <v>19237</v>
      </c>
      <c r="D7391" s="361" t="s">
        <v>7249</v>
      </c>
    </row>
    <row r="7392" spans="1:4" ht="40.5">
      <c r="A7392" s="360">
        <v>7390</v>
      </c>
      <c r="B7392" s="356"/>
      <c r="C7392" s="357" t="s">
        <v>19238</v>
      </c>
      <c r="D7392" s="361" t="s">
        <v>7250</v>
      </c>
    </row>
    <row r="7393" spans="1:4" ht="49.5">
      <c r="A7393" s="360">
        <v>7391</v>
      </c>
      <c r="B7393" s="356"/>
      <c r="C7393" s="357" t="s">
        <v>19239</v>
      </c>
      <c r="D7393" s="361" t="s">
        <v>7251</v>
      </c>
    </row>
    <row r="7394" spans="1:4" ht="40.5">
      <c r="A7394" s="360">
        <v>7392</v>
      </c>
      <c r="B7394" s="356"/>
      <c r="C7394" s="357" t="s">
        <v>19240</v>
      </c>
      <c r="D7394" s="361" t="s">
        <v>7252</v>
      </c>
    </row>
    <row r="7395" spans="1:4" ht="40.5">
      <c r="A7395" s="360">
        <v>7393</v>
      </c>
      <c r="B7395" s="356"/>
      <c r="C7395" s="357" t="s">
        <v>19241</v>
      </c>
      <c r="D7395" s="361" t="s">
        <v>7253</v>
      </c>
    </row>
    <row r="7396" spans="1:4" ht="40.5">
      <c r="A7396" s="360">
        <v>7394</v>
      </c>
      <c r="B7396" s="356"/>
      <c r="C7396" s="357" t="s">
        <v>19242</v>
      </c>
      <c r="D7396" s="361" t="s">
        <v>7254</v>
      </c>
    </row>
    <row r="7397" spans="1:4" ht="33">
      <c r="A7397" s="360">
        <v>7395</v>
      </c>
      <c r="B7397" s="356"/>
      <c r="C7397" s="357" t="s">
        <v>19243</v>
      </c>
      <c r="D7397" s="361" t="s">
        <v>7255</v>
      </c>
    </row>
    <row r="7398" spans="1:4" ht="33">
      <c r="A7398" s="360">
        <v>7396</v>
      </c>
      <c r="B7398" s="356"/>
      <c r="C7398" s="357" t="s">
        <v>19244</v>
      </c>
      <c r="D7398" s="361" t="s">
        <v>7256</v>
      </c>
    </row>
    <row r="7399" spans="1:4" ht="40.5">
      <c r="A7399" s="360">
        <v>7397</v>
      </c>
      <c r="B7399" s="356"/>
      <c r="C7399" s="357" t="s">
        <v>19245</v>
      </c>
      <c r="D7399" s="361" t="s">
        <v>7257</v>
      </c>
    </row>
    <row r="7400" spans="1:4" ht="40.5">
      <c r="A7400" s="360">
        <v>7398</v>
      </c>
      <c r="B7400" s="356"/>
      <c r="C7400" s="357" t="s">
        <v>19246</v>
      </c>
      <c r="D7400" s="361" t="s">
        <v>7258</v>
      </c>
    </row>
    <row r="7401" spans="1:4">
      <c r="A7401" s="360">
        <v>7399</v>
      </c>
      <c r="B7401" s="356"/>
      <c r="C7401" s="357" t="s">
        <v>19247</v>
      </c>
      <c r="D7401" s="361" t="s">
        <v>7259</v>
      </c>
    </row>
    <row r="7402" spans="1:4">
      <c r="A7402" s="360">
        <v>7400</v>
      </c>
      <c r="B7402" s="356"/>
      <c r="C7402" s="357" t="s">
        <v>19248</v>
      </c>
      <c r="D7402" s="361" t="s">
        <v>7260</v>
      </c>
    </row>
    <row r="7403" spans="1:4" ht="33">
      <c r="A7403" s="360">
        <v>7401</v>
      </c>
      <c r="B7403" s="356"/>
      <c r="C7403" s="357" t="s">
        <v>19249</v>
      </c>
      <c r="D7403" s="361" t="s">
        <v>7261</v>
      </c>
    </row>
    <row r="7404" spans="1:4" ht="40.5">
      <c r="A7404" s="360">
        <v>7402</v>
      </c>
      <c r="B7404" s="356"/>
      <c r="C7404" s="357" t="s">
        <v>19250</v>
      </c>
      <c r="D7404" s="361" t="s">
        <v>7262</v>
      </c>
    </row>
    <row r="7405" spans="1:4" ht="40.5">
      <c r="A7405" s="360">
        <v>7403</v>
      </c>
      <c r="B7405" s="356"/>
      <c r="C7405" s="357" t="s">
        <v>19251</v>
      </c>
      <c r="D7405" s="361" t="s">
        <v>7263</v>
      </c>
    </row>
    <row r="7406" spans="1:4">
      <c r="A7406" s="360">
        <v>7404</v>
      </c>
      <c r="B7406" s="356"/>
      <c r="C7406" s="357" t="s">
        <v>19252</v>
      </c>
      <c r="D7406" s="361" t="s">
        <v>7264</v>
      </c>
    </row>
    <row r="7407" spans="1:4" ht="33">
      <c r="A7407" s="360">
        <v>7405</v>
      </c>
      <c r="B7407" s="356"/>
      <c r="C7407" s="357" t="s">
        <v>19253</v>
      </c>
      <c r="D7407" s="361" t="s">
        <v>7265</v>
      </c>
    </row>
    <row r="7408" spans="1:4" ht="40.5">
      <c r="A7408" s="360">
        <v>7406</v>
      </c>
      <c r="B7408" s="356"/>
      <c r="C7408" s="357" t="s">
        <v>19254</v>
      </c>
      <c r="D7408" s="361" t="s">
        <v>7266</v>
      </c>
    </row>
    <row r="7409" spans="1:4" ht="33">
      <c r="A7409" s="360">
        <v>7407</v>
      </c>
      <c r="B7409" s="356"/>
      <c r="C7409" s="357" t="s">
        <v>19255</v>
      </c>
      <c r="D7409" s="361" t="s">
        <v>7267</v>
      </c>
    </row>
    <row r="7410" spans="1:4" ht="40.5">
      <c r="A7410" s="360">
        <v>7408</v>
      </c>
      <c r="B7410" s="356"/>
      <c r="C7410" s="357" t="s">
        <v>19256</v>
      </c>
      <c r="D7410" s="361" t="s">
        <v>7268</v>
      </c>
    </row>
    <row r="7411" spans="1:4" ht="40.5">
      <c r="A7411" s="360">
        <v>7409</v>
      </c>
      <c r="B7411" s="356"/>
      <c r="C7411" s="357" t="s">
        <v>19257</v>
      </c>
      <c r="D7411" s="361" t="s">
        <v>7269</v>
      </c>
    </row>
    <row r="7412" spans="1:4" ht="40.5">
      <c r="A7412" s="360">
        <v>7410</v>
      </c>
      <c r="B7412" s="356"/>
      <c r="C7412" s="357" t="s">
        <v>19258</v>
      </c>
      <c r="D7412" s="361" t="s">
        <v>7270</v>
      </c>
    </row>
    <row r="7413" spans="1:4">
      <c r="A7413" s="360">
        <v>7411</v>
      </c>
      <c r="B7413" s="356"/>
      <c r="C7413" s="357" t="s">
        <v>19259</v>
      </c>
      <c r="D7413" s="361" t="s">
        <v>7271</v>
      </c>
    </row>
    <row r="7414" spans="1:4" ht="33">
      <c r="A7414" s="363">
        <v>7412</v>
      </c>
      <c r="B7414" s="356"/>
      <c r="C7414" s="357" t="s">
        <v>19260</v>
      </c>
      <c r="D7414" s="361" t="s">
        <v>7272</v>
      </c>
    </row>
    <row r="7415" spans="1:4" ht="40.5">
      <c r="A7415" s="360">
        <v>7413</v>
      </c>
      <c r="B7415" s="356"/>
      <c r="C7415" s="357" t="s">
        <v>19261</v>
      </c>
      <c r="D7415" s="361" t="s">
        <v>7273</v>
      </c>
    </row>
    <row r="7416" spans="1:4" ht="40.5">
      <c r="A7416" s="360">
        <v>7414</v>
      </c>
      <c r="B7416" s="356"/>
      <c r="C7416" s="357" t="s">
        <v>19262</v>
      </c>
      <c r="D7416" s="361" t="s">
        <v>7274</v>
      </c>
    </row>
    <row r="7417" spans="1:4" ht="40.5">
      <c r="A7417" s="360">
        <v>7415</v>
      </c>
      <c r="B7417" s="356"/>
      <c r="C7417" s="357" t="s">
        <v>19263</v>
      </c>
      <c r="D7417" s="361" t="s">
        <v>7275</v>
      </c>
    </row>
    <row r="7418" spans="1:4" ht="49.5">
      <c r="A7418" s="360">
        <v>7416</v>
      </c>
      <c r="B7418" s="356"/>
      <c r="C7418" s="357" t="s">
        <v>19264</v>
      </c>
      <c r="D7418" s="361" t="s">
        <v>7276</v>
      </c>
    </row>
    <row r="7419" spans="1:4" ht="33">
      <c r="A7419" s="360">
        <v>7417</v>
      </c>
      <c r="B7419" s="356"/>
      <c r="C7419" s="357" t="s">
        <v>19265</v>
      </c>
      <c r="D7419" s="361" t="s">
        <v>7277</v>
      </c>
    </row>
    <row r="7420" spans="1:4" ht="40.5">
      <c r="A7420" s="360">
        <v>7418</v>
      </c>
      <c r="B7420" s="356"/>
      <c r="C7420" s="357" t="s">
        <v>19266</v>
      </c>
      <c r="D7420" s="361" t="s">
        <v>7278</v>
      </c>
    </row>
    <row r="7421" spans="1:4" ht="33">
      <c r="A7421" s="360">
        <v>7419</v>
      </c>
      <c r="B7421" s="356"/>
      <c r="C7421" s="357" t="s">
        <v>19267</v>
      </c>
      <c r="D7421" s="361" t="s">
        <v>7279</v>
      </c>
    </row>
    <row r="7422" spans="1:4" ht="33">
      <c r="A7422" s="360">
        <v>7420</v>
      </c>
      <c r="B7422" s="356"/>
      <c r="C7422" s="357" t="s">
        <v>19268</v>
      </c>
      <c r="D7422" s="361" t="s">
        <v>7280</v>
      </c>
    </row>
    <row r="7423" spans="1:4" ht="49.5">
      <c r="A7423" s="360">
        <v>7421</v>
      </c>
      <c r="B7423" s="356"/>
      <c r="C7423" s="357" t="s">
        <v>19269</v>
      </c>
      <c r="D7423" s="361" t="s">
        <v>7281</v>
      </c>
    </row>
    <row r="7424" spans="1:4" ht="40.5">
      <c r="A7424" s="360">
        <v>7422</v>
      </c>
      <c r="B7424" s="356"/>
      <c r="C7424" s="357" t="s">
        <v>19270</v>
      </c>
      <c r="D7424" s="361" t="s">
        <v>7282</v>
      </c>
    </row>
    <row r="7425" spans="1:4" ht="40.5">
      <c r="A7425" s="360">
        <v>7423</v>
      </c>
      <c r="B7425" s="356"/>
      <c r="C7425" s="357" t="s">
        <v>19271</v>
      </c>
      <c r="D7425" s="361" t="s">
        <v>7283</v>
      </c>
    </row>
    <row r="7426" spans="1:4" ht="40.5">
      <c r="A7426" s="360">
        <v>7424</v>
      </c>
      <c r="B7426" s="356"/>
      <c r="C7426" s="357" t="s">
        <v>19272</v>
      </c>
      <c r="D7426" s="361" t="s">
        <v>7284</v>
      </c>
    </row>
    <row r="7427" spans="1:4" ht="33">
      <c r="A7427" s="360">
        <v>7425</v>
      </c>
      <c r="B7427" s="356"/>
      <c r="C7427" s="357" t="s">
        <v>19273</v>
      </c>
      <c r="D7427" s="361" t="s">
        <v>7285</v>
      </c>
    </row>
    <row r="7428" spans="1:4" ht="33">
      <c r="A7428" s="360">
        <v>7426</v>
      </c>
      <c r="B7428" s="356"/>
      <c r="C7428" s="357" t="s">
        <v>19274</v>
      </c>
      <c r="D7428" s="361" t="s">
        <v>7286</v>
      </c>
    </row>
    <row r="7429" spans="1:4" ht="33">
      <c r="A7429" s="360">
        <v>7427</v>
      </c>
      <c r="B7429" s="356"/>
      <c r="C7429" s="357" t="s">
        <v>19275</v>
      </c>
      <c r="D7429" s="361" t="s">
        <v>7287</v>
      </c>
    </row>
    <row r="7430" spans="1:4" ht="40.5">
      <c r="A7430" s="360">
        <v>7428</v>
      </c>
      <c r="B7430" s="356"/>
      <c r="C7430" s="357" t="s">
        <v>19276</v>
      </c>
      <c r="D7430" s="361" t="s">
        <v>7288</v>
      </c>
    </row>
    <row r="7431" spans="1:4" ht="40.5">
      <c r="A7431" s="360">
        <v>7429</v>
      </c>
      <c r="B7431" s="356"/>
      <c r="C7431" s="357" t="s">
        <v>19277</v>
      </c>
      <c r="D7431" s="361" t="s">
        <v>7289</v>
      </c>
    </row>
    <row r="7432" spans="1:4" ht="49.5">
      <c r="A7432" s="360">
        <v>7430</v>
      </c>
      <c r="B7432" s="356"/>
      <c r="C7432" s="357" t="s">
        <v>19278</v>
      </c>
      <c r="D7432" s="361" t="s">
        <v>7290</v>
      </c>
    </row>
    <row r="7433" spans="1:4" ht="66">
      <c r="A7433" s="360">
        <v>7431</v>
      </c>
      <c r="B7433" s="356"/>
      <c r="C7433" s="357" t="s">
        <v>19279</v>
      </c>
      <c r="D7433" s="361" t="s">
        <v>7291</v>
      </c>
    </row>
    <row r="7434" spans="1:4" ht="33">
      <c r="A7434" s="360">
        <v>7432</v>
      </c>
      <c r="B7434" s="356"/>
      <c r="C7434" s="357" t="s">
        <v>19280</v>
      </c>
      <c r="D7434" s="361" t="s">
        <v>7292</v>
      </c>
    </row>
    <row r="7435" spans="1:4" ht="40.5">
      <c r="A7435" s="360">
        <v>7433</v>
      </c>
      <c r="B7435" s="356"/>
      <c r="C7435" s="357" t="s">
        <v>19281</v>
      </c>
      <c r="D7435" s="361" t="s">
        <v>7293</v>
      </c>
    </row>
    <row r="7436" spans="1:4" ht="40.5">
      <c r="A7436" s="360">
        <v>7434</v>
      </c>
      <c r="B7436" s="356"/>
      <c r="C7436" s="357" t="s">
        <v>19282</v>
      </c>
      <c r="D7436" s="361" t="s">
        <v>7294</v>
      </c>
    </row>
    <row r="7437" spans="1:4" ht="40.5">
      <c r="A7437" s="360">
        <v>7435</v>
      </c>
      <c r="B7437" s="356"/>
      <c r="C7437" s="357" t="s">
        <v>19283</v>
      </c>
      <c r="D7437" s="361" t="s">
        <v>7295</v>
      </c>
    </row>
    <row r="7438" spans="1:4" ht="49.5">
      <c r="A7438" s="360">
        <v>7436</v>
      </c>
      <c r="B7438" s="356"/>
      <c r="C7438" s="357" t="s">
        <v>19284</v>
      </c>
      <c r="D7438" s="361" t="s">
        <v>7296</v>
      </c>
    </row>
    <row r="7439" spans="1:4" ht="40.5">
      <c r="A7439" s="360">
        <v>7437</v>
      </c>
      <c r="B7439" s="356"/>
      <c r="C7439" s="357" t="s">
        <v>19285</v>
      </c>
      <c r="D7439" s="361" t="s">
        <v>7297</v>
      </c>
    </row>
    <row r="7440" spans="1:4" ht="33">
      <c r="A7440" s="360">
        <v>7438</v>
      </c>
      <c r="B7440" s="356"/>
      <c r="C7440" s="357" t="s">
        <v>19286</v>
      </c>
      <c r="D7440" s="361" t="s">
        <v>7298</v>
      </c>
    </row>
    <row r="7441" spans="1:4">
      <c r="A7441" s="360">
        <v>7439</v>
      </c>
      <c r="B7441" s="356"/>
      <c r="C7441" s="357" t="s">
        <v>19287</v>
      </c>
      <c r="D7441" s="361" t="s">
        <v>7299</v>
      </c>
    </row>
    <row r="7442" spans="1:4" ht="40.5">
      <c r="A7442" s="360">
        <v>7440</v>
      </c>
      <c r="B7442" s="356"/>
      <c r="C7442" s="357" t="s">
        <v>19288</v>
      </c>
      <c r="D7442" s="361" t="s">
        <v>7300</v>
      </c>
    </row>
    <row r="7443" spans="1:4" ht="40.5">
      <c r="A7443" s="360">
        <v>7441</v>
      </c>
      <c r="B7443" s="356"/>
      <c r="C7443" s="357" t="s">
        <v>19289</v>
      </c>
      <c r="D7443" s="361" t="s">
        <v>7301</v>
      </c>
    </row>
    <row r="7444" spans="1:4" ht="40.5">
      <c r="A7444" s="360">
        <v>7442</v>
      </c>
      <c r="B7444" s="356"/>
      <c r="C7444" s="357" t="s">
        <v>19290</v>
      </c>
      <c r="D7444" s="361" t="s">
        <v>7302</v>
      </c>
    </row>
    <row r="7445" spans="1:4" ht="40.5">
      <c r="A7445" s="360">
        <v>7443</v>
      </c>
      <c r="B7445" s="356"/>
      <c r="C7445" s="357" t="s">
        <v>19291</v>
      </c>
      <c r="D7445" s="361" t="s">
        <v>7303</v>
      </c>
    </row>
    <row r="7446" spans="1:4" ht="40.5">
      <c r="A7446" s="360">
        <v>7444</v>
      </c>
      <c r="B7446" s="356"/>
      <c r="C7446" s="357" t="s">
        <v>19292</v>
      </c>
      <c r="D7446" s="361" t="s">
        <v>7304</v>
      </c>
    </row>
    <row r="7447" spans="1:4" ht="40.5">
      <c r="A7447" s="360">
        <v>7445</v>
      </c>
      <c r="B7447" s="356"/>
      <c r="C7447" s="357" t="s">
        <v>19293</v>
      </c>
      <c r="D7447" s="361" t="s">
        <v>7305</v>
      </c>
    </row>
    <row r="7448" spans="1:4" ht="40.5">
      <c r="A7448" s="360">
        <v>7446</v>
      </c>
      <c r="B7448" s="356"/>
      <c r="C7448" s="357" t="s">
        <v>19294</v>
      </c>
      <c r="D7448" s="361" t="s">
        <v>7306</v>
      </c>
    </row>
    <row r="7449" spans="1:4" ht="40.5">
      <c r="A7449" s="360">
        <v>7447</v>
      </c>
      <c r="B7449" s="356"/>
      <c r="C7449" s="357" t="s">
        <v>19295</v>
      </c>
      <c r="D7449" s="361" t="s">
        <v>7307</v>
      </c>
    </row>
    <row r="7450" spans="1:4" ht="40.5">
      <c r="A7450" s="360">
        <v>7448</v>
      </c>
      <c r="B7450" s="356"/>
      <c r="C7450" s="357" t="s">
        <v>19296</v>
      </c>
      <c r="D7450" s="361" t="s">
        <v>7308</v>
      </c>
    </row>
    <row r="7451" spans="1:4" ht="40.5">
      <c r="A7451" s="360">
        <v>7449</v>
      </c>
      <c r="B7451" s="356"/>
      <c r="C7451" s="357" t="s">
        <v>19297</v>
      </c>
      <c r="D7451" s="361" t="s">
        <v>7309</v>
      </c>
    </row>
    <row r="7452" spans="1:4" ht="40.5">
      <c r="A7452" s="360">
        <v>7450</v>
      </c>
      <c r="B7452" s="356"/>
      <c r="C7452" s="357" t="s">
        <v>19298</v>
      </c>
      <c r="D7452" s="361" t="s">
        <v>7310</v>
      </c>
    </row>
    <row r="7453" spans="1:4" ht="40.5">
      <c r="A7453" s="360">
        <v>7451</v>
      </c>
      <c r="B7453" s="356"/>
      <c r="C7453" s="357" t="s">
        <v>19299</v>
      </c>
      <c r="D7453" s="361" t="s">
        <v>7311</v>
      </c>
    </row>
    <row r="7454" spans="1:4" ht="40.5">
      <c r="A7454" s="360">
        <v>7452</v>
      </c>
      <c r="B7454" s="356"/>
      <c r="C7454" s="357" t="s">
        <v>19300</v>
      </c>
      <c r="D7454" s="361" t="s">
        <v>7312</v>
      </c>
    </row>
    <row r="7455" spans="1:4" ht="40.5">
      <c r="A7455" s="360">
        <v>7453</v>
      </c>
      <c r="B7455" s="356"/>
      <c r="C7455" s="357" t="s">
        <v>19301</v>
      </c>
      <c r="D7455" s="361" t="s">
        <v>7313</v>
      </c>
    </row>
    <row r="7456" spans="1:4" ht="40.5">
      <c r="A7456" s="360">
        <v>7454</v>
      </c>
      <c r="B7456" s="356"/>
      <c r="C7456" s="357" t="s">
        <v>19302</v>
      </c>
      <c r="D7456" s="361" t="s">
        <v>7314</v>
      </c>
    </row>
    <row r="7457" spans="1:4" ht="66">
      <c r="A7457" s="360">
        <v>7455</v>
      </c>
      <c r="B7457" s="356"/>
      <c r="C7457" s="357" t="s">
        <v>19303</v>
      </c>
      <c r="D7457" s="361" t="s">
        <v>7315</v>
      </c>
    </row>
    <row r="7458" spans="1:4" ht="49.5">
      <c r="A7458" s="360">
        <v>7456</v>
      </c>
      <c r="B7458" s="356"/>
      <c r="C7458" s="357" t="s">
        <v>19304</v>
      </c>
      <c r="D7458" s="361" t="s">
        <v>7316</v>
      </c>
    </row>
    <row r="7459" spans="1:4" ht="49.5">
      <c r="A7459" s="360">
        <v>7457</v>
      </c>
      <c r="B7459" s="356"/>
      <c r="C7459" s="357" t="s">
        <v>19305</v>
      </c>
      <c r="D7459" s="361" t="s">
        <v>7317</v>
      </c>
    </row>
    <row r="7460" spans="1:4" ht="40.5">
      <c r="A7460" s="360">
        <v>7458</v>
      </c>
      <c r="B7460" s="356"/>
      <c r="C7460" s="357" t="s">
        <v>19306</v>
      </c>
      <c r="D7460" s="361" t="s">
        <v>7318</v>
      </c>
    </row>
    <row r="7461" spans="1:4" ht="49.5">
      <c r="A7461" s="360">
        <v>7459</v>
      </c>
      <c r="B7461" s="356"/>
      <c r="C7461" s="357" t="s">
        <v>19307</v>
      </c>
      <c r="D7461" s="361" t="s">
        <v>7319</v>
      </c>
    </row>
    <row r="7462" spans="1:4" ht="40.5">
      <c r="A7462" s="360">
        <v>7460</v>
      </c>
      <c r="B7462" s="356"/>
      <c r="C7462" s="357" t="s">
        <v>19308</v>
      </c>
      <c r="D7462" s="361" t="s">
        <v>7320</v>
      </c>
    </row>
    <row r="7463" spans="1:4" ht="40.5">
      <c r="A7463" s="360">
        <v>7461</v>
      </c>
      <c r="B7463" s="356"/>
      <c r="C7463" s="357" t="s">
        <v>19309</v>
      </c>
      <c r="D7463" s="361" t="s">
        <v>7321</v>
      </c>
    </row>
    <row r="7464" spans="1:4" ht="40.5">
      <c r="A7464" s="360">
        <v>7462</v>
      </c>
      <c r="B7464" s="356"/>
      <c r="C7464" s="357" t="s">
        <v>19310</v>
      </c>
      <c r="D7464" s="361" t="s">
        <v>7322</v>
      </c>
    </row>
    <row r="7465" spans="1:4" ht="40.5">
      <c r="A7465" s="360">
        <v>7463</v>
      </c>
      <c r="B7465" s="356"/>
      <c r="C7465" s="357" t="s">
        <v>19311</v>
      </c>
      <c r="D7465" s="361" t="s">
        <v>7323</v>
      </c>
    </row>
    <row r="7466" spans="1:4" ht="49.5">
      <c r="A7466" s="360">
        <v>7464</v>
      </c>
      <c r="B7466" s="356"/>
      <c r="C7466" s="357" t="s">
        <v>19312</v>
      </c>
      <c r="D7466" s="361" t="s">
        <v>7324</v>
      </c>
    </row>
    <row r="7467" spans="1:4" ht="40.5">
      <c r="A7467" s="360">
        <v>7465</v>
      </c>
      <c r="B7467" s="356"/>
      <c r="C7467" s="357" t="s">
        <v>19313</v>
      </c>
      <c r="D7467" s="361" t="s">
        <v>7325</v>
      </c>
    </row>
    <row r="7468" spans="1:4" ht="40.5">
      <c r="A7468" s="363">
        <v>7466</v>
      </c>
      <c r="B7468" s="356"/>
      <c r="C7468" s="357" t="s">
        <v>19314</v>
      </c>
      <c r="D7468" s="361" t="s">
        <v>7326</v>
      </c>
    </row>
    <row r="7469" spans="1:4" ht="40.5">
      <c r="A7469" s="360">
        <v>7467</v>
      </c>
      <c r="B7469" s="356"/>
      <c r="C7469" s="357" t="s">
        <v>19315</v>
      </c>
      <c r="D7469" s="361" t="s">
        <v>7327</v>
      </c>
    </row>
    <row r="7470" spans="1:4" ht="49.5">
      <c r="A7470" s="360">
        <v>7468</v>
      </c>
      <c r="B7470" s="356"/>
      <c r="C7470" s="357" t="s">
        <v>19316</v>
      </c>
      <c r="D7470" s="361" t="s">
        <v>7328</v>
      </c>
    </row>
    <row r="7471" spans="1:4" ht="49.5">
      <c r="A7471" s="360">
        <v>7469</v>
      </c>
      <c r="B7471" s="356"/>
      <c r="C7471" s="357" t="s">
        <v>19317</v>
      </c>
      <c r="D7471" s="361" t="s">
        <v>7329</v>
      </c>
    </row>
    <row r="7472" spans="1:4" ht="40.5">
      <c r="A7472" s="360">
        <v>7470</v>
      </c>
      <c r="B7472" s="356"/>
      <c r="C7472" s="357" t="s">
        <v>19318</v>
      </c>
      <c r="D7472" s="361" t="s">
        <v>7330</v>
      </c>
    </row>
    <row r="7473" spans="1:4" ht="40.5">
      <c r="A7473" s="360">
        <v>7471</v>
      </c>
      <c r="B7473" s="356"/>
      <c r="C7473" s="357" t="s">
        <v>19319</v>
      </c>
      <c r="D7473" s="361" t="s">
        <v>7331</v>
      </c>
    </row>
    <row r="7474" spans="1:4" ht="49.5">
      <c r="A7474" s="360">
        <v>7472</v>
      </c>
      <c r="B7474" s="356"/>
      <c r="C7474" s="357" t="s">
        <v>19320</v>
      </c>
      <c r="D7474" s="361" t="s">
        <v>7332</v>
      </c>
    </row>
    <row r="7475" spans="1:4" ht="40.5">
      <c r="A7475" s="360">
        <v>7473</v>
      </c>
      <c r="B7475" s="356"/>
      <c r="C7475" s="357" t="s">
        <v>19321</v>
      </c>
      <c r="D7475" s="361" t="s">
        <v>7333</v>
      </c>
    </row>
    <row r="7476" spans="1:4" ht="40.5">
      <c r="A7476" s="360">
        <v>7474</v>
      </c>
      <c r="B7476" s="356"/>
      <c r="C7476" s="357" t="s">
        <v>19322</v>
      </c>
      <c r="D7476" s="361" t="s">
        <v>7334</v>
      </c>
    </row>
    <row r="7477" spans="1:4" ht="49.5">
      <c r="A7477" s="363">
        <v>7475</v>
      </c>
      <c r="B7477" s="356"/>
      <c r="C7477" s="357" t="s">
        <v>19323</v>
      </c>
      <c r="D7477" s="361" t="s">
        <v>7335</v>
      </c>
    </row>
    <row r="7478" spans="1:4" ht="40.5">
      <c r="A7478" s="360">
        <v>7476</v>
      </c>
      <c r="B7478" s="356"/>
      <c r="C7478" s="357" t="s">
        <v>19324</v>
      </c>
      <c r="D7478" s="361" t="s">
        <v>7336</v>
      </c>
    </row>
    <row r="7479" spans="1:4" ht="40.5">
      <c r="A7479" s="360">
        <v>7477</v>
      </c>
      <c r="B7479" s="356"/>
      <c r="C7479" s="357" t="s">
        <v>19325</v>
      </c>
      <c r="D7479" s="361" t="s">
        <v>7337</v>
      </c>
    </row>
    <row r="7480" spans="1:4" ht="40.5">
      <c r="A7480" s="360">
        <v>7478</v>
      </c>
      <c r="B7480" s="356"/>
      <c r="C7480" s="357" t="s">
        <v>19326</v>
      </c>
      <c r="D7480" s="361" t="s">
        <v>7338</v>
      </c>
    </row>
    <row r="7481" spans="1:4" ht="40.5">
      <c r="A7481" s="360">
        <v>7479</v>
      </c>
      <c r="B7481" s="356"/>
      <c r="C7481" s="357" t="s">
        <v>19327</v>
      </c>
      <c r="D7481" s="361" t="s">
        <v>7339</v>
      </c>
    </row>
    <row r="7482" spans="1:4" ht="40.5">
      <c r="A7482" s="360">
        <v>7480</v>
      </c>
      <c r="B7482" s="356"/>
      <c r="C7482" s="357" t="s">
        <v>19328</v>
      </c>
      <c r="D7482" s="361" t="s">
        <v>7340</v>
      </c>
    </row>
    <row r="7483" spans="1:4" ht="40.5">
      <c r="A7483" s="360">
        <v>7481</v>
      </c>
      <c r="B7483" s="356"/>
      <c r="C7483" s="357" t="s">
        <v>19329</v>
      </c>
      <c r="D7483" s="361" t="s">
        <v>7341</v>
      </c>
    </row>
    <row r="7484" spans="1:4" ht="40.5">
      <c r="A7484" s="360">
        <v>7482</v>
      </c>
      <c r="B7484" s="356"/>
      <c r="C7484" s="357" t="s">
        <v>19330</v>
      </c>
      <c r="D7484" s="361" t="s">
        <v>7342</v>
      </c>
    </row>
    <row r="7485" spans="1:4" ht="40.5">
      <c r="A7485" s="360">
        <v>7483</v>
      </c>
      <c r="B7485" s="356"/>
      <c r="C7485" s="357" t="s">
        <v>19331</v>
      </c>
      <c r="D7485" s="361" t="s">
        <v>7343</v>
      </c>
    </row>
    <row r="7486" spans="1:4" ht="40.5">
      <c r="A7486" s="360">
        <v>7484</v>
      </c>
      <c r="B7486" s="356"/>
      <c r="C7486" s="357" t="s">
        <v>19332</v>
      </c>
      <c r="D7486" s="361" t="s">
        <v>7344</v>
      </c>
    </row>
    <row r="7487" spans="1:4" ht="40.5">
      <c r="A7487" s="360">
        <v>7485</v>
      </c>
      <c r="B7487" s="356"/>
      <c r="C7487" s="357" t="s">
        <v>19333</v>
      </c>
      <c r="D7487" s="361" t="s">
        <v>7345</v>
      </c>
    </row>
    <row r="7488" spans="1:4" ht="40.5">
      <c r="A7488" s="360">
        <v>7486</v>
      </c>
      <c r="B7488" s="356"/>
      <c r="C7488" s="357" t="s">
        <v>19334</v>
      </c>
      <c r="D7488" s="361" t="s">
        <v>7346</v>
      </c>
    </row>
    <row r="7489" spans="1:4" ht="40.5">
      <c r="A7489" s="360">
        <v>7487</v>
      </c>
      <c r="B7489" s="356"/>
      <c r="C7489" s="357" t="s">
        <v>19335</v>
      </c>
      <c r="D7489" s="361" t="s">
        <v>7347</v>
      </c>
    </row>
    <row r="7490" spans="1:4" ht="49.5">
      <c r="A7490" s="360">
        <v>7488</v>
      </c>
      <c r="B7490" s="356"/>
      <c r="C7490" s="357" t="s">
        <v>19336</v>
      </c>
      <c r="D7490" s="361" t="s">
        <v>7348</v>
      </c>
    </row>
    <row r="7491" spans="1:4" ht="49.5">
      <c r="A7491" s="360">
        <v>7489</v>
      </c>
      <c r="B7491" s="356"/>
      <c r="C7491" s="357" t="s">
        <v>19337</v>
      </c>
      <c r="D7491" s="361" t="s">
        <v>7349</v>
      </c>
    </row>
    <row r="7492" spans="1:4" ht="49.5">
      <c r="A7492" s="360">
        <v>7490</v>
      </c>
      <c r="B7492" s="356"/>
      <c r="C7492" s="357" t="s">
        <v>19338</v>
      </c>
      <c r="D7492" s="361" t="s">
        <v>7350</v>
      </c>
    </row>
    <row r="7493" spans="1:4" ht="40.5">
      <c r="A7493" s="360">
        <v>7491</v>
      </c>
      <c r="B7493" s="356"/>
      <c r="C7493" s="357" t="s">
        <v>19339</v>
      </c>
      <c r="D7493" s="361" t="s">
        <v>7351</v>
      </c>
    </row>
    <row r="7494" spans="1:4" ht="40.5">
      <c r="A7494" s="360">
        <v>7492</v>
      </c>
      <c r="B7494" s="356"/>
      <c r="C7494" s="357" t="s">
        <v>19340</v>
      </c>
      <c r="D7494" s="361" t="s">
        <v>7352</v>
      </c>
    </row>
    <row r="7495" spans="1:4" ht="40.5">
      <c r="A7495" s="360">
        <v>7493</v>
      </c>
      <c r="B7495" s="356"/>
      <c r="C7495" s="357" t="s">
        <v>19341</v>
      </c>
      <c r="D7495" s="361" t="s">
        <v>7353</v>
      </c>
    </row>
    <row r="7496" spans="1:4" ht="49.5">
      <c r="A7496" s="360">
        <v>7494</v>
      </c>
      <c r="B7496" s="356"/>
      <c r="C7496" s="357" t="s">
        <v>19342</v>
      </c>
      <c r="D7496" s="361" t="s">
        <v>7354</v>
      </c>
    </row>
    <row r="7497" spans="1:4" ht="40.5">
      <c r="A7497" s="360">
        <v>7495</v>
      </c>
      <c r="B7497" s="356"/>
      <c r="C7497" s="357" t="s">
        <v>19343</v>
      </c>
      <c r="D7497" s="361" t="s">
        <v>7355</v>
      </c>
    </row>
    <row r="7498" spans="1:4" ht="49.5">
      <c r="A7498" s="363">
        <v>7496</v>
      </c>
      <c r="B7498" s="356"/>
      <c r="C7498" s="357" t="s">
        <v>19344</v>
      </c>
      <c r="D7498" s="361" t="s">
        <v>7356</v>
      </c>
    </row>
    <row r="7499" spans="1:4" ht="49.5">
      <c r="A7499" s="360">
        <v>7497</v>
      </c>
      <c r="B7499" s="356"/>
      <c r="C7499" s="357" t="s">
        <v>19345</v>
      </c>
      <c r="D7499" s="361" t="s">
        <v>7357</v>
      </c>
    </row>
    <row r="7500" spans="1:4" ht="40.5">
      <c r="A7500" s="360">
        <v>7498</v>
      </c>
      <c r="B7500" s="356"/>
      <c r="C7500" s="357" t="s">
        <v>19346</v>
      </c>
      <c r="D7500" s="361" t="s">
        <v>7358</v>
      </c>
    </row>
    <row r="7501" spans="1:4" ht="49.5">
      <c r="A7501" s="360">
        <v>7499</v>
      </c>
      <c r="B7501" s="356"/>
      <c r="C7501" s="357" t="s">
        <v>19347</v>
      </c>
      <c r="D7501" s="361" t="s">
        <v>7359</v>
      </c>
    </row>
    <row r="7502" spans="1:4" ht="40.5">
      <c r="A7502" s="360">
        <v>7500</v>
      </c>
      <c r="B7502" s="356"/>
      <c r="C7502" s="357" t="s">
        <v>19348</v>
      </c>
      <c r="D7502" s="361" t="s">
        <v>7360</v>
      </c>
    </row>
    <row r="7503" spans="1:4" ht="40.5">
      <c r="A7503" s="360">
        <v>7501</v>
      </c>
      <c r="B7503" s="356"/>
      <c r="C7503" s="357" t="s">
        <v>19349</v>
      </c>
      <c r="D7503" s="361" t="s">
        <v>7361</v>
      </c>
    </row>
    <row r="7504" spans="1:4" ht="40.5">
      <c r="A7504" s="360">
        <v>7502</v>
      </c>
      <c r="B7504" s="356"/>
      <c r="C7504" s="357" t="s">
        <v>19350</v>
      </c>
      <c r="D7504" s="361" t="s">
        <v>7362</v>
      </c>
    </row>
    <row r="7505" spans="1:4" ht="49.5">
      <c r="A7505" s="360">
        <v>7503</v>
      </c>
      <c r="B7505" s="356"/>
      <c r="C7505" s="357" t="s">
        <v>19351</v>
      </c>
      <c r="D7505" s="361" t="s">
        <v>7363</v>
      </c>
    </row>
    <row r="7506" spans="1:4" ht="40.5">
      <c r="A7506" s="360">
        <v>7504</v>
      </c>
      <c r="B7506" s="356"/>
      <c r="C7506" s="357" t="s">
        <v>19352</v>
      </c>
      <c r="D7506" s="361" t="s">
        <v>7364</v>
      </c>
    </row>
    <row r="7507" spans="1:4" ht="49.5">
      <c r="A7507" s="360">
        <v>7505</v>
      </c>
      <c r="B7507" s="356"/>
      <c r="C7507" s="357" t="s">
        <v>19353</v>
      </c>
      <c r="D7507" s="361" t="s">
        <v>7365</v>
      </c>
    </row>
    <row r="7508" spans="1:4" ht="49.5">
      <c r="A7508" s="360">
        <v>7506</v>
      </c>
      <c r="B7508" s="356"/>
      <c r="C7508" s="357" t="s">
        <v>19354</v>
      </c>
      <c r="D7508" s="361" t="s">
        <v>7366</v>
      </c>
    </row>
    <row r="7509" spans="1:4" ht="40.5">
      <c r="A7509" s="360">
        <v>7507</v>
      </c>
      <c r="B7509" s="356"/>
      <c r="C7509" s="357" t="s">
        <v>19355</v>
      </c>
      <c r="D7509" s="361" t="s">
        <v>7367</v>
      </c>
    </row>
    <row r="7510" spans="1:4" ht="40.5">
      <c r="A7510" s="360">
        <v>7508</v>
      </c>
      <c r="B7510" s="356"/>
      <c r="C7510" s="357" t="s">
        <v>19356</v>
      </c>
      <c r="D7510" s="361" t="s">
        <v>7368</v>
      </c>
    </row>
    <row r="7511" spans="1:4" ht="40.5">
      <c r="A7511" s="360">
        <v>7509</v>
      </c>
      <c r="B7511" s="356"/>
      <c r="C7511" s="357" t="s">
        <v>19357</v>
      </c>
      <c r="D7511" s="361" t="s">
        <v>7369</v>
      </c>
    </row>
    <row r="7512" spans="1:4" ht="40.5">
      <c r="A7512" s="360">
        <v>7510</v>
      </c>
      <c r="B7512" s="356"/>
      <c r="C7512" s="357" t="s">
        <v>19358</v>
      </c>
      <c r="D7512" s="361" t="s">
        <v>7370</v>
      </c>
    </row>
    <row r="7513" spans="1:4" ht="40.5">
      <c r="A7513" s="360">
        <v>7511</v>
      </c>
      <c r="B7513" s="356"/>
      <c r="C7513" s="357" t="s">
        <v>19359</v>
      </c>
      <c r="D7513" s="361" t="s">
        <v>7371</v>
      </c>
    </row>
    <row r="7514" spans="1:4" ht="40.5">
      <c r="A7514" s="360">
        <v>7512</v>
      </c>
      <c r="B7514" s="356"/>
      <c r="C7514" s="357" t="s">
        <v>19360</v>
      </c>
      <c r="D7514" s="361" t="s">
        <v>7372</v>
      </c>
    </row>
    <row r="7515" spans="1:4" ht="40.5">
      <c r="A7515" s="360">
        <v>7513</v>
      </c>
      <c r="B7515" s="356"/>
      <c r="C7515" s="357" t="s">
        <v>19361</v>
      </c>
      <c r="D7515" s="361" t="s">
        <v>7373</v>
      </c>
    </row>
    <row r="7516" spans="1:4" ht="40.5">
      <c r="A7516" s="360">
        <v>7514</v>
      </c>
      <c r="B7516" s="356"/>
      <c r="C7516" s="357" t="s">
        <v>19362</v>
      </c>
      <c r="D7516" s="361" t="s">
        <v>7374</v>
      </c>
    </row>
    <row r="7517" spans="1:4" ht="49.5">
      <c r="A7517" s="360">
        <v>7515</v>
      </c>
      <c r="B7517" s="356"/>
      <c r="C7517" s="357" t="s">
        <v>19363</v>
      </c>
      <c r="D7517" s="361" t="s">
        <v>7375</v>
      </c>
    </row>
    <row r="7518" spans="1:4" ht="49.5">
      <c r="A7518" s="360">
        <v>7516</v>
      </c>
      <c r="B7518" s="356"/>
      <c r="C7518" s="357" t="s">
        <v>19364</v>
      </c>
      <c r="D7518" s="361" t="s">
        <v>7376</v>
      </c>
    </row>
    <row r="7519" spans="1:4" ht="40.5">
      <c r="A7519" s="360">
        <v>7517</v>
      </c>
      <c r="B7519" s="356"/>
      <c r="C7519" s="357" t="s">
        <v>19365</v>
      </c>
      <c r="D7519" s="361" t="s">
        <v>7377</v>
      </c>
    </row>
    <row r="7520" spans="1:4" ht="49.5">
      <c r="A7520" s="360">
        <v>7518</v>
      </c>
      <c r="B7520" s="356"/>
      <c r="C7520" s="357" t="s">
        <v>19366</v>
      </c>
      <c r="D7520" s="361" t="s">
        <v>7378</v>
      </c>
    </row>
    <row r="7521" spans="1:4" ht="40.5">
      <c r="A7521" s="360">
        <v>7519</v>
      </c>
      <c r="B7521" s="356"/>
      <c r="C7521" s="357" t="s">
        <v>19367</v>
      </c>
      <c r="D7521" s="361" t="s">
        <v>7379</v>
      </c>
    </row>
    <row r="7522" spans="1:4" ht="40.5">
      <c r="A7522" s="360">
        <v>7520</v>
      </c>
      <c r="B7522" s="356"/>
      <c r="C7522" s="357" t="s">
        <v>19368</v>
      </c>
      <c r="D7522" s="361" t="s">
        <v>7380</v>
      </c>
    </row>
    <row r="7523" spans="1:4" ht="49.5">
      <c r="A7523" s="360">
        <v>7521</v>
      </c>
      <c r="B7523" s="356"/>
      <c r="C7523" s="357" t="s">
        <v>19369</v>
      </c>
      <c r="D7523" s="361" t="s">
        <v>7381</v>
      </c>
    </row>
    <row r="7524" spans="1:4" ht="40.5">
      <c r="A7524" s="360">
        <v>7522</v>
      </c>
      <c r="B7524" s="356"/>
      <c r="C7524" s="357" t="s">
        <v>19370</v>
      </c>
      <c r="D7524" s="361" t="s">
        <v>7382</v>
      </c>
    </row>
    <row r="7525" spans="1:4" ht="40.5">
      <c r="A7525" s="360">
        <v>7523</v>
      </c>
      <c r="B7525" s="356"/>
      <c r="C7525" s="357" t="s">
        <v>19371</v>
      </c>
      <c r="D7525" s="361" t="s">
        <v>7383</v>
      </c>
    </row>
    <row r="7526" spans="1:4" ht="40.5">
      <c r="A7526" s="360">
        <v>7524</v>
      </c>
      <c r="B7526" s="356"/>
      <c r="C7526" s="357" t="s">
        <v>19372</v>
      </c>
      <c r="D7526" s="361" t="s">
        <v>7384</v>
      </c>
    </row>
    <row r="7527" spans="1:4" ht="40.5">
      <c r="A7527" s="360">
        <v>7525</v>
      </c>
      <c r="B7527" s="356"/>
      <c r="C7527" s="357" t="s">
        <v>19373</v>
      </c>
      <c r="D7527" s="361" t="s">
        <v>7385</v>
      </c>
    </row>
    <row r="7528" spans="1:4" ht="40.5">
      <c r="A7528" s="360">
        <v>7526</v>
      </c>
      <c r="B7528" s="356"/>
      <c r="C7528" s="357" t="s">
        <v>19374</v>
      </c>
      <c r="D7528" s="361" t="s">
        <v>7386</v>
      </c>
    </row>
    <row r="7529" spans="1:4" ht="40.5">
      <c r="A7529" s="360">
        <v>7527</v>
      </c>
      <c r="B7529" s="356"/>
      <c r="C7529" s="357" t="s">
        <v>19375</v>
      </c>
      <c r="D7529" s="361" t="s">
        <v>7387</v>
      </c>
    </row>
    <row r="7530" spans="1:4" ht="40.5">
      <c r="A7530" s="360">
        <v>7528</v>
      </c>
      <c r="B7530" s="356"/>
      <c r="C7530" s="357" t="s">
        <v>19376</v>
      </c>
      <c r="D7530" s="361" t="s">
        <v>7388</v>
      </c>
    </row>
    <row r="7531" spans="1:4" ht="40.5">
      <c r="A7531" s="360">
        <v>7529</v>
      </c>
      <c r="B7531" s="356"/>
      <c r="C7531" s="357" t="s">
        <v>19377</v>
      </c>
      <c r="D7531" s="361" t="s">
        <v>7389</v>
      </c>
    </row>
    <row r="7532" spans="1:4" ht="40.5">
      <c r="A7532" s="360">
        <v>7530</v>
      </c>
      <c r="B7532" s="356"/>
      <c r="C7532" s="357" t="s">
        <v>19378</v>
      </c>
      <c r="D7532" s="361" t="s">
        <v>7390</v>
      </c>
    </row>
    <row r="7533" spans="1:4" ht="40.5">
      <c r="A7533" s="360">
        <v>7531</v>
      </c>
      <c r="B7533" s="356"/>
      <c r="C7533" s="357" t="s">
        <v>19379</v>
      </c>
      <c r="D7533" s="361" t="s">
        <v>7391</v>
      </c>
    </row>
    <row r="7534" spans="1:4" ht="49.5">
      <c r="A7534" s="360">
        <v>7532</v>
      </c>
      <c r="B7534" s="356"/>
      <c r="C7534" s="357" t="s">
        <v>19380</v>
      </c>
      <c r="D7534" s="361" t="s">
        <v>7392</v>
      </c>
    </row>
    <row r="7535" spans="1:4" ht="40.5">
      <c r="A7535" s="360">
        <v>7533</v>
      </c>
      <c r="B7535" s="356"/>
      <c r="C7535" s="357" t="s">
        <v>19381</v>
      </c>
      <c r="D7535" s="361" t="s">
        <v>7393</v>
      </c>
    </row>
    <row r="7536" spans="1:4" ht="40.5">
      <c r="A7536" s="360">
        <v>7534</v>
      </c>
      <c r="B7536" s="356"/>
      <c r="C7536" s="357" t="s">
        <v>19382</v>
      </c>
      <c r="D7536" s="361" t="s">
        <v>7394</v>
      </c>
    </row>
    <row r="7537" spans="1:4" ht="40.5">
      <c r="A7537" s="360">
        <v>7535</v>
      </c>
      <c r="B7537" s="356"/>
      <c r="C7537" s="357" t="s">
        <v>19383</v>
      </c>
      <c r="D7537" s="361" t="s">
        <v>7395</v>
      </c>
    </row>
    <row r="7538" spans="1:4" ht="40.5">
      <c r="A7538" s="360">
        <v>7536</v>
      </c>
      <c r="B7538" s="356"/>
      <c r="C7538" s="357" t="s">
        <v>19384</v>
      </c>
      <c r="D7538" s="361" t="s">
        <v>7396</v>
      </c>
    </row>
    <row r="7539" spans="1:4" ht="49.5">
      <c r="A7539" s="360">
        <v>7537</v>
      </c>
      <c r="B7539" s="356"/>
      <c r="C7539" s="357" t="s">
        <v>19385</v>
      </c>
      <c r="D7539" s="361" t="s">
        <v>7397</v>
      </c>
    </row>
    <row r="7540" spans="1:4" ht="49.5">
      <c r="A7540" s="360">
        <v>7538</v>
      </c>
      <c r="B7540" s="356"/>
      <c r="C7540" s="357" t="s">
        <v>19386</v>
      </c>
      <c r="D7540" s="361" t="s">
        <v>7398</v>
      </c>
    </row>
    <row r="7541" spans="1:4" ht="40.5">
      <c r="A7541" s="360">
        <v>7539</v>
      </c>
      <c r="B7541" s="356"/>
      <c r="C7541" s="357" t="s">
        <v>19387</v>
      </c>
      <c r="D7541" s="361" t="s">
        <v>7399</v>
      </c>
    </row>
    <row r="7542" spans="1:4" ht="40.5">
      <c r="A7542" s="360">
        <v>7540</v>
      </c>
      <c r="B7542" s="356"/>
      <c r="C7542" s="357" t="s">
        <v>19388</v>
      </c>
      <c r="D7542" s="361" t="s">
        <v>7400</v>
      </c>
    </row>
    <row r="7543" spans="1:4" ht="49.5">
      <c r="A7543" s="360">
        <v>7541</v>
      </c>
      <c r="B7543" s="356"/>
      <c r="C7543" s="357" t="s">
        <v>19389</v>
      </c>
      <c r="D7543" s="361" t="s">
        <v>7401</v>
      </c>
    </row>
    <row r="7544" spans="1:4" ht="33">
      <c r="A7544" s="360">
        <v>7542</v>
      </c>
      <c r="B7544" s="356"/>
      <c r="C7544" s="357" t="s">
        <v>19390</v>
      </c>
      <c r="D7544" s="361" t="s">
        <v>7402</v>
      </c>
    </row>
    <row r="7545" spans="1:4">
      <c r="A7545" s="360">
        <v>7543</v>
      </c>
      <c r="B7545" s="356"/>
      <c r="C7545" s="357" t="s">
        <v>19391</v>
      </c>
      <c r="D7545" s="361" t="s">
        <v>7403</v>
      </c>
    </row>
    <row r="7546" spans="1:4">
      <c r="A7546" s="360">
        <v>7544</v>
      </c>
      <c r="B7546" s="356"/>
      <c r="C7546" s="357" t="s">
        <v>19392</v>
      </c>
      <c r="D7546" s="361" t="s">
        <v>7404</v>
      </c>
    </row>
    <row r="7547" spans="1:4">
      <c r="A7547" s="360">
        <v>7545</v>
      </c>
      <c r="B7547" s="356"/>
      <c r="C7547" s="357" t="s">
        <v>19393</v>
      </c>
      <c r="D7547" s="361" t="s">
        <v>7405</v>
      </c>
    </row>
    <row r="7548" spans="1:4" ht="33">
      <c r="A7548" s="360">
        <v>7546</v>
      </c>
      <c r="B7548" s="356"/>
      <c r="C7548" s="357" t="s">
        <v>19394</v>
      </c>
      <c r="D7548" s="361" t="s">
        <v>7406</v>
      </c>
    </row>
    <row r="7549" spans="1:4" ht="33">
      <c r="A7549" s="360">
        <v>7547</v>
      </c>
      <c r="B7549" s="356"/>
      <c r="C7549" s="357" t="s">
        <v>19395</v>
      </c>
      <c r="D7549" s="361" t="s">
        <v>7407</v>
      </c>
    </row>
    <row r="7550" spans="1:4">
      <c r="A7550" s="360">
        <v>7548</v>
      </c>
      <c r="B7550" s="356"/>
      <c r="C7550" s="357" t="s">
        <v>19396</v>
      </c>
      <c r="D7550" s="361" t="s">
        <v>7408</v>
      </c>
    </row>
    <row r="7551" spans="1:4" ht="33">
      <c r="A7551" s="360">
        <v>7549</v>
      </c>
      <c r="B7551" s="356"/>
      <c r="C7551" s="357" t="s">
        <v>19397</v>
      </c>
      <c r="D7551" s="361" t="s">
        <v>7409</v>
      </c>
    </row>
    <row r="7552" spans="1:4">
      <c r="A7552" s="360">
        <v>7550</v>
      </c>
      <c r="B7552" s="356"/>
      <c r="C7552" s="357" t="s">
        <v>19398</v>
      </c>
      <c r="D7552" s="361" t="s">
        <v>7410</v>
      </c>
    </row>
    <row r="7553" spans="1:4">
      <c r="A7553" s="360">
        <v>7551</v>
      </c>
      <c r="B7553" s="356"/>
      <c r="C7553" s="357" t="s">
        <v>19399</v>
      </c>
      <c r="D7553" s="361" t="s">
        <v>7411</v>
      </c>
    </row>
    <row r="7554" spans="1:4">
      <c r="A7554" s="360">
        <v>7552</v>
      </c>
      <c r="B7554" s="356"/>
      <c r="C7554" s="357" t="s">
        <v>19400</v>
      </c>
      <c r="D7554" s="361" t="s">
        <v>7412</v>
      </c>
    </row>
    <row r="7555" spans="1:4" ht="33">
      <c r="A7555" s="360">
        <v>7553</v>
      </c>
      <c r="B7555" s="356"/>
      <c r="C7555" s="357" t="s">
        <v>19401</v>
      </c>
      <c r="D7555" s="361" t="s">
        <v>7413</v>
      </c>
    </row>
    <row r="7556" spans="1:4">
      <c r="A7556" s="360">
        <v>7554</v>
      </c>
      <c r="B7556" s="356"/>
      <c r="C7556" s="357" t="s">
        <v>19402</v>
      </c>
      <c r="D7556" s="361" t="s">
        <v>7414</v>
      </c>
    </row>
    <row r="7557" spans="1:4">
      <c r="A7557" s="360">
        <v>7555</v>
      </c>
      <c r="B7557" s="356"/>
      <c r="C7557" s="357" t="s">
        <v>19403</v>
      </c>
      <c r="D7557" s="361" t="s">
        <v>7415</v>
      </c>
    </row>
    <row r="7558" spans="1:4">
      <c r="A7558" s="360">
        <v>7556</v>
      </c>
      <c r="B7558" s="356"/>
      <c r="C7558" s="357" t="s">
        <v>19404</v>
      </c>
      <c r="D7558" s="361" t="s">
        <v>7416</v>
      </c>
    </row>
    <row r="7559" spans="1:4" ht="33">
      <c r="A7559" s="360">
        <v>7557</v>
      </c>
      <c r="B7559" s="356"/>
      <c r="C7559" s="357" t="s">
        <v>19405</v>
      </c>
      <c r="D7559" s="361" t="s">
        <v>7417</v>
      </c>
    </row>
    <row r="7560" spans="1:4">
      <c r="A7560" s="360">
        <v>7558</v>
      </c>
      <c r="B7560" s="356"/>
      <c r="C7560" s="357" t="s">
        <v>19406</v>
      </c>
      <c r="D7560" s="361" t="s">
        <v>7418</v>
      </c>
    </row>
    <row r="7561" spans="1:4">
      <c r="A7561" s="360">
        <v>7559</v>
      </c>
      <c r="B7561" s="356"/>
      <c r="C7561" s="357" t="s">
        <v>19407</v>
      </c>
      <c r="D7561" s="361" t="s">
        <v>7419</v>
      </c>
    </row>
    <row r="7562" spans="1:4" ht="33">
      <c r="A7562" s="360">
        <v>7560</v>
      </c>
      <c r="B7562" s="356"/>
      <c r="C7562" s="357" t="s">
        <v>19408</v>
      </c>
      <c r="D7562" s="361" t="s">
        <v>7420</v>
      </c>
    </row>
    <row r="7563" spans="1:4">
      <c r="A7563" s="360">
        <v>7561</v>
      </c>
      <c r="B7563" s="356"/>
      <c r="C7563" s="357" t="s">
        <v>19409</v>
      </c>
      <c r="D7563" s="361" t="s">
        <v>7421</v>
      </c>
    </row>
    <row r="7564" spans="1:4" ht="40.5">
      <c r="A7564" s="360">
        <v>7562</v>
      </c>
      <c r="B7564" s="356"/>
      <c r="C7564" s="357" t="s">
        <v>19410</v>
      </c>
      <c r="D7564" s="361" t="s">
        <v>7422</v>
      </c>
    </row>
    <row r="7565" spans="1:4" ht="40.5">
      <c r="A7565" s="360">
        <v>7563</v>
      </c>
      <c r="B7565" s="356"/>
      <c r="C7565" s="357" t="s">
        <v>19411</v>
      </c>
      <c r="D7565" s="361" t="s">
        <v>7423</v>
      </c>
    </row>
    <row r="7566" spans="1:4" ht="33">
      <c r="A7566" s="360">
        <v>7564</v>
      </c>
      <c r="B7566" s="356"/>
      <c r="C7566" s="357" t="s">
        <v>19412</v>
      </c>
      <c r="D7566" s="361" t="s">
        <v>7424</v>
      </c>
    </row>
    <row r="7567" spans="1:4">
      <c r="A7567" s="360">
        <v>7565</v>
      </c>
      <c r="B7567" s="356"/>
      <c r="C7567" s="357" t="s">
        <v>19413</v>
      </c>
      <c r="D7567" s="361" t="s">
        <v>7425</v>
      </c>
    </row>
    <row r="7568" spans="1:4" ht="33">
      <c r="A7568" s="360">
        <v>7566</v>
      </c>
      <c r="B7568" s="356"/>
      <c r="C7568" s="357" t="s">
        <v>19414</v>
      </c>
      <c r="D7568" s="361" t="s">
        <v>7426</v>
      </c>
    </row>
    <row r="7569" spans="1:4" ht="33">
      <c r="A7569" s="360">
        <v>7567</v>
      </c>
      <c r="B7569" s="356"/>
      <c r="C7569" s="357" t="s">
        <v>19415</v>
      </c>
      <c r="D7569" s="361" t="s">
        <v>7427</v>
      </c>
    </row>
    <row r="7570" spans="1:4">
      <c r="A7570" s="360">
        <v>7568</v>
      </c>
      <c r="B7570" s="356"/>
      <c r="C7570" s="357" t="s">
        <v>19416</v>
      </c>
      <c r="D7570" s="361" t="s">
        <v>7428</v>
      </c>
    </row>
    <row r="7571" spans="1:4" ht="40.5">
      <c r="A7571" s="360">
        <v>7569</v>
      </c>
      <c r="B7571" s="356"/>
      <c r="C7571" s="357" t="s">
        <v>19417</v>
      </c>
      <c r="D7571" s="361" t="s">
        <v>7429</v>
      </c>
    </row>
    <row r="7572" spans="1:4">
      <c r="A7572" s="360">
        <v>7570</v>
      </c>
      <c r="B7572" s="356"/>
      <c r="C7572" s="357" t="s">
        <v>19418</v>
      </c>
      <c r="D7572" s="361" t="s">
        <v>7430</v>
      </c>
    </row>
    <row r="7573" spans="1:4">
      <c r="A7573" s="360">
        <v>7571</v>
      </c>
      <c r="B7573" s="356"/>
      <c r="C7573" s="357" t="s">
        <v>19419</v>
      </c>
      <c r="D7573" s="361" t="s">
        <v>7431</v>
      </c>
    </row>
    <row r="7574" spans="1:4">
      <c r="A7574" s="360">
        <v>7572</v>
      </c>
      <c r="B7574" s="356"/>
      <c r="C7574" s="357" t="s">
        <v>19420</v>
      </c>
      <c r="D7574" s="361" t="s">
        <v>7432</v>
      </c>
    </row>
    <row r="7575" spans="1:4">
      <c r="A7575" s="360">
        <v>7573</v>
      </c>
      <c r="B7575" s="356"/>
      <c r="C7575" s="357" t="s">
        <v>19421</v>
      </c>
      <c r="D7575" s="361" t="s">
        <v>7433</v>
      </c>
    </row>
    <row r="7576" spans="1:4">
      <c r="A7576" s="360">
        <v>7574</v>
      </c>
      <c r="B7576" s="356"/>
      <c r="C7576" s="357" t="s">
        <v>19422</v>
      </c>
      <c r="D7576" s="361" t="s">
        <v>7434</v>
      </c>
    </row>
    <row r="7577" spans="1:4" ht="33">
      <c r="A7577" s="360">
        <v>7575</v>
      </c>
      <c r="B7577" s="356"/>
      <c r="C7577" s="357" t="s">
        <v>19423</v>
      </c>
      <c r="D7577" s="361" t="s">
        <v>7435</v>
      </c>
    </row>
    <row r="7578" spans="1:4">
      <c r="A7578" s="360">
        <v>7576</v>
      </c>
      <c r="B7578" s="356"/>
      <c r="C7578" s="357" t="s">
        <v>19424</v>
      </c>
      <c r="D7578" s="361" t="s">
        <v>7436</v>
      </c>
    </row>
    <row r="7579" spans="1:4">
      <c r="A7579" s="360">
        <v>7577</v>
      </c>
      <c r="B7579" s="356"/>
      <c r="C7579" s="357" t="s">
        <v>19425</v>
      </c>
      <c r="D7579" s="361" t="s">
        <v>7437</v>
      </c>
    </row>
    <row r="7580" spans="1:4">
      <c r="A7580" s="360">
        <v>7578</v>
      </c>
      <c r="B7580" s="356"/>
      <c r="C7580" s="357" t="s">
        <v>19426</v>
      </c>
      <c r="D7580" s="361" t="s">
        <v>7438</v>
      </c>
    </row>
    <row r="7581" spans="1:4">
      <c r="A7581" s="360">
        <v>7579</v>
      </c>
      <c r="B7581" s="356"/>
      <c r="C7581" s="357" t="s">
        <v>19427</v>
      </c>
      <c r="D7581" s="361" t="s">
        <v>7439</v>
      </c>
    </row>
    <row r="7582" spans="1:4" ht="33">
      <c r="A7582" s="360">
        <v>7580</v>
      </c>
      <c r="B7582" s="356"/>
      <c r="C7582" s="357" t="s">
        <v>19428</v>
      </c>
      <c r="D7582" s="361" t="s">
        <v>7440</v>
      </c>
    </row>
    <row r="7583" spans="1:4">
      <c r="A7583" s="360">
        <v>7581</v>
      </c>
      <c r="B7583" s="356"/>
      <c r="C7583" s="357" t="s">
        <v>19429</v>
      </c>
      <c r="D7583" s="361" t="s">
        <v>7441</v>
      </c>
    </row>
    <row r="7584" spans="1:4" ht="40.5">
      <c r="A7584" s="360">
        <v>7582</v>
      </c>
      <c r="B7584" s="356"/>
      <c r="C7584" s="357" t="s">
        <v>19430</v>
      </c>
      <c r="D7584" s="361" t="s">
        <v>7442</v>
      </c>
    </row>
    <row r="7585" spans="1:4">
      <c r="A7585" s="360">
        <v>7583</v>
      </c>
      <c r="B7585" s="356"/>
      <c r="C7585" s="357" t="s">
        <v>19431</v>
      </c>
      <c r="D7585" s="361" t="s">
        <v>7443</v>
      </c>
    </row>
    <row r="7586" spans="1:4" ht="33">
      <c r="A7586" s="360">
        <v>7584</v>
      </c>
      <c r="B7586" s="356"/>
      <c r="C7586" s="357" t="s">
        <v>19432</v>
      </c>
      <c r="D7586" s="361" t="s">
        <v>7444</v>
      </c>
    </row>
    <row r="7587" spans="1:4">
      <c r="A7587" s="360">
        <v>7585</v>
      </c>
      <c r="B7587" s="356"/>
      <c r="C7587" s="357" t="s">
        <v>19433</v>
      </c>
      <c r="D7587" s="361" t="s">
        <v>7445</v>
      </c>
    </row>
    <row r="7588" spans="1:4">
      <c r="A7588" s="360">
        <v>7586</v>
      </c>
      <c r="B7588" s="356"/>
      <c r="C7588" s="357" t="s">
        <v>19434</v>
      </c>
      <c r="D7588" s="361" t="s">
        <v>7446</v>
      </c>
    </row>
    <row r="7589" spans="1:4" ht="33">
      <c r="A7589" s="360">
        <v>7587</v>
      </c>
      <c r="B7589" s="356"/>
      <c r="C7589" s="357" t="s">
        <v>19435</v>
      </c>
      <c r="D7589" s="361" t="s">
        <v>7447</v>
      </c>
    </row>
    <row r="7590" spans="1:4">
      <c r="A7590" s="360">
        <v>7588</v>
      </c>
      <c r="B7590" s="356"/>
      <c r="C7590" s="357" t="s">
        <v>19436</v>
      </c>
      <c r="D7590" s="361" t="s">
        <v>7448</v>
      </c>
    </row>
    <row r="7591" spans="1:4">
      <c r="A7591" s="365">
        <v>7589</v>
      </c>
      <c r="B7591" s="356"/>
      <c r="C7591" s="357" t="s">
        <v>19437</v>
      </c>
      <c r="D7591" s="361" t="s">
        <v>7449</v>
      </c>
    </row>
    <row r="7592" spans="1:4">
      <c r="A7592" s="360">
        <v>7590</v>
      </c>
      <c r="B7592" s="356"/>
      <c r="C7592" s="357" t="s">
        <v>19438</v>
      </c>
      <c r="D7592" s="361" t="s">
        <v>7450</v>
      </c>
    </row>
    <row r="7593" spans="1:4">
      <c r="A7593" s="360">
        <v>7591</v>
      </c>
      <c r="B7593" s="356"/>
      <c r="C7593" s="357" t="s">
        <v>19439</v>
      </c>
      <c r="D7593" s="361" t="s">
        <v>7451</v>
      </c>
    </row>
    <row r="7594" spans="1:4" ht="40.5">
      <c r="A7594" s="360">
        <v>7592</v>
      </c>
      <c r="B7594" s="356"/>
      <c r="C7594" s="357" t="s">
        <v>19440</v>
      </c>
      <c r="D7594" s="361" t="s">
        <v>7452</v>
      </c>
    </row>
    <row r="7595" spans="1:4" ht="33">
      <c r="A7595" s="360">
        <v>7593</v>
      </c>
      <c r="B7595" s="356"/>
      <c r="C7595" s="357" t="s">
        <v>19441</v>
      </c>
      <c r="D7595" s="361" t="s">
        <v>7453</v>
      </c>
    </row>
    <row r="7596" spans="1:4" ht="40.5">
      <c r="A7596" s="360">
        <v>7594</v>
      </c>
      <c r="B7596" s="356"/>
      <c r="C7596" s="357" t="s">
        <v>19442</v>
      </c>
      <c r="D7596" s="361" t="s">
        <v>7454</v>
      </c>
    </row>
    <row r="7597" spans="1:4">
      <c r="A7597" s="360">
        <v>7595</v>
      </c>
      <c r="B7597" s="356"/>
      <c r="C7597" s="357" t="s">
        <v>19443</v>
      </c>
      <c r="D7597" s="361" t="s">
        <v>7455</v>
      </c>
    </row>
    <row r="7598" spans="1:4">
      <c r="A7598" s="360">
        <v>7596</v>
      </c>
      <c r="B7598" s="356"/>
      <c r="C7598" s="357" t="s">
        <v>19444</v>
      </c>
      <c r="D7598" s="361" t="s">
        <v>7456</v>
      </c>
    </row>
    <row r="7599" spans="1:4">
      <c r="A7599" s="360">
        <v>7597</v>
      </c>
      <c r="B7599" s="356"/>
      <c r="C7599" s="357" t="s">
        <v>19445</v>
      </c>
      <c r="D7599" s="361" t="s">
        <v>7457</v>
      </c>
    </row>
    <row r="7600" spans="1:4">
      <c r="A7600" s="360">
        <v>7598</v>
      </c>
      <c r="B7600" s="356"/>
      <c r="C7600" s="357" t="s">
        <v>19446</v>
      </c>
      <c r="D7600" s="361" t="s">
        <v>7458</v>
      </c>
    </row>
    <row r="7601" spans="1:4">
      <c r="A7601" s="360">
        <v>7599</v>
      </c>
      <c r="B7601" s="356"/>
      <c r="C7601" s="357" t="s">
        <v>19447</v>
      </c>
      <c r="D7601" s="361" t="s">
        <v>7459</v>
      </c>
    </row>
    <row r="7602" spans="1:4" ht="40.5">
      <c r="A7602" s="360">
        <v>7600</v>
      </c>
      <c r="B7602" s="356"/>
      <c r="C7602" s="357" t="s">
        <v>19448</v>
      </c>
      <c r="D7602" s="361" t="s">
        <v>7460</v>
      </c>
    </row>
    <row r="7603" spans="1:4">
      <c r="A7603" s="360">
        <v>7601</v>
      </c>
      <c r="B7603" s="356"/>
      <c r="C7603" s="357" t="s">
        <v>19449</v>
      </c>
      <c r="D7603" s="361" t="s">
        <v>7461</v>
      </c>
    </row>
    <row r="7604" spans="1:4" ht="40.5">
      <c r="A7604" s="360">
        <v>7602</v>
      </c>
      <c r="B7604" s="356"/>
      <c r="C7604" s="357" t="s">
        <v>19450</v>
      </c>
      <c r="D7604" s="361" t="s">
        <v>7462</v>
      </c>
    </row>
    <row r="7605" spans="1:4">
      <c r="A7605" s="360">
        <v>7603</v>
      </c>
      <c r="B7605" s="356"/>
      <c r="C7605" s="357" t="s">
        <v>19451</v>
      </c>
      <c r="D7605" s="361" t="s">
        <v>7463</v>
      </c>
    </row>
    <row r="7606" spans="1:4">
      <c r="A7606" s="360">
        <v>7604</v>
      </c>
      <c r="B7606" s="356"/>
      <c r="C7606" s="357" t="s">
        <v>19452</v>
      </c>
      <c r="D7606" s="361" t="s">
        <v>7464</v>
      </c>
    </row>
    <row r="7607" spans="1:4">
      <c r="A7607" s="360">
        <v>7605</v>
      </c>
      <c r="B7607" s="356"/>
      <c r="C7607" s="357" t="s">
        <v>19453</v>
      </c>
      <c r="D7607" s="361" t="s">
        <v>7465</v>
      </c>
    </row>
    <row r="7608" spans="1:4">
      <c r="A7608" s="360">
        <v>7606</v>
      </c>
      <c r="B7608" s="356"/>
      <c r="C7608" s="357" t="s">
        <v>19454</v>
      </c>
      <c r="D7608" s="361" t="s">
        <v>7466</v>
      </c>
    </row>
    <row r="7609" spans="1:4" ht="33">
      <c r="A7609" s="360">
        <v>7607</v>
      </c>
      <c r="B7609" s="356"/>
      <c r="C7609" s="357" t="s">
        <v>19455</v>
      </c>
      <c r="D7609" s="361" t="s">
        <v>7467</v>
      </c>
    </row>
    <row r="7610" spans="1:4">
      <c r="A7610" s="360">
        <v>7608</v>
      </c>
      <c r="B7610" s="356"/>
      <c r="C7610" s="357" t="s">
        <v>19456</v>
      </c>
      <c r="D7610" s="361" t="s">
        <v>7468</v>
      </c>
    </row>
    <row r="7611" spans="1:4">
      <c r="A7611" s="360">
        <v>7609</v>
      </c>
      <c r="B7611" s="356"/>
      <c r="C7611" s="357" t="s">
        <v>19457</v>
      </c>
      <c r="D7611" s="361" t="s">
        <v>7469</v>
      </c>
    </row>
    <row r="7612" spans="1:4">
      <c r="A7612" s="360">
        <v>7610</v>
      </c>
      <c r="B7612" s="356"/>
      <c r="C7612" s="357" t="s">
        <v>19458</v>
      </c>
      <c r="D7612" s="361" t="s">
        <v>7470</v>
      </c>
    </row>
    <row r="7613" spans="1:4" ht="33">
      <c r="A7613" s="360">
        <v>7611</v>
      </c>
      <c r="B7613" s="356"/>
      <c r="C7613" s="357" t="s">
        <v>19459</v>
      </c>
      <c r="D7613" s="361" t="s">
        <v>7471</v>
      </c>
    </row>
    <row r="7614" spans="1:4">
      <c r="A7614" s="360">
        <v>7612</v>
      </c>
      <c r="B7614" s="356"/>
      <c r="C7614" s="357" t="s">
        <v>19460</v>
      </c>
      <c r="D7614" s="361" t="s">
        <v>7472</v>
      </c>
    </row>
    <row r="7615" spans="1:4" ht="40.5">
      <c r="A7615" s="360">
        <v>7613</v>
      </c>
      <c r="B7615" s="356"/>
      <c r="C7615" s="357" t="s">
        <v>19461</v>
      </c>
      <c r="D7615" s="361" t="s">
        <v>7473</v>
      </c>
    </row>
    <row r="7616" spans="1:4">
      <c r="A7616" s="360">
        <v>7614</v>
      </c>
      <c r="B7616" s="356"/>
      <c r="C7616" s="357" t="s">
        <v>19462</v>
      </c>
      <c r="D7616" s="361" t="s">
        <v>7474</v>
      </c>
    </row>
    <row r="7617" spans="1:4" ht="40.5">
      <c r="A7617" s="360">
        <v>7615</v>
      </c>
      <c r="B7617" s="356"/>
      <c r="C7617" s="357" t="s">
        <v>19463</v>
      </c>
      <c r="D7617" s="361" t="s">
        <v>7475</v>
      </c>
    </row>
    <row r="7618" spans="1:4" ht="49.5">
      <c r="A7618" s="360">
        <v>7616</v>
      </c>
      <c r="B7618" s="356"/>
      <c r="C7618" s="357" t="s">
        <v>19464</v>
      </c>
      <c r="D7618" s="361" t="s">
        <v>7476</v>
      </c>
    </row>
    <row r="7619" spans="1:4" ht="49.5">
      <c r="A7619" s="360">
        <v>7617</v>
      </c>
      <c r="B7619" s="356"/>
      <c r="C7619" s="357" t="s">
        <v>19465</v>
      </c>
      <c r="D7619" s="361" t="s">
        <v>7477</v>
      </c>
    </row>
    <row r="7620" spans="1:4" ht="40.5">
      <c r="A7620" s="360">
        <v>7618</v>
      </c>
      <c r="B7620" s="356"/>
      <c r="C7620" s="357" t="s">
        <v>19466</v>
      </c>
      <c r="D7620" s="361" t="s">
        <v>7478</v>
      </c>
    </row>
    <row r="7621" spans="1:4">
      <c r="A7621" s="360">
        <v>7619</v>
      </c>
      <c r="B7621" s="356"/>
      <c r="C7621" s="357" t="s">
        <v>19467</v>
      </c>
      <c r="D7621" s="361" t="s">
        <v>7479</v>
      </c>
    </row>
    <row r="7622" spans="1:4">
      <c r="A7622" s="360">
        <v>7620</v>
      </c>
      <c r="B7622" s="356"/>
      <c r="C7622" s="357" t="s">
        <v>19468</v>
      </c>
      <c r="D7622" s="361" t="s">
        <v>7480</v>
      </c>
    </row>
    <row r="7623" spans="1:4">
      <c r="A7623" s="360">
        <v>7621</v>
      </c>
      <c r="B7623" s="356"/>
      <c r="C7623" s="357" t="s">
        <v>19469</v>
      </c>
      <c r="D7623" s="361" t="s">
        <v>7481</v>
      </c>
    </row>
    <row r="7624" spans="1:4" ht="60.75">
      <c r="A7624" s="360">
        <v>7622</v>
      </c>
      <c r="B7624" s="356"/>
      <c r="C7624" s="357" t="s">
        <v>19470</v>
      </c>
      <c r="D7624" s="361" t="s">
        <v>7482</v>
      </c>
    </row>
    <row r="7625" spans="1:4" ht="40.5">
      <c r="A7625" s="360">
        <v>7623</v>
      </c>
      <c r="B7625" s="356"/>
      <c r="C7625" s="357" t="s">
        <v>19471</v>
      </c>
      <c r="D7625" s="361" t="s">
        <v>7483</v>
      </c>
    </row>
    <row r="7626" spans="1:4" ht="40.5">
      <c r="A7626" s="360">
        <v>7624</v>
      </c>
      <c r="B7626" s="356"/>
      <c r="C7626" s="357" t="s">
        <v>19472</v>
      </c>
      <c r="D7626" s="361" t="s">
        <v>7484</v>
      </c>
    </row>
    <row r="7627" spans="1:4" ht="40.5">
      <c r="A7627" s="360">
        <v>7625</v>
      </c>
      <c r="B7627" s="356"/>
      <c r="C7627" s="357" t="s">
        <v>19473</v>
      </c>
      <c r="D7627" s="361" t="s">
        <v>7485</v>
      </c>
    </row>
    <row r="7628" spans="1:4" ht="40.5">
      <c r="A7628" s="360">
        <v>7626</v>
      </c>
      <c r="B7628" s="356"/>
      <c r="C7628" s="357" t="s">
        <v>19474</v>
      </c>
      <c r="D7628" s="361" t="s">
        <v>7486</v>
      </c>
    </row>
    <row r="7629" spans="1:4">
      <c r="A7629" s="360">
        <v>7627</v>
      </c>
      <c r="B7629" s="356"/>
      <c r="C7629" s="357" t="s">
        <v>19475</v>
      </c>
      <c r="D7629" s="361" t="s">
        <v>7487</v>
      </c>
    </row>
    <row r="7630" spans="1:4" ht="33">
      <c r="A7630" s="360">
        <v>7628</v>
      </c>
      <c r="B7630" s="356"/>
      <c r="C7630" s="357" t="s">
        <v>19476</v>
      </c>
      <c r="D7630" s="361" t="s">
        <v>7488</v>
      </c>
    </row>
    <row r="7631" spans="1:4">
      <c r="A7631" s="360">
        <v>7629</v>
      </c>
      <c r="B7631" s="356"/>
      <c r="C7631" s="357" t="s">
        <v>19477</v>
      </c>
      <c r="D7631" s="361" t="s">
        <v>7489</v>
      </c>
    </row>
    <row r="7632" spans="1:4">
      <c r="A7632" s="360">
        <v>7630</v>
      </c>
      <c r="B7632" s="356"/>
      <c r="C7632" s="357" t="s">
        <v>19478</v>
      </c>
      <c r="D7632" s="361" t="s">
        <v>7490</v>
      </c>
    </row>
    <row r="7633" spans="1:4">
      <c r="A7633" s="360">
        <v>7631</v>
      </c>
      <c r="B7633" s="356"/>
      <c r="C7633" s="357" t="s">
        <v>19479</v>
      </c>
      <c r="D7633" s="361" t="s">
        <v>7491</v>
      </c>
    </row>
    <row r="7634" spans="1:4">
      <c r="A7634" s="360">
        <v>7632</v>
      </c>
      <c r="B7634" s="356"/>
      <c r="C7634" s="357" t="s">
        <v>19480</v>
      </c>
      <c r="D7634" s="361" t="s">
        <v>7492</v>
      </c>
    </row>
    <row r="7635" spans="1:4" ht="40.5">
      <c r="A7635" s="360">
        <v>7633</v>
      </c>
      <c r="B7635" s="356"/>
      <c r="C7635" s="357" t="s">
        <v>19481</v>
      </c>
      <c r="D7635" s="361" t="s">
        <v>7493</v>
      </c>
    </row>
    <row r="7636" spans="1:4">
      <c r="A7636" s="360">
        <v>7634</v>
      </c>
      <c r="B7636" s="356"/>
      <c r="C7636" s="357" t="s">
        <v>19482</v>
      </c>
      <c r="D7636" s="361" t="s">
        <v>7494</v>
      </c>
    </row>
    <row r="7637" spans="1:4" ht="40.5">
      <c r="A7637" s="360">
        <v>7635</v>
      </c>
      <c r="B7637" s="356"/>
      <c r="C7637" s="357" t="s">
        <v>19483</v>
      </c>
      <c r="D7637" s="361" t="s">
        <v>7495</v>
      </c>
    </row>
    <row r="7638" spans="1:4">
      <c r="A7638" s="360">
        <v>7636</v>
      </c>
      <c r="B7638" s="356"/>
      <c r="C7638" s="357" t="s">
        <v>19484</v>
      </c>
      <c r="D7638" s="361" t="s">
        <v>7496</v>
      </c>
    </row>
    <row r="7639" spans="1:4">
      <c r="A7639" s="360">
        <v>7637</v>
      </c>
      <c r="B7639" s="356"/>
      <c r="C7639" s="357" t="s">
        <v>19485</v>
      </c>
      <c r="D7639" s="361" t="s">
        <v>7497</v>
      </c>
    </row>
    <row r="7640" spans="1:4">
      <c r="A7640" s="360">
        <v>7638</v>
      </c>
      <c r="B7640" s="356"/>
      <c r="C7640" s="357" t="s">
        <v>19486</v>
      </c>
      <c r="D7640" s="361" t="s">
        <v>7498</v>
      </c>
    </row>
    <row r="7641" spans="1:4">
      <c r="A7641" s="360">
        <v>7639</v>
      </c>
      <c r="B7641" s="356"/>
      <c r="C7641" s="357" t="s">
        <v>19487</v>
      </c>
      <c r="D7641" s="361" t="s">
        <v>7499</v>
      </c>
    </row>
    <row r="7642" spans="1:4">
      <c r="A7642" s="360">
        <v>7640</v>
      </c>
      <c r="B7642" s="356"/>
      <c r="C7642" s="357" t="s">
        <v>19488</v>
      </c>
      <c r="D7642" s="361" t="s">
        <v>7500</v>
      </c>
    </row>
    <row r="7643" spans="1:4">
      <c r="A7643" s="360">
        <v>7641</v>
      </c>
      <c r="B7643" s="356"/>
      <c r="C7643" s="357" t="s">
        <v>19489</v>
      </c>
      <c r="D7643" s="361" t="s">
        <v>7501</v>
      </c>
    </row>
    <row r="7644" spans="1:4">
      <c r="A7644" s="360">
        <v>7642</v>
      </c>
      <c r="B7644" s="356"/>
      <c r="C7644" s="357" t="s">
        <v>19490</v>
      </c>
      <c r="D7644" s="361" t="s">
        <v>7502</v>
      </c>
    </row>
    <row r="7645" spans="1:4">
      <c r="A7645" s="360">
        <v>7643</v>
      </c>
      <c r="B7645" s="356"/>
      <c r="C7645" s="357" t="s">
        <v>19491</v>
      </c>
      <c r="D7645" s="361" t="s">
        <v>7503</v>
      </c>
    </row>
    <row r="7646" spans="1:4">
      <c r="A7646" s="360">
        <v>7644</v>
      </c>
      <c r="B7646" s="356"/>
      <c r="C7646" s="357" t="s">
        <v>19492</v>
      </c>
      <c r="D7646" s="361" t="s">
        <v>7504</v>
      </c>
    </row>
    <row r="7647" spans="1:4">
      <c r="A7647" s="360">
        <v>7645</v>
      </c>
      <c r="B7647" s="356"/>
      <c r="C7647" s="357" t="s">
        <v>19493</v>
      </c>
      <c r="D7647" s="361" t="s">
        <v>7505</v>
      </c>
    </row>
    <row r="7648" spans="1:4" ht="49.5">
      <c r="A7648" s="360">
        <v>7646</v>
      </c>
      <c r="B7648" s="356"/>
      <c r="C7648" s="357" t="s">
        <v>19494</v>
      </c>
      <c r="D7648" s="361" t="s">
        <v>7506</v>
      </c>
    </row>
    <row r="7649" spans="1:4" ht="33">
      <c r="A7649" s="360">
        <v>7647</v>
      </c>
      <c r="B7649" s="356"/>
      <c r="C7649" s="357" t="s">
        <v>19495</v>
      </c>
      <c r="D7649" s="361" t="s">
        <v>7507</v>
      </c>
    </row>
    <row r="7650" spans="1:4" ht="33">
      <c r="A7650" s="360">
        <v>7648</v>
      </c>
      <c r="B7650" s="356"/>
      <c r="C7650" s="357" t="s">
        <v>19496</v>
      </c>
      <c r="D7650" s="361" t="s">
        <v>7508</v>
      </c>
    </row>
    <row r="7651" spans="1:4">
      <c r="A7651" s="360">
        <v>7649</v>
      </c>
      <c r="B7651" s="356"/>
      <c r="C7651" s="357" t="s">
        <v>19497</v>
      </c>
      <c r="D7651" s="361" t="s">
        <v>7509</v>
      </c>
    </row>
    <row r="7652" spans="1:4" ht="40.5">
      <c r="A7652" s="360">
        <v>7650</v>
      </c>
      <c r="B7652" s="356"/>
      <c r="C7652" s="357" t="s">
        <v>19498</v>
      </c>
      <c r="D7652" s="361" t="s">
        <v>7510</v>
      </c>
    </row>
    <row r="7653" spans="1:4">
      <c r="A7653" s="360">
        <v>7651</v>
      </c>
      <c r="B7653" s="356"/>
      <c r="C7653" s="357" t="s">
        <v>19499</v>
      </c>
      <c r="D7653" s="361" t="s">
        <v>7511</v>
      </c>
    </row>
    <row r="7654" spans="1:4" ht="33">
      <c r="A7654" s="360">
        <v>7652</v>
      </c>
      <c r="B7654" s="356"/>
      <c r="C7654" s="357" t="s">
        <v>19500</v>
      </c>
      <c r="D7654" s="361" t="s">
        <v>7512</v>
      </c>
    </row>
    <row r="7655" spans="1:4" ht="40.5">
      <c r="A7655" s="360">
        <v>7653</v>
      </c>
      <c r="B7655" s="356"/>
      <c r="C7655" s="357" t="s">
        <v>19501</v>
      </c>
      <c r="D7655" s="361" t="s">
        <v>7513</v>
      </c>
    </row>
    <row r="7656" spans="1:4" ht="40.5">
      <c r="A7656" s="360">
        <v>7654</v>
      </c>
      <c r="B7656" s="356"/>
      <c r="C7656" s="357" t="s">
        <v>19502</v>
      </c>
      <c r="D7656" s="361" t="s">
        <v>7514</v>
      </c>
    </row>
    <row r="7657" spans="1:4" ht="40.5">
      <c r="A7657" s="360">
        <v>7655</v>
      </c>
      <c r="B7657" s="356"/>
      <c r="C7657" s="357" t="s">
        <v>19503</v>
      </c>
      <c r="D7657" s="361" t="s">
        <v>7515</v>
      </c>
    </row>
    <row r="7658" spans="1:4" ht="33">
      <c r="A7658" s="360">
        <v>7656</v>
      </c>
      <c r="B7658" s="356"/>
      <c r="C7658" s="357" t="s">
        <v>19504</v>
      </c>
      <c r="D7658" s="361" t="s">
        <v>7516</v>
      </c>
    </row>
    <row r="7659" spans="1:4" ht="40.5">
      <c r="A7659" s="360">
        <v>7657</v>
      </c>
      <c r="B7659" s="356"/>
      <c r="C7659" s="357" t="s">
        <v>19505</v>
      </c>
      <c r="D7659" s="361" t="s">
        <v>7517</v>
      </c>
    </row>
    <row r="7660" spans="1:4">
      <c r="A7660" s="360">
        <v>7658</v>
      </c>
      <c r="B7660" s="356"/>
      <c r="C7660" s="357" t="s">
        <v>19506</v>
      </c>
      <c r="D7660" s="361" t="s">
        <v>7518</v>
      </c>
    </row>
    <row r="7661" spans="1:4" ht="33">
      <c r="A7661" s="360">
        <v>7659</v>
      </c>
      <c r="B7661" s="356"/>
      <c r="C7661" s="357" t="s">
        <v>19507</v>
      </c>
      <c r="D7661" s="361" t="s">
        <v>7519</v>
      </c>
    </row>
    <row r="7662" spans="1:4" ht="49.5">
      <c r="A7662" s="360">
        <v>7660</v>
      </c>
      <c r="B7662" s="356"/>
      <c r="C7662" s="357" t="s">
        <v>19508</v>
      </c>
      <c r="D7662" s="361" t="s">
        <v>7520</v>
      </c>
    </row>
    <row r="7663" spans="1:4">
      <c r="A7663" s="360">
        <v>7661</v>
      </c>
      <c r="B7663" s="356"/>
      <c r="C7663" s="357" t="s">
        <v>19509</v>
      </c>
      <c r="D7663" s="361" t="s">
        <v>7521</v>
      </c>
    </row>
    <row r="7664" spans="1:4">
      <c r="A7664" s="360">
        <v>7662</v>
      </c>
      <c r="B7664" s="356"/>
      <c r="C7664" s="357" t="s">
        <v>19510</v>
      </c>
      <c r="D7664" s="361" t="s">
        <v>7522</v>
      </c>
    </row>
    <row r="7665" spans="1:4" ht="40.5">
      <c r="A7665" s="360">
        <v>7663</v>
      </c>
      <c r="B7665" s="356"/>
      <c r="C7665" s="357" t="s">
        <v>19511</v>
      </c>
      <c r="D7665" s="361" t="s">
        <v>7523</v>
      </c>
    </row>
    <row r="7666" spans="1:4">
      <c r="A7666" s="360">
        <v>7664</v>
      </c>
      <c r="B7666" s="356"/>
      <c r="C7666" s="357" t="s">
        <v>19512</v>
      </c>
      <c r="D7666" s="361" t="s">
        <v>7524</v>
      </c>
    </row>
    <row r="7667" spans="1:4">
      <c r="A7667" s="360">
        <v>7665</v>
      </c>
      <c r="B7667" s="356"/>
      <c r="C7667" s="357" t="s">
        <v>19513</v>
      </c>
      <c r="D7667" s="361" t="s">
        <v>7525</v>
      </c>
    </row>
    <row r="7668" spans="1:4">
      <c r="A7668" s="360">
        <v>7666</v>
      </c>
      <c r="B7668" s="356"/>
      <c r="C7668" s="357" t="s">
        <v>19514</v>
      </c>
      <c r="D7668" s="361" t="s">
        <v>7526</v>
      </c>
    </row>
    <row r="7669" spans="1:4">
      <c r="A7669" s="360">
        <v>7667</v>
      </c>
      <c r="B7669" s="356"/>
      <c r="C7669" s="357" t="s">
        <v>19515</v>
      </c>
      <c r="D7669" s="361" t="s">
        <v>7527</v>
      </c>
    </row>
    <row r="7670" spans="1:4" ht="49.5">
      <c r="A7670" s="360">
        <v>7668</v>
      </c>
      <c r="B7670" s="356"/>
      <c r="C7670" s="357" t="s">
        <v>19516</v>
      </c>
      <c r="D7670" s="361" t="s">
        <v>7528</v>
      </c>
    </row>
    <row r="7671" spans="1:4" ht="49.5">
      <c r="A7671" s="360">
        <v>7669</v>
      </c>
      <c r="B7671" s="356"/>
      <c r="C7671" s="357" t="s">
        <v>19516</v>
      </c>
      <c r="D7671" s="361" t="s">
        <v>7529</v>
      </c>
    </row>
    <row r="7672" spans="1:4" ht="49.5">
      <c r="A7672" s="360">
        <v>7670</v>
      </c>
      <c r="B7672" s="356"/>
      <c r="C7672" s="357" t="s">
        <v>19517</v>
      </c>
      <c r="D7672" s="361" t="s">
        <v>7530</v>
      </c>
    </row>
    <row r="7673" spans="1:4" ht="49.5">
      <c r="A7673" s="360">
        <v>7671</v>
      </c>
      <c r="B7673" s="356"/>
      <c r="C7673" s="357" t="s">
        <v>19518</v>
      </c>
      <c r="D7673" s="361" t="s">
        <v>7531</v>
      </c>
    </row>
    <row r="7674" spans="1:4" ht="33">
      <c r="A7674" s="360">
        <v>7672</v>
      </c>
      <c r="B7674" s="356"/>
      <c r="C7674" s="357" t="s">
        <v>19519</v>
      </c>
      <c r="D7674" s="361" t="s">
        <v>7532</v>
      </c>
    </row>
    <row r="7675" spans="1:4" ht="40.5">
      <c r="A7675" s="360">
        <v>7673</v>
      </c>
      <c r="B7675" s="356"/>
      <c r="C7675" s="357" t="s">
        <v>19520</v>
      </c>
      <c r="D7675" s="361" t="s">
        <v>7533</v>
      </c>
    </row>
    <row r="7676" spans="1:4" ht="49.5">
      <c r="A7676" s="360">
        <v>7674</v>
      </c>
      <c r="B7676" s="356"/>
      <c r="C7676" s="357" t="s">
        <v>19521</v>
      </c>
      <c r="D7676" s="361" t="s">
        <v>7534</v>
      </c>
    </row>
    <row r="7677" spans="1:4">
      <c r="A7677" s="360">
        <v>7675</v>
      </c>
      <c r="B7677" s="356"/>
      <c r="C7677" s="357" t="s">
        <v>19522</v>
      </c>
      <c r="D7677" s="361" t="s">
        <v>7535</v>
      </c>
    </row>
    <row r="7678" spans="1:4">
      <c r="A7678" s="360">
        <v>7676</v>
      </c>
      <c r="B7678" s="356"/>
      <c r="C7678" s="357" t="s">
        <v>19523</v>
      </c>
      <c r="D7678" s="361" t="s">
        <v>7536</v>
      </c>
    </row>
    <row r="7679" spans="1:4" ht="40.5">
      <c r="A7679" s="360">
        <v>7677</v>
      </c>
      <c r="B7679" s="356"/>
      <c r="C7679" s="357" t="s">
        <v>19524</v>
      </c>
      <c r="D7679" s="361" t="s">
        <v>7537</v>
      </c>
    </row>
    <row r="7680" spans="1:4">
      <c r="A7680" s="360">
        <v>7678</v>
      </c>
      <c r="B7680" s="356"/>
      <c r="C7680" s="357" t="s">
        <v>19525</v>
      </c>
      <c r="D7680" s="361" t="s">
        <v>7538</v>
      </c>
    </row>
    <row r="7681" spans="1:4">
      <c r="A7681" s="360">
        <v>7679</v>
      </c>
      <c r="B7681" s="356"/>
      <c r="C7681" s="357" t="s">
        <v>19526</v>
      </c>
      <c r="D7681" s="361" t="s">
        <v>7539</v>
      </c>
    </row>
    <row r="7682" spans="1:4" ht="40.5">
      <c r="A7682" s="360">
        <v>7680</v>
      </c>
      <c r="B7682" s="356"/>
      <c r="C7682" s="357" t="s">
        <v>19527</v>
      </c>
      <c r="D7682" s="361" t="s">
        <v>7540</v>
      </c>
    </row>
    <row r="7683" spans="1:4" ht="33">
      <c r="A7683" s="360">
        <v>7681</v>
      </c>
      <c r="B7683" s="356"/>
      <c r="C7683" s="357" t="s">
        <v>19528</v>
      </c>
      <c r="D7683" s="361" t="s">
        <v>7541</v>
      </c>
    </row>
    <row r="7684" spans="1:4">
      <c r="A7684" s="360">
        <v>7682</v>
      </c>
      <c r="B7684" s="356"/>
      <c r="C7684" s="357" t="s">
        <v>19529</v>
      </c>
      <c r="D7684" s="361" t="s">
        <v>7542</v>
      </c>
    </row>
    <row r="7685" spans="1:4">
      <c r="A7685" s="360">
        <v>7683</v>
      </c>
      <c r="B7685" s="356"/>
      <c r="C7685" s="357" t="s">
        <v>19530</v>
      </c>
      <c r="D7685" s="361" t="s">
        <v>7543</v>
      </c>
    </row>
    <row r="7686" spans="1:4">
      <c r="A7686" s="360">
        <v>7684</v>
      </c>
      <c r="B7686" s="356"/>
      <c r="C7686" s="357" t="s">
        <v>19531</v>
      </c>
      <c r="D7686" s="361" t="s">
        <v>7544</v>
      </c>
    </row>
    <row r="7687" spans="1:4" ht="33">
      <c r="A7687" s="360">
        <v>7685</v>
      </c>
      <c r="B7687" s="356"/>
      <c r="C7687" s="357" t="s">
        <v>19532</v>
      </c>
      <c r="D7687" s="361" t="s">
        <v>7545</v>
      </c>
    </row>
    <row r="7688" spans="1:4" ht="40.5">
      <c r="A7688" s="360">
        <v>7686</v>
      </c>
      <c r="B7688" s="356"/>
      <c r="C7688" s="357" t="s">
        <v>19533</v>
      </c>
      <c r="D7688" s="361" t="s">
        <v>7546</v>
      </c>
    </row>
    <row r="7689" spans="1:4">
      <c r="A7689" s="360">
        <v>7687</v>
      </c>
      <c r="B7689" s="356"/>
      <c r="C7689" s="357" t="s">
        <v>19534</v>
      </c>
      <c r="D7689" s="361" t="s">
        <v>7547</v>
      </c>
    </row>
    <row r="7690" spans="1:4">
      <c r="A7690" s="360">
        <v>7688</v>
      </c>
      <c r="B7690" s="356"/>
      <c r="C7690" s="357" t="s">
        <v>19535</v>
      </c>
      <c r="D7690" s="361" t="s">
        <v>7548</v>
      </c>
    </row>
    <row r="7691" spans="1:4">
      <c r="A7691" s="360">
        <v>7689</v>
      </c>
      <c r="B7691" s="356"/>
      <c r="C7691" s="357" t="s">
        <v>19536</v>
      </c>
      <c r="D7691" s="361" t="s">
        <v>7549</v>
      </c>
    </row>
    <row r="7692" spans="1:4">
      <c r="A7692" s="360">
        <v>7690</v>
      </c>
      <c r="B7692" s="356"/>
      <c r="C7692" s="357" t="s">
        <v>19537</v>
      </c>
      <c r="D7692" s="361" t="s">
        <v>7550</v>
      </c>
    </row>
    <row r="7693" spans="1:4">
      <c r="A7693" s="360">
        <v>7691</v>
      </c>
      <c r="B7693" s="356"/>
      <c r="C7693" s="357" t="s">
        <v>19538</v>
      </c>
      <c r="D7693" s="361" t="s">
        <v>7551</v>
      </c>
    </row>
    <row r="7694" spans="1:4">
      <c r="A7694" s="360">
        <v>7692</v>
      </c>
      <c r="B7694" s="356"/>
      <c r="C7694" s="357" t="s">
        <v>19539</v>
      </c>
      <c r="D7694" s="361" t="s">
        <v>7552</v>
      </c>
    </row>
    <row r="7695" spans="1:4" ht="40.5">
      <c r="A7695" s="360">
        <v>7693</v>
      </c>
      <c r="B7695" s="356"/>
      <c r="C7695" s="357" t="s">
        <v>19540</v>
      </c>
      <c r="D7695" s="361" t="s">
        <v>7553</v>
      </c>
    </row>
    <row r="7696" spans="1:4" ht="40.5">
      <c r="A7696" s="360">
        <v>7694</v>
      </c>
      <c r="B7696" s="356"/>
      <c r="C7696" s="357" t="s">
        <v>19541</v>
      </c>
      <c r="D7696" s="361" t="s">
        <v>7554</v>
      </c>
    </row>
    <row r="7697" spans="1:4">
      <c r="A7697" s="360">
        <v>7695</v>
      </c>
      <c r="B7697" s="356"/>
      <c r="C7697" s="357" t="s">
        <v>19542</v>
      </c>
      <c r="D7697" s="361" t="s">
        <v>7555</v>
      </c>
    </row>
    <row r="7698" spans="1:4">
      <c r="A7698" s="360">
        <v>7696</v>
      </c>
      <c r="B7698" s="356"/>
      <c r="C7698" s="357" t="s">
        <v>19543</v>
      </c>
      <c r="D7698" s="361" t="s">
        <v>7556</v>
      </c>
    </row>
    <row r="7699" spans="1:4" ht="40.5">
      <c r="A7699" s="360">
        <v>7697</v>
      </c>
      <c r="B7699" s="356"/>
      <c r="C7699" s="357" t="s">
        <v>19544</v>
      </c>
      <c r="D7699" s="361" t="s">
        <v>7557</v>
      </c>
    </row>
    <row r="7700" spans="1:4">
      <c r="A7700" s="360">
        <v>7698</v>
      </c>
      <c r="B7700" s="356"/>
      <c r="C7700" s="357" t="s">
        <v>19545</v>
      </c>
      <c r="D7700" s="361" t="s">
        <v>7558</v>
      </c>
    </row>
    <row r="7701" spans="1:4">
      <c r="A7701" s="360">
        <v>7699</v>
      </c>
      <c r="B7701" s="356"/>
      <c r="C7701" s="357" t="s">
        <v>19546</v>
      </c>
      <c r="D7701" s="361" t="s">
        <v>7559</v>
      </c>
    </row>
    <row r="7702" spans="1:4">
      <c r="A7702" s="360">
        <v>7700</v>
      </c>
      <c r="B7702" s="356"/>
      <c r="C7702" s="357" t="s">
        <v>19547</v>
      </c>
      <c r="D7702" s="361" t="s">
        <v>7560</v>
      </c>
    </row>
    <row r="7703" spans="1:4" ht="40.5">
      <c r="A7703" s="360">
        <v>7701</v>
      </c>
      <c r="B7703" s="356"/>
      <c r="C7703" s="357" t="s">
        <v>19548</v>
      </c>
      <c r="D7703" s="361" t="s">
        <v>7561</v>
      </c>
    </row>
    <row r="7704" spans="1:4" ht="49.5">
      <c r="A7704" s="360">
        <v>7702</v>
      </c>
      <c r="B7704" s="356"/>
      <c r="C7704" s="357" t="s">
        <v>19549</v>
      </c>
      <c r="D7704" s="361" t="s">
        <v>7562</v>
      </c>
    </row>
    <row r="7705" spans="1:4">
      <c r="A7705" s="360">
        <v>7703</v>
      </c>
      <c r="B7705" s="356"/>
      <c r="C7705" s="357" t="s">
        <v>19550</v>
      </c>
      <c r="D7705" s="361" t="s">
        <v>7563</v>
      </c>
    </row>
    <row r="7706" spans="1:4">
      <c r="A7706" s="360">
        <v>7704</v>
      </c>
      <c r="B7706" s="356"/>
      <c r="C7706" s="357" t="s">
        <v>19551</v>
      </c>
      <c r="D7706" s="361" t="s">
        <v>7564</v>
      </c>
    </row>
    <row r="7707" spans="1:4" ht="33">
      <c r="A7707" s="360">
        <v>7705</v>
      </c>
      <c r="B7707" s="356"/>
      <c r="C7707" s="357" t="s">
        <v>19552</v>
      </c>
      <c r="D7707" s="361" t="s">
        <v>7565</v>
      </c>
    </row>
    <row r="7708" spans="1:4" ht="49.5">
      <c r="A7708" s="360">
        <v>7706</v>
      </c>
      <c r="B7708" s="356"/>
      <c r="C7708" s="357" t="s">
        <v>19553</v>
      </c>
      <c r="D7708" s="361" t="s">
        <v>7566</v>
      </c>
    </row>
    <row r="7709" spans="1:4" ht="40.5">
      <c r="A7709" s="360">
        <v>7707</v>
      </c>
      <c r="B7709" s="356"/>
      <c r="C7709" s="357" t="s">
        <v>19554</v>
      </c>
      <c r="D7709" s="361" t="s">
        <v>7567</v>
      </c>
    </row>
    <row r="7710" spans="1:4">
      <c r="A7710" s="360">
        <v>7708</v>
      </c>
      <c r="B7710" s="356"/>
      <c r="C7710" s="357" t="s">
        <v>19555</v>
      </c>
      <c r="D7710" s="361" t="s">
        <v>7568</v>
      </c>
    </row>
    <row r="7711" spans="1:4" ht="40.5">
      <c r="A7711" s="360">
        <v>7709</v>
      </c>
      <c r="B7711" s="356"/>
      <c r="C7711" s="357" t="s">
        <v>19556</v>
      </c>
      <c r="D7711" s="361" t="s">
        <v>7569</v>
      </c>
    </row>
    <row r="7712" spans="1:4">
      <c r="A7712" s="360">
        <v>7710</v>
      </c>
      <c r="B7712" s="356"/>
      <c r="C7712" s="357" t="s">
        <v>19557</v>
      </c>
      <c r="D7712" s="361" t="s">
        <v>7570</v>
      </c>
    </row>
    <row r="7713" spans="1:4" ht="49.5">
      <c r="A7713" s="360">
        <v>7711</v>
      </c>
      <c r="B7713" s="356"/>
      <c r="C7713" s="357" t="s">
        <v>19558</v>
      </c>
      <c r="D7713" s="361" t="s">
        <v>7571</v>
      </c>
    </row>
    <row r="7714" spans="1:4" ht="40.5">
      <c r="A7714" s="360">
        <v>7712</v>
      </c>
      <c r="B7714" s="356"/>
      <c r="C7714" s="357" t="s">
        <v>19559</v>
      </c>
      <c r="D7714" s="361" t="s">
        <v>7572</v>
      </c>
    </row>
    <row r="7715" spans="1:4">
      <c r="A7715" s="360">
        <v>7713</v>
      </c>
      <c r="B7715" s="356"/>
      <c r="C7715" s="357" t="s">
        <v>19560</v>
      </c>
      <c r="D7715" s="361" t="s">
        <v>7573</v>
      </c>
    </row>
    <row r="7716" spans="1:4" ht="40.5">
      <c r="A7716" s="360">
        <v>7714</v>
      </c>
      <c r="B7716" s="356"/>
      <c r="C7716" s="357" t="s">
        <v>19561</v>
      </c>
      <c r="D7716" s="361" t="s">
        <v>7574</v>
      </c>
    </row>
    <row r="7717" spans="1:4">
      <c r="A7717" s="360">
        <v>7715</v>
      </c>
      <c r="B7717" s="356"/>
      <c r="C7717" s="357" t="s">
        <v>19562</v>
      </c>
      <c r="D7717" s="361" t="s">
        <v>7575</v>
      </c>
    </row>
    <row r="7718" spans="1:4" ht="33">
      <c r="A7718" s="360">
        <v>7716</v>
      </c>
      <c r="B7718" s="356"/>
      <c r="C7718" s="357" t="s">
        <v>19563</v>
      </c>
      <c r="D7718" s="361" t="s">
        <v>7576</v>
      </c>
    </row>
    <row r="7719" spans="1:4" ht="40.5">
      <c r="A7719" s="360">
        <v>7717</v>
      </c>
      <c r="B7719" s="356"/>
      <c r="C7719" s="357" t="s">
        <v>19564</v>
      </c>
      <c r="D7719" s="361" t="s">
        <v>7577</v>
      </c>
    </row>
    <row r="7720" spans="1:4">
      <c r="A7720" s="360">
        <v>7718</v>
      </c>
      <c r="B7720" s="356"/>
      <c r="C7720" s="357" t="s">
        <v>19565</v>
      </c>
      <c r="D7720" s="361" t="s">
        <v>7578</v>
      </c>
    </row>
    <row r="7721" spans="1:4">
      <c r="A7721" s="360">
        <v>7719</v>
      </c>
      <c r="B7721" s="356"/>
      <c r="C7721" s="357" t="s">
        <v>19566</v>
      </c>
      <c r="D7721" s="361" t="s">
        <v>7579</v>
      </c>
    </row>
    <row r="7722" spans="1:4">
      <c r="A7722" s="360">
        <v>7720</v>
      </c>
      <c r="B7722" s="356"/>
      <c r="C7722" s="357" t="s">
        <v>19567</v>
      </c>
      <c r="D7722" s="361" t="s">
        <v>7580</v>
      </c>
    </row>
    <row r="7723" spans="1:4">
      <c r="A7723" s="360">
        <v>7721</v>
      </c>
      <c r="B7723" s="356"/>
      <c r="C7723" s="357" t="s">
        <v>19568</v>
      </c>
      <c r="D7723" s="361" t="s">
        <v>7581</v>
      </c>
    </row>
    <row r="7724" spans="1:4" ht="40.5">
      <c r="A7724" s="360">
        <v>7722</v>
      </c>
      <c r="B7724" s="356"/>
      <c r="C7724" s="357" t="s">
        <v>19569</v>
      </c>
      <c r="D7724" s="361" t="s">
        <v>7582</v>
      </c>
    </row>
    <row r="7725" spans="1:4">
      <c r="A7725" s="360">
        <v>7723</v>
      </c>
      <c r="B7725" s="356"/>
      <c r="C7725" s="357" t="s">
        <v>19570</v>
      </c>
      <c r="D7725" s="361" t="s">
        <v>7583</v>
      </c>
    </row>
    <row r="7726" spans="1:4">
      <c r="A7726" s="360">
        <v>7724</v>
      </c>
      <c r="B7726" s="356"/>
      <c r="C7726" s="357" t="s">
        <v>19571</v>
      </c>
      <c r="D7726" s="361" t="s">
        <v>7584</v>
      </c>
    </row>
    <row r="7727" spans="1:4" ht="49.5">
      <c r="A7727" s="360">
        <v>7725</v>
      </c>
      <c r="B7727" s="356"/>
      <c r="C7727" s="357" t="s">
        <v>19572</v>
      </c>
      <c r="D7727" s="361" t="s">
        <v>7585</v>
      </c>
    </row>
    <row r="7728" spans="1:4" ht="40.5">
      <c r="A7728" s="360">
        <v>7726</v>
      </c>
      <c r="B7728" s="356"/>
      <c r="C7728" s="357" t="s">
        <v>19573</v>
      </c>
      <c r="D7728" s="361" t="s">
        <v>7586</v>
      </c>
    </row>
    <row r="7729" spans="1:4" ht="33">
      <c r="A7729" s="360">
        <v>7727</v>
      </c>
      <c r="B7729" s="356"/>
      <c r="C7729" s="357" t="s">
        <v>19574</v>
      </c>
      <c r="D7729" s="361" t="s">
        <v>7587</v>
      </c>
    </row>
    <row r="7730" spans="1:4">
      <c r="A7730" s="360">
        <v>7728</v>
      </c>
      <c r="B7730" s="356"/>
      <c r="C7730" s="357" t="s">
        <v>19575</v>
      </c>
      <c r="D7730" s="361" t="s">
        <v>7588</v>
      </c>
    </row>
    <row r="7731" spans="1:4">
      <c r="A7731" s="360">
        <v>7729</v>
      </c>
      <c r="B7731" s="356"/>
      <c r="C7731" s="357" t="s">
        <v>19576</v>
      </c>
      <c r="D7731" s="361" t="s">
        <v>7589</v>
      </c>
    </row>
    <row r="7732" spans="1:4" ht="49.5">
      <c r="A7732" s="360">
        <v>7730</v>
      </c>
      <c r="B7732" s="356"/>
      <c r="C7732" s="357" t="s">
        <v>19577</v>
      </c>
      <c r="D7732" s="361" t="s">
        <v>7590</v>
      </c>
    </row>
    <row r="7733" spans="1:4">
      <c r="A7733" s="360">
        <v>7731</v>
      </c>
      <c r="B7733" s="356"/>
      <c r="C7733" s="357" t="s">
        <v>19578</v>
      </c>
      <c r="D7733" s="361" t="s">
        <v>7591</v>
      </c>
    </row>
    <row r="7734" spans="1:4" ht="40.5">
      <c r="A7734" s="360">
        <v>7732</v>
      </c>
      <c r="B7734" s="356"/>
      <c r="C7734" s="357" t="s">
        <v>19579</v>
      </c>
      <c r="D7734" s="361" t="s">
        <v>7592</v>
      </c>
    </row>
    <row r="7735" spans="1:4" ht="40.5">
      <c r="A7735" s="360">
        <v>7733</v>
      </c>
      <c r="B7735" s="356"/>
      <c r="C7735" s="357" t="s">
        <v>19580</v>
      </c>
      <c r="D7735" s="361" t="s">
        <v>7593</v>
      </c>
    </row>
    <row r="7736" spans="1:4" ht="33">
      <c r="A7736" s="360">
        <v>7734</v>
      </c>
      <c r="B7736" s="356"/>
      <c r="C7736" s="357" t="s">
        <v>19581</v>
      </c>
      <c r="D7736" s="361" t="s">
        <v>7594</v>
      </c>
    </row>
    <row r="7737" spans="1:4">
      <c r="A7737" s="360">
        <v>7735</v>
      </c>
      <c r="B7737" s="356"/>
      <c r="C7737" s="357" t="s">
        <v>19582</v>
      </c>
      <c r="D7737" s="361" t="s">
        <v>7595</v>
      </c>
    </row>
    <row r="7738" spans="1:4">
      <c r="A7738" s="360">
        <v>7736</v>
      </c>
      <c r="B7738" s="356"/>
      <c r="C7738" s="357" t="s">
        <v>19583</v>
      </c>
      <c r="D7738" s="361" t="s">
        <v>7596</v>
      </c>
    </row>
    <row r="7739" spans="1:4">
      <c r="A7739" s="360">
        <v>7737</v>
      </c>
      <c r="B7739" s="356"/>
      <c r="C7739" s="357" t="s">
        <v>19584</v>
      </c>
      <c r="D7739" s="361" t="s">
        <v>7597</v>
      </c>
    </row>
    <row r="7740" spans="1:4" ht="40.5">
      <c r="A7740" s="360">
        <v>7738</v>
      </c>
      <c r="B7740" s="356"/>
      <c r="C7740" s="357" t="s">
        <v>19585</v>
      </c>
      <c r="D7740" s="361" t="s">
        <v>7598</v>
      </c>
    </row>
    <row r="7741" spans="1:4">
      <c r="A7741" s="360">
        <v>7739</v>
      </c>
      <c r="B7741" s="356"/>
      <c r="C7741" s="357" t="s">
        <v>19586</v>
      </c>
      <c r="D7741" s="361" t="s">
        <v>7599</v>
      </c>
    </row>
    <row r="7742" spans="1:4">
      <c r="A7742" s="360">
        <v>7740</v>
      </c>
      <c r="B7742" s="356"/>
      <c r="C7742" s="357" t="s">
        <v>19587</v>
      </c>
      <c r="D7742" s="361" t="s">
        <v>7600</v>
      </c>
    </row>
    <row r="7743" spans="1:4" ht="40.5">
      <c r="A7743" s="360">
        <v>7741</v>
      </c>
      <c r="B7743" s="356"/>
      <c r="C7743" s="357" t="s">
        <v>19588</v>
      </c>
      <c r="D7743" s="361" t="s">
        <v>7601</v>
      </c>
    </row>
    <row r="7744" spans="1:4">
      <c r="A7744" s="360">
        <v>7742</v>
      </c>
      <c r="B7744" s="356"/>
      <c r="C7744" s="357" t="s">
        <v>19589</v>
      </c>
      <c r="D7744" s="361" t="s">
        <v>7602</v>
      </c>
    </row>
    <row r="7745" spans="1:4" ht="49.5">
      <c r="A7745" s="360">
        <v>7743</v>
      </c>
      <c r="B7745" s="356"/>
      <c r="C7745" s="357" t="s">
        <v>19590</v>
      </c>
      <c r="D7745" s="361" t="s">
        <v>7603</v>
      </c>
    </row>
    <row r="7746" spans="1:4">
      <c r="A7746" s="360">
        <v>7744</v>
      </c>
      <c r="B7746" s="356"/>
      <c r="C7746" s="357" t="s">
        <v>19591</v>
      </c>
      <c r="D7746" s="361" t="s">
        <v>7604</v>
      </c>
    </row>
    <row r="7747" spans="1:4" ht="49.5">
      <c r="A7747" s="360">
        <v>7745</v>
      </c>
      <c r="B7747" s="356"/>
      <c r="C7747" s="357" t="s">
        <v>19592</v>
      </c>
      <c r="D7747" s="361" t="s">
        <v>7605</v>
      </c>
    </row>
    <row r="7748" spans="1:4">
      <c r="A7748" s="360">
        <v>7746</v>
      </c>
      <c r="B7748" s="356"/>
      <c r="C7748" s="357" t="s">
        <v>19593</v>
      </c>
      <c r="D7748" s="361" t="s">
        <v>7606</v>
      </c>
    </row>
    <row r="7749" spans="1:4">
      <c r="A7749" s="360">
        <v>7747</v>
      </c>
      <c r="B7749" s="356"/>
      <c r="C7749" s="357" t="s">
        <v>19594</v>
      </c>
      <c r="D7749" s="361" t="s">
        <v>7607</v>
      </c>
    </row>
    <row r="7750" spans="1:4">
      <c r="A7750" s="360">
        <v>7748</v>
      </c>
      <c r="B7750" s="356"/>
      <c r="C7750" s="357" t="s">
        <v>19595</v>
      </c>
      <c r="D7750" s="361" t="s">
        <v>7608</v>
      </c>
    </row>
    <row r="7751" spans="1:4" ht="49.5">
      <c r="A7751" s="360">
        <v>7749</v>
      </c>
      <c r="B7751" s="356"/>
      <c r="C7751" s="357" t="s">
        <v>19596</v>
      </c>
      <c r="D7751" s="361" t="s">
        <v>7609</v>
      </c>
    </row>
    <row r="7752" spans="1:4" ht="40.5">
      <c r="A7752" s="360">
        <v>7750</v>
      </c>
      <c r="B7752" s="356"/>
      <c r="C7752" s="357" t="s">
        <v>19597</v>
      </c>
      <c r="D7752" s="361" t="s">
        <v>7610</v>
      </c>
    </row>
    <row r="7753" spans="1:4" ht="40.5">
      <c r="A7753" s="360">
        <v>7751</v>
      </c>
      <c r="B7753" s="356"/>
      <c r="C7753" s="357" t="s">
        <v>19598</v>
      </c>
      <c r="D7753" s="361" t="s">
        <v>7611</v>
      </c>
    </row>
    <row r="7754" spans="1:4" ht="40.5">
      <c r="A7754" s="360">
        <v>7752</v>
      </c>
      <c r="B7754" s="356"/>
      <c r="C7754" s="357" t="s">
        <v>19599</v>
      </c>
      <c r="D7754" s="361" t="s">
        <v>7612</v>
      </c>
    </row>
    <row r="7755" spans="1:4" ht="40.5">
      <c r="A7755" s="360">
        <v>7753</v>
      </c>
      <c r="B7755" s="356"/>
      <c r="C7755" s="357" t="s">
        <v>19600</v>
      </c>
      <c r="D7755" s="361" t="s">
        <v>7613</v>
      </c>
    </row>
    <row r="7756" spans="1:4" ht="33">
      <c r="A7756" s="360">
        <v>7754</v>
      </c>
      <c r="B7756" s="356"/>
      <c r="C7756" s="357" t="s">
        <v>19601</v>
      </c>
      <c r="D7756" s="361" t="s">
        <v>7614</v>
      </c>
    </row>
    <row r="7757" spans="1:4" ht="33">
      <c r="A7757" s="360">
        <v>7755</v>
      </c>
      <c r="B7757" s="356"/>
      <c r="C7757" s="357" t="s">
        <v>19602</v>
      </c>
      <c r="D7757" s="361" t="s">
        <v>7615</v>
      </c>
    </row>
    <row r="7758" spans="1:4" ht="33">
      <c r="A7758" s="360">
        <v>7756</v>
      </c>
      <c r="B7758" s="356"/>
      <c r="C7758" s="357" t="s">
        <v>19603</v>
      </c>
      <c r="D7758" s="361" t="s">
        <v>7616</v>
      </c>
    </row>
    <row r="7759" spans="1:4" ht="33">
      <c r="A7759" s="360">
        <v>7757</v>
      </c>
      <c r="B7759" s="356"/>
      <c r="C7759" s="357" t="s">
        <v>19604</v>
      </c>
      <c r="D7759" s="361" t="s">
        <v>7617</v>
      </c>
    </row>
    <row r="7760" spans="1:4">
      <c r="A7760" s="360">
        <v>7758</v>
      </c>
      <c r="B7760" s="356"/>
      <c r="C7760" s="357" t="s">
        <v>19605</v>
      </c>
      <c r="D7760" s="361" t="s">
        <v>7618</v>
      </c>
    </row>
    <row r="7761" spans="1:4" ht="33">
      <c r="A7761" s="360">
        <v>7759</v>
      </c>
      <c r="B7761" s="356"/>
      <c r="C7761" s="357" t="s">
        <v>19606</v>
      </c>
      <c r="D7761" s="361" t="s">
        <v>7619</v>
      </c>
    </row>
    <row r="7762" spans="1:4">
      <c r="A7762" s="360">
        <v>7760</v>
      </c>
      <c r="B7762" s="356"/>
      <c r="C7762" s="357" t="s">
        <v>19607</v>
      </c>
      <c r="D7762" s="361" t="s">
        <v>7620</v>
      </c>
    </row>
    <row r="7763" spans="1:4">
      <c r="A7763" s="360">
        <v>7761</v>
      </c>
      <c r="B7763" s="356"/>
      <c r="C7763" s="357" t="s">
        <v>19608</v>
      </c>
      <c r="D7763" s="361" t="s">
        <v>7621</v>
      </c>
    </row>
    <row r="7764" spans="1:4">
      <c r="A7764" s="360">
        <v>7762</v>
      </c>
      <c r="B7764" s="356"/>
      <c r="C7764" s="357" t="s">
        <v>19609</v>
      </c>
      <c r="D7764" s="361" t="s">
        <v>7622</v>
      </c>
    </row>
    <row r="7765" spans="1:4" ht="49.5">
      <c r="A7765" s="360">
        <v>7763</v>
      </c>
      <c r="B7765" s="356"/>
      <c r="C7765" s="357" t="s">
        <v>19610</v>
      </c>
      <c r="D7765" s="361" t="s">
        <v>7623</v>
      </c>
    </row>
    <row r="7766" spans="1:4" ht="40.5">
      <c r="A7766" s="360">
        <v>7764</v>
      </c>
      <c r="B7766" s="356"/>
      <c r="C7766" s="357" t="s">
        <v>19611</v>
      </c>
      <c r="D7766" s="361" t="s">
        <v>7624</v>
      </c>
    </row>
    <row r="7767" spans="1:4" ht="33">
      <c r="A7767" s="360">
        <v>7765</v>
      </c>
      <c r="B7767" s="356"/>
      <c r="C7767" s="357" t="s">
        <v>19612</v>
      </c>
      <c r="D7767" s="361" t="s">
        <v>7625</v>
      </c>
    </row>
    <row r="7768" spans="1:4" ht="49.5">
      <c r="A7768" s="365">
        <v>7766</v>
      </c>
      <c r="B7768" s="356"/>
      <c r="C7768" s="357" t="s">
        <v>19613</v>
      </c>
      <c r="D7768" s="361" t="s">
        <v>7626</v>
      </c>
    </row>
    <row r="7769" spans="1:4">
      <c r="A7769" s="360">
        <v>7767</v>
      </c>
      <c r="B7769" s="356"/>
      <c r="C7769" s="357" t="s">
        <v>19614</v>
      </c>
      <c r="D7769" s="361" t="s">
        <v>7627</v>
      </c>
    </row>
    <row r="7770" spans="1:4">
      <c r="A7770" s="360">
        <v>7768</v>
      </c>
      <c r="B7770" s="356"/>
      <c r="C7770" s="357" t="s">
        <v>19615</v>
      </c>
      <c r="D7770" s="361" t="s">
        <v>7628</v>
      </c>
    </row>
    <row r="7771" spans="1:4">
      <c r="A7771" s="360">
        <v>7769</v>
      </c>
      <c r="B7771" s="356"/>
      <c r="C7771" s="357" t="s">
        <v>19616</v>
      </c>
      <c r="D7771" s="361" t="s">
        <v>7629</v>
      </c>
    </row>
    <row r="7772" spans="1:4">
      <c r="A7772" s="360">
        <v>7770</v>
      </c>
      <c r="B7772" s="356"/>
      <c r="C7772" s="357" t="s">
        <v>19617</v>
      </c>
      <c r="D7772" s="361" t="s">
        <v>7630</v>
      </c>
    </row>
    <row r="7773" spans="1:4">
      <c r="A7773" s="360">
        <v>7771</v>
      </c>
      <c r="B7773" s="356"/>
      <c r="C7773" s="357" t="s">
        <v>19618</v>
      </c>
      <c r="D7773" s="361" t="s">
        <v>7631</v>
      </c>
    </row>
    <row r="7774" spans="1:4">
      <c r="A7774" s="360">
        <v>7772</v>
      </c>
      <c r="B7774" s="356"/>
      <c r="C7774" s="357" t="s">
        <v>19619</v>
      </c>
      <c r="D7774" s="361" t="s">
        <v>7632</v>
      </c>
    </row>
    <row r="7775" spans="1:4" ht="33">
      <c r="A7775" s="360">
        <v>7773</v>
      </c>
      <c r="B7775" s="356"/>
      <c r="C7775" s="357" t="s">
        <v>19620</v>
      </c>
      <c r="D7775" s="361" t="s">
        <v>7633</v>
      </c>
    </row>
    <row r="7776" spans="1:4">
      <c r="A7776" s="360">
        <v>7774</v>
      </c>
      <c r="B7776" s="356"/>
      <c r="C7776" s="357" t="s">
        <v>19621</v>
      </c>
      <c r="D7776" s="361" t="s">
        <v>7634</v>
      </c>
    </row>
    <row r="7777" spans="1:4" ht="33">
      <c r="A7777" s="360">
        <v>7775</v>
      </c>
      <c r="B7777" s="356"/>
      <c r="C7777" s="357" t="s">
        <v>19622</v>
      </c>
      <c r="D7777" s="361" t="s">
        <v>7635</v>
      </c>
    </row>
    <row r="7778" spans="1:4" ht="40.5">
      <c r="A7778" s="360">
        <v>7776</v>
      </c>
      <c r="B7778" s="356"/>
      <c r="C7778" s="357" t="s">
        <v>19623</v>
      </c>
      <c r="D7778" s="361" t="s">
        <v>7636</v>
      </c>
    </row>
    <row r="7779" spans="1:4">
      <c r="A7779" s="360">
        <v>7777</v>
      </c>
      <c r="B7779" s="356"/>
      <c r="C7779" s="357" t="s">
        <v>19624</v>
      </c>
      <c r="D7779" s="361" t="s">
        <v>7637</v>
      </c>
    </row>
    <row r="7780" spans="1:4">
      <c r="A7780" s="360">
        <v>7778</v>
      </c>
      <c r="B7780" s="356"/>
      <c r="C7780" s="357" t="s">
        <v>19625</v>
      </c>
      <c r="D7780" s="361" t="s">
        <v>7638</v>
      </c>
    </row>
    <row r="7781" spans="1:4">
      <c r="A7781" s="360">
        <v>7779</v>
      </c>
      <c r="B7781" s="356"/>
      <c r="C7781" s="357" t="s">
        <v>19626</v>
      </c>
      <c r="D7781" s="361" t="s">
        <v>7639</v>
      </c>
    </row>
    <row r="7782" spans="1:4">
      <c r="A7782" s="360">
        <v>7780</v>
      </c>
      <c r="B7782" s="356"/>
      <c r="C7782" s="357" t="s">
        <v>19627</v>
      </c>
      <c r="D7782" s="361" t="s">
        <v>7640</v>
      </c>
    </row>
    <row r="7783" spans="1:4" ht="33">
      <c r="A7783" s="360">
        <v>7781</v>
      </c>
      <c r="B7783" s="356"/>
      <c r="C7783" s="357" t="s">
        <v>19628</v>
      </c>
      <c r="D7783" s="361" t="s">
        <v>7641</v>
      </c>
    </row>
    <row r="7784" spans="1:4" ht="33">
      <c r="A7784" s="360">
        <v>7782</v>
      </c>
      <c r="B7784" s="356"/>
      <c r="C7784" s="357" t="s">
        <v>19629</v>
      </c>
      <c r="D7784" s="361" t="s">
        <v>7642</v>
      </c>
    </row>
    <row r="7785" spans="1:4">
      <c r="A7785" s="360">
        <v>7783</v>
      </c>
      <c r="B7785" s="356"/>
      <c r="C7785" s="357" t="s">
        <v>19630</v>
      </c>
      <c r="D7785" s="361" t="s">
        <v>7643</v>
      </c>
    </row>
    <row r="7786" spans="1:4">
      <c r="A7786" s="360">
        <v>7784</v>
      </c>
      <c r="B7786" s="356"/>
      <c r="C7786" s="357" t="s">
        <v>19631</v>
      </c>
      <c r="D7786" s="361" t="s">
        <v>7644</v>
      </c>
    </row>
    <row r="7787" spans="1:4">
      <c r="A7787" s="360">
        <v>7785</v>
      </c>
      <c r="B7787" s="356"/>
      <c r="C7787" s="357" t="s">
        <v>19632</v>
      </c>
      <c r="D7787" s="361" t="s">
        <v>7645</v>
      </c>
    </row>
    <row r="7788" spans="1:4">
      <c r="A7788" s="360">
        <v>7786</v>
      </c>
      <c r="B7788" s="356"/>
      <c r="C7788" s="357" t="s">
        <v>19633</v>
      </c>
      <c r="D7788" s="361" t="s">
        <v>7646</v>
      </c>
    </row>
    <row r="7789" spans="1:4" ht="33">
      <c r="A7789" s="363">
        <v>7787</v>
      </c>
      <c r="B7789" s="356"/>
      <c r="C7789" s="357" t="s">
        <v>19634</v>
      </c>
      <c r="D7789" s="361" t="s">
        <v>7647</v>
      </c>
    </row>
    <row r="7790" spans="1:4">
      <c r="A7790" s="360">
        <v>7788</v>
      </c>
      <c r="B7790" s="356"/>
      <c r="C7790" s="357" t="s">
        <v>19635</v>
      </c>
      <c r="D7790" s="361" t="s">
        <v>7648</v>
      </c>
    </row>
    <row r="7791" spans="1:4">
      <c r="A7791" s="360">
        <v>7789</v>
      </c>
      <c r="B7791" s="356"/>
      <c r="C7791" s="357" t="s">
        <v>19636</v>
      </c>
      <c r="D7791" s="361" t="s">
        <v>7649</v>
      </c>
    </row>
    <row r="7792" spans="1:4">
      <c r="A7792" s="360">
        <v>7790</v>
      </c>
      <c r="B7792" s="356"/>
      <c r="C7792" s="357" t="s">
        <v>19637</v>
      </c>
      <c r="D7792" s="361" t="s">
        <v>7650</v>
      </c>
    </row>
    <row r="7793" spans="1:4">
      <c r="A7793" s="360">
        <v>7791</v>
      </c>
      <c r="B7793" s="356"/>
      <c r="C7793" s="357" t="s">
        <v>19638</v>
      </c>
      <c r="D7793" s="361" t="s">
        <v>7651</v>
      </c>
    </row>
    <row r="7794" spans="1:4" ht="40.5">
      <c r="A7794" s="360">
        <v>7792</v>
      </c>
      <c r="B7794" s="356"/>
      <c r="C7794" s="357" t="s">
        <v>19639</v>
      </c>
      <c r="D7794" s="361" t="s">
        <v>7652</v>
      </c>
    </row>
    <row r="7795" spans="1:4">
      <c r="A7795" s="360">
        <v>7793</v>
      </c>
      <c r="B7795" s="356"/>
      <c r="C7795" s="357" t="s">
        <v>19640</v>
      </c>
      <c r="D7795" s="361" t="s">
        <v>7653</v>
      </c>
    </row>
    <row r="7796" spans="1:4">
      <c r="A7796" s="360">
        <v>7794</v>
      </c>
      <c r="B7796" s="356"/>
      <c r="C7796" s="357" t="s">
        <v>19641</v>
      </c>
      <c r="D7796" s="361" t="s">
        <v>7654</v>
      </c>
    </row>
    <row r="7797" spans="1:4" ht="33">
      <c r="A7797" s="360">
        <v>7795</v>
      </c>
      <c r="B7797" s="356"/>
      <c r="C7797" s="357" t="s">
        <v>19642</v>
      </c>
      <c r="D7797" s="361" t="s">
        <v>7655</v>
      </c>
    </row>
    <row r="7798" spans="1:4">
      <c r="A7798" s="360">
        <v>7796</v>
      </c>
      <c r="B7798" s="356"/>
      <c r="C7798" s="357" t="s">
        <v>19643</v>
      </c>
      <c r="D7798" s="361" t="s">
        <v>7656</v>
      </c>
    </row>
    <row r="7799" spans="1:4" ht="33">
      <c r="A7799" s="360">
        <v>7797</v>
      </c>
      <c r="B7799" s="356"/>
      <c r="C7799" s="357" t="s">
        <v>19644</v>
      </c>
      <c r="D7799" s="361" t="s">
        <v>7657</v>
      </c>
    </row>
    <row r="7800" spans="1:4" ht="33">
      <c r="A7800" s="360">
        <v>7798</v>
      </c>
      <c r="B7800" s="356"/>
      <c r="C7800" s="357" t="s">
        <v>19645</v>
      </c>
      <c r="D7800" s="361" t="s">
        <v>7658</v>
      </c>
    </row>
    <row r="7801" spans="1:4">
      <c r="A7801" s="360">
        <v>7799</v>
      </c>
      <c r="B7801" s="356"/>
      <c r="C7801" s="357" t="s">
        <v>19646</v>
      </c>
      <c r="D7801" s="361" t="s">
        <v>7659</v>
      </c>
    </row>
    <row r="7802" spans="1:4">
      <c r="A7802" s="360">
        <v>7800</v>
      </c>
      <c r="B7802" s="356"/>
      <c r="C7802" s="357" t="s">
        <v>19647</v>
      </c>
      <c r="D7802" s="361" t="s">
        <v>7660</v>
      </c>
    </row>
    <row r="7803" spans="1:4">
      <c r="A7803" s="360">
        <v>7801</v>
      </c>
      <c r="B7803" s="356"/>
      <c r="C7803" s="357" t="s">
        <v>19648</v>
      </c>
      <c r="D7803" s="361" t="s">
        <v>7661</v>
      </c>
    </row>
    <row r="7804" spans="1:4" ht="33">
      <c r="A7804" s="360">
        <v>7802</v>
      </c>
      <c r="B7804" s="356"/>
      <c r="C7804" s="357" t="s">
        <v>19649</v>
      </c>
      <c r="D7804" s="361" t="s">
        <v>7662</v>
      </c>
    </row>
    <row r="7805" spans="1:4">
      <c r="A7805" s="360">
        <v>7803</v>
      </c>
      <c r="B7805" s="356"/>
      <c r="C7805" s="357" t="s">
        <v>19650</v>
      </c>
      <c r="D7805" s="361" t="s">
        <v>7663</v>
      </c>
    </row>
    <row r="7806" spans="1:4" ht="33">
      <c r="A7806" s="360">
        <v>7804</v>
      </c>
      <c r="B7806" s="356"/>
      <c r="C7806" s="357" t="s">
        <v>19651</v>
      </c>
      <c r="D7806" s="361" t="s">
        <v>7664</v>
      </c>
    </row>
    <row r="7807" spans="1:4" ht="40.5">
      <c r="A7807" s="360">
        <v>7805</v>
      </c>
      <c r="B7807" s="356"/>
      <c r="C7807" s="357" t="s">
        <v>19652</v>
      </c>
      <c r="D7807" s="361" t="s">
        <v>7665</v>
      </c>
    </row>
    <row r="7808" spans="1:4">
      <c r="A7808" s="360">
        <v>7806</v>
      </c>
      <c r="B7808" s="356"/>
      <c r="C7808" s="357" t="s">
        <v>19653</v>
      </c>
      <c r="D7808" s="361" t="s">
        <v>7666</v>
      </c>
    </row>
    <row r="7809" spans="1:4">
      <c r="A7809" s="360">
        <v>7807</v>
      </c>
      <c r="B7809" s="356"/>
      <c r="C7809" s="357" t="s">
        <v>19654</v>
      </c>
      <c r="D7809" s="361" t="s">
        <v>7667</v>
      </c>
    </row>
    <row r="7810" spans="1:4">
      <c r="A7810" s="360">
        <v>7808</v>
      </c>
      <c r="B7810" s="356"/>
      <c r="C7810" s="357" t="s">
        <v>19655</v>
      </c>
      <c r="D7810" s="361" t="s">
        <v>7668</v>
      </c>
    </row>
    <row r="7811" spans="1:4">
      <c r="A7811" s="360">
        <v>7809</v>
      </c>
      <c r="B7811" s="356"/>
      <c r="C7811" s="357" t="s">
        <v>19656</v>
      </c>
      <c r="D7811" s="361" t="s">
        <v>7669</v>
      </c>
    </row>
    <row r="7812" spans="1:4">
      <c r="A7812" s="360">
        <v>7810</v>
      </c>
      <c r="B7812" s="356"/>
      <c r="C7812" s="357" t="s">
        <v>19657</v>
      </c>
      <c r="D7812" s="361" t="s">
        <v>7670</v>
      </c>
    </row>
    <row r="7813" spans="1:4">
      <c r="A7813" s="360">
        <v>7811</v>
      </c>
      <c r="B7813" s="356"/>
      <c r="C7813" s="357" t="s">
        <v>19658</v>
      </c>
      <c r="D7813" s="361" t="s">
        <v>7671</v>
      </c>
    </row>
    <row r="7814" spans="1:4">
      <c r="A7814" s="360">
        <v>7812</v>
      </c>
      <c r="B7814" s="356"/>
      <c r="C7814" s="357" t="s">
        <v>19659</v>
      </c>
      <c r="D7814" s="361" t="s">
        <v>7672</v>
      </c>
    </row>
    <row r="7815" spans="1:4" ht="33">
      <c r="A7815" s="360">
        <v>7813</v>
      </c>
      <c r="B7815" s="356"/>
      <c r="C7815" s="357" t="s">
        <v>19660</v>
      </c>
      <c r="D7815" s="361" t="s">
        <v>7673</v>
      </c>
    </row>
    <row r="7816" spans="1:4" ht="40.5">
      <c r="A7816" s="360">
        <v>7814</v>
      </c>
      <c r="B7816" s="356"/>
      <c r="C7816" s="357" t="s">
        <v>19661</v>
      </c>
      <c r="D7816" s="361" t="s">
        <v>7674</v>
      </c>
    </row>
    <row r="7817" spans="1:4">
      <c r="A7817" s="360">
        <v>7815</v>
      </c>
      <c r="B7817" s="356"/>
      <c r="C7817" s="357" t="s">
        <v>19662</v>
      </c>
      <c r="D7817" s="361" t="s">
        <v>7675</v>
      </c>
    </row>
    <row r="7818" spans="1:4">
      <c r="A7818" s="360">
        <v>7816</v>
      </c>
      <c r="B7818" s="356"/>
      <c r="C7818" s="357" t="s">
        <v>19663</v>
      </c>
      <c r="D7818" s="361" t="s">
        <v>7676</v>
      </c>
    </row>
    <row r="7819" spans="1:4" ht="33">
      <c r="A7819" s="360">
        <v>7817</v>
      </c>
      <c r="B7819" s="356"/>
      <c r="C7819" s="357" t="s">
        <v>19664</v>
      </c>
      <c r="D7819" s="361" t="s">
        <v>7677</v>
      </c>
    </row>
    <row r="7820" spans="1:4" ht="66">
      <c r="A7820" s="360">
        <v>7818</v>
      </c>
      <c r="B7820" s="356"/>
      <c r="C7820" s="357" t="s">
        <v>19665</v>
      </c>
      <c r="D7820" s="361" t="s">
        <v>7678</v>
      </c>
    </row>
    <row r="7821" spans="1:4">
      <c r="A7821" s="360">
        <v>7819</v>
      </c>
      <c r="B7821" s="356"/>
      <c r="C7821" s="357" t="s">
        <v>19666</v>
      </c>
      <c r="D7821" s="361" t="s">
        <v>7679</v>
      </c>
    </row>
    <row r="7822" spans="1:4">
      <c r="A7822" s="360">
        <v>7820</v>
      </c>
      <c r="B7822" s="356"/>
      <c r="C7822" s="357" t="s">
        <v>19667</v>
      </c>
      <c r="D7822" s="361" t="s">
        <v>7680</v>
      </c>
    </row>
    <row r="7823" spans="1:4">
      <c r="A7823" s="360">
        <v>7821</v>
      </c>
      <c r="B7823" s="356"/>
      <c r="C7823" s="357" t="s">
        <v>19668</v>
      </c>
      <c r="D7823" s="361" t="s">
        <v>7681</v>
      </c>
    </row>
    <row r="7824" spans="1:4">
      <c r="A7824" s="360">
        <v>7822</v>
      </c>
      <c r="B7824" s="356"/>
      <c r="C7824" s="357" t="s">
        <v>19669</v>
      </c>
      <c r="D7824" s="361" t="s">
        <v>7682</v>
      </c>
    </row>
    <row r="7825" spans="1:4">
      <c r="A7825" s="360">
        <v>7823</v>
      </c>
      <c r="B7825" s="356"/>
      <c r="C7825" s="357" t="s">
        <v>19670</v>
      </c>
      <c r="D7825" s="361" t="s">
        <v>7683</v>
      </c>
    </row>
    <row r="7826" spans="1:4">
      <c r="A7826" s="360">
        <v>7824</v>
      </c>
      <c r="B7826" s="356"/>
      <c r="C7826" s="357" t="s">
        <v>19671</v>
      </c>
      <c r="D7826" s="361" t="s">
        <v>7684</v>
      </c>
    </row>
    <row r="7827" spans="1:4">
      <c r="A7827" s="360">
        <v>7825</v>
      </c>
      <c r="B7827" s="356"/>
      <c r="C7827" s="357" t="s">
        <v>19672</v>
      </c>
      <c r="D7827" s="361" t="s">
        <v>7685</v>
      </c>
    </row>
    <row r="7828" spans="1:4">
      <c r="A7828" s="360">
        <v>7826</v>
      </c>
      <c r="B7828" s="356"/>
      <c r="C7828" s="357" t="s">
        <v>19673</v>
      </c>
      <c r="D7828" s="361" t="s">
        <v>7686</v>
      </c>
    </row>
    <row r="7829" spans="1:4">
      <c r="A7829" s="360">
        <v>7827</v>
      </c>
      <c r="B7829" s="356"/>
      <c r="C7829" s="357" t="s">
        <v>19674</v>
      </c>
      <c r="D7829" s="361" t="s">
        <v>7687</v>
      </c>
    </row>
    <row r="7830" spans="1:4">
      <c r="A7830" s="360">
        <v>7828</v>
      </c>
      <c r="B7830" s="356"/>
      <c r="C7830" s="357" t="s">
        <v>19675</v>
      </c>
      <c r="D7830" s="361" t="s">
        <v>7688</v>
      </c>
    </row>
    <row r="7831" spans="1:4">
      <c r="A7831" s="360">
        <v>7829</v>
      </c>
      <c r="B7831" s="356"/>
      <c r="C7831" s="357" t="s">
        <v>19676</v>
      </c>
      <c r="D7831" s="361" t="s">
        <v>7689</v>
      </c>
    </row>
    <row r="7832" spans="1:4">
      <c r="A7832" s="360">
        <v>7830</v>
      </c>
      <c r="B7832" s="356"/>
      <c r="C7832" s="357" t="s">
        <v>19677</v>
      </c>
      <c r="D7832" s="361" t="s">
        <v>7690</v>
      </c>
    </row>
    <row r="7833" spans="1:4" ht="33">
      <c r="A7833" s="360">
        <v>7831</v>
      </c>
      <c r="B7833" s="356"/>
      <c r="C7833" s="357" t="s">
        <v>19678</v>
      </c>
      <c r="D7833" s="361" t="s">
        <v>7691</v>
      </c>
    </row>
    <row r="7834" spans="1:4">
      <c r="A7834" s="360">
        <v>7832</v>
      </c>
      <c r="B7834" s="356"/>
      <c r="C7834" s="357" t="s">
        <v>19679</v>
      </c>
      <c r="D7834" s="361" t="s">
        <v>7692</v>
      </c>
    </row>
    <row r="7835" spans="1:4">
      <c r="A7835" s="360">
        <v>7833</v>
      </c>
      <c r="B7835" s="356"/>
      <c r="C7835" s="357" t="s">
        <v>19680</v>
      </c>
      <c r="D7835" s="361" t="s">
        <v>7693</v>
      </c>
    </row>
    <row r="7836" spans="1:4">
      <c r="A7836" s="360">
        <v>7834</v>
      </c>
      <c r="B7836" s="356"/>
      <c r="C7836" s="357" t="s">
        <v>19681</v>
      </c>
      <c r="D7836" s="361" t="s">
        <v>7694</v>
      </c>
    </row>
    <row r="7837" spans="1:4" ht="40.5">
      <c r="A7837" s="360">
        <v>7835</v>
      </c>
      <c r="B7837" s="356"/>
      <c r="C7837" s="357" t="s">
        <v>19682</v>
      </c>
      <c r="D7837" s="361" t="s">
        <v>7695</v>
      </c>
    </row>
    <row r="7838" spans="1:4">
      <c r="A7838" s="360">
        <v>7836</v>
      </c>
      <c r="B7838" s="356"/>
      <c r="C7838" s="357" t="s">
        <v>19683</v>
      </c>
      <c r="D7838" s="361" t="s">
        <v>7696</v>
      </c>
    </row>
    <row r="7839" spans="1:4">
      <c r="A7839" s="360">
        <v>7837</v>
      </c>
      <c r="B7839" s="356"/>
      <c r="C7839" s="357" t="s">
        <v>19684</v>
      </c>
      <c r="D7839" s="361" t="s">
        <v>7697</v>
      </c>
    </row>
    <row r="7840" spans="1:4">
      <c r="A7840" s="360">
        <v>7838</v>
      </c>
      <c r="B7840" s="356"/>
      <c r="C7840" s="357" t="s">
        <v>19685</v>
      </c>
      <c r="D7840" s="361" t="s">
        <v>7698</v>
      </c>
    </row>
    <row r="7841" spans="1:4" ht="40.5">
      <c r="A7841" s="360">
        <v>7839</v>
      </c>
      <c r="B7841" s="356"/>
      <c r="C7841" s="357" t="s">
        <v>19686</v>
      </c>
      <c r="D7841" s="361" t="s">
        <v>7699</v>
      </c>
    </row>
    <row r="7842" spans="1:4">
      <c r="A7842" s="363">
        <v>7840</v>
      </c>
      <c r="B7842" s="356"/>
      <c r="C7842" s="357" t="s">
        <v>19687</v>
      </c>
      <c r="D7842" s="361" t="s">
        <v>7700</v>
      </c>
    </row>
    <row r="7843" spans="1:4">
      <c r="A7843" s="360">
        <v>7841</v>
      </c>
      <c r="B7843" s="356"/>
      <c r="C7843" s="357" t="s">
        <v>19688</v>
      </c>
      <c r="D7843" s="361" t="s">
        <v>7701</v>
      </c>
    </row>
    <row r="7844" spans="1:4" ht="33">
      <c r="A7844" s="360">
        <v>7842</v>
      </c>
      <c r="B7844" s="356"/>
      <c r="C7844" s="357" t="s">
        <v>19689</v>
      </c>
      <c r="D7844" s="361" t="s">
        <v>7702</v>
      </c>
    </row>
    <row r="7845" spans="1:4">
      <c r="A7845" s="360">
        <v>7843</v>
      </c>
      <c r="B7845" s="356"/>
      <c r="C7845" s="357" t="s">
        <v>19690</v>
      </c>
      <c r="D7845" s="361" t="s">
        <v>7703</v>
      </c>
    </row>
    <row r="7846" spans="1:4" ht="33">
      <c r="A7846" s="363">
        <v>7844</v>
      </c>
      <c r="B7846" s="356"/>
      <c r="C7846" s="357" t="s">
        <v>19691</v>
      </c>
      <c r="D7846" s="361" t="s">
        <v>7704</v>
      </c>
    </row>
    <row r="7847" spans="1:4" ht="40.5">
      <c r="A7847" s="363">
        <v>7845</v>
      </c>
      <c r="B7847" s="356"/>
      <c r="C7847" s="357" t="s">
        <v>19692</v>
      </c>
      <c r="D7847" s="361" t="s">
        <v>7705</v>
      </c>
    </row>
    <row r="7848" spans="1:4">
      <c r="A7848" s="360">
        <v>7846</v>
      </c>
      <c r="B7848" s="356"/>
      <c r="C7848" s="357" t="s">
        <v>19693</v>
      </c>
      <c r="D7848" s="361" t="s">
        <v>7706</v>
      </c>
    </row>
    <row r="7849" spans="1:4" ht="33">
      <c r="A7849" s="360">
        <v>7847</v>
      </c>
      <c r="B7849" s="356"/>
      <c r="C7849" s="357" t="s">
        <v>19694</v>
      </c>
      <c r="D7849" s="361" t="s">
        <v>7707</v>
      </c>
    </row>
    <row r="7850" spans="1:4">
      <c r="A7850" s="360">
        <v>7848</v>
      </c>
      <c r="B7850" s="356"/>
      <c r="C7850" s="357" t="s">
        <v>19695</v>
      </c>
      <c r="D7850" s="361" t="s">
        <v>7708</v>
      </c>
    </row>
    <row r="7851" spans="1:4" ht="33">
      <c r="A7851" s="360">
        <v>7849</v>
      </c>
      <c r="B7851" s="356"/>
      <c r="C7851" s="357" t="s">
        <v>19696</v>
      </c>
      <c r="D7851" s="361" t="s">
        <v>7709</v>
      </c>
    </row>
    <row r="7852" spans="1:4">
      <c r="A7852" s="360">
        <v>7850</v>
      </c>
      <c r="B7852" s="356"/>
      <c r="C7852" s="357" t="s">
        <v>19697</v>
      </c>
      <c r="D7852" s="361" t="s">
        <v>7710</v>
      </c>
    </row>
    <row r="7853" spans="1:4">
      <c r="A7853" s="363">
        <v>7851</v>
      </c>
      <c r="B7853" s="356"/>
      <c r="C7853" s="357" t="s">
        <v>19698</v>
      </c>
      <c r="D7853" s="361" t="s">
        <v>7711</v>
      </c>
    </row>
    <row r="7854" spans="1:4" ht="33">
      <c r="A7854" s="360">
        <v>7852</v>
      </c>
      <c r="B7854" s="356"/>
      <c r="C7854" s="357" t="s">
        <v>19699</v>
      </c>
      <c r="D7854" s="361" t="s">
        <v>7712</v>
      </c>
    </row>
    <row r="7855" spans="1:4">
      <c r="A7855" s="360">
        <v>7853</v>
      </c>
      <c r="B7855" s="356"/>
      <c r="C7855" s="357" t="s">
        <v>19700</v>
      </c>
      <c r="D7855" s="361" t="s">
        <v>7713</v>
      </c>
    </row>
    <row r="7856" spans="1:4">
      <c r="A7856" s="360">
        <v>7854</v>
      </c>
      <c r="B7856" s="356"/>
      <c r="C7856" s="357" t="s">
        <v>19701</v>
      </c>
      <c r="D7856" s="361" t="s">
        <v>7714</v>
      </c>
    </row>
    <row r="7857" spans="1:4" ht="40.5">
      <c r="A7857" s="360">
        <v>7855</v>
      </c>
      <c r="B7857" s="356"/>
      <c r="C7857" s="357" t="s">
        <v>19702</v>
      </c>
      <c r="D7857" s="361" t="s">
        <v>7715</v>
      </c>
    </row>
    <row r="7858" spans="1:4">
      <c r="A7858" s="360">
        <v>7856</v>
      </c>
      <c r="B7858" s="356"/>
      <c r="C7858" s="357" t="s">
        <v>19703</v>
      </c>
      <c r="D7858" s="361" t="s">
        <v>7716</v>
      </c>
    </row>
    <row r="7859" spans="1:4">
      <c r="A7859" s="360">
        <v>7857</v>
      </c>
      <c r="B7859" s="356"/>
      <c r="C7859" s="357" t="s">
        <v>19704</v>
      </c>
      <c r="D7859" s="361" t="s">
        <v>7717</v>
      </c>
    </row>
    <row r="7860" spans="1:4" ht="33">
      <c r="A7860" s="360">
        <v>7858</v>
      </c>
      <c r="B7860" s="356"/>
      <c r="C7860" s="357" t="s">
        <v>19705</v>
      </c>
      <c r="D7860" s="361" t="s">
        <v>7718</v>
      </c>
    </row>
    <row r="7861" spans="1:4">
      <c r="A7861" s="360">
        <v>7859</v>
      </c>
      <c r="B7861" s="356"/>
      <c r="C7861" s="357" t="s">
        <v>19706</v>
      </c>
      <c r="D7861" s="361" t="s">
        <v>7719</v>
      </c>
    </row>
    <row r="7862" spans="1:4">
      <c r="A7862" s="360">
        <v>7860</v>
      </c>
      <c r="B7862" s="356"/>
      <c r="C7862" s="357" t="s">
        <v>19707</v>
      </c>
      <c r="D7862" s="361" t="s">
        <v>7720</v>
      </c>
    </row>
    <row r="7863" spans="1:4">
      <c r="A7863" s="360">
        <v>7861</v>
      </c>
      <c r="B7863" s="356"/>
      <c r="C7863" s="357" t="s">
        <v>19708</v>
      </c>
      <c r="D7863" s="361" t="s">
        <v>7721</v>
      </c>
    </row>
    <row r="7864" spans="1:4">
      <c r="A7864" s="360">
        <v>7862</v>
      </c>
      <c r="B7864" s="356"/>
      <c r="C7864" s="357" t="s">
        <v>19709</v>
      </c>
      <c r="D7864" s="361" t="s">
        <v>7722</v>
      </c>
    </row>
    <row r="7865" spans="1:4">
      <c r="A7865" s="360">
        <v>7863</v>
      </c>
      <c r="B7865" s="356"/>
      <c r="C7865" s="357" t="s">
        <v>19710</v>
      </c>
      <c r="D7865" s="361" t="s">
        <v>7723</v>
      </c>
    </row>
    <row r="7866" spans="1:4">
      <c r="A7866" s="360">
        <v>7864</v>
      </c>
      <c r="B7866" s="356"/>
      <c r="C7866" s="357" t="s">
        <v>19711</v>
      </c>
      <c r="D7866" s="361" t="s">
        <v>7724</v>
      </c>
    </row>
    <row r="7867" spans="1:4" ht="33">
      <c r="A7867" s="360">
        <v>7865</v>
      </c>
      <c r="B7867" s="356"/>
      <c r="C7867" s="357" t="s">
        <v>19712</v>
      </c>
      <c r="D7867" s="361" t="s">
        <v>7725</v>
      </c>
    </row>
    <row r="7868" spans="1:4">
      <c r="A7868" s="360">
        <v>7866</v>
      </c>
      <c r="B7868" s="356"/>
      <c r="C7868" s="357" t="s">
        <v>19713</v>
      </c>
      <c r="D7868" s="361" t="s">
        <v>7726</v>
      </c>
    </row>
    <row r="7869" spans="1:4">
      <c r="A7869" s="363">
        <v>7867</v>
      </c>
      <c r="B7869" s="356"/>
      <c r="C7869" s="357" t="s">
        <v>19714</v>
      </c>
      <c r="D7869" s="361" t="s">
        <v>7727</v>
      </c>
    </row>
    <row r="7870" spans="1:4" ht="49.5">
      <c r="A7870" s="360">
        <v>7868</v>
      </c>
      <c r="B7870" s="356"/>
      <c r="C7870" s="357" t="s">
        <v>19715</v>
      </c>
      <c r="D7870" s="361" t="s">
        <v>7728</v>
      </c>
    </row>
    <row r="7871" spans="1:4">
      <c r="A7871" s="360">
        <v>7869</v>
      </c>
      <c r="B7871" s="356"/>
      <c r="C7871" s="357" t="s">
        <v>19716</v>
      </c>
      <c r="D7871" s="361" t="s">
        <v>7729</v>
      </c>
    </row>
    <row r="7872" spans="1:4" ht="33">
      <c r="A7872" s="360">
        <v>7870</v>
      </c>
      <c r="B7872" s="356"/>
      <c r="C7872" s="357" t="s">
        <v>19717</v>
      </c>
      <c r="D7872" s="361" t="s">
        <v>7730</v>
      </c>
    </row>
    <row r="7873" spans="1:4">
      <c r="A7873" s="360">
        <v>7871</v>
      </c>
      <c r="B7873" s="356"/>
      <c r="C7873" s="357" t="s">
        <v>19718</v>
      </c>
      <c r="D7873" s="361" t="s">
        <v>7731</v>
      </c>
    </row>
    <row r="7874" spans="1:4">
      <c r="A7874" s="360">
        <v>7872</v>
      </c>
      <c r="B7874" s="356"/>
      <c r="C7874" s="357" t="s">
        <v>19719</v>
      </c>
      <c r="D7874" s="361" t="s">
        <v>7732</v>
      </c>
    </row>
    <row r="7875" spans="1:4" ht="33">
      <c r="A7875" s="360">
        <v>7873</v>
      </c>
      <c r="B7875" s="356"/>
      <c r="C7875" s="357" t="s">
        <v>19720</v>
      </c>
      <c r="D7875" s="361" t="s">
        <v>7733</v>
      </c>
    </row>
    <row r="7876" spans="1:4">
      <c r="A7876" s="360">
        <v>7874</v>
      </c>
      <c r="B7876" s="356"/>
      <c r="C7876" s="357" t="s">
        <v>19721</v>
      </c>
      <c r="D7876" s="361" t="s">
        <v>7734</v>
      </c>
    </row>
    <row r="7877" spans="1:4">
      <c r="A7877" s="360">
        <v>7875</v>
      </c>
      <c r="B7877" s="356"/>
      <c r="C7877" s="357" t="s">
        <v>19722</v>
      </c>
      <c r="D7877" s="361" t="s">
        <v>7735</v>
      </c>
    </row>
    <row r="7878" spans="1:4">
      <c r="A7878" s="360">
        <v>7876</v>
      </c>
      <c r="B7878" s="356"/>
      <c r="C7878" s="357" t="s">
        <v>19723</v>
      </c>
      <c r="D7878" s="361" t="s">
        <v>7736</v>
      </c>
    </row>
    <row r="7879" spans="1:4">
      <c r="A7879" s="360">
        <v>7877</v>
      </c>
      <c r="B7879" s="356"/>
      <c r="C7879" s="357" t="s">
        <v>19724</v>
      </c>
      <c r="D7879" s="361" t="s">
        <v>7737</v>
      </c>
    </row>
    <row r="7880" spans="1:4" ht="33">
      <c r="A7880" s="360">
        <v>7878</v>
      </c>
      <c r="B7880" s="356"/>
      <c r="C7880" s="357" t="s">
        <v>19725</v>
      </c>
      <c r="D7880" s="361" t="s">
        <v>7738</v>
      </c>
    </row>
    <row r="7881" spans="1:4">
      <c r="A7881" s="360">
        <v>7879</v>
      </c>
      <c r="B7881" s="356"/>
      <c r="C7881" s="357" t="s">
        <v>19726</v>
      </c>
      <c r="D7881" s="361" t="s">
        <v>7739</v>
      </c>
    </row>
    <row r="7882" spans="1:4">
      <c r="A7882" s="360">
        <v>7880</v>
      </c>
      <c r="B7882" s="356"/>
      <c r="C7882" s="357" t="s">
        <v>19727</v>
      </c>
      <c r="D7882" s="361" t="s">
        <v>7740</v>
      </c>
    </row>
    <row r="7883" spans="1:4">
      <c r="A7883" s="360">
        <v>7881</v>
      </c>
      <c r="B7883" s="356"/>
      <c r="C7883" s="357" t="s">
        <v>19728</v>
      </c>
      <c r="D7883" s="361" t="s">
        <v>7741</v>
      </c>
    </row>
    <row r="7884" spans="1:4" ht="33">
      <c r="A7884" s="360">
        <v>7882</v>
      </c>
      <c r="B7884" s="356"/>
      <c r="C7884" s="357" t="s">
        <v>19729</v>
      </c>
      <c r="D7884" s="361" t="s">
        <v>7742</v>
      </c>
    </row>
    <row r="7885" spans="1:4">
      <c r="A7885" s="360">
        <v>7883</v>
      </c>
      <c r="B7885" s="356"/>
      <c r="C7885" s="357" t="s">
        <v>19730</v>
      </c>
      <c r="D7885" s="361" t="s">
        <v>7743</v>
      </c>
    </row>
    <row r="7886" spans="1:4" ht="33">
      <c r="A7886" s="360">
        <v>7884</v>
      </c>
      <c r="B7886" s="356"/>
      <c r="C7886" s="357" t="s">
        <v>19731</v>
      </c>
      <c r="D7886" s="361" t="s">
        <v>7744</v>
      </c>
    </row>
    <row r="7887" spans="1:4" ht="33">
      <c r="A7887" s="360">
        <v>7885</v>
      </c>
      <c r="B7887" s="356"/>
      <c r="C7887" s="357" t="s">
        <v>19732</v>
      </c>
      <c r="D7887" s="361" t="s">
        <v>7745</v>
      </c>
    </row>
    <row r="7888" spans="1:4">
      <c r="A7888" s="360">
        <v>7886</v>
      </c>
      <c r="B7888" s="356"/>
      <c r="C7888" s="357" t="s">
        <v>19733</v>
      </c>
      <c r="D7888" s="361" t="s">
        <v>7746</v>
      </c>
    </row>
    <row r="7889" spans="1:4">
      <c r="A7889" s="360">
        <v>7887</v>
      </c>
      <c r="B7889" s="356"/>
      <c r="C7889" s="357" t="s">
        <v>19734</v>
      </c>
      <c r="D7889" s="361" t="s">
        <v>7747</v>
      </c>
    </row>
    <row r="7890" spans="1:4">
      <c r="A7890" s="360">
        <v>7888</v>
      </c>
      <c r="B7890" s="356"/>
      <c r="C7890" s="357" t="s">
        <v>19735</v>
      </c>
      <c r="D7890" s="361" t="s">
        <v>7748</v>
      </c>
    </row>
    <row r="7891" spans="1:4">
      <c r="A7891" s="360">
        <v>7889</v>
      </c>
      <c r="B7891" s="356"/>
      <c r="C7891" s="357" t="s">
        <v>19736</v>
      </c>
      <c r="D7891" s="361" t="s">
        <v>7749</v>
      </c>
    </row>
    <row r="7892" spans="1:4">
      <c r="A7892" s="360">
        <v>7890</v>
      </c>
      <c r="B7892" s="356"/>
      <c r="C7892" s="357" t="s">
        <v>19737</v>
      </c>
      <c r="D7892" s="361" t="s">
        <v>7750</v>
      </c>
    </row>
    <row r="7893" spans="1:4">
      <c r="A7893" s="360">
        <v>7891</v>
      </c>
      <c r="B7893" s="356"/>
      <c r="C7893" s="357" t="s">
        <v>19738</v>
      </c>
      <c r="D7893" s="361" t="s">
        <v>7751</v>
      </c>
    </row>
    <row r="7894" spans="1:4">
      <c r="A7894" s="360">
        <v>7892</v>
      </c>
      <c r="B7894" s="356"/>
      <c r="C7894" s="357" t="s">
        <v>19739</v>
      </c>
      <c r="D7894" s="361" t="s">
        <v>7752</v>
      </c>
    </row>
    <row r="7895" spans="1:4">
      <c r="A7895" s="360">
        <v>7893</v>
      </c>
      <c r="B7895" s="356"/>
      <c r="C7895" s="357" t="s">
        <v>19740</v>
      </c>
      <c r="D7895" s="361" t="s">
        <v>7753</v>
      </c>
    </row>
    <row r="7896" spans="1:4">
      <c r="A7896" s="360">
        <v>7894</v>
      </c>
      <c r="B7896" s="356"/>
      <c r="C7896" s="357" t="s">
        <v>19741</v>
      </c>
      <c r="D7896" s="361" t="s">
        <v>7754</v>
      </c>
    </row>
    <row r="7897" spans="1:4" ht="40.5">
      <c r="A7897" s="360">
        <v>7895</v>
      </c>
      <c r="B7897" s="356"/>
      <c r="C7897" s="357" t="s">
        <v>19742</v>
      </c>
      <c r="D7897" s="361" t="s">
        <v>7755</v>
      </c>
    </row>
    <row r="7898" spans="1:4">
      <c r="A7898" s="360">
        <v>7896</v>
      </c>
      <c r="B7898" s="356"/>
      <c r="C7898" s="357" t="s">
        <v>19743</v>
      </c>
      <c r="D7898" s="361" t="s">
        <v>7756</v>
      </c>
    </row>
    <row r="7899" spans="1:4">
      <c r="A7899" s="360">
        <v>7897</v>
      </c>
      <c r="B7899" s="356"/>
      <c r="C7899" s="357" t="s">
        <v>19744</v>
      </c>
      <c r="D7899" s="361" t="s">
        <v>7757</v>
      </c>
    </row>
    <row r="7900" spans="1:4">
      <c r="A7900" s="360">
        <v>7898</v>
      </c>
      <c r="B7900" s="356"/>
      <c r="C7900" s="357" t="s">
        <v>19745</v>
      </c>
      <c r="D7900" s="361" t="s">
        <v>7758</v>
      </c>
    </row>
    <row r="7901" spans="1:4">
      <c r="A7901" s="360">
        <v>7899</v>
      </c>
      <c r="B7901" s="356"/>
      <c r="C7901" s="357" t="s">
        <v>19746</v>
      </c>
      <c r="D7901" s="361" t="s">
        <v>7759</v>
      </c>
    </row>
    <row r="7902" spans="1:4">
      <c r="A7902" s="360">
        <v>7900</v>
      </c>
      <c r="B7902" s="356"/>
      <c r="C7902" s="357" t="s">
        <v>19747</v>
      </c>
      <c r="D7902" s="361" t="s">
        <v>7760</v>
      </c>
    </row>
    <row r="7903" spans="1:4">
      <c r="A7903" s="360">
        <v>7901</v>
      </c>
      <c r="B7903" s="356"/>
      <c r="C7903" s="357" t="s">
        <v>19748</v>
      </c>
      <c r="D7903" s="361" t="s">
        <v>7761</v>
      </c>
    </row>
    <row r="7904" spans="1:4">
      <c r="A7904" s="360">
        <v>7902</v>
      </c>
      <c r="B7904" s="356"/>
      <c r="C7904" s="357" t="s">
        <v>19749</v>
      </c>
      <c r="D7904" s="361" t="s">
        <v>7762</v>
      </c>
    </row>
    <row r="7905" spans="1:4">
      <c r="A7905" s="360">
        <v>7903</v>
      </c>
      <c r="B7905" s="356"/>
      <c r="C7905" s="357" t="s">
        <v>19750</v>
      </c>
      <c r="D7905" s="361" t="s">
        <v>7763</v>
      </c>
    </row>
    <row r="7906" spans="1:4">
      <c r="A7906" s="360">
        <v>7904</v>
      </c>
      <c r="B7906" s="356"/>
      <c r="C7906" s="357" t="s">
        <v>19751</v>
      </c>
      <c r="D7906" s="361" t="s">
        <v>7764</v>
      </c>
    </row>
    <row r="7907" spans="1:4" ht="33">
      <c r="A7907" s="360">
        <v>7905</v>
      </c>
      <c r="B7907" s="356"/>
      <c r="C7907" s="357" t="s">
        <v>19752</v>
      </c>
      <c r="D7907" s="361" t="s">
        <v>7765</v>
      </c>
    </row>
    <row r="7908" spans="1:4">
      <c r="A7908" s="360">
        <v>7906</v>
      </c>
      <c r="B7908" s="356"/>
      <c r="C7908" s="357" t="s">
        <v>19753</v>
      </c>
      <c r="D7908" s="361" t="s">
        <v>7766</v>
      </c>
    </row>
    <row r="7909" spans="1:4">
      <c r="A7909" s="360">
        <v>7907</v>
      </c>
      <c r="B7909" s="356"/>
      <c r="C7909" s="357" t="s">
        <v>19754</v>
      </c>
      <c r="D7909" s="361" t="s">
        <v>7767</v>
      </c>
    </row>
    <row r="7910" spans="1:4">
      <c r="A7910" s="360">
        <v>7908</v>
      </c>
      <c r="B7910" s="356"/>
      <c r="C7910" s="357" t="s">
        <v>19755</v>
      </c>
      <c r="D7910" s="361" t="s">
        <v>7768</v>
      </c>
    </row>
    <row r="7911" spans="1:4">
      <c r="A7911" s="360">
        <v>7909</v>
      </c>
      <c r="B7911" s="356"/>
      <c r="C7911" s="357" t="s">
        <v>19756</v>
      </c>
      <c r="D7911" s="361" t="s">
        <v>7769</v>
      </c>
    </row>
    <row r="7912" spans="1:4">
      <c r="A7912" s="360">
        <v>7910</v>
      </c>
      <c r="B7912" s="356"/>
      <c r="C7912" s="357" t="s">
        <v>19757</v>
      </c>
      <c r="D7912" s="361" t="s">
        <v>7770</v>
      </c>
    </row>
    <row r="7913" spans="1:4">
      <c r="A7913" s="360">
        <v>7911</v>
      </c>
      <c r="B7913" s="356"/>
      <c r="C7913" s="357" t="s">
        <v>19758</v>
      </c>
      <c r="D7913" s="361" t="s">
        <v>7771</v>
      </c>
    </row>
    <row r="7914" spans="1:4">
      <c r="A7914" s="360">
        <v>7912</v>
      </c>
      <c r="B7914" s="356"/>
      <c r="C7914" s="357" t="s">
        <v>19759</v>
      </c>
      <c r="D7914" s="361" t="s">
        <v>7772</v>
      </c>
    </row>
    <row r="7915" spans="1:4">
      <c r="A7915" s="360">
        <v>7913</v>
      </c>
      <c r="B7915" s="356"/>
      <c r="C7915" s="357" t="s">
        <v>19760</v>
      </c>
      <c r="D7915" s="361" t="s">
        <v>7773</v>
      </c>
    </row>
    <row r="7916" spans="1:4">
      <c r="A7916" s="360">
        <v>7914</v>
      </c>
      <c r="B7916" s="356"/>
      <c r="C7916" s="357" t="s">
        <v>19761</v>
      </c>
      <c r="D7916" s="361" t="s">
        <v>7774</v>
      </c>
    </row>
    <row r="7917" spans="1:4">
      <c r="A7917" s="360">
        <v>7915</v>
      </c>
      <c r="B7917" s="356"/>
      <c r="C7917" s="357" t="s">
        <v>19762</v>
      </c>
      <c r="D7917" s="361" t="s">
        <v>7775</v>
      </c>
    </row>
    <row r="7918" spans="1:4">
      <c r="A7918" s="360">
        <v>7916</v>
      </c>
      <c r="B7918" s="356"/>
      <c r="C7918" s="357" t="s">
        <v>19763</v>
      </c>
      <c r="D7918" s="361" t="s">
        <v>7776</v>
      </c>
    </row>
    <row r="7919" spans="1:4" ht="40.5">
      <c r="A7919" s="360">
        <v>7917</v>
      </c>
      <c r="B7919" s="356"/>
      <c r="C7919" s="357" t="s">
        <v>19764</v>
      </c>
      <c r="D7919" s="361" t="s">
        <v>7777</v>
      </c>
    </row>
    <row r="7920" spans="1:4">
      <c r="A7920" s="360">
        <v>7918</v>
      </c>
      <c r="B7920" s="356"/>
      <c r="C7920" s="357" t="s">
        <v>19765</v>
      </c>
      <c r="D7920" s="361" t="s">
        <v>7778</v>
      </c>
    </row>
    <row r="7921" spans="1:4">
      <c r="A7921" s="360">
        <v>7919</v>
      </c>
      <c r="B7921" s="356"/>
      <c r="C7921" s="357" t="s">
        <v>19766</v>
      </c>
      <c r="D7921" s="361" t="s">
        <v>7779</v>
      </c>
    </row>
    <row r="7922" spans="1:4">
      <c r="A7922" s="360">
        <v>7920</v>
      </c>
      <c r="B7922" s="356"/>
      <c r="C7922" s="357" t="s">
        <v>19767</v>
      </c>
      <c r="D7922" s="361" t="s">
        <v>7780</v>
      </c>
    </row>
    <row r="7923" spans="1:4">
      <c r="A7923" s="360">
        <v>7921</v>
      </c>
      <c r="B7923" s="356"/>
      <c r="C7923" s="357" t="s">
        <v>19768</v>
      </c>
      <c r="D7923" s="361" t="s">
        <v>7781</v>
      </c>
    </row>
    <row r="7924" spans="1:4">
      <c r="A7924" s="360">
        <v>7922</v>
      </c>
      <c r="B7924" s="356"/>
      <c r="C7924" s="357" t="s">
        <v>19769</v>
      </c>
      <c r="D7924" s="361" t="s">
        <v>7782</v>
      </c>
    </row>
    <row r="7925" spans="1:4" ht="33">
      <c r="A7925" s="360">
        <v>7923</v>
      </c>
      <c r="B7925" s="356"/>
      <c r="C7925" s="357" t="s">
        <v>19770</v>
      </c>
      <c r="D7925" s="361" t="s">
        <v>7783</v>
      </c>
    </row>
    <row r="7926" spans="1:4">
      <c r="A7926" s="360">
        <v>7924</v>
      </c>
      <c r="B7926" s="356"/>
      <c r="C7926" s="357" t="s">
        <v>19771</v>
      </c>
      <c r="D7926" s="361" t="s">
        <v>7784</v>
      </c>
    </row>
    <row r="7927" spans="1:4" ht="33">
      <c r="A7927" s="360">
        <v>7925</v>
      </c>
      <c r="B7927" s="356"/>
      <c r="C7927" s="357" t="s">
        <v>19772</v>
      </c>
      <c r="D7927" s="361" t="s">
        <v>7785</v>
      </c>
    </row>
    <row r="7928" spans="1:4">
      <c r="A7928" s="360">
        <v>7926</v>
      </c>
      <c r="B7928" s="356"/>
      <c r="C7928" s="357" t="s">
        <v>19773</v>
      </c>
      <c r="D7928" s="361" t="s">
        <v>7786</v>
      </c>
    </row>
    <row r="7929" spans="1:4">
      <c r="A7929" s="360">
        <v>7927</v>
      </c>
      <c r="B7929" s="356"/>
      <c r="C7929" s="357" t="s">
        <v>19774</v>
      </c>
      <c r="D7929" s="361" t="s">
        <v>7787</v>
      </c>
    </row>
    <row r="7930" spans="1:4">
      <c r="A7930" s="360">
        <v>7928</v>
      </c>
      <c r="B7930" s="356"/>
      <c r="C7930" s="357" t="s">
        <v>19775</v>
      </c>
      <c r="D7930" s="361" t="s">
        <v>7788</v>
      </c>
    </row>
    <row r="7931" spans="1:4">
      <c r="A7931" s="360">
        <v>7929</v>
      </c>
      <c r="B7931" s="356"/>
      <c r="C7931" s="357" t="s">
        <v>19776</v>
      </c>
      <c r="D7931" s="361" t="s">
        <v>7789</v>
      </c>
    </row>
    <row r="7932" spans="1:4" ht="33">
      <c r="A7932" s="360">
        <v>7930</v>
      </c>
      <c r="B7932" s="356"/>
      <c r="C7932" s="357" t="s">
        <v>19777</v>
      </c>
      <c r="D7932" s="361" t="s">
        <v>7790</v>
      </c>
    </row>
    <row r="7933" spans="1:4" ht="33">
      <c r="A7933" s="360">
        <v>7931</v>
      </c>
      <c r="B7933" s="356"/>
      <c r="C7933" s="357" t="s">
        <v>19778</v>
      </c>
      <c r="D7933" s="361" t="s">
        <v>7791</v>
      </c>
    </row>
    <row r="7934" spans="1:4">
      <c r="A7934" s="360">
        <v>7932</v>
      </c>
      <c r="B7934" s="356"/>
      <c r="C7934" s="357" t="s">
        <v>19779</v>
      </c>
      <c r="D7934" s="361" t="s">
        <v>7792</v>
      </c>
    </row>
    <row r="7935" spans="1:4" ht="40.5">
      <c r="A7935" s="360">
        <v>7933</v>
      </c>
      <c r="B7935" s="356"/>
      <c r="C7935" s="357" t="s">
        <v>19780</v>
      </c>
      <c r="D7935" s="361" t="s">
        <v>7793</v>
      </c>
    </row>
    <row r="7936" spans="1:4" ht="33">
      <c r="A7936" s="360">
        <v>7934</v>
      </c>
      <c r="B7936" s="356"/>
      <c r="C7936" s="357" t="s">
        <v>19781</v>
      </c>
      <c r="D7936" s="361" t="s">
        <v>7794</v>
      </c>
    </row>
    <row r="7937" spans="1:4" ht="33">
      <c r="A7937" s="360">
        <v>7935</v>
      </c>
      <c r="B7937" s="356"/>
      <c r="C7937" s="357" t="s">
        <v>19782</v>
      </c>
      <c r="D7937" s="361" t="s">
        <v>7795</v>
      </c>
    </row>
    <row r="7938" spans="1:4" ht="33">
      <c r="A7938" s="360">
        <v>7936</v>
      </c>
      <c r="B7938" s="356"/>
      <c r="C7938" s="357" t="s">
        <v>19783</v>
      </c>
      <c r="D7938" s="361" t="s">
        <v>7796</v>
      </c>
    </row>
    <row r="7939" spans="1:4" ht="33">
      <c r="A7939" s="360">
        <v>7937</v>
      </c>
      <c r="B7939" s="356"/>
      <c r="C7939" s="357" t="s">
        <v>19784</v>
      </c>
      <c r="D7939" s="361" t="s">
        <v>7797</v>
      </c>
    </row>
    <row r="7940" spans="1:4" ht="33">
      <c r="A7940" s="360">
        <v>7938</v>
      </c>
      <c r="B7940" s="356"/>
      <c r="C7940" s="357" t="s">
        <v>19785</v>
      </c>
      <c r="D7940" s="361" t="s">
        <v>7798</v>
      </c>
    </row>
    <row r="7941" spans="1:4" ht="33">
      <c r="A7941" s="360">
        <v>7939</v>
      </c>
      <c r="B7941" s="356"/>
      <c r="C7941" s="357" t="s">
        <v>19786</v>
      </c>
      <c r="D7941" s="361" t="s">
        <v>7799</v>
      </c>
    </row>
    <row r="7942" spans="1:4" ht="40.5">
      <c r="A7942" s="360">
        <v>7940</v>
      </c>
      <c r="B7942" s="356"/>
      <c r="C7942" s="357" t="s">
        <v>19787</v>
      </c>
      <c r="D7942" s="361" t="s">
        <v>7800</v>
      </c>
    </row>
    <row r="7943" spans="1:4" ht="33">
      <c r="A7943" s="360">
        <v>7941</v>
      </c>
      <c r="B7943" s="356"/>
      <c r="C7943" s="357" t="s">
        <v>19788</v>
      </c>
      <c r="D7943" s="361" t="s">
        <v>7801</v>
      </c>
    </row>
    <row r="7944" spans="1:4" ht="33">
      <c r="A7944" s="360">
        <v>7942</v>
      </c>
      <c r="B7944" s="356"/>
      <c r="C7944" s="357" t="s">
        <v>19789</v>
      </c>
      <c r="D7944" s="361" t="s">
        <v>7802</v>
      </c>
    </row>
    <row r="7945" spans="1:4" ht="33">
      <c r="A7945" s="360">
        <v>7943</v>
      </c>
      <c r="B7945" s="356"/>
      <c r="C7945" s="357" t="s">
        <v>19790</v>
      </c>
      <c r="D7945" s="361" t="s">
        <v>7803</v>
      </c>
    </row>
    <row r="7946" spans="1:4" ht="33">
      <c r="A7946" s="360">
        <v>7944</v>
      </c>
      <c r="B7946" s="356"/>
      <c r="C7946" s="357" t="s">
        <v>19791</v>
      </c>
      <c r="D7946" s="361" t="s">
        <v>7804</v>
      </c>
    </row>
    <row r="7947" spans="1:4" ht="40.5">
      <c r="A7947" s="360">
        <v>7945</v>
      </c>
      <c r="B7947" s="356"/>
      <c r="C7947" s="357" t="s">
        <v>19792</v>
      </c>
      <c r="D7947" s="361" t="s">
        <v>7805</v>
      </c>
    </row>
    <row r="7948" spans="1:4">
      <c r="A7948" s="360">
        <v>7946</v>
      </c>
      <c r="B7948" s="356"/>
      <c r="C7948" s="357" t="s">
        <v>19793</v>
      </c>
      <c r="D7948" s="361" t="s">
        <v>7806</v>
      </c>
    </row>
    <row r="7949" spans="1:4" ht="40.5">
      <c r="A7949" s="360">
        <v>7947</v>
      </c>
      <c r="B7949" s="356"/>
      <c r="C7949" s="357" t="s">
        <v>19794</v>
      </c>
      <c r="D7949" s="361" t="s">
        <v>7807</v>
      </c>
    </row>
    <row r="7950" spans="1:4">
      <c r="A7950" s="360">
        <v>7948</v>
      </c>
      <c r="B7950" s="356"/>
      <c r="C7950" s="357" t="s">
        <v>19795</v>
      </c>
      <c r="D7950" s="361" t="s">
        <v>7808</v>
      </c>
    </row>
    <row r="7951" spans="1:4" ht="33">
      <c r="A7951" s="360">
        <v>7949</v>
      </c>
      <c r="B7951" s="356"/>
      <c r="C7951" s="357" t="s">
        <v>19796</v>
      </c>
      <c r="D7951" s="361" t="s">
        <v>7809</v>
      </c>
    </row>
    <row r="7952" spans="1:4" ht="33">
      <c r="A7952" s="360">
        <v>7950</v>
      </c>
      <c r="B7952" s="356"/>
      <c r="C7952" s="357" t="s">
        <v>19797</v>
      </c>
      <c r="D7952" s="361" t="s">
        <v>7810</v>
      </c>
    </row>
    <row r="7953" spans="1:4" ht="33">
      <c r="A7953" s="360">
        <v>7951</v>
      </c>
      <c r="B7953" s="356"/>
      <c r="C7953" s="357" t="s">
        <v>19798</v>
      </c>
      <c r="D7953" s="361" t="s">
        <v>7811</v>
      </c>
    </row>
    <row r="7954" spans="1:4" ht="40.5">
      <c r="A7954" s="360">
        <v>7952</v>
      </c>
      <c r="B7954" s="356"/>
      <c r="C7954" s="357" t="s">
        <v>19799</v>
      </c>
      <c r="D7954" s="361" t="s">
        <v>7812</v>
      </c>
    </row>
    <row r="7955" spans="1:4">
      <c r="A7955" s="360">
        <v>7953</v>
      </c>
      <c r="B7955" s="356"/>
      <c r="C7955" s="357" t="s">
        <v>19800</v>
      </c>
      <c r="D7955" s="361" t="s">
        <v>7813</v>
      </c>
    </row>
    <row r="7956" spans="1:4">
      <c r="A7956" s="360">
        <v>7954</v>
      </c>
      <c r="B7956" s="356"/>
      <c r="C7956" s="357" t="s">
        <v>19801</v>
      </c>
      <c r="D7956" s="361" t="s">
        <v>7814</v>
      </c>
    </row>
    <row r="7957" spans="1:4">
      <c r="A7957" s="360">
        <v>7955</v>
      </c>
      <c r="B7957" s="356"/>
      <c r="C7957" s="357" t="s">
        <v>19802</v>
      </c>
      <c r="D7957" s="361" t="s">
        <v>7815</v>
      </c>
    </row>
    <row r="7958" spans="1:4">
      <c r="A7958" s="360">
        <v>7956</v>
      </c>
      <c r="B7958" s="356"/>
      <c r="C7958" s="357" t="s">
        <v>19803</v>
      </c>
      <c r="D7958" s="361" t="s">
        <v>7816</v>
      </c>
    </row>
    <row r="7959" spans="1:4">
      <c r="A7959" s="360">
        <v>7957</v>
      </c>
      <c r="B7959" s="356"/>
      <c r="C7959" s="357" t="s">
        <v>19804</v>
      </c>
      <c r="D7959" s="361" t="s">
        <v>7817</v>
      </c>
    </row>
    <row r="7960" spans="1:4">
      <c r="A7960" s="360">
        <v>7958</v>
      </c>
      <c r="B7960" s="356"/>
      <c r="C7960" s="357" t="s">
        <v>19805</v>
      </c>
      <c r="D7960" s="361" t="s">
        <v>7818</v>
      </c>
    </row>
    <row r="7961" spans="1:4">
      <c r="A7961" s="360">
        <v>7959</v>
      </c>
      <c r="B7961" s="356"/>
      <c r="C7961" s="357" t="s">
        <v>19806</v>
      </c>
      <c r="D7961" s="361" t="s">
        <v>7819</v>
      </c>
    </row>
    <row r="7962" spans="1:4">
      <c r="A7962" s="360">
        <v>7960</v>
      </c>
      <c r="B7962" s="356"/>
      <c r="C7962" s="357" t="s">
        <v>19807</v>
      </c>
      <c r="D7962" s="361" t="s">
        <v>7820</v>
      </c>
    </row>
    <row r="7963" spans="1:4">
      <c r="A7963" s="360">
        <v>7961</v>
      </c>
      <c r="B7963" s="356"/>
      <c r="C7963" s="357" t="s">
        <v>19808</v>
      </c>
      <c r="D7963" s="361" t="s">
        <v>7821</v>
      </c>
    </row>
    <row r="7964" spans="1:4">
      <c r="A7964" s="363">
        <v>7962</v>
      </c>
      <c r="B7964" s="356"/>
      <c r="C7964" s="357" t="s">
        <v>19809</v>
      </c>
      <c r="D7964" s="361" t="s">
        <v>7822</v>
      </c>
    </row>
    <row r="7965" spans="1:4">
      <c r="A7965" s="360">
        <v>7963</v>
      </c>
      <c r="B7965" s="356"/>
      <c r="C7965" s="357" t="s">
        <v>19810</v>
      </c>
      <c r="D7965" s="361" t="s">
        <v>7823</v>
      </c>
    </row>
    <row r="7966" spans="1:4" ht="33">
      <c r="A7966" s="360">
        <v>7964</v>
      </c>
      <c r="B7966" s="356"/>
      <c r="C7966" s="357" t="s">
        <v>19811</v>
      </c>
      <c r="D7966" s="361" t="s">
        <v>7824</v>
      </c>
    </row>
    <row r="7967" spans="1:4">
      <c r="A7967" s="360">
        <v>7965</v>
      </c>
      <c r="B7967" s="356"/>
      <c r="C7967" s="357" t="s">
        <v>19812</v>
      </c>
      <c r="D7967" s="361" t="s">
        <v>7825</v>
      </c>
    </row>
    <row r="7968" spans="1:4">
      <c r="A7968" s="360">
        <v>7966</v>
      </c>
      <c r="B7968" s="356"/>
      <c r="C7968" s="357" t="s">
        <v>19813</v>
      </c>
      <c r="D7968" s="361" t="s">
        <v>7826</v>
      </c>
    </row>
    <row r="7969" spans="1:4">
      <c r="A7969" s="360">
        <v>7967</v>
      </c>
      <c r="B7969" s="356"/>
      <c r="C7969" s="357" t="s">
        <v>19814</v>
      </c>
      <c r="D7969" s="361" t="s">
        <v>7827</v>
      </c>
    </row>
    <row r="7970" spans="1:4">
      <c r="A7970" s="360">
        <v>7968</v>
      </c>
      <c r="B7970" s="356"/>
      <c r="C7970" s="357" t="s">
        <v>19815</v>
      </c>
      <c r="D7970" s="361" t="s">
        <v>7828</v>
      </c>
    </row>
    <row r="7971" spans="1:4">
      <c r="A7971" s="360">
        <v>7969</v>
      </c>
      <c r="B7971" s="356"/>
      <c r="C7971" s="357" t="s">
        <v>19816</v>
      </c>
      <c r="D7971" s="361" t="s">
        <v>7829</v>
      </c>
    </row>
    <row r="7972" spans="1:4" ht="33">
      <c r="A7972" s="360">
        <v>7970</v>
      </c>
      <c r="B7972" s="356"/>
      <c r="C7972" s="357" t="s">
        <v>19817</v>
      </c>
      <c r="D7972" s="361" t="s">
        <v>7830</v>
      </c>
    </row>
    <row r="7973" spans="1:4">
      <c r="A7973" s="360">
        <v>7971</v>
      </c>
      <c r="B7973" s="356"/>
      <c r="C7973" s="357" t="s">
        <v>19818</v>
      </c>
      <c r="D7973" s="361" t="s">
        <v>7831</v>
      </c>
    </row>
    <row r="7974" spans="1:4">
      <c r="A7974" s="360">
        <v>7972</v>
      </c>
      <c r="B7974" s="356"/>
      <c r="C7974" s="357" t="s">
        <v>19819</v>
      </c>
      <c r="D7974" s="361" t="s">
        <v>7832</v>
      </c>
    </row>
    <row r="7975" spans="1:4" ht="33">
      <c r="A7975" s="360">
        <v>7973</v>
      </c>
      <c r="B7975" s="356"/>
      <c r="C7975" s="357" t="s">
        <v>19820</v>
      </c>
      <c r="D7975" s="361" t="s">
        <v>7833</v>
      </c>
    </row>
    <row r="7976" spans="1:4" ht="33">
      <c r="A7976" s="360">
        <v>7974</v>
      </c>
      <c r="B7976" s="356"/>
      <c r="C7976" s="357" t="s">
        <v>19821</v>
      </c>
      <c r="D7976" s="361" t="s">
        <v>7834</v>
      </c>
    </row>
    <row r="7977" spans="1:4" ht="40.5">
      <c r="A7977" s="360">
        <v>7975</v>
      </c>
      <c r="B7977" s="356"/>
      <c r="C7977" s="357" t="s">
        <v>19822</v>
      </c>
      <c r="D7977" s="361" t="s">
        <v>7835</v>
      </c>
    </row>
    <row r="7978" spans="1:4" ht="40.5">
      <c r="A7978" s="360">
        <v>7976</v>
      </c>
      <c r="B7978" s="356"/>
      <c r="C7978" s="357" t="s">
        <v>19823</v>
      </c>
      <c r="D7978" s="361" t="s">
        <v>7836</v>
      </c>
    </row>
    <row r="7979" spans="1:4" ht="33">
      <c r="A7979" s="360">
        <v>7977</v>
      </c>
      <c r="B7979" s="356"/>
      <c r="C7979" s="357" t="s">
        <v>19824</v>
      </c>
      <c r="D7979" s="361" t="s">
        <v>7837</v>
      </c>
    </row>
    <row r="7980" spans="1:4" ht="33">
      <c r="A7980" s="360">
        <v>7978</v>
      </c>
      <c r="B7980" s="356"/>
      <c r="C7980" s="357" t="s">
        <v>19825</v>
      </c>
      <c r="D7980" s="361" t="s">
        <v>7838</v>
      </c>
    </row>
    <row r="7981" spans="1:4" ht="33">
      <c r="A7981" s="360">
        <v>7979</v>
      </c>
      <c r="B7981" s="356"/>
      <c r="C7981" s="357" t="s">
        <v>19826</v>
      </c>
      <c r="D7981" s="361" t="s">
        <v>7839</v>
      </c>
    </row>
    <row r="7982" spans="1:4" ht="33">
      <c r="A7982" s="360">
        <v>7980</v>
      </c>
      <c r="B7982" s="356"/>
      <c r="C7982" s="357" t="s">
        <v>19827</v>
      </c>
      <c r="D7982" s="361" t="s">
        <v>7840</v>
      </c>
    </row>
    <row r="7983" spans="1:4" ht="33">
      <c r="A7983" s="360">
        <v>7981</v>
      </c>
      <c r="B7983" s="356"/>
      <c r="C7983" s="357" t="s">
        <v>19828</v>
      </c>
      <c r="D7983" s="361" t="s">
        <v>7841</v>
      </c>
    </row>
    <row r="7984" spans="1:4" ht="33">
      <c r="A7984" s="360">
        <v>7982</v>
      </c>
      <c r="B7984" s="356"/>
      <c r="C7984" s="357" t="s">
        <v>19829</v>
      </c>
      <c r="D7984" s="361" t="s">
        <v>7842</v>
      </c>
    </row>
    <row r="7985" spans="1:4" ht="40.5">
      <c r="A7985" s="360">
        <v>7983</v>
      </c>
      <c r="B7985" s="356"/>
      <c r="C7985" s="357" t="s">
        <v>19830</v>
      </c>
      <c r="D7985" s="361" t="s">
        <v>7843</v>
      </c>
    </row>
    <row r="7986" spans="1:4" ht="33">
      <c r="A7986" s="360">
        <v>7984</v>
      </c>
      <c r="B7986" s="356"/>
      <c r="C7986" s="357" t="s">
        <v>19831</v>
      </c>
      <c r="D7986" s="361" t="s">
        <v>7844</v>
      </c>
    </row>
    <row r="7987" spans="1:4" ht="33">
      <c r="A7987" s="360">
        <v>7985</v>
      </c>
      <c r="B7987" s="356"/>
      <c r="C7987" s="357" t="s">
        <v>19832</v>
      </c>
      <c r="D7987" s="361" t="s">
        <v>7845</v>
      </c>
    </row>
    <row r="7988" spans="1:4" ht="33">
      <c r="A7988" s="360">
        <v>7986</v>
      </c>
      <c r="B7988" s="356"/>
      <c r="C7988" s="357" t="s">
        <v>19833</v>
      </c>
      <c r="D7988" s="361" t="s">
        <v>7846</v>
      </c>
    </row>
    <row r="7989" spans="1:4" ht="33">
      <c r="A7989" s="360">
        <v>7987</v>
      </c>
      <c r="B7989" s="356"/>
      <c r="C7989" s="357" t="s">
        <v>19834</v>
      </c>
      <c r="D7989" s="361" t="s">
        <v>7847</v>
      </c>
    </row>
    <row r="7990" spans="1:4" ht="40.5">
      <c r="A7990" s="360">
        <v>7988</v>
      </c>
      <c r="B7990" s="356"/>
      <c r="C7990" s="357" t="s">
        <v>19835</v>
      </c>
      <c r="D7990" s="361" t="s">
        <v>7848</v>
      </c>
    </row>
    <row r="7991" spans="1:4" ht="33">
      <c r="A7991" s="360">
        <v>7989</v>
      </c>
      <c r="B7991" s="356"/>
      <c r="C7991" s="357" t="s">
        <v>19836</v>
      </c>
      <c r="D7991" s="361" t="s">
        <v>7849</v>
      </c>
    </row>
    <row r="7992" spans="1:4" ht="40.5">
      <c r="A7992" s="360">
        <v>7990</v>
      </c>
      <c r="B7992" s="356"/>
      <c r="C7992" s="357" t="s">
        <v>19837</v>
      </c>
      <c r="D7992" s="361" t="s">
        <v>7850</v>
      </c>
    </row>
    <row r="7993" spans="1:4" ht="33">
      <c r="A7993" s="360">
        <v>7991</v>
      </c>
      <c r="B7993" s="356"/>
      <c r="C7993" s="357" t="s">
        <v>19838</v>
      </c>
      <c r="D7993" s="361" t="s">
        <v>7851</v>
      </c>
    </row>
    <row r="7994" spans="1:4" ht="33">
      <c r="A7994" s="360">
        <v>7992</v>
      </c>
      <c r="B7994" s="356"/>
      <c r="C7994" s="357" t="s">
        <v>19839</v>
      </c>
      <c r="D7994" s="361" t="s">
        <v>7852</v>
      </c>
    </row>
    <row r="7995" spans="1:4" ht="33">
      <c r="A7995" s="360">
        <v>7993</v>
      </c>
      <c r="B7995" s="356"/>
      <c r="C7995" s="357" t="s">
        <v>19840</v>
      </c>
      <c r="D7995" s="361" t="s">
        <v>7853</v>
      </c>
    </row>
    <row r="7996" spans="1:4" ht="33">
      <c r="A7996" s="360">
        <v>7994</v>
      </c>
      <c r="B7996" s="356"/>
      <c r="C7996" s="357" t="s">
        <v>19841</v>
      </c>
      <c r="D7996" s="361" t="s">
        <v>7854</v>
      </c>
    </row>
    <row r="7997" spans="1:4" ht="33">
      <c r="A7997" s="360">
        <v>7995</v>
      </c>
      <c r="B7997" s="356"/>
      <c r="C7997" s="357" t="s">
        <v>19842</v>
      </c>
      <c r="D7997" s="361" t="s">
        <v>7855</v>
      </c>
    </row>
    <row r="7998" spans="1:4" ht="33">
      <c r="A7998" s="360">
        <v>7996</v>
      </c>
      <c r="B7998" s="356"/>
      <c r="C7998" s="357" t="s">
        <v>19843</v>
      </c>
      <c r="D7998" s="361" t="s">
        <v>7856</v>
      </c>
    </row>
    <row r="7999" spans="1:4" ht="33">
      <c r="A7999" s="360">
        <v>7997</v>
      </c>
      <c r="B7999" s="356"/>
      <c r="C7999" s="357" t="s">
        <v>19844</v>
      </c>
      <c r="D7999" s="361" t="s">
        <v>7857</v>
      </c>
    </row>
    <row r="8000" spans="1:4" ht="33">
      <c r="A8000" s="360">
        <v>7998</v>
      </c>
      <c r="B8000" s="356"/>
      <c r="C8000" s="357" t="s">
        <v>19845</v>
      </c>
      <c r="D8000" s="361" t="s">
        <v>7858</v>
      </c>
    </row>
    <row r="8001" spans="1:4" ht="33">
      <c r="A8001" s="360">
        <v>7999</v>
      </c>
      <c r="B8001" s="356"/>
      <c r="C8001" s="357" t="s">
        <v>19846</v>
      </c>
      <c r="D8001" s="361" t="s">
        <v>7859</v>
      </c>
    </row>
    <row r="8002" spans="1:4" ht="33">
      <c r="A8002" s="360">
        <v>8000</v>
      </c>
      <c r="B8002" s="356"/>
      <c r="C8002" s="357" t="s">
        <v>19847</v>
      </c>
      <c r="D8002" s="361" t="s">
        <v>7860</v>
      </c>
    </row>
    <row r="8003" spans="1:4" ht="40.5">
      <c r="A8003" s="360">
        <v>8001</v>
      </c>
      <c r="B8003" s="356"/>
      <c r="C8003" s="357" t="s">
        <v>19848</v>
      </c>
      <c r="D8003" s="361" t="s">
        <v>7861</v>
      </c>
    </row>
    <row r="8004" spans="1:4" ht="33">
      <c r="A8004" s="360">
        <v>8002</v>
      </c>
      <c r="B8004" s="356"/>
      <c r="C8004" s="357" t="s">
        <v>19849</v>
      </c>
      <c r="D8004" s="361" t="s">
        <v>7862</v>
      </c>
    </row>
    <row r="8005" spans="1:4" ht="33">
      <c r="A8005" s="360">
        <v>8003</v>
      </c>
      <c r="B8005" s="356"/>
      <c r="C8005" s="357" t="s">
        <v>19850</v>
      </c>
      <c r="D8005" s="361" t="s">
        <v>7863</v>
      </c>
    </row>
    <row r="8006" spans="1:4" ht="33">
      <c r="A8006" s="360">
        <v>8004</v>
      </c>
      <c r="B8006" s="356"/>
      <c r="C8006" s="357" t="s">
        <v>19851</v>
      </c>
      <c r="D8006" s="361" t="s">
        <v>7864</v>
      </c>
    </row>
    <row r="8007" spans="1:4">
      <c r="A8007" s="360">
        <v>8005</v>
      </c>
      <c r="B8007" s="356"/>
      <c r="C8007" s="357" t="s">
        <v>19852</v>
      </c>
      <c r="D8007" s="361" t="s">
        <v>7865</v>
      </c>
    </row>
    <row r="8008" spans="1:4">
      <c r="A8008" s="360">
        <v>8006</v>
      </c>
      <c r="B8008" s="356"/>
      <c r="C8008" s="357" t="s">
        <v>19853</v>
      </c>
      <c r="D8008" s="361" t="s">
        <v>7866</v>
      </c>
    </row>
    <row r="8009" spans="1:4">
      <c r="A8009" s="360">
        <v>8007</v>
      </c>
      <c r="B8009" s="356"/>
      <c r="C8009" s="357" t="s">
        <v>19854</v>
      </c>
      <c r="D8009" s="361" t="s">
        <v>7867</v>
      </c>
    </row>
    <row r="8010" spans="1:4">
      <c r="A8010" s="360">
        <v>8008</v>
      </c>
      <c r="B8010" s="356"/>
      <c r="C8010" s="357" t="s">
        <v>19855</v>
      </c>
      <c r="D8010" s="361" t="s">
        <v>7868</v>
      </c>
    </row>
    <row r="8011" spans="1:4">
      <c r="A8011" s="360">
        <v>8009</v>
      </c>
      <c r="B8011" s="356"/>
      <c r="C8011" s="357" t="s">
        <v>19856</v>
      </c>
      <c r="D8011" s="361" t="s">
        <v>7869</v>
      </c>
    </row>
    <row r="8012" spans="1:4">
      <c r="A8012" s="360">
        <v>8010</v>
      </c>
      <c r="B8012" s="356"/>
      <c r="C8012" s="357" t="s">
        <v>19857</v>
      </c>
      <c r="D8012" s="361" t="s">
        <v>7870</v>
      </c>
    </row>
    <row r="8013" spans="1:4">
      <c r="A8013" s="360">
        <v>8011</v>
      </c>
      <c r="B8013" s="356"/>
      <c r="C8013" s="357" t="s">
        <v>19858</v>
      </c>
      <c r="D8013" s="361" t="s">
        <v>7871</v>
      </c>
    </row>
    <row r="8014" spans="1:4">
      <c r="A8014" s="360">
        <v>8012</v>
      </c>
      <c r="B8014" s="356"/>
      <c r="C8014" s="357" t="s">
        <v>19859</v>
      </c>
      <c r="D8014" s="361" t="s">
        <v>7872</v>
      </c>
    </row>
    <row r="8015" spans="1:4">
      <c r="A8015" s="360">
        <v>8013</v>
      </c>
      <c r="B8015" s="356"/>
      <c r="C8015" s="357" t="s">
        <v>19860</v>
      </c>
      <c r="D8015" s="361" t="s">
        <v>7873</v>
      </c>
    </row>
    <row r="8016" spans="1:4">
      <c r="A8016" s="360">
        <v>8014</v>
      </c>
      <c r="B8016" s="356"/>
      <c r="C8016" s="357" t="s">
        <v>19861</v>
      </c>
      <c r="D8016" s="361" t="s">
        <v>7874</v>
      </c>
    </row>
    <row r="8017" spans="1:4">
      <c r="A8017" s="360">
        <v>8015</v>
      </c>
      <c r="B8017" s="356"/>
      <c r="C8017" s="357" t="s">
        <v>7875</v>
      </c>
      <c r="D8017" s="361" t="s">
        <v>7875</v>
      </c>
    </row>
    <row r="8018" spans="1:4">
      <c r="A8018" s="360">
        <v>8016</v>
      </c>
      <c r="B8018" s="356"/>
      <c r="C8018" s="357" t="s">
        <v>7876</v>
      </c>
      <c r="D8018" s="361" t="s">
        <v>7876</v>
      </c>
    </row>
    <row r="8019" spans="1:4">
      <c r="A8019" s="360">
        <v>8017</v>
      </c>
      <c r="B8019" s="356"/>
      <c r="C8019" s="357" t="s">
        <v>7877</v>
      </c>
      <c r="D8019" s="361" t="s">
        <v>7877</v>
      </c>
    </row>
    <row r="8020" spans="1:4">
      <c r="A8020" s="360">
        <v>8018</v>
      </c>
      <c r="B8020" s="356"/>
      <c r="C8020" s="357" t="s">
        <v>7878</v>
      </c>
      <c r="D8020" s="361" t="s">
        <v>7878</v>
      </c>
    </row>
    <row r="8021" spans="1:4">
      <c r="A8021" s="360">
        <v>8019</v>
      </c>
      <c r="B8021" s="356"/>
      <c r="C8021" s="357" t="s">
        <v>7879</v>
      </c>
      <c r="D8021" s="361" t="s">
        <v>7879</v>
      </c>
    </row>
    <row r="8022" spans="1:4">
      <c r="A8022" s="360">
        <v>8020</v>
      </c>
      <c r="B8022" s="356"/>
      <c r="C8022" s="357" t="s">
        <v>7880</v>
      </c>
      <c r="D8022" s="361" t="s">
        <v>7880</v>
      </c>
    </row>
    <row r="8023" spans="1:4">
      <c r="A8023" s="360">
        <v>8021</v>
      </c>
      <c r="B8023" s="356"/>
      <c r="C8023" s="357" t="s">
        <v>7881</v>
      </c>
      <c r="D8023" s="361" t="s">
        <v>7881</v>
      </c>
    </row>
    <row r="8024" spans="1:4">
      <c r="A8024" s="360">
        <v>8022</v>
      </c>
      <c r="B8024" s="356"/>
      <c r="C8024" s="357" t="s">
        <v>7882</v>
      </c>
      <c r="D8024" s="361" t="s">
        <v>7882</v>
      </c>
    </row>
    <row r="8025" spans="1:4">
      <c r="A8025" s="360">
        <v>8023</v>
      </c>
      <c r="B8025" s="356"/>
      <c r="C8025" s="357" t="s">
        <v>7883</v>
      </c>
      <c r="D8025" s="361" t="s">
        <v>7883</v>
      </c>
    </row>
    <row r="8026" spans="1:4">
      <c r="A8026" s="360">
        <v>8024</v>
      </c>
      <c r="B8026" s="356"/>
      <c r="C8026" s="357" t="s">
        <v>19862</v>
      </c>
      <c r="D8026" s="361" t="s">
        <v>7884</v>
      </c>
    </row>
    <row r="8027" spans="1:4">
      <c r="A8027" s="360">
        <v>8025</v>
      </c>
      <c r="B8027" s="356"/>
      <c r="C8027" s="357" t="s">
        <v>7885</v>
      </c>
      <c r="D8027" s="361" t="s">
        <v>7885</v>
      </c>
    </row>
    <row r="8028" spans="1:4">
      <c r="A8028" s="360">
        <v>8026</v>
      </c>
      <c r="B8028" s="356"/>
      <c r="C8028" s="357" t="s">
        <v>19863</v>
      </c>
      <c r="D8028" s="361" t="s">
        <v>7886</v>
      </c>
    </row>
    <row r="8029" spans="1:4">
      <c r="A8029" s="360">
        <v>8027</v>
      </c>
      <c r="B8029" s="356"/>
      <c r="C8029" s="357" t="s">
        <v>7887</v>
      </c>
      <c r="D8029" s="361" t="s">
        <v>7887</v>
      </c>
    </row>
    <row r="8030" spans="1:4">
      <c r="A8030" s="360">
        <v>8028</v>
      </c>
      <c r="B8030" s="356"/>
      <c r="C8030" s="357" t="s">
        <v>19864</v>
      </c>
      <c r="D8030" s="361" t="s">
        <v>7888</v>
      </c>
    </row>
    <row r="8031" spans="1:4">
      <c r="A8031" s="360">
        <v>8029</v>
      </c>
      <c r="B8031" s="356"/>
      <c r="C8031" s="357" t="s">
        <v>19865</v>
      </c>
      <c r="D8031" s="361" t="s">
        <v>7889</v>
      </c>
    </row>
    <row r="8032" spans="1:4">
      <c r="A8032" s="360">
        <v>8030</v>
      </c>
      <c r="B8032" s="356"/>
      <c r="C8032" s="357" t="s">
        <v>19866</v>
      </c>
      <c r="D8032" s="361" t="s">
        <v>7890</v>
      </c>
    </row>
    <row r="8033" spans="1:4">
      <c r="A8033" s="360">
        <v>8031</v>
      </c>
      <c r="B8033" s="356"/>
      <c r="C8033" s="357" t="s">
        <v>19867</v>
      </c>
      <c r="D8033" s="361" t="s">
        <v>7891</v>
      </c>
    </row>
    <row r="8034" spans="1:4">
      <c r="A8034" s="360">
        <v>8032</v>
      </c>
      <c r="B8034" s="356"/>
      <c r="C8034" s="357" t="s">
        <v>7892</v>
      </c>
      <c r="D8034" s="361" t="s">
        <v>7892</v>
      </c>
    </row>
    <row r="8035" spans="1:4">
      <c r="A8035" s="360">
        <v>8033</v>
      </c>
      <c r="B8035" s="356"/>
      <c r="C8035" s="357" t="s">
        <v>7893</v>
      </c>
      <c r="D8035" s="361" t="s">
        <v>7893</v>
      </c>
    </row>
    <row r="8036" spans="1:4">
      <c r="A8036" s="360">
        <v>8034</v>
      </c>
      <c r="B8036" s="356"/>
      <c r="C8036" s="357" t="s">
        <v>7894</v>
      </c>
      <c r="D8036" s="361" t="s">
        <v>7894</v>
      </c>
    </row>
    <row r="8037" spans="1:4">
      <c r="A8037" s="360">
        <v>8035</v>
      </c>
      <c r="B8037" s="356"/>
      <c r="C8037" s="357" t="s">
        <v>7895</v>
      </c>
      <c r="D8037" s="361" t="s">
        <v>7895</v>
      </c>
    </row>
    <row r="8038" spans="1:4">
      <c r="A8038" s="360">
        <v>8036</v>
      </c>
      <c r="B8038" s="356"/>
      <c r="C8038" s="357" t="s">
        <v>7896</v>
      </c>
      <c r="D8038" s="361" t="s">
        <v>7896</v>
      </c>
    </row>
    <row r="8039" spans="1:4">
      <c r="A8039" s="360">
        <v>8037</v>
      </c>
      <c r="B8039" s="356"/>
      <c r="C8039" s="357" t="s">
        <v>7897</v>
      </c>
      <c r="D8039" s="361" t="s">
        <v>7897</v>
      </c>
    </row>
    <row r="8040" spans="1:4">
      <c r="A8040" s="360">
        <v>8038</v>
      </c>
      <c r="B8040" s="356"/>
      <c r="C8040" s="357" t="s">
        <v>19868</v>
      </c>
      <c r="D8040" s="361" t="s">
        <v>7898</v>
      </c>
    </row>
    <row r="8041" spans="1:4">
      <c r="A8041" s="360">
        <v>8039</v>
      </c>
      <c r="B8041" s="356"/>
      <c r="C8041" s="357" t="s">
        <v>19869</v>
      </c>
      <c r="D8041" s="361" t="s">
        <v>7899</v>
      </c>
    </row>
    <row r="8042" spans="1:4">
      <c r="A8042" s="360">
        <v>8040</v>
      </c>
      <c r="B8042" s="356"/>
      <c r="C8042" s="357" t="s">
        <v>19870</v>
      </c>
      <c r="D8042" s="361" t="s">
        <v>7900</v>
      </c>
    </row>
    <row r="8043" spans="1:4">
      <c r="A8043" s="360">
        <v>8041</v>
      </c>
      <c r="B8043" s="356"/>
      <c r="C8043" s="357" t="s">
        <v>19871</v>
      </c>
      <c r="D8043" s="361" t="s">
        <v>7901</v>
      </c>
    </row>
    <row r="8044" spans="1:4">
      <c r="A8044" s="360">
        <v>8042</v>
      </c>
      <c r="B8044" s="356"/>
      <c r="C8044" s="357" t="s">
        <v>19872</v>
      </c>
      <c r="D8044" s="361" t="s">
        <v>7902</v>
      </c>
    </row>
    <row r="8045" spans="1:4">
      <c r="A8045" s="360">
        <v>8043</v>
      </c>
      <c r="B8045" s="356"/>
      <c r="C8045" s="357" t="s">
        <v>19873</v>
      </c>
      <c r="D8045" s="361" t="s">
        <v>7903</v>
      </c>
    </row>
    <row r="8046" spans="1:4">
      <c r="A8046" s="360">
        <v>8044</v>
      </c>
      <c r="B8046" s="356"/>
      <c r="C8046" s="357" t="s">
        <v>19874</v>
      </c>
      <c r="D8046" s="361" t="s">
        <v>7904</v>
      </c>
    </row>
    <row r="8047" spans="1:4">
      <c r="A8047" s="360">
        <v>8045</v>
      </c>
      <c r="B8047" s="356"/>
      <c r="C8047" s="357" t="s">
        <v>19875</v>
      </c>
      <c r="D8047" s="361" t="s">
        <v>7905</v>
      </c>
    </row>
    <row r="8048" spans="1:4">
      <c r="A8048" s="360">
        <v>8046</v>
      </c>
      <c r="B8048" s="356"/>
      <c r="C8048" s="357" t="s">
        <v>19876</v>
      </c>
      <c r="D8048" s="361" t="s">
        <v>7906</v>
      </c>
    </row>
    <row r="8049" spans="1:4">
      <c r="A8049" s="360">
        <v>8047</v>
      </c>
      <c r="B8049" s="356"/>
      <c r="C8049" s="357" t="s">
        <v>19877</v>
      </c>
      <c r="D8049" s="361" t="s">
        <v>7907</v>
      </c>
    </row>
    <row r="8050" spans="1:4">
      <c r="A8050" s="360">
        <v>8048</v>
      </c>
      <c r="B8050" s="356"/>
      <c r="C8050" s="357" t="s">
        <v>19878</v>
      </c>
      <c r="D8050" s="361" t="s">
        <v>7908</v>
      </c>
    </row>
    <row r="8051" spans="1:4">
      <c r="A8051" s="360">
        <v>8049</v>
      </c>
      <c r="B8051" s="356"/>
      <c r="C8051" s="357" t="s">
        <v>19879</v>
      </c>
      <c r="D8051" s="361" t="s">
        <v>7909</v>
      </c>
    </row>
    <row r="8052" spans="1:4">
      <c r="A8052" s="360">
        <v>8050</v>
      </c>
      <c r="B8052" s="356"/>
      <c r="C8052" s="357" t="s">
        <v>19880</v>
      </c>
      <c r="D8052" s="361" t="s">
        <v>7910</v>
      </c>
    </row>
    <row r="8053" spans="1:4">
      <c r="A8053" s="360">
        <v>8051</v>
      </c>
      <c r="B8053" s="356"/>
      <c r="C8053" s="357" t="s">
        <v>19881</v>
      </c>
      <c r="D8053" s="361" t="s">
        <v>7911</v>
      </c>
    </row>
    <row r="8054" spans="1:4">
      <c r="A8054" s="360">
        <v>8052</v>
      </c>
      <c r="B8054" s="356"/>
      <c r="C8054" s="357" t="s">
        <v>19882</v>
      </c>
      <c r="D8054" s="361" t="s">
        <v>7912</v>
      </c>
    </row>
    <row r="8055" spans="1:4">
      <c r="A8055" s="360">
        <v>8053</v>
      </c>
      <c r="B8055" s="356"/>
      <c r="C8055" s="357" t="s">
        <v>19883</v>
      </c>
      <c r="D8055" s="361" t="s">
        <v>7913</v>
      </c>
    </row>
    <row r="8056" spans="1:4">
      <c r="A8056" s="360">
        <v>8054</v>
      </c>
      <c r="B8056" s="356"/>
      <c r="C8056" s="357" t="s">
        <v>19884</v>
      </c>
      <c r="D8056" s="361" t="s">
        <v>7914</v>
      </c>
    </row>
    <row r="8057" spans="1:4">
      <c r="A8057" s="360">
        <v>8055</v>
      </c>
      <c r="B8057" s="356"/>
      <c r="C8057" s="357" t="s">
        <v>19885</v>
      </c>
      <c r="D8057" s="361" t="s">
        <v>7915</v>
      </c>
    </row>
    <row r="8058" spans="1:4">
      <c r="A8058" s="360">
        <v>8056</v>
      </c>
      <c r="B8058" s="356"/>
      <c r="C8058" s="357" t="s">
        <v>19886</v>
      </c>
      <c r="D8058" s="361" t="s">
        <v>7916</v>
      </c>
    </row>
    <row r="8059" spans="1:4">
      <c r="A8059" s="360">
        <v>8057</v>
      </c>
      <c r="B8059" s="356"/>
      <c r="C8059" s="357" t="s">
        <v>19887</v>
      </c>
      <c r="D8059" s="361" t="s">
        <v>7917</v>
      </c>
    </row>
    <row r="8060" spans="1:4">
      <c r="A8060" s="360">
        <v>8058</v>
      </c>
      <c r="B8060" s="356"/>
      <c r="C8060" s="357" t="s">
        <v>19888</v>
      </c>
      <c r="D8060" s="361" t="s">
        <v>7918</v>
      </c>
    </row>
    <row r="8061" spans="1:4">
      <c r="A8061" s="360">
        <v>8059</v>
      </c>
      <c r="B8061" s="356"/>
      <c r="C8061" s="357" t="s">
        <v>19889</v>
      </c>
      <c r="D8061" s="361" t="s">
        <v>7919</v>
      </c>
    </row>
    <row r="8062" spans="1:4">
      <c r="A8062" s="360">
        <v>8060</v>
      </c>
      <c r="B8062" s="356"/>
      <c r="C8062" s="357" t="s">
        <v>19890</v>
      </c>
      <c r="D8062" s="361" t="s">
        <v>7920</v>
      </c>
    </row>
    <row r="8063" spans="1:4">
      <c r="A8063" s="360">
        <v>8061</v>
      </c>
      <c r="B8063" s="356"/>
      <c r="C8063" s="357" t="s">
        <v>19891</v>
      </c>
      <c r="D8063" s="361" t="s">
        <v>7921</v>
      </c>
    </row>
    <row r="8064" spans="1:4">
      <c r="A8064" s="360">
        <v>8062</v>
      </c>
      <c r="B8064" s="356"/>
      <c r="C8064" s="357" t="s">
        <v>19892</v>
      </c>
      <c r="D8064" s="361" t="s">
        <v>7922</v>
      </c>
    </row>
    <row r="8065" spans="1:4">
      <c r="A8065" s="360">
        <v>8063</v>
      </c>
      <c r="B8065" s="356"/>
      <c r="C8065" s="357" t="s">
        <v>19893</v>
      </c>
      <c r="D8065" s="361" t="s">
        <v>7923</v>
      </c>
    </row>
    <row r="8066" spans="1:4">
      <c r="A8066" s="360">
        <v>8064</v>
      </c>
      <c r="B8066" s="356"/>
      <c r="C8066" s="357" t="s">
        <v>19894</v>
      </c>
      <c r="D8066" s="361" t="s">
        <v>7924</v>
      </c>
    </row>
    <row r="8067" spans="1:4">
      <c r="A8067" s="360">
        <v>8065</v>
      </c>
      <c r="B8067" s="356"/>
      <c r="C8067" s="357" t="s">
        <v>19895</v>
      </c>
      <c r="D8067" s="361" t="s">
        <v>7925</v>
      </c>
    </row>
    <row r="8068" spans="1:4" ht="33">
      <c r="A8068" s="360">
        <v>8066</v>
      </c>
      <c r="B8068" s="356"/>
      <c r="C8068" s="357" t="s">
        <v>19896</v>
      </c>
      <c r="D8068" s="361" t="s">
        <v>7926</v>
      </c>
    </row>
    <row r="8069" spans="1:4" ht="33">
      <c r="A8069" s="360">
        <v>8067</v>
      </c>
      <c r="B8069" s="356"/>
      <c r="C8069" s="357" t="s">
        <v>19897</v>
      </c>
      <c r="D8069" s="361" t="s">
        <v>7927</v>
      </c>
    </row>
    <row r="8070" spans="1:4" ht="33">
      <c r="A8070" s="360">
        <v>8068</v>
      </c>
      <c r="B8070" s="356"/>
      <c r="C8070" s="357" t="s">
        <v>19898</v>
      </c>
      <c r="D8070" s="361" t="s">
        <v>7928</v>
      </c>
    </row>
    <row r="8071" spans="1:4" ht="33">
      <c r="A8071" s="360">
        <v>8069</v>
      </c>
      <c r="B8071" s="356"/>
      <c r="C8071" s="357" t="s">
        <v>19899</v>
      </c>
      <c r="D8071" s="361" t="s">
        <v>7929</v>
      </c>
    </row>
    <row r="8072" spans="1:4" ht="33">
      <c r="A8072" s="360">
        <v>8070</v>
      </c>
      <c r="B8072" s="356"/>
      <c r="C8072" s="357" t="s">
        <v>19900</v>
      </c>
      <c r="D8072" s="361" t="s">
        <v>7930</v>
      </c>
    </row>
    <row r="8073" spans="1:4" ht="33">
      <c r="A8073" s="360">
        <v>8071</v>
      </c>
      <c r="B8073" s="356"/>
      <c r="C8073" s="357" t="s">
        <v>19901</v>
      </c>
      <c r="D8073" s="361" t="s">
        <v>7931</v>
      </c>
    </row>
    <row r="8074" spans="1:4" ht="33">
      <c r="A8074" s="360">
        <v>8072</v>
      </c>
      <c r="B8074" s="356"/>
      <c r="C8074" s="357" t="s">
        <v>19902</v>
      </c>
      <c r="D8074" s="361" t="s">
        <v>7932</v>
      </c>
    </row>
    <row r="8075" spans="1:4" ht="33">
      <c r="A8075" s="360">
        <v>8073</v>
      </c>
      <c r="B8075" s="356"/>
      <c r="C8075" s="357" t="s">
        <v>19903</v>
      </c>
      <c r="D8075" s="361" t="s">
        <v>7933</v>
      </c>
    </row>
    <row r="8076" spans="1:4" ht="33">
      <c r="A8076" s="360">
        <v>8074</v>
      </c>
      <c r="B8076" s="356"/>
      <c r="C8076" s="357" t="s">
        <v>19904</v>
      </c>
      <c r="D8076" s="361" t="s">
        <v>7934</v>
      </c>
    </row>
    <row r="8077" spans="1:4" ht="33">
      <c r="A8077" s="360">
        <v>8075</v>
      </c>
      <c r="B8077" s="356"/>
      <c r="C8077" s="357" t="s">
        <v>19905</v>
      </c>
      <c r="D8077" s="361" t="s">
        <v>7935</v>
      </c>
    </row>
    <row r="8078" spans="1:4" ht="33">
      <c r="A8078" s="360">
        <v>8076</v>
      </c>
      <c r="B8078" s="356"/>
      <c r="C8078" s="357" t="s">
        <v>19906</v>
      </c>
      <c r="D8078" s="361" t="s">
        <v>7936</v>
      </c>
    </row>
    <row r="8079" spans="1:4" ht="33">
      <c r="A8079" s="360">
        <v>8077</v>
      </c>
      <c r="B8079" s="356"/>
      <c r="C8079" s="357" t="s">
        <v>19907</v>
      </c>
      <c r="D8079" s="361" t="s">
        <v>7937</v>
      </c>
    </row>
    <row r="8080" spans="1:4" ht="33">
      <c r="A8080" s="360">
        <v>8078</v>
      </c>
      <c r="B8080" s="356"/>
      <c r="C8080" s="357" t="s">
        <v>19908</v>
      </c>
      <c r="D8080" s="361" t="s">
        <v>7938</v>
      </c>
    </row>
    <row r="8081" spans="1:4" ht="33">
      <c r="A8081" s="360">
        <v>8079</v>
      </c>
      <c r="B8081" s="356"/>
      <c r="C8081" s="357" t="s">
        <v>19909</v>
      </c>
      <c r="D8081" s="361" t="s">
        <v>7939</v>
      </c>
    </row>
    <row r="8082" spans="1:4" ht="33">
      <c r="A8082" s="360">
        <v>8080</v>
      </c>
      <c r="B8082" s="356"/>
      <c r="C8082" s="357" t="s">
        <v>19910</v>
      </c>
      <c r="D8082" s="361" t="s">
        <v>7940</v>
      </c>
    </row>
    <row r="8083" spans="1:4" ht="33">
      <c r="A8083" s="360">
        <v>8081</v>
      </c>
      <c r="B8083" s="356"/>
      <c r="C8083" s="357" t="s">
        <v>19911</v>
      </c>
      <c r="D8083" s="361" t="s">
        <v>7941</v>
      </c>
    </row>
    <row r="8084" spans="1:4" ht="33">
      <c r="A8084" s="360">
        <v>8082</v>
      </c>
      <c r="B8084" s="356"/>
      <c r="C8084" s="357" t="s">
        <v>19912</v>
      </c>
      <c r="D8084" s="361" t="s">
        <v>7942</v>
      </c>
    </row>
    <row r="8085" spans="1:4" ht="33">
      <c r="A8085" s="360">
        <v>8083</v>
      </c>
      <c r="B8085" s="356"/>
      <c r="C8085" s="357" t="s">
        <v>19913</v>
      </c>
      <c r="D8085" s="361" t="s">
        <v>7943</v>
      </c>
    </row>
    <row r="8086" spans="1:4" ht="33">
      <c r="A8086" s="360">
        <v>8084</v>
      </c>
      <c r="B8086" s="356"/>
      <c r="C8086" s="357" t="s">
        <v>19914</v>
      </c>
      <c r="D8086" s="361" t="s">
        <v>7944</v>
      </c>
    </row>
    <row r="8087" spans="1:4" ht="33">
      <c r="A8087" s="360">
        <v>8085</v>
      </c>
      <c r="B8087" s="356"/>
      <c r="C8087" s="357" t="s">
        <v>19915</v>
      </c>
      <c r="D8087" s="361" t="s">
        <v>7945</v>
      </c>
    </row>
    <row r="8088" spans="1:4" ht="33">
      <c r="A8088" s="360">
        <v>8086</v>
      </c>
      <c r="B8088" s="356"/>
      <c r="C8088" s="357" t="s">
        <v>19916</v>
      </c>
      <c r="D8088" s="361" t="s">
        <v>7946</v>
      </c>
    </row>
    <row r="8089" spans="1:4" ht="33">
      <c r="A8089" s="360">
        <v>8087</v>
      </c>
      <c r="B8089" s="356"/>
      <c r="C8089" s="357" t="s">
        <v>19917</v>
      </c>
      <c r="D8089" s="361" t="s">
        <v>7947</v>
      </c>
    </row>
    <row r="8090" spans="1:4" ht="33">
      <c r="A8090" s="360">
        <v>8088</v>
      </c>
      <c r="B8090" s="356"/>
      <c r="C8090" s="357" t="s">
        <v>19918</v>
      </c>
      <c r="D8090" s="361" t="s">
        <v>7948</v>
      </c>
    </row>
    <row r="8091" spans="1:4" ht="33">
      <c r="A8091" s="360">
        <v>8089</v>
      </c>
      <c r="B8091" s="356"/>
      <c r="C8091" s="357" t="s">
        <v>19919</v>
      </c>
      <c r="D8091" s="361" t="s">
        <v>7949</v>
      </c>
    </row>
    <row r="8092" spans="1:4" ht="33">
      <c r="A8092" s="360">
        <v>8090</v>
      </c>
      <c r="B8092" s="356"/>
      <c r="C8092" s="357" t="s">
        <v>19920</v>
      </c>
      <c r="D8092" s="361" t="s">
        <v>7950</v>
      </c>
    </row>
    <row r="8093" spans="1:4" ht="33">
      <c r="A8093" s="360">
        <v>8091</v>
      </c>
      <c r="B8093" s="356"/>
      <c r="C8093" s="357" t="s">
        <v>19921</v>
      </c>
      <c r="D8093" s="361" t="s">
        <v>7951</v>
      </c>
    </row>
    <row r="8094" spans="1:4" ht="33">
      <c r="A8094" s="360">
        <v>8092</v>
      </c>
      <c r="B8094" s="356"/>
      <c r="C8094" s="357" t="s">
        <v>19922</v>
      </c>
      <c r="D8094" s="361" t="s">
        <v>7952</v>
      </c>
    </row>
    <row r="8095" spans="1:4" ht="33">
      <c r="A8095" s="360">
        <v>8093</v>
      </c>
      <c r="B8095" s="356"/>
      <c r="C8095" s="357" t="s">
        <v>19923</v>
      </c>
      <c r="D8095" s="361" t="s">
        <v>7953</v>
      </c>
    </row>
    <row r="8096" spans="1:4" ht="33">
      <c r="A8096" s="360">
        <v>8094</v>
      </c>
      <c r="B8096" s="356"/>
      <c r="C8096" s="357" t="s">
        <v>19924</v>
      </c>
      <c r="D8096" s="361" t="s">
        <v>7954</v>
      </c>
    </row>
    <row r="8097" spans="1:4">
      <c r="A8097" s="360">
        <v>8095</v>
      </c>
      <c r="B8097" s="356"/>
      <c r="C8097" s="357" t="s">
        <v>19925</v>
      </c>
      <c r="D8097" s="361" t="s">
        <v>7955</v>
      </c>
    </row>
    <row r="8098" spans="1:4" ht="40.5">
      <c r="A8098" s="360">
        <v>8096</v>
      </c>
      <c r="B8098" s="356"/>
      <c r="C8098" s="357" t="s">
        <v>19926</v>
      </c>
      <c r="D8098" s="361" t="s">
        <v>7956</v>
      </c>
    </row>
    <row r="8099" spans="1:4" ht="40.5">
      <c r="A8099" s="360">
        <v>8097</v>
      </c>
      <c r="B8099" s="356"/>
      <c r="C8099" s="357" t="s">
        <v>19927</v>
      </c>
      <c r="D8099" s="361" t="s">
        <v>7957</v>
      </c>
    </row>
    <row r="8100" spans="1:4" ht="40.5">
      <c r="A8100" s="360">
        <v>8098</v>
      </c>
      <c r="B8100" s="356"/>
      <c r="C8100" s="357" t="s">
        <v>19928</v>
      </c>
      <c r="D8100" s="361" t="s">
        <v>7958</v>
      </c>
    </row>
    <row r="8101" spans="1:4" ht="40.5">
      <c r="A8101" s="360">
        <v>8099</v>
      </c>
      <c r="B8101" s="356"/>
      <c r="C8101" s="357" t="s">
        <v>19929</v>
      </c>
      <c r="D8101" s="361" t="s">
        <v>7959</v>
      </c>
    </row>
    <row r="8102" spans="1:4" ht="40.5">
      <c r="A8102" s="360">
        <v>8100</v>
      </c>
      <c r="B8102" s="356"/>
      <c r="C8102" s="357" t="s">
        <v>19930</v>
      </c>
      <c r="D8102" s="361" t="s">
        <v>7960</v>
      </c>
    </row>
    <row r="8103" spans="1:4" ht="40.5">
      <c r="A8103" s="360">
        <v>8101</v>
      </c>
      <c r="B8103" s="356"/>
      <c r="C8103" s="357" t="s">
        <v>19931</v>
      </c>
      <c r="D8103" s="361" t="s">
        <v>7961</v>
      </c>
    </row>
    <row r="8104" spans="1:4" ht="40.5">
      <c r="A8104" s="360">
        <v>8102</v>
      </c>
      <c r="B8104" s="356"/>
      <c r="C8104" s="357" t="s">
        <v>19932</v>
      </c>
      <c r="D8104" s="361" t="s">
        <v>7962</v>
      </c>
    </row>
    <row r="8105" spans="1:4" ht="40.5">
      <c r="A8105" s="360">
        <v>8103</v>
      </c>
      <c r="B8105" s="356"/>
      <c r="C8105" s="357" t="s">
        <v>19933</v>
      </c>
      <c r="D8105" s="361" t="s">
        <v>7963</v>
      </c>
    </row>
    <row r="8106" spans="1:4" ht="40.5">
      <c r="A8106" s="360">
        <v>8104</v>
      </c>
      <c r="B8106" s="356"/>
      <c r="C8106" s="357" t="s">
        <v>19934</v>
      </c>
      <c r="D8106" s="361" t="s">
        <v>7964</v>
      </c>
    </row>
    <row r="8107" spans="1:4" ht="40.5">
      <c r="A8107" s="360">
        <v>8105</v>
      </c>
      <c r="B8107" s="356"/>
      <c r="C8107" s="357" t="s">
        <v>19935</v>
      </c>
      <c r="D8107" s="361" t="s">
        <v>7965</v>
      </c>
    </row>
    <row r="8108" spans="1:4" ht="40.5">
      <c r="A8108" s="360">
        <v>8106</v>
      </c>
      <c r="B8108" s="356"/>
      <c r="C8108" s="357" t="s">
        <v>19936</v>
      </c>
      <c r="D8108" s="361" t="s">
        <v>7966</v>
      </c>
    </row>
    <row r="8109" spans="1:4" ht="40.5">
      <c r="A8109" s="360">
        <v>8107</v>
      </c>
      <c r="B8109" s="356"/>
      <c r="C8109" s="357" t="s">
        <v>19937</v>
      </c>
      <c r="D8109" s="361" t="s">
        <v>7967</v>
      </c>
    </row>
    <row r="8110" spans="1:4" ht="40.5">
      <c r="A8110" s="360">
        <v>8108</v>
      </c>
      <c r="B8110" s="356"/>
      <c r="C8110" s="357" t="s">
        <v>19938</v>
      </c>
      <c r="D8110" s="361" t="s">
        <v>7968</v>
      </c>
    </row>
    <row r="8111" spans="1:4">
      <c r="A8111" s="360">
        <v>8109</v>
      </c>
      <c r="B8111" s="356"/>
      <c r="C8111" s="357" t="s">
        <v>19939</v>
      </c>
      <c r="D8111" s="361" t="s">
        <v>7969</v>
      </c>
    </row>
    <row r="8112" spans="1:4">
      <c r="A8112" s="360">
        <v>8110</v>
      </c>
      <c r="B8112" s="356"/>
      <c r="C8112" s="357" t="s">
        <v>19940</v>
      </c>
      <c r="D8112" s="361" t="s">
        <v>7970</v>
      </c>
    </row>
    <row r="8113" spans="1:4">
      <c r="A8113" s="360">
        <v>8111</v>
      </c>
      <c r="B8113" s="356"/>
      <c r="C8113" s="357" t="s">
        <v>19941</v>
      </c>
      <c r="D8113" s="361" t="s">
        <v>7971</v>
      </c>
    </row>
    <row r="8114" spans="1:4">
      <c r="A8114" s="360">
        <v>8112</v>
      </c>
      <c r="B8114" s="356"/>
      <c r="C8114" s="357" t="s">
        <v>19942</v>
      </c>
      <c r="D8114" s="361" t="s">
        <v>7972</v>
      </c>
    </row>
    <row r="8115" spans="1:4">
      <c r="A8115" s="360">
        <v>8113</v>
      </c>
      <c r="B8115" s="356"/>
      <c r="C8115" s="357" t="s">
        <v>19943</v>
      </c>
      <c r="D8115" s="361" t="s">
        <v>7973</v>
      </c>
    </row>
    <row r="8116" spans="1:4">
      <c r="A8116" s="360">
        <v>8114</v>
      </c>
      <c r="B8116" s="356"/>
      <c r="C8116" s="357" t="s">
        <v>19944</v>
      </c>
      <c r="D8116" s="361" t="s">
        <v>7974</v>
      </c>
    </row>
    <row r="8117" spans="1:4">
      <c r="A8117" s="360">
        <v>8115</v>
      </c>
      <c r="B8117" s="356"/>
      <c r="C8117" s="357" t="s">
        <v>19945</v>
      </c>
      <c r="D8117" s="361" t="s">
        <v>7975</v>
      </c>
    </row>
    <row r="8118" spans="1:4">
      <c r="A8118" s="360">
        <v>8116</v>
      </c>
      <c r="B8118" s="356"/>
      <c r="C8118" s="357" t="s">
        <v>19946</v>
      </c>
      <c r="D8118" s="361" t="s">
        <v>7976</v>
      </c>
    </row>
    <row r="8119" spans="1:4">
      <c r="A8119" s="360">
        <v>8117</v>
      </c>
      <c r="B8119" s="356"/>
      <c r="C8119" s="357" t="s">
        <v>19947</v>
      </c>
      <c r="D8119" s="361" t="s">
        <v>7977</v>
      </c>
    </row>
    <row r="8120" spans="1:4">
      <c r="A8120" s="360">
        <v>8118</v>
      </c>
      <c r="B8120" s="356"/>
      <c r="C8120" s="357" t="s">
        <v>19948</v>
      </c>
      <c r="D8120" s="361" t="s">
        <v>7978</v>
      </c>
    </row>
    <row r="8121" spans="1:4">
      <c r="A8121" s="360">
        <v>8119</v>
      </c>
      <c r="B8121" s="356"/>
      <c r="C8121" s="357" t="s">
        <v>19949</v>
      </c>
      <c r="D8121" s="361" t="s">
        <v>7979</v>
      </c>
    </row>
    <row r="8122" spans="1:4">
      <c r="A8122" s="360">
        <v>8120</v>
      </c>
      <c r="B8122" s="356"/>
      <c r="C8122" s="357" t="s">
        <v>19950</v>
      </c>
      <c r="D8122" s="361" t="s">
        <v>7980</v>
      </c>
    </row>
    <row r="8123" spans="1:4">
      <c r="A8123" s="360">
        <v>8121</v>
      </c>
      <c r="B8123" s="356"/>
      <c r="C8123" s="357" t="s">
        <v>19951</v>
      </c>
      <c r="D8123" s="361" t="s">
        <v>7981</v>
      </c>
    </row>
    <row r="8124" spans="1:4">
      <c r="A8124" s="360">
        <v>8122</v>
      </c>
      <c r="B8124" s="356"/>
      <c r="C8124" s="357" t="s">
        <v>19952</v>
      </c>
      <c r="D8124" s="361" t="s">
        <v>7982</v>
      </c>
    </row>
    <row r="8125" spans="1:4">
      <c r="A8125" s="360">
        <v>8123</v>
      </c>
      <c r="B8125" s="356"/>
      <c r="C8125" s="357" t="s">
        <v>19953</v>
      </c>
      <c r="D8125" s="361" t="s">
        <v>7983</v>
      </c>
    </row>
    <row r="8126" spans="1:4">
      <c r="A8126" s="360">
        <v>8124</v>
      </c>
      <c r="B8126" s="356"/>
      <c r="C8126" s="357" t="s">
        <v>19954</v>
      </c>
      <c r="D8126" s="361" t="s">
        <v>7984</v>
      </c>
    </row>
    <row r="8127" spans="1:4">
      <c r="A8127" s="360">
        <v>8125</v>
      </c>
      <c r="B8127" s="356"/>
      <c r="C8127" s="357" t="s">
        <v>19955</v>
      </c>
      <c r="D8127" s="361" t="s">
        <v>7985</v>
      </c>
    </row>
    <row r="8128" spans="1:4" ht="33">
      <c r="A8128" s="360">
        <v>8126</v>
      </c>
      <c r="B8128" s="356"/>
      <c r="C8128" s="357" t="s">
        <v>19956</v>
      </c>
      <c r="D8128" s="361" t="s">
        <v>7986</v>
      </c>
    </row>
    <row r="8129" spans="1:4">
      <c r="A8129" s="360">
        <v>8127</v>
      </c>
      <c r="B8129" s="356"/>
      <c r="C8129" s="357" t="s">
        <v>19957</v>
      </c>
      <c r="D8129" s="361" t="s">
        <v>7987</v>
      </c>
    </row>
    <row r="8130" spans="1:4">
      <c r="A8130" s="360">
        <v>8128</v>
      </c>
      <c r="B8130" s="356"/>
      <c r="C8130" s="357" t="s">
        <v>19958</v>
      </c>
      <c r="D8130" s="361" t="s">
        <v>7988</v>
      </c>
    </row>
    <row r="8131" spans="1:4">
      <c r="A8131" s="360">
        <v>8129</v>
      </c>
      <c r="B8131" s="356"/>
      <c r="C8131" s="357" t="s">
        <v>19959</v>
      </c>
      <c r="D8131" s="361" t="s">
        <v>7989</v>
      </c>
    </row>
    <row r="8132" spans="1:4">
      <c r="A8132" s="360">
        <v>8130</v>
      </c>
      <c r="B8132" s="356"/>
      <c r="C8132" s="357" t="s">
        <v>19960</v>
      </c>
      <c r="D8132" s="361" t="s">
        <v>7990</v>
      </c>
    </row>
    <row r="8133" spans="1:4">
      <c r="A8133" s="360">
        <v>8131</v>
      </c>
      <c r="B8133" s="356"/>
      <c r="C8133" s="357" t="s">
        <v>19961</v>
      </c>
      <c r="D8133" s="361" t="s">
        <v>7991</v>
      </c>
    </row>
    <row r="8134" spans="1:4">
      <c r="A8134" s="360">
        <v>8132</v>
      </c>
      <c r="B8134" s="356"/>
      <c r="C8134" s="357" t="s">
        <v>19962</v>
      </c>
      <c r="D8134" s="361" t="s">
        <v>7992</v>
      </c>
    </row>
    <row r="8135" spans="1:4">
      <c r="A8135" s="360">
        <v>8133</v>
      </c>
      <c r="B8135" s="356"/>
      <c r="C8135" s="357" t="s">
        <v>19963</v>
      </c>
      <c r="D8135" s="361" t="s">
        <v>7993</v>
      </c>
    </row>
    <row r="8136" spans="1:4">
      <c r="A8136" s="360">
        <v>8134</v>
      </c>
      <c r="B8136" s="356"/>
      <c r="C8136" s="357" t="s">
        <v>19964</v>
      </c>
      <c r="D8136" s="361" t="s">
        <v>7994</v>
      </c>
    </row>
    <row r="8137" spans="1:4">
      <c r="A8137" s="360">
        <v>8135</v>
      </c>
      <c r="B8137" s="356"/>
      <c r="C8137" s="357" t="s">
        <v>19965</v>
      </c>
      <c r="D8137" s="361" t="s">
        <v>7995</v>
      </c>
    </row>
    <row r="8138" spans="1:4">
      <c r="A8138" s="360">
        <v>8136</v>
      </c>
      <c r="B8138" s="356"/>
      <c r="C8138" s="357" t="s">
        <v>19966</v>
      </c>
      <c r="D8138" s="361" t="s">
        <v>7996</v>
      </c>
    </row>
    <row r="8139" spans="1:4">
      <c r="A8139" s="360">
        <v>8137</v>
      </c>
      <c r="B8139" s="356"/>
      <c r="C8139" s="357" t="s">
        <v>19967</v>
      </c>
      <c r="D8139" s="361" t="s">
        <v>7997</v>
      </c>
    </row>
    <row r="8140" spans="1:4" ht="40.5">
      <c r="A8140" s="360">
        <v>8138</v>
      </c>
      <c r="B8140" s="356"/>
      <c r="C8140" s="357" t="s">
        <v>19968</v>
      </c>
      <c r="D8140" s="361" t="s">
        <v>7998</v>
      </c>
    </row>
    <row r="8141" spans="1:4" ht="40.5">
      <c r="A8141" s="360">
        <v>8139</v>
      </c>
      <c r="B8141" s="356"/>
      <c r="C8141" s="357" t="s">
        <v>19969</v>
      </c>
      <c r="D8141" s="361" t="s">
        <v>7999</v>
      </c>
    </row>
    <row r="8142" spans="1:4" ht="40.5">
      <c r="A8142" s="360">
        <v>8140</v>
      </c>
      <c r="B8142" s="356"/>
      <c r="C8142" s="357" t="s">
        <v>19970</v>
      </c>
      <c r="D8142" s="361" t="s">
        <v>8000</v>
      </c>
    </row>
    <row r="8143" spans="1:4" ht="40.5">
      <c r="A8143" s="360">
        <v>8141</v>
      </c>
      <c r="B8143" s="356"/>
      <c r="C8143" s="357" t="s">
        <v>19971</v>
      </c>
      <c r="D8143" s="361" t="s">
        <v>8001</v>
      </c>
    </row>
    <row r="8144" spans="1:4" ht="40.5">
      <c r="A8144" s="360">
        <v>8142</v>
      </c>
      <c r="B8144" s="356"/>
      <c r="C8144" s="357" t="s">
        <v>19972</v>
      </c>
      <c r="D8144" s="361" t="s">
        <v>8002</v>
      </c>
    </row>
    <row r="8145" spans="1:4" ht="40.5">
      <c r="A8145" s="360">
        <v>8143</v>
      </c>
      <c r="B8145" s="356"/>
      <c r="C8145" s="357" t="s">
        <v>19973</v>
      </c>
      <c r="D8145" s="361" t="s">
        <v>8003</v>
      </c>
    </row>
    <row r="8146" spans="1:4" ht="40.5">
      <c r="A8146" s="360">
        <v>8144</v>
      </c>
      <c r="B8146" s="356"/>
      <c r="C8146" s="357" t="s">
        <v>19974</v>
      </c>
      <c r="D8146" s="361" t="s">
        <v>8004</v>
      </c>
    </row>
    <row r="8147" spans="1:4" ht="40.5">
      <c r="A8147" s="360">
        <v>8145</v>
      </c>
      <c r="B8147" s="356"/>
      <c r="C8147" s="357" t="s">
        <v>19975</v>
      </c>
      <c r="D8147" s="361" t="s">
        <v>8005</v>
      </c>
    </row>
    <row r="8148" spans="1:4" ht="40.5">
      <c r="A8148" s="360">
        <v>8146</v>
      </c>
      <c r="B8148" s="356"/>
      <c r="C8148" s="357" t="s">
        <v>19976</v>
      </c>
      <c r="D8148" s="361" t="s">
        <v>8006</v>
      </c>
    </row>
    <row r="8149" spans="1:4" ht="40.5">
      <c r="A8149" s="360">
        <v>8147</v>
      </c>
      <c r="B8149" s="356"/>
      <c r="C8149" s="357" t="s">
        <v>19977</v>
      </c>
      <c r="D8149" s="361" t="s">
        <v>8007</v>
      </c>
    </row>
    <row r="8150" spans="1:4" ht="40.5">
      <c r="A8150" s="360">
        <v>8148</v>
      </c>
      <c r="B8150" s="356"/>
      <c r="C8150" s="357" t="s">
        <v>19978</v>
      </c>
      <c r="D8150" s="361" t="s">
        <v>8008</v>
      </c>
    </row>
    <row r="8151" spans="1:4" ht="66">
      <c r="A8151" s="360">
        <v>8149</v>
      </c>
      <c r="B8151" s="356"/>
      <c r="C8151" s="357" t="s">
        <v>19979</v>
      </c>
      <c r="D8151" s="361" t="s">
        <v>8009</v>
      </c>
    </row>
    <row r="8152" spans="1:4" ht="40.5">
      <c r="A8152" s="360">
        <v>8150</v>
      </c>
      <c r="B8152" s="356"/>
      <c r="C8152" s="357" t="s">
        <v>19980</v>
      </c>
      <c r="D8152" s="361" t="s">
        <v>8010</v>
      </c>
    </row>
    <row r="8153" spans="1:4" ht="40.5">
      <c r="A8153" s="360">
        <v>8151</v>
      </c>
      <c r="B8153" s="356"/>
      <c r="C8153" s="357" t="s">
        <v>19981</v>
      </c>
      <c r="D8153" s="361" t="s">
        <v>8011</v>
      </c>
    </row>
    <row r="8154" spans="1:4" ht="40.5">
      <c r="A8154" s="360">
        <v>8152</v>
      </c>
      <c r="B8154" s="356"/>
      <c r="C8154" s="357" t="s">
        <v>19982</v>
      </c>
      <c r="D8154" s="361" t="s">
        <v>8012</v>
      </c>
    </row>
    <row r="8155" spans="1:4" ht="40.5">
      <c r="A8155" s="360">
        <v>8153</v>
      </c>
      <c r="B8155" s="356"/>
      <c r="C8155" s="357" t="s">
        <v>19983</v>
      </c>
      <c r="D8155" s="361" t="s">
        <v>8013</v>
      </c>
    </row>
    <row r="8156" spans="1:4">
      <c r="A8156" s="360">
        <v>8154</v>
      </c>
      <c r="B8156" s="356"/>
      <c r="C8156" s="357" t="s">
        <v>19984</v>
      </c>
      <c r="D8156" s="361" t="s">
        <v>8014</v>
      </c>
    </row>
    <row r="8157" spans="1:4">
      <c r="A8157" s="360">
        <v>8155</v>
      </c>
      <c r="B8157" s="356"/>
      <c r="C8157" s="357" t="s">
        <v>19985</v>
      </c>
      <c r="D8157" s="361" t="s">
        <v>8015</v>
      </c>
    </row>
    <row r="8158" spans="1:4">
      <c r="A8158" s="360">
        <v>8156</v>
      </c>
      <c r="B8158" s="356"/>
      <c r="C8158" s="357" t="s">
        <v>19986</v>
      </c>
      <c r="D8158" s="361" t="s">
        <v>8016</v>
      </c>
    </row>
    <row r="8159" spans="1:4">
      <c r="A8159" s="360">
        <v>8157</v>
      </c>
      <c r="B8159" s="356"/>
      <c r="C8159" s="357" t="s">
        <v>19987</v>
      </c>
      <c r="D8159" s="361" t="s">
        <v>8017</v>
      </c>
    </row>
    <row r="8160" spans="1:4">
      <c r="A8160" s="360">
        <v>8158</v>
      </c>
      <c r="B8160" s="356"/>
      <c r="C8160" s="357" t="s">
        <v>19988</v>
      </c>
      <c r="D8160" s="361" t="s">
        <v>8018</v>
      </c>
    </row>
    <row r="8161" spans="1:4" ht="33">
      <c r="A8161" s="360">
        <v>8159</v>
      </c>
      <c r="B8161" s="356"/>
      <c r="C8161" s="357" t="s">
        <v>19989</v>
      </c>
      <c r="D8161" s="361" t="s">
        <v>8019</v>
      </c>
    </row>
    <row r="8162" spans="1:4">
      <c r="A8162" s="360">
        <v>8160</v>
      </c>
      <c r="B8162" s="356"/>
      <c r="C8162" s="357" t="s">
        <v>19990</v>
      </c>
      <c r="D8162" s="361" t="s">
        <v>8020</v>
      </c>
    </row>
    <row r="8163" spans="1:4">
      <c r="A8163" s="360">
        <v>8161</v>
      </c>
      <c r="B8163" s="356"/>
      <c r="C8163" s="357" t="s">
        <v>19991</v>
      </c>
      <c r="D8163" s="361" t="s">
        <v>8021</v>
      </c>
    </row>
    <row r="8164" spans="1:4" ht="33">
      <c r="A8164" s="360">
        <v>8162</v>
      </c>
      <c r="B8164" s="356"/>
      <c r="C8164" s="357" t="s">
        <v>19992</v>
      </c>
      <c r="D8164" s="361" t="s">
        <v>8022</v>
      </c>
    </row>
    <row r="8165" spans="1:4">
      <c r="A8165" s="360">
        <v>8163</v>
      </c>
      <c r="B8165" s="356"/>
      <c r="C8165" s="357" t="s">
        <v>19993</v>
      </c>
      <c r="D8165" s="361" t="s">
        <v>8023</v>
      </c>
    </row>
    <row r="8166" spans="1:4" ht="40.5">
      <c r="A8166" s="360">
        <v>8164</v>
      </c>
      <c r="B8166" s="356"/>
      <c r="C8166" s="357" t="s">
        <v>19994</v>
      </c>
      <c r="D8166" s="361" t="s">
        <v>8024</v>
      </c>
    </row>
    <row r="8167" spans="1:4">
      <c r="A8167" s="360">
        <v>8165</v>
      </c>
      <c r="B8167" s="356"/>
      <c r="C8167" s="357" t="s">
        <v>19995</v>
      </c>
      <c r="D8167" s="361" t="s">
        <v>8025</v>
      </c>
    </row>
    <row r="8168" spans="1:4">
      <c r="A8168" s="360">
        <v>8166</v>
      </c>
      <c r="B8168" s="356"/>
      <c r="C8168" s="357" t="s">
        <v>19996</v>
      </c>
      <c r="D8168" s="361" t="s">
        <v>8026</v>
      </c>
    </row>
    <row r="8169" spans="1:4">
      <c r="A8169" s="360">
        <v>8167</v>
      </c>
      <c r="B8169" s="356"/>
      <c r="C8169" s="357" t="s">
        <v>19997</v>
      </c>
      <c r="D8169" s="361" t="s">
        <v>8027</v>
      </c>
    </row>
    <row r="8170" spans="1:4">
      <c r="A8170" s="360">
        <v>8168</v>
      </c>
      <c r="B8170" s="356"/>
      <c r="C8170" s="357" t="s">
        <v>19998</v>
      </c>
      <c r="D8170" s="361" t="s">
        <v>8028</v>
      </c>
    </row>
    <row r="8171" spans="1:4">
      <c r="A8171" s="360">
        <v>8169</v>
      </c>
      <c r="B8171" s="356"/>
      <c r="C8171" s="357" t="s">
        <v>19999</v>
      </c>
      <c r="D8171" s="361" t="s">
        <v>8029</v>
      </c>
    </row>
    <row r="8172" spans="1:4">
      <c r="A8172" s="360">
        <v>8170</v>
      </c>
      <c r="B8172" s="356"/>
      <c r="C8172" s="357" t="s">
        <v>8030</v>
      </c>
      <c r="D8172" s="361" t="s">
        <v>8030</v>
      </c>
    </row>
    <row r="8173" spans="1:4">
      <c r="A8173" s="360">
        <v>8171</v>
      </c>
      <c r="B8173" s="356"/>
      <c r="C8173" s="357" t="s">
        <v>20000</v>
      </c>
      <c r="D8173" s="361" t="s">
        <v>8031</v>
      </c>
    </row>
    <row r="8174" spans="1:4">
      <c r="A8174" s="360">
        <v>8172</v>
      </c>
      <c r="B8174" s="356"/>
      <c r="C8174" s="357" t="s">
        <v>20001</v>
      </c>
      <c r="D8174" s="361" t="s">
        <v>8032</v>
      </c>
    </row>
    <row r="8175" spans="1:4">
      <c r="A8175" s="360">
        <v>8173</v>
      </c>
      <c r="B8175" s="356"/>
      <c r="C8175" s="357" t="s">
        <v>20002</v>
      </c>
      <c r="D8175" s="361" t="s">
        <v>8033</v>
      </c>
    </row>
    <row r="8176" spans="1:4">
      <c r="A8176" s="360">
        <v>8174</v>
      </c>
      <c r="B8176" s="356"/>
      <c r="C8176" s="357" t="s">
        <v>20003</v>
      </c>
      <c r="D8176" s="361" t="s">
        <v>8034</v>
      </c>
    </row>
    <row r="8177" spans="1:4">
      <c r="A8177" s="360">
        <v>8175</v>
      </c>
      <c r="B8177" s="356"/>
      <c r="C8177" s="357" t="s">
        <v>20004</v>
      </c>
      <c r="D8177" s="361" t="s">
        <v>8035</v>
      </c>
    </row>
    <row r="8178" spans="1:4">
      <c r="A8178" s="360">
        <v>8176</v>
      </c>
      <c r="B8178" s="356"/>
      <c r="C8178" s="357" t="s">
        <v>20005</v>
      </c>
      <c r="D8178" s="361" t="s">
        <v>8036</v>
      </c>
    </row>
    <row r="8179" spans="1:4">
      <c r="A8179" s="360">
        <v>8177</v>
      </c>
      <c r="B8179" s="356"/>
      <c r="C8179" s="357" t="s">
        <v>20006</v>
      </c>
      <c r="D8179" s="361" t="s">
        <v>8037</v>
      </c>
    </row>
    <row r="8180" spans="1:4">
      <c r="A8180" s="360">
        <v>8178</v>
      </c>
      <c r="B8180" s="356"/>
      <c r="C8180" s="357" t="s">
        <v>20007</v>
      </c>
      <c r="D8180" s="361" t="s">
        <v>8038</v>
      </c>
    </row>
    <row r="8181" spans="1:4">
      <c r="A8181" s="360">
        <v>8179</v>
      </c>
      <c r="B8181" s="356"/>
      <c r="C8181" s="357" t="s">
        <v>20008</v>
      </c>
      <c r="D8181" s="361" t="s">
        <v>8039</v>
      </c>
    </row>
    <row r="8182" spans="1:4">
      <c r="A8182" s="360">
        <v>8180</v>
      </c>
      <c r="B8182" s="356"/>
      <c r="C8182" s="357" t="s">
        <v>20009</v>
      </c>
      <c r="D8182" s="361" t="s">
        <v>8040</v>
      </c>
    </row>
    <row r="8183" spans="1:4">
      <c r="A8183" s="360">
        <v>8181</v>
      </c>
      <c r="B8183" s="356"/>
      <c r="C8183" s="357" t="s">
        <v>20010</v>
      </c>
      <c r="D8183" s="361" t="s">
        <v>8041</v>
      </c>
    </row>
    <row r="8184" spans="1:4">
      <c r="A8184" s="360">
        <v>8182</v>
      </c>
      <c r="B8184" s="356"/>
      <c r="C8184" s="357" t="s">
        <v>20011</v>
      </c>
      <c r="D8184" s="361" t="s">
        <v>8042</v>
      </c>
    </row>
    <row r="8185" spans="1:4">
      <c r="A8185" s="360">
        <v>8183</v>
      </c>
      <c r="B8185" s="356"/>
      <c r="C8185" s="357" t="s">
        <v>20012</v>
      </c>
      <c r="D8185" s="361" t="s">
        <v>8043</v>
      </c>
    </row>
    <row r="8186" spans="1:4">
      <c r="A8186" s="360">
        <v>8184</v>
      </c>
      <c r="B8186" s="356"/>
      <c r="C8186" s="357" t="s">
        <v>20013</v>
      </c>
      <c r="D8186" s="361" t="s">
        <v>8044</v>
      </c>
    </row>
    <row r="8187" spans="1:4">
      <c r="A8187" s="360">
        <v>8185</v>
      </c>
      <c r="B8187" s="356"/>
      <c r="C8187" s="357" t="s">
        <v>20014</v>
      </c>
      <c r="D8187" s="361" t="s">
        <v>8045</v>
      </c>
    </row>
    <row r="8188" spans="1:4">
      <c r="A8188" s="360">
        <v>8186</v>
      </c>
      <c r="B8188" s="356"/>
      <c r="C8188" s="357" t="s">
        <v>20015</v>
      </c>
      <c r="D8188" s="361" t="s">
        <v>8046</v>
      </c>
    </row>
    <row r="8189" spans="1:4">
      <c r="A8189" s="360">
        <v>8187</v>
      </c>
      <c r="B8189" s="356"/>
      <c r="C8189" s="357" t="s">
        <v>20016</v>
      </c>
      <c r="D8189" s="361" t="s">
        <v>8047</v>
      </c>
    </row>
    <row r="8190" spans="1:4">
      <c r="A8190" s="360">
        <v>8188</v>
      </c>
      <c r="B8190" s="356"/>
      <c r="C8190" s="357" t="s">
        <v>20017</v>
      </c>
      <c r="D8190" s="361" t="s">
        <v>8048</v>
      </c>
    </row>
    <row r="8191" spans="1:4">
      <c r="A8191" s="360">
        <v>8189</v>
      </c>
      <c r="B8191" s="356"/>
      <c r="C8191" s="357" t="s">
        <v>20018</v>
      </c>
      <c r="D8191" s="361" t="s">
        <v>8049</v>
      </c>
    </row>
    <row r="8192" spans="1:4">
      <c r="A8192" s="360">
        <v>8190</v>
      </c>
      <c r="B8192" s="356"/>
      <c r="C8192" s="357" t="s">
        <v>20019</v>
      </c>
      <c r="D8192" s="361" t="s">
        <v>8050</v>
      </c>
    </row>
    <row r="8193" spans="1:4">
      <c r="A8193" s="360">
        <v>8191</v>
      </c>
      <c r="B8193" s="356"/>
      <c r="C8193" s="357" t="s">
        <v>20020</v>
      </c>
      <c r="D8193" s="361" t="s">
        <v>8051</v>
      </c>
    </row>
    <row r="8194" spans="1:4">
      <c r="A8194" s="360">
        <v>8192</v>
      </c>
      <c r="B8194" s="356"/>
      <c r="C8194" s="357" t="s">
        <v>20021</v>
      </c>
      <c r="D8194" s="361" t="s">
        <v>8052</v>
      </c>
    </row>
    <row r="8195" spans="1:4">
      <c r="A8195" s="360">
        <v>8193</v>
      </c>
      <c r="B8195" s="356"/>
      <c r="C8195" s="357" t="s">
        <v>20022</v>
      </c>
      <c r="D8195" s="361" t="s">
        <v>8053</v>
      </c>
    </row>
    <row r="8196" spans="1:4">
      <c r="A8196" s="360">
        <v>8194</v>
      </c>
      <c r="B8196" s="356"/>
      <c r="C8196" s="357" t="s">
        <v>20023</v>
      </c>
      <c r="D8196" s="361" t="s">
        <v>8054</v>
      </c>
    </row>
    <row r="8197" spans="1:4">
      <c r="A8197" s="360">
        <v>8195</v>
      </c>
      <c r="B8197" s="356"/>
      <c r="C8197" s="357" t="s">
        <v>20024</v>
      </c>
      <c r="D8197" s="361" t="s">
        <v>8055</v>
      </c>
    </row>
    <row r="8198" spans="1:4">
      <c r="A8198" s="360">
        <v>8196</v>
      </c>
      <c r="B8198" s="356"/>
      <c r="C8198" s="357" t="s">
        <v>20025</v>
      </c>
      <c r="D8198" s="361" t="s">
        <v>8056</v>
      </c>
    </row>
    <row r="8199" spans="1:4">
      <c r="A8199" s="360">
        <v>8197</v>
      </c>
      <c r="B8199" s="356"/>
      <c r="C8199" s="357" t="s">
        <v>20026</v>
      </c>
      <c r="D8199" s="361" t="s">
        <v>8057</v>
      </c>
    </row>
    <row r="8200" spans="1:4" ht="33">
      <c r="A8200" s="360">
        <v>8198</v>
      </c>
      <c r="B8200" s="356"/>
      <c r="C8200" s="357" t="s">
        <v>20027</v>
      </c>
      <c r="D8200" s="361" t="s">
        <v>8058</v>
      </c>
    </row>
    <row r="8201" spans="1:4">
      <c r="A8201" s="360">
        <v>8199</v>
      </c>
      <c r="B8201" s="356"/>
      <c r="C8201" s="357" t="s">
        <v>20028</v>
      </c>
      <c r="D8201" s="361" t="s">
        <v>8059</v>
      </c>
    </row>
    <row r="8202" spans="1:4">
      <c r="A8202" s="360">
        <v>8200</v>
      </c>
      <c r="B8202" s="356"/>
      <c r="C8202" s="357" t="s">
        <v>20029</v>
      </c>
      <c r="D8202" s="361" t="s">
        <v>8060</v>
      </c>
    </row>
    <row r="8203" spans="1:4" ht="33">
      <c r="A8203" s="360">
        <v>8201</v>
      </c>
      <c r="B8203" s="356"/>
      <c r="C8203" s="357" t="s">
        <v>20030</v>
      </c>
      <c r="D8203" s="361" t="s">
        <v>8061</v>
      </c>
    </row>
    <row r="8204" spans="1:4" ht="40.5">
      <c r="A8204" s="360">
        <v>8202</v>
      </c>
      <c r="B8204" s="356"/>
      <c r="C8204" s="357" t="s">
        <v>20031</v>
      </c>
      <c r="D8204" s="361" t="s">
        <v>8062</v>
      </c>
    </row>
    <row r="8205" spans="1:4">
      <c r="A8205" s="360">
        <v>8203</v>
      </c>
      <c r="B8205" s="356"/>
      <c r="C8205" s="357" t="s">
        <v>20032</v>
      </c>
      <c r="D8205" s="361" t="s">
        <v>8063</v>
      </c>
    </row>
    <row r="8206" spans="1:4">
      <c r="A8206" s="360">
        <v>8204</v>
      </c>
      <c r="B8206" s="356"/>
      <c r="C8206" s="357" t="s">
        <v>20033</v>
      </c>
      <c r="D8206" s="361" t="s">
        <v>8064</v>
      </c>
    </row>
    <row r="8207" spans="1:4" ht="33">
      <c r="A8207" s="360">
        <v>8205</v>
      </c>
      <c r="B8207" s="356"/>
      <c r="C8207" s="357" t="s">
        <v>20034</v>
      </c>
      <c r="D8207" s="361" t="s">
        <v>8065</v>
      </c>
    </row>
    <row r="8208" spans="1:4">
      <c r="A8208" s="360">
        <v>8206</v>
      </c>
      <c r="B8208" s="356"/>
      <c r="C8208" s="357" t="s">
        <v>20035</v>
      </c>
      <c r="D8208" s="361" t="s">
        <v>8066</v>
      </c>
    </row>
    <row r="8209" spans="1:4">
      <c r="A8209" s="360">
        <v>8207</v>
      </c>
      <c r="B8209" s="356"/>
      <c r="C8209" s="357" t="s">
        <v>20036</v>
      </c>
      <c r="D8209" s="361" t="s">
        <v>8067</v>
      </c>
    </row>
    <row r="8210" spans="1:4" ht="33">
      <c r="A8210" s="360">
        <v>8208</v>
      </c>
      <c r="B8210" s="356"/>
      <c r="C8210" s="357" t="s">
        <v>20037</v>
      </c>
      <c r="D8210" s="361" t="s">
        <v>8068</v>
      </c>
    </row>
    <row r="8211" spans="1:4" ht="33">
      <c r="A8211" s="360">
        <v>8209</v>
      </c>
      <c r="B8211" s="356"/>
      <c r="C8211" s="357" t="s">
        <v>20038</v>
      </c>
      <c r="D8211" s="361" t="s">
        <v>8069</v>
      </c>
    </row>
    <row r="8212" spans="1:4">
      <c r="A8212" s="360">
        <v>8210</v>
      </c>
      <c r="B8212" s="356"/>
      <c r="C8212" s="357" t="s">
        <v>20039</v>
      </c>
      <c r="D8212" s="361" t="s">
        <v>8070</v>
      </c>
    </row>
    <row r="8213" spans="1:4">
      <c r="A8213" s="360">
        <v>8211</v>
      </c>
      <c r="B8213" s="356"/>
      <c r="C8213" s="357" t="s">
        <v>20040</v>
      </c>
      <c r="D8213" s="361" t="s">
        <v>8071</v>
      </c>
    </row>
    <row r="8214" spans="1:4">
      <c r="A8214" s="360">
        <v>8212</v>
      </c>
      <c r="B8214" s="356"/>
      <c r="C8214" s="357" t="s">
        <v>20041</v>
      </c>
      <c r="D8214" s="361" t="s">
        <v>8072</v>
      </c>
    </row>
    <row r="8215" spans="1:4">
      <c r="A8215" s="360">
        <v>8213</v>
      </c>
      <c r="B8215" s="356"/>
      <c r="C8215" s="357" t="s">
        <v>20042</v>
      </c>
      <c r="D8215" s="361" t="s">
        <v>8073</v>
      </c>
    </row>
    <row r="8216" spans="1:4" ht="33">
      <c r="A8216" s="360">
        <v>8214</v>
      </c>
      <c r="B8216" s="356"/>
      <c r="C8216" s="357" t="s">
        <v>20043</v>
      </c>
      <c r="D8216" s="361" t="s">
        <v>8074</v>
      </c>
    </row>
    <row r="8217" spans="1:4" ht="33">
      <c r="A8217" s="360">
        <v>8215</v>
      </c>
      <c r="B8217" s="356"/>
      <c r="C8217" s="357" t="s">
        <v>20044</v>
      </c>
      <c r="D8217" s="361" t="s">
        <v>8075</v>
      </c>
    </row>
    <row r="8218" spans="1:4" ht="33">
      <c r="A8218" s="360">
        <v>8216</v>
      </c>
      <c r="B8218" s="356"/>
      <c r="C8218" s="357" t="s">
        <v>20045</v>
      </c>
      <c r="D8218" s="361" t="s">
        <v>8076</v>
      </c>
    </row>
    <row r="8219" spans="1:4">
      <c r="A8219" s="360">
        <v>8217</v>
      </c>
      <c r="B8219" s="356"/>
      <c r="C8219" s="357" t="s">
        <v>20046</v>
      </c>
      <c r="D8219" s="361" t="s">
        <v>8077</v>
      </c>
    </row>
    <row r="8220" spans="1:4" ht="33">
      <c r="A8220" s="360">
        <v>8218</v>
      </c>
      <c r="B8220" s="356"/>
      <c r="C8220" s="357" t="s">
        <v>20047</v>
      </c>
      <c r="D8220" s="361" t="s">
        <v>8078</v>
      </c>
    </row>
    <row r="8221" spans="1:4" ht="49.5">
      <c r="A8221" s="360">
        <v>8219</v>
      </c>
      <c r="B8221" s="356"/>
      <c r="C8221" s="357" t="s">
        <v>20048</v>
      </c>
      <c r="D8221" s="361" t="s">
        <v>8079</v>
      </c>
    </row>
    <row r="8222" spans="1:4">
      <c r="A8222" s="360">
        <v>8220</v>
      </c>
      <c r="B8222" s="356"/>
      <c r="C8222" s="357" t="s">
        <v>20049</v>
      </c>
      <c r="D8222" s="361" t="s">
        <v>8080</v>
      </c>
    </row>
    <row r="8223" spans="1:4" ht="40.5">
      <c r="A8223" s="360">
        <v>8221</v>
      </c>
      <c r="B8223" s="356"/>
      <c r="C8223" s="357" t="s">
        <v>20050</v>
      </c>
      <c r="D8223" s="361" t="s">
        <v>8081</v>
      </c>
    </row>
    <row r="8224" spans="1:4">
      <c r="A8224" s="360">
        <v>8222</v>
      </c>
      <c r="B8224" s="356"/>
      <c r="C8224" s="357" t="s">
        <v>20051</v>
      </c>
      <c r="D8224" s="361" t="s">
        <v>8082</v>
      </c>
    </row>
    <row r="8225" spans="1:4" ht="33">
      <c r="A8225" s="360">
        <v>8223</v>
      </c>
      <c r="B8225" s="356"/>
      <c r="C8225" s="357" t="s">
        <v>20052</v>
      </c>
      <c r="D8225" s="361" t="s">
        <v>8083</v>
      </c>
    </row>
    <row r="8226" spans="1:4" ht="33">
      <c r="A8226" s="360">
        <v>8224</v>
      </c>
      <c r="B8226" s="356"/>
      <c r="C8226" s="357" t="s">
        <v>20053</v>
      </c>
      <c r="D8226" s="361" t="s">
        <v>8084</v>
      </c>
    </row>
    <row r="8227" spans="1:4" ht="49.5">
      <c r="A8227" s="360">
        <v>8225</v>
      </c>
      <c r="B8227" s="356"/>
      <c r="C8227" s="357" t="s">
        <v>20054</v>
      </c>
      <c r="D8227" s="361" t="s">
        <v>8085</v>
      </c>
    </row>
    <row r="8228" spans="1:4" ht="40.5">
      <c r="A8228" s="363">
        <v>8226</v>
      </c>
      <c r="B8228" s="356"/>
      <c r="C8228" s="357" t="s">
        <v>20055</v>
      </c>
      <c r="D8228" s="361" t="s">
        <v>8086</v>
      </c>
    </row>
    <row r="8229" spans="1:4" ht="33">
      <c r="A8229" s="360">
        <v>8227</v>
      </c>
      <c r="B8229" s="356"/>
      <c r="C8229" s="357" t="s">
        <v>20056</v>
      </c>
      <c r="D8229" s="361" t="s">
        <v>8087</v>
      </c>
    </row>
    <row r="8230" spans="1:4" ht="49.5">
      <c r="A8230" s="363">
        <v>8228</v>
      </c>
      <c r="B8230" s="356"/>
      <c r="C8230" s="357" t="s">
        <v>20057</v>
      </c>
      <c r="D8230" s="361" t="s">
        <v>8088</v>
      </c>
    </row>
    <row r="8231" spans="1:4" ht="49.5">
      <c r="A8231" s="360">
        <v>8229</v>
      </c>
      <c r="B8231" s="356"/>
      <c r="C8231" s="357" t="s">
        <v>20058</v>
      </c>
      <c r="D8231" s="361" t="s">
        <v>8089</v>
      </c>
    </row>
    <row r="8232" spans="1:4" ht="49.5">
      <c r="A8232" s="363">
        <v>8230</v>
      </c>
      <c r="B8232" s="356"/>
      <c r="C8232" s="357" t="s">
        <v>20059</v>
      </c>
      <c r="D8232" s="361" t="s">
        <v>8090</v>
      </c>
    </row>
    <row r="8233" spans="1:4" ht="33">
      <c r="A8233" s="360">
        <v>8231</v>
      </c>
      <c r="B8233" s="356"/>
      <c r="C8233" s="357" t="s">
        <v>20060</v>
      </c>
      <c r="D8233" s="361" t="s">
        <v>8091</v>
      </c>
    </row>
    <row r="8234" spans="1:4" ht="40.5">
      <c r="A8234" s="360">
        <v>8232</v>
      </c>
      <c r="B8234" s="356"/>
      <c r="C8234" s="357" t="s">
        <v>20061</v>
      </c>
      <c r="D8234" s="361" t="s">
        <v>8092</v>
      </c>
    </row>
    <row r="8235" spans="1:4" ht="40.5">
      <c r="A8235" s="360">
        <v>8233</v>
      </c>
      <c r="B8235" s="356"/>
      <c r="C8235" s="357" t="s">
        <v>20062</v>
      </c>
      <c r="D8235" s="361" t="s">
        <v>8093</v>
      </c>
    </row>
    <row r="8236" spans="1:4" ht="40.5">
      <c r="A8236" s="360">
        <v>8234</v>
      </c>
      <c r="B8236" s="356"/>
      <c r="C8236" s="357" t="s">
        <v>20063</v>
      </c>
      <c r="D8236" s="361" t="s">
        <v>8094</v>
      </c>
    </row>
    <row r="8237" spans="1:4" ht="33">
      <c r="A8237" s="360">
        <v>8235</v>
      </c>
      <c r="B8237" s="356"/>
      <c r="C8237" s="357" t="s">
        <v>20064</v>
      </c>
      <c r="D8237" s="361" t="s">
        <v>8095</v>
      </c>
    </row>
    <row r="8238" spans="1:4" ht="40.5">
      <c r="A8238" s="360">
        <v>8236</v>
      </c>
      <c r="B8238" s="356"/>
      <c r="C8238" s="357" t="s">
        <v>20065</v>
      </c>
      <c r="D8238" s="361" t="s">
        <v>8096</v>
      </c>
    </row>
    <row r="8239" spans="1:4" ht="33">
      <c r="A8239" s="360">
        <v>8237</v>
      </c>
      <c r="B8239" s="356"/>
      <c r="C8239" s="357" t="s">
        <v>20066</v>
      </c>
      <c r="D8239" s="361" t="s">
        <v>8097</v>
      </c>
    </row>
    <row r="8240" spans="1:4" ht="40.5">
      <c r="A8240" s="360">
        <v>8238</v>
      </c>
      <c r="B8240" s="356"/>
      <c r="C8240" s="357" t="s">
        <v>20067</v>
      </c>
      <c r="D8240" s="361" t="s">
        <v>8098</v>
      </c>
    </row>
    <row r="8241" spans="1:4" ht="33">
      <c r="A8241" s="360">
        <v>8239</v>
      </c>
      <c r="B8241" s="356"/>
      <c r="C8241" s="357" t="s">
        <v>20068</v>
      </c>
      <c r="D8241" s="361" t="s">
        <v>8099</v>
      </c>
    </row>
    <row r="8242" spans="1:4" ht="49.5">
      <c r="A8242" s="360">
        <v>8240</v>
      </c>
      <c r="B8242" s="356"/>
      <c r="C8242" s="357" t="s">
        <v>20069</v>
      </c>
      <c r="D8242" s="361" t="s">
        <v>8100</v>
      </c>
    </row>
    <row r="8243" spans="1:4" ht="49.5">
      <c r="A8243" s="360">
        <v>8241</v>
      </c>
      <c r="B8243" s="356"/>
      <c r="C8243" s="357" t="s">
        <v>20070</v>
      </c>
      <c r="D8243" s="361" t="s">
        <v>8101</v>
      </c>
    </row>
    <row r="8244" spans="1:4" ht="33">
      <c r="A8244" s="360">
        <v>8242</v>
      </c>
      <c r="B8244" s="356"/>
      <c r="C8244" s="357" t="s">
        <v>20071</v>
      </c>
      <c r="D8244" s="361" t="s">
        <v>8102</v>
      </c>
    </row>
    <row r="8245" spans="1:4">
      <c r="A8245" s="360">
        <v>8243</v>
      </c>
      <c r="B8245" s="356"/>
      <c r="C8245" s="357" t="s">
        <v>20072</v>
      </c>
      <c r="D8245" s="361" t="s">
        <v>8103</v>
      </c>
    </row>
    <row r="8246" spans="1:4">
      <c r="A8246" s="360">
        <v>8244</v>
      </c>
      <c r="B8246" s="356"/>
      <c r="C8246" s="357" t="s">
        <v>20073</v>
      </c>
      <c r="D8246" s="361" t="s">
        <v>8104</v>
      </c>
    </row>
    <row r="8247" spans="1:4" ht="40.5">
      <c r="A8247" s="360">
        <v>8245</v>
      </c>
      <c r="B8247" s="356"/>
      <c r="C8247" s="357" t="s">
        <v>20074</v>
      </c>
      <c r="D8247" s="361" t="s">
        <v>8105</v>
      </c>
    </row>
    <row r="8248" spans="1:4">
      <c r="A8248" s="360">
        <v>8246</v>
      </c>
      <c r="B8248" s="356"/>
      <c r="C8248" s="357" t="s">
        <v>20075</v>
      </c>
      <c r="D8248" s="361" t="s">
        <v>8106</v>
      </c>
    </row>
    <row r="8249" spans="1:4" ht="40.5">
      <c r="A8249" s="360">
        <v>8247</v>
      </c>
      <c r="B8249" s="356"/>
      <c r="C8249" s="357" t="s">
        <v>20076</v>
      </c>
      <c r="D8249" s="361" t="s">
        <v>8107</v>
      </c>
    </row>
    <row r="8250" spans="1:4">
      <c r="A8250" s="360">
        <v>8248</v>
      </c>
      <c r="B8250" s="356"/>
      <c r="C8250" s="357" t="s">
        <v>20077</v>
      </c>
      <c r="D8250" s="361" t="s">
        <v>8108</v>
      </c>
    </row>
    <row r="8251" spans="1:4">
      <c r="A8251" s="360">
        <v>8249</v>
      </c>
      <c r="B8251" s="356"/>
      <c r="C8251" s="357" t="s">
        <v>20078</v>
      </c>
      <c r="D8251" s="361" t="s">
        <v>8109</v>
      </c>
    </row>
    <row r="8252" spans="1:4">
      <c r="A8252" s="360">
        <v>8250</v>
      </c>
      <c r="B8252" s="356"/>
      <c r="C8252" s="357" t="s">
        <v>20079</v>
      </c>
      <c r="D8252" s="361" t="s">
        <v>8110</v>
      </c>
    </row>
    <row r="8253" spans="1:4">
      <c r="A8253" s="360">
        <v>8251</v>
      </c>
      <c r="B8253" s="356"/>
      <c r="C8253" s="357" t="s">
        <v>20080</v>
      </c>
      <c r="D8253" s="361" t="s">
        <v>8111</v>
      </c>
    </row>
    <row r="8254" spans="1:4" ht="49.5">
      <c r="A8254" s="365">
        <v>8252</v>
      </c>
      <c r="B8254" s="356"/>
      <c r="C8254" s="357" t="s">
        <v>20081</v>
      </c>
      <c r="D8254" s="361" t="s">
        <v>8112</v>
      </c>
    </row>
    <row r="8255" spans="1:4">
      <c r="A8255" s="360">
        <v>8253</v>
      </c>
      <c r="B8255" s="356"/>
      <c r="C8255" s="357" t="s">
        <v>20082</v>
      </c>
      <c r="D8255" s="361" t="s">
        <v>8113</v>
      </c>
    </row>
    <row r="8256" spans="1:4">
      <c r="A8256" s="360">
        <v>8254</v>
      </c>
      <c r="B8256" s="356"/>
      <c r="C8256" s="357" t="s">
        <v>20083</v>
      </c>
      <c r="D8256" s="361" t="s">
        <v>8114</v>
      </c>
    </row>
    <row r="8257" spans="1:4">
      <c r="A8257" s="360">
        <v>8255</v>
      </c>
      <c r="B8257" s="356"/>
      <c r="C8257" s="357" t="s">
        <v>20084</v>
      </c>
      <c r="D8257" s="361" t="s">
        <v>8115</v>
      </c>
    </row>
    <row r="8258" spans="1:4">
      <c r="A8258" s="360">
        <v>8256</v>
      </c>
      <c r="B8258" s="356"/>
      <c r="C8258" s="357" t="s">
        <v>20085</v>
      </c>
      <c r="D8258" s="361" t="s">
        <v>8116</v>
      </c>
    </row>
    <row r="8259" spans="1:4">
      <c r="A8259" s="360">
        <v>8257</v>
      </c>
      <c r="B8259" s="356"/>
      <c r="C8259" s="357" t="s">
        <v>20086</v>
      </c>
      <c r="D8259" s="361" t="s">
        <v>8117</v>
      </c>
    </row>
    <row r="8260" spans="1:4">
      <c r="A8260" s="360">
        <v>8258</v>
      </c>
      <c r="B8260" s="356"/>
      <c r="C8260" s="357" t="s">
        <v>20087</v>
      </c>
      <c r="D8260" s="361" t="s">
        <v>8118</v>
      </c>
    </row>
    <row r="8261" spans="1:4">
      <c r="A8261" s="360">
        <v>8259</v>
      </c>
      <c r="B8261" s="356"/>
      <c r="C8261" s="357" t="s">
        <v>20088</v>
      </c>
      <c r="D8261" s="361" t="s">
        <v>8119</v>
      </c>
    </row>
    <row r="8262" spans="1:4">
      <c r="A8262" s="360">
        <v>8260</v>
      </c>
      <c r="B8262" s="356"/>
      <c r="C8262" s="357" t="s">
        <v>20089</v>
      </c>
      <c r="D8262" s="361" t="s">
        <v>8120</v>
      </c>
    </row>
    <row r="8263" spans="1:4">
      <c r="A8263" s="360">
        <v>8261</v>
      </c>
      <c r="B8263" s="356"/>
      <c r="C8263" s="357" t="s">
        <v>20090</v>
      </c>
      <c r="D8263" s="361" t="s">
        <v>8121</v>
      </c>
    </row>
    <row r="8264" spans="1:4">
      <c r="A8264" s="360">
        <v>8262</v>
      </c>
      <c r="B8264" s="356"/>
      <c r="C8264" s="357" t="s">
        <v>20091</v>
      </c>
      <c r="D8264" s="361" t="s">
        <v>8122</v>
      </c>
    </row>
    <row r="8265" spans="1:4" ht="33">
      <c r="A8265" s="360">
        <v>8263</v>
      </c>
      <c r="B8265" s="356"/>
      <c r="C8265" s="357" t="s">
        <v>20092</v>
      </c>
      <c r="D8265" s="361" t="s">
        <v>8123</v>
      </c>
    </row>
    <row r="8266" spans="1:4">
      <c r="A8266" s="360">
        <v>8264</v>
      </c>
      <c r="B8266" s="356"/>
      <c r="C8266" s="357" t="s">
        <v>20093</v>
      </c>
      <c r="D8266" s="361" t="s">
        <v>8124</v>
      </c>
    </row>
    <row r="8267" spans="1:4" ht="33">
      <c r="A8267" s="360">
        <v>8265</v>
      </c>
      <c r="B8267" s="356"/>
      <c r="C8267" s="357" t="s">
        <v>20094</v>
      </c>
      <c r="D8267" s="361" t="s">
        <v>8125</v>
      </c>
    </row>
    <row r="8268" spans="1:4">
      <c r="A8268" s="360">
        <v>8266</v>
      </c>
      <c r="B8268" s="356"/>
      <c r="C8268" s="357" t="s">
        <v>20095</v>
      </c>
      <c r="D8268" s="361" t="s">
        <v>8126</v>
      </c>
    </row>
    <row r="8269" spans="1:4" ht="33">
      <c r="A8269" s="360">
        <v>8267</v>
      </c>
      <c r="B8269" s="356"/>
      <c r="C8269" s="357" t="s">
        <v>20096</v>
      </c>
      <c r="D8269" s="361" t="s">
        <v>8127</v>
      </c>
    </row>
    <row r="8270" spans="1:4" ht="33">
      <c r="A8270" s="360">
        <v>8268</v>
      </c>
      <c r="B8270" s="356"/>
      <c r="C8270" s="357" t="s">
        <v>20097</v>
      </c>
      <c r="D8270" s="361" t="s">
        <v>8128</v>
      </c>
    </row>
    <row r="8271" spans="1:4" ht="33">
      <c r="A8271" s="360">
        <v>8269</v>
      </c>
      <c r="B8271" s="356"/>
      <c r="C8271" s="357" t="s">
        <v>20098</v>
      </c>
      <c r="D8271" s="361" t="s">
        <v>8129</v>
      </c>
    </row>
    <row r="8272" spans="1:4">
      <c r="A8272" s="360">
        <v>8270</v>
      </c>
      <c r="B8272" s="356"/>
      <c r="C8272" s="357" t="s">
        <v>20099</v>
      </c>
      <c r="D8272" s="361" t="s">
        <v>8130</v>
      </c>
    </row>
    <row r="8273" spans="1:4" ht="33">
      <c r="A8273" s="363">
        <v>8271</v>
      </c>
      <c r="B8273" s="356"/>
      <c r="C8273" s="357" t="s">
        <v>20100</v>
      </c>
      <c r="D8273" s="361" t="s">
        <v>8131</v>
      </c>
    </row>
    <row r="8274" spans="1:4" ht="33">
      <c r="A8274" s="360">
        <v>8272</v>
      </c>
      <c r="B8274" s="356"/>
      <c r="C8274" s="357" t="s">
        <v>20101</v>
      </c>
      <c r="D8274" s="361" t="s">
        <v>8132</v>
      </c>
    </row>
    <row r="8275" spans="1:4">
      <c r="A8275" s="360">
        <v>8273</v>
      </c>
      <c r="B8275" s="356"/>
      <c r="C8275" s="357" t="s">
        <v>20102</v>
      </c>
      <c r="D8275" s="361" t="s">
        <v>8133</v>
      </c>
    </row>
    <row r="8276" spans="1:4">
      <c r="A8276" s="360">
        <v>8274</v>
      </c>
      <c r="B8276" s="356"/>
      <c r="C8276" s="357" t="s">
        <v>20103</v>
      </c>
      <c r="D8276" s="361" t="s">
        <v>8134</v>
      </c>
    </row>
    <row r="8277" spans="1:4" ht="33">
      <c r="A8277" s="360">
        <v>8275</v>
      </c>
      <c r="B8277" s="356"/>
      <c r="C8277" s="357" t="s">
        <v>20104</v>
      </c>
      <c r="D8277" s="361" t="s">
        <v>8135</v>
      </c>
    </row>
    <row r="8278" spans="1:4">
      <c r="A8278" s="360">
        <v>8276</v>
      </c>
      <c r="B8278" s="356"/>
      <c r="C8278" s="357" t="s">
        <v>20105</v>
      </c>
      <c r="D8278" s="361" t="s">
        <v>8136</v>
      </c>
    </row>
    <row r="8279" spans="1:4">
      <c r="A8279" s="360">
        <v>8277</v>
      </c>
      <c r="B8279" s="356"/>
      <c r="C8279" s="357" t="s">
        <v>20106</v>
      </c>
      <c r="D8279" s="361" t="s">
        <v>8137</v>
      </c>
    </row>
    <row r="8280" spans="1:4" ht="33">
      <c r="A8280" s="360">
        <v>8278</v>
      </c>
      <c r="B8280" s="356"/>
      <c r="C8280" s="357" t="s">
        <v>20107</v>
      </c>
      <c r="D8280" s="361" t="s">
        <v>8138</v>
      </c>
    </row>
    <row r="8281" spans="1:4">
      <c r="A8281" s="360">
        <v>8279</v>
      </c>
      <c r="B8281" s="356"/>
      <c r="C8281" s="357" t="s">
        <v>20108</v>
      </c>
      <c r="D8281" s="361" t="s">
        <v>8139</v>
      </c>
    </row>
    <row r="8282" spans="1:4" ht="33">
      <c r="A8282" s="360">
        <v>8280</v>
      </c>
      <c r="B8282" s="356"/>
      <c r="C8282" s="357" t="s">
        <v>20109</v>
      </c>
      <c r="D8282" s="361" t="s">
        <v>8140</v>
      </c>
    </row>
    <row r="8283" spans="1:4">
      <c r="A8283" s="360">
        <v>8281</v>
      </c>
      <c r="B8283" s="356"/>
      <c r="C8283" s="357" t="s">
        <v>20110</v>
      </c>
      <c r="D8283" s="361" t="s">
        <v>8141</v>
      </c>
    </row>
    <row r="8284" spans="1:4" ht="40.5">
      <c r="A8284" s="360">
        <v>8282</v>
      </c>
      <c r="B8284" s="356"/>
      <c r="C8284" s="357" t="s">
        <v>20111</v>
      </c>
      <c r="D8284" s="361" t="s">
        <v>8142</v>
      </c>
    </row>
    <row r="8285" spans="1:4" ht="49.5">
      <c r="A8285" s="360">
        <v>8283</v>
      </c>
      <c r="B8285" s="356"/>
      <c r="C8285" s="357" t="s">
        <v>20112</v>
      </c>
      <c r="D8285" s="361" t="s">
        <v>8143</v>
      </c>
    </row>
    <row r="8286" spans="1:4">
      <c r="A8286" s="360">
        <v>8284</v>
      </c>
      <c r="B8286" s="356"/>
      <c r="C8286" s="357" t="s">
        <v>20113</v>
      </c>
      <c r="D8286" s="361" t="s">
        <v>8144</v>
      </c>
    </row>
    <row r="8287" spans="1:4">
      <c r="A8287" s="360">
        <v>8285</v>
      </c>
      <c r="B8287" s="356"/>
      <c r="C8287" s="357" t="s">
        <v>20114</v>
      </c>
      <c r="D8287" s="361" t="s">
        <v>8145</v>
      </c>
    </row>
    <row r="8288" spans="1:4">
      <c r="A8288" s="360">
        <v>8286</v>
      </c>
      <c r="B8288" s="356"/>
      <c r="C8288" s="357" t="s">
        <v>20115</v>
      </c>
      <c r="D8288" s="361" t="s">
        <v>8146</v>
      </c>
    </row>
    <row r="8289" spans="1:4">
      <c r="A8289" s="360">
        <v>8287</v>
      </c>
      <c r="B8289" s="356"/>
      <c r="C8289" s="357" t="s">
        <v>20116</v>
      </c>
      <c r="D8289" s="361" t="s">
        <v>8147</v>
      </c>
    </row>
    <row r="8290" spans="1:4">
      <c r="A8290" s="360">
        <v>8288</v>
      </c>
      <c r="B8290" s="356"/>
      <c r="C8290" s="357" t="s">
        <v>20117</v>
      </c>
      <c r="D8290" s="361" t="s">
        <v>8148</v>
      </c>
    </row>
    <row r="8291" spans="1:4">
      <c r="A8291" s="360">
        <v>8289</v>
      </c>
      <c r="B8291" s="356"/>
      <c r="C8291" s="357" t="s">
        <v>20118</v>
      </c>
      <c r="D8291" s="361" t="s">
        <v>8149</v>
      </c>
    </row>
    <row r="8292" spans="1:4" ht="33">
      <c r="A8292" s="360">
        <v>8290</v>
      </c>
      <c r="B8292" s="356"/>
      <c r="C8292" s="357" t="s">
        <v>20119</v>
      </c>
      <c r="D8292" s="361" t="s">
        <v>8150</v>
      </c>
    </row>
    <row r="8293" spans="1:4">
      <c r="A8293" s="360">
        <v>8291</v>
      </c>
      <c r="B8293" s="356"/>
      <c r="C8293" s="357" t="s">
        <v>20120</v>
      </c>
      <c r="D8293" s="361" t="s">
        <v>8151</v>
      </c>
    </row>
    <row r="8294" spans="1:4" ht="33">
      <c r="A8294" s="360">
        <v>8292</v>
      </c>
      <c r="B8294" s="356"/>
      <c r="C8294" s="357" t="s">
        <v>20121</v>
      </c>
      <c r="D8294" s="361" t="s">
        <v>8152</v>
      </c>
    </row>
    <row r="8295" spans="1:4" ht="33">
      <c r="A8295" s="360">
        <v>8293</v>
      </c>
      <c r="B8295" s="356"/>
      <c r="C8295" s="357" t="s">
        <v>20122</v>
      </c>
      <c r="D8295" s="361" t="s">
        <v>8153</v>
      </c>
    </row>
    <row r="8296" spans="1:4" ht="33">
      <c r="A8296" s="360">
        <v>8294</v>
      </c>
      <c r="B8296" s="356"/>
      <c r="C8296" s="357" t="s">
        <v>20123</v>
      </c>
      <c r="D8296" s="361" t="s">
        <v>8154</v>
      </c>
    </row>
    <row r="8297" spans="1:4">
      <c r="A8297" s="360">
        <v>8295</v>
      </c>
      <c r="B8297" s="356"/>
      <c r="C8297" s="357" t="s">
        <v>20124</v>
      </c>
      <c r="D8297" s="361" t="s">
        <v>8155</v>
      </c>
    </row>
    <row r="8298" spans="1:4" ht="40.5">
      <c r="A8298" s="360">
        <v>8296</v>
      </c>
      <c r="B8298" s="356"/>
      <c r="C8298" s="357" t="s">
        <v>20125</v>
      </c>
      <c r="D8298" s="361" t="s">
        <v>8156</v>
      </c>
    </row>
    <row r="8299" spans="1:4">
      <c r="A8299" s="360">
        <v>8297</v>
      </c>
      <c r="B8299" s="356"/>
      <c r="C8299" s="357" t="s">
        <v>20126</v>
      </c>
      <c r="D8299" s="361" t="s">
        <v>8157</v>
      </c>
    </row>
    <row r="8300" spans="1:4" ht="33">
      <c r="A8300" s="360">
        <v>8298</v>
      </c>
      <c r="B8300" s="356"/>
      <c r="C8300" s="357" t="s">
        <v>20127</v>
      </c>
      <c r="D8300" s="361" t="s">
        <v>8158</v>
      </c>
    </row>
    <row r="8301" spans="1:4">
      <c r="A8301" s="360">
        <v>8299</v>
      </c>
      <c r="B8301" s="356"/>
      <c r="C8301" s="357" t="s">
        <v>20128</v>
      </c>
      <c r="D8301" s="361" t="s">
        <v>8159</v>
      </c>
    </row>
    <row r="8302" spans="1:4" ht="33">
      <c r="A8302" s="360">
        <v>8300</v>
      </c>
      <c r="B8302" s="356"/>
      <c r="C8302" s="357" t="s">
        <v>20129</v>
      </c>
      <c r="D8302" s="361" t="s">
        <v>8160</v>
      </c>
    </row>
    <row r="8303" spans="1:4" ht="33">
      <c r="A8303" s="360">
        <v>8301</v>
      </c>
      <c r="B8303" s="356"/>
      <c r="C8303" s="357" t="s">
        <v>20130</v>
      </c>
      <c r="D8303" s="361" t="s">
        <v>8161</v>
      </c>
    </row>
    <row r="8304" spans="1:4" ht="33">
      <c r="A8304" s="360">
        <v>8302</v>
      </c>
      <c r="B8304" s="356"/>
      <c r="C8304" s="357" t="s">
        <v>20131</v>
      </c>
      <c r="D8304" s="361" t="s">
        <v>8162</v>
      </c>
    </row>
    <row r="8305" spans="1:4" ht="33">
      <c r="A8305" s="360">
        <v>8303</v>
      </c>
      <c r="B8305" s="356"/>
      <c r="C8305" s="357" t="s">
        <v>20132</v>
      </c>
      <c r="D8305" s="361" t="s">
        <v>8163</v>
      </c>
    </row>
    <row r="8306" spans="1:4">
      <c r="A8306" s="360">
        <v>8304</v>
      </c>
      <c r="B8306" s="356"/>
      <c r="C8306" s="357" t="s">
        <v>20133</v>
      </c>
      <c r="D8306" s="361" t="s">
        <v>8164</v>
      </c>
    </row>
    <row r="8307" spans="1:4" ht="33">
      <c r="A8307" s="360">
        <v>8305</v>
      </c>
      <c r="B8307" s="356"/>
      <c r="C8307" s="357" t="s">
        <v>20134</v>
      </c>
      <c r="D8307" s="361" t="s">
        <v>8165</v>
      </c>
    </row>
    <row r="8308" spans="1:4" ht="33">
      <c r="A8308" s="360">
        <v>8306</v>
      </c>
      <c r="B8308" s="356"/>
      <c r="C8308" s="357" t="s">
        <v>20135</v>
      </c>
      <c r="D8308" s="361" t="s">
        <v>8166</v>
      </c>
    </row>
    <row r="8309" spans="1:4" ht="33">
      <c r="A8309" s="360">
        <v>8307</v>
      </c>
      <c r="B8309" s="356"/>
      <c r="C8309" s="357" t="s">
        <v>20136</v>
      </c>
      <c r="D8309" s="361" t="s">
        <v>8167</v>
      </c>
    </row>
    <row r="8310" spans="1:4" ht="33">
      <c r="A8310" s="360">
        <v>8308</v>
      </c>
      <c r="B8310" s="356"/>
      <c r="C8310" s="357" t="s">
        <v>20137</v>
      </c>
      <c r="D8310" s="361" t="s">
        <v>8168</v>
      </c>
    </row>
    <row r="8311" spans="1:4">
      <c r="A8311" s="360">
        <v>8309</v>
      </c>
      <c r="B8311" s="356"/>
      <c r="C8311" s="357" t="s">
        <v>20138</v>
      </c>
      <c r="D8311" s="361" t="s">
        <v>8169</v>
      </c>
    </row>
    <row r="8312" spans="1:4" ht="33">
      <c r="A8312" s="360">
        <v>8310</v>
      </c>
      <c r="B8312" s="356"/>
      <c r="C8312" s="357" t="s">
        <v>20139</v>
      </c>
      <c r="D8312" s="361" t="s">
        <v>8170</v>
      </c>
    </row>
    <row r="8313" spans="1:4">
      <c r="A8313" s="360">
        <v>8311</v>
      </c>
      <c r="B8313" s="356"/>
      <c r="C8313" s="357" t="s">
        <v>20140</v>
      </c>
      <c r="D8313" s="361" t="s">
        <v>8171</v>
      </c>
    </row>
    <row r="8314" spans="1:4" ht="33">
      <c r="A8314" s="360">
        <v>8312</v>
      </c>
      <c r="B8314" s="356"/>
      <c r="C8314" s="357" t="s">
        <v>20141</v>
      </c>
      <c r="D8314" s="361" t="s">
        <v>8172</v>
      </c>
    </row>
    <row r="8315" spans="1:4" ht="33">
      <c r="A8315" s="360">
        <v>8313</v>
      </c>
      <c r="B8315" s="356"/>
      <c r="C8315" s="357" t="s">
        <v>20142</v>
      </c>
      <c r="D8315" s="361" t="s">
        <v>8173</v>
      </c>
    </row>
    <row r="8316" spans="1:4" ht="33">
      <c r="A8316" s="360">
        <v>8314</v>
      </c>
      <c r="B8316" s="356"/>
      <c r="C8316" s="357" t="s">
        <v>20143</v>
      </c>
      <c r="D8316" s="361" t="s">
        <v>8174</v>
      </c>
    </row>
    <row r="8317" spans="1:4" ht="33">
      <c r="A8317" s="360">
        <v>8315</v>
      </c>
      <c r="B8317" s="356"/>
      <c r="C8317" s="357" t="s">
        <v>20144</v>
      </c>
      <c r="D8317" s="361" t="s">
        <v>8175</v>
      </c>
    </row>
    <row r="8318" spans="1:4" ht="33">
      <c r="A8318" s="360">
        <v>8316</v>
      </c>
      <c r="B8318" s="356"/>
      <c r="C8318" s="357" t="s">
        <v>20145</v>
      </c>
      <c r="D8318" s="361" t="s">
        <v>8176</v>
      </c>
    </row>
    <row r="8319" spans="1:4" ht="49.5">
      <c r="A8319" s="360">
        <v>8317</v>
      </c>
      <c r="B8319" s="356"/>
      <c r="C8319" s="357" t="s">
        <v>20146</v>
      </c>
      <c r="D8319" s="361" t="s">
        <v>8177</v>
      </c>
    </row>
    <row r="8320" spans="1:4">
      <c r="A8320" s="360">
        <v>8318</v>
      </c>
      <c r="B8320" s="356"/>
      <c r="C8320" s="357" t="s">
        <v>20147</v>
      </c>
      <c r="D8320" s="361" t="s">
        <v>8178</v>
      </c>
    </row>
    <row r="8321" spans="1:4">
      <c r="A8321" s="360">
        <v>8319</v>
      </c>
      <c r="B8321" s="356"/>
      <c r="C8321" s="357" t="s">
        <v>20148</v>
      </c>
      <c r="D8321" s="361" t="s">
        <v>8179</v>
      </c>
    </row>
    <row r="8322" spans="1:4" ht="33">
      <c r="A8322" s="360">
        <v>8320</v>
      </c>
      <c r="B8322" s="356"/>
      <c r="C8322" s="357" t="s">
        <v>20149</v>
      </c>
      <c r="D8322" s="361" t="s">
        <v>8180</v>
      </c>
    </row>
    <row r="8323" spans="1:4">
      <c r="A8323" s="360">
        <v>8321</v>
      </c>
      <c r="B8323" s="356"/>
      <c r="C8323" s="357" t="s">
        <v>20150</v>
      </c>
      <c r="D8323" s="361" t="s">
        <v>8181</v>
      </c>
    </row>
    <row r="8324" spans="1:4">
      <c r="A8324" s="360">
        <v>8322</v>
      </c>
      <c r="B8324" s="356"/>
      <c r="C8324" s="357" t="s">
        <v>20151</v>
      </c>
      <c r="D8324" s="361" t="s">
        <v>8182</v>
      </c>
    </row>
    <row r="8325" spans="1:4" ht="33">
      <c r="A8325" s="360">
        <v>8323</v>
      </c>
      <c r="B8325" s="356"/>
      <c r="C8325" s="357" t="s">
        <v>20152</v>
      </c>
      <c r="D8325" s="361" t="s">
        <v>8183</v>
      </c>
    </row>
    <row r="8326" spans="1:4">
      <c r="A8326" s="360">
        <v>8324</v>
      </c>
      <c r="B8326" s="356"/>
      <c r="C8326" s="357" t="s">
        <v>20153</v>
      </c>
      <c r="D8326" s="361" t="s">
        <v>8184</v>
      </c>
    </row>
    <row r="8327" spans="1:4" ht="49.5">
      <c r="A8327" s="360">
        <v>8325</v>
      </c>
      <c r="B8327" s="356"/>
      <c r="C8327" s="357" t="s">
        <v>20154</v>
      </c>
      <c r="D8327" s="361" t="s">
        <v>8185</v>
      </c>
    </row>
    <row r="8328" spans="1:4" ht="33">
      <c r="A8328" s="360">
        <v>8326</v>
      </c>
      <c r="B8328" s="356"/>
      <c r="C8328" s="357" t="s">
        <v>20155</v>
      </c>
      <c r="D8328" s="361" t="s">
        <v>8186</v>
      </c>
    </row>
    <row r="8329" spans="1:4" ht="33">
      <c r="A8329" s="360">
        <v>8327</v>
      </c>
      <c r="B8329" s="356"/>
      <c r="C8329" s="357" t="s">
        <v>20156</v>
      </c>
      <c r="D8329" s="361" t="s">
        <v>8187</v>
      </c>
    </row>
    <row r="8330" spans="1:4" ht="49.5">
      <c r="A8330" s="360">
        <v>8328</v>
      </c>
      <c r="B8330" s="356"/>
      <c r="C8330" s="357" t="s">
        <v>20157</v>
      </c>
      <c r="D8330" s="361" t="s">
        <v>8188</v>
      </c>
    </row>
    <row r="8331" spans="1:4" ht="33">
      <c r="A8331" s="360">
        <v>8329</v>
      </c>
      <c r="B8331" s="356"/>
      <c r="C8331" s="357" t="s">
        <v>20158</v>
      </c>
      <c r="D8331" s="361" t="s">
        <v>8189</v>
      </c>
    </row>
    <row r="8332" spans="1:4" ht="33">
      <c r="A8332" s="360">
        <v>8330</v>
      </c>
      <c r="B8332" s="356"/>
      <c r="C8332" s="357" t="s">
        <v>20159</v>
      </c>
      <c r="D8332" s="361" t="s">
        <v>8190</v>
      </c>
    </row>
    <row r="8333" spans="1:4">
      <c r="A8333" s="360">
        <v>8331</v>
      </c>
      <c r="B8333" s="356"/>
      <c r="C8333" s="357" t="s">
        <v>20160</v>
      </c>
      <c r="D8333" s="361" t="s">
        <v>8191</v>
      </c>
    </row>
    <row r="8334" spans="1:4" ht="33">
      <c r="A8334" s="360">
        <v>8332</v>
      </c>
      <c r="B8334" s="356"/>
      <c r="C8334" s="357" t="s">
        <v>20161</v>
      </c>
      <c r="D8334" s="361" t="s">
        <v>8192</v>
      </c>
    </row>
    <row r="8335" spans="1:4" ht="33">
      <c r="A8335" s="360">
        <v>8333</v>
      </c>
      <c r="B8335" s="356"/>
      <c r="C8335" s="357" t="s">
        <v>20162</v>
      </c>
      <c r="D8335" s="361" t="s">
        <v>8193</v>
      </c>
    </row>
    <row r="8336" spans="1:4" ht="33">
      <c r="A8336" s="360">
        <v>8334</v>
      </c>
      <c r="B8336" s="356"/>
      <c r="C8336" s="357" t="s">
        <v>20163</v>
      </c>
      <c r="D8336" s="361" t="s">
        <v>8194</v>
      </c>
    </row>
    <row r="8337" spans="1:4">
      <c r="A8337" s="360">
        <v>8335</v>
      </c>
      <c r="B8337" s="356"/>
      <c r="C8337" s="357" t="s">
        <v>20164</v>
      </c>
      <c r="D8337" s="361" t="s">
        <v>8195</v>
      </c>
    </row>
    <row r="8338" spans="1:4">
      <c r="A8338" s="360">
        <v>8336</v>
      </c>
      <c r="B8338" s="356"/>
      <c r="C8338" s="357" t="s">
        <v>20165</v>
      </c>
      <c r="D8338" s="361" t="s">
        <v>8196</v>
      </c>
    </row>
    <row r="8339" spans="1:4" ht="33">
      <c r="A8339" s="360">
        <v>8337</v>
      </c>
      <c r="B8339" s="356"/>
      <c r="C8339" s="357" t="s">
        <v>20166</v>
      </c>
      <c r="D8339" s="361" t="s">
        <v>8197</v>
      </c>
    </row>
    <row r="8340" spans="1:4">
      <c r="A8340" s="360">
        <v>8338</v>
      </c>
      <c r="B8340" s="356"/>
      <c r="C8340" s="357" t="s">
        <v>20167</v>
      </c>
      <c r="D8340" s="361" t="s">
        <v>8198</v>
      </c>
    </row>
    <row r="8341" spans="1:4" ht="33">
      <c r="A8341" s="360">
        <v>8339</v>
      </c>
      <c r="B8341" s="356"/>
      <c r="C8341" s="357" t="s">
        <v>20168</v>
      </c>
      <c r="D8341" s="361" t="s">
        <v>8199</v>
      </c>
    </row>
    <row r="8342" spans="1:4" ht="33">
      <c r="A8342" s="360">
        <v>8340</v>
      </c>
      <c r="B8342" s="356"/>
      <c r="C8342" s="357" t="s">
        <v>20169</v>
      </c>
      <c r="D8342" s="361" t="s">
        <v>8200</v>
      </c>
    </row>
    <row r="8343" spans="1:4" ht="49.5">
      <c r="A8343" s="360">
        <v>8341</v>
      </c>
      <c r="B8343" s="356"/>
      <c r="C8343" s="357" t="s">
        <v>20170</v>
      </c>
      <c r="D8343" s="361" t="s">
        <v>8201</v>
      </c>
    </row>
    <row r="8344" spans="1:4" ht="33">
      <c r="A8344" s="360">
        <v>8342</v>
      </c>
      <c r="B8344" s="356"/>
      <c r="C8344" s="357" t="s">
        <v>20171</v>
      </c>
      <c r="D8344" s="361" t="s">
        <v>8202</v>
      </c>
    </row>
    <row r="8345" spans="1:4" ht="33">
      <c r="A8345" s="360">
        <v>8343</v>
      </c>
      <c r="B8345" s="356"/>
      <c r="C8345" s="357" t="s">
        <v>20172</v>
      </c>
      <c r="D8345" s="361" t="s">
        <v>8203</v>
      </c>
    </row>
    <row r="8346" spans="1:4" ht="33">
      <c r="A8346" s="360">
        <v>8344</v>
      </c>
      <c r="B8346" s="356"/>
      <c r="C8346" s="357" t="s">
        <v>20173</v>
      </c>
      <c r="D8346" s="361" t="s">
        <v>8204</v>
      </c>
    </row>
    <row r="8347" spans="1:4" ht="33">
      <c r="A8347" s="360">
        <v>8345</v>
      </c>
      <c r="B8347" s="356"/>
      <c r="C8347" s="357" t="s">
        <v>20174</v>
      </c>
      <c r="D8347" s="361" t="s">
        <v>8205</v>
      </c>
    </row>
    <row r="8348" spans="1:4" ht="33">
      <c r="A8348" s="360">
        <v>8346</v>
      </c>
      <c r="B8348" s="356"/>
      <c r="C8348" s="357" t="s">
        <v>20175</v>
      </c>
      <c r="D8348" s="361" t="s">
        <v>8206</v>
      </c>
    </row>
    <row r="8349" spans="1:4" ht="33">
      <c r="A8349" s="365">
        <v>8347</v>
      </c>
      <c r="B8349" s="356"/>
      <c r="C8349" s="357" t="s">
        <v>20176</v>
      </c>
      <c r="D8349" s="361" t="s">
        <v>8207</v>
      </c>
    </row>
    <row r="8350" spans="1:4">
      <c r="A8350" s="360">
        <v>8348</v>
      </c>
      <c r="B8350" s="356"/>
      <c r="C8350" s="357" t="s">
        <v>20177</v>
      </c>
      <c r="D8350" s="361" t="s">
        <v>8208</v>
      </c>
    </row>
    <row r="8351" spans="1:4" ht="33">
      <c r="A8351" s="360">
        <v>8349</v>
      </c>
      <c r="B8351" s="356"/>
      <c r="C8351" s="357" t="s">
        <v>20178</v>
      </c>
      <c r="D8351" s="361" t="s">
        <v>8209</v>
      </c>
    </row>
    <row r="8352" spans="1:4" ht="33">
      <c r="A8352" s="360">
        <v>8350</v>
      </c>
      <c r="B8352" s="356"/>
      <c r="C8352" s="357" t="s">
        <v>20179</v>
      </c>
      <c r="D8352" s="361" t="s">
        <v>8210</v>
      </c>
    </row>
    <row r="8353" spans="1:4" ht="33">
      <c r="A8353" s="360">
        <v>8351</v>
      </c>
      <c r="B8353" s="356"/>
      <c r="C8353" s="357" t="s">
        <v>20180</v>
      </c>
      <c r="D8353" s="361" t="s">
        <v>8211</v>
      </c>
    </row>
    <row r="8354" spans="1:4" ht="33">
      <c r="A8354" s="360">
        <v>8352</v>
      </c>
      <c r="B8354" s="356"/>
      <c r="C8354" s="357" t="s">
        <v>20181</v>
      </c>
      <c r="D8354" s="361" t="s">
        <v>8212</v>
      </c>
    </row>
    <row r="8355" spans="1:4">
      <c r="A8355" s="360">
        <v>8353</v>
      </c>
      <c r="B8355" s="356"/>
      <c r="C8355" s="357" t="s">
        <v>20182</v>
      </c>
      <c r="D8355" s="361" t="s">
        <v>8213</v>
      </c>
    </row>
    <row r="8356" spans="1:4" ht="33">
      <c r="A8356" s="360">
        <v>8354</v>
      </c>
      <c r="B8356" s="356"/>
      <c r="C8356" s="357" t="s">
        <v>20183</v>
      </c>
      <c r="D8356" s="361" t="s">
        <v>8214</v>
      </c>
    </row>
    <row r="8357" spans="1:4" ht="33">
      <c r="A8357" s="360">
        <v>8355</v>
      </c>
      <c r="B8357" s="356"/>
      <c r="C8357" s="357" t="s">
        <v>20184</v>
      </c>
      <c r="D8357" s="361" t="s">
        <v>8215</v>
      </c>
    </row>
    <row r="8358" spans="1:4">
      <c r="A8358" s="360">
        <v>8356</v>
      </c>
      <c r="B8358" s="356"/>
      <c r="C8358" s="357" t="s">
        <v>20185</v>
      </c>
      <c r="D8358" s="361" t="s">
        <v>8216</v>
      </c>
    </row>
    <row r="8359" spans="1:4" ht="49.5">
      <c r="A8359" s="360">
        <v>8357</v>
      </c>
      <c r="B8359" s="356"/>
      <c r="C8359" s="357" t="s">
        <v>20186</v>
      </c>
      <c r="D8359" s="361" t="s">
        <v>8217</v>
      </c>
    </row>
    <row r="8360" spans="1:4" ht="33">
      <c r="A8360" s="360">
        <v>8358</v>
      </c>
      <c r="B8360" s="356"/>
      <c r="C8360" s="357" t="s">
        <v>20187</v>
      </c>
      <c r="D8360" s="361" t="s">
        <v>8218</v>
      </c>
    </row>
    <row r="8361" spans="1:4" ht="33">
      <c r="A8361" s="360">
        <v>8359</v>
      </c>
      <c r="B8361" s="356"/>
      <c r="C8361" s="357" t="s">
        <v>20188</v>
      </c>
      <c r="D8361" s="361" t="s">
        <v>8219</v>
      </c>
    </row>
    <row r="8362" spans="1:4" ht="33">
      <c r="A8362" s="360">
        <v>8360</v>
      </c>
      <c r="B8362" s="356"/>
      <c r="C8362" s="357" t="s">
        <v>20189</v>
      </c>
      <c r="D8362" s="361" t="s">
        <v>8220</v>
      </c>
    </row>
    <row r="8363" spans="1:4" ht="33">
      <c r="A8363" s="360">
        <v>8361</v>
      </c>
      <c r="B8363" s="356"/>
      <c r="C8363" s="357" t="s">
        <v>20190</v>
      </c>
      <c r="D8363" s="361" t="s">
        <v>8221</v>
      </c>
    </row>
    <row r="8364" spans="1:4" ht="33">
      <c r="A8364" s="360">
        <v>8362</v>
      </c>
      <c r="B8364" s="356"/>
      <c r="C8364" s="357" t="s">
        <v>20191</v>
      </c>
      <c r="D8364" s="361" t="s">
        <v>8222</v>
      </c>
    </row>
    <row r="8365" spans="1:4" ht="33">
      <c r="A8365" s="360">
        <v>8363</v>
      </c>
      <c r="B8365" s="356"/>
      <c r="C8365" s="357" t="s">
        <v>20192</v>
      </c>
      <c r="D8365" s="361" t="s">
        <v>8223</v>
      </c>
    </row>
    <row r="8366" spans="1:4" ht="33">
      <c r="A8366" s="360">
        <v>8364</v>
      </c>
      <c r="B8366" s="356"/>
      <c r="C8366" s="357" t="s">
        <v>20193</v>
      </c>
      <c r="D8366" s="361" t="s">
        <v>8224</v>
      </c>
    </row>
    <row r="8367" spans="1:4" ht="33">
      <c r="A8367" s="360">
        <v>8365</v>
      </c>
      <c r="B8367" s="356"/>
      <c r="C8367" s="357" t="s">
        <v>20194</v>
      </c>
      <c r="D8367" s="361" t="s">
        <v>8225</v>
      </c>
    </row>
    <row r="8368" spans="1:4">
      <c r="A8368" s="360">
        <v>8366</v>
      </c>
      <c r="B8368" s="356"/>
      <c r="C8368" s="357" t="s">
        <v>20195</v>
      </c>
      <c r="D8368" s="361" t="s">
        <v>8226</v>
      </c>
    </row>
    <row r="8369" spans="1:4" ht="49.5">
      <c r="A8369" s="360">
        <v>8367</v>
      </c>
      <c r="B8369" s="356"/>
      <c r="C8369" s="357" t="s">
        <v>20196</v>
      </c>
      <c r="D8369" s="361" t="s">
        <v>8227</v>
      </c>
    </row>
    <row r="8370" spans="1:4" ht="33">
      <c r="A8370" s="360">
        <v>8368</v>
      </c>
      <c r="B8370" s="356"/>
      <c r="C8370" s="357" t="s">
        <v>20197</v>
      </c>
      <c r="D8370" s="361" t="s">
        <v>8228</v>
      </c>
    </row>
    <row r="8371" spans="1:4" ht="33">
      <c r="A8371" s="360">
        <v>8369</v>
      </c>
      <c r="B8371" s="356"/>
      <c r="C8371" s="357" t="s">
        <v>20198</v>
      </c>
      <c r="D8371" s="361" t="s">
        <v>8229</v>
      </c>
    </row>
    <row r="8372" spans="1:4" ht="33">
      <c r="A8372" s="360">
        <v>8370</v>
      </c>
      <c r="B8372" s="356"/>
      <c r="C8372" s="357" t="s">
        <v>20199</v>
      </c>
      <c r="D8372" s="361" t="s">
        <v>8230</v>
      </c>
    </row>
    <row r="8373" spans="1:4">
      <c r="A8373" s="360">
        <v>8371</v>
      </c>
      <c r="B8373" s="356"/>
      <c r="C8373" s="357" t="s">
        <v>20200</v>
      </c>
      <c r="D8373" s="361" t="s">
        <v>8231</v>
      </c>
    </row>
    <row r="8374" spans="1:4" ht="49.5">
      <c r="A8374" s="360">
        <v>8372</v>
      </c>
      <c r="B8374" s="356"/>
      <c r="C8374" s="357" t="s">
        <v>20201</v>
      </c>
      <c r="D8374" s="361" t="s">
        <v>8232</v>
      </c>
    </row>
    <row r="8375" spans="1:4" ht="49.5">
      <c r="A8375" s="360">
        <v>8373</v>
      </c>
      <c r="B8375" s="356"/>
      <c r="C8375" s="357" t="s">
        <v>13757</v>
      </c>
      <c r="D8375" s="361" t="s">
        <v>8233</v>
      </c>
    </row>
    <row r="8376" spans="1:4" ht="33">
      <c r="A8376" s="360">
        <v>8374</v>
      </c>
      <c r="B8376" s="356"/>
      <c r="C8376" s="357" t="s">
        <v>20202</v>
      </c>
      <c r="D8376" s="361" t="s">
        <v>8234</v>
      </c>
    </row>
    <row r="8377" spans="1:4">
      <c r="A8377" s="360">
        <v>8375</v>
      </c>
      <c r="B8377" s="356"/>
      <c r="C8377" s="357" t="s">
        <v>20203</v>
      </c>
      <c r="D8377" s="361" t="s">
        <v>8235</v>
      </c>
    </row>
    <row r="8378" spans="1:4" ht="49.5">
      <c r="A8378" s="363">
        <v>8376</v>
      </c>
      <c r="B8378" s="356"/>
      <c r="C8378" s="357" t="s">
        <v>20204</v>
      </c>
      <c r="D8378" s="361" t="s">
        <v>8236</v>
      </c>
    </row>
    <row r="8379" spans="1:4">
      <c r="A8379" s="360">
        <v>8377</v>
      </c>
      <c r="B8379" s="356"/>
      <c r="C8379" s="357" t="s">
        <v>20205</v>
      </c>
      <c r="D8379" s="361" t="s">
        <v>8237</v>
      </c>
    </row>
    <row r="8380" spans="1:4">
      <c r="A8380" s="360">
        <v>8378</v>
      </c>
      <c r="B8380" s="356"/>
      <c r="C8380" s="357" t="s">
        <v>20206</v>
      </c>
      <c r="D8380" s="361" t="s">
        <v>8238</v>
      </c>
    </row>
    <row r="8381" spans="1:4">
      <c r="A8381" s="360">
        <v>8379</v>
      </c>
      <c r="B8381" s="356"/>
      <c r="C8381" s="357" t="s">
        <v>20207</v>
      </c>
      <c r="D8381" s="361" t="s">
        <v>8239</v>
      </c>
    </row>
    <row r="8382" spans="1:4">
      <c r="A8382" s="360">
        <v>8380</v>
      </c>
      <c r="B8382" s="356"/>
      <c r="C8382" s="357" t="s">
        <v>20208</v>
      </c>
      <c r="D8382" s="361" t="s">
        <v>8240</v>
      </c>
    </row>
    <row r="8383" spans="1:4">
      <c r="A8383" s="360">
        <v>8381</v>
      </c>
      <c r="B8383" s="356"/>
      <c r="C8383" s="357" t="s">
        <v>20209</v>
      </c>
      <c r="D8383" s="361" t="s">
        <v>8241</v>
      </c>
    </row>
    <row r="8384" spans="1:4">
      <c r="A8384" s="360">
        <v>8382</v>
      </c>
      <c r="B8384" s="356"/>
      <c r="C8384" s="357" t="s">
        <v>20210</v>
      </c>
      <c r="D8384" s="361" t="s">
        <v>8242</v>
      </c>
    </row>
    <row r="8385" spans="1:4">
      <c r="A8385" s="360">
        <v>8383</v>
      </c>
      <c r="B8385" s="356"/>
      <c r="C8385" s="357" t="s">
        <v>20211</v>
      </c>
      <c r="D8385" s="361" t="s">
        <v>8243</v>
      </c>
    </row>
    <row r="8386" spans="1:4">
      <c r="A8386" s="360">
        <v>8384</v>
      </c>
      <c r="B8386" s="356"/>
      <c r="C8386" s="357" t="s">
        <v>20212</v>
      </c>
      <c r="D8386" s="361" t="s">
        <v>8244</v>
      </c>
    </row>
    <row r="8387" spans="1:4">
      <c r="A8387" s="360">
        <v>8385</v>
      </c>
      <c r="B8387" s="356"/>
      <c r="C8387" s="357" t="s">
        <v>20213</v>
      </c>
      <c r="D8387" s="361" t="s">
        <v>8245</v>
      </c>
    </row>
    <row r="8388" spans="1:4">
      <c r="A8388" s="360">
        <v>8386</v>
      </c>
      <c r="B8388" s="356"/>
      <c r="C8388" s="357" t="s">
        <v>20214</v>
      </c>
      <c r="D8388" s="361" t="s">
        <v>8246</v>
      </c>
    </row>
    <row r="8389" spans="1:4">
      <c r="A8389" s="360">
        <v>8387</v>
      </c>
      <c r="B8389" s="356"/>
      <c r="C8389" s="357" t="s">
        <v>20215</v>
      </c>
      <c r="D8389" s="361" t="s">
        <v>8247</v>
      </c>
    </row>
    <row r="8390" spans="1:4">
      <c r="A8390" s="360">
        <v>8388</v>
      </c>
      <c r="B8390" s="356"/>
      <c r="C8390" s="357" t="s">
        <v>20216</v>
      </c>
      <c r="D8390" s="361" t="s">
        <v>8248</v>
      </c>
    </row>
    <row r="8391" spans="1:4">
      <c r="A8391" s="360">
        <v>8389</v>
      </c>
      <c r="B8391" s="356"/>
      <c r="C8391" s="357" t="s">
        <v>20217</v>
      </c>
      <c r="D8391" s="361" t="s">
        <v>8249</v>
      </c>
    </row>
    <row r="8392" spans="1:4">
      <c r="A8392" s="360">
        <v>8390</v>
      </c>
      <c r="B8392" s="356"/>
      <c r="C8392" s="357" t="s">
        <v>20218</v>
      </c>
      <c r="D8392" s="361" t="s">
        <v>8250</v>
      </c>
    </row>
    <row r="8393" spans="1:4">
      <c r="A8393" s="360">
        <v>8391</v>
      </c>
      <c r="B8393" s="356"/>
      <c r="C8393" s="357" t="s">
        <v>20219</v>
      </c>
      <c r="D8393" s="361" t="s">
        <v>8251</v>
      </c>
    </row>
    <row r="8394" spans="1:4">
      <c r="A8394" s="360">
        <v>8392</v>
      </c>
      <c r="B8394" s="356"/>
      <c r="C8394" s="357" t="s">
        <v>20219</v>
      </c>
      <c r="D8394" s="361" t="s">
        <v>8252</v>
      </c>
    </row>
    <row r="8395" spans="1:4">
      <c r="A8395" s="360">
        <v>8393</v>
      </c>
      <c r="B8395" s="356"/>
      <c r="C8395" s="357" t="s">
        <v>20220</v>
      </c>
      <c r="D8395" s="361" t="s">
        <v>8253</v>
      </c>
    </row>
    <row r="8396" spans="1:4">
      <c r="A8396" s="360">
        <v>8394</v>
      </c>
      <c r="B8396" s="356"/>
      <c r="C8396" s="357" t="s">
        <v>20221</v>
      </c>
      <c r="D8396" s="361" t="s">
        <v>8254</v>
      </c>
    </row>
    <row r="8397" spans="1:4">
      <c r="A8397" s="360">
        <v>8395</v>
      </c>
      <c r="B8397" s="356"/>
      <c r="C8397" s="357" t="s">
        <v>20222</v>
      </c>
      <c r="D8397" s="361" t="s">
        <v>8255</v>
      </c>
    </row>
    <row r="8398" spans="1:4">
      <c r="A8398" s="360">
        <v>8396</v>
      </c>
      <c r="B8398" s="356"/>
      <c r="C8398" s="357" t="s">
        <v>20223</v>
      </c>
      <c r="D8398" s="361" t="s">
        <v>8256</v>
      </c>
    </row>
    <row r="8399" spans="1:4">
      <c r="A8399" s="360">
        <v>8397</v>
      </c>
      <c r="B8399" s="356"/>
      <c r="C8399" s="357" t="s">
        <v>20224</v>
      </c>
      <c r="D8399" s="361" t="s">
        <v>8257</v>
      </c>
    </row>
    <row r="8400" spans="1:4">
      <c r="A8400" s="360">
        <v>8398</v>
      </c>
      <c r="B8400" s="356"/>
      <c r="C8400" s="357" t="s">
        <v>20224</v>
      </c>
      <c r="D8400" s="361" t="s">
        <v>8258</v>
      </c>
    </row>
    <row r="8401" spans="1:4">
      <c r="A8401" s="360">
        <v>8399</v>
      </c>
      <c r="B8401" s="356"/>
      <c r="C8401" s="357" t="s">
        <v>20225</v>
      </c>
      <c r="D8401" s="361" t="s">
        <v>8259</v>
      </c>
    </row>
    <row r="8402" spans="1:4">
      <c r="A8402" s="360">
        <v>8400</v>
      </c>
      <c r="B8402" s="356"/>
      <c r="C8402" s="357" t="s">
        <v>20226</v>
      </c>
      <c r="D8402" s="361" t="s">
        <v>8260</v>
      </c>
    </row>
    <row r="8403" spans="1:4">
      <c r="A8403" s="360">
        <v>8401</v>
      </c>
      <c r="B8403" s="356"/>
      <c r="C8403" s="357" t="s">
        <v>20227</v>
      </c>
      <c r="D8403" s="361" t="s">
        <v>8261</v>
      </c>
    </row>
    <row r="8404" spans="1:4">
      <c r="A8404" s="360">
        <v>8402</v>
      </c>
      <c r="B8404" s="356"/>
      <c r="C8404" s="357" t="s">
        <v>20228</v>
      </c>
      <c r="D8404" s="361" t="s">
        <v>8262</v>
      </c>
    </row>
    <row r="8405" spans="1:4">
      <c r="A8405" s="360">
        <v>8403</v>
      </c>
      <c r="B8405" s="356"/>
      <c r="C8405" s="357" t="s">
        <v>20229</v>
      </c>
      <c r="D8405" s="361" t="s">
        <v>8263</v>
      </c>
    </row>
    <row r="8406" spans="1:4">
      <c r="A8406" s="360">
        <v>8404</v>
      </c>
      <c r="B8406" s="356"/>
      <c r="C8406" s="357" t="s">
        <v>20230</v>
      </c>
      <c r="D8406" s="361" t="s">
        <v>8264</v>
      </c>
    </row>
    <row r="8407" spans="1:4">
      <c r="A8407" s="360">
        <v>8405</v>
      </c>
      <c r="B8407" s="356"/>
      <c r="C8407" s="357" t="s">
        <v>20231</v>
      </c>
      <c r="D8407" s="361" t="s">
        <v>8265</v>
      </c>
    </row>
    <row r="8408" spans="1:4">
      <c r="A8408" s="360">
        <v>8406</v>
      </c>
      <c r="B8408" s="356"/>
      <c r="C8408" s="357" t="s">
        <v>20232</v>
      </c>
      <c r="D8408" s="361" t="s">
        <v>8266</v>
      </c>
    </row>
    <row r="8409" spans="1:4">
      <c r="A8409" s="360">
        <v>8407</v>
      </c>
      <c r="B8409" s="356"/>
      <c r="C8409" s="357" t="s">
        <v>20233</v>
      </c>
      <c r="D8409" s="361" t="s">
        <v>8267</v>
      </c>
    </row>
    <row r="8410" spans="1:4">
      <c r="A8410" s="360">
        <v>8408</v>
      </c>
      <c r="B8410" s="356"/>
      <c r="C8410" s="357" t="s">
        <v>20234</v>
      </c>
      <c r="D8410" s="361" t="s">
        <v>8268</v>
      </c>
    </row>
    <row r="8411" spans="1:4">
      <c r="A8411" s="360">
        <v>8409</v>
      </c>
      <c r="B8411" s="356"/>
      <c r="C8411" s="357" t="s">
        <v>20235</v>
      </c>
      <c r="D8411" s="361" t="s">
        <v>8269</v>
      </c>
    </row>
    <row r="8412" spans="1:4">
      <c r="A8412" s="360">
        <v>8410</v>
      </c>
      <c r="B8412" s="356"/>
      <c r="C8412" s="357" t="s">
        <v>20236</v>
      </c>
      <c r="D8412" s="361" t="s">
        <v>8270</v>
      </c>
    </row>
    <row r="8413" spans="1:4">
      <c r="A8413" s="360">
        <v>8411</v>
      </c>
      <c r="B8413" s="356"/>
      <c r="C8413" s="357" t="s">
        <v>20237</v>
      </c>
      <c r="D8413" s="361" t="s">
        <v>8271</v>
      </c>
    </row>
    <row r="8414" spans="1:4">
      <c r="A8414" s="360">
        <v>8412</v>
      </c>
      <c r="B8414" s="356"/>
      <c r="C8414" s="357" t="s">
        <v>20238</v>
      </c>
      <c r="D8414" s="361" t="s">
        <v>8272</v>
      </c>
    </row>
    <row r="8415" spans="1:4">
      <c r="A8415" s="360">
        <v>8413</v>
      </c>
      <c r="B8415" s="356"/>
      <c r="C8415" s="357" t="s">
        <v>20239</v>
      </c>
      <c r="D8415" s="361" t="s">
        <v>8273</v>
      </c>
    </row>
    <row r="8416" spans="1:4">
      <c r="A8416" s="360">
        <v>8414</v>
      </c>
      <c r="B8416" s="356"/>
      <c r="C8416" s="357" t="s">
        <v>20240</v>
      </c>
      <c r="D8416" s="361" t="s">
        <v>8274</v>
      </c>
    </row>
    <row r="8417" spans="1:4">
      <c r="A8417" s="360">
        <v>8415</v>
      </c>
      <c r="B8417" s="356"/>
      <c r="C8417" s="357" t="s">
        <v>20241</v>
      </c>
      <c r="D8417" s="361" t="s">
        <v>8275</v>
      </c>
    </row>
    <row r="8418" spans="1:4">
      <c r="A8418" s="360">
        <v>8416</v>
      </c>
      <c r="B8418" s="356"/>
      <c r="C8418" s="357" t="s">
        <v>20242</v>
      </c>
      <c r="D8418" s="361" t="s">
        <v>8276</v>
      </c>
    </row>
    <row r="8419" spans="1:4">
      <c r="A8419" s="360">
        <v>8417</v>
      </c>
      <c r="B8419" s="356"/>
      <c r="C8419" s="357" t="s">
        <v>20243</v>
      </c>
      <c r="D8419" s="361" t="s">
        <v>8277</v>
      </c>
    </row>
    <row r="8420" spans="1:4">
      <c r="A8420" s="360">
        <v>8418</v>
      </c>
      <c r="B8420" s="356"/>
      <c r="C8420" s="357" t="s">
        <v>20244</v>
      </c>
      <c r="D8420" s="361" t="s">
        <v>8278</v>
      </c>
    </row>
    <row r="8421" spans="1:4">
      <c r="A8421" s="360">
        <v>8419</v>
      </c>
      <c r="B8421" s="356"/>
      <c r="C8421" s="357" t="s">
        <v>20245</v>
      </c>
      <c r="D8421" s="361" t="s">
        <v>8279</v>
      </c>
    </row>
    <row r="8422" spans="1:4">
      <c r="A8422" s="360">
        <v>8420</v>
      </c>
      <c r="B8422" s="356"/>
      <c r="C8422" s="357" t="s">
        <v>20246</v>
      </c>
      <c r="D8422" s="361" t="s">
        <v>8280</v>
      </c>
    </row>
    <row r="8423" spans="1:4">
      <c r="A8423" s="360">
        <v>8421</v>
      </c>
      <c r="B8423" s="356"/>
      <c r="C8423" s="357" t="s">
        <v>20247</v>
      </c>
      <c r="D8423" s="361" t="s">
        <v>8281</v>
      </c>
    </row>
    <row r="8424" spans="1:4">
      <c r="A8424" s="360">
        <v>8422</v>
      </c>
      <c r="B8424" s="356"/>
      <c r="C8424" s="357" t="s">
        <v>20248</v>
      </c>
      <c r="D8424" s="361" t="s">
        <v>8282</v>
      </c>
    </row>
    <row r="8425" spans="1:4">
      <c r="A8425" s="360">
        <v>8423</v>
      </c>
      <c r="B8425" s="356"/>
      <c r="C8425" s="357" t="s">
        <v>20249</v>
      </c>
      <c r="D8425" s="361" t="s">
        <v>8283</v>
      </c>
    </row>
    <row r="8426" spans="1:4">
      <c r="A8426" s="360">
        <v>8424</v>
      </c>
      <c r="B8426" s="356"/>
      <c r="C8426" s="357" t="s">
        <v>20250</v>
      </c>
      <c r="D8426" s="361" t="s">
        <v>8284</v>
      </c>
    </row>
    <row r="8427" spans="1:4">
      <c r="A8427" s="360">
        <v>8425</v>
      </c>
      <c r="B8427" s="356"/>
      <c r="C8427" s="357" t="s">
        <v>20251</v>
      </c>
      <c r="D8427" s="361" t="s">
        <v>8285</v>
      </c>
    </row>
    <row r="8428" spans="1:4">
      <c r="A8428" s="360">
        <v>8426</v>
      </c>
      <c r="B8428" s="356"/>
      <c r="C8428" s="357" t="s">
        <v>20252</v>
      </c>
      <c r="D8428" s="361" t="s">
        <v>8286</v>
      </c>
    </row>
    <row r="8429" spans="1:4">
      <c r="A8429" s="360">
        <v>8427</v>
      </c>
      <c r="B8429" s="356"/>
      <c r="C8429" s="357" t="s">
        <v>20253</v>
      </c>
      <c r="D8429" s="361" t="s">
        <v>8287</v>
      </c>
    </row>
    <row r="8430" spans="1:4">
      <c r="A8430" s="360">
        <v>8428</v>
      </c>
      <c r="B8430" s="356"/>
      <c r="C8430" s="357" t="s">
        <v>20254</v>
      </c>
      <c r="D8430" s="361" t="s">
        <v>8288</v>
      </c>
    </row>
    <row r="8431" spans="1:4">
      <c r="A8431" s="360">
        <v>8429</v>
      </c>
      <c r="B8431" s="356"/>
      <c r="C8431" s="357" t="s">
        <v>20255</v>
      </c>
      <c r="D8431" s="361" t="s">
        <v>8289</v>
      </c>
    </row>
    <row r="8432" spans="1:4">
      <c r="A8432" s="360">
        <v>8430</v>
      </c>
      <c r="B8432" s="356"/>
      <c r="C8432" s="357" t="s">
        <v>20256</v>
      </c>
      <c r="D8432" s="361" t="s">
        <v>8290</v>
      </c>
    </row>
    <row r="8433" spans="1:4">
      <c r="A8433" s="360">
        <v>8431</v>
      </c>
      <c r="B8433" s="356"/>
      <c r="C8433" s="357" t="s">
        <v>20257</v>
      </c>
      <c r="D8433" s="361" t="s">
        <v>8291</v>
      </c>
    </row>
    <row r="8434" spans="1:4">
      <c r="A8434" s="360">
        <v>8432</v>
      </c>
      <c r="B8434" s="356"/>
      <c r="C8434" s="357" t="s">
        <v>20258</v>
      </c>
      <c r="D8434" s="361" t="s">
        <v>8292</v>
      </c>
    </row>
    <row r="8435" spans="1:4">
      <c r="A8435" s="360">
        <v>8433</v>
      </c>
      <c r="B8435" s="356"/>
      <c r="C8435" s="357" t="s">
        <v>20259</v>
      </c>
      <c r="D8435" s="361" t="s">
        <v>8293</v>
      </c>
    </row>
    <row r="8436" spans="1:4">
      <c r="A8436" s="360">
        <v>8434</v>
      </c>
      <c r="B8436" s="356"/>
      <c r="C8436" s="357" t="s">
        <v>20260</v>
      </c>
      <c r="D8436" s="361" t="s">
        <v>8294</v>
      </c>
    </row>
    <row r="8437" spans="1:4">
      <c r="A8437" s="360">
        <v>8435</v>
      </c>
      <c r="B8437" s="356"/>
      <c r="C8437" s="357" t="s">
        <v>20261</v>
      </c>
      <c r="D8437" s="361" t="s">
        <v>8295</v>
      </c>
    </row>
    <row r="8438" spans="1:4">
      <c r="A8438" s="360">
        <v>8436</v>
      </c>
      <c r="B8438" s="356"/>
      <c r="C8438" s="357" t="s">
        <v>20262</v>
      </c>
      <c r="D8438" s="361" t="s">
        <v>8296</v>
      </c>
    </row>
    <row r="8439" spans="1:4">
      <c r="A8439" s="360">
        <v>8437</v>
      </c>
      <c r="B8439" s="356"/>
      <c r="C8439" s="357" t="s">
        <v>20263</v>
      </c>
      <c r="D8439" s="361" t="s">
        <v>8297</v>
      </c>
    </row>
    <row r="8440" spans="1:4">
      <c r="A8440" s="360">
        <v>8438</v>
      </c>
      <c r="B8440" s="356"/>
      <c r="C8440" s="357" t="s">
        <v>20264</v>
      </c>
      <c r="D8440" s="361" t="s">
        <v>8298</v>
      </c>
    </row>
    <row r="8441" spans="1:4">
      <c r="A8441" s="360">
        <v>8439</v>
      </c>
      <c r="B8441" s="356"/>
      <c r="C8441" s="357" t="s">
        <v>20265</v>
      </c>
      <c r="D8441" s="361" t="s">
        <v>8299</v>
      </c>
    </row>
    <row r="8442" spans="1:4">
      <c r="A8442" s="360">
        <v>8440</v>
      </c>
      <c r="B8442" s="356"/>
      <c r="C8442" s="357" t="s">
        <v>20266</v>
      </c>
      <c r="D8442" s="361" t="s">
        <v>8300</v>
      </c>
    </row>
    <row r="8443" spans="1:4">
      <c r="A8443" s="360">
        <v>8441</v>
      </c>
      <c r="B8443" s="356"/>
      <c r="C8443" s="357" t="s">
        <v>20267</v>
      </c>
      <c r="D8443" s="361" t="s">
        <v>8301</v>
      </c>
    </row>
    <row r="8444" spans="1:4">
      <c r="A8444" s="360">
        <v>8442</v>
      </c>
      <c r="B8444" s="356"/>
      <c r="C8444" s="357" t="s">
        <v>20268</v>
      </c>
      <c r="D8444" s="361" t="s">
        <v>8302</v>
      </c>
    </row>
    <row r="8445" spans="1:4">
      <c r="A8445" s="360">
        <v>8443</v>
      </c>
      <c r="B8445" s="356"/>
      <c r="C8445" s="357" t="s">
        <v>20269</v>
      </c>
      <c r="D8445" s="361" t="s">
        <v>8303</v>
      </c>
    </row>
    <row r="8446" spans="1:4">
      <c r="A8446" s="360">
        <v>8444</v>
      </c>
      <c r="B8446" s="356"/>
      <c r="C8446" s="357" t="s">
        <v>20270</v>
      </c>
      <c r="D8446" s="361" t="s">
        <v>8304</v>
      </c>
    </row>
    <row r="8447" spans="1:4">
      <c r="A8447" s="360">
        <v>8445</v>
      </c>
      <c r="B8447" s="356"/>
      <c r="C8447" s="357" t="s">
        <v>20271</v>
      </c>
      <c r="D8447" s="361" t="s">
        <v>8305</v>
      </c>
    </row>
    <row r="8448" spans="1:4">
      <c r="A8448" s="360">
        <v>8446</v>
      </c>
      <c r="B8448" s="356"/>
      <c r="C8448" s="357" t="s">
        <v>20272</v>
      </c>
      <c r="D8448" s="361" t="s">
        <v>8306</v>
      </c>
    </row>
    <row r="8449" spans="1:4">
      <c r="A8449" s="360">
        <v>8447</v>
      </c>
      <c r="B8449" s="356"/>
      <c r="C8449" s="357" t="s">
        <v>20273</v>
      </c>
      <c r="D8449" s="361" t="s">
        <v>8307</v>
      </c>
    </row>
    <row r="8450" spans="1:4">
      <c r="A8450" s="360">
        <v>8448</v>
      </c>
      <c r="B8450" s="356"/>
      <c r="C8450" s="357" t="s">
        <v>20274</v>
      </c>
      <c r="D8450" s="361" t="s">
        <v>8308</v>
      </c>
    </row>
    <row r="8451" spans="1:4">
      <c r="A8451" s="360">
        <v>8449</v>
      </c>
      <c r="B8451" s="356"/>
      <c r="C8451" s="357" t="s">
        <v>20275</v>
      </c>
      <c r="D8451" s="361" t="s">
        <v>8309</v>
      </c>
    </row>
    <row r="8452" spans="1:4">
      <c r="A8452" s="360">
        <v>8450</v>
      </c>
      <c r="B8452" s="356"/>
      <c r="C8452" s="357" t="s">
        <v>20276</v>
      </c>
      <c r="D8452" s="361" t="s">
        <v>8310</v>
      </c>
    </row>
    <row r="8453" spans="1:4">
      <c r="A8453" s="360">
        <v>8451</v>
      </c>
      <c r="B8453" s="356"/>
      <c r="C8453" s="357" t="s">
        <v>20277</v>
      </c>
      <c r="D8453" s="361" t="s">
        <v>8311</v>
      </c>
    </row>
    <row r="8454" spans="1:4">
      <c r="A8454" s="360">
        <v>8452</v>
      </c>
      <c r="B8454" s="356"/>
      <c r="C8454" s="357" t="s">
        <v>20278</v>
      </c>
      <c r="D8454" s="361" t="s">
        <v>8312</v>
      </c>
    </row>
    <row r="8455" spans="1:4">
      <c r="A8455" s="360">
        <v>8453</v>
      </c>
      <c r="B8455" s="356"/>
      <c r="C8455" s="357" t="s">
        <v>20279</v>
      </c>
      <c r="D8455" s="361" t="s">
        <v>8313</v>
      </c>
    </row>
    <row r="8456" spans="1:4">
      <c r="A8456" s="360">
        <v>8454</v>
      </c>
      <c r="B8456" s="356"/>
      <c r="C8456" s="357" t="s">
        <v>20280</v>
      </c>
      <c r="D8456" s="361" t="s">
        <v>8314</v>
      </c>
    </row>
    <row r="8457" spans="1:4">
      <c r="A8457" s="360">
        <v>8455</v>
      </c>
      <c r="B8457" s="356"/>
      <c r="C8457" s="357" t="s">
        <v>20281</v>
      </c>
      <c r="D8457" s="361" t="s">
        <v>8315</v>
      </c>
    </row>
    <row r="8458" spans="1:4">
      <c r="A8458" s="360">
        <v>8456</v>
      </c>
      <c r="B8458" s="356"/>
      <c r="C8458" s="357" t="s">
        <v>20282</v>
      </c>
      <c r="D8458" s="361" t="s">
        <v>8316</v>
      </c>
    </row>
    <row r="8459" spans="1:4">
      <c r="A8459" s="360">
        <v>8457</v>
      </c>
      <c r="B8459" s="356"/>
      <c r="C8459" s="357" t="s">
        <v>20283</v>
      </c>
      <c r="D8459" s="361" t="s">
        <v>8317</v>
      </c>
    </row>
    <row r="8460" spans="1:4" ht="33">
      <c r="A8460" s="360">
        <v>8458</v>
      </c>
      <c r="B8460" s="356"/>
      <c r="C8460" s="357" t="s">
        <v>20284</v>
      </c>
      <c r="D8460" s="361" t="s">
        <v>8318</v>
      </c>
    </row>
    <row r="8461" spans="1:4" ht="33">
      <c r="A8461" s="360">
        <v>8459</v>
      </c>
      <c r="B8461" s="356"/>
      <c r="C8461" s="357" t="s">
        <v>20285</v>
      </c>
      <c r="D8461" s="361" t="s">
        <v>8319</v>
      </c>
    </row>
    <row r="8462" spans="1:4">
      <c r="A8462" s="360">
        <v>8460</v>
      </c>
      <c r="B8462" s="356"/>
      <c r="C8462" s="357" t="s">
        <v>20286</v>
      </c>
      <c r="D8462" s="361" t="s">
        <v>8320</v>
      </c>
    </row>
    <row r="8463" spans="1:4">
      <c r="A8463" s="360">
        <v>8461</v>
      </c>
      <c r="B8463" s="356"/>
      <c r="C8463" s="357" t="s">
        <v>20287</v>
      </c>
      <c r="D8463" s="361" t="s">
        <v>8321</v>
      </c>
    </row>
    <row r="8464" spans="1:4">
      <c r="A8464" s="360">
        <v>8462</v>
      </c>
      <c r="B8464" s="356"/>
      <c r="C8464" s="357" t="s">
        <v>20288</v>
      </c>
      <c r="D8464" s="361" t="s">
        <v>8322</v>
      </c>
    </row>
    <row r="8465" spans="1:4">
      <c r="A8465" s="360">
        <v>8463</v>
      </c>
      <c r="B8465" s="356"/>
      <c r="C8465" s="357" t="s">
        <v>20289</v>
      </c>
      <c r="D8465" s="361" t="s">
        <v>8323</v>
      </c>
    </row>
    <row r="8466" spans="1:4">
      <c r="A8466" s="360">
        <v>8464</v>
      </c>
      <c r="B8466" s="356"/>
      <c r="C8466" s="357" t="s">
        <v>20290</v>
      </c>
      <c r="D8466" s="361" t="s">
        <v>8324</v>
      </c>
    </row>
    <row r="8467" spans="1:4">
      <c r="A8467" s="360">
        <v>8465</v>
      </c>
      <c r="B8467" s="356"/>
      <c r="C8467" s="357" t="s">
        <v>20291</v>
      </c>
      <c r="D8467" s="361" t="s">
        <v>8325</v>
      </c>
    </row>
    <row r="8468" spans="1:4">
      <c r="A8468" s="360">
        <v>8466</v>
      </c>
      <c r="B8468" s="356"/>
      <c r="C8468" s="357" t="s">
        <v>20292</v>
      </c>
      <c r="D8468" s="361" t="s">
        <v>8326</v>
      </c>
    </row>
    <row r="8469" spans="1:4">
      <c r="A8469" s="360">
        <v>8467</v>
      </c>
      <c r="B8469" s="356"/>
      <c r="C8469" s="357" t="s">
        <v>20293</v>
      </c>
      <c r="D8469" s="361" t="s">
        <v>8327</v>
      </c>
    </row>
    <row r="8470" spans="1:4">
      <c r="A8470" s="360">
        <v>8468</v>
      </c>
      <c r="B8470" s="356"/>
      <c r="C8470" s="357" t="s">
        <v>8328</v>
      </c>
      <c r="D8470" s="361" t="s">
        <v>8328</v>
      </c>
    </row>
    <row r="8471" spans="1:4">
      <c r="A8471" s="360">
        <v>8469</v>
      </c>
      <c r="B8471" s="356"/>
      <c r="C8471" s="357" t="s">
        <v>8329</v>
      </c>
      <c r="D8471" s="361" t="s">
        <v>8329</v>
      </c>
    </row>
    <row r="8472" spans="1:4" ht="33">
      <c r="A8472" s="360">
        <v>8470</v>
      </c>
      <c r="B8472" s="356"/>
      <c r="C8472" s="357" t="s">
        <v>20294</v>
      </c>
      <c r="D8472" s="361" t="s">
        <v>8330</v>
      </c>
    </row>
    <row r="8473" spans="1:4" ht="33">
      <c r="A8473" s="360">
        <v>8471</v>
      </c>
      <c r="B8473" s="356"/>
      <c r="C8473" s="357" t="s">
        <v>20295</v>
      </c>
      <c r="D8473" s="361" t="s">
        <v>8331</v>
      </c>
    </row>
    <row r="8474" spans="1:4" ht="33">
      <c r="A8474" s="360">
        <v>8472</v>
      </c>
      <c r="B8474" s="356"/>
      <c r="C8474" s="357" t="s">
        <v>20296</v>
      </c>
      <c r="D8474" s="361" t="s">
        <v>8332</v>
      </c>
    </row>
    <row r="8475" spans="1:4" ht="33">
      <c r="A8475" s="360">
        <v>8473</v>
      </c>
      <c r="B8475" s="356"/>
      <c r="C8475" s="357" t="s">
        <v>20297</v>
      </c>
      <c r="D8475" s="361" t="s">
        <v>8333</v>
      </c>
    </row>
    <row r="8476" spans="1:4" ht="33">
      <c r="A8476" s="360">
        <v>8474</v>
      </c>
      <c r="B8476" s="356"/>
      <c r="C8476" s="357" t="s">
        <v>20298</v>
      </c>
      <c r="D8476" s="361" t="s">
        <v>8334</v>
      </c>
    </row>
    <row r="8477" spans="1:4" ht="33">
      <c r="A8477" s="360">
        <v>8475</v>
      </c>
      <c r="B8477" s="356"/>
      <c r="C8477" s="357" t="s">
        <v>20299</v>
      </c>
      <c r="D8477" s="361" t="s">
        <v>8335</v>
      </c>
    </row>
    <row r="8478" spans="1:4" ht="33">
      <c r="A8478" s="360">
        <v>8476</v>
      </c>
      <c r="B8478" s="356"/>
      <c r="C8478" s="357" t="s">
        <v>20300</v>
      </c>
      <c r="D8478" s="361" t="s">
        <v>8336</v>
      </c>
    </row>
    <row r="8479" spans="1:4" ht="33">
      <c r="A8479" s="360">
        <v>8477</v>
      </c>
      <c r="B8479" s="356"/>
      <c r="C8479" s="357" t="s">
        <v>20301</v>
      </c>
      <c r="D8479" s="361" t="s">
        <v>8337</v>
      </c>
    </row>
    <row r="8480" spans="1:4" ht="33">
      <c r="A8480" s="360">
        <v>8478</v>
      </c>
      <c r="B8480" s="356"/>
      <c r="C8480" s="357" t="s">
        <v>20302</v>
      </c>
      <c r="D8480" s="361" t="s">
        <v>8338</v>
      </c>
    </row>
    <row r="8481" spans="1:4" ht="33">
      <c r="A8481" s="360">
        <v>8479</v>
      </c>
      <c r="B8481" s="356"/>
      <c r="C8481" s="357" t="s">
        <v>20303</v>
      </c>
      <c r="D8481" s="361" t="s">
        <v>8339</v>
      </c>
    </row>
    <row r="8482" spans="1:4" ht="33">
      <c r="A8482" s="360">
        <v>8480</v>
      </c>
      <c r="B8482" s="356"/>
      <c r="C8482" s="357" t="s">
        <v>20304</v>
      </c>
      <c r="D8482" s="361" t="s">
        <v>8340</v>
      </c>
    </row>
    <row r="8483" spans="1:4" ht="33">
      <c r="A8483" s="360">
        <v>8481</v>
      </c>
      <c r="B8483" s="356"/>
      <c r="C8483" s="357" t="s">
        <v>20305</v>
      </c>
      <c r="D8483" s="361" t="s">
        <v>8341</v>
      </c>
    </row>
    <row r="8484" spans="1:4" ht="33">
      <c r="A8484" s="360">
        <v>8482</v>
      </c>
      <c r="B8484" s="356"/>
      <c r="C8484" s="357" t="s">
        <v>20306</v>
      </c>
      <c r="D8484" s="361" t="s">
        <v>8342</v>
      </c>
    </row>
    <row r="8485" spans="1:4" ht="33">
      <c r="A8485" s="360">
        <v>8483</v>
      </c>
      <c r="B8485" s="356"/>
      <c r="C8485" s="357" t="s">
        <v>20307</v>
      </c>
      <c r="D8485" s="361" t="s">
        <v>8343</v>
      </c>
    </row>
    <row r="8486" spans="1:4" ht="33">
      <c r="A8486" s="360">
        <v>8484</v>
      </c>
      <c r="B8486" s="356"/>
      <c r="C8486" s="357" t="s">
        <v>20308</v>
      </c>
      <c r="D8486" s="361" t="s">
        <v>8344</v>
      </c>
    </row>
    <row r="8487" spans="1:4" ht="33">
      <c r="A8487" s="360">
        <v>8485</v>
      </c>
      <c r="B8487" s="356"/>
      <c r="C8487" s="357" t="s">
        <v>20309</v>
      </c>
      <c r="D8487" s="361" t="s">
        <v>8345</v>
      </c>
    </row>
    <row r="8488" spans="1:4" ht="33">
      <c r="A8488" s="360">
        <v>8486</v>
      </c>
      <c r="B8488" s="356"/>
      <c r="C8488" s="357" t="s">
        <v>20310</v>
      </c>
      <c r="D8488" s="361" t="s">
        <v>8346</v>
      </c>
    </row>
    <row r="8489" spans="1:4" ht="33">
      <c r="A8489" s="360">
        <v>8487</v>
      </c>
      <c r="B8489" s="356"/>
      <c r="C8489" s="357" t="s">
        <v>20311</v>
      </c>
      <c r="D8489" s="361" t="s">
        <v>8347</v>
      </c>
    </row>
    <row r="8490" spans="1:4" ht="33">
      <c r="A8490" s="360">
        <v>8488</v>
      </c>
      <c r="B8490" s="356"/>
      <c r="C8490" s="357" t="s">
        <v>20312</v>
      </c>
      <c r="D8490" s="361" t="s">
        <v>8348</v>
      </c>
    </row>
    <row r="8491" spans="1:4" ht="33">
      <c r="A8491" s="360">
        <v>8489</v>
      </c>
      <c r="B8491" s="356"/>
      <c r="C8491" s="357" t="s">
        <v>20313</v>
      </c>
      <c r="D8491" s="361" t="s">
        <v>8349</v>
      </c>
    </row>
    <row r="8492" spans="1:4" ht="33">
      <c r="A8492" s="360">
        <v>8490</v>
      </c>
      <c r="B8492" s="356"/>
      <c r="C8492" s="357" t="s">
        <v>20314</v>
      </c>
      <c r="D8492" s="361" t="s">
        <v>8350</v>
      </c>
    </row>
    <row r="8493" spans="1:4" ht="33">
      <c r="A8493" s="360">
        <v>8491</v>
      </c>
      <c r="B8493" s="356"/>
      <c r="C8493" s="357" t="s">
        <v>20315</v>
      </c>
      <c r="D8493" s="361" t="s">
        <v>8351</v>
      </c>
    </row>
    <row r="8494" spans="1:4" ht="33">
      <c r="A8494" s="360">
        <v>8492</v>
      </c>
      <c r="B8494" s="356"/>
      <c r="C8494" s="357" t="s">
        <v>20316</v>
      </c>
      <c r="D8494" s="361" t="s">
        <v>8352</v>
      </c>
    </row>
    <row r="8495" spans="1:4" ht="33">
      <c r="A8495" s="360">
        <v>8493</v>
      </c>
      <c r="B8495" s="356"/>
      <c r="C8495" s="357" t="s">
        <v>20317</v>
      </c>
      <c r="D8495" s="361" t="s">
        <v>8353</v>
      </c>
    </row>
    <row r="8496" spans="1:4" ht="33">
      <c r="A8496" s="360">
        <v>8494</v>
      </c>
      <c r="B8496" s="356"/>
      <c r="C8496" s="357" t="s">
        <v>20318</v>
      </c>
      <c r="D8496" s="361" t="s">
        <v>8354</v>
      </c>
    </row>
    <row r="8497" spans="1:4" ht="33">
      <c r="A8497" s="360">
        <v>8495</v>
      </c>
      <c r="B8497" s="356"/>
      <c r="C8497" s="357" t="s">
        <v>20319</v>
      </c>
      <c r="D8497" s="361" t="s">
        <v>8355</v>
      </c>
    </row>
    <row r="8498" spans="1:4" ht="33">
      <c r="A8498" s="360">
        <v>8496</v>
      </c>
      <c r="B8498" s="356"/>
      <c r="C8498" s="357" t="s">
        <v>20320</v>
      </c>
      <c r="D8498" s="361" t="s">
        <v>8356</v>
      </c>
    </row>
    <row r="8499" spans="1:4" ht="33">
      <c r="A8499" s="360">
        <v>8497</v>
      </c>
      <c r="B8499" s="356"/>
      <c r="C8499" s="357" t="s">
        <v>20321</v>
      </c>
      <c r="D8499" s="361" t="s">
        <v>8357</v>
      </c>
    </row>
    <row r="8500" spans="1:4" ht="33">
      <c r="A8500" s="360">
        <v>8498</v>
      </c>
      <c r="B8500" s="356"/>
      <c r="C8500" s="357" t="s">
        <v>20322</v>
      </c>
      <c r="D8500" s="361" t="s">
        <v>8358</v>
      </c>
    </row>
    <row r="8501" spans="1:4" ht="33">
      <c r="A8501" s="360">
        <v>8499</v>
      </c>
      <c r="B8501" s="356"/>
      <c r="C8501" s="357" t="s">
        <v>20323</v>
      </c>
      <c r="D8501" s="361" t="s">
        <v>8359</v>
      </c>
    </row>
    <row r="8502" spans="1:4" ht="33">
      <c r="A8502" s="360">
        <v>8500</v>
      </c>
      <c r="B8502" s="356"/>
      <c r="C8502" s="357" t="s">
        <v>20324</v>
      </c>
      <c r="D8502" s="361" t="s">
        <v>8360</v>
      </c>
    </row>
    <row r="8503" spans="1:4" ht="33">
      <c r="A8503" s="360">
        <v>8501</v>
      </c>
      <c r="B8503" s="356"/>
      <c r="C8503" s="357" t="s">
        <v>20325</v>
      </c>
      <c r="D8503" s="361" t="s">
        <v>8361</v>
      </c>
    </row>
    <row r="8504" spans="1:4" ht="33">
      <c r="A8504" s="360">
        <v>8502</v>
      </c>
      <c r="B8504" s="356"/>
      <c r="C8504" s="357" t="s">
        <v>20326</v>
      </c>
      <c r="D8504" s="361" t="s">
        <v>8362</v>
      </c>
    </row>
    <row r="8505" spans="1:4" ht="33">
      <c r="A8505" s="360">
        <v>8503</v>
      </c>
      <c r="B8505" s="356"/>
      <c r="C8505" s="357" t="s">
        <v>20327</v>
      </c>
      <c r="D8505" s="361" t="s">
        <v>8363</v>
      </c>
    </row>
    <row r="8506" spans="1:4" ht="33">
      <c r="A8506" s="360">
        <v>8504</v>
      </c>
      <c r="B8506" s="356"/>
      <c r="C8506" s="357" t="s">
        <v>20328</v>
      </c>
      <c r="D8506" s="361" t="s">
        <v>8364</v>
      </c>
    </row>
    <row r="8507" spans="1:4" ht="33">
      <c r="A8507" s="360">
        <v>8505</v>
      </c>
      <c r="B8507" s="356"/>
      <c r="C8507" s="357" t="s">
        <v>20329</v>
      </c>
      <c r="D8507" s="361" t="s">
        <v>8365</v>
      </c>
    </row>
    <row r="8508" spans="1:4">
      <c r="A8508" s="360">
        <v>8506</v>
      </c>
      <c r="B8508" s="356"/>
      <c r="C8508" s="357" t="s">
        <v>20330</v>
      </c>
      <c r="D8508" s="361" t="s">
        <v>8366</v>
      </c>
    </row>
    <row r="8509" spans="1:4" ht="33">
      <c r="A8509" s="360">
        <v>8507</v>
      </c>
      <c r="B8509" s="356"/>
      <c r="C8509" s="357" t="s">
        <v>20331</v>
      </c>
      <c r="D8509" s="361" t="s">
        <v>8367</v>
      </c>
    </row>
    <row r="8510" spans="1:4" ht="33">
      <c r="A8510" s="360">
        <v>8508</v>
      </c>
      <c r="B8510" s="356"/>
      <c r="C8510" s="357" t="s">
        <v>20332</v>
      </c>
      <c r="D8510" s="361" t="s">
        <v>8368</v>
      </c>
    </row>
    <row r="8511" spans="1:4" ht="33">
      <c r="A8511" s="360">
        <v>8509</v>
      </c>
      <c r="B8511" s="356"/>
      <c r="C8511" s="357" t="s">
        <v>20333</v>
      </c>
      <c r="D8511" s="361" t="s">
        <v>8369</v>
      </c>
    </row>
    <row r="8512" spans="1:4">
      <c r="A8512" s="360">
        <v>8510</v>
      </c>
      <c r="B8512" s="356"/>
      <c r="C8512" s="357" t="s">
        <v>20334</v>
      </c>
      <c r="D8512" s="361" t="s">
        <v>8370</v>
      </c>
    </row>
    <row r="8513" spans="1:4" ht="33">
      <c r="A8513" s="360">
        <v>8511</v>
      </c>
      <c r="B8513" s="356"/>
      <c r="C8513" s="357" t="s">
        <v>20335</v>
      </c>
      <c r="D8513" s="361" t="s">
        <v>8371</v>
      </c>
    </row>
    <row r="8514" spans="1:4">
      <c r="A8514" s="360">
        <v>8512</v>
      </c>
      <c r="B8514" s="356"/>
      <c r="C8514" s="357" t="s">
        <v>20336</v>
      </c>
      <c r="D8514" s="361" t="s">
        <v>8372</v>
      </c>
    </row>
    <row r="8515" spans="1:4">
      <c r="A8515" s="360">
        <v>8513</v>
      </c>
      <c r="B8515" s="356"/>
      <c r="C8515" s="357" t="s">
        <v>20337</v>
      </c>
      <c r="D8515" s="361" t="s">
        <v>8373</v>
      </c>
    </row>
    <row r="8516" spans="1:4" ht="33">
      <c r="A8516" s="360">
        <v>8514</v>
      </c>
      <c r="B8516" s="356"/>
      <c r="C8516" s="357" t="s">
        <v>20338</v>
      </c>
      <c r="D8516" s="361" t="s">
        <v>8374</v>
      </c>
    </row>
    <row r="8517" spans="1:4" ht="33">
      <c r="A8517" s="360">
        <v>8515</v>
      </c>
      <c r="B8517" s="356"/>
      <c r="C8517" s="357" t="s">
        <v>20339</v>
      </c>
      <c r="D8517" s="361" t="s">
        <v>8375</v>
      </c>
    </row>
    <row r="8518" spans="1:4" ht="33">
      <c r="A8518" s="360">
        <v>8516</v>
      </c>
      <c r="B8518" s="356"/>
      <c r="C8518" s="357" t="s">
        <v>20340</v>
      </c>
      <c r="D8518" s="361" t="s">
        <v>8376</v>
      </c>
    </row>
    <row r="8519" spans="1:4" ht="40.5">
      <c r="A8519" s="360">
        <v>8517</v>
      </c>
      <c r="B8519" s="356"/>
      <c r="C8519" s="357" t="s">
        <v>20341</v>
      </c>
      <c r="D8519" s="361" t="s">
        <v>8377</v>
      </c>
    </row>
    <row r="8520" spans="1:4" ht="33">
      <c r="A8520" s="360">
        <v>8518</v>
      </c>
      <c r="B8520" s="356"/>
      <c r="C8520" s="357" t="s">
        <v>20342</v>
      </c>
      <c r="D8520" s="361" t="s">
        <v>8378</v>
      </c>
    </row>
    <row r="8521" spans="1:4" ht="40.5">
      <c r="A8521" s="360">
        <v>8519</v>
      </c>
      <c r="B8521" s="356"/>
      <c r="C8521" s="357" t="s">
        <v>20343</v>
      </c>
      <c r="D8521" s="361" t="s">
        <v>8379</v>
      </c>
    </row>
    <row r="8522" spans="1:4">
      <c r="A8522" s="360">
        <v>8520</v>
      </c>
      <c r="B8522" s="356"/>
      <c r="C8522" s="357" t="s">
        <v>20344</v>
      </c>
      <c r="D8522" s="361" t="s">
        <v>8380</v>
      </c>
    </row>
    <row r="8523" spans="1:4" ht="33">
      <c r="A8523" s="360">
        <v>8521</v>
      </c>
      <c r="B8523" s="356"/>
      <c r="C8523" s="357" t="s">
        <v>20345</v>
      </c>
      <c r="D8523" s="361" t="s">
        <v>8381</v>
      </c>
    </row>
    <row r="8524" spans="1:4">
      <c r="A8524" s="360">
        <v>8522</v>
      </c>
      <c r="B8524" s="356"/>
      <c r="C8524" s="357" t="s">
        <v>20346</v>
      </c>
      <c r="D8524" s="361" t="s">
        <v>8382</v>
      </c>
    </row>
    <row r="8525" spans="1:4" ht="33">
      <c r="A8525" s="360">
        <v>8523</v>
      </c>
      <c r="B8525" s="356"/>
      <c r="C8525" s="357" t="s">
        <v>20347</v>
      </c>
      <c r="D8525" s="361" t="s">
        <v>8383</v>
      </c>
    </row>
    <row r="8526" spans="1:4" ht="33">
      <c r="A8526" s="360">
        <v>8524</v>
      </c>
      <c r="B8526" s="356"/>
      <c r="C8526" s="357" t="s">
        <v>20348</v>
      </c>
      <c r="D8526" s="361" t="s">
        <v>8384</v>
      </c>
    </row>
    <row r="8527" spans="1:4">
      <c r="A8527" s="360">
        <v>8525</v>
      </c>
      <c r="B8527" s="356"/>
      <c r="C8527" s="357" t="s">
        <v>20349</v>
      </c>
      <c r="D8527" s="361" t="s">
        <v>8385</v>
      </c>
    </row>
    <row r="8528" spans="1:4">
      <c r="A8528" s="360">
        <v>8526</v>
      </c>
      <c r="B8528" s="356"/>
      <c r="C8528" s="357" t="s">
        <v>20350</v>
      </c>
      <c r="D8528" s="361" t="s">
        <v>8386</v>
      </c>
    </row>
    <row r="8529" spans="1:4" ht="33">
      <c r="A8529" s="360">
        <v>8527</v>
      </c>
      <c r="B8529" s="356"/>
      <c r="C8529" s="357" t="s">
        <v>20351</v>
      </c>
      <c r="D8529" s="361" t="s">
        <v>8387</v>
      </c>
    </row>
    <row r="8530" spans="1:4" ht="33">
      <c r="A8530" s="360">
        <v>8528</v>
      </c>
      <c r="B8530" s="356"/>
      <c r="C8530" s="357" t="s">
        <v>20352</v>
      </c>
      <c r="D8530" s="361" t="s">
        <v>8388</v>
      </c>
    </row>
    <row r="8531" spans="1:4">
      <c r="A8531" s="360">
        <v>8529</v>
      </c>
      <c r="B8531" s="356"/>
      <c r="C8531" s="357" t="s">
        <v>20353</v>
      </c>
      <c r="D8531" s="361" t="s">
        <v>8389</v>
      </c>
    </row>
    <row r="8532" spans="1:4">
      <c r="A8532" s="360">
        <v>8530</v>
      </c>
      <c r="B8532" s="356"/>
      <c r="C8532" s="357" t="s">
        <v>20354</v>
      </c>
      <c r="D8532" s="361" t="s">
        <v>8390</v>
      </c>
    </row>
    <row r="8533" spans="1:4" ht="33">
      <c r="A8533" s="360">
        <v>8531</v>
      </c>
      <c r="B8533" s="356"/>
      <c r="C8533" s="357" t="s">
        <v>20355</v>
      </c>
      <c r="D8533" s="361" t="s">
        <v>8391</v>
      </c>
    </row>
    <row r="8534" spans="1:4" ht="33">
      <c r="A8534" s="360">
        <v>8532</v>
      </c>
      <c r="B8534" s="356"/>
      <c r="C8534" s="357" t="s">
        <v>20356</v>
      </c>
      <c r="D8534" s="361" t="s">
        <v>8392</v>
      </c>
    </row>
    <row r="8535" spans="1:4">
      <c r="A8535" s="360">
        <v>8533</v>
      </c>
      <c r="B8535" s="356"/>
      <c r="C8535" s="357" t="s">
        <v>20357</v>
      </c>
      <c r="D8535" s="361" t="s">
        <v>8393</v>
      </c>
    </row>
    <row r="8536" spans="1:4" ht="33">
      <c r="A8536" s="360">
        <v>8534</v>
      </c>
      <c r="B8536" s="356"/>
      <c r="C8536" s="357" t="s">
        <v>20358</v>
      </c>
      <c r="D8536" s="361" t="s">
        <v>8394</v>
      </c>
    </row>
    <row r="8537" spans="1:4" ht="33">
      <c r="A8537" s="360">
        <v>8535</v>
      </c>
      <c r="B8537" s="356"/>
      <c r="C8537" s="357" t="s">
        <v>20359</v>
      </c>
      <c r="D8537" s="361" t="s">
        <v>8395</v>
      </c>
    </row>
    <row r="8538" spans="1:4" ht="33">
      <c r="A8538" s="360">
        <v>8536</v>
      </c>
      <c r="B8538" s="356"/>
      <c r="C8538" s="357" t="s">
        <v>20360</v>
      </c>
      <c r="D8538" s="361" t="s">
        <v>8396</v>
      </c>
    </row>
    <row r="8539" spans="1:4" ht="40.5">
      <c r="A8539" s="360">
        <v>8537</v>
      </c>
      <c r="B8539" s="356"/>
      <c r="C8539" s="357" t="s">
        <v>20361</v>
      </c>
      <c r="D8539" s="361" t="s">
        <v>8397</v>
      </c>
    </row>
    <row r="8540" spans="1:4" ht="33">
      <c r="A8540" s="360">
        <v>8538</v>
      </c>
      <c r="B8540" s="356"/>
      <c r="C8540" s="357" t="s">
        <v>20362</v>
      </c>
      <c r="D8540" s="361" t="s">
        <v>8398</v>
      </c>
    </row>
    <row r="8541" spans="1:4" ht="33">
      <c r="A8541" s="360">
        <v>8539</v>
      </c>
      <c r="B8541" s="356"/>
      <c r="C8541" s="357" t="s">
        <v>20363</v>
      </c>
      <c r="D8541" s="361" t="s">
        <v>8399</v>
      </c>
    </row>
    <row r="8542" spans="1:4" ht="33">
      <c r="A8542" s="360">
        <v>8540</v>
      </c>
      <c r="B8542" s="356"/>
      <c r="C8542" s="357" t="s">
        <v>20364</v>
      </c>
      <c r="D8542" s="361" t="s">
        <v>8400</v>
      </c>
    </row>
    <row r="8543" spans="1:4" ht="33">
      <c r="A8543" s="360">
        <v>8541</v>
      </c>
      <c r="B8543" s="356"/>
      <c r="C8543" s="357" t="s">
        <v>20365</v>
      </c>
      <c r="D8543" s="361" t="s">
        <v>8401</v>
      </c>
    </row>
    <row r="8544" spans="1:4">
      <c r="A8544" s="360">
        <v>8542</v>
      </c>
      <c r="B8544" s="356"/>
      <c r="C8544" s="357" t="s">
        <v>20366</v>
      </c>
      <c r="D8544" s="361" t="s">
        <v>8402</v>
      </c>
    </row>
    <row r="8545" spans="1:4">
      <c r="A8545" s="360">
        <v>8543</v>
      </c>
      <c r="B8545" s="356"/>
      <c r="C8545" s="357" t="s">
        <v>20367</v>
      </c>
      <c r="D8545" s="361" t="s">
        <v>8403</v>
      </c>
    </row>
    <row r="8546" spans="1:4">
      <c r="A8546" s="360">
        <v>8544</v>
      </c>
      <c r="B8546" s="356"/>
      <c r="C8546" s="357" t="s">
        <v>20368</v>
      </c>
      <c r="D8546" s="361" t="s">
        <v>8404</v>
      </c>
    </row>
    <row r="8547" spans="1:4">
      <c r="A8547" s="360">
        <v>8545</v>
      </c>
      <c r="B8547" s="356"/>
      <c r="C8547" s="357" t="s">
        <v>20369</v>
      </c>
      <c r="D8547" s="361" t="s">
        <v>8405</v>
      </c>
    </row>
    <row r="8548" spans="1:4" ht="33">
      <c r="A8548" s="360">
        <v>8546</v>
      </c>
      <c r="B8548" s="356"/>
      <c r="C8548" s="357" t="s">
        <v>20370</v>
      </c>
      <c r="D8548" s="361" t="s">
        <v>8406</v>
      </c>
    </row>
    <row r="8549" spans="1:4" ht="33">
      <c r="A8549" s="360">
        <v>8547</v>
      </c>
      <c r="B8549" s="356"/>
      <c r="C8549" s="357" t="s">
        <v>20371</v>
      </c>
      <c r="D8549" s="361" t="s">
        <v>8407</v>
      </c>
    </row>
    <row r="8550" spans="1:4" ht="40.5">
      <c r="A8550" s="360">
        <v>8548</v>
      </c>
      <c r="B8550" s="356"/>
      <c r="C8550" s="357" t="s">
        <v>20372</v>
      </c>
      <c r="D8550" s="361" t="s">
        <v>8408</v>
      </c>
    </row>
    <row r="8551" spans="1:4" ht="40.5">
      <c r="A8551" s="360">
        <v>8549</v>
      </c>
      <c r="B8551" s="356"/>
      <c r="C8551" s="357" t="s">
        <v>20373</v>
      </c>
      <c r="D8551" s="361" t="s">
        <v>8409</v>
      </c>
    </row>
    <row r="8552" spans="1:4" ht="40.5">
      <c r="A8552" s="360">
        <v>8550</v>
      </c>
      <c r="B8552" s="356"/>
      <c r="C8552" s="357" t="s">
        <v>20374</v>
      </c>
      <c r="D8552" s="361" t="s">
        <v>8410</v>
      </c>
    </row>
    <row r="8553" spans="1:4" ht="40.5">
      <c r="A8553" s="360">
        <v>8551</v>
      </c>
      <c r="B8553" s="356"/>
      <c r="C8553" s="357" t="s">
        <v>20375</v>
      </c>
      <c r="D8553" s="361" t="s">
        <v>8411</v>
      </c>
    </row>
    <row r="8554" spans="1:4" ht="40.5">
      <c r="A8554" s="360">
        <v>8552</v>
      </c>
      <c r="B8554" s="356"/>
      <c r="C8554" s="357" t="s">
        <v>20376</v>
      </c>
      <c r="D8554" s="361" t="s">
        <v>8412</v>
      </c>
    </row>
    <row r="8555" spans="1:4" ht="40.5">
      <c r="A8555" s="360">
        <v>8553</v>
      </c>
      <c r="B8555" s="356"/>
      <c r="C8555" s="357" t="s">
        <v>20377</v>
      </c>
      <c r="D8555" s="361" t="s">
        <v>8413</v>
      </c>
    </row>
    <row r="8556" spans="1:4">
      <c r="A8556" s="360">
        <v>8554</v>
      </c>
      <c r="B8556" s="356"/>
      <c r="C8556" s="357" t="s">
        <v>20378</v>
      </c>
      <c r="D8556" s="361" t="s">
        <v>8414</v>
      </c>
    </row>
    <row r="8557" spans="1:4">
      <c r="A8557" s="360">
        <v>8555</v>
      </c>
      <c r="B8557" s="356"/>
      <c r="C8557" s="357" t="s">
        <v>20379</v>
      </c>
      <c r="D8557" s="361" t="s">
        <v>8415</v>
      </c>
    </row>
    <row r="8558" spans="1:4" ht="33">
      <c r="A8558" s="360">
        <v>8556</v>
      </c>
      <c r="B8558" s="356"/>
      <c r="C8558" s="357" t="s">
        <v>20380</v>
      </c>
      <c r="D8558" s="361" t="s">
        <v>8416</v>
      </c>
    </row>
    <row r="8559" spans="1:4">
      <c r="A8559" s="360">
        <v>8557</v>
      </c>
      <c r="B8559" s="356"/>
      <c r="C8559" s="357" t="s">
        <v>20381</v>
      </c>
      <c r="D8559" s="361" t="s">
        <v>8417</v>
      </c>
    </row>
    <row r="8560" spans="1:4" ht="40.5">
      <c r="A8560" s="360">
        <v>8558</v>
      </c>
      <c r="B8560" s="356"/>
      <c r="C8560" s="357" t="s">
        <v>20382</v>
      </c>
      <c r="D8560" s="361" t="s">
        <v>8418</v>
      </c>
    </row>
    <row r="8561" spans="1:4" ht="33">
      <c r="A8561" s="360">
        <v>8559</v>
      </c>
      <c r="B8561" s="356"/>
      <c r="C8561" s="357" t="s">
        <v>20383</v>
      </c>
      <c r="D8561" s="361" t="s">
        <v>8419</v>
      </c>
    </row>
    <row r="8562" spans="1:4">
      <c r="A8562" s="360">
        <v>8560</v>
      </c>
      <c r="B8562" s="356"/>
      <c r="C8562" s="357" t="s">
        <v>20384</v>
      </c>
      <c r="D8562" s="361" t="s">
        <v>8420</v>
      </c>
    </row>
    <row r="8563" spans="1:4" ht="33">
      <c r="A8563" s="360">
        <v>8561</v>
      </c>
      <c r="B8563" s="356"/>
      <c r="C8563" s="357" t="s">
        <v>20385</v>
      </c>
      <c r="D8563" s="361" t="s">
        <v>8421</v>
      </c>
    </row>
    <row r="8564" spans="1:4" ht="33">
      <c r="A8564" s="360">
        <v>8562</v>
      </c>
      <c r="B8564" s="356"/>
      <c r="C8564" s="357" t="s">
        <v>20386</v>
      </c>
      <c r="D8564" s="361" t="s">
        <v>8422</v>
      </c>
    </row>
    <row r="8565" spans="1:4" ht="33">
      <c r="A8565" s="360">
        <v>8563</v>
      </c>
      <c r="B8565" s="356"/>
      <c r="C8565" s="357" t="s">
        <v>20387</v>
      </c>
      <c r="D8565" s="361" t="s">
        <v>8423</v>
      </c>
    </row>
    <row r="8566" spans="1:4" ht="33">
      <c r="A8566" s="360">
        <v>8564</v>
      </c>
      <c r="B8566" s="356"/>
      <c r="C8566" s="357" t="s">
        <v>20388</v>
      </c>
      <c r="D8566" s="361" t="s">
        <v>8424</v>
      </c>
    </row>
    <row r="8567" spans="1:4" ht="33">
      <c r="A8567" s="360">
        <v>8565</v>
      </c>
      <c r="B8567" s="356"/>
      <c r="C8567" s="357" t="s">
        <v>20389</v>
      </c>
      <c r="D8567" s="361" t="s">
        <v>8425</v>
      </c>
    </row>
    <row r="8568" spans="1:4" ht="33">
      <c r="A8568" s="360">
        <v>8566</v>
      </c>
      <c r="B8568" s="356"/>
      <c r="C8568" s="357" t="s">
        <v>20390</v>
      </c>
      <c r="D8568" s="361" t="s">
        <v>8426</v>
      </c>
    </row>
    <row r="8569" spans="1:4" ht="33">
      <c r="A8569" s="360">
        <v>8567</v>
      </c>
      <c r="B8569" s="356"/>
      <c r="C8569" s="357" t="s">
        <v>20391</v>
      </c>
      <c r="D8569" s="361" t="s">
        <v>8427</v>
      </c>
    </row>
    <row r="8570" spans="1:4" ht="33">
      <c r="A8570" s="360">
        <v>8568</v>
      </c>
      <c r="B8570" s="356"/>
      <c r="C8570" s="357" t="s">
        <v>20392</v>
      </c>
      <c r="D8570" s="361" t="s">
        <v>8428</v>
      </c>
    </row>
    <row r="8571" spans="1:4" ht="40.5">
      <c r="A8571" s="363">
        <v>8569</v>
      </c>
      <c r="B8571" s="356"/>
      <c r="C8571" s="357" t="s">
        <v>20393</v>
      </c>
      <c r="D8571" s="361" t="s">
        <v>8429</v>
      </c>
    </row>
    <row r="8572" spans="1:4" ht="33">
      <c r="A8572" s="360">
        <v>8570</v>
      </c>
      <c r="B8572" s="356"/>
      <c r="C8572" s="357" t="s">
        <v>20394</v>
      </c>
      <c r="D8572" s="361" t="s">
        <v>8430</v>
      </c>
    </row>
    <row r="8573" spans="1:4">
      <c r="A8573" s="360">
        <v>8571</v>
      </c>
      <c r="B8573" s="356"/>
      <c r="C8573" s="357" t="s">
        <v>20395</v>
      </c>
      <c r="D8573" s="361" t="s">
        <v>8431</v>
      </c>
    </row>
    <row r="8574" spans="1:4" ht="33">
      <c r="A8574" s="360">
        <v>8572</v>
      </c>
      <c r="B8574" s="356"/>
      <c r="C8574" s="357" t="s">
        <v>20396</v>
      </c>
      <c r="D8574" s="361" t="s">
        <v>8432</v>
      </c>
    </row>
    <row r="8575" spans="1:4" ht="49.5">
      <c r="A8575" s="360">
        <v>8573</v>
      </c>
      <c r="B8575" s="356"/>
      <c r="C8575" s="357" t="s">
        <v>20397</v>
      </c>
      <c r="D8575" s="361" t="s">
        <v>8433</v>
      </c>
    </row>
    <row r="8576" spans="1:4" ht="40.5">
      <c r="A8576" s="360">
        <v>8574</v>
      </c>
      <c r="B8576" s="356"/>
      <c r="C8576" s="357" t="s">
        <v>20398</v>
      </c>
      <c r="D8576" s="361" t="s">
        <v>8434</v>
      </c>
    </row>
    <row r="8577" spans="1:4" ht="33">
      <c r="A8577" s="360">
        <v>8575</v>
      </c>
      <c r="B8577" s="356"/>
      <c r="C8577" s="357" t="s">
        <v>20399</v>
      </c>
      <c r="D8577" s="361" t="s">
        <v>8435</v>
      </c>
    </row>
    <row r="8578" spans="1:4">
      <c r="A8578" s="360">
        <v>8576</v>
      </c>
      <c r="B8578" s="356"/>
      <c r="C8578" s="357" t="s">
        <v>20400</v>
      </c>
      <c r="D8578" s="361" t="s">
        <v>8436</v>
      </c>
    </row>
    <row r="8579" spans="1:4" ht="33">
      <c r="A8579" s="360">
        <v>8577</v>
      </c>
      <c r="B8579" s="356"/>
      <c r="C8579" s="357" t="s">
        <v>20401</v>
      </c>
      <c r="D8579" s="361" t="s">
        <v>8437</v>
      </c>
    </row>
    <row r="8580" spans="1:4">
      <c r="A8580" s="360">
        <v>8578</v>
      </c>
      <c r="B8580" s="356"/>
      <c r="C8580" s="357" t="s">
        <v>20402</v>
      </c>
      <c r="D8580" s="361" t="s">
        <v>8438</v>
      </c>
    </row>
    <row r="8581" spans="1:4">
      <c r="A8581" s="360">
        <v>8579</v>
      </c>
      <c r="B8581" s="356"/>
      <c r="C8581" s="357" t="s">
        <v>20403</v>
      </c>
      <c r="D8581" s="361" t="s">
        <v>8439</v>
      </c>
    </row>
    <row r="8582" spans="1:4">
      <c r="A8582" s="360">
        <v>8580</v>
      </c>
      <c r="B8582" s="356"/>
      <c r="C8582" s="357" t="s">
        <v>20404</v>
      </c>
      <c r="D8582" s="361" t="s">
        <v>8440</v>
      </c>
    </row>
    <row r="8583" spans="1:4">
      <c r="A8583" s="360">
        <v>8581</v>
      </c>
      <c r="B8583" s="356"/>
      <c r="C8583" s="357" t="s">
        <v>20405</v>
      </c>
      <c r="D8583" s="361" t="s">
        <v>8441</v>
      </c>
    </row>
    <row r="8584" spans="1:4" ht="40.5">
      <c r="A8584" s="360">
        <v>8582</v>
      </c>
      <c r="B8584" s="356"/>
      <c r="C8584" s="357" t="s">
        <v>20406</v>
      </c>
      <c r="D8584" s="361" t="s">
        <v>8442</v>
      </c>
    </row>
    <row r="8585" spans="1:4" ht="60.75">
      <c r="A8585" s="360">
        <v>8583</v>
      </c>
      <c r="B8585" s="356"/>
      <c r="C8585" s="357" t="s">
        <v>20407</v>
      </c>
      <c r="D8585" s="361" t="s">
        <v>8443</v>
      </c>
    </row>
    <row r="8586" spans="1:4" ht="40.5">
      <c r="A8586" s="360">
        <v>8584</v>
      </c>
      <c r="B8586" s="356"/>
      <c r="C8586" s="357" t="s">
        <v>20408</v>
      </c>
      <c r="D8586" s="361" t="s">
        <v>8444</v>
      </c>
    </row>
    <row r="8587" spans="1:4" ht="40.5">
      <c r="A8587" s="360">
        <v>8585</v>
      </c>
      <c r="B8587" s="356"/>
      <c r="C8587" s="357" t="s">
        <v>20409</v>
      </c>
      <c r="D8587" s="361" t="s">
        <v>8445</v>
      </c>
    </row>
    <row r="8588" spans="1:4" ht="40.5">
      <c r="A8588" s="360">
        <v>8586</v>
      </c>
      <c r="B8588" s="356"/>
      <c r="C8588" s="357" t="s">
        <v>20410</v>
      </c>
      <c r="D8588" s="361" t="s">
        <v>8446</v>
      </c>
    </row>
    <row r="8589" spans="1:4" ht="40.5">
      <c r="A8589" s="360">
        <v>8587</v>
      </c>
      <c r="B8589" s="356"/>
      <c r="C8589" s="357" t="s">
        <v>20411</v>
      </c>
      <c r="D8589" s="361" t="s">
        <v>8447</v>
      </c>
    </row>
    <row r="8590" spans="1:4" ht="49.5">
      <c r="A8590" s="360">
        <v>8588</v>
      </c>
      <c r="B8590" s="356"/>
      <c r="C8590" s="357" t="s">
        <v>20412</v>
      </c>
      <c r="D8590" s="361" t="s">
        <v>8448</v>
      </c>
    </row>
    <row r="8591" spans="1:4" ht="40.5">
      <c r="A8591" s="360">
        <v>8589</v>
      </c>
      <c r="B8591" s="356"/>
      <c r="C8591" s="357" t="s">
        <v>20413</v>
      </c>
      <c r="D8591" s="361" t="s">
        <v>8449</v>
      </c>
    </row>
    <row r="8592" spans="1:4" ht="49.5">
      <c r="A8592" s="360">
        <v>8590</v>
      </c>
      <c r="B8592" s="356"/>
      <c r="C8592" s="357" t="s">
        <v>20414</v>
      </c>
      <c r="D8592" s="361" t="s">
        <v>8450</v>
      </c>
    </row>
    <row r="8593" spans="1:4" ht="40.5">
      <c r="A8593" s="360">
        <v>8591</v>
      </c>
      <c r="B8593" s="356"/>
      <c r="C8593" s="357" t="s">
        <v>20415</v>
      </c>
      <c r="D8593" s="361" t="s">
        <v>8451</v>
      </c>
    </row>
    <row r="8594" spans="1:4" ht="40.5">
      <c r="A8594" s="360">
        <v>8592</v>
      </c>
      <c r="B8594" s="356"/>
      <c r="C8594" s="357" t="s">
        <v>20416</v>
      </c>
      <c r="D8594" s="361" t="s">
        <v>8452</v>
      </c>
    </row>
    <row r="8595" spans="1:4" ht="40.5">
      <c r="A8595" s="360">
        <v>8593</v>
      </c>
      <c r="B8595" s="356"/>
      <c r="C8595" s="357" t="s">
        <v>20417</v>
      </c>
      <c r="D8595" s="361" t="s">
        <v>8453</v>
      </c>
    </row>
    <row r="8596" spans="1:4" ht="40.5">
      <c r="A8596" s="360">
        <v>8594</v>
      </c>
      <c r="B8596" s="356"/>
      <c r="C8596" s="357" t="s">
        <v>20418</v>
      </c>
      <c r="D8596" s="361" t="s">
        <v>8454</v>
      </c>
    </row>
    <row r="8597" spans="1:4" ht="40.5">
      <c r="A8597" s="360">
        <v>8595</v>
      </c>
      <c r="B8597" s="356"/>
      <c r="C8597" s="357" t="s">
        <v>20419</v>
      </c>
      <c r="D8597" s="361" t="s">
        <v>8455</v>
      </c>
    </row>
    <row r="8598" spans="1:4" ht="40.5">
      <c r="A8598" s="360">
        <v>8596</v>
      </c>
      <c r="B8598" s="356"/>
      <c r="C8598" s="357" t="s">
        <v>20420</v>
      </c>
      <c r="D8598" s="361" t="s">
        <v>8456</v>
      </c>
    </row>
    <row r="8599" spans="1:4" ht="40.5">
      <c r="A8599" s="360">
        <v>8597</v>
      </c>
      <c r="B8599" s="356"/>
      <c r="C8599" s="357" t="s">
        <v>20421</v>
      </c>
      <c r="D8599" s="361" t="s">
        <v>8457</v>
      </c>
    </row>
    <row r="8600" spans="1:4" ht="40.5">
      <c r="A8600" s="360">
        <v>8598</v>
      </c>
      <c r="B8600" s="356"/>
      <c r="C8600" s="357" t="s">
        <v>20422</v>
      </c>
      <c r="D8600" s="361" t="s">
        <v>8458</v>
      </c>
    </row>
    <row r="8601" spans="1:4" ht="49.5">
      <c r="A8601" s="360">
        <v>8599</v>
      </c>
      <c r="B8601" s="356"/>
      <c r="C8601" s="357" t="s">
        <v>20423</v>
      </c>
      <c r="D8601" s="361" t="s">
        <v>8459</v>
      </c>
    </row>
    <row r="8602" spans="1:4" ht="40.5">
      <c r="A8602" s="360">
        <v>8600</v>
      </c>
      <c r="B8602" s="356"/>
      <c r="C8602" s="357" t="s">
        <v>20424</v>
      </c>
      <c r="D8602" s="361" t="s">
        <v>8460</v>
      </c>
    </row>
    <row r="8603" spans="1:4" ht="40.5">
      <c r="A8603" s="360">
        <v>8601</v>
      </c>
      <c r="B8603" s="356"/>
      <c r="C8603" s="357" t="s">
        <v>20425</v>
      </c>
      <c r="D8603" s="361" t="s">
        <v>8461</v>
      </c>
    </row>
    <row r="8604" spans="1:4" ht="40.5">
      <c r="A8604" s="360">
        <v>8602</v>
      </c>
      <c r="B8604" s="356"/>
      <c r="C8604" s="357" t="s">
        <v>20426</v>
      </c>
      <c r="D8604" s="361" t="s">
        <v>8462</v>
      </c>
    </row>
    <row r="8605" spans="1:4" ht="40.5">
      <c r="A8605" s="360">
        <v>8603</v>
      </c>
      <c r="B8605" s="356"/>
      <c r="C8605" s="357" t="s">
        <v>20427</v>
      </c>
      <c r="D8605" s="361" t="s">
        <v>8463</v>
      </c>
    </row>
    <row r="8606" spans="1:4" ht="40.5">
      <c r="A8606" s="360">
        <v>8604</v>
      </c>
      <c r="B8606" s="356"/>
      <c r="C8606" s="357" t="s">
        <v>20428</v>
      </c>
      <c r="D8606" s="361" t="s">
        <v>8464</v>
      </c>
    </row>
    <row r="8607" spans="1:4" ht="40.5">
      <c r="A8607" s="360">
        <v>8605</v>
      </c>
      <c r="B8607" s="356"/>
      <c r="C8607" s="357" t="s">
        <v>20429</v>
      </c>
      <c r="D8607" s="361" t="s">
        <v>8465</v>
      </c>
    </row>
    <row r="8608" spans="1:4" ht="40.5">
      <c r="A8608" s="360">
        <v>8606</v>
      </c>
      <c r="B8608" s="356"/>
      <c r="C8608" s="357" t="s">
        <v>20430</v>
      </c>
      <c r="D8608" s="361" t="s">
        <v>8466</v>
      </c>
    </row>
    <row r="8609" spans="1:4" ht="40.5">
      <c r="A8609" s="360">
        <v>8607</v>
      </c>
      <c r="B8609" s="356"/>
      <c r="C8609" s="357" t="s">
        <v>20431</v>
      </c>
      <c r="D8609" s="361" t="s">
        <v>8467</v>
      </c>
    </row>
    <row r="8610" spans="1:4" ht="40.5">
      <c r="A8610" s="360">
        <v>8608</v>
      </c>
      <c r="B8610" s="356"/>
      <c r="C8610" s="357" t="s">
        <v>20432</v>
      </c>
      <c r="D8610" s="361" t="s">
        <v>8468</v>
      </c>
    </row>
    <row r="8611" spans="1:4" ht="40.5">
      <c r="A8611" s="360">
        <v>8609</v>
      </c>
      <c r="B8611" s="356"/>
      <c r="C8611" s="357" t="s">
        <v>20433</v>
      </c>
      <c r="D8611" s="361" t="s">
        <v>8469</v>
      </c>
    </row>
    <row r="8612" spans="1:4" ht="49.5">
      <c r="A8612" s="360">
        <v>8610</v>
      </c>
      <c r="B8612" s="356"/>
      <c r="C8612" s="357" t="s">
        <v>20434</v>
      </c>
      <c r="D8612" s="361" t="s">
        <v>8470</v>
      </c>
    </row>
    <row r="8613" spans="1:4" ht="40.5">
      <c r="A8613" s="360">
        <v>8611</v>
      </c>
      <c r="B8613" s="356"/>
      <c r="C8613" s="357" t="s">
        <v>20435</v>
      </c>
      <c r="D8613" s="361" t="s">
        <v>8471</v>
      </c>
    </row>
    <row r="8614" spans="1:4" ht="40.5">
      <c r="A8614" s="360">
        <v>8612</v>
      </c>
      <c r="B8614" s="356"/>
      <c r="C8614" s="357" t="s">
        <v>20436</v>
      </c>
      <c r="D8614" s="361" t="s">
        <v>8472</v>
      </c>
    </row>
    <row r="8615" spans="1:4" ht="40.5">
      <c r="A8615" s="360">
        <v>8613</v>
      </c>
      <c r="B8615" s="356"/>
      <c r="C8615" s="357" t="s">
        <v>20437</v>
      </c>
      <c r="D8615" s="361" t="s">
        <v>8473</v>
      </c>
    </row>
    <row r="8616" spans="1:4" ht="40.5">
      <c r="A8616" s="360">
        <v>8614</v>
      </c>
      <c r="B8616" s="356"/>
      <c r="C8616" s="357" t="s">
        <v>20438</v>
      </c>
      <c r="D8616" s="361" t="s">
        <v>8474</v>
      </c>
    </row>
    <row r="8617" spans="1:4" ht="40.5">
      <c r="A8617" s="360">
        <v>8615</v>
      </c>
      <c r="B8617" s="356"/>
      <c r="C8617" s="357" t="s">
        <v>20439</v>
      </c>
      <c r="D8617" s="361" t="s">
        <v>8475</v>
      </c>
    </row>
    <row r="8618" spans="1:4" ht="40.5">
      <c r="A8618" s="360">
        <v>8616</v>
      </c>
      <c r="B8618" s="356"/>
      <c r="C8618" s="357" t="s">
        <v>20440</v>
      </c>
      <c r="D8618" s="361" t="s">
        <v>8476</v>
      </c>
    </row>
    <row r="8619" spans="1:4" ht="40.5">
      <c r="A8619" s="360">
        <v>8617</v>
      </c>
      <c r="B8619" s="356"/>
      <c r="C8619" s="357" t="s">
        <v>20441</v>
      </c>
      <c r="D8619" s="361" t="s">
        <v>8477</v>
      </c>
    </row>
    <row r="8620" spans="1:4" ht="40.5">
      <c r="A8620" s="360">
        <v>8618</v>
      </c>
      <c r="B8620" s="356"/>
      <c r="C8620" s="357" t="s">
        <v>20442</v>
      </c>
      <c r="D8620" s="361" t="s">
        <v>8478</v>
      </c>
    </row>
    <row r="8621" spans="1:4" ht="40.5">
      <c r="A8621" s="360">
        <v>8619</v>
      </c>
      <c r="B8621" s="356"/>
      <c r="C8621" s="357" t="s">
        <v>20443</v>
      </c>
      <c r="D8621" s="361" t="s">
        <v>8479</v>
      </c>
    </row>
    <row r="8622" spans="1:4" ht="40.5">
      <c r="A8622" s="360">
        <v>8620</v>
      </c>
      <c r="B8622" s="356"/>
      <c r="C8622" s="357" t="s">
        <v>20444</v>
      </c>
      <c r="D8622" s="361" t="s">
        <v>8480</v>
      </c>
    </row>
    <row r="8623" spans="1:4" ht="40.5">
      <c r="A8623" s="360">
        <v>8621</v>
      </c>
      <c r="B8623" s="356"/>
      <c r="C8623" s="357" t="s">
        <v>20445</v>
      </c>
      <c r="D8623" s="361" t="s">
        <v>8481</v>
      </c>
    </row>
    <row r="8624" spans="1:4" ht="40.5">
      <c r="A8624" s="360">
        <v>8622</v>
      </c>
      <c r="B8624" s="356"/>
      <c r="C8624" s="357" t="s">
        <v>20446</v>
      </c>
      <c r="D8624" s="361" t="s">
        <v>8482</v>
      </c>
    </row>
    <row r="8625" spans="1:4" ht="40.5">
      <c r="A8625" s="360">
        <v>8623</v>
      </c>
      <c r="B8625" s="356"/>
      <c r="C8625" s="357" t="s">
        <v>20447</v>
      </c>
      <c r="D8625" s="361" t="s">
        <v>8483</v>
      </c>
    </row>
    <row r="8626" spans="1:4" ht="40.5">
      <c r="A8626" s="360">
        <v>8624</v>
      </c>
      <c r="B8626" s="356"/>
      <c r="C8626" s="357" t="s">
        <v>20448</v>
      </c>
      <c r="D8626" s="361" t="s">
        <v>8484</v>
      </c>
    </row>
    <row r="8627" spans="1:4" ht="40.5">
      <c r="A8627" s="360">
        <v>8625</v>
      </c>
      <c r="B8627" s="356"/>
      <c r="C8627" s="357" t="s">
        <v>20449</v>
      </c>
      <c r="D8627" s="361" t="s">
        <v>8485</v>
      </c>
    </row>
    <row r="8628" spans="1:4" ht="40.5">
      <c r="A8628" s="360">
        <v>8626</v>
      </c>
      <c r="B8628" s="356"/>
      <c r="C8628" s="357" t="s">
        <v>20450</v>
      </c>
      <c r="D8628" s="361" t="s">
        <v>8486</v>
      </c>
    </row>
    <row r="8629" spans="1:4" ht="40.5">
      <c r="A8629" s="360">
        <v>8627</v>
      </c>
      <c r="B8629" s="356"/>
      <c r="C8629" s="357" t="s">
        <v>20451</v>
      </c>
      <c r="D8629" s="361" t="s">
        <v>8487</v>
      </c>
    </row>
    <row r="8630" spans="1:4" ht="40.5">
      <c r="A8630" s="360">
        <v>8628</v>
      </c>
      <c r="B8630" s="356"/>
      <c r="C8630" s="357" t="s">
        <v>20452</v>
      </c>
      <c r="D8630" s="361" t="s">
        <v>8488</v>
      </c>
    </row>
    <row r="8631" spans="1:4" ht="40.5">
      <c r="A8631" s="360">
        <v>8629</v>
      </c>
      <c r="B8631" s="356"/>
      <c r="C8631" s="357" t="s">
        <v>20453</v>
      </c>
      <c r="D8631" s="361" t="s">
        <v>8489</v>
      </c>
    </row>
    <row r="8632" spans="1:4" ht="40.5">
      <c r="A8632" s="360">
        <v>8630</v>
      </c>
      <c r="B8632" s="356"/>
      <c r="C8632" s="357" t="s">
        <v>20454</v>
      </c>
      <c r="D8632" s="361" t="s">
        <v>8490</v>
      </c>
    </row>
    <row r="8633" spans="1:4" ht="40.5">
      <c r="A8633" s="360">
        <v>8631</v>
      </c>
      <c r="B8633" s="356"/>
      <c r="C8633" s="357" t="s">
        <v>20455</v>
      </c>
      <c r="D8633" s="361" t="s">
        <v>8491</v>
      </c>
    </row>
    <row r="8634" spans="1:4" ht="40.5">
      <c r="A8634" s="360">
        <v>8632</v>
      </c>
      <c r="B8634" s="356"/>
      <c r="C8634" s="357" t="s">
        <v>20456</v>
      </c>
      <c r="D8634" s="361" t="s">
        <v>8492</v>
      </c>
    </row>
    <row r="8635" spans="1:4" ht="40.5">
      <c r="A8635" s="360">
        <v>8633</v>
      </c>
      <c r="B8635" s="356"/>
      <c r="C8635" s="357" t="s">
        <v>20457</v>
      </c>
      <c r="D8635" s="361" t="s">
        <v>8493</v>
      </c>
    </row>
    <row r="8636" spans="1:4" ht="60.75">
      <c r="A8636" s="360">
        <v>8634</v>
      </c>
      <c r="B8636" s="356"/>
      <c r="C8636" s="357" t="s">
        <v>20458</v>
      </c>
      <c r="D8636" s="361" t="s">
        <v>8494</v>
      </c>
    </row>
    <row r="8637" spans="1:4" ht="49.5">
      <c r="A8637" s="360">
        <v>8635</v>
      </c>
      <c r="B8637" s="356"/>
      <c r="C8637" s="357" t="s">
        <v>20459</v>
      </c>
      <c r="D8637" s="361" t="s">
        <v>8495</v>
      </c>
    </row>
    <row r="8638" spans="1:4" ht="60.75">
      <c r="A8638" s="360">
        <v>8636</v>
      </c>
      <c r="B8638" s="356"/>
      <c r="C8638" s="357" t="s">
        <v>20460</v>
      </c>
      <c r="D8638" s="361" t="s">
        <v>8496</v>
      </c>
    </row>
    <row r="8639" spans="1:4" ht="40.5">
      <c r="A8639" s="360">
        <v>8637</v>
      </c>
      <c r="B8639" s="356"/>
      <c r="C8639" s="357" t="s">
        <v>20461</v>
      </c>
      <c r="D8639" s="361" t="s">
        <v>8497</v>
      </c>
    </row>
    <row r="8640" spans="1:4" ht="40.5">
      <c r="A8640" s="360">
        <v>8638</v>
      </c>
      <c r="B8640" s="356"/>
      <c r="C8640" s="357" t="s">
        <v>20462</v>
      </c>
      <c r="D8640" s="361" t="s">
        <v>8498</v>
      </c>
    </row>
    <row r="8641" spans="1:4" ht="49.5">
      <c r="A8641" s="360">
        <v>8639</v>
      </c>
      <c r="B8641" s="356"/>
      <c r="C8641" s="357" t="s">
        <v>20463</v>
      </c>
      <c r="D8641" s="361" t="s">
        <v>8499</v>
      </c>
    </row>
    <row r="8642" spans="1:4" ht="40.5">
      <c r="A8642" s="360">
        <v>8640</v>
      </c>
      <c r="B8642" s="356"/>
      <c r="C8642" s="357" t="s">
        <v>20464</v>
      </c>
      <c r="D8642" s="361" t="s">
        <v>8500</v>
      </c>
    </row>
    <row r="8643" spans="1:4" ht="40.5">
      <c r="A8643" s="360">
        <v>8641</v>
      </c>
      <c r="B8643" s="356"/>
      <c r="C8643" s="357" t="s">
        <v>20465</v>
      </c>
      <c r="D8643" s="361" t="s">
        <v>8501</v>
      </c>
    </row>
    <row r="8644" spans="1:4" ht="40.5">
      <c r="A8644" s="360">
        <v>8642</v>
      </c>
      <c r="B8644" s="356"/>
      <c r="C8644" s="357" t="s">
        <v>20466</v>
      </c>
      <c r="D8644" s="361" t="s">
        <v>8502</v>
      </c>
    </row>
    <row r="8645" spans="1:4" ht="40.5">
      <c r="A8645" s="360">
        <v>8643</v>
      </c>
      <c r="B8645" s="356"/>
      <c r="C8645" s="357" t="s">
        <v>20467</v>
      </c>
      <c r="D8645" s="361" t="s">
        <v>8503</v>
      </c>
    </row>
    <row r="8646" spans="1:4" ht="40.5">
      <c r="A8646" s="360">
        <v>8644</v>
      </c>
      <c r="B8646" s="356"/>
      <c r="C8646" s="357" t="s">
        <v>20468</v>
      </c>
      <c r="D8646" s="361" t="s">
        <v>8504</v>
      </c>
    </row>
    <row r="8647" spans="1:4" ht="40.5">
      <c r="A8647" s="360">
        <v>8645</v>
      </c>
      <c r="B8647" s="356"/>
      <c r="C8647" s="357" t="s">
        <v>20469</v>
      </c>
      <c r="D8647" s="361" t="s">
        <v>8505</v>
      </c>
    </row>
    <row r="8648" spans="1:4" ht="40.5">
      <c r="A8648" s="360">
        <v>8646</v>
      </c>
      <c r="B8648" s="356"/>
      <c r="C8648" s="357" t="s">
        <v>20470</v>
      </c>
      <c r="D8648" s="361" t="s">
        <v>8506</v>
      </c>
    </row>
    <row r="8649" spans="1:4" ht="40.5">
      <c r="A8649" s="360">
        <v>8647</v>
      </c>
      <c r="B8649" s="356"/>
      <c r="C8649" s="357" t="s">
        <v>20471</v>
      </c>
      <c r="D8649" s="361" t="s">
        <v>8507</v>
      </c>
    </row>
    <row r="8650" spans="1:4" ht="40.5">
      <c r="A8650" s="360">
        <v>8648</v>
      </c>
      <c r="B8650" s="356"/>
      <c r="C8650" s="357" t="s">
        <v>20472</v>
      </c>
      <c r="D8650" s="361" t="s">
        <v>8508</v>
      </c>
    </row>
    <row r="8651" spans="1:4" ht="40.5">
      <c r="A8651" s="360">
        <v>8649</v>
      </c>
      <c r="B8651" s="356"/>
      <c r="C8651" s="357" t="s">
        <v>20473</v>
      </c>
      <c r="D8651" s="361" t="s">
        <v>8509</v>
      </c>
    </row>
    <row r="8652" spans="1:4" ht="40.5">
      <c r="A8652" s="360">
        <v>8650</v>
      </c>
      <c r="B8652" s="356"/>
      <c r="C8652" s="357" t="s">
        <v>20474</v>
      </c>
      <c r="D8652" s="361" t="s">
        <v>8510</v>
      </c>
    </row>
    <row r="8653" spans="1:4" ht="40.5">
      <c r="A8653" s="360">
        <v>8651</v>
      </c>
      <c r="B8653" s="356"/>
      <c r="C8653" s="357" t="s">
        <v>20475</v>
      </c>
      <c r="D8653" s="361" t="s">
        <v>8511</v>
      </c>
    </row>
    <row r="8654" spans="1:4" ht="40.5">
      <c r="A8654" s="360">
        <v>8652</v>
      </c>
      <c r="B8654" s="356"/>
      <c r="C8654" s="357" t="s">
        <v>20476</v>
      </c>
      <c r="D8654" s="361" t="s">
        <v>8512</v>
      </c>
    </row>
    <row r="8655" spans="1:4" ht="40.5">
      <c r="A8655" s="360">
        <v>8653</v>
      </c>
      <c r="B8655" s="356"/>
      <c r="C8655" s="357" t="s">
        <v>20477</v>
      </c>
      <c r="D8655" s="361" t="s">
        <v>8513</v>
      </c>
    </row>
    <row r="8656" spans="1:4" ht="40.5">
      <c r="A8656" s="360">
        <v>8654</v>
      </c>
      <c r="B8656" s="356"/>
      <c r="C8656" s="357" t="s">
        <v>20478</v>
      </c>
      <c r="D8656" s="361" t="s">
        <v>8514</v>
      </c>
    </row>
    <row r="8657" spans="1:4" ht="40.5">
      <c r="A8657" s="360">
        <v>8655</v>
      </c>
      <c r="B8657" s="356"/>
      <c r="C8657" s="357" t="s">
        <v>20479</v>
      </c>
      <c r="D8657" s="361" t="s">
        <v>8515</v>
      </c>
    </row>
    <row r="8658" spans="1:4" ht="40.5">
      <c r="A8658" s="360">
        <v>8656</v>
      </c>
      <c r="B8658" s="356"/>
      <c r="C8658" s="357" t="s">
        <v>20480</v>
      </c>
      <c r="D8658" s="361" t="s">
        <v>8516</v>
      </c>
    </row>
    <row r="8659" spans="1:4" ht="40.5">
      <c r="A8659" s="360">
        <v>8657</v>
      </c>
      <c r="B8659" s="356"/>
      <c r="C8659" s="357" t="s">
        <v>20481</v>
      </c>
      <c r="D8659" s="361" t="s">
        <v>8517</v>
      </c>
    </row>
    <row r="8660" spans="1:4" ht="40.5">
      <c r="A8660" s="360">
        <v>8658</v>
      </c>
      <c r="B8660" s="356"/>
      <c r="C8660" s="357" t="s">
        <v>20482</v>
      </c>
      <c r="D8660" s="361" t="s">
        <v>8518</v>
      </c>
    </row>
    <row r="8661" spans="1:4" ht="40.5">
      <c r="A8661" s="360">
        <v>8659</v>
      </c>
      <c r="B8661" s="356"/>
      <c r="C8661" s="357" t="s">
        <v>20483</v>
      </c>
      <c r="D8661" s="361" t="s">
        <v>8519</v>
      </c>
    </row>
    <row r="8662" spans="1:4" ht="40.5">
      <c r="A8662" s="360">
        <v>8660</v>
      </c>
      <c r="B8662" s="356"/>
      <c r="C8662" s="357" t="s">
        <v>20484</v>
      </c>
      <c r="D8662" s="361" t="s">
        <v>8520</v>
      </c>
    </row>
    <row r="8663" spans="1:4" ht="40.5">
      <c r="A8663" s="360">
        <v>8661</v>
      </c>
      <c r="B8663" s="356"/>
      <c r="C8663" s="357" t="s">
        <v>20485</v>
      </c>
      <c r="D8663" s="361" t="s">
        <v>8521</v>
      </c>
    </row>
    <row r="8664" spans="1:4" ht="40.5">
      <c r="A8664" s="360">
        <v>8662</v>
      </c>
      <c r="B8664" s="356"/>
      <c r="C8664" s="357" t="s">
        <v>20486</v>
      </c>
      <c r="D8664" s="361" t="s">
        <v>8522</v>
      </c>
    </row>
    <row r="8665" spans="1:4" ht="40.5">
      <c r="A8665" s="360">
        <v>8663</v>
      </c>
      <c r="B8665" s="356"/>
      <c r="C8665" s="357" t="s">
        <v>20487</v>
      </c>
      <c r="D8665" s="361" t="s">
        <v>8523</v>
      </c>
    </row>
    <row r="8666" spans="1:4" ht="40.5">
      <c r="A8666" s="360">
        <v>8664</v>
      </c>
      <c r="B8666" s="356"/>
      <c r="C8666" s="357" t="s">
        <v>20488</v>
      </c>
      <c r="D8666" s="361" t="s">
        <v>8524</v>
      </c>
    </row>
    <row r="8667" spans="1:4" ht="40.5">
      <c r="A8667" s="360">
        <v>8665</v>
      </c>
      <c r="B8667" s="356"/>
      <c r="C8667" s="357" t="s">
        <v>20489</v>
      </c>
      <c r="D8667" s="361" t="s">
        <v>8525</v>
      </c>
    </row>
    <row r="8668" spans="1:4" ht="40.5">
      <c r="A8668" s="360">
        <v>8666</v>
      </c>
      <c r="B8668" s="356"/>
      <c r="C8668" s="357" t="s">
        <v>20490</v>
      </c>
      <c r="D8668" s="361" t="s">
        <v>8526</v>
      </c>
    </row>
    <row r="8669" spans="1:4" ht="40.5">
      <c r="A8669" s="360">
        <v>8667</v>
      </c>
      <c r="B8669" s="356"/>
      <c r="C8669" s="357" t="s">
        <v>20491</v>
      </c>
      <c r="D8669" s="361" t="s">
        <v>8527</v>
      </c>
    </row>
    <row r="8670" spans="1:4" ht="40.5">
      <c r="A8670" s="360">
        <v>8668</v>
      </c>
      <c r="B8670" s="356"/>
      <c r="C8670" s="357" t="s">
        <v>20492</v>
      </c>
      <c r="D8670" s="361" t="s">
        <v>8528</v>
      </c>
    </row>
    <row r="8671" spans="1:4" ht="40.5">
      <c r="A8671" s="360">
        <v>8669</v>
      </c>
      <c r="B8671" s="356"/>
      <c r="C8671" s="357" t="s">
        <v>20493</v>
      </c>
      <c r="D8671" s="361" t="s">
        <v>8529</v>
      </c>
    </row>
    <row r="8672" spans="1:4" ht="40.5">
      <c r="A8672" s="360">
        <v>8670</v>
      </c>
      <c r="B8672" s="356"/>
      <c r="C8672" s="357" t="s">
        <v>20494</v>
      </c>
      <c r="D8672" s="361" t="s">
        <v>8530</v>
      </c>
    </row>
    <row r="8673" spans="1:4" ht="40.5">
      <c r="A8673" s="360">
        <v>8671</v>
      </c>
      <c r="B8673" s="356"/>
      <c r="C8673" s="357" t="s">
        <v>20495</v>
      </c>
      <c r="D8673" s="361" t="s">
        <v>8531</v>
      </c>
    </row>
    <row r="8674" spans="1:4" ht="40.5">
      <c r="A8674" s="360">
        <v>8672</v>
      </c>
      <c r="B8674" s="356"/>
      <c r="C8674" s="357" t="s">
        <v>20496</v>
      </c>
      <c r="D8674" s="361" t="s">
        <v>8532</v>
      </c>
    </row>
    <row r="8675" spans="1:4" ht="40.5">
      <c r="A8675" s="360">
        <v>8673</v>
      </c>
      <c r="B8675" s="356"/>
      <c r="C8675" s="357" t="s">
        <v>20497</v>
      </c>
      <c r="D8675" s="361" t="s">
        <v>8533</v>
      </c>
    </row>
    <row r="8676" spans="1:4" ht="49.5">
      <c r="A8676" s="360">
        <v>8674</v>
      </c>
      <c r="B8676" s="356"/>
      <c r="C8676" s="357" t="s">
        <v>20498</v>
      </c>
      <c r="D8676" s="361" t="s">
        <v>8534</v>
      </c>
    </row>
    <row r="8677" spans="1:4" ht="40.5">
      <c r="A8677" s="360">
        <v>8675</v>
      </c>
      <c r="B8677" s="356"/>
      <c r="C8677" s="357" t="s">
        <v>20499</v>
      </c>
      <c r="D8677" s="361" t="s">
        <v>8535</v>
      </c>
    </row>
    <row r="8678" spans="1:4" ht="40.5">
      <c r="A8678" s="360">
        <v>8676</v>
      </c>
      <c r="B8678" s="356"/>
      <c r="C8678" s="357" t="s">
        <v>20500</v>
      </c>
      <c r="D8678" s="361" t="s">
        <v>8536</v>
      </c>
    </row>
    <row r="8679" spans="1:4" ht="40.5">
      <c r="A8679" s="360">
        <v>8677</v>
      </c>
      <c r="B8679" s="356"/>
      <c r="C8679" s="357" t="s">
        <v>20501</v>
      </c>
      <c r="D8679" s="361" t="s">
        <v>8537</v>
      </c>
    </row>
    <row r="8680" spans="1:4" ht="40.5">
      <c r="A8680" s="360">
        <v>8678</v>
      </c>
      <c r="B8680" s="356"/>
      <c r="C8680" s="357" t="s">
        <v>20502</v>
      </c>
      <c r="D8680" s="361" t="s">
        <v>8538</v>
      </c>
    </row>
    <row r="8681" spans="1:4" ht="40.5">
      <c r="A8681" s="360">
        <v>8679</v>
      </c>
      <c r="B8681" s="356"/>
      <c r="C8681" s="357" t="s">
        <v>20503</v>
      </c>
      <c r="D8681" s="361" t="s">
        <v>8539</v>
      </c>
    </row>
    <row r="8682" spans="1:4" ht="40.5">
      <c r="A8682" s="360">
        <v>8680</v>
      </c>
      <c r="B8682" s="356"/>
      <c r="C8682" s="357" t="s">
        <v>20504</v>
      </c>
      <c r="D8682" s="361" t="s">
        <v>8540</v>
      </c>
    </row>
    <row r="8683" spans="1:4" ht="40.5">
      <c r="A8683" s="360">
        <v>8681</v>
      </c>
      <c r="B8683" s="356"/>
      <c r="C8683" s="357" t="s">
        <v>20505</v>
      </c>
      <c r="D8683" s="361" t="s">
        <v>8541</v>
      </c>
    </row>
    <row r="8684" spans="1:4" ht="40.5">
      <c r="A8684" s="360">
        <v>8682</v>
      </c>
      <c r="B8684" s="356"/>
      <c r="C8684" s="357" t="s">
        <v>20506</v>
      </c>
      <c r="D8684" s="361" t="s">
        <v>8542</v>
      </c>
    </row>
    <row r="8685" spans="1:4" ht="40.5">
      <c r="A8685" s="360">
        <v>8683</v>
      </c>
      <c r="B8685" s="356"/>
      <c r="C8685" s="357" t="s">
        <v>20507</v>
      </c>
      <c r="D8685" s="361" t="s">
        <v>8543</v>
      </c>
    </row>
    <row r="8686" spans="1:4" ht="40.5">
      <c r="A8686" s="360">
        <v>8684</v>
      </c>
      <c r="B8686" s="356"/>
      <c r="C8686" s="357" t="s">
        <v>20508</v>
      </c>
      <c r="D8686" s="361" t="s">
        <v>8544</v>
      </c>
    </row>
    <row r="8687" spans="1:4" ht="40.5">
      <c r="A8687" s="360">
        <v>8685</v>
      </c>
      <c r="B8687" s="356"/>
      <c r="C8687" s="357" t="s">
        <v>20509</v>
      </c>
      <c r="D8687" s="361" t="s">
        <v>8545</v>
      </c>
    </row>
    <row r="8688" spans="1:4" ht="40.5">
      <c r="A8688" s="360">
        <v>8686</v>
      </c>
      <c r="B8688" s="356"/>
      <c r="C8688" s="357" t="s">
        <v>20510</v>
      </c>
      <c r="D8688" s="361" t="s">
        <v>8546</v>
      </c>
    </row>
    <row r="8689" spans="1:4" ht="40.5">
      <c r="A8689" s="360">
        <v>8687</v>
      </c>
      <c r="B8689" s="356"/>
      <c r="C8689" s="357" t="s">
        <v>20511</v>
      </c>
      <c r="D8689" s="361" t="s">
        <v>8547</v>
      </c>
    </row>
    <row r="8690" spans="1:4" ht="40.5">
      <c r="A8690" s="360">
        <v>8688</v>
      </c>
      <c r="B8690" s="356"/>
      <c r="C8690" s="357" t="s">
        <v>20512</v>
      </c>
      <c r="D8690" s="361" t="s">
        <v>8548</v>
      </c>
    </row>
    <row r="8691" spans="1:4" ht="40.5">
      <c r="A8691" s="360">
        <v>8689</v>
      </c>
      <c r="B8691" s="356"/>
      <c r="C8691" s="357" t="s">
        <v>20513</v>
      </c>
      <c r="D8691" s="361" t="s">
        <v>8549</v>
      </c>
    </row>
    <row r="8692" spans="1:4" ht="40.5">
      <c r="A8692" s="360">
        <v>8690</v>
      </c>
      <c r="B8692" s="356"/>
      <c r="C8692" s="357" t="s">
        <v>20514</v>
      </c>
      <c r="D8692" s="361" t="s">
        <v>8550</v>
      </c>
    </row>
    <row r="8693" spans="1:4" ht="40.5">
      <c r="A8693" s="360">
        <v>8691</v>
      </c>
      <c r="B8693" s="356"/>
      <c r="C8693" s="357" t="s">
        <v>20515</v>
      </c>
      <c r="D8693" s="361" t="s">
        <v>8551</v>
      </c>
    </row>
    <row r="8694" spans="1:4" ht="40.5">
      <c r="A8694" s="360">
        <v>8692</v>
      </c>
      <c r="B8694" s="356"/>
      <c r="C8694" s="357" t="s">
        <v>20516</v>
      </c>
      <c r="D8694" s="361" t="s">
        <v>8552</v>
      </c>
    </row>
    <row r="8695" spans="1:4">
      <c r="A8695" s="360">
        <v>8693</v>
      </c>
      <c r="B8695" s="356"/>
      <c r="C8695" s="357" t="s">
        <v>8553</v>
      </c>
      <c r="D8695" s="361" t="s">
        <v>8553</v>
      </c>
    </row>
    <row r="8696" spans="1:4">
      <c r="A8696" s="360">
        <v>8694</v>
      </c>
      <c r="B8696" s="356"/>
      <c r="C8696" s="357" t="s">
        <v>8554</v>
      </c>
      <c r="D8696" s="361" t="s">
        <v>8554</v>
      </c>
    </row>
    <row r="8697" spans="1:4">
      <c r="A8697" s="360">
        <v>8695</v>
      </c>
      <c r="B8697" s="356"/>
      <c r="C8697" s="357" t="s">
        <v>8555</v>
      </c>
      <c r="D8697" s="361" t="s">
        <v>8555</v>
      </c>
    </row>
    <row r="8698" spans="1:4">
      <c r="A8698" s="360">
        <v>8696</v>
      </c>
      <c r="B8698" s="356"/>
      <c r="C8698" s="357" t="s">
        <v>8556</v>
      </c>
      <c r="D8698" s="361" t="s">
        <v>8556</v>
      </c>
    </row>
    <row r="8699" spans="1:4">
      <c r="A8699" s="360">
        <v>8697</v>
      </c>
      <c r="B8699" s="356"/>
      <c r="C8699" s="357" t="s">
        <v>8557</v>
      </c>
      <c r="D8699" s="361" t="s">
        <v>8557</v>
      </c>
    </row>
    <row r="8700" spans="1:4">
      <c r="A8700" s="360">
        <v>8698</v>
      </c>
      <c r="B8700" s="356"/>
      <c r="C8700" s="357" t="s">
        <v>8558</v>
      </c>
      <c r="D8700" s="361" t="s">
        <v>8558</v>
      </c>
    </row>
    <row r="8701" spans="1:4">
      <c r="A8701" s="360">
        <v>8699</v>
      </c>
      <c r="B8701" s="356"/>
      <c r="C8701" s="357" t="s">
        <v>8559</v>
      </c>
      <c r="D8701" s="361" t="s">
        <v>8559</v>
      </c>
    </row>
    <row r="8702" spans="1:4">
      <c r="A8702" s="360">
        <v>8700</v>
      </c>
      <c r="B8702" s="356"/>
      <c r="C8702" s="357" t="s">
        <v>8560</v>
      </c>
      <c r="D8702" s="361" t="s">
        <v>8560</v>
      </c>
    </row>
    <row r="8703" spans="1:4">
      <c r="A8703" s="360">
        <v>8701</v>
      </c>
      <c r="B8703" s="356"/>
      <c r="C8703" s="357" t="s">
        <v>8561</v>
      </c>
      <c r="D8703" s="361" t="s">
        <v>8561</v>
      </c>
    </row>
    <row r="8704" spans="1:4">
      <c r="A8704" s="360">
        <v>8702</v>
      </c>
      <c r="B8704" s="356"/>
      <c r="C8704" s="357" t="s">
        <v>8562</v>
      </c>
      <c r="D8704" s="361" t="s">
        <v>8562</v>
      </c>
    </row>
    <row r="8705" spans="1:4">
      <c r="A8705" s="360">
        <v>8703</v>
      </c>
      <c r="B8705" s="356"/>
      <c r="C8705" s="357" t="s">
        <v>8563</v>
      </c>
      <c r="D8705" s="361" t="s">
        <v>8563</v>
      </c>
    </row>
    <row r="8706" spans="1:4">
      <c r="A8706" s="360">
        <v>8704</v>
      </c>
      <c r="B8706" s="356"/>
      <c r="C8706" s="357" t="s">
        <v>8564</v>
      </c>
      <c r="D8706" s="361" t="s">
        <v>8564</v>
      </c>
    </row>
    <row r="8707" spans="1:4">
      <c r="A8707" s="360">
        <v>8705</v>
      </c>
      <c r="B8707" s="356"/>
      <c r="C8707" s="357" t="s">
        <v>8565</v>
      </c>
      <c r="D8707" s="361" t="s">
        <v>8565</v>
      </c>
    </row>
    <row r="8708" spans="1:4">
      <c r="A8708" s="360">
        <v>8706</v>
      </c>
      <c r="B8708" s="356"/>
      <c r="C8708" s="357" t="s">
        <v>8566</v>
      </c>
      <c r="D8708" s="361" t="s">
        <v>8566</v>
      </c>
    </row>
    <row r="8709" spans="1:4">
      <c r="A8709" s="360">
        <v>8707</v>
      </c>
      <c r="B8709" s="356"/>
      <c r="C8709" s="357" t="s">
        <v>8567</v>
      </c>
      <c r="D8709" s="361" t="s">
        <v>8567</v>
      </c>
    </row>
    <row r="8710" spans="1:4">
      <c r="A8710" s="360">
        <v>8708</v>
      </c>
      <c r="B8710" s="356"/>
      <c r="C8710" s="357" t="s">
        <v>8568</v>
      </c>
      <c r="D8710" s="361" t="s">
        <v>8568</v>
      </c>
    </row>
    <row r="8711" spans="1:4">
      <c r="A8711" s="360">
        <v>8709</v>
      </c>
      <c r="B8711" s="356"/>
      <c r="C8711" s="357" t="s">
        <v>8569</v>
      </c>
      <c r="D8711" s="361" t="s">
        <v>8569</v>
      </c>
    </row>
    <row r="8712" spans="1:4">
      <c r="A8712" s="360">
        <v>8710</v>
      </c>
      <c r="B8712" s="356"/>
      <c r="C8712" s="357" t="s">
        <v>8570</v>
      </c>
      <c r="D8712" s="361" t="s">
        <v>8570</v>
      </c>
    </row>
    <row r="8713" spans="1:4">
      <c r="A8713" s="360">
        <v>8711</v>
      </c>
      <c r="B8713" s="356"/>
      <c r="C8713" s="357" t="s">
        <v>8571</v>
      </c>
      <c r="D8713" s="361" t="s">
        <v>8571</v>
      </c>
    </row>
    <row r="8714" spans="1:4">
      <c r="A8714" s="360">
        <v>8712</v>
      </c>
      <c r="B8714" s="356"/>
      <c r="C8714" s="357" t="s">
        <v>8572</v>
      </c>
      <c r="D8714" s="361" t="s">
        <v>8572</v>
      </c>
    </row>
    <row r="8715" spans="1:4">
      <c r="A8715" s="360">
        <v>8713</v>
      </c>
      <c r="B8715" s="356"/>
      <c r="C8715" s="357" t="s">
        <v>8573</v>
      </c>
      <c r="D8715" s="361" t="s">
        <v>8573</v>
      </c>
    </row>
    <row r="8716" spans="1:4">
      <c r="A8716" s="360">
        <v>8714</v>
      </c>
      <c r="B8716" s="356"/>
      <c r="C8716" s="357" t="s">
        <v>8574</v>
      </c>
      <c r="D8716" s="361" t="s">
        <v>8574</v>
      </c>
    </row>
    <row r="8717" spans="1:4">
      <c r="A8717" s="360">
        <v>8715</v>
      </c>
      <c r="B8717" s="356"/>
      <c r="C8717" s="357" t="s">
        <v>8575</v>
      </c>
      <c r="D8717" s="361" t="s">
        <v>8575</v>
      </c>
    </row>
    <row r="8718" spans="1:4">
      <c r="A8718" s="360">
        <v>8716</v>
      </c>
      <c r="B8718" s="356"/>
      <c r="C8718" s="357" t="s">
        <v>8576</v>
      </c>
      <c r="D8718" s="361" t="s">
        <v>8576</v>
      </c>
    </row>
    <row r="8719" spans="1:4">
      <c r="A8719" s="360">
        <v>8717</v>
      </c>
      <c r="B8719" s="356"/>
      <c r="C8719" s="357" t="s">
        <v>8577</v>
      </c>
      <c r="D8719" s="361" t="s">
        <v>8577</v>
      </c>
    </row>
    <row r="8720" spans="1:4">
      <c r="A8720" s="360">
        <v>8718</v>
      </c>
      <c r="B8720" s="356"/>
      <c r="C8720" s="357" t="s">
        <v>8578</v>
      </c>
      <c r="D8720" s="361" t="s">
        <v>8578</v>
      </c>
    </row>
    <row r="8721" spans="1:4">
      <c r="A8721" s="360">
        <v>8719</v>
      </c>
      <c r="B8721" s="356"/>
      <c r="C8721" s="357" t="s">
        <v>8579</v>
      </c>
      <c r="D8721" s="361" t="s">
        <v>8579</v>
      </c>
    </row>
    <row r="8722" spans="1:4">
      <c r="A8722" s="360">
        <v>8720</v>
      </c>
      <c r="B8722" s="356"/>
      <c r="C8722" s="357" t="s">
        <v>8580</v>
      </c>
      <c r="D8722" s="361" t="s">
        <v>8580</v>
      </c>
    </row>
    <row r="8723" spans="1:4">
      <c r="A8723" s="360">
        <v>8721</v>
      </c>
      <c r="B8723" s="356"/>
      <c r="C8723" s="357" t="s">
        <v>8581</v>
      </c>
      <c r="D8723" s="361" t="s">
        <v>8581</v>
      </c>
    </row>
    <row r="8724" spans="1:4">
      <c r="A8724" s="360">
        <v>8722</v>
      </c>
      <c r="B8724" s="356"/>
      <c r="C8724" s="357" t="s">
        <v>8582</v>
      </c>
      <c r="D8724" s="361" t="s">
        <v>8582</v>
      </c>
    </row>
    <row r="8725" spans="1:4">
      <c r="A8725" s="360">
        <v>8723</v>
      </c>
      <c r="B8725" s="356"/>
      <c r="C8725" s="357" t="s">
        <v>8583</v>
      </c>
      <c r="D8725" s="361" t="s">
        <v>8583</v>
      </c>
    </row>
    <row r="8726" spans="1:4">
      <c r="A8726" s="360">
        <v>8724</v>
      </c>
      <c r="B8726" s="356"/>
      <c r="C8726" s="357" t="s">
        <v>8584</v>
      </c>
      <c r="D8726" s="361" t="s">
        <v>8584</v>
      </c>
    </row>
    <row r="8727" spans="1:4">
      <c r="A8727" s="360">
        <v>8725</v>
      </c>
      <c r="B8727" s="356"/>
      <c r="C8727" s="357" t="s">
        <v>8585</v>
      </c>
      <c r="D8727" s="361" t="s">
        <v>8585</v>
      </c>
    </row>
    <row r="8728" spans="1:4" ht="40.5">
      <c r="A8728" s="363">
        <v>8726</v>
      </c>
      <c r="B8728" s="356"/>
      <c r="C8728" s="357" t="s">
        <v>20517</v>
      </c>
      <c r="D8728" s="361" t="s">
        <v>8586</v>
      </c>
    </row>
    <row r="8729" spans="1:4" ht="40.5">
      <c r="A8729" s="363">
        <v>8727</v>
      </c>
      <c r="B8729" s="356"/>
      <c r="C8729" s="357" t="s">
        <v>20518</v>
      </c>
      <c r="D8729" s="361" t="s">
        <v>8587</v>
      </c>
    </row>
    <row r="8730" spans="1:4" ht="40.5">
      <c r="A8730" s="363">
        <v>8728</v>
      </c>
      <c r="B8730" s="356"/>
      <c r="C8730" s="357" t="s">
        <v>20519</v>
      </c>
      <c r="D8730" s="361" t="s">
        <v>8588</v>
      </c>
    </row>
    <row r="8731" spans="1:4" ht="40.5">
      <c r="A8731" s="363">
        <v>8729</v>
      </c>
      <c r="B8731" s="356"/>
      <c r="C8731" s="357" t="s">
        <v>20520</v>
      </c>
      <c r="D8731" s="361" t="s">
        <v>8589</v>
      </c>
    </row>
    <row r="8732" spans="1:4">
      <c r="A8732" s="360">
        <v>8730</v>
      </c>
      <c r="B8732" s="356"/>
      <c r="C8732" s="357" t="s">
        <v>8590</v>
      </c>
      <c r="D8732" s="361" t="s">
        <v>8590</v>
      </c>
    </row>
    <row r="8733" spans="1:4">
      <c r="A8733" s="360">
        <v>8731</v>
      </c>
      <c r="B8733" s="356"/>
      <c r="C8733" s="357" t="s">
        <v>8591</v>
      </c>
      <c r="D8733" s="361" t="s">
        <v>8591</v>
      </c>
    </row>
    <row r="8734" spans="1:4" ht="40.5">
      <c r="A8734" s="363">
        <v>8732</v>
      </c>
      <c r="B8734" s="356"/>
      <c r="C8734" s="357" t="s">
        <v>20521</v>
      </c>
      <c r="D8734" s="361" t="s">
        <v>8592</v>
      </c>
    </row>
    <row r="8735" spans="1:4" ht="40.5">
      <c r="A8735" s="365">
        <v>8733</v>
      </c>
      <c r="B8735" s="356"/>
      <c r="C8735" s="357" t="s">
        <v>20522</v>
      </c>
      <c r="D8735" s="361" t="s">
        <v>8593</v>
      </c>
    </row>
    <row r="8736" spans="1:4">
      <c r="A8736" s="360">
        <v>8734</v>
      </c>
      <c r="B8736" s="356"/>
      <c r="C8736" s="357" t="s">
        <v>8594</v>
      </c>
      <c r="D8736" s="361" t="s">
        <v>8594</v>
      </c>
    </row>
    <row r="8737" spans="1:4">
      <c r="A8737" s="360">
        <v>8735</v>
      </c>
      <c r="B8737" s="356"/>
      <c r="C8737" s="357" t="s">
        <v>8595</v>
      </c>
      <c r="D8737" s="361" t="s">
        <v>8595</v>
      </c>
    </row>
    <row r="8738" spans="1:4">
      <c r="A8738" s="360">
        <v>8736</v>
      </c>
      <c r="B8738" s="356"/>
      <c r="C8738" s="357" t="s">
        <v>8596</v>
      </c>
      <c r="D8738" s="361" t="s">
        <v>8596</v>
      </c>
    </row>
    <row r="8739" spans="1:4" ht="40.5">
      <c r="A8739" s="360">
        <v>8737</v>
      </c>
      <c r="B8739" s="356"/>
      <c r="C8739" s="357" t="s">
        <v>20523</v>
      </c>
      <c r="D8739" s="361" t="s">
        <v>8597</v>
      </c>
    </row>
    <row r="8740" spans="1:4" ht="40.5">
      <c r="A8740" s="360">
        <v>8738</v>
      </c>
      <c r="B8740" s="356"/>
      <c r="C8740" s="357" t="s">
        <v>20524</v>
      </c>
      <c r="D8740" s="361" t="s">
        <v>8598</v>
      </c>
    </row>
    <row r="8741" spans="1:4" ht="40.5">
      <c r="A8741" s="360">
        <v>8739</v>
      </c>
      <c r="B8741" s="356"/>
      <c r="C8741" s="357" t="s">
        <v>20525</v>
      </c>
      <c r="D8741" s="361" t="s">
        <v>8599</v>
      </c>
    </row>
    <row r="8742" spans="1:4" ht="40.5">
      <c r="A8742" s="360">
        <v>8740</v>
      </c>
      <c r="B8742" s="356"/>
      <c r="C8742" s="357" t="s">
        <v>20526</v>
      </c>
      <c r="D8742" s="361" t="s">
        <v>8600</v>
      </c>
    </row>
    <row r="8743" spans="1:4" ht="40.5">
      <c r="A8743" s="360">
        <v>8741</v>
      </c>
      <c r="B8743" s="356"/>
      <c r="C8743" s="357" t="s">
        <v>20527</v>
      </c>
      <c r="D8743" s="361" t="s">
        <v>8601</v>
      </c>
    </row>
    <row r="8744" spans="1:4" ht="40.5">
      <c r="A8744" s="360">
        <v>8742</v>
      </c>
      <c r="B8744" s="356"/>
      <c r="C8744" s="357" t="s">
        <v>20528</v>
      </c>
      <c r="D8744" s="361" t="s">
        <v>8602</v>
      </c>
    </row>
    <row r="8745" spans="1:4" ht="40.5">
      <c r="A8745" s="360">
        <v>8743</v>
      </c>
      <c r="B8745" s="356"/>
      <c r="C8745" s="357" t="s">
        <v>20529</v>
      </c>
      <c r="D8745" s="361" t="s">
        <v>8603</v>
      </c>
    </row>
    <row r="8746" spans="1:4" ht="40.5">
      <c r="A8746" s="360">
        <v>8744</v>
      </c>
      <c r="B8746" s="356"/>
      <c r="C8746" s="357" t="s">
        <v>20530</v>
      </c>
      <c r="D8746" s="361" t="s">
        <v>8604</v>
      </c>
    </row>
    <row r="8747" spans="1:4" ht="40.5">
      <c r="A8747" s="360">
        <v>8745</v>
      </c>
      <c r="B8747" s="356"/>
      <c r="C8747" s="357" t="s">
        <v>20531</v>
      </c>
      <c r="D8747" s="361" t="s">
        <v>8605</v>
      </c>
    </row>
    <row r="8748" spans="1:4" ht="40.5">
      <c r="A8748" s="360">
        <v>8746</v>
      </c>
      <c r="B8748" s="356"/>
      <c r="C8748" s="357" t="s">
        <v>20532</v>
      </c>
      <c r="D8748" s="361" t="s">
        <v>8606</v>
      </c>
    </row>
    <row r="8749" spans="1:4" ht="40.5">
      <c r="A8749" s="360">
        <v>8747</v>
      </c>
      <c r="B8749" s="356"/>
      <c r="C8749" s="357" t="s">
        <v>20533</v>
      </c>
      <c r="D8749" s="361" t="s">
        <v>8607</v>
      </c>
    </row>
    <row r="8750" spans="1:4" ht="40.5">
      <c r="A8750" s="360">
        <v>8748</v>
      </c>
      <c r="B8750" s="356"/>
      <c r="C8750" s="357" t="s">
        <v>20534</v>
      </c>
      <c r="D8750" s="361" t="s">
        <v>8608</v>
      </c>
    </row>
    <row r="8751" spans="1:4" ht="49.5">
      <c r="A8751" s="360">
        <v>8749</v>
      </c>
      <c r="B8751" s="356"/>
      <c r="C8751" s="357" t="s">
        <v>20535</v>
      </c>
      <c r="D8751" s="361" t="s">
        <v>8609</v>
      </c>
    </row>
    <row r="8752" spans="1:4" ht="40.5">
      <c r="A8752" s="360">
        <v>8750</v>
      </c>
      <c r="B8752" s="356"/>
      <c r="C8752" s="357" t="s">
        <v>20536</v>
      </c>
      <c r="D8752" s="361" t="s">
        <v>8610</v>
      </c>
    </row>
    <row r="8753" spans="1:4" ht="40.5">
      <c r="A8753" s="360">
        <v>8751</v>
      </c>
      <c r="B8753" s="356"/>
      <c r="C8753" s="357" t="s">
        <v>20537</v>
      </c>
      <c r="D8753" s="361" t="s">
        <v>8611</v>
      </c>
    </row>
    <row r="8754" spans="1:4" ht="40.5">
      <c r="A8754" s="360">
        <v>8752</v>
      </c>
      <c r="B8754" s="356"/>
      <c r="C8754" s="357" t="s">
        <v>20538</v>
      </c>
      <c r="D8754" s="361" t="s">
        <v>8612</v>
      </c>
    </row>
    <row r="8755" spans="1:4" ht="40.5">
      <c r="A8755" s="360">
        <v>8753</v>
      </c>
      <c r="B8755" s="356"/>
      <c r="C8755" s="357" t="s">
        <v>20539</v>
      </c>
      <c r="D8755" s="361" t="s">
        <v>8613</v>
      </c>
    </row>
    <row r="8756" spans="1:4" ht="40.5">
      <c r="A8756" s="360">
        <v>8754</v>
      </c>
      <c r="B8756" s="356"/>
      <c r="C8756" s="357" t="s">
        <v>20540</v>
      </c>
      <c r="D8756" s="361" t="s">
        <v>8614</v>
      </c>
    </row>
    <row r="8757" spans="1:4" ht="40.5">
      <c r="A8757" s="360">
        <v>8755</v>
      </c>
      <c r="B8757" s="356"/>
      <c r="C8757" s="357" t="s">
        <v>20541</v>
      </c>
      <c r="D8757" s="361" t="s">
        <v>8615</v>
      </c>
    </row>
    <row r="8758" spans="1:4" ht="40.5">
      <c r="A8758" s="360">
        <v>8756</v>
      </c>
      <c r="B8758" s="356"/>
      <c r="C8758" s="357" t="s">
        <v>20542</v>
      </c>
      <c r="D8758" s="361" t="s">
        <v>8616</v>
      </c>
    </row>
    <row r="8759" spans="1:4" ht="40.5">
      <c r="A8759" s="360">
        <v>8757</v>
      </c>
      <c r="B8759" s="356"/>
      <c r="C8759" s="357" t="s">
        <v>20543</v>
      </c>
      <c r="D8759" s="361" t="s">
        <v>8617</v>
      </c>
    </row>
    <row r="8760" spans="1:4" ht="40.5">
      <c r="A8760" s="360">
        <v>8758</v>
      </c>
      <c r="B8760" s="356"/>
      <c r="C8760" s="357" t="s">
        <v>20544</v>
      </c>
      <c r="D8760" s="361" t="s">
        <v>8618</v>
      </c>
    </row>
    <row r="8761" spans="1:4" ht="40.5">
      <c r="A8761" s="360">
        <v>8759</v>
      </c>
      <c r="B8761" s="356"/>
      <c r="C8761" s="357" t="s">
        <v>20545</v>
      </c>
      <c r="D8761" s="361" t="s">
        <v>8619</v>
      </c>
    </row>
    <row r="8762" spans="1:4" ht="40.5">
      <c r="A8762" s="360">
        <v>8760</v>
      </c>
      <c r="B8762" s="356"/>
      <c r="C8762" s="357" t="s">
        <v>20546</v>
      </c>
      <c r="D8762" s="361" t="s">
        <v>8620</v>
      </c>
    </row>
    <row r="8763" spans="1:4" ht="49.5">
      <c r="A8763" s="360">
        <v>8761</v>
      </c>
      <c r="B8763" s="356"/>
      <c r="C8763" s="357" t="s">
        <v>20547</v>
      </c>
      <c r="D8763" s="361" t="s">
        <v>8621</v>
      </c>
    </row>
    <row r="8764" spans="1:4" ht="40.5">
      <c r="A8764" s="360">
        <v>8762</v>
      </c>
      <c r="B8764" s="356"/>
      <c r="C8764" s="357" t="s">
        <v>20548</v>
      </c>
      <c r="D8764" s="361" t="s">
        <v>8622</v>
      </c>
    </row>
    <row r="8765" spans="1:4" ht="40.5">
      <c r="A8765" s="360">
        <v>8763</v>
      </c>
      <c r="B8765" s="356"/>
      <c r="C8765" s="357" t="s">
        <v>20549</v>
      </c>
      <c r="D8765" s="361" t="s">
        <v>8623</v>
      </c>
    </row>
    <row r="8766" spans="1:4" ht="40.5">
      <c r="A8766" s="360">
        <v>8764</v>
      </c>
      <c r="B8766" s="356"/>
      <c r="C8766" s="357" t="s">
        <v>20550</v>
      </c>
      <c r="D8766" s="361" t="s">
        <v>8624</v>
      </c>
    </row>
    <row r="8767" spans="1:4" ht="40.5">
      <c r="A8767" s="360">
        <v>8765</v>
      </c>
      <c r="B8767" s="356"/>
      <c r="C8767" s="357" t="s">
        <v>20551</v>
      </c>
      <c r="D8767" s="361" t="s">
        <v>8625</v>
      </c>
    </row>
    <row r="8768" spans="1:4" ht="40.5">
      <c r="A8768" s="360">
        <v>8766</v>
      </c>
      <c r="B8768" s="356"/>
      <c r="C8768" s="357" t="s">
        <v>20552</v>
      </c>
      <c r="D8768" s="361" t="s">
        <v>8626</v>
      </c>
    </row>
    <row r="8769" spans="1:4" ht="40.5">
      <c r="A8769" s="360">
        <v>8767</v>
      </c>
      <c r="B8769" s="356"/>
      <c r="C8769" s="357" t="s">
        <v>20553</v>
      </c>
      <c r="D8769" s="361" t="s">
        <v>8627</v>
      </c>
    </row>
    <row r="8770" spans="1:4">
      <c r="A8770" s="360">
        <v>8768</v>
      </c>
      <c r="B8770" s="356"/>
      <c r="C8770" s="357" t="s">
        <v>20554</v>
      </c>
      <c r="D8770" s="361" t="s">
        <v>8628</v>
      </c>
    </row>
    <row r="8771" spans="1:4">
      <c r="A8771" s="360">
        <v>8769</v>
      </c>
      <c r="B8771" s="356"/>
      <c r="C8771" s="357" t="s">
        <v>20555</v>
      </c>
      <c r="D8771" s="361" t="s">
        <v>8629</v>
      </c>
    </row>
    <row r="8772" spans="1:4">
      <c r="A8772" s="360">
        <v>8770</v>
      </c>
      <c r="B8772" s="356"/>
      <c r="C8772" s="357" t="s">
        <v>20556</v>
      </c>
      <c r="D8772" s="361" t="s">
        <v>8630</v>
      </c>
    </row>
    <row r="8773" spans="1:4" ht="40.5">
      <c r="A8773" s="360">
        <v>8771</v>
      </c>
      <c r="B8773" s="356"/>
      <c r="C8773" s="357" t="s">
        <v>20557</v>
      </c>
      <c r="D8773" s="361" t="s">
        <v>8631</v>
      </c>
    </row>
    <row r="8774" spans="1:4" ht="40.5">
      <c r="A8774" s="360">
        <v>8772</v>
      </c>
      <c r="B8774" s="356"/>
      <c r="C8774" s="357" t="s">
        <v>20558</v>
      </c>
      <c r="D8774" s="361" t="s">
        <v>8632</v>
      </c>
    </row>
    <row r="8775" spans="1:4" ht="40.5">
      <c r="A8775" s="360">
        <v>8773</v>
      </c>
      <c r="B8775" s="356"/>
      <c r="C8775" s="357" t="s">
        <v>20559</v>
      </c>
      <c r="D8775" s="361" t="s">
        <v>8633</v>
      </c>
    </row>
    <row r="8776" spans="1:4" ht="40.5">
      <c r="A8776" s="360">
        <v>8774</v>
      </c>
      <c r="B8776" s="356"/>
      <c r="C8776" s="357" t="s">
        <v>20560</v>
      </c>
      <c r="D8776" s="361" t="s">
        <v>8634</v>
      </c>
    </row>
    <row r="8777" spans="1:4" ht="40.5">
      <c r="A8777" s="360">
        <v>8775</v>
      </c>
      <c r="B8777" s="356"/>
      <c r="C8777" s="357" t="s">
        <v>20561</v>
      </c>
      <c r="D8777" s="361" t="s">
        <v>8635</v>
      </c>
    </row>
    <row r="8778" spans="1:4" ht="40.5">
      <c r="A8778" s="360">
        <v>8776</v>
      </c>
      <c r="B8778" s="356"/>
      <c r="C8778" s="357" t="s">
        <v>20562</v>
      </c>
      <c r="D8778" s="361" t="s">
        <v>8636</v>
      </c>
    </row>
    <row r="8779" spans="1:4" ht="40.5">
      <c r="A8779" s="360">
        <v>8777</v>
      </c>
      <c r="B8779" s="356"/>
      <c r="C8779" s="357" t="s">
        <v>20563</v>
      </c>
      <c r="D8779" s="361" t="s">
        <v>8637</v>
      </c>
    </row>
    <row r="8780" spans="1:4" ht="40.5">
      <c r="A8780" s="360">
        <v>8778</v>
      </c>
      <c r="B8780" s="356"/>
      <c r="C8780" s="357" t="s">
        <v>20564</v>
      </c>
      <c r="D8780" s="361" t="s">
        <v>8638</v>
      </c>
    </row>
    <row r="8781" spans="1:4" ht="40.5">
      <c r="A8781" s="360">
        <v>8779</v>
      </c>
      <c r="B8781" s="356"/>
      <c r="C8781" s="357" t="s">
        <v>20565</v>
      </c>
      <c r="D8781" s="361" t="s">
        <v>8639</v>
      </c>
    </row>
    <row r="8782" spans="1:4" ht="40.5">
      <c r="A8782" s="360">
        <v>8780</v>
      </c>
      <c r="B8782" s="356"/>
      <c r="C8782" s="357" t="s">
        <v>20566</v>
      </c>
      <c r="D8782" s="361" t="s">
        <v>8640</v>
      </c>
    </row>
    <row r="8783" spans="1:4" ht="40.5">
      <c r="A8783" s="360">
        <v>8781</v>
      </c>
      <c r="B8783" s="356"/>
      <c r="C8783" s="357" t="s">
        <v>20567</v>
      </c>
      <c r="D8783" s="361" t="s">
        <v>8641</v>
      </c>
    </row>
    <row r="8784" spans="1:4" ht="40.5">
      <c r="A8784" s="360">
        <v>8782</v>
      </c>
      <c r="B8784" s="356"/>
      <c r="C8784" s="357" t="s">
        <v>20568</v>
      </c>
      <c r="D8784" s="361" t="s">
        <v>8642</v>
      </c>
    </row>
    <row r="8785" spans="1:4" ht="40.5">
      <c r="A8785" s="360">
        <v>8783</v>
      </c>
      <c r="B8785" s="356"/>
      <c r="C8785" s="357" t="s">
        <v>20569</v>
      </c>
      <c r="D8785" s="361" t="s">
        <v>8643</v>
      </c>
    </row>
    <row r="8786" spans="1:4" ht="33">
      <c r="A8786" s="360">
        <v>8784</v>
      </c>
      <c r="B8786" s="356"/>
      <c r="C8786" s="357" t="s">
        <v>20570</v>
      </c>
      <c r="D8786" s="361" t="s">
        <v>8644</v>
      </c>
    </row>
    <row r="8787" spans="1:4" ht="40.5">
      <c r="A8787" s="360">
        <v>8785</v>
      </c>
      <c r="B8787" s="356"/>
      <c r="C8787" s="357" t="s">
        <v>20571</v>
      </c>
      <c r="D8787" s="361" t="s">
        <v>8645</v>
      </c>
    </row>
    <row r="8788" spans="1:4" ht="40.5">
      <c r="A8788" s="360">
        <v>8786</v>
      </c>
      <c r="B8788" s="356"/>
      <c r="C8788" s="357" t="s">
        <v>20572</v>
      </c>
      <c r="D8788" s="361" t="s">
        <v>8646</v>
      </c>
    </row>
    <row r="8789" spans="1:4" ht="40.5">
      <c r="A8789" s="360">
        <v>8787</v>
      </c>
      <c r="B8789" s="356"/>
      <c r="C8789" s="357" t="s">
        <v>20573</v>
      </c>
      <c r="D8789" s="361" t="s">
        <v>8647</v>
      </c>
    </row>
    <row r="8790" spans="1:4">
      <c r="A8790" s="360">
        <v>8788</v>
      </c>
      <c r="B8790" s="356"/>
      <c r="C8790" s="357" t="s">
        <v>8648</v>
      </c>
      <c r="D8790" s="361" t="s">
        <v>8648</v>
      </c>
    </row>
    <row r="8791" spans="1:4" ht="49.5">
      <c r="A8791" s="360">
        <v>8789</v>
      </c>
      <c r="B8791" s="356"/>
      <c r="C8791" s="357" t="s">
        <v>20574</v>
      </c>
      <c r="D8791" s="361" t="s">
        <v>8649</v>
      </c>
    </row>
    <row r="8792" spans="1:4" ht="40.5">
      <c r="A8792" s="360">
        <v>8790</v>
      </c>
      <c r="B8792" s="356"/>
      <c r="C8792" s="357" t="s">
        <v>20575</v>
      </c>
      <c r="D8792" s="361" t="s">
        <v>8650</v>
      </c>
    </row>
    <row r="8793" spans="1:4" ht="49.5">
      <c r="A8793" s="360">
        <v>8791</v>
      </c>
      <c r="B8793" s="356"/>
      <c r="C8793" s="357" t="s">
        <v>20576</v>
      </c>
      <c r="D8793" s="361" t="s">
        <v>8651</v>
      </c>
    </row>
    <row r="8794" spans="1:4" ht="33">
      <c r="A8794" s="360">
        <v>8792</v>
      </c>
      <c r="B8794" s="356"/>
      <c r="C8794" s="357" t="s">
        <v>20577</v>
      </c>
      <c r="D8794" s="361" t="s">
        <v>8652</v>
      </c>
    </row>
    <row r="8795" spans="1:4" ht="49.5">
      <c r="A8795" s="360">
        <v>8793</v>
      </c>
      <c r="B8795" s="356"/>
      <c r="C8795" s="357" t="s">
        <v>20578</v>
      </c>
      <c r="D8795" s="361" t="s">
        <v>8653</v>
      </c>
    </row>
    <row r="8796" spans="1:4" ht="40.5">
      <c r="A8796" s="360">
        <v>8794</v>
      </c>
      <c r="B8796" s="356"/>
      <c r="C8796" s="357" t="s">
        <v>20579</v>
      </c>
      <c r="D8796" s="361" t="s">
        <v>8654</v>
      </c>
    </row>
    <row r="8797" spans="1:4" ht="49.5">
      <c r="A8797" s="360">
        <v>8795</v>
      </c>
      <c r="B8797" s="356"/>
      <c r="C8797" s="357" t="s">
        <v>20580</v>
      </c>
      <c r="D8797" s="361" t="s">
        <v>8655</v>
      </c>
    </row>
    <row r="8798" spans="1:4">
      <c r="A8798" s="360">
        <v>8796</v>
      </c>
      <c r="B8798" s="356"/>
      <c r="C8798" s="357" t="s">
        <v>20581</v>
      </c>
      <c r="D8798" s="361" t="s">
        <v>8656</v>
      </c>
    </row>
    <row r="8799" spans="1:4" ht="49.5">
      <c r="A8799" s="360">
        <v>8797</v>
      </c>
      <c r="B8799" s="356"/>
      <c r="C8799" s="357" t="s">
        <v>20582</v>
      </c>
      <c r="D8799" s="361" t="s">
        <v>8657</v>
      </c>
    </row>
    <row r="8800" spans="1:4" ht="49.5">
      <c r="A8800" s="360">
        <v>8798</v>
      </c>
      <c r="B8800" s="356"/>
      <c r="C8800" s="357" t="s">
        <v>20583</v>
      </c>
      <c r="D8800" s="361" t="s">
        <v>8658</v>
      </c>
    </row>
    <row r="8801" spans="1:4" ht="40.5">
      <c r="A8801" s="360">
        <v>8799</v>
      </c>
      <c r="B8801" s="356"/>
      <c r="C8801" s="357" t="s">
        <v>20584</v>
      </c>
      <c r="D8801" s="361" t="s">
        <v>8659</v>
      </c>
    </row>
    <row r="8802" spans="1:4" ht="60.75">
      <c r="A8802" s="360">
        <v>8800</v>
      </c>
      <c r="B8802" s="356"/>
      <c r="C8802" s="357" t="s">
        <v>20585</v>
      </c>
      <c r="D8802" s="361" t="s">
        <v>8660</v>
      </c>
    </row>
    <row r="8803" spans="1:4" ht="60.75">
      <c r="A8803" s="360">
        <v>8801</v>
      </c>
      <c r="B8803" s="356"/>
      <c r="C8803" s="357" t="s">
        <v>20586</v>
      </c>
      <c r="D8803" s="361" t="s">
        <v>8661</v>
      </c>
    </row>
    <row r="8804" spans="1:4" ht="49.5">
      <c r="A8804" s="360">
        <v>8802</v>
      </c>
      <c r="B8804" s="356"/>
      <c r="C8804" s="357" t="s">
        <v>20587</v>
      </c>
      <c r="D8804" s="361" t="s">
        <v>8662</v>
      </c>
    </row>
    <row r="8805" spans="1:4" ht="40.5">
      <c r="A8805" s="360">
        <v>8803</v>
      </c>
      <c r="B8805" s="356"/>
      <c r="C8805" s="357" t="s">
        <v>20588</v>
      </c>
      <c r="D8805" s="361" t="s">
        <v>8663</v>
      </c>
    </row>
    <row r="8806" spans="1:4" ht="49.5">
      <c r="A8806" s="360">
        <v>8804</v>
      </c>
      <c r="B8806" s="356"/>
      <c r="C8806" s="357" t="s">
        <v>20589</v>
      </c>
      <c r="D8806" s="361" t="s">
        <v>8664</v>
      </c>
    </row>
    <row r="8807" spans="1:4" ht="49.5">
      <c r="A8807" s="360">
        <v>8805</v>
      </c>
      <c r="B8807" s="356"/>
      <c r="C8807" s="357" t="s">
        <v>20590</v>
      </c>
      <c r="D8807" s="361" t="s">
        <v>8665</v>
      </c>
    </row>
    <row r="8808" spans="1:4" ht="40.5">
      <c r="A8808" s="360">
        <v>8806</v>
      </c>
      <c r="B8808" s="356"/>
      <c r="C8808" s="357" t="s">
        <v>20591</v>
      </c>
      <c r="D8808" s="361" t="s">
        <v>8666</v>
      </c>
    </row>
    <row r="8809" spans="1:4" ht="49.5">
      <c r="A8809" s="360">
        <v>8807</v>
      </c>
      <c r="B8809" s="356"/>
      <c r="C8809" s="357" t="s">
        <v>20592</v>
      </c>
      <c r="D8809" s="361" t="s">
        <v>8667</v>
      </c>
    </row>
    <row r="8810" spans="1:4" ht="49.5">
      <c r="A8810" s="360">
        <v>8808</v>
      </c>
      <c r="B8810" s="356"/>
      <c r="C8810" s="357" t="s">
        <v>20593</v>
      </c>
      <c r="D8810" s="361" t="s">
        <v>8668</v>
      </c>
    </row>
    <row r="8811" spans="1:4" ht="49.5">
      <c r="A8811" s="360">
        <v>8809</v>
      </c>
      <c r="B8811" s="356"/>
      <c r="C8811" s="357" t="s">
        <v>20594</v>
      </c>
      <c r="D8811" s="361" t="s">
        <v>8669</v>
      </c>
    </row>
    <row r="8812" spans="1:4" ht="40.5">
      <c r="A8812" s="360">
        <v>8810</v>
      </c>
      <c r="B8812" s="356"/>
      <c r="C8812" s="357" t="s">
        <v>20595</v>
      </c>
      <c r="D8812" s="361" t="s">
        <v>8670</v>
      </c>
    </row>
    <row r="8813" spans="1:4" ht="40.5">
      <c r="A8813" s="360">
        <v>8811</v>
      </c>
      <c r="B8813" s="356"/>
      <c r="C8813" s="357" t="s">
        <v>20596</v>
      </c>
      <c r="D8813" s="361" t="s">
        <v>8671</v>
      </c>
    </row>
    <row r="8814" spans="1:4" ht="49.5">
      <c r="A8814" s="360">
        <v>8812</v>
      </c>
      <c r="B8814" s="356"/>
      <c r="C8814" s="357" t="s">
        <v>20597</v>
      </c>
      <c r="D8814" s="361" t="s">
        <v>8672</v>
      </c>
    </row>
    <row r="8815" spans="1:4" ht="40.5">
      <c r="A8815" s="360">
        <v>8813</v>
      </c>
      <c r="B8815" s="356"/>
      <c r="C8815" s="357" t="s">
        <v>20598</v>
      </c>
      <c r="D8815" s="361" t="s">
        <v>8673</v>
      </c>
    </row>
    <row r="8816" spans="1:4" ht="40.5">
      <c r="A8816" s="360">
        <v>8814</v>
      </c>
      <c r="B8816" s="356"/>
      <c r="C8816" s="357" t="s">
        <v>20599</v>
      </c>
      <c r="D8816" s="361" t="s">
        <v>8674</v>
      </c>
    </row>
    <row r="8817" spans="1:4" ht="49.5">
      <c r="A8817" s="360">
        <v>8815</v>
      </c>
      <c r="B8817" s="356"/>
      <c r="C8817" s="357" t="s">
        <v>20600</v>
      </c>
      <c r="D8817" s="361" t="s">
        <v>8675</v>
      </c>
    </row>
    <row r="8818" spans="1:4" ht="40.5">
      <c r="A8818" s="360">
        <v>8816</v>
      </c>
      <c r="B8818" s="356"/>
      <c r="C8818" s="357" t="s">
        <v>20601</v>
      </c>
      <c r="D8818" s="361" t="s">
        <v>8676</v>
      </c>
    </row>
    <row r="8819" spans="1:4" ht="49.5">
      <c r="A8819" s="360">
        <v>8817</v>
      </c>
      <c r="B8819" s="356"/>
      <c r="C8819" s="357" t="s">
        <v>20602</v>
      </c>
      <c r="D8819" s="361" t="s">
        <v>8677</v>
      </c>
    </row>
    <row r="8820" spans="1:4" ht="49.5">
      <c r="A8820" s="360">
        <v>8818</v>
      </c>
      <c r="B8820" s="356"/>
      <c r="C8820" s="357" t="s">
        <v>20603</v>
      </c>
      <c r="D8820" s="361" t="s">
        <v>8678</v>
      </c>
    </row>
    <row r="8821" spans="1:4" ht="40.5">
      <c r="A8821" s="360">
        <v>8819</v>
      </c>
      <c r="B8821" s="356"/>
      <c r="C8821" s="357" t="s">
        <v>20604</v>
      </c>
      <c r="D8821" s="361" t="s">
        <v>8679</v>
      </c>
    </row>
    <row r="8822" spans="1:4" ht="49.5">
      <c r="A8822" s="360">
        <v>8820</v>
      </c>
      <c r="B8822" s="356"/>
      <c r="C8822" s="357" t="s">
        <v>20605</v>
      </c>
      <c r="D8822" s="361" t="s">
        <v>8680</v>
      </c>
    </row>
    <row r="8823" spans="1:4" ht="40.5">
      <c r="A8823" s="360">
        <v>8821</v>
      </c>
      <c r="B8823" s="356"/>
      <c r="C8823" s="357" t="s">
        <v>20606</v>
      </c>
      <c r="D8823" s="361" t="s">
        <v>8681</v>
      </c>
    </row>
    <row r="8824" spans="1:4" ht="40.5">
      <c r="A8824" s="360">
        <v>8822</v>
      </c>
      <c r="B8824" s="356"/>
      <c r="C8824" s="357" t="s">
        <v>20607</v>
      </c>
      <c r="D8824" s="361" t="s">
        <v>8682</v>
      </c>
    </row>
    <row r="8825" spans="1:4" ht="33">
      <c r="A8825" s="360">
        <v>8823</v>
      </c>
      <c r="B8825" s="356"/>
      <c r="C8825" s="357" t="s">
        <v>20608</v>
      </c>
      <c r="D8825" s="361" t="s">
        <v>8683</v>
      </c>
    </row>
    <row r="8826" spans="1:4" ht="60.75">
      <c r="A8826" s="360">
        <v>8824</v>
      </c>
      <c r="B8826" s="356"/>
      <c r="C8826" s="357" t="s">
        <v>20609</v>
      </c>
      <c r="D8826" s="361" t="s">
        <v>8684</v>
      </c>
    </row>
    <row r="8827" spans="1:4" ht="49.5">
      <c r="A8827" s="360">
        <v>8825</v>
      </c>
      <c r="B8827" s="356"/>
      <c r="C8827" s="357" t="s">
        <v>20610</v>
      </c>
      <c r="D8827" s="361" t="s">
        <v>8685</v>
      </c>
    </row>
    <row r="8828" spans="1:4" ht="49.5">
      <c r="A8828" s="360">
        <v>8826</v>
      </c>
      <c r="B8828" s="356"/>
      <c r="C8828" s="357" t="s">
        <v>20611</v>
      </c>
      <c r="D8828" s="361" t="s">
        <v>8686</v>
      </c>
    </row>
    <row r="8829" spans="1:4" ht="40.5">
      <c r="A8829" s="360">
        <v>8827</v>
      </c>
      <c r="B8829" s="356"/>
      <c r="C8829" s="357" t="s">
        <v>20612</v>
      </c>
      <c r="D8829" s="361" t="s">
        <v>8687</v>
      </c>
    </row>
    <row r="8830" spans="1:4" ht="49.5">
      <c r="A8830" s="360">
        <v>8828</v>
      </c>
      <c r="B8830" s="356"/>
      <c r="C8830" s="357" t="s">
        <v>20613</v>
      </c>
      <c r="D8830" s="361" t="s">
        <v>8688</v>
      </c>
    </row>
    <row r="8831" spans="1:4" ht="60.75">
      <c r="A8831" s="360">
        <v>8829</v>
      </c>
      <c r="B8831" s="356"/>
      <c r="C8831" s="357" t="s">
        <v>20614</v>
      </c>
      <c r="D8831" s="361" t="s">
        <v>8689</v>
      </c>
    </row>
    <row r="8832" spans="1:4" ht="40.5">
      <c r="A8832" s="360">
        <v>8830</v>
      </c>
      <c r="B8832" s="356"/>
      <c r="C8832" s="357" t="s">
        <v>20615</v>
      </c>
      <c r="D8832" s="361" t="s">
        <v>8690</v>
      </c>
    </row>
    <row r="8833" spans="1:4" ht="49.5">
      <c r="A8833" s="360">
        <v>8831</v>
      </c>
      <c r="B8833" s="356"/>
      <c r="C8833" s="357" t="s">
        <v>20616</v>
      </c>
      <c r="D8833" s="361" t="s">
        <v>8691</v>
      </c>
    </row>
    <row r="8834" spans="1:4" ht="49.5">
      <c r="A8834" s="360">
        <v>8832</v>
      </c>
      <c r="B8834" s="356"/>
      <c r="C8834" s="357" t="s">
        <v>20617</v>
      </c>
      <c r="D8834" s="361" t="s">
        <v>8692</v>
      </c>
    </row>
    <row r="8835" spans="1:4" ht="49.5">
      <c r="A8835" s="360">
        <v>8833</v>
      </c>
      <c r="B8835" s="356"/>
      <c r="C8835" s="357" t="s">
        <v>20618</v>
      </c>
      <c r="D8835" s="361" t="s">
        <v>8693</v>
      </c>
    </row>
    <row r="8836" spans="1:4" ht="49.5">
      <c r="A8836" s="360">
        <v>8834</v>
      </c>
      <c r="B8836" s="356"/>
      <c r="C8836" s="357" t="s">
        <v>20619</v>
      </c>
      <c r="D8836" s="361" t="s">
        <v>8694</v>
      </c>
    </row>
    <row r="8837" spans="1:4" ht="49.5">
      <c r="A8837" s="360">
        <v>8835</v>
      </c>
      <c r="B8837" s="356"/>
      <c r="C8837" s="357" t="s">
        <v>20620</v>
      </c>
      <c r="D8837" s="361" t="s">
        <v>8695</v>
      </c>
    </row>
    <row r="8838" spans="1:4" ht="49.5">
      <c r="A8838" s="360">
        <v>8836</v>
      </c>
      <c r="B8838" s="356"/>
      <c r="C8838" s="357" t="s">
        <v>20621</v>
      </c>
      <c r="D8838" s="361" t="s">
        <v>8696</v>
      </c>
    </row>
    <row r="8839" spans="1:4" ht="49.5">
      <c r="A8839" s="360">
        <v>8837</v>
      </c>
      <c r="B8839" s="356"/>
      <c r="C8839" s="357" t="s">
        <v>20622</v>
      </c>
      <c r="D8839" s="361" t="s">
        <v>8697</v>
      </c>
    </row>
    <row r="8840" spans="1:4" ht="49.5">
      <c r="A8840" s="360">
        <v>8838</v>
      </c>
      <c r="B8840" s="356"/>
      <c r="C8840" s="357" t="s">
        <v>20623</v>
      </c>
      <c r="D8840" s="361" t="s">
        <v>8698</v>
      </c>
    </row>
    <row r="8841" spans="1:4" ht="49.5">
      <c r="A8841" s="360">
        <v>8839</v>
      </c>
      <c r="B8841" s="356"/>
      <c r="C8841" s="357" t="s">
        <v>20624</v>
      </c>
      <c r="D8841" s="361" t="s">
        <v>8699</v>
      </c>
    </row>
    <row r="8842" spans="1:4" ht="49.5">
      <c r="A8842" s="360">
        <v>8840</v>
      </c>
      <c r="B8842" s="356"/>
      <c r="C8842" s="357" t="s">
        <v>20625</v>
      </c>
      <c r="D8842" s="361" t="s">
        <v>8700</v>
      </c>
    </row>
    <row r="8843" spans="1:4" ht="49.5">
      <c r="A8843" s="360">
        <v>8841</v>
      </c>
      <c r="B8843" s="356"/>
      <c r="C8843" s="357" t="s">
        <v>20626</v>
      </c>
      <c r="D8843" s="361" t="s">
        <v>8701</v>
      </c>
    </row>
    <row r="8844" spans="1:4" ht="40.5">
      <c r="A8844" s="360">
        <v>8842</v>
      </c>
      <c r="B8844" s="356"/>
      <c r="C8844" s="357" t="s">
        <v>20627</v>
      </c>
      <c r="D8844" s="361" t="s">
        <v>8702</v>
      </c>
    </row>
    <row r="8845" spans="1:4" ht="49.5">
      <c r="A8845" s="360">
        <v>8843</v>
      </c>
      <c r="B8845" s="356"/>
      <c r="C8845" s="357" t="s">
        <v>20628</v>
      </c>
      <c r="D8845" s="361" t="s">
        <v>8703</v>
      </c>
    </row>
    <row r="8846" spans="1:4" ht="49.5">
      <c r="A8846" s="360">
        <v>8844</v>
      </c>
      <c r="B8846" s="356"/>
      <c r="C8846" s="357" t="s">
        <v>20629</v>
      </c>
      <c r="D8846" s="361" t="s">
        <v>8704</v>
      </c>
    </row>
    <row r="8847" spans="1:4" ht="66">
      <c r="A8847" s="360">
        <v>8845</v>
      </c>
      <c r="B8847" s="356"/>
      <c r="C8847" s="357" t="s">
        <v>20630</v>
      </c>
      <c r="D8847" s="361" t="s">
        <v>8705</v>
      </c>
    </row>
    <row r="8848" spans="1:4" ht="49.5">
      <c r="A8848" s="360">
        <v>8846</v>
      </c>
      <c r="B8848" s="356"/>
      <c r="C8848" s="357" t="s">
        <v>20631</v>
      </c>
      <c r="D8848" s="361" t="s">
        <v>8706</v>
      </c>
    </row>
    <row r="8849" spans="1:4" ht="49.5">
      <c r="A8849" s="360">
        <v>8847</v>
      </c>
      <c r="B8849" s="356"/>
      <c r="C8849" s="357" t="s">
        <v>20632</v>
      </c>
      <c r="D8849" s="361" t="s">
        <v>8707</v>
      </c>
    </row>
    <row r="8850" spans="1:4" ht="49.5">
      <c r="A8850" s="363">
        <v>8848</v>
      </c>
      <c r="B8850" s="356"/>
      <c r="C8850" s="357" t="s">
        <v>20633</v>
      </c>
      <c r="D8850" s="361" t="s">
        <v>8708</v>
      </c>
    </row>
    <row r="8851" spans="1:4" ht="49.5">
      <c r="A8851" s="360">
        <v>8849</v>
      </c>
      <c r="B8851" s="356"/>
      <c r="C8851" s="357" t="s">
        <v>20634</v>
      </c>
      <c r="D8851" s="361" t="s">
        <v>8709</v>
      </c>
    </row>
    <row r="8852" spans="1:4" ht="49.5">
      <c r="A8852" s="360">
        <v>8850</v>
      </c>
      <c r="B8852" s="356"/>
      <c r="C8852" s="357" t="s">
        <v>20635</v>
      </c>
      <c r="D8852" s="361" t="s">
        <v>8710</v>
      </c>
    </row>
    <row r="8853" spans="1:4" ht="49.5">
      <c r="A8853" s="360">
        <v>8851</v>
      </c>
      <c r="B8853" s="356"/>
      <c r="C8853" s="357" t="s">
        <v>20636</v>
      </c>
      <c r="D8853" s="361" t="s">
        <v>8711</v>
      </c>
    </row>
    <row r="8854" spans="1:4" ht="49.5">
      <c r="A8854" s="360">
        <v>8852</v>
      </c>
      <c r="B8854" s="356"/>
      <c r="C8854" s="357" t="s">
        <v>20637</v>
      </c>
      <c r="D8854" s="361" t="s">
        <v>8712</v>
      </c>
    </row>
    <row r="8855" spans="1:4" ht="60.75">
      <c r="A8855" s="360">
        <v>8853</v>
      </c>
      <c r="B8855" s="356"/>
      <c r="C8855" s="357" t="s">
        <v>20638</v>
      </c>
      <c r="D8855" s="361" t="s">
        <v>8713</v>
      </c>
    </row>
    <row r="8856" spans="1:4" ht="60.75">
      <c r="A8856" s="360">
        <v>8854</v>
      </c>
      <c r="B8856" s="356"/>
      <c r="C8856" s="357" t="s">
        <v>20639</v>
      </c>
      <c r="D8856" s="361" t="s">
        <v>8714</v>
      </c>
    </row>
    <row r="8857" spans="1:4" ht="49.5">
      <c r="A8857" s="360">
        <v>8855</v>
      </c>
      <c r="B8857" s="356"/>
      <c r="C8857" s="357" t="s">
        <v>20640</v>
      </c>
      <c r="D8857" s="361" t="s">
        <v>8715</v>
      </c>
    </row>
    <row r="8858" spans="1:4" ht="60.75">
      <c r="A8858" s="360">
        <v>8856</v>
      </c>
      <c r="B8858" s="356"/>
      <c r="C8858" s="357" t="s">
        <v>20641</v>
      </c>
      <c r="D8858" s="361" t="s">
        <v>8716</v>
      </c>
    </row>
    <row r="8859" spans="1:4" ht="49.5">
      <c r="A8859" s="360">
        <v>8857</v>
      </c>
      <c r="B8859" s="356"/>
      <c r="C8859" s="357" t="s">
        <v>20642</v>
      </c>
      <c r="D8859" s="361" t="s">
        <v>8717</v>
      </c>
    </row>
    <row r="8860" spans="1:4" ht="49.5">
      <c r="A8860" s="360">
        <v>8858</v>
      </c>
      <c r="B8860" s="356"/>
      <c r="C8860" s="357" t="s">
        <v>20643</v>
      </c>
      <c r="D8860" s="361" t="s">
        <v>8718</v>
      </c>
    </row>
    <row r="8861" spans="1:4" ht="49.5">
      <c r="A8861" s="360">
        <v>8859</v>
      </c>
      <c r="B8861" s="356"/>
      <c r="C8861" s="357" t="s">
        <v>20644</v>
      </c>
      <c r="D8861" s="361" t="s">
        <v>8719</v>
      </c>
    </row>
    <row r="8862" spans="1:4" ht="49.5">
      <c r="A8862" s="360">
        <v>8860</v>
      </c>
      <c r="B8862" s="356"/>
      <c r="C8862" s="357" t="s">
        <v>20645</v>
      </c>
      <c r="D8862" s="361" t="s">
        <v>8720</v>
      </c>
    </row>
    <row r="8863" spans="1:4" ht="49.5">
      <c r="A8863" s="360">
        <v>8861</v>
      </c>
      <c r="B8863" s="356"/>
      <c r="C8863" s="357" t="s">
        <v>20646</v>
      </c>
      <c r="D8863" s="361" t="s">
        <v>8721</v>
      </c>
    </row>
    <row r="8864" spans="1:4" ht="49.5">
      <c r="A8864" s="360">
        <v>8862</v>
      </c>
      <c r="B8864" s="356"/>
      <c r="C8864" s="357" t="s">
        <v>20647</v>
      </c>
      <c r="D8864" s="361" t="s">
        <v>8722</v>
      </c>
    </row>
    <row r="8865" spans="1:4" ht="66">
      <c r="A8865" s="360">
        <v>8863</v>
      </c>
      <c r="B8865" s="356"/>
      <c r="C8865" s="357" t="s">
        <v>20648</v>
      </c>
      <c r="D8865" s="361" t="s">
        <v>8723</v>
      </c>
    </row>
    <row r="8866" spans="1:4" ht="66">
      <c r="A8866" s="360">
        <v>8864</v>
      </c>
      <c r="B8866" s="356"/>
      <c r="C8866" s="357" t="s">
        <v>20649</v>
      </c>
      <c r="D8866" s="361" t="s">
        <v>8724</v>
      </c>
    </row>
    <row r="8867" spans="1:4" ht="66">
      <c r="A8867" s="360">
        <v>8865</v>
      </c>
      <c r="B8867" s="356"/>
      <c r="C8867" s="357" t="s">
        <v>20650</v>
      </c>
      <c r="D8867" s="361" t="s">
        <v>8725</v>
      </c>
    </row>
    <row r="8868" spans="1:4" ht="49.5">
      <c r="A8868" s="360">
        <v>8866</v>
      </c>
      <c r="B8868" s="356"/>
      <c r="C8868" s="357" t="s">
        <v>20651</v>
      </c>
      <c r="D8868" s="361" t="s">
        <v>8726</v>
      </c>
    </row>
    <row r="8869" spans="1:4" ht="49.5">
      <c r="A8869" s="360">
        <v>8867</v>
      </c>
      <c r="B8869" s="356"/>
      <c r="C8869" s="357" t="s">
        <v>20652</v>
      </c>
      <c r="D8869" s="361" t="s">
        <v>8727</v>
      </c>
    </row>
    <row r="8870" spans="1:4" ht="49.5">
      <c r="A8870" s="360">
        <v>8868</v>
      </c>
      <c r="B8870" s="356"/>
      <c r="C8870" s="357" t="s">
        <v>20653</v>
      </c>
      <c r="D8870" s="361" t="s">
        <v>8728</v>
      </c>
    </row>
    <row r="8871" spans="1:4" ht="49.5">
      <c r="A8871" s="360">
        <v>8869</v>
      </c>
      <c r="B8871" s="356"/>
      <c r="C8871" s="357" t="s">
        <v>20654</v>
      </c>
      <c r="D8871" s="361" t="s">
        <v>8729</v>
      </c>
    </row>
    <row r="8872" spans="1:4" ht="49.5">
      <c r="A8872" s="360">
        <v>8870</v>
      </c>
      <c r="B8872" s="356"/>
      <c r="C8872" s="357" t="s">
        <v>20655</v>
      </c>
      <c r="D8872" s="361" t="s">
        <v>8730</v>
      </c>
    </row>
    <row r="8873" spans="1:4" ht="49.5">
      <c r="A8873" s="360">
        <v>8871</v>
      </c>
      <c r="B8873" s="356"/>
      <c r="C8873" s="357" t="s">
        <v>20656</v>
      </c>
      <c r="D8873" s="361" t="s">
        <v>8731</v>
      </c>
    </row>
    <row r="8874" spans="1:4" ht="49.5">
      <c r="A8874" s="360">
        <v>8872</v>
      </c>
      <c r="B8874" s="356"/>
      <c r="C8874" s="357" t="s">
        <v>20657</v>
      </c>
      <c r="D8874" s="361" t="s">
        <v>8732</v>
      </c>
    </row>
    <row r="8875" spans="1:4" ht="49.5">
      <c r="A8875" s="360">
        <v>8873</v>
      </c>
      <c r="B8875" s="356"/>
      <c r="C8875" s="357" t="s">
        <v>20658</v>
      </c>
      <c r="D8875" s="361" t="s">
        <v>8733</v>
      </c>
    </row>
    <row r="8876" spans="1:4" ht="49.5">
      <c r="A8876" s="360">
        <v>8874</v>
      </c>
      <c r="B8876" s="356"/>
      <c r="C8876" s="357" t="s">
        <v>20659</v>
      </c>
      <c r="D8876" s="361" t="s">
        <v>8734</v>
      </c>
    </row>
    <row r="8877" spans="1:4" ht="49.5">
      <c r="A8877" s="360">
        <v>8875</v>
      </c>
      <c r="B8877" s="356"/>
      <c r="C8877" s="357" t="s">
        <v>20660</v>
      </c>
      <c r="D8877" s="361" t="s">
        <v>8735</v>
      </c>
    </row>
    <row r="8878" spans="1:4" ht="60.75">
      <c r="A8878" s="360">
        <v>8876</v>
      </c>
      <c r="B8878" s="356"/>
      <c r="C8878" s="357" t="s">
        <v>20661</v>
      </c>
      <c r="D8878" s="361" t="s">
        <v>8736</v>
      </c>
    </row>
    <row r="8879" spans="1:4" ht="49.5">
      <c r="A8879" s="360">
        <v>8877</v>
      </c>
      <c r="B8879" s="356"/>
      <c r="C8879" s="357" t="s">
        <v>20662</v>
      </c>
      <c r="D8879" s="361" t="s">
        <v>8737</v>
      </c>
    </row>
    <row r="8880" spans="1:4" ht="49.5">
      <c r="A8880" s="360">
        <v>8878</v>
      </c>
      <c r="B8880" s="356"/>
      <c r="C8880" s="357" t="s">
        <v>20663</v>
      </c>
      <c r="D8880" s="361" t="s">
        <v>8738</v>
      </c>
    </row>
    <row r="8881" spans="1:4" ht="49.5">
      <c r="A8881" s="360">
        <v>8879</v>
      </c>
      <c r="B8881" s="356"/>
      <c r="C8881" s="357" t="s">
        <v>20664</v>
      </c>
      <c r="D8881" s="361" t="s">
        <v>8739</v>
      </c>
    </row>
    <row r="8882" spans="1:4" ht="49.5">
      <c r="A8882" s="360">
        <v>8880</v>
      </c>
      <c r="B8882" s="356"/>
      <c r="C8882" s="357" t="s">
        <v>20665</v>
      </c>
      <c r="D8882" s="361" t="s">
        <v>8740</v>
      </c>
    </row>
    <row r="8883" spans="1:4" ht="60.75">
      <c r="A8883" s="360">
        <v>8881</v>
      </c>
      <c r="B8883" s="356"/>
      <c r="C8883" s="357" t="s">
        <v>20666</v>
      </c>
      <c r="D8883" s="361" t="s">
        <v>8741</v>
      </c>
    </row>
    <row r="8884" spans="1:4" ht="66">
      <c r="A8884" s="360">
        <v>8882</v>
      </c>
      <c r="B8884" s="356"/>
      <c r="C8884" s="357" t="s">
        <v>20667</v>
      </c>
      <c r="D8884" s="361" t="s">
        <v>8742</v>
      </c>
    </row>
    <row r="8885" spans="1:4" ht="49.5">
      <c r="A8885" s="360">
        <v>8883</v>
      </c>
      <c r="B8885" s="356"/>
      <c r="C8885" s="357" t="s">
        <v>20668</v>
      </c>
      <c r="D8885" s="361" t="s">
        <v>8743</v>
      </c>
    </row>
    <row r="8886" spans="1:4" ht="66">
      <c r="A8886" s="360">
        <v>8884</v>
      </c>
      <c r="B8886" s="356"/>
      <c r="C8886" s="357" t="s">
        <v>20669</v>
      </c>
      <c r="D8886" s="361" t="s">
        <v>8744</v>
      </c>
    </row>
    <row r="8887" spans="1:4" ht="49.5">
      <c r="A8887" s="360">
        <v>8885</v>
      </c>
      <c r="B8887" s="356"/>
      <c r="C8887" s="357" t="s">
        <v>20670</v>
      </c>
      <c r="D8887" s="361" t="s">
        <v>8745</v>
      </c>
    </row>
    <row r="8888" spans="1:4" ht="60.75">
      <c r="A8888" s="360">
        <v>8886</v>
      </c>
      <c r="B8888" s="356"/>
      <c r="C8888" s="357" t="s">
        <v>20671</v>
      </c>
      <c r="D8888" s="361" t="s">
        <v>8746</v>
      </c>
    </row>
    <row r="8889" spans="1:4" ht="60.75">
      <c r="A8889" s="360">
        <v>8887</v>
      </c>
      <c r="B8889" s="356"/>
      <c r="C8889" s="357" t="s">
        <v>20672</v>
      </c>
      <c r="D8889" s="361" t="s">
        <v>8747</v>
      </c>
    </row>
    <row r="8890" spans="1:4" ht="40.5">
      <c r="A8890" s="360">
        <v>8888</v>
      </c>
      <c r="B8890" s="356"/>
      <c r="C8890" s="357" t="s">
        <v>20673</v>
      </c>
      <c r="D8890" s="361" t="s">
        <v>8748</v>
      </c>
    </row>
    <row r="8891" spans="1:4" ht="33">
      <c r="A8891" s="360">
        <v>8889</v>
      </c>
      <c r="B8891" s="356"/>
      <c r="C8891" s="357" t="s">
        <v>20674</v>
      </c>
      <c r="D8891" s="361" t="s">
        <v>8749</v>
      </c>
    </row>
    <row r="8892" spans="1:4">
      <c r="A8892" s="360">
        <v>8890</v>
      </c>
      <c r="B8892" s="356"/>
      <c r="C8892" s="357" t="s">
        <v>20675</v>
      </c>
      <c r="D8892" s="361" t="s">
        <v>8750</v>
      </c>
    </row>
    <row r="8893" spans="1:4">
      <c r="A8893" s="360">
        <v>8891</v>
      </c>
      <c r="B8893" s="356"/>
      <c r="C8893" s="357" t="s">
        <v>20676</v>
      </c>
      <c r="D8893" s="361" t="s">
        <v>8751</v>
      </c>
    </row>
    <row r="8894" spans="1:4" ht="33">
      <c r="A8894" s="360">
        <v>8892</v>
      </c>
      <c r="B8894" s="356"/>
      <c r="C8894" s="357" t="s">
        <v>20677</v>
      </c>
      <c r="D8894" s="361" t="s">
        <v>8752</v>
      </c>
    </row>
    <row r="8895" spans="1:4">
      <c r="A8895" s="360">
        <v>8893</v>
      </c>
      <c r="B8895" s="356"/>
      <c r="C8895" s="357" t="s">
        <v>20678</v>
      </c>
      <c r="D8895" s="361" t="s">
        <v>8753</v>
      </c>
    </row>
    <row r="8896" spans="1:4" ht="33">
      <c r="A8896" s="360">
        <v>8894</v>
      </c>
      <c r="B8896" s="356"/>
      <c r="C8896" s="357" t="s">
        <v>20679</v>
      </c>
      <c r="D8896" s="361" t="s">
        <v>8754</v>
      </c>
    </row>
    <row r="8897" spans="1:4" ht="33">
      <c r="A8897" s="360">
        <v>8895</v>
      </c>
      <c r="B8897" s="356"/>
      <c r="C8897" s="357" t="s">
        <v>20680</v>
      </c>
      <c r="D8897" s="361" t="s">
        <v>8755</v>
      </c>
    </row>
    <row r="8898" spans="1:4" ht="33">
      <c r="A8898" s="360">
        <v>8896</v>
      </c>
      <c r="B8898" s="356"/>
      <c r="C8898" s="357" t="s">
        <v>20681</v>
      </c>
      <c r="D8898" s="361" t="s">
        <v>8756</v>
      </c>
    </row>
    <row r="8899" spans="1:4" ht="33">
      <c r="A8899" s="360">
        <v>8897</v>
      </c>
      <c r="B8899" s="356"/>
      <c r="C8899" s="357" t="s">
        <v>20682</v>
      </c>
      <c r="D8899" s="361" t="s">
        <v>8757</v>
      </c>
    </row>
    <row r="8900" spans="1:4" ht="33">
      <c r="A8900" s="360">
        <v>8898</v>
      </c>
      <c r="B8900" s="356"/>
      <c r="C8900" s="357" t="s">
        <v>20683</v>
      </c>
      <c r="D8900" s="361" t="s">
        <v>8758</v>
      </c>
    </row>
    <row r="8901" spans="1:4" ht="49.5">
      <c r="A8901" s="360">
        <v>8899</v>
      </c>
      <c r="B8901" s="356"/>
      <c r="C8901" s="357" t="s">
        <v>20684</v>
      </c>
      <c r="D8901" s="361" t="s">
        <v>8759</v>
      </c>
    </row>
    <row r="8902" spans="1:4" ht="40.5">
      <c r="A8902" s="360">
        <v>8900</v>
      </c>
      <c r="B8902" s="356"/>
      <c r="C8902" s="357" t="s">
        <v>20685</v>
      </c>
      <c r="D8902" s="361" t="s">
        <v>8760</v>
      </c>
    </row>
    <row r="8903" spans="1:4" ht="33">
      <c r="A8903" s="360">
        <v>8901</v>
      </c>
      <c r="B8903" s="356"/>
      <c r="C8903" s="357" t="s">
        <v>20686</v>
      </c>
      <c r="D8903" s="361" t="s">
        <v>8761</v>
      </c>
    </row>
    <row r="8904" spans="1:4" ht="40.5">
      <c r="A8904" s="360">
        <v>8902</v>
      </c>
      <c r="B8904" s="356"/>
      <c r="C8904" s="357" t="s">
        <v>20687</v>
      </c>
      <c r="D8904" s="361" t="s">
        <v>8762</v>
      </c>
    </row>
    <row r="8905" spans="1:4">
      <c r="A8905" s="360">
        <v>8903</v>
      </c>
      <c r="B8905" s="356"/>
      <c r="C8905" s="357" t="s">
        <v>20688</v>
      </c>
      <c r="D8905" s="361" t="s">
        <v>8763</v>
      </c>
    </row>
    <row r="8906" spans="1:4">
      <c r="A8906" s="360">
        <v>8904</v>
      </c>
      <c r="B8906" s="356"/>
      <c r="C8906" s="357" t="s">
        <v>20689</v>
      </c>
      <c r="D8906" s="361" t="s">
        <v>8764</v>
      </c>
    </row>
    <row r="8907" spans="1:4">
      <c r="A8907" s="360">
        <v>8905</v>
      </c>
      <c r="B8907" s="356"/>
      <c r="C8907" s="357" t="s">
        <v>20690</v>
      </c>
      <c r="D8907" s="361" t="s">
        <v>8765</v>
      </c>
    </row>
    <row r="8908" spans="1:4">
      <c r="A8908" s="360">
        <v>8906</v>
      </c>
      <c r="B8908" s="356"/>
      <c r="C8908" s="357" t="s">
        <v>20691</v>
      </c>
      <c r="D8908" s="361" t="s">
        <v>8766</v>
      </c>
    </row>
    <row r="8909" spans="1:4" ht="33">
      <c r="A8909" s="360">
        <v>8907</v>
      </c>
      <c r="B8909" s="356"/>
      <c r="C8909" s="357" t="s">
        <v>20692</v>
      </c>
      <c r="D8909" s="361" t="s">
        <v>8767</v>
      </c>
    </row>
    <row r="8910" spans="1:4">
      <c r="A8910" s="360">
        <v>8908</v>
      </c>
      <c r="B8910" s="356"/>
      <c r="C8910" s="357" t="s">
        <v>20693</v>
      </c>
      <c r="D8910" s="361" t="s">
        <v>8768</v>
      </c>
    </row>
    <row r="8911" spans="1:4" ht="40.5">
      <c r="A8911" s="360">
        <v>8909</v>
      </c>
      <c r="B8911" s="356"/>
      <c r="C8911" s="357" t="s">
        <v>20694</v>
      </c>
      <c r="D8911" s="361" t="s">
        <v>8769</v>
      </c>
    </row>
    <row r="8912" spans="1:4" ht="40.5">
      <c r="A8912" s="360">
        <v>8910</v>
      </c>
      <c r="B8912" s="356"/>
      <c r="C8912" s="357" t="s">
        <v>20695</v>
      </c>
      <c r="D8912" s="361" t="s">
        <v>8770</v>
      </c>
    </row>
    <row r="8913" spans="1:4" ht="33">
      <c r="A8913" s="360">
        <v>8911</v>
      </c>
      <c r="B8913" s="356"/>
      <c r="C8913" s="357" t="s">
        <v>20696</v>
      </c>
      <c r="D8913" s="361" t="s">
        <v>8771</v>
      </c>
    </row>
    <row r="8914" spans="1:4" ht="33">
      <c r="A8914" s="360">
        <v>8912</v>
      </c>
      <c r="B8914" s="356"/>
      <c r="C8914" s="357" t="s">
        <v>20697</v>
      </c>
      <c r="D8914" s="361" t="s">
        <v>8772</v>
      </c>
    </row>
    <row r="8915" spans="1:4" ht="33">
      <c r="A8915" s="360">
        <v>8913</v>
      </c>
      <c r="B8915" s="356"/>
      <c r="C8915" s="357" t="s">
        <v>20698</v>
      </c>
      <c r="D8915" s="361" t="s">
        <v>8773</v>
      </c>
    </row>
    <row r="8916" spans="1:4" ht="33">
      <c r="A8916" s="360">
        <v>8914</v>
      </c>
      <c r="B8916" s="356"/>
      <c r="C8916" s="357" t="s">
        <v>20699</v>
      </c>
      <c r="D8916" s="361" t="s">
        <v>8774</v>
      </c>
    </row>
    <row r="8917" spans="1:4" ht="33">
      <c r="A8917" s="360">
        <v>8915</v>
      </c>
      <c r="B8917" s="356"/>
      <c r="C8917" s="357" t="s">
        <v>20700</v>
      </c>
      <c r="D8917" s="361" t="s">
        <v>8775</v>
      </c>
    </row>
    <row r="8918" spans="1:4" ht="33">
      <c r="A8918" s="360">
        <v>8916</v>
      </c>
      <c r="B8918" s="356"/>
      <c r="C8918" s="357" t="s">
        <v>20701</v>
      </c>
      <c r="D8918" s="361" t="s">
        <v>8776</v>
      </c>
    </row>
    <row r="8919" spans="1:4" ht="49.5">
      <c r="A8919" s="360">
        <v>8917</v>
      </c>
      <c r="B8919" s="356"/>
      <c r="C8919" s="357" t="s">
        <v>20702</v>
      </c>
      <c r="D8919" s="361" t="s">
        <v>8777</v>
      </c>
    </row>
    <row r="8920" spans="1:4" ht="33">
      <c r="A8920" s="360">
        <v>8918</v>
      </c>
      <c r="B8920" s="356"/>
      <c r="C8920" s="357" t="s">
        <v>20703</v>
      </c>
      <c r="D8920" s="361" t="s">
        <v>8778</v>
      </c>
    </row>
    <row r="8921" spans="1:4" ht="33">
      <c r="A8921" s="360">
        <v>8919</v>
      </c>
      <c r="B8921" s="356"/>
      <c r="C8921" s="357" t="s">
        <v>20704</v>
      </c>
      <c r="D8921" s="361" t="s">
        <v>8779</v>
      </c>
    </row>
    <row r="8922" spans="1:4" ht="33">
      <c r="A8922" s="360">
        <v>8920</v>
      </c>
      <c r="B8922" s="356"/>
      <c r="C8922" s="357" t="s">
        <v>20705</v>
      </c>
      <c r="D8922" s="361" t="s">
        <v>8780</v>
      </c>
    </row>
    <row r="8923" spans="1:4" ht="33">
      <c r="A8923" s="360">
        <v>8921</v>
      </c>
      <c r="B8923" s="356"/>
      <c r="C8923" s="357" t="s">
        <v>20706</v>
      </c>
      <c r="D8923" s="361" t="s">
        <v>8781</v>
      </c>
    </row>
    <row r="8924" spans="1:4" ht="33">
      <c r="A8924" s="360">
        <v>8922</v>
      </c>
      <c r="B8924" s="356"/>
      <c r="C8924" s="357" t="s">
        <v>20707</v>
      </c>
      <c r="D8924" s="361" t="s">
        <v>8782</v>
      </c>
    </row>
    <row r="8925" spans="1:4" ht="33">
      <c r="A8925" s="360">
        <v>8923</v>
      </c>
      <c r="B8925" s="356"/>
      <c r="C8925" s="357" t="s">
        <v>20708</v>
      </c>
      <c r="D8925" s="361" t="s">
        <v>8783</v>
      </c>
    </row>
    <row r="8926" spans="1:4" ht="33">
      <c r="A8926" s="360">
        <v>8924</v>
      </c>
      <c r="B8926" s="356"/>
      <c r="C8926" s="357" t="s">
        <v>20709</v>
      </c>
      <c r="D8926" s="361" t="s">
        <v>8784</v>
      </c>
    </row>
    <row r="8927" spans="1:4" ht="33">
      <c r="A8927" s="360">
        <v>8925</v>
      </c>
      <c r="B8927" s="356"/>
      <c r="C8927" s="357" t="s">
        <v>20710</v>
      </c>
      <c r="D8927" s="361" t="s">
        <v>8785</v>
      </c>
    </row>
    <row r="8928" spans="1:4">
      <c r="A8928" s="360">
        <v>8926</v>
      </c>
      <c r="B8928" s="356"/>
      <c r="C8928" s="357" t="s">
        <v>20711</v>
      </c>
      <c r="D8928" s="361" t="s">
        <v>8786</v>
      </c>
    </row>
    <row r="8929" spans="1:4" ht="33">
      <c r="A8929" s="360">
        <v>8927</v>
      </c>
      <c r="B8929" s="356"/>
      <c r="C8929" s="357" t="s">
        <v>20712</v>
      </c>
      <c r="D8929" s="361" t="s">
        <v>8787</v>
      </c>
    </row>
    <row r="8930" spans="1:4" ht="33">
      <c r="A8930" s="360">
        <v>8928</v>
      </c>
      <c r="B8930" s="356"/>
      <c r="C8930" s="357" t="s">
        <v>20713</v>
      </c>
      <c r="D8930" s="361" t="s">
        <v>8788</v>
      </c>
    </row>
    <row r="8931" spans="1:4">
      <c r="A8931" s="360">
        <v>8929</v>
      </c>
      <c r="B8931" s="356"/>
      <c r="C8931" s="357" t="s">
        <v>20714</v>
      </c>
      <c r="D8931" s="361" t="s">
        <v>8789</v>
      </c>
    </row>
    <row r="8932" spans="1:4" ht="33">
      <c r="A8932" s="360">
        <v>8930</v>
      </c>
      <c r="B8932" s="356"/>
      <c r="C8932" s="357" t="s">
        <v>20715</v>
      </c>
      <c r="D8932" s="361" t="s">
        <v>8790</v>
      </c>
    </row>
    <row r="8933" spans="1:4" ht="33">
      <c r="A8933" s="360">
        <v>8931</v>
      </c>
      <c r="B8933" s="356"/>
      <c r="C8933" s="357" t="s">
        <v>20716</v>
      </c>
      <c r="D8933" s="361" t="s">
        <v>8791</v>
      </c>
    </row>
    <row r="8934" spans="1:4">
      <c r="A8934" s="360">
        <v>8932</v>
      </c>
      <c r="B8934" s="356"/>
      <c r="C8934" s="357" t="s">
        <v>20717</v>
      </c>
      <c r="D8934" s="361" t="s">
        <v>8792</v>
      </c>
    </row>
    <row r="8935" spans="1:4">
      <c r="A8935" s="360">
        <v>8933</v>
      </c>
      <c r="B8935" s="356"/>
      <c r="C8935" s="357" t="s">
        <v>20718</v>
      </c>
      <c r="D8935" s="361" t="s">
        <v>8793</v>
      </c>
    </row>
    <row r="8936" spans="1:4" ht="40.5">
      <c r="A8936" s="360">
        <v>8934</v>
      </c>
      <c r="B8936" s="356"/>
      <c r="C8936" s="357" t="s">
        <v>20719</v>
      </c>
      <c r="D8936" s="361" t="s">
        <v>8794</v>
      </c>
    </row>
    <row r="8937" spans="1:4" ht="33">
      <c r="A8937" s="360">
        <v>8935</v>
      </c>
      <c r="B8937" s="356"/>
      <c r="C8937" s="357" t="s">
        <v>20720</v>
      </c>
      <c r="D8937" s="361" t="s">
        <v>8795</v>
      </c>
    </row>
    <row r="8938" spans="1:4">
      <c r="A8938" s="360">
        <v>8936</v>
      </c>
      <c r="B8938" s="356"/>
      <c r="C8938" s="357" t="s">
        <v>20721</v>
      </c>
      <c r="D8938" s="361" t="s">
        <v>8796</v>
      </c>
    </row>
    <row r="8939" spans="1:4" ht="33">
      <c r="A8939" s="360">
        <v>8937</v>
      </c>
      <c r="B8939" s="356"/>
      <c r="C8939" s="357" t="s">
        <v>20722</v>
      </c>
      <c r="D8939" s="361" t="s">
        <v>8797</v>
      </c>
    </row>
    <row r="8940" spans="1:4">
      <c r="A8940" s="360">
        <v>8938</v>
      </c>
      <c r="B8940" s="356"/>
      <c r="C8940" s="357" t="s">
        <v>20723</v>
      </c>
      <c r="D8940" s="361" t="s">
        <v>8798</v>
      </c>
    </row>
    <row r="8941" spans="1:4" ht="33">
      <c r="A8941" s="360">
        <v>8939</v>
      </c>
      <c r="B8941" s="356"/>
      <c r="C8941" s="357" t="s">
        <v>20724</v>
      </c>
      <c r="D8941" s="361" t="s">
        <v>8799</v>
      </c>
    </row>
    <row r="8942" spans="1:4" ht="49.5">
      <c r="A8942" s="360">
        <v>8940</v>
      </c>
      <c r="B8942" s="356"/>
      <c r="C8942" s="357" t="s">
        <v>20725</v>
      </c>
      <c r="D8942" s="361" t="s">
        <v>8800</v>
      </c>
    </row>
    <row r="8943" spans="1:4">
      <c r="A8943" s="360">
        <v>8941</v>
      </c>
      <c r="B8943" s="356"/>
      <c r="C8943" s="357" t="s">
        <v>20726</v>
      </c>
      <c r="D8943" s="361" t="s">
        <v>8801</v>
      </c>
    </row>
    <row r="8944" spans="1:4" ht="33">
      <c r="A8944" s="360">
        <v>8942</v>
      </c>
      <c r="B8944" s="356"/>
      <c r="C8944" s="357" t="s">
        <v>20727</v>
      </c>
      <c r="D8944" s="361" t="s">
        <v>8802</v>
      </c>
    </row>
    <row r="8945" spans="1:4" ht="40.5">
      <c r="A8945" s="360">
        <v>8943</v>
      </c>
      <c r="B8945" s="356"/>
      <c r="C8945" s="357" t="s">
        <v>20728</v>
      </c>
      <c r="D8945" s="361" t="s">
        <v>8803</v>
      </c>
    </row>
    <row r="8946" spans="1:4">
      <c r="A8946" s="360">
        <v>8944</v>
      </c>
      <c r="B8946" s="356"/>
      <c r="C8946" s="357" t="s">
        <v>20729</v>
      </c>
      <c r="D8946" s="361" t="s">
        <v>8804</v>
      </c>
    </row>
    <row r="8947" spans="1:4">
      <c r="A8947" s="360">
        <v>8945</v>
      </c>
      <c r="B8947" s="356"/>
      <c r="C8947" s="357" t="s">
        <v>20730</v>
      </c>
      <c r="D8947" s="361" t="s">
        <v>8805</v>
      </c>
    </row>
    <row r="8948" spans="1:4">
      <c r="A8948" s="360">
        <v>8946</v>
      </c>
      <c r="B8948" s="356"/>
      <c r="C8948" s="357" t="s">
        <v>20731</v>
      </c>
      <c r="D8948" s="361" t="s">
        <v>8806</v>
      </c>
    </row>
    <row r="8949" spans="1:4" ht="49.5">
      <c r="A8949" s="360">
        <v>8947</v>
      </c>
      <c r="B8949" s="356"/>
      <c r="C8949" s="357" t="s">
        <v>20732</v>
      </c>
      <c r="D8949" s="361" t="s">
        <v>8807</v>
      </c>
    </row>
    <row r="8950" spans="1:4">
      <c r="A8950" s="360">
        <v>8948</v>
      </c>
      <c r="B8950" s="356"/>
      <c r="C8950" s="357" t="s">
        <v>20733</v>
      </c>
      <c r="D8950" s="361" t="s">
        <v>8808</v>
      </c>
    </row>
    <row r="8951" spans="1:4">
      <c r="A8951" s="360">
        <v>8949</v>
      </c>
      <c r="B8951" s="356"/>
      <c r="C8951" s="357" t="s">
        <v>20734</v>
      </c>
      <c r="D8951" s="361" t="s">
        <v>8809</v>
      </c>
    </row>
    <row r="8952" spans="1:4">
      <c r="A8952" s="360">
        <v>8950</v>
      </c>
      <c r="B8952" s="356"/>
      <c r="C8952" s="357" t="s">
        <v>20735</v>
      </c>
      <c r="D8952" s="361" t="s">
        <v>8810</v>
      </c>
    </row>
    <row r="8953" spans="1:4">
      <c r="A8953" s="360">
        <v>8951</v>
      </c>
      <c r="B8953" s="356"/>
      <c r="C8953" s="357" t="s">
        <v>20736</v>
      </c>
      <c r="D8953" s="361" t="s">
        <v>8811</v>
      </c>
    </row>
    <row r="8954" spans="1:4" ht="40.5">
      <c r="A8954" s="360">
        <v>8952</v>
      </c>
      <c r="B8954" s="356"/>
      <c r="C8954" s="357" t="s">
        <v>20737</v>
      </c>
      <c r="D8954" s="361" t="s">
        <v>8812</v>
      </c>
    </row>
    <row r="8955" spans="1:4">
      <c r="A8955" s="360">
        <v>8953</v>
      </c>
      <c r="B8955" s="356"/>
      <c r="C8955" s="357" t="s">
        <v>20738</v>
      </c>
      <c r="D8955" s="361" t="s">
        <v>8813</v>
      </c>
    </row>
    <row r="8956" spans="1:4" ht="33">
      <c r="A8956" s="360">
        <v>8954</v>
      </c>
      <c r="B8956" s="356"/>
      <c r="C8956" s="357" t="s">
        <v>20739</v>
      </c>
      <c r="D8956" s="361" t="s">
        <v>8814</v>
      </c>
    </row>
    <row r="8957" spans="1:4" ht="33">
      <c r="A8957" s="360">
        <v>8955</v>
      </c>
      <c r="B8957" s="356"/>
      <c r="C8957" s="357" t="s">
        <v>20740</v>
      </c>
      <c r="D8957" s="361" t="s">
        <v>8815</v>
      </c>
    </row>
    <row r="8958" spans="1:4" ht="49.5">
      <c r="A8958" s="360">
        <v>8956</v>
      </c>
      <c r="B8958" s="356"/>
      <c r="C8958" s="357" t="s">
        <v>20741</v>
      </c>
      <c r="D8958" s="361" t="s">
        <v>8816</v>
      </c>
    </row>
    <row r="8959" spans="1:4" ht="33">
      <c r="A8959" s="360">
        <v>8957</v>
      </c>
      <c r="B8959" s="356"/>
      <c r="C8959" s="357" t="s">
        <v>20742</v>
      </c>
      <c r="D8959" s="361" t="s">
        <v>8817</v>
      </c>
    </row>
    <row r="8960" spans="1:4" ht="40.5">
      <c r="A8960" s="360">
        <v>8958</v>
      </c>
      <c r="B8960" s="356"/>
      <c r="C8960" s="357" t="s">
        <v>20743</v>
      </c>
      <c r="D8960" s="361" t="s">
        <v>8818</v>
      </c>
    </row>
    <row r="8961" spans="1:4" ht="33">
      <c r="A8961" s="360">
        <v>8959</v>
      </c>
      <c r="B8961" s="356"/>
      <c r="C8961" s="357" t="s">
        <v>20744</v>
      </c>
      <c r="D8961" s="361" t="s">
        <v>8819</v>
      </c>
    </row>
    <row r="8962" spans="1:4" ht="33">
      <c r="A8962" s="360">
        <v>8960</v>
      </c>
      <c r="B8962" s="356"/>
      <c r="C8962" s="357" t="s">
        <v>20745</v>
      </c>
      <c r="D8962" s="361" t="s">
        <v>8820</v>
      </c>
    </row>
    <row r="8963" spans="1:4" ht="33">
      <c r="A8963" s="360">
        <v>8961</v>
      </c>
      <c r="B8963" s="356"/>
      <c r="C8963" s="357" t="s">
        <v>20746</v>
      </c>
      <c r="D8963" s="361" t="s">
        <v>8821</v>
      </c>
    </row>
    <row r="8964" spans="1:4" ht="33">
      <c r="A8964" s="360">
        <v>8962</v>
      </c>
      <c r="B8964" s="356"/>
      <c r="C8964" s="357" t="s">
        <v>20747</v>
      </c>
      <c r="D8964" s="361" t="s">
        <v>8822</v>
      </c>
    </row>
    <row r="8965" spans="1:4" ht="33">
      <c r="A8965" s="360">
        <v>8963</v>
      </c>
      <c r="B8965" s="356"/>
      <c r="C8965" s="357" t="s">
        <v>20748</v>
      </c>
      <c r="D8965" s="361" t="s">
        <v>8823</v>
      </c>
    </row>
    <row r="8966" spans="1:4">
      <c r="A8966" s="360">
        <v>8964</v>
      </c>
      <c r="B8966" s="356"/>
      <c r="C8966" s="357" t="s">
        <v>20749</v>
      </c>
      <c r="D8966" s="361" t="s">
        <v>8824</v>
      </c>
    </row>
    <row r="8967" spans="1:4" ht="33">
      <c r="A8967" s="360">
        <v>8965</v>
      </c>
      <c r="B8967" s="356"/>
      <c r="C8967" s="357" t="s">
        <v>20750</v>
      </c>
      <c r="D8967" s="361" t="s">
        <v>8825</v>
      </c>
    </row>
    <row r="8968" spans="1:4" ht="33">
      <c r="A8968" s="360">
        <v>8966</v>
      </c>
      <c r="B8968" s="356"/>
      <c r="C8968" s="357" t="s">
        <v>20751</v>
      </c>
      <c r="D8968" s="361" t="s">
        <v>8826</v>
      </c>
    </row>
    <row r="8969" spans="1:4" ht="40.5">
      <c r="A8969" s="360">
        <v>8967</v>
      </c>
      <c r="B8969" s="356"/>
      <c r="C8969" s="357" t="s">
        <v>20752</v>
      </c>
      <c r="D8969" s="361" t="s">
        <v>8827</v>
      </c>
    </row>
    <row r="8970" spans="1:4" ht="40.5">
      <c r="A8970" s="360">
        <v>8968</v>
      </c>
      <c r="B8970" s="356"/>
      <c r="C8970" s="357" t="s">
        <v>20753</v>
      </c>
      <c r="D8970" s="361" t="s">
        <v>8828</v>
      </c>
    </row>
    <row r="8971" spans="1:4" ht="33">
      <c r="A8971" s="360">
        <v>8969</v>
      </c>
      <c r="B8971" s="356"/>
      <c r="C8971" s="357" t="s">
        <v>20754</v>
      </c>
      <c r="D8971" s="361" t="s">
        <v>8829</v>
      </c>
    </row>
    <row r="8972" spans="1:4" ht="33">
      <c r="A8972" s="360">
        <v>8970</v>
      </c>
      <c r="B8972" s="356"/>
      <c r="C8972" s="357" t="s">
        <v>20755</v>
      </c>
      <c r="D8972" s="361" t="s">
        <v>8830</v>
      </c>
    </row>
    <row r="8973" spans="1:4" ht="33">
      <c r="A8973" s="360">
        <v>8971</v>
      </c>
      <c r="B8973" s="356"/>
      <c r="C8973" s="357" t="s">
        <v>20756</v>
      </c>
      <c r="D8973" s="361" t="s">
        <v>8831</v>
      </c>
    </row>
    <row r="8974" spans="1:4" ht="33">
      <c r="A8974" s="360">
        <v>8972</v>
      </c>
      <c r="B8974" s="356"/>
      <c r="C8974" s="357" t="s">
        <v>20757</v>
      </c>
      <c r="D8974" s="361" t="s">
        <v>8832</v>
      </c>
    </row>
    <row r="8975" spans="1:4" ht="33">
      <c r="A8975" s="360">
        <v>8973</v>
      </c>
      <c r="B8975" s="356"/>
      <c r="C8975" s="357" t="s">
        <v>20758</v>
      </c>
      <c r="D8975" s="361" t="s">
        <v>8833</v>
      </c>
    </row>
    <row r="8976" spans="1:4" ht="40.5">
      <c r="A8976" s="360">
        <v>8974</v>
      </c>
      <c r="B8976" s="356"/>
      <c r="C8976" s="357" t="s">
        <v>20759</v>
      </c>
      <c r="D8976" s="361" t="s">
        <v>8834</v>
      </c>
    </row>
    <row r="8977" spans="1:4">
      <c r="A8977" s="360">
        <v>8975</v>
      </c>
      <c r="B8977" s="356"/>
      <c r="C8977" s="357" t="s">
        <v>20760</v>
      </c>
      <c r="D8977" s="361" t="s">
        <v>8835</v>
      </c>
    </row>
    <row r="8978" spans="1:4" ht="33">
      <c r="A8978" s="360">
        <v>8976</v>
      </c>
      <c r="B8978" s="356"/>
      <c r="C8978" s="357" t="s">
        <v>20761</v>
      </c>
      <c r="D8978" s="361" t="s">
        <v>8836</v>
      </c>
    </row>
    <row r="8979" spans="1:4" ht="33">
      <c r="A8979" s="360">
        <v>8977</v>
      </c>
      <c r="B8979" s="356"/>
      <c r="C8979" s="357" t="s">
        <v>20762</v>
      </c>
      <c r="D8979" s="361" t="s">
        <v>8837</v>
      </c>
    </row>
    <row r="8980" spans="1:4" ht="33">
      <c r="A8980" s="360">
        <v>8978</v>
      </c>
      <c r="B8980" s="356"/>
      <c r="C8980" s="357" t="s">
        <v>20763</v>
      </c>
      <c r="D8980" s="361" t="s">
        <v>8838</v>
      </c>
    </row>
    <row r="8981" spans="1:4">
      <c r="A8981" s="360">
        <v>8979</v>
      </c>
      <c r="B8981" s="356"/>
      <c r="C8981" s="357" t="s">
        <v>20764</v>
      </c>
      <c r="D8981" s="361" t="s">
        <v>8839</v>
      </c>
    </row>
    <row r="8982" spans="1:4" ht="49.5">
      <c r="A8982" s="360">
        <v>8980</v>
      </c>
      <c r="B8982" s="356"/>
      <c r="C8982" s="357" t="s">
        <v>20765</v>
      </c>
      <c r="D8982" s="361" t="s">
        <v>8840</v>
      </c>
    </row>
    <row r="8983" spans="1:4">
      <c r="A8983" s="360">
        <v>8981</v>
      </c>
      <c r="B8983" s="356"/>
      <c r="C8983" s="357" t="s">
        <v>20766</v>
      </c>
      <c r="D8983" s="361" t="s">
        <v>8841</v>
      </c>
    </row>
    <row r="8984" spans="1:4" ht="49.5">
      <c r="A8984" s="360">
        <v>8982</v>
      </c>
      <c r="B8984" s="356"/>
      <c r="C8984" s="357" t="s">
        <v>20767</v>
      </c>
      <c r="D8984" s="361" t="s">
        <v>8842</v>
      </c>
    </row>
    <row r="8985" spans="1:4" ht="40.5">
      <c r="A8985" s="360">
        <v>8983</v>
      </c>
      <c r="B8985" s="356"/>
      <c r="C8985" s="357" t="s">
        <v>20768</v>
      </c>
      <c r="D8985" s="361" t="s">
        <v>8843</v>
      </c>
    </row>
    <row r="8986" spans="1:4" ht="33">
      <c r="A8986" s="360">
        <v>8984</v>
      </c>
      <c r="B8986" s="356"/>
      <c r="C8986" s="357" t="s">
        <v>20769</v>
      </c>
      <c r="D8986" s="361" t="s">
        <v>8844</v>
      </c>
    </row>
    <row r="8987" spans="1:4" ht="33">
      <c r="A8987" s="360">
        <v>8985</v>
      </c>
      <c r="B8987" s="356"/>
      <c r="C8987" s="357" t="s">
        <v>20770</v>
      </c>
      <c r="D8987" s="361" t="s">
        <v>8845</v>
      </c>
    </row>
    <row r="8988" spans="1:4" ht="33">
      <c r="A8988" s="360">
        <v>8986</v>
      </c>
      <c r="B8988" s="356"/>
      <c r="C8988" s="357" t="s">
        <v>20771</v>
      </c>
      <c r="D8988" s="361" t="s">
        <v>8846</v>
      </c>
    </row>
    <row r="8989" spans="1:4" ht="33">
      <c r="A8989" s="360">
        <v>8987</v>
      </c>
      <c r="B8989" s="356"/>
      <c r="C8989" s="357" t="s">
        <v>20772</v>
      </c>
      <c r="D8989" s="361" t="s">
        <v>8847</v>
      </c>
    </row>
    <row r="8990" spans="1:4" ht="33">
      <c r="A8990" s="360">
        <v>8988</v>
      </c>
      <c r="B8990" s="356"/>
      <c r="C8990" s="357" t="s">
        <v>20773</v>
      </c>
      <c r="D8990" s="361" t="s">
        <v>8848</v>
      </c>
    </row>
    <row r="8991" spans="1:4" ht="49.5">
      <c r="A8991" s="360">
        <v>8989</v>
      </c>
      <c r="B8991" s="356"/>
      <c r="C8991" s="357" t="s">
        <v>20774</v>
      </c>
      <c r="D8991" s="361" t="s">
        <v>8849</v>
      </c>
    </row>
    <row r="8992" spans="1:4" ht="40.5">
      <c r="A8992" s="360">
        <v>8990</v>
      </c>
      <c r="B8992" s="356"/>
      <c r="C8992" s="357" t="s">
        <v>20775</v>
      </c>
      <c r="D8992" s="361" t="s">
        <v>8850</v>
      </c>
    </row>
    <row r="8993" spans="1:4" ht="33">
      <c r="A8993" s="360">
        <v>8991</v>
      </c>
      <c r="B8993" s="356"/>
      <c r="C8993" s="357" t="s">
        <v>20776</v>
      </c>
      <c r="D8993" s="361" t="s">
        <v>8851</v>
      </c>
    </row>
    <row r="8994" spans="1:4" ht="33">
      <c r="A8994" s="360">
        <v>8992</v>
      </c>
      <c r="B8994" s="356"/>
      <c r="C8994" s="357" t="s">
        <v>20777</v>
      </c>
      <c r="D8994" s="361" t="s">
        <v>8852</v>
      </c>
    </row>
    <row r="8995" spans="1:4" ht="49.5">
      <c r="A8995" s="360">
        <v>8993</v>
      </c>
      <c r="B8995" s="356"/>
      <c r="C8995" s="357" t="s">
        <v>20778</v>
      </c>
      <c r="D8995" s="361" t="s">
        <v>8853</v>
      </c>
    </row>
    <row r="8996" spans="1:4">
      <c r="A8996" s="360">
        <v>8994</v>
      </c>
      <c r="B8996" s="356"/>
      <c r="C8996" s="357" t="s">
        <v>20779</v>
      </c>
      <c r="D8996" s="361" t="s">
        <v>8854</v>
      </c>
    </row>
    <row r="8997" spans="1:4" ht="60.75">
      <c r="A8997" s="360">
        <v>8995</v>
      </c>
      <c r="B8997" s="356"/>
      <c r="C8997" s="357" t="s">
        <v>20780</v>
      </c>
      <c r="D8997" s="361" t="s">
        <v>8855</v>
      </c>
    </row>
    <row r="8998" spans="1:4">
      <c r="A8998" s="360">
        <v>8996</v>
      </c>
      <c r="B8998" s="356"/>
      <c r="C8998" s="357" t="s">
        <v>20781</v>
      </c>
      <c r="D8998" s="361" t="s">
        <v>8856</v>
      </c>
    </row>
    <row r="8999" spans="1:4">
      <c r="A8999" s="360">
        <v>8997</v>
      </c>
      <c r="B8999" s="356"/>
      <c r="C8999" s="357" t="s">
        <v>20782</v>
      </c>
      <c r="D8999" s="361" t="s">
        <v>8857</v>
      </c>
    </row>
    <row r="9000" spans="1:4">
      <c r="A9000" s="360">
        <v>8998</v>
      </c>
      <c r="B9000" s="356"/>
      <c r="C9000" s="357" t="s">
        <v>20783</v>
      </c>
      <c r="D9000" s="361" t="s">
        <v>8858</v>
      </c>
    </row>
    <row r="9001" spans="1:4" ht="40.5">
      <c r="A9001" s="360">
        <v>8999</v>
      </c>
      <c r="B9001" s="356"/>
      <c r="C9001" s="357" t="s">
        <v>20784</v>
      </c>
      <c r="D9001" s="361" t="s">
        <v>8859</v>
      </c>
    </row>
    <row r="9002" spans="1:4" ht="40.5">
      <c r="A9002" s="360">
        <v>9000</v>
      </c>
      <c r="B9002" s="356"/>
      <c r="C9002" s="357" t="s">
        <v>20785</v>
      </c>
      <c r="D9002" s="361" t="s">
        <v>8860</v>
      </c>
    </row>
    <row r="9003" spans="1:4" ht="40.5">
      <c r="A9003" s="360">
        <v>9001</v>
      </c>
      <c r="B9003" s="356"/>
      <c r="C9003" s="357" t="s">
        <v>20786</v>
      </c>
      <c r="D9003" s="361" t="s">
        <v>8861</v>
      </c>
    </row>
    <row r="9004" spans="1:4" ht="40.5">
      <c r="A9004" s="360">
        <v>9002</v>
      </c>
      <c r="B9004" s="356"/>
      <c r="C9004" s="357" t="s">
        <v>20787</v>
      </c>
      <c r="D9004" s="361" t="s">
        <v>8862</v>
      </c>
    </row>
    <row r="9005" spans="1:4" ht="49.5">
      <c r="A9005" s="360">
        <v>9003</v>
      </c>
      <c r="B9005" s="356"/>
      <c r="C9005" s="357" t="s">
        <v>20788</v>
      </c>
      <c r="D9005" s="361" t="s">
        <v>8863</v>
      </c>
    </row>
    <row r="9006" spans="1:4" ht="40.5">
      <c r="A9006" s="360">
        <v>9004</v>
      </c>
      <c r="B9006" s="356"/>
      <c r="C9006" s="357" t="s">
        <v>20789</v>
      </c>
      <c r="D9006" s="361" t="s">
        <v>8864</v>
      </c>
    </row>
    <row r="9007" spans="1:4">
      <c r="A9007" s="360">
        <v>9005</v>
      </c>
      <c r="B9007" s="356"/>
      <c r="C9007" s="357" t="s">
        <v>20790</v>
      </c>
      <c r="D9007" s="361" t="s">
        <v>8865</v>
      </c>
    </row>
    <row r="9008" spans="1:4">
      <c r="A9008" s="360">
        <v>9006</v>
      </c>
      <c r="B9008" s="356"/>
      <c r="C9008" s="357" t="s">
        <v>20791</v>
      </c>
      <c r="D9008" s="361" t="s">
        <v>8866</v>
      </c>
    </row>
    <row r="9009" spans="1:4" ht="40.5">
      <c r="A9009" s="360">
        <v>9007</v>
      </c>
      <c r="B9009" s="356"/>
      <c r="C9009" s="357" t="s">
        <v>20792</v>
      </c>
      <c r="D9009" s="361" t="s">
        <v>8867</v>
      </c>
    </row>
    <row r="9010" spans="1:4" ht="40.5">
      <c r="A9010" s="360">
        <v>9008</v>
      </c>
      <c r="B9010" s="356"/>
      <c r="C9010" s="357" t="s">
        <v>20793</v>
      </c>
      <c r="D9010" s="361" t="s">
        <v>8868</v>
      </c>
    </row>
    <row r="9011" spans="1:4">
      <c r="A9011" s="360">
        <v>9009</v>
      </c>
      <c r="B9011" s="356"/>
      <c r="C9011" s="357" t="s">
        <v>20794</v>
      </c>
      <c r="D9011" s="361" t="s">
        <v>8869</v>
      </c>
    </row>
    <row r="9012" spans="1:4">
      <c r="A9012" s="360">
        <v>9010</v>
      </c>
      <c r="B9012" s="356"/>
      <c r="C9012" s="357" t="s">
        <v>20795</v>
      </c>
      <c r="D9012" s="361" t="s">
        <v>8870</v>
      </c>
    </row>
    <row r="9013" spans="1:4" ht="40.5">
      <c r="A9013" s="360">
        <v>9011</v>
      </c>
      <c r="B9013" s="356"/>
      <c r="C9013" s="357" t="s">
        <v>20796</v>
      </c>
      <c r="D9013" s="361" t="s">
        <v>8871</v>
      </c>
    </row>
    <row r="9014" spans="1:4" ht="40.5">
      <c r="A9014" s="360">
        <v>9012</v>
      </c>
      <c r="B9014" s="356"/>
      <c r="C9014" s="357" t="s">
        <v>20797</v>
      </c>
      <c r="D9014" s="361" t="s">
        <v>8872</v>
      </c>
    </row>
    <row r="9015" spans="1:4">
      <c r="A9015" s="360">
        <v>9013</v>
      </c>
      <c r="B9015" s="356"/>
      <c r="C9015" s="357" t="s">
        <v>20798</v>
      </c>
      <c r="D9015" s="361" t="s">
        <v>8873</v>
      </c>
    </row>
    <row r="9016" spans="1:4">
      <c r="A9016" s="360">
        <v>9014</v>
      </c>
      <c r="B9016" s="356"/>
      <c r="C9016" s="357" t="s">
        <v>20799</v>
      </c>
      <c r="D9016" s="361" t="s">
        <v>8874</v>
      </c>
    </row>
    <row r="9017" spans="1:4">
      <c r="A9017" s="360">
        <v>9015</v>
      </c>
      <c r="B9017" s="356"/>
      <c r="C9017" s="357" t="s">
        <v>20800</v>
      </c>
      <c r="D9017" s="361" t="s">
        <v>8875</v>
      </c>
    </row>
    <row r="9018" spans="1:4">
      <c r="A9018" s="360">
        <v>9016</v>
      </c>
      <c r="B9018" s="356"/>
      <c r="C9018" s="357" t="s">
        <v>20801</v>
      </c>
      <c r="D9018" s="361" t="s">
        <v>8876</v>
      </c>
    </row>
    <row r="9019" spans="1:4" ht="33">
      <c r="A9019" s="360">
        <v>9017</v>
      </c>
      <c r="B9019" s="356"/>
      <c r="C9019" s="357" t="s">
        <v>20802</v>
      </c>
      <c r="D9019" s="361" t="s">
        <v>8877</v>
      </c>
    </row>
    <row r="9020" spans="1:4">
      <c r="A9020" s="360">
        <v>9018</v>
      </c>
      <c r="B9020" s="356"/>
      <c r="C9020" s="357" t="s">
        <v>20803</v>
      </c>
      <c r="D9020" s="361" t="s">
        <v>8878</v>
      </c>
    </row>
    <row r="9021" spans="1:4">
      <c r="A9021" s="360">
        <v>9019</v>
      </c>
      <c r="B9021" s="356"/>
      <c r="C9021" s="357" t="s">
        <v>20804</v>
      </c>
      <c r="D9021" s="361" t="s">
        <v>8879</v>
      </c>
    </row>
    <row r="9022" spans="1:4" ht="33">
      <c r="A9022" s="360">
        <v>9020</v>
      </c>
      <c r="B9022" s="356"/>
      <c r="C9022" s="357" t="s">
        <v>20805</v>
      </c>
      <c r="D9022" s="361" t="s">
        <v>8880</v>
      </c>
    </row>
    <row r="9023" spans="1:4">
      <c r="A9023" s="360">
        <v>9021</v>
      </c>
      <c r="B9023" s="356"/>
      <c r="C9023" s="357" t="s">
        <v>20806</v>
      </c>
      <c r="D9023" s="361" t="s">
        <v>8881</v>
      </c>
    </row>
    <row r="9024" spans="1:4" ht="33">
      <c r="A9024" s="360">
        <v>9022</v>
      </c>
      <c r="B9024" s="356"/>
      <c r="C9024" s="357" t="s">
        <v>20807</v>
      </c>
      <c r="D9024" s="361" t="s">
        <v>8882</v>
      </c>
    </row>
    <row r="9025" spans="1:4" ht="33">
      <c r="A9025" s="360">
        <v>9023</v>
      </c>
      <c r="B9025" s="356"/>
      <c r="C9025" s="357" t="s">
        <v>20808</v>
      </c>
      <c r="D9025" s="361" t="s">
        <v>8883</v>
      </c>
    </row>
    <row r="9026" spans="1:4" ht="33">
      <c r="A9026" s="360">
        <v>9024</v>
      </c>
      <c r="B9026" s="356"/>
      <c r="C9026" s="357" t="s">
        <v>20809</v>
      </c>
      <c r="D9026" s="361" t="s">
        <v>8884</v>
      </c>
    </row>
    <row r="9027" spans="1:4">
      <c r="A9027" s="360">
        <v>9025</v>
      </c>
      <c r="B9027" s="356"/>
      <c r="C9027" s="357" t="s">
        <v>20810</v>
      </c>
      <c r="D9027" s="361" t="s">
        <v>8885</v>
      </c>
    </row>
    <row r="9028" spans="1:4" ht="40.5">
      <c r="A9028" s="360">
        <v>9026</v>
      </c>
      <c r="B9028" s="356"/>
      <c r="C9028" s="357" t="s">
        <v>20811</v>
      </c>
      <c r="D9028" s="361" t="s">
        <v>8886</v>
      </c>
    </row>
    <row r="9029" spans="1:4" ht="49.5">
      <c r="A9029" s="360">
        <v>9027</v>
      </c>
      <c r="B9029" s="356"/>
      <c r="C9029" s="357" t="s">
        <v>20812</v>
      </c>
      <c r="D9029" s="361" t="s">
        <v>8887</v>
      </c>
    </row>
    <row r="9030" spans="1:4" ht="33">
      <c r="A9030" s="360">
        <v>9028</v>
      </c>
      <c r="B9030" s="356"/>
      <c r="C9030" s="357" t="s">
        <v>20813</v>
      </c>
      <c r="D9030" s="361" t="s">
        <v>8888</v>
      </c>
    </row>
    <row r="9031" spans="1:4">
      <c r="A9031" s="360">
        <v>9029</v>
      </c>
      <c r="B9031" s="356"/>
      <c r="C9031" s="357" t="s">
        <v>20814</v>
      </c>
      <c r="D9031" s="361" t="s">
        <v>8889</v>
      </c>
    </row>
    <row r="9032" spans="1:4" ht="33">
      <c r="A9032" s="360">
        <v>9030</v>
      </c>
      <c r="B9032" s="356"/>
      <c r="C9032" s="357" t="s">
        <v>20815</v>
      </c>
      <c r="D9032" s="361" t="s">
        <v>8890</v>
      </c>
    </row>
    <row r="9033" spans="1:4">
      <c r="A9033" s="360">
        <v>9031</v>
      </c>
      <c r="B9033" s="356"/>
      <c r="C9033" s="357" t="s">
        <v>20816</v>
      </c>
      <c r="D9033" s="361" t="s">
        <v>8891</v>
      </c>
    </row>
    <row r="9034" spans="1:4" ht="33">
      <c r="A9034" s="360">
        <v>9032</v>
      </c>
      <c r="B9034" s="356"/>
      <c r="C9034" s="357" t="s">
        <v>20817</v>
      </c>
      <c r="D9034" s="361" t="s">
        <v>8892</v>
      </c>
    </row>
    <row r="9035" spans="1:4" ht="40.5">
      <c r="A9035" s="360">
        <v>9033</v>
      </c>
      <c r="B9035" s="356"/>
      <c r="C9035" s="357" t="s">
        <v>20818</v>
      </c>
      <c r="D9035" s="361" t="s">
        <v>8893</v>
      </c>
    </row>
    <row r="9036" spans="1:4" ht="33">
      <c r="A9036" s="360">
        <v>9034</v>
      </c>
      <c r="B9036" s="356"/>
      <c r="C9036" s="357" t="s">
        <v>20819</v>
      </c>
      <c r="D9036" s="361" t="s">
        <v>8894</v>
      </c>
    </row>
    <row r="9037" spans="1:4" ht="40.5">
      <c r="A9037" s="360">
        <v>9035</v>
      </c>
      <c r="B9037" s="356"/>
      <c r="C9037" s="357" t="s">
        <v>20820</v>
      </c>
      <c r="D9037" s="361" t="s">
        <v>8895</v>
      </c>
    </row>
    <row r="9038" spans="1:4" ht="33">
      <c r="A9038" s="360">
        <v>9036</v>
      </c>
      <c r="B9038" s="356"/>
      <c r="C9038" s="357" t="s">
        <v>20821</v>
      </c>
      <c r="D9038" s="361" t="s">
        <v>8896</v>
      </c>
    </row>
    <row r="9039" spans="1:4" ht="33">
      <c r="A9039" s="360">
        <v>9037</v>
      </c>
      <c r="B9039" s="356"/>
      <c r="C9039" s="357" t="s">
        <v>20822</v>
      </c>
      <c r="D9039" s="361" t="s">
        <v>8897</v>
      </c>
    </row>
    <row r="9040" spans="1:4" ht="49.5">
      <c r="A9040" s="360">
        <v>9038</v>
      </c>
      <c r="B9040" s="356"/>
      <c r="C9040" s="357" t="s">
        <v>20823</v>
      </c>
      <c r="D9040" s="361" t="s">
        <v>8898</v>
      </c>
    </row>
    <row r="9041" spans="1:4" ht="33">
      <c r="A9041" s="360">
        <v>9039</v>
      </c>
      <c r="B9041" s="356"/>
      <c r="C9041" s="357" t="s">
        <v>20824</v>
      </c>
      <c r="D9041" s="361" t="s">
        <v>8899</v>
      </c>
    </row>
    <row r="9042" spans="1:4">
      <c r="A9042" s="360">
        <v>9040</v>
      </c>
      <c r="B9042" s="356"/>
      <c r="C9042" s="357" t="s">
        <v>20825</v>
      </c>
      <c r="D9042" s="361" t="s">
        <v>8900</v>
      </c>
    </row>
    <row r="9043" spans="1:4">
      <c r="A9043" s="360">
        <v>9041</v>
      </c>
      <c r="B9043" s="356"/>
      <c r="C9043" s="357" t="s">
        <v>20826</v>
      </c>
      <c r="D9043" s="361" t="s">
        <v>8901</v>
      </c>
    </row>
    <row r="9044" spans="1:4" ht="40.5">
      <c r="A9044" s="360">
        <v>9042</v>
      </c>
      <c r="B9044" s="356"/>
      <c r="C9044" s="357" t="s">
        <v>20827</v>
      </c>
      <c r="D9044" s="361" t="s">
        <v>8902</v>
      </c>
    </row>
    <row r="9045" spans="1:4" ht="40.5">
      <c r="A9045" s="360">
        <v>9043</v>
      </c>
      <c r="B9045" s="356"/>
      <c r="C9045" s="357" t="s">
        <v>20828</v>
      </c>
      <c r="D9045" s="361" t="s">
        <v>8903</v>
      </c>
    </row>
    <row r="9046" spans="1:4" ht="33">
      <c r="A9046" s="360">
        <v>9044</v>
      </c>
      <c r="B9046" s="356"/>
      <c r="C9046" s="357" t="s">
        <v>20829</v>
      </c>
      <c r="D9046" s="361" t="s">
        <v>8904</v>
      </c>
    </row>
    <row r="9047" spans="1:4" ht="40.5">
      <c r="A9047" s="360">
        <v>9045</v>
      </c>
      <c r="B9047" s="356"/>
      <c r="C9047" s="357" t="s">
        <v>20830</v>
      </c>
      <c r="D9047" s="361" t="s">
        <v>8905</v>
      </c>
    </row>
    <row r="9048" spans="1:4" ht="40.5">
      <c r="A9048" s="360">
        <v>9046</v>
      </c>
      <c r="B9048" s="356"/>
      <c r="C9048" s="357" t="s">
        <v>20831</v>
      </c>
      <c r="D9048" s="361" t="s">
        <v>8906</v>
      </c>
    </row>
    <row r="9049" spans="1:4" ht="40.5">
      <c r="A9049" s="360">
        <v>9047</v>
      </c>
      <c r="B9049" s="356"/>
      <c r="C9049" s="357" t="s">
        <v>20832</v>
      </c>
      <c r="D9049" s="361" t="s">
        <v>8907</v>
      </c>
    </row>
    <row r="9050" spans="1:4" ht="33">
      <c r="A9050" s="360">
        <v>9048</v>
      </c>
      <c r="B9050" s="356"/>
      <c r="C9050" s="357" t="s">
        <v>20833</v>
      </c>
      <c r="D9050" s="361" t="s">
        <v>8908</v>
      </c>
    </row>
    <row r="9051" spans="1:4" ht="33">
      <c r="A9051" s="360">
        <v>9049</v>
      </c>
      <c r="B9051" s="356"/>
      <c r="C9051" s="357" t="s">
        <v>20834</v>
      </c>
      <c r="D9051" s="361" t="s">
        <v>8909</v>
      </c>
    </row>
    <row r="9052" spans="1:4" ht="40.5">
      <c r="A9052" s="360">
        <v>9050</v>
      </c>
      <c r="B9052" s="356"/>
      <c r="C9052" s="357" t="s">
        <v>20835</v>
      </c>
      <c r="D9052" s="361" t="s">
        <v>8910</v>
      </c>
    </row>
    <row r="9053" spans="1:4" ht="33">
      <c r="A9053" s="360">
        <v>9051</v>
      </c>
      <c r="B9053" s="356"/>
      <c r="C9053" s="357" t="s">
        <v>20836</v>
      </c>
      <c r="D9053" s="361" t="s">
        <v>8911</v>
      </c>
    </row>
    <row r="9054" spans="1:4" ht="40.5">
      <c r="A9054" s="360">
        <v>9052</v>
      </c>
      <c r="B9054" s="356"/>
      <c r="C9054" s="357" t="s">
        <v>20837</v>
      </c>
      <c r="D9054" s="361" t="s">
        <v>8912</v>
      </c>
    </row>
    <row r="9055" spans="1:4" ht="49.5">
      <c r="A9055" s="360">
        <v>9053</v>
      </c>
      <c r="B9055" s="356"/>
      <c r="C9055" s="357" t="s">
        <v>20838</v>
      </c>
      <c r="D9055" s="361" t="s">
        <v>8913</v>
      </c>
    </row>
    <row r="9056" spans="1:4" ht="49.5">
      <c r="A9056" s="360">
        <v>9054</v>
      </c>
      <c r="B9056" s="356"/>
      <c r="C9056" s="357" t="s">
        <v>20839</v>
      </c>
      <c r="D9056" s="361" t="s">
        <v>8914</v>
      </c>
    </row>
    <row r="9057" spans="1:4" ht="33">
      <c r="A9057" s="360">
        <v>9055</v>
      </c>
      <c r="B9057" s="356"/>
      <c r="C9057" s="357" t="s">
        <v>20840</v>
      </c>
      <c r="D9057" s="361" t="s">
        <v>8915</v>
      </c>
    </row>
    <row r="9058" spans="1:4" ht="33">
      <c r="A9058" s="360">
        <v>9056</v>
      </c>
      <c r="B9058" s="356"/>
      <c r="C9058" s="357" t="s">
        <v>20841</v>
      </c>
      <c r="D9058" s="361" t="s">
        <v>8916</v>
      </c>
    </row>
    <row r="9059" spans="1:4" ht="33">
      <c r="A9059" s="360">
        <v>9057</v>
      </c>
      <c r="B9059" s="356"/>
      <c r="C9059" s="357" t="s">
        <v>20842</v>
      </c>
      <c r="D9059" s="361" t="s">
        <v>8917</v>
      </c>
    </row>
    <row r="9060" spans="1:4" ht="33">
      <c r="A9060" s="360">
        <v>9058</v>
      </c>
      <c r="B9060" s="356"/>
      <c r="C9060" s="357" t="s">
        <v>20843</v>
      </c>
      <c r="D9060" s="361" t="s">
        <v>8918</v>
      </c>
    </row>
    <row r="9061" spans="1:4" ht="40.5">
      <c r="A9061" s="360">
        <v>9059</v>
      </c>
      <c r="B9061" s="356"/>
      <c r="C9061" s="357" t="s">
        <v>20844</v>
      </c>
      <c r="D9061" s="361" t="s">
        <v>8919</v>
      </c>
    </row>
    <row r="9062" spans="1:4" ht="40.5">
      <c r="A9062" s="360">
        <v>9060</v>
      </c>
      <c r="B9062" s="356"/>
      <c r="C9062" s="357" t="s">
        <v>20845</v>
      </c>
      <c r="D9062" s="361" t="s">
        <v>8920</v>
      </c>
    </row>
    <row r="9063" spans="1:4" ht="33">
      <c r="A9063" s="360">
        <v>9061</v>
      </c>
      <c r="B9063" s="356"/>
      <c r="C9063" s="357" t="s">
        <v>20846</v>
      </c>
      <c r="D9063" s="361" t="s">
        <v>8921</v>
      </c>
    </row>
    <row r="9064" spans="1:4" ht="33">
      <c r="A9064" s="360">
        <v>9062</v>
      </c>
      <c r="B9064" s="356"/>
      <c r="C9064" s="357" t="s">
        <v>20847</v>
      </c>
      <c r="D9064" s="361" t="s">
        <v>8922</v>
      </c>
    </row>
    <row r="9065" spans="1:4" ht="40.5">
      <c r="A9065" s="360">
        <v>9063</v>
      </c>
      <c r="B9065" s="356"/>
      <c r="C9065" s="357" t="s">
        <v>20848</v>
      </c>
      <c r="D9065" s="361" t="s">
        <v>8923</v>
      </c>
    </row>
    <row r="9066" spans="1:4">
      <c r="A9066" s="360">
        <v>9064</v>
      </c>
      <c r="B9066" s="356"/>
      <c r="C9066" s="357" t="s">
        <v>20849</v>
      </c>
      <c r="D9066" s="361" t="s">
        <v>8924</v>
      </c>
    </row>
    <row r="9067" spans="1:4" ht="33">
      <c r="A9067" s="360">
        <v>9065</v>
      </c>
      <c r="B9067" s="356"/>
      <c r="C9067" s="357" t="s">
        <v>20850</v>
      </c>
      <c r="D9067" s="361" t="s">
        <v>8925</v>
      </c>
    </row>
    <row r="9068" spans="1:4" ht="40.5">
      <c r="A9068" s="360">
        <v>9066</v>
      </c>
      <c r="B9068" s="356"/>
      <c r="C9068" s="357" t="s">
        <v>20851</v>
      </c>
      <c r="D9068" s="361" t="s">
        <v>8926</v>
      </c>
    </row>
    <row r="9069" spans="1:4" ht="33">
      <c r="A9069" s="360">
        <v>9067</v>
      </c>
      <c r="B9069" s="356"/>
      <c r="C9069" s="357" t="s">
        <v>20852</v>
      </c>
      <c r="D9069" s="361" t="s">
        <v>8927</v>
      </c>
    </row>
    <row r="9070" spans="1:4" ht="33">
      <c r="A9070" s="360">
        <v>9068</v>
      </c>
      <c r="B9070" s="356"/>
      <c r="C9070" s="357" t="s">
        <v>20853</v>
      </c>
      <c r="D9070" s="361" t="s">
        <v>8928</v>
      </c>
    </row>
    <row r="9071" spans="1:4" ht="33">
      <c r="A9071" s="360">
        <v>9069</v>
      </c>
      <c r="B9071" s="356"/>
      <c r="C9071" s="357" t="s">
        <v>20854</v>
      </c>
      <c r="D9071" s="361" t="s">
        <v>8929</v>
      </c>
    </row>
    <row r="9072" spans="1:4" ht="33">
      <c r="A9072" s="360">
        <v>9070</v>
      </c>
      <c r="B9072" s="356"/>
      <c r="C9072" s="357" t="s">
        <v>20855</v>
      </c>
      <c r="D9072" s="361" t="s">
        <v>8930</v>
      </c>
    </row>
    <row r="9073" spans="1:4">
      <c r="A9073" s="360">
        <v>9071</v>
      </c>
      <c r="B9073" s="356"/>
      <c r="C9073" s="357" t="s">
        <v>20856</v>
      </c>
      <c r="D9073" s="361" t="s">
        <v>8931</v>
      </c>
    </row>
    <row r="9074" spans="1:4">
      <c r="A9074" s="360">
        <v>9072</v>
      </c>
      <c r="B9074" s="356"/>
      <c r="C9074" s="357" t="s">
        <v>20857</v>
      </c>
      <c r="D9074" s="361" t="s">
        <v>8932</v>
      </c>
    </row>
    <row r="9075" spans="1:4">
      <c r="A9075" s="360">
        <v>9073</v>
      </c>
      <c r="B9075" s="356"/>
      <c r="C9075" s="357" t="s">
        <v>20858</v>
      </c>
      <c r="D9075" s="361" t="s">
        <v>8933</v>
      </c>
    </row>
    <row r="9076" spans="1:4" ht="40.5">
      <c r="A9076" s="360">
        <v>9074</v>
      </c>
      <c r="B9076" s="356"/>
      <c r="C9076" s="357" t="s">
        <v>20859</v>
      </c>
      <c r="D9076" s="361" t="s">
        <v>8934</v>
      </c>
    </row>
    <row r="9077" spans="1:4" ht="33">
      <c r="A9077" s="360">
        <v>9075</v>
      </c>
      <c r="B9077" s="356"/>
      <c r="C9077" s="357" t="s">
        <v>20860</v>
      </c>
      <c r="D9077" s="361" t="s">
        <v>8935</v>
      </c>
    </row>
    <row r="9078" spans="1:4" ht="33">
      <c r="A9078" s="360">
        <v>9076</v>
      </c>
      <c r="B9078" s="356"/>
      <c r="C9078" s="357" t="s">
        <v>20861</v>
      </c>
      <c r="D9078" s="361" t="s">
        <v>8936</v>
      </c>
    </row>
    <row r="9079" spans="1:4" ht="40.5">
      <c r="A9079" s="360">
        <v>9077</v>
      </c>
      <c r="B9079" s="356"/>
      <c r="C9079" s="357" t="s">
        <v>20862</v>
      </c>
      <c r="D9079" s="361" t="s">
        <v>8937</v>
      </c>
    </row>
    <row r="9080" spans="1:4" ht="60.75">
      <c r="A9080" s="360">
        <v>9078</v>
      </c>
      <c r="B9080" s="356"/>
      <c r="C9080" s="357" t="s">
        <v>20863</v>
      </c>
      <c r="D9080" s="361" t="s">
        <v>8938</v>
      </c>
    </row>
    <row r="9081" spans="1:4" ht="49.5">
      <c r="A9081" s="360">
        <v>9079</v>
      </c>
      <c r="B9081" s="356"/>
      <c r="C9081" s="357" t="s">
        <v>20864</v>
      </c>
      <c r="D9081" s="361" t="s">
        <v>8939</v>
      </c>
    </row>
    <row r="9082" spans="1:4" ht="49.5">
      <c r="A9082" s="360">
        <v>9080</v>
      </c>
      <c r="B9082" s="356"/>
      <c r="C9082" s="357" t="s">
        <v>20865</v>
      </c>
      <c r="D9082" s="361" t="s">
        <v>8940</v>
      </c>
    </row>
    <row r="9083" spans="1:4" ht="49.5">
      <c r="A9083" s="360">
        <v>9081</v>
      </c>
      <c r="B9083" s="356"/>
      <c r="C9083" s="357" t="s">
        <v>20866</v>
      </c>
      <c r="D9083" s="361" t="s">
        <v>8941</v>
      </c>
    </row>
    <row r="9084" spans="1:4" ht="60.75">
      <c r="A9084" s="360">
        <v>9082</v>
      </c>
      <c r="B9084" s="356"/>
      <c r="C9084" s="357" t="s">
        <v>20867</v>
      </c>
      <c r="D9084" s="361" t="s">
        <v>8942</v>
      </c>
    </row>
    <row r="9085" spans="1:4" ht="40.5">
      <c r="A9085" s="360">
        <v>9083</v>
      </c>
      <c r="B9085" s="356"/>
      <c r="C9085" s="357" t="s">
        <v>20868</v>
      </c>
      <c r="D9085" s="361" t="s">
        <v>8943</v>
      </c>
    </row>
    <row r="9086" spans="1:4" ht="49.5">
      <c r="A9086" s="360">
        <v>9084</v>
      </c>
      <c r="B9086" s="356"/>
      <c r="C9086" s="357" t="s">
        <v>20869</v>
      </c>
      <c r="D9086" s="361" t="s">
        <v>8944</v>
      </c>
    </row>
    <row r="9087" spans="1:4" ht="49.5">
      <c r="A9087" s="360">
        <v>9085</v>
      </c>
      <c r="B9087" s="356"/>
      <c r="C9087" s="357" t="s">
        <v>20870</v>
      </c>
      <c r="D9087" s="361" t="s">
        <v>8945</v>
      </c>
    </row>
    <row r="9088" spans="1:4" ht="49.5">
      <c r="A9088" s="360">
        <v>9086</v>
      </c>
      <c r="B9088" s="356"/>
      <c r="C9088" s="357" t="s">
        <v>20871</v>
      </c>
      <c r="D9088" s="361" t="s">
        <v>8946</v>
      </c>
    </row>
    <row r="9089" spans="1:4" ht="49.5">
      <c r="A9089" s="360">
        <v>9087</v>
      </c>
      <c r="B9089" s="356"/>
      <c r="C9089" s="357" t="s">
        <v>20872</v>
      </c>
      <c r="D9089" s="361" t="s">
        <v>8947</v>
      </c>
    </row>
    <row r="9090" spans="1:4" ht="60.75">
      <c r="A9090" s="360">
        <v>9088</v>
      </c>
      <c r="B9090" s="356"/>
      <c r="C9090" s="357" t="s">
        <v>20873</v>
      </c>
      <c r="D9090" s="361" t="s">
        <v>8948</v>
      </c>
    </row>
    <row r="9091" spans="1:4" ht="49.5">
      <c r="A9091" s="360">
        <v>9089</v>
      </c>
      <c r="B9091" s="356"/>
      <c r="C9091" s="357" t="s">
        <v>20874</v>
      </c>
      <c r="D9091" s="361" t="s">
        <v>8949</v>
      </c>
    </row>
    <row r="9092" spans="1:4" ht="40.5">
      <c r="A9092" s="360">
        <v>9090</v>
      </c>
      <c r="B9092" s="356"/>
      <c r="C9092" s="357" t="s">
        <v>20875</v>
      </c>
      <c r="D9092" s="361" t="s">
        <v>8950</v>
      </c>
    </row>
    <row r="9093" spans="1:4" ht="49.5">
      <c r="A9093" s="360">
        <v>9091</v>
      </c>
      <c r="B9093" s="356"/>
      <c r="C9093" s="357" t="s">
        <v>20876</v>
      </c>
      <c r="D9093" s="361" t="s">
        <v>8951</v>
      </c>
    </row>
    <row r="9094" spans="1:4" ht="60.75">
      <c r="A9094" s="360">
        <v>9092</v>
      </c>
      <c r="B9094" s="356"/>
      <c r="C9094" s="357" t="s">
        <v>20877</v>
      </c>
      <c r="D9094" s="361" t="s">
        <v>8952</v>
      </c>
    </row>
    <row r="9095" spans="1:4" ht="40.5">
      <c r="A9095" s="360">
        <v>9093</v>
      </c>
      <c r="B9095" s="356"/>
      <c r="C9095" s="357" t="s">
        <v>20878</v>
      </c>
      <c r="D9095" s="361" t="s">
        <v>8953</v>
      </c>
    </row>
    <row r="9096" spans="1:4" ht="40.5">
      <c r="A9096" s="360">
        <v>9094</v>
      </c>
      <c r="B9096" s="356"/>
      <c r="C9096" s="357" t="s">
        <v>20879</v>
      </c>
      <c r="D9096" s="361" t="s">
        <v>8954</v>
      </c>
    </row>
    <row r="9097" spans="1:4" ht="40.5">
      <c r="A9097" s="360">
        <v>9095</v>
      </c>
      <c r="B9097" s="356"/>
      <c r="C9097" s="357" t="s">
        <v>20880</v>
      </c>
      <c r="D9097" s="361" t="s">
        <v>8955</v>
      </c>
    </row>
    <row r="9098" spans="1:4" ht="49.5">
      <c r="A9098" s="360">
        <v>9096</v>
      </c>
      <c r="B9098" s="356"/>
      <c r="C9098" s="357" t="s">
        <v>20881</v>
      </c>
      <c r="D9098" s="361" t="s">
        <v>8956</v>
      </c>
    </row>
    <row r="9099" spans="1:4" ht="49.5">
      <c r="A9099" s="360">
        <v>9097</v>
      </c>
      <c r="B9099" s="356"/>
      <c r="C9099" s="357" t="s">
        <v>20882</v>
      </c>
      <c r="D9099" s="361" t="s">
        <v>8957</v>
      </c>
    </row>
    <row r="9100" spans="1:4" ht="40.5">
      <c r="A9100" s="360">
        <v>9098</v>
      </c>
      <c r="B9100" s="356"/>
      <c r="C9100" s="357" t="s">
        <v>20883</v>
      </c>
      <c r="D9100" s="361" t="s">
        <v>8958</v>
      </c>
    </row>
    <row r="9101" spans="1:4" ht="40.5">
      <c r="A9101" s="360">
        <v>9099</v>
      </c>
      <c r="B9101" s="356"/>
      <c r="C9101" s="357" t="s">
        <v>20884</v>
      </c>
      <c r="D9101" s="361" t="s">
        <v>8959</v>
      </c>
    </row>
    <row r="9102" spans="1:4" ht="40.5">
      <c r="A9102" s="360">
        <v>9100</v>
      </c>
      <c r="B9102" s="356"/>
      <c r="C9102" s="357" t="s">
        <v>20885</v>
      </c>
      <c r="D9102" s="361" t="s">
        <v>8943</v>
      </c>
    </row>
    <row r="9103" spans="1:4" ht="49.5">
      <c r="A9103" s="360">
        <v>9101</v>
      </c>
      <c r="B9103" s="356"/>
      <c r="C9103" s="357" t="s">
        <v>20886</v>
      </c>
      <c r="D9103" s="361" t="s">
        <v>8960</v>
      </c>
    </row>
    <row r="9104" spans="1:4" ht="60.75">
      <c r="A9104" s="360">
        <v>9102</v>
      </c>
      <c r="B9104" s="356"/>
      <c r="C9104" s="357" t="s">
        <v>20887</v>
      </c>
      <c r="D9104" s="361" t="s">
        <v>8961</v>
      </c>
    </row>
    <row r="9105" spans="1:4" ht="40.5">
      <c r="A9105" s="360">
        <v>9103</v>
      </c>
      <c r="B9105" s="356"/>
      <c r="C9105" s="357" t="s">
        <v>20888</v>
      </c>
      <c r="D9105" s="361" t="s">
        <v>8962</v>
      </c>
    </row>
    <row r="9106" spans="1:4" ht="60.75">
      <c r="A9106" s="360">
        <v>9104</v>
      </c>
      <c r="B9106" s="356"/>
      <c r="C9106" s="357" t="s">
        <v>20889</v>
      </c>
      <c r="D9106" s="361" t="s">
        <v>8963</v>
      </c>
    </row>
    <row r="9107" spans="1:4" ht="40.5">
      <c r="A9107" s="360">
        <v>9105</v>
      </c>
      <c r="B9107" s="356"/>
      <c r="C9107" s="357" t="s">
        <v>20890</v>
      </c>
      <c r="D9107" s="361" t="s">
        <v>8964</v>
      </c>
    </row>
    <row r="9108" spans="1:4" ht="40.5">
      <c r="A9108" s="360">
        <v>9106</v>
      </c>
      <c r="B9108" s="356"/>
      <c r="C9108" s="357" t="s">
        <v>20891</v>
      </c>
      <c r="D9108" s="361" t="s">
        <v>8965</v>
      </c>
    </row>
    <row r="9109" spans="1:4" ht="33">
      <c r="A9109" s="360">
        <v>9107</v>
      </c>
      <c r="B9109" s="356"/>
      <c r="C9109" s="357" t="s">
        <v>20892</v>
      </c>
      <c r="D9109" s="361" t="s">
        <v>644</v>
      </c>
    </row>
    <row r="9110" spans="1:4" ht="33">
      <c r="A9110" s="360">
        <v>9108</v>
      </c>
      <c r="B9110" s="356"/>
      <c r="C9110" s="357" t="s">
        <v>20893</v>
      </c>
      <c r="D9110" s="361" t="s">
        <v>7062</v>
      </c>
    </row>
    <row r="9111" spans="1:4" ht="40.5">
      <c r="A9111" s="360">
        <v>9109</v>
      </c>
      <c r="B9111" s="356"/>
      <c r="C9111" s="357" t="s">
        <v>20894</v>
      </c>
      <c r="D9111" s="361" t="s">
        <v>8966</v>
      </c>
    </row>
    <row r="9112" spans="1:4" ht="40.5">
      <c r="A9112" s="360">
        <v>9110</v>
      </c>
      <c r="B9112" s="356"/>
      <c r="C9112" s="357" t="s">
        <v>20895</v>
      </c>
      <c r="D9112" s="361" t="s">
        <v>8967</v>
      </c>
    </row>
    <row r="9113" spans="1:4" ht="33">
      <c r="A9113" s="360">
        <v>9111</v>
      </c>
      <c r="B9113" s="356"/>
      <c r="C9113" s="357" t="s">
        <v>20896</v>
      </c>
      <c r="D9113" s="361" t="s">
        <v>8968</v>
      </c>
    </row>
    <row r="9114" spans="1:4">
      <c r="A9114" s="360">
        <v>9112</v>
      </c>
      <c r="B9114" s="356"/>
      <c r="C9114" s="357" t="s">
        <v>20897</v>
      </c>
      <c r="D9114" s="361" t="s">
        <v>8969</v>
      </c>
    </row>
    <row r="9115" spans="1:4" ht="33">
      <c r="A9115" s="360">
        <v>9113</v>
      </c>
      <c r="B9115" s="356"/>
      <c r="C9115" s="357" t="s">
        <v>20898</v>
      </c>
      <c r="D9115" s="361" t="s">
        <v>8970</v>
      </c>
    </row>
    <row r="9116" spans="1:4">
      <c r="A9116" s="360">
        <v>9114</v>
      </c>
      <c r="B9116" s="356"/>
      <c r="C9116" s="357" t="s">
        <v>20899</v>
      </c>
      <c r="D9116" s="361" t="s">
        <v>8971</v>
      </c>
    </row>
    <row r="9117" spans="1:4" ht="40.5">
      <c r="A9117" s="360">
        <v>9115</v>
      </c>
      <c r="B9117" s="356"/>
      <c r="C9117" s="357" t="s">
        <v>20900</v>
      </c>
      <c r="D9117" s="361" t="s">
        <v>8972</v>
      </c>
    </row>
    <row r="9118" spans="1:4" ht="33">
      <c r="A9118" s="360">
        <v>9116</v>
      </c>
      <c r="B9118" s="356"/>
      <c r="C9118" s="357" t="s">
        <v>20901</v>
      </c>
      <c r="D9118" s="361" t="s">
        <v>8973</v>
      </c>
    </row>
    <row r="9119" spans="1:4" ht="33">
      <c r="A9119" s="360">
        <v>9117</v>
      </c>
      <c r="B9119" s="356"/>
      <c r="C9119" s="357" t="s">
        <v>20902</v>
      </c>
      <c r="D9119" s="361" t="s">
        <v>8974</v>
      </c>
    </row>
    <row r="9120" spans="1:4">
      <c r="A9120" s="360">
        <v>9118</v>
      </c>
      <c r="B9120" s="356"/>
      <c r="C9120" s="357" t="s">
        <v>20903</v>
      </c>
      <c r="D9120" s="361" t="s">
        <v>8975</v>
      </c>
    </row>
    <row r="9121" spans="1:4" ht="33">
      <c r="A9121" s="360">
        <v>9119</v>
      </c>
      <c r="B9121" s="356"/>
      <c r="C9121" s="357" t="s">
        <v>20904</v>
      </c>
      <c r="D9121" s="361" t="s">
        <v>8976</v>
      </c>
    </row>
    <row r="9122" spans="1:4" ht="33">
      <c r="A9122" s="360">
        <v>9120</v>
      </c>
      <c r="B9122" s="356"/>
      <c r="C9122" s="357" t="s">
        <v>20905</v>
      </c>
      <c r="D9122" s="361" t="s">
        <v>8977</v>
      </c>
    </row>
    <row r="9123" spans="1:4" ht="33">
      <c r="A9123" s="360">
        <v>9121</v>
      </c>
      <c r="B9123" s="356"/>
      <c r="C9123" s="357" t="s">
        <v>20906</v>
      </c>
      <c r="D9123" s="361" t="s">
        <v>8978</v>
      </c>
    </row>
    <row r="9124" spans="1:4" ht="33">
      <c r="A9124" s="360">
        <v>9122</v>
      </c>
      <c r="B9124" s="356"/>
      <c r="C9124" s="357" t="s">
        <v>20907</v>
      </c>
      <c r="D9124" s="361" t="s">
        <v>8979</v>
      </c>
    </row>
    <row r="9125" spans="1:4">
      <c r="A9125" s="360">
        <v>9123</v>
      </c>
      <c r="B9125" s="356"/>
      <c r="C9125" s="357" t="s">
        <v>20908</v>
      </c>
      <c r="D9125" s="361" t="s">
        <v>8980</v>
      </c>
    </row>
    <row r="9126" spans="1:4" ht="33">
      <c r="A9126" s="360">
        <v>9124</v>
      </c>
      <c r="B9126" s="356"/>
      <c r="C9126" s="357" t="s">
        <v>20909</v>
      </c>
      <c r="D9126" s="361" t="s">
        <v>8981</v>
      </c>
    </row>
    <row r="9127" spans="1:4" ht="33">
      <c r="A9127" s="360">
        <v>9125</v>
      </c>
      <c r="B9127" s="356"/>
      <c r="C9127" s="357" t="s">
        <v>20910</v>
      </c>
      <c r="D9127" s="361" t="s">
        <v>8982</v>
      </c>
    </row>
    <row r="9128" spans="1:4">
      <c r="A9128" s="360">
        <v>9126</v>
      </c>
      <c r="B9128" s="356"/>
      <c r="C9128" s="357" t="s">
        <v>20911</v>
      </c>
      <c r="D9128" s="361" t="s">
        <v>8983</v>
      </c>
    </row>
    <row r="9129" spans="1:4" ht="33">
      <c r="A9129" s="360">
        <v>9127</v>
      </c>
      <c r="B9129" s="356"/>
      <c r="C9129" s="357" t="s">
        <v>20912</v>
      </c>
      <c r="D9129" s="361" t="s">
        <v>8984</v>
      </c>
    </row>
    <row r="9130" spans="1:4" ht="33">
      <c r="A9130" s="360">
        <v>9128</v>
      </c>
      <c r="B9130" s="356"/>
      <c r="C9130" s="357" t="s">
        <v>20913</v>
      </c>
      <c r="D9130" s="361" t="s">
        <v>8985</v>
      </c>
    </row>
    <row r="9131" spans="1:4" ht="33">
      <c r="A9131" s="360">
        <v>9129</v>
      </c>
      <c r="B9131" s="356"/>
      <c r="C9131" s="357" t="s">
        <v>20914</v>
      </c>
      <c r="D9131" s="361" t="s">
        <v>8986</v>
      </c>
    </row>
    <row r="9132" spans="1:4" ht="33">
      <c r="A9132" s="360">
        <v>9130</v>
      </c>
      <c r="B9132" s="356"/>
      <c r="C9132" s="357" t="s">
        <v>20915</v>
      </c>
      <c r="D9132" s="361" t="s">
        <v>8987</v>
      </c>
    </row>
    <row r="9133" spans="1:4" ht="33">
      <c r="A9133" s="360">
        <v>9131</v>
      </c>
      <c r="B9133" s="356"/>
      <c r="C9133" s="357" t="s">
        <v>20916</v>
      </c>
      <c r="D9133" s="361" t="s">
        <v>8988</v>
      </c>
    </row>
    <row r="9134" spans="1:4" ht="33">
      <c r="A9134" s="360">
        <v>9132</v>
      </c>
      <c r="B9134" s="356"/>
      <c r="C9134" s="357" t="s">
        <v>20917</v>
      </c>
      <c r="D9134" s="361" t="s">
        <v>8989</v>
      </c>
    </row>
    <row r="9135" spans="1:4" ht="33">
      <c r="A9135" s="360">
        <v>9133</v>
      </c>
      <c r="B9135" s="356"/>
      <c r="C9135" s="357" t="s">
        <v>20918</v>
      </c>
      <c r="D9135" s="361" t="s">
        <v>8990</v>
      </c>
    </row>
    <row r="9136" spans="1:4" ht="33">
      <c r="A9136" s="360">
        <v>9134</v>
      </c>
      <c r="B9136" s="356"/>
      <c r="C9136" s="357" t="s">
        <v>20919</v>
      </c>
      <c r="D9136" s="361" t="s">
        <v>8991</v>
      </c>
    </row>
    <row r="9137" spans="1:4" ht="33">
      <c r="A9137" s="360">
        <v>9135</v>
      </c>
      <c r="B9137" s="356"/>
      <c r="C9137" s="357" t="s">
        <v>20920</v>
      </c>
      <c r="D9137" s="361" t="s">
        <v>8992</v>
      </c>
    </row>
    <row r="9138" spans="1:4">
      <c r="A9138" s="360">
        <v>9136</v>
      </c>
      <c r="B9138" s="356"/>
      <c r="C9138" s="357" t="s">
        <v>20921</v>
      </c>
      <c r="D9138" s="361" t="s">
        <v>8993</v>
      </c>
    </row>
    <row r="9139" spans="1:4">
      <c r="A9139" s="360">
        <v>9137</v>
      </c>
      <c r="B9139" s="356"/>
      <c r="C9139" s="357" t="s">
        <v>20922</v>
      </c>
      <c r="D9139" s="361" t="s">
        <v>8994</v>
      </c>
    </row>
    <row r="9140" spans="1:4" ht="33">
      <c r="A9140" s="360">
        <v>9138</v>
      </c>
      <c r="B9140" s="356"/>
      <c r="C9140" s="357" t="s">
        <v>20923</v>
      </c>
      <c r="D9140" s="361" t="s">
        <v>8995</v>
      </c>
    </row>
    <row r="9141" spans="1:4">
      <c r="A9141" s="360">
        <v>9139</v>
      </c>
      <c r="B9141" s="356"/>
      <c r="C9141" s="357" t="s">
        <v>20924</v>
      </c>
      <c r="D9141" s="361" t="s">
        <v>8996</v>
      </c>
    </row>
    <row r="9142" spans="1:4" ht="33">
      <c r="A9142" s="360">
        <v>9140</v>
      </c>
      <c r="B9142" s="356"/>
      <c r="C9142" s="357" t="s">
        <v>20925</v>
      </c>
      <c r="D9142" s="361" t="s">
        <v>8997</v>
      </c>
    </row>
    <row r="9143" spans="1:4">
      <c r="A9143" s="360">
        <v>9141</v>
      </c>
      <c r="B9143" s="356"/>
      <c r="C9143" s="357" t="s">
        <v>20926</v>
      </c>
      <c r="D9143" s="361" t="s">
        <v>8998</v>
      </c>
    </row>
    <row r="9144" spans="1:4">
      <c r="A9144" s="360">
        <v>9142</v>
      </c>
      <c r="B9144" s="356"/>
      <c r="C9144" s="357" t="s">
        <v>20927</v>
      </c>
      <c r="D9144" s="361" t="s">
        <v>8999</v>
      </c>
    </row>
    <row r="9145" spans="1:4">
      <c r="A9145" s="360">
        <v>9143</v>
      </c>
      <c r="B9145" s="356"/>
      <c r="C9145" s="357" t="s">
        <v>20928</v>
      </c>
      <c r="D9145" s="361" t="s">
        <v>9000</v>
      </c>
    </row>
    <row r="9146" spans="1:4">
      <c r="A9146" s="360">
        <v>9144</v>
      </c>
      <c r="B9146" s="356"/>
      <c r="C9146" s="357" t="s">
        <v>20929</v>
      </c>
      <c r="D9146" s="361" t="s">
        <v>9001</v>
      </c>
    </row>
    <row r="9147" spans="1:4" ht="33">
      <c r="A9147" s="360">
        <v>9145</v>
      </c>
      <c r="B9147" s="356"/>
      <c r="C9147" s="357" t="s">
        <v>20930</v>
      </c>
      <c r="D9147" s="361" t="s">
        <v>9002</v>
      </c>
    </row>
    <row r="9148" spans="1:4" ht="33">
      <c r="A9148" s="360">
        <v>9146</v>
      </c>
      <c r="B9148" s="356"/>
      <c r="C9148" s="357" t="s">
        <v>20931</v>
      </c>
      <c r="D9148" s="361" t="s">
        <v>9003</v>
      </c>
    </row>
    <row r="9149" spans="1:4">
      <c r="A9149" s="360">
        <v>9147</v>
      </c>
      <c r="B9149" s="356"/>
      <c r="C9149" s="357" t="s">
        <v>20932</v>
      </c>
      <c r="D9149" s="361" t="s">
        <v>9004</v>
      </c>
    </row>
    <row r="9150" spans="1:4" ht="33">
      <c r="A9150" s="360">
        <v>9148</v>
      </c>
      <c r="B9150" s="356"/>
      <c r="C9150" s="357" t="s">
        <v>20933</v>
      </c>
      <c r="D9150" s="361" t="s">
        <v>9005</v>
      </c>
    </row>
    <row r="9151" spans="1:4">
      <c r="A9151" s="360">
        <v>9149</v>
      </c>
      <c r="B9151" s="356"/>
      <c r="C9151" s="357" t="s">
        <v>20934</v>
      </c>
      <c r="D9151" s="361" t="s">
        <v>9006</v>
      </c>
    </row>
    <row r="9152" spans="1:4" ht="40.5">
      <c r="A9152" s="360">
        <v>9150</v>
      </c>
      <c r="B9152" s="356"/>
      <c r="C9152" s="357" t="s">
        <v>20935</v>
      </c>
      <c r="D9152" s="361" t="s">
        <v>9007</v>
      </c>
    </row>
    <row r="9153" spans="1:4">
      <c r="A9153" s="360">
        <v>9151</v>
      </c>
      <c r="B9153" s="356"/>
      <c r="C9153" s="357" t="s">
        <v>20936</v>
      </c>
      <c r="D9153" s="361" t="s">
        <v>9008</v>
      </c>
    </row>
    <row r="9154" spans="1:4" ht="33">
      <c r="A9154" s="360">
        <v>9152</v>
      </c>
      <c r="B9154" s="356"/>
      <c r="C9154" s="357" t="s">
        <v>20937</v>
      </c>
      <c r="D9154" s="361" t="s">
        <v>9009</v>
      </c>
    </row>
    <row r="9155" spans="1:4">
      <c r="A9155" s="360">
        <v>9153</v>
      </c>
      <c r="B9155" s="356"/>
      <c r="C9155" s="357" t="s">
        <v>20938</v>
      </c>
      <c r="D9155" s="361" t="s">
        <v>9010</v>
      </c>
    </row>
    <row r="9156" spans="1:4" ht="33">
      <c r="A9156" s="360">
        <v>9154</v>
      </c>
      <c r="B9156" s="356"/>
      <c r="C9156" s="357" t="s">
        <v>20939</v>
      </c>
      <c r="D9156" s="361" t="s">
        <v>9011</v>
      </c>
    </row>
    <row r="9157" spans="1:4" ht="33">
      <c r="A9157" s="360">
        <v>9155</v>
      </c>
      <c r="B9157" s="356"/>
      <c r="C9157" s="357" t="s">
        <v>20940</v>
      </c>
      <c r="D9157" s="361" t="s">
        <v>9012</v>
      </c>
    </row>
    <row r="9158" spans="1:4">
      <c r="A9158" s="360">
        <v>9156</v>
      </c>
      <c r="B9158" s="356"/>
      <c r="C9158" s="357" t="s">
        <v>20941</v>
      </c>
      <c r="D9158" s="361" t="s">
        <v>9013</v>
      </c>
    </row>
    <row r="9159" spans="1:4" ht="33">
      <c r="A9159" s="360">
        <v>9157</v>
      </c>
      <c r="B9159" s="356"/>
      <c r="C9159" s="357" t="s">
        <v>20942</v>
      </c>
      <c r="D9159" s="361" t="s">
        <v>9014</v>
      </c>
    </row>
    <row r="9160" spans="1:4">
      <c r="A9160" s="360">
        <v>9158</v>
      </c>
      <c r="B9160" s="356"/>
      <c r="C9160" s="357" t="s">
        <v>20943</v>
      </c>
      <c r="D9160" s="361" t="s">
        <v>9015</v>
      </c>
    </row>
    <row r="9161" spans="1:4" ht="33">
      <c r="A9161" s="360">
        <v>9159</v>
      </c>
      <c r="B9161" s="356"/>
      <c r="C9161" s="357" t="s">
        <v>20944</v>
      </c>
      <c r="D9161" s="361" t="s">
        <v>9016</v>
      </c>
    </row>
    <row r="9162" spans="1:4" ht="33">
      <c r="A9162" s="360">
        <v>9160</v>
      </c>
      <c r="B9162" s="356"/>
      <c r="C9162" s="357" t="s">
        <v>20945</v>
      </c>
      <c r="D9162" s="361" t="s">
        <v>9017</v>
      </c>
    </row>
    <row r="9163" spans="1:4" ht="33">
      <c r="A9163" s="360">
        <v>9161</v>
      </c>
      <c r="B9163" s="356"/>
      <c r="C9163" s="357" t="s">
        <v>20946</v>
      </c>
      <c r="D9163" s="361" t="s">
        <v>9018</v>
      </c>
    </row>
    <row r="9164" spans="1:4">
      <c r="A9164" s="360">
        <v>9162</v>
      </c>
      <c r="B9164" s="356"/>
      <c r="C9164" s="357" t="s">
        <v>20947</v>
      </c>
      <c r="D9164" s="361" t="s">
        <v>9019</v>
      </c>
    </row>
    <row r="9165" spans="1:4">
      <c r="A9165" s="360">
        <v>9163</v>
      </c>
      <c r="B9165" s="356"/>
      <c r="C9165" s="357" t="s">
        <v>20948</v>
      </c>
      <c r="D9165" s="361" t="s">
        <v>9020</v>
      </c>
    </row>
    <row r="9166" spans="1:4">
      <c r="A9166" s="360">
        <v>9164</v>
      </c>
      <c r="B9166" s="356"/>
      <c r="C9166" s="357" t="s">
        <v>20949</v>
      </c>
      <c r="D9166" s="361" t="s">
        <v>9021</v>
      </c>
    </row>
    <row r="9167" spans="1:4" ht="33">
      <c r="A9167" s="360">
        <v>9165</v>
      </c>
      <c r="B9167" s="356"/>
      <c r="C9167" s="357" t="s">
        <v>20950</v>
      </c>
      <c r="D9167" s="361" t="s">
        <v>9022</v>
      </c>
    </row>
    <row r="9168" spans="1:4">
      <c r="A9168" s="360">
        <v>9166</v>
      </c>
      <c r="B9168" s="356"/>
      <c r="C9168" s="357" t="s">
        <v>20951</v>
      </c>
      <c r="D9168" s="361" t="s">
        <v>9023</v>
      </c>
    </row>
    <row r="9169" spans="1:4">
      <c r="A9169" s="360">
        <v>9167</v>
      </c>
      <c r="B9169" s="356"/>
      <c r="C9169" s="357" t="s">
        <v>20952</v>
      </c>
      <c r="D9169" s="361" t="s">
        <v>9024</v>
      </c>
    </row>
    <row r="9170" spans="1:4" ht="33">
      <c r="A9170" s="360">
        <v>9168</v>
      </c>
      <c r="B9170" s="356"/>
      <c r="C9170" s="357" t="s">
        <v>20953</v>
      </c>
      <c r="D9170" s="361" t="s">
        <v>9025</v>
      </c>
    </row>
    <row r="9171" spans="1:4" ht="33">
      <c r="A9171" s="360">
        <v>9169</v>
      </c>
      <c r="B9171" s="356"/>
      <c r="C9171" s="357" t="s">
        <v>20954</v>
      </c>
      <c r="D9171" s="361" t="s">
        <v>9026</v>
      </c>
    </row>
    <row r="9172" spans="1:4" ht="33">
      <c r="A9172" s="360">
        <v>9170</v>
      </c>
      <c r="B9172" s="356"/>
      <c r="C9172" s="357" t="s">
        <v>20955</v>
      </c>
      <c r="D9172" s="361" t="s">
        <v>9027</v>
      </c>
    </row>
    <row r="9173" spans="1:4" ht="33">
      <c r="A9173" s="360">
        <v>9171</v>
      </c>
      <c r="B9173" s="356"/>
      <c r="C9173" s="357" t="s">
        <v>20956</v>
      </c>
      <c r="D9173" s="361" t="s">
        <v>9028</v>
      </c>
    </row>
    <row r="9174" spans="1:4" ht="49.5">
      <c r="A9174" s="360">
        <v>9172</v>
      </c>
      <c r="B9174" s="356"/>
      <c r="C9174" s="357" t="s">
        <v>20957</v>
      </c>
      <c r="D9174" s="361" t="s">
        <v>9029</v>
      </c>
    </row>
    <row r="9175" spans="1:4" ht="33">
      <c r="A9175" s="360">
        <v>9173</v>
      </c>
      <c r="B9175" s="356"/>
      <c r="C9175" s="357" t="s">
        <v>20958</v>
      </c>
      <c r="D9175" s="361" t="s">
        <v>9030</v>
      </c>
    </row>
    <row r="9176" spans="1:4" ht="33">
      <c r="A9176" s="360">
        <v>9174</v>
      </c>
      <c r="B9176" s="356"/>
      <c r="C9176" s="357" t="s">
        <v>20959</v>
      </c>
      <c r="D9176" s="361" t="s">
        <v>9031</v>
      </c>
    </row>
    <row r="9177" spans="1:4" ht="33">
      <c r="A9177" s="360">
        <v>9175</v>
      </c>
      <c r="B9177" s="356"/>
      <c r="C9177" s="357" t="s">
        <v>20960</v>
      </c>
      <c r="D9177" s="361" t="s">
        <v>9032</v>
      </c>
    </row>
    <row r="9178" spans="1:4">
      <c r="A9178" s="360">
        <v>9176</v>
      </c>
      <c r="B9178" s="356"/>
      <c r="C9178" s="357" t="s">
        <v>20961</v>
      </c>
      <c r="D9178" s="361" t="s">
        <v>9033</v>
      </c>
    </row>
    <row r="9179" spans="1:4">
      <c r="A9179" s="360">
        <v>9177</v>
      </c>
      <c r="B9179" s="356"/>
      <c r="C9179" s="357" t="s">
        <v>20962</v>
      </c>
      <c r="D9179" s="361" t="s">
        <v>9034</v>
      </c>
    </row>
    <row r="9180" spans="1:4" ht="33">
      <c r="A9180" s="360">
        <v>9178</v>
      </c>
      <c r="B9180" s="356"/>
      <c r="C9180" s="357" t="s">
        <v>20963</v>
      </c>
      <c r="D9180" s="361" t="s">
        <v>9035</v>
      </c>
    </row>
    <row r="9181" spans="1:4">
      <c r="A9181" s="360">
        <v>9179</v>
      </c>
      <c r="B9181" s="356"/>
      <c r="C9181" s="357" t="s">
        <v>20964</v>
      </c>
      <c r="D9181" s="361" t="s">
        <v>9036</v>
      </c>
    </row>
    <row r="9182" spans="1:4">
      <c r="A9182" s="360">
        <v>9180</v>
      </c>
      <c r="B9182" s="356"/>
      <c r="C9182" s="357" t="s">
        <v>20965</v>
      </c>
      <c r="D9182" s="361" t="s">
        <v>9037</v>
      </c>
    </row>
    <row r="9183" spans="1:4">
      <c r="A9183" s="360">
        <v>9181</v>
      </c>
      <c r="B9183" s="356"/>
      <c r="C9183" s="357" t="s">
        <v>20966</v>
      </c>
      <c r="D9183" s="361" t="s">
        <v>9038</v>
      </c>
    </row>
    <row r="9184" spans="1:4" ht="33">
      <c r="A9184" s="360">
        <v>9182</v>
      </c>
      <c r="B9184" s="356"/>
      <c r="C9184" s="357" t="s">
        <v>20967</v>
      </c>
      <c r="D9184" s="361" t="s">
        <v>9039</v>
      </c>
    </row>
    <row r="9185" spans="1:4" ht="33">
      <c r="A9185" s="360">
        <v>9183</v>
      </c>
      <c r="B9185" s="356"/>
      <c r="C9185" s="357" t="s">
        <v>20968</v>
      </c>
      <c r="D9185" s="361" t="s">
        <v>9040</v>
      </c>
    </row>
    <row r="9186" spans="1:4" ht="33">
      <c r="A9186" s="360">
        <v>9184</v>
      </c>
      <c r="B9186" s="356"/>
      <c r="C9186" s="357" t="s">
        <v>20969</v>
      </c>
      <c r="D9186" s="361" t="s">
        <v>9041</v>
      </c>
    </row>
    <row r="9187" spans="1:4" ht="33">
      <c r="A9187" s="360">
        <v>9185</v>
      </c>
      <c r="B9187" s="356"/>
      <c r="C9187" s="357" t="s">
        <v>20970</v>
      </c>
      <c r="D9187" s="361" t="s">
        <v>9042</v>
      </c>
    </row>
    <row r="9188" spans="1:4">
      <c r="A9188" s="360">
        <v>9186</v>
      </c>
      <c r="B9188" s="356"/>
      <c r="C9188" s="357" t="s">
        <v>20971</v>
      </c>
      <c r="D9188" s="361" t="s">
        <v>9043</v>
      </c>
    </row>
    <row r="9189" spans="1:4" ht="33">
      <c r="A9189" s="360">
        <v>9187</v>
      </c>
      <c r="B9189" s="356"/>
      <c r="C9189" s="357" t="s">
        <v>20972</v>
      </c>
      <c r="D9189" s="361" t="s">
        <v>9044</v>
      </c>
    </row>
    <row r="9190" spans="1:4" ht="33">
      <c r="A9190" s="360">
        <v>9188</v>
      </c>
      <c r="B9190" s="356"/>
      <c r="C9190" s="357" t="s">
        <v>20973</v>
      </c>
      <c r="D9190" s="361" t="s">
        <v>9045</v>
      </c>
    </row>
    <row r="9191" spans="1:4" ht="33">
      <c r="A9191" s="360">
        <v>9189</v>
      </c>
      <c r="B9191" s="356"/>
      <c r="C9191" s="357" t="s">
        <v>20974</v>
      </c>
      <c r="D9191" s="361" t="s">
        <v>9046</v>
      </c>
    </row>
    <row r="9192" spans="1:4">
      <c r="A9192" s="360">
        <v>9190</v>
      </c>
      <c r="B9192" s="356"/>
      <c r="C9192" s="357" t="s">
        <v>20975</v>
      </c>
      <c r="D9192" s="361" t="s">
        <v>9047</v>
      </c>
    </row>
    <row r="9193" spans="1:4" ht="33">
      <c r="A9193" s="360">
        <v>9191</v>
      </c>
      <c r="B9193" s="356"/>
      <c r="C9193" s="357" t="s">
        <v>20976</v>
      </c>
      <c r="D9193" s="361" t="s">
        <v>9048</v>
      </c>
    </row>
    <row r="9194" spans="1:4" ht="33">
      <c r="A9194" s="360">
        <v>9192</v>
      </c>
      <c r="B9194" s="356"/>
      <c r="C9194" s="357" t="s">
        <v>20977</v>
      </c>
      <c r="D9194" s="361" t="s">
        <v>9049</v>
      </c>
    </row>
    <row r="9195" spans="1:4" ht="33">
      <c r="A9195" s="360">
        <v>9193</v>
      </c>
      <c r="B9195" s="356"/>
      <c r="C9195" s="357" t="s">
        <v>20978</v>
      </c>
      <c r="D9195" s="361" t="s">
        <v>9050</v>
      </c>
    </row>
    <row r="9196" spans="1:4" ht="33">
      <c r="A9196" s="360">
        <v>9194</v>
      </c>
      <c r="B9196" s="356"/>
      <c r="C9196" s="357" t="s">
        <v>20979</v>
      </c>
      <c r="D9196" s="361" t="s">
        <v>9051</v>
      </c>
    </row>
    <row r="9197" spans="1:4" ht="33">
      <c r="A9197" s="360">
        <v>9195</v>
      </c>
      <c r="B9197" s="356"/>
      <c r="C9197" s="357" t="s">
        <v>20980</v>
      </c>
      <c r="D9197" s="361" t="s">
        <v>9052</v>
      </c>
    </row>
    <row r="9198" spans="1:4">
      <c r="A9198" s="360">
        <v>9196</v>
      </c>
      <c r="B9198" s="356"/>
      <c r="C9198" s="357" t="s">
        <v>20981</v>
      </c>
      <c r="D9198" s="361" t="s">
        <v>9053</v>
      </c>
    </row>
    <row r="9199" spans="1:4" ht="33">
      <c r="A9199" s="360">
        <v>9197</v>
      </c>
      <c r="B9199" s="356"/>
      <c r="C9199" s="357" t="s">
        <v>20982</v>
      </c>
      <c r="D9199" s="361" t="s">
        <v>9054</v>
      </c>
    </row>
    <row r="9200" spans="1:4">
      <c r="A9200" s="360">
        <v>9198</v>
      </c>
      <c r="B9200" s="356"/>
      <c r="C9200" s="357" t="s">
        <v>20983</v>
      </c>
      <c r="D9200" s="361" t="s">
        <v>9055</v>
      </c>
    </row>
    <row r="9201" spans="1:4">
      <c r="A9201" s="360">
        <v>9199</v>
      </c>
      <c r="B9201" s="356"/>
      <c r="C9201" s="357" t="s">
        <v>20984</v>
      </c>
      <c r="D9201" s="361" t="s">
        <v>9056</v>
      </c>
    </row>
    <row r="9202" spans="1:4">
      <c r="A9202" s="360">
        <v>9200</v>
      </c>
      <c r="B9202" s="356"/>
      <c r="C9202" s="357" t="s">
        <v>20985</v>
      </c>
      <c r="D9202" s="361" t="s">
        <v>9057</v>
      </c>
    </row>
    <row r="9203" spans="1:4">
      <c r="A9203" s="360">
        <v>9201</v>
      </c>
      <c r="B9203" s="356"/>
      <c r="C9203" s="357" t="s">
        <v>20986</v>
      </c>
      <c r="D9203" s="361" t="s">
        <v>9058</v>
      </c>
    </row>
    <row r="9204" spans="1:4">
      <c r="A9204" s="360">
        <v>9202</v>
      </c>
      <c r="B9204" s="356"/>
      <c r="C9204" s="357" t="s">
        <v>20987</v>
      </c>
      <c r="D9204" s="361" t="s">
        <v>9059</v>
      </c>
    </row>
    <row r="9205" spans="1:4">
      <c r="A9205" s="360">
        <v>9203</v>
      </c>
      <c r="B9205" s="356"/>
      <c r="C9205" s="357" t="s">
        <v>20988</v>
      </c>
      <c r="D9205" s="361" t="s">
        <v>9060</v>
      </c>
    </row>
    <row r="9206" spans="1:4" ht="33">
      <c r="A9206" s="360">
        <v>9204</v>
      </c>
      <c r="B9206" s="356"/>
      <c r="C9206" s="357" t="s">
        <v>20989</v>
      </c>
      <c r="D9206" s="361" t="s">
        <v>9061</v>
      </c>
    </row>
    <row r="9207" spans="1:4" ht="33">
      <c r="A9207" s="360">
        <v>9205</v>
      </c>
      <c r="B9207" s="356"/>
      <c r="C9207" s="357" t="s">
        <v>20990</v>
      </c>
      <c r="D9207" s="361" t="s">
        <v>9062</v>
      </c>
    </row>
    <row r="9208" spans="1:4" ht="33">
      <c r="A9208" s="360">
        <v>9206</v>
      </c>
      <c r="B9208" s="356"/>
      <c r="C9208" s="357" t="s">
        <v>20991</v>
      </c>
      <c r="D9208" s="361" t="s">
        <v>9063</v>
      </c>
    </row>
    <row r="9209" spans="1:4" ht="33">
      <c r="A9209" s="360">
        <v>9207</v>
      </c>
      <c r="B9209" s="356"/>
      <c r="C9209" s="357" t="s">
        <v>20992</v>
      </c>
      <c r="D9209" s="361" t="s">
        <v>9064</v>
      </c>
    </row>
    <row r="9210" spans="1:4" ht="33">
      <c r="A9210" s="360">
        <v>9208</v>
      </c>
      <c r="B9210" s="356"/>
      <c r="C9210" s="357" t="s">
        <v>20993</v>
      </c>
      <c r="D9210" s="361" t="s">
        <v>9065</v>
      </c>
    </row>
    <row r="9211" spans="1:4" ht="33">
      <c r="A9211" s="360">
        <v>9209</v>
      </c>
      <c r="B9211" s="356"/>
      <c r="C9211" s="357" t="s">
        <v>20994</v>
      </c>
      <c r="D9211" s="361" t="s">
        <v>9066</v>
      </c>
    </row>
    <row r="9212" spans="1:4" ht="33">
      <c r="A9212" s="360">
        <v>9210</v>
      </c>
      <c r="B9212" s="356"/>
      <c r="C9212" s="357" t="s">
        <v>20995</v>
      </c>
      <c r="D9212" s="361" t="s">
        <v>9067</v>
      </c>
    </row>
    <row r="9213" spans="1:4" ht="40.5">
      <c r="A9213" s="360">
        <v>9211</v>
      </c>
      <c r="B9213" s="356"/>
      <c r="C9213" s="357" t="s">
        <v>20996</v>
      </c>
      <c r="D9213" s="361" t="s">
        <v>9068</v>
      </c>
    </row>
    <row r="9214" spans="1:4" ht="33">
      <c r="A9214" s="360">
        <v>9212</v>
      </c>
      <c r="B9214" s="356"/>
      <c r="C9214" s="357" t="s">
        <v>20997</v>
      </c>
      <c r="D9214" s="361" t="s">
        <v>9069</v>
      </c>
    </row>
    <row r="9215" spans="1:4" ht="33">
      <c r="A9215" s="360">
        <v>9213</v>
      </c>
      <c r="B9215" s="356"/>
      <c r="C9215" s="357" t="s">
        <v>20998</v>
      </c>
      <c r="D9215" s="361" t="s">
        <v>9070</v>
      </c>
    </row>
    <row r="9216" spans="1:4" ht="33">
      <c r="A9216" s="360">
        <v>9214</v>
      </c>
      <c r="B9216" s="356"/>
      <c r="C9216" s="357" t="s">
        <v>20999</v>
      </c>
      <c r="D9216" s="361" t="s">
        <v>9071</v>
      </c>
    </row>
    <row r="9217" spans="1:4" ht="33">
      <c r="A9217" s="360">
        <v>9215</v>
      </c>
      <c r="B9217" s="356"/>
      <c r="C9217" s="357" t="s">
        <v>21000</v>
      </c>
      <c r="D9217" s="361" t="s">
        <v>9072</v>
      </c>
    </row>
    <row r="9218" spans="1:4">
      <c r="A9218" s="360">
        <v>9216</v>
      </c>
      <c r="B9218" s="356"/>
      <c r="C9218" s="357" t="s">
        <v>21001</v>
      </c>
      <c r="D9218" s="361" t="s">
        <v>9073</v>
      </c>
    </row>
    <row r="9219" spans="1:4" ht="33">
      <c r="A9219" s="360">
        <v>9217</v>
      </c>
      <c r="B9219" s="356"/>
      <c r="C9219" s="357" t="s">
        <v>21002</v>
      </c>
      <c r="D9219" s="361" t="s">
        <v>9074</v>
      </c>
    </row>
    <row r="9220" spans="1:4" ht="33">
      <c r="A9220" s="360">
        <v>9218</v>
      </c>
      <c r="B9220" s="356"/>
      <c r="C9220" s="357" t="s">
        <v>21003</v>
      </c>
      <c r="D9220" s="361" t="s">
        <v>9075</v>
      </c>
    </row>
    <row r="9221" spans="1:4" ht="40.5">
      <c r="A9221" s="360">
        <v>9219</v>
      </c>
      <c r="B9221" s="356"/>
      <c r="C9221" s="357" t="s">
        <v>21004</v>
      </c>
      <c r="D9221" s="361" t="s">
        <v>9076</v>
      </c>
    </row>
    <row r="9222" spans="1:4">
      <c r="A9222" s="360">
        <v>9220</v>
      </c>
      <c r="B9222" s="356"/>
      <c r="C9222" s="357" t="s">
        <v>21005</v>
      </c>
      <c r="D9222" s="361" t="s">
        <v>9077</v>
      </c>
    </row>
    <row r="9223" spans="1:4" ht="33">
      <c r="A9223" s="360">
        <v>9221</v>
      </c>
      <c r="B9223" s="356"/>
      <c r="C9223" s="357" t="s">
        <v>21006</v>
      </c>
      <c r="D9223" s="361" t="s">
        <v>9078</v>
      </c>
    </row>
    <row r="9224" spans="1:4">
      <c r="A9224" s="360">
        <v>9222</v>
      </c>
      <c r="B9224" s="356"/>
      <c r="C9224" s="357" t="s">
        <v>21007</v>
      </c>
      <c r="D9224" s="361" t="s">
        <v>9079</v>
      </c>
    </row>
    <row r="9225" spans="1:4" ht="40.5">
      <c r="A9225" s="360">
        <v>9223</v>
      </c>
      <c r="B9225" s="356"/>
      <c r="C9225" s="357" t="s">
        <v>21008</v>
      </c>
      <c r="D9225" s="361" t="s">
        <v>9080</v>
      </c>
    </row>
    <row r="9226" spans="1:4" ht="33">
      <c r="A9226" s="360">
        <v>9224</v>
      </c>
      <c r="B9226" s="356"/>
      <c r="C9226" s="357" t="s">
        <v>21009</v>
      </c>
      <c r="D9226" s="361" t="s">
        <v>9081</v>
      </c>
    </row>
    <row r="9227" spans="1:4">
      <c r="A9227" s="363">
        <v>9225</v>
      </c>
      <c r="B9227" s="356"/>
      <c r="C9227" s="357" t="s">
        <v>21010</v>
      </c>
      <c r="D9227" s="361" t="s">
        <v>9082</v>
      </c>
    </row>
    <row r="9228" spans="1:4">
      <c r="A9228" s="360">
        <v>9226</v>
      </c>
      <c r="B9228" s="356"/>
      <c r="C9228" s="357" t="s">
        <v>21011</v>
      </c>
      <c r="D9228" s="361" t="s">
        <v>9083</v>
      </c>
    </row>
    <row r="9229" spans="1:4" ht="33">
      <c r="A9229" s="360">
        <v>9227</v>
      </c>
      <c r="B9229" s="356"/>
      <c r="C9229" s="357" t="s">
        <v>21012</v>
      </c>
      <c r="D9229" s="361" t="s">
        <v>9084</v>
      </c>
    </row>
    <row r="9230" spans="1:4" ht="49.5">
      <c r="A9230" s="360">
        <v>9228</v>
      </c>
      <c r="B9230" s="356"/>
      <c r="C9230" s="357" t="s">
        <v>21013</v>
      </c>
      <c r="D9230" s="361" t="s">
        <v>9085</v>
      </c>
    </row>
    <row r="9231" spans="1:4" ht="33">
      <c r="A9231" s="360">
        <v>9229</v>
      </c>
      <c r="B9231" s="356"/>
      <c r="C9231" s="357" t="s">
        <v>21014</v>
      </c>
      <c r="D9231" s="361" t="s">
        <v>9086</v>
      </c>
    </row>
    <row r="9232" spans="1:4">
      <c r="A9232" s="360">
        <v>9230</v>
      </c>
      <c r="B9232" s="356"/>
      <c r="C9232" s="357" t="s">
        <v>21015</v>
      </c>
      <c r="D9232" s="361" t="s">
        <v>9087</v>
      </c>
    </row>
    <row r="9233" spans="1:4" ht="49.5">
      <c r="A9233" s="360">
        <v>9231</v>
      </c>
      <c r="B9233" s="356"/>
      <c r="C9233" s="357" t="s">
        <v>21016</v>
      </c>
      <c r="D9233" s="361" t="s">
        <v>9088</v>
      </c>
    </row>
    <row r="9234" spans="1:4" ht="33">
      <c r="A9234" s="360">
        <v>9232</v>
      </c>
      <c r="B9234" s="356"/>
      <c r="C9234" s="357" t="s">
        <v>21017</v>
      </c>
      <c r="D9234" s="361" t="s">
        <v>9089</v>
      </c>
    </row>
    <row r="9235" spans="1:4" ht="33">
      <c r="A9235" s="360">
        <v>9233</v>
      </c>
      <c r="B9235" s="356"/>
      <c r="C9235" s="357" t="s">
        <v>21018</v>
      </c>
      <c r="D9235" s="361" t="s">
        <v>9090</v>
      </c>
    </row>
    <row r="9236" spans="1:4">
      <c r="A9236" s="360">
        <v>9234</v>
      </c>
      <c r="B9236" s="356"/>
      <c r="C9236" s="357" t="s">
        <v>21019</v>
      </c>
      <c r="D9236" s="361" t="s">
        <v>9091</v>
      </c>
    </row>
    <row r="9237" spans="1:4">
      <c r="A9237" s="360">
        <v>9235</v>
      </c>
      <c r="B9237" s="356"/>
      <c r="C9237" s="357" t="s">
        <v>21020</v>
      </c>
      <c r="D9237" s="361" t="s">
        <v>9092</v>
      </c>
    </row>
    <row r="9238" spans="1:4" ht="33">
      <c r="A9238" s="360">
        <v>9236</v>
      </c>
      <c r="B9238" s="356"/>
      <c r="C9238" s="357" t="s">
        <v>21021</v>
      </c>
      <c r="D9238" s="361" t="s">
        <v>9093</v>
      </c>
    </row>
    <row r="9239" spans="1:4">
      <c r="A9239" s="360">
        <v>9237</v>
      </c>
      <c r="B9239" s="356"/>
      <c r="C9239" s="357" t="s">
        <v>21022</v>
      </c>
      <c r="D9239" s="361" t="s">
        <v>9094</v>
      </c>
    </row>
    <row r="9240" spans="1:4">
      <c r="A9240" s="360">
        <v>9238</v>
      </c>
      <c r="B9240" s="356"/>
      <c r="C9240" s="357" t="s">
        <v>21023</v>
      </c>
      <c r="D9240" s="361" t="s">
        <v>9095</v>
      </c>
    </row>
    <row r="9241" spans="1:4">
      <c r="A9241" s="360">
        <v>9239</v>
      </c>
      <c r="B9241" s="356"/>
      <c r="C9241" s="357" t="s">
        <v>21024</v>
      </c>
      <c r="D9241" s="361" t="s">
        <v>9096</v>
      </c>
    </row>
    <row r="9242" spans="1:4" ht="33">
      <c r="A9242" s="360">
        <v>9240</v>
      </c>
      <c r="B9242" s="356"/>
      <c r="C9242" s="357" t="s">
        <v>21025</v>
      </c>
      <c r="D9242" s="361" t="s">
        <v>9097</v>
      </c>
    </row>
    <row r="9243" spans="1:4">
      <c r="A9243" s="360">
        <v>9241</v>
      </c>
      <c r="B9243" s="356"/>
      <c r="C9243" s="357" t="s">
        <v>21026</v>
      </c>
      <c r="D9243" s="361" t="s">
        <v>9098</v>
      </c>
    </row>
    <row r="9244" spans="1:4" ht="33">
      <c r="A9244" s="360">
        <v>9242</v>
      </c>
      <c r="B9244" s="356"/>
      <c r="C9244" s="357" t="s">
        <v>21027</v>
      </c>
      <c r="D9244" s="361" t="s">
        <v>9099</v>
      </c>
    </row>
    <row r="9245" spans="1:4" ht="33">
      <c r="A9245" s="360">
        <v>9243</v>
      </c>
      <c r="B9245" s="356"/>
      <c r="C9245" s="357" t="s">
        <v>21028</v>
      </c>
      <c r="D9245" s="361" t="s">
        <v>9100</v>
      </c>
    </row>
    <row r="9246" spans="1:4" ht="33">
      <c r="A9246" s="360">
        <v>9244</v>
      </c>
      <c r="B9246" s="356"/>
      <c r="C9246" s="357" t="s">
        <v>21029</v>
      </c>
      <c r="D9246" s="361" t="s">
        <v>9101</v>
      </c>
    </row>
    <row r="9247" spans="1:4" ht="33">
      <c r="A9247" s="363">
        <v>9245</v>
      </c>
      <c r="B9247" s="356"/>
      <c r="C9247" s="357" t="s">
        <v>21030</v>
      </c>
      <c r="D9247" s="361" t="s">
        <v>9102</v>
      </c>
    </row>
    <row r="9248" spans="1:4" ht="40.5">
      <c r="A9248" s="363">
        <v>9246</v>
      </c>
      <c r="B9248" s="356"/>
      <c r="C9248" s="357" t="s">
        <v>21031</v>
      </c>
      <c r="D9248" s="361" t="s">
        <v>9103</v>
      </c>
    </row>
    <row r="9249" spans="1:4" ht="33">
      <c r="A9249" s="360">
        <v>9247</v>
      </c>
      <c r="B9249" s="356"/>
      <c r="C9249" s="357" t="s">
        <v>21032</v>
      </c>
      <c r="D9249" s="361" t="s">
        <v>9104</v>
      </c>
    </row>
    <row r="9250" spans="1:4">
      <c r="A9250" s="360">
        <v>9248</v>
      </c>
      <c r="B9250" s="356"/>
      <c r="C9250" s="357" t="s">
        <v>21033</v>
      </c>
      <c r="D9250" s="361" t="s">
        <v>9105</v>
      </c>
    </row>
    <row r="9251" spans="1:4" ht="33">
      <c r="A9251" s="360">
        <v>9249</v>
      </c>
      <c r="B9251" s="356"/>
      <c r="C9251" s="357" t="s">
        <v>21034</v>
      </c>
      <c r="D9251" s="361" t="s">
        <v>9106</v>
      </c>
    </row>
    <row r="9252" spans="1:4">
      <c r="A9252" s="360">
        <v>9250</v>
      </c>
      <c r="B9252" s="356"/>
      <c r="C9252" s="357" t="s">
        <v>21035</v>
      </c>
      <c r="D9252" s="361" t="s">
        <v>9107</v>
      </c>
    </row>
    <row r="9253" spans="1:4">
      <c r="A9253" s="360">
        <v>9251</v>
      </c>
      <c r="B9253" s="356"/>
      <c r="C9253" s="357" t="s">
        <v>21036</v>
      </c>
      <c r="D9253" s="361" t="s">
        <v>9108</v>
      </c>
    </row>
    <row r="9254" spans="1:4">
      <c r="A9254" s="360">
        <v>9252</v>
      </c>
      <c r="B9254" s="356"/>
      <c r="C9254" s="357" t="s">
        <v>21037</v>
      </c>
      <c r="D9254" s="361" t="s">
        <v>9109</v>
      </c>
    </row>
    <row r="9255" spans="1:4">
      <c r="A9255" s="360">
        <v>9253</v>
      </c>
      <c r="B9255" s="356"/>
      <c r="C9255" s="357" t="s">
        <v>21038</v>
      </c>
      <c r="D9255" s="361" t="s">
        <v>9110</v>
      </c>
    </row>
    <row r="9256" spans="1:4" ht="33">
      <c r="A9256" s="360">
        <v>9254</v>
      </c>
      <c r="B9256" s="356"/>
      <c r="C9256" s="357" t="s">
        <v>21039</v>
      </c>
      <c r="D9256" s="361" t="s">
        <v>9111</v>
      </c>
    </row>
    <row r="9257" spans="1:4">
      <c r="A9257" s="360">
        <v>9255</v>
      </c>
      <c r="B9257" s="356"/>
      <c r="C9257" s="357" t="s">
        <v>21040</v>
      </c>
      <c r="D9257" s="361" t="s">
        <v>9112</v>
      </c>
    </row>
    <row r="9258" spans="1:4">
      <c r="A9258" s="360">
        <v>9256</v>
      </c>
      <c r="B9258" s="356"/>
      <c r="C9258" s="357" t="s">
        <v>21041</v>
      </c>
      <c r="D9258" s="361" t="s">
        <v>9113</v>
      </c>
    </row>
    <row r="9259" spans="1:4" ht="33">
      <c r="A9259" s="360">
        <v>9257</v>
      </c>
      <c r="B9259" s="356"/>
      <c r="C9259" s="357" t="s">
        <v>21042</v>
      </c>
      <c r="D9259" s="361" t="s">
        <v>9114</v>
      </c>
    </row>
    <row r="9260" spans="1:4" ht="33">
      <c r="A9260" s="360">
        <v>9258</v>
      </c>
      <c r="B9260" s="356"/>
      <c r="C9260" s="357" t="s">
        <v>21043</v>
      </c>
      <c r="D9260" s="361" t="s">
        <v>9115</v>
      </c>
    </row>
    <row r="9261" spans="1:4">
      <c r="A9261" s="360">
        <v>9259</v>
      </c>
      <c r="B9261" s="356"/>
      <c r="C9261" s="357" t="s">
        <v>21044</v>
      </c>
      <c r="D9261" s="361" t="s">
        <v>9116</v>
      </c>
    </row>
    <row r="9262" spans="1:4" ht="33">
      <c r="A9262" s="360">
        <v>9260</v>
      </c>
      <c r="B9262" s="356"/>
      <c r="C9262" s="357" t="s">
        <v>21045</v>
      </c>
      <c r="D9262" s="361" t="s">
        <v>9117</v>
      </c>
    </row>
    <row r="9263" spans="1:4" ht="33">
      <c r="A9263" s="360">
        <v>9261</v>
      </c>
      <c r="B9263" s="356"/>
      <c r="C9263" s="357" t="s">
        <v>21046</v>
      </c>
      <c r="D9263" s="361" t="s">
        <v>9118</v>
      </c>
    </row>
    <row r="9264" spans="1:4" ht="33">
      <c r="A9264" s="360">
        <v>9262</v>
      </c>
      <c r="B9264" s="356"/>
      <c r="C9264" s="357" t="s">
        <v>21047</v>
      </c>
      <c r="D9264" s="361" t="s">
        <v>9119</v>
      </c>
    </row>
    <row r="9265" spans="1:4" ht="33">
      <c r="A9265" s="360">
        <v>9263</v>
      </c>
      <c r="B9265" s="356"/>
      <c r="C9265" s="357" t="s">
        <v>21048</v>
      </c>
      <c r="D9265" s="361" t="s">
        <v>9120</v>
      </c>
    </row>
    <row r="9266" spans="1:4">
      <c r="A9266" s="360">
        <v>9264</v>
      </c>
      <c r="B9266" s="356"/>
      <c r="C9266" s="357" t="s">
        <v>21049</v>
      </c>
      <c r="D9266" s="361" t="s">
        <v>9121</v>
      </c>
    </row>
    <row r="9267" spans="1:4">
      <c r="A9267" s="360">
        <v>9265</v>
      </c>
      <c r="B9267" s="356"/>
      <c r="C9267" s="357" t="s">
        <v>21050</v>
      </c>
      <c r="D9267" s="361" t="s">
        <v>9122</v>
      </c>
    </row>
    <row r="9268" spans="1:4" ht="33">
      <c r="A9268" s="363">
        <v>9266</v>
      </c>
      <c r="B9268" s="356"/>
      <c r="C9268" s="357" t="s">
        <v>21051</v>
      </c>
      <c r="D9268" s="361" t="s">
        <v>9123</v>
      </c>
    </row>
    <row r="9269" spans="1:4">
      <c r="A9269" s="360">
        <v>9267</v>
      </c>
      <c r="B9269" s="356"/>
      <c r="C9269" s="357" t="s">
        <v>21052</v>
      </c>
      <c r="D9269" s="361" t="s">
        <v>9124</v>
      </c>
    </row>
    <row r="9270" spans="1:4">
      <c r="A9270" s="360">
        <v>9268</v>
      </c>
      <c r="B9270" s="356"/>
      <c r="C9270" s="357" t="s">
        <v>21053</v>
      </c>
      <c r="D9270" s="361" t="s">
        <v>9125</v>
      </c>
    </row>
    <row r="9271" spans="1:4" ht="33">
      <c r="A9271" s="360">
        <v>9269</v>
      </c>
      <c r="B9271" s="356"/>
      <c r="C9271" s="357" t="s">
        <v>21054</v>
      </c>
      <c r="D9271" s="361" t="s">
        <v>9126</v>
      </c>
    </row>
    <row r="9272" spans="1:4" ht="33">
      <c r="A9272" s="360">
        <v>9270</v>
      </c>
      <c r="B9272" s="356"/>
      <c r="C9272" s="357" t="s">
        <v>21055</v>
      </c>
      <c r="D9272" s="361" t="s">
        <v>9127</v>
      </c>
    </row>
    <row r="9273" spans="1:4">
      <c r="A9273" s="360">
        <v>9271</v>
      </c>
      <c r="B9273" s="356"/>
      <c r="C9273" s="357" t="s">
        <v>21056</v>
      </c>
      <c r="D9273" s="361" t="s">
        <v>9128</v>
      </c>
    </row>
    <row r="9274" spans="1:4">
      <c r="A9274" s="360">
        <v>9272</v>
      </c>
      <c r="B9274" s="356"/>
      <c r="C9274" s="357" t="s">
        <v>21057</v>
      </c>
      <c r="D9274" s="361" t="s">
        <v>9129</v>
      </c>
    </row>
    <row r="9275" spans="1:4" ht="33">
      <c r="A9275" s="360">
        <v>9273</v>
      </c>
      <c r="B9275" s="356"/>
      <c r="C9275" s="357" t="s">
        <v>21058</v>
      </c>
      <c r="D9275" s="361" t="s">
        <v>9130</v>
      </c>
    </row>
    <row r="9276" spans="1:4">
      <c r="A9276" s="360">
        <v>9274</v>
      </c>
      <c r="B9276" s="356"/>
      <c r="C9276" s="357" t="s">
        <v>21059</v>
      </c>
      <c r="D9276" s="361" t="s">
        <v>9131</v>
      </c>
    </row>
    <row r="9277" spans="1:4">
      <c r="A9277" s="360">
        <v>9275</v>
      </c>
      <c r="B9277" s="356"/>
      <c r="C9277" s="357" t="s">
        <v>21060</v>
      </c>
      <c r="D9277" s="361" t="s">
        <v>9132</v>
      </c>
    </row>
    <row r="9278" spans="1:4">
      <c r="A9278" s="360">
        <v>9276</v>
      </c>
      <c r="B9278" s="356"/>
      <c r="C9278" s="357" t="s">
        <v>21061</v>
      </c>
      <c r="D9278" s="361" t="s">
        <v>9133</v>
      </c>
    </row>
    <row r="9279" spans="1:4" ht="33">
      <c r="A9279" s="360">
        <v>9277</v>
      </c>
      <c r="B9279" s="356"/>
      <c r="C9279" s="357" t="s">
        <v>21062</v>
      </c>
      <c r="D9279" s="361" t="s">
        <v>9134</v>
      </c>
    </row>
    <row r="9280" spans="1:4">
      <c r="A9280" s="363">
        <v>9278</v>
      </c>
      <c r="B9280" s="356"/>
      <c r="C9280" s="357" t="s">
        <v>21063</v>
      </c>
      <c r="D9280" s="361" t="s">
        <v>9135</v>
      </c>
    </row>
    <row r="9281" spans="1:4" ht="33">
      <c r="A9281" s="360">
        <v>9279</v>
      </c>
      <c r="B9281" s="356"/>
      <c r="C9281" s="357" t="s">
        <v>21064</v>
      </c>
      <c r="D9281" s="361" t="s">
        <v>9136</v>
      </c>
    </row>
    <row r="9282" spans="1:4" ht="33">
      <c r="A9282" s="360">
        <v>9280</v>
      </c>
      <c r="B9282" s="356"/>
      <c r="C9282" s="357" t="s">
        <v>21065</v>
      </c>
      <c r="D9282" s="361" t="s">
        <v>9137</v>
      </c>
    </row>
    <row r="9283" spans="1:4" ht="33">
      <c r="A9283" s="363">
        <v>9281</v>
      </c>
      <c r="B9283" s="356"/>
      <c r="C9283" s="357" t="s">
        <v>21066</v>
      </c>
      <c r="D9283" s="361" t="s">
        <v>9138</v>
      </c>
    </row>
    <row r="9284" spans="1:4">
      <c r="A9284" s="360">
        <v>9282</v>
      </c>
      <c r="B9284" s="356"/>
      <c r="C9284" s="357" t="s">
        <v>21067</v>
      </c>
      <c r="D9284" s="361" t="s">
        <v>9139</v>
      </c>
    </row>
    <row r="9285" spans="1:4" ht="33">
      <c r="A9285" s="360">
        <v>9283</v>
      </c>
      <c r="B9285" s="356"/>
      <c r="C9285" s="357" t="s">
        <v>21068</v>
      </c>
      <c r="D9285" s="361" t="s">
        <v>9140</v>
      </c>
    </row>
    <row r="9286" spans="1:4" ht="40.5">
      <c r="A9286" s="360">
        <v>9284</v>
      </c>
      <c r="B9286" s="356"/>
      <c r="C9286" s="357" t="s">
        <v>21069</v>
      </c>
      <c r="D9286" s="361" t="s">
        <v>9141</v>
      </c>
    </row>
    <row r="9287" spans="1:4" ht="33">
      <c r="A9287" s="360">
        <v>9285</v>
      </c>
      <c r="B9287" s="356"/>
      <c r="C9287" s="357" t="s">
        <v>21070</v>
      </c>
      <c r="D9287" s="361" t="s">
        <v>9142</v>
      </c>
    </row>
    <row r="9288" spans="1:4" ht="33">
      <c r="A9288" s="360">
        <v>9286</v>
      </c>
      <c r="B9288" s="356"/>
      <c r="C9288" s="357" t="s">
        <v>21071</v>
      </c>
      <c r="D9288" s="361" t="s">
        <v>9143</v>
      </c>
    </row>
    <row r="9289" spans="1:4" ht="33">
      <c r="A9289" s="360">
        <v>9287</v>
      </c>
      <c r="B9289" s="356"/>
      <c r="C9289" s="357" t="s">
        <v>21072</v>
      </c>
      <c r="D9289" s="361" t="s">
        <v>9144</v>
      </c>
    </row>
    <row r="9290" spans="1:4" ht="33">
      <c r="A9290" s="360">
        <v>9288</v>
      </c>
      <c r="B9290" s="356"/>
      <c r="C9290" s="357" t="s">
        <v>21073</v>
      </c>
      <c r="D9290" s="361" t="s">
        <v>9145</v>
      </c>
    </row>
    <row r="9291" spans="1:4" ht="33">
      <c r="A9291" s="360">
        <v>9289</v>
      </c>
      <c r="B9291" s="356"/>
      <c r="C9291" s="357" t="s">
        <v>21074</v>
      </c>
      <c r="D9291" s="361" t="s">
        <v>9146</v>
      </c>
    </row>
    <row r="9292" spans="1:4">
      <c r="A9292" s="360">
        <v>9290</v>
      </c>
      <c r="B9292" s="356"/>
      <c r="C9292" s="357" t="s">
        <v>21075</v>
      </c>
      <c r="D9292" s="361" t="s">
        <v>9147</v>
      </c>
    </row>
    <row r="9293" spans="1:4">
      <c r="A9293" s="360">
        <v>9291</v>
      </c>
      <c r="B9293" s="356"/>
      <c r="C9293" s="357" t="s">
        <v>21076</v>
      </c>
      <c r="D9293" s="361" t="s">
        <v>9148</v>
      </c>
    </row>
    <row r="9294" spans="1:4">
      <c r="A9294" s="360">
        <v>9292</v>
      </c>
      <c r="B9294" s="356"/>
      <c r="C9294" s="357" t="s">
        <v>21077</v>
      </c>
      <c r="D9294" s="361" t="s">
        <v>9149</v>
      </c>
    </row>
    <row r="9295" spans="1:4">
      <c r="A9295" s="360">
        <v>9293</v>
      </c>
      <c r="B9295" s="356"/>
      <c r="C9295" s="357" t="s">
        <v>21067</v>
      </c>
      <c r="D9295" s="361" t="s">
        <v>9139</v>
      </c>
    </row>
    <row r="9296" spans="1:4" ht="33">
      <c r="A9296" s="360">
        <v>9294</v>
      </c>
      <c r="B9296" s="356"/>
      <c r="C9296" s="357" t="s">
        <v>21078</v>
      </c>
      <c r="D9296" s="361" t="s">
        <v>9140</v>
      </c>
    </row>
    <row r="9297" spans="1:4" ht="40.5">
      <c r="A9297" s="360">
        <v>9295</v>
      </c>
      <c r="B9297" s="356"/>
      <c r="C9297" s="357" t="s">
        <v>21069</v>
      </c>
      <c r="D9297" s="361" t="s">
        <v>9141</v>
      </c>
    </row>
    <row r="9298" spans="1:4">
      <c r="A9298" s="363">
        <v>9296</v>
      </c>
      <c r="B9298" s="356"/>
      <c r="C9298" s="357" t="s">
        <v>21079</v>
      </c>
      <c r="D9298" s="361" t="s">
        <v>9150</v>
      </c>
    </row>
    <row r="9299" spans="1:4">
      <c r="A9299" s="360">
        <v>9297</v>
      </c>
      <c r="B9299" s="356"/>
      <c r="C9299" s="357" t="s">
        <v>9151</v>
      </c>
      <c r="D9299" s="361" t="s">
        <v>9152</v>
      </c>
    </row>
    <row r="9300" spans="1:4" ht="49.5">
      <c r="A9300" s="360">
        <v>9298</v>
      </c>
      <c r="B9300" s="356"/>
      <c r="C9300" s="357" t="s">
        <v>21080</v>
      </c>
      <c r="D9300" s="361" t="s">
        <v>9153</v>
      </c>
    </row>
    <row r="9301" spans="1:4">
      <c r="A9301" s="360">
        <v>9299</v>
      </c>
      <c r="B9301" s="356"/>
      <c r="C9301" s="357" t="s">
        <v>9154</v>
      </c>
      <c r="D9301" s="361" t="s">
        <v>9155</v>
      </c>
    </row>
    <row r="9302" spans="1:4">
      <c r="A9302" s="363">
        <v>9300</v>
      </c>
      <c r="B9302" s="356"/>
      <c r="C9302" s="357" t="s">
        <v>21081</v>
      </c>
      <c r="D9302" s="361" t="s">
        <v>9156</v>
      </c>
    </row>
    <row r="9303" spans="1:4">
      <c r="A9303" s="360">
        <v>9301</v>
      </c>
      <c r="B9303" s="356"/>
      <c r="C9303" s="357" t="s">
        <v>21082</v>
      </c>
      <c r="D9303" s="361" t="s">
        <v>9157</v>
      </c>
    </row>
    <row r="9304" spans="1:4">
      <c r="A9304" s="363">
        <v>9302</v>
      </c>
      <c r="B9304" s="356"/>
      <c r="C9304" s="357" t="s">
        <v>21083</v>
      </c>
      <c r="D9304" s="361" t="s">
        <v>9158</v>
      </c>
    </row>
    <row r="9305" spans="1:4" ht="33">
      <c r="A9305" s="360">
        <v>9303</v>
      </c>
      <c r="B9305" s="356"/>
      <c r="C9305" s="357" t="s">
        <v>21084</v>
      </c>
      <c r="D9305" s="361" t="s">
        <v>9159</v>
      </c>
    </row>
    <row r="9306" spans="1:4" ht="40.5">
      <c r="A9306" s="363">
        <v>9304</v>
      </c>
      <c r="B9306" s="356"/>
      <c r="C9306" s="357" t="s">
        <v>21085</v>
      </c>
      <c r="D9306" s="361" t="s">
        <v>9160</v>
      </c>
    </row>
    <row r="9307" spans="1:4" ht="33">
      <c r="A9307" s="360">
        <v>9305</v>
      </c>
      <c r="B9307" s="356"/>
      <c r="C9307" s="357" t="s">
        <v>21086</v>
      </c>
      <c r="D9307" s="361" t="s">
        <v>9161</v>
      </c>
    </row>
    <row r="9308" spans="1:4" ht="49.5">
      <c r="A9308" s="360">
        <v>9306</v>
      </c>
      <c r="B9308" s="356"/>
      <c r="C9308" s="357" t="s">
        <v>21087</v>
      </c>
      <c r="D9308" s="361" t="s">
        <v>9162</v>
      </c>
    </row>
    <row r="9309" spans="1:4" ht="49.5">
      <c r="A9309" s="363">
        <v>9307</v>
      </c>
      <c r="B9309" s="356"/>
      <c r="C9309" s="357" t="s">
        <v>21088</v>
      </c>
      <c r="D9309" s="361" t="s">
        <v>9163</v>
      </c>
    </row>
    <row r="9310" spans="1:4" ht="33">
      <c r="A9310" s="360">
        <v>9308</v>
      </c>
      <c r="B9310" s="356"/>
      <c r="C9310" s="357" t="s">
        <v>21089</v>
      </c>
      <c r="D9310" s="361" t="s">
        <v>9164</v>
      </c>
    </row>
    <row r="9311" spans="1:4" ht="33">
      <c r="A9311" s="360">
        <v>9309</v>
      </c>
      <c r="B9311" s="356"/>
      <c r="C9311" s="357" t="s">
        <v>21090</v>
      </c>
      <c r="D9311" s="361" t="s">
        <v>9165</v>
      </c>
    </row>
    <row r="9312" spans="1:4" ht="81">
      <c r="A9312" s="363">
        <v>9310</v>
      </c>
      <c r="B9312" s="356"/>
      <c r="C9312" s="357" t="s">
        <v>21091</v>
      </c>
      <c r="D9312" s="361" t="s">
        <v>9166</v>
      </c>
    </row>
    <row r="9313" spans="1:4" ht="40.5">
      <c r="A9313" s="363">
        <v>9311</v>
      </c>
      <c r="B9313" s="356"/>
      <c r="C9313" s="357" t="s">
        <v>21092</v>
      </c>
      <c r="D9313" s="361" t="s">
        <v>9167</v>
      </c>
    </row>
    <row r="9314" spans="1:4" ht="33">
      <c r="A9314" s="360">
        <v>9312</v>
      </c>
      <c r="B9314" s="356"/>
      <c r="C9314" s="357" t="s">
        <v>9168</v>
      </c>
      <c r="D9314" s="361" t="s">
        <v>9168</v>
      </c>
    </row>
    <row r="9315" spans="1:4" ht="40.5">
      <c r="A9315" s="363">
        <v>9313</v>
      </c>
      <c r="B9315" s="356"/>
      <c r="C9315" s="357" t="s">
        <v>21093</v>
      </c>
      <c r="D9315" s="361" t="s">
        <v>9169</v>
      </c>
    </row>
    <row r="9316" spans="1:4" ht="40.5">
      <c r="A9316" s="363">
        <v>9314</v>
      </c>
      <c r="B9316" s="356"/>
      <c r="C9316" s="357" t="s">
        <v>21085</v>
      </c>
      <c r="D9316" s="361" t="s">
        <v>9170</v>
      </c>
    </row>
    <row r="9317" spans="1:4" ht="49.5">
      <c r="A9317" s="360">
        <v>9315</v>
      </c>
      <c r="B9317" s="356"/>
      <c r="C9317" s="357" t="s">
        <v>21094</v>
      </c>
      <c r="D9317" s="361" t="s">
        <v>9171</v>
      </c>
    </row>
    <row r="9318" spans="1:4" ht="49.5">
      <c r="A9318" s="360">
        <v>9316</v>
      </c>
      <c r="B9318" s="356"/>
      <c r="C9318" s="357" t="s">
        <v>21095</v>
      </c>
      <c r="D9318" s="361" t="s">
        <v>9172</v>
      </c>
    </row>
    <row r="9319" spans="1:4" ht="33">
      <c r="A9319" s="360">
        <v>9317</v>
      </c>
      <c r="B9319" s="356"/>
      <c r="C9319" s="357" t="s">
        <v>21096</v>
      </c>
      <c r="D9319" s="361" t="s">
        <v>9173</v>
      </c>
    </row>
    <row r="9320" spans="1:4" ht="33">
      <c r="A9320" s="360">
        <v>9318</v>
      </c>
      <c r="B9320" s="356"/>
      <c r="C9320" s="357" t="s">
        <v>21097</v>
      </c>
      <c r="D9320" s="361" t="s">
        <v>9174</v>
      </c>
    </row>
    <row r="9321" spans="1:4" ht="33">
      <c r="A9321" s="360">
        <v>9319</v>
      </c>
      <c r="B9321" s="356"/>
      <c r="C9321" s="357" t="s">
        <v>21098</v>
      </c>
      <c r="D9321" s="361" t="s">
        <v>9175</v>
      </c>
    </row>
    <row r="9322" spans="1:4" ht="33">
      <c r="A9322" s="360">
        <v>9320</v>
      </c>
      <c r="B9322" s="356"/>
      <c r="C9322" s="357" t="s">
        <v>21099</v>
      </c>
      <c r="D9322" s="361" t="s">
        <v>9176</v>
      </c>
    </row>
    <row r="9323" spans="1:4" ht="33">
      <c r="A9323" s="360">
        <v>9321</v>
      </c>
      <c r="B9323" s="356"/>
      <c r="C9323" s="357" t="s">
        <v>21100</v>
      </c>
      <c r="D9323" s="361" t="s">
        <v>9177</v>
      </c>
    </row>
    <row r="9324" spans="1:4" ht="33">
      <c r="A9324" s="360">
        <v>9322</v>
      </c>
      <c r="B9324" s="356"/>
      <c r="C9324" s="357" t="s">
        <v>21101</v>
      </c>
      <c r="D9324" s="361" t="s">
        <v>9178</v>
      </c>
    </row>
    <row r="9325" spans="1:4" ht="33">
      <c r="A9325" s="360">
        <v>9323</v>
      </c>
      <c r="B9325" s="356"/>
      <c r="C9325" s="357" t="s">
        <v>21102</v>
      </c>
      <c r="D9325" s="361" t="s">
        <v>9179</v>
      </c>
    </row>
    <row r="9326" spans="1:4" ht="33">
      <c r="A9326" s="360">
        <v>9324</v>
      </c>
      <c r="B9326" s="356"/>
      <c r="C9326" s="357" t="s">
        <v>21103</v>
      </c>
      <c r="D9326" s="361" t="s">
        <v>9180</v>
      </c>
    </row>
    <row r="9327" spans="1:4" ht="33">
      <c r="A9327" s="360">
        <v>9325</v>
      </c>
      <c r="B9327" s="356"/>
      <c r="C9327" s="357" t="s">
        <v>21104</v>
      </c>
      <c r="D9327" s="361" t="s">
        <v>9181</v>
      </c>
    </row>
    <row r="9328" spans="1:4" ht="33">
      <c r="A9328" s="360">
        <v>9326</v>
      </c>
      <c r="B9328" s="356"/>
      <c r="C9328" s="357" t="s">
        <v>21105</v>
      </c>
      <c r="D9328" s="361" t="s">
        <v>9182</v>
      </c>
    </row>
    <row r="9329" spans="1:4" ht="33">
      <c r="A9329" s="360">
        <v>9327</v>
      </c>
      <c r="B9329" s="356"/>
      <c r="C9329" s="357" t="s">
        <v>21106</v>
      </c>
      <c r="D9329" s="361" t="s">
        <v>9183</v>
      </c>
    </row>
    <row r="9330" spans="1:4">
      <c r="A9330" s="360">
        <v>9328</v>
      </c>
      <c r="B9330" s="356"/>
      <c r="C9330" s="357" t="s">
        <v>21107</v>
      </c>
      <c r="D9330" s="361" t="s">
        <v>9184</v>
      </c>
    </row>
    <row r="9331" spans="1:4" ht="33">
      <c r="A9331" s="360">
        <v>9329</v>
      </c>
      <c r="B9331" s="356"/>
      <c r="C9331" s="357" t="s">
        <v>21108</v>
      </c>
      <c r="D9331" s="361" t="s">
        <v>9185</v>
      </c>
    </row>
    <row r="9332" spans="1:4" ht="33">
      <c r="A9332" s="360">
        <v>9330</v>
      </c>
      <c r="B9332" s="356"/>
      <c r="C9332" s="357" t="s">
        <v>21109</v>
      </c>
      <c r="D9332" s="361" t="s">
        <v>9186</v>
      </c>
    </row>
    <row r="9333" spans="1:4" ht="40.5">
      <c r="A9333" s="360">
        <v>9331</v>
      </c>
      <c r="B9333" s="356"/>
      <c r="C9333" s="357" t="s">
        <v>21110</v>
      </c>
      <c r="D9333" s="361" t="s">
        <v>9187</v>
      </c>
    </row>
    <row r="9334" spans="1:4" ht="33">
      <c r="A9334" s="360">
        <v>9332</v>
      </c>
      <c r="B9334" s="356"/>
      <c r="C9334" s="357" t="s">
        <v>21111</v>
      </c>
      <c r="D9334" s="361" t="s">
        <v>9188</v>
      </c>
    </row>
    <row r="9335" spans="1:4" ht="40.5">
      <c r="A9335" s="360">
        <v>9333</v>
      </c>
      <c r="B9335" s="356"/>
      <c r="C9335" s="357" t="s">
        <v>21112</v>
      </c>
      <c r="D9335" s="361" t="s">
        <v>9189</v>
      </c>
    </row>
    <row r="9336" spans="1:4" ht="40.5">
      <c r="A9336" s="360">
        <v>9334</v>
      </c>
      <c r="B9336" s="356"/>
      <c r="C9336" s="357" t="s">
        <v>21113</v>
      </c>
      <c r="D9336" s="361" t="s">
        <v>9190</v>
      </c>
    </row>
    <row r="9337" spans="1:4" ht="40.5">
      <c r="A9337" s="360">
        <v>9335</v>
      </c>
      <c r="B9337" s="356"/>
      <c r="C9337" s="357" t="s">
        <v>21114</v>
      </c>
      <c r="D9337" s="361" t="s">
        <v>9191</v>
      </c>
    </row>
    <row r="9338" spans="1:4" ht="33">
      <c r="A9338" s="360">
        <v>9336</v>
      </c>
      <c r="B9338" s="356"/>
      <c r="C9338" s="357" t="s">
        <v>21115</v>
      </c>
      <c r="D9338" s="361" t="s">
        <v>9192</v>
      </c>
    </row>
    <row r="9339" spans="1:4" ht="33">
      <c r="A9339" s="360">
        <v>9337</v>
      </c>
      <c r="B9339" s="356"/>
      <c r="C9339" s="357" t="s">
        <v>21116</v>
      </c>
      <c r="D9339" s="361" t="s">
        <v>9193</v>
      </c>
    </row>
    <row r="9340" spans="1:4" ht="40.5">
      <c r="A9340" s="360">
        <v>9338</v>
      </c>
      <c r="B9340" s="356"/>
      <c r="C9340" s="357" t="s">
        <v>21117</v>
      </c>
      <c r="D9340" s="361" t="s">
        <v>9194</v>
      </c>
    </row>
    <row r="9341" spans="1:4" ht="33">
      <c r="A9341" s="360">
        <v>9339</v>
      </c>
      <c r="B9341" s="356"/>
      <c r="C9341" s="357" t="s">
        <v>21118</v>
      </c>
      <c r="D9341" s="361" t="s">
        <v>9195</v>
      </c>
    </row>
    <row r="9342" spans="1:4" ht="40.5">
      <c r="A9342" s="360">
        <v>9340</v>
      </c>
      <c r="B9342" s="356"/>
      <c r="C9342" s="357" t="s">
        <v>21119</v>
      </c>
      <c r="D9342" s="361" t="s">
        <v>9196</v>
      </c>
    </row>
    <row r="9343" spans="1:4" ht="33">
      <c r="A9343" s="360">
        <v>9341</v>
      </c>
      <c r="B9343" s="356"/>
      <c r="C9343" s="357" t="s">
        <v>21120</v>
      </c>
      <c r="D9343" s="361" t="s">
        <v>9197</v>
      </c>
    </row>
    <row r="9344" spans="1:4" ht="40.5">
      <c r="A9344" s="360">
        <v>9342</v>
      </c>
      <c r="B9344" s="356"/>
      <c r="C9344" s="357" t="s">
        <v>21121</v>
      </c>
      <c r="D9344" s="361" t="s">
        <v>9198</v>
      </c>
    </row>
    <row r="9345" spans="1:4" ht="40.5">
      <c r="A9345" s="360">
        <v>9343</v>
      </c>
      <c r="B9345" s="356"/>
      <c r="C9345" s="357" t="s">
        <v>21122</v>
      </c>
      <c r="D9345" s="361" t="s">
        <v>9199</v>
      </c>
    </row>
    <row r="9346" spans="1:4" ht="40.5">
      <c r="A9346" s="360">
        <v>9344</v>
      </c>
      <c r="B9346" s="356"/>
      <c r="C9346" s="357" t="s">
        <v>21123</v>
      </c>
      <c r="D9346" s="361" t="s">
        <v>9200</v>
      </c>
    </row>
    <row r="9347" spans="1:4" ht="33">
      <c r="A9347" s="360">
        <v>9345</v>
      </c>
      <c r="B9347" s="356"/>
      <c r="C9347" s="357" t="s">
        <v>21124</v>
      </c>
      <c r="D9347" s="361" t="s">
        <v>9201</v>
      </c>
    </row>
    <row r="9348" spans="1:4" ht="40.5">
      <c r="A9348" s="360">
        <v>9346</v>
      </c>
      <c r="B9348" s="356"/>
      <c r="C9348" s="357" t="s">
        <v>21125</v>
      </c>
      <c r="D9348" s="361" t="s">
        <v>9202</v>
      </c>
    </row>
    <row r="9349" spans="1:4">
      <c r="A9349" s="360">
        <v>9347</v>
      </c>
      <c r="B9349" s="356"/>
      <c r="C9349" s="357" t="s">
        <v>21126</v>
      </c>
      <c r="D9349" s="361" t="s">
        <v>9203</v>
      </c>
    </row>
    <row r="9350" spans="1:4" ht="40.5">
      <c r="A9350" s="360">
        <v>9348</v>
      </c>
      <c r="B9350" s="356"/>
      <c r="C9350" s="357" t="s">
        <v>21127</v>
      </c>
      <c r="D9350" s="361" t="s">
        <v>9204</v>
      </c>
    </row>
    <row r="9351" spans="1:4" ht="40.5">
      <c r="A9351" s="360">
        <v>9349</v>
      </c>
      <c r="B9351" s="356"/>
      <c r="C9351" s="357" t="s">
        <v>21128</v>
      </c>
      <c r="D9351" s="361" t="s">
        <v>9205</v>
      </c>
    </row>
    <row r="9352" spans="1:4">
      <c r="A9352" s="360">
        <v>9350</v>
      </c>
      <c r="B9352" s="356"/>
      <c r="C9352" s="357" t="s">
        <v>21129</v>
      </c>
      <c r="D9352" s="361" t="s">
        <v>9206</v>
      </c>
    </row>
    <row r="9353" spans="1:4" ht="40.5">
      <c r="A9353" s="360">
        <v>9351</v>
      </c>
      <c r="B9353" s="356"/>
      <c r="C9353" s="357" t="s">
        <v>21130</v>
      </c>
      <c r="D9353" s="361" t="s">
        <v>9207</v>
      </c>
    </row>
    <row r="9354" spans="1:4" ht="40.5">
      <c r="A9354" s="360">
        <v>9352</v>
      </c>
      <c r="B9354" s="356"/>
      <c r="C9354" s="357" t="s">
        <v>21131</v>
      </c>
      <c r="D9354" s="361" t="s">
        <v>9208</v>
      </c>
    </row>
    <row r="9355" spans="1:4" ht="33">
      <c r="A9355" s="360">
        <v>9353</v>
      </c>
      <c r="B9355" s="356"/>
      <c r="C9355" s="357" t="s">
        <v>21132</v>
      </c>
      <c r="D9355" s="361" t="s">
        <v>9209</v>
      </c>
    </row>
    <row r="9356" spans="1:4" ht="40.5">
      <c r="A9356" s="360">
        <v>9354</v>
      </c>
      <c r="B9356" s="356"/>
      <c r="C9356" s="357" t="s">
        <v>21133</v>
      </c>
      <c r="D9356" s="361" t="s">
        <v>9210</v>
      </c>
    </row>
    <row r="9357" spans="1:4" ht="40.5">
      <c r="A9357" s="360">
        <v>9355</v>
      </c>
      <c r="B9357" s="356"/>
      <c r="C9357" s="357" t="s">
        <v>21134</v>
      </c>
      <c r="D9357" s="361" t="s">
        <v>9211</v>
      </c>
    </row>
    <row r="9358" spans="1:4" ht="33">
      <c r="A9358" s="360">
        <v>9356</v>
      </c>
      <c r="B9358" s="356"/>
      <c r="C9358" s="357" t="s">
        <v>21135</v>
      </c>
      <c r="D9358" s="361" t="s">
        <v>9212</v>
      </c>
    </row>
    <row r="9359" spans="1:4" ht="40.5">
      <c r="A9359" s="360">
        <v>9357</v>
      </c>
      <c r="B9359" s="356"/>
      <c r="C9359" s="357" t="s">
        <v>21136</v>
      </c>
      <c r="D9359" s="361" t="s">
        <v>9213</v>
      </c>
    </row>
    <row r="9360" spans="1:4" ht="40.5">
      <c r="A9360" s="360">
        <v>9358</v>
      </c>
      <c r="B9360" s="356"/>
      <c r="C9360" s="357" t="s">
        <v>21137</v>
      </c>
      <c r="D9360" s="361" t="s">
        <v>9214</v>
      </c>
    </row>
    <row r="9361" spans="1:4" ht="40.5">
      <c r="A9361" s="360">
        <v>9359</v>
      </c>
      <c r="B9361" s="356"/>
      <c r="C9361" s="357" t="s">
        <v>21138</v>
      </c>
      <c r="D9361" s="361" t="s">
        <v>9215</v>
      </c>
    </row>
    <row r="9362" spans="1:4" ht="40.5">
      <c r="A9362" s="360">
        <v>9360</v>
      </c>
      <c r="B9362" s="356"/>
      <c r="C9362" s="357" t="s">
        <v>21139</v>
      </c>
      <c r="D9362" s="361" t="s">
        <v>9216</v>
      </c>
    </row>
    <row r="9363" spans="1:4" ht="40.5">
      <c r="A9363" s="360">
        <v>9361</v>
      </c>
      <c r="B9363" s="356"/>
      <c r="C9363" s="357" t="s">
        <v>21140</v>
      </c>
      <c r="D9363" s="361" t="s">
        <v>9217</v>
      </c>
    </row>
    <row r="9364" spans="1:4" ht="33">
      <c r="A9364" s="360">
        <v>9362</v>
      </c>
      <c r="B9364" s="356"/>
      <c r="C9364" s="357" t="s">
        <v>21141</v>
      </c>
      <c r="D9364" s="361" t="s">
        <v>9218</v>
      </c>
    </row>
    <row r="9365" spans="1:4" ht="40.5">
      <c r="A9365" s="360">
        <v>9363</v>
      </c>
      <c r="B9365" s="356"/>
      <c r="C9365" s="357" t="s">
        <v>21142</v>
      </c>
      <c r="D9365" s="361" t="s">
        <v>9219</v>
      </c>
    </row>
    <row r="9366" spans="1:4" ht="40.5">
      <c r="A9366" s="360">
        <v>9364</v>
      </c>
      <c r="B9366" s="356"/>
      <c r="C9366" s="357" t="s">
        <v>21143</v>
      </c>
      <c r="D9366" s="361" t="s">
        <v>9220</v>
      </c>
    </row>
    <row r="9367" spans="1:4" ht="40.5">
      <c r="A9367" s="360">
        <v>9365</v>
      </c>
      <c r="B9367" s="356"/>
      <c r="C9367" s="357" t="s">
        <v>21144</v>
      </c>
      <c r="D9367" s="361" t="s">
        <v>9221</v>
      </c>
    </row>
    <row r="9368" spans="1:4" ht="40.5">
      <c r="A9368" s="360">
        <v>9366</v>
      </c>
      <c r="B9368" s="356"/>
      <c r="C9368" s="357" t="s">
        <v>21145</v>
      </c>
      <c r="D9368" s="361" t="s">
        <v>9222</v>
      </c>
    </row>
    <row r="9369" spans="1:4" ht="33">
      <c r="A9369" s="360">
        <v>9367</v>
      </c>
      <c r="B9369" s="356"/>
      <c r="C9369" s="357" t="s">
        <v>21146</v>
      </c>
      <c r="D9369" s="361" t="s">
        <v>9223</v>
      </c>
    </row>
    <row r="9370" spans="1:4" ht="33">
      <c r="A9370" s="360">
        <v>9368</v>
      </c>
      <c r="B9370" s="356"/>
      <c r="C9370" s="357" t="s">
        <v>21147</v>
      </c>
      <c r="D9370" s="361" t="s">
        <v>9224</v>
      </c>
    </row>
    <row r="9371" spans="1:4" ht="33">
      <c r="A9371" s="360">
        <v>9369</v>
      </c>
      <c r="B9371" s="356"/>
      <c r="C9371" s="357" t="s">
        <v>21148</v>
      </c>
      <c r="D9371" s="361" t="s">
        <v>9225</v>
      </c>
    </row>
    <row r="9372" spans="1:4" ht="33">
      <c r="A9372" s="360">
        <v>9370</v>
      </c>
      <c r="B9372" s="356"/>
      <c r="C9372" s="357" t="s">
        <v>21149</v>
      </c>
      <c r="D9372" s="361" t="s">
        <v>9226</v>
      </c>
    </row>
    <row r="9373" spans="1:4" ht="33">
      <c r="A9373" s="360">
        <v>9371</v>
      </c>
      <c r="B9373" s="356"/>
      <c r="C9373" s="357" t="s">
        <v>21150</v>
      </c>
      <c r="D9373" s="361" t="s">
        <v>9227</v>
      </c>
    </row>
    <row r="9374" spans="1:4" ht="33">
      <c r="A9374" s="360">
        <v>9372</v>
      </c>
      <c r="B9374" s="356"/>
      <c r="C9374" s="357" t="s">
        <v>21151</v>
      </c>
      <c r="D9374" s="361" t="s">
        <v>9228</v>
      </c>
    </row>
    <row r="9375" spans="1:4" ht="33">
      <c r="A9375" s="360">
        <v>9373</v>
      </c>
      <c r="B9375" s="356"/>
      <c r="C9375" s="357" t="s">
        <v>21152</v>
      </c>
      <c r="D9375" s="361" t="s">
        <v>9229</v>
      </c>
    </row>
    <row r="9376" spans="1:4" ht="33">
      <c r="A9376" s="360">
        <v>9374</v>
      </c>
      <c r="B9376" s="356"/>
      <c r="C9376" s="357" t="s">
        <v>21153</v>
      </c>
      <c r="D9376" s="361" t="s">
        <v>9230</v>
      </c>
    </row>
    <row r="9377" spans="1:4" ht="33">
      <c r="A9377" s="360">
        <v>9375</v>
      </c>
      <c r="B9377" s="356"/>
      <c r="C9377" s="357" t="s">
        <v>21154</v>
      </c>
      <c r="D9377" s="361" t="s">
        <v>9231</v>
      </c>
    </row>
    <row r="9378" spans="1:4" ht="33">
      <c r="A9378" s="360">
        <v>9376</v>
      </c>
      <c r="B9378" s="356"/>
      <c r="C9378" s="357" t="s">
        <v>21155</v>
      </c>
      <c r="D9378" s="361" t="s">
        <v>9232</v>
      </c>
    </row>
    <row r="9379" spans="1:4" ht="33">
      <c r="A9379" s="360">
        <v>9377</v>
      </c>
      <c r="B9379" s="356"/>
      <c r="C9379" s="357" t="s">
        <v>21156</v>
      </c>
      <c r="D9379" s="361" t="s">
        <v>9233</v>
      </c>
    </row>
    <row r="9380" spans="1:4" ht="33">
      <c r="A9380" s="360">
        <v>9378</v>
      </c>
      <c r="B9380" s="356"/>
      <c r="C9380" s="357" t="s">
        <v>21157</v>
      </c>
      <c r="D9380" s="361" t="s">
        <v>9234</v>
      </c>
    </row>
    <row r="9381" spans="1:4" ht="49.5">
      <c r="A9381" s="360">
        <v>9379</v>
      </c>
      <c r="B9381" s="356"/>
      <c r="C9381" s="357" t="s">
        <v>9235</v>
      </c>
      <c r="D9381" s="361" t="s">
        <v>9235</v>
      </c>
    </row>
    <row r="9382" spans="1:4" ht="60.75">
      <c r="A9382" s="360">
        <v>9380</v>
      </c>
      <c r="B9382" s="356"/>
      <c r="C9382" s="357" t="s">
        <v>9236</v>
      </c>
      <c r="D9382" s="361" t="s">
        <v>9236</v>
      </c>
    </row>
    <row r="9383" spans="1:4" ht="81">
      <c r="A9383" s="363">
        <v>9381</v>
      </c>
      <c r="B9383" s="356"/>
      <c r="C9383" s="357" t="s">
        <v>21158</v>
      </c>
      <c r="D9383" s="361" t="s">
        <v>9237</v>
      </c>
    </row>
    <row r="9384" spans="1:4" ht="33">
      <c r="A9384" s="360">
        <v>9382</v>
      </c>
      <c r="B9384" s="356"/>
      <c r="C9384" s="357" t="s">
        <v>21159</v>
      </c>
      <c r="D9384" s="361" t="s">
        <v>9238</v>
      </c>
    </row>
    <row r="9385" spans="1:4" ht="33">
      <c r="A9385" s="360">
        <v>9383</v>
      </c>
      <c r="B9385" s="356"/>
      <c r="C9385" s="357" t="s">
        <v>21160</v>
      </c>
      <c r="D9385" s="361" t="s">
        <v>9239</v>
      </c>
    </row>
    <row r="9386" spans="1:4" ht="40.5">
      <c r="A9386" s="360">
        <v>9384</v>
      </c>
      <c r="B9386" s="356"/>
      <c r="C9386" s="357" t="s">
        <v>21161</v>
      </c>
      <c r="D9386" s="361" t="s">
        <v>9240</v>
      </c>
    </row>
    <row r="9387" spans="1:4" ht="49.5">
      <c r="A9387" s="360">
        <v>9385</v>
      </c>
      <c r="B9387" s="356"/>
      <c r="C9387" s="357" t="s">
        <v>21162</v>
      </c>
      <c r="D9387" s="361" t="s">
        <v>9241</v>
      </c>
    </row>
    <row r="9388" spans="1:4" ht="33">
      <c r="A9388" s="360">
        <v>9386</v>
      </c>
      <c r="B9388" s="356"/>
      <c r="C9388" s="357" t="s">
        <v>21163</v>
      </c>
      <c r="D9388" s="361" t="s">
        <v>9242</v>
      </c>
    </row>
    <row r="9389" spans="1:4" ht="49.5">
      <c r="A9389" s="360">
        <v>9387</v>
      </c>
      <c r="B9389" s="356"/>
      <c r="C9389" s="357" t="s">
        <v>21164</v>
      </c>
      <c r="D9389" s="361" t="s">
        <v>9243</v>
      </c>
    </row>
    <row r="9390" spans="1:4" ht="49.5">
      <c r="A9390" s="360">
        <v>9388</v>
      </c>
      <c r="B9390" s="356"/>
      <c r="C9390" s="357" t="s">
        <v>21165</v>
      </c>
      <c r="D9390" s="361" t="s">
        <v>9244</v>
      </c>
    </row>
    <row r="9391" spans="1:4" ht="49.5">
      <c r="A9391" s="360">
        <v>9389</v>
      </c>
      <c r="B9391" s="356"/>
      <c r="C9391" s="357" t="s">
        <v>21166</v>
      </c>
      <c r="D9391" s="361" t="s">
        <v>9245</v>
      </c>
    </row>
    <row r="9392" spans="1:4" ht="33">
      <c r="A9392" s="360">
        <v>9390</v>
      </c>
      <c r="B9392" s="356"/>
      <c r="C9392" s="357" t="s">
        <v>21167</v>
      </c>
      <c r="D9392" s="361" t="s">
        <v>9246</v>
      </c>
    </row>
    <row r="9393" spans="1:4" ht="33">
      <c r="A9393" s="360">
        <v>9391</v>
      </c>
      <c r="B9393" s="356"/>
      <c r="C9393" s="357" t="s">
        <v>21168</v>
      </c>
      <c r="D9393" s="361" t="s">
        <v>9247</v>
      </c>
    </row>
    <row r="9394" spans="1:4" ht="33">
      <c r="A9394" s="360">
        <v>9392</v>
      </c>
      <c r="B9394" s="356"/>
      <c r="C9394" s="357" t="s">
        <v>21169</v>
      </c>
      <c r="D9394" s="361" t="s">
        <v>9248</v>
      </c>
    </row>
    <row r="9395" spans="1:4" ht="49.5">
      <c r="A9395" s="360">
        <v>9393</v>
      </c>
      <c r="B9395" s="356"/>
      <c r="C9395" s="357" t="s">
        <v>21170</v>
      </c>
      <c r="D9395" s="361" t="s">
        <v>9249</v>
      </c>
    </row>
    <row r="9396" spans="1:4" ht="33">
      <c r="A9396" s="360">
        <v>9394</v>
      </c>
      <c r="B9396" s="356"/>
      <c r="C9396" s="357" t="s">
        <v>21171</v>
      </c>
      <c r="D9396" s="361" t="s">
        <v>9250</v>
      </c>
    </row>
    <row r="9397" spans="1:4">
      <c r="A9397" s="360">
        <v>9395</v>
      </c>
      <c r="B9397" s="356"/>
      <c r="C9397" s="357" t="s">
        <v>21172</v>
      </c>
      <c r="D9397" s="361" t="s">
        <v>9251</v>
      </c>
    </row>
    <row r="9398" spans="1:4" ht="49.5">
      <c r="A9398" s="363">
        <v>9396</v>
      </c>
      <c r="B9398" s="356"/>
      <c r="C9398" s="357" t="s">
        <v>21173</v>
      </c>
      <c r="D9398" s="361" t="s">
        <v>9252</v>
      </c>
    </row>
    <row r="9399" spans="1:4">
      <c r="A9399" s="360">
        <v>9397</v>
      </c>
      <c r="B9399" s="356"/>
      <c r="C9399" s="357" t="s">
        <v>21174</v>
      </c>
      <c r="D9399" s="361" t="s">
        <v>9253</v>
      </c>
    </row>
    <row r="9400" spans="1:4">
      <c r="A9400" s="360">
        <v>9398</v>
      </c>
      <c r="B9400" s="356"/>
      <c r="C9400" s="357" t="s">
        <v>21175</v>
      </c>
      <c r="D9400" s="361" t="s">
        <v>9254</v>
      </c>
    </row>
    <row r="9401" spans="1:4">
      <c r="A9401" s="360">
        <v>9399</v>
      </c>
      <c r="B9401" s="356"/>
      <c r="C9401" s="357" t="s">
        <v>25310</v>
      </c>
      <c r="D9401" s="361" t="s">
        <v>9255</v>
      </c>
    </row>
    <row r="9402" spans="1:4">
      <c r="A9402" s="360">
        <v>9400</v>
      </c>
      <c r="B9402" s="356"/>
      <c r="C9402" s="357" t="s">
        <v>21177</v>
      </c>
      <c r="D9402" s="361" t="s">
        <v>9256</v>
      </c>
    </row>
    <row r="9403" spans="1:4">
      <c r="A9403" s="360">
        <v>9401</v>
      </c>
      <c r="B9403" s="356"/>
      <c r="C9403" s="357" t="s">
        <v>21178</v>
      </c>
      <c r="D9403" s="361" t="s">
        <v>9257</v>
      </c>
    </row>
    <row r="9404" spans="1:4">
      <c r="A9404" s="360">
        <v>9402</v>
      </c>
      <c r="B9404" s="356"/>
      <c r="C9404" s="357" t="s">
        <v>21179</v>
      </c>
      <c r="D9404" s="361" t="s">
        <v>9258</v>
      </c>
    </row>
    <row r="9405" spans="1:4">
      <c r="A9405" s="360">
        <v>9403</v>
      </c>
      <c r="B9405" s="356"/>
      <c r="C9405" s="357" t="s">
        <v>21180</v>
      </c>
      <c r="D9405" s="361" t="s">
        <v>9259</v>
      </c>
    </row>
    <row r="9406" spans="1:4">
      <c r="A9406" s="360">
        <v>9404</v>
      </c>
      <c r="B9406" s="356"/>
      <c r="C9406" s="357" t="s">
        <v>21181</v>
      </c>
      <c r="D9406" s="361" t="s">
        <v>9260</v>
      </c>
    </row>
    <row r="9407" spans="1:4">
      <c r="A9407" s="360">
        <v>9405</v>
      </c>
      <c r="B9407" s="356"/>
      <c r="C9407" s="357" t="s">
        <v>21182</v>
      </c>
      <c r="D9407" s="361" t="s">
        <v>9261</v>
      </c>
    </row>
    <row r="9408" spans="1:4" ht="33">
      <c r="A9408" s="360">
        <v>9406</v>
      </c>
      <c r="B9408" s="356"/>
      <c r="C9408" s="357" t="s">
        <v>21183</v>
      </c>
      <c r="D9408" s="361" t="s">
        <v>9262</v>
      </c>
    </row>
    <row r="9409" spans="1:4">
      <c r="A9409" s="360">
        <v>9407</v>
      </c>
      <c r="B9409" s="356"/>
      <c r="C9409" s="357" t="s">
        <v>21184</v>
      </c>
      <c r="D9409" s="361" t="s">
        <v>9263</v>
      </c>
    </row>
    <row r="9410" spans="1:4">
      <c r="A9410" s="360">
        <v>9408</v>
      </c>
      <c r="B9410" s="356"/>
      <c r="C9410" s="357" t="s">
        <v>21185</v>
      </c>
      <c r="D9410" s="361" t="s">
        <v>9264</v>
      </c>
    </row>
    <row r="9411" spans="1:4">
      <c r="A9411" s="360">
        <v>9409</v>
      </c>
      <c r="B9411" s="356"/>
      <c r="C9411" s="357" t="s">
        <v>21186</v>
      </c>
      <c r="D9411" s="361" t="s">
        <v>9265</v>
      </c>
    </row>
    <row r="9412" spans="1:4">
      <c r="A9412" s="360">
        <v>9410</v>
      </c>
      <c r="B9412" s="356"/>
      <c r="C9412" s="357" t="s">
        <v>21187</v>
      </c>
      <c r="D9412" s="361" t="s">
        <v>9266</v>
      </c>
    </row>
    <row r="9413" spans="1:4">
      <c r="A9413" s="360">
        <v>9411</v>
      </c>
      <c r="B9413" s="356"/>
      <c r="C9413" s="357" t="s">
        <v>21188</v>
      </c>
      <c r="D9413" s="361" t="s">
        <v>9267</v>
      </c>
    </row>
    <row r="9414" spans="1:4">
      <c r="A9414" s="360">
        <v>9412</v>
      </c>
      <c r="B9414" s="356"/>
      <c r="C9414" s="357" t="s">
        <v>21188</v>
      </c>
      <c r="D9414" s="361" t="s">
        <v>9268</v>
      </c>
    </row>
    <row r="9415" spans="1:4">
      <c r="A9415" s="360">
        <v>9413</v>
      </c>
      <c r="B9415" s="356"/>
      <c r="C9415" s="357" t="s">
        <v>21189</v>
      </c>
      <c r="D9415" s="361" t="s">
        <v>9269</v>
      </c>
    </row>
    <row r="9416" spans="1:4">
      <c r="A9416" s="360">
        <v>9414</v>
      </c>
      <c r="B9416" s="356"/>
      <c r="C9416" s="357" t="s">
        <v>21190</v>
      </c>
      <c r="D9416" s="361" t="s">
        <v>9270</v>
      </c>
    </row>
    <row r="9417" spans="1:4">
      <c r="A9417" s="360">
        <v>9415</v>
      </c>
      <c r="B9417" s="356"/>
      <c r="C9417" s="357" t="s">
        <v>21191</v>
      </c>
      <c r="D9417" s="361" t="s">
        <v>9271</v>
      </c>
    </row>
    <row r="9418" spans="1:4">
      <c r="A9418" s="360">
        <v>9416</v>
      </c>
      <c r="B9418" s="356"/>
      <c r="C9418" s="357" t="s">
        <v>21192</v>
      </c>
      <c r="D9418" s="361" t="s">
        <v>9272</v>
      </c>
    </row>
    <row r="9419" spans="1:4">
      <c r="A9419" s="360">
        <v>9417</v>
      </c>
      <c r="B9419" s="356"/>
      <c r="C9419" s="357" t="s">
        <v>21193</v>
      </c>
      <c r="D9419" s="361" t="s">
        <v>9273</v>
      </c>
    </row>
    <row r="9420" spans="1:4">
      <c r="A9420" s="360">
        <v>9418</v>
      </c>
      <c r="B9420" s="356"/>
      <c r="C9420" s="357" t="s">
        <v>21193</v>
      </c>
      <c r="D9420" s="361" t="s">
        <v>9274</v>
      </c>
    </row>
    <row r="9421" spans="1:4">
      <c r="A9421" s="360">
        <v>9419</v>
      </c>
      <c r="B9421" s="356"/>
      <c r="C9421" s="357" t="s">
        <v>21194</v>
      </c>
      <c r="D9421" s="361" t="s">
        <v>9275</v>
      </c>
    </row>
    <row r="9422" spans="1:4">
      <c r="A9422" s="360">
        <v>9420</v>
      </c>
      <c r="B9422" s="356"/>
      <c r="C9422" s="357" t="s">
        <v>21195</v>
      </c>
      <c r="D9422" s="361" t="s">
        <v>9276</v>
      </c>
    </row>
    <row r="9423" spans="1:4">
      <c r="A9423" s="360">
        <v>9421</v>
      </c>
      <c r="B9423" s="356"/>
      <c r="C9423" s="357" t="s">
        <v>21196</v>
      </c>
      <c r="D9423" s="361" t="s">
        <v>9277</v>
      </c>
    </row>
    <row r="9424" spans="1:4">
      <c r="A9424" s="360">
        <v>9422</v>
      </c>
      <c r="B9424" s="356"/>
      <c r="C9424" s="357" t="s">
        <v>21197</v>
      </c>
      <c r="D9424" s="361" t="s">
        <v>9278</v>
      </c>
    </row>
    <row r="9425" spans="1:4">
      <c r="A9425" s="360">
        <v>9423</v>
      </c>
      <c r="B9425" s="356"/>
      <c r="C9425" s="357" t="s">
        <v>21198</v>
      </c>
      <c r="D9425" s="361" t="s">
        <v>9279</v>
      </c>
    </row>
    <row r="9426" spans="1:4">
      <c r="A9426" s="360">
        <v>9424</v>
      </c>
      <c r="B9426" s="356"/>
      <c r="C9426" s="357" t="s">
        <v>21199</v>
      </c>
      <c r="D9426" s="361" t="s">
        <v>9280</v>
      </c>
    </row>
    <row r="9427" spans="1:4">
      <c r="A9427" s="360">
        <v>9425</v>
      </c>
      <c r="B9427" s="356"/>
      <c r="C9427" s="357" t="s">
        <v>21200</v>
      </c>
      <c r="D9427" s="361" t="s">
        <v>9281</v>
      </c>
    </row>
    <row r="9428" spans="1:4">
      <c r="A9428" s="360">
        <v>9426</v>
      </c>
      <c r="B9428" s="356"/>
      <c r="C9428" s="357" t="s">
        <v>21201</v>
      </c>
      <c r="D9428" s="361" t="s">
        <v>9282</v>
      </c>
    </row>
    <row r="9429" spans="1:4">
      <c r="A9429" s="360">
        <v>9427</v>
      </c>
      <c r="B9429" s="356"/>
      <c r="C9429" s="357" t="s">
        <v>21202</v>
      </c>
      <c r="D9429" s="361" t="s">
        <v>9283</v>
      </c>
    </row>
    <row r="9430" spans="1:4">
      <c r="A9430" s="360">
        <v>9428</v>
      </c>
      <c r="B9430" s="356"/>
      <c r="C9430" s="357" t="s">
        <v>21203</v>
      </c>
      <c r="D9430" s="361" t="s">
        <v>9284</v>
      </c>
    </row>
    <row r="9431" spans="1:4">
      <c r="A9431" s="360">
        <v>9429</v>
      </c>
      <c r="B9431" s="356"/>
      <c r="C9431" s="357" t="s">
        <v>21204</v>
      </c>
      <c r="D9431" s="361" t="s">
        <v>9285</v>
      </c>
    </row>
    <row r="9432" spans="1:4">
      <c r="A9432" s="360">
        <v>9430</v>
      </c>
      <c r="B9432" s="356"/>
      <c r="C9432" s="357" t="s">
        <v>21205</v>
      </c>
      <c r="D9432" s="361" t="s">
        <v>9286</v>
      </c>
    </row>
    <row r="9433" spans="1:4">
      <c r="A9433" s="360">
        <v>9431</v>
      </c>
      <c r="B9433" s="356"/>
      <c r="C9433" s="357" t="s">
        <v>21206</v>
      </c>
      <c r="D9433" s="361" t="s">
        <v>9287</v>
      </c>
    </row>
    <row r="9434" spans="1:4">
      <c r="A9434" s="360">
        <v>9432</v>
      </c>
      <c r="B9434" s="356"/>
      <c r="C9434" s="357" t="s">
        <v>21207</v>
      </c>
      <c r="D9434" s="361" t="s">
        <v>9288</v>
      </c>
    </row>
    <row r="9435" spans="1:4">
      <c r="A9435" s="360">
        <v>9433</v>
      </c>
      <c r="B9435" s="356"/>
      <c r="C9435" s="357" t="s">
        <v>21208</v>
      </c>
      <c r="D9435" s="361" t="s">
        <v>9289</v>
      </c>
    </row>
    <row r="9436" spans="1:4">
      <c r="A9436" s="360">
        <v>9434</v>
      </c>
      <c r="B9436" s="356"/>
      <c r="C9436" s="357" t="s">
        <v>21209</v>
      </c>
      <c r="D9436" s="361" t="s">
        <v>9290</v>
      </c>
    </row>
    <row r="9437" spans="1:4">
      <c r="A9437" s="360">
        <v>9435</v>
      </c>
      <c r="B9437" s="356"/>
      <c r="C9437" s="357" t="s">
        <v>21210</v>
      </c>
      <c r="D9437" s="361" t="s">
        <v>9291</v>
      </c>
    </row>
    <row r="9438" spans="1:4">
      <c r="A9438" s="360">
        <v>9436</v>
      </c>
      <c r="B9438" s="356"/>
      <c r="C9438" s="357" t="s">
        <v>21211</v>
      </c>
      <c r="D9438" s="361" t="s">
        <v>9292</v>
      </c>
    </row>
    <row r="9439" spans="1:4">
      <c r="A9439" s="360">
        <v>9437</v>
      </c>
      <c r="B9439" s="356"/>
      <c r="C9439" s="357" t="s">
        <v>21212</v>
      </c>
      <c r="D9439" s="361" t="s">
        <v>9293</v>
      </c>
    </row>
    <row r="9440" spans="1:4">
      <c r="A9440" s="360">
        <v>9438</v>
      </c>
      <c r="B9440" s="356"/>
      <c r="C9440" s="357" t="s">
        <v>21213</v>
      </c>
      <c r="D9440" s="361" t="s">
        <v>9294</v>
      </c>
    </row>
    <row r="9441" spans="1:4" ht="33">
      <c r="A9441" s="360">
        <v>9439</v>
      </c>
      <c r="B9441" s="356"/>
      <c r="C9441" s="357" t="s">
        <v>21214</v>
      </c>
      <c r="D9441" s="361" t="s">
        <v>9295</v>
      </c>
    </row>
    <row r="9442" spans="1:4">
      <c r="A9442" s="360">
        <v>9440</v>
      </c>
      <c r="B9442" s="356"/>
      <c r="C9442" s="357" t="s">
        <v>21215</v>
      </c>
      <c r="D9442" s="361" t="s">
        <v>9296</v>
      </c>
    </row>
    <row r="9443" spans="1:4">
      <c r="A9443" s="360">
        <v>9441</v>
      </c>
      <c r="B9443" s="356"/>
      <c r="C9443" s="357" t="s">
        <v>21216</v>
      </c>
      <c r="D9443" s="361" t="s">
        <v>9297</v>
      </c>
    </row>
    <row r="9444" spans="1:4">
      <c r="A9444" s="360">
        <v>9442</v>
      </c>
      <c r="B9444" s="356"/>
      <c r="C9444" s="357" t="s">
        <v>21217</v>
      </c>
      <c r="D9444" s="361" t="s">
        <v>9298</v>
      </c>
    </row>
    <row r="9445" spans="1:4">
      <c r="A9445" s="360">
        <v>9443</v>
      </c>
      <c r="B9445" s="356"/>
      <c r="C9445" s="357" t="s">
        <v>21218</v>
      </c>
      <c r="D9445" s="361" t="s">
        <v>9299</v>
      </c>
    </row>
    <row r="9446" spans="1:4">
      <c r="A9446" s="360">
        <v>9444</v>
      </c>
      <c r="B9446" s="356"/>
      <c r="C9446" s="357" t="s">
        <v>21219</v>
      </c>
      <c r="D9446" s="361" t="s">
        <v>9300</v>
      </c>
    </row>
    <row r="9447" spans="1:4">
      <c r="A9447" s="360">
        <v>9445</v>
      </c>
      <c r="B9447" s="356"/>
      <c r="C9447" s="357" t="s">
        <v>21220</v>
      </c>
      <c r="D9447" s="361" t="s">
        <v>9301</v>
      </c>
    </row>
    <row r="9448" spans="1:4">
      <c r="A9448" s="360">
        <v>9446</v>
      </c>
      <c r="B9448" s="356"/>
      <c r="C9448" s="357" t="s">
        <v>21221</v>
      </c>
      <c r="D9448" s="361" t="s">
        <v>9302</v>
      </c>
    </row>
    <row r="9449" spans="1:4" ht="33">
      <c r="A9449" s="360">
        <v>9447</v>
      </c>
      <c r="B9449" s="356"/>
      <c r="C9449" s="357" t="s">
        <v>21222</v>
      </c>
      <c r="D9449" s="361" t="s">
        <v>9303</v>
      </c>
    </row>
    <row r="9450" spans="1:4" ht="33">
      <c r="A9450" s="360">
        <v>9448</v>
      </c>
      <c r="B9450" s="356"/>
      <c r="C9450" s="357" t="s">
        <v>21223</v>
      </c>
      <c r="D9450" s="361" t="s">
        <v>9304</v>
      </c>
    </row>
    <row r="9451" spans="1:4">
      <c r="A9451" s="360">
        <v>9449</v>
      </c>
      <c r="B9451" s="356"/>
      <c r="C9451" s="357" t="s">
        <v>21224</v>
      </c>
      <c r="D9451" s="361" t="s">
        <v>9305</v>
      </c>
    </row>
    <row r="9452" spans="1:4">
      <c r="A9452" s="360">
        <v>9450</v>
      </c>
      <c r="B9452" s="356"/>
      <c r="C9452" s="357" t="s">
        <v>21225</v>
      </c>
      <c r="D9452" s="361" t="s">
        <v>9306</v>
      </c>
    </row>
    <row r="9453" spans="1:4">
      <c r="A9453" s="360">
        <v>9451</v>
      </c>
      <c r="B9453" s="356"/>
      <c r="C9453" s="357" t="s">
        <v>21226</v>
      </c>
      <c r="D9453" s="361" t="s">
        <v>9307</v>
      </c>
    </row>
    <row r="9454" spans="1:4" ht="33">
      <c r="A9454" s="360">
        <v>9452</v>
      </c>
      <c r="B9454" s="356"/>
      <c r="C9454" s="357" t="s">
        <v>21227</v>
      </c>
      <c r="D9454" s="361" t="s">
        <v>9308</v>
      </c>
    </row>
    <row r="9455" spans="1:4">
      <c r="A9455" s="360">
        <v>9453</v>
      </c>
      <c r="B9455" s="356"/>
      <c r="C9455" s="357" t="s">
        <v>21228</v>
      </c>
      <c r="D9455" s="361" t="s">
        <v>9309</v>
      </c>
    </row>
    <row r="9456" spans="1:4">
      <c r="A9456" s="360">
        <v>9454</v>
      </c>
      <c r="B9456" s="356"/>
      <c r="C9456" s="357" t="s">
        <v>21229</v>
      </c>
      <c r="D9456" s="361" t="s">
        <v>9310</v>
      </c>
    </row>
    <row r="9457" spans="1:4">
      <c r="A9457" s="360">
        <v>9455</v>
      </c>
      <c r="B9457" s="356"/>
      <c r="C9457" s="357" t="s">
        <v>21230</v>
      </c>
      <c r="D9457" s="361" t="s">
        <v>9311</v>
      </c>
    </row>
    <row r="9458" spans="1:4">
      <c r="A9458" s="360">
        <v>9456</v>
      </c>
      <c r="B9458" s="356"/>
      <c r="C9458" s="357" t="s">
        <v>21231</v>
      </c>
      <c r="D9458" s="361" t="s">
        <v>9312</v>
      </c>
    </row>
    <row r="9459" spans="1:4">
      <c r="A9459" s="360">
        <v>9457</v>
      </c>
      <c r="B9459" s="356"/>
      <c r="C9459" s="357" t="s">
        <v>21232</v>
      </c>
      <c r="D9459" s="361" t="s">
        <v>9313</v>
      </c>
    </row>
    <row r="9460" spans="1:4">
      <c r="A9460" s="360">
        <v>9458</v>
      </c>
      <c r="B9460" s="356"/>
      <c r="C9460" s="357" t="s">
        <v>21233</v>
      </c>
      <c r="D9460" s="361" t="s">
        <v>9314</v>
      </c>
    </row>
    <row r="9461" spans="1:4">
      <c r="A9461" s="360">
        <v>9459</v>
      </c>
      <c r="B9461" s="356"/>
      <c r="C9461" s="357" t="s">
        <v>21232</v>
      </c>
      <c r="D9461" s="361" t="s">
        <v>9315</v>
      </c>
    </row>
    <row r="9462" spans="1:4">
      <c r="A9462" s="360">
        <v>9460</v>
      </c>
      <c r="B9462" s="356"/>
      <c r="C9462" s="357" t="s">
        <v>21234</v>
      </c>
      <c r="D9462" s="361" t="s">
        <v>9316</v>
      </c>
    </row>
    <row r="9463" spans="1:4" ht="33">
      <c r="A9463" s="360">
        <v>9461</v>
      </c>
      <c r="B9463" s="356"/>
      <c r="C9463" s="357" t="s">
        <v>21235</v>
      </c>
      <c r="D9463" s="361" t="s">
        <v>9317</v>
      </c>
    </row>
    <row r="9464" spans="1:4">
      <c r="A9464" s="360">
        <v>9462</v>
      </c>
      <c r="B9464" s="356"/>
      <c r="C9464" s="357" t="s">
        <v>21236</v>
      </c>
      <c r="D9464" s="361" t="s">
        <v>9318</v>
      </c>
    </row>
    <row r="9465" spans="1:4" ht="49.5">
      <c r="A9465" s="360">
        <v>9463</v>
      </c>
      <c r="B9465" s="356"/>
      <c r="C9465" s="357" t="s">
        <v>21237</v>
      </c>
      <c r="D9465" s="361" t="s">
        <v>9319</v>
      </c>
    </row>
    <row r="9466" spans="1:4" ht="33">
      <c r="A9466" s="360">
        <v>9464</v>
      </c>
      <c r="B9466" s="356"/>
      <c r="C9466" s="357" t="s">
        <v>21238</v>
      </c>
      <c r="D9466" s="361" t="s">
        <v>9320</v>
      </c>
    </row>
    <row r="9467" spans="1:4" ht="33">
      <c r="A9467" s="360">
        <v>9465</v>
      </c>
      <c r="B9467" s="356"/>
      <c r="C9467" s="357" t="s">
        <v>21239</v>
      </c>
      <c r="D9467" s="361" t="s">
        <v>9321</v>
      </c>
    </row>
    <row r="9468" spans="1:4" ht="33">
      <c r="A9468" s="360">
        <v>9466</v>
      </c>
      <c r="B9468" s="356"/>
      <c r="C9468" s="357" t="s">
        <v>21240</v>
      </c>
      <c r="D9468" s="361" t="s">
        <v>9322</v>
      </c>
    </row>
    <row r="9469" spans="1:4" ht="33">
      <c r="A9469" s="360">
        <v>9467</v>
      </c>
      <c r="B9469" s="356"/>
      <c r="C9469" s="357" t="s">
        <v>21241</v>
      </c>
      <c r="D9469" s="361" t="s">
        <v>9323</v>
      </c>
    </row>
    <row r="9470" spans="1:4" ht="33">
      <c r="A9470" s="360">
        <v>9468</v>
      </c>
      <c r="B9470" s="356"/>
      <c r="C9470" s="357" t="s">
        <v>21242</v>
      </c>
      <c r="D9470" s="361" t="s">
        <v>9324</v>
      </c>
    </row>
    <row r="9471" spans="1:4" ht="49.5">
      <c r="A9471" s="363">
        <v>9469</v>
      </c>
      <c r="B9471" s="356"/>
      <c r="C9471" s="357" t="s">
        <v>21243</v>
      </c>
      <c r="D9471" s="361" t="s">
        <v>9325</v>
      </c>
    </row>
    <row r="9472" spans="1:4" ht="33">
      <c r="A9472" s="360">
        <v>9470</v>
      </c>
      <c r="B9472" s="356"/>
      <c r="C9472" s="357" t="s">
        <v>21244</v>
      </c>
      <c r="D9472" s="361" t="s">
        <v>9326</v>
      </c>
    </row>
    <row r="9473" spans="1:4" ht="33">
      <c r="A9473" s="360">
        <v>9471</v>
      </c>
      <c r="B9473" s="356"/>
      <c r="C9473" s="357" t="s">
        <v>21245</v>
      </c>
      <c r="D9473" s="361" t="s">
        <v>9327</v>
      </c>
    </row>
    <row r="9474" spans="1:4" ht="33">
      <c r="A9474" s="360">
        <v>9472</v>
      </c>
      <c r="B9474" s="356"/>
      <c r="C9474" s="357" t="s">
        <v>21246</v>
      </c>
      <c r="D9474" s="361" t="s">
        <v>9328</v>
      </c>
    </row>
    <row r="9475" spans="1:4" ht="33">
      <c r="A9475" s="360">
        <v>9473</v>
      </c>
      <c r="B9475" s="356"/>
      <c r="C9475" s="357" t="s">
        <v>21247</v>
      </c>
      <c r="D9475" s="361" t="s">
        <v>9329</v>
      </c>
    </row>
    <row r="9476" spans="1:4" ht="40.5">
      <c r="A9476" s="365">
        <v>9474</v>
      </c>
      <c r="B9476" s="356"/>
      <c r="C9476" s="357" t="s">
        <v>21248</v>
      </c>
      <c r="D9476" s="361" t="s">
        <v>9330</v>
      </c>
    </row>
    <row r="9477" spans="1:4">
      <c r="A9477" s="360">
        <v>9475</v>
      </c>
      <c r="B9477" s="356"/>
      <c r="C9477" s="357" t="s">
        <v>21249</v>
      </c>
      <c r="D9477" s="361" t="s">
        <v>9331</v>
      </c>
    </row>
    <row r="9478" spans="1:4">
      <c r="A9478" s="360">
        <v>9476</v>
      </c>
      <c r="B9478" s="356"/>
      <c r="C9478" s="357" t="s">
        <v>21250</v>
      </c>
      <c r="D9478" s="361" t="s">
        <v>9332</v>
      </c>
    </row>
    <row r="9479" spans="1:4" ht="33">
      <c r="A9479" s="360">
        <v>9477</v>
      </c>
      <c r="B9479" s="356"/>
      <c r="C9479" s="357" t="s">
        <v>21251</v>
      </c>
      <c r="D9479" s="361" t="s">
        <v>9333</v>
      </c>
    </row>
    <row r="9480" spans="1:4" ht="33">
      <c r="A9480" s="360">
        <v>9478</v>
      </c>
      <c r="B9480" s="356"/>
      <c r="C9480" s="357" t="s">
        <v>21252</v>
      </c>
      <c r="D9480" s="361" t="s">
        <v>9334</v>
      </c>
    </row>
    <row r="9481" spans="1:4" ht="33">
      <c r="A9481" s="360">
        <v>9479</v>
      </c>
      <c r="B9481" s="356"/>
      <c r="C9481" s="357" t="s">
        <v>21253</v>
      </c>
      <c r="D9481" s="361" t="s">
        <v>9335</v>
      </c>
    </row>
    <row r="9482" spans="1:4" ht="33">
      <c r="A9482" s="360">
        <v>9480</v>
      </c>
      <c r="B9482" s="356"/>
      <c r="C9482" s="357" t="s">
        <v>21254</v>
      </c>
      <c r="D9482" s="361" t="s">
        <v>9336</v>
      </c>
    </row>
    <row r="9483" spans="1:4" ht="33">
      <c r="A9483" s="360">
        <v>9481</v>
      </c>
      <c r="B9483" s="356"/>
      <c r="C9483" s="357" t="s">
        <v>21255</v>
      </c>
      <c r="D9483" s="361" t="s">
        <v>9337</v>
      </c>
    </row>
    <row r="9484" spans="1:4" ht="49.5">
      <c r="A9484" s="360">
        <v>9482</v>
      </c>
      <c r="B9484" s="356"/>
      <c r="C9484" s="357" t="s">
        <v>21256</v>
      </c>
      <c r="D9484" s="361" t="s">
        <v>9338</v>
      </c>
    </row>
    <row r="9485" spans="1:4" ht="49.5">
      <c r="A9485" s="360">
        <v>9483</v>
      </c>
      <c r="B9485" s="356"/>
      <c r="C9485" s="357" t="s">
        <v>21257</v>
      </c>
      <c r="D9485" s="361" t="s">
        <v>9339</v>
      </c>
    </row>
    <row r="9486" spans="1:4" ht="49.5">
      <c r="A9486" s="360">
        <v>9484</v>
      </c>
      <c r="B9486" s="356"/>
      <c r="C9486" s="357" t="s">
        <v>21258</v>
      </c>
      <c r="D9486" s="361" t="s">
        <v>9340</v>
      </c>
    </row>
    <row r="9487" spans="1:4" ht="33">
      <c r="A9487" s="360">
        <v>9485</v>
      </c>
      <c r="B9487" s="356"/>
      <c r="C9487" s="357" t="s">
        <v>21259</v>
      </c>
      <c r="D9487" s="361" t="s">
        <v>9341</v>
      </c>
    </row>
    <row r="9488" spans="1:4" ht="49.5">
      <c r="A9488" s="360">
        <v>9486</v>
      </c>
      <c r="B9488" s="356"/>
      <c r="C9488" s="357" t="s">
        <v>21260</v>
      </c>
      <c r="D9488" s="361" t="s">
        <v>9342</v>
      </c>
    </row>
    <row r="9489" spans="1:4" ht="33">
      <c r="A9489" s="360">
        <v>9487</v>
      </c>
      <c r="B9489" s="356"/>
      <c r="C9489" s="357" t="s">
        <v>21261</v>
      </c>
      <c r="D9489" s="361" t="s">
        <v>9343</v>
      </c>
    </row>
    <row r="9490" spans="1:4" ht="33">
      <c r="A9490" s="360">
        <v>9488</v>
      </c>
      <c r="B9490" s="356"/>
      <c r="C9490" s="357" t="s">
        <v>21262</v>
      </c>
      <c r="D9490" s="361" t="s">
        <v>9344</v>
      </c>
    </row>
    <row r="9491" spans="1:4" ht="40.5">
      <c r="A9491" s="360">
        <v>9489</v>
      </c>
      <c r="B9491" s="356"/>
      <c r="C9491" s="357" t="s">
        <v>21263</v>
      </c>
      <c r="D9491" s="361" t="s">
        <v>9345</v>
      </c>
    </row>
    <row r="9492" spans="1:4" ht="33">
      <c r="A9492" s="360">
        <v>9490</v>
      </c>
      <c r="B9492" s="356"/>
      <c r="C9492" s="357" t="s">
        <v>21264</v>
      </c>
      <c r="D9492" s="361" t="s">
        <v>9346</v>
      </c>
    </row>
    <row r="9493" spans="1:4" ht="49.5">
      <c r="A9493" s="360">
        <v>9491</v>
      </c>
      <c r="B9493" s="356"/>
      <c r="C9493" s="357" t="s">
        <v>21265</v>
      </c>
      <c r="D9493" s="361" t="s">
        <v>9347</v>
      </c>
    </row>
    <row r="9494" spans="1:4" ht="49.5">
      <c r="A9494" s="360">
        <v>9492</v>
      </c>
      <c r="B9494" s="356"/>
      <c r="C9494" s="357" t="s">
        <v>21266</v>
      </c>
      <c r="D9494" s="361" t="s">
        <v>9348</v>
      </c>
    </row>
    <row r="9495" spans="1:4" ht="49.5">
      <c r="A9495" s="360">
        <v>9493</v>
      </c>
      <c r="B9495" s="356"/>
      <c r="C9495" s="357" t="s">
        <v>21267</v>
      </c>
      <c r="D9495" s="361" t="s">
        <v>9349</v>
      </c>
    </row>
    <row r="9496" spans="1:4" ht="33">
      <c r="A9496" s="360">
        <v>9494</v>
      </c>
      <c r="B9496" s="356"/>
      <c r="C9496" s="357" t="s">
        <v>21268</v>
      </c>
      <c r="D9496" s="361" t="s">
        <v>9350</v>
      </c>
    </row>
    <row r="9497" spans="1:4" ht="49.5">
      <c r="A9497" s="363">
        <v>9495</v>
      </c>
      <c r="B9497" s="356"/>
      <c r="C9497" s="357" t="s">
        <v>21269</v>
      </c>
      <c r="D9497" s="361" t="s">
        <v>9351</v>
      </c>
    </row>
    <row r="9498" spans="1:4" ht="33">
      <c r="A9498" s="360">
        <v>9496</v>
      </c>
      <c r="B9498" s="356"/>
      <c r="C9498" s="357" t="s">
        <v>21270</v>
      </c>
      <c r="D9498" s="361" t="s">
        <v>9352</v>
      </c>
    </row>
    <row r="9499" spans="1:4" ht="49.5">
      <c r="A9499" s="360">
        <v>9497</v>
      </c>
      <c r="B9499" s="356"/>
      <c r="C9499" s="357" t="s">
        <v>21271</v>
      </c>
      <c r="D9499" s="361" t="s">
        <v>9353</v>
      </c>
    </row>
    <row r="9500" spans="1:4" ht="49.5">
      <c r="A9500" s="360">
        <v>9498</v>
      </c>
      <c r="B9500" s="356"/>
      <c r="C9500" s="357" t="s">
        <v>21272</v>
      </c>
      <c r="D9500" s="361" t="s">
        <v>9354</v>
      </c>
    </row>
    <row r="9501" spans="1:4" ht="49.5">
      <c r="A9501" s="360">
        <v>9499</v>
      </c>
      <c r="B9501" s="356"/>
      <c r="C9501" s="357" t="s">
        <v>21273</v>
      </c>
      <c r="D9501" s="361" t="s">
        <v>9355</v>
      </c>
    </row>
    <row r="9502" spans="1:4" ht="33">
      <c r="A9502" s="360">
        <v>9500</v>
      </c>
      <c r="B9502" s="356"/>
      <c r="C9502" s="357" t="s">
        <v>21274</v>
      </c>
      <c r="D9502" s="361" t="s">
        <v>9356</v>
      </c>
    </row>
    <row r="9503" spans="1:4" ht="33">
      <c r="A9503" s="360">
        <v>9501</v>
      </c>
      <c r="B9503" s="356"/>
      <c r="C9503" s="357" t="s">
        <v>21275</v>
      </c>
      <c r="D9503" s="361" t="s">
        <v>9357</v>
      </c>
    </row>
    <row r="9504" spans="1:4" ht="33">
      <c r="A9504" s="360">
        <v>9502</v>
      </c>
      <c r="B9504" s="356"/>
      <c r="C9504" s="357" t="s">
        <v>21276</v>
      </c>
      <c r="D9504" s="361" t="s">
        <v>9358</v>
      </c>
    </row>
    <row r="9505" spans="1:4" ht="33">
      <c r="A9505" s="360">
        <v>9503</v>
      </c>
      <c r="B9505" s="356"/>
      <c r="C9505" s="357" t="s">
        <v>21277</v>
      </c>
      <c r="D9505" s="361" t="s">
        <v>9359</v>
      </c>
    </row>
    <row r="9506" spans="1:4" ht="49.5">
      <c r="A9506" s="360">
        <v>9504</v>
      </c>
      <c r="B9506" s="356"/>
      <c r="C9506" s="357" t="s">
        <v>21278</v>
      </c>
      <c r="D9506" s="361" t="s">
        <v>9360</v>
      </c>
    </row>
    <row r="9507" spans="1:4" ht="33">
      <c r="A9507" s="360">
        <v>9505</v>
      </c>
      <c r="B9507" s="356"/>
      <c r="C9507" s="357" t="s">
        <v>21279</v>
      </c>
      <c r="D9507" s="361" t="s">
        <v>9361</v>
      </c>
    </row>
    <row r="9508" spans="1:4" ht="49.5">
      <c r="A9508" s="360">
        <v>9506</v>
      </c>
      <c r="B9508" s="356"/>
      <c r="C9508" s="357" t="s">
        <v>21280</v>
      </c>
      <c r="D9508" s="361" t="s">
        <v>9362</v>
      </c>
    </row>
    <row r="9509" spans="1:4">
      <c r="A9509" s="360">
        <v>9507</v>
      </c>
      <c r="B9509" s="356"/>
      <c r="C9509" s="357" t="s">
        <v>21281</v>
      </c>
      <c r="D9509" s="361" t="s">
        <v>9363</v>
      </c>
    </row>
    <row r="9510" spans="1:4" ht="49.5">
      <c r="A9510" s="360">
        <v>9508</v>
      </c>
      <c r="B9510" s="356"/>
      <c r="C9510" s="357" t="s">
        <v>21282</v>
      </c>
      <c r="D9510" s="361" t="s">
        <v>9364</v>
      </c>
    </row>
    <row r="9511" spans="1:4" ht="33">
      <c r="A9511" s="360">
        <v>9509</v>
      </c>
      <c r="B9511" s="356"/>
      <c r="C9511" s="357" t="s">
        <v>21283</v>
      </c>
      <c r="D9511" s="361" t="s">
        <v>9365</v>
      </c>
    </row>
    <row r="9512" spans="1:4" ht="33">
      <c r="A9512" s="360">
        <v>9510</v>
      </c>
      <c r="B9512" s="356"/>
      <c r="C9512" s="357" t="s">
        <v>21284</v>
      </c>
      <c r="D9512" s="361" t="s">
        <v>9366</v>
      </c>
    </row>
    <row r="9513" spans="1:4" ht="33">
      <c r="A9513" s="360">
        <v>9511</v>
      </c>
      <c r="B9513" s="356"/>
      <c r="C9513" s="357" t="s">
        <v>21285</v>
      </c>
      <c r="D9513" s="361" t="s">
        <v>9367</v>
      </c>
    </row>
    <row r="9514" spans="1:4">
      <c r="A9514" s="360">
        <v>9512</v>
      </c>
      <c r="B9514" s="356"/>
      <c r="C9514" s="357" t="s">
        <v>21286</v>
      </c>
      <c r="D9514" s="361" t="s">
        <v>9368</v>
      </c>
    </row>
    <row r="9515" spans="1:4" ht="49.5">
      <c r="A9515" s="360">
        <v>9513</v>
      </c>
      <c r="B9515" s="356"/>
      <c r="C9515" s="357" t="s">
        <v>21287</v>
      </c>
      <c r="D9515" s="361" t="s">
        <v>9369</v>
      </c>
    </row>
    <row r="9516" spans="1:4" ht="49.5">
      <c r="A9516" s="360">
        <v>9514</v>
      </c>
      <c r="B9516" s="356"/>
      <c r="C9516" s="357" t="s">
        <v>21288</v>
      </c>
      <c r="D9516" s="361" t="s">
        <v>9370</v>
      </c>
    </row>
    <row r="9517" spans="1:4" ht="49.5">
      <c r="A9517" s="360">
        <v>9515</v>
      </c>
      <c r="B9517" s="356"/>
      <c r="C9517" s="357" t="s">
        <v>21289</v>
      </c>
      <c r="D9517" s="361" t="s">
        <v>9371</v>
      </c>
    </row>
    <row r="9518" spans="1:4" ht="33">
      <c r="A9518" s="360">
        <v>9516</v>
      </c>
      <c r="B9518" s="356"/>
      <c r="C9518" s="357" t="s">
        <v>21290</v>
      </c>
      <c r="D9518" s="361" t="s">
        <v>9372</v>
      </c>
    </row>
    <row r="9519" spans="1:4" ht="49.5">
      <c r="A9519" s="360">
        <v>9517</v>
      </c>
      <c r="B9519" s="356"/>
      <c r="C9519" s="357" t="s">
        <v>21291</v>
      </c>
      <c r="D9519" s="361" t="s">
        <v>9373</v>
      </c>
    </row>
    <row r="9520" spans="1:4" ht="49.5">
      <c r="A9520" s="360">
        <v>9518</v>
      </c>
      <c r="B9520" s="356"/>
      <c r="C9520" s="357" t="s">
        <v>21292</v>
      </c>
      <c r="D9520" s="361" t="s">
        <v>9374</v>
      </c>
    </row>
    <row r="9521" spans="1:4" ht="33">
      <c r="A9521" s="360">
        <v>9519</v>
      </c>
      <c r="B9521" s="356"/>
      <c r="C9521" s="357" t="s">
        <v>21293</v>
      </c>
      <c r="D9521" s="361" t="s">
        <v>9375</v>
      </c>
    </row>
    <row r="9522" spans="1:4">
      <c r="A9522" s="360">
        <v>9520</v>
      </c>
      <c r="B9522" s="356"/>
      <c r="C9522" s="357" t="s">
        <v>21294</v>
      </c>
      <c r="D9522" s="361" t="s">
        <v>9376</v>
      </c>
    </row>
    <row r="9523" spans="1:4" ht="33">
      <c r="A9523" s="360">
        <v>9521</v>
      </c>
      <c r="B9523" s="356"/>
      <c r="C9523" s="357" t="s">
        <v>21295</v>
      </c>
      <c r="D9523" s="361" t="s">
        <v>9377</v>
      </c>
    </row>
    <row r="9524" spans="1:4">
      <c r="A9524" s="360">
        <v>9522</v>
      </c>
      <c r="B9524" s="356"/>
      <c r="C9524" s="357" t="s">
        <v>21296</v>
      </c>
      <c r="D9524" s="361" t="s">
        <v>9378</v>
      </c>
    </row>
    <row r="9525" spans="1:4" ht="49.5">
      <c r="A9525" s="363">
        <v>9523</v>
      </c>
      <c r="B9525" s="356"/>
      <c r="C9525" s="357" t="s">
        <v>21297</v>
      </c>
      <c r="D9525" s="361" t="s">
        <v>9379</v>
      </c>
    </row>
    <row r="9526" spans="1:4" ht="33">
      <c r="A9526" s="360">
        <v>9524</v>
      </c>
      <c r="B9526" s="356"/>
      <c r="C9526" s="357" t="s">
        <v>21298</v>
      </c>
      <c r="D9526" s="361" t="s">
        <v>9380</v>
      </c>
    </row>
    <row r="9527" spans="1:4">
      <c r="A9527" s="360">
        <v>9525</v>
      </c>
      <c r="B9527" s="356"/>
      <c r="C9527" s="357" t="s">
        <v>21299</v>
      </c>
      <c r="D9527" s="361" t="s">
        <v>9381</v>
      </c>
    </row>
    <row r="9528" spans="1:4" ht="33">
      <c r="A9528" s="360">
        <v>9526</v>
      </c>
      <c r="B9528" s="356"/>
      <c r="C9528" s="357" t="s">
        <v>21300</v>
      </c>
      <c r="D9528" s="361" t="s">
        <v>9382</v>
      </c>
    </row>
    <row r="9529" spans="1:4" ht="33">
      <c r="A9529" s="360">
        <v>9527</v>
      </c>
      <c r="B9529" s="356"/>
      <c r="C9529" s="357" t="s">
        <v>21301</v>
      </c>
      <c r="D9529" s="361" t="s">
        <v>9383</v>
      </c>
    </row>
    <row r="9530" spans="1:4" ht="33">
      <c r="A9530" s="360">
        <v>9528</v>
      </c>
      <c r="B9530" s="356"/>
      <c r="C9530" s="357" t="s">
        <v>21302</v>
      </c>
      <c r="D9530" s="361" t="s">
        <v>9384</v>
      </c>
    </row>
    <row r="9531" spans="1:4" ht="33">
      <c r="A9531" s="360">
        <v>9529</v>
      </c>
      <c r="B9531" s="356"/>
      <c r="C9531" s="357" t="s">
        <v>21303</v>
      </c>
      <c r="D9531" s="361" t="s">
        <v>9385</v>
      </c>
    </row>
    <row r="9532" spans="1:4" ht="49.5">
      <c r="A9532" s="360">
        <v>9530</v>
      </c>
      <c r="B9532" s="356"/>
      <c r="C9532" s="357" t="s">
        <v>21304</v>
      </c>
      <c r="D9532" s="361" t="s">
        <v>9386</v>
      </c>
    </row>
    <row r="9533" spans="1:4" ht="33">
      <c r="A9533" s="360">
        <v>9531</v>
      </c>
      <c r="B9533" s="356"/>
      <c r="C9533" s="357" t="s">
        <v>21305</v>
      </c>
      <c r="D9533" s="361" t="s">
        <v>9387</v>
      </c>
    </row>
    <row r="9534" spans="1:4" ht="33">
      <c r="A9534" s="360">
        <v>9532</v>
      </c>
      <c r="B9534" s="356"/>
      <c r="C9534" s="357" t="s">
        <v>21306</v>
      </c>
      <c r="D9534" s="361" t="s">
        <v>9388</v>
      </c>
    </row>
    <row r="9535" spans="1:4" ht="33">
      <c r="A9535" s="360">
        <v>9533</v>
      </c>
      <c r="B9535" s="356"/>
      <c r="C9535" s="357" t="s">
        <v>21307</v>
      </c>
      <c r="D9535" s="361" t="s">
        <v>9389</v>
      </c>
    </row>
    <row r="9536" spans="1:4" ht="33">
      <c r="A9536" s="360">
        <v>9534</v>
      </c>
      <c r="B9536" s="356"/>
      <c r="C9536" s="357" t="s">
        <v>21308</v>
      </c>
      <c r="D9536" s="361" t="s">
        <v>9390</v>
      </c>
    </row>
    <row r="9537" spans="1:4" ht="33">
      <c r="A9537" s="360">
        <v>9535</v>
      </c>
      <c r="B9537" s="356"/>
      <c r="C9537" s="357" t="s">
        <v>21309</v>
      </c>
      <c r="D9537" s="361" t="s">
        <v>9391</v>
      </c>
    </row>
    <row r="9538" spans="1:4" ht="40.5">
      <c r="A9538" s="360">
        <v>9536</v>
      </c>
      <c r="B9538" s="356"/>
      <c r="C9538" s="357" t="s">
        <v>21310</v>
      </c>
      <c r="D9538" s="361" t="s">
        <v>9392</v>
      </c>
    </row>
    <row r="9539" spans="1:4">
      <c r="A9539" s="360">
        <v>9537</v>
      </c>
      <c r="B9539" s="356"/>
      <c r="C9539" s="357" t="s">
        <v>21311</v>
      </c>
      <c r="D9539" s="361" t="s">
        <v>9393</v>
      </c>
    </row>
    <row r="9540" spans="1:4" ht="33">
      <c r="A9540" s="360">
        <v>9538</v>
      </c>
      <c r="B9540" s="356"/>
      <c r="C9540" s="357" t="s">
        <v>21312</v>
      </c>
      <c r="D9540" s="361" t="s">
        <v>9394</v>
      </c>
    </row>
    <row r="9541" spans="1:4">
      <c r="A9541" s="360">
        <v>9539</v>
      </c>
      <c r="B9541" s="356"/>
      <c r="C9541" s="357" t="s">
        <v>21313</v>
      </c>
      <c r="D9541" s="361" t="s">
        <v>9395</v>
      </c>
    </row>
    <row r="9542" spans="1:4" ht="33">
      <c r="A9542" s="360">
        <v>9540</v>
      </c>
      <c r="B9542" s="356"/>
      <c r="C9542" s="357" t="s">
        <v>21314</v>
      </c>
      <c r="D9542" s="361" t="s">
        <v>9396</v>
      </c>
    </row>
    <row r="9543" spans="1:4" ht="40.5">
      <c r="A9543" s="365">
        <v>9541</v>
      </c>
      <c r="B9543" s="356"/>
      <c r="C9543" s="357" t="s">
        <v>21315</v>
      </c>
      <c r="D9543" s="361" t="s">
        <v>9397</v>
      </c>
    </row>
    <row r="9544" spans="1:4" ht="49.5">
      <c r="A9544" s="360">
        <v>9542</v>
      </c>
      <c r="B9544" s="356"/>
      <c r="C9544" s="357" t="s">
        <v>21316</v>
      </c>
      <c r="D9544" s="361" t="s">
        <v>9398</v>
      </c>
    </row>
    <row r="9545" spans="1:4">
      <c r="A9545" s="360">
        <v>9543</v>
      </c>
      <c r="B9545" s="356"/>
      <c r="C9545" s="357" t="s">
        <v>21317</v>
      </c>
      <c r="D9545" s="361" t="s">
        <v>9399</v>
      </c>
    </row>
    <row r="9546" spans="1:4" ht="49.5">
      <c r="A9546" s="360">
        <v>9544</v>
      </c>
      <c r="B9546" s="356"/>
      <c r="C9546" s="357" t="s">
        <v>21318</v>
      </c>
      <c r="D9546" s="361" t="s">
        <v>9400</v>
      </c>
    </row>
    <row r="9547" spans="1:4" ht="33">
      <c r="A9547" s="360">
        <v>9545</v>
      </c>
      <c r="B9547" s="356"/>
      <c r="C9547" s="357" t="s">
        <v>21319</v>
      </c>
      <c r="D9547" s="361" t="s">
        <v>9401</v>
      </c>
    </row>
    <row r="9548" spans="1:4">
      <c r="A9548" s="360">
        <v>9546</v>
      </c>
      <c r="B9548" s="356"/>
      <c r="C9548" s="357" t="s">
        <v>21320</v>
      </c>
      <c r="D9548" s="361" t="s">
        <v>9402</v>
      </c>
    </row>
    <row r="9549" spans="1:4" ht="33">
      <c r="A9549" s="360">
        <v>9547</v>
      </c>
      <c r="B9549" s="356"/>
      <c r="C9549" s="357" t="s">
        <v>21321</v>
      </c>
      <c r="D9549" s="361" t="s">
        <v>9403</v>
      </c>
    </row>
    <row r="9550" spans="1:4" ht="40.5">
      <c r="A9550" s="360">
        <v>9548</v>
      </c>
      <c r="B9550" s="356"/>
      <c r="C9550" s="357" t="s">
        <v>21322</v>
      </c>
      <c r="D9550" s="361" t="s">
        <v>9404</v>
      </c>
    </row>
    <row r="9551" spans="1:4" ht="33">
      <c r="A9551" s="360">
        <v>9549</v>
      </c>
      <c r="B9551" s="356"/>
      <c r="C9551" s="357" t="s">
        <v>21323</v>
      </c>
      <c r="D9551" s="361" t="s">
        <v>9405</v>
      </c>
    </row>
    <row r="9552" spans="1:4">
      <c r="A9552" s="360">
        <v>9550</v>
      </c>
      <c r="B9552" s="356"/>
      <c r="C9552" s="357" t="s">
        <v>21324</v>
      </c>
      <c r="D9552" s="361" t="s">
        <v>9406</v>
      </c>
    </row>
    <row r="9553" spans="1:4" ht="33">
      <c r="A9553" s="360">
        <v>9551</v>
      </c>
      <c r="B9553" s="356"/>
      <c r="C9553" s="357" t="s">
        <v>21325</v>
      </c>
      <c r="D9553" s="361" t="s">
        <v>9407</v>
      </c>
    </row>
    <row r="9554" spans="1:4" ht="49.5">
      <c r="A9554" s="365">
        <v>9552</v>
      </c>
      <c r="B9554" s="356"/>
      <c r="C9554" s="357" t="s">
        <v>21326</v>
      </c>
      <c r="D9554" s="361" t="s">
        <v>9408</v>
      </c>
    </row>
    <row r="9555" spans="1:4" ht="49.5">
      <c r="A9555" s="360">
        <v>9553</v>
      </c>
      <c r="B9555" s="356"/>
      <c r="C9555" s="357" t="s">
        <v>21327</v>
      </c>
      <c r="D9555" s="361" t="s">
        <v>9409</v>
      </c>
    </row>
    <row r="9556" spans="1:4" ht="33">
      <c r="A9556" s="360">
        <v>9554</v>
      </c>
      <c r="B9556" s="356"/>
      <c r="C9556" s="357" t="s">
        <v>21328</v>
      </c>
      <c r="D9556" s="361" t="s">
        <v>9410</v>
      </c>
    </row>
    <row r="9557" spans="1:4" ht="33">
      <c r="A9557" s="360">
        <v>9555</v>
      </c>
      <c r="B9557" s="356"/>
      <c r="C9557" s="357" t="s">
        <v>21329</v>
      </c>
      <c r="D9557" s="361" t="s">
        <v>9411</v>
      </c>
    </row>
    <row r="9558" spans="1:4">
      <c r="A9558" s="360">
        <v>9556</v>
      </c>
      <c r="B9558" s="356"/>
      <c r="C9558" s="357" t="s">
        <v>21330</v>
      </c>
      <c r="D9558" s="361" t="s">
        <v>9412</v>
      </c>
    </row>
    <row r="9559" spans="1:4" ht="49.5">
      <c r="A9559" s="360">
        <v>9557</v>
      </c>
      <c r="B9559" s="356"/>
      <c r="C9559" s="357" t="s">
        <v>21331</v>
      </c>
      <c r="D9559" s="361" t="s">
        <v>9413</v>
      </c>
    </row>
    <row r="9560" spans="1:4" ht="40.5">
      <c r="A9560" s="363">
        <v>9558</v>
      </c>
      <c r="B9560" s="356"/>
      <c r="C9560" s="357" t="s">
        <v>21332</v>
      </c>
      <c r="D9560" s="361" t="s">
        <v>9414</v>
      </c>
    </row>
    <row r="9561" spans="1:4" ht="33">
      <c r="A9561" s="360">
        <v>9559</v>
      </c>
      <c r="B9561" s="356"/>
      <c r="C9561" s="357" t="s">
        <v>21333</v>
      </c>
      <c r="D9561" s="361" t="s">
        <v>9415</v>
      </c>
    </row>
    <row r="9562" spans="1:4" ht="33">
      <c r="A9562" s="360">
        <v>9560</v>
      </c>
      <c r="B9562" s="356"/>
      <c r="C9562" s="357" t="s">
        <v>21334</v>
      </c>
      <c r="D9562" s="361" t="s">
        <v>9416</v>
      </c>
    </row>
    <row r="9563" spans="1:4" ht="33">
      <c r="A9563" s="360">
        <v>9561</v>
      </c>
      <c r="B9563" s="356"/>
      <c r="C9563" s="357" t="s">
        <v>21335</v>
      </c>
      <c r="D9563" s="361" t="s">
        <v>9417</v>
      </c>
    </row>
    <row r="9564" spans="1:4" ht="33">
      <c r="A9564" s="360">
        <v>9562</v>
      </c>
      <c r="B9564" s="356"/>
      <c r="C9564" s="357" t="s">
        <v>21336</v>
      </c>
      <c r="D9564" s="361" t="s">
        <v>9418</v>
      </c>
    </row>
    <row r="9565" spans="1:4" ht="33">
      <c r="A9565" s="360">
        <v>9563</v>
      </c>
      <c r="B9565" s="356"/>
      <c r="C9565" s="357" t="s">
        <v>21337</v>
      </c>
      <c r="D9565" s="361" t="s">
        <v>9419</v>
      </c>
    </row>
    <row r="9566" spans="1:4" ht="33">
      <c r="A9566" s="360">
        <v>9564</v>
      </c>
      <c r="B9566" s="356"/>
      <c r="C9566" s="357" t="s">
        <v>21338</v>
      </c>
      <c r="D9566" s="361" t="s">
        <v>9420</v>
      </c>
    </row>
    <row r="9567" spans="1:4" ht="33">
      <c r="A9567" s="360">
        <v>9565</v>
      </c>
      <c r="B9567" s="356"/>
      <c r="C9567" s="357" t="s">
        <v>21339</v>
      </c>
      <c r="D9567" s="361" t="s">
        <v>9421</v>
      </c>
    </row>
    <row r="9568" spans="1:4" ht="40.5">
      <c r="A9568" s="360">
        <v>9566</v>
      </c>
      <c r="B9568" s="356"/>
      <c r="C9568" s="357" t="s">
        <v>21340</v>
      </c>
      <c r="D9568" s="361" t="s">
        <v>9422</v>
      </c>
    </row>
    <row r="9569" spans="1:4" ht="33">
      <c r="A9569" s="360">
        <v>9567</v>
      </c>
      <c r="B9569" s="356"/>
      <c r="C9569" s="357" t="s">
        <v>21341</v>
      </c>
      <c r="D9569" s="361" t="s">
        <v>9423</v>
      </c>
    </row>
    <row r="9570" spans="1:4" ht="33">
      <c r="A9570" s="360">
        <v>9568</v>
      </c>
      <c r="B9570" s="356"/>
      <c r="C9570" s="357" t="s">
        <v>21342</v>
      </c>
      <c r="D9570" s="361" t="s">
        <v>9424</v>
      </c>
    </row>
    <row r="9571" spans="1:4" ht="33">
      <c r="A9571" s="360">
        <v>9569</v>
      </c>
      <c r="B9571" s="356"/>
      <c r="C9571" s="357" t="s">
        <v>21343</v>
      </c>
      <c r="D9571" s="361" t="s">
        <v>9425</v>
      </c>
    </row>
    <row r="9572" spans="1:4">
      <c r="A9572" s="360">
        <v>9570</v>
      </c>
      <c r="B9572" s="356"/>
      <c r="C9572" s="357" t="s">
        <v>21344</v>
      </c>
      <c r="D9572" s="361" t="s">
        <v>9426</v>
      </c>
    </row>
    <row r="9573" spans="1:4" ht="49.5">
      <c r="A9573" s="360">
        <v>9571</v>
      </c>
      <c r="B9573" s="356"/>
      <c r="C9573" s="357" t="s">
        <v>21345</v>
      </c>
      <c r="D9573" s="361" t="s">
        <v>9427</v>
      </c>
    </row>
    <row r="9574" spans="1:4" ht="33">
      <c r="A9574" s="360">
        <v>9572</v>
      </c>
      <c r="B9574" s="356"/>
      <c r="C9574" s="357" t="s">
        <v>21346</v>
      </c>
      <c r="D9574" s="361" t="s">
        <v>9428</v>
      </c>
    </row>
    <row r="9575" spans="1:4" ht="40.5">
      <c r="A9575" s="363">
        <v>9573</v>
      </c>
      <c r="B9575" s="356"/>
      <c r="C9575" s="357" t="s">
        <v>21347</v>
      </c>
      <c r="D9575" s="361" t="s">
        <v>9429</v>
      </c>
    </row>
    <row r="9576" spans="1:4" ht="40.5">
      <c r="A9576" s="360">
        <v>9574</v>
      </c>
      <c r="B9576" s="356"/>
      <c r="C9576" s="357" t="s">
        <v>21348</v>
      </c>
      <c r="D9576" s="361" t="s">
        <v>9430</v>
      </c>
    </row>
    <row r="9577" spans="1:4" ht="40.5">
      <c r="A9577" s="360">
        <v>9575</v>
      </c>
      <c r="B9577" s="356"/>
      <c r="C9577" s="357" t="s">
        <v>21349</v>
      </c>
      <c r="D9577" s="361" t="s">
        <v>9431</v>
      </c>
    </row>
    <row r="9578" spans="1:4">
      <c r="A9578" s="360">
        <v>9576</v>
      </c>
      <c r="B9578" s="356"/>
      <c r="C9578" s="357" t="s">
        <v>21350</v>
      </c>
      <c r="D9578" s="361" t="s">
        <v>9432</v>
      </c>
    </row>
    <row r="9579" spans="1:4" ht="40.5">
      <c r="A9579" s="360">
        <v>9577</v>
      </c>
      <c r="B9579" s="356"/>
      <c r="C9579" s="357" t="s">
        <v>21351</v>
      </c>
      <c r="D9579" s="361" t="s">
        <v>9433</v>
      </c>
    </row>
    <row r="9580" spans="1:4">
      <c r="A9580" s="360">
        <v>9578</v>
      </c>
      <c r="B9580" s="356"/>
      <c r="C9580" s="357" t="s">
        <v>21352</v>
      </c>
      <c r="D9580" s="361" t="s">
        <v>9434</v>
      </c>
    </row>
    <row r="9581" spans="1:4" ht="40.5">
      <c r="A9581" s="360">
        <v>9579</v>
      </c>
      <c r="B9581" s="356"/>
      <c r="C9581" s="357" t="s">
        <v>21353</v>
      </c>
      <c r="D9581" s="361" t="s">
        <v>9435</v>
      </c>
    </row>
    <row r="9582" spans="1:4" ht="40.5">
      <c r="A9582" s="360">
        <v>9580</v>
      </c>
      <c r="B9582" s="356"/>
      <c r="C9582" s="357" t="s">
        <v>21354</v>
      </c>
      <c r="D9582" s="361" t="s">
        <v>9436</v>
      </c>
    </row>
    <row r="9583" spans="1:4" ht="40.5">
      <c r="A9583" s="360">
        <v>9581</v>
      </c>
      <c r="B9583" s="356"/>
      <c r="C9583" s="357" t="s">
        <v>21355</v>
      </c>
      <c r="D9583" s="361" t="s">
        <v>9437</v>
      </c>
    </row>
    <row r="9584" spans="1:4" ht="40.5">
      <c r="A9584" s="360">
        <v>9582</v>
      </c>
      <c r="B9584" s="356"/>
      <c r="C9584" s="357" t="s">
        <v>21356</v>
      </c>
      <c r="D9584" s="361" t="s">
        <v>9438</v>
      </c>
    </row>
    <row r="9585" spans="1:4">
      <c r="A9585" s="360">
        <v>9583</v>
      </c>
      <c r="B9585" s="356"/>
      <c r="C9585" s="357" t="s">
        <v>21357</v>
      </c>
      <c r="D9585" s="361" t="s">
        <v>9439</v>
      </c>
    </row>
    <row r="9586" spans="1:4" ht="40.5">
      <c r="A9586" s="360">
        <v>9584</v>
      </c>
      <c r="B9586" s="356"/>
      <c r="C9586" s="357" t="s">
        <v>21358</v>
      </c>
      <c r="D9586" s="361" t="s">
        <v>9440</v>
      </c>
    </row>
    <row r="9587" spans="1:4" ht="40.5">
      <c r="A9587" s="360">
        <v>9585</v>
      </c>
      <c r="B9587" s="356"/>
      <c r="C9587" s="357" t="s">
        <v>21359</v>
      </c>
      <c r="D9587" s="361" t="s">
        <v>9441</v>
      </c>
    </row>
    <row r="9588" spans="1:4" ht="40.5">
      <c r="A9588" s="360">
        <v>9586</v>
      </c>
      <c r="B9588" s="356"/>
      <c r="C9588" s="357" t="s">
        <v>21360</v>
      </c>
      <c r="D9588" s="361" t="s">
        <v>9442</v>
      </c>
    </row>
    <row r="9589" spans="1:4" ht="40.5">
      <c r="A9589" s="360">
        <v>9587</v>
      </c>
      <c r="B9589" s="356"/>
      <c r="C9589" s="357" t="s">
        <v>21361</v>
      </c>
      <c r="D9589" s="361" t="s">
        <v>9443</v>
      </c>
    </row>
    <row r="9590" spans="1:4" ht="40.5">
      <c r="A9590" s="360">
        <v>9588</v>
      </c>
      <c r="B9590" s="356"/>
      <c r="C9590" s="357" t="s">
        <v>21362</v>
      </c>
      <c r="D9590" s="361" t="s">
        <v>9444</v>
      </c>
    </row>
    <row r="9591" spans="1:4" ht="40.5">
      <c r="A9591" s="360">
        <v>9589</v>
      </c>
      <c r="B9591" s="356"/>
      <c r="C9591" s="357" t="s">
        <v>21363</v>
      </c>
      <c r="D9591" s="361" t="s">
        <v>9445</v>
      </c>
    </row>
    <row r="9592" spans="1:4" ht="40.5">
      <c r="A9592" s="360">
        <v>9590</v>
      </c>
      <c r="B9592" s="356"/>
      <c r="C9592" s="357" t="s">
        <v>21364</v>
      </c>
      <c r="D9592" s="361" t="s">
        <v>9446</v>
      </c>
    </row>
    <row r="9593" spans="1:4" ht="40.5">
      <c r="A9593" s="360">
        <v>9591</v>
      </c>
      <c r="B9593" s="356"/>
      <c r="C9593" s="357" t="s">
        <v>21365</v>
      </c>
      <c r="D9593" s="361" t="s">
        <v>9447</v>
      </c>
    </row>
    <row r="9594" spans="1:4" ht="40.5">
      <c r="A9594" s="360">
        <v>9592</v>
      </c>
      <c r="B9594" s="356"/>
      <c r="C9594" s="357" t="s">
        <v>21366</v>
      </c>
      <c r="D9594" s="361" t="s">
        <v>9448</v>
      </c>
    </row>
    <row r="9595" spans="1:4" ht="40.5">
      <c r="A9595" s="360">
        <v>9593</v>
      </c>
      <c r="B9595" s="356"/>
      <c r="C9595" s="357" t="s">
        <v>21367</v>
      </c>
      <c r="D9595" s="361" t="s">
        <v>9449</v>
      </c>
    </row>
    <row r="9596" spans="1:4">
      <c r="A9596" s="360">
        <v>9594</v>
      </c>
      <c r="B9596" s="356"/>
      <c r="C9596" s="357" t="s">
        <v>21368</v>
      </c>
      <c r="D9596" s="361" t="s">
        <v>9450</v>
      </c>
    </row>
    <row r="9597" spans="1:4" ht="40.5">
      <c r="A9597" s="360">
        <v>9595</v>
      </c>
      <c r="B9597" s="356"/>
      <c r="C9597" s="357" t="s">
        <v>21369</v>
      </c>
      <c r="D9597" s="361" t="s">
        <v>9451</v>
      </c>
    </row>
    <row r="9598" spans="1:4" ht="40.5">
      <c r="A9598" s="360">
        <v>9596</v>
      </c>
      <c r="B9598" s="356"/>
      <c r="C9598" s="357" t="s">
        <v>21370</v>
      </c>
      <c r="D9598" s="361" t="s">
        <v>9452</v>
      </c>
    </row>
    <row r="9599" spans="1:4" ht="40.5">
      <c r="A9599" s="360">
        <v>9597</v>
      </c>
      <c r="B9599" s="356"/>
      <c r="C9599" s="357" t="s">
        <v>21371</v>
      </c>
      <c r="D9599" s="361" t="s">
        <v>9453</v>
      </c>
    </row>
    <row r="9600" spans="1:4">
      <c r="A9600" s="360">
        <v>9598</v>
      </c>
      <c r="B9600" s="356"/>
      <c r="C9600" s="357" t="s">
        <v>21372</v>
      </c>
      <c r="D9600" s="361" t="s">
        <v>9454</v>
      </c>
    </row>
    <row r="9601" spans="1:4">
      <c r="A9601" s="360">
        <v>9599</v>
      </c>
      <c r="B9601" s="356"/>
      <c r="C9601" s="357" t="s">
        <v>21373</v>
      </c>
      <c r="D9601" s="361" t="s">
        <v>9455</v>
      </c>
    </row>
    <row r="9602" spans="1:4" ht="40.5">
      <c r="A9602" s="360">
        <v>9600</v>
      </c>
      <c r="B9602" s="356"/>
      <c r="C9602" s="357" t="s">
        <v>21374</v>
      </c>
      <c r="D9602" s="361" t="s">
        <v>9456</v>
      </c>
    </row>
    <row r="9603" spans="1:4">
      <c r="A9603" s="360">
        <v>9601</v>
      </c>
      <c r="B9603" s="356"/>
      <c r="C9603" s="357" t="s">
        <v>21375</v>
      </c>
      <c r="D9603" s="361" t="s">
        <v>9457</v>
      </c>
    </row>
    <row r="9604" spans="1:4" ht="40.5">
      <c r="A9604" s="360">
        <v>9602</v>
      </c>
      <c r="B9604" s="356"/>
      <c r="C9604" s="357" t="s">
        <v>21376</v>
      </c>
      <c r="D9604" s="361" t="s">
        <v>9458</v>
      </c>
    </row>
    <row r="9605" spans="1:4" ht="40.5">
      <c r="A9605" s="360">
        <v>9603</v>
      </c>
      <c r="B9605" s="356"/>
      <c r="C9605" s="357" t="s">
        <v>21377</v>
      </c>
      <c r="D9605" s="361" t="s">
        <v>9459</v>
      </c>
    </row>
    <row r="9606" spans="1:4" ht="40.5">
      <c r="A9606" s="360">
        <v>9604</v>
      </c>
      <c r="B9606" s="356"/>
      <c r="C9606" s="357" t="s">
        <v>21378</v>
      </c>
      <c r="D9606" s="361" t="s">
        <v>9460</v>
      </c>
    </row>
    <row r="9607" spans="1:4">
      <c r="A9607" s="360">
        <v>9605</v>
      </c>
      <c r="B9607" s="356"/>
      <c r="C9607" s="357" t="s">
        <v>21379</v>
      </c>
      <c r="D9607" s="361" t="s">
        <v>9461</v>
      </c>
    </row>
    <row r="9608" spans="1:4">
      <c r="A9608" s="360">
        <v>9606</v>
      </c>
      <c r="B9608" s="356"/>
      <c r="C9608" s="357" t="s">
        <v>21380</v>
      </c>
      <c r="D9608" s="361" t="s">
        <v>9462</v>
      </c>
    </row>
    <row r="9609" spans="1:4">
      <c r="A9609" s="360">
        <v>9607</v>
      </c>
      <c r="B9609" s="356"/>
      <c r="C9609" s="357" t="s">
        <v>21381</v>
      </c>
      <c r="D9609" s="361" t="s">
        <v>9463</v>
      </c>
    </row>
    <row r="9610" spans="1:4" ht="40.5">
      <c r="A9610" s="360">
        <v>9608</v>
      </c>
      <c r="B9610" s="356"/>
      <c r="C9610" s="357" t="s">
        <v>21382</v>
      </c>
      <c r="D9610" s="361" t="s">
        <v>9464</v>
      </c>
    </row>
    <row r="9611" spans="1:4" ht="40.5">
      <c r="A9611" s="360">
        <v>9609</v>
      </c>
      <c r="B9611" s="356"/>
      <c r="C9611" s="357" t="s">
        <v>21383</v>
      </c>
      <c r="D9611" s="361" t="s">
        <v>9465</v>
      </c>
    </row>
    <row r="9612" spans="1:4" ht="40.5">
      <c r="A9612" s="360">
        <v>9610</v>
      </c>
      <c r="B9612" s="356"/>
      <c r="C9612" s="357" t="s">
        <v>21384</v>
      </c>
      <c r="D9612" s="361" t="s">
        <v>9466</v>
      </c>
    </row>
    <row r="9613" spans="1:4" ht="40.5">
      <c r="A9613" s="360">
        <v>9611</v>
      </c>
      <c r="B9613" s="356"/>
      <c r="C9613" s="357" t="s">
        <v>21385</v>
      </c>
      <c r="D9613" s="361" t="s">
        <v>9467</v>
      </c>
    </row>
    <row r="9614" spans="1:4" ht="40.5">
      <c r="A9614" s="360">
        <v>9612</v>
      </c>
      <c r="B9614" s="356"/>
      <c r="C9614" s="357" t="s">
        <v>21386</v>
      </c>
      <c r="D9614" s="361" t="s">
        <v>9468</v>
      </c>
    </row>
    <row r="9615" spans="1:4" ht="40.5">
      <c r="A9615" s="360">
        <v>9613</v>
      </c>
      <c r="B9615" s="356"/>
      <c r="C9615" s="357" t="s">
        <v>21387</v>
      </c>
      <c r="D9615" s="361" t="s">
        <v>9469</v>
      </c>
    </row>
    <row r="9616" spans="1:4" ht="40.5">
      <c r="A9616" s="360">
        <v>9614</v>
      </c>
      <c r="B9616" s="356"/>
      <c r="C9616" s="357" t="s">
        <v>21388</v>
      </c>
      <c r="D9616" s="361" t="s">
        <v>9470</v>
      </c>
    </row>
    <row r="9617" spans="1:4" ht="40.5">
      <c r="A9617" s="360">
        <v>9615</v>
      </c>
      <c r="B9617" s="356"/>
      <c r="C9617" s="357" t="s">
        <v>21389</v>
      </c>
      <c r="D9617" s="361" t="s">
        <v>9471</v>
      </c>
    </row>
    <row r="9618" spans="1:4" ht="40.5">
      <c r="A9618" s="360">
        <v>9616</v>
      </c>
      <c r="B9618" s="356"/>
      <c r="C9618" s="357" t="s">
        <v>21390</v>
      </c>
      <c r="D9618" s="361" t="s">
        <v>9472</v>
      </c>
    </row>
    <row r="9619" spans="1:4" ht="40.5">
      <c r="A9619" s="360">
        <v>9617</v>
      </c>
      <c r="B9619" s="356"/>
      <c r="C9619" s="357" t="s">
        <v>21391</v>
      </c>
      <c r="D9619" s="361" t="s">
        <v>9473</v>
      </c>
    </row>
    <row r="9620" spans="1:4" ht="40.5">
      <c r="A9620" s="360">
        <v>9618</v>
      </c>
      <c r="B9620" s="356"/>
      <c r="C9620" s="357" t="s">
        <v>21392</v>
      </c>
      <c r="D9620" s="361" t="s">
        <v>9474</v>
      </c>
    </row>
    <row r="9621" spans="1:4" ht="40.5">
      <c r="A9621" s="360">
        <v>9619</v>
      </c>
      <c r="B9621" s="356"/>
      <c r="C9621" s="357" t="s">
        <v>21393</v>
      </c>
      <c r="D9621" s="361" t="s">
        <v>9475</v>
      </c>
    </row>
    <row r="9622" spans="1:4" ht="40.5">
      <c r="A9622" s="360">
        <v>9620</v>
      </c>
      <c r="B9622" s="356"/>
      <c r="C9622" s="357" t="s">
        <v>21394</v>
      </c>
      <c r="D9622" s="361" t="s">
        <v>9476</v>
      </c>
    </row>
    <row r="9623" spans="1:4" ht="40.5">
      <c r="A9623" s="360">
        <v>9621</v>
      </c>
      <c r="B9623" s="356"/>
      <c r="C9623" s="357" t="s">
        <v>21395</v>
      </c>
      <c r="D9623" s="361" t="s">
        <v>9477</v>
      </c>
    </row>
    <row r="9624" spans="1:4" ht="40.5">
      <c r="A9624" s="360">
        <v>9622</v>
      </c>
      <c r="B9624" s="356"/>
      <c r="C9624" s="357" t="s">
        <v>21396</v>
      </c>
      <c r="D9624" s="361" t="s">
        <v>9478</v>
      </c>
    </row>
    <row r="9625" spans="1:4" ht="40.5">
      <c r="A9625" s="360">
        <v>9623</v>
      </c>
      <c r="B9625" s="356"/>
      <c r="C9625" s="357" t="s">
        <v>21397</v>
      </c>
      <c r="D9625" s="361" t="s">
        <v>9479</v>
      </c>
    </row>
    <row r="9626" spans="1:4" ht="40.5">
      <c r="A9626" s="360">
        <v>9624</v>
      </c>
      <c r="B9626" s="356"/>
      <c r="C9626" s="357" t="s">
        <v>21398</v>
      </c>
      <c r="D9626" s="361" t="s">
        <v>9480</v>
      </c>
    </row>
    <row r="9627" spans="1:4" ht="40.5">
      <c r="A9627" s="360">
        <v>9625</v>
      </c>
      <c r="B9627" s="356"/>
      <c r="C9627" s="357" t="s">
        <v>21399</v>
      </c>
      <c r="D9627" s="361" t="s">
        <v>9481</v>
      </c>
    </row>
    <row r="9628" spans="1:4" ht="40.5">
      <c r="A9628" s="360">
        <v>9626</v>
      </c>
      <c r="B9628" s="356"/>
      <c r="C9628" s="357" t="s">
        <v>21400</v>
      </c>
      <c r="D9628" s="361" t="s">
        <v>9482</v>
      </c>
    </row>
    <row r="9629" spans="1:4" ht="40.5">
      <c r="A9629" s="360">
        <v>9627</v>
      </c>
      <c r="B9629" s="356"/>
      <c r="C9629" s="357" t="s">
        <v>21401</v>
      </c>
      <c r="D9629" s="361" t="s">
        <v>9483</v>
      </c>
    </row>
    <row r="9630" spans="1:4" ht="40.5">
      <c r="A9630" s="360">
        <v>9628</v>
      </c>
      <c r="B9630" s="356"/>
      <c r="C9630" s="357" t="s">
        <v>21402</v>
      </c>
      <c r="D9630" s="361" t="s">
        <v>9484</v>
      </c>
    </row>
    <row r="9631" spans="1:4" ht="40.5">
      <c r="A9631" s="360">
        <v>9629</v>
      </c>
      <c r="B9631" s="356"/>
      <c r="C9631" s="357" t="s">
        <v>21403</v>
      </c>
      <c r="D9631" s="361" t="s">
        <v>9485</v>
      </c>
    </row>
    <row r="9632" spans="1:4" ht="40.5">
      <c r="A9632" s="360">
        <v>9630</v>
      </c>
      <c r="B9632" s="356"/>
      <c r="C9632" s="357" t="s">
        <v>21404</v>
      </c>
      <c r="D9632" s="361" t="s">
        <v>9486</v>
      </c>
    </row>
    <row r="9633" spans="1:4" ht="40.5">
      <c r="A9633" s="360">
        <v>9631</v>
      </c>
      <c r="B9633" s="356"/>
      <c r="C9633" s="357" t="s">
        <v>21405</v>
      </c>
      <c r="D9633" s="361" t="s">
        <v>9487</v>
      </c>
    </row>
    <row r="9634" spans="1:4" ht="40.5">
      <c r="A9634" s="360">
        <v>9632</v>
      </c>
      <c r="B9634" s="356"/>
      <c r="C9634" s="357" t="s">
        <v>21406</v>
      </c>
      <c r="D9634" s="361" t="s">
        <v>9488</v>
      </c>
    </row>
    <row r="9635" spans="1:4" ht="40.5">
      <c r="A9635" s="360">
        <v>9633</v>
      </c>
      <c r="B9635" s="356"/>
      <c r="C9635" s="357" t="s">
        <v>21407</v>
      </c>
      <c r="D9635" s="361" t="s">
        <v>9489</v>
      </c>
    </row>
    <row r="9636" spans="1:4" ht="40.5">
      <c r="A9636" s="360">
        <v>9634</v>
      </c>
      <c r="B9636" s="356"/>
      <c r="C9636" s="357" t="s">
        <v>21408</v>
      </c>
      <c r="D9636" s="361" t="s">
        <v>9490</v>
      </c>
    </row>
    <row r="9637" spans="1:4" ht="40.5">
      <c r="A9637" s="360">
        <v>9635</v>
      </c>
      <c r="B9637" s="356"/>
      <c r="C9637" s="357" t="s">
        <v>21409</v>
      </c>
      <c r="D9637" s="361" t="s">
        <v>9491</v>
      </c>
    </row>
    <row r="9638" spans="1:4" ht="40.5">
      <c r="A9638" s="360">
        <v>9636</v>
      </c>
      <c r="B9638" s="356"/>
      <c r="C9638" s="357" t="s">
        <v>21410</v>
      </c>
      <c r="D9638" s="361" t="s">
        <v>9492</v>
      </c>
    </row>
    <row r="9639" spans="1:4" ht="40.5">
      <c r="A9639" s="360">
        <v>9637</v>
      </c>
      <c r="B9639" s="356"/>
      <c r="C9639" s="357" t="s">
        <v>21411</v>
      </c>
      <c r="D9639" s="361" t="s">
        <v>9493</v>
      </c>
    </row>
    <row r="9640" spans="1:4" ht="40.5">
      <c r="A9640" s="360">
        <v>9638</v>
      </c>
      <c r="B9640" s="356"/>
      <c r="C9640" s="357" t="s">
        <v>21412</v>
      </c>
      <c r="D9640" s="361" t="s">
        <v>9494</v>
      </c>
    </row>
    <row r="9641" spans="1:4" ht="40.5">
      <c r="A9641" s="360">
        <v>9639</v>
      </c>
      <c r="B9641" s="356"/>
      <c r="C9641" s="357" t="s">
        <v>21413</v>
      </c>
      <c r="D9641" s="361" t="s">
        <v>9495</v>
      </c>
    </row>
    <row r="9642" spans="1:4" ht="40.5">
      <c r="A9642" s="360">
        <v>9640</v>
      </c>
      <c r="B9642" s="356"/>
      <c r="C9642" s="357" t="s">
        <v>21414</v>
      </c>
      <c r="D9642" s="361" t="s">
        <v>9496</v>
      </c>
    </row>
    <row r="9643" spans="1:4" ht="40.5">
      <c r="A9643" s="360">
        <v>9641</v>
      </c>
      <c r="B9643" s="356"/>
      <c r="C9643" s="357" t="s">
        <v>21415</v>
      </c>
      <c r="D9643" s="361" t="s">
        <v>9497</v>
      </c>
    </row>
    <row r="9644" spans="1:4" ht="40.5">
      <c r="A9644" s="360">
        <v>9642</v>
      </c>
      <c r="B9644" s="356"/>
      <c r="C9644" s="357" t="s">
        <v>21416</v>
      </c>
      <c r="D9644" s="361" t="s">
        <v>9498</v>
      </c>
    </row>
    <row r="9645" spans="1:4" ht="33">
      <c r="A9645" s="360">
        <v>9643</v>
      </c>
      <c r="B9645" s="356"/>
      <c r="C9645" s="357" t="s">
        <v>21417</v>
      </c>
      <c r="D9645" s="361" t="s">
        <v>9499</v>
      </c>
    </row>
    <row r="9646" spans="1:4" ht="33">
      <c r="A9646" s="360">
        <v>9644</v>
      </c>
      <c r="B9646" s="356"/>
      <c r="C9646" s="357" t="s">
        <v>21418</v>
      </c>
      <c r="D9646" s="361" t="s">
        <v>9500</v>
      </c>
    </row>
    <row r="9647" spans="1:4" ht="33">
      <c r="A9647" s="360">
        <v>9645</v>
      </c>
      <c r="B9647" s="356"/>
      <c r="C9647" s="357" t="s">
        <v>21419</v>
      </c>
      <c r="D9647" s="361" t="s">
        <v>9501</v>
      </c>
    </row>
    <row r="9648" spans="1:4" ht="40.5">
      <c r="A9648" s="360">
        <v>9646</v>
      </c>
      <c r="B9648" s="356"/>
      <c r="C9648" s="357" t="s">
        <v>21420</v>
      </c>
      <c r="D9648" s="361" t="s">
        <v>9502</v>
      </c>
    </row>
    <row r="9649" spans="1:4" ht="40.5">
      <c r="A9649" s="360">
        <v>9647</v>
      </c>
      <c r="B9649" s="356"/>
      <c r="C9649" s="357" t="s">
        <v>21421</v>
      </c>
      <c r="D9649" s="361" t="s">
        <v>9503</v>
      </c>
    </row>
    <row r="9650" spans="1:4" ht="40.5">
      <c r="A9650" s="360">
        <v>9648</v>
      </c>
      <c r="B9650" s="356"/>
      <c r="C9650" s="357" t="s">
        <v>21422</v>
      </c>
      <c r="D9650" s="361" t="s">
        <v>9504</v>
      </c>
    </row>
    <row r="9651" spans="1:4">
      <c r="A9651" s="360">
        <v>9649</v>
      </c>
      <c r="B9651" s="356"/>
      <c r="C9651" s="357" t="s">
        <v>21423</v>
      </c>
      <c r="D9651" s="361" t="s">
        <v>9505</v>
      </c>
    </row>
    <row r="9652" spans="1:4" ht="40.5">
      <c r="A9652" s="360">
        <v>9650</v>
      </c>
      <c r="B9652" s="356"/>
      <c r="C9652" s="357" t="s">
        <v>21424</v>
      </c>
      <c r="D9652" s="361" t="s">
        <v>9506</v>
      </c>
    </row>
    <row r="9653" spans="1:4" ht="40.5">
      <c r="A9653" s="360">
        <v>9651</v>
      </c>
      <c r="B9653" s="356"/>
      <c r="C9653" s="357" t="s">
        <v>21425</v>
      </c>
      <c r="D9653" s="361" t="s">
        <v>9507</v>
      </c>
    </row>
    <row r="9654" spans="1:4">
      <c r="A9654" s="360">
        <v>9652</v>
      </c>
      <c r="B9654" s="356"/>
      <c r="C9654" s="357" t="s">
        <v>21426</v>
      </c>
      <c r="D9654" s="361" t="s">
        <v>9508</v>
      </c>
    </row>
    <row r="9655" spans="1:4" ht="40.5">
      <c r="A9655" s="360">
        <v>9653</v>
      </c>
      <c r="B9655" s="356"/>
      <c r="C9655" s="357" t="s">
        <v>21427</v>
      </c>
      <c r="D9655" s="361" t="s">
        <v>9509</v>
      </c>
    </row>
    <row r="9656" spans="1:4" ht="40.5">
      <c r="A9656" s="360">
        <v>9654</v>
      </c>
      <c r="B9656" s="356"/>
      <c r="C9656" s="357" t="s">
        <v>21428</v>
      </c>
      <c r="D9656" s="361" t="s">
        <v>9510</v>
      </c>
    </row>
    <row r="9657" spans="1:4" ht="33">
      <c r="A9657" s="360">
        <v>9655</v>
      </c>
      <c r="B9657" s="356"/>
      <c r="C9657" s="357" t="s">
        <v>21429</v>
      </c>
      <c r="D9657" s="361" t="s">
        <v>9511</v>
      </c>
    </row>
    <row r="9658" spans="1:4" ht="33">
      <c r="A9658" s="360">
        <v>9656</v>
      </c>
      <c r="B9658" s="356"/>
      <c r="C9658" s="357" t="s">
        <v>21430</v>
      </c>
      <c r="D9658" s="361" t="s">
        <v>9512</v>
      </c>
    </row>
    <row r="9659" spans="1:4" ht="40.5">
      <c r="A9659" s="360">
        <v>9657</v>
      </c>
      <c r="B9659" s="356"/>
      <c r="C9659" s="357" t="s">
        <v>21431</v>
      </c>
      <c r="D9659" s="361" t="s">
        <v>9513</v>
      </c>
    </row>
    <row r="9660" spans="1:4" ht="40.5">
      <c r="A9660" s="360">
        <v>9658</v>
      </c>
      <c r="B9660" s="356"/>
      <c r="C9660" s="357" t="s">
        <v>21432</v>
      </c>
      <c r="D9660" s="361" t="s">
        <v>9514</v>
      </c>
    </row>
    <row r="9661" spans="1:4" ht="40.5">
      <c r="A9661" s="360">
        <v>9659</v>
      </c>
      <c r="B9661" s="356"/>
      <c r="C9661" s="357" t="s">
        <v>21433</v>
      </c>
      <c r="D9661" s="361" t="s">
        <v>9515</v>
      </c>
    </row>
    <row r="9662" spans="1:4" ht="40.5">
      <c r="A9662" s="360">
        <v>9660</v>
      </c>
      <c r="B9662" s="356"/>
      <c r="C9662" s="357" t="s">
        <v>21434</v>
      </c>
      <c r="D9662" s="361" t="s">
        <v>9516</v>
      </c>
    </row>
    <row r="9663" spans="1:4" ht="33">
      <c r="A9663" s="360">
        <v>9661</v>
      </c>
      <c r="B9663" s="356"/>
      <c r="C9663" s="357" t="s">
        <v>21435</v>
      </c>
      <c r="D9663" s="361" t="s">
        <v>9517</v>
      </c>
    </row>
    <row r="9664" spans="1:4" ht="33">
      <c r="A9664" s="360">
        <v>9662</v>
      </c>
      <c r="B9664" s="356"/>
      <c r="C9664" s="357" t="s">
        <v>21436</v>
      </c>
      <c r="D9664" s="361" t="s">
        <v>9518</v>
      </c>
    </row>
    <row r="9665" spans="1:4" ht="33">
      <c r="A9665" s="360">
        <v>9663</v>
      </c>
      <c r="B9665" s="356"/>
      <c r="C9665" s="357" t="s">
        <v>21437</v>
      </c>
      <c r="D9665" s="361" t="s">
        <v>9519</v>
      </c>
    </row>
    <row r="9666" spans="1:4" ht="40.5">
      <c r="A9666" s="360">
        <v>9664</v>
      </c>
      <c r="B9666" s="356"/>
      <c r="C9666" s="357" t="s">
        <v>21438</v>
      </c>
      <c r="D9666" s="361" t="s">
        <v>9520</v>
      </c>
    </row>
    <row r="9667" spans="1:4" ht="40.5">
      <c r="A9667" s="360">
        <v>9665</v>
      </c>
      <c r="B9667" s="356"/>
      <c r="C9667" s="357" t="s">
        <v>21439</v>
      </c>
      <c r="D9667" s="361" t="s">
        <v>9521</v>
      </c>
    </row>
    <row r="9668" spans="1:4" ht="40.5">
      <c r="A9668" s="360">
        <v>9666</v>
      </c>
      <c r="B9668" s="356"/>
      <c r="C9668" s="357" t="s">
        <v>21440</v>
      </c>
      <c r="D9668" s="361" t="s">
        <v>9522</v>
      </c>
    </row>
    <row r="9669" spans="1:4" ht="40.5">
      <c r="A9669" s="360">
        <v>9667</v>
      </c>
      <c r="B9669" s="356"/>
      <c r="C9669" s="357" t="s">
        <v>21441</v>
      </c>
      <c r="D9669" s="361" t="s">
        <v>9523</v>
      </c>
    </row>
    <row r="9670" spans="1:4">
      <c r="A9670" s="360">
        <v>9668</v>
      </c>
      <c r="B9670" s="356"/>
      <c r="C9670" s="357" t="s">
        <v>21442</v>
      </c>
      <c r="D9670" s="361" t="s">
        <v>9524</v>
      </c>
    </row>
    <row r="9671" spans="1:4">
      <c r="A9671" s="360">
        <v>9669</v>
      </c>
      <c r="B9671" s="356"/>
      <c r="C9671" s="357" t="s">
        <v>21443</v>
      </c>
      <c r="D9671" s="361" t="s">
        <v>9525</v>
      </c>
    </row>
    <row r="9672" spans="1:4" ht="40.5">
      <c r="A9672" s="360">
        <v>9670</v>
      </c>
      <c r="B9672" s="356"/>
      <c r="C9672" s="357" t="s">
        <v>21444</v>
      </c>
      <c r="D9672" s="361" t="s">
        <v>9526</v>
      </c>
    </row>
    <row r="9673" spans="1:4">
      <c r="A9673" s="360">
        <v>9671</v>
      </c>
      <c r="B9673" s="356"/>
      <c r="C9673" s="357" t="s">
        <v>21445</v>
      </c>
      <c r="D9673" s="361" t="s">
        <v>9527</v>
      </c>
    </row>
    <row r="9674" spans="1:4" ht="40.5">
      <c r="A9674" s="360">
        <v>9672</v>
      </c>
      <c r="B9674" s="356"/>
      <c r="C9674" s="357" t="s">
        <v>21446</v>
      </c>
      <c r="D9674" s="361" t="s">
        <v>9528</v>
      </c>
    </row>
    <row r="9675" spans="1:4" ht="40.5">
      <c r="A9675" s="360">
        <v>9673</v>
      </c>
      <c r="B9675" s="356"/>
      <c r="C9675" s="357" t="s">
        <v>21447</v>
      </c>
      <c r="D9675" s="361" t="s">
        <v>9529</v>
      </c>
    </row>
    <row r="9676" spans="1:4">
      <c r="A9676" s="360">
        <v>9674</v>
      </c>
      <c r="B9676" s="356"/>
      <c r="C9676" s="357" t="s">
        <v>21448</v>
      </c>
      <c r="D9676" s="361" t="s">
        <v>9530</v>
      </c>
    </row>
    <row r="9677" spans="1:4">
      <c r="A9677" s="360">
        <v>9675</v>
      </c>
      <c r="B9677" s="356"/>
      <c r="C9677" s="357" t="s">
        <v>21449</v>
      </c>
      <c r="D9677" s="361" t="s">
        <v>9531</v>
      </c>
    </row>
    <row r="9678" spans="1:4" ht="40.5">
      <c r="A9678" s="360">
        <v>9676</v>
      </c>
      <c r="B9678" s="356"/>
      <c r="C9678" s="357" t="s">
        <v>21450</v>
      </c>
      <c r="D9678" s="361" t="s">
        <v>9532</v>
      </c>
    </row>
    <row r="9679" spans="1:4" ht="40.5">
      <c r="A9679" s="360">
        <v>9677</v>
      </c>
      <c r="B9679" s="356"/>
      <c r="C9679" s="357" t="s">
        <v>21451</v>
      </c>
      <c r="D9679" s="361" t="s">
        <v>9533</v>
      </c>
    </row>
    <row r="9680" spans="1:4" ht="40.5">
      <c r="A9680" s="360">
        <v>9678</v>
      </c>
      <c r="B9680" s="356"/>
      <c r="C9680" s="357" t="s">
        <v>21452</v>
      </c>
      <c r="D9680" s="361" t="s">
        <v>9534</v>
      </c>
    </row>
    <row r="9681" spans="1:4" ht="40.5">
      <c r="A9681" s="360">
        <v>9679</v>
      </c>
      <c r="B9681" s="356"/>
      <c r="C9681" s="357" t="s">
        <v>21453</v>
      </c>
      <c r="D9681" s="361" t="s">
        <v>9535</v>
      </c>
    </row>
    <row r="9682" spans="1:4" ht="40.5">
      <c r="A9682" s="360">
        <v>9680</v>
      </c>
      <c r="B9682" s="356"/>
      <c r="C9682" s="357" t="s">
        <v>21454</v>
      </c>
      <c r="D9682" s="361" t="s">
        <v>9536</v>
      </c>
    </row>
    <row r="9683" spans="1:4" ht="40.5">
      <c r="A9683" s="360">
        <v>9681</v>
      </c>
      <c r="B9683" s="356"/>
      <c r="C9683" s="357" t="s">
        <v>21455</v>
      </c>
      <c r="D9683" s="361" t="s">
        <v>9537</v>
      </c>
    </row>
    <row r="9684" spans="1:4" ht="40.5">
      <c r="A9684" s="360">
        <v>9682</v>
      </c>
      <c r="B9684" s="356"/>
      <c r="C9684" s="357" t="s">
        <v>21456</v>
      </c>
      <c r="D9684" s="361" t="s">
        <v>9538</v>
      </c>
    </row>
    <row r="9685" spans="1:4" ht="40.5">
      <c r="A9685" s="360">
        <v>9683</v>
      </c>
      <c r="B9685" s="356"/>
      <c r="C9685" s="357" t="s">
        <v>21457</v>
      </c>
      <c r="D9685" s="361" t="s">
        <v>9539</v>
      </c>
    </row>
    <row r="9686" spans="1:4" ht="40.5">
      <c r="A9686" s="360">
        <v>9684</v>
      </c>
      <c r="B9686" s="356"/>
      <c r="C9686" s="357" t="s">
        <v>21458</v>
      </c>
      <c r="D9686" s="361" t="s">
        <v>9540</v>
      </c>
    </row>
    <row r="9687" spans="1:4" ht="40.5">
      <c r="A9687" s="360">
        <v>9685</v>
      </c>
      <c r="B9687" s="356"/>
      <c r="C9687" s="357" t="s">
        <v>21459</v>
      </c>
      <c r="D9687" s="361" t="s">
        <v>9541</v>
      </c>
    </row>
    <row r="9688" spans="1:4" ht="40.5">
      <c r="A9688" s="360">
        <v>9686</v>
      </c>
      <c r="B9688" s="356"/>
      <c r="C9688" s="357" t="s">
        <v>21460</v>
      </c>
      <c r="D9688" s="361" t="s">
        <v>9542</v>
      </c>
    </row>
    <row r="9689" spans="1:4" ht="40.5">
      <c r="A9689" s="360">
        <v>9687</v>
      </c>
      <c r="B9689" s="356"/>
      <c r="C9689" s="357" t="s">
        <v>21461</v>
      </c>
      <c r="D9689" s="361" t="s">
        <v>9543</v>
      </c>
    </row>
    <row r="9690" spans="1:4" ht="40.5">
      <c r="A9690" s="360">
        <v>9688</v>
      </c>
      <c r="B9690" s="356"/>
      <c r="C9690" s="357" t="s">
        <v>21462</v>
      </c>
      <c r="D9690" s="361" t="s">
        <v>9544</v>
      </c>
    </row>
    <row r="9691" spans="1:4" ht="40.5">
      <c r="A9691" s="360">
        <v>9689</v>
      </c>
      <c r="B9691" s="356"/>
      <c r="C9691" s="357" t="s">
        <v>21463</v>
      </c>
      <c r="D9691" s="361" t="s">
        <v>9545</v>
      </c>
    </row>
    <row r="9692" spans="1:4" ht="40.5">
      <c r="A9692" s="360">
        <v>9690</v>
      </c>
      <c r="B9692" s="356"/>
      <c r="C9692" s="357" t="s">
        <v>21464</v>
      </c>
      <c r="D9692" s="361" t="s">
        <v>9546</v>
      </c>
    </row>
    <row r="9693" spans="1:4">
      <c r="A9693" s="360">
        <v>9691</v>
      </c>
      <c r="B9693" s="356"/>
      <c r="C9693" s="357" t="s">
        <v>21465</v>
      </c>
      <c r="D9693" s="361" t="s">
        <v>9547</v>
      </c>
    </row>
    <row r="9694" spans="1:4" ht="40.5">
      <c r="A9694" s="360">
        <v>9692</v>
      </c>
      <c r="B9694" s="356"/>
      <c r="C9694" s="357" t="s">
        <v>21466</v>
      </c>
      <c r="D9694" s="361" t="s">
        <v>9548</v>
      </c>
    </row>
    <row r="9695" spans="1:4" ht="40.5">
      <c r="A9695" s="360">
        <v>9693</v>
      </c>
      <c r="B9695" s="356"/>
      <c r="C9695" s="357" t="s">
        <v>21467</v>
      </c>
      <c r="D9695" s="361" t="s">
        <v>9549</v>
      </c>
    </row>
    <row r="9696" spans="1:4">
      <c r="A9696" s="360">
        <v>9694</v>
      </c>
      <c r="B9696" s="356"/>
      <c r="C9696" s="357" t="s">
        <v>21468</v>
      </c>
      <c r="D9696" s="361" t="s">
        <v>9550</v>
      </c>
    </row>
    <row r="9697" spans="1:4">
      <c r="A9697" s="360">
        <v>9695</v>
      </c>
      <c r="B9697" s="356"/>
      <c r="C9697" s="357" t="s">
        <v>21469</v>
      </c>
      <c r="D9697" s="361" t="s">
        <v>9551</v>
      </c>
    </row>
    <row r="9698" spans="1:4" ht="40.5">
      <c r="A9698" s="360">
        <v>9696</v>
      </c>
      <c r="B9698" s="356"/>
      <c r="C9698" s="357" t="s">
        <v>21470</v>
      </c>
      <c r="D9698" s="361" t="s">
        <v>9552</v>
      </c>
    </row>
    <row r="9699" spans="1:4">
      <c r="A9699" s="360">
        <v>9697</v>
      </c>
      <c r="B9699" s="356"/>
      <c r="C9699" s="357" t="s">
        <v>21471</v>
      </c>
      <c r="D9699" s="361" t="s">
        <v>9553</v>
      </c>
    </row>
    <row r="9700" spans="1:4">
      <c r="A9700" s="360">
        <v>9698</v>
      </c>
      <c r="B9700" s="356"/>
      <c r="C9700" s="357" t="s">
        <v>21472</v>
      </c>
      <c r="D9700" s="361" t="s">
        <v>9554</v>
      </c>
    </row>
    <row r="9701" spans="1:4">
      <c r="A9701" s="360">
        <v>9699</v>
      </c>
      <c r="B9701" s="356"/>
      <c r="C9701" s="357" t="s">
        <v>21473</v>
      </c>
      <c r="D9701" s="361" t="s">
        <v>9555</v>
      </c>
    </row>
    <row r="9702" spans="1:4">
      <c r="A9702" s="360">
        <v>9700</v>
      </c>
      <c r="B9702" s="356"/>
      <c r="C9702" s="357" t="s">
        <v>21474</v>
      </c>
      <c r="D9702" s="361" t="s">
        <v>9556</v>
      </c>
    </row>
    <row r="9703" spans="1:4" ht="40.5">
      <c r="A9703" s="360">
        <v>9701</v>
      </c>
      <c r="B9703" s="356"/>
      <c r="C9703" s="357" t="s">
        <v>21475</v>
      </c>
      <c r="D9703" s="361" t="s">
        <v>9557</v>
      </c>
    </row>
    <row r="9704" spans="1:4" ht="40.5">
      <c r="A9704" s="360">
        <v>9702</v>
      </c>
      <c r="B9704" s="356"/>
      <c r="C9704" s="357" t="s">
        <v>21476</v>
      </c>
      <c r="D9704" s="361" t="s">
        <v>9558</v>
      </c>
    </row>
    <row r="9705" spans="1:4" ht="40.5">
      <c r="A9705" s="360">
        <v>9703</v>
      </c>
      <c r="B9705" s="356"/>
      <c r="C9705" s="357" t="s">
        <v>21477</v>
      </c>
      <c r="D9705" s="361" t="s">
        <v>9559</v>
      </c>
    </row>
    <row r="9706" spans="1:4">
      <c r="A9706" s="360">
        <v>9704</v>
      </c>
      <c r="B9706" s="356"/>
      <c r="C9706" s="357" t="s">
        <v>21478</v>
      </c>
      <c r="D9706" s="361" t="s">
        <v>9560</v>
      </c>
    </row>
    <row r="9707" spans="1:4" ht="40.5">
      <c r="A9707" s="360">
        <v>9705</v>
      </c>
      <c r="B9707" s="356"/>
      <c r="C9707" s="357" t="s">
        <v>21479</v>
      </c>
      <c r="D9707" s="361" t="s">
        <v>9561</v>
      </c>
    </row>
    <row r="9708" spans="1:4" ht="33">
      <c r="A9708" s="360">
        <v>9706</v>
      </c>
      <c r="B9708" s="356"/>
      <c r="C9708" s="357" t="s">
        <v>21480</v>
      </c>
      <c r="D9708" s="361" t="s">
        <v>9562</v>
      </c>
    </row>
    <row r="9709" spans="1:4" ht="40.5">
      <c r="A9709" s="360">
        <v>9707</v>
      </c>
      <c r="B9709" s="356"/>
      <c r="C9709" s="357" t="s">
        <v>21481</v>
      </c>
      <c r="D9709" s="361" t="s">
        <v>9563</v>
      </c>
    </row>
    <row r="9710" spans="1:4">
      <c r="A9710" s="360">
        <v>9708</v>
      </c>
      <c r="B9710" s="356"/>
      <c r="C9710" s="357" t="s">
        <v>9564</v>
      </c>
      <c r="D9710" s="361" t="s">
        <v>9565</v>
      </c>
    </row>
    <row r="9711" spans="1:4">
      <c r="A9711" s="360">
        <v>9709</v>
      </c>
      <c r="B9711" s="356"/>
      <c r="C9711" s="357" t="s">
        <v>9566</v>
      </c>
      <c r="D9711" s="361" t="s">
        <v>9567</v>
      </c>
    </row>
    <row r="9712" spans="1:4">
      <c r="A9712" s="360">
        <v>9710</v>
      </c>
      <c r="B9712" s="356"/>
      <c r="C9712" s="357" t="s">
        <v>21482</v>
      </c>
      <c r="D9712" s="361" t="s">
        <v>9568</v>
      </c>
    </row>
    <row r="9713" spans="1:4" ht="33">
      <c r="A9713" s="360">
        <v>9711</v>
      </c>
      <c r="B9713" s="356"/>
      <c r="C9713" s="357" t="s">
        <v>21483</v>
      </c>
      <c r="D9713" s="361" t="s">
        <v>9569</v>
      </c>
    </row>
    <row r="9714" spans="1:4">
      <c r="A9714" s="360">
        <v>9712</v>
      </c>
      <c r="B9714" s="356"/>
      <c r="C9714" s="357" t="s">
        <v>21484</v>
      </c>
      <c r="D9714" s="361" t="s">
        <v>9570</v>
      </c>
    </row>
    <row r="9715" spans="1:4">
      <c r="A9715" s="360">
        <v>9713</v>
      </c>
      <c r="B9715" s="356"/>
      <c r="C9715" s="357" t="s">
        <v>21485</v>
      </c>
      <c r="D9715" s="361" t="s">
        <v>9571</v>
      </c>
    </row>
    <row r="9716" spans="1:4">
      <c r="A9716" s="360">
        <v>9714</v>
      </c>
      <c r="B9716" s="356"/>
      <c r="C9716" s="357" t="s">
        <v>21486</v>
      </c>
      <c r="D9716" s="361" t="s">
        <v>9572</v>
      </c>
    </row>
    <row r="9717" spans="1:4" ht="33">
      <c r="A9717" s="360">
        <v>9715</v>
      </c>
      <c r="B9717" s="356"/>
      <c r="C9717" s="357" t="s">
        <v>21487</v>
      </c>
      <c r="D9717" s="361" t="s">
        <v>9573</v>
      </c>
    </row>
    <row r="9718" spans="1:4" ht="33">
      <c r="A9718" s="360">
        <v>9716</v>
      </c>
      <c r="B9718" s="356"/>
      <c r="C9718" s="357" t="s">
        <v>21488</v>
      </c>
      <c r="D9718" s="361" t="s">
        <v>9574</v>
      </c>
    </row>
    <row r="9719" spans="1:4" ht="40.5">
      <c r="A9719" s="360">
        <v>9717</v>
      </c>
      <c r="B9719" s="356"/>
      <c r="C9719" s="357" t="s">
        <v>21489</v>
      </c>
      <c r="D9719" s="361" t="s">
        <v>9575</v>
      </c>
    </row>
    <row r="9720" spans="1:4">
      <c r="A9720" s="360">
        <v>9718</v>
      </c>
      <c r="B9720" s="356"/>
      <c r="C9720" s="357" t="s">
        <v>21490</v>
      </c>
      <c r="D9720" s="361" t="s">
        <v>9576</v>
      </c>
    </row>
    <row r="9721" spans="1:4" ht="40.5">
      <c r="A9721" s="360">
        <v>9719</v>
      </c>
      <c r="B9721" s="356"/>
      <c r="C9721" s="357" t="s">
        <v>21491</v>
      </c>
      <c r="D9721" s="361" t="s">
        <v>9577</v>
      </c>
    </row>
    <row r="9722" spans="1:4" ht="40.5">
      <c r="A9722" s="360">
        <v>9720</v>
      </c>
      <c r="B9722" s="356"/>
      <c r="C9722" s="357" t="s">
        <v>21492</v>
      </c>
      <c r="D9722" s="361" t="s">
        <v>9578</v>
      </c>
    </row>
    <row r="9723" spans="1:4">
      <c r="A9723" s="360">
        <v>9721</v>
      </c>
      <c r="B9723" s="356"/>
      <c r="C9723" s="357" t="s">
        <v>21493</v>
      </c>
      <c r="D9723" s="361" t="s">
        <v>9579</v>
      </c>
    </row>
    <row r="9724" spans="1:4">
      <c r="A9724" s="360">
        <v>9722</v>
      </c>
      <c r="B9724" s="356"/>
      <c r="C9724" s="357" t="s">
        <v>21494</v>
      </c>
      <c r="D9724" s="361" t="s">
        <v>9580</v>
      </c>
    </row>
    <row r="9725" spans="1:4" ht="40.5">
      <c r="A9725" s="360">
        <v>9723</v>
      </c>
      <c r="B9725" s="356"/>
      <c r="C9725" s="357" t="s">
        <v>21495</v>
      </c>
      <c r="D9725" s="361" t="s">
        <v>9581</v>
      </c>
    </row>
    <row r="9726" spans="1:4">
      <c r="A9726" s="363">
        <v>9724</v>
      </c>
      <c r="B9726" s="356"/>
      <c r="C9726" s="357" t="s">
        <v>21496</v>
      </c>
      <c r="D9726" s="361" t="s">
        <v>9582</v>
      </c>
    </row>
    <row r="9727" spans="1:4">
      <c r="A9727" s="363">
        <v>9725</v>
      </c>
      <c r="B9727" s="356"/>
      <c r="C9727" s="357" t="s">
        <v>21497</v>
      </c>
      <c r="D9727" s="361" t="s">
        <v>9583</v>
      </c>
    </row>
    <row r="9728" spans="1:4">
      <c r="A9728" s="360">
        <v>9726</v>
      </c>
      <c r="B9728" s="356"/>
      <c r="C9728" s="357" t="s">
        <v>21498</v>
      </c>
      <c r="D9728" s="361" t="s">
        <v>9584</v>
      </c>
    </row>
    <row r="9729" spans="1:4" ht="40.5">
      <c r="A9729" s="360">
        <v>9727</v>
      </c>
      <c r="B9729" s="356"/>
      <c r="C9729" s="357" t="s">
        <v>21499</v>
      </c>
      <c r="D9729" s="361" t="s">
        <v>9585</v>
      </c>
    </row>
    <row r="9730" spans="1:4" ht="40.5">
      <c r="A9730" s="360">
        <v>9728</v>
      </c>
      <c r="B9730" s="356"/>
      <c r="C9730" s="357" t="s">
        <v>21500</v>
      </c>
      <c r="D9730" s="361" t="s">
        <v>9586</v>
      </c>
    </row>
    <row r="9731" spans="1:4" ht="40.5">
      <c r="A9731" s="360">
        <v>9729</v>
      </c>
      <c r="B9731" s="356"/>
      <c r="C9731" s="357" t="s">
        <v>21501</v>
      </c>
      <c r="D9731" s="361" t="s">
        <v>9587</v>
      </c>
    </row>
    <row r="9732" spans="1:4" ht="40.5">
      <c r="A9732" s="360">
        <v>9730</v>
      </c>
      <c r="B9732" s="356"/>
      <c r="C9732" s="357" t="s">
        <v>21502</v>
      </c>
      <c r="D9732" s="361" t="s">
        <v>9588</v>
      </c>
    </row>
    <row r="9733" spans="1:4" ht="40.5">
      <c r="A9733" s="360">
        <v>9731</v>
      </c>
      <c r="B9733" s="356"/>
      <c r="C9733" s="357" t="s">
        <v>21503</v>
      </c>
      <c r="D9733" s="361" t="s">
        <v>9589</v>
      </c>
    </row>
    <row r="9734" spans="1:4" ht="40.5">
      <c r="A9734" s="360">
        <v>9732</v>
      </c>
      <c r="B9734" s="356"/>
      <c r="C9734" s="357" t="s">
        <v>21504</v>
      </c>
      <c r="D9734" s="361" t="s">
        <v>9590</v>
      </c>
    </row>
    <row r="9735" spans="1:4">
      <c r="A9735" s="360">
        <v>9733</v>
      </c>
      <c r="B9735" s="356"/>
      <c r="C9735" s="357" t="s">
        <v>21505</v>
      </c>
      <c r="D9735" s="361" t="s">
        <v>9591</v>
      </c>
    </row>
    <row r="9736" spans="1:4">
      <c r="A9736" s="360">
        <v>9734</v>
      </c>
      <c r="B9736" s="356"/>
      <c r="C9736" s="357" t="s">
        <v>21506</v>
      </c>
      <c r="D9736" s="361" t="s">
        <v>9592</v>
      </c>
    </row>
    <row r="9737" spans="1:4">
      <c r="A9737" s="360">
        <v>9735</v>
      </c>
      <c r="B9737" s="356"/>
      <c r="C9737" s="357" t="s">
        <v>9593</v>
      </c>
      <c r="D9737" s="361" t="s">
        <v>9594</v>
      </c>
    </row>
    <row r="9738" spans="1:4" ht="40.5">
      <c r="A9738" s="360">
        <v>9736</v>
      </c>
      <c r="B9738" s="356"/>
      <c r="C9738" s="357" t="s">
        <v>21507</v>
      </c>
      <c r="D9738" s="361" t="s">
        <v>9595</v>
      </c>
    </row>
    <row r="9739" spans="1:4" ht="40.5">
      <c r="A9739" s="360">
        <v>9737</v>
      </c>
      <c r="B9739" s="356"/>
      <c r="C9739" s="357" t="s">
        <v>21508</v>
      </c>
      <c r="D9739" s="361" t="s">
        <v>9596</v>
      </c>
    </row>
    <row r="9740" spans="1:4" ht="40.5">
      <c r="A9740" s="360">
        <v>9738</v>
      </c>
      <c r="B9740" s="356"/>
      <c r="C9740" s="357" t="s">
        <v>21509</v>
      </c>
      <c r="D9740" s="361" t="s">
        <v>9597</v>
      </c>
    </row>
    <row r="9741" spans="1:4">
      <c r="A9741" s="360">
        <v>9739</v>
      </c>
      <c r="B9741" s="356"/>
      <c r="C9741" s="357" t="s">
        <v>21510</v>
      </c>
      <c r="D9741" s="361" t="s">
        <v>9598</v>
      </c>
    </row>
    <row r="9742" spans="1:4">
      <c r="A9742" s="360">
        <v>9740</v>
      </c>
      <c r="B9742" s="356"/>
      <c r="C9742" s="357" t="s">
        <v>21511</v>
      </c>
      <c r="D9742" s="361" t="s">
        <v>9599</v>
      </c>
    </row>
    <row r="9743" spans="1:4">
      <c r="A9743" s="360">
        <v>9741</v>
      </c>
      <c r="B9743" s="356"/>
      <c r="C9743" s="357" t="s">
        <v>21512</v>
      </c>
      <c r="D9743" s="361" t="s">
        <v>9600</v>
      </c>
    </row>
    <row r="9744" spans="1:4">
      <c r="A9744" s="360">
        <v>9742</v>
      </c>
      <c r="B9744" s="356"/>
      <c r="C9744" s="357" t="s">
        <v>21513</v>
      </c>
      <c r="D9744" s="361" t="s">
        <v>9601</v>
      </c>
    </row>
    <row r="9745" spans="1:4" ht="40.5">
      <c r="A9745" s="360">
        <v>9743</v>
      </c>
      <c r="B9745" s="356"/>
      <c r="C9745" s="357" t="s">
        <v>21514</v>
      </c>
      <c r="D9745" s="361" t="s">
        <v>9602</v>
      </c>
    </row>
    <row r="9746" spans="1:4">
      <c r="A9746" s="360">
        <v>9744</v>
      </c>
      <c r="B9746" s="356"/>
      <c r="C9746" s="357" t="s">
        <v>21515</v>
      </c>
      <c r="D9746" s="361" t="s">
        <v>9603</v>
      </c>
    </row>
    <row r="9747" spans="1:4" ht="40.5">
      <c r="A9747" s="360">
        <v>9745</v>
      </c>
      <c r="B9747" s="356"/>
      <c r="C9747" s="357" t="s">
        <v>21516</v>
      </c>
      <c r="D9747" s="361" t="s">
        <v>9604</v>
      </c>
    </row>
    <row r="9748" spans="1:4">
      <c r="A9748" s="360">
        <v>9746</v>
      </c>
      <c r="B9748" s="356"/>
      <c r="C9748" s="357" t="s">
        <v>21517</v>
      </c>
      <c r="D9748" s="361" t="s">
        <v>9605</v>
      </c>
    </row>
    <row r="9749" spans="1:4" ht="40.5">
      <c r="A9749" s="360">
        <v>9747</v>
      </c>
      <c r="B9749" s="356"/>
      <c r="C9749" s="357" t="s">
        <v>21518</v>
      </c>
      <c r="D9749" s="361" t="s">
        <v>9606</v>
      </c>
    </row>
    <row r="9750" spans="1:4">
      <c r="A9750" s="360">
        <v>9748</v>
      </c>
      <c r="B9750" s="356"/>
      <c r="C9750" s="357" t="s">
        <v>21519</v>
      </c>
      <c r="D9750" s="361" t="s">
        <v>9607</v>
      </c>
    </row>
    <row r="9751" spans="1:4" ht="33">
      <c r="A9751" s="360">
        <v>9749</v>
      </c>
      <c r="B9751" s="356"/>
      <c r="C9751" s="357" t="s">
        <v>21520</v>
      </c>
      <c r="D9751" s="361" t="s">
        <v>9608</v>
      </c>
    </row>
    <row r="9752" spans="1:4" ht="40.5">
      <c r="A9752" s="360">
        <v>9750</v>
      </c>
      <c r="B9752" s="356"/>
      <c r="C9752" s="357" t="s">
        <v>21521</v>
      </c>
      <c r="D9752" s="361" t="s">
        <v>9609</v>
      </c>
    </row>
    <row r="9753" spans="1:4">
      <c r="A9753" s="360">
        <v>9751</v>
      </c>
      <c r="B9753" s="356"/>
      <c r="C9753" s="357" t="s">
        <v>21522</v>
      </c>
      <c r="D9753" s="361" t="s">
        <v>9610</v>
      </c>
    </row>
    <row r="9754" spans="1:4">
      <c r="A9754" s="360">
        <v>9752</v>
      </c>
      <c r="B9754" s="356"/>
      <c r="C9754" s="357" t="s">
        <v>21523</v>
      </c>
      <c r="D9754" s="361" t="s">
        <v>9611</v>
      </c>
    </row>
    <row r="9755" spans="1:4">
      <c r="A9755" s="360">
        <v>9753</v>
      </c>
      <c r="B9755" s="356"/>
      <c r="C9755" s="357" t="s">
        <v>21524</v>
      </c>
      <c r="D9755" s="361" t="s">
        <v>9612</v>
      </c>
    </row>
    <row r="9756" spans="1:4" ht="33">
      <c r="A9756" s="360">
        <v>9754</v>
      </c>
      <c r="B9756" s="356"/>
      <c r="C9756" s="357" t="s">
        <v>21525</v>
      </c>
      <c r="D9756" s="361" t="s">
        <v>9613</v>
      </c>
    </row>
    <row r="9757" spans="1:4" ht="33">
      <c r="A9757" s="360">
        <v>9755</v>
      </c>
      <c r="B9757" s="356"/>
      <c r="C9757" s="357" t="s">
        <v>21526</v>
      </c>
      <c r="D9757" s="361" t="s">
        <v>9614</v>
      </c>
    </row>
    <row r="9758" spans="1:4">
      <c r="A9758" s="360">
        <v>9756</v>
      </c>
      <c r="B9758" s="356"/>
      <c r="C9758" s="357" t="s">
        <v>21527</v>
      </c>
      <c r="D9758" s="361" t="s">
        <v>9615</v>
      </c>
    </row>
    <row r="9759" spans="1:4">
      <c r="A9759" s="360">
        <v>9757</v>
      </c>
      <c r="B9759" s="356"/>
      <c r="C9759" s="357" t="s">
        <v>21528</v>
      </c>
      <c r="D9759" s="361" t="s">
        <v>9616</v>
      </c>
    </row>
    <row r="9760" spans="1:4" ht="40.5">
      <c r="A9760" s="360">
        <v>9758</v>
      </c>
      <c r="B9760" s="356"/>
      <c r="C9760" s="357" t="s">
        <v>21529</v>
      </c>
      <c r="D9760" s="361" t="s">
        <v>9617</v>
      </c>
    </row>
    <row r="9761" spans="1:4" ht="40.5">
      <c r="A9761" s="360">
        <v>9759</v>
      </c>
      <c r="B9761" s="356"/>
      <c r="C9761" s="357" t="s">
        <v>21530</v>
      </c>
      <c r="D9761" s="361" t="s">
        <v>9618</v>
      </c>
    </row>
    <row r="9762" spans="1:4" ht="40.5">
      <c r="A9762" s="360">
        <v>9760</v>
      </c>
      <c r="B9762" s="356"/>
      <c r="C9762" s="357" t="s">
        <v>21531</v>
      </c>
      <c r="D9762" s="361" t="s">
        <v>9619</v>
      </c>
    </row>
    <row r="9763" spans="1:4">
      <c r="A9763" s="360">
        <v>9761</v>
      </c>
      <c r="B9763" s="356"/>
      <c r="C9763" s="357" t="s">
        <v>21532</v>
      </c>
      <c r="D9763" s="361" t="s">
        <v>9620</v>
      </c>
    </row>
    <row r="9764" spans="1:4">
      <c r="A9764" s="360">
        <v>9762</v>
      </c>
      <c r="B9764" s="356"/>
      <c r="C9764" s="357" t="s">
        <v>21533</v>
      </c>
      <c r="D9764" s="361" t="s">
        <v>9621</v>
      </c>
    </row>
    <row r="9765" spans="1:4">
      <c r="A9765" s="360">
        <v>9763</v>
      </c>
      <c r="B9765" s="356"/>
      <c r="C9765" s="357" t="s">
        <v>21534</v>
      </c>
      <c r="D9765" s="361" t="s">
        <v>9622</v>
      </c>
    </row>
    <row r="9766" spans="1:4">
      <c r="A9766" s="360">
        <v>9764</v>
      </c>
      <c r="B9766" s="356"/>
      <c r="C9766" s="357" t="s">
        <v>21535</v>
      </c>
      <c r="D9766" s="361" t="s">
        <v>9623</v>
      </c>
    </row>
    <row r="9767" spans="1:4" ht="40.5">
      <c r="A9767" s="360">
        <v>9765</v>
      </c>
      <c r="B9767" s="356"/>
      <c r="C9767" s="357" t="s">
        <v>21536</v>
      </c>
      <c r="D9767" s="361" t="s">
        <v>9624</v>
      </c>
    </row>
    <row r="9768" spans="1:4" ht="40.5">
      <c r="A9768" s="360">
        <v>9766</v>
      </c>
      <c r="B9768" s="356"/>
      <c r="C9768" s="357" t="s">
        <v>21537</v>
      </c>
      <c r="D9768" s="361" t="s">
        <v>9625</v>
      </c>
    </row>
    <row r="9769" spans="1:4">
      <c r="A9769" s="360">
        <v>9767</v>
      </c>
      <c r="B9769" s="356"/>
      <c r="C9769" s="357" t="s">
        <v>21538</v>
      </c>
      <c r="D9769" s="361" t="s">
        <v>9626</v>
      </c>
    </row>
    <row r="9770" spans="1:4">
      <c r="A9770" s="360">
        <v>9768</v>
      </c>
      <c r="B9770" s="356"/>
      <c r="C9770" s="357" t="s">
        <v>21539</v>
      </c>
      <c r="D9770" s="361" t="s">
        <v>9627</v>
      </c>
    </row>
    <row r="9771" spans="1:4">
      <c r="A9771" s="360">
        <v>9769</v>
      </c>
      <c r="B9771" s="356"/>
      <c r="C9771" s="357" t="s">
        <v>21540</v>
      </c>
      <c r="D9771" s="361" t="s">
        <v>9628</v>
      </c>
    </row>
    <row r="9772" spans="1:4" ht="40.5">
      <c r="A9772" s="360">
        <v>9770</v>
      </c>
      <c r="B9772" s="356"/>
      <c r="C9772" s="357" t="s">
        <v>21541</v>
      </c>
      <c r="D9772" s="361" t="s">
        <v>9629</v>
      </c>
    </row>
    <row r="9773" spans="1:4">
      <c r="A9773" s="360">
        <v>9771</v>
      </c>
      <c r="B9773" s="356"/>
      <c r="C9773" s="357" t="s">
        <v>21542</v>
      </c>
      <c r="D9773" s="361" t="s">
        <v>9630</v>
      </c>
    </row>
    <row r="9774" spans="1:4">
      <c r="A9774" s="360">
        <v>9772</v>
      </c>
      <c r="B9774" s="356"/>
      <c r="C9774" s="357" t="s">
        <v>21543</v>
      </c>
      <c r="D9774" s="361" t="s">
        <v>9631</v>
      </c>
    </row>
    <row r="9775" spans="1:4" ht="40.5">
      <c r="A9775" s="360">
        <v>9773</v>
      </c>
      <c r="B9775" s="356"/>
      <c r="C9775" s="357" t="s">
        <v>21544</v>
      </c>
      <c r="D9775" s="361" t="s">
        <v>9632</v>
      </c>
    </row>
    <row r="9776" spans="1:4">
      <c r="A9776" s="360">
        <v>9774</v>
      </c>
      <c r="B9776" s="356"/>
      <c r="C9776" s="357" t="s">
        <v>21545</v>
      </c>
      <c r="D9776" s="361" t="s">
        <v>9633</v>
      </c>
    </row>
    <row r="9777" spans="1:4">
      <c r="A9777" s="360">
        <v>9775</v>
      </c>
      <c r="B9777" s="356"/>
      <c r="C9777" s="357" t="s">
        <v>21546</v>
      </c>
      <c r="D9777" s="361" t="s">
        <v>9634</v>
      </c>
    </row>
    <row r="9778" spans="1:4">
      <c r="A9778" s="360">
        <v>9776</v>
      </c>
      <c r="B9778" s="356"/>
      <c r="C9778" s="357" t="s">
        <v>21547</v>
      </c>
      <c r="D9778" s="361" t="s">
        <v>9635</v>
      </c>
    </row>
    <row r="9779" spans="1:4" ht="40.5">
      <c r="A9779" s="360">
        <v>9777</v>
      </c>
      <c r="B9779" s="356"/>
      <c r="C9779" s="357" t="s">
        <v>21548</v>
      </c>
      <c r="D9779" s="361" t="s">
        <v>9636</v>
      </c>
    </row>
    <row r="9780" spans="1:4" ht="40.5">
      <c r="A9780" s="360">
        <v>9778</v>
      </c>
      <c r="B9780" s="356"/>
      <c r="C9780" s="357" t="s">
        <v>21549</v>
      </c>
      <c r="D9780" s="361" t="s">
        <v>9637</v>
      </c>
    </row>
    <row r="9781" spans="1:4" ht="40.5">
      <c r="A9781" s="360">
        <v>9779</v>
      </c>
      <c r="B9781" s="356"/>
      <c r="C9781" s="357" t="s">
        <v>21550</v>
      </c>
      <c r="D9781" s="361" t="s">
        <v>9638</v>
      </c>
    </row>
    <row r="9782" spans="1:4" ht="40.5">
      <c r="A9782" s="360">
        <v>9780</v>
      </c>
      <c r="B9782" s="356"/>
      <c r="C9782" s="357" t="s">
        <v>21551</v>
      </c>
      <c r="D9782" s="361" t="s">
        <v>9639</v>
      </c>
    </row>
    <row r="9783" spans="1:4">
      <c r="A9783" s="360">
        <v>9781</v>
      </c>
      <c r="B9783" s="356"/>
      <c r="C9783" s="357" t="s">
        <v>21552</v>
      </c>
      <c r="D9783" s="361" t="s">
        <v>9640</v>
      </c>
    </row>
    <row r="9784" spans="1:4" ht="40.5">
      <c r="A9784" s="363">
        <v>9782</v>
      </c>
      <c r="B9784" s="356"/>
      <c r="C9784" s="357" t="s">
        <v>21553</v>
      </c>
      <c r="D9784" s="361" t="s">
        <v>9641</v>
      </c>
    </row>
    <row r="9785" spans="1:4" ht="40.5">
      <c r="A9785" s="360">
        <v>9783</v>
      </c>
      <c r="B9785" s="356"/>
      <c r="C9785" s="357" t="s">
        <v>21554</v>
      </c>
      <c r="D9785" s="361" t="s">
        <v>9642</v>
      </c>
    </row>
    <row r="9786" spans="1:4">
      <c r="A9786" s="360">
        <v>9784</v>
      </c>
      <c r="B9786" s="356"/>
      <c r="C9786" s="357" t="s">
        <v>21555</v>
      </c>
      <c r="D9786" s="361" t="s">
        <v>9643</v>
      </c>
    </row>
    <row r="9787" spans="1:4" ht="40.5">
      <c r="A9787" s="360">
        <v>9785</v>
      </c>
      <c r="B9787" s="356"/>
      <c r="C9787" s="357" t="s">
        <v>21556</v>
      </c>
      <c r="D9787" s="361" t="s">
        <v>9644</v>
      </c>
    </row>
    <row r="9788" spans="1:4" ht="40.5">
      <c r="A9788" s="360">
        <v>9786</v>
      </c>
      <c r="B9788" s="356"/>
      <c r="C9788" s="357" t="s">
        <v>21557</v>
      </c>
      <c r="D9788" s="361" t="s">
        <v>9645</v>
      </c>
    </row>
    <row r="9789" spans="1:4" ht="40.5">
      <c r="A9789" s="360">
        <v>9787</v>
      </c>
      <c r="B9789" s="356"/>
      <c r="C9789" s="357" t="s">
        <v>21558</v>
      </c>
      <c r="D9789" s="361" t="s">
        <v>9646</v>
      </c>
    </row>
    <row r="9790" spans="1:4">
      <c r="A9790" s="360">
        <v>9788</v>
      </c>
      <c r="B9790" s="356"/>
      <c r="C9790" s="357" t="s">
        <v>21559</v>
      </c>
      <c r="D9790" s="361" t="s">
        <v>9647</v>
      </c>
    </row>
    <row r="9791" spans="1:4" ht="40.5">
      <c r="A9791" s="360">
        <v>9789</v>
      </c>
      <c r="B9791" s="356"/>
      <c r="C9791" s="357" t="s">
        <v>21560</v>
      </c>
      <c r="D9791" s="361" t="s">
        <v>9648</v>
      </c>
    </row>
    <row r="9792" spans="1:4" ht="40.5">
      <c r="A9792" s="360">
        <v>9790</v>
      </c>
      <c r="B9792" s="356"/>
      <c r="C9792" s="357" t="s">
        <v>21561</v>
      </c>
      <c r="D9792" s="361" t="s">
        <v>9649</v>
      </c>
    </row>
    <row r="9793" spans="1:4">
      <c r="A9793" s="360">
        <v>9791</v>
      </c>
      <c r="B9793" s="356"/>
      <c r="C9793" s="357" t="s">
        <v>21562</v>
      </c>
      <c r="D9793" s="361" t="s">
        <v>9650</v>
      </c>
    </row>
    <row r="9794" spans="1:4">
      <c r="A9794" s="360">
        <v>9792</v>
      </c>
      <c r="B9794" s="356"/>
      <c r="C9794" s="357" t="s">
        <v>21563</v>
      </c>
      <c r="D9794" s="361" t="s">
        <v>9651</v>
      </c>
    </row>
    <row r="9795" spans="1:4">
      <c r="A9795" s="360">
        <v>9793</v>
      </c>
      <c r="B9795" s="356"/>
      <c r="C9795" s="357" t="s">
        <v>21564</v>
      </c>
      <c r="D9795" s="361" t="s">
        <v>9652</v>
      </c>
    </row>
    <row r="9796" spans="1:4">
      <c r="A9796" s="360">
        <v>9794</v>
      </c>
      <c r="B9796" s="356"/>
      <c r="C9796" s="357" t="s">
        <v>21565</v>
      </c>
      <c r="D9796" s="361" t="s">
        <v>9653</v>
      </c>
    </row>
    <row r="9797" spans="1:4">
      <c r="A9797" s="360">
        <v>9795</v>
      </c>
      <c r="B9797" s="356"/>
      <c r="C9797" s="357" t="s">
        <v>21566</v>
      </c>
      <c r="D9797" s="361" t="s">
        <v>9654</v>
      </c>
    </row>
    <row r="9798" spans="1:4">
      <c r="A9798" s="360">
        <v>9796</v>
      </c>
      <c r="B9798" s="356"/>
      <c r="C9798" s="357" t="s">
        <v>21567</v>
      </c>
      <c r="D9798" s="361" t="s">
        <v>9655</v>
      </c>
    </row>
    <row r="9799" spans="1:4">
      <c r="A9799" s="360">
        <v>9797</v>
      </c>
      <c r="B9799" s="356"/>
      <c r="C9799" s="357" t="s">
        <v>21568</v>
      </c>
      <c r="D9799" s="361" t="s">
        <v>9656</v>
      </c>
    </row>
    <row r="9800" spans="1:4" ht="33">
      <c r="A9800" s="360">
        <v>9798</v>
      </c>
      <c r="B9800" s="356"/>
      <c r="C9800" s="357" t="s">
        <v>21569</v>
      </c>
      <c r="D9800" s="361" t="s">
        <v>9657</v>
      </c>
    </row>
    <row r="9801" spans="1:4">
      <c r="A9801" s="360">
        <v>9799</v>
      </c>
      <c r="B9801" s="356"/>
      <c r="C9801" s="357" t="s">
        <v>21570</v>
      </c>
      <c r="D9801" s="361" t="s">
        <v>9658</v>
      </c>
    </row>
    <row r="9802" spans="1:4">
      <c r="A9802" s="360">
        <v>9800</v>
      </c>
      <c r="B9802" s="356"/>
      <c r="C9802" s="357" t="s">
        <v>21571</v>
      </c>
      <c r="D9802" s="361" t="s">
        <v>9659</v>
      </c>
    </row>
    <row r="9803" spans="1:4">
      <c r="A9803" s="360">
        <v>9801</v>
      </c>
      <c r="B9803" s="356"/>
      <c r="C9803" s="357" t="s">
        <v>21572</v>
      </c>
      <c r="D9803" s="361" t="s">
        <v>9660</v>
      </c>
    </row>
    <row r="9804" spans="1:4">
      <c r="A9804" s="360">
        <v>9802</v>
      </c>
      <c r="B9804" s="356"/>
      <c r="C9804" s="357" t="s">
        <v>21573</v>
      </c>
      <c r="D9804" s="361" t="s">
        <v>9661</v>
      </c>
    </row>
    <row r="9805" spans="1:4">
      <c r="A9805" s="360">
        <v>9803</v>
      </c>
      <c r="B9805" s="356"/>
      <c r="C9805" s="357" t="s">
        <v>21574</v>
      </c>
      <c r="D9805" s="361" t="s">
        <v>9662</v>
      </c>
    </row>
    <row r="9806" spans="1:4">
      <c r="A9806" s="360">
        <v>9804</v>
      </c>
      <c r="B9806" s="356"/>
      <c r="C9806" s="357" t="s">
        <v>21575</v>
      </c>
      <c r="D9806" s="361" t="s">
        <v>9663</v>
      </c>
    </row>
    <row r="9807" spans="1:4">
      <c r="A9807" s="360">
        <v>9805</v>
      </c>
      <c r="B9807" s="356"/>
      <c r="C9807" s="357" t="s">
        <v>21576</v>
      </c>
      <c r="D9807" s="361" t="s">
        <v>9664</v>
      </c>
    </row>
    <row r="9808" spans="1:4">
      <c r="A9808" s="360">
        <v>9806</v>
      </c>
      <c r="B9808" s="356"/>
      <c r="C9808" s="357" t="s">
        <v>21577</v>
      </c>
      <c r="D9808" s="361" t="s">
        <v>9665</v>
      </c>
    </row>
    <row r="9809" spans="1:4">
      <c r="A9809" s="360">
        <v>9807</v>
      </c>
      <c r="B9809" s="356"/>
      <c r="C9809" s="357" t="s">
        <v>21578</v>
      </c>
      <c r="D9809" s="361" t="s">
        <v>9666</v>
      </c>
    </row>
    <row r="9810" spans="1:4" ht="40.5">
      <c r="A9810" s="360">
        <v>9808</v>
      </c>
      <c r="B9810" s="356"/>
      <c r="C9810" s="357" t="s">
        <v>21579</v>
      </c>
      <c r="D9810" s="361" t="s">
        <v>9667</v>
      </c>
    </row>
    <row r="9811" spans="1:4" ht="40.5">
      <c r="A9811" s="360">
        <v>9809</v>
      </c>
      <c r="B9811" s="356"/>
      <c r="C9811" s="357" t="s">
        <v>21580</v>
      </c>
      <c r="D9811" s="361" t="s">
        <v>9668</v>
      </c>
    </row>
    <row r="9812" spans="1:4" ht="40.5">
      <c r="A9812" s="360">
        <v>9810</v>
      </c>
      <c r="B9812" s="356"/>
      <c r="C9812" s="357" t="s">
        <v>21581</v>
      </c>
      <c r="D9812" s="361" t="s">
        <v>9669</v>
      </c>
    </row>
    <row r="9813" spans="1:4">
      <c r="A9813" s="360">
        <v>9811</v>
      </c>
      <c r="B9813" s="356"/>
      <c r="C9813" s="357" t="s">
        <v>21582</v>
      </c>
      <c r="D9813" s="361" t="s">
        <v>9670</v>
      </c>
    </row>
    <row r="9814" spans="1:4" ht="40.5">
      <c r="A9814" s="360">
        <v>9812</v>
      </c>
      <c r="B9814" s="356"/>
      <c r="C9814" s="357" t="s">
        <v>21583</v>
      </c>
      <c r="D9814" s="361" t="s">
        <v>9671</v>
      </c>
    </row>
    <row r="9815" spans="1:4" ht="40.5">
      <c r="A9815" s="360">
        <v>9813</v>
      </c>
      <c r="B9815" s="356"/>
      <c r="C9815" s="357" t="s">
        <v>21584</v>
      </c>
      <c r="D9815" s="361" t="s">
        <v>9672</v>
      </c>
    </row>
    <row r="9816" spans="1:4" ht="40.5">
      <c r="A9816" s="360">
        <v>9814</v>
      </c>
      <c r="B9816" s="356"/>
      <c r="C9816" s="357" t="s">
        <v>21585</v>
      </c>
      <c r="D9816" s="361" t="s">
        <v>9673</v>
      </c>
    </row>
    <row r="9817" spans="1:4" ht="40.5">
      <c r="A9817" s="360">
        <v>9815</v>
      </c>
      <c r="B9817" s="356"/>
      <c r="C9817" s="357" t="s">
        <v>21586</v>
      </c>
      <c r="D9817" s="361" t="s">
        <v>9674</v>
      </c>
    </row>
    <row r="9818" spans="1:4" ht="40.5">
      <c r="A9818" s="360">
        <v>9816</v>
      </c>
      <c r="B9818" s="356"/>
      <c r="C9818" s="357" t="s">
        <v>21587</v>
      </c>
      <c r="D9818" s="361" t="s">
        <v>9675</v>
      </c>
    </row>
    <row r="9819" spans="1:4" ht="40.5">
      <c r="A9819" s="360">
        <v>9817</v>
      </c>
      <c r="B9819" s="356"/>
      <c r="C9819" s="357" t="s">
        <v>21588</v>
      </c>
      <c r="D9819" s="361" t="s">
        <v>9676</v>
      </c>
    </row>
    <row r="9820" spans="1:4">
      <c r="A9820" s="360">
        <v>9818</v>
      </c>
      <c r="B9820" s="356"/>
      <c r="C9820" s="357" t="s">
        <v>9677</v>
      </c>
      <c r="D9820" s="361" t="s">
        <v>9678</v>
      </c>
    </row>
    <row r="9821" spans="1:4" ht="40.5">
      <c r="A9821" s="360">
        <v>9819</v>
      </c>
      <c r="B9821" s="356"/>
      <c r="C9821" s="357" t="s">
        <v>21589</v>
      </c>
      <c r="D9821" s="361" t="s">
        <v>9679</v>
      </c>
    </row>
    <row r="9822" spans="1:4">
      <c r="A9822" s="360">
        <v>9820</v>
      </c>
      <c r="B9822" s="356"/>
      <c r="C9822" s="357" t="s">
        <v>21590</v>
      </c>
      <c r="D9822" s="361" t="s">
        <v>9680</v>
      </c>
    </row>
    <row r="9823" spans="1:4">
      <c r="A9823" s="360">
        <v>9821</v>
      </c>
      <c r="B9823" s="356"/>
      <c r="C9823" s="357" t="s">
        <v>21591</v>
      </c>
      <c r="D9823" s="361" t="s">
        <v>9681</v>
      </c>
    </row>
    <row r="9824" spans="1:4">
      <c r="A9824" s="360">
        <v>9822</v>
      </c>
      <c r="B9824" s="356"/>
      <c r="C9824" s="357" t="s">
        <v>21592</v>
      </c>
      <c r="D9824" s="361" t="s">
        <v>9682</v>
      </c>
    </row>
    <row r="9825" spans="1:4" ht="40.5">
      <c r="A9825" s="360">
        <v>9823</v>
      </c>
      <c r="B9825" s="356"/>
      <c r="C9825" s="357" t="s">
        <v>21593</v>
      </c>
      <c r="D9825" s="361" t="s">
        <v>9683</v>
      </c>
    </row>
    <row r="9826" spans="1:4">
      <c r="A9826" s="360">
        <v>9824</v>
      </c>
      <c r="B9826" s="356"/>
      <c r="C9826" s="357" t="s">
        <v>21594</v>
      </c>
      <c r="D9826" s="361" t="s">
        <v>9684</v>
      </c>
    </row>
    <row r="9827" spans="1:4" ht="40.5">
      <c r="A9827" s="360">
        <v>9825</v>
      </c>
      <c r="B9827" s="356"/>
      <c r="C9827" s="357" t="s">
        <v>21595</v>
      </c>
      <c r="D9827" s="361" t="s">
        <v>9685</v>
      </c>
    </row>
    <row r="9828" spans="1:4" ht="40.5">
      <c r="A9828" s="360">
        <v>9826</v>
      </c>
      <c r="B9828" s="356"/>
      <c r="C9828" s="357" t="s">
        <v>21596</v>
      </c>
      <c r="D9828" s="361" t="s">
        <v>9686</v>
      </c>
    </row>
    <row r="9829" spans="1:4" ht="40.5">
      <c r="A9829" s="360">
        <v>9827</v>
      </c>
      <c r="B9829" s="356"/>
      <c r="C9829" s="357" t="s">
        <v>21597</v>
      </c>
      <c r="D9829" s="361" t="s">
        <v>9687</v>
      </c>
    </row>
    <row r="9830" spans="1:4" ht="40.5">
      <c r="A9830" s="360">
        <v>9828</v>
      </c>
      <c r="B9830" s="356"/>
      <c r="C9830" s="357" t="s">
        <v>21598</v>
      </c>
      <c r="D9830" s="361" t="s">
        <v>9688</v>
      </c>
    </row>
    <row r="9831" spans="1:4" ht="40.5">
      <c r="A9831" s="360">
        <v>9829</v>
      </c>
      <c r="B9831" s="356"/>
      <c r="C9831" s="357" t="s">
        <v>21599</v>
      </c>
      <c r="D9831" s="361" t="s">
        <v>9689</v>
      </c>
    </row>
    <row r="9832" spans="1:4" ht="40.5">
      <c r="A9832" s="360">
        <v>9830</v>
      </c>
      <c r="B9832" s="356"/>
      <c r="C9832" s="357" t="s">
        <v>21600</v>
      </c>
      <c r="D9832" s="361" t="s">
        <v>9690</v>
      </c>
    </row>
    <row r="9833" spans="1:4" ht="40.5">
      <c r="A9833" s="360">
        <v>9831</v>
      </c>
      <c r="B9833" s="356"/>
      <c r="C9833" s="357" t="s">
        <v>21601</v>
      </c>
      <c r="D9833" s="361" t="s">
        <v>9691</v>
      </c>
    </row>
    <row r="9834" spans="1:4" ht="40.5">
      <c r="A9834" s="360">
        <v>9832</v>
      </c>
      <c r="B9834" s="356"/>
      <c r="C9834" s="357" t="s">
        <v>21602</v>
      </c>
      <c r="D9834" s="361" t="s">
        <v>9692</v>
      </c>
    </row>
    <row r="9835" spans="1:4" ht="40.5">
      <c r="A9835" s="360">
        <v>9833</v>
      </c>
      <c r="B9835" s="356"/>
      <c r="C9835" s="357" t="s">
        <v>21603</v>
      </c>
      <c r="D9835" s="361" t="s">
        <v>9693</v>
      </c>
    </row>
    <row r="9836" spans="1:4" ht="40.5">
      <c r="A9836" s="360">
        <v>9834</v>
      </c>
      <c r="B9836" s="356"/>
      <c r="C9836" s="357" t="s">
        <v>21604</v>
      </c>
      <c r="D9836" s="361" t="s">
        <v>9694</v>
      </c>
    </row>
    <row r="9837" spans="1:4" ht="40.5">
      <c r="A9837" s="360">
        <v>9835</v>
      </c>
      <c r="B9837" s="356"/>
      <c r="C9837" s="357" t="s">
        <v>21605</v>
      </c>
      <c r="D9837" s="361" t="s">
        <v>9695</v>
      </c>
    </row>
    <row r="9838" spans="1:4" ht="40.5">
      <c r="A9838" s="360">
        <v>9836</v>
      </c>
      <c r="B9838" s="356"/>
      <c r="C9838" s="357" t="s">
        <v>21606</v>
      </c>
      <c r="D9838" s="361" t="s">
        <v>9696</v>
      </c>
    </row>
    <row r="9839" spans="1:4" ht="40.5">
      <c r="A9839" s="360">
        <v>9837</v>
      </c>
      <c r="B9839" s="356"/>
      <c r="C9839" s="357" t="s">
        <v>21607</v>
      </c>
      <c r="D9839" s="361" t="s">
        <v>9697</v>
      </c>
    </row>
    <row r="9840" spans="1:4" ht="40.5">
      <c r="A9840" s="360">
        <v>9838</v>
      </c>
      <c r="B9840" s="356"/>
      <c r="C9840" s="357" t="s">
        <v>21608</v>
      </c>
      <c r="D9840" s="361" t="s">
        <v>9698</v>
      </c>
    </row>
    <row r="9841" spans="1:4" ht="40.5">
      <c r="A9841" s="360">
        <v>9839</v>
      </c>
      <c r="B9841" s="356"/>
      <c r="C9841" s="357" t="s">
        <v>21609</v>
      </c>
      <c r="D9841" s="361" t="s">
        <v>9699</v>
      </c>
    </row>
    <row r="9842" spans="1:4" ht="40.5">
      <c r="A9842" s="360">
        <v>9840</v>
      </c>
      <c r="B9842" s="356"/>
      <c r="C9842" s="357" t="s">
        <v>21610</v>
      </c>
      <c r="D9842" s="361" t="s">
        <v>9700</v>
      </c>
    </row>
    <row r="9843" spans="1:4" ht="49.5">
      <c r="A9843" s="360">
        <v>9841</v>
      </c>
      <c r="B9843" s="356"/>
      <c r="C9843" s="357" t="s">
        <v>21611</v>
      </c>
      <c r="D9843" s="361" t="s">
        <v>9701</v>
      </c>
    </row>
    <row r="9844" spans="1:4" ht="40.5">
      <c r="A9844" s="360">
        <v>9842</v>
      </c>
      <c r="B9844" s="356"/>
      <c r="C9844" s="357" t="s">
        <v>21612</v>
      </c>
      <c r="D9844" s="361" t="s">
        <v>9702</v>
      </c>
    </row>
    <row r="9845" spans="1:4" ht="60.75">
      <c r="A9845" s="360">
        <v>9843</v>
      </c>
      <c r="B9845" s="356"/>
      <c r="C9845" s="357" t="s">
        <v>21613</v>
      </c>
      <c r="D9845" s="361" t="s">
        <v>9703</v>
      </c>
    </row>
    <row r="9846" spans="1:4" ht="40.5">
      <c r="A9846" s="360">
        <v>9844</v>
      </c>
      <c r="B9846" s="356"/>
      <c r="C9846" s="357" t="s">
        <v>21614</v>
      </c>
      <c r="D9846" s="361" t="s">
        <v>9704</v>
      </c>
    </row>
    <row r="9847" spans="1:4" ht="33">
      <c r="A9847" s="360">
        <v>9845</v>
      </c>
      <c r="B9847" s="356"/>
      <c r="C9847" s="357" t="s">
        <v>21615</v>
      </c>
      <c r="D9847" s="361" t="s">
        <v>9705</v>
      </c>
    </row>
    <row r="9848" spans="1:4">
      <c r="A9848" s="360">
        <v>9846</v>
      </c>
      <c r="B9848" s="356"/>
      <c r="C9848" s="357" t="s">
        <v>21616</v>
      </c>
      <c r="D9848" s="361" t="s">
        <v>9706</v>
      </c>
    </row>
    <row r="9849" spans="1:4" ht="33">
      <c r="A9849" s="363">
        <v>9847</v>
      </c>
      <c r="B9849" s="356"/>
      <c r="C9849" s="357" t="s">
        <v>21617</v>
      </c>
      <c r="D9849" s="361" t="s">
        <v>9707</v>
      </c>
    </row>
    <row r="9850" spans="1:4" ht="33">
      <c r="A9850" s="360">
        <v>9848</v>
      </c>
      <c r="B9850" s="356"/>
      <c r="C9850" s="357" t="s">
        <v>21618</v>
      </c>
      <c r="D9850" s="361" t="s">
        <v>9708</v>
      </c>
    </row>
    <row r="9851" spans="1:4" ht="33">
      <c r="A9851" s="360">
        <v>9849</v>
      </c>
      <c r="B9851" s="356"/>
      <c r="C9851" s="357" t="s">
        <v>9709</v>
      </c>
      <c r="D9851" s="361" t="s">
        <v>9710</v>
      </c>
    </row>
    <row r="9852" spans="1:4" ht="33">
      <c r="A9852" s="360">
        <v>9850</v>
      </c>
      <c r="B9852" s="356"/>
      <c r="C9852" s="357" t="s">
        <v>21619</v>
      </c>
      <c r="D9852" s="361" t="s">
        <v>9711</v>
      </c>
    </row>
    <row r="9853" spans="1:4">
      <c r="A9853" s="360">
        <v>9851</v>
      </c>
      <c r="B9853" s="356"/>
      <c r="C9853" s="357" t="s">
        <v>21620</v>
      </c>
      <c r="D9853" s="361" t="s">
        <v>9712</v>
      </c>
    </row>
    <row r="9854" spans="1:4" ht="40.5">
      <c r="A9854" s="360">
        <v>9852</v>
      </c>
      <c r="B9854" s="356"/>
      <c r="C9854" s="357" t="s">
        <v>21621</v>
      </c>
      <c r="D9854" s="361" t="s">
        <v>9713</v>
      </c>
    </row>
    <row r="9855" spans="1:4" ht="40.5">
      <c r="A9855" s="360">
        <v>9853</v>
      </c>
      <c r="B9855" s="356"/>
      <c r="C9855" s="357" t="s">
        <v>21622</v>
      </c>
      <c r="D9855" s="361" t="s">
        <v>9714</v>
      </c>
    </row>
    <row r="9856" spans="1:4" ht="40.5">
      <c r="A9856" s="360">
        <v>9854</v>
      </c>
      <c r="B9856" s="356"/>
      <c r="C9856" s="357" t="s">
        <v>21623</v>
      </c>
      <c r="D9856" s="361" t="s">
        <v>9715</v>
      </c>
    </row>
    <row r="9857" spans="1:4" ht="40.5">
      <c r="A9857" s="360">
        <v>9855</v>
      </c>
      <c r="B9857" s="356"/>
      <c r="C9857" s="357" t="s">
        <v>21624</v>
      </c>
      <c r="D9857" s="361" t="s">
        <v>9716</v>
      </c>
    </row>
    <row r="9858" spans="1:4" ht="33">
      <c r="A9858" s="360">
        <v>9856</v>
      </c>
      <c r="B9858" s="356"/>
      <c r="C9858" s="357" t="s">
        <v>21625</v>
      </c>
      <c r="D9858" s="361" t="s">
        <v>9717</v>
      </c>
    </row>
    <row r="9859" spans="1:4">
      <c r="A9859" s="360">
        <v>9857</v>
      </c>
      <c r="B9859" s="356"/>
      <c r="C9859" s="357" t="s">
        <v>21626</v>
      </c>
      <c r="D9859" s="361" t="s">
        <v>9718</v>
      </c>
    </row>
    <row r="9860" spans="1:4" ht="40.5">
      <c r="A9860" s="360">
        <v>9858</v>
      </c>
      <c r="B9860" s="356"/>
      <c r="C9860" s="357" t="s">
        <v>21627</v>
      </c>
      <c r="D9860" s="361" t="s">
        <v>9719</v>
      </c>
    </row>
    <row r="9861" spans="1:4">
      <c r="A9861" s="360">
        <v>9859</v>
      </c>
      <c r="B9861" s="356"/>
      <c r="C9861" s="357" t="s">
        <v>21628</v>
      </c>
      <c r="D9861" s="361" t="s">
        <v>9720</v>
      </c>
    </row>
    <row r="9862" spans="1:4" ht="40.5">
      <c r="A9862" s="360">
        <v>9860</v>
      </c>
      <c r="B9862" s="356"/>
      <c r="C9862" s="357" t="s">
        <v>21629</v>
      </c>
      <c r="D9862" s="361" t="s">
        <v>9721</v>
      </c>
    </row>
    <row r="9863" spans="1:4">
      <c r="A9863" s="360">
        <v>9861</v>
      </c>
      <c r="B9863" s="356"/>
      <c r="C9863" s="357" t="s">
        <v>21630</v>
      </c>
      <c r="D9863" s="361" t="s">
        <v>9722</v>
      </c>
    </row>
    <row r="9864" spans="1:4">
      <c r="A9864" s="360">
        <v>9862</v>
      </c>
      <c r="B9864" s="356"/>
      <c r="C9864" s="357" t="s">
        <v>21631</v>
      </c>
      <c r="D9864" s="361" t="s">
        <v>9723</v>
      </c>
    </row>
    <row r="9865" spans="1:4" ht="40.5">
      <c r="A9865" s="360">
        <v>9863</v>
      </c>
      <c r="B9865" s="356"/>
      <c r="C9865" s="357" t="s">
        <v>21632</v>
      </c>
      <c r="D9865" s="361" t="s">
        <v>9724</v>
      </c>
    </row>
    <row r="9866" spans="1:4" ht="33">
      <c r="A9866" s="360">
        <v>9864</v>
      </c>
      <c r="B9866" s="356"/>
      <c r="C9866" s="357" t="s">
        <v>21633</v>
      </c>
      <c r="D9866" s="361" t="s">
        <v>9725</v>
      </c>
    </row>
    <row r="9867" spans="1:4" ht="33">
      <c r="A9867" s="360">
        <v>9865</v>
      </c>
      <c r="B9867" s="356"/>
      <c r="C9867" s="357" t="s">
        <v>21634</v>
      </c>
      <c r="D9867" s="361" t="s">
        <v>9726</v>
      </c>
    </row>
    <row r="9868" spans="1:4">
      <c r="A9868" s="360">
        <v>9866</v>
      </c>
      <c r="B9868" s="356"/>
      <c r="C9868" s="357" t="s">
        <v>21635</v>
      </c>
      <c r="D9868" s="361" t="s">
        <v>9727</v>
      </c>
    </row>
    <row r="9869" spans="1:4">
      <c r="A9869" s="360">
        <v>9867</v>
      </c>
      <c r="B9869" s="356"/>
      <c r="C9869" s="357" t="s">
        <v>21636</v>
      </c>
      <c r="D9869" s="361" t="s">
        <v>9728</v>
      </c>
    </row>
    <row r="9870" spans="1:4" ht="49.5">
      <c r="A9870" s="363">
        <v>9868</v>
      </c>
      <c r="B9870" s="356"/>
      <c r="C9870" s="357" t="s">
        <v>21637</v>
      </c>
      <c r="D9870" s="361" t="s">
        <v>9729</v>
      </c>
    </row>
    <row r="9871" spans="1:4" ht="33">
      <c r="A9871" s="360">
        <v>9869</v>
      </c>
      <c r="B9871" s="356"/>
      <c r="C9871" s="357" t="s">
        <v>21638</v>
      </c>
      <c r="D9871" s="361" t="s">
        <v>9730</v>
      </c>
    </row>
    <row r="9872" spans="1:4" ht="49.5">
      <c r="A9872" s="360">
        <v>9870</v>
      </c>
      <c r="B9872" s="356"/>
      <c r="C9872" s="357" t="s">
        <v>21639</v>
      </c>
      <c r="D9872" s="361" t="s">
        <v>9731</v>
      </c>
    </row>
    <row r="9873" spans="1:4" ht="33">
      <c r="A9873" s="360">
        <v>9871</v>
      </c>
      <c r="B9873" s="356"/>
      <c r="C9873" s="357" t="s">
        <v>21640</v>
      </c>
      <c r="D9873" s="361" t="s">
        <v>9732</v>
      </c>
    </row>
    <row r="9874" spans="1:4" ht="40.5">
      <c r="A9874" s="363">
        <v>9872</v>
      </c>
      <c r="B9874" s="356"/>
      <c r="C9874" s="357" t="s">
        <v>21641</v>
      </c>
      <c r="D9874" s="361" t="s">
        <v>9733</v>
      </c>
    </row>
    <row r="9875" spans="1:4" ht="49.5">
      <c r="A9875" s="360">
        <v>9873</v>
      </c>
      <c r="B9875" s="356"/>
      <c r="C9875" s="357" t="s">
        <v>21642</v>
      </c>
      <c r="D9875" s="361" t="s">
        <v>9734</v>
      </c>
    </row>
    <row r="9876" spans="1:4" ht="33">
      <c r="A9876" s="360">
        <v>9874</v>
      </c>
      <c r="B9876" s="356"/>
      <c r="C9876" s="357" t="s">
        <v>21643</v>
      </c>
      <c r="D9876" s="361" t="s">
        <v>9735</v>
      </c>
    </row>
    <row r="9877" spans="1:4" ht="33">
      <c r="A9877" s="360">
        <v>9875</v>
      </c>
      <c r="B9877" s="356"/>
      <c r="C9877" s="357" t="s">
        <v>21644</v>
      </c>
      <c r="D9877" s="361" t="s">
        <v>9736</v>
      </c>
    </row>
    <row r="9878" spans="1:4" ht="49.5">
      <c r="A9878" s="360">
        <v>9876</v>
      </c>
      <c r="B9878" s="356"/>
      <c r="C9878" s="357" t="s">
        <v>21645</v>
      </c>
      <c r="D9878" s="361" t="s">
        <v>9737</v>
      </c>
    </row>
    <row r="9879" spans="1:4" ht="49.5">
      <c r="A9879" s="363">
        <v>9877</v>
      </c>
      <c r="B9879" s="356"/>
      <c r="C9879" s="357" t="s">
        <v>21646</v>
      </c>
      <c r="D9879" s="361" t="s">
        <v>9738</v>
      </c>
    </row>
    <row r="9880" spans="1:4">
      <c r="A9880" s="360">
        <v>9878</v>
      </c>
      <c r="B9880" s="356"/>
      <c r="C9880" s="357" t="s">
        <v>21647</v>
      </c>
      <c r="D9880" s="361" t="s">
        <v>9739</v>
      </c>
    </row>
    <row r="9881" spans="1:4">
      <c r="A9881" s="360">
        <v>9879</v>
      </c>
      <c r="B9881" s="356"/>
      <c r="C9881" s="357" t="s">
        <v>21648</v>
      </c>
      <c r="D9881" s="361" t="s">
        <v>9740</v>
      </c>
    </row>
    <row r="9882" spans="1:4">
      <c r="A9882" s="360">
        <v>9880</v>
      </c>
      <c r="B9882" s="356"/>
      <c r="C9882" s="357" t="s">
        <v>21649</v>
      </c>
      <c r="D9882" s="361" t="s">
        <v>9741</v>
      </c>
    </row>
    <row r="9883" spans="1:4">
      <c r="A9883" s="360">
        <v>9881</v>
      </c>
      <c r="B9883" s="356"/>
      <c r="C9883" s="357" t="s">
        <v>21650</v>
      </c>
      <c r="D9883" s="361" t="s">
        <v>9742</v>
      </c>
    </row>
    <row r="9884" spans="1:4">
      <c r="A9884" s="363">
        <v>9882</v>
      </c>
      <c r="B9884" s="356"/>
      <c r="C9884" s="357" t="s">
        <v>21651</v>
      </c>
      <c r="D9884" s="361" t="s">
        <v>9743</v>
      </c>
    </row>
    <row r="9885" spans="1:4">
      <c r="A9885" s="360">
        <v>9883</v>
      </c>
      <c r="B9885" s="356"/>
      <c r="C9885" s="357" t="s">
        <v>21652</v>
      </c>
      <c r="D9885" s="361" t="s">
        <v>9744</v>
      </c>
    </row>
    <row r="9886" spans="1:4">
      <c r="A9886" s="360">
        <v>9884</v>
      </c>
      <c r="B9886" s="356"/>
      <c r="C9886" s="357" t="s">
        <v>21653</v>
      </c>
      <c r="D9886" s="361" t="s">
        <v>9745</v>
      </c>
    </row>
    <row r="9887" spans="1:4">
      <c r="A9887" s="360">
        <v>9885</v>
      </c>
      <c r="B9887" s="356"/>
      <c r="C9887" s="357" t="s">
        <v>21654</v>
      </c>
      <c r="D9887" s="361" t="s">
        <v>9746</v>
      </c>
    </row>
    <row r="9888" spans="1:4">
      <c r="A9888" s="360">
        <v>9886</v>
      </c>
      <c r="B9888" s="356"/>
      <c r="C9888" s="357" t="s">
        <v>21655</v>
      </c>
      <c r="D9888" s="361" t="s">
        <v>9747</v>
      </c>
    </row>
    <row r="9889" spans="1:4">
      <c r="A9889" s="360">
        <v>9887</v>
      </c>
      <c r="B9889" s="356"/>
      <c r="C9889" s="357" t="s">
        <v>21656</v>
      </c>
      <c r="D9889" s="361" t="s">
        <v>9748</v>
      </c>
    </row>
    <row r="9890" spans="1:4" ht="49.5">
      <c r="A9890" s="363">
        <v>9888</v>
      </c>
      <c r="B9890" s="356"/>
      <c r="C9890" s="357" t="s">
        <v>21657</v>
      </c>
      <c r="D9890" s="361" t="s">
        <v>9749</v>
      </c>
    </row>
    <row r="9891" spans="1:4" ht="49.5">
      <c r="A9891" s="363">
        <v>9889</v>
      </c>
      <c r="B9891" s="356"/>
      <c r="C9891" s="357" t="s">
        <v>21658</v>
      </c>
      <c r="D9891" s="361" t="s">
        <v>9750</v>
      </c>
    </row>
    <row r="9892" spans="1:4" ht="40.5">
      <c r="A9892" s="363">
        <v>9890</v>
      </c>
      <c r="B9892" s="356"/>
      <c r="C9892" s="357" t="s">
        <v>21659</v>
      </c>
      <c r="D9892" s="361" t="s">
        <v>9751</v>
      </c>
    </row>
    <row r="9893" spans="1:4">
      <c r="A9893" s="360">
        <v>9891</v>
      </c>
      <c r="B9893" s="356"/>
      <c r="C9893" s="357" t="s">
        <v>21660</v>
      </c>
      <c r="D9893" s="361" t="s">
        <v>9752</v>
      </c>
    </row>
    <row r="9894" spans="1:4">
      <c r="A9894" s="363">
        <v>9892</v>
      </c>
      <c r="B9894" s="356"/>
      <c r="C9894" s="357" t="s">
        <v>21661</v>
      </c>
      <c r="D9894" s="361" t="s">
        <v>9753</v>
      </c>
    </row>
    <row r="9895" spans="1:4">
      <c r="A9895" s="360">
        <v>9893</v>
      </c>
      <c r="B9895" s="356"/>
      <c r="C9895" s="357" t="s">
        <v>21662</v>
      </c>
      <c r="D9895" s="361" t="s">
        <v>9754</v>
      </c>
    </row>
    <row r="9896" spans="1:4">
      <c r="A9896" s="360">
        <v>9894</v>
      </c>
      <c r="B9896" s="356"/>
      <c r="C9896" s="357" t="s">
        <v>21663</v>
      </c>
      <c r="D9896" s="361" t="s">
        <v>9755</v>
      </c>
    </row>
    <row r="9897" spans="1:4">
      <c r="A9897" s="360">
        <v>9895</v>
      </c>
      <c r="B9897" s="356"/>
      <c r="C9897" s="357" t="s">
        <v>21664</v>
      </c>
      <c r="D9897" s="361" t="s">
        <v>9756</v>
      </c>
    </row>
    <row r="9898" spans="1:4">
      <c r="A9898" s="360">
        <v>9896</v>
      </c>
      <c r="B9898" s="356"/>
      <c r="C9898" s="357" t="s">
        <v>21665</v>
      </c>
      <c r="D9898" s="361" t="s">
        <v>9757</v>
      </c>
    </row>
    <row r="9899" spans="1:4" ht="49.5">
      <c r="A9899" s="363">
        <v>9897</v>
      </c>
      <c r="B9899" s="356"/>
      <c r="C9899" s="357" t="s">
        <v>21666</v>
      </c>
      <c r="D9899" s="361" t="s">
        <v>9758</v>
      </c>
    </row>
    <row r="9900" spans="1:4" ht="33">
      <c r="A9900" s="360">
        <v>9898</v>
      </c>
      <c r="B9900" s="356"/>
      <c r="C9900" s="357" t="s">
        <v>21667</v>
      </c>
      <c r="D9900" s="361" t="s">
        <v>9759</v>
      </c>
    </row>
    <row r="9901" spans="1:4" ht="49.5">
      <c r="A9901" s="360">
        <v>9899</v>
      </c>
      <c r="B9901" s="356"/>
      <c r="C9901" s="357" t="s">
        <v>21668</v>
      </c>
      <c r="D9901" s="361" t="s">
        <v>9760</v>
      </c>
    </row>
    <row r="9902" spans="1:4" ht="33">
      <c r="A9902" s="363">
        <v>9900</v>
      </c>
      <c r="B9902" s="356"/>
      <c r="C9902" s="357" t="s">
        <v>21669</v>
      </c>
      <c r="D9902" s="361" t="s">
        <v>9761</v>
      </c>
    </row>
    <row r="9903" spans="1:4">
      <c r="A9903" s="360">
        <v>9901</v>
      </c>
      <c r="B9903" s="356"/>
      <c r="C9903" s="357" t="s">
        <v>21670</v>
      </c>
      <c r="D9903" s="361" t="s">
        <v>9762</v>
      </c>
    </row>
    <row r="9904" spans="1:4">
      <c r="A9904" s="360">
        <v>9902</v>
      </c>
      <c r="B9904" s="356"/>
      <c r="C9904" s="357" t="s">
        <v>21671</v>
      </c>
      <c r="D9904" s="361" t="s">
        <v>9763</v>
      </c>
    </row>
    <row r="9905" spans="1:4">
      <c r="A9905" s="360">
        <v>9903</v>
      </c>
      <c r="B9905" s="356"/>
      <c r="C9905" s="357" t="s">
        <v>21672</v>
      </c>
      <c r="D9905" s="361" t="s">
        <v>9764</v>
      </c>
    </row>
    <row r="9906" spans="1:4" ht="49.5">
      <c r="A9906" s="365">
        <v>9904</v>
      </c>
      <c r="B9906" s="356"/>
      <c r="C9906" s="357" t="s">
        <v>21673</v>
      </c>
      <c r="D9906" s="361" t="s">
        <v>9765</v>
      </c>
    </row>
    <row r="9907" spans="1:4" ht="49.5">
      <c r="A9907" s="360">
        <v>9905</v>
      </c>
      <c r="B9907" s="356"/>
      <c r="C9907" s="357" t="s">
        <v>21674</v>
      </c>
      <c r="D9907" s="361" t="s">
        <v>9766</v>
      </c>
    </row>
    <row r="9908" spans="1:4" ht="49.5">
      <c r="A9908" s="360">
        <v>9906</v>
      </c>
      <c r="B9908" s="356"/>
      <c r="C9908" s="357" t="s">
        <v>21675</v>
      </c>
      <c r="D9908" s="361" t="s">
        <v>9767</v>
      </c>
    </row>
    <row r="9909" spans="1:4" ht="33">
      <c r="A9909" s="360">
        <v>9907</v>
      </c>
      <c r="B9909" s="356"/>
      <c r="C9909" s="357" t="s">
        <v>21676</v>
      </c>
      <c r="D9909" s="361" t="s">
        <v>9768</v>
      </c>
    </row>
    <row r="9910" spans="1:4">
      <c r="A9910" s="360">
        <v>9908</v>
      </c>
      <c r="B9910" s="356"/>
      <c r="C9910" s="357" t="s">
        <v>21677</v>
      </c>
      <c r="D9910" s="361" t="s">
        <v>9769</v>
      </c>
    </row>
    <row r="9911" spans="1:4">
      <c r="A9911" s="360">
        <v>9909</v>
      </c>
      <c r="B9911" s="356"/>
      <c r="C9911" s="357" t="s">
        <v>21678</v>
      </c>
      <c r="D9911" s="361" t="s">
        <v>9770</v>
      </c>
    </row>
    <row r="9912" spans="1:4">
      <c r="A9912" s="360">
        <v>9910</v>
      </c>
      <c r="B9912" s="356"/>
      <c r="C9912" s="357" t="s">
        <v>21679</v>
      </c>
      <c r="D9912" s="361" t="s">
        <v>9771</v>
      </c>
    </row>
    <row r="9913" spans="1:4" ht="40.5">
      <c r="A9913" s="360">
        <v>9911</v>
      </c>
      <c r="B9913" s="356"/>
      <c r="C9913" s="357" t="s">
        <v>21680</v>
      </c>
      <c r="D9913" s="361" t="s">
        <v>9772</v>
      </c>
    </row>
    <row r="9914" spans="1:4">
      <c r="A9914" s="360">
        <v>9912</v>
      </c>
      <c r="B9914" s="356"/>
      <c r="C9914" s="357" t="s">
        <v>21681</v>
      </c>
      <c r="D9914" s="361" t="s">
        <v>9773</v>
      </c>
    </row>
    <row r="9915" spans="1:4">
      <c r="A9915" s="360">
        <v>9913</v>
      </c>
      <c r="B9915" s="356"/>
      <c r="C9915" s="357" t="s">
        <v>21682</v>
      </c>
      <c r="D9915" s="361" t="s">
        <v>9774</v>
      </c>
    </row>
    <row r="9916" spans="1:4">
      <c r="A9916" s="360">
        <v>9914</v>
      </c>
      <c r="B9916" s="356"/>
      <c r="C9916" s="357" t="s">
        <v>21683</v>
      </c>
      <c r="D9916" s="361" t="s">
        <v>9775</v>
      </c>
    </row>
    <row r="9917" spans="1:4">
      <c r="A9917" s="360">
        <v>9915</v>
      </c>
      <c r="B9917" s="356"/>
      <c r="C9917" s="357" t="s">
        <v>21684</v>
      </c>
      <c r="D9917" s="361" t="s">
        <v>9776</v>
      </c>
    </row>
    <row r="9918" spans="1:4">
      <c r="A9918" s="360">
        <v>9916</v>
      </c>
      <c r="B9918" s="356"/>
      <c r="C9918" s="357" t="s">
        <v>21685</v>
      </c>
      <c r="D9918" s="361" t="s">
        <v>9777</v>
      </c>
    </row>
    <row r="9919" spans="1:4">
      <c r="A9919" s="360">
        <v>9917</v>
      </c>
      <c r="B9919" s="356"/>
      <c r="C9919" s="357" t="s">
        <v>21686</v>
      </c>
      <c r="D9919" s="361" t="s">
        <v>9778</v>
      </c>
    </row>
    <row r="9920" spans="1:4">
      <c r="A9920" s="360">
        <v>9918</v>
      </c>
      <c r="B9920" s="356"/>
      <c r="C9920" s="357" t="s">
        <v>21687</v>
      </c>
      <c r="D9920" s="361" t="s">
        <v>9779</v>
      </c>
    </row>
    <row r="9921" spans="1:4">
      <c r="A9921" s="360">
        <v>9919</v>
      </c>
      <c r="B9921" s="356"/>
      <c r="C9921" s="357" t="s">
        <v>21688</v>
      </c>
      <c r="D9921" s="361" t="s">
        <v>9780</v>
      </c>
    </row>
    <row r="9922" spans="1:4" ht="33">
      <c r="A9922" s="360">
        <v>9920</v>
      </c>
      <c r="B9922" s="356"/>
      <c r="C9922" s="357" t="s">
        <v>21689</v>
      </c>
      <c r="D9922" s="361" t="s">
        <v>9781</v>
      </c>
    </row>
    <row r="9923" spans="1:4" ht="33">
      <c r="A9923" s="360">
        <v>9921</v>
      </c>
      <c r="B9923" s="356"/>
      <c r="C9923" s="357" t="s">
        <v>21690</v>
      </c>
      <c r="D9923" s="361" t="s">
        <v>9782</v>
      </c>
    </row>
    <row r="9924" spans="1:4" ht="40.5">
      <c r="A9924" s="360">
        <v>9922</v>
      </c>
      <c r="B9924" s="356"/>
      <c r="C9924" s="357" t="s">
        <v>21691</v>
      </c>
      <c r="D9924" s="361" t="s">
        <v>9783</v>
      </c>
    </row>
    <row r="9925" spans="1:4">
      <c r="A9925" s="360">
        <v>9923</v>
      </c>
      <c r="B9925" s="356"/>
      <c r="C9925" s="357" t="s">
        <v>21692</v>
      </c>
      <c r="D9925" s="361" t="s">
        <v>9784</v>
      </c>
    </row>
    <row r="9926" spans="1:4">
      <c r="A9926" s="360">
        <v>9924</v>
      </c>
      <c r="B9926" s="356"/>
      <c r="C9926" s="357" t="s">
        <v>21693</v>
      </c>
      <c r="D9926" s="361" t="s">
        <v>9785</v>
      </c>
    </row>
    <row r="9927" spans="1:4">
      <c r="A9927" s="360">
        <v>9925</v>
      </c>
      <c r="B9927" s="356"/>
      <c r="C9927" s="357" t="s">
        <v>21694</v>
      </c>
      <c r="D9927" s="361" t="s">
        <v>9786</v>
      </c>
    </row>
    <row r="9928" spans="1:4">
      <c r="A9928" s="360">
        <v>9926</v>
      </c>
      <c r="B9928" s="356"/>
      <c r="C9928" s="357" t="s">
        <v>21695</v>
      </c>
      <c r="D9928" s="361" t="s">
        <v>9787</v>
      </c>
    </row>
    <row r="9929" spans="1:4">
      <c r="A9929" s="360">
        <v>9927</v>
      </c>
      <c r="B9929" s="356"/>
      <c r="C9929" s="357" t="s">
        <v>21696</v>
      </c>
      <c r="D9929" s="361" t="s">
        <v>9788</v>
      </c>
    </row>
    <row r="9930" spans="1:4">
      <c r="A9930" s="360">
        <v>9928</v>
      </c>
      <c r="B9930" s="356"/>
      <c r="C9930" s="357" t="s">
        <v>21697</v>
      </c>
      <c r="D9930" s="361" t="s">
        <v>9789</v>
      </c>
    </row>
    <row r="9931" spans="1:4">
      <c r="A9931" s="360">
        <v>9929</v>
      </c>
      <c r="B9931" s="356"/>
      <c r="C9931" s="357" t="s">
        <v>21698</v>
      </c>
      <c r="D9931" s="361" t="s">
        <v>9790</v>
      </c>
    </row>
    <row r="9932" spans="1:4">
      <c r="A9932" s="360">
        <v>9930</v>
      </c>
      <c r="B9932" s="356"/>
      <c r="C9932" s="357" t="s">
        <v>21699</v>
      </c>
      <c r="D9932" s="361" t="s">
        <v>9791</v>
      </c>
    </row>
    <row r="9933" spans="1:4">
      <c r="A9933" s="360">
        <v>9931</v>
      </c>
      <c r="B9933" s="356"/>
      <c r="C9933" s="357" t="s">
        <v>21700</v>
      </c>
      <c r="D9933" s="361" t="s">
        <v>9792</v>
      </c>
    </row>
    <row r="9934" spans="1:4" ht="33">
      <c r="A9934" s="360">
        <v>9932</v>
      </c>
      <c r="B9934" s="356"/>
      <c r="C9934" s="357" t="s">
        <v>21701</v>
      </c>
      <c r="D9934" s="361" t="s">
        <v>9793</v>
      </c>
    </row>
    <row r="9935" spans="1:4">
      <c r="A9935" s="360">
        <v>9933</v>
      </c>
      <c r="B9935" s="356"/>
      <c r="C9935" s="357" t="s">
        <v>21702</v>
      </c>
      <c r="D9935" s="361" t="s">
        <v>9794</v>
      </c>
    </row>
    <row r="9936" spans="1:4">
      <c r="A9936" s="360">
        <v>9934</v>
      </c>
      <c r="B9936" s="356"/>
      <c r="C9936" s="357" t="s">
        <v>21703</v>
      </c>
      <c r="D9936" s="361" t="s">
        <v>9795</v>
      </c>
    </row>
    <row r="9937" spans="1:4">
      <c r="A9937" s="360">
        <v>9935</v>
      </c>
      <c r="B9937" s="356"/>
      <c r="C9937" s="357" t="s">
        <v>21704</v>
      </c>
      <c r="D9937" s="361" t="s">
        <v>9796</v>
      </c>
    </row>
    <row r="9938" spans="1:4" ht="40.5">
      <c r="A9938" s="360">
        <v>9936</v>
      </c>
      <c r="B9938" s="356"/>
      <c r="C9938" s="357" t="s">
        <v>21705</v>
      </c>
      <c r="D9938" s="361" t="s">
        <v>9797</v>
      </c>
    </row>
    <row r="9939" spans="1:4">
      <c r="A9939" s="360">
        <v>9937</v>
      </c>
      <c r="B9939" s="356"/>
      <c r="C9939" s="357" t="s">
        <v>21706</v>
      </c>
      <c r="D9939" s="361" t="s">
        <v>9798</v>
      </c>
    </row>
    <row r="9940" spans="1:4">
      <c r="A9940" s="360">
        <v>9938</v>
      </c>
      <c r="B9940" s="356"/>
      <c r="C9940" s="357" t="s">
        <v>21707</v>
      </c>
      <c r="D9940" s="361" t="s">
        <v>9799</v>
      </c>
    </row>
    <row r="9941" spans="1:4">
      <c r="A9941" s="360">
        <v>9939</v>
      </c>
      <c r="B9941" s="356"/>
      <c r="C9941" s="357" t="s">
        <v>21708</v>
      </c>
      <c r="D9941" s="361" t="s">
        <v>9800</v>
      </c>
    </row>
    <row r="9942" spans="1:4" ht="40.5">
      <c r="A9942" s="363">
        <v>9940</v>
      </c>
      <c r="B9942" s="356"/>
      <c r="C9942" s="357" t="s">
        <v>21709</v>
      </c>
      <c r="D9942" s="361" t="s">
        <v>9801</v>
      </c>
    </row>
    <row r="9943" spans="1:4" ht="40.5">
      <c r="A9943" s="360">
        <v>9941</v>
      </c>
      <c r="B9943" s="356"/>
      <c r="C9943" s="357" t="s">
        <v>21710</v>
      </c>
      <c r="D9943" s="361" t="s">
        <v>9802</v>
      </c>
    </row>
    <row r="9944" spans="1:4" ht="40.5">
      <c r="A9944" s="360">
        <v>9942</v>
      </c>
      <c r="B9944" s="356"/>
      <c r="C9944" s="357" t="s">
        <v>21711</v>
      </c>
      <c r="D9944" s="361" t="s">
        <v>9803</v>
      </c>
    </row>
    <row r="9945" spans="1:4">
      <c r="A9945" s="360">
        <v>9943</v>
      </c>
      <c r="B9945" s="356"/>
      <c r="C9945" s="357" t="s">
        <v>21712</v>
      </c>
      <c r="D9945" s="361" t="s">
        <v>9804</v>
      </c>
    </row>
    <row r="9946" spans="1:4" ht="40.5">
      <c r="A9946" s="360">
        <v>9944</v>
      </c>
      <c r="B9946" s="356"/>
      <c r="C9946" s="357" t="s">
        <v>21713</v>
      </c>
      <c r="D9946" s="361" t="s">
        <v>9805</v>
      </c>
    </row>
    <row r="9947" spans="1:4">
      <c r="A9947" s="360">
        <v>9945</v>
      </c>
      <c r="B9947" s="356"/>
      <c r="C9947" s="357" t="s">
        <v>21714</v>
      </c>
      <c r="D9947" s="361" t="s">
        <v>9806</v>
      </c>
    </row>
    <row r="9948" spans="1:4">
      <c r="A9948" s="360">
        <v>9946</v>
      </c>
      <c r="B9948" s="356"/>
      <c r="C9948" s="357" t="s">
        <v>21715</v>
      </c>
      <c r="D9948" s="361" t="s">
        <v>9807</v>
      </c>
    </row>
    <row r="9949" spans="1:4">
      <c r="A9949" s="360">
        <v>9947</v>
      </c>
      <c r="B9949" s="356"/>
      <c r="C9949" s="357" t="s">
        <v>21716</v>
      </c>
      <c r="D9949" s="361" t="s">
        <v>9808</v>
      </c>
    </row>
    <row r="9950" spans="1:4" ht="40.5">
      <c r="A9950" s="360">
        <v>9948</v>
      </c>
      <c r="B9950" s="356"/>
      <c r="C9950" s="357" t="s">
        <v>21717</v>
      </c>
      <c r="D9950" s="361" t="s">
        <v>9809</v>
      </c>
    </row>
    <row r="9951" spans="1:4">
      <c r="A9951" s="360">
        <v>9949</v>
      </c>
      <c r="B9951" s="356"/>
      <c r="C9951" s="357" t="s">
        <v>21718</v>
      </c>
      <c r="D9951" s="361" t="s">
        <v>9810</v>
      </c>
    </row>
    <row r="9952" spans="1:4">
      <c r="A9952" s="360">
        <v>9950</v>
      </c>
      <c r="B9952" s="356"/>
      <c r="C9952" s="357" t="s">
        <v>21719</v>
      </c>
      <c r="D9952" s="361" t="s">
        <v>9811</v>
      </c>
    </row>
    <row r="9953" spans="1:4">
      <c r="A9953" s="360">
        <v>9951</v>
      </c>
      <c r="B9953" s="356"/>
      <c r="C9953" s="357" t="s">
        <v>21720</v>
      </c>
      <c r="D9953" s="361" t="s">
        <v>9812</v>
      </c>
    </row>
    <row r="9954" spans="1:4">
      <c r="A9954" s="360">
        <v>9952</v>
      </c>
      <c r="B9954" s="356"/>
      <c r="C9954" s="357" t="s">
        <v>21721</v>
      </c>
      <c r="D9954" s="361" t="s">
        <v>9813</v>
      </c>
    </row>
    <row r="9955" spans="1:4">
      <c r="A9955" s="360">
        <v>9953</v>
      </c>
      <c r="B9955" s="356"/>
      <c r="C9955" s="357" t="s">
        <v>21722</v>
      </c>
      <c r="D9955" s="361" t="s">
        <v>9814</v>
      </c>
    </row>
    <row r="9956" spans="1:4">
      <c r="A9956" s="360">
        <v>9954</v>
      </c>
      <c r="B9956" s="356"/>
      <c r="C9956" s="357" t="s">
        <v>21723</v>
      </c>
      <c r="D9956" s="361" t="s">
        <v>9815</v>
      </c>
    </row>
    <row r="9957" spans="1:4">
      <c r="A9957" s="360">
        <v>9955</v>
      </c>
      <c r="B9957" s="356"/>
      <c r="C9957" s="357" t="s">
        <v>21724</v>
      </c>
      <c r="D9957" s="361" t="s">
        <v>9816</v>
      </c>
    </row>
    <row r="9958" spans="1:4">
      <c r="A9958" s="360">
        <v>9956</v>
      </c>
      <c r="B9958" s="356"/>
      <c r="C9958" s="357" t="s">
        <v>21725</v>
      </c>
      <c r="D9958" s="361" t="s">
        <v>9817</v>
      </c>
    </row>
    <row r="9959" spans="1:4">
      <c r="A9959" s="360">
        <v>9957</v>
      </c>
      <c r="B9959" s="356"/>
      <c r="C9959" s="357" t="s">
        <v>21726</v>
      </c>
      <c r="D9959" s="361" t="s">
        <v>9818</v>
      </c>
    </row>
    <row r="9960" spans="1:4" ht="40.5">
      <c r="A9960" s="360">
        <v>9958</v>
      </c>
      <c r="B9960" s="356"/>
      <c r="C9960" s="357" t="s">
        <v>21727</v>
      </c>
      <c r="D9960" s="361" t="s">
        <v>9819</v>
      </c>
    </row>
    <row r="9961" spans="1:4" ht="40.5">
      <c r="A9961" s="360">
        <v>9959</v>
      </c>
      <c r="B9961" s="356"/>
      <c r="C9961" s="357" t="s">
        <v>21728</v>
      </c>
      <c r="D9961" s="361" t="s">
        <v>9820</v>
      </c>
    </row>
    <row r="9962" spans="1:4">
      <c r="A9962" s="360">
        <v>9960</v>
      </c>
      <c r="B9962" s="356"/>
      <c r="C9962" s="357" t="s">
        <v>21729</v>
      </c>
      <c r="D9962" s="361" t="s">
        <v>9821</v>
      </c>
    </row>
    <row r="9963" spans="1:4">
      <c r="A9963" s="360">
        <v>9961</v>
      </c>
      <c r="B9963" s="356"/>
      <c r="C9963" s="357" t="s">
        <v>21730</v>
      </c>
      <c r="D9963" s="361" t="s">
        <v>9822</v>
      </c>
    </row>
    <row r="9964" spans="1:4">
      <c r="A9964" s="360">
        <v>9962</v>
      </c>
      <c r="B9964" s="356"/>
      <c r="C9964" s="357" t="s">
        <v>21731</v>
      </c>
      <c r="D9964" s="361" t="s">
        <v>9823</v>
      </c>
    </row>
    <row r="9965" spans="1:4">
      <c r="A9965" s="360">
        <v>9963</v>
      </c>
      <c r="B9965" s="356"/>
      <c r="C9965" s="357" t="s">
        <v>21732</v>
      </c>
      <c r="D9965" s="361" t="s">
        <v>9824</v>
      </c>
    </row>
    <row r="9966" spans="1:4">
      <c r="A9966" s="360">
        <v>9964</v>
      </c>
      <c r="B9966" s="356"/>
      <c r="C9966" s="357" t="s">
        <v>21733</v>
      </c>
      <c r="D9966" s="361" t="s">
        <v>9825</v>
      </c>
    </row>
    <row r="9967" spans="1:4" ht="40.5">
      <c r="A9967" s="360">
        <v>9965</v>
      </c>
      <c r="B9967" s="356"/>
      <c r="C9967" s="357" t="s">
        <v>21734</v>
      </c>
      <c r="D9967" s="361" t="s">
        <v>9826</v>
      </c>
    </row>
    <row r="9968" spans="1:4">
      <c r="A9968" s="360">
        <v>9966</v>
      </c>
      <c r="B9968" s="356"/>
      <c r="C9968" s="357" t="s">
        <v>21735</v>
      </c>
      <c r="D9968" s="361" t="s">
        <v>9827</v>
      </c>
    </row>
    <row r="9969" spans="1:4">
      <c r="A9969" s="360">
        <v>9967</v>
      </c>
      <c r="B9969" s="356"/>
      <c r="C9969" s="357" t="s">
        <v>21736</v>
      </c>
      <c r="D9969" s="361" t="s">
        <v>9828</v>
      </c>
    </row>
    <row r="9970" spans="1:4">
      <c r="A9970" s="360">
        <v>9968</v>
      </c>
      <c r="B9970" s="356"/>
      <c r="C9970" s="357" t="s">
        <v>21737</v>
      </c>
      <c r="D9970" s="361" t="s">
        <v>9829</v>
      </c>
    </row>
    <row r="9971" spans="1:4">
      <c r="A9971" s="360">
        <v>9969</v>
      </c>
      <c r="B9971" s="356"/>
      <c r="C9971" s="357" t="s">
        <v>21738</v>
      </c>
      <c r="D9971" s="361" t="s">
        <v>9830</v>
      </c>
    </row>
    <row r="9972" spans="1:4">
      <c r="A9972" s="360">
        <v>9970</v>
      </c>
      <c r="B9972" s="356"/>
      <c r="C9972" s="357" t="s">
        <v>21739</v>
      </c>
      <c r="D9972" s="361" t="s">
        <v>9831</v>
      </c>
    </row>
    <row r="9973" spans="1:4">
      <c r="A9973" s="360">
        <v>9971</v>
      </c>
      <c r="B9973" s="356"/>
      <c r="C9973" s="357" t="s">
        <v>21740</v>
      </c>
      <c r="D9973" s="361" t="s">
        <v>9832</v>
      </c>
    </row>
    <row r="9974" spans="1:4">
      <c r="A9974" s="360">
        <v>9972</v>
      </c>
      <c r="B9974" s="356"/>
      <c r="C9974" s="357" t="s">
        <v>21741</v>
      </c>
      <c r="D9974" s="361" t="s">
        <v>9833</v>
      </c>
    </row>
    <row r="9975" spans="1:4">
      <c r="A9975" s="360">
        <v>9973</v>
      </c>
      <c r="B9975" s="356"/>
      <c r="C9975" s="357" t="s">
        <v>21742</v>
      </c>
      <c r="D9975" s="361" t="s">
        <v>9834</v>
      </c>
    </row>
    <row r="9976" spans="1:4">
      <c r="A9976" s="360">
        <v>9974</v>
      </c>
      <c r="B9976" s="356"/>
      <c r="C9976" s="357" t="s">
        <v>21743</v>
      </c>
      <c r="D9976" s="361" t="s">
        <v>9835</v>
      </c>
    </row>
    <row r="9977" spans="1:4" ht="40.5">
      <c r="A9977" s="360">
        <v>9975</v>
      </c>
      <c r="B9977" s="356"/>
      <c r="C9977" s="357" t="s">
        <v>21744</v>
      </c>
      <c r="D9977" s="361" t="s">
        <v>9836</v>
      </c>
    </row>
    <row r="9978" spans="1:4" ht="40.5">
      <c r="A9978" s="360">
        <v>9976</v>
      </c>
      <c r="B9978" s="356"/>
      <c r="C9978" s="357" t="s">
        <v>21745</v>
      </c>
      <c r="D9978" s="361" t="s">
        <v>9837</v>
      </c>
    </row>
    <row r="9979" spans="1:4" ht="40.5">
      <c r="A9979" s="360">
        <v>9977</v>
      </c>
      <c r="B9979" s="356"/>
      <c r="C9979" s="357" t="s">
        <v>21746</v>
      </c>
      <c r="D9979" s="361" t="s">
        <v>9838</v>
      </c>
    </row>
    <row r="9980" spans="1:4" ht="40.5">
      <c r="A9980" s="360">
        <v>9978</v>
      </c>
      <c r="B9980" s="356"/>
      <c r="C9980" s="357" t="s">
        <v>21747</v>
      </c>
      <c r="D9980" s="361" t="s">
        <v>9839</v>
      </c>
    </row>
    <row r="9981" spans="1:4" ht="40.5">
      <c r="A9981" s="360">
        <v>9979</v>
      </c>
      <c r="B9981" s="356"/>
      <c r="C9981" s="357" t="s">
        <v>21748</v>
      </c>
      <c r="D9981" s="361" t="s">
        <v>9840</v>
      </c>
    </row>
    <row r="9982" spans="1:4" ht="40.5">
      <c r="A9982" s="360">
        <v>9980</v>
      </c>
      <c r="B9982" s="356"/>
      <c r="C9982" s="357" t="s">
        <v>21749</v>
      </c>
      <c r="D9982" s="361" t="s">
        <v>9841</v>
      </c>
    </row>
    <row r="9983" spans="1:4">
      <c r="A9983" s="360">
        <v>9981</v>
      </c>
      <c r="B9983" s="356"/>
      <c r="C9983" s="357" t="s">
        <v>21750</v>
      </c>
      <c r="D9983" s="361" t="s">
        <v>9842</v>
      </c>
    </row>
    <row r="9984" spans="1:4">
      <c r="A9984" s="360">
        <v>9982</v>
      </c>
      <c r="B9984" s="356"/>
      <c r="C9984" s="357" t="s">
        <v>21751</v>
      </c>
      <c r="D9984" s="361" t="s">
        <v>9843</v>
      </c>
    </row>
    <row r="9985" spans="1:4">
      <c r="A9985" s="360">
        <v>9983</v>
      </c>
      <c r="B9985" s="356"/>
      <c r="C9985" s="357" t="s">
        <v>21752</v>
      </c>
      <c r="D9985" s="361" t="s">
        <v>9844</v>
      </c>
    </row>
    <row r="9986" spans="1:4">
      <c r="A9986" s="360">
        <v>9984</v>
      </c>
      <c r="B9986" s="356"/>
      <c r="C9986" s="357" t="s">
        <v>21753</v>
      </c>
      <c r="D9986" s="361" t="s">
        <v>9845</v>
      </c>
    </row>
    <row r="9987" spans="1:4">
      <c r="A9987" s="360">
        <v>9985</v>
      </c>
      <c r="B9987" s="356"/>
      <c r="C9987" s="357" t="s">
        <v>21754</v>
      </c>
      <c r="D9987" s="361" t="s">
        <v>9846</v>
      </c>
    </row>
    <row r="9988" spans="1:4">
      <c r="A9988" s="360">
        <v>9986</v>
      </c>
      <c r="B9988" s="356"/>
      <c r="C9988" s="357" t="s">
        <v>21755</v>
      </c>
      <c r="D9988" s="361" t="s">
        <v>9847</v>
      </c>
    </row>
    <row r="9989" spans="1:4">
      <c r="A9989" s="360">
        <v>9987</v>
      </c>
      <c r="B9989" s="356"/>
      <c r="C9989" s="357" t="s">
        <v>21756</v>
      </c>
      <c r="D9989" s="361" t="s">
        <v>9848</v>
      </c>
    </row>
    <row r="9990" spans="1:4" ht="33">
      <c r="A9990" s="360">
        <v>9988</v>
      </c>
      <c r="B9990" s="356"/>
      <c r="C9990" s="357" t="s">
        <v>21757</v>
      </c>
      <c r="D9990" s="361" t="s">
        <v>9849</v>
      </c>
    </row>
    <row r="9991" spans="1:4" ht="40.5">
      <c r="A9991" s="360">
        <v>9989</v>
      </c>
      <c r="B9991" s="356"/>
      <c r="C9991" s="357" t="s">
        <v>21758</v>
      </c>
      <c r="D9991" s="361" t="s">
        <v>9850</v>
      </c>
    </row>
    <row r="9992" spans="1:4" ht="33">
      <c r="A9992" s="360">
        <v>9990</v>
      </c>
      <c r="B9992" s="356"/>
      <c r="C9992" s="357" t="s">
        <v>21759</v>
      </c>
      <c r="D9992" s="361" t="s">
        <v>9851</v>
      </c>
    </row>
    <row r="9993" spans="1:4" ht="33">
      <c r="A9993" s="360">
        <v>9991</v>
      </c>
      <c r="B9993" s="356"/>
      <c r="C9993" s="357" t="s">
        <v>21760</v>
      </c>
      <c r="D9993" s="361" t="s">
        <v>9852</v>
      </c>
    </row>
    <row r="9994" spans="1:4" ht="33">
      <c r="A9994" s="360">
        <v>9992</v>
      </c>
      <c r="B9994" s="356"/>
      <c r="C9994" s="357" t="s">
        <v>21761</v>
      </c>
      <c r="D9994" s="361" t="s">
        <v>9853</v>
      </c>
    </row>
    <row r="9995" spans="1:4" ht="33">
      <c r="A9995" s="360">
        <v>9993</v>
      </c>
      <c r="B9995" s="356"/>
      <c r="C9995" s="357" t="s">
        <v>21762</v>
      </c>
      <c r="D9995" s="361" t="s">
        <v>9854</v>
      </c>
    </row>
    <row r="9996" spans="1:4" ht="40.5">
      <c r="A9996" s="360">
        <v>9994</v>
      </c>
      <c r="B9996" s="356"/>
      <c r="C9996" s="357" t="s">
        <v>21763</v>
      </c>
      <c r="D9996" s="361" t="s">
        <v>9855</v>
      </c>
    </row>
    <row r="9997" spans="1:4" ht="40.5">
      <c r="A9997" s="360">
        <v>9995</v>
      </c>
      <c r="B9997" s="356"/>
      <c r="C9997" s="357" t="s">
        <v>21764</v>
      </c>
      <c r="D9997" s="361" t="s">
        <v>9856</v>
      </c>
    </row>
    <row r="9998" spans="1:4" ht="40.5">
      <c r="A9998" s="360">
        <v>9996</v>
      </c>
      <c r="B9998" s="356"/>
      <c r="C9998" s="357" t="s">
        <v>21765</v>
      </c>
      <c r="D9998" s="361" t="s">
        <v>9857</v>
      </c>
    </row>
    <row r="9999" spans="1:4" ht="40.5">
      <c r="A9999" s="360">
        <v>9997</v>
      </c>
      <c r="B9999" s="356"/>
      <c r="C9999" s="357" t="s">
        <v>21766</v>
      </c>
      <c r="D9999" s="361" t="s">
        <v>9858</v>
      </c>
    </row>
    <row r="10000" spans="1:4" ht="33">
      <c r="A10000" s="360">
        <v>9998</v>
      </c>
      <c r="B10000" s="356"/>
      <c r="C10000" s="357" t="s">
        <v>21767</v>
      </c>
      <c r="D10000" s="361" t="s">
        <v>9859</v>
      </c>
    </row>
    <row r="10001" spans="1:4" ht="40.5">
      <c r="A10001" s="360">
        <v>9999</v>
      </c>
      <c r="B10001" s="356"/>
      <c r="C10001" s="357" t="s">
        <v>21768</v>
      </c>
      <c r="D10001" s="361" t="s">
        <v>9860</v>
      </c>
    </row>
    <row r="10002" spans="1:4" ht="33">
      <c r="A10002" s="360">
        <v>10000</v>
      </c>
      <c r="B10002" s="356"/>
      <c r="C10002" s="357" t="s">
        <v>21769</v>
      </c>
      <c r="D10002" s="361" t="s">
        <v>9861</v>
      </c>
    </row>
    <row r="10003" spans="1:4" ht="40.5">
      <c r="A10003" s="360">
        <v>10001</v>
      </c>
      <c r="B10003" s="356"/>
      <c r="C10003" s="357" t="s">
        <v>21770</v>
      </c>
      <c r="D10003" s="361" t="s">
        <v>9862</v>
      </c>
    </row>
    <row r="10004" spans="1:4" ht="40.5">
      <c r="A10004" s="360">
        <v>10002</v>
      </c>
      <c r="B10004" s="356"/>
      <c r="C10004" s="357" t="s">
        <v>21771</v>
      </c>
      <c r="D10004" s="361" t="s">
        <v>9863</v>
      </c>
    </row>
    <row r="10005" spans="1:4" ht="40.5">
      <c r="A10005" s="360">
        <v>10003</v>
      </c>
      <c r="B10005" s="356"/>
      <c r="C10005" s="357" t="s">
        <v>21772</v>
      </c>
      <c r="D10005" s="361" t="s">
        <v>9864</v>
      </c>
    </row>
    <row r="10006" spans="1:4" ht="40.5">
      <c r="A10006" s="360">
        <v>10004</v>
      </c>
      <c r="B10006" s="356"/>
      <c r="C10006" s="357" t="s">
        <v>21773</v>
      </c>
      <c r="D10006" s="361" t="s">
        <v>9865</v>
      </c>
    </row>
    <row r="10007" spans="1:4" ht="40.5">
      <c r="A10007" s="360">
        <v>10005</v>
      </c>
      <c r="B10007" s="356"/>
      <c r="C10007" s="357" t="s">
        <v>21774</v>
      </c>
      <c r="D10007" s="361" t="s">
        <v>9866</v>
      </c>
    </row>
    <row r="10008" spans="1:4" ht="40.5">
      <c r="A10008" s="360">
        <v>10006</v>
      </c>
      <c r="B10008" s="356"/>
      <c r="C10008" s="357" t="s">
        <v>21775</v>
      </c>
      <c r="D10008" s="361" t="s">
        <v>9867</v>
      </c>
    </row>
    <row r="10009" spans="1:4" ht="40.5">
      <c r="A10009" s="360">
        <v>10007</v>
      </c>
      <c r="B10009" s="356"/>
      <c r="C10009" s="357" t="s">
        <v>21776</v>
      </c>
      <c r="D10009" s="361" t="s">
        <v>9868</v>
      </c>
    </row>
    <row r="10010" spans="1:4" ht="40.5">
      <c r="A10010" s="360">
        <v>10008</v>
      </c>
      <c r="B10010" s="356"/>
      <c r="C10010" s="357" t="s">
        <v>21777</v>
      </c>
      <c r="D10010" s="361" t="s">
        <v>9869</v>
      </c>
    </row>
    <row r="10011" spans="1:4" ht="40.5">
      <c r="A10011" s="360">
        <v>10009</v>
      </c>
      <c r="B10011" s="356"/>
      <c r="C10011" s="357" t="s">
        <v>21778</v>
      </c>
      <c r="D10011" s="361" t="s">
        <v>9870</v>
      </c>
    </row>
    <row r="10012" spans="1:4" ht="40.5">
      <c r="A10012" s="360">
        <v>10010</v>
      </c>
      <c r="B10012" s="356"/>
      <c r="C10012" s="357" t="s">
        <v>21779</v>
      </c>
      <c r="D10012" s="361" t="s">
        <v>9871</v>
      </c>
    </row>
    <row r="10013" spans="1:4" ht="40.5">
      <c r="A10013" s="360">
        <v>10011</v>
      </c>
      <c r="B10013" s="356"/>
      <c r="C10013" s="357" t="s">
        <v>21780</v>
      </c>
      <c r="D10013" s="361" t="s">
        <v>9872</v>
      </c>
    </row>
    <row r="10014" spans="1:4" ht="40.5">
      <c r="A10014" s="360">
        <v>10012</v>
      </c>
      <c r="B10014" s="356"/>
      <c r="C10014" s="357" t="s">
        <v>21781</v>
      </c>
      <c r="D10014" s="361" t="s">
        <v>9873</v>
      </c>
    </row>
    <row r="10015" spans="1:4" ht="40.5">
      <c r="A10015" s="360">
        <v>10013</v>
      </c>
      <c r="B10015" s="356"/>
      <c r="C10015" s="357" t="s">
        <v>21782</v>
      </c>
      <c r="D10015" s="361" t="s">
        <v>9874</v>
      </c>
    </row>
    <row r="10016" spans="1:4" ht="40.5">
      <c r="A10016" s="360">
        <v>10014</v>
      </c>
      <c r="B10016" s="356"/>
      <c r="C10016" s="357" t="s">
        <v>21783</v>
      </c>
      <c r="D10016" s="361" t="s">
        <v>9875</v>
      </c>
    </row>
    <row r="10017" spans="1:4" ht="40.5">
      <c r="A10017" s="360">
        <v>10015</v>
      </c>
      <c r="B10017" s="356"/>
      <c r="C10017" s="357" t="s">
        <v>21784</v>
      </c>
      <c r="D10017" s="361" t="s">
        <v>9876</v>
      </c>
    </row>
    <row r="10018" spans="1:4" ht="40.5">
      <c r="A10018" s="360">
        <v>10016</v>
      </c>
      <c r="B10018" s="356"/>
      <c r="C10018" s="357" t="s">
        <v>21785</v>
      </c>
      <c r="D10018" s="361" t="s">
        <v>9877</v>
      </c>
    </row>
    <row r="10019" spans="1:4" ht="40.5">
      <c r="A10019" s="360">
        <v>10017</v>
      </c>
      <c r="B10019" s="356"/>
      <c r="C10019" s="357" t="s">
        <v>21786</v>
      </c>
      <c r="D10019" s="361" t="s">
        <v>9878</v>
      </c>
    </row>
    <row r="10020" spans="1:4" ht="40.5">
      <c r="A10020" s="360">
        <v>10018</v>
      </c>
      <c r="B10020" s="356"/>
      <c r="C10020" s="357" t="s">
        <v>21787</v>
      </c>
      <c r="D10020" s="361" t="s">
        <v>9879</v>
      </c>
    </row>
    <row r="10021" spans="1:4" ht="40.5">
      <c r="A10021" s="360">
        <v>10019</v>
      </c>
      <c r="B10021" s="356"/>
      <c r="C10021" s="357" t="s">
        <v>21788</v>
      </c>
      <c r="D10021" s="361" t="s">
        <v>9880</v>
      </c>
    </row>
    <row r="10022" spans="1:4" ht="40.5">
      <c r="A10022" s="360">
        <v>10020</v>
      </c>
      <c r="B10022" s="356"/>
      <c r="C10022" s="357" t="s">
        <v>21789</v>
      </c>
      <c r="D10022" s="361" t="s">
        <v>9881</v>
      </c>
    </row>
    <row r="10023" spans="1:4">
      <c r="A10023" s="360">
        <v>10021</v>
      </c>
      <c r="B10023" s="356"/>
      <c r="C10023" s="357" t="s">
        <v>21790</v>
      </c>
      <c r="D10023" s="361" t="s">
        <v>9882</v>
      </c>
    </row>
    <row r="10024" spans="1:4">
      <c r="A10024" s="360">
        <v>10022</v>
      </c>
      <c r="B10024" s="356"/>
      <c r="C10024" s="357" t="s">
        <v>21791</v>
      </c>
      <c r="D10024" s="361" t="s">
        <v>9883</v>
      </c>
    </row>
    <row r="10025" spans="1:4" ht="33">
      <c r="A10025" s="360">
        <v>10023</v>
      </c>
      <c r="B10025" s="356"/>
      <c r="C10025" s="357" t="s">
        <v>21792</v>
      </c>
      <c r="D10025" s="361" t="s">
        <v>9884</v>
      </c>
    </row>
    <row r="10026" spans="1:4" ht="33">
      <c r="A10026" s="360">
        <v>10024</v>
      </c>
      <c r="B10026" s="356"/>
      <c r="C10026" s="357" t="s">
        <v>21793</v>
      </c>
      <c r="D10026" s="361" t="s">
        <v>9885</v>
      </c>
    </row>
    <row r="10027" spans="1:4" ht="33">
      <c r="A10027" s="360">
        <v>10025</v>
      </c>
      <c r="B10027" s="356"/>
      <c r="C10027" s="357" t="s">
        <v>21794</v>
      </c>
      <c r="D10027" s="361" t="s">
        <v>9886</v>
      </c>
    </row>
    <row r="10028" spans="1:4" ht="40.5">
      <c r="A10028" s="360">
        <v>10026</v>
      </c>
      <c r="B10028" s="356"/>
      <c r="C10028" s="357" t="s">
        <v>21795</v>
      </c>
      <c r="D10028" s="361" t="s">
        <v>9887</v>
      </c>
    </row>
    <row r="10029" spans="1:4" ht="40.5">
      <c r="A10029" s="360">
        <v>10027</v>
      </c>
      <c r="B10029" s="356"/>
      <c r="C10029" s="357" t="s">
        <v>21796</v>
      </c>
      <c r="D10029" s="361" t="s">
        <v>9888</v>
      </c>
    </row>
    <row r="10030" spans="1:4" ht="40.5">
      <c r="A10030" s="360">
        <v>10028</v>
      </c>
      <c r="B10030" s="356"/>
      <c r="C10030" s="357" t="s">
        <v>21797</v>
      </c>
      <c r="D10030" s="361" t="s">
        <v>9889</v>
      </c>
    </row>
    <row r="10031" spans="1:4" ht="33">
      <c r="A10031" s="360">
        <v>10029</v>
      </c>
      <c r="B10031" s="356"/>
      <c r="C10031" s="357" t="s">
        <v>21798</v>
      </c>
      <c r="D10031" s="361" t="s">
        <v>9890</v>
      </c>
    </row>
    <row r="10032" spans="1:4" ht="33">
      <c r="A10032" s="360">
        <v>10030</v>
      </c>
      <c r="B10032" s="356"/>
      <c r="C10032" s="357" t="s">
        <v>21799</v>
      </c>
      <c r="D10032" s="361" t="s">
        <v>9891</v>
      </c>
    </row>
    <row r="10033" spans="1:4" ht="33">
      <c r="A10033" s="360">
        <v>10031</v>
      </c>
      <c r="B10033" s="356"/>
      <c r="C10033" s="357" t="s">
        <v>21800</v>
      </c>
      <c r="D10033" s="361" t="s">
        <v>9892</v>
      </c>
    </row>
    <row r="10034" spans="1:4" ht="33">
      <c r="A10034" s="360">
        <v>10032</v>
      </c>
      <c r="B10034" s="356"/>
      <c r="C10034" s="357" t="s">
        <v>21801</v>
      </c>
      <c r="D10034" s="361" t="s">
        <v>9893</v>
      </c>
    </row>
    <row r="10035" spans="1:4">
      <c r="A10035" s="360">
        <v>10033</v>
      </c>
      <c r="B10035" s="356"/>
      <c r="C10035" s="357" t="s">
        <v>21802</v>
      </c>
      <c r="D10035" s="361" t="s">
        <v>9894</v>
      </c>
    </row>
    <row r="10036" spans="1:4">
      <c r="A10036" s="360">
        <v>10034</v>
      </c>
      <c r="B10036" s="356"/>
      <c r="C10036" s="357" t="s">
        <v>21803</v>
      </c>
      <c r="D10036" s="361" t="s">
        <v>9895</v>
      </c>
    </row>
    <row r="10037" spans="1:4">
      <c r="A10037" s="360">
        <v>10035</v>
      </c>
      <c r="B10037" s="356"/>
      <c r="C10037" s="357" t="s">
        <v>21804</v>
      </c>
      <c r="D10037" s="361" t="s">
        <v>9896</v>
      </c>
    </row>
    <row r="10038" spans="1:4" ht="40.5">
      <c r="A10038" s="360">
        <v>10036</v>
      </c>
      <c r="B10038" s="356"/>
      <c r="C10038" s="357" t="s">
        <v>21805</v>
      </c>
      <c r="D10038" s="361" t="s">
        <v>9897</v>
      </c>
    </row>
    <row r="10039" spans="1:4" ht="40.5">
      <c r="A10039" s="360">
        <v>10037</v>
      </c>
      <c r="B10039" s="356"/>
      <c r="C10039" s="357" t="s">
        <v>21806</v>
      </c>
      <c r="D10039" s="361" t="s">
        <v>9898</v>
      </c>
    </row>
    <row r="10040" spans="1:4" ht="40.5">
      <c r="A10040" s="360">
        <v>10038</v>
      </c>
      <c r="B10040" s="356"/>
      <c r="C10040" s="357" t="s">
        <v>21807</v>
      </c>
      <c r="D10040" s="361" t="s">
        <v>9899</v>
      </c>
    </row>
    <row r="10041" spans="1:4" ht="40.5">
      <c r="A10041" s="360">
        <v>10039</v>
      </c>
      <c r="B10041" s="356"/>
      <c r="C10041" s="357" t="s">
        <v>21808</v>
      </c>
      <c r="D10041" s="361" t="s">
        <v>9900</v>
      </c>
    </row>
    <row r="10042" spans="1:4" ht="40.5">
      <c r="A10042" s="360">
        <v>10040</v>
      </c>
      <c r="B10042" s="356"/>
      <c r="C10042" s="357" t="s">
        <v>21809</v>
      </c>
      <c r="D10042" s="361" t="s">
        <v>9901</v>
      </c>
    </row>
    <row r="10043" spans="1:4" ht="40.5">
      <c r="A10043" s="360">
        <v>10041</v>
      </c>
      <c r="B10043" s="356"/>
      <c r="C10043" s="357" t="s">
        <v>21810</v>
      </c>
      <c r="D10043" s="361" t="s">
        <v>9902</v>
      </c>
    </row>
    <row r="10044" spans="1:4" ht="49.5">
      <c r="A10044" s="360">
        <v>10042</v>
      </c>
      <c r="B10044" s="356"/>
      <c r="C10044" s="357" t="s">
        <v>21811</v>
      </c>
      <c r="D10044" s="361" t="s">
        <v>9903</v>
      </c>
    </row>
    <row r="10045" spans="1:4" ht="33">
      <c r="A10045" s="360">
        <v>10043</v>
      </c>
      <c r="B10045" s="356"/>
      <c r="C10045" s="357" t="s">
        <v>21812</v>
      </c>
      <c r="D10045" s="361" t="s">
        <v>9904</v>
      </c>
    </row>
    <row r="10046" spans="1:4" ht="40.5">
      <c r="A10046" s="360">
        <v>10044</v>
      </c>
      <c r="B10046" s="356"/>
      <c r="C10046" s="357" t="s">
        <v>21813</v>
      </c>
      <c r="D10046" s="361" t="s">
        <v>9905</v>
      </c>
    </row>
    <row r="10047" spans="1:4" ht="40.5">
      <c r="A10047" s="360">
        <v>10045</v>
      </c>
      <c r="B10047" s="356"/>
      <c r="C10047" s="357" t="s">
        <v>21814</v>
      </c>
      <c r="D10047" s="361" t="s">
        <v>9906</v>
      </c>
    </row>
    <row r="10048" spans="1:4" ht="40.5">
      <c r="A10048" s="360">
        <v>10046</v>
      </c>
      <c r="B10048" s="356"/>
      <c r="C10048" s="357" t="s">
        <v>21815</v>
      </c>
      <c r="D10048" s="361" t="s">
        <v>9907</v>
      </c>
    </row>
    <row r="10049" spans="1:4" ht="40.5">
      <c r="A10049" s="360">
        <v>10047</v>
      </c>
      <c r="B10049" s="356"/>
      <c r="C10049" s="357" t="s">
        <v>21816</v>
      </c>
      <c r="D10049" s="361" t="s">
        <v>9908</v>
      </c>
    </row>
    <row r="10050" spans="1:4" ht="40.5">
      <c r="A10050" s="360">
        <v>10048</v>
      </c>
      <c r="B10050" s="356"/>
      <c r="C10050" s="357" t="s">
        <v>21817</v>
      </c>
      <c r="D10050" s="361" t="s">
        <v>9909</v>
      </c>
    </row>
    <row r="10051" spans="1:4" ht="33">
      <c r="A10051" s="360">
        <v>10049</v>
      </c>
      <c r="B10051" s="356"/>
      <c r="C10051" s="357" t="s">
        <v>21818</v>
      </c>
      <c r="D10051" s="361" t="s">
        <v>9910</v>
      </c>
    </row>
    <row r="10052" spans="1:4" ht="33">
      <c r="A10052" s="360">
        <v>10050</v>
      </c>
      <c r="B10052" s="356"/>
      <c r="C10052" s="357" t="s">
        <v>21819</v>
      </c>
      <c r="D10052" s="361" t="s">
        <v>9911</v>
      </c>
    </row>
    <row r="10053" spans="1:4" ht="40.5">
      <c r="A10053" s="360">
        <v>10051</v>
      </c>
      <c r="B10053" s="356"/>
      <c r="C10053" s="357" t="s">
        <v>21820</v>
      </c>
      <c r="D10053" s="361" t="s">
        <v>9912</v>
      </c>
    </row>
    <row r="10054" spans="1:4" ht="40.5">
      <c r="A10054" s="360">
        <v>10052</v>
      </c>
      <c r="B10054" s="356"/>
      <c r="C10054" s="357" t="s">
        <v>21821</v>
      </c>
      <c r="D10054" s="361" t="s">
        <v>9913</v>
      </c>
    </row>
    <row r="10055" spans="1:4" ht="33">
      <c r="A10055" s="363">
        <v>10053</v>
      </c>
      <c r="B10055" s="356"/>
      <c r="C10055" s="357" t="s">
        <v>21822</v>
      </c>
      <c r="D10055" s="361" t="s">
        <v>9914</v>
      </c>
    </row>
    <row r="10056" spans="1:4" ht="40.5">
      <c r="A10056" s="360">
        <v>10054</v>
      </c>
      <c r="B10056" s="356"/>
      <c r="C10056" s="357" t="s">
        <v>21823</v>
      </c>
      <c r="D10056" s="361" t="s">
        <v>9915</v>
      </c>
    </row>
    <row r="10057" spans="1:4" ht="40.5">
      <c r="A10057" s="360">
        <v>10055</v>
      </c>
      <c r="B10057" s="356"/>
      <c r="C10057" s="357" t="s">
        <v>21824</v>
      </c>
      <c r="D10057" s="361" t="s">
        <v>9916</v>
      </c>
    </row>
    <row r="10058" spans="1:4" ht="40.5">
      <c r="A10058" s="360">
        <v>10056</v>
      </c>
      <c r="B10058" s="356"/>
      <c r="C10058" s="357" t="s">
        <v>21825</v>
      </c>
      <c r="D10058" s="361" t="s">
        <v>9917</v>
      </c>
    </row>
    <row r="10059" spans="1:4" ht="40.5">
      <c r="A10059" s="360">
        <v>10057</v>
      </c>
      <c r="B10059" s="356"/>
      <c r="C10059" s="357" t="s">
        <v>21826</v>
      </c>
      <c r="D10059" s="361" t="s">
        <v>9918</v>
      </c>
    </row>
    <row r="10060" spans="1:4">
      <c r="A10060" s="360">
        <v>10058</v>
      </c>
      <c r="B10060" s="356"/>
      <c r="C10060" s="357" t="s">
        <v>21827</v>
      </c>
      <c r="D10060" s="361" t="s">
        <v>25311</v>
      </c>
    </row>
    <row r="10061" spans="1:4" ht="40.5">
      <c r="A10061" s="360">
        <v>10059</v>
      </c>
      <c r="B10061" s="356"/>
      <c r="C10061" s="357" t="s">
        <v>21828</v>
      </c>
      <c r="D10061" s="361" t="s">
        <v>8646</v>
      </c>
    </row>
    <row r="10062" spans="1:4" ht="49.5">
      <c r="A10062" s="363">
        <v>10060</v>
      </c>
      <c r="B10062" s="356"/>
      <c r="C10062" s="357" t="s">
        <v>21829</v>
      </c>
      <c r="D10062" s="366" t="s">
        <v>25312</v>
      </c>
    </row>
    <row r="10063" spans="1:4" hidden="1">
      <c r="A10063" s="354"/>
      <c r="C10063" s="357"/>
      <c r="D10063" s="354"/>
    </row>
    <row r="10064" spans="1:4" hidden="1">
      <c r="A10064" s="354"/>
      <c r="C10064" s="357"/>
      <c r="D10064" s="354"/>
    </row>
    <row r="10065" spans="1:4" hidden="1">
      <c r="A10065" s="354"/>
      <c r="C10065" s="357"/>
      <c r="D10065" s="354"/>
    </row>
    <row r="10066" spans="1:4" hidden="1">
      <c r="A10066" s="354"/>
      <c r="C10066" s="357"/>
      <c r="D10066" s="354"/>
    </row>
    <row r="10067" spans="1:4" hidden="1">
      <c r="A10067" s="354"/>
      <c r="C10067" s="357"/>
      <c r="D10067" s="354"/>
    </row>
    <row r="10068" spans="1:4" hidden="1">
      <c r="A10068" s="354"/>
      <c r="C10068" s="357"/>
      <c r="D10068" s="354"/>
    </row>
    <row r="10069" spans="1:4" hidden="1">
      <c r="A10069" s="354"/>
      <c r="C10069" s="357"/>
      <c r="D10069" s="354"/>
    </row>
    <row r="10070" spans="1:4" hidden="1">
      <c r="A10070" s="354"/>
      <c r="C10070" s="357"/>
      <c r="D10070" s="354"/>
    </row>
    <row r="10071" spans="1:4" hidden="1">
      <c r="A10071" s="354"/>
      <c r="C10071" s="357"/>
      <c r="D10071" s="354"/>
    </row>
    <row r="10072" spans="1:4" hidden="1">
      <c r="A10072" s="354"/>
      <c r="C10072" s="357"/>
      <c r="D10072" s="354"/>
    </row>
    <row r="10073" spans="1:4" hidden="1">
      <c r="A10073" s="354"/>
      <c r="C10073" s="357"/>
      <c r="D10073" s="354"/>
    </row>
    <row r="10074" spans="1:4" hidden="1">
      <c r="A10074" s="354"/>
      <c r="C10074" s="357"/>
      <c r="D10074" s="354"/>
    </row>
    <row r="10075" spans="1:4" hidden="1">
      <c r="A10075" s="354"/>
      <c r="C10075" s="357"/>
      <c r="D10075" s="354"/>
    </row>
    <row r="10076" spans="1:4" hidden="1">
      <c r="A10076" s="354"/>
      <c r="C10076" s="357"/>
      <c r="D10076" s="354"/>
    </row>
    <row r="10077" spans="1:4" hidden="1">
      <c r="A10077" s="354"/>
      <c r="C10077" s="357"/>
      <c r="D10077" s="354"/>
    </row>
    <row r="10078" spans="1:4" hidden="1">
      <c r="A10078" s="354"/>
      <c r="C10078" s="357"/>
      <c r="D10078" s="354"/>
    </row>
    <row r="10079" spans="1:4" hidden="1">
      <c r="A10079" s="354"/>
      <c r="C10079" s="357"/>
      <c r="D10079" s="354"/>
    </row>
    <row r="10080" spans="1:4" hidden="1">
      <c r="A10080" s="354"/>
      <c r="C10080" s="357"/>
      <c r="D10080" s="354"/>
    </row>
    <row r="10081" spans="1:4" hidden="1">
      <c r="A10081" s="354"/>
      <c r="C10081" s="357"/>
      <c r="D10081" s="354"/>
    </row>
    <row r="10082" spans="1:4" hidden="1">
      <c r="A10082" s="354"/>
      <c r="C10082" s="357"/>
      <c r="D10082" s="354"/>
    </row>
    <row r="10083" spans="1:4" hidden="1">
      <c r="A10083" s="354"/>
      <c r="C10083" s="357"/>
      <c r="D10083" s="354"/>
    </row>
    <row r="10084" spans="1:4" hidden="1">
      <c r="A10084" s="354"/>
      <c r="C10084" s="357"/>
      <c r="D10084" s="354"/>
    </row>
    <row r="10085" spans="1:4" hidden="1">
      <c r="A10085" s="354"/>
      <c r="C10085" s="357"/>
      <c r="D10085" s="354"/>
    </row>
    <row r="10086" spans="1:4" hidden="1">
      <c r="A10086" s="354"/>
      <c r="C10086" s="357"/>
      <c r="D10086" s="354"/>
    </row>
    <row r="10087" spans="1:4" hidden="1">
      <c r="A10087" s="354"/>
      <c r="C10087" s="357"/>
      <c r="D10087" s="354"/>
    </row>
    <row r="10088" spans="1:4" hidden="1">
      <c r="A10088" s="354"/>
      <c r="C10088" s="357"/>
      <c r="D10088" s="354"/>
    </row>
    <row r="10089" spans="1:4" hidden="1">
      <c r="A10089" s="354"/>
      <c r="C10089" s="357"/>
      <c r="D10089" s="354"/>
    </row>
    <row r="10090" spans="1:4" hidden="1">
      <c r="A10090" s="354"/>
      <c r="C10090" s="357"/>
      <c r="D10090" s="354"/>
    </row>
    <row r="10091" spans="1:4" hidden="1">
      <c r="A10091" s="354"/>
      <c r="C10091" s="357"/>
      <c r="D10091" s="354"/>
    </row>
    <row r="10092" spans="1:4" hidden="1">
      <c r="A10092" s="354"/>
      <c r="C10092" s="357"/>
      <c r="D10092" s="354"/>
    </row>
    <row r="10093" spans="1:4" hidden="1">
      <c r="A10093" s="354"/>
      <c r="C10093" s="357"/>
      <c r="D10093" s="354"/>
    </row>
    <row r="10094" spans="1:4" hidden="1">
      <c r="A10094" s="354"/>
      <c r="C10094" s="357"/>
      <c r="D10094" s="354"/>
    </row>
    <row r="10095" spans="1:4" hidden="1">
      <c r="A10095" s="354"/>
      <c r="C10095" s="357"/>
      <c r="D10095" s="354"/>
    </row>
    <row r="10096" spans="1:4" hidden="1">
      <c r="A10096" s="354"/>
      <c r="C10096" s="357"/>
      <c r="D10096" s="354"/>
    </row>
    <row r="10097" spans="1:4" hidden="1">
      <c r="A10097" s="354"/>
      <c r="C10097" s="357"/>
      <c r="D10097" s="354"/>
    </row>
    <row r="10098" spans="1:4" hidden="1">
      <c r="A10098" s="354"/>
      <c r="C10098" s="357"/>
      <c r="D10098" s="354"/>
    </row>
    <row r="10099" spans="1:4" hidden="1">
      <c r="A10099" s="354"/>
      <c r="C10099" s="357"/>
      <c r="D10099" s="354"/>
    </row>
    <row r="10100" spans="1:4" hidden="1">
      <c r="A10100" s="354"/>
      <c r="C10100" s="357"/>
      <c r="D10100" s="354"/>
    </row>
    <row r="10101" spans="1:4" hidden="1">
      <c r="A10101" s="354"/>
      <c r="C10101" s="357"/>
      <c r="D10101" s="354"/>
    </row>
    <row r="10102" spans="1:4" hidden="1">
      <c r="A10102" s="354"/>
      <c r="C10102" s="357"/>
      <c r="D10102" s="354"/>
    </row>
    <row r="10103" spans="1:4" hidden="1">
      <c r="A10103" s="354"/>
      <c r="C10103" s="357"/>
      <c r="D10103" s="354"/>
    </row>
    <row r="10104" spans="1:4" hidden="1">
      <c r="A10104" s="354"/>
      <c r="C10104" s="357"/>
      <c r="D10104" s="354"/>
    </row>
    <row r="10105" spans="1:4" hidden="1">
      <c r="A10105" s="354"/>
      <c r="C10105" s="357"/>
      <c r="D10105" s="354"/>
    </row>
    <row r="10106" spans="1:4" hidden="1">
      <c r="A10106" s="354"/>
      <c r="C10106" s="357"/>
      <c r="D10106" s="354"/>
    </row>
    <row r="10107" spans="1:4" hidden="1">
      <c r="A10107" s="354"/>
      <c r="C10107" s="357"/>
      <c r="D10107" s="354"/>
    </row>
    <row r="10108" spans="1:4" hidden="1">
      <c r="A10108" s="354"/>
      <c r="C10108" s="357"/>
      <c r="D10108" s="354"/>
    </row>
    <row r="10109" spans="1:4" hidden="1">
      <c r="A10109" s="354"/>
      <c r="C10109" s="357"/>
      <c r="D10109" s="354"/>
    </row>
    <row r="10110" spans="1:4" hidden="1">
      <c r="A10110" s="354"/>
      <c r="C10110" s="357"/>
      <c r="D10110" s="354"/>
    </row>
    <row r="10111" spans="1:4" hidden="1">
      <c r="A10111" s="354"/>
      <c r="C10111" s="357"/>
      <c r="D10111" s="354"/>
    </row>
    <row r="10112" spans="1:4" hidden="1">
      <c r="A10112" s="354"/>
      <c r="C10112" s="357"/>
      <c r="D10112" s="354"/>
    </row>
    <row r="10113" spans="1:4" hidden="1">
      <c r="A10113" s="354"/>
      <c r="C10113" s="357"/>
      <c r="D10113" s="354"/>
    </row>
    <row r="10114" spans="1:4" hidden="1">
      <c r="A10114" s="354"/>
      <c r="C10114" s="357"/>
      <c r="D10114" s="354"/>
    </row>
    <row r="10115" spans="1:4" hidden="1">
      <c r="A10115" s="354"/>
      <c r="C10115" s="357"/>
      <c r="D10115" s="354"/>
    </row>
    <row r="10116" spans="1:4" hidden="1">
      <c r="A10116" s="354"/>
      <c r="C10116" s="357"/>
      <c r="D10116" s="354"/>
    </row>
    <row r="10117" spans="1:4" hidden="1">
      <c r="A10117" s="354"/>
      <c r="C10117" s="357"/>
      <c r="D10117" s="354"/>
    </row>
    <row r="10118" spans="1:4" hidden="1">
      <c r="A10118" s="354"/>
      <c r="C10118" s="357"/>
      <c r="D10118" s="354"/>
    </row>
    <row r="10119" spans="1:4" hidden="1">
      <c r="A10119" s="354"/>
      <c r="C10119" s="357"/>
      <c r="D10119" s="354"/>
    </row>
    <row r="10120" spans="1:4" hidden="1">
      <c r="A10120" s="354"/>
      <c r="C10120" s="357"/>
      <c r="D10120" s="354"/>
    </row>
    <row r="10121" spans="1:4" hidden="1">
      <c r="A10121" s="354"/>
      <c r="C10121" s="357"/>
      <c r="D10121" s="354"/>
    </row>
    <row r="10122" spans="1:4" hidden="1">
      <c r="A10122" s="354"/>
      <c r="C10122" s="357"/>
      <c r="D10122" s="354"/>
    </row>
    <row r="10123" spans="1:4" hidden="1">
      <c r="A10123" s="354"/>
      <c r="C10123" s="357"/>
      <c r="D10123" s="354"/>
    </row>
    <row r="10124" spans="1:4" hidden="1">
      <c r="A10124" s="354"/>
      <c r="C10124" s="357"/>
      <c r="D10124" s="354"/>
    </row>
    <row r="10125" spans="1:4" hidden="1">
      <c r="A10125" s="354"/>
      <c r="C10125" s="357"/>
      <c r="D10125" s="354"/>
    </row>
    <row r="10126" spans="1:4" hidden="1">
      <c r="A10126" s="354"/>
      <c r="C10126" s="357"/>
      <c r="D10126" s="354"/>
    </row>
    <row r="10127" spans="1:4" hidden="1">
      <c r="A10127" s="354"/>
      <c r="C10127" s="357"/>
      <c r="D10127" s="354"/>
    </row>
    <row r="10128" spans="1:4" hidden="1">
      <c r="A10128" s="354"/>
      <c r="C10128" s="357"/>
      <c r="D10128" s="354"/>
    </row>
    <row r="10129" spans="1:4" hidden="1">
      <c r="A10129" s="354"/>
      <c r="C10129" s="357"/>
      <c r="D10129" s="354"/>
    </row>
    <row r="10130" spans="1:4" hidden="1">
      <c r="A10130" s="354"/>
      <c r="C10130" s="357"/>
      <c r="D10130" s="354"/>
    </row>
    <row r="10131" spans="1:4" hidden="1">
      <c r="A10131" s="354"/>
      <c r="C10131" s="357"/>
      <c r="D10131" s="354"/>
    </row>
    <row r="10132" spans="1:4" hidden="1">
      <c r="A10132" s="354"/>
      <c r="C10132" s="357"/>
      <c r="D10132" s="354"/>
    </row>
    <row r="10133" spans="1:4" hidden="1">
      <c r="A10133" s="354"/>
      <c r="C10133" s="357"/>
      <c r="D10133" s="354"/>
    </row>
    <row r="10134" spans="1:4" hidden="1">
      <c r="A10134" s="354"/>
      <c r="C10134" s="357"/>
      <c r="D10134" s="354"/>
    </row>
    <row r="10135" spans="1:4" hidden="1">
      <c r="A10135" s="354"/>
      <c r="C10135" s="357"/>
      <c r="D10135" s="354"/>
    </row>
    <row r="10136" spans="1:4" hidden="1">
      <c r="A10136" s="354"/>
      <c r="C10136" s="357"/>
      <c r="D10136" s="354"/>
    </row>
    <row r="10137" spans="1:4" hidden="1">
      <c r="A10137" s="354"/>
      <c r="C10137" s="357"/>
      <c r="D10137" s="354"/>
    </row>
    <row r="10138" spans="1:4" hidden="1">
      <c r="A10138" s="354"/>
      <c r="C10138" s="357"/>
      <c r="D10138" s="354"/>
    </row>
    <row r="10139" spans="1:4" hidden="1">
      <c r="A10139" s="354"/>
      <c r="C10139" s="357"/>
      <c r="D10139" s="354"/>
    </row>
    <row r="10140" spans="1:4" hidden="1">
      <c r="A10140" s="354"/>
      <c r="C10140" s="357"/>
      <c r="D10140" s="354"/>
    </row>
    <row r="10141" spans="1:4" hidden="1">
      <c r="A10141" s="354"/>
      <c r="C10141" s="357"/>
      <c r="D10141" s="354"/>
    </row>
    <row r="10142" spans="1:4" hidden="1">
      <c r="A10142" s="354"/>
      <c r="C10142" s="357"/>
      <c r="D10142" s="354"/>
    </row>
    <row r="10143" spans="1:4" hidden="1">
      <c r="A10143" s="354"/>
      <c r="C10143" s="357"/>
      <c r="D10143" s="354"/>
    </row>
    <row r="10144" spans="1:4" hidden="1">
      <c r="A10144" s="354"/>
      <c r="C10144" s="357"/>
      <c r="D10144" s="354"/>
    </row>
    <row r="10145" spans="1:4" hidden="1">
      <c r="A10145" s="354"/>
      <c r="C10145" s="357"/>
      <c r="D10145" s="354"/>
    </row>
    <row r="10146" spans="1:4" hidden="1">
      <c r="A10146" s="354"/>
      <c r="C10146" s="357"/>
      <c r="D10146" s="354"/>
    </row>
    <row r="10147" spans="1:4" hidden="1">
      <c r="A10147" s="354"/>
      <c r="C10147" s="357"/>
      <c r="D10147" s="354"/>
    </row>
    <row r="10148" spans="1:4" hidden="1">
      <c r="A10148" s="354"/>
      <c r="C10148" s="357"/>
      <c r="D10148" s="354"/>
    </row>
    <row r="10149" spans="1:4" hidden="1">
      <c r="A10149" s="354"/>
      <c r="C10149" s="357"/>
      <c r="D10149" s="354"/>
    </row>
    <row r="10150" spans="1:4" hidden="1">
      <c r="A10150" s="354"/>
      <c r="C10150" s="357"/>
      <c r="D10150" s="354"/>
    </row>
    <row r="10151" spans="1:4" hidden="1">
      <c r="A10151" s="354"/>
      <c r="C10151" s="357"/>
      <c r="D10151" s="354"/>
    </row>
    <row r="10152" spans="1:4" hidden="1">
      <c r="A10152" s="354"/>
      <c r="C10152" s="357"/>
      <c r="D10152" s="354"/>
    </row>
    <row r="10153" spans="1:4" hidden="1">
      <c r="A10153" s="354"/>
      <c r="C10153" s="357"/>
      <c r="D10153" s="354"/>
    </row>
    <row r="10154" spans="1:4" hidden="1">
      <c r="A10154" s="354"/>
      <c r="C10154" s="357"/>
      <c r="D10154" s="354"/>
    </row>
    <row r="10155" spans="1:4" hidden="1">
      <c r="A10155" s="354"/>
      <c r="C10155" s="357"/>
      <c r="D10155" s="354"/>
    </row>
    <row r="10156" spans="1:4" hidden="1">
      <c r="A10156" s="354"/>
      <c r="C10156" s="357"/>
      <c r="D10156" s="354"/>
    </row>
    <row r="10157" spans="1:4" hidden="1">
      <c r="A10157" s="354"/>
      <c r="C10157" s="357"/>
      <c r="D10157" s="354"/>
    </row>
    <row r="10158" spans="1:4" hidden="1">
      <c r="A10158" s="354"/>
      <c r="C10158" s="357"/>
      <c r="D10158" s="354"/>
    </row>
    <row r="10159" spans="1:4" hidden="1">
      <c r="A10159" s="354"/>
      <c r="C10159" s="357"/>
      <c r="D10159" s="354"/>
    </row>
    <row r="10160" spans="1:4" hidden="1">
      <c r="A10160" s="354"/>
      <c r="C10160" s="357"/>
      <c r="D10160" s="354"/>
    </row>
    <row r="10161" spans="1:4" hidden="1">
      <c r="A10161" s="354"/>
      <c r="C10161" s="357"/>
      <c r="D10161" s="354"/>
    </row>
    <row r="10162" spans="1:4" hidden="1">
      <c r="A10162" s="354"/>
      <c r="C10162" s="357"/>
      <c r="D10162" s="354"/>
    </row>
    <row r="10163" spans="1:4" hidden="1">
      <c r="A10163" s="354"/>
      <c r="C10163" s="357"/>
      <c r="D10163" s="354"/>
    </row>
    <row r="10164" spans="1:4" hidden="1">
      <c r="A10164" s="354"/>
      <c r="C10164" s="357"/>
      <c r="D10164" s="354"/>
    </row>
    <row r="10165" spans="1:4" hidden="1">
      <c r="A10165" s="354"/>
      <c r="C10165" s="357"/>
      <c r="D10165" s="354"/>
    </row>
    <row r="10166" spans="1:4" hidden="1">
      <c r="A10166" s="354"/>
      <c r="C10166" s="357"/>
      <c r="D10166" s="354"/>
    </row>
    <row r="10167" spans="1:4" hidden="1">
      <c r="A10167" s="354"/>
      <c r="C10167" s="357"/>
      <c r="D10167" s="354"/>
    </row>
    <row r="10168" spans="1:4" hidden="1">
      <c r="A10168" s="354"/>
      <c r="C10168" s="357"/>
      <c r="D10168" s="354"/>
    </row>
    <row r="10169" spans="1:4" hidden="1">
      <c r="A10169" s="354"/>
      <c r="C10169" s="357"/>
      <c r="D10169" s="354"/>
    </row>
    <row r="10170" spans="1:4" hidden="1">
      <c r="A10170" s="354"/>
      <c r="C10170" s="357"/>
      <c r="D10170" s="354"/>
    </row>
    <row r="10171" spans="1:4" hidden="1">
      <c r="A10171" s="354"/>
      <c r="C10171" s="357"/>
      <c r="D10171" s="354"/>
    </row>
    <row r="10172" spans="1:4" hidden="1">
      <c r="A10172" s="354"/>
      <c r="C10172" s="357"/>
      <c r="D10172" s="354"/>
    </row>
    <row r="10173" spans="1:4" hidden="1">
      <c r="A10173" s="354"/>
      <c r="C10173" s="357"/>
      <c r="D10173" s="354"/>
    </row>
    <row r="10174" spans="1:4" hidden="1">
      <c r="A10174" s="354"/>
      <c r="C10174" s="357"/>
      <c r="D10174" s="354"/>
    </row>
    <row r="10175" spans="1:4" hidden="1">
      <c r="A10175" s="354"/>
      <c r="C10175" s="357"/>
      <c r="D10175" s="354"/>
    </row>
    <row r="10176" spans="1:4" hidden="1">
      <c r="A10176" s="354"/>
      <c r="C10176" s="357"/>
      <c r="D10176" s="354"/>
    </row>
    <row r="10177" spans="1:4" hidden="1">
      <c r="A10177" s="354"/>
      <c r="C10177" s="357"/>
      <c r="D10177" s="354"/>
    </row>
    <row r="10178" spans="1:4" hidden="1">
      <c r="A10178" s="354"/>
      <c r="C10178" s="357"/>
      <c r="D10178" s="354"/>
    </row>
    <row r="10179" spans="1:4" hidden="1">
      <c r="A10179" s="354"/>
      <c r="C10179" s="357"/>
      <c r="D10179" s="354"/>
    </row>
    <row r="10180" spans="1:4" hidden="1">
      <c r="A10180" s="354"/>
      <c r="C10180" s="357"/>
      <c r="D10180" s="354"/>
    </row>
    <row r="10181" spans="1:4" hidden="1">
      <c r="A10181" s="354"/>
      <c r="C10181" s="357"/>
      <c r="D10181" s="354"/>
    </row>
    <row r="10182" spans="1:4" hidden="1">
      <c r="A10182" s="354"/>
      <c r="C10182" s="357"/>
      <c r="D10182" s="354"/>
    </row>
    <row r="10183" spans="1:4" hidden="1">
      <c r="A10183" s="354"/>
      <c r="C10183" s="357"/>
      <c r="D10183" s="354"/>
    </row>
    <row r="10184" spans="1:4" hidden="1">
      <c r="A10184" s="354"/>
      <c r="C10184" s="357"/>
      <c r="D10184" s="354"/>
    </row>
    <row r="10185" spans="1:4" hidden="1">
      <c r="A10185" s="354"/>
      <c r="C10185" s="357"/>
      <c r="D10185" s="354"/>
    </row>
    <row r="10186" spans="1:4" hidden="1">
      <c r="A10186" s="354"/>
      <c r="C10186" s="357"/>
      <c r="D10186" s="354"/>
    </row>
    <row r="10187" spans="1:4" hidden="1">
      <c r="A10187" s="354"/>
      <c r="C10187" s="357"/>
      <c r="D10187" s="354"/>
    </row>
    <row r="10188" spans="1:4" hidden="1">
      <c r="A10188" s="354"/>
      <c r="C10188" s="357"/>
      <c r="D10188" s="354"/>
    </row>
    <row r="10189" spans="1:4" hidden="1">
      <c r="A10189" s="354"/>
      <c r="C10189" s="357"/>
      <c r="D10189" s="354"/>
    </row>
    <row r="10190" spans="1:4" hidden="1">
      <c r="A10190" s="354"/>
      <c r="C10190" s="357"/>
      <c r="D10190" s="354"/>
    </row>
    <row r="10191" spans="1:4" hidden="1">
      <c r="A10191" s="354"/>
      <c r="C10191" s="357"/>
      <c r="D10191" s="354"/>
    </row>
    <row r="10192" spans="1:4" hidden="1">
      <c r="A10192" s="354"/>
      <c r="C10192" s="357"/>
      <c r="D10192" s="354"/>
    </row>
    <row r="10193" spans="1:4" hidden="1">
      <c r="A10193" s="354"/>
      <c r="C10193" s="357"/>
      <c r="D10193" s="354"/>
    </row>
    <row r="10194" spans="1:4" hidden="1">
      <c r="A10194" s="354"/>
      <c r="C10194" s="357"/>
      <c r="D10194" s="354"/>
    </row>
    <row r="10195" spans="1:4" hidden="1">
      <c r="A10195" s="354"/>
      <c r="C10195" s="357"/>
      <c r="D10195" s="354"/>
    </row>
    <row r="10196" spans="1:4" hidden="1">
      <c r="A10196" s="354"/>
      <c r="C10196" s="357"/>
      <c r="D10196" s="354"/>
    </row>
    <row r="10197" spans="1:4" hidden="1">
      <c r="A10197" s="354"/>
      <c r="C10197" s="357"/>
      <c r="D10197" s="354"/>
    </row>
    <row r="10198" spans="1:4" hidden="1">
      <c r="A10198" s="354"/>
      <c r="C10198" s="357"/>
      <c r="D10198" s="354"/>
    </row>
    <row r="10199" spans="1:4" hidden="1">
      <c r="A10199" s="354"/>
      <c r="C10199" s="357"/>
      <c r="D10199" s="354"/>
    </row>
    <row r="10200" spans="1:4" hidden="1">
      <c r="A10200" s="354"/>
      <c r="C10200" s="357"/>
      <c r="D10200" s="354"/>
    </row>
    <row r="10201" spans="1:4" hidden="1">
      <c r="A10201" s="354"/>
      <c r="C10201" s="357"/>
      <c r="D10201" s="354"/>
    </row>
    <row r="10202" spans="1:4" hidden="1">
      <c r="A10202" s="354"/>
      <c r="C10202" s="357"/>
      <c r="D10202" s="354"/>
    </row>
    <row r="10203" spans="1:4" hidden="1">
      <c r="A10203" s="354"/>
      <c r="C10203" s="357"/>
      <c r="D10203" s="354"/>
    </row>
    <row r="10204" spans="1:4" hidden="1">
      <c r="A10204" s="354"/>
      <c r="C10204" s="357"/>
      <c r="D10204" s="354"/>
    </row>
    <row r="10205" spans="1:4" hidden="1">
      <c r="A10205" s="354"/>
      <c r="C10205" s="357"/>
      <c r="D10205" s="354"/>
    </row>
    <row r="10206" spans="1:4" hidden="1">
      <c r="A10206" s="354"/>
      <c r="C10206" s="357"/>
      <c r="D10206" s="354"/>
    </row>
    <row r="10207" spans="1:4" hidden="1">
      <c r="A10207" s="354"/>
      <c r="C10207" s="357"/>
      <c r="D10207" s="354"/>
    </row>
    <row r="10208" spans="1:4" hidden="1">
      <c r="A10208" s="354"/>
      <c r="C10208" s="357"/>
      <c r="D10208" s="354"/>
    </row>
    <row r="10209" spans="1:4" hidden="1">
      <c r="A10209" s="354"/>
      <c r="C10209" s="357"/>
      <c r="D10209" s="354"/>
    </row>
    <row r="10210" spans="1:4" hidden="1">
      <c r="A10210" s="354"/>
      <c r="C10210" s="357"/>
      <c r="D10210" s="354"/>
    </row>
    <row r="10211" spans="1:4" hidden="1">
      <c r="A10211" s="354"/>
      <c r="C10211" s="357"/>
      <c r="D10211" s="354"/>
    </row>
    <row r="10212" spans="1:4" hidden="1">
      <c r="A10212" s="354"/>
      <c r="C10212" s="357"/>
      <c r="D10212" s="354"/>
    </row>
    <row r="10213" spans="1:4" hidden="1">
      <c r="A10213" s="354"/>
      <c r="C10213" s="357"/>
      <c r="D10213" s="354"/>
    </row>
    <row r="10214" spans="1:4" hidden="1">
      <c r="A10214" s="354"/>
      <c r="C10214" s="357"/>
      <c r="D10214" s="354"/>
    </row>
    <row r="10215" spans="1:4" hidden="1">
      <c r="A10215" s="354"/>
      <c r="C10215" s="357"/>
      <c r="D10215" s="354"/>
    </row>
    <row r="10216" spans="1:4" hidden="1">
      <c r="A10216" s="354"/>
      <c r="C10216" s="357"/>
      <c r="D10216" s="354"/>
    </row>
    <row r="10217" spans="1:4" hidden="1">
      <c r="A10217" s="354"/>
      <c r="C10217" s="357"/>
      <c r="D10217" s="354"/>
    </row>
    <row r="10218" spans="1:4" hidden="1">
      <c r="A10218" s="354"/>
      <c r="C10218" s="357"/>
      <c r="D10218" s="354"/>
    </row>
    <row r="10219" spans="1:4" hidden="1">
      <c r="A10219" s="354"/>
      <c r="C10219" s="357"/>
      <c r="D10219" s="354"/>
    </row>
    <row r="10220" spans="1:4" hidden="1">
      <c r="A10220" s="354"/>
      <c r="C10220" s="357"/>
      <c r="D10220" s="354"/>
    </row>
    <row r="10221" spans="1:4" hidden="1">
      <c r="A10221" s="354"/>
      <c r="C10221" s="357"/>
      <c r="D10221" s="354"/>
    </row>
    <row r="10222" spans="1:4" hidden="1">
      <c r="A10222" s="354"/>
      <c r="C10222" s="357"/>
      <c r="D10222" s="354"/>
    </row>
    <row r="10223" spans="1:4" hidden="1">
      <c r="A10223" s="354"/>
      <c r="C10223" s="357"/>
      <c r="D10223" s="354"/>
    </row>
    <row r="10224" spans="1:4" hidden="1">
      <c r="A10224" s="354"/>
      <c r="C10224" s="357"/>
      <c r="D10224" s="354"/>
    </row>
    <row r="10225" spans="1:4" hidden="1">
      <c r="A10225" s="354"/>
      <c r="C10225" s="357"/>
      <c r="D10225" s="354"/>
    </row>
    <row r="10226" spans="1:4" hidden="1">
      <c r="A10226" s="354"/>
      <c r="C10226" s="357"/>
      <c r="D10226" s="354"/>
    </row>
    <row r="10227" spans="1:4" hidden="1">
      <c r="A10227" s="354"/>
      <c r="C10227" s="357"/>
      <c r="D10227" s="354"/>
    </row>
    <row r="10228" spans="1:4" hidden="1">
      <c r="A10228" s="354"/>
      <c r="C10228" s="357"/>
      <c r="D10228" s="354"/>
    </row>
    <row r="10229" spans="1:4" hidden="1">
      <c r="A10229" s="354"/>
      <c r="C10229" s="357"/>
      <c r="D10229" s="354"/>
    </row>
    <row r="10230" spans="1:4" hidden="1">
      <c r="A10230" s="354"/>
      <c r="C10230" s="357"/>
      <c r="D10230" s="354"/>
    </row>
    <row r="10231" spans="1:4" hidden="1">
      <c r="A10231" s="354"/>
      <c r="C10231" s="357"/>
      <c r="D10231" s="354"/>
    </row>
    <row r="10232" spans="1:4" hidden="1">
      <c r="A10232" s="354"/>
      <c r="C10232" s="357"/>
      <c r="D10232" s="354"/>
    </row>
    <row r="10233" spans="1:4" hidden="1">
      <c r="A10233" s="354"/>
      <c r="C10233" s="357"/>
      <c r="D10233" s="354"/>
    </row>
    <row r="10234" spans="1:4" hidden="1">
      <c r="A10234" s="354"/>
      <c r="C10234" s="357"/>
      <c r="D10234" s="354"/>
    </row>
    <row r="10235" spans="1:4" hidden="1">
      <c r="A10235" s="354"/>
      <c r="C10235" s="357"/>
      <c r="D10235" s="354"/>
    </row>
    <row r="10236" spans="1:4" hidden="1">
      <c r="A10236" s="354"/>
      <c r="C10236" s="357"/>
      <c r="D10236" s="354"/>
    </row>
    <row r="10237" spans="1:4" hidden="1">
      <c r="A10237" s="354"/>
      <c r="C10237" s="357"/>
      <c r="D10237" s="354"/>
    </row>
    <row r="10238" spans="1:4" hidden="1">
      <c r="A10238" s="354"/>
      <c r="C10238" s="357"/>
      <c r="D10238" s="354"/>
    </row>
    <row r="10239" spans="1:4" hidden="1">
      <c r="A10239" s="354"/>
      <c r="C10239" s="357"/>
      <c r="D10239" s="354"/>
    </row>
    <row r="10240" spans="1:4" hidden="1">
      <c r="A10240" s="354"/>
      <c r="C10240" s="357"/>
      <c r="D10240" s="354"/>
    </row>
    <row r="10241" spans="1:4" hidden="1">
      <c r="A10241" s="354"/>
      <c r="C10241" s="357"/>
      <c r="D10241" s="354"/>
    </row>
    <row r="10242" spans="1:4" hidden="1">
      <c r="A10242" s="354"/>
      <c r="C10242" s="357"/>
      <c r="D10242" s="354"/>
    </row>
    <row r="10243" spans="1:4" hidden="1">
      <c r="A10243" s="354"/>
      <c r="C10243" s="357"/>
      <c r="D10243" s="354"/>
    </row>
    <row r="10244" spans="1:4" hidden="1">
      <c r="A10244" s="354"/>
      <c r="C10244" s="357"/>
      <c r="D10244" s="354"/>
    </row>
    <row r="10245" spans="1:4" hidden="1">
      <c r="A10245" s="354"/>
      <c r="C10245" s="357"/>
      <c r="D10245" s="354"/>
    </row>
    <row r="10246" spans="1:4" hidden="1">
      <c r="A10246" s="354"/>
      <c r="C10246" s="357"/>
      <c r="D10246" s="354"/>
    </row>
    <row r="10247" spans="1:4" hidden="1">
      <c r="A10247" s="354"/>
      <c r="C10247" s="357"/>
      <c r="D10247" s="354"/>
    </row>
    <row r="10248" spans="1:4" hidden="1">
      <c r="A10248" s="354"/>
      <c r="C10248" s="357"/>
      <c r="D10248" s="354"/>
    </row>
    <row r="10249" spans="1:4" hidden="1">
      <c r="A10249" s="354"/>
      <c r="C10249" s="357"/>
      <c r="D10249" s="354"/>
    </row>
    <row r="10250" spans="1:4" hidden="1">
      <c r="A10250" s="354"/>
      <c r="C10250" s="357"/>
      <c r="D10250" s="354"/>
    </row>
    <row r="10251" spans="1:4" hidden="1">
      <c r="A10251" s="354"/>
      <c r="C10251" s="357"/>
      <c r="D10251" s="354"/>
    </row>
    <row r="10252" spans="1:4" hidden="1">
      <c r="A10252" s="354"/>
      <c r="C10252" s="357"/>
      <c r="D10252" s="354"/>
    </row>
    <row r="10253" spans="1:4" hidden="1">
      <c r="A10253" s="354"/>
      <c r="C10253" s="357"/>
      <c r="D10253" s="354"/>
    </row>
    <row r="10254" spans="1:4" hidden="1">
      <c r="A10254" s="354"/>
      <c r="C10254" s="357"/>
      <c r="D10254" s="354"/>
    </row>
    <row r="10255" spans="1:4" hidden="1">
      <c r="A10255" s="354"/>
      <c r="C10255" s="357"/>
      <c r="D10255" s="354"/>
    </row>
    <row r="10256" spans="1:4" hidden="1">
      <c r="A10256" s="354"/>
      <c r="C10256" s="357"/>
      <c r="D10256" s="354"/>
    </row>
    <row r="10257" spans="1:4" hidden="1">
      <c r="A10257" s="354"/>
      <c r="C10257" s="357"/>
      <c r="D10257" s="354"/>
    </row>
    <row r="10258" spans="1:4" hidden="1">
      <c r="A10258" s="354"/>
      <c r="C10258" s="357"/>
      <c r="D10258" s="354"/>
    </row>
    <row r="10259" spans="1:4" hidden="1">
      <c r="A10259" s="354"/>
      <c r="C10259" s="357"/>
      <c r="D10259" s="354"/>
    </row>
    <row r="10260" spans="1:4" hidden="1">
      <c r="A10260" s="354"/>
      <c r="C10260" s="357"/>
      <c r="D10260" s="354"/>
    </row>
    <row r="10261" spans="1:4" hidden="1">
      <c r="A10261" s="354"/>
      <c r="C10261" s="357"/>
      <c r="D10261" s="354"/>
    </row>
    <row r="10262" spans="1:4" hidden="1">
      <c r="A10262" s="354"/>
      <c r="C10262" s="357"/>
      <c r="D10262" s="354"/>
    </row>
    <row r="10263" spans="1:4" hidden="1">
      <c r="A10263" s="354"/>
      <c r="C10263" s="357"/>
      <c r="D10263" s="354"/>
    </row>
    <row r="10264" spans="1:4" hidden="1">
      <c r="A10264" s="354"/>
      <c r="C10264" s="357"/>
      <c r="D10264" s="354"/>
    </row>
    <row r="10265" spans="1:4" hidden="1">
      <c r="A10265" s="354"/>
      <c r="C10265" s="357"/>
      <c r="D10265" s="354"/>
    </row>
    <row r="10266" spans="1:4" hidden="1">
      <c r="A10266" s="354"/>
      <c r="C10266" s="357"/>
      <c r="D10266" s="354"/>
    </row>
    <row r="10267" spans="1:4" hidden="1">
      <c r="A10267" s="354"/>
      <c r="C10267" s="357"/>
      <c r="D10267" s="354"/>
    </row>
    <row r="10268" spans="1:4" hidden="1">
      <c r="A10268" s="354"/>
      <c r="C10268" s="357"/>
      <c r="D10268" s="354"/>
    </row>
    <row r="10269" spans="1:4" hidden="1">
      <c r="A10269" s="354"/>
      <c r="C10269" s="357"/>
      <c r="D10269" s="354"/>
    </row>
    <row r="10270" spans="1:4" hidden="1">
      <c r="A10270" s="354"/>
      <c r="C10270" s="357"/>
      <c r="D10270" s="354"/>
    </row>
    <row r="10271" spans="1:4" hidden="1">
      <c r="A10271" s="354"/>
      <c r="C10271" s="357"/>
      <c r="D10271" s="354"/>
    </row>
    <row r="10272" spans="1:4" hidden="1">
      <c r="A10272" s="354"/>
      <c r="C10272" s="357"/>
      <c r="D10272" s="354"/>
    </row>
    <row r="10273" spans="1:4" hidden="1">
      <c r="A10273" s="354"/>
      <c r="C10273" s="357"/>
      <c r="D10273" s="354"/>
    </row>
    <row r="10274" spans="1:4" hidden="1">
      <c r="A10274" s="354"/>
      <c r="C10274" s="357"/>
      <c r="D10274" s="354"/>
    </row>
    <row r="10275" spans="1:4" hidden="1">
      <c r="A10275" s="354"/>
      <c r="C10275" s="357"/>
      <c r="D10275" s="354"/>
    </row>
    <row r="10276" spans="1:4" hidden="1">
      <c r="A10276" s="354"/>
      <c r="C10276" s="357"/>
      <c r="D10276" s="354"/>
    </row>
    <row r="10277" spans="1:4" hidden="1">
      <c r="A10277" s="354"/>
      <c r="C10277" s="357"/>
      <c r="D10277" s="354"/>
    </row>
    <row r="10278" spans="1:4" hidden="1">
      <c r="A10278" s="354"/>
      <c r="C10278" s="357"/>
      <c r="D10278" s="354"/>
    </row>
    <row r="10279" spans="1:4" hidden="1">
      <c r="A10279" s="354"/>
      <c r="C10279" s="357"/>
      <c r="D10279" s="354"/>
    </row>
    <row r="10280" spans="1:4" hidden="1">
      <c r="A10280" s="354"/>
      <c r="C10280" s="357"/>
      <c r="D10280" s="354"/>
    </row>
    <row r="10281" spans="1:4" hidden="1">
      <c r="A10281" s="354"/>
      <c r="C10281" s="357"/>
      <c r="D10281" s="354"/>
    </row>
    <row r="10282" spans="1:4" hidden="1">
      <c r="A10282" s="354"/>
      <c r="C10282" s="357"/>
      <c r="D10282" s="354"/>
    </row>
    <row r="10283" spans="1:4" hidden="1">
      <c r="A10283" s="354"/>
      <c r="C10283" s="357"/>
      <c r="D10283" s="354"/>
    </row>
    <row r="10284" spans="1:4" hidden="1">
      <c r="A10284" s="354"/>
      <c r="C10284" s="357"/>
      <c r="D10284" s="354"/>
    </row>
    <row r="10285" spans="1:4" hidden="1">
      <c r="A10285" s="354"/>
      <c r="C10285" s="357"/>
      <c r="D10285" s="354"/>
    </row>
    <row r="10286" spans="1:4" hidden="1">
      <c r="A10286" s="354"/>
      <c r="C10286" s="357"/>
      <c r="D10286" s="354"/>
    </row>
    <row r="10287" spans="1:4" hidden="1">
      <c r="A10287" s="354"/>
      <c r="C10287" s="357"/>
      <c r="D10287" s="354"/>
    </row>
    <row r="10288" spans="1:4" hidden="1">
      <c r="A10288" s="354"/>
      <c r="C10288" s="357"/>
      <c r="D10288" s="354"/>
    </row>
    <row r="10289" spans="1:4" hidden="1">
      <c r="A10289" s="354"/>
      <c r="C10289" s="357"/>
      <c r="D10289" s="354"/>
    </row>
    <row r="10290" spans="1:4" hidden="1">
      <c r="A10290" s="354"/>
      <c r="C10290" s="357"/>
      <c r="D10290" s="354"/>
    </row>
    <row r="10291" spans="1:4" hidden="1">
      <c r="A10291" s="354"/>
      <c r="C10291" s="357"/>
      <c r="D10291" s="354"/>
    </row>
    <row r="10292" spans="1:4" hidden="1">
      <c r="A10292" s="354"/>
      <c r="C10292" s="357"/>
      <c r="D10292" s="354"/>
    </row>
    <row r="10293" spans="1:4" hidden="1">
      <c r="A10293" s="354"/>
      <c r="C10293" s="357"/>
      <c r="D10293" s="354"/>
    </row>
    <row r="10294" spans="1:4" hidden="1">
      <c r="A10294" s="354"/>
      <c r="C10294" s="357"/>
      <c r="D10294" s="354"/>
    </row>
    <row r="10295" spans="1:4" hidden="1">
      <c r="A10295" s="354"/>
      <c r="C10295" s="357"/>
      <c r="D10295" s="354"/>
    </row>
    <row r="10296" spans="1:4" hidden="1">
      <c r="A10296" s="354"/>
      <c r="C10296" s="357"/>
      <c r="D10296" s="354"/>
    </row>
    <row r="10297" spans="1:4" hidden="1">
      <c r="A10297" s="354"/>
      <c r="C10297" s="357"/>
      <c r="D10297" s="354"/>
    </row>
    <row r="10298" spans="1:4" hidden="1">
      <c r="A10298" s="354"/>
      <c r="C10298" s="357"/>
      <c r="D10298" s="354"/>
    </row>
    <row r="10299" spans="1:4" hidden="1">
      <c r="A10299" s="354"/>
      <c r="C10299" s="357"/>
      <c r="D10299" s="354"/>
    </row>
    <row r="10300" spans="1:4" hidden="1">
      <c r="A10300" s="354"/>
      <c r="C10300" s="357"/>
      <c r="D10300" s="354"/>
    </row>
    <row r="10301" spans="1:4" hidden="1">
      <c r="A10301" s="354"/>
      <c r="C10301" s="357"/>
      <c r="D10301" s="354"/>
    </row>
    <row r="10302" spans="1:4" hidden="1">
      <c r="A10302" s="354"/>
      <c r="C10302" s="357"/>
      <c r="D10302" s="354"/>
    </row>
    <row r="10303" spans="1:4" hidden="1">
      <c r="A10303" s="354"/>
      <c r="C10303" s="357"/>
      <c r="D10303" s="354"/>
    </row>
    <row r="10304" spans="1:4" hidden="1">
      <c r="A10304" s="354"/>
      <c r="C10304" s="357"/>
      <c r="D10304" s="354"/>
    </row>
    <row r="10305" spans="1:4" hidden="1">
      <c r="A10305" s="354"/>
      <c r="C10305" s="357"/>
      <c r="D10305" s="354"/>
    </row>
    <row r="10306" spans="1:4" hidden="1">
      <c r="A10306" s="354"/>
      <c r="C10306" s="357"/>
      <c r="D10306" s="354"/>
    </row>
    <row r="10307" spans="1:4" hidden="1">
      <c r="A10307" s="354"/>
      <c r="C10307" s="357"/>
      <c r="D10307" s="354"/>
    </row>
    <row r="10308" spans="1:4" hidden="1">
      <c r="A10308" s="354"/>
      <c r="C10308" s="357"/>
      <c r="D10308" s="354"/>
    </row>
    <row r="10309" spans="1:4" hidden="1">
      <c r="A10309" s="354"/>
      <c r="C10309" s="357"/>
      <c r="D10309" s="354"/>
    </row>
    <row r="10310" spans="1:4" hidden="1">
      <c r="A10310" s="354"/>
      <c r="C10310" s="357"/>
      <c r="D10310" s="354"/>
    </row>
    <row r="10311" spans="1:4" hidden="1">
      <c r="A10311" s="354"/>
      <c r="C10311" s="357"/>
      <c r="D10311" s="354"/>
    </row>
    <row r="10312" spans="1:4" hidden="1">
      <c r="A10312" s="354"/>
      <c r="C10312" s="357"/>
      <c r="D10312" s="354"/>
    </row>
    <row r="10313" spans="1:4" hidden="1">
      <c r="A10313" s="354"/>
      <c r="C10313" s="357"/>
      <c r="D10313" s="354"/>
    </row>
    <row r="10314" spans="1:4" hidden="1">
      <c r="A10314" s="354"/>
      <c r="C10314" s="357"/>
      <c r="D10314" s="354"/>
    </row>
    <row r="10315" spans="1:4" hidden="1">
      <c r="A10315" s="354"/>
      <c r="C10315" s="357"/>
      <c r="D10315" s="354"/>
    </row>
    <row r="10316" spans="1:4" hidden="1">
      <c r="A10316" s="354"/>
      <c r="C10316" s="357"/>
      <c r="D10316" s="354"/>
    </row>
    <row r="10317" spans="1:4" hidden="1">
      <c r="A10317" s="354"/>
      <c r="C10317" s="357"/>
      <c r="D10317" s="354"/>
    </row>
    <row r="10318" spans="1:4" hidden="1">
      <c r="A10318" s="354"/>
      <c r="C10318" s="357"/>
      <c r="D10318" s="354"/>
    </row>
    <row r="10319" spans="1:4" hidden="1">
      <c r="A10319" s="354"/>
      <c r="C10319" s="357"/>
      <c r="D10319" s="354"/>
    </row>
    <row r="10320" spans="1:4" hidden="1">
      <c r="A10320" s="354"/>
      <c r="C10320" s="357"/>
      <c r="D10320" s="354"/>
    </row>
    <row r="10321" spans="1:4" hidden="1">
      <c r="A10321" s="354"/>
      <c r="C10321" s="357"/>
      <c r="D10321" s="354"/>
    </row>
    <row r="10322" spans="1:4" hidden="1">
      <c r="A10322" s="354"/>
      <c r="C10322" s="357"/>
      <c r="D10322" s="354"/>
    </row>
    <row r="10323" spans="1:4" hidden="1">
      <c r="A10323" s="354"/>
      <c r="C10323" s="357"/>
      <c r="D10323" s="354"/>
    </row>
    <row r="10324" spans="1:4" hidden="1">
      <c r="A10324" s="354"/>
      <c r="C10324" s="357"/>
      <c r="D10324" s="354"/>
    </row>
    <row r="10325" spans="1:4" hidden="1">
      <c r="A10325" s="354"/>
      <c r="C10325" s="357"/>
      <c r="D10325" s="354"/>
    </row>
    <row r="10326" spans="1:4" hidden="1">
      <c r="A10326" s="354"/>
      <c r="C10326" s="357"/>
      <c r="D10326" s="354"/>
    </row>
    <row r="10327" spans="1:4" hidden="1">
      <c r="A10327" s="354"/>
      <c r="C10327" s="357"/>
      <c r="D10327" s="354"/>
    </row>
    <row r="10328" spans="1:4" hidden="1">
      <c r="A10328" s="354"/>
      <c r="C10328" s="357"/>
      <c r="D10328" s="354"/>
    </row>
    <row r="10329" spans="1:4" hidden="1">
      <c r="A10329" s="354"/>
      <c r="C10329" s="357"/>
      <c r="D10329" s="354"/>
    </row>
    <row r="10330" spans="1:4" hidden="1">
      <c r="A10330" s="354"/>
      <c r="C10330" s="357"/>
      <c r="D10330" s="354"/>
    </row>
    <row r="10331" spans="1:4" hidden="1">
      <c r="A10331" s="354"/>
      <c r="C10331" s="357"/>
      <c r="D10331" s="354"/>
    </row>
    <row r="10332" spans="1:4" hidden="1">
      <c r="A10332" s="354"/>
      <c r="C10332" s="357"/>
      <c r="D10332" s="354"/>
    </row>
    <row r="10333" spans="1:4" hidden="1">
      <c r="A10333" s="354"/>
      <c r="C10333" s="357"/>
      <c r="D10333" s="354"/>
    </row>
    <row r="10334" spans="1:4" hidden="1">
      <c r="A10334" s="354"/>
      <c r="C10334" s="357"/>
      <c r="D10334" s="354"/>
    </row>
    <row r="10335" spans="1:4" hidden="1">
      <c r="A10335" s="354"/>
      <c r="C10335" s="357"/>
      <c r="D10335" s="354"/>
    </row>
    <row r="10336" spans="1:4" hidden="1">
      <c r="A10336" s="354"/>
      <c r="C10336" s="357"/>
      <c r="D10336" s="354"/>
    </row>
    <row r="10337" spans="1:4" hidden="1">
      <c r="A10337" s="354"/>
      <c r="C10337" s="357"/>
      <c r="D10337" s="354"/>
    </row>
    <row r="10338" spans="1:4" hidden="1">
      <c r="A10338" s="354"/>
      <c r="C10338" s="357"/>
      <c r="D10338" s="354"/>
    </row>
    <row r="10339" spans="1:4" hidden="1">
      <c r="A10339" s="354"/>
      <c r="C10339" s="357"/>
      <c r="D10339" s="354"/>
    </row>
    <row r="10340" spans="1:4" hidden="1">
      <c r="A10340" s="354"/>
      <c r="C10340" s="357"/>
      <c r="D10340" s="354"/>
    </row>
    <row r="10341" spans="1:4" hidden="1">
      <c r="A10341" s="354"/>
      <c r="C10341" s="357"/>
      <c r="D10341" s="354"/>
    </row>
    <row r="10342" spans="1:4" hidden="1">
      <c r="A10342" s="354"/>
      <c r="C10342" s="357"/>
      <c r="D10342" s="354"/>
    </row>
    <row r="10343" spans="1:4" hidden="1">
      <c r="A10343" s="354"/>
      <c r="C10343" s="357"/>
      <c r="D10343" s="354"/>
    </row>
    <row r="10344" spans="1:4" hidden="1">
      <c r="A10344" s="354"/>
      <c r="C10344" s="357"/>
      <c r="D10344" s="354"/>
    </row>
    <row r="10345" spans="1:4" hidden="1">
      <c r="A10345" s="354"/>
      <c r="C10345" s="357"/>
      <c r="D10345" s="354"/>
    </row>
    <row r="10346" spans="1:4" hidden="1">
      <c r="A10346" s="354"/>
      <c r="C10346" s="357"/>
      <c r="D10346" s="354"/>
    </row>
    <row r="10347" spans="1:4" hidden="1">
      <c r="A10347" s="354"/>
      <c r="C10347" s="357"/>
      <c r="D10347" s="354"/>
    </row>
    <row r="10348" spans="1:4" hidden="1">
      <c r="A10348" s="354"/>
      <c r="C10348" s="357"/>
      <c r="D10348" s="354"/>
    </row>
    <row r="10349" spans="1:4" hidden="1">
      <c r="A10349" s="354"/>
      <c r="C10349" s="357"/>
      <c r="D10349" s="354"/>
    </row>
    <row r="10350" spans="1:4" hidden="1">
      <c r="A10350" s="354"/>
      <c r="C10350" s="357"/>
      <c r="D10350" s="354"/>
    </row>
    <row r="10351" spans="1:4" hidden="1">
      <c r="A10351" s="354"/>
      <c r="C10351" s="357"/>
      <c r="D10351" s="354"/>
    </row>
    <row r="10352" spans="1:4" hidden="1">
      <c r="A10352" s="354"/>
      <c r="C10352" s="357"/>
      <c r="D10352" s="354"/>
    </row>
    <row r="10353" spans="1:4" hidden="1">
      <c r="A10353" s="354"/>
      <c r="C10353" s="357"/>
      <c r="D10353" s="354"/>
    </row>
    <row r="10354" spans="1:4" hidden="1">
      <c r="A10354" s="354"/>
      <c r="C10354" s="357"/>
      <c r="D10354" s="354"/>
    </row>
    <row r="10355" spans="1:4" hidden="1">
      <c r="A10355" s="354"/>
      <c r="C10355" s="357"/>
      <c r="D10355" s="354"/>
    </row>
    <row r="10356" spans="1:4" hidden="1">
      <c r="A10356" s="354"/>
      <c r="C10356" s="357"/>
      <c r="D10356" s="354"/>
    </row>
    <row r="10357" spans="1:4" hidden="1">
      <c r="A10357" s="354"/>
      <c r="C10357" s="357"/>
      <c r="D10357" s="354"/>
    </row>
    <row r="10358" spans="1:4" hidden="1">
      <c r="A10358" s="354"/>
      <c r="C10358" s="357"/>
      <c r="D10358" s="354"/>
    </row>
    <row r="10359" spans="1:4" hidden="1">
      <c r="A10359" s="354"/>
      <c r="C10359" s="357"/>
      <c r="D10359" s="354"/>
    </row>
    <row r="10360" spans="1:4" hidden="1">
      <c r="A10360" s="354"/>
      <c r="C10360" s="357"/>
      <c r="D10360" s="354"/>
    </row>
    <row r="10361" spans="1:4" hidden="1">
      <c r="A10361" s="354"/>
      <c r="C10361" s="357"/>
      <c r="D10361" s="354"/>
    </row>
    <row r="10362" spans="1:4" hidden="1">
      <c r="A10362" s="354"/>
      <c r="C10362" s="357"/>
      <c r="D10362" s="354"/>
    </row>
    <row r="10363" spans="1:4" hidden="1">
      <c r="A10363" s="354"/>
      <c r="C10363" s="357"/>
      <c r="D10363" s="354"/>
    </row>
    <row r="10364" spans="1:4" hidden="1">
      <c r="A10364" s="354"/>
      <c r="C10364" s="357"/>
      <c r="D10364" s="354"/>
    </row>
    <row r="10365" spans="1:4" hidden="1">
      <c r="A10365" s="354"/>
      <c r="C10365" s="357"/>
      <c r="D10365" s="354"/>
    </row>
    <row r="10366" spans="1:4" hidden="1">
      <c r="A10366" s="354"/>
      <c r="C10366" s="357"/>
      <c r="D10366" s="354"/>
    </row>
    <row r="10367" spans="1:4" hidden="1">
      <c r="A10367" s="354"/>
      <c r="C10367" s="357"/>
      <c r="D10367" s="354"/>
    </row>
    <row r="10368" spans="1:4" hidden="1">
      <c r="A10368" s="354"/>
      <c r="C10368" s="357"/>
      <c r="D10368" s="354"/>
    </row>
    <row r="10369" spans="1:4" hidden="1">
      <c r="A10369" s="354"/>
      <c r="C10369" s="357"/>
      <c r="D10369" s="354"/>
    </row>
    <row r="10370" spans="1:4" hidden="1">
      <c r="A10370" s="354"/>
      <c r="C10370" s="357"/>
      <c r="D10370" s="354"/>
    </row>
    <row r="10371" spans="1:4" hidden="1">
      <c r="A10371" s="354"/>
      <c r="C10371" s="357"/>
      <c r="D10371" s="354"/>
    </row>
    <row r="10372" spans="1:4" hidden="1">
      <c r="A10372" s="354"/>
      <c r="C10372" s="357"/>
      <c r="D10372" s="354"/>
    </row>
    <row r="10373" spans="1:4" hidden="1">
      <c r="A10373" s="354"/>
      <c r="C10373" s="357"/>
      <c r="D10373" s="354"/>
    </row>
    <row r="10374" spans="1:4" hidden="1">
      <c r="A10374" s="354"/>
      <c r="C10374" s="357"/>
      <c r="D10374" s="354"/>
    </row>
    <row r="10375" spans="1:4" hidden="1">
      <c r="A10375" s="354"/>
      <c r="C10375" s="357"/>
      <c r="D10375" s="354"/>
    </row>
    <row r="10376" spans="1:4" hidden="1">
      <c r="A10376" s="354"/>
      <c r="C10376" s="357"/>
      <c r="D10376" s="354"/>
    </row>
    <row r="10377" spans="1:4" hidden="1">
      <c r="A10377" s="354"/>
      <c r="C10377" s="357"/>
      <c r="D10377" s="354"/>
    </row>
    <row r="10378" spans="1:4" hidden="1">
      <c r="A10378" s="354"/>
      <c r="C10378" s="357"/>
      <c r="D10378" s="354"/>
    </row>
    <row r="10379" spans="1:4" hidden="1">
      <c r="A10379" s="354"/>
      <c r="C10379" s="357"/>
      <c r="D10379" s="354"/>
    </row>
    <row r="10380" spans="1:4" hidden="1">
      <c r="A10380" s="354"/>
      <c r="C10380" s="357"/>
      <c r="D10380" s="354"/>
    </row>
    <row r="10381" spans="1:4" hidden="1">
      <c r="A10381" s="354"/>
      <c r="C10381" s="357"/>
      <c r="D10381" s="354"/>
    </row>
    <row r="10382" spans="1:4" hidden="1">
      <c r="A10382" s="354"/>
      <c r="C10382" s="357"/>
      <c r="D10382" s="354"/>
    </row>
    <row r="10383" spans="1:4" hidden="1">
      <c r="A10383" s="354"/>
      <c r="C10383" s="357"/>
      <c r="D10383" s="354"/>
    </row>
    <row r="10384" spans="1:4" hidden="1">
      <c r="A10384" s="354"/>
      <c r="C10384" s="357"/>
      <c r="D10384" s="354"/>
    </row>
    <row r="10385" spans="1:4" hidden="1">
      <c r="A10385" s="354"/>
      <c r="C10385" s="357"/>
      <c r="D10385" s="354"/>
    </row>
    <row r="10386" spans="1:4" hidden="1">
      <c r="A10386" s="354"/>
      <c r="C10386" s="357"/>
      <c r="D10386" s="354"/>
    </row>
    <row r="10387" spans="1:4" hidden="1">
      <c r="A10387" s="354"/>
      <c r="C10387" s="357"/>
      <c r="D10387" s="354"/>
    </row>
    <row r="10388" spans="1:4" hidden="1">
      <c r="A10388" s="354"/>
      <c r="C10388" s="357"/>
      <c r="D10388" s="354"/>
    </row>
    <row r="10389" spans="1:4" hidden="1">
      <c r="A10389" s="354"/>
      <c r="C10389" s="357"/>
      <c r="D10389" s="354"/>
    </row>
    <row r="10390" spans="1:4" hidden="1">
      <c r="A10390" s="354"/>
      <c r="C10390" s="357"/>
      <c r="D10390" s="354"/>
    </row>
    <row r="10391" spans="1:4" hidden="1">
      <c r="A10391" s="354"/>
      <c r="C10391" s="357"/>
      <c r="D10391" s="354"/>
    </row>
    <row r="10392" spans="1:4" hidden="1">
      <c r="A10392" s="354"/>
      <c r="C10392" s="357"/>
      <c r="D10392" s="354"/>
    </row>
    <row r="10393" spans="1:4" hidden="1">
      <c r="A10393" s="354"/>
      <c r="C10393" s="357"/>
      <c r="D10393" s="354"/>
    </row>
    <row r="10394" spans="1:4" hidden="1">
      <c r="A10394" s="354"/>
      <c r="C10394" s="357"/>
      <c r="D10394" s="354"/>
    </row>
    <row r="10395" spans="1:4" hidden="1">
      <c r="A10395" s="354"/>
      <c r="C10395" s="357"/>
      <c r="D10395" s="354"/>
    </row>
    <row r="10396" spans="1:4" hidden="1">
      <c r="A10396" s="354"/>
      <c r="C10396" s="357"/>
      <c r="D10396" s="354"/>
    </row>
    <row r="10397" spans="1:4" hidden="1">
      <c r="A10397" s="354"/>
      <c r="C10397" s="357"/>
      <c r="D10397" s="354"/>
    </row>
    <row r="10398" spans="1:4" hidden="1">
      <c r="A10398" s="354"/>
      <c r="C10398" s="357"/>
      <c r="D10398" s="354"/>
    </row>
    <row r="10399" spans="1:4" hidden="1">
      <c r="A10399" s="354"/>
      <c r="C10399" s="357"/>
      <c r="D10399" s="354"/>
    </row>
    <row r="10400" spans="1:4" hidden="1">
      <c r="A10400" s="354"/>
      <c r="C10400" s="357"/>
      <c r="D10400" s="354"/>
    </row>
    <row r="10401" spans="1:4" hidden="1">
      <c r="A10401" s="354"/>
      <c r="C10401" s="357"/>
      <c r="D10401" s="354"/>
    </row>
    <row r="10402" spans="1:4" hidden="1">
      <c r="A10402" s="354"/>
      <c r="C10402" s="357"/>
      <c r="D10402" s="354"/>
    </row>
    <row r="10403" spans="1:4" hidden="1">
      <c r="A10403" s="354"/>
      <c r="C10403" s="357"/>
      <c r="D10403" s="354"/>
    </row>
    <row r="10404" spans="1:4" hidden="1">
      <c r="A10404" s="354"/>
      <c r="C10404" s="357"/>
      <c r="D10404" s="354"/>
    </row>
    <row r="10405" spans="1:4" hidden="1">
      <c r="A10405" s="354"/>
      <c r="C10405" s="357"/>
      <c r="D10405" s="354"/>
    </row>
    <row r="10406" spans="1:4" hidden="1">
      <c r="A10406" s="354"/>
      <c r="C10406" s="357"/>
      <c r="D10406" s="354"/>
    </row>
    <row r="10407" spans="1:4" hidden="1">
      <c r="A10407" s="354"/>
      <c r="C10407" s="357"/>
      <c r="D10407" s="354"/>
    </row>
    <row r="10408" spans="1:4" hidden="1">
      <c r="A10408" s="354"/>
      <c r="C10408" s="357"/>
      <c r="D10408" s="354"/>
    </row>
    <row r="10409" spans="1:4" hidden="1">
      <c r="A10409" s="354"/>
      <c r="C10409" s="357"/>
      <c r="D10409" s="354"/>
    </row>
    <row r="10410" spans="1:4" hidden="1">
      <c r="A10410" s="354"/>
      <c r="C10410" s="357"/>
      <c r="D10410" s="354"/>
    </row>
    <row r="10411" spans="1:4" hidden="1">
      <c r="A10411" s="354"/>
      <c r="C10411" s="357"/>
      <c r="D10411" s="354"/>
    </row>
    <row r="10412" spans="1:4" hidden="1">
      <c r="A10412" s="354"/>
      <c r="C10412" s="357"/>
      <c r="D10412" s="354"/>
    </row>
    <row r="10413" spans="1:4" hidden="1">
      <c r="A10413" s="354"/>
      <c r="C10413" s="357"/>
      <c r="D10413" s="354"/>
    </row>
    <row r="10414" spans="1:4" hidden="1">
      <c r="A10414" s="354"/>
      <c r="C10414" s="357"/>
      <c r="D10414" s="354"/>
    </row>
    <row r="10415" spans="1:4" hidden="1">
      <c r="A10415" s="354"/>
      <c r="C10415" s="357"/>
      <c r="D10415" s="354"/>
    </row>
    <row r="10416" spans="1:4" hidden="1">
      <c r="A10416" s="354"/>
      <c r="C10416" s="357"/>
      <c r="D10416" s="354"/>
    </row>
    <row r="10417" spans="1:4" hidden="1">
      <c r="A10417" s="354"/>
      <c r="C10417" s="357"/>
      <c r="D10417" s="354"/>
    </row>
    <row r="10418" spans="1:4" hidden="1">
      <c r="A10418" s="354"/>
      <c r="C10418" s="357"/>
      <c r="D10418" s="354"/>
    </row>
    <row r="10419" spans="1:4" hidden="1">
      <c r="A10419" s="354"/>
      <c r="C10419" s="357"/>
      <c r="D10419" s="354"/>
    </row>
    <row r="10420" spans="1:4" hidden="1">
      <c r="A10420" s="354"/>
      <c r="C10420" s="357"/>
      <c r="D10420" s="354"/>
    </row>
    <row r="10421" spans="1:4" hidden="1">
      <c r="A10421" s="354"/>
      <c r="C10421" s="357"/>
      <c r="D10421" s="354"/>
    </row>
    <row r="10422" spans="1:4" hidden="1">
      <c r="A10422" s="354"/>
      <c r="C10422" s="357"/>
      <c r="D10422" s="354"/>
    </row>
    <row r="10423" spans="1:4" hidden="1">
      <c r="A10423" s="354"/>
      <c r="C10423" s="357"/>
      <c r="D10423" s="354"/>
    </row>
    <row r="10424" spans="1:4" hidden="1">
      <c r="A10424" s="354"/>
      <c r="C10424" s="357"/>
      <c r="D10424" s="354"/>
    </row>
    <row r="10425" spans="1:4" hidden="1">
      <c r="A10425" s="354"/>
      <c r="C10425" s="357"/>
      <c r="D10425" s="354"/>
    </row>
    <row r="10426" spans="1:4" hidden="1">
      <c r="A10426" s="354"/>
      <c r="C10426" s="357"/>
      <c r="D10426" s="354"/>
    </row>
    <row r="10427" spans="1:4" hidden="1">
      <c r="A10427" s="354"/>
      <c r="C10427" s="357"/>
      <c r="D10427" s="354"/>
    </row>
    <row r="10428" spans="1:4" hidden="1">
      <c r="A10428" s="354"/>
      <c r="C10428" s="357"/>
      <c r="D10428" s="354"/>
    </row>
    <row r="10429" spans="1:4" hidden="1">
      <c r="A10429" s="354"/>
      <c r="C10429" s="357"/>
      <c r="D10429" s="354"/>
    </row>
    <row r="10430" spans="1:4" hidden="1">
      <c r="A10430" s="354"/>
      <c r="C10430" s="357"/>
      <c r="D10430" s="354"/>
    </row>
    <row r="10431" spans="1:4" hidden="1">
      <c r="A10431" s="354"/>
      <c r="C10431" s="357"/>
      <c r="D10431" s="354"/>
    </row>
    <row r="10432" spans="1:4" hidden="1">
      <c r="A10432" s="354"/>
      <c r="C10432" s="357"/>
      <c r="D10432" s="354"/>
    </row>
    <row r="10433" spans="1:4" hidden="1">
      <c r="A10433" s="354"/>
      <c r="C10433" s="357"/>
      <c r="D10433" s="354"/>
    </row>
    <row r="10434" spans="1:4" hidden="1">
      <c r="A10434" s="354"/>
      <c r="C10434" s="357"/>
      <c r="D10434" s="354"/>
    </row>
    <row r="10435" spans="1:4" hidden="1">
      <c r="A10435" s="354"/>
      <c r="C10435" s="357"/>
      <c r="D10435" s="354"/>
    </row>
    <row r="10436" spans="1:4" hidden="1">
      <c r="A10436" s="354"/>
      <c r="C10436" s="357"/>
      <c r="D10436" s="354"/>
    </row>
    <row r="10437" spans="1:4" hidden="1">
      <c r="A10437" s="354"/>
      <c r="C10437" s="357"/>
      <c r="D10437" s="354"/>
    </row>
    <row r="10438" spans="1:4" hidden="1">
      <c r="A10438" s="354"/>
      <c r="C10438" s="357"/>
      <c r="D10438" s="354"/>
    </row>
    <row r="10439" spans="1:4" hidden="1">
      <c r="A10439" s="354"/>
      <c r="C10439" s="357"/>
      <c r="D10439" s="354"/>
    </row>
    <row r="10440" spans="1:4" hidden="1">
      <c r="A10440" s="354"/>
      <c r="C10440" s="357"/>
      <c r="D10440" s="354"/>
    </row>
    <row r="10441" spans="1:4" hidden="1">
      <c r="A10441" s="354"/>
      <c r="C10441" s="357"/>
      <c r="D10441" s="354"/>
    </row>
    <row r="10442" spans="1:4" hidden="1">
      <c r="A10442" s="354"/>
      <c r="C10442" s="357"/>
      <c r="D10442" s="354"/>
    </row>
    <row r="10443" spans="1:4" hidden="1">
      <c r="A10443" s="354"/>
      <c r="C10443" s="357"/>
      <c r="D10443" s="354"/>
    </row>
    <row r="10444" spans="1:4" hidden="1">
      <c r="A10444" s="354"/>
      <c r="C10444" s="357"/>
      <c r="D10444" s="354"/>
    </row>
    <row r="10445" spans="1:4" hidden="1">
      <c r="A10445" s="354"/>
      <c r="C10445" s="357"/>
      <c r="D10445" s="354"/>
    </row>
    <row r="10446" spans="1:4" hidden="1">
      <c r="A10446" s="354"/>
      <c r="C10446" s="357"/>
      <c r="D10446" s="354"/>
    </row>
    <row r="10447" spans="1:4" hidden="1">
      <c r="A10447" s="354"/>
      <c r="C10447" s="357"/>
      <c r="D10447" s="354"/>
    </row>
    <row r="10448" spans="1:4" hidden="1">
      <c r="A10448" s="354"/>
      <c r="C10448" s="357"/>
      <c r="D10448" s="354"/>
    </row>
    <row r="10449" spans="1:4" hidden="1">
      <c r="A10449" s="354"/>
      <c r="C10449" s="357"/>
      <c r="D10449" s="354"/>
    </row>
    <row r="10450" spans="1:4" hidden="1">
      <c r="A10450" s="354"/>
      <c r="C10450" s="357"/>
      <c r="D10450" s="354"/>
    </row>
    <row r="10451" spans="1:4" hidden="1">
      <c r="A10451" s="354"/>
      <c r="C10451" s="357"/>
      <c r="D10451" s="354"/>
    </row>
    <row r="10452" spans="1:4" hidden="1">
      <c r="A10452" s="354"/>
      <c r="C10452" s="357"/>
      <c r="D10452" s="354"/>
    </row>
    <row r="10453" spans="1:4" hidden="1">
      <c r="A10453" s="354"/>
      <c r="C10453" s="357"/>
      <c r="D10453" s="354"/>
    </row>
    <row r="10454" spans="1:4" hidden="1">
      <c r="A10454" s="354"/>
      <c r="C10454" s="357"/>
      <c r="D10454" s="354"/>
    </row>
    <row r="10455" spans="1:4" hidden="1">
      <c r="A10455" s="354"/>
      <c r="C10455" s="357"/>
      <c r="D10455" s="354"/>
    </row>
    <row r="10456" spans="1:4" hidden="1">
      <c r="A10456" s="354"/>
      <c r="C10456" s="357"/>
      <c r="D10456" s="354"/>
    </row>
    <row r="10457" spans="1:4" hidden="1">
      <c r="A10457" s="354"/>
      <c r="C10457" s="357"/>
      <c r="D10457" s="354"/>
    </row>
    <row r="10458" spans="1:4" hidden="1">
      <c r="A10458" s="354"/>
      <c r="C10458" s="357"/>
      <c r="D10458" s="354"/>
    </row>
    <row r="10459" spans="1:4" hidden="1">
      <c r="A10459" s="354"/>
      <c r="C10459" s="357"/>
      <c r="D10459" s="354"/>
    </row>
    <row r="10460" spans="1:4" hidden="1">
      <c r="A10460" s="354"/>
      <c r="C10460" s="357"/>
      <c r="D10460" s="354"/>
    </row>
    <row r="10461" spans="1:4" hidden="1">
      <c r="A10461" s="354"/>
      <c r="C10461" s="357"/>
      <c r="D10461" s="354"/>
    </row>
    <row r="10462" spans="1:4" hidden="1">
      <c r="A10462" s="354"/>
      <c r="C10462" s="357"/>
      <c r="D10462" s="354"/>
    </row>
    <row r="10463" spans="1:4" hidden="1">
      <c r="A10463" s="354"/>
      <c r="C10463" s="357"/>
      <c r="D10463" s="354"/>
    </row>
    <row r="10464" spans="1:4" hidden="1">
      <c r="A10464" s="354"/>
      <c r="C10464" s="357"/>
      <c r="D10464" s="354"/>
    </row>
    <row r="10465" spans="1:4" hidden="1">
      <c r="A10465" s="354"/>
      <c r="C10465" s="357"/>
      <c r="D10465" s="354"/>
    </row>
    <row r="10466" spans="1:4" hidden="1">
      <c r="A10466" s="354"/>
      <c r="C10466" s="357"/>
      <c r="D10466" s="354"/>
    </row>
    <row r="10467" spans="1:4" hidden="1">
      <c r="A10467" s="354"/>
      <c r="C10467" s="357"/>
      <c r="D10467" s="354"/>
    </row>
    <row r="10468" spans="1:4" hidden="1">
      <c r="A10468" s="354"/>
      <c r="C10468" s="357"/>
      <c r="D10468" s="354"/>
    </row>
    <row r="10469" spans="1:4" hidden="1">
      <c r="A10469" s="354"/>
      <c r="C10469" s="357"/>
      <c r="D10469" s="354"/>
    </row>
    <row r="10470" spans="1:4" hidden="1">
      <c r="A10470" s="354"/>
      <c r="C10470" s="357"/>
      <c r="D10470" s="354"/>
    </row>
    <row r="10471" spans="1:4" hidden="1">
      <c r="A10471" s="354"/>
      <c r="C10471" s="357"/>
      <c r="D10471" s="354"/>
    </row>
    <row r="10472" spans="1:4" hidden="1">
      <c r="A10472" s="354"/>
      <c r="C10472" s="357"/>
      <c r="D10472" s="354"/>
    </row>
    <row r="10473" spans="1:4" hidden="1">
      <c r="A10473" s="354"/>
      <c r="C10473" s="357"/>
      <c r="D10473" s="354"/>
    </row>
    <row r="10474" spans="1:4" hidden="1">
      <c r="A10474" s="354"/>
      <c r="C10474" s="357"/>
      <c r="D10474" s="354"/>
    </row>
    <row r="10475" spans="1:4" hidden="1">
      <c r="A10475" s="354"/>
      <c r="C10475" s="357"/>
      <c r="D10475" s="354"/>
    </row>
    <row r="10476" spans="1:4" hidden="1">
      <c r="A10476" s="354"/>
      <c r="C10476" s="357"/>
      <c r="D10476" s="354"/>
    </row>
    <row r="10477" spans="1:4" hidden="1">
      <c r="A10477" s="354"/>
      <c r="C10477" s="357"/>
      <c r="D10477" s="354"/>
    </row>
    <row r="10478" spans="1:4" hidden="1">
      <c r="A10478" s="354"/>
      <c r="C10478" s="357"/>
      <c r="D10478" s="354"/>
    </row>
    <row r="10479" spans="1:4" hidden="1">
      <c r="A10479" s="354"/>
      <c r="C10479" s="357"/>
      <c r="D10479" s="354"/>
    </row>
    <row r="10480" spans="1:4" hidden="1">
      <c r="A10480" s="354"/>
      <c r="C10480" s="357"/>
      <c r="D10480" s="354"/>
    </row>
    <row r="10481" spans="1:4" hidden="1">
      <c r="A10481" s="354"/>
      <c r="C10481" s="357"/>
      <c r="D10481" s="354"/>
    </row>
    <row r="10482" spans="1:4" hidden="1">
      <c r="A10482" s="354"/>
      <c r="C10482" s="357"/>
      <c r="D10482" s="354"/>
    </row>
    <row r="10483" spans="1:4" hidden="1">
      <c r="A10483" s="354"/>
      <c r="C10483" s="357"/>
      <c r="D10483" s="354"/>
    </row>
    <row r="10484" spans="1:4" hidden="1">
      <c r="A10484" s="354"/>
      <c r="C10484" s="357"/>
      <c r="D10484" s="354"/>
    </row>
    <row r="10485" spans="1:4" hidden="1">
      <c r="A10485" s="354"/>
      <c r="C10485" s="357"/>
      <c r="D10485" s="354"/>
    </row>
    <row r="10486" spans="1:4" hidden="1">
      <c r="A10486" s="354"/>
      <c r="C10486" s="357"/>
      <c r="D10486" s="354"/>
    </row>
    <row r="10487" spans="1:4" hidden="1">
      <c r="A10487" s="354"/>
      <c r="C10487" s="357"/>
      <c r="D10487" s="354"/>
    </row>
    <row r="10488" spans="1:4" hidden="1">
      <c r="A10488" s="354"/>
      <c r="C10488" s="357"/>
      <c r="D10488" s="354"/>
    </row>
    <row r="10489" spans="1:4" hidden="1">
      <c r="A10489" s="354"/>
      <c r="C10489" s="357"/>
      <c r="D10489" s="354"/>
    </row>
    <row r="10490" spans="1:4" hidden="1">
      <c r="A10490" s="354"/>
      <c r="C10490" s="357"/>
      <c r="D10490" s="354"/>
    </row>
    <row r="10491" spans="1:4" hidden="1">
      <c r="A10491" s="354"/>
      <c r="C10491" s="357"/>
      <c r="D10491" s="354"/>
    </row>
    <row r="10492" spans="1:4" hidden="1">
      <c r="A10492" s="354"/>
      <c r="C10492" s="357"/>
      <c r="D10492" s="354"/>
    </row>
    <row r="10493" spans="1:4" hidden="1">
      <c r="A10493" s="354"/>
      <c r="C10493" s="357"/>
      <c r="D10493" s="354"/>
    </row>
    <row r="10494" spans="1:4" hidden="1">
      <c r="A10494" s="354"/>
      <c r="C10494" s="357"/>
      <c r="D10494" s="354"/>
    </row>
    <row r="10495" spans="1:4" hidden="1">
      <c r="A10495" s="354"/>
      <c r="C10495" s="357"/>
      <c r="D10495" s="354"/>
    </row>
    <row r="10496" spans="1:4" hidden="1">
      <c r="A10496" s="354"/>
      <c r="C10496" s="357"/>
      <c r="D10496" s="354"/>
    </row>
    <row r="10497" spans="1:4" hidden="1">
      <c r="A10497" s="354"/>
      <c r="C10497" s="357"/>
      <c r="D10497" s="354"/>
    </row>
    <row r="10498" spans="1:4" hidden="1">
      <c r="A10498" s="354"/>
      <c r="C10498" s="357"/>
      <c r="D10498" s="354"/>
    </row>
    <row r="10499" spans="1:4" hidden="1">
      <c r="A10499" s="354"/>
      <c r="C10499" s="357"/>
      <c r="D10499" s="354"/>
    </row>
    <row r="10500" spans="1:4" hidden="1">
      <c r="A10500" s="354"/>
      <c r="C10500" s="357"/>
      <c r="D10500" s="354"/>
    </row>
    <row r="10501" spans="1:4" hidden="1">
      <c r="A10501" s="354"/>
      <c r="C10501" s="357"/>
      <c r="D10501" s="354"/>
    </row>
    <row r="10502" spans="1:4" hidden="1">
      <c r="A10502" s="354"/>
      <c r="C10502" s="357"/>
      <c r="D10502" s="354"/>
    </row>
    <row r="10503" spans="1:4" hidden="1">
      <c r="A10503" s="354"/>
      <c r="C10503" s="357"/>
      <c r="D10503" s="354"/>
    </row>
    <row r="10504" spans="1:4" hidden="1">
      <c r="A10504" s="354"/>
      <c r="C10504" s="357"/>
      <c r="D10504" s="354"/>
    </row>
    <row r="10505" spans="1:4" hidden="1">
      <c r="A10505" s="354"/>
      <c r="C10505" s="357"/>
      <c r="D10505" s="354"/>
    </row>
    <row r="10506" spans="1:4" hidden="1">
      <c r="A10506" s="354"/>
      <c r="C10506" s="357"/>
      <c r="D10506" s="354"/>
    </row>
    <row r="10507" spans="1:4" hidden="1">
      <c r="A10507" s="354"/>
      <c r="C10507" s="357"/>
      <c r="D10507" s="354"/>
    </row>
    <row r="10508" spans="1:4" hidden="1">
      <c r="A10508" s="354"/>
      <c r="C10508" s="357"/>
      <c r="D10508" s="354"/>
    </row>
    <row r="10509" spans="1:4" hidden="1">
      <c r="A10509" s="354"/>
      <c r="C10509" s="357"/>
      <c r="D10509" s="354"/>
    </row>
    <row r="10510" spans="1:4" hidden="1">
      <c r="A10510" s="354"/>
      <c r="C10510" s="357"/>
      <c r="D10510" s="354"/>
    </row>
    <row r="10511" spans="1:4" hidden="1">
      <c r="A10511" s="354"/>
      <c r="C10511" s="357"/>
      <c r="D10511" s="354"/>
    </row>
    <row r="10512" spans="1:4" hidden="1">
      <c r="A10512" s="354"/>
      <c r="C10512" s="357"/>
      <c r="D10512" s="354"/>
    </row>
    <row r="10513" spans="1:4" hidden="1">
      <c r="A10513" s="354"/>
      <c r="C10513" s="357"/>
      <c r="D10513" s="354"/>
    </row>
    <row r="10514" spans="1:4" hidden="1">
      <c r="A10514" s="354"/>
      <c r="C10514" s="357"/>
      <c r="D10514" s="354"/>
    </row>
    <row r="10515" spans="1:4" hidden="1">
      <c r="A10515" s="354"/>
      <c r="C10515" s="357"/>
      <c r="D10515" s="354"/>
    </row>
    <row r="10516" spans="1:4" hidden="1">
      <c r="A10516" s="354"/>
      <c r="C10516" s="357"/>
      <c r="D10516" s="354"/>
    </row>
    <row r="10517" spans="1:4" hidden="1">
      <c r="A10517" s="354"/>
      <c r="C10517" s="357"/>
      <c r="D10517" s="354"/>
    </row>
    <row r="10518" spans="1:4" hidden="1">
      <c r="A10518" s="354"/>
      <c r="C10518" s="357"/>
      <c r="D10518" s="354"/>
    </row>
    <row r="10519" spans="1:4" hidden="1">
      <c r="A10519" s="354"/>
      <c r="C10519" s="357"/>
      <c r="D10519" s="354"/>
    </row>
    <row r="10520" spans="1:4" hidden="1">
      <c r="A10520" s="354"/>
      <c r="C10520" s="357"/>
      <c r="D10520" s="354"/>
    </row>
    <row r="10521" spans="1:4" hidden="1">
      <c r="A10521" s="354"/>
      <c r="C10521" s="357"/>
      <c r="D10521" s="354"/>
    </row>
    <row r="10522" spans="1:4" hidden="1">
      <c r="A10522" s="354"/>
      <c r="C10522" s="357"/>
      <c r="D10522" s="354"/>
    </row>
    <row r="10523" spans="1:4" hidden="1">
      <c r="A10523" s="354"/>
      <c r="C10523" s="357"/>
      <c r="D10523" s="354"/>
    </row>
    <row r="10524" spans="1:4" hidden="1">
      <c r="A10524" s="354"/>
      <c r="C10524" s="357"/>
      <c r="D10524" s="354"/>
    </row>
    <row r="10525" spans="1:4" hidden="1">
      <c r="A10525" s="354"/>
      <c r="C10525" s="357"/>
      <c r="D10525" s="354"/>
    </row>
    <row r="10526" spans="1:4" hidden="1">
      <c r="A10526" s="354"/>
      <c r="C10526" s="357"/>
      <c r="D10526" s="354"/>
    </row>
    <row r="10527" spans="1:4" hidden="1">
      <c r="A10527" s="354"/>
      <c r="C10527" s="357"/>
      <c r="D10527" s="354"/>
    </row>
    <row r="10528" spans="1:4" hidden="1">
      <c r="A10528" s="354"/>
      <c r="C10528" s="357"/>
      <c r="D10528" s="354"/>
    </row>
    <row r="10529" spans="1:4" hidden="1">
      <c r="A10529" s="354"/>
      <c r="C10529" s="357"/>
      <c r="D10529" s="354"/>
    </row>
    <row r="10530" spans="1:4" hidden="1">
      <c r="A10530" s="354"/>
      <c r="C10530" s="357"/>
      <c r="D10530" s="354"/>
    </row>
    <row r="10531" spans="1:4" hidden="1">
      <c r="A10531" s="354"/>
      <c r="C10531" s="357"/>
      <c r="D10531" s="354"/>
    </row>
    <row r="10532" spans="1:4" hidden="1">
      <c r="A10532" s="354"/>
      <c r="C10532" s="357"/>
      <c r="D10532" s="354"/>
    </row>
    <row r="10533" spans="1:4" hidden="1">
      <c r="A10533" s="354"/>
      <c r="C10533" s="357"/>
      <c r="D10533" s="354"/>
    </row>
    <row r="10534" spans="1:4" hidden="1">
      <c r="A10534" s="354"/>
      <c r="C10534" s="357"/>
      <c r="D10534" s="354"/>
    </row>
    <row r="10535" spans="1:4" hidden="1">
      <c r="A10535" s="354"/>
      <c r="C10535" s="357"/>
      <c r="D10535" s="354"/>
    </row>
    <row r="10536" spans="1:4" hidden="1">
      <c r="A10536" s="354"/>
      <c r="C10536" s="357"/>
      <c r="D10536" s="354"/>
    </row>
    <row r="10537" spans="1:4" hidden="1">
      <c r="A10537" s="354"/>
      <c r="C10537" s="357"/>
      <c r="D10537" s="354"/>
    </row>
    <row r="10538" spans="1:4" hidden="1">
      <c r="A10538" s="354"/>
      <c r="C10538" s="357"/>
      <c r="D10538" s="354"/>
    </row>
    <row r="10539" spans="1:4" hidden="1">
      <c r="A10539" s="354"/>
      <c r="C10539" s="357"/>
      <c r="D10539" s="354"/>
    </row>
    <row r="10540" spans="1:4" hidden="1">
      <c r="A10540" s="354"/>
      <c r="C10540" s="357"/>
      <c r="D10540" s="354"/>
    </row>
    <row r="10541" spans="1:4" hidden="1">
      <c r="A10541" s="354"/>
      <c r="C10541" s="357"/>
      <c r="D10541" s="354"/>
    </row>
    <row r="10542" spans="1:4" hidden="1">
      <c r="A10542" s="354"/>
      <c r="C10542" s="357"/>
      <c r="D10542" s="354"/>
    </row>
    <row r="10543" spans="1:4" hidden="1">
      <c r="A10543" s="354"/>
      <c r="C10543" s="357"/>
      <c r="D10543" s="354"/>
    </row>
    <row r="10544" spans="1:4" hidden="1">
      <c r="A10544" s="354"/>
      <c r="C10544" s="357"/>
      <c r="D10544" s="354"/>
    </row>
    <row r="10545" spans="1:4" hidden="1">
      <c r="A10545" s="354"/>
      <c r="C10545" s="357"/>
      <c r="D10545" s="354"/>
    </row>
    <row r="10546" spans="1:4" hidden="1">
      <c r="A10546" s="354"/>
      <c r="C10546" s="357"/>
      <c r="D10546" s="354"/>
    </row>
    <row r="10547" spans="1:4" hidden="1">
      <c r="A10547" s="354"/>
      <c r="C10547" s="357"/>
      <c r="D10547" s="354"/>
    </row>
    <row r="10548" spans="1:4" hidden="1">
      <c r="A10548" s="354"/>
      <c r="C10548" s="357"/>
      <c r="D10548" s="354"/>
    </row>
    <row r="10549" spans="1:4" hidden="1">
      <c r="A10549" s="354"/>
      <c r="C10549" s="357"/>
      <c r="D10549" s="354"/>
    </row>
    <row r="10550" spans="1:4" hidden="1">
      <c r="A10550" s="354"/>
      <c r="C10550" s="357"/>
      <c r="D10550" s="354"/>
    </row>
    <row r="10551" spans="1:4" hidden="1">
      <c r="A10551" s="354"/>
      <c r="C10551" s="357"/>
      <c r="D10551" s="354"/>
    </row>
    <row r="10552" spans="1:4" hidden="1">
      <c r="A10552" s="354"/>
      <c r="C10552" s="357"/>
      <c r="D10552" s="354"/>
    </row>
    <row r="10553" spans="1:4" hidden="1">
      <c r="A10553" s="354"/>
      <c r="C10553" s="357"/>
      <c r="D10553" s="354"/>
    </row>
    <row r="10554" spans="1:4" hidden="1">
      <c r="A10554" s="354"/>
      <c r="C10554" s="357"/>
      <c r="D10554" s="354"/>
    </row>
    <row r="10555" spans="1:4" hidden="1">
      <c r="A10555" s="354"/>
      <c r="C10555" s="357"/>
      <c r="D10555" s="354"/>
    </row>
    <row r="10556" spans="1:4" hidden="1">
      <c r="A10556" s="354"/>
      <c r="C10556" s="357"/>
      <c r="D10556" s="354"/>
    </row>
    <row r="10557" spans="1:4" hidden="1">
      <c r="A10557" s="354"/>
      <c r="C10557" s="357"/>
      <c r="D10557" s="354"/>
    </row>
    <row r="10558" spans="1:4" hidden="1">
      <c r="A10558" s="354"/>
      <c r="C10558" s="357"/>
      <c r="D10558" s="354"/>
    </row>
    <row r="10559" spans="1:4" hidden="1">
      <c r="A10559" s="354"/>
      <c r="C10559" s="357"/>
      <c r="D10559" s="354"/>
    </row>
    <row r="10560" spans="1:4" hidden="1">
      <c r="A10560" s="354"/>
      <c r="C10560" s="357"/>
      <c r="D10560" s="354"/>
    </row>
    <row r="10561" spans="1:4" hidden="1">
      <c r="A10561" s="354"/>
      <c r="C10561" s="357"/>
      <c r="D10561" s="354"/>
    </row>
    <row r="10562" spans="1:4" hidden="1">
      <c r="A10562" s="354"/>
      <c r="C10562" s="357"/>
      <c r="D10562" s="354"/>
    </row>
    <row r="10563" spans="1:4" hidden="1">
      <c r="A10563" s="354"/>
      <c r="C10563" s="357"/>
      <c r="D10563" s="354"/>
    </row>
    <row r="10564" spans="1:4" hidden="1">
      <c r="A10564" s="354"/>
      <c r="C10564" s="357"/>
      <c r="D10564" s="354"/>
    </row>
    <row r="10565" spans="1:4" hidden="1">
      <c r="A10565" s="354"/>
      <c r="C10565" s="357"/>
      <c r="D10565" s="354"/>
    </row>
    <row r="10566" spans="1:4" hidden="1">
      <c r="A10566" s="354"/>
      <c r="C10566" s="357"/>
      <c r="D10566" s="354"/>
    </row>
    <row r="10567" spans="1:4" hidden="1">
      <c r="A10567" s="354"/>
      <c r="C10567" s="357"/>
      <c r="D10567" s="354"/>
    </row>
    <row r="10568" spans="1:4" hidden="1">
      <c r="A10568" s="354"/>
      <c r="C10568" s="357"/>
      <c r="D10568" s="354"/>
    </row>
    <row r="10569" spans="1:4" hidden="1">
      <c r="A10569" s="354"/>
      <c r="C10569" s="357"/>
      <c r="D10569" s="354"/>
    </row>
    <row r="10570" spans="1:4" hidden="1">
      <c r="A10570" s="354"/>
      <c r="C10570" s="357"/>
      <c r="D10570" s="354"/>
    </row>
    <row r="10571" spans="1:4" hidden="1">
      <c r="A10571" s="354"/>
      <c r="C10571" s="357"/>
      <c r="D10571" s="354"/>
    </row>
    <row r="10572" spans="1:4" hidden="1">
      <c r="A10572" s="354"/>
      <c r="C10572" s="357"/>
      <c r="D10572" s="354"/>
    </row>
    <row r="10573" spans="1:4" hidden="1">
      <c r="A10573" s="354"/>
      <c r="C10573" s="357"/>
      <c r="D10573" s="354"/>
    </row>
    <row r="10574" spans="1:4" hidden="1">
      <c r="A10574" s="354"/>
      <c r="C10574" s="357"/>
      <c r="D10574" s="354"/>
    </row>
    <row r="10575" spans="1:4" hidden="1">
      <c r="A10575" s="354"/>
      <c r="C10575" s="357"/>
      <c r="D10575" s="354"/>
    </row>
    <row r="10576" spans="1:4" hidden="1">
      <c r="A10576" s="354"/>
      <c r="C10576" s="357"/>
      <c r="D10576" s="354"/>
    </row>
    <row r="10577" spans="1:4" hidden="1">
      <c r="A10577" s="354"/>
      <c r="C10577" s="357"/>
      <c r="D10577" s="354"/>
    </row>
    <row r="10578" spans="1:4" hidden="1">
      <c r="A10578" s="354"/>
      <c r="C10578" s="357"/>
      <c r="D10578" s="354"/>
    </row>
    <row r="10579" spans="1:4" hidden="1">
      <c r="A10579" s="354"/>
      <c r="C10579" s="357"/>
      <c r="D10579" s="354"/>
    </row>
    <row r="10580" spans="1:4" hidden="1">
      <c r="A10580" s="354"/>
      <c r="C10580" s="357"/>
      <c r="D10580" s="354"/>
    </row>
    <row r="10581" spans="1:4" hidden="1">
      <c r="A10581" s="354"/>
      <c r="C10581" s="357"/>
      <c r="D10581" s="354"/>
    </row>
    <row r="10582" spans="1:4" hidden="1">
      <c r="A10582" s="354"/>
      <c r="C10582" s="357"/>
      <c r="D10582" s="354"/>
    </row>
    <row r="10583" spans="1:4" hidden="1">
      <c r="A10583" s="354"/>
      <c r="C10583" s="357"/>
      <c r="D10583" s="354"/>
    </row>
    <row r="10584" spans="1:4" hidden="1">
      <c r="A10584" s="354"/>
      <c r="C10584" s="357"/>
      <c r="D10584" s="354"/>
    </row>
    <row r="10585" spans="1:4" hidden="1">
      <c r="A10585" s="354"/>
      <c r="C10585" s="357"/>
      <c r="D10585" s="354"/>
    </row>
    <row r="10586" spans="1:4" hidden="1">
      <c r="A10586" s="354"/>
      <c r="C10586" s="357"/>
      <c r="D10586" s="354"/>
    </row>
    <row r="10587" spans="1:4" hidden="1">
      <c r="A10587" s="354"/>
      <c r="C10587" s="357"/>
      <c r="D10587" s="354"/>
    </row>
    <row r="10588" spans="1:4" hidden="1">
      <c r="A10588" s="354"/>
      <c r="C10588" s="357"/>
      <c r="D10588" s="354"/>
    </row>
    <row r="10589" spans="1:4" hidden="1">
      <c r="A10589" s="354"/>
      <c r="C10589" s="357"/>
      <c r="D10589" s="354"/>
    </row>
    <row r="10590" spans="1:4" hidden="1">
      <c r="A10590" s="354"/>
      <c r="C10590" s="357"/>
      <c r="D10590" s="354"/>
    </row>
    <row r="10591" spans="1:4" hidden="1">
      <c r="A10591" s="354"/>
      <c r="C10591" s="357"/>
      <c r="D10591" s="354"/>
    </row>
    <row r="10592" spans="1:4" hidden="1">
      <c r="A10592" s="354"/>
      <c r="C10592" s="357"/>
      <c r="D10592" s="354"/>
    </row>
    <row r="10593" spans="1:4" hidden="1">
      <c r="A10593" s="354"/>
      <c r="C10593" s="357"/>
      <c r="D10593" s="354"/>
    </row>
    <row r="10594" spans="1:4" hidden="1">
      <c r="A10594" s="354"/>
      <c r="C10594" s="357"/>
      <c r="D10594" s="354"/>
    </row>
    <row r="10595" spans="1:4" hidden="1">
      <c r="A10595" s="354"/>
      <c r="C10595" s="357"/>
      <c r="D10595" s="354"/>
    </row>
    <row r="10596" spans="1:4" hidden="1">
      <c r="A10596" s="354"/>
      <c r="C10596" s="357"/>
      <c r="D10596" s="354"/>
    </row>
    <row r="10597" spans="1:4" hidden="1">
      <c r="A10597" s="354"/>
      <c r="C10597" s="357"/>
      <c r="D10597" s="354"/>
    </row>
    <row r="10598" spans="1:4" hidden="1">
      <c r="A10598" s="354"/>
      <c r="C10598" s="357"/>
      <c r="D10598" s="354"/>
    </row>
    <row r="10599" spans="1:4" hidden="1">
      <c r="A10599" s="354"/>
      <c r="C10599" s="357"/>
      <c r="D10599" s="354"/>
    </row>
    <row r="10600" spans="1:4" hidden="1">
      <c r="A10600" s="354"/>
      <c r="C10600" s="357"/>
      <c r="D10600" s="354"/>
    </row>
    <row r="10601" spans="1:4" hidden="1">
      <c r="A10601" s="354"/>
      <c r="C10601" s="357"/>
      <c r="D10601" s="354"/>
    </row>
    <row r="10602" spans="1:4" hidden="1">
      <c r="A10602" s="354"/>
      <c r="C10602" s="357"/>
      <c r="D10602" s="354"/>
    </row>
    <row r="10603" spans="1:4" hidden="1">
      <c r="A10603" s="354"/>
      <c r="C10603" s="357"/>
      <c r="D10603" s="354"/>
    </row>
    <row r="10604" spans="1:4" hidden="1">
      <c r="A10604" s="354"/>
      <c r="C10604" s="357"/>
      <c r="D10604" s="354"/>
    </row>
    <row r="10605" spans="1:4" hidden="1">
      <c r="A10605" s="354"/>
      <c r="C10605" s="357"/>
      <c r="D10605" s="354"/>
    </row>
    <row r="10606" spans="1:4" hidden="1">
      <c r="A10606" s="354"/>
      <c r="C10606" s="357"/>
      <c r="D10606" s="354"/>
    </row>
    <row r="10607" spans="1:4" hidden="1">
      <c r="A10607" s="354"/>
      <c r="C10607" s="357"/>
      <c r="D10607" s="354"/>
    </row>
    <row r="10608" spans="1:4" hidden="1">
      <c r="A10608" s="354"/>
      <c r="C10608" s="357"/>
      <c r="D10608" s="354"/>
    </row>
    <row r="10609" spans="1:4" hidden="1">
      <c r="A10609" s="354"/>
      <c r="C10609" s="357"/>
      <c r="D10609" s="354"/>
    </row>
    <row r="10610" spans="1:4" hidden="1">
      <c r="A10610" s="354"/>
      <c r="C10610" s="357"/>
      <c r="D10610" s="354"/>
    </row>
    <row r="10611" spans="1:4" hidden="1">
      <c r="A10611" s="354"/>
      <c r="C10611" s="357"/>
      <c r="D10611" s="354"/>
    </row>
    <row r="10612" spans="1:4" hidden="1">
      <c r="A10612" s="354"/>
      <c r="C10612" s="357"/>
      <c r="D10612" s="354"/>
    </row>
    <row r="10613" spans="1:4" hidden="1">
      <c r="A10613" s="354"/>
      <c r="C10613" s="357"/>
      <c r="D10613" s="354"/>
    </row>
    <row r="10614" spans="1:4" hidden="1">
      <c r="A10614" s="354"/>
      <c r="C10614" s="357"/>
      <c r="D10614" s="354"/>
    </row>
    <row r="10615" spans="1:4" hidden="1">
      <c r="A10615" s="354"/>
      <c r="C10615" s="357"/>
      <c r="D10615" s="354"/>
    </row>
    <row r="10616" spans="1:4" hidden="1">
      <c r="A10616" s="354"/>
      <c r="C10616" s="357"/>
      <c r="D10616" s="354"/>
    </row>
    <row r="10617" spans="1:4" hidden="1">
      <c r="A10617" s="354"/>
      <c r="C10617" s="357"/>
      <c r="D10617" s="354"/>
    </row>
    <row r="10618" spans="1:4" hidden="1">
      <c r="A10618" s="354"/>
      <c r="C10618" s="357"/>
      <c r="D10618" s="354"/>
    </row>
    <row r="10619" spans="1:4" hidden="1">
      <c r="A10619" s="354"/>
      <c r="C10619" s="357"/>
      <c r="D10619" s="354"/>
    </row>
    <row r="10620" spans="1:4" hidden="1">
      <c r="A10620" s="354"/>
      <c r="C10620" s="357"/>
      <c r="D10620" s="354"/>
    </row>
    <row r="10621" spans="1:4" hidden="1">
      <c r="A10621" s="354"/>
      <c r="C10621" s="357"/>
      <c r="D10621" s="354"/>
    </row>
    <row r="10622" spans="1:4" hidden="1">
      <c r="A10622" s="354"/>
      <c r="C10622" s="357"/>
      <c r="D10622" s="354"/>
    </row>
    <row r="10623" spans="1:4" hidden="1">
      <c r="A10623" s="354"/>
      <c r="C10623" s="357"/>
      <c r="D10623" s="354"/>
    </row>
    <row r="10624" spans="1:4" hidden="1">
      <c r="A10624" s="354"/>
      <c r="C10624" s="357"/>
      <c r="D10624" s="354"/>
    </row>
    <row r="10625" spans="1:4" hidden="1">
      <c r="A10625" s="354"/>
      <c r="C10625" s="357"/>
      <c r="D10625" s="354"/>
    </row>
    <row r="10626" spans="1:4" hidden="1">
      <c r="A10626" s="354"/>
      <c r="C10626" s="357"/>
      <c r="D10626" s="354"/>
    </row>
    <row r="10627" spans="1:4" hidden="1">
      <c r="A10627" s="354"/>
      <c r="C10627" s="357"/>
      <c r="D10627" s="354"/>
    </row>
    <row r="10628" spans="1:4" hidden="1">
      <c r="A10628" s="354"/>
      <c r="C10628" s="357"/>
      <c r="D10628" s="354"/>
    </row>
    <row r="10629" spans="1:4" hidden="1">
      <c r="A10629" s="354"/>
      <c r="C10629" s="357"/>
      <c r="D10629" s="354"/>
    </row>
    <row r="10630" spans="1:4" hidden="1">
      <c r="A10630" s="354"/>
      <c r="C10630" s="357"/>
      <c r="D10630" s="354"/>
    </row>
    <row r="10631" spans="1:4" hidden="1">
      <c r="A10631" s="354"/>
      <c r="C10631" s="357"/>
      <c r="D10631" s="354"/>
    </row>
    <row r="10632" spans="1:4" hidden="1">
      <c r="A10632" s="354"/>
      <c r="C10632" s="357"/>
      <c r="D10632" s="354"/>
    </row>
    <row r="10633" spans="1:4" hidden="1">
      <c r="A10633" s="354"/>
      <c r="C10633" s="357"/>
      <c r="D10633" s="354"/>
    </row>
    <row r="10634" spans="1:4" hidden="1">
      <c r="A10634" s="354"/>
      <c r="C10634" s="357"/>
      <c r="D10634" s="354"/>
    </row>
    <row r="10635" spans="1:4" hidden="1">
      <c r="A10635" s="354"/>
      <c r="C10635" s="357"/>
      <c r="D10635" s="354"/>
    </row>
    <row r="10636" spans="1:4" hidden="1">
      <c r="A10636" s="354"/>
      <c r="C10636" s="357"/>
      <c r="D10636" s="354"/>
    </row>
    <row r="10637" spans="1:4" hidden="1">
      <c r="A10637" s="354"/>
      <c r="C10637" s="357"/>
      <c r="D10637" s="354"/>
    </row>
    <row r="10638" spans="1:4" hidden="1">
      <c r="A10638" s="354"/>
      <c r="C10638" s="357"/>
      <c r="D10638" s="354"/>
    </row>
    <row r="10639" spans="1:4" hidden="1">
      <c r="A10639" s="354"/>
      <c r="C10639" s="357"/>
      <c r="D10639" s="354"/>
    </row>
    <row r="10640" spans="1:4" hidden="1">
      <c r="A10640" s="354"/>
      <c r="C10640" s="357"/>
      <c r="D10640" s="354"/>
    </row>
    <row r="10641" spans="1:4" hidden="1">
      <c r="A10641" s="354"/>
      <c r="C10641" s="357"/>
      <c r="D10641" s="354"/>
    </row>
    <row r="10642" spans="1:4" hidden="1">
      <c r="A10642" s="354"/>
      <c r="C10642" s="357"/>
      <c r="D10642" s="354"/>
    </row>
    <row r="10643" spans="1:4" hidden="1">
      <c r="A10643" s="354"/>
      <c r="C10643" s="357"/>
      <c r="D10643" s="354"/>
    </row>
    <row r="10644" spans="1:4" hidden="1">
      <c r="A10644" s="354"/>
      <c r="C10644" s="357"/>
      <c r="D10644" s="354"/>
    </row>
    <row r="10645" spans="1:4" hidden="1">
      <c r="A10645" s="354"/>
      <c r="C10645" s="357"/>
      <c r="D10645" s="354"/>
    </row>
    <row r="10646" spans="1:4" hidden="1">
      <c r="A10646" s="354"/>
      <c r="C10646" s="357"/>
      <c r="D10646" s="354"/>
    </row>
    <row r="10647" spans="1:4" hidden="1">
      <c r="A10647" s="354"/>
      <c r="C10647" s="357"/>
      <c r="D10647" s="354"/>
    </row>
    <row r="10648" spans="1:4" hidden="1">
      <c r="A10648" s="354"/>
      <c r="C10648" s="357"/>
      <c r="D10648" s="354"/>
    </row>
    <row r="10649" spans="1:4" hidden="1">
      <c r="A10649" s="354"/>
      <c r="C10649" s="357"/>
      <c r="D10649" s="354"/>
    </row>
    <row r="10650" spans="1:4" hidden="1">
      <c r="A10650" s="354"/>
      <c r="C10650" s="357"/>
      <c r="D10650" s="354"/>
    </row>
    <row r="10651" spans="1:4" hidden="1">
      <c r="A10651" s="354"/>
      <c r="C10651" s="357"/>
      <c r="D10651" s="354"/>
    </row>
    <row r="10652" spans="1:4" hidden="1">
      <c r="A10652" s="354"/>
      <c r="C10652" s="357"/>
      <c r="D10652" s="354"/>
    </row>
    <row r="10653" spans="1:4" hidden="1">
      <c r="A10653" s="354"/>
      <c r="C10653" s="357"/>
      <c r="D10653" s="354"/>
    </row>
    <row r="10654" spans="1:4" hidden="1">
      <c r="A10654" s="354"/>
      <c r="C10654" s="357"/>
      <c r="D10654" s="354"/>
    </row>
    <row r="10655" spans="1:4" hidden="1">
      <c r="A10655" s="354"/>
      <c r="C10655" s="357"/>
      <c r="D10655" s="354"/>
    </row>
    <row r="10656" spans="1:4" hidden="1">
      <c r="A10656" s="354"/>
      <c r="C10656" s="357"/>
      <c r="D10656" s="354"/>
    </row>
    <row r="10657" spans="1:4" hidden="1">
      <c r="A10657" s="354"/>
      <c r="C10657" s="357"/>
      <c r="D10657" s="354"/>
    </row>
    <row r="10658" spans="1:4" hidden="1">
      <c r="A10658" s="354"/>
      <c r="C10658" s="357"/>
      <c r="D10658" s="354"/>
    </row>
    <row r="10659" spans="1:4" hidden="1">
      <c r="A10659" s="354"/>
      <c r="C10659" s="357"/>
      <c r="D10659" s="354"/>
    </row>
    <row r="10660" spans="1:4" hidden="1">
      <c r="A10660" s="354"/>
      <c r="C10660" s="357"/>
      <c r="D10660" s="354"/>
    </row>
    <row r="10661" spans="1:4" hidden="1">
      <c r="A10661" s="354"/>
      <c r="C10661" s="357"/>
      <c r="D10661" s="354"/>
    </row>
    <row r="10662" spans="1:4" hidden="1">
      <c r="A10662" s="354"/>
      <c r="C10662" s="357"/>
      <c r="D10662" s="354"/>
    </row>
    <row r="10663" spans="1:4" hidden="1">
      <c r="A10663" s="354"/>
      <c r="C10663" s="357"/>
      <c r="D10663" s="354"/>
    </row>
    <row r="10664" spans="1:4" hidden="1">
      <c r="A10664" s="354"/>
      <c r="C10664" s="357"/>
      <c r="D10664" s="354"/>
    </row>
    <row r="10665" spans="1:4" hidden="1">
      <c r="A10665" s="354"/>
      <c r="C10665" s="357"/>
      <c r="D10665" s="354"/>
    </row>
    <row r="10666" spans="1:4" hidden="1">
      <c r="A10666" s="354"/>
      <c r="C10666" s="357"/>
      <c r="D10666" s="354"/>
    </row>
    <row r="10667" spans="1:4" hidden="1">
      <c r="A10667" s="354"/>
      <c r="C10667" s="357"/>
      <c r="D10667" s="354"/>
    </row>
    <row r="10668" spans="1:4" hidden="1">
      <c r="A10668" s="354"/>
      <c r="C10668" s="357"/>
      <c r="D10668" s="354"/>
    </row>
    <row r="10669" spans="1:4" hidden="1">
      <c r="A10669" s="354"/>
      <c r="C10669" s="357"/>
      <c r="D10669" s="354"/>
    </row>
    <row r="10670" spans="1:4" hidden="1">
      <c r="A10670" s="354"/>
      <c r="C10670" s="357"/>
      <c r="D10670" s="354"/>
    </row>
    <row r="10671" spans="1:4" hidden="1">
      <c r="A10671" s="354"/>
      <c r="C10671" s="357"/>
      <c r="D10671" s="354"/>
    </row>
    <row r="10672" spans="1:4" hidden="1">
      <c r="A10672" s="354"/>
      <c r="C10672" s="357"/>
      <c r="D10672" s="354"/>
    </row>
    <row r="10673" spans="1:4" hidden="1">
      <c r="A10673" s="354"/>
      <c r="C10673" s="357"/>
      <c r="D10673" s="354"/>
    </row>
    <row r="10674" spans="1:4" hidden="1">
      <c r="A10674" s="354"/>
      <c r="C10674" s="357"/>
      <c r="D10674" s="354"/>
    </row>
    <row r="10675" spans="1:4" hidden="1">
      <c r="A10675" s="354"/>
      <c r="C10675" s="357"/>
      <c r="D10675" s="354"/>
    </row>
    <row r="10676" spans="1:4" hidden="1">
      <c r="A10676" s="354"/>
      <c r="C10676" s="357"/>
      <c r="D10676" s="354"/>
    </row>
    <row r="10677" spans="1:4" hidden="1">
      <c r="A10677" s="354"/>
      <c r="C10677" s="357"/>
      <c r="D10677" s="354"/>
    </row>
    <row r="10678" spans="1:4" hidden="1">
      <c r="A10678" s="354"/>
      <c r="C10678" s="357"/>
      <c r="D10678" s="354"/>
    </row>
    <row r="10679" spans="1:4" hidden="1">
      <c r="A10679" s="354"/>
      <c r="C10679" s="357"/>
      <c r="D10679" s="354"/>
    </row>
    <row r="10680" spans="1:4" hidden="1">
      <c r="A10680" s="354"/>
      <c r="C10680" s="357"/>
      <c r="D10680" s="354"/>
    </row>
    <row r="10681" spans="1:4" hidden="1">
      <c r="A10681" s="354"/>
      <c r="C10681" s="357"/>
      <c r="D10681" s="354"/>
    </row>
    <row r="10682" spans="1:4" hidden="1">
      <c r="A10682" s="354"/>
      <c r="C10682" s="357"/>
      <c r="D10682" s="354"/>
    </row>
    <row r="10683" spans="1:4" hidden="1">
      <c r="A10683" s="354"/>
      <c r="C10683" s="357"/>
      <c r="D10683" s="354"/>
    </row>
    <row r="10684" spans="1:4" hidden="1">
      <c r="A10684" s="354"/>
      <c r="C10684" s="357"/>
      <c r="D10684" s="354"/>
    </row>
    <row r="10685" spans="1:4" hidden="1">
      <c r="A10685" s="354"/>
      <c r="C10685" s="357"/>
      <c r="D10685" s="354"/>
    </row>
    <row r="10686" spans="1:4" hidden="1">
      <c r="A10686" s="354"/>
      <c r="C10686" s="357"/>
      <c r="D10686" s="354"/>
    </row>
    <row r="10687" spans="1:4" hidden="1">
      <c r="A10687" s="354"/>
      <c r="C10687" s="357"/>
      <c r="D10687" s="354"/>
    </row>
    <row r="10688" spans="1:4" hidden="1">
      <c r="A10688" s="354"/>
      <c r="C10688" s="357"/>
      <c r="D10688" s="354"/>
    </row>
    <row r="10689" spans="1:4" hidden="1">
      <c r="A10689" s="354"/>
      <c r="C10689" s="357"/>
      <c r="D10689" s="354"/>
    </row>
    <row r="10690" spans="1:4" hidden="1">
      <c r="A10690" s="354"/>
      <c r="C10690" s="357"/>
      <c r="D10690" s="354"/>
    </row>
    <row r="10691" spans="1:4" hidden="1">
      <c r="A10691" s="354"/>
      <c r="C10691" s="357"/>
      <c r="D10691" s="354"/>
    </row>
    <row r="10692" spans="1:4" hidden="1">
      <c r="A10692" s="354"/>
      <c r="C10692" s="357"/>
      <c r="D10692" s="354"/>
    </row>
    <row r="10693" spans="1:4" hidden="1">
      <c r="A10693" s="354"/>
      <c r="C10693" s="357"/>
      <c r="D10693" s="354"/>
    </row>
    <row r="10694" spans="1:4" hidden="1">
      <c r="A10694" s="354"/>
      <c r="C10694" s="357"/>
      <c r="D10694" s="354"/>
    </row>
    <row r="10695" spans="1:4" hidden="1">
      <c r="A10695" s="354"/>
      <c r="C10695" s="357"/>
      <c r="D10695" s="354"/>
    </row>
    <row r="10696" spans="1:4" hidden="1">
      <c r="A10696" s="354"/>
      <c r="C10696" s="357"/>
      <c r="D10696" s="354"/>
    </row>
    <row r="10697" spans="1:4" hidden="1">
      <c r="A10697" s="354"/>
      <c r="C10697" s="357"/>
      <c r="D10697" s="354"/>
    </row>
    <row r="10698" spans="1:4" hidden="1">
      <c r="A10698" s="354"/>
      <c r="C10698" s="357"/>
      <c r="D10698" s="354"/>
    </row>
    <row r="10699" spans="1:4" hidden="1">
      <c r="A10699" s="354"/>
      <c r="C10699" s="357"/>
      <c r="D10699" s="354"/>
    </row>
    <row r="10700" spans="1:4" hidden="1">
      <c r="A10700" s="354"/>
      <c r="C10700" s="357"/>
      <c r="D10700" s="354"/>
    </row>
    <row r="10701" spans="1:4" hidden="1">
      <c r="A10701" s="354"/>
      <c r="C10701" s="357"/>
      <c r="D10701" s="354"/>
    </row>
    <row r="10702" spans="1:4" hidden="1">
      <c r="A10702" s="354"/>
      <c r="C10702" s="357"/>
      <c r="D10702" s="354"/>
    </row>
    <row r="10703" spans="1:4" hidden="1">
      <c r="A10703" s="354"/>
      <c r="C10703" s="357"/>
      <c r="D10703" s="354"/>
    </row>
    <row r="10704" spans="1:4" hidden="1">
      <c r="A10704" s="354"/>
      <c r="C10704" s="357"/>
      <c r="D10704" s="354"/>
    </row>
    <row r="10705" spans="1:4" hidden="1">
      <c r="A10705" s="354"/>
      <c r="C10705" s="357"/>
      <c r="D10705" s="354"/>
    </row>
    <row r="10706" spans="1:4" hidden="1">
      <c r="A10706" s="354"/>
      <c r="C10706" s="357"/>
      <c r="D10706" s="354"/>
    </row>
    <row r="10707" spans="1:4" hidden="1">
      <c r="A10707" s="354"/>
      <c r="C10707" s="357"/>
      <c r="D10707" s="354"/>
    </row>
    <row r="10708" spans="1:4" hidden="1">
      <c r="A10708" s="354"/>
      <c r="C10708" s="357"/>
      <c r="D10708" s="354"/>
    </row>
    <row r="10709" spans="1:4" hidden="1">
      <c r="A10709" s="354"/>
      <c r="C10709" s="357"/>
      <c r="D10709" s="354"/>
    </row>
    <row r="10710" spans="1:4" hidden="1">
      <c r="A10710" s="354"/>
      <c r="C10710" s="357"/>
      <c r="D10710" s="354"/>
    </row>
    <row r="10711" spans="1:4" hidden="1">
      <c r="A10711" s="354"/>
      <c r="C10711" s="357"/>
      <c r="D10711" s="354"/>
    </row>
    <row r="10712" spans="1:4" hidden="1">
      <c r="A10712" s="354"/>
      <c r="C10712" s="357"/>
      <c r="D10712" s="354"/>
    </row>
    <row r="10713" spans="1:4" hidden="1">
      <c r="A10713" s="354"/>
      <c r="C10713" s="357"/>
      <c r="D10713" s="354"/>
    </row>
    <row r="10714" spans="1:4" hidden="1">
      <c r="A10714" s="354"/>
      <c r="C10714" s="357"/>
      <c r="D10714" s="354"/>
    </row>
    <row r="10715" spans="1:4" hidden="1">
      <c r="A10715" s="354"/>
      <c r="C10715" s="357"/>
      <c r="D10715" s="354"/>
    </row>
    <row r="10716" spans="1:4" hidden="1">
      <c r="A10716" s="354"/>
      <c r="C10716" s="357"/>
      <c r="D10716" s="354"/>
    </row>
    <row r="10717" spans="1:4" hidden="1">
      <c r="A10717" s="354"/>
      <c r="C10717" s="357"/>
      <c r="D10717" s="354"/>
    </row>
    <row r="10718" spans="1:4" hidden="1">
      <c r="A10718" s="354"/>
      <c r="C10718" s="357"/>
      <c r="D10718" s="354"/>
    </row>
    <row r="10719" spans="1:4" hidden="1">
      <c r="A10719" s="354"/>
      <c r="C10719" s="357"/>
      <c r="D10719" s="354"/>
    </row>
    <row r="10720" spans="1:4" hidden="1">
      <c r="A10720" s="354"/>
      <c r="C10720" s="357"/>
      <c r="D10720" s="354"/>
    </row>
    <row r="10721" spans="1:4" hidden="1">
      <c r="A10721" s="354"/>
      <c r="C10721" s="357"/>
      <c r="D10721" s="354"/>
    </row>
    <row r="10722" spans="1:4" hidden="1">
      <c r="A10722" s="354"/>
      <c r="C10722" s="357"/>
      <c r="D10722" s="354"/>
    </row>
    <row r="10723" spans="1:4" hidden="1">
      <c r="A10723" s="354"/>
      <c r="C10723" s="357"/>
      <c r="D10723" s="354"/>
    </row>
    <row r="10724" spans="1:4" hidden="1">
      <c r="A10724" s="354"/>
      <c r="C10724" s="357"/>
      <c r="D10724" s="354"/>
    </row>
    <row r="10725" spans="1:4" hidden="1">
      <c r="A10725" s="354"/>
      <c r="C10725" s="357"/>
      <c r="D10725" s="354"/>
    </row>
    <row r="10726" spans="1:4" hidden="1">
      <c r="A10726" s="354"/>
      <c r="C10726" s="357"/>
      <c r="D10726" s="354"/>
    </row>
    <row r="10727" spans="1:4" hidden="1">
      <c r="A10727" s="354"/>
      <c r="C10727" s="357"/>
      <c r="D10727" s="354"/>
    </row>
    <row r="10728" spans="1:4" hidden="1">
      <c r="A10728" s="354"/>
      <c r="C10728" s="357"/>
      <c r="D10728" s="354"/>
    </row>
    <row r="10729" spans="1:4" hidden="1">
      <c r="A10729" s="354"/>
      <c r="C10729" s="357"/>
      <c r="D10729" s="354"/>
    </row>
    <row r="10730" spans="1:4" hidden="1">
      <c r="A10730" s="354"/>
      <c r="C10730" s="357"/>
      <c r="D10730" s="354"/>
    </row>
    <row r="10731" spans="1:4" hidden="1">
      <c r="A10731" s="354"/>
      <c r="C10731" s="357"/>
      <c r="D10731" s="354"/>
    </row>
    <row r="10732" spans="1:4" hidden="1">
      <c r="A10732" s="354"/>
      <c r="C10732" s="357"/>
      <c r="D10732" s="354"/>
    </row>
    <row r="10733" spans="1:4" hidden="1">
      <c r="A10733" s="354"/>
      <c r="C10733" s="357"/>
      <c r="D10733" s="354"/>
    </row>
    <row r="10734" spans="1:4" hidden="1">
      <c r="A10734" s="354"/>
      <c r="C10734" s="357"/>
      <c r="D10734" s="354"/>
    </row>
    <row r="10735" spans="1:4" hidden="1">
      <c r="A10735" s="354"/>
      <c r="C10735" s="357"/>
      <c r="D10735" s="354"/>
    </row>
    <row r="10736" spans="1:4" hidden="1">
      <c r="A10736" s="354"/>
      <c r="C10736" s="357"/>
      <c r="D10736" s="354"/>
    </row>
    <row r="10737" spans="1:4" hidden="1">
      <c r="A10737" s="354"/>
      <c r="C10737" s="357"/>
      <c r="D10737" s="354"/>
    </row>
    <row r="10738" spans="1:4" hidden="1">
      <c r="A10738" s="354"/>
      <c r="C10738" s="357"/>
      <c r="D10738" s="354"/>
    </row>
    <row r="10739" spans="1:4" hidden="1">
      <c r="A10739" s="354"/>
      <c r="C10739" s="357"/>
      <c r="D10739" s="354"/>
    </row>
    <row r="10740" spans="1:4" hidden="1">
      <c r="A10740" s="354"/>
      <c r="C10740" s="357"/>
      <c r="D10740" s="354"/>
    </row>
    <row r="10741" spans="1:4" hidden="1">
      <c r="A10741" s="354"/>
      <c r="C10741" s="357"/>
      <c r="D10741" s="354"/>
    </row>
    <row r="10742" spans="1:4" hidden="1">
      <c r="A10742" s="354"/>
      <c r="C10742" s="357"/>
      <c r="D10742" s="354"/>
    </row>
    <row r="10743" spans="1:4" hidden="1">
      <c r="A10743" s="354"/>
      <c r="C10743" s="357"/>
      <c r="D10743" s="354"/>
    </row>
    <row r="10744" spans="1:4" hidden="1">
      <c r="A10744" s="354"/>
      <c r="C10744" s="357"/>
      <c r="D10744" s="354"/>
    </row>
    <row r="10745" spans="1:4" hidden="1">
      <c r="A10745" s="354"/>
      <c r="C10745" s="357"/>
      <c r="D10745" s="354"/>
    </row>
    <row r="10746" spans="1:4" hidden="1">
      <c r="A10746" s="354"/>
      <c r="C10746" s="357"/>
      <c r="D10746" s="354"/>
    </row>
    <row r="10747" spans="1:4" hidden="1">
      <c r="A10747" s="354"/>
      <c r="C10747" s="357"/>
      <c r="D10747" s="354"/>
    </row>
    <row r="10748" spans="1:4" hidden="1">
      <c r="A10748" s="354"/>
      <c r="C10748" s="357"/>
      <c r="D10748" s="354"/>
    </row>
    <row r="10749" spans="1:4" hidden="1">
      <c r="A10749" s="354"/>
      <c r="C10749" s="357"/>
      <c r="D10749" s="354"/>
    </row>
    <row r="10750" spans="1:4" hidden="1">
      <c r="A10750" s="354"/>
      <c r="C10750" s="357"/>
      <c r="D10750" s="354"/>
    </row>
    <row r="10751" spans="1:4" hidden="1">
      <c r="A10751" s="354"/>
      <c r="C10751" s="357"/>
      <c r="D10751" s="354"/>
    </row>
    <row r="10752" spans="1:4" hidden="1">
      <c r="A10752" s="354"/>
      <c r="C10752" s="357"/>
      <c r="D10752" s="354"/>
    </row>
    <row r="10753" spans="1:4" hidden="1">
      <c r="A10753" s="354"/>
      <c r="C10753" s="357"/>
      <c r="D10753" s="354"/>
    </row>
    <row r="10754" spans="1:4" hidden="1">
      <c r="A10754" s="354"/>
      <c r="C10754" s="357"/>
      <c r="D10754" s="354"/>
    </row>
    <row r="10755" spans="1:4" hidden="1">
      <c r="A10755" s="354"/>
      <c r="C10755" s="357"/>
      <c r="D10755" s="354"/>
    </row>
    <row r="10756" spans="1:4" hidden="1">
      <c r="A10756" s="354"/>
      <c r="C10756" s="357"/>
      <c r="D10756" s="354"/>
    </row>
    <row r="10757" spans="1:4" hidden="1">
      <c r="A10757" s="354"/>
      <c r="C10757" s="357"/>
      <c r="D10757" s="354"/>
    </row>
    <row r="10758" spans="1:4" hidden="1">
      <c r="A10758" s="354"/>
      <c r="C10758" s="357"/>
      <c r="D10758" s="354"/>
    </row>
    <row r="10759" spans="1:4" hidden="1">
      <c r="A10759" s="354"/>
      <c r="C10759" s="357"/>
      <c r="D10759" s="354"/>
    </row>
    <row r="10760" spans="1:4" hidden="1">
      <c r="A10760" s="354"/>
      <c r="C10760" s="357"/>
      <c r="D10760" s="354"/>
    </row>
    <row r="10761" spans="1:4" hidden="1">
      <c r="A10761" s="354"/>
      <c r="C10761" s="357"/>
      <c r="D10761" s="354"/>
    </row>
    <row r="10762" spans="1:4" hidden="1">
      <c r="A10762" s="354"/>
      <c r="C10762" s="357"/>
      <c r="D10762" s="354"/>
    </row>
    <row r="10763" spans="1:4" hidden="1">
      <c r="A10763" s="354"/>
      <c r="C10763" s="357"/>
      <c r="D10763" s="354"/>
    </row>
    <row r="10764" spans="1:4" hidden="1">
      <c r="A10764" s="354"/>
      <c r="C10764" s="357"/>
      <c r="D10764" s="354"/>
    </row>
    <row r="10765" spans="1:4" hidden="1">
      <c r="A10765" s="354"/>
      <c r="C10765" s="357"/>
      <c r="D10765" s="354"/>
    </row>
    <row r="10766" spans="1:4" hidden="1">
      <c r="A10766" s="354"/>
      <c r="C10766" s="357"/>
      <c r="D10766" s="354"/>
    </row>
    <row r="10767" spans="1:4" hidden="1">
      <c r="A10767" s="354"/>
      <c r="C10767" s="357"/>
      <c r="D10767" s="354"/>
    </row>
    <row r="10768" spans="1:4" hidden="1">
      <c r="A10768" s="354"/>
      <c r="C10768" s="357"/>
      <c r="D10768" s="354"/>
    </row>
    <row r="10769" spans="1:4" hidden="1">
      <c r="A10769" s="354"/>
      <c r="C10769" s="357"/>
      <c r="D10769" s="354"/>
    </row>
    <row r="10770" spans="1:4" hidden="1">
      <c r="A10770" s="354"/>
      <c r="C10770" s="357"/>
      <c r="D10770" s="354"/>
    </row>
    <row r="10771" spans="1:4" hidden="1">
      <c r="A10771" s="354"/>
      <c r="C10771" s="357"/>
      <c r="D10771" s="354"/>
    </row>
    <row r="10772" spans="1:4" hidden="1">
      <c r="A10772" s="354"/>
      <c r="C10772" s="357"/>
      <c r="D10772" s="354"/>
    </row>
    <row r="10773" spans="1:4" hidden="1">
      <c r="A10773" s="354"/>
      <c r="C10773" s="357"/>
      <c r="D10773" s="354"/>
    </row>
    <row r="10774" spans="1:4" hidden="1">
      <c r="A10774" s="354"/>
      <c r="C10774" s="357"/>
      <c r="D10774" s="354"/>
    </row>
    <row r="10775" spans="1:4" hidden="1">
      <c r="A10775" s="354"/>
      <c r="C10775" s="357"/>
      <c r="D10775" s="354"/>
    </row>
    <row r="10776" spans="1:4" hidden="1">
      <c r="A10776" s="354"/>
      <c r="C10776" s="357"/>
      <c r="D10776" s="354"/>
    </row>
    <row r="10777" spans="1:4" hidden="1">
      <c r="A10777" s="354"/>
      <c r="C10777" s="357"/>
      <c r="D10777" s="354"/>
    </row>
    <row r="10778" spans="1:4" hidden="1">
      <c r="A10778" s="354"/>
      <c r="C10778" s="357"/>
      <c r="D10778" s="354"/>
    </row>
    <row r="10779" spans="1:4" hidden="1">
      <c r="A10779" s="354"/>
      <c r="C10779" s="357"/>
      <c r="D10779" s="354"/>
    </row>
    <row r="10780" spans="1:4" hidden="1">
      <c r="A10780" s="354"/>
      <c r="C10780" s="357"/>
      <c r="D10780" s="354"/>
    </row>
    <row r="10781" spans="1:4" hidden="1">
      <c r="A10781" s="354"/>
      <c r="C10781" s="357"/>
      <c r="D10781" s="354"/>
    </row>
    <row r="10782" spans="1:4" hidden="1">
      <c r="A10782" s="354"/>
      <c r="C10782" s="357"/>
      <c r="D10782" s="354"/>
    </row>
    <row r="10783" spans="1:4" hidden="1">
      <c r="A10783" s="354"/>
      <c r="C10783" s="357"/>
      <c r="D10783" s="354"/>
    </row>
    <row r="10784" spans="1:4" hidden="1">
      <c r="A10784" s="354"/>
      <c r="C10784" s="357"/>
      <c r="D10784" s="354"/>
    </row>
    <row r="10785" spans="1:4" hidden="1">
      <c r="A10785" s="354"/>
      <c r="C10785" s="357"/>
      <c r="D10785" s="354"/>
    </row>
    <row r="10786" spans="1:4" hidden="1">
      <c r="A10786" s="354"/>
      <c r="C10786" s="357"/>
      <c r="D10786" s="354"/>
    </row>
    <row r="10787" spans="1:4" hidden="1">
      <c r="A10787" s="354"/>
      <c r="C10787" s="357"/>
      <c r="D10787" s="354"/>
    </row>
    <row r="10788" spans="1:4" hidden="1">
      <c r="A10788" s="354"/>
      <c r="C10788" s="357"/>
      <c r="D10788" s="354"/>
    </row>
    <row r="10789" spans="1:4" hidden="1">
      <c r="A10789" s="354"/>
      <c r="C10789" s="357"/>
      <c r="D10789" s="354"/>
    </row>
    <row r="10790" spans="1:4" hidden="1">
      <c r="A10790" s="354"/>
      <c r="C10790" s="357"/>
      <c r="D10790" s="354"/>
    </row>
    <row r="10791" spans="1:4" hidden="1">
      <c r="A10791" s="354"/>
      <c r="C10791" s="357"/>
      <c r="D10791" s="354"/>
    </row>
    <row r="10792" spans="1:4" hidden="1">
      <c r="A10792" s="354"/>
      <c r="C10792" s="357"/>
      <c r="D10792" s="354"/>
    </row>
    <row r="10793" spans="1:4" hidden="1">
      <c r="A10793" s="354"/>
      <c r="C10793" s="357"/>
      <c r="D10793" s="354"/>
    </row>
    <row r="10794" spans="1:4" hidden="1">
      <c r="A10794" s="354"/>
      <c r="C10794" s="357"/>
      <c r="D10794" s="354"/>
    </row>
    <row r="10795" spans="1:4" hidden="1">
      <c r="A10795" s="354"/>
      <c r="C10795" s="357"/>
      <c r="D10795" s="354"/>
    </row>
    <row r="10796" spans="1:4" hidden="1">
      <c r="A10796" s="354"/>
      <c r="C10796" s="357"/>
      <c r="D10796" s="354"/>
    </row>
    <row r="10797" spans="1:4" hidden="1">
      <c r="A10797" s="354"/>
      <c r="C10797" s="357"/>
      <c r="D10797" s="354"/>
    </row>
    <row r="10798" spans="1:4" hidden="1">
      <c r="A10798" s="354"/>
      <c r="C10798" s="357"/>
      <c r="D10798" s="354"/>
    </row>
    <row r="10799" spans="1:4" hidden="1">
      <c r="A10799" s="354"/>
      <c r="C10799" s="357"/>
      <c r="D10799" s="354"/>
    </row>
    <row r="10800" spans="1:4" hidden="1">
      <c r="A10800" s="354"/>
      <c r="C10800" s="357"/>
      <c r="D10800" s="354"/>
    </row>
    <row r="10801" spans="1:4" hidden="1">
      <c r="A10801" s="354"/>
      <c r="C10801" s="357"/>
      <c r="D10801" s="354"/>
    </row>
    <row r="10802" spans="1:4" hidden="1">
      <c r="A10802" s="354"/>
      <c r="C10802" s="357"/>
      <c r="D10802" s="354"/>
    </row>
    <row r="10803" spans="1:4" hidden="1">
      <c r="A10803" s="354"/>
      <c r="C10803" s="357"/>
      <c r="D10803" s="354"/>
    </row>
    <row r="10804" spans="1:4" hidden="1">
      <c r="A10804" s="354"/>
      <c r="C10804" s="357"/>
      <c r="D10804" s="354"/>
    </row>
    <row r="10805" spans="1:4" hidden="1">
      <c r="A10805" s="354"/>
      <c r="C10805" s="357"/>
      <c r="D10805" s="354"/>
    </row>
    <row r="10806" spans="1:4" hidden="1">
      <c r="A10806" s="354"/>
      <c r="C10806" s="357"/>
      <c r="D10806" s="354"/>
    </row>
    <row r="10807" spans="1:4" hidden="1">
      <c r="A10807" s="354"/>
      <c r="C10807" s="357"/>
      <c r="D10807" s="354"/>
    </row>
    <row r="10808" spans="1:4" hidden="1">
      <c r="A10808" s="354"/>
      <c r="C10808" s="357"/>
      <c r="D10808" s="354"/>
    </row>
    <row r="10809" spans="1:4" hidden="1">
      <c r="A10809" s="354"/>
      <c r="C10809" s="357"/>
      <c r="D10809" s="354"/>
    </row>
    <row r="10810" spans="1:4" hidden="1">
      <c r="A10810" s="354"/>
      <c r="C10810" s="357"/>
      <c r="D10810" s="354"/>
    </row>
    <row r="10811" spans="1:4" hidden="1">
      <c r="A10811" s="354"/>
      <c r="C10811" s="357"/>
      <c r="D10811" s="354"/>
    </row>
    <row r="10812" spans="1:4" hidden="1">
      <c r="A10812" s="354"/>
      <c r="C10812" s="357"/>
      <c r="D10812" s="354"/>
    </row>
    <row r="10813" spans="1:4" hidden="1">
      <c r="A10813" s="354"/>
      <c r="C10813" s="357"/>
      <c r="D10813" s="354"/>
    </row>
    <row r="10814" spans="1:4" hidden="1">
      <c r="A10814" s="354"/>
      <c r="C10814" s="357"/>
      <c r="D10814" s="354"/>
    </row>
    <row r="10815" spans="1:4" hidden="1">
      <c r="A10815" s="354"/>
      <c r="C10815" s="357"/>
      <c r="D10815" s="354"/>
    </row>
    <row r="10816" spans="1:4" hidden="1">
      <c r="A10816" s="354"/>
      <c r="C10816" s="357"/>
      <c r="D10816" s="354"/>
    </row>
    <row r="10817" spans="1:4" hidden="1">
      <c r="A10817" s="354"/>
      <c r="C10817" s="357"/>
      <c r="D10817" s="354"/>
    </row>
    <row r="10818" spans="1:4" hidden="1">
      <c r="A10818" s="354"/>
      <c r="C10818" s="357"/>
      <c r="D10818" s="354"/>
    </row>
    <row r="10819" spans="1:4" hidden="1">
      <c r="A10819" s="354"/>
      <c r="C10819" s="357"/>
      <c r="D10819" s="354"/>
    </row>
    <row r="10820" spans="1:4" hidden="1">
      <c r="A10820" s="354"/>
      <c r="C10820" s="357"/>
      <c r="D10820" s="354"/>
    </row>
    <row r="10821" spans="1:4" hidden="1">
      <c r="A10821" s="354"/>
      <c r="C10821" s="357"/>
      <c r="D10821" s="354"/>
    </row>
    <row r="10822" spans="1:4" hidden="1">
      <c r="A10822" s="354"/>
      <c r="C10822" s="357"/>
      <c r="D10822" s="354"/>
    </row>
    <row r="10823" spans="1:4" hidden="1">
      <c r="A10823" s="354"/>
      <c r="C10823" s="357"/>
      <c r="D10823" s="354"/>
    </row>
    <row r="10824" spans="1:4" hidden="1">
      <c r="A10824" s="354"/>
      <c r="C10824" s="357"/>
      <c r="D10824" s="354"/>
    </row>
    <row r="10825" spans="1:4" hidden="1">
      <c r="A10825" s="354"/>
      <c r="C10825" s="357"/>
      <c r="D10825" s="354"/>
    </row>
    <row r="10826" spans="1:4" hidden="1">
      <c r="A10826" s="354"/>
      <c r="C10826" s="357"/>
      <c r="D10826" s="354"/>
    </row>
    <row r="10827" spans="1:4" hidden="1">
      <c r="A10827" s="354"/>
      <c r="C10827" s="357"/>
      <c r="D10827" s="354"/>
    </row>
    <row r="10828" spans="1:4" hidden="1">
      <c r="A10828" s="354"/>
      <c r="C10828" s="357"/>
      <c r="D10828" s="354"/>
    </row>
    <row r="10829" spans="1:4" hidden="1">
      <c r="A10829" s="354"/>
      <c r="C10829" s="357"/>
      <c r="D10829" s="354"/>
    </row>
    <row r="10830" spans="1:4" hidden="1">
      <c r="A10830" s="354"/>
      <c r="C10830" s="357"/>
      <c r="D10830" s="354"/>
    </row>
    <row r="10831" spans="1:4" hidden="1">
      <c r="A10831" s="354"/>
      <c r="C10831" s="357"/>
      <c r="D10831" s="354"/>
    </row>
    <row r="10832" spans="1:4" hidden="1">
      <c r="A10832" s="354"/>
      <c r="C10832" s="357"/>
      <c r="D10832" s="354"/>
    </row>
    <row r="10833" spans="1:4" hidden="1">
      <c r="A10833" s="354"/>
      <c r="C10833" s="357"/>
      <c r="D10833" s="354"/>
    </row>
    <row r="10834" spans="1:4" hidden="1">
      <c r="A10834" s="354"/>
      <c r="C10834" s="357"/>
      <c r="D10834" s="354"/>
    </row>
    <row r="10835" spans="1:4" hidden="1">
      <c r="A10835" s="354"/>
      <c r="C10835" s="357"/>
      <c r="D10835" s="354"/>
    </row>
    <row r="10836" spans="1:4" hidden="1">
      <c r="A10836" s="354"/>
      <c r="C10836" s="357"/>
      <c r="D10836" s="354"/>
    </row>
    <row r="10837" spans="1:4" hidden="1">
      <c r="A10837" s="354"/>
      <c r="C10837" s="357"/>
      <c r="D10837" s="354"/>
    </row>
    <row r="10838" spans="1:4" hidden="1">
      <c r="A10838" s="354"/>
      <c r="C10838" s="357"/>
      <c r="D10838" s="354"/>
    </row>
    <row r="10839" spans="1:4" hidden="1">
      <c r="A10839" s="354"/>
      <c r="C10839" s="357"/>
      <c r="D10839" s="354"/>
    </row>
    <row r="10840" spans="1:4" hidden="1">
      <c r="A10840" s="354"/>
      <c r="C10840" s="357"/>
      <c r="D10840" s="354"/>
    </row>
    <row r="10841" spans="1:4" hidden="1">
      <c r="A10841" s="354"/>
      <c r="C10841" s="357"/>
      <c r="D10841" s="354"/>
    </row>
    <row r="10842" spans="1:4" hidden="1">
      <c r="A10842" s="354"/>
      <c r="C10842" s="357"/>
      <c r="D10842" s="354"/>
    </row>
    <row r="10843" spans="1:4" hidden="1">
      <c r="A10843" s="354"/>
      <c r="C10843" s="357"/>
      <c r="D10843" s="354"/>
    </row>
    <row r="10844" spans="1:4" hidden="1">
      <c r="A10844" s="354"/>
      <c r="C10844" s="357"/>
      <c r="D10844" s="354"/>
    </row>
    <row r="10845" spans="1:4" hidden="1">
      <c r="A10845" s="354"/>
      <c r="C10845" s="357"/>
      <c r="D10845" s="354"/>
    </row>
    <row r="10846" spans="1:4" hidden="1">
      <c r="A10846" s="354"/>
      <c r="C10846" s="357"/>
      <c r="D10846" s="354"/>
    </row>
    <row r="10847" spans="1:4" hidden="1">
      <c r="A10847" s="354"/>
      <c r="C10847" s="357"/>
      <c r="D10847" s="354"/>
    </row>
    <row r="10848" spans="1:4" hidden="1">
      <c r="A10848" s="354"/>
      <c r="C10848" s="357"/>
      <c r="D10848" s="354"/>
    </row>
    <row r="10849" spans="1:4" hidden="1">
      <c r="A10849" s="354"/>
      <c r="C10849" s="357"/>
      <c r="D10849" s="354"/>
    </row>
    <row r="10850" spans="1:4" hidden="1">
      <c r="A10850" s="354"/>
      <c r="C10850" s="357"/>
      <c r="D10850" s="354"/>
    </row>
    <row r="10851" spans="1:4" hidden="1">
      <c r="A10851" s="354"/>
      <c r="C10851" s="357"/>
      <c r="D10851" s="354"/>
    </row>
    <row r="10852" spans="1:4" hidden="1">
      <c r="A10852" s="354"/>
      <c r="C10852" s="357"/>
      <c r="D10852" s="354"/>
    </row>
    <row r="10853" spans="1:4" hidden="1">
      <c r="A10853" s="354"/>
      <c r="C10853" s="357"/>
      <c r="D10853" s="354"/>
    </row>
    <row r="10854" spans="1:4" hidden="1">
      <c r="A10854" s="354"/>
      <c r="C10854" s="357"/>
      <c r="D10854" s="354"/>
    </row>
    <row r="10855" spans="1:4" hidden="1">
      <c r="A10855" s="354"/>
      <c r="C10855" s="357"/>
      <c r="D10855" s="354"/>
    </row>
    <row r="10856" spans="1:4" hidden="1">
      <c r="A10856" s="354"/>
      <c r="C10856" s="357"/>
      <c r="D10856" s="354"/>
    </row>
    <row r="10857" spans="1:4" hidden="1">
      <c r="A10857" s="354"/>
      <c r="C10857" s="357"/>
      <c r="D10857" s="354"/>
    </row>
    <row r="10858" spans="1:4" hidden="1">
      <c r="A10858" s="354"/>
      <c r="C10858" s="357"/>
      <c r="D10858" s="354"/>
    </row>
    <row r="10859" spans="1:4" hidden="1">
      <c r="A10859" s="354"/>
      <c r="C10859" s="357"/>
      <c r="D10859" s="354"/>
    </row>
    <row r="10860" spans="1:4" hidden="1">
      <c r="A10860" s="354"/>
      <c r="C10860" s="357"/>
      <c r="D10860" s="354"/>
    </row>
    <row r="10861" spans="1:4" hidden="1">
      <c r="A10861" s="354"/>
      <c r="C10861" s="357"/>
      <c r="D10861" s="354"/>
    </row>
    <row r="10862" spans="1:4" hidden="1">
      <c r="A10862" s="354"/>
      <c r="C10862" s="357"/>
      <c r="D10862" s="354"/>
    </row>
    <row r="10863" spans="1:4" hidden="1">
      <c r="A10863" s="354"/>
      <c r="C10863" s="357"/>
      <c r="D10863" s="354"/>
    </row>
    <row r="10864" spans="1:4" hidden="1">
      <c r="A10864" s="354"/>
      <c r="C10864" s="357"/>
      <c r="D10864" s="354"/>
    </row>
    <row r="10865" spans="1:4" hidden="1">
      <c r="A10865" s="354"/>
      <c r="C10865" s="357"/>
      <c r="D10865" s="354"/>
    </row>
    <row r="10866" spans="1:4" hidden="1">
      <c r="A10866" s="354"/>
      <c r="C10866" s="357"/>
      <c r="D10866" s="354"/>
    </row>
    <row r="10867" spans="1:4" hidden="1">
      <c r="A10867" s="354"/>
      <c r="C10867" s="357"/>
      <c r="D10867" s="354"/>
    </row>
    <row r="10868" spans="1:4" hidden="1">
      <c r="A10868" s="354"/>
      <c r="C10868" s="357"/>
      <c r="D10868" s="354"/>
    </row>
    <row r="10869" spans="1:4" hidden="1">
      <c r="A10869" s="354"/>
      <c r="C10869" s="357"/>
      <c r="D10869" s="354"/>
    </row>
    <row r="10870" spans="1:4" hidden="1">
      <c r="A10870" s="354"/>
      <c r="C10870" s="357"/>
      <c r="D10870" s="354"/>
    </row>
    <row r="10871" spans="1:4" hidden="1">
      <c r="A10871" s="354"/>
      <c r="C10871" s="357"/>
      <c r="D10871" s="354"/>
    </row>
    <row r="10872" spans="1:4" hidden="1">
      <c r="A10872" s="354"/>
      <c r="C10872" s="357"/>
      <c r="D10872" s="354"/>
    </row>
    <row r="10873" spans="1:4" hidden="1">
      <c r="A10873" s="354"/>
      <c r="C10873" s="357"/>
      <c r="D10873" s="354"/>
    </row>
    <row r="10874" spans="1:4" hidden="1">
      <c r="A10874" s="354"/>
      <c r="C10874" s="357"/>
      <c r="D10874" s="354"/>
    </row>
    <row r="10875" spans="1:4" hidden="1">
      <c r="A10875" s="354"/>
      <c r="C10875" s="357"/>
      <c r="D10875" s="354"/>
    </row>
    <row r="10876" spans="1:4" hidden="1">
      <c r="A10876" s="354"/>
      <c r="C10876" s="357"/>
      <c r="D10876" s="354"/>
    </row>
    <row r="10877" spans="1:4" hidden="1">
      <c r="A10877" s="354"/>
      <c r="C10877" s="357"/>
      <c r="D10877" s="354"/>
    </row>
    <row r="10878" spans="1:4" hidden="1">
      <c r="A10878" s="354"/>
      <c r="C10878" s="357"/>
      <c r="D10878" s="354"/>
    </row>
    <row r="10879" spans="1:4" hidden="1">
      <c r="A10879" s="354"/>
      <c r="C10879" s="357"/>
      <c r="D10879" s="354"/>
    </row>
    <row r="10880" spans="1:4" hidden="1">
      <c r="A10880" s="354"/>
      <c r="C10880" s="357"/>
      <c r="D10880" s="354"/>
    </row>
    <row r="10881" spans="1:4" hidden="1">
      <c r="A10881" s="354"/>
      <c r="C10881" s="357"/>
      <c r="D10881" s="354"/>
    </row>
    <row r="10882" spans="1:4" hidden="1">
      <c r="A10882" s="354"/>
      <c r="C10882" s="357"/>
      <c r="D10882" s="354"/>
    </row>
    <row r="10883" spans="1:4" hidden="1">
      <c r="A10883" s="354"/>
      <c r="C10883" s="357"/>
      <c r="D10883" s="354"/>
    </row>
    <row r="10884" spans="1:4" hidden="1">
      <c r="A10884" s="354"/>
      <c r="C10884" s="357"/>
      <c r="D10884" s="354"/>
    </row>
    <row r="10885" spans="1:4" hidden="1">
      <c r="A10885" s="354"/>
      <c r="C10885" s="357"/>
      <c r="D10885" s="354"/>
    </row>
    <row r="10886" spans="1:4" hidden="1">
      <c r="A10886" s="354"/>
      <c r="C10886" s="357"/>
      <c r="D10886" s="354"/>
    </row>
    <row r="10887" spans="1:4" hidden="1">
      <c r="A10887" s="354"/>
      <c r="C10887" s="357"/>
      <c r="D10887" s="354"/>
    </row>
    <row r="10888" spans="1:4" hidden="1">
      <c r="A10888" s="354"/>
      <c r="C10888" s="357"/>
      <c r="D10888" s="354"/>
    </row>
    <row r="10889" spans="1:4" hidden="1">
      <c r="A10889" s="354"/>
      <c r="C10889" s="357"/>
      <c r="D10889" s="354"/>
    </row>
    <row r="10890" spans="1:4" hidden="1">
      <c r="A10890" s="354"/>
      <c r="C10890" s="357"/>
      <c r="D10890" s="354"/>
    </row>
    <row r="10891" spans="1:4" hidden="1">
      <c r="A10891" s="354"/>
      <c r="C10891" s="357"/>
      <c r="D10891" s="354"/>
    </row>
    <row r="10892" spans="1:4" hidden="1">
      <c r="A10892" s="354"/>
      <c r="C10892" s="357"/>
      <c r="D10892" s="354"/>
    </row>
    <row r="10893" spans="1:4" hidden="1">
      <c r="A10893" s="354"/>
      <c r="C10893" s="357"/>
      <c r="D10893" s="354"/>
    </row>
    <row r="10894" spans="1:4" hidden="1">
      <c r="A10894" s="354"/>
      <c r="C10894" s="357"/>
      <c r="D10894" s="354"/>
    </row>
    <row r="10895" spans="1:4" hidden="1">
      <c r="A10895" s="354"/>
      <c r="C10895" s="357"/>
      <c r="D10895" s="354"/>
    </row>
    <row r="10896" spans="1:4" hidden="1">
      <c r="A10896" s="354"/>
      <c r="C10896" s="357"/>
      <c r="D10896" s="354"/>
    </row>
    <row r="10897" spans="1:4" hidden="1">
      <c r="A10897" s="354"/>
      <c r="C10897" s="357"/>
      <c r="D10897" s="354"/>
    </row>
    <row r="10898" spans="1:4" hidden="1">
      <c r="A10898" s="354"/>
      <c r="C10898" s="357"/>
      <c r="D10898" s="354"/>
    </row>
    <row r="10899" spans="1:4" hidden="1">
      <c r="A10899" s="354"/>
      <c r="C10899" s="357"/>
      <c r="D10899" s="354"/>
    </row>
    <row r="10900" spans="1:4" hidden="1">
      <c r="A10900" s="354"/>
      <c r="C10900" s="357"/>
      <c r="D10900" s="354"/>
    </row>
    <row r="10901" spans="1:4" hidden="1">
      <c r="A10901" s="354"/>
      <c r="C10901" s="357"/>
      <c r="D10901" s="354"/>
    </row>
    <row r="10902" spans="1:4" hidden="1">
      <c r="A10902" s="354"/>
      <c r="C10902" s="357"/>
      <c r="D10902" s="354"/>
    </row>
    <row r="10903" spans="1:4" hidden="1">
      <c r="A10903" s="354"/>
      <c r="C10903" s="357"/>
      <c r="D10903" s="354"/>
    </row>
    <row r="10904" spans="1:4" hidden="1">
      <c r="A10904" s="354"/>
      <c r="C10904" s="357"/>
      <c r="D10904" s="354"/>
    </row>
    <row r="10905" spans="1:4" hidden="1">
      <c r="A10905" s="354"/>
      <c r="C10905" s="357"/>
      <c r="D10905" s="354"/>
    </row>
    <row r="10906" spans="1:4" hidden="1">
      <c r="A10906" s="354"/>
      <c r="C10906" s="357"/>
      <c r="D10906" s="354"/>
    </row>
    <row r="10907" spans="1:4" hidden="1">
      <c r="A10907" s="354"/>
      <c r="C10907" s="357"/>
      <c r="D10907" s="354"/>
    </row>
    <row r="10908" spans="1:4" hidden="1">
      <c r="A10908" s="354"/>
      <c r="C10908" s="357"/>
      <c r="D10908" s="354"/>
    </row>
    <row r="10909" spans="1:4" hidden="1">
      <c r="A10909" s="354"/>
      <c r="C10909" s="357"/>
      <c r="D10909" s="354"/>
    </row>
    <row r="10910" spans="1:4" hidden="1">
      <c r="A10910" s="354"/>
      <c r="C10910" s="357"/>
      <c r="D10910" s="354"/>
    </row>
    <row r="10911" spans="1:4" hidden="1">
      <c r="A10911" s="354"/>
      <c r="C10911" s="357"/>
      <c r="D10911" s="354"/>
    </row>
    <row r="10912" spans="1:4" hidden="1">
      <c r="A10912" s="354"/>
      <c r="C10912" s="357"/>
      <c r="D10912" s="354"/>
    </row>
    <row r="10913" spans="1:4" hidden="1">
      <c r="A10913" s="354"/>
      <c r="C10913" s="357"/>
      <c r="D10913" s="354"/>
    </row>
    <row r="10914" spans="1:4" hidden="1">
      <c r="A10914" s="354"/>
      <c r="C10914" s="357"/>
      <c r="D10914" s="354"/>
    </row>
    <row r="10915" spans="1:4" hidden="1">
      <c r="A10915" s="354"/>
      <c r="C10915" s="357"/>
      <c r="D10915" s="354"/>
    </row>
    <row r="10916" spans="1:4" hidden="1">
      <c r="A10916" s="354"/>
      <c r="C10916" s="357"/>
      <c r="D10916" s="354"/>
    </row>
    <row r="10917" spans="1:4" hidden="1">
      <c r="A10917" s="354"/>
      <c r="C10917" s="357"/>
      <c r="D10917" s="354"/>
    </row>
    <row r="10918" spans="1:4" hidden="1">
      <c r="A10918" s="354"/>
      <c r="C10918" s="357"/>
      <c r="D10918" s="354"/>
    </row>
    <row r="10919" spans="1:4" hidden="1">
      <c r="A10919" s="354"/>
      <c r="C10919" s="357"/>
      <c r="D10919" s="354"/>
    </row>
    <row r="10920" spans="1:4" hidden="1">
      <c r="A10920" s="354"/>
      <c r="C10920" s="357"/>
      <c r="D10920" s="354"/>
    </row>
    <row r="10921" spans="1:4" hidden="1">
      <c r="A10921" s="354"/>
      <c r="C10921" s="357"/>
      <c r="D10921" s="354"/>
    </row>
    <row r="10922" spans="1:4" hidden="1">
      <c r="A10922" s="354"/>
      <c r="C10922" s="357"/>
      <c r="D10922" s="354"/>
    </row>
    <row r="10923" spans="1:4" hidden="1">
      <c r="A10923" s="354"/>
      <c r="C10923" s="357"/>
      <c r="D10923" s="354"/>
    </row>
    <row r="10924" spans="1:4" hidden="1">
      <c r="A10924" s="354"/>
      <c r="C10924" s="357"/>
      <c r="D10924" s="354"/>
    </row>
    <row r="10925" spans="1:4" hidden="1">
      <c r="A10925" s="354"/>
      <c r="C10925" s="357"/>
      <c r="D10925" s="354"/>
    </row>
    <row r="10926" spans="1:4" hidden="1">
      <c r="A10926" s="354"/>
      <c r="C10926" s="357"/>
      <c r="D10926" s="354"/>
    </row>
    <row r="10927" spans="1:4" hidden="1">
      <c r="A10927" s="354"/>
      <c r="C10927" s="357"/>
      <c r="D10927" s="354"/>
    </row>
    <row r="10928" spans="1:4" hidden="1">
      <c r="A10928" s="354"/>
      <c r="C10928" s="357"/>
      <c r="D10928" s="354"/>
    </row>
    <row r="10929" spans="1:4" hidden="1">
      <c r="A10929" s="354"/>
      <c r="C10929" s="357"/>
      <c r="D10929" s="354"/>
    </row>
    <row r="10930" spans="1:4" hidden="1">
      <c r="A10930" s="354"/>
      <c r="C10930" s="357"/>
      <c r="D10930" s="354"/>
    </row>
    <row r="10931" spans="1:4" hidden="1">
      <c r="A10931" s="354"/>
      <c r="C10931" s="357"/>
      <c r="D10931" s="354"/>
    </row>
    <row r="10932" spans="1:4" hidden="1">
      <c r="A10932" s="354"/>
      <c r="C10932" s="357"/>
      <c r="D10932" s="354"/>
    </row>
    <row r="10933" spans="1:4" hidden="1">
      <c r="A10933" s="354"/>
      <c r="C10933" s="357"/>
      <c r="D10933" s="354"/>
    </row>
    <row r="10934" spans="1:4" hidden="1">
      <c r="A10934" s="354"/>
      <c r="C10934" s="357"/>
      <c r="D10934" s="354"/>
    </row>
    <row r="10935" spans="1:4" hidden="1">
      <c r="A10935" s="354"/>
      <c r="C10935" s="357"/>
      <c r="D10935" s="354"/>
    </row>
    <row r="10936" spans="1:4" hidden="1">
      <c r="A10936" s="354"/>
      <c r="C10936" s="357"/>
      <c r="D10936" s="354"/>
    </row>
    <row r="10937" spans="1:4" hidden="1">
      <c r="A10937" s="354"/>
      <c r="C10937" s="357"/>
      <c r="D10937" s="354"/>
    </row>
    <row r="10938" spans="1:4" hidden="1">
      <c r="A10938" s="354"/>
      <c r="C10938" s="357"/>
      <c r="D10938" s="354"/>
    </row>
    <row r="10939" spans="1:4" hidden="1">
      <c r="A10939" s="354"/>
      <c r="C10939" s="357"/>
      <c r="D10939" s="354"/>
    </row>
    <row r="10940" spans="1:4" hidden="1">
      <c r="A10940" s="354"/>
      <c r="C10940" s="357"/>
      <c r="D10940" s="354"/>
    </row>
    <row r="10941" spans="1:4" hidden="1">
      <c r="A10941" s="354"/>
      <c r="C10941" s="357"/>
      <c r="D10941" s="354"/>
    </row>
    <row r="10942" spans="1:4" hidden="1">
      <c r="A10942" s="354"/>
      <c r="C10942" s="357"/>
      <c r="D10942" s="354"/>
    </row>
    <row r="10943" spans="1:4" hidden="1">
      <c r="A10943" s="354"/>
      <c r="C10943" s="357"/>
      <c r="D10943" s="354"/>
    </row>
    <row r="10944" spans="1:4" hidden="1">
      <c r="A10944" s="354"/>
      <c r="C10944" s="357"/>
      <c r="D10944" s="354"/>
    </row>
    <row r="10945" spans="1:4" hidden="1">
      <c r="A10945" s="354"/>
      <c r="C10945" s="357"/>
      <c r="D10945" s="354"/>
    </row>
    <row r="10946" spans="1:4" hidden="1">
      <c r="A10946" s="354"/>
      <c r="C10946" s="357"/>
      <c r="D10946" s="354"/>
    </row>
    <row r="10947" spans="1:4" hidden="1">
      <c r="A10947" s="354"/>
      <c r="C10947" s="357"/>
      <c r="D10947" s="354"/>
    </row>
    <row r="10948" spans="1:4" hidden="1">
      <c r="A10948" s="354"/>
      <c r="C10948" s="357"/>
      <c r="D10948" s="354"/>
    </row>
    <row r="10949" spans="1:4" hidden="1">
      <c r="A10949" s="354"/>
      <c r="C10949" s="357"/>
      <c r="D10949" s="354"/>
    </row>
    <row r="10950" spans="1:4" hidden="1">
      <c r="A10950" s="354"/>
      <c r="C10950" s="357"/>
      <c r="D10950" s="354"/>
    </row>
    <row r="10951" spans="1:4" hidden="1">
      <c r="A10951" s="354"/>
      <c r="C10951" s="357"/>
      <c r="D10951" s="354"/>
    </row>
    <row r="10952" spans="1:4" hidden="1">
      <c r="A10952" s="354"/>
      <c r="C10952" s="357"/>
      <c r="D10952" s="354"/>
    </row>
    <row r="10953" spans="1:4" hidden="1">
      <c r="A10953" s="354"/>
      <c r="C10953" s="357"/>
      <c r="D10953" s="354"/>
    </row>
    <row r="10954" spans="1:4" hidden="1">
      <c r="A10954" s="354"/>
      <c r="C10954" s="357"/>
      <c r="D10954" s="354"/>
    </row>
    <row r="10955" spans="1:4" hidden="1">
      <c r="A10955" s="354"/>
      <c r="C10955" s="357"/>
      <c r="D10955" s="354"/>
    </row>
    <row r="10956" spans="1:4" hidden="1">
      <c r="A10956" s="354"/>
      <c r="C10956" s="357"/>
      <c r="D10956" s="354"/>
    </row>
    <row r="10957" spans="1:4" hidden="1">
      <c r="A10957" s="354"/>
      <c r="C10957" s="357"/>
      <c r="D10957" s="354"/>
    </row>
    <row r="10958" spans="1:4" hidden="1">
      <c r="A10958" s="354"/>
      <c r="C10958" s="357"/>
      <c r="D10958" s="354"/>
    </row>
    <row r="10959" spans="1:4" hidden="1">
      <c r="A10959" s="354"/>
      <c r="C10959" s="357"/>
      <c r="D10959" s="354"/>
    </row>
    <row r="10960" spans="1:4" hidden="1">
      <c r="A10960" s="354"/>
      <c r="C10960" s="357"/>
      <c r="D10960" s="354"/>
    </row>
    <row r="10961" spans="1:4" hidden="1">
      <c r="A10961" s="354"/>
      <c r="C10961" s="357"/>
      <c r="D10961" s="354"/>
    </row>
    <row r="10962" spans="1:4" hidden="1">
      <c r="A10962" s="354"/>
      <c r="C10962" s="357"/>
      <c r="D10962" s="354"/>
    </row>
    <row r="10963" spans="1:4" hidden="1">
      <c r="A10963" s="354"/>
      <c r="C10963" s="357"/>
      <c r="D10963" s="354"/>
    </row>
    <row r="10964" spans="1:4" hidden="1">
      <c r="A10964" s="354"/>
      <c r="C10964" s="357"/>
      <c r="D10964" s="354"/>
    </row>
    <row r="10965" spans="1:4" hidden="1">
      <c r="A10965" s="354"/>
      <c r="C10965" s="357"/>
      <c r="D10965" s="354"/>
    </row>
    <row r="10966" spans="1:4" hidden="1">
      <c r="A10966" s="354"/>
      <c r="C10966" s="357"/>
      <c r="D10966" s="354"/>
    </row>
    <row r="10967" spans="1:4" hidden="1">
      <c r="A10967" s="354"/>
      <c r="C10967" s="357"/>
      <c r="D10967" s="354"/>
    </row>
    <row r="10968" spans="1:4" hidden="1">
      <c r="A10968" s="354"/>
      <c r="C10968" s="357"/>
      <c r="D10968" s="354"/>
    </row>
    <row r="10969" spans="1:4" hidden="1">
      <c r="A10969" s="354"/>
      <c r="C10969" s="357"/>
      <c r="D10969" s="354"/>
    </row>
    <row r="10970" spans="1:4" hidden="1">
      <c r="A10970" s="354"/>
      <c r="C10970" s="357"/>
      <c r="D10970" s="354"/>
    </row>
    <row r="10971" spans="1:4" hidden="1">
      <c r="A10971" s="354"/>
      <c r="C10971" s="357"/>
      <c r="D10971" s="354"/>
    </row>
    <row r="10972" spans="1:4" hidden="1">
      <c r="A10972" s="354"/>
      <c r="C10972" s="357"/>
      <c r="D10972" s="354"/>
    </row>
    <row r="10973" spans="1:4" hidden="1">
      <c r="A10973" s="354"/>
      <c r="C10973" s="357"/>
      <c r="D10973" s="354"/>
    </row>
    <row r="10974" spans="1:4" hidden="1">
      <c r="A10974" s="354"/>
      <c r="C10974" s="357"/>
      <c r="D10974" s="354"/>
    </row>
    <row r="10975" spans="1:4" hidden="1">
      <c r="A10975" s="354"/>
      <c r="C10975" s="357"/>
      <c r="D10975" s="354"/>
    </row>
    <row r="10976" spans="1:4" hidden="1">
      <c r="A10976" s="354"/>
      <c r="C10976" s="357"/>
      <c r="D10976" s="354"/>
    </row>
    <row r="10977" spans="1:4" hidden="1">
      <c r="A10977" s="354"/>
      <c r="C10977" s="357"/>
      <c r="D10977" s="354"/>
    </row>
    <row r="10978" spans="1:4" hidden="1">
      <c r="A10978" s="354"/>
      <c r="C10978" s="357"/>
      <c r="D10978" s="354"/>
    </row>
    <row r="10979" spans="1:4" hidden="1">
      <c r="A10979" s="354"/>
      <c r="C10979" s="357"/>
      <c r="D10979" s="354"/>
    </row>
    <row r="10980" spans="1:4" hidden="1">
      <c r="A10980" s="354"/>
      <c r="C10980" s="357"/>
      <c r="D10980" s="354"/>
    </row>
    <row r="10981" spans="1:4" hidden="1">
      <c r="A10981" s="354"/>
      <c r="C10981" s="357"/>
      <c r="D10981" s="354"/>
    </row>
    <row r="10982" spans="1:4" hidden="1">
      <c r="A10982" s="354"/>
      <c r="C10982" s="357"/>
      <c r="D10982" s="354"/>
    </row>
    <row r="10983" spans="1:4" hidden="1">
      <c r="A10983" s="354"/>
      <c r="C10983" s="357"/>
      <c r="D10983" s="354"/>
    </row>
    <row r="10984" spans="1:4" hidden="1">
      <c r="A10984" s="354"/>
      <c r="C10984" s="357"/>
      <c r="D10984" s="354"/>
    </row>
    <row r="10985" spans="1:4" hidden="1">
      <c r="A10985" s="354"/>
      <c r="C10985" s="357"/>
      <c r="D10985" s="354"/>
    </row>
    <row r="10986" spans="1:4" hidden="1">
      <c r="A10986" s="354"/>
      <c r="C10986" s="357"/>
      <c r="D10986" s="354"/>
    </row>
    <row r="10987" spans="1:4" hidden="1">
      <c r="A10987" s="354"/>
      <c r="C10987" s="357"/>
      <c r="D10987" s="354"/>
    </row>
    <row r="10988" spans="1:4" hidden="1">
      <c r="A10988" s="354"/>
      <c r="C10988" s="357"/>
      <c r="D10988" s="354"/>
    </row>
    <row r="10989" spans="1:4" hidden="1">
      <c r="A10989" s="354"/>
      <c r="C10989" s="357"/>
      <c r="D10989" s="354"/>
    </row>
    <row r="10990" spans="1:4" hidden="1">
      <c r="A10990" s="354"/>
      <c r="C10990" s="357"/>
      <c r="D10990" s="354"/>
    </row>
    <row r="10991" spans="1:4" hidden="1">
      <c r="A10991" s="354"/>
      <c r="C10991" s="357"/>
      <c r="D10991" s="354"/>
    </row>
    <row r="10992" spans="1:4" hidden="1">
      <c r="A10992" s="354"/>
      <c r="C10992" s="357"/>
      <c r="D10992" s="354"/>
    </row>
    <row r="10993" spans="1:4" hidden="1">
      <c r="A10993" s="354"/>
      <c r="C10993" s="357"/>
      <c r="D10993" s="354"/>
    </row>
    <row r="10994" spans="1:4" hidden="1">
      <c r="A10994" s="354"/>
      <c r="C10994" s="357"/>
      <c r="D10994" s="354"/>
    </row>
    <row r="10995" spans="1:4" hidden="1">
      <c r="A10995" s="354"/>
      <c r="C10995" s="357"/>
      <c r="D10995" s="354"/>
    </row>
    <row r="10996" spans="1:4" hidden="1">
      <c r="A10996" s="354"/>
      <c r="C10996" s="357"/>
      <c r="D10996" s="354"/>
    </row>
    <row r="10997" spans="1:4" hidden="1">
      <c r="A10997" s="354"/>
      <c r="C10997" s="357"/>
      <c r="D10997" s="354"/>
    </row>
    <row r="10998" spans="1:4" hidden="1">
      <c r="A10998" s="354"/>
      <c r="C10998" s="357"/>
      <c r="D10998" s="354"/>
    </row>
    <row r="10999" spans="1:4" hidden="1">
      <c r="A10999" s="354"/>
      <c r="C10999" s="357"/>
      <c r="D10999" s="354"/>
    </row>
    <row r="11000" spans="1:4" hidden="1">
      <c r="A11000" s="354"/>
      <c r="C11000" s="357"/>
      <c r="D11000" s="354"/>
    </row>
    <row r="11001" spans="1:4" hidden="1">
      <c r="A11001" s="354"/>
      <c r="C11001" s="357"/>
      <c r="D11001" s="354"/>
    </row>
    <row r="11002" spans="1:4" hidden="1">
      <c r="A11002" s="354"/>
      <c r="C11002" s="357"/>
      <c r="D11002" s="354"/>
    </row>
    <row r="11003" spans="1:4" hidden="1">
      <c r="A11003" s="354"/>
      <c r="C11003" s="357"/>
      <c r="D11003" s="354"/>
    </row>
    <row r="11004" spans="1:4" hidden="1">
      <c r="A11004" s="354"/>
      <c r="C11004" s="357"/>
      <c r="D11004" s="354"/>
    </row>
    <row r="11005" spans="1:4" hidden="1">
      <c r="A11005" s="354"/>
      <c r="C11005" s="357"/>
      <c r="D11005" s="354"/>
    </row>
    <row r="11006" spans="1:4" hidden="1">
      <c r="A11006" s="354"/>
      <c r="C11006" s="357"/>
      <c r="D11006" s="354"/>
    </row>
    <row r="11007" spans="1:4" hidden="1">
      <c r="A11007" s="354"/>
      <c r="C11007" s="357"/>
      <c r="D11007" s="354"/>
    </row>
    <row r="11008" spans="1:4" hidden="1">
      <c r="A11008" s="354"/>
      <c r="C11008" s="357"/>
      <c r="D11008" s="354"/>
    </row>
    <row r="11009" spans="1:4" hidden="1">
      <c r="A11009" s="354"/>
      <c r="C11009" s="357"/>
      <c r="D11009" s="354"/>
    </row>
    <row r="11010" spans="1:4" hidden="1">
      <c r="A11010" s="354"/>
      <c r="C11010" s="357"/>
      <c r="D11010" s="354"/>
    </row>
    <row r="11011" spans="1:4" hidden="1">
      <c r="A11011" s="354"/>
      <c r="C11011" s="357"/>
      <c r="D11011" s="354"/>
    </row>
    <row r="11012" spans="1:4" hidden="1">
      <c r="A11012" s="354"/>
      <c r="C11012" s="357"/>
      <c r="D11012" s="354"/>
    </row>
    <row r="11013" spans="1:4" hidden="1">
      <c r="A11013" s="354"/>
      <c r="C11013" s="357"/>
      <c r="D11013" s="354"/>
    </row>
    <row r="11014" spans="1:4" hidden="1">
      <c r="A11014" s="354"/>
      <c r="C11014" s="357"/>
      <c r="D11014" s="354"/>
    </row>
    <row r="11015" spans="1:4" hidden="1">
      <c r="A11015" s="354"/>
      <c r="C11015" s="357"/>
      <c r="D11015" s="354"/>
    </row>
    <row r="11016" spans="1:4" hidden="1">
      <c r="A11016" s="354"/>
      <c r="C11016" s="357"/>
      <c r="D11016" s="354"/>
    </row>
    <row r="11017" spans="1:4" hidden="1">
      <c r="A11017" s="354"/>
      <c r="C11017" s="357"/>
      <c r="D11017" s="354"/>
    </row>
    <row r="11018" spans="1:4" hidden="1">
      <c r="A11018" s="354"/>
      <c r="C11018" s="357"/>
      <c r="D11018" s="354"/>
    </row>
    <row r="11019" spans="1:4" hidden="1">
      <c r="A11019" s="354"/>
      <c r="C11019" s="357"/>
      <c r="D11019" s="354"/>
    </row>
    <row r="11020" spans="1:4" hidden="1">
      <c r="A11020" s="354"/>
      <c r="C11020" s="357"/>
      <c r="D11020" s="354"/>
    </row>
    <row r="11021" spans="1:4" hidden="1">
      <c r="A11021" s="354"/>
      <c r="C11021" s="357"/>
      <c r="D11021" s="354"/>
    </row>
    <row r="11022" spans="1:4" hidden="1">
      <c r="A11022" s="354"/>
      <c r="C11022" s="357"/>
      <c r="D11022" s="354"/>
    </row>
    <row r="11023" spans="1:4" hidden="1">
      <c r="A11023" s="354"/>
      <c r="C11023" s="357"/>
      <c r="D11023" s="354"/>
    </row>
    <row r="11024" spans="1:4" hidden="1">
      <c r="A11024" s="354"/>
      <c r="C11024" s="357"/>
      <c r="D11024" s="354"/>
    </row>
    <row r="11025" spans="1:4" hidden="1">
      <c r="A11025" s="354"/>
      <c r="C11025" s="357"/>
      <c r="D11025" s="354"/>
    </row>
    <row r="11026" spans="1:4" hidden="1">
      <c r="A11026" s="354"/>
      <c r="C11026" s="357"/>
      <c r="D11026" s="354"/>
    </row>
    <row r="11027" spans="1:4" hidden="1">
      <c r="A11027" s="354"/>
      <c r="C11027" s="357"/>
      <c r="D11027" s="354"/>
    </row>
    <row r="11028" spans="1:4" hidden="1">
      <c r="A11028" s="354"/>
      <c r="C11028" s="357"/>
      <c r="D11028" s="354"/>
    </row>
    <row r="11029" spans="1:4" hidden="1">
      <c r="A11029" s="354"/>
      <c r="C11029" s="357"/>
      <c r="D11029" s="354"/>
    </row>
    <row r="11030" spans="1:4" hidden="1">
      <c r="A11030" s="354"/>
      <c r="C11030" s="357"/>
      <c r="D11030" s="354"/>
    </row>
    <row r="11031" spans="1:4" hidden="1">
      <c r="A11031" s="354"/>
      <c r="C11031" s="357"/>
      <c r="D11031" s="354"/>
    </row>
    <row r="11032" spans="1:4" hidden="1">
      <c r="A11032" s="354"/>
      <c r="C11032" s="357"/>
      <c r="D11032" s="354"/>
    </row>
    <row r="11033" spans="1:4" hidden="1">
      <c r="A11033" s="354"/>
      <c r="C11033" s="357"/>
      <c r="D11033" s="354"/>
    </row>
    <row r="11034" spans="1:4" hidden="1">
      <c r="A11034" s="354"/>
      <c r="C11034" s="357"/>
      <c r="D11034" s="354"/>
    </row>
    <row r="11035" spans="1:4" hidden="1">
      <c r="A11035" s="354"/>
      <c r="C11035" s="357"/>
      <c r="D11035" s="354"/>
    </row>
    <row r="11036" spans="1:4" hidden="1">
      <c r="A11036" s="354"/>
      <c r="C11036" s="357"/>
      <c r="D11036" s="354"/>
    </row>
    <row r="11037" spans="1:4" hidden="1">
      <c r="A11037" s="354"/>
      <c r="C11037" s="357"/>
      <c r="D11037" s="354"/>
    </row>
    <row r="11038" spans="1:4" hidden="1">
      <c r="A11038" s="354"/>
      <c r="C11038" s="357"/>
      <c r="D11038" s="354"/>
    </row>
    <row r="11039" spans="1:4" hidden="1">
      <c r="A11039" s="354"/>
      <c r="C11039" s="357"/>
      <c r="D11039" s="354"/>
    </row>
    <row r="11040" spans="1:4" hidden="1">
      <c r="A11040" s="354"/>
      <c r="C11040" s="357"/>
      <c r="D11040" s="354"/>
    </row>
    <row r="11041" spans="1:4" hidden="1">
      <c r="A11041" s="354"/>
      <c r="C11041" s="357"/>
      <c r="D11041" s="354"/>
    </row>
    <row r="11042" spans="1:4" hidden="1">
      <c r="A11042" s="354"/>
      <c r="C11042" s="357"/>
      <c r="D11042" s="354"/>
    </row>
    <row r="11043" spans="1:4" hidden="1">
      <c r="A11043" s="354"/>
      <c r="C11043" s="357"/>
      <c r="D11043" s="354"/>
    </row>
    <row r="11044" spans="1:4" hidden="1">
      <c r="A11044" s="354"/>
      <c r="C11044" s="357"/>
      <c r="D11044" s="354"/>
    </row>
    <row r="11045" spans="1:4" hidden="1">
      <c r="A11045" s="354"/>
      <c r="C11045" s="357"/>
      <c r="D11045" s="354"/>
    </row>
    <row r="11046" spans="1:4" hidden="1">
      <c r="A11046" s="354"/>
      <c r="C11046" s="357"/>
      <c r="D11046" s="354"/>
    </row>
    <row r="11047" spans="1:4" hidden="1">
      <c r="A11047" s="354"/>
      <c r="C11047" s="357"/>
      <c r="D11047" s="354"/>
    </row>
    <row r="11048" spans="1:4" hidden="1">
      <c r="A11048" s="354"/>
      <c r="C11048" s="357"/>
      <c r="D11048" s="354"/>
    </row>
    <row r="11049" spans="1:4" hidden="1">
      <c r="A11049" s="354"/>
      <c r="C11049" s="357"/>
      <c r="D11049" s="354"/>
    </row>
    <row r="11050" spans="1:4" hidden="1">
      <c r="A11050" s="354"/>
      <c r="C11050" s="357"/>
      <c r="D11050" s="354"/>
    </row>
    <row r="11051" spans="1:4" hidden="1">
      <c r="A11051" s="354"/>
      <c r="C11051" s="357"/>
      <c r="D11051" s="354"/>
    </row>
    <row r="11052" spans="1:4" hidden="1">
      <c r="A11052" s="354"/>
      <c r="C11052" s="357"/>
      <c r="D11052" s="354"/>
    </row>
    <row r="11053" spans="1:4" hidden="1">
      <c r="A11053" s="354"/>
      <c r="C11053" s="357"/>
      <c r="D11053" s="354"/>
    </row>
    <row r="11054" spans="1:4" hidden="1">
      <c r="A11054" s="354"/>
      <c r="C11054" s="357"/>
      <c r="D11054" s="354"/>
    </row>
    <row r="11055" spans="1:4" hidden="1">
      <c r="A11055" s="354"/>
      <c r="C11055" s="357"/>
      <c r="D11055" s="354"/>
    </row>
    <row r="11056" spans="1:4" hidden="1">
      <c r="A11056" s="354"/>
      <c r="C11056" s="357"/>
      <c r="D11056" s="354"/>
    </row>
    <row r="11057" spans="1:4" hidden="1">
      <c r="A11057" s="354"/>
      <c r="C11057" s="357"/>
      <c r="D11057" s="354"/>
    </row>
    <row r="11058" spans="1:4" hidden="1">
      <c r="A11058" s="354"/>
      <c r="C11058" s="357"/>
      <c r="D11058" s="354"/>
    </row>
    <row r="11059" spans="1:4" hidden="1">
      <c r="A11059" s="354"/>
      <c r="C11059" s="357"/>
      <c r="D11059" s="354"/>
    </row>
    <row r="11060" spans="1:4" hidden="1">
      <c r="A11060" s="354"/>
      <c r="C11060" s="357"/>
      <c r="D11060" s="354"/>
    </row>
    <row r="11061" spans="1:4" hidden="1">
      <c r="A11061" s="354"/>
      <c r="C11061" s="357"/>
      <c r="D11061" s="354"/>
    </row>
    <row r="11062" spans="1:4" hidden="1">
      <c r="A11062" s="354"/>
      <c r="C11062" s="357"/>
      <c r="D11062" s="354"/>
    </row>
    <row r="11063" spans="1:4" hidden="1">
      <c r="A11063" s="354"/>
      <c r="C11063" s="357"/>
      <c r="D11063" s="354"/>
    </row>
    <row r="11064" spans="1:4" hidden="1">
      <c r="A11064" s="354"/>
      <c r="C11064" s="357"/>
      <c r="D11064" s="354"/>
    </row>
    <row r="11065" spans="1:4" hidden="1">
      <c r="A11065" s="354"/>
      <c r="C11065" s="357"/>
      <c r="D11065" s="354"/>
    </row>
    <row r="11066" spans="1:4" hidden="1">
      <c r="A11066" s="354"/>
      <c r="C11066" s="357"/>
      <c r="D11066" s="354"/>
    </row>
    <row r="11067" spans="1:4" hidden="1">
      <c r="A11067" s="354"/>
      <c r="C11067" s="357"/>
      <c r="D11067" s="354"/>
    </row>
    <row r="11068" spans="1:4" hidden="1">
      <c r="A11068" s="354"/>
      <c r="C11068" s="357"/>
      <c r="D11068" s="354"/>
    </row>
    <row r="11069" spans="1:4" hidden="1">
      <c r="A11069" s="354"/>
      <c r="C11069" s="357"/>
      <c r="D11069" s="354"/>
    </row>
    <row r="11070" spans="1:4" hidden="1">
      <c r="A11070" s="354"/>
      <c r="C11070" s="357"/>
      <c r="D11070" s="354"/>
    </row>
    <row r="11071" spans="1:4" hidden="1">
      <c r="A11071" s="354"/>
      <c r="C11071" s="357"/>
      <c r="D11071" s="354"/>
    </row>
    <row r="11072" spans="1:4" hidden="1">
      <c r="A11072" s="354"/>
      <c r="C11072" s="357"/>
      <c r="D11072" s="354"/>
    </row>
    <row r="11073" spans="1:4" hidden="1">
      <c r="A11073" s="354"/>
      <c r="C11073" s="357"/>
      <c r="D11073" s="354"/>
    </row>
    <row r="11074" spans="1:4" hidden="1">
      <c r="A11074" s="354"/>
      <c r="C11074" s="357"/>
      <c r="D11074" s="354"/>
    </row>
    <row r="11075" spans="1:4" hidden="1">
      <c r="A11075" s="354"/>
      <c r="C11075" s="357"/>
      <c r="D11075" s="354"/>
    </row>
    <row r="11076" spans="1:4" hidden="1">
      <c r="A11076" s="354"/>
      <c r="C11076" s="357"/>
      <c r="D11076" s="354"/>
    </row>
    <row r="11077" spans="1:4" hidden="1">
      <c r="A11077" s="354"/>
      <c r="C11077" s="357"/>
      <c r="D11077" s="354"/>
    </row>
    <row r="11078" spans="1:4" hidden="1">
      <c r="A11078" s="354"/>
      <c r="C11078" s="357"/>
      <c r="D11078" s="354"/>
    </row>
    <row r="11079" spans="1:4" hidden="1">
      <c r="A11079" s="354"/>
      <c r="C11079" s="357"/>
      <c r="D11079" s="354"/>
    </row>
    <row r="11080" spans="1:4" hidden="1">
      <c r="A11080" s="354"/>
      <c r="C11080" s="357"/>
      <c r="D11080" s="354"/>
    </row>
    <row r="11081" spans="1:4" hidden="1">
      <c r="A11081" s="354"/>
      <c r="C11081" s="357"/>
      <c r="D11081" s="354"/>
    </row>
    <row r="11082" spans="1:4" hidden="1">
      <c r="A11082" s="354"/>
      <c r="C11082" s="357"/>
      <c r="D11082" s="354"/>
    </row>
    <row r="11083" spans="1:4" hidden="1">
      <c r="A11083" s="354"/>
      <c r="C11083" s="357"/>
      <c r="D11083" s="354"/>
    </row>
    <row r="11084" spans="1:4" hidden="1">
      <c r="A11084" s="354"/>
      <c r="C11084" s="357"/>
      <c r="D11084" s="354"/>
    </row>
    <row r="11085" spans="1:4" hidden="1">
      <c r="A11085" s="354"/>
      <c r="C11085" s="357"/>
      <c r="D11085" s="354"/>
    </row>
    <row r="11086" spans="1:4" hidden="1">
      <c r="A11086" s="354"/>
      <c r="C11086" s="357"/>
      <c r="D11086" s="354"/>
    </row>
    <row r="11087" spans="1:4" hidden="1">
      <c r="A11087" s="354"/>
      <c r="C11087" s="357"/>
      <c r="D11087" s="354"/>
    </row>
    <row r="11088" spans="1:4" hidden="1">
      <c r="A11088" s="354"/>
      <c r="C11088" s="357"/>
      <c r="D11088" s="354"/>
    </row>
    <row r="11089" spans="1:4" hidden="1">
      <c r="A11089" s="354"/>
      <c r="C11089" s="357"/>
      <c r="D11089" s="354"/>
    </row>
    <row r="11090" spans="1:4" hidden="1">
      <c r="A11090" s="354"/>
      <c r="C11090" s="357"/>
      <c r="D11090" s="354"/>
    </row>
    <row r="11091" spans="1:4" hidden="1">
      <c r="A11091" s="354"/>
      <c r="C11091" s="357"/>
      <c r="D11091" s="354"/>
    </row>
    <row r="11092" spans="1:4" hidden="1">
      <c r="A11092" s="354"/>
      <c r="C11092" s="357"/>
      <c r="D11092" s="354"/>
    </row>
    <row r="11093" spans="1:4" hidden="1">
      <c r="A11093" s="354"/>
      <c r="C11093" s="357"/>
      <c r="D11093" s="354"/>
    </row>
    <row r="11094" spans="1:4" hidden="1">
      <c r="A11094" s="354"/>
      <c r="C11094" s="357"/>
      <c r="D11094" s="354"/>
    </row>
    <row r="11095" spans="1:4" hidden="1">
      <c r="A11095" s="354"/>
      <c r="C11095" s="357"/>
      <c r="D11095" s="354"/>
    </row>
    <row r="11096" spans="1:4" hidden="1">
      <c r="A11096" s="354"/>
      <c r="C11096" s="357"/>
      <c r="D11096" s="354"/>
    </row>
    <row r="11097" spans="1:4" hidden="1">
      <c r="A11097" s="354"/>
      <c r="C11097" s="357"/>
      <c r="D11097" s="354"/>
    </row>
    <row r="11098" spans="1:4" hidden="1">
      <c r="A11098" s="354"/>
      <c r="C11098" s="357"/>
      <c r="D11098" s="354"/>
    </row>
    <row r="11099" spans="1:4" hidden="1">
      <c r="A11099" s="354"/>
      <c r="C11099" s="357"/>
      <c r="D11099" s="354"/>
    </row>
    <row r="11100" spans="1:4" hidden="1">
      <c r="A11100" s="354"/>
      <c r="C11100" s="357"/>
      <c r="D11100" s="354"/>
    </row>
    <row r="11101" spans="1:4" hidden="1">
      <c r="A11101" s="354"/>
      <c r="C11101" s="357"/>
      <c r="D11101" s="354"/>
    </row>
    <row r="11102" spans="1:4" hidden="1">
      <c r="A11102" s="354"/>
      <c r="C11102" s="357"/>
      <c r="D11102" s="354"/>
    </row>
    <row r="11103" spans="1:4" hidden="1">
      <c r="A11103" s="354"/>
      <c r="C11103" s="357"/>
      <c r="D11103" s="354"/>
    </row>
    <row r="11104" spans="1:4" hidden="1">
      <c r="A11104" s="354"/>
      <c r="C11104" s="357"/>
      <c r="D11104" s="354"/>
    </row>
    <row r="11105" spans="1:4" hidden="1">
      <c r="A11105" s="354"/>
      <c r="C11105" s="357"/>
      <c r="D11105" s="354"/>
    </row>
    <row r="11106" spans="1:4" hidden="1">
      <c r="A11106" s="354"/>
      <c r="C11106" s="357"/>
      <c r="D11106" s="354"/>
    </row>
    <row r="11107" spans="1:4" hidden="1">
      <c r="A11107" s="354"/>
      <c r="C11107" s="357"/>
      <c r="D11107" s="354"/>
    </row>
    <row r="11108" spans="1:4" hidden="1">
      <c r="A11108" s="354"/>
      <c r="C11108" s="357"/>
      <c r="D11108" s="354"/>
    </row>
    <row r="11109" spans="1:4" hidden="1">
      <c r="A11109" s="354"/>
      <c r="C11109" s="357"/>
      <c r="D11109" s="354"/>
    </row>
    <row r="11110" spans="1:4" hidden="1">
      <c r="A11110" s="354"/>
      <c r="C11110" s="357"/>
      <c r="D11110" s="354"/>
    </row>
    <row r="11111" spans="1:4" hidden="1">
      <c r="A11111" s="354"/>
      <c r="C11111" s="357"/>
      <c r="D11111" s="354"/>
    </row>
    <row r="11112" spans="1:4" hidden="1">
      <c r="A11112" s="354"/>
      <c r="C11112" s="357"/>
      <c r="D11112" s="354"/>
    </row>
    <row r="11113" spans="1:4" hidden="1">
      <c r="A11113" s="354"/>
      <c r="C11113" s="357"/>
      <c r="D11113" s="354"/>
    </row>
    <row r="11114" spans="1:4" hidden="1">
      <c r="A11114" s="354"/>
      <c r="C11114" s="357"/>
      <c r="D11114" s="354"/>
    </row>
    <row r="11115" spans="1:4" hidden="1">
      <c r="A11115" s="354"/>
      <c r="C11115" s="357"/>
      <c r="D11115" s="354"/>
    </row>
    <row r="11116" spans="1:4" hidden="1">
      <c r="A11116" s="354"/>
      <c r="C11116" s="357"/>
      <c r="D11116" s="354"/>
    </row>
    <row r="11117" spans="1:4" hidden="1">
      <c r="A11117" s="354"/>
      <c r="C11117" s="357"/>
      <c r="D11117" s="354"/>
    </row>
    <row r="11118" spans="1:4" hidden="1">
      <c r="A11118" s="354"/>
      <c r="C11118" s="357"/>
      <c r="D11118" s="354"/>
    </row>
    <row r="11119" spans="1:4" hidden="1">
      <c r="A11119" s="354"/>
      <c r="C11119" s="357"/>
      <c r="D11119" s="354"/>
    </row>
    <row r="11120" spans="1:4" hidden="1">
      <c r="A11120" s="354"/>
      <c r="C11120" s="357"/>
      <c r="D11120" s="354"/>
    </row>
    <row r="11121" spans="1:4" hidden="1">
      <c r="A11121" s="354"/>
      <c r="C11121" s="357"/>
      <c r="D11121" s="354"/>
    </row>
    <row r="11122" spans="1:4" hidden="1">
      <c r="A11122" s="354"/>
      <c r="C11122" s="357"/>
      <c r="D11122" s="354"/>
    </row>
    <row r="11123" spans="1:4" hidden="1">
      <c r="A11123" s="354"/>
      <c r="C11123" s="357"/>
      <c r="D11123" s="354"/>
    </row>
    <row r="11124" spans="1:4" hidden="1">
      <c r="A11124" s="354"/>
      <c r="C11124" s="357"/>
      <c r="D11124" s="354"/>
    </row>
    <row r="11125" spans="1:4" hidden="1">
      <c r="A11125" s="354"/>
      <c r="C11125" s="357"/>
      <c r="D11125" s="354"/>
    </row>
    <row r="11126" spans="1:4" hidden="1">
      <c r="A11126" s="354"/>
      <c r="C11126" s="357"/>
      <c r="D11126" s="354"/>
    </row>
    <row r="11127" spans="1:4" hidden="1">
      <c r="A11127" s="354"/>
      <c r="C11127" s="357"/>
      <c r="D11127" s="354"/>
    </row>
    <row r="11128" spans="1:4" hidden="1">
      <c r="A11128" s="354"/>
      <c r="C11128" s="357"/>
      <c r="D11128" s="354"/>
    </row>
    <row r="11129" spans="1:4" hidden="1">
      <c r="A11129" s="354"/>
      <c r="C11129" s="357"/>
      <c r="D11129" s="354"/>
    </row>
    <row r="11130" spans="1:4" hidden="1">
      <c r="A11130" s="354"/>
      <c r="C11130" s="357"/>
      <c r="D11130" s="354"/>
    </row>
    <row r="11131" spans="1:4" hidden="1">
      <c r="A11131" s="354"/>
      <c r="C11131" s="357"/>
      <c r="D11131" s="354"/>
    </row>
    <row r="11132" spans="1:4" hidden="1">
      <c r="A11132" s="354"/>
      <c r="C11132" s="357"/>
      <c r="D11132" s="354"/>
    </row>
    <row r="11133" spans="1:4" hidden="1">
      <c r="A11133" s="354"/>
      <c r="C11133" s="357"/>
      <c r="D11133" s="354"/>
    </row>
    <row r="11134" spans="1:4" hidden="1">
      <c r="A11134" s="354"/>
      <c r="C11134" s="357"/>
      <c r="D11134" s="354"/>
    </row>
    <row r="11135" spans="1:4" hidden="1">
      <c r="A11135" s="354"/>
      <c r="C11135" s="357"/>
      <c r="D11135" s="354"/>
    </row>
    <row r="11136" spans="1:4" hidden="1">
      <c r="A11136" s="354"/>
      <c r="C11136" s="357"/>
      <c r="D11136" s="354"/>
    </row>
    <row r="11137" spans="1:4" hidden="1">
      <c r="A11137" s="354"/>
      <c r="C11137" s="357"/>
      <c r="D11137" s="354"/>
    </row>
    <row r="11138" spans="1:4" hidden="1">
      <c r="A11138" s="354"/>
      <c r="C11138" s="357"/>
      <c r="D11138" s="354"/>
    </row>
    <row r="11139" spans="1:4" hidden="1">
      <c r="A11139" s="354"/>
      <c r="C11139" s="357"/>
      <c r="D11139" s="354"/>
    </row>
    <row r="11140" spans="1:4" hidden="1">
      <c r="A11140" s="354"/>
      <c r="C11140" s="357"/>
      <c r="D11140" s="354"/>
    </row>
    <row r="11141" spans="1:4" hidden="1">
      <c r="A11141" s="354"/>
      <c r="C11141" s="357"/>
      <c r="D11141" s="354"/>
    </row>
    <row r="11142" spans="1:4" hidden="1">
      <c r="A11142" s="354"/>
      <c r="C11142" s="357"/>
      <c r="D11142" s="354"/>
    </row>
    <row r="11143" spans="1:4" hidden="1">
      <c r="A11143" s="354"/>
      <c r="C11143" s="357"/>
      <c r="D11143" s="354"/>
    </row>
    <row r="11144" spans="1:4" hidden="1">
      <c r="A11144" s="354"/>
      <c r="C11144" s="357"/>
      <c r="D11144" s="354"/>
    </row>
    <row r="11145" spans="1:4" hidden="1">
      <c r="A11145" s="354"/>
      <c r="C11145" s="357"/>
      <c r="D11145" s="354"/>
    </row>
    <row r="11146" spans="1:4" hidden="1">
      <c r="A11146" s="354"/>
      <c r="C11146" s="357"/>
      <c r="D11146" s="354"/>
    </row>
    <row r="11147" spans="1:4" hidden="1">
      <c r="A11147" s="354"/>
      <c r="C11147" s="357"/>
      <c r="D11147" s="354"/>
    </row>
    <row r="11148" spans="1:4" hidden="1">
      <c r="A11148" s="354"/>
      <c r="C11148" s="357"/>
      <c r="D11148" s="354"/>
    </row>
    <row r="11149" spans="1:4" hidden="1">
      <c r="A11149" s="354"/>
      <c r="C11149" s="357"/>
      <c r="D11149" s="354"/>
    </row>
    <row r="11150" spans="1:4" hidden="1">
      <c r="A11150" s="354"/>
      <c r="C11150" s="357"/>
      <c r="D11150" s="354"/>
    </row>
    <row r="11151" spans="1:4" hidden="1">
      <c r="A11151" s="354"/>
      <c r="C11151" s="357"/>
      <c r="D11151" s="354"/>
    </row>
    <row r="11152" spans="1:4" hidden="1">
      <c r="A11152" s="354"/>
      <c r="C11152" s="357"/>
      <c r="D11152" s="354"/>
    </row>
    <row r="11153" spans="1:4" hidden="1">
      <c r="A11153" s="354"/>
      <c r="C11153" s="357"/>
      <c r="D11153" s="354"/>
    </row>
    <row r="11154" spans="1:4" hidden="1">
      <c r="A11154" s="354"/>
      <c r="C11154" s="357"/>
      <c r="D11154" s="354"/>
    </row>
    <row r="11155" spans="1:4" hidden="1">
      <c r="A11155" s="354"/>
      <c r="C11155" s="357"/>
      <c r="D11155" s="354"/>
    </row>
    <row r="11156" spans="1:4" hidden="1">
      <c r="A11156" s="354"/>
      <c r="C11156" s="357"/>
      <c r="D11156" s="354"/>
    </row>
    <row r="11157" spans="1:4" hidden="1">
      <c r="A11157" s="354"/>
      <c r="C11157" s="357"/>
      <c r="D11157" s="354"/>
    </row>
    <row r="11158" spans="1:4" hidden="1">
      <c r="A11158" s="354"/>
      <c r="C11158" s="357"/>
      <c r="D11158" s="354"/>
    </row>
    <row r="11159" spans="1:4" hidden="1">
      <c r="A11159" s="354"/>
      <c r="C11159" s="357"/>
      <c r="D11159" s="354"/>
    </row>
    <row r="11160" spans="1:4" hidden="1">
      <c r="A11160" s="354"/>
      <c r="C11160" s="357"/>
      <c r="D11160" s="354"/>
    </row>
    <row r="11161" spans="1:4" hidden="1">
      <c r="A11161" s="354"/>
      <c r="C11161" s="357"/>
      <c r="D11161" s="354"/>
    </row>
    <row r="11162" spans="1:4" hidden="1">
      <c r="A11162" s="354"/>
      <c r="C11162" s="357"/>
      <c r="D11162" s="354"/>
    </row>
    <row r="11163" spans="1:4" hidden="1">
      <c r="A11163" s="354"/>
      <c r="C11163" s="357"/>
      <c r="D11163" s="354"/>
    </row>
    <row r="11164" spans="1:4" hidden="1">
      <c r="A11164" s="354"/>
      <c r="C11164" s="357"/>
      <c r="D11164" s="354"/>
    </row>
    <row r="11165" spans="1:4" hidden="1">
      <c r="A11165" s="354"/>
      <c r="C11165" s="357"/>
      <c r="D11165" s="354"/>
    </row>
    <row r="11166" spans="1:4" hidden="1">
      <c r="A11166" s="354"/>
      <c r="C11166" s="357"/>
      <c r="D11166" s="354"/>
    </row>
    <row r="11167" spans="1:4" hidden="1">
      <c r="A11167" s="354"/>
      <c r="C11167" s="357"/>
      <c r="D11167" s="354"/>
    </row>
    <row r="11168" spans="1:4" hidden="1">
      <c r="A11168" s="354"/>
      <c r="C11168" s="357"/>
      <c r="D11168" s="354"/>
    </row>
    <row r="11169" spans="1:4" hidden="1">
      <c r="A11169" s="354"/>
      <c r="C11169" s="357"/>
      <c r="D11169" s="354"/>
    </row>
    <row r="11170" spans="1:4" hidden="1">
      <c r="A11170" s="354"/>
      <c r="C11170" s="357"/>
      <c r="D11170" s="354"/>
    </row>
    <row r="11171" spans="1:4" hidden="1">
      <c r="A11171" s="354"/>
      <c r="C11171" s="357"/>
      <c r="D11171" s="354"/>
    </row>
    <row r="11172" spans="1:4" hidden="1">
      <c r="A11172" s="354"/>
      <c r="C11172" s="357"/>
      <c r="D11172" s="354"/>
    </row>
    <row r="11173" spans="1:4" hidden="1">
      <c r="A11173" s="354"/>
      <c r="C11173" s="357"/>
      <c r="D11173" s="354"/>
    </row>
    <row r="11174" spans="1:4" hidden="1">
      <c r="A11174" s="354"/>
      <c r="C11174" s="357"/>
      <c r="D11174" s="354"/>
    </row>
    <row r="11175" spans="1:4" hidden="1">
      <c r="A11175" s="354"/>
      <c r="C11175" s="357"/>
      <c r="D11175" s="354"/>
    </row>
    <row r="11176" spans="1:4" hidden="1">
      <c r="A11176" s="354"/>
      <c r="C11176" s="357"/>
      <c r="D11176" s="354"/>
    </row>
    <row r="11177" spans="1:4" hidden="1">
      <c r="A11177" s="354"/>
      <c r="C11177" s="357"/>
      <c r="D11177" s="354"/>
    </row>
    <row r="11178" spans="1:4" hidden="1">
      <c r="A11178" s="354"/>
      <c r="C11178" s="357"/>
      <c r="D11178" s="354"/>
    </row>
    <row r="11179" spans="1:4" hidden="1">
      <c r="A11179" s="354"/>
      <c r="C11179" s="357"/>
      <c r="D11179" s="354"/>
    </row>
    <row r="11180" spans="1:4" hidden="1">
      <c r="A11180" s="354"/>
      <c r="C11180" s="357"/>
      <c r="D11180" s="354"/>
    </row>
    <row r="11181" spans="1:4" hidden="1">
      <c r="A11181" s="354"/>
      <c r="C11181" s="357"/>
      <c r="D11181" s="354"/>
    </row>
    <row r="11182" spans="1:4" hidden="1">
      <c r="A11182" s="354"/>
      <c r="C11182" s="357"/>
      <c r="D11182" s="354"/>
    </row>
    <row r="11183" spans="1:4" hidden="1">
      <c r="A11183" s="354"/>
      <c r="C11183" s="357"/>
      <c r="D11183" s="354"/>
    </row>
    <row r="11184" spans="1:4" hidden="1">
      <c r="A11184" s="354"/>
      <c r="C11184" s="357"/>
      <c r="D11184" s="354"/>
    </row>
    <row r="11185" spans="1:4" hidden="1">
      <c r="A11185" s="354"/>
      <c r="C11185" s="357"/>
      <c r="D11185" s="354"/>
    </row>
    <row r="11186" spans="1:4" hidden="1">
      <c r="A11186" s="354"/>
      <c r="C11186" s="357"/>
      <c r="D11186" s="354"/>
    </row>
    <row r="11187" spans="1:4" hidden="1">
      <c r="A11187" s="354"/>
      <c r="C11187" s="357"/>
      <c r="D11187" s="354"/>
    </row>
    <row r="11188" spans="1:4" hidden="1">
      <c r="A11188" s="354"/>
      <c r="C11188" s="357"/>
      <c r="D11188" s="354"/>
    </row>
    <row r="11189" spans="1:4" hidden="1">
      <c r="A11189" s="354"/>
      <c r="C11189" s="357"/>
      <c r="D11189" s="354"/>
    </row>
    <row r="11190" spans="1:4" hidden="1">
      <c r="A11190" s="354"/>
      <c r="C11190" s="357"/>
      <c r="D11190" s="354"/>
    </row>
    <row r="11191" spans="1:4" hidden="1">
      <c r="A11191" s="354"/>
      <c r="C11191" s="357"/>
      <c r="D11191" s="354"/>
    </row>
    <row r="11192" spans="1:4" hidden="1">
      <c r="A11192" s="354"/>
      <c r="C11192" s="357"/>
      <c r="D11192" s="354"/>
    </row>
    <row r="11193" spans="1:4" hidden="1">
      <c r="A11193" s="354"/>
      <c r="C11193" s="357"/>
      <c r="D11193" s="354"/>
    </row>
    <row r="11194" spans="1:4" hidden="1">
      <c r="A11194" s="354"/>
      <c r="C11194" s="357"/>
      <c r="D11194" s="354"/>
    </row>
    <row r="11195" spans="1:4" hidden="1">
      <c r="A11195" s="354"/>
      <c r="C11195" s="357"/>
      <c r="D11195" s="354"/>
    </row>
    <row r="11196" spans="1:4" hidden="1">
      <c r="A11196" s="354"/>
      <c r="C11196" s="357"/>
      <c r="D11196" s="354"/>
    </row>
    <row r="11197" spans="1:4" hidden="1">
      <c r="A11197" s="354"/>
      <c r="C11197" s="357"/>
      <c r="D11197" s="354"/>
    </row>
    <row r="11198" spans="1:4" hidden="1">
      <c r="A11198" s="354"/>
      <c r="C11198" s="357"/>
      <c r="D11198" s="354"/>
    </row>
    <row r="11199" spans="1:4" hidden="1">
      <c r="A11199" s="354"/>
      <c r="C11199" s="357"/>
      <c r="D11199" s="354"/>
    </row>
    <row r="11200" spans="1:4" hidden="1">
      <c r="A11200" s="354"/>
      <c r="C11200" s="357"/>
      <c r="D11200" s="354"/>
    </row>
    <row r="11201" spans="1:4" hidden="1">
      <c r="A11201" s="354"/>
      <c r="C11201" s="357"/>
      <c r="D11201" s="354"/>
    </row>
    <row r="11202" spans="1:4" hidden="1">
      <c r="A11202" s="354"/>
      <c r="C11202" s="357"/>
      <c r="D11202" s="354"/>
    </row>
    <row r="11203" spans="1:4" hidden="1">
      <c r="A11203" s="354"/>
      <c r="C11203" s="357"/>
      <c r="D11203" s="354"/>
    </row>
    <row r="11204" spans="1:4" hidden="1">
      <c r="A11204" s="354"/>
      <c r="C11204" s="357"/>
      <c r="D11204" s="354"/>
    </row>
    <row r="11205" spans="1:4" hidden="1">
      <c r="A11205" s="354"/>
      <c r="C11205" s="357"/>
      <c r="D11205" s="354"/>
    </row>
    <row r="11206" spans="1:4" hidden="1">
      <c r="A11206" s="354"/>
      <c r="C11206" s="357"/>
      <c r="D11206" s="354"/>
    </row>
    <row r="11207" spans="1:4" hidden="1">
      <c r="A11207" s="354"/>
      <c r="C11207" s="357"/>
      <c r="D11207" s="354"/>
    </row>
    <row r="11208" spans="1:4" hidden="1">
      <c r="A11208" s="354"/>
      <c r="C11208" s="357"/>
      <c r="D11208" s="354"/>
    </row>
    <row r="11209" spans="1:4" hidden="1">
      <c r="A11209" s="354"/>
      <c r="C11209" s="357"/>
      <c r="D11209" s="354"/>
    </row>
    <row r="11210" spans="1:4" hidden="1">
      <c r="A11210" s="354"/>
      <c r="C11210" s="357"/>
      <c r="D11210" s="354"/>
    </row>
    <row r="11211" spans="1:4" hidden="1">
      <c r="A11211" s="354"/>
      <c r="C11211" s="357"/>
      <c r="D11211" s="354"/>
    </row>
    <row r="11212" spans="1:4" hidden="1">
      <c r="A11212" s="354"/>
      <c r="C11212" s="357"/>
      <c r="D11212" s="354"/>
    </row>
    <row r="11213" spans="1:4" hidden="1">
      <c r="A11213" s="354"/>
      <c r="C11213" s="357"/>
      <c r="D11213" s="354"/>
    </row>
    <row r="11214" spans="1:4" hidden="1">
      <c r="A11214" s="354"/>
      <c r="C11214" s="357"/>
      <c r="D11214" s="354"/>
    </row>
    <row r="11215" spans="1:4" hidden="1">
      <c r="A11215" s="354"/>
      <c r="C11215" s="357"/>
      <c r="D11215" s="354"/>
    </row>
    <row r="11216" spans="1:4" hidden="1">
      <c r="A11216" s="354"/>
      <c r="C11216" s="357"/>
      <c r="D11216" s="354"/>
    </row>
    <row r="11217" spans="1:4" hidden="1">
      <c r="A11217" s="354"/>
      <c r="C11217" s="357"/>
      <c r="D11217" s="354"/>
    </row>
    <row r="11218" spans="1:4" hidden="1">
      <c r="A11218" s="354"/>
      <c r="C11218" s="357"/>
      <c r="D11218" s="354"/>
    </row>
    <row r="11219" spans="1:4" hidden="1">
      <c r="A11219" s="354"/>
      <c r="C11219" s="357"/>
      <c r="D11219" s="354"/>
    </row>
    <row r="11220" spans="1:4" hidden="1">
      <c r="A11220" s="354"/>
      <c r="C11220" s="357"/>
      <c r="D11220" s="354"/>
    </row>
    <row r="11221" spans="1:4" hidden="1">
      <c r="A11221" s="354"/>
      <c r="C11221" s="357"/>
      <c r="D11221" s="354"/>
    </row>
    <row r="11222" spans="1:4" hidden="1">
      <c r="A11222" s="354"/>
      <c r="C11222" s="357"/>
      <c r="D11222" s="354"/>
    </row>
    <row r="11223" spans="1:4" hidden="1">
      <c r="A11223" s="354"/>
      <c r="C11223" s="357"/>
      <c r="D11223" s="354"/>
    </row>
    <row r="11224" spans="1:4" hidden="1">
      <c r="A11224" s="354"/>
      <c r="C11224" s="357"/>
      <c r="D11224" s="354"/>
    </row>
    <row r="11225" spans="1:4" hidden="1">
      <c r="A11225" s="354"/>
      <c r="C11225" s="357"/>
      <c r="D11225" s="354"/>
    </row>
    <row r="11226" spans="1:4" hidden="1">
      <c r="A11226" s="354"/>
      <c r="C11226" s="357"/>
      <c r="D11226" s="354"/>
    </row>
    <row r="11227" spans="1:4" hidden="1">
      <c r="A11227" s="354"/>
      <c r="C11227" s="357"/>
      <c r="D11227" s="354"/>
    </row>
    <row r="11228" spans="1:4" hidden="1">
      <c r="A11228" s="354"/>
      <c r="C11228" s="357"/>
      <c r="D11228" s="354"/>
    </row>
    <row r="11229" spans="1:4" hidden="1">
      <c r="A11229" s="354"/>
      <c r="C11229" s="357"/>
      <c r="D11229" s="354"/>
    </row>
    <row r="11230" spans="1:4" hidden="1">
      <c r="A11230" s="354"/>
      <c r="C11230" s="357"/>
      <c r="D11230" s="354"/>
    </row>
    <row r="11231" spans="1:4" hidden="1">
      <c r="A11231" s="354"/>
      <c r="C11231" s="357"/>
      <c r="D11231" s="354"/>
    </row>
    <row r="11232" spans="1:4" hidden="1">
      <c r="A11232" s="354"/>
      <c r="C11232" s="357"/>
      <c r="D11232" s="354"/>
    </row>
    <row r="11233" spans="1:4" hidden="1">
      <c r="A11233" s="354"/>
      <c r="C11233" s="357"/>
      <c r="D11233" s="354"/>
    </row>
    <row r="11234" spans="1:4" hidden="1">
      <c r="A11234" s="354"/>
      <c r="C11234" s="357"/>
      <c r="D11234" s="354"/>
    </row>
    <row r="11235" spans="1:4" hidden="1">
      <c r="A11235" s="354"/>
      <c r="C11235" s="357"/>
      <c r="D11235" s="354"/>
    </row>
    <row r="11236" spans="1:4" hidden="1">
      <c r="A11236" s="354"/>
      <c r="C11236" s="357"/>
      <c r="D11236" s="354"/>
    </row>
    <row r="11237" spans="1:4" hidden="1">
      <c r="A11237" s="354"/>
      <c r="C11237" s="357"/>
      <c r="D11237" s="354"/>
    </row>
    <row r="11238" spans="1:4" hidden="1">
      <c r="A11238" s="354"/>
      <c r="C11238" s="357"/>
      <c r="D11238" s="354"/>
    </row>
    <row r="11239" spans="1:4" hidden="1">
      <c r="A11239" s="354"/>
      <c r="C11239" s="357"/>
      <c r="D11239" s="354"/>
    </row>
    <row r="11240" spans="1:4" hidden="1">
      <c r="A11240" s="354"/>
      <c r="C11240" s="357"/>
      <c r="D11240" s="354"/>
    </row>
    <row r="11241" spans="1:4" hidden="1">
      <c r="A11241" s="354"/>
      <c r="C11241" s="357"/>
      <c r="D11241" s="354"/>
    </row>
    <row r="11242" spans="1:4" hidden="1">
      <c r="A11242" s="354"/>
      <c r="C11242" s="357"/>
      <c r="D11242" s="354"/>
    </row>
    <row r="11243" spans="1:4" hidden="1">
      <c r="A11243" s="354"/>
      <c r="C11243" s="357"/>
      <c r="D11243" s="354"/>
    </row>
    <row r="11244" spans="1:4" hidden="1">
      <c r="A11244" s="354"/>
      <c r="C11244" s="357"/>
      <c r="D11244" s="354"/>
    </row>
    <row r="11245" spans="1:4" hidden="1">
      <c r="A11245" s="354"/>
      <c r="C11245" s="357"/>
      <c r="D11245" s="354"/>
    </row>
    <row r="11246" spans="1:4" hidden="1">
      <c r="A11246" s="354"/>
      <c r="C11246" s="357"/>
      <c r="D11246" s="354"/>
    </row>
    <row r="11247" spans="1:4" hidden="1">
      <c r="A11247" s="354"/>
      <c r="C11247" s="357"/>
      <c r="D11247" s="354"/>
    </row>
    <row r="11248" spans="1:4" hidden="1">
      <c r="A11248" s="354"/>
      <c r="C11248" s="357"/>
      <c r="D11248" s="354"/>
    </row>
    <row r="11249" spans="1:4" hidden="1">
      <c r="A11249" s="354"/>
      <c r="C11249" s="357"/>
      <c r="D11249" s="354"/>
    </row>
    <row r="11250" spans="1:4" hidden="1">
      <c r="A11250" s="354"/>
      <c r="C11250" s="357"/>
      <c r="D11250" s="354"/>
    </row>
    <row r="11251" spans="1:4" hidden="1">
      <c r="A11251" s="354"/>
      <c r="C11251" s="357"/>
      <c r="D11251" s="354"/>
    </row>
    <row r="11252" spans="1:4" hidden="1">
      <c r="A11252" s="354"/>
      <c r="C11252" s="357"/>
      <c r="D11252" s="354"/>
    </row>
    <row r="11253" spans="1:4" hidden="1">
      <c r="A11253" s="354"/>
      <c r="C11253" s="357"/>
      <c r="D11253" s="354"/>
    </row>
    <row r="11254" spans="1:4" hidden="1">
      <c r="A11254" s="354"/>
      <c r="C11254" s="357"/>
      <c r="D11254" s="354"/>
    </row>
    <row r="11255" spans="1:4" hidden="1">
      <c r="A11255" s="354"/>
      <c r="C11255" s="357"/>
      <c r="D11255" s="354"/>
    </row>
    <row r="11256" spans="1:4" hidden="1">
      <c r="A11256" s="354"/>
      <c r="C11256" s="357"/>
      <c r="D11256" s="354"/>
    </row>
    <row r="11257" spans="1:4" hidden="1">
      <c r="A11257" s="354"/>
      <c r="C11257" s="357"/>
      <c r="D11257" s="354"/>
    </row>
    <row r="11258" spans="1:4" hidden="1">
      <c r="A11258" s="354"/>
      <c r="C11258" s="357"/>
      <c r="D11258" s="354"/>
    </row>
    <row r="11259" spans="1:4" hidden="1">
      <c r="A11259" s="354"/>
      <c r="C11259" s="357"/>
      <c r="D11259" s="354"/>
    </row>
    <row r="11260" spans="1:4" hidden="1">
      <c r="A11260" s="354"/>
      <c r="C11260" s="357"/>
      <c r="D11260" s="354"/>
    </row>
    <row r="11261" spans="1:4" hidden="1">
      <c r="A11261" s="354"/>
      <c r="C11261" s="357"/>
      <c r="D11261" s="354"/>
    </row>
    <row r="11262" spans="1:4" hidden="1">
      <c r="A11262" s="354"/>
      <c r="C11262" s="357"/>
      <c r="D11262" s="354"/>
    </row>
    <row r="11263" spans="1:4" hidden="1">
      <c r="A11263" s="354"/>
      <c r="C11263" s="357"/>
      <c r="D11263" s="354"/>
    </row>
    <row r="11264" spans="1:4" hidden="1">
      <c r="A11264" s="354"/>
      <c r="C11264" s="357"/>
      <c r="D11264" s="354"/>
    </row>
    <row r="11265" spans="1:4" hidden="1">
      <c r="A11265" s="354"/>
      <c r="C11265" s="357"/>
      <c r="D11265" s="354"/>
    </row>
    <row r="11266" spans="1:4" hidden="1">
      <c r="A11266" s="354"/>
      <c r="C11266" s="357"/>
      <c r="D11266" s="354"/>
    </row>
    <row r="11267" spans="1:4" hidden="1">
      <c r="A11267" s="354"/>
      <c r="C11267" s="357"/>
      <c r="D11267" s="354"/>
    </row>
    <row r="11268" spans="1:4" hidden="1">
      <c r="A11268" s="354"/>
      <c r="C11268" s="357"/>
      <c r="D11268" s="354"/>
    </row>
    <row r="11269" spans="1:4" hidden="1">
      <c r="A11269" s="354"/>
      <c r="C11269" s="357"/>
      <c r="D11269" s="354"/>
    </row>
    <row r="11270" spans="1:4" hidden="1">
      <c r="A11270" s="354"/>
      <c r="C11270" s="357"/>
      <c r="D11270" s="354"/>
    </row>
    <row r="11271" spans="1:4" hidden="1">
      <c r="A11271" s="354"/>
      <c r="C11271" s="357"/>
      <c r="D11271" s="354"/>
    </row>
    <row r="11272" spans="1:4" hidden="1">
      <c r="A11272" s="354"/>
      <c r="C11272" s="357"/>
      <c r="D11272" s="354"/>
    </row>
    <row r="11273" spans="1:4" hidden="1">
      <c r="A11273" s="354"/>
      <c r="C11273" s="357"/>
      <c r="D11273" s="354"/>
    </row>
    <row r="11274" spans="1:4" hidden="1">
      <c r="A11274" s="354"/>
      <c r="C11274" s="357"/>
      <c r="D11274" s="354"/>
    </row>
    <row r="11275" spans="1:4" hidden="1">
      <c r="A11275" s="354"/>
      <c r="C11275" s="357"/>
      <c r="D11275" s="354"/>
    </row>
    <row r="11276" spans="1:4" hidden="1">
      <c r="A11276" s="354"/>
      <c r="C11276" s="357"/>
      <c r="D11276" s="354"/>
    </row>
    <row r="11277" spans="1:4" hidden="1">
      <c r="A11277" s="354"/>
      <c r="C11277" s="357"/>
      <c r="D11277" s="354"/>
    </row>
    <row r="11278" spans="1:4" hidden="1">
      <c r="A11278" s="354"/>
      <c r="C11278" s="357"/>
      <c r="D11278" s="354"/>
    </row>
    <row r="11279" spans="1:4" hidden="1">
      <c r="A11279" s="354"/>
      <c r="C11279" s="357"/>
      <c r="D11279" s="354"/>
    </row>
    <row r="11280" spans="1:4" hidden="1">
      <c r="A11280" s="354"/>
      <c r="C11280" s="357"/>
      <c r="D11280" s="354"/>
    </row>
    <row r="11281" spans="1:4" hidden="1">
      <c r="A11281" s="354"/>
      <c r="C11281" s="357"/>
      <c r="D11281" s="354"/>
    </row>
    <row r="11282" spans="1:4" hidden="1">
      <c r="A11282" s="354"/>
      <c r="C11282" s="357"/>
      <c r="D11282" s="354"/>
    </row>
    <row r="11283" spans="1:4" hidden="1">
      <c r="A11283" s="354"/>
      <c r="C11283" s="357"/>
      <c r="D11283" s="354"/>
    </row>
    <row r="11284" spans="1:4" hidden="1">
      <c r="A11284" s="354"/>
      <c r="C11284" s="357"/>
      <c r="D11284" s="354"/>
    </row>
    <row r="11285" spans="1:4" hidden="1">
      <c r="A11285" s="354"/>
      <c r="C11285" s="357"/>
      <c r="D11285" s="354"/>
    </row>
    <row r="11286" spans="1:4" hidden="1">
      <c r="A11286" s="354"/>
      <c r="C11286" s="357"/>
      <c r="D11286" s="354"/>
    </row>
    <row r="11287" spans="1:4" hidden="1">
      <c r="A11287" s="354"/>
      <c r="C11287" s="357"/>
      <c r="D11287" s="354"/>
    </row>
    <row r="11288" spans="1:4" hidden="1">
      <c r="A11288" s="354"/>
      <c r="C11288" s="357"/>
      <c r="D11288" s="354"/>
    </row>
    <row r="11289" spans="1:4" hidden="1">
      <c r="A11289" s="354"/>
      <c r="C11289" s="357"/>
      <c r="D11289" s="354"/>
    </row>
    <row r="11290" spans="1:4" hidden="1">
      <c r="A11290" s="354"/>
      <c r="C11290" s="357"/>
      <c r="D11290" s="354"/>
    </row>
    <row r="11291" spans="1:4" hidden="1">
      <c r="A11291" s="354"/>
      <c r="C11291" s="357"/>
      <c r="D11291" s="354"/>
    </row>
    <row r="11292" spans="1:4" hidden="1">
      <c r="A11292" s="354"/>
      <c r="C11292" s="357"/>
      <c r="D11292" s="354"/>
    </row>
    <row r="11293" spans="1:4" hidden="1">
      <c r="A11293" s="354"/>
      <c r="C11293" s="357"/>
      <c r="D11293" s="354"/>
    </row>
    <row r="11294" spans="1:4" hidden="1">
      <c r="A11294" s="354"/>
      <c r="C11294" s="357"/>
      <c r="D11294" s="354"/>
    </row>
    <row r="11295" spans="1:4" hidden="1">
      <c r="A11295" s="354"/>
      <c r="C11295" s="357"/>
      <c r="D11295" s="354"/>
    </row>
    <row r="11296" spans="1:4" hidden="1">
      <c r="A11296" s="354"/>
      <c r="C11296" s="357"/>
      <c r="D11296" s="354"/>
    </row>
    <row r="11297" spans="1:4" hidden="1">
      <c r="A11297" s="354"/>
      <c r="C11297" s="357"/>
      <c r="D11297" s="354"/>
    </row>
    <row r="11298" spans="1:4" hidden="1">
      <c r="A11298" s="354"/>
      <c r="C11298" s="357"/>
      <c r="D11298" s="354"/>
    </row>
    <row r="11299" spans="1:4" hidden="1">
      <c r="A11299" s="354"/>
      <c r="C11299" s="357"/>
      <c r="D11299" s="354"/>
    </row>
    <row r="11300" spans="1:4" hidden="1">
      <c r="A11300" s="354"/>
      <c r="C11300" s="357"/>
      <c r="D11300" s="354"/>
    </row>
    <row r="11301" spans="1:4" hidden="1">
      <c r="A11301" s="354"/>
      <c r="C11301" s="357"/>
      <c r="D11301" s="354"/>
    </row>
    <row r="11302" spans="1:4" hidden="1">
      <c r="A11302" s="354"/>
      <c r="C11302" s="357"/>
      <c r="D11302" s="354"/>
    </row>
    <row r="11303" spans="1:4" hidden="1">
      <c r="A11303" s="354"/>
      <c r="C11303" s="357"/>
      <c r="D11303" s="354"/>
    </row>
    <row r="11304" spans="1:4" hidden="1">
      <c r="A11304" s="354"/>
      <c r="C11304" s="357"/>
      <c r="D11304" s="354"/>
    </row>
    <row r="11305" spans="1:4" hidden="1">
      <c r="A11305" s="354"/>
      <c r="C11305" s="357"/>
      <c r="D11305" s="354"/>
    </row>
    <row r="11306" spans="1:4" hidden="1">
      <c r="A11306" s="354"/>
      <c r="C11306" s="357"/>
      <c r="D11306" s="354"/>
    </row>
    <row r="11307" spans="1:4" hidden="1">
      <c r="A11307" s="354"/>
      <c r="C11307" s="357"/>
      <c r="D11307" s="354"/>
    </row>
    <row r="11308" spans="1:4" hidden="1">
      <c r="A11308" s="354"/>
      <c r="C11308" s="357"/>
      <c r="D11308" s="354"/>
    </row>
    <row r="11309" spans="1:4" hidden="1">
      <c r="A11309" s="354"/>
      <c r="C11309" s="357"/>
      <c r="D11309" s="354"/>
    </row>
    <row r="11310" spans="1:4" hidden="1">
      <c r="A11310" s="354"/>
      <c r="C11310" s="357"/>
      <c r="D11310" s="354"/>
    </row>
    <row r="11311" spans="1:4" hidden="1">
      <c r="A11311" s="354"/>
      <c r="C11311" s="357"/>
      <c r="D11311" s="354"/>
    </row>
    <row r="11312" spans="1:4" hidden="1">
      <c r="A11312" s="354"/>
      <c r="C11312" s="357"/>
      <c r="D11312" s="354"/>
    </row>
    <row r="11313" spans="1:4" hidden="1">
      <c r="A11313" s="354"/>
      <c r="C11313" s="357"/>
      <c r="D11313" s="354"/>
    </row>
    <row r="11314" spans="1:4" hidden="1">
      <c r="A11314" s="354"/>
      <c r="C11314" s="357"/>
      <c r="D11314" s="354"/>
    </row>
    <row r="11315" spans="1:4" hidden="1">
      <c r="A11315" s="354"/>
      <c r="C11315" s="357"/>
      <c r="D11315" s="354"/>
    </row>
    <row r="11316" spans="1:4" hidden="1">
      <c r="A11316" s="354"/>
      <c r="C11316" s="357"/>
      <c r="D11316" s="354"/>
    </row>
    <row r="11317" spans="1:4" hidden="1">
      <c r="A11317" s="354"/>
      <c r="C11317" s="357"/>
      <c r="D11317" s="354"/>
    </row>
    <row r="11318" spans="1:4" hidden="1">
      <c r="A11318" s="354"/>
      <c r="C11318" s="357"/>
      <c r="D11318" s="354"/>
    </row>
    <row r="11319" spans="1:4" hidden="1">
      <c r="A11319" s="354"/>
      <c r="C11319" s="357"/>
      <c r="D11319" s="354"/>
    </row>
    <row r="11320" spans="1:4" hidden="1">
      <c r="A11320" s="354"/>
      <c r="C11320" s="357"/>
      <c r="D11320" s="354"/>
    </row>
    <row r="11321" spans="1:4" hidden="1">
      <c r="A11321" s="354"/>
      <c r="C11321" s="357"/>
      <c r="D11321" s="354"/>
    </row>
    <row r="11322" spans="1:4" hidden="1">
      <c r="A11322" s="354"/>
      <c r="C11322" s="357"/>
      <c r="D11322" s="354"/>
    </row>
    <row r="11323" spans="1:4" hidden="1">
      <c r="A11323" s="354"/>
      <c r="C11323" s="357"/>
      <c r="D11323" s="354"/>
    </row>
    <row r="11324" spans="1:4" hidden="1">
      <c r="A11324" s="354"/>
      <c r="C11324" s="357"/>
      <c r="D11324" s="354"/>
    </row>
    <row r="11325" spans="1:4" hidden="1">
      <c r="A11325" s="354"/>
      <c r="C11325" s="357"/>
      <c r="D11325" s="354"/>
    </row>
    <row r="11326" spans="1:4" hidden="1">
      <c r="A11326" s="354"/>
      <c r="C11326" s="357"/>
      <c r="D11326" s="354"/>
    </row>
    <row r="11327" spans="1:4" hidden="1">
      <c r="A11327" s="354"/>
      <c r="C11327" s="357"/>
      <c r="D11327" s="354"/>
    </row>
    <row r="11328" spans="1:4" hidden="1">
      <c r="A11328" s="354"/>
      <c r="C11328" s="357"/>
      <c r="D11328" s="354"/>
    </row>
    <row r="11329" spans="1:4" hidden="1">
      <c r="A11329" s="354"/>
      <c r="C11329" s="357"/>
      <c r="D11329" s="354"/>
    </row>
    <row r="11330" spans="1:4" hidden="1">
      <c r="A11330" s="354"/>
      <c r="C11330" s="357"/>
      <c r="D11330" s="354"/>
    </row>
    <row r="11331" spans="1:4" hidden="1">
      <c r="A11331" s="354"/>
      <c r="C11331" s="357"/>
      <c r="D11331" s="354"/>
    </row>
    <row r="11332" spans="1:4" hidden="1">
      <c r="A11332" s="354"/>
      <c r="C11332" s="357"/>
      <c r="D11332" s="354"/>
    </row>
    <row r="11333" spans="1:4" hidden="1">
      <c r="A11333" s="354"/>
      <c r="C11333" s="357"/>
      <c r="D11333" s="354"/>
    </row>
    <row r="11334" spans="1:4" hidden="1">
      <c r="A11334" s="354"/>
      <c r="C11334" s="357"/>
      <c r="D11334" s="354"/>
    </row>
    <row r="11335" spans="1:4" hidden="1">
      <c r="A11335" s="354"/>
      <c r="C11335" s="357"/>
      <c r="D11335" s="354"/>
    </row>
    <row r="11336" spans="1:4" hidden="1">
      <c r="A11336" s="354"/>
      <c r="C11336" s="357"/>
      <c r="D11336" s="354"/>
    </row>
    <row r="11337" spans="1:4" hidden="1">
      <c r="A11337" s="354"/>
      <c r="C11337" s="357"/>
      <c r="D11337" s="354"/>
    </row>
    <row r="11338" spans="1:4" hidden="1">
      <c r="A11338" s="354"/>
      <c r="C11338" s="357"/>
      <c r="D11338" s="354"/>
    </row>
    <row r="11339" spans="1:4" hidden="1">
      <c r="A11339" s="354"/>
      <c r="C11339" s="357"/>
      <c r="D11339" s="354"/>
    </row>
    <row r="11340" spans="1:4" hidden="1">
      <c r="A11340" s="354"/>
      <c r="C11340" s="357"/>
      <c r="D11340" s="354"/>
    </row>
    <row r="11341" spans="1:4" hidden="1">
      <c r="A11341" s="354"/>
      <c r="C11341" s="357"/>
      <c r="D11341" s="354"/>
    </row>
    <row r="11342" spans="1:4" hidden="1">
      <c r="A11342" s="354"/>
      <c r="C11342" s="357"/>
      <c r="D11342" s="354"/>
    </row>
    <row r="11343" spans="1:4" hidden="1">
      <c r="A11343" s="354"/>
      <c r="C11343" s="357"/>
      <c r="D11343" s="354"/>
    </row>
    <row r="11344" spans="1:4" hidden="1">
      <c r="A11344" s="354"/>
      <c r="C11344" s="357"/>
      <c r="D11344" s="354"/>
    </row>
    <row r="11345" spans="1:4" hidden="1">
      <c r="A11345" s="354"/>
      <c r="C11345" s="357"/>
      <c r="D11345" s="354"/>
    </row>
    <row r="11346" spans="1:4" hidden="1">
      <c r="A11346" s="354"/>
      <c r="C11346" s="357"/>
      <c r="D11346" s="354"/>
    </row>
    <row r="11347" spans="1:4" hidden="1">
      <c r="A11347" s="354"/>
      <c r="C11347" s="357"/>
      <c r="D11347" s="354"/>
    </row>
    <row r="11348" spans="1:4" hidden="1">
      <c r="A11348" s="354"/>
      <c r="C11348" s="357"/>
      <c r="D11348" s="354"/>
    </row>
    <row r="11349" spans="1:4" hidden="1">
      <c r="A11349" s="354"/>
      <c r="C11349" s="357"/>
      <c r="D11349" s="354"/>
    </row>
    <row r="11350" spans="1:4" hidden="1">
      <c r="A11350" s="354"/>
      <c r="C11350" s="357"/>
      <c r="D11350" s="354"/>
    </row>
    <row r="11351" spans="1:4" hidden="1">
      <c r="A11351" s="354"/>
      <c r="C11351" s="357"/>
      <c r="D11351" s="354"/>
    </row>
    <row r="11352" spans="1:4" hidden="1">
      <c r="A11352" s="354"/>
      <c r="C11352" s="357"/>
      <c r="D11352" s="354"/>
    </row>
    <row r="11353" spans="1:4" hidden="1">
      <c r="A11353" s="354"/>
      <c r="C11353" s="357"/>
      <c r="D11353" s="354"/>
    </row>
    <row r="11354" spans="1:4" hidden="1">
      <c r="A11354" s="354"/>
      <c r="C11354" s="357"/>
      <c r="D11354" s="354"/>
    </row>
    <row r="11355" spans="1:4" hidden="1">
      <c r="A11355" s="354"/>
      <c r="C11355" s="357"/>
      <c r="D11355" s="354"/>
    </row>
    <row r="11356" spans="1:4" hidden="1">
      <c r="A11356" s="354"/>
      <c r="C11356" s="357"/>
      <c r="D11356" s="354"/>
    </row>
    <row r="11357" spans="1:4" hidden="1">
      <c r="A11357" s="354"/>
      <c r="C11357" s="357"/>
      <c r="D11357" s="354"/>
    </row>
    <row r="11358" spans="1:4" hidden="1">
      <c r="A11358" s="354"/>
      <c r="C11358" s="357"/>
      <c r="D11358" s="354"/>
    </row>
    <row r="11359" spans="1:4" hidden="1">
      <c r="A11359" s="354"/>
      <c r="C11359" s="357"/>
      <c r="D11359" s="354"/>
    </row>
    <row r="11360" spans="1:4" hidden="1">
      <c r="A11360" s="354"/>
      <c r="C11360" s="357"/>
      <c r="D11360" s="354"/>
    </row>
    <row r="11361" spans="1:4" hidden="1">
      <c r="A11361" s="354"/>
      <c r="C11361" s="357"/>
      <c r="D11361" s="354"/>
    </row>
    <row r="11362" spans="1:4" hidden="1">
      <c r="A11362" s="354"/>
      <c r="C11362" s="357"/>
      <c r="D11362" s="354"/>
    </row>
    <row r="11363" spans="1:4" hidden="1">
      <c r="A11363" s="354"/>
      <c r="C11363" s="357"/>
      <c r="D11363" s="354"/>
    </row>
    <row r="11364" spans="1:4" hidden="1">
      <c r="A11364" s="354"/>
      <c r="C11364" s="357"/>
      <c r="D11364" s="354"/>
    </row>
    <row r="11365" spans="1:4" hidden="1">
      <c r="A11365" s="354"/>
      <c r="C11365" s="357"/>
      <c r="D11365" s="354"/>
    </row>
    <row r="11366" spans="1:4" hidden="1">
      <c r="A11366" s="354"/>
      <c r="C11366" s="357"/>
      <c r="D11366" s="354"/>
    </row>
    <row r="11367" spans="1:4" hidden="1">
      <c r="A11367" s="354"/>
      <c r="C11367" s="357"/>
      <c r="D11367" s="354"/>
    </row>
    <row r="11368" spans="1:4" hidden="1">
      <c r="A11368" s="354"/>
      <c r="C11368" s="357"/>
      <c r="D11368" s="354"/>
    </row>
    <row r="11369" spans="1:4" hidden="1">
      <c r="A11369" s="354"/>
      <c r="C11369" s="357"/>
      <c r="D11369" s="354"/>
    </row>
    <row r="11370" spans="1:4" hidden="1">
      <c r="A11370" s="354"/>
      <c r="C11370" s="357"/>
      <c r="D11370" s="354"/>
    </row>
    <row r="11371" spans="1:4" hidden="1">
      <c r="A11371" s="354"/>
      <c r="C11371" s="357"/>
      <c r="D11371" s="354"/>
    </row>
    <row r="11372" spans="1:4" hidden="1">
      <c r="A11372" s="354"/>
      <c r="C11372" s="357"/>
      <c r="D11372" s="354"/>
    </row>
    <row r="11373" spans="1:4" hidden="1">
      <c r="A11373" s="354"/>
      <c r="C11373" s="357"/>
      <c r="D11373" s="354"/>
    </row>
    <row r="11374" spans="1:4" hidden="1">
      <c r="A11374" s="354"/>
      <c r="C11374" s="357"/>
      <c r="D11374" s="354"/>
    </row>
    <row r="11375" spans="1:4" hidden="1">
      <c r="A11375" s="354"/>
      <c r="C11375" s="357"/>
      <c r="D11375" s="354"/>
    </row>
    <row r="11376" spans="1:4" hidden="1">
      <c r="A11376" s="354"/>
      <c r="C11376" s="357"/>
      <c r="D11376" s="354"/>
    </row>
    <row r="11377" spans="1:4" hidden="1">
      <c r="A11377" s="354"/>
      <c r="C11377" s="357"/>
      <c r="D11377" s="354"/>
    </row>
    <row r="11378" spans="1:4" hidden="1">
      <c r="A11378" s="354"/>
      <c r="C11378" s="357"/>
      <c r="D11378" s="354"/>
    </row>
    <row r="11379" spans="1:4" hidden="1">
      <c r="A11379" s="354"/>
      <c r="C11379" s="357"/>
      <c r="D11379" s="354"/>
    </row>
    <row r="11380" spans="1:4" hidden="1">
      <c r="A11380" s="354"/>
      <c r="C11380" s="357"/>
      <c r="D11380" s="354"/>
    </row>
    <row r="11381" spans="1:4" hidden="1">
      <c r="A11381" s="354"/>
      <c r="C11381" s="357"/>
      <c r="D11381" s="354"/>
    </row>
    <row r="11382" spans="1:4" hidden="1">
      <c r="A11382" s="354"/>
      <c r="C11382" s="357"/>
      <c r="D11382" s="354"/>
    </row>
    <row r="11383" spans="1:4" hidden="1">
      <c r="A11383" s="354"/>
      <c r="C11383" s="357"/>
      <c r="D11383" s="354"/>
    </row>
    <row r="11384" spans="1:4" hidden="1">
      <c r="A11384" s="354"/>
      <c r="C11384" s="357"/>
      <c r="D11384" s="354"/>
    </row>
    <row r="11385" spans="1:4" hidden="1">
      <c r="A11385" s="354"/>
      <c r="C11385" s="357"/>
      <c r="D11385" s="354"/>
    </row>
    <row r="11386" spans="1:4" hidden="1">
      <c r="A11386" s="354"/>
      <c r="C11386" s="357"/>
      <c r="D11386" s="354"/>
    </row>
    <row r="11387" spans="1:4" hidden="1">
      <c r="A11387" s="354"/>
      <c r="C11387" s="357"/>
      <c r="D11387" s="354"/>
    </row>
    <row r="11388" spans="1:4" hidden="1">
      <c r="A11388" s="354"/>
      <c r="C11388" s="357"/>
      <c r="D11388" s="354"/>
    </row>
    <row r="11389" spans="1:4" hidden="1">
      <c r="A11389" s="354"/>
      <c r="C11389" s="357"/>
      <c r="D11389" s="354"/>
    </row>
    <row r="11390" spans="1:4" hidden="1">
      <c r="A11390" s="354"/>
      <c r="C11390" s="357"/>
      <c r="D11390" s="354"/>
    </row>
    <row r="11391" spans="1:4" hidden="1">
      <c r="A11391" s="354"/>
      <c r="C11391" s="357"/>
      <c r="D11391" s="354"/>
    </row>
    <row r="11392" spans="1:4" hidden="1">
      <c r="A11392" s="354"/>
      <c r="C11392" s="357"/>
      <c r="D11392" s="354"/>
    </row>
    <row r="11393" spans="1:4" hidden="1">
      <c r="A11393" s="354"/>
      <c r="C11393" s="357"/>
      <c r="D11393" s="354"/>
    </row>
    <row r="11394" spans="1:4" hidden="1">
      <c r="A11394" s="354"/>
      <c r="C11394" s="357"/>
      <c r="D11394" s="354"/>
    </row>
    <row r="11395" spans="1:4" hidden="1">
      <c r="A11395" s="354"/>
      <c r="C11395" s="357"/>
      <c r="D11395" s="354"/>
    </row>
    <row r="11396" spans="1:4" hidden="1">
      <c r="A11396" s="354"/>
      <c r="C11396" s="357"/>
      <c r="D11396" s="354"/>
    </row>
    <row r="11397" spans="1:4" hidden="1">
      <c r="A11397" s="354"/>
      <c r="C11397" s="357"/>
      <c r="D11397" s="354"/>
    </row>
    <row r="11398" spans="1:4" hidden="1">
      <c r="A11398" s="354"/>
      <c r="C11398" s="357"/>
      <c r="D11398" s="354"/>
    </row>
    <row r="11399" spans="1:4" hidden="1">
      <c r="A11399" s="354"/>
      <c r="C11399" s="357"/>
      <c r="D11399" s="354"/>
    </row>
    <row r="11400" spans="1:4" hidden="1">
      <c r="A11400" s="354"/>
      <c r="C11400" s="357"/>
      <c r="D11400" s="354"/>
    </row>
    <row r="11401" spans="1:4" hidden="1">
      <c r="A11401" s="354"/>
      <c r="C11401" s="357"/>
      <c r="D11401" s="354"/>
    </row>
    <row r="11402" spans="1:4" hidden="1">
      <c r="A11402" s="354"/>
      <c r="C11402" s="357"/>
      <c r="D11402" s="354"/>
    </row>
    <row r="11403" spans="1:4" hidden="1">
      <c r="A11403" s="354"/>
      <c r="C11403" s="357"/>
      <c r="D11403" s="354"/>
    </row>
    <row r="11404" spans="1:4" hidden="1">
      <c r="A11404" s="354"/>
      <c r="C11404" s="357"/>
      <c r="D11404" s="354"/>
    </row>
    <row r="11405" spans="1:4" hidden="1">
      <c r="A11405" s="354"/>
      <c r="C11405" s="357"/>
      <c r="D11405" s="354"/>
    </row>
    <row r="11406" spans="1:4" hidden="1">
      <c r="A11406" s="354"/>
      <c r="C11406" s="357"/>
      <c r="D11406" s="354"/>
    </row>
    <row r="11407" spans="1:4" hidden="1">
      <c r="A11407" s="354"/>
      <c r="C11407" s="357"/>
      <c r="D11407" s="354"/>
    </row>
    <row r="11408" spans="1:4" hidden="1">
      <c r="A11408" s="354"/>
      <c r="C11408" s="357"/>
      <c r="D11408" s="354"/>
    </row>
    <row r="11409" spans="1:4" hidden="1">
      <c r="A11409" s="354"/>
      <c r="C11409" s="357"/>
      <c r="D11409" s="354"/>
    </row>
    <row r="11410" spans="1:4" hidden="1">
      <c r="A11410" s="354"/>
      <c r="C11410" s="357"/>
      <c r="D11410" s="354"/>
    </row>
    <row r="11411" spans="1:4" hidden="1">
      <c r="A11411" s="354"/>
      <c r="C11411" s="357"/>
      <c r="D11411" s="354"/>
    </row>
    <row r="11412" spans="1:4" hidden="1">
      <c r="A11412" s="354"/>
      <c r="C11412" s="357"/>
      <c r="D11412" s="354"/>
    </row>
    <row r="11413" spans="1:4" hidden="1">
      <c r="A11413" s="354"/>
      <c r="C11413" s="357"/>
      <c r="D11413" s="354"/>
    </row>
    <row r="11414" spans="1:4" hidden="1">
      <c r="A11414" s="354"/>
      <c r="C11414" s="357"/>
      <c r="D11414" s="354"/>
    </row>
    <row r="11415" spans="1:4" hidden="1">
      <c r="A11415" s="354"/>
      <c r="C11415" s="357"/>
      <c r="D11415" s="354"/>
    </row>
    <row r="11416" spans="1:4" hidden="1">
      <c r="A11416" s="354"/>
      <c r="C11416" s="357"/>
      <c r="D11416" s="354"/>
    </row>
    <row r="11417" spans="1:4" hidden="1">
      <c r="A11417" s="354"/>
      <c r="C11417" s="357"/>
      <c r="D11417" s="354"/>
    </row>
    <row r="11418" spans="1:4" hidden="1">
      <c r="A11418" s="354"/>
      <c r="C11418" s="357"/>
      <c r="D11418" s="354"/>
    </row>
    <row r="11419" spans="1:4" hidden="1">
      <c r="A11419" s="354"/>
      <c r="C11419" s="357"/>
      <c r="D11419" s="354"/>
    </row>
    <row r="11420" spans="1:4" hidden="1">
      <c r="A11420" s="354"/>
      <c r="C11420" s="357"/>
      <c r="D11420" s="354"/>
    </row>
    <row r="11421" spans="1:4" hidden="1">
      <c r="A11421" s="354"/>
      <c r="C11421" s="357"/>
      <c r="D11421" s="354"/>
    </row>
    <row r="11422" spans="1:4" hidden="1">
      <c r="A11422" s="354"/>
      <c r="C11422" s="357"/>
      <c r="D11422" s="354"/>
    </row>
    <row r="11423" spans="1:4" hidden="1">
      <c r="A11423" s="354"/>
      <c r="C11423" s="357"/>
      <c r="D11423" s="354"/>
    </row>
    <row r="11424" spans="1:4" hidden="1">
      <c r="A11424" s="354"/>
      <c r="C11424" s="357"/>
      <c r="D11424" s="354"/>
    </row>
    <row r="11425" spans="1:4" hidden="1">
      <c r="A11425" s="354"/>
      <c r="C11425" s="357"/>
      <c r="D11425" s="354"/>
    </row>
    <row r="11426" spans="1:4" hidden="1">
      <c r="A11426" s="354"/>
      <c r="C11426" s="357"/>
      <c r="D11426" s="354"/>
    </row>
    <row r="11427" spans="1:4" hidden="1">
      <c r="A11427" s="354"/>
      <c r="C11427" s="357"/>
      <c r="D11427" s="354"/>
    </row>
    <row r="11428" spans="1:4" hidden="1">
      <c r="A11428" s="354"/>
      <c r="C11428" s="357"/>
      <c r="D11428" s="354"/>
    </row>
    <row r="11429" spans="1:4" hidden="1">
      <c r="A11429" s="354"/>
      <c r="C11429" s="357"/>
      <c r="D11429" s="354"/>
    </row>
    <row r="11430" spans="1:4" hidden="1">
      <c r="A11430" s="354"/>
      <c r="C11430" s="357"/>
      <c r="D11430" s="354"/>
    </row>
    <row r="11431" spans="1:4" hidden="1">
      <c r="A11431" s="354"/>
      <c r="C11431" s="357"/>
      <c r="D11431" s="354"/>
    </row>
    <row r="11432" spans="1:4" hidden="1">
      <c r="A11432" s="354"/>
      <c r="C11432" s="357"/>
      <c r="D11432" s="354"/>
    </row>
    <row r="11433" spans="1:4" hidden="1">
      <c r="A11433" s="354"/>
      <c r="C11433" s="357"/>
      <c r="D11433" s="354"/>
    </row>
    <row r="11434" spans="1:4" hidden="1">
      <c r="A11434" s="354"/>
      <c r="C11434" s="357"/>
      <c r="D11434" s="354"/>
    </row>
    <row r="11435" spans="1:4" hidden="1">
      <c r="A11435" s="354"/>
      <c r="C11435" s="357"/>
      <c r="D11435" s="354"/>
    </row>
    <row r="11436" spans="1:4" hidden="1">
      <c r="A11436" s="354"/>
      <c r="C11436" s="357"/>
      <c r="D11436" s="354"/>
    </row>
    <row r="11437" spans="1:4" hidden="1">
      <c r="A11437" s="354"/>
      <c r="C11437" s="357"/>
      <c r="D11437" s="354"/>
    </row>
    <row r="11438" spans="1:4" hidden="1">
      <c r="A11438" s="354"/>
      <c r="C11438" s="357"/>
      <c r="D11438" s="354"/>
    </row>
    <row r="11439" spans="1:4" hidden="1">
      <c r="A11439" s="354"/>
      <c r="C11439" s="357"/>
      <c r="D11439" s="354"/>
    </row>
    <row r="11440" spans="1:4" hidden="1">
      <c r="A11440" s="354"/>
      <c r="C11440" s="357"/>
      <c r="D11440" s="354"/>
    </row>
    <row r="11441" spans="1:4" hidden="1">
      <c r="A11441" s="354"/>
      <c r="C11441" s="357"/>
      <c r="D11441" s="354"/>
    </row>
    <row r="11442" spans="1:4" hidden="1">
      <c r="A11442" s="354"/>
      <c r="C11442" s="357"/>
      <c r="D11442" s="354"/>
    </row>
    <row r="11443" spans="1:4" hidden="1">
      <c r="A11443" s="354"/>
      <c r="C11443" s="357"/>
      <c r="D11443" s="354"/>
    </row>
    <row r="11444" spans="1:4" hidden="1">
      <c r="A11444" s="354"/>
      <c r="C11444" s="357"/>
      <c r="D11444" s="354"/>
    </row>
    <row r="11445" spans="1:4" hidden="1">
      <c r="A11445" s="354"/>
      <c r="C11445" s="357"/>
      <c r="D11445" s="354"/>
    </row>
    <row r="11446" spans="1:4" hidden="1">
      <c r="A11446" s="354"/>
      <c r="C11446" s="357"/>
      <c r="D11446" s="354"/>
    </row>
    <row r="11447" spans="1:4" hidden="1">
      <c r="A11447" s="354"/>
      <c r="C11447" s="357"/>
      <c r="D11447" s="354"/>
    </row>
    <row r="11448" spans="1:4" hidden="1">
      <c r="A11448" s="354"/>
      <c r="C11448" s="357"/>
      <c r="D11448" s="354"/>
    </row>
    <row r="11449" spans="1:4" hidden="1">
      <c r="A11449" s="354"/>
      <c r="C11449" s="357"/>
      <c r="D11449" s="354"/>
    </row>
    <row r="11450" spans="1:4" hidden="1">
      <c r="A11450" s="354"/>
      <c r="C11450" s="357"/>
      <c r="D11450" s="354"/>
    </row>
    <row r="11451" spans="1:4" hidden="1">
      <c r="A11451" s="354"/>
      <c r="C11451" s="357"/>
      <c r="D11451" s="354"/>
    </row>
    <row r="11452" spans="1:4" hidden="1">
      <c r="A11452" s="354"/>
      <c r="C11452" s="357"/>
      <c r="D11452" s="354"/>
    </row>
    <row r="11453" spans="1:4" hidden="1">
      <c r="A11453" s="354"/>
      <c r="C11453" s="357"/>
      <c r="D11453" s="354"/>
    </row>
    <row r="11454" spans="1:4" hidden="1">
      <c r="A11454" s="354"/>
      <c r="C11454" s="357"/>
      <c r="D11454" s="354"/>
    </row>
    <row r="11455" spans="1:4" hidden="1">
      <c r="A11455" s="354"/>
      <c r="C11455" s="357"/>
      <c r="D11455" s="354"/>
    </row>
    <row r="11456" spans="1:4" hidden="1">
      <c r="A11456" s="354"/>
      <c r="C11456" s="357"/>
      <c r="D11456" s="354"/>
    </row>
    <row r="11457" spans="1:4" hidden="1">
      <c r="A11457" s="354"/>
      <c r="C11457" s="357"/>
      <c r="D11457" s="354"/>
    </row>
    <row r="11458" spans="1:4" hidden="1">
      <c r="A11458" s="354"/>
      <c r="C11458" s="357"/>
      <c r="D11458" s="354"/>
    </row>
    <row r="11459" spans="1:4" hidden="1">
      <c r="A11459" s="354"/>
      <c r="C11459" s="357"/>
      <c r="D11459" s="354"/>
    </row>
    <row r="11460" spans="1:4" hidden="1">
      <c r="A11460" s="354"/>
      <c r="C11460" s="357"/>
      <c r="D11460" s="354"/>
    </row>
    <row r="11461" spans="1:4" hidden="1">
      <c r="A11461" s="354"/>
      <c r="C11461" s="357"/>
      <c r="D11461" s="354"/>
    </row>
    <row r="11462" spans="1:4" hidden="1">
      <c r="A11462" s="354"/>
      <c r="C11462" s="357"/>
      <c r="D11462" s="354"/>
    </row>
    <row r="11463" spans="1:4" hidden="1">
      <c r="A11463" s="354"/>
      <c r="C11463" s="357"/>
      <c r="D11463" s="354"/>
    </row>
    <row r="11464" spans="1:4" hidden="1">
      <c r="A11464" s="354"/>
      <c r="C11464" s="357"/>
      <c r="D11464" s="354"/>
    </row>
    <row r="11465" spans="1:4" hidden="1">
      <c r="A11465" s="354"/>
      <c r="C11465" s="368"/>
      <c r="D11465" s="354"/>
    </row>
  </sheetData>
  <autoFilter ref="A1:D11465">
    <filterColumn colId="3">
      <customFilters>
        <customFilter val="**"/>
      </customFilters>
    </filterColumn>
    <sortState ref="A2:D11466">
      <sortCondition ref="A1:A11466"/>
    </sortState>
  </autoFilter>
  <phoneticPr fontId="44" type="noConversion"/>
  <conditionalFormatting sqref="B632:B10062 B2:B630">
    <cfRule type="cellIs" dxfId="121" priority="1" stopIfTrue="1" operator="lessThan">
      <formula>40</formula>
    </cfRule>
    <cfRule type="cellIs" dxfId="120" priority="2" stopIfTrue="1" operator="greaterThan">
      <formula>110</formula>
    </cfRule>
  </conditionalFormatting>
  <pageMargins left="0.75" right="0.75" top="1" bottom="1" header="0.5" footer="0.5"/>
  <pageSetup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filterMode="1">
    <tabColor rgb="FFFFFF00"/>
  </sheetPr>
  <dimension ref="A1:XFD10943"/>
  <sheetViews>
    <sheetView topLeftCell="B1" zoomScaleNormal="100" workbookViewId="0"/>
  </sheetViews>
  <sheetFormatPr defaultColWidth="9" defaultRowHeight="19.5"/>
  <cols>
    <col min="1" max="1" width="6.5" style="371" hidden="1" customWidth="1"/>
    <col min="2" max="2" width="8.5" style="526" customWidth="1"/>
    <col min="3" max="3" width="7.5" style="489" customWidth="1"/>
    <col min="4" max="4" width="11" style="527" bestFit="1" customWidth="1"/>
    <col min="5" max="5" width="8.25" style="491" customWidth="1"/>
    <col min="6" max="6" width="68.125" style="528" customWidth="1"/>
    <col min="7" max="7" width="69.5" style="376" customWidth="1"/>
    <col min="8" max="16384" width="9" style="376"/>
  </cols>
  <sheetData>
    <row r="1" spans="1:7" ht="39">
      <c r="B1" s="372" t="s">
        <v>25301</v>
      </c>
      <c r="C1" s="372" t="s">
        <v>25313</v>
      </c>
      <c r="D1" s="373" t="s">
        <v>25314</v>
      </c>
      <c r="E1" s="374" t="s">
        <v>25315</v>
      </c>
      <c r="F1" s="375" t="s">
        <v>25316</v>
      </c>
      <c r="G1" s="372" t="s">
        <v>25316</v>
      </c>
    </row>
    <row r="2" spans="1:7" ht="37.5">
      <c r="A2" s="371">
        <v>1</v>
      </c>
      <c r="B2" s="377">
        <v>10</v>
      </c>
      <c r="C2" s="378">
        <f>Matrix!B12</f>
        <v>0</v>
      </c>
      <c r="D2" s="379" t="s">
        <v>25317</v>
      </c>
      <c r="E2" s="380" t="s">
        <v>25318</v>
      </c>
      <c r="F2" s="381" t="s">
        <v>25319</v>
      </c>
      <c r="G2" s="382" t="s">
        <v>14</v>
      </c>
    </row>
    <row r="3" spans="1:7" ht="37.5">
      <c r="A3" s="371">
        <f>A2+1</f>
        <v>2</v>
      </c>
      <c r="B3" s="377">
        <v>59</v>
      </c>
      <c r="C3" s="378">
        <f>Matrix!B61</f>
        <v>0</v>
      </c>
      <c r="D3" s="379" t="s">
        <v>25320</v>
      </c>
      <c r="E3" s="380" t="s">
        <v>25321</v>
      </c>
      <c r="F3" s="381" t="s">
        <v>12113</v>
      </c>
      <c r="G3" s="382" t="s">
        <v>63</v>
      </c>
    </row>
    <row r="4" spans="1:7" ht="37.5">
      <c r="A4" s="371">
        <v>3</v>
      </c>
      <c r="B4" s="377">
        <v>69</v>
      </c>
      <c r="C4" s="378">
        <f>Matrix!B69</f>
        <v>0</v>
      </c>
      <c r="D4" s="379" t="s">
        <v>25322</v>
      </c>
      <c r="E4" s="380" t="s">
        <v>25323</v>
      </c>
      <c r="F4" s="381" t="s">
        <v>12121</v>
      </c>
      <c r="G4" s="382" t="s">
        <v>73</v>
      </c>
    </row>
    <row r="5" spans="1:7" ht="37.5">
      <c r="A5" s="371">
        <v>4</v>
      </c>
      <c r="B5" s="377">
        <v>76</v>
      </c>
      <c r="C5" s="378">
        <f>Matrix!B78</f>
        <v>0</v>
      </c>
      <c r="D5" s="379" t="s">
        <v>25317</v>
      </c>
      <c r="E5" s="380" t="s">
        <v>25324</v>
      </c>
      <c r="F5" s="381" t="s">
        <v>12130</v>
      </c>
      <c r="G5" s="382" t="s">
        <v>80</v>
      </c>
    </row>
    <row r="6" spans="1:7" ht="37.5">
      <c r="A6" s="371">
        <v>5</v>
      </c>
      <c r="B6" s="377">
        <v>107</v>
      </c>
      <c r="C6" s="378">
        <f>Matrix!B109</f>
        <v>0</v>
      </c>
      <c r="D6" s="379" t="s">
        <v>25317</v>
      </c>
      <c r="E6" s="380" t="s">
        <v>25324</v>
      </c>
      <c r="F6" s="381" t="s">
        <v>12161</v>
      </c>
      <c r="G6" s="382" t="s">
        <v>111</v>
      </c>
    </row>
    <row r="7" spans="1:7" ht="37.5">
      <c r="A7" s="371">
        <v>6</v>
      </c>
      <c r="B7" s="377">
        <v>108</v>
      </c>
      <c r="C7" s="378">
        <f>Matrix!B110</f>
        <v>0</v>
      </c>
      <c r="D7" s="379" t="s">
        <v>25317</v>
      </c>
      <c r="E7" s="380" t="s">
        <v>25324</v>
      </c>
      <c r="F7" s="381" t="s">
        <v>12162</v>
      </c>
      <c r="G7" s="382" t="s">
        <v>112</v>
      </c>
    </row>
    <row r="8" spans="1:7" ht="37.5">
      <c r="A8" s="371">
        <v>7</v>
      </c>
      <c r="B8" s="377">
        <v>122</v>
      </c>
      <c r="C8" s="378">
        <f>Matrix!B124</f>
        <v>0</v>
      </c>
      <c r="D8" s="379" t="s">
        <v>25317</v>
      </c>
      <c r="E8" s="380" t="s">
        <v>25324</v>
      </c>
      <c r="F8" s="381" t="s">
        <v>12176</v>
      </c>
      <c r="G8" s="382" t="s">
        <v>126</v>
      </c>
    </row>
    <row r="9" spans="1:7" ht="42.75">
      <c r="A9" s="371">
        <v>8</v>
      </c>
      <c r="B9" s="377">
        <v>158</v>
      </c>
      <c r="C9" s="378">
        <f>Matrix!B160</f>
        <v>0</v>
      </c>
      <c r="D9" s="379" t="s">
        <v>25317</v>
      </c>
      <c r="E9" s="380" t="s">
        <v>25324</v>
      </c>
      <c r="F9" s="381" t="s">
        <v>12212</v>
      </c>
      <c r="G9" s="382" t="s">
        <v>162</v>
      </c>
    </row>
    <row r="10" spans="1:7" ht="37.5">
      <c r="A10" s="371">
        <v>9</v>
      </c>
      <c r="B10" s="377">
        <v>206</v>
      </c>
      <c r="C10" s="378">
        <f>Matrix!B208</f>
        <v>0</v>
      </c>
      <c r="D10" s="379" t="s">
        <v>25317</v>
      </c>
      <c r="E10" s="380" t="s">
        <v>25324</v>
      </c>
      <c r="F10" s="381" t="s">
        <v>12260</v>
      </c>
      <c r="G10" s="382" t="s">
        <v>210</v>
      </c>
    </row>
    <row r="11" spans="1:7" ht="37.5">
      <c r="A11" s="371">
        <v>10</v>
      </c>
      <c r="B11" s="377">
        <v>211</v>
      </c>
      <c r="C11" s="378">
        <f>Matrix!B213</f>
        <v>0</v>
      </c>
      <c r="D11" s="379" t="s">
        <v>25317</v>
      </c>
      <c r="E11" s="380" t="s">
        <v>25324</v>
      </c>
      <c r="F11" s="381" t="s">
        <v>12265</v>
      </c>
      <c r="G11" s="382" t="s">
        <v>215</v>
      </c>
    </row>
    <row r="12" spans="1:7" ht="37.5">
      <c r="A12" s="371">
        <v>11</v>
      </c>
      <c r="B12" s="377">
        <v>227</v>
      </c>
      <c r="C12" s="378">
        <f>Matrix!B229</f>
        <v>0</v>
      </c>
      <c r="D12" s="379" t="s">
        <v>25325</v>
      </c>
      <c r="E12" s="380" t="s">
        <v>25318</v>
      </c>
      <c r="F12" s="381" t="s">
        <v>12281</v>
      </c>
      <c r="G12" s="382" t="s">
        <v>231</v>
      </c>
    </row>
    <row r="13" spans="1:7" ht="37.5">
      <c r="A13" s="371">
        <v>12</v>
      </c>
      <c r="B13" s="377">
        <v>251</v>
      </c>
      <c r="C13" s="378">
        <f>Matrix!B253</f>
        <v>0</v>
      </c>
      <c r="D13" s="379" t="s">
        <v>25325</v>
      </c>
      <c r="E13" s="380" t="s">
        <v>25318</v>
      </c>
      <c r="F13" s="381" t="s">
        <v>12305</v>
      </c>
      <c r="G13" s="382" t="s">
        <v>255</v>
      </c>
    </row>
    <row r="14" spans="1:7" ht="37.5">
      <c r="A14" s="371">
        <v>13</v>
      </c>
      <c r="B14" s="377">
        <v>278</v>
      </c>
      <c r="C14" s="378">
        <f>Matrix!B280</f>
        <v>0</v>
      </c>
      <c r="D14" s="379" t="s">
        <v>25326</v>
      </c>
      <c r="E14" s="380" t="s">
        <v>25327</v>
      </c>
      <c r="F14" s="381" t="s">
        <v>12332</v>
      </c>
      <c r="G14" s="382" t="s">
        <v>282</v>
      </c>
    </row>
    <row r="15" spans="1:7" ht="37.5">
      <c r="A15" s="371">
        <v>14</v>
      </c>
      <c r="B15" s="377">
        <v>316</v>
      </c>
      <c r="C15" s="378">
        <f>Matrix!B318</f>
        <v>0</v>
      </c>
      <c r="D15" s="379" t="s">
        <v>25317</v>
      </c>
      <c r="E15" s="380" t="s">
        <v>25324</v>
      </c>
      <c r="F15" s="381" t="s">
        <v>12370</v>
      </c>
      <c r="G15" s="382" t="s">
        <v>320</v>
      </c>
    </row>
    <row r="16" spans="1:7" ht="42.75">
      <c r="A16" s="371">
        <v>15</v>
      </c>
      <c r="B16" s="377">
        <v>360</v>
      </c>
      <c r="C16" s="378">
        <f>Matrix!B362</f>
        <v>0</v>
      </c>
      <c r="D16" s="379" t="s">
        <v>25317</v>
      </c>
      <c r="E16" s="380" t="s">
        <v>25324</v>
      </c>
      <c r="F16" s="381" t="s">
        <v>12414</v>
      </c>
      <c r="G16" s="382" t="s">
        <v>364</v>
      </c>
    </row>
    <row r="17" spans="1:7" ht="37.5">
      <c r="A17" s="371">
        <v>16</v>
      </c>
      <c r="B17" s="377">
        <v>369</v>
      </c>
      <c r="C17" s="378">
        <f>Matrix!B371</f>
        <v>0</v>
      </c>
      <c r="D17" s="379" t="s">
        <v>25317</v>
      </c>
      <c r="E17" s="380" t="s">
        <v>25324</v>
      </c>
      <c r="F17" s="381" t="s">
        <v>12423</v>
      </c>
      <c r="G17" s="382" t="s">
        <v>373</v>
      </c>
    </row>
    <row r="18" spans="1:7" ht="37.5">
      <c r="A18" s="371">
        <v>17</v>
      </c>
      <c r="B18" s="377">
        <v>391</v>
      </c>
      <c r="C18" s="378">
        <f>Matrix!B393</f>
        <v>0</v>
      </c>
      <c r="D18" s="379" t="s">
        <v>25317</v>
      </c>
      <c r="E18" s="380" t="s">
        <v>25324</v>
      </c>
      <c r="F18" s="381" t="s">
        <v>12445</v>
      </c>
      <c r="G18" s="382" t="s">
        <v>395</v>
      </c>
    </row>
    <row r="19" spans="1:7" ht="37.5">
      <c r="A19" s="371">
        <v>18</v>
      </c>
      <c r="B19" s="377">
        <v>622</v>
      </c>
      <c r="C19" s="378">
        <f>Matrix!B624</f>
        <v>0</v>
      </c>
      <c r="D19" s="379" t="s">
        <v>25325</v>
      </c>
      <c r="E19" s="380" t="s">
        <v>25318</v>
      </c>
      <c r="F19" s="381" t="s">
        <v>12676</v>
      </c>
      <c r="G19" s="382" t="s">
        <v>626</v>
      </c>
    </row>
    <row r="20" spans="1:7" ht="37.5">
      <c r="A20" s="371">
        <v>19</v>
      </c>
      <c r="B20" s="377">
        <v>637</v>
      </c>
      <c r="C20" s="378">
        <f>Matrix!B639</f>
        <v>0</v>
      </c>
      <c r="D20" s="379" t="s">
        <v>25317</v>
      </c>
      <c r="E20" s="380" t="s">
        <v>25324</v>
      </c>
      <c r="F20" s="381" t="s">
        <v>12691</v>
      </c>
      <c r="G20" s="382" t="s">
        <v>641</v>
      </c>
    </row>
    <row r="21" spans="1:7" ht="37.5">
      <c r="A21" s="371">
        <v>20</v>
      </c>
      <c r="B21" s="377">
        <v>663</v>
      </c>
      <c r="C21" s="378">
        <f>Matrix!B665</f>
        <v>0</v>
      </c>
      <c r="D21" s="379" t="s">
        <v>25325</v>
      </c>
      <c r="E21" s="380" t="s">
        <v>25318</v>
      </c>
      <c r="F21" s="381" t="s">
        <v>12717</v>
      </c>
      <c r="G21" s="382" t="s">
        <v>667</v>
      </c>
    </row>
    <row r="22" spans="1:7" ht="37.5">
      <c r="A22" s="371">
        <v>21</v>
      </c>
      <c r="B22" s="377">
        <v>712</v>
      </c>
      <c r="C22" s="378">
        <f>Matrix!B714</f>
        <v>0</v>
      </c>
      <c r="D22" s="379" t="s">
        <v>25317</v>
      </c>
      <c r="E22" s="380" t="s">
        <v>25324</v>
      </c>
      <c r="F22" s="381" t="s">
        <v>12766</v>
      </c>
      <c r="G22" s="382" t="s">
        <v>716</v>
      </c>
    </row>
    <row r="23" spans="1:7" ht="37.5">
      <c r="A23" s="371">
        <v>22</v>
      </c>
      <c r="B23" s="377">
        <v>736</v>
      </c>
      <c r="C23" s="378">
        <f>Matrix!B738</f>
        <v>0</v>
      </c>
      <c r="D23" s="379" t="s">
        <v>25325</v>
      </c>
      <c r="E23" s="380" t="s">
        <v>25318</v>
      </c>
      <c r="F23" s="381" t="s">
        <v>12790</v>
      </c>
      <c r="G23" s="382" t="s">
        <v>740</v>
      </c>
    </row>
    <row r="24" spans="1:7" ht="42.75">
      <c r="A24" s="371">
        <v>23</v>
      </c>
      <c r="B24" s="377">
        <v>788</v>
      </c>
      <c r="C24" s="378">
        <f>Matrix!B790</f>
        <v>0</v>
      </c>
      <c r="D24" s="379" t="s">
        <v>25317</v>
      </c>
      <c r="E24" s="380" t="s">
        <v>25324</v>
      </c>
      <c r="F24" s="381" t="s">
        <v>12842</v>
      </c>
      <c r="G24" s="382" t="s">
        <v>791</v>
      </c>
    </row>
    <row r="25" spans="1:7" ht="37.5">
      <c r="A25" s="371">
        <v>24</v>
      </c>
      <c r="B25" s="377">
        <v>829</v>
      </c>
      <c r="C25" s="378">
        <f>Matrix!B831</f>
        <v>0</v>
      </c>
      <c r="D25" s="379" t="s">
        <v>25325</v>
      </c>
      <c r="E25" s="380" t="s">
        <v>25318</v>
      </c>
      <c r="F25" s="381" t="s">
        <v>12883</v>
      </c>
      <c r="G25" s="382" t="s">
        <v>832</v>
      </c>
    </row>
    <row r="26" spans="1:7" ht="37.5">
      <c r="A26" s="371">
        <v>25</v>
      </c>
      <c r="B26" s="377">
        <v>831</v>
      </c>
      <c r="C26" s="378">
        <f>Matrix!B833</f>
        <v>0</v>
      </c>
      <c r="D26" s="379" t="s">
        <v>25317</v>
      </c>
      <c r="E26" s="380" t="s">
        <v>25324</v>
      </c>
      <c r="F26" s="381" t="s">
        <v>12885</v>
      </c>
      <c r="G26" s="382" t="s">
        <v>834</v>
      </c>
    </row>
    <row r="27" spans="1:7" ht="57">
      <c r="A27" s="371">
        <v>26</v>
      </c>
      <c r="B27" s="377">
        <v>834</v>
      </c>
      <c r="C27" s="378">
        <f>Matrix!B836</f>
        <v>0</v>
      </c>
      <c r="D27" s="379" t="s">
        <v>25325</v>
      </c>
      <c r="E27" s="380" t="s">
        <v>25318</v>
      </c>
      <c r="F27" s="381" t="s">
        <v>12888</v>
      </c>
      <c r="G27" s="382" t="s">
        <v>837</v>
      </c>
    </row>
    <row r="28" spans="1:7" ht="42.75">
      <c r="A28" s="371">
        <v>27</v>
      </c>
      <c r="B28" s="377">
        <v>865</v>
      </c>
      <c r="C28" s="378">
        <f>Matrix!B867</f>
        <v>0</v>
      </c>
      <c r="D28" s="379" t="s">
        <v>25317</v>
      </c>
      <c r="E28" s="380" t="s">
        <v>25324</v>
      </c>
      <c r="F28" s="381" t="s">
        <v>12919</v>
      </c>
      <c r="G28" s="382" t="s">
        <v>868</v>
      </c>
    </row>
    <row r="29" spans="1:7" ht="37.5">
      <c r="A29" s="371">
        <v>28</v>
      </c>
      <c r="B29" s="377">
        <v>866</v>
      </c>
      <c r="C29" s="378">
        <f>Matrix!B868</f>
        <v>0</v>
      </c>
      <c r="D29" s="379" t="s">
        <v>25325</v>
      </c>
      <c r="E29" s="380" t="s">
        <v>25318</v>
      </c>
      <c r="F29" s="381" t="s">
        <v>12920</v>
      </c>
      <c r="G29" s="382" t="s">
        <v>869</v>
      </c>
    </row>
    <row r="30" spans="1:7" ht="37.5">
      <c r="A30" s="371">
        <v>29</v>
      </c>
      <c r="B30" s="377">
        <v>922</v>
      </c>
      <c r="C30" s="378">
        <f>Matrix!B924</f>
        <v>0</v>
      </c>
      <c r="D30" s="379" t="s">
        <v>25317</v>
      </c>
      <c r="E30" s="380" t="s">
        <v>25324</v>
      </c>
      <c r="F30" s="381" t="s">
        <v>12975</v>
      </c>
      <c r="G30" s="382" t="s">
        <v>925</v>
      </c>
    </row>
    <row r="31" spans="1:7" ht="37.5">
      <c r="A31" s="371">
        <v>30</v>
      </c>
      <c r="B31" s="377">
        <v>944</v>
      </c>
      <c r="C31" s="378">
        <f>Matrix!B946</f>
        <v>0</v>
      </c>
      <c r="D31" s="379" t="s">
        <v>25325</v>
      </c>
      <c r="E31" s="380" t="s">
        <v>25318</v>
      </c>
      <c r="F31" s="381" t="s">
        <v>12997</v>
      </c>
      <c r="G31" s="382" t="s">
        <v>947</v>
      </c>
    </row>
    <row r="32" spans="1:7" ht="37.5">
      <c r="A32" s="371">
        <v>31</v>
      </c>
      <c r="B32" s="377">
        <v>949</v>
      </c>
      <c r="C32" s="378">
        <f>Matrix!B951</f>
        <v>0</v>
      </c>
      <c r="D32" s="379" t="s">
        <v>25317</v>
      </c>
      <c r="E32" s="380" t="s">
        <v>25324</v>
      </c>
      <c r="F32" s="381" t="s">
        <v>13002</v>
      </c>
      <c r="G32" s="382" t="s">
        <v>952</v>
      </c>
    </row>
    <row r="33" spans="1:7" ht="37.5">
      <c r="A33" s="371">
        <v>32</v>
      </c>
      <c r="B33" s="377">
        <v>1023</v>
      </c>
      <c r="C33" s="378">
        <f>Matrix!B1025</f>
        <v>0</v>
      </c>
      <c r="D33" s="379" t="s">
        <v>25325</v>
      </c>
      <c r="E33" s="380" t="s">
        <v>25318</v>
      </c>
      <c r="F33" s="381" t="s">
        <v>13076</v>
      </c>
      <c r="G33" s="382" t="s">
        <v>1026</v>
      </c>
    </row>
    <row r="34" spans="1:7" ht="37.5">
      <c r="A34" s="371">
        <v>33</v>
      </c>
      <c r="B34" s="377">
        <v>1048</v>
      </c>
      <c r="C34" s="378">
        <f>Matrix!B1050</f>
        <v>0</v>
      </c>
      <c r="D34" s="379" t="s">
        <v>25317</v>
      </c>
      <c r="E34" s="380" t="s">
        <v>25324</v>
      </c>
      <c r="F34" s="381" t="s">
        <v>13101</v>
      </c>
      <c r="G34" s="382" t="s">
        <v>1051</v>
      </c>
    </row>
    <row r="35" spans="1:7" ht="37.5">
      <c r="A35" s="371">
        <v>34</v>
      </c>
      <c r="B35" s="377">
        <v>1127</v>
      </c>
      <c r="C35" s="378">
        <f>Matrix!B1129</f>
        <v>0</v>
      </c>
      <c r="D35" s="379" t="s">
        <v>25328</v>
      </c>
      <c r="E35" s="380" t="s">
        <v>25329</v>
      </c>
      <c r="F35" s="381" t="s">
        <v>13180</v>
      </c>
      <c r="G35" s="382" t="s">
        <v>1130</v>
      </c>
    </row>
    <row r="36" spans="1:7" ht="37.5">
      <c r="A36" s="371">
        <v>35</v>
      </c>
      <c r="B36" s="377">
        <v>1170</v>
      </c>
      <c r="C36" s="378">
        <f>Matrix!B1172</f>
        <v>0</v>
      </c>
      <c r="D36" s="379" t="s">
        <v>25325</v>
      </c>
      <c r="E36" s="380" t="s">
        <v>25318</v>
      </c>
      <c r="F36" s="381" t="s">
        <v>13223</v>
      </c>
      <c r="G36" s="382" t="s">
        <v>1173</v>
      </c>
    </row>
    <row r="37" spans="1:7" ht="37.5">
      <c r="A37" s="371">
        <v>36</v>
      </c>
      <c r="B37" s="377">
        <v>1456</v>
      </c>
      <c r="C37" s="378">
        <f>Matrix!B1458</f>
        <v>0</v>
      </c>
      <c r="D37" s="379" t="s">
        <v>25317</v>
      </c>
      <c r="E37" s="380" t="s">
        <v>25324</v>
      </c>
      <c r="F37" s="381" t="s">
        <v>13509</v>
      </c>
      <c r="G37" s="382" t="s">
        <v>1458</v>
      </c>
    </row>
    <row r="38" spans="1:7" ht="37.5">
      <c r="A38" s="371">
        <v>37</v>
      </c>
      <c r="B38" s="377">
        <v>1485</v>
      </c>
      <c r="C38" s="378">
        <f>Matrix!B1487</f>
        <v>0</v>
      </c>
      <c r="D38" s="379" t="s">
        <v>25330</v>
      </c>
      <c r="E38" s="380" t="s">
        <v>25331</v>
      </c>
      <c r="F38" s="381" t="s">
        <v>13538</v>
      </c>
      <c r="G38" s="382" t="s">
        <v>1487</v>
      </c>
    </row>
    <row r="39" spans="1:7" ht="37.5">
      <c r="A39" s="371">
        <v>38</v>
      </c>
      <c r="B39" s="377">
        <v>1491</v>
      </c>
      <c r="C39" s="378">
        <f>Matrix!B1493</f>
        <v>0</v>
      </c>
      <c r="D39" s="379" t="s">
        <v>25325</v>
      </c>
      <c r="E39" s="380" t="s">
        <v>25318</v>
      </c>
      <c r="F39" s="381" t="s">
        <v>13544</v>
      </c>
      <c r="G39" s="382" t="s">
        <v>1493</v>
      </c>
    </row>
    <row r="40" spans="1:7" ht="37.5">
      <c r="A40" s="371">
        <v>39</v>
      </c>
      <c r="B40" s="377">
        <v>1571</v>
      </c>
      <c r="C40" s="378">
        <f>Matrix!B1573</f>
        <v>0</v>
      </c>
      <c r="D40" s="379" t="s">
        <v>25317</v>
      </c>
      <c r="E40" s="380" t="s">
        <v>25324</v>
      </c>
      <c r="F40" s="381" t="s">
        <v>13624</v>
      </c>
      <c r="G40" s="382" t="s">
        <v>1573</v>
      </c>
    </row>
    <row r="41" spans="1:7" ht="37.5">
      <c r="A41" s="371">
        <v>40</v>
      </c>
      <c r="B41" s="377">
        <v>1574</v>
      </c>
      <c r="C41" s="378">
        <f>Matrix!B1576</f>
        <v>0</v>
      </c>
      <c r="D41" s="379" t="s">
        <v>25330</v>
      </c>
      <c r="E41" s="380" t="s">
        <v>25331</v>
      </c>
      <c r="F41" s="381" t="s">
        <v>13627</v>
      </c>
      <c r="G41" s="382" t="s">
        <v>1576</v>
      </c>
    </row>
    <row r="42" spans="1:7" ht="57">
      <c r="A42" s="371">
        <v>41</v>
      </c>
      <c r="B42" s="377">
        <v>1583</v>
      </c>
      <c r="C42" s="378">
        <f>Matrix!B1585</f>
        <v>0</v>
      </c>
      <c r="D42" s="379" t="s">
        <v>25325</v>
      </c>
      <c r="E42" s="380" t="s">
        <v>25318</v>
      </c>
      <c r="F42" s="381" t="s">
        <v>13636</v>
      </c>
      <c r="G42" s="382" t="s">
        <v>1585</v>
      </c>
    </row>
    <row r="43" spans="1:7" ht="37.5">
      <c r="A43" s="371">
        <v>42</v>
      </c>
      <c r="B43" s="377">
        <v>1629</v>
      </c>
      <c r="C43" s="378">
        <f>Matrix!B1631</f>
        <v>0</v>
      </c>
      <c r="D43" s="379" t="s">
        <v>25317</v>
      </c>
      <c r="E43" s="380" t="s">
        <v>25324</v>
      </c>
      <c r="F43" s="381" t="s">
        <v>13682</v>
      </c>
      <c r="G43" s="382" t="s">
        <v>1631</v>
      </c>
    </row>
    <row r="44" spans="1:7" ht="37.5">
      <c r="A44" s="371">
        <v>43</v>
      </c>
      <c r="B44" s="377">
        <v>1630</v>
      </c>
      <c r="C44" s="378">
        <f>Matrix!B1632</f>
        <v>0</v>
      </c>
      <c r="D44" s="379" t="s">
        <v>25330</v>
      </c>
      <c r="E44" s="380" t="s">
        <v>25331</v>
      </c>
      <c r="F44" s="381" t="s">
        <v>13683</v>
      </c>
      <c r="G44" s="382" t="s">
        <v>1632</v>
      </c>
    </row>
    <row r="45" spans="1:7" ht="42.75">
      <c r="A45" s="371">
        <v>44</v>
      </c>
      <c r="B45" s="377">
        <v>1636</v>
      </c>
      <c r="C45" s="378">
        <f>Matrix!B1638</f>
        <v>0</v>
      </c>
      <c r="D45" s="379" t="s">
        <v>25325</v>
      </c>
      <c r="E45" s="380" t="s">
        <v>25318</v>
      </c>
      <c r="F45" s="381" t="s">
        <v>13689</v>
      </c>
      <c r="G45" s="382" t="s">
        <v>1638</v>
      </c>
    </row>
    <row r="46" spans="1:7" ht="37.5">
      <c r="A46" s="371">
        <v>45</v>
      </c>
      <c r="B46" s="377">
        <v>1724</v>
      </c>
      <c r="C46" s="378">
        <f>Matrix!B1726</f>
        <v>0</v>
      </c>
      <c r="D46" s="379" t="s">
        <v>25317</v>
      </c>
      <c r="E46" s="380" t="s">
        <v>25324</v>
      </c>
      <c r="F46" s="381" t="s">
        <v>13775</v>
      </c>
      <c r="G46" s="382" t="s">
        <v>1726</v>
      </c>
    </row>
    <row r="47" spans="1:7" ht="69">
      <c r="A47" s="371">
        <v>46</v>
      </c>
      <c r="B47" s="377">
        <v>1735</v>
      </c>
      <c r="C47" s="378">
        <f>Matrix!B1737</f>
        <v>0</v>
      </c>
      <c r="D47" s="379" t="s">
        <v>25330</v>
      </c>
      <c r="E47" s="380" t="s">
        <v>25331</v>
      </c>
      <c r="F47" s="381" t="s">
        <v>13786</v>
      </c>
      <c r="G47" s="382" t="s">
        <v>1737</v>
      </c>
    </row>
    <row r="48" spans="1:7" ht="37.5">
      <c r="A48" s="371">
        <v>47</v>
      </c>
      <c r="B48" s="377">
        <v>1809</v>
      </c>
      <c r="C48" s="378">
        <f>Matrix!B1811</f>
        <v>0</v>
      </c>
      <c r="D48" s="379" t="s">
        <v>25325</v>
      </c>
      <c r="E48" s="380" t="s">
        <v>25318</v>
      </c>
      <c r="F48" s="381" t="s">
        <v>13860</v>
      </c>
      <c r="G48" s="382" t="s">
        <v>1811</v>
      </c>
    </row>
    <row r="49" spans="1:7" ht="37.5">
      <c r="A49" s="371">
        <v>48</v>
      </c>
      <c r="B49" s="377">
        <v>1815</v>
      </c>
      <c r="C49" s="378">
        <f>Matrix!B1817</f>
        <v>0</v>
      </c>
      <c r="D49" s="379" t="s">
        <v>25317</v>
      </c>
      <c r="E49" s="380" t="s">
        <v>25324</v>
      </c>
      <c r="F49" s="381" t="s">
        <v>13866</v>
      </c>
      <c r="G49" s="382" t="s">
        <v>1817</v>
      </c>
    </row>
    <row r="50" spans="1:7" ht="51.75">
      <c r="A50" s="371">
        <v>49</v>
      </c>
      <c r="B50" s="377">
        <v>1837</v>
      </c>
      <c r="C50" s="378">
        <f>Matrix!B1839</f>
        <v>0</v>
      </c>
      <c r="D50" s="379" t="s">
        <v>25330</v>
      </c>
      <c r="E50" s="380" t="s">
        <v>25331</v>
      </c>
      <c r="F50" s="381" t="s">
        <v>13888</v>
      </c>
      <c r="G50" s="382" t="s">
        <v>1839</v>
      </c>
    </row>
    <row r="51" spans="1:7" ht="37.5">
      <c r="A51" s="371">
        <v>50</v>
      </c>
      <c r="B51" s="377">
        <v>1859</v>
      </c>
      <c r="C51" s="378">
        <f>Matrix!B1861</f>
        <v>0</v>
      </c>
      <c r="D51" s="379" t="s">
        <v>25325</v>
      </c>
      <c r="E51" s="380" t="s">
        <v>25318</v>
      </c>
      <c r="F51" s="381" t="s">
        <v>13910</v>
      </c>
      <c r="G51" s="382" t="s">
        <v>1861</v>
      </c>
    </row>
    <row r="52" spans="1:7" ht="37.5">
      <c r="A52" s="371">
        <v>51</v>
      </c>
      <c r="B52" s="377">
        <v>1863</v>
      </c>
      <c r="C52" s="378">
        <f>Matrix!B1865</f>
        <v>0</v>
      </c>
      <c r="D52" s="379" t="s">
        <v>25332</v>
      </c>
      <c r="E52" s="380" t="s">
        <v>25333</v>
      </c>
      <c r="F52" s="381" t="s">
        <v>13914</v>
      </c>
      <c r="G52" s="382" t="s">
        <v>1865</v>
      </c>
    </row>
    <row r="53" spans="1:7" ht="37.5">
      <c r="A53" s="371">
        <v>52</v>
      </c>
      <c r="B53" s="377">
        <v>1867</v>
      </c>
      <c r="C53" s="378">
        <f>Matrix!B1869</f>
        <v>0</v>
      </c>
      <c r="D53" s="379" t="s">
        <v>25317</v>
      </c>
      <c r="E53" s="380" t="s">
        <v>25324</v>
      </c>
      <c r="F53" s="381" t="s">
        <v>13918</v>
      </c>
      <c r="G53" s="382" t="s">
        <v>1869</v>
      </c>
    </row>
    <row r="54" spans="1:7" ht="37.5">
      <c r="A54" s="371">
        <v>53</v>
      </c>
      <c r="B54" s="377">
        <v>1886</v>
      </c>
      <c r="C54" s="378">
        <f>Matrix!B1888</f>
        <v>0</v>
      </c>
      <c r="D54" s="379" t="s">
        <v>25317</v>
      </c>
      <c r="E54" s="380" t="s">
        <v>25324</v>
      </c>
      <c r="F54" s="381" t="s">
        <v>13937</v>
      </c>
      <c r="G54" s="382" t="s">
        <v>1888</v>
      </c>
    </row>
    <row r="55" spans="1:7" ht="37.5">
      <c r="A55" s="371">
        <v>54</v>
      </c>
      <c r="B55" s="377">
        <v>1888</v>
      </c>
      <c r="C55" s="378">
        <f>Matrix!B1890</f>
        <v>0</v>
      </c>
      <c r="D55" s="379" t="s">
        <v>25317</v>
      </c>
      <c r="E55" s="380" t="s">
        <v>25324</v>
      </c>
      <c r="F55" s="381" t="s">
        <v>13939</v>
      </c>
      <c r="G55" s="382" t="s">
        <v>1890</v>
      </c>
    </row>
    <row r="56" spans="1:7" ht="37.5">
      <c r="A56" s="371">
        <v>55</v>
      </c>
      <c r="B56" s="377">
        <v>1924</v>
      </c>
      <c r="C56" s="378">
        <f>Matrix!B1926</f>
        <v>0</v>
      </c>
      <c r="D56" s="379" t="s">
        <v>25326</v>
      </c>
      <c r="E56" s="380" t="s">
        <v>25327</v>
      </c>
      <c r="F56" s="381" t="s">
        <v>13975</v>
      </c>
      <c r="G56" s="382" t="s">
        <v>1926</v>
      </c>
    </row>
    <row r="57" spans="1:7" ht="37.5">
      <c r="A57" s="371">
        <v>56</v>
      </c>
      <c r="B57" s="377">
        <v>1952</v>
      </c>
      <c r="C57" s="378">
        <f>Matrix!B1954</f>
        <v>0</v>
      </c>
      <c r="D57" s="379" t="s">
        <v>25330</v>
      </c>
      <c r="E57" s="380" t="s">
        <v>25331</v>
      </c>
      <c r="F57" s="381" t="s">
        <v>14003</v>
      </c>
      <c r="G57" s="382" t="s">
        <v>1954</v>
      </c>
    </row>
    <row r="58" spans="1:7" ht="37.5">
      <c r="A58" s="371">
        <v>57</v>
      </c>
      <c r="B58" s="377">
        <v>2071</v>
      </c>
      <c r="C58" s="378">
        <f>Matrix!B2073</f>
        <v>0</v>
      </c>
      <c r="D58" s="379" t="s">
        <v>25317</v>
      </c>
      <c r="E58" s="380" t="s">
        <v>25324</v>
      </c>
      <c r="F58" s="381" t="s">
        <v>14122</v>
      </c>
      <c r="G58" s="382" t="s">
        <v>2073</v>
      </c>
    </row>
    <row r="59" spans="1:7" ht="42.75">
      <c r="A59" s="371">
        <v>58</v>
      </c>
      <c r="B59" s="377">
        <v>2168</v>
      </c>
      <c r="C59" s="378">
        <f>Matrix!B2170</f>
        <v>0</v>
      </c>
      <c r="D59" s="379" t="s">
        <v>25317</v>
      </c>
      <c r="E59" s="380" t="s">
        <v>25324</v>
      </c>
      <c r="F59" s="381" t="s">
        <v>14218</v>
      </c>
      <c r="G59" s="382" t="s">
        <v>2170</v>
      </c>
    </row>
    <row r="60" spans="1:7" ht="37.5">
      <c r="A60" s="371">
        <v>59</v>
      </c>
      <c r="B60" s="377">
        <v>2186</v>
      </c>
      <c r="C60" s="378">
        <f>Matrix!B2188</f>
        <v>0</v>
      </c>
      <c r="D60" s="379" t="s">
        <v>25325</v>
      </c>
      <c r="E60" s="380" t="s">
        <v>25318</v>
      </c>
      <c r="F60" s="381" t="s">
        <v>14236</v>
      </c>
      <c r="G60" s="382" t="s">
        <v>2188</v>
      </c>
    </row>
    <row r="61" spans="1:7" ht="37.5">
      <c r="A61" s="371">
        <v>60</v>
      </c>
      <c r="B61" s="377">
        <v>2187</v>
      </c>
      <c r="C61" s="378">
        <f>Matrix!B2189</f>
        <v>0</v>
      </c>
      <c r="D61" s="379" t="s">
        <v>25325</v>
      </c>
      <c r="E61" s="380" t="s">
        <v>25318</v>
      </c>
      <c r="F61" s="381" t="s">
        <v>14237</v>
      </c>
      <c r="G61" s="382" t="s">
        <v>2189</v>
      </c>
    </row>
    <row r="62" spans="1:7" ht="37.5">
      <c r="A62" s="371">
        <v>61</v>
      </c>
      <c r="B62" s="377">
        <v>2571</v>
      </c>
      <c r="C62" s="378">
        <f>Matrix!B2573</f>
        <v>0</v>
      </c>
      <c r="D62" s="379" t="s">
        <v>25325</v>
      </c>
      <c r="E62" s="380" t="s">
        <v>25318</v>
      </c>
      <c r="F62" s="381" t="s">
        <v>14621</v>
      </c>
      <c r="G62" s="382" t="s">
        <v>2571</v>
      </c>
    </row>
    <row r="63" spans="1:7" ht="37.5">
      <c r="A63" s="371">
        <v>62</v>
      </c>
      <c r="B63" s="377">
        <v>2572</v>
      </c>
      <c r="C63" s="378">
        <f>Matrix!B2574</f>
        <v>0</v>
      </c>
      <c r="D63" s="379" t="s">
        <v>25332</v>
      </c>
      <c r="E63" s="380" t="s">
        <v>25333</v>
      </c>
      <c r="F63" s="381" t="s">
        <v>14622</v>
      </c>
      <c r="G63" s="382" t="s">
        <v>2572</v>
      </c>
    </row>
    <row r="64" spans="1:7" ht="37.5">
      <c r="A64" s="371">
        <v>63</v>
      </c>
      <c r="B64" s="377">
        <v>2573</v>
      </c>
      <c r="C64" s="378">
        <f>Matrix!B2575</f>
        <v>0</v>
      </c>
      <c r="D64" s="379" t="s">
        <v>25334</v>
      </c>
      <c r="E64" s="380" t="s">
        <v>25335</v>
      </c>
      <c r="F64" s="381" t="s">
        <v>14623</v>
      </c>
      <c r="G64" s="382" t="s">
        <v>2573</v>
      </c>
    </row>
    <row r="65" spans="1:7" ht="37.5">
      <c r="A65" s="371">
        <v>64</v>
      </c>
      <c r="B65" s="377">
        <v>2574</v>
      </c>
      <c r="C65" s="378">
        <f>Matrix!B2576</f>
        <v>0</v>
      </c>
      <c r="D65" s="379" t="s">
        <v>25317</v>
      </c>
      <c r="E65" s="380" t="s">
        <v>25324</v>
      </c>
      <c r="F65" s="381" t="s">
        <v>14624</v>
      </c>
      <c r="G65" s="382" t="s">
        <v>2574</v>
      </c>
    </row>
    <row r="66" spans="1:7" ht="42.75">
      <c r="A66" s="371">
        <v>65</v>
      </c>
      <c r="B66" s="377">
        <v>2646</v>
      </c>
      <c r="C66" s="378">
        <f>Matrix!B2648</f>
        <v>0</v>
      </c>
      <c r="D66" s="379" t="s">
        <v>25330</v>
      </c>
      <c r="E66" s="380" t="s">
        <v>25331</v>
      </c>
      <c r="F66" s="381" t="s">
        <v>14696</v>
      </c>
      <c r="G66" s="382" t="s">
        <v>2646</v>
      </c>
    </row>
    <row r="67" spans="1:7" ht="37.5">
      <c r="A67" s="371">
        <v>66</v>
      </c>
      <c r="B67" s="377">
        <v>2764</v>
      </c>
      <c r="C67" s="378">
        <f>Matrix!B2766</f>
        <v>0</v>
      </c>
      <c r="D67" s="379" t="s">
        <v>25325</v>
      </c>
      <c r="E67" s="380" t="s">
        <v>25318</v>
      </c>
      <c r="F67" s="381" t="s">
        <v>14814</v>
      </c>
      <c r="G67" s="382" t="s">
        <v>2764</v>
      </c>
    </row>
    <row r="68" spans="1:7" ht="37.5">
      <c r="A68" s="371">
        <v>67</v>
      </c>
      <c r="B68" s="377">
        <v>2994</v>
      </c>
      <c r="C68" s="378">
        <f>Matrix!B2996</f>
        <v>0</v>
      </c>
      <c r="D68" s="379" t="s">
        <v>25334</v>
      </c>
      <c r="E68" s="380" t="s">
        <v>25335</v>
      </c>
      <c r="F68" s="381" t="s">
        <v>15044</v>
      </c>
      <c r="G68" s="382" t="s">
        <v>2994</v>
      </c>
    </row>
    <row r="69" spans="1:7" ht="37.5">
      <c r="A69" s="371">
        <v>68</v>
      </c>
      <c r="B69" s="377">
        <v>3009</v>
      </c>
      <c r="C69" s="378">
        <f>Matrix!B3011</f>
        <v>0</v>
      </c>
      <c r="D69" s="379" t="s">
        <v>25336</v>
      </c>
      <c r="E69" s="380" t="s">
        <v>25337</v>
      </c>
      <c r="F69" s="381" t="s">
        <v>15059</v>
      </c>
      <c r="G69" s="382" t="s">
        <v>3009</v>
      </c>
    </row>
    <row r="70" spans="1:7" ht="37.5">
      <c r="A70" s="371">
        <v>69</v>
      </c>
      <c r="B70" s="377">
        <v>3022</v>
      </c>
      <c r="C70" s="378">
        <f>Matrix!B3024</f>
        <v>0</v>
      </c>
      <c r="D70" s="379" t="s">
        <v>25317</v>
      </c>
      <c r="E70" s="380" t="s">
        <v>25324</v>
      </c>
      <c r="F70" s="381" t="s">
        <v>15072</v>
      </c>
      <c r="G70" s="382" t="s">
        <v>3022</v>
      </c>
    </row>
    <row r="71" spans="1:7" ht="42.75">
      <c r="A71" s="371">
        <v>70</v>
      </c>
      <c r="B71" s="377">
        <v>3098</v>
      </c>
      <c r="C71" s="378">
        <f>Matrix!B3100</f>
        <v>0</v>
      </c>
      <c r="D71" s="379" t="s">
        <v>25330</v>
      </c>
      <c r="E71" s="380" t="s">
        <v>25331</v>
      </c>
      <c r="F71" s="381" t="s">
        <v>15129</v>
      </c>
      <c r="G71" s="382" t="s">
        <v>3101</v>
      </c>
    </row>
    <row r="72" spans="1:7" ht="42.75">
      <c r="A72" s="371">
        <v>71</v>
      </c>
      <c r="B72" s="377">
        <v>3128</v>
      </c>
      <c r="C72" s="378">
        <f>Matrix!B3130</f>
        <v>0</v>
      </c>
      <c r="D72" s="379" t="s">
        <v>25325</v>
      </c>
      <c r="E72" s="380" t="s">
        <v>25318</v>
      </c>
      <c r="F72" s="381" t="s">
        <v>15158</v>
      </c>
      <c r="G72" s="382" t="s">
        <v>3131</v>
      </c>
    </row>
    <row r="73" spans="1:7" ht="37.5">
      <c r="A73" s="371">
        <v>72</v>
      </c>
      <c r="B73" s="377">
        <v>3129</v>
      </c>
      <c r="C73" s="378">
        <f>Matrix!B3131</f>
        <v>0</v>
      </c>
      <c r="D73" s="379" t="s">
        <v>25336</v>
      </c>
      <c r="E73" s="380" t="s">
        <v>25337</v>
      </c>
      <c r="F73" s="381" t="s">
        <v>15159</v>
      </c>
      <c r="G73" s="382" t="s">
        <v>3132</v>
      </c>
    </row>
    <row r="74" spans="1:7" ht="37.5">
      <c r="A74" s="371">
        <v>73</v>
      </c>
      <c r="B74" s="377">
        <v>3132</v>
      </c>
      <c r="C74" s="378">
        <f>Matrix!B3134</f>
        <v>0</v>
      </c>
      <c r="D74" s="379" t="s">
        <v>25338</v>
      </c>
      <c r="E74" s="380" t="s">
        <v>25339</v>
      </c>
      <c r="F74" s="381" t="s">
        <v>15162</v>
      </c>
      <c r="G74" s="382" t="s">
        <v>3135</v>
      </c>
    </row>
    <row r="75" spans="1:7" ht="37.5">
      <c r="A75" s="371">
        <v>74</v>
      </c>
      <c r="B75" s="377">
        <v>3224</v>
      </c>
      <c r="C75" s="378">
        <f>Matrix!B3226</f>
        <v>0</v>
      </c>
      <c r="D75" s="379" t="s">
        <v>25317</v>
      </c>
      <c r="E75" s="380" t="s">
        <v>25324</v>
      </c>
      <c r="F75" s="381" t="s">
        <v>15243</v>
      </c>
      <c r="G75" s="382" t="s">
        <v>3226</v>
      </c>
    </row>
    <row r="76" spans="1:7" ht="42.75">
      <c r="A76" s="371">
        <v>75</v>
      </c>
      <c r="B76" s="377">
        <v>3230</v>
      </c>
      <c r="C76" s="378">
        <f>Matrix!B3232</f>
        <v>0</v>
      </c>
      <c r="D76" s="379" t="s">
        <v>25330</v>
      </c>
      <c r="E76" s="380" t="s">
        <v>25331</v>
      </c>
      <c r="F76" s="381" t="s">
        <v>15249</v>
      </c>
      <c r="G76" s="382" t="s">
        <v>3231</v>
      </c>
    </row>
    <row r="77" spans="1:7" ht="42.75">
      <c r="A77" s="371">
        <v>76</v>
      </c>
      <c r="B77" s="377">
        <v>3231</v>
      </c>
      <c r="C77" s="378">
        <f>Matrix!B3233</f>
        <v>0</v>
      </c>
      <c r="D77" s="379" t="s">
        <v>25325</v>
      </c>
      <c r="E77" s="380" t="s">
        <v>25318</v>
      </c>
      <c r="F77" s="381" t="s">
        <v>15250</v>
      </c>
      <c r="G77" s="382" t="s">
        <v>3232</v>
      </c>
    </row>
    <row r="78" spans="1:7" ht="37.5">
      <c r="A78" s="371">
        <v>77</v>
      </c>
      <c r="B78" s="377">
        <v>3317</v>
      </c>
      <c r="C78" s="378">
        <f>Matrix!B3319</f>
        <v>0</v>
      </c>
      <c r="D78" s="379" t="s">
        <v>25338</v>
      </c>
      <c r="E78" s="380" t="s">
        <v>25339</v>
      </c>
      <c r="F78" s="381" t="s">
        <v>15335</v>
      </c>
      <c r="G78" s="382" t="s">
        <v>3318</v>
      </c>
    </row>
    <row r="79" spans="1:7" ht="37.5">
      <c r="A79" s="371">
        <v>78</v>
      </c>
      <c r="B79" s="377">
        <v>3354</v>
      </c>
      <c r="C79" s="378">
        <f>Matrix!B3356</f>
        <v>0</v>
      </c>
      <c r="D79" s="379" t="s">
        <v>25317</v>
      </c>
      <c r="E79" s="380" t="s">
        <v>25324</v>
      </c>
      <c r="F79" s="381" t="s">
        <v>15372</v>
      </c>
      <c r="G79" s="382" t="s">
        <v>3355</v>
      </c>
    </row>
    <row r="80" spans="1:7" ht="37.5">
      <c r="A80" s="371">
        <v>79</v>
      </c>
      <c r="B80" s="377">
        <v>3480</v>
      </c>
      <c r="C80" s="378">
        <f>Matrix!B3482</f>
        <v>0</v>
      </c>
      <c r="D80" s="379" t="s">
        <v>25330</v>
      </c>
      <c r="E80" s="380" t="s">
        <v>25331</v>
      </c>
      <c r="F80" s="381" t="s">
        <v>15469</v>
      </c>
      <c r="G80" s="382" t="s">
        <v>3485</v>
      </c>
    </row>
    <row r="81" spans="1:7" ht="37.5">
      <c r="A81" s="371">
        <v>80</v>
      </c>
      <c r="B81" s="377">
        <v>3583</v>
      </c>
      <c r="C81" s="378">
        <f>Matrix!B3585</f>
        <v>0</v>
      </c>
      <c r="D81" s="379" t="s">
        <v>25325</v>
      </c>
      <c r="E81" s="380" t="s">
        <v>25318</v>
      </c>
      <c r="F81" s="381" t="s">
        <v>15572</v>
      </c>
      <c r="G81" s="382" t="s">
        <v>3588</v>
      </c>
    </row>
    <row r="82" spans="1:7" ht="42.75">
      <c r="A82" s="371">
        <v>81</v>
      </c>
      <c r="B82" s="377">
        <v>3588</v>
      </c>
      <c r="C82" s="378">
        <f>Matrix!B3590</f>
        <v>0</v>
      </c>
      <c r="D82" s="379" t="s">
        <v>25317</v>
      </c>
      <c r="E82" s="380" t="s">
        <v>25324</v>
      </c>
      <c r="F82" s="381" t="s">
        <v>15577</v>
      </c>
      <c r="G82" s="382" t="s">
        <v>3593</v>
      </c>
    </row>
    <row r="83" spans="1:7" ht="37.5">
      <c r="A83" s="371">
        <v>82</v>
      </c>
      <c r="B83" s="377">
        <v>3589</v>
      </c>
      <c r="C83" s="378">
        <f>Matrix!B3591</f>
        <v>0</v>
      </c>
      <c r="D83" s="379" t="s">
        <v>25330</v>
      </c>
      <c r="E83" s="380" t="s">
        <v>25331</v>
      </c>
      <c r="F83" s="381" t="s">
        <v>15578</v>
      </c>
      <c r="G83" s="382" t="s">
        <v>3594</v>
      </c>
    </row>
    <row r="84" spans="1:7" ht="37.5">
      <c r="A84" s="371">
        <v>83</v>
      </c>
      <c r="B84" s="377">
        <v>3590</v>
      </c>
      <c r="C84" s="378">
        <f>Matrix!B3592</f>
        <v>0</v>
      </c>
      <c r="D84" s="379" t="s">
        <v>25325</v>
      </c>
      <c r="E84" s="380" t="s">
        <v>25318</v>
      </c>
      <c r="F84" s="381" t="s">
        <v>15579</v>
      </c>
      <c r="G84" s="382" t="s">
        <v>3595</v>
      </c>
    </row>
    <row r="85" spans="1:7" ht="37.5">
      <c r="A85" s="371">
        <v>84</v>
      </c>
      <c r="B85" s="377">
        <v>3591</v>
      </c>
      <c r="C85" s="378">
        <f>Matrix!B3593</f>
        <v>0</v>
      </c>
      <c r="D85" s="379" t="s">
        <v>25340</v>
      </c>
      <c r="E85" s="380" t="s">
        <v>25341</v>
      </c>
      <c r="F85" s="381" t="s">
        <v>15580</v>
      </c>
      <c r="G85" s="382" t="s">
        <v>3596</v>
      </c>
    </row>
    <row r="86" spans="1:7" ht="37.5">
      <c r="A86" s="371">
        <v>85</v>
      </c>
      <c r="B86" s="377">
        <v>3592</v>
      </c>
      <c r="C86" s="378">
        <f>Matrix!B3594</f>
        <v>0</v>
      </c>
      <c r="D86" s="379" t="s">
        <v>25317</v>
      </c>
      <c r="E86" s="380" t="s">
        <v>25324</v>
      </c>
      <c r="F86" s="381" t="s">
        <v>15581</v>
      </c>
      <c r="G86" s="382" t="s">
        <v>3597</v>
      </c>
    </row>
    <row r="87" spans="1:7" ht="37.5">
      <c r="A87" s="371">
        <v>86</v>
      </c>
      <c r="B87" s="377">
        <v>3664</v>
      </c>
      <c r="C87" s="378">
        <f>Matrix!B3666</f>
        <v>0</v>
      </c>
      <c r="D87" s="379" t="s">
        <v>25317</v>
      </c>
      <c r="E87" s="380" t="s">
        <v>25324</v>
      </c>
      <c r="F87" s="381" t="s">
        <v>15653</v>
      </c>
      <c r="G87" s="382" t="s">
        <v>3669</v>
      </c>
    </row>
    <row r="88" spans="1:7" ht="37.5">
      <c r="A88" s="371">
        <v>87</v>
      </c>
      <c r="B88" s="377">
        <v>3720</v>
      </c>
      <c r="C88" s="378">
        <f>Matrix!B3722</f>
        <v>0</v>
      </c>
      <c r="D88" s="379" t="s">
        <v>25317</v>
      </c>
      <c r="E88" s="380" t="s">
        <v>25324</v>
      </c>
      <c r="F88" s="381" t="s">
        <v>15708</v>
      </c>
      <c r="G88" s="382" t="s">
        <v>3724</v>
      </c>
    </row>
    <row r="89" spans="1:7" ht="37.5">
      <c r="A89" s="371">
        <v>88</v>
      </c>
      <c r="B89" s="377">
        <v>3731</v>
      </c>
      <c r="C89" s="378">
        <f>Matrix!B3733</f>
        <v>0</v>
      </c>
      <c r="D89" s="379" t="s">
        <v>25325</v>
      </c>
      <c r="E89" s="380" t="s">
        <v>25318</v>
      </c>
      <c r="F89" s="381" t="s">
        <v>15719</v>
      </c>
      <c r="G89" s="382" t="s">
        <v>3735</v>
      </c>
    </row>
    <row r="90" spans="1:7" ht="37.5">
      <c r="A90" s="371">
        <v>89</v>
      </c>
      <c r="B90" s="377">
        <v>3737</v>
      </c>
      <c r="C90" s="378">
        <f>Matrix!B3739</f>
        <v>0</v>
      </c>
      <c r="D90" s="379" t="s">
        <v>25325</v>
      </c>
      <c r="E90" s="380" t="s">
        <v>25318</v>
      </c>
      <c r="F90" s="381" t="s">
        <v>15725</v>
      </c>
      <c r="G90" s="382" t="s">
        <v>3741</v>
      </c>
    </row>
    <row r="91" spans="1:7" ht="37.5">
      <c r="A91" s="371">
        <v>90</v>
      </c>
      <c r="B91" s="377">
        <v>3748</v>
      </c>
      <c r="C91" s="378">
        <f>Matrix!B3750</f>
        <v>0</v>
      </c>
      <c r="D91" s="379" t="s">
        <v>25317</v>
      </c>
      <c r="E91" s="380" t="s">
        <v>25324</v>
      </c>
      <c r="F91" s="381" t="s">
        <v>15736</v>
      </c>
      <c r="G91" s="382" t="s">
        <v>3752</v>
      </c>
    </row>
    <row r="92" spans="1:7" ht="37.5">
      <c r="A92" s="371">
        <v>91</v>
      </c>
      <c r="B92" s="377">
        <v>3751</v>
      </c>
      <c r="C92" s="378">
        <f>Matrix!B3753</f>
        <v>0</v>
      </c>
      <c r="D92" s="379" t="s">
        <v>25325</v>
      </c>
      <c r="E92" s="380" t="s">
        <v>25318</v>
      </c>
      <c r="F92" s="381" t="s">
        <v>15739</v>
      </c>
      <c r="G92" s="382" t="s">
        <v>3755</v>
      </c>
    </row>
    <row r="93" spans="1:7" ht="37.5">
      <c r="A93" s="371">
        <v>92</v>
      </c>
      <c r="B93" s="377">
        <v>3753</v>
      </c>
      <c r="C93" s="378">
        <f>Matrix!B3755</f>
        <v>0</v>
      </c>
      <c r="D93" s="379" t="s">
        <v>25317</v>
      </c>
      <c r="E93" s="380" t="s">
        <v>25324</v>
      </c>
      <c r="F93" s="381" t="s">
        <v>15741</v>
      </c>
      <c r="G93" s="382" t="s">
        <v>3757</v>
      </c>
    </row>
    <row r="94" spans="1:7" ht="37.5">
      <c r="A94" s="371">
        <v>93</v>
      </c>
      <c r="B94" s="377">
        <v>3757</v>
      </c>
      <c r="C94" s="378">
        <f>Matrix!B3759</f>
        <v>0</v>
      </c>
      <c r="D94" s="379" t="s">
        <v>25325</v>
      </c>
      <c r="E94" s="380" t="s">
        <v>25318</v>
      </c>
      <c r="F94" s="381" t="s">
        <v>15745</v>
      </c>
      <c r="G94" s="382" t="s">
        <v>3761</v>
      </c>
    </row>
    <row r="95" spans="1:7" ht="37.5">
      <c r="A95" s="371">
        <v>94</v>
      </c>
      <c r="B95" s="377">
        <v>3773</v>
      </c>
      <c r="C95" s="378">
        <f>Matrix!B3775</f>
        <v>0</v>
      </c>
      <c r="D95" s="379" t="s">
        <v>25317</v>
      </c>
      <c r="E95" s="380" t="s">
        <v>25324</v>
      </c>
      <c r="F95" s="381" t="s">
        <v>15761</v>
      </c>
      <c r="G95" s="382" t="s">
        <v>3777</v>
      </c>
    </row>
    <row r="96" spans="1:7" ht="51.75">
      <c r="A96" s="371">
        <v>95</v>
      </c>
      <c r="B96" s="377">
        <v>3784</v>
      </c>
      <c r="C96" s="378">
        <f>Matrix!B3786</f>
        <v>0</v>
      </c>
      <c r="D96" s="379" t="s">
        <v>25342</v>
      </c>
      <c r="E96" s="380" t="s">
        <v>25343</v>
      </c>
      <c r="F96" s="381" t="s">
        <v>15772</v>
      </c>
      <c r="G96" s="382" t="s">
        <v>3788</v>
      </c>
    </row>
    <row r="97" spans="1:7" ht="37.5">
      <c r="A97" s="371">
        <v>96</v>
      </c>
      <c r="B97" s="377">
        <v>3801</v>
      </c>
      <c r="C97" s="378">
        <f>Matrix!B3803</f>
        <v>0</v>
      </c>
      <c r="D97" s="379" t="s">
        <v>25317</v>
      </c>
      <c r="E97" s="380" t="s">
        <v>25324</v>
      </c>
      <c r="F97" s="381" t="s">
        <v>15789</v>
      </c>
      <c r="G97" s="382" t="s">
        <v>3805</v>
      </c>
    </row>
    <row r="98" spans="1:7" ht="37.5">
      <c r="A98" s="371">
        <v>97</v>
      </c>
      <c r="B98" s="377">
        <v>4025</v>
      </c>
      <c r="C98" s="378">
        <f>Matrix!B4027</f>
        <v>0</v>
      </c>
      <c r="D98" s="379" t="s">
        <v>25325</v>
      </c>
      <c r="E98" s="380" t="s">
        <v>25318</v>
      </c>
      <c r="F98" s="381" t="s">
        <v>16013</v>
      </c>
      <c r="G98" s="382" t="s">
        <v>4026</v>
      </c>
    </row>
    <row r="99" spans="1:7" ht="42.75">
      <c r="A99" s="371">
        <v>98</v>
      </c>
      <c r="B99" s="377">
        <v>4041</v>
      </c>
      <c r="C99" s="378">
        <f>Matrix!B4043</f>
        <v>0</v>
      </c>
      <c r="D99" s="379" t="s">
        <v>25326</v>
      </c>
      <c r="E99" s="380" t="s">
        <v>25327</v>
      </c>
      <c r="F99" s="381" t="s">
        <v>16029</v>
      </c>
      <c r="G99" s="382" t="s">
        <v>4042</v>
      </c>
    </row>
    <row r="100" spans="1:7" ht="37.5">
      <c r="A100" s="371">
        <v>99</v>
      </c>
      <c r="B100" s="377">
        <v>4046</v>
      </c>
      <c r="C100" s="378">
        <f>Matrix!B4048</f>
        <v>0</v>
      </c>
      <c r="D100" s="379" t="s">
        <v>25317</v>
      </c>
      <c r="E100" s="380" t="s">
        <v>25324</v>
      </c>
      <c r="F100" s="381" t="s">
        <v>16034</v>
      </c>
      <c r="G100" s="382" t="s">
        <v>4047</v>
      </c>
    </row>
    <row r="101" spans="1:7" ht="42.75">
      <c r="A101" s="371">
        <v>100</v>
      </c>
      <c r="B101" s="377">
        <v>4072</v>
      </c>
      <c r="C101" s="378">
        <f>Matrix!B4074</f>
        <v>0</v>
      </c>
      <c r="D101" s="379" t="s">
        <v>25317</v>
      </c>
      <c r="E101" s="380" t="s">
        <v>25324</v>
      </c>
      <c r="F101" s="381" t="s">
        <v>16060</v>
      </c>
      <c r="G101" s="382" t="s">
        <v>4073</v>
      </c>
    </row>
    <row r="102" spans="1:7" ht="57">
      <c r="A102" s="371">
        <v>101</v>
      </c>
      <c r="B102" s="377">
        <v>4078</v>
      </c>
      <c r="C102" s="378">
        <f>Matrix!B4080</f>
        <v>0</v>
      </c>
      <c r="D102" s="379" t="s">
        <v>25325</v>
      </c>
      <c r="E102" s="380" t="s">
        <v>25318</v>
      </c>
      <c r="F102" s="381" t="s">
        <v>16066</v>
      </c>
      <c r="G102" s="382" t="s">
        <v>4079</v>
      </c>
    </row>
    <row r="103" spans="1:7" ht="37.5">
      <c r="A103" s="371">
        <v>102</v>
      </c>
      <c r="B103" s="377">
        <v>4099</v>
      </c>
      <c r="C103" s="378">
        <f>Matrix!B4101</f>
        <v>0</v>
      </c>
      <c r="D103" s="379" t="s">
        <v>25317</v>
      </c>
      <c r="E103" s="380" t="s">
        <v>25324</v>
      </c>
      <c r="F103" s="381" t="s">
        <v>16087</v>
      </c>
      <c r="G103" s="382" t="s">
        <v>4100</v>
      </c>
    </row>
    <row r="104" spans="1:7" ht="37.5">
      <c r="A104" s="371">
        <v>103</v>
      </c>
      <c r="B104" s="377">
        <v>4355</v>
      </c>
      <c r="C104" s="378">
        <f>Matrix!B4357</f>
        <v>0</v>
      </c>
      <c r="D104" s="379" t="s">
        <v>25325</v>
      </c>
      <c r="E104" s="380" t="s">
        <v>25318</v>
      </c>
      <c r="F104" s="381" t="s">
        <v>16212</v>
      </c>
      <c r="G104" s="382" t="s">
        <v>4225</v>
      </c>
    </row>
    <row r="105" spans="1:7" ht="37.5">
      <c r="A105" s="371">
        <v>104</v>
      </c>
      <c r="B105" s="377">
        <v>4414</v>
      </c>
      <c r="C105" s="378">
        <f>Matrix!B4416</f>
        <v>0</v>
      </c>
      <c r="D105" s="379" t="s">
        <v>25317</v>
      </c>
      <c r="E105" s="380" t="s">
        <v>25324</v>
      </c>
      <c r="F105" s="381" t="s">
        <v>16271</v>
      </c>
      <c r="G105" s="382" t="s">
        <v>4284</v>
      </c>
    </row>
    <row r="106" spans="1:7" ht="37.5">
      <c r="A106" s="371">
        <v>105</v>
      </c>
      <c r="B106" s="377">
        <v>4417</v>
      </c>
      <c r="C106" s="378">
        <f>Matrix!B4419</f>
        <v>0</v>
      </c>
      <c r="D106" s="379" t="s">
        <v>25325</v>
      </c>
      <c r="E106" s="380" t="s">
        <v>25318</v>
      </c>
      <c r="F106" s="381" t="s">
        <v>16274</v>
      </c>
      <c r="G106" s="382" t="s">
        <v>4287</v>
      </c>
    </row>
    <row r="107" spans="1:7" ht="37.5">
      <c r="A107" s="371">
        <v>106</v>
      </c>
      <c r="B107" s="377">
        <v>4451</v>
      </c>
      <c r="C107" s="378">
        <f>Matrix!B4453</f>
        <v>0</v>
      </c>
      <c r="D107" s="379" t="s">
        <v>25325</v>
      </c>
      <c r="E107" s="380" t="s">
        <v>25318</v>
      </c>
      <c r="F107" s="381" t="s">
        <v>16307</v>
      </c>
      <c r="G107" s="382" t="s">
        <v>4321</v>
      </c>
    </row>
    <row r="108" spans="1:7" ht="37.5">
      <c r="A108" s="371">
        <v>107</v>
      </c>
      <c r="B108" s="377">
        <v>4452</v>
      </c>
      <c r="C108" s="378">
        <f>Matrix!B4454</f>
        <v>0</v>
      </c>
      <c r="D108" s="379" t="s">
        <v>25325</v>
      </c>
      <c r="E108" s="380" t="s">
        <v>25318</v>
      </c>
      <c r="F108" s="381" t="s">
        <v>16308</v>
      </c>
      <c r="G108" s="382" t="s">
        <v>4322</v>
      </c>
    </row>
    <row r="109" spans="1:7" ht="37.5">
      <c r="A109" s="371">
        <v>108</v>
      </c>
      <c r="B109" s="377">
        <v>4455</v>
      </c>
      <c r="C109" s="378">
        <f>Matrix!B4457</f>
        <v>0</v>
      </c>
      <c r="D109" s="379" t="s">
        <v>25325</v>
      </c>
      <c r="E109" s="380" t="s">
        <v>25318</v>
      </c>
      <c r="F109" s="381" t="s">
        <v>16311</v>
      </c>
      <c r="G109" s="382" t="s">
        <v>4325</v>
      </c>
    </row>
    <row r="110" spans="1:7" ht="37.5">
      <c r="A110" s="371">
        <v>109</v>
      </c>
      <c r="B110" s="377">
        <v>4506</v>
      </c>
      <c r="C110" s="378">
        <f>Matrix!B4508</f>
        <v>0</v>
      </c>
      <c r="D110" s="379" t="s">
        <v>25330</v>
      </c>
      <c r="E110" s="380" t="s">
        <v>25331</v>
      </c>
      <c r="F110" s="381" t="s">
        <v>16362</v>
      </c>
      <c r="G110" s="382" t="s">
        <v>4376</v>
      </c>
    </row>
    <row r="111" spans="1:7" ht="37.5">
      <c r="A111" s="371">
        <v>110</v>
      </c>
      <c r="B111" s="377">
        <v>4646</v>
      </c>
      <c r="C111" s="378">
        <f>Matrix!B4648</f>
        <v>0</v>
      </c>
      <c r="D111" s="379" t="s">
        <v>25325</v>
      </c>
      <c r="E111" s="380" t="s">
        <v>25318</v>
      </c>
      <c r="F111" s="381" t="s">
        <v>16502</v>
      </c>
      <c r="G111" s="382" t="s">
        <v>4516</v>
      </c>
    </row>
    <row r="112" spans="1:7" ht="37.5">
      <c r="A112" s="371">
        <v>111</v>
      </c>
      <c r="B112" s="377">
        <v>4649</v>
      </c>
      <c r="C112" s="378">
        <f>Matrix!B4651</f>
        <v>0</v>
      </c>
      <c r="D112" s="379" t="s">
        <v>25344</v>
      </c>
      <c r="E112" s="380" t="s">
        <v>25345</v>
      </c>
      <c r="F112" s="381" t="s">
        <v>16505</v>
      </c>
      <c r="G112" s="382" t="s">
        <v>4519</v>
      </c>
    </row>
    <row r="113" spans="1:7" ht="57">
      <c r="A113" s="371">
        <v>112</v>
      </c>
      <c r="B113" s="377">
        <v>4657</v>
      </c>
      <c r="C113" s="378">
        <f>Matrix!B4659</f>
        <v>0</v>
      </c>
      <c r="D113" s="379" t="s">
        <v>25340</v>
      </c>
      <c r="E113" s="380" t="s">
        <v>25341</v>
      </c>
      <c r="F113" s="381" t="s">
        <v>16513</v>
      </c>
      <c r="G113" s="382" t="s">
        <v>4527</v>
      </c>
    </row>
    <row r="114" spans="1:7" ht="57">
      <c r="A114" s="371">
        <v>113</v>
      </c>
      <c r="B114" s="377">
        <v>4661</v>
      </c>
      <c r="C114" s="378">
        <f>Matrix!B4663</f>
        <v>0</v>
      </c>
      <c r="D114" s="379" t="s">
        <v>25346</v>
      </c>
      <c r="E114" s="380" t="s">
        <v>25347</v>
      </c>
      <c r="F114" s="381" t="s">
        <v>16517</v>
      </c>
      <c r="G114" s="382" t="s">
        <v>4531</v>
      </c>
    </row>
    <row r="115" spans="1:7" ht="42.75">
      <c r="A115" s="371">
        <v>114</v>
      </c>
      <c r="B115" s="377">
        <v>4663</v>
      </c>
      <c r="C115" s="378">
        <f>Matrix!B4665</f>
        <v>0</v>
      </c>
      <c r="D115" s="379" t="s">
        <v>25346</v>
      </c>
      <c r="E115" s="380" t="s">
        <v>25347</v>
      </c>
      <c r="F115" s="381" t="s">
        <v>16519</v>
      </c>
      <c r="G115" s="382" t="s">
        <v>4533</v>
      </c>
    </row>
    <row r="116" spans="1:7" ht="57">
      <c r="A116" s="371">
        <v>115</v>
      </c>
      <c r="B116" s="377">
        <v>4681</v>
      </c>
      <c r="C116" s="378">
        <f>Matrix!B4683</f>
        <v>0</v>
      </c>
      <c r="D116" s="379" t="s">
        <v>25348</v>
      </c>
      <c r="E116" s="380" t="s">
        <v>25349</v>
      </c>
      <c r="F116" s="381" t="s">
        <v>16537</v>
      </c>
      <c r="G116" s="382" t="s">
        <v>4551</v>
      </c>
    </row>
    <row r="117" spans="1:7" ht="42.75">
      <c r="A117" s="371">
        <v>116</v>
      </c>
      <c r="B117" s="377">
        <v>4684</v>
      </c>
      <c r="C117" s="378">
        <f>Matrix!B4686</f>
        <v>0</v>
      </c>
      <c r="D117" s="379" t="s">
        <v>25317</v>
      </c>
      <c r="E117" s="380" t="s">
        <v>25324</v>
      </c>
      <c r="F117" s="381" t="s">
        <v>16540</v>
      </c>
      <c r="G117" s="382" t="s">
        <v>4554</v>
      </c>
    </row>
    <row r="118" spans="1:7" ht="57">
      <c r="A118" s="371">
        <v>117</v>
      </c>
      <c r="B118" s="377">
        <v>4697</v>
      </c>
      <c r="C118" s="378">
        <f>Matrix!B4699</f>
        <v>0</v>
      </c>
      <c r="D118" s="379" t="s">
        <v>25330</v>
      </c>
      <c r="E118" s="380" t="s">
        <v>25331</v>
      </c>
      <c r="F118" s="381" t="s">
        <v>16553</v>
      </c>
      <c r="G118" s="382" t="s">
        <v>4567</v>
      </c>
    </row>
    <row r="119" spans="1:7" ht="37.5">
      <c r="A119" s="371">
        <v>118</v>
      </c>
      <c r="B119" s="377">
        <v>4754</v>
      </c>
      <c r="C119" s="378">
        <f>Matrix!B4756</f>
        <v>0</v>
      </c>
      <c r="D119" s="379" t="s">
        <v>25350</v>
      </c>
      <c r="E119" s="380" t="s">
        <v>25351</v>
      </c>
      <c r="F119" s="381" t="s">
        <v>16610</v>
      </c>
      <c r="G119" s="382" t="s">
        <v>4624</v>
      </c>
    </row>
    <row r="120" spans="1:7" ht="37.5">
      <c r="A120" s="371">
        <v>119</v>
      </c>
      <c r="B120" s="377">
        <v>4775</v>
      </c>
      <c r="C120" s="378">
        <f>Matrix!B4777</f>
        <v>0</v>
      </c>
      <c r="D120" s="379" t="s">
        <v>25348</v>
      </c>
      <c r="E120" s="380" t="s">
        <v>25349</v>
      </c>
      <c r="F120" s="381" t="s">
        <v>16631</v>
      </c>
      <c r="G120" s="382" t="s">
        <v>4645</v>
      </c>
    </row>
    <row r="121" spans="1:7" ht="37.5">
      <c r="A121" s="371">
        <v>120</v>
      </c>
      <c r="B121" s="377">
        <v>4822</v>
      </c>
      <c r="C121" s="378">
        <f>Matrix!B4824</f>
        <v>0</v>
      </c>
      <c r="D121" s="379" t="s">
        <v>25352</v>
      </c>
      <c r="E121" s="380" t="s">
        <v>25353</v>
      </c>
      <c r="F121" s="381" t="s">
        <v>16678</v>
      </c>
      <c r="G121" s="382" t="s">
        <v>4692</v>
      </c>
    </row>
    <row r="122" spans="1:7" ht="37.5">
      <c r="A122" s="371">
        <v>121</v>
      </c>
      <c r="B122" s="377">
        <v>4848</v>
      </c>
      <c r="C122" s="378">
        <f>Matrix!B4850</f>
        <v>0</v>
      </c>
      <c r="D122" s="379" t="s">
        <v>25354</v>
      </c>
      <c r="E122" s="380" t="s">
        <v>25355</v>
      </c>
      <c r="F122" s="381" t="s">
        <v>16704</v>
      </c>
      <c r="G122" s="382" t="s">
        <v>4718</v>
      </c>
    </row>
    <row r="123" spans="1:7" ht="37.5">
      <c r="A123" s="371">
        <v>122</v>
      </c>
      <c r="B123" s="377">
        <v>4874</v>
      </c>
      <c r="C123" s="378">
        <f>Matrix!B4876</f>
        <v>0</v>
      </c>
      <c r="D123" s="379" t="s">
        <v>25344</v>
      </c>
      <c r="E123" s="380" t="s">
        <v>25345</v>
      </c>
      <c r="F123" s="381" t="s">
        <v>16730</v>
      </c>
      <c r="G123" s="382" t="s">
        <v>4743</v>
      </c>
    </row>
    <row r="124" spans="1:7" ht="37.5">
      <c r="A124" s="371">
        <v>123</v>
      </c>
      <c r="B124" s="377">
        <v>4901</v>
      </c>
      <c r="C124" s="378">
        <f>Matrix!B4903</f>
        <v>0</v>
      </c>
      <c r="D124" s="379" t="s">
        <v>25352</v>
      </c>
      <c r="E124" s="380" t="s">
        <v>25353</v>
      </c>
      <c r="F124" s="381" t="s">
        <v>16757</v>
      </c>
      <c r="G124" s="382" t="s">
        <v>4770</v>
      </c>
    </row>
    <row r="125" spans="1:7" ht="37.5">
      <c r="A125" s="371">
        <v>124</v>
      </c>
      <c r="B125" s="377">
        <v>4912</v>
      </c>
      <c r="C125" s="378">
        <f>Matrix!B4914</f>
        <v>0</v>
      </c>
      <c r="D125" s="379" t="s">
        <v>25354</v>
      </c>
      <c r="E125" s="380" t="s">
        <v>25355</v>
      </c>
      <c r="F125" s="381" t="s">
        <v>16768</v>
      </c>
      <c r="G125" s="382" t="s">
        <v>4781</v>
      </c>
    </row>
    <row r="126" spans="1:7" ht="37.5">
      <c r="A126" s="371">
        <v>125</v>
      </c>
      <c r="B126" s="377">
        <v>4914</v>
      </c>
      <c r="C126" s="378">
        <f>Matrix!B4916</f>
        <v>0</v>
      </c>
      <c r="D126" s="379" t="s">
        <v>25330</v>
      </c>
      <c r="E126" s="380" t="s">
        <v>25331</v>
      </c>
      <c r="F126" s="381" t="s">
        <v>16770</v>
      </c>
      <c r="G126" s="382" t="s">
        <v>4783</v>
      </c>
    </row>
    <row r="127" spans="1:7" ht="37.5">
      <c r="A127" s="371">
        <v>126</v>
      </c>
      <c r="B127" s="377">
        <v>4927</v>
      </c>
      <c r="C127" s="378">
        <f>Matrix!B4929</f>
        <v>0</v>
      </c>
      <c r="D127" s="379" t="s">
        <v>25352</v>
      </c>
      <c r="E127" s="380" t="s">
        <v>25353</v>
      </c>
      <c r="F127" s="381" t="s">
        <v>16783</v>
      </c>
      <c r="G127" s="382" t="s">
        <v>4796</v>
      </c>
    </row>
    <row r="128" spans="1:7" ht="37.5">
      <c r="A128" s="371">
        <v>127</v>
      </c>
      <c r="B128" s="377">
        <v>4928</v>
      </c>
      <c r="C128" s="378">
        <f>Matrix!B4930</f>
        <v>0</v>
      </c>
      <c r="D128" s="379" t="s">
        <v>25354</v>
      </c>
      <c r="E128" s="380" t="s">
        <v>25351</v>
      </c>
      <c r="F128" s="381" t="s">
        <v>16784</v>
      </c>
      <c r="G128" s="382" t="s">
        <v>4797</v>
      </c>
    </row>
    <row r="129" spans="1:7" ht="37.5">
      <c r="A129" s="371">
        <v>128</v>
      </c>
      <c r="B129" s="377">
        <v>4965</v>
      </c>
      <c r="C129" s="378">
        <f>Matrix!B4967</f>
        <v>0</v>
      </c>
      <c r="D129" s="379" t="s">
        <v>25352</v>
      </c>
      <c r="E129" s="380" t="s">
        <v>25353</v>
      </c>
      <c r="F129" s="381" t="s">
        <v>16821</v>
      </c>
      <c r="G129" s="382" t="s">
        <v>4834</v>
      </c>
    </row>
    <row r="130" spans="1:7" ht="37.5">
      <c r="A130" s="371">
        <v>129</v>
      </c>
      <c r="B130" s="377">
        <v>4976</v>
      </c>
      <c r="C130" s="378">
        <f>Matrix!B4978</f>
        <v>0</v>
      </c>
      <c r="D130" s="379" t="s">
        <v>25346</v>
      </c>
      <c r="E130" s="380" t="s">
        <v>25347</v>
      </c>
      <c r="F130" s="381" t="s">
        <v>16832</v>
      </c>
      <c r="G130" s="382" t="s">
        <v>4845</v>
      </c>
    </row>
    <row r="131" spans="1:7" ht="37.5">
      <c r="A131" s="371">
        <v>130</v>
      </c>
      <c r="B131" s="377">
        <v>4995</v>
      </c>
      <c r="C131" s="378">
        <f>Matrix!B4997</f>
        <v>0</v>
      </c>
      <c r="D131" s="379" t="s">
        <v>25326</v>
      </c>
      <c r="E131" s="380" t="s">
        <v>25327</v>
      </c>
      <c r="F131" s="381" t="s">
        <v>16851</v>
      </c>
      <c r="G131" s="382" t="s">
        <v>4864</v>
      </c>
    </row>
    <row r="132" spans="1:7" ht="37.5">
      <c r="A132" s="371">
        <v>131</v>
      </c>
      <c r="B132" s="377">
        <v>5002</v>
      </c>
      <c r="C132" s="378">
        <f>Matrix!B5004</f>
        <v>0</v>
      </c>
      <c r="D132" s="379" t="s">
        <v>25352</v>
      </c>
      <c r="E132" s="380" t="s">
        <v>25353</v>
      </c>
      <c r="F132" s="381" t="s">
        <v>16858</v>
      </c>
      <c r="G132" s="382" t="s">
        <v>4871</v>
      </c>
    </row>
    <row r="133" spans="1:7" ht="42.75">
      <c r="A133" s="371">
        <v>132</v>
      </c>
      <c r="B133" s="377">
        <v>5074</v>
      </c>
      <c r="C133" s="378">
        <f>Matrix!B5076</f>
        <v>0</v>
      </c>
      <c r="D133" s="379" t="s">
        <v>25317</v>
      </c>
      <c r="E133" s="380" t="s">
        <v>25324</v>
      </c>
      <c r="F133" s="381" t="s">
        <v>16930</v>
      </c>
      <c r="G133" s="382" t="s">
        <v>4943</v>
      </c>
    </row>
    <row r="134" spans="1:7" ht="37.5">
      <c r="A134" s="371">
        <v>133</v>
      </c>
      <c r="B134" s="377">
        <v>5129</v>
      </c>
      <c r="C134" s="378">
        <f>Matrix!B5131</f>
        <v>0</v>
      </c>
      <c r="D134" s="379" t="s">
        <v>25317</v>
      </c>
      <c r="E134" s="380" t="s">
        <v>25324</v>
      </c>
      <c r="F134" s="381" t="s">
        <v>16982</v>
      </c>
      <c r="G134" s="382" t="s">
        <v>4998</v>
      </c>
    </row>
    <row r="135" spans="1:7" ht="37.5">
      <c r="A135" s="371">
        <v>134</v>
      </c>
      <c r="B135" s="377">
        <v>5130</v>
      </c>
      <c r="C135" s="378">
        <f>Matrix!B5132</f>
        <v>0</v>
      </c>
      <c r="D135" s="379" t="s">
        <v>25317</v>
      </c>
      <c r="E135" s="380" t="s">
        <v>25324</v>
      </c>
      <c r="F135" s="381" t="s">
        <v>16983</v>
      </c>
      <c r="G135" s="382" t="s">
        <v>4999</v>
      </c>
    </row>
    <row r="136" spans="1:7" ht="37.5">
      <c r="A136" s="371">
        <v>135</v>
      </c>
      <c r="B136" s="377">
        <v>5365</v>
      </c>
      <c r="C136" s="378">
        <f>Matrix!B5367</f>
        <v>0</v>
      </c>
      <c r="D136" s="379" t="s">
        <v>25317</v>
      </c>
      <c r="E136" s="380" t="s">
        <v>25324</v>
      </c>
      <c r="F136" s="381" t="s">
        <v>17218</v>
      </c>
      <c r="G136" s="382" t="s">
        <v>5234</v>
      </c>
    </row>
    <row r="137" spans="1:7" ht="37.5">
      <c r="A137" s="371">
        <v>136</v>
      </c>
      <c r="B137" s="377">
        <v>5369</v>
      </c>
      <c r="C137" s="378">
        <f>Matrix!B5371</f>
        <v>0</v>
      </c>
      <c r="D137" s="379" t="s">
        <v>25317</v>
      </c>
      <c r="E137" s="380" t="s">
        <v>25324</v>
      </c>
      <c r="F137" s="381" t="s">
        <v>17222</v>
      </c>
      <c r="G137" s="382" t="s">
        <v>5238</v>
      </c>
    </row>
    <row r="138" spans="1:7" ht="37.5">
      <c r="A138" s="371">
        <v>137</v>
      </c>
      <c r="B138" s="377">
        <v>5390</v>
      </c>
      <c r="C138" s="378">
        <f>Matrix!B5392</f>
        <v>0</v>
      </c>
      <c r="D138" s="379" t="s">
        <v>25330</v>
      </c>
      <c r="E138" s="380" t="s">
        <v>25331</v>
      </c>
      <c r="F138" s="381" t="s">
        <v>17243</v>
      </c>
      <c r="G138" s="382" t="s">
        <v>5259</v>
      </c>
    </row>
    <row r="139" spans="1:7" ht="37.5">
      <c r="A139" s="371">
        <v>138</v>
      </c>
      <c r="B139" s="377">
        <v>5393</v>
      </c>
      <c r="C139" s="378">
        <f>Matrix!B5395</f>
        <v>0</v>
      </c>
      <c r="D139" s="379" t="s">
        <v>25352</v>
      </c>
      <c r="E139" s="380" t="s">
        <v>25353</v>
      </c>
      <c r="F139" s="381" t="s">
        <v>17246</v>
      </c>
      <c r="G139" s="382" t="s">
        <v>5262</v>
      </c>
    </row>
    <row r="140" spans="1:7" ht="37.5">
      <c r="A140" s="371">
        <v>139</v>
      </c>
      <c r="B140" s="377">
        <v>5507</v>
      </c>
      <c r="C140" s="378">
        <f>Matrix!B5509</f>
        <v>0</v>
      </c>
      <c r="D140" s="379" t="s">
        <v>25350</v>
      </c>
      <c r="E140" s="380" t="s">
        <v>25351</v>
      </c>
      <c r="F140" s="381" t="s">
        <v>17360</v>
      </c>
      <c r="G140" s="382" t="s">
        <v>5376</v>
      </c>
    </row>
    <row r="141" spans="1:7" ht="37.5">
      <c r="A141" s="371">
        <v>140</v>
      </c>
      <c r="B141" s="377">
        <v>5522</v>
      </c>
      <c r="C141" s="378">
        <f>Matrix!B5524</f>
        <v>0</v>
      </c>
      <c r="D141" s="379" t="s">
        <v>25326</v>
      </c>
      <c r="E141" s="380" t="s">
        <v>25327</v>
      </c>
      <c r="F141" s="381" t="s">
        <v>17375</v>
      </c>
      <c r="G141" s="382" t="s">
        <v>5391</v>
      </c>
    </row>
    <row r="142" spans="1:7" ht="37.5">
      <c r="A142" s="371">
        <v>141</v>
      </c>
      <c r="B142" s="377">
        <v>5523</v>
      </c>
      <c r="C142" s="378">
        <f>Matrix!B5525</f>
        <v>0</v>
      </c>
      <c r="D142" s="379" t="s">
        <v>25317</v>
      </c>
      <c r="E142" s="380" t="s">
        <v>25324</v>
      </c>
      <c r="F142" s="381" t="s">
        <v>17376</v>
      </c>
      <c r="G142" s="382" t="s">
        <v>5392</v>
      </c>
    </row>
    <row r="143" spans="1:7" ht="37.5">
      <c r="A143" s="371">
        <v>142</v>
      </c>
      <c r="B143" s="377">
        <v>5524</v>
      </c>
      <c r="C143" s="378">
        <f>Matrix!B5526</f>
        <v>0</v>
      </c>
      <c r="D143" s="379" t="s">
        <v>25317</v>
      </c>
      <c r="E143" s="380" t="s">
        <v>25324</v>
      </c>
      <c r="F143" s="381" t="s">
        <v>17377</v>
      </c>
      <c r="G143" s="382" t="s">
        <v>5393</v>
      </c>
    </row>
    <row r="144" spans="1:7" ht="37.5">
      <c r="A144" s="371">
        <v>143</v>
      </c>
      <c r="B144" s="377">
        <v>5568</v>
      </c>
      <c r="C144" s="378">
        <f>Matrix!B5570</f>
        <v>0</v>
      </c>
      <c r="D144" s="379" t="s">
        <v>25330</v>
      </c>
      <c r="E144" s="380" t="s">
        <v>25331</v>
      </c>
      <c r="F144" s="381" t="s">
        <v>17421</v>
      </c>
      <c r="G144" s="382" t="s">
        <v>5437</v>
      </c>
    </row>
    <row r="145" spans="1:7" ht="37.5">
      <c r="A145" s="371">
        <v>144</v>
      </c>
      <c r="B145" s="377">
        <v>5577</v>
      </c>
      <c r="C145" s="378">
        <f>Matrix!B5579</f>
        <v>0</v>
      </c>
      <c r="D145" s="379" t="s">
        <v>25317</v>
      </c>
      <c r="E145" s="380" t="s">
        <v>25324</v>
      </c>
      <c r="F145" s="381" t="s">
        <v>17430</v>
      </c>
      <c r="G145" s="382" t="s">
        <v>5446</v>
      </c>
    </row>
    <row r="146" spans="1:7" ht="37.5">
      <c r="A146" s="371">
        <v>145</v>
      </c>
      <c r="B146" s="377">
        <v>5578</v>
      </c>
      <c r="C146" s="378">
        <f>Matrix!B5580</f>
        <v>0</v>
      </c>
      <c r="D146" s="379" t="s">
        <v>25350</v>
      </c>
      <c r="E146" s="380" t="s">
        <v>25351</v>
      </c>
      <c r="F146" s="381" t="s">
        <v>17431</v>
      </c>
      <c r="G146" s="382" t="s">
        <v>5447</v>
      </c>
    </row>
    <row r="147" spans="1:7" ht="37.5">
      <c r="A147" s="371">
        <v>146</v>
      </c>
      <c r="B147" s="377">
        <v>5579</v>
      </c>
      <c r="C147" s="378">
        <f>Matrix!B5581</f>
        <v>0</v>
      </c>
      <c r="D147" s="379" t="s">
        <v>25356</v>
      </c>
      <c r="E147" s="380" t="s">
        <v>25357</v>
      </c>
      <c r="F147" s="381" t="s">
        <v>17432</v>
      </c>
      <c r="G147" s="382" t="s">
        <v>5448</v>
      </c>
    </row>
    <row r="148" spans="1:7" ht="37.5">
      <c r="A148" s="371">
        <v>147</v>
      </c>
      <c r="B148" s="377">
        <v>5592</v>
      </c>
      <c r="C148" s="378">
        <f>Matrix!B5594</f>
        <v>0</v>
      </c>
      <c r="D148" s="379" t="s">
        <v>25317</v>
      </c>
      <c r="E148" s="380" t="s">
        <v>25324</v>
      </c>
      <c r="F148" s="381" t="s">
        <v>17444</v>
      </c>
      <c r="G148" s="382" t="s">
        <v>5461</v>
      </c>
    </row>
    <row r="149" spans="1:7" ht="37.5">
      <c r="A149" s="371">
        <v>148</v>
      </c>
      <c r="B149" s="377">
        <v>5593</v>
      </c>
      <c r="C149" s="378">
        <f>Matrix!B5595</f>
        <v>0</v>
      </c>
      <c r="D149" s="379" t="s">
        <v>25330</v>
      </c>
      <c r="E149" s="380" t="s">
        <v>25331</v>
      </c>
      <c r="F149" s="381" t="s">
        <v>17445</v>
      </c>
      <c r="G149" s="382" t="s">
        <v>5462</v>
      </c>
    </row>
    <row r="150" spans="1:7" ht="37.5">
      <c r="A150" s="371">
        <v>149</v>
      </c>
      <c r="B150" s="377">
        <v>5656</v>
      </c>
      <c r="C150" s="378">
        <f>Matrix!B5658</f>
        <v>0</v>
      </c>
      <c r="D150" s="379" t="s">
        <v>25350</v>
      </c>
      <c r="E150" s="380" t="s">
        <v>25351</v>
      </c>
      <c r="F150" s="381" t="s">
        <v>17506</v>
      </c>
      <c r="G150" s="382" t="s">
        <v>5523</v>
      </c>
    </row>
    <row r="151" spans="1:7" ht="37.5">
      <c r="A151" s="371">
        <v>150</v>
      </c>
      <c r="B151" s="377">
        <v>5711</v>
      </c>
      <c r="C151" s="378">
        <f>Matrix!B5713</f>
        <v>0</v>
      </c>
      <c r="D151" s="379" t="s">
        <v>25317</v>
      </c>
      <c r="E151" s="380" t="s">
        <v>25324</v>
      </c>
      <c r="F151" s="381" t="s">
        <v>17561</v>
      </c>
      <c r="G151" s="382" t="s">
        <v>5578</v>
      </c>
    </row>
    <row r="152" spans="1:7" ht="37.5">
      <c r="A152" s="371">
        <v>151</v>
      </c>
      <c r="B152" s="377">
        <v>5826</v>
      </c>
      <c r="C152" s="378">
        <f>Matrix!B5828</f>
        <v>0</v>
      </c>
      <c r="D152" s="379" t="s">
        <v>25317</v>
      </c>
      <c r="E152" s="380" t="s">
        <v>25324</v>
      </c>
      <c r="F152" s="381" t="s">
        <v>17676</v>
      </c>
      <c r="G152" s="382" t="s">
        <v>5693</v>
      </c>
    </row>
    <row r="153" spans="1:7" ht="37.5">
      <c r="A153" s="371">
        <v>152</v>
      </c>
      <c r="B153" s="377">
        <v>5828</v>
      </c>
      <c r="C153" s="378">
        <f>Matrix!B5830</f>
        <v>0</v>
      </c>
      <c r="D153" s="379" t="s">
        <v>25352</v>
      </c>
      <c r="E153" s="380" t="s">
        <v>25353</v>
      </c>
      <c r="F153" s="381" t="s">
        <v>17678</v>
      </c>
      <c r="G153" s="382" t="s">
        <v>5695</v>
      </c>
    </row>
    <row r="154" spans="1:7" ht="37.5">
      <c r="A154" s="371">
        <v>153</v>
      </c>
      <c r="B154" s="377">
        <v>5872</v>
      </c>
      <c r="C154" s="378">
        <f>Matrix!B5874</f>
        <v>0</v>
      </c>
      <c r="D154" s="379" t="s">
        <v>25358</v>
      </c>
      <c r="E154" s="380" t="s">
        <v>25359</v>
      </c>
      <c r="F154" s="381" t="s">
        <v>17722</v>
      </c>
      <c r="G154" s="382" t="s">
        <v>5738</v>
      </c>
    </row>
    <row r="155" spans="1:7" ht="42.75">
      <c r="A155" s="371">
        <v>154</v>
      </c>
      <c r="B155" s="377">
        <v>5879</v>
      </c>
      <c r="C155" s="378">
        <f>Matrix!B5881</f>
        <v>0</v>
      </c>
      <c r="D155" s="379" t="s">
        <v>25358</v>
      </c>
      <c r="E155" s="380" t="s">
        <v>25359</v>
      </c>
      <c r="F155" s="381" t="s">
        <v>17729</v>
      </c>
      <c r="G155" s="382" t="s">
        <v>5745</v>
      </c>
    </row>
    <row r="156" spans="1:7" ht="42.75">
      <c r="A156" s="371">
        <v>155</v>
      </c>
      <c r="B156" s="377">
        <v>5897</v>
      </c>
      <c r="C156" s="378">
        <f>Matrix!B5899</f>
        <v>0</v>
      </c>
      <c r="D156" s="379" t="s">
        <v>25317</v>
      </c>
      <c r="E156" s="380" t="s">
        <v>25324</v>
      </c>
      <c r="F156" s="381" t="s">
        <v>17747</v>
      </c>
      <c r="G156" s="382" t="s">
        <v>5763</v>
      </c>
    </row>
    <row r="157" spans="1:7" ht="51.75">
      <c r="A157" s="371">
        <v>156</v>
      </c>
      <c r="B157" s="377">
        <v>6006</v>
      </c>
      <c r="C157" s="378">
        <f>Matrix!B6008</f>
        <v>0</v>
      </c>
      <c r="D157" s="379" t="s">
        <v>25317</v>
      </c>
      <c r="E157" s="380" t="s">
        <v>25324</v>
      </c>
      <c r="F157" s="381" t="s">
        <v>17856</v>
      </c>
      <c r="G157" s="382" t="s">
        <v>5872</v>
      </c>
    </row>
    <row r="158" spans="1:7" ht="37.5">
      <c r="A158" s="371">
        <v>157</v>
      </c>
      <c r="B158" s="377">
        <v>6062</v>
      </c>
      <c r="C158" s="378">
        <f>Matrix!B6064</f>
        <v>0</v>
      </c>
      <c r="D158" s="379" t="s">
        <v>25346</v>
      </c>
      <c r="E158" s="380" t="s">
        <v>25347</v>
      </c>
      <c r="F158" s="381" t="s">
        <v>17912</v>
      </c>
      <c r="G158" s="382" t="s">
        <v>5927</v>
      </c>
    </row>
    <row r="159" spans="1:7" ht="37.5">
      <c r="A159" s="371">
        <v>158</v>
      </c>
      <c r="B159" s="377">
        <v>6075</v>
      </c>
      <c r="C159" s="378">
        <f>Matrix!B6077</f>
        <v>0</v>
      </c>
      <c r="D159" s="379" t="s">
        <v>25354</v>
      </c>
      <c r="E159" s="380" t="s">
        <v>25355</v>
      </c>
      <c r="F159" s="381" t="s">
        <v>17925</v>
      </c>
      <c r="G159" s="382" t="s">
        <v>5940</v>
      </c>
    </row>
    <row r="160" spans="1:7" ht="37.5">
      <c r="A160" s="371">
        <v>159</v>
      </c>
      <c r="B160" s="377">
        <v>6097</v>
      </c>
      <c r="C160" s="378">
        <f>Matrix!B6099</f>
        <v>0</v>
      </c>
      <c r="D160" s="379" t="s">
        <v>25317</v>
      </c>
      <c r="E160" s="380" t="s">
        <v>25324</v>
      </c>
      <c r="F160" s="381" t="s">
        <v>17947</v>
      </c>
      <c r="G160" s="382" t="s">
        <v>5962</v>
      </c>
    </row>
    <row r="161" spans="1:7" ht="37.5">
      <c r="A161" s="371">
        <v>160</v>
      </c>
      <c r="B161" s="377">
        <v>6136</v>
      </c>
      <c r="C161" s="378">
        <f>Matrix!B6138</f>
        <v>0</v>
      </c>
      <c r="D161" s="379" t="s">
        <v>25317</v>
      </c>
      <c r="E161" s="380" t="s">
        <v>25324</v>
      </c>
      <c r="F161" s="381" t="s">
        <v>17986</v>
      </c>
      <c r="G161" s="382" t="s">
        <v>6001</v>
      </c>
    </row>
    <row r="162" spans="1:7" ht="37.5">
      <c r="A162" s="371">
        <v>161</v>
      </c>
      <c r="B162" s="377">
        <v>6194</v>
      </c>
      <c r="C162" s="378">
        <f>Matrix!B6196</f>
        <v>0</v>
      </c>
      <c r="D162" s="379" t="s">
        <v>25317</v>
      </c>
      <c r="E162" s="380" t="s">
        <v>25324</v>
      </c>
      <c r="F162" s="381" t="s">
        <v>18044</v>
      </c>
      <c r="G162" s="382" t="s">
        <v>6059</v>
      </c>
    </row>
    <row r="163" spans="1:7" ht="37.5">
      <c r="A163" s="371">
        <v>162</v>
      </c>
      <c r="B163" s="377">
        <v>6200</v>
      </c>
      <c r="C163" s="378">
        <f>Matrix!B6202</f>
        <v>0</v>
      </c>
      <c r="D163" s="379" t="s">
        <v>25317</v>
      </c>
      <c r="E163" s="380" t="s">
        <v>25324</v>
      </c>
      <c r="F163" s="381" t="s">
        <v>18050</v>
      </c>
      <c r="G163" s="382" t="s">
        <v>6065</v>
      </c>
    </row>
    <row r="164" spans="1:7" ht="37.5">
      <c r="A164" s="371">
        <v>163</v>
      </c>
      <c r="B164" s="377">
        <v>6201</v>
      </c>
      <c r="C164" s="378">
        <f>Matrix!B6203</f>
        <v>0</v>
      </c>
      <c r="D164" s="379" t="s">
        <v>25317</v>
      </c>
      <c r="E164" s="380" t="s">
        <v>25324</v>
      </c>
      <c r="F164" s="381" t="s">
        <v>18051</v>
      </c>
      <c r="G164" s="382" t="s">
        <v>6066</v>
      </c>
    </row>
    <row r="165" spans="1:7" ht="37.5">
      <c r="A165" s="371">
        <v>164</v>
      </c>
      <c r="B165" s="377">
        <v>6204</v>
      </c>
      <c r="C165" s="378">
        <f>Matrix!B6206</f>
        <v>0</v>
      </c>
      <c r="D165" s="379" t="s">
        <v>25317</v>
      </c>
      <c r="E165" s="380" t="s">
        <v>25324</v>
      </c>
      <c r="F165" s="381" t="s">
        <v>18054</v>
      </c>
      <c r="G165" s="382" t="s">
        <v>6069</v>
      </c>
    </row>
    <row r="166" spans="1:7" ht="37.5">
      <c r="A166" s="371">
        <v>165</v>
      </c>
      <c r="B166" s="377">
        <v>6211</v>
      </c>
      <c r="C166" s="378">
        <f>Matrix!B6213</f>
        <v>0</v>
      </c>
      <c r="D166" s="379" t="s">
        <v>25360</v>
      </c>
      <c r="E166" s="380" t="s">
        <v>25361</v>
      </c>
      <c r="F166" s="381" t="s">
        <v>18061</v>
      </c>
      <c r="G166" s="382" t="s">
        <v>6076</v>
      </c>
    </row>
    <row r="167" spans="1:7" ht="37.5">
      <c r="A167" s="371">
        <v>166</v>
      </c>
      <c r="B167" s="377">
        <v>6213</v>
      </c>
      <c r="C167" s="378">
        <f>Matrix!B6215</f>
        <v>0</v>
      </c>
      <c r="D167" s="379" t="s">
        <v>25330</v>
      </c>
      <c r="E167" s="380" t="s">
        <v>25331</v>
      </c>
      <c r="F167" s="381" t="s">
        <v>18063</v>
      </c>
      <c r="G167" s="382" t="s">
        <v>6078</v>
      </c>
    </row>
    <row r="168" spans="1:7" ht="37.5">
      <c r="A168" s="371">
        <v>167</v>
      </c>
      <c r="B168" s="377">
        <v>6214</v>
      </c>
      <c r="C168" s="378">
        <f>Matrix!B6216</f>
        <v>0</v>
      </c>
      <c r="D168" s="379" t="s">
        <v>25317</v>
      </c>
      <c r="E168" s="380" t="s">
        <v>25324</v>
      </c>
      <c r="F168" s="381" t="s">
        <v>18064</v>
      </c>
      <c r="G168" s="382" t="s">
        <v>6079</v>
      </c>
    </row>
    <row r="169" spans="1:7" ht="37.5">
      <c r="A169" s="371">
        <v>168</v>
      </c>
      <c r="B169" s="377">
        <v>6216</v>
      </c>
      <c r="C169" s="378">
        <f>Matrix!B6218</f>
        <v>0</v>
      </c>
      <c r="D169" s="379" t="s">
        <v>25350</v>
      </c>
      <c r="E169" s="380" t="s">
        <v>25351</v>
      </c>
      <c r="F169" s="381" t="s">
        <v>18066</v>
      </c>
      <c r="G169" s="382" t="s">
        <v>6081</v>
      </c>
    </row>
    <row r="170" spans="1:7" ht="37.5">
      <c r="A170" s="371">
        <v>169</v>
      </c>
      <c r="B170" s="377">
        <v>6225</v>
      </c>
      <c r="C170" s="378">
        <f>Matrix!B6227</f>
        <v>0</v>
      </c>
      <c r="D170" s="379" t="s">
        <v>25346</v>
      </c>
      <c r="E170" s="380" t="s">
        <v>25347</v>
      </c>
      <c r="F170" s="381" t="s">
        <v>18075</v>
      </c>
      <c r="G170" s="382" t="s">
        <v>6090</v>
      </c>
    </row>
    <row r="171" spans="1:7" ht="37.5">
      <c r="A171" s="371">
        <v>170</v>
      </c>
      <c r="B171" s="377">
        <v>6230</v>
      </c>
      <c r="C171" s="378">
        <f>Matrix!B6232</f>
        <v>0</v>
      </c>
      <c r="D171" s="379" t="s">
        <v>25317</v>
      </c>
      <c r="E171" s="380" t="s">
        <v>25324</v>
      </c>
      <c r="F171" s="381" t="s">
        <v>18080</v>
      </c>
      <c r="G171" s="382" t="s">
        <v>6095</v>
      </c>
    </row>
    <row r="172" spans="1:7" ht="37.5">
      <c r="A172" s="371">
        <v>171</v>
      </c>
      <c r="B172" s="377">
        <v>6233</v>
      </c>
      <c r="C172" s="378">
        <f>Matrix!B6235</f>
        <v>0</v>
      </c>
      <c r="D172" s="379" t="s">
        <v>25330</v>
      </c>
      <c r="E172" s="380" t="s">
        <v>25331</v>
      </c>
      <c r="F172" s="381" t="s">
        <v>18083</v>
      </c>
      <c r="G172" s="382" t="s">
        <v>6098</v>
      </c>
    </row>
    <row r="173" spans="1:7" ht="37.5">
      <c r="A173" s="371">
        <v>172</v>
      </c>
      <c r="B173" s="377">
        <v>6240</v>
      </c>
      <c r="C173" s="378">
        <f>Matrix!B6242</f>
        <v>0</v>
      </c>
      <c r="D173" s="379" t="s">
        <v>25317</v>
      </c>
      <c r="E173" s="380" t="s">
        <v>25324</v>
      </c>
      <c r="F173" s="381" t="s">
        <v>18090</v>
      </c>
      <c r="G173" s="382" t="s">
        <v>6105</v>
      </c>
    </row>
    <row r="174" spans="1:7" ht="37.5">
      <c r="A174" s="371">
        <v>173</v>
      </c>
      <c r="B174" s="377">
        <v>6244</v>
      </c>
      <c r="C174" s="378">
        <f>Matrix!B6246</f>
        <v>0</v>
      </c>
      <c r="D174" s="379" t="s">
        <v>25317</v>
      </c>
      <c r="E174" s="380" t="s">
        <v>25324</v>
      </c>
      <c r="F174" s="381" t="s">
        <v>18094</v>
      </c>
      <c r="G174" s="382" t="s">
        <v>6109</v>
      </c>
    </row>
    <row r="175" spans="1:7" ht="37.5">
      <c r="A175" s="371">
        <v>174</v>
      </c>
      <c r="B175" s="377">
        <v>6250</v>
      </c>
      <c r="C175" s="378">
        <f>Matrix!B6252</f>
        <v>0</v>
      </c>
      <c r="D175" s="379" t="s">
        <v>25350</v>
      </c>
      <c r="E175" s="380" t="s">
        <v>25351</v>
      </c>
      <c r="F175" s="381" t="s">
        <v>18100</v>
      </c>
      <c r="G175" s="382" t="s">
        <v>6115</v>
      </c>
    </row>
    <row r="176" spans="1:7" ht="37.5">
      <c r="A176" s="371">
        <v>175</v>
      </c>
      <c r="B176" s="377">
        <v>6337</v>
      </c>
      <c r="C176" s="378">
        <f>Matrix!B6339</f>
        <v>0</v>
      </c>
      <c r="D176" s="379" t="s">
        <v>25317</v>
      </c>
      <c r="E176" s="380" t="s">
        <v>25324</v>
      </c>
      <c r="F176" s="381" t="s">
        <v>18185</v>
      </c>
      <c r="G176" s="382" t="s">
        <v>6199</v>
      </c>
    </row>
    <row r="177" spans="1:7" ht="37.5">
      <c r="A177" s="371">
        <v>176</v>
      </c>
      <c r="B177" s="377">
        <v>6362</v>
      </c>
      <c r="C177" s="378">
        <f>Matrix!B6364</f>
        <v>0</v>
      </c>
      <c r="D177" s="379" t="s">
        <v>25317</v>
      </c>
      <c r="E177" s="380" t="s">
        <v>25324</v>
      </c>
      <c r="F177" s="381" t="s">
        <v>18210</v>
      </c>
      <c r="G177" s="382" t="s">
        <v>6224</v>
      </c>
    </row>
    <row r="178" spans="1:7" ht="37.5">
      <c r="A178" s="371">
        <v>177</v>
      </c>
      <c r="B178" s="377">
        <v>6368</v>
      </c>
      <c r="C178" s="378">
        <f>Matrix!B6370</f>
        <v>0</v>
      </c>
      <c r="D178" s="379" t="s">
        <v>25317</v>
      </c>
      <c r="E178" s="380" t="s">
        <v>25324</v>
      </c>
      <c r="F178" s="381" t="s">
        <v>18216</v>
      </c>
      <c r="G178" s="382" t="s">
        <v>6230</v>
      </c>
    </row>
    <row r="179" spans="1:7" ht="37.5">
      <c r="A179" s="371">
        <v>178</v>
      </c>
      <c r="B179" s="377">
        <v>6377</v>
      </c>
      <c r="C179" s="378">
        <f>Matrix!B6379</f>
        <v>0</v>
      </c>
      <c r="D179" s="379" t="s">
        <v>25325</v>
      </c>
      <c r="E179" s="380" t="s">
        <v>25318</v>
      </c>
      <c r="F179" s="381" t="s">
        <v>18225</v>
      </c>
      <c r="G179" s="382" t="s">
        <v>6239</v>
      </c>
    </row>
    <row r="180" spans="1:7" ht="37.5">
      <c r="A180" s="371">
        <v>179</v>
      </c>
      <c r="B180" s="377">
        <v>6381</v>
      </c>
      <c r="C180" s="378">
        <f>Matrix!B6383</f>
        <v>0</v>
      </c>
      <c r="D180" s="379" t="s">
        <v>25317</v>
      </c>
      <c r="E180" s="380" t="s">
        <v>25324</v>
      </c>
      <c r="F180" s="381" t="s">
        <v>18229</v>
      </c>
      <c r="G180" s="382" t="s">
        <v>6243</v>
      </c>
    </row>
    <row r="181" spans="1:7" ht="37.5">
      <c r="A181" s="371">
        <v>180</v>
      </c>
      <c r="B181" s="377">
        <v>6384</v>
      </c>
      <c r="C181" s="378">
        <f>Matrix!B6386</f>
        <v>0</v>
      </c>
      <c r="D181" s="379" t="s">
        <v>25317</v>
      </c>
      <c r="E181" s="380" t="s">
        <v>25324</v>
      </c>
      <c r="F181" s="381" t="s">
        <v>18232</v>
      </c>
      <c r="G181" s="382" t="s">
        <v>6246</v>
      </c>
    </row>
    <row r="182" spans="1:7" ht="37.5">
      <c r="A182" s="371">
        <v>181</v>
      </c>
      <c r="B182" s="377">
        <v>6403</v>
      </c>
      <c r="C182" s="378">
        <f>Matrix!B6405</f>
        <v>0</v>
      </c>
      <c r="D182" s="379" t="s">
        <v>25317</v>
      </c>
      <c r="E182" s="380" t="s">
        <v>25324</v>
      </c>
      <c r="F182" s="381" t="s">
        <v>18251</v>
      </c>
      <c r="G182" s="382" t="s">
        <v>6264</v>
      </c>
    </row>
    <row r="183" spans="1:7" ht="37.5">
      <c r="A183" s="371">
        <v>182</v>
      </c>
      <c r="B183" s="377">
        <v>6425</v>
      </c>
      <c r="C183" s="378">
        <f>Matrix!B6427</f>
        <v>0</v>
      </c>
      <c r="D183" s="379" t="s">
        <v>25358</v>
      </c>
      <c r="E183" s="380" t="s">
        <v>25359</v>
      </c>
      <c r="F183" s="381" t="s">
        <v>18273</v>
      </c>
      <c r="G183" s="382" t="s">
        <v>6286</v>
      </c>
    </row>
    <row r="184" spans="1:7" ht="37.5">
      <c r="A184" s="371">
        <v>183</v>
      </c>
      <c r="B184" s="377">
        <v>6723</v>
      </c>
      <c r="C184" s="378">
        <f>Matrix!B6725</f>
        <v>0</v>
      </c>
      <c r="D184" s="379" t="s">
        <v>25317</v>
      </c>
      <c r="E184" s="380" t="s">
        <v>25324</v>
      </c>
      <c r="F184" s="381" t="s">
        <v>18571</v>
      </c>
      <c r="G184" s="382" t="s">
        <v>6584</v>
      </c>
    </row>
    <row r="185" spans="1:7" ht="37.5">
      <c r="A185" s="371">
        <v>184</v>
      </c>
      <c r="B185" s="377">
        <v>6724</v>
      </c>
      <c r="C185" s="378">
        <f>Matrix!B6726</f>
        <v>0</v>
      </c>
      <c r="D185" s="379" t="s">
        <v>25317</v>
      </c>
      <c r="E185" s="380" t="s">
        <v>25324</v>
      </c>
      <c r="F185" s="381" t="s">
        <v>18572</v>
      </c>
      <c r="G185" s="382" t="s">
        <v>6585</v>
      </c>
    </row>
    <row r="186" spans="1:7" ht="37.5">
      <c r="A186" s="371">
        <v>185</v>
      </c>
      <c r="B186" s="377">
        <v>6784</v>
      </c>
      <c r="C186" s="378">
        <f>Matrix!B6786</f>
        <v>0</v>
      </c>
      <c r="D186" s="379" t="s">
        <v>25317</v>
      </c>
      <c r="E186" s="380" t="s">
        <v>25324</v>
      </c>
      <c r="F186" s="381" t="s">
        <v>18632</v>
      </c>
      <c r="G186" s="382" t="s">
        <v>6645</v>
      </c>
    </row>
    <row r="187" spans="1:7" ht="37.5">
      <c r="A187" s="371">
        <v>186</v>
      </c>
      <c r="B187" s="377">
        <v>6847</v>
      </c>
      <c r="C187" s="378">
        <f>Matrix!B6849</f>
        <v>0</v>
      </c>
      <c r="D187" s="379" t="s">
        <v>25325</v>
      </c>
      <c r="E187" s="380" t="s">
        <v>25318</v>
      </c>
      <c r="F187" s="381" t="s">
        <v>18695</v>
      </c>
      <c r="G187" s="382" t="s">
        <v>6708</v>
      </c>
    </row>
    <row r="188" spans="1:7" ht="42.75">
      <c r="A188" s="371">
        <v>187</v>
      </c>
      <c r="B188" s="377">
        <v>6907</v>
      </c>
      <c r="C188" s="378">
        <f>Matrix!B6909</f>
        <v>0</v>
      </c>
      <c r="D188" s="379" t="s">
        <v>25317</v>
      </c>
      <c r="E188" s="380" t="s">
        <v>25324</v>
      </c>
      <c r="F188" s="381" t="s">
        <v>18755</v>
      </c>
      <c r="G188" s="382" t="s">
        <v>6768</v>
      </c>
    </row>
    <row r="189" spans="1:7" ht="51.75">
      <c r="A189" s="371">
        <v>188</v>
      </c>
      <c r="B189" s="377">
        <v>6925</v>
      </c>
      <c r="C189" s="378">
        <f>Matrix!B6927</f>
        <v>0</v>
      </c>
      <c r="D189" s="379" t="s">
        <v>25317</v>
      </c>
      <c r="E189" s="380" t="s">
        <v>25324</v>
      </c>
      <c r="F189" s="381" t="s">
        <v>18773</v>
      </c>
      <c r="G189" s="382" t="s">
        <v>6786</v>
      </c>
    </row>
    <row r="190" spans="1:7" ht="37.5">
      <c r="A190" s="371">
        <v>189</v>
      </c>
      <c r="B190" s="377">
        <v>6979</v>
      </c>
      <c r="C190" s="378">
        <f>Matrix!B6981</f>
        <v>0</v>
      </c>
      <c r="D190" s="379" t="s">
        <v>25358</v>
      </c>
      <c r="E190" s="380" t="s">
        <v>25359</v>
      </c>
      <c r="F190" s="381" t="s">
        <v>18827</v>
      </c>
      <c r="G190" s="382" t="s">
        <v>6840</v>
      </c>
    </row>
    <row r="191" spans="1:7" ht="42.75">
      <c r="A191" s="371">
        <v>190</v>
      </c>
      <c r="B191" s="377">
        <v>7001</v>
      </c>
      <c r="C191" s="378">
        <f>Matrix!B7003</f>
        <v>0</v>
      </c>
      <c r="D191" s="379" t="s">
        <v>25317</v>
      </c>
      <c r="E191" s="380" t="s">
        <v>25324</v>
      </c>
      <c r="F191" s="381" t="s">
        <v>18849</v>
      </c>
      <c r="G191" s="382" t="s">
        <v>6862</v>
      </c>
    </row>
    <row r="192" spans="1:7" ht="37.5">
      <c r="A192" s="371">
        <v>191</v>
      </c>
      <c r="B192" s="377">
        <v>7004</v>
      </c>
      <c r="C192" s="378">
        <f>Matrix!B7006</f>
        <v>0</v>
      </c>
      <c r="D192" s="379" t="s">
        <v>25317</v>
      </c>
      <c r="E192" s="380" t="s">
        <v>25324</v>
      </c>
      <c r="F192" s="381" t="s">
        <v>18852</v>
      </c>
      <c r="G192" s="382" t="s">
        <v>6865</v>
      </c>
    </row>
    <row r="193" spans="1:7" ht="37.5">
      <c r="A193" s="371">
        <v>192</v>
      </c>
      <c r="B193" s="377">
        <v>7021</v>
      </c>
      <c r="C193" s="378">
        <f>Matrix!B7023</f>
        <v>0</v>
      </c>
      <c r="D193" s="379" t="s">
        <v>25317</v>
      </c>
      <c r="E193" s="380" t="s">
        <v>25324</v>
      </c>
      <c r="F193" s="381" t="s">
        <v>18869</v>
      </c>
      <c r="G193" s="382" t="s">
        <v>6882</v>
      </c>
    </row>
    <row r="194" spans="1:7" ht="37.5">
      <c r="A194" s="371">
        <v>193</v>
      </c>
      <c r="B194" s="377">
        <v>7023</v>
      </c>
      <c r="C194" s="378">
        <f>Matrix!B7025</f>
        <v>0</v>
      </c>
      <c r="D194" s="379" t="s">
        <v>25317</v>
      </c>
      <c r="E194" s="380" t="s">
        <v>25324</v>
      </c>
      <c r="F194" s="381" t="s">
        <v>18871</v>
      </c>
      <c r="G194" s="382" t="s">
        <v>6884</v>
      </c>
    </row>
    <row r="195" spans="1:7" ht="57">
      <c r="A195" s="371">
        <v>194</v>
      </c>
      <c r="B195" s="377">
        <v>7158</v>
      </c>
      <c r="C195" s="378">
        <f>Matrix!B7160</f>
        <v>0</v>
      </c>
      <c r="D195" s="379" t="s">
        <v>25325</v>
      </c>
      <c r="E195" s="380" t="s">
        <v>25318</v>
      </c>
      <c r="F195" s="381" t="s">
        <v>19006</v>
      </c>
      <c r="G195" s="382" t="s">
        <v>7018</v>
      </c>
    </row>
    <row r="196" spans="1:7" ht="57">
      <c r="A196" s="371">
        <v>195</v>
      </c>
      <c r="B196" s="377">
        <v>7159</v>
      </c>
      <c r="C196" s="378">
        <f>Matrix!B7161</f>
        <v>0</v>
      </c>
      <c r="D196" s="379" t="s">
        <v>25317</v>
      </c>
      <c r="E196" s="380" t="s">
        <v>25324</v>
      </c>
      <c r="F196" s="381" t="s">
        <v>19007</v>
      </c>
      <c r="G196" s="382" t="s">
        <v>7019</v>
      </c>
    </row>
    <row r="197" spans="1:7" ht="57">
      <c r="A197" s="371">
        <v>196</v>
      </c>
      <c r="B197" s="377">
        <v>7160</v>
      </c>
      <c r="C197" s="378">
        <f>Matrix!B7162</f>
        <v>0</v>
      </c>
      <c r="D197" s="379" t="s">
        <v>25317</v>
      </c>
      <c r="E197" s="380" t="s">
        <v>25324</v>
      </c>
      <c r="F197" s="381" t="s">
        <v>19008</v>
      </c>
      <c r="G197" s="382" t="s">
        <v>7020</v>
      </c>
    </row>
    <row r="198" spans="1:7" ht="57">
      <c r="A198" s="371">
        <v>197</v>
      </c>
      <c r="B198" s="377">
        <v>7161</v>
      </c>
      <c r="C198" s="378">
        <f>Matrix!B7163</f>
        <v>0</v>
      </c>
      <c r="D198" s="379" t="s">
        <v>25358</v>
      </c>
      <c r="E198" s="380" t="s">
        <v>25359</v>
      </c>
      <c r="F198" s="381" t="s">
        <v>19009</v>
      </c>
      <c r="G198" s="382" t="s">
        <v>7021</v>
      </c>
    </row>
    <row r="199" spans="1:7" ht="57">
      <c r="A199" s="371">
        <v>198</v>
      </c>
      <c r="B199" s="377">
        <v>7162</v>
      </c>
      <c r="C199" s="378">
        <f>Matrix!B7164</f>
        <v>0</v>
      </c>
      <c r="D199" s="379" t="s">
        <v>25317</v>
      </c>
      <c r="E199" s="380" t="s">
        <v>25324</v>
      </c>
      <c r="F199" s="381" t="s">
        <v>19010</v>
      </c>
      <c r="G199" s="382" t="s">
        <v>7022</v>
      </c>
    </row>
    <row r="200" spans="1:7" ht="57">
      <c r="A200" s="371">
        <v>199</v>
      </c>
      <c r="B200" s="377">
        <v>7163</v>
      </c>
      <c r="C200" s="378">
        <f>Matrix!B7165</f>
        <v>0</v>
      </c>
      <c r="D200" s="379" t="s">
        <v>25317</v>
      </c>
      <c r="E200" s="380" t="s">
        <v>25324</v>
      </c>
      <c r="F200" s="381" t="s">
        <v>19011</v>
      </c>
      <c r="G200" s="382" t="s">
        <v>7023</v>
      </c>
    </row>
    <row r="201" spans="1:7" ht="51.75">
      <c r="A201" s="371">
        <v>200</v>
      </c>
      <c r="B201" s="377">
        <v>7164</v>
      </c>
      <c r="C201" s="378">
        <f>Matrix!B7166</f>
        <v>0</v>
      </c>
      <c r="D201" s="379" t="s">
        <v>25317</v>
      </c>
      <c r="E201" s="380" t="s">
        <v>25324</v>
      </c>
      <c r="F201" s="381" t="s">
        <v>19012</v>
      </c>
      <c r="G201" s="382" t="s">
        <v>7024</v>
      </c>
    </row>
    <row r="202" spans="1:7" ht="51.75">
      <c r="A202" s="371">
        <v>201</v>
      </c>
      <c r="B202" s="377">
        <v>7165</v>
      </c>
      <c r="C202" s="378">
        <f>Matrix!B7167</f>
        <v>0</v>
      </c>
      <c r="D202" s="379" t="s">
        <v>25317</v>
      </c>
      <c r="E202" s="380" t="s">
        <v>25324</v>
      </c>
      <c r="F202" s="381" t="s">
        <v>19013</v>
      </c>
      <c r="G202" s="382" t="s">
        <v>7025</v>
      </c>
    </row>
    <row r="203" spans="1:7" ht="42.75">
      <c r="A203" s="371">
        <v>202</v>
      </c>
      <c r="B203" s="377">
        <v>7209</v>
      </c>
      <c r="C203" s="378">
        <f>Matrix!B7211</f>
        <v>0</v>
      </c>
      <c r="D203" s="379" t="s">
        <v>25325</v>
      </c>
      <c r="E203" s="380" t="s">
        <v>25318</v>
      </c>
      <c r="F203" s="381" t="s">
        <v>19057</v>
      </c>
      <c r="G203" s="382" t="s">
        <v>7069</v>
      </c>
    </row>
    <row r="204" spans="1:7" ht="42.75">
      <c r="A204" s="371">
        <v>203</v>
      </c>
      <c r="B204" s="377">
        <v>7210</v>
      </c>
      <c r="C204" s="378">
        <f>Matrix!B7212</f>
        <v>0</v>
      </c>
      <c r="D204" s="379" t="s">
        <v>25317</v>
      </c>
      <c r="E204" s="380" t="s">
        <v>25324</v>
      </c>
      <c r="F204" s="381" t="s">
        <v>19058</v>
      </c>
      <c r="G204" s="382" t="s">
        <v>7070</v>
      </c>
    </row>
    <row r="205" spans="1:7" ht="37.5">
      <c r="A205" s="371">
        <v>204</v>
      </c>
      <c r="B205" s="377">
        <v>7224</v>
      </c>
      <c r="C205" s="378">
        <f>Matrix!B7226</f>
        <v>0</v>
      </c>
      <c r="D205" s="379" t="s">
        <v>25317</v>
      </c>
      <c r="E205" s="380" t="s">
        <v>25324</v>
      </c>
      <c r="F205" s="381" t="s">
        <v>19072</v>
      </c>
      <c r="G205" s="382" t="s">
        <v>7084</v>
      </c>
    </row>
    <row r="206" spans="1:7" ht="37.5">
      <c r="A206" s="371">
        <v>205</v>
      </c>
      <c r="B206" s="377">
        <v>7300</v>
      </c>
      <c r="C206" s="378">
        <f>Matrix!B7302</f>
        <v>0</v>
      </c>
      <c r="D206" s="379" t="s">
        <v>25358</v>
      </c>
      <c r="E206" s="380" t="s">
        <v>25359</v>
      </c>
      <c r="F206" s="381" t="s">
        <v>19148</v>
      </c>
      <c r="G206" s="382" t="s">
        <v>7160</v>
      </c>
    </row>
    <row r="207" spans="1:7" ht="37.5">
      <c r="A207" s="371">
        <v>206</v>
      </c>
      <c r="B207" s="377">
        <v>7353</v>
      </c>
      <c r="C207" s="378">
        <f>Matrix!B7355</f>
        <v>0</v>
      </c>
      <c r="D207" s="379" t="s">
        <v>25317</v>
      </c>
      <c r="E207" s="380" t="s">
        <v>25324</v>
      </c>
      <c r="F207" s="381" t="s">
        <v>19201</v>
      </c>
      <c r="G207" s="382" t="s">
        <v>7213</v>
      </c>
    </row>
    <row r="208" spans="1:7" ht="37.5">
      <c r="A208" s="371">
        <v>207</v>
      </c>
      <c r="B208" s="377">
        <v>7446</v>
      </c>
      <c r="C208" s="378">
        <f>Matrix!B7448</f>
        <v>0</v>
      </c>
      <c r="D208" s="379" t="s">
        <v>25317</v>
      </c>
      <c r="E208" s="380" t="s">
        <v>25324</v>
      </c>
      <c r="F208" s="381" t="s">
        <v>19294</v>
      </c>
      <c r="G208" s="382" t="s">
        <v>7306</v>
      </c>
    </row>
    <row r="209" spans="1:7" ht="37.5">
      <c r="A209" s="371">
        <v>208</v>
      </c>
      <c r="B209" s="377">
        <v>7460</v>
      </c>
      <c r="C209" s="378">
        <f>Matrix!B7462</f>
        <v>0</v>
      </c>
      <c r="D209" s="379" t="s">
        <v>25317</v>
      </c>
      <c r="E209" s="380" t="s">
        <v>25324</v>
      </c>
      <c r="F209" s="381" t="s">
        <v>19308</v>
      </c>
      <c r="G209" s="382" t="s">
        <v>7320</v>
      </c>
    </row>
    <row r="210" spans="1:7" ht="37.5">
      <c r="A210" s="371">
        <v>209</v>
      </c>
      <c r="B210" s="377">
        <v>7467</v>
      </c>
      <c r="C210" s="378">
        <f>Matrix!B7469</f>
        <v>0</v>
      </c>
      <c r="D210" s="379" t="s">
        <v>25317</v>
      </c>
      <c r="E210" s="380" t="s">
        <v>25324</v>
      </c>
      <c r="F210" s="381" t="s">
        <v>19315</v>
      </c>
      <c r="G210" s="382" t="s">
        <v>7327</v>
      </c>
    </row>
    <row r="211" spans="1:7" ht="42.75">
      <c r="A211" s="371">
        <v>210</v>
      </c>
      <c r="B211" s="377">
        <v>7496</v>
      </c>
      <c r="C211" s="378">
        <f>Matrix!B7498</f>
        <v>0</v>
      </c>
      <c r="D211" s="379" t="s">
        <v>25325</v>
      </c>
      <c r="E211" s="380" t="s">
        <v>25318</v>
      </c>
      <c r="F211" s="381" t="s">
        <v>19344</v>
      </c>
      <c r="G211" s="382" t="s">
        <v>7356</v>
      </c>
    </row>
    <row r="212" spans="1:7" ht="37.5">
      <c r="A212" s="371">
        <v>211</v>
      </c>
      <c r="B212" s="377">
        <v>7522</v>
      </c>
      <c r="C212" s="378">
        <f>Matrix!B7524</f>
        <v>0</v>
      </c>
      <c r="D212" s="379" t="s">
        <v>25317</v>
      </c>
      <c r="E212" s="380" t="s">
        <v>25324</v>
      </c>
      <c r="F212" s="381" t="s">
        <v>19370</v>
      </c>
      <c r="G212" s="382" t="s">
        <v>7382</v>
      </c>
    </row>
    <row r="213" spans="1:7" ht="37.5">
      <c r="A213" s="371">
        <v>212</v>
      </c>
      <c r="B213" s="377">
        <v>7536</v>
      </c>
      <c r="C213" s="378">
        <f>Matrix!B7538</f>
        <v>0</v>
      </c>
      <c r="D213" s="379" t="s">
        <v>25317</v>
      </c>
      <c r="E213" s="380" t="s">
        <v>25324</v>
      </c>
      <c r="F213" s="381" t="s">
        <v>19384</v>
      </c>
      <c r="G213" s="382" t="s">
        <v>7396</v>
      </c>
    </row>
    <row r="214" spans="1:7" ht="37.5">
      <c r="A214" s="371">
        <v>213</v>
      </c>
      <c r="B214" s="377">
        <v>7550</v>
      </c>
      <c r="C214" s="378">
        <f>Matrix!B7552</f>
        <v>0</v>
      </c>
      <c r="D214" s="379" t="s">
        <v>25330</v>
      </c>
      <c r="E214" s="380" t="s">
        <v>25331</v>
      </c>
      <c r="F214" s="381" t="s">
        <v>19398</v>
      </c>
      <c r="G214" s="382" t="s">
        <v>7410</v>
      </c>
    </row>
    <row r="215" spans="1:7" ht="37.5">
      <c r="A215" s="371">
        <v>214</v>
      </c>
      <c r="B215" s="377">
        <v>7604</v>
      </c>
      <c r="C215" s="378">
        <f>Matrix!B7606</f>
        <v>0</v>
      </c>
      <c r="D215" s="379" t="s">
        <v>25317</v>
      </c>
      <c r="E215" s="380" t="s">
        <v>25324</v>
      </c>
      <c r="F215" s="381" t="s">
        <v>19452</v>
      </c>
      <c r="G215" s="382" t="s">
        <v>7464</v>
      </c>
    </row>
    <row r="216" spans="1:7" ht="37.5">
      <c r="A216" s="371">
        <v>215</v>
      </c>
      <c r="B216" s="377">
        <v>7651</v>
      </c>
      <c r="C216" s="378">
        <f>Matrix!B7653</f>
        <v>0</v>
      </c>
      <c r="D216" s="379" t="s">
        <v>25350</v>
      </c>
      <c r="E216" s="380" t="s">
        <v>25351</v>
      </c>
      <c r="F216" s="381" t="s">
        <v>19499</v>
      </c>
      <c r="G216" s="382" t="s">
        <v>7511</v>
      </c>
    </row>
    <row r="217" spans="1:7" ht="37.5">
      <c r="A217" s="371">
        <v>216</v>
      </c>
      <c r="B217" s="377">
        <v>7701</v>
      </c>
      <c r="C217" s="378">
        <f>Matrix!B7703</f>
        <v>0</v>
      </c>
      <c r="D217" s="379" t="s">
        <v>25358</v>
      </c>
      <c r="E217" s="380" t="s">
        <v>25359</v>
      </c>
      <c r="F217" s="381" t="s">
        <v>19548</v>
      </c>
      <c r="G217" s="382" t="s">
        <v>7561</v>
      </c>
    </row>
    <row r="218" spans="1:7" ht="37.5">
      <c r="A218" s="371">
        <v>217</v>
      </c>
      <c r="B218" s="377">
        <v>7767</v>
      </c>
      <c r="C218" s="378">
        <f>Matrix!B7769</f>
        <v>0</v>
      </c>
      <c r="D218" s="379" t="s">
        <v>25317</v>
      </c>
      <c r="E218" s="380" t="s">
        <v>25324</v>
      </c>
      <c r="F218" s="381" t="s">
        <v>19614</v>
      </c>
      <c r="G218" s="382" t="s">
        <v>7627</v>
      </c>
    </row>
    <row r="219" spans="1:7" ht="37.5">
      <c r="A219" s="371">
        <v>218</v>
      </c>
      <c r="B219" s="377">
        <v>7773</v>
      </c>
      <c r="C219" s="378">
        <f>Matrix!B7775</f>
        <v>0</v>
      </c>
      <c r="D219" s="379" t="s">
        <v>25317</v>
      </c>
      <c r="E219" s="380" t="s">
        <v>25324</v>
      </c>
      <c r="F219" s="381" t="s">
        <v>19620</v>
      </c>
      <c r="G219" s="382" t="s">
        <v>7633</v>
      </c>
    </row>
    <row r="220" spans="1:7" ht="37.5">
      <c r="A220" s="371">
        <v>219</v>
      </c>
      <c r="B220" s="377">
        <v>7787</v>
      </c>
      <c r="C220" s="378">
        <f>Matrix!B7789</f>
        <v>0</v>
      </c>
      <c r="D220" s="379" t="s">
        <v>25317</v>
      </c>
      <c r="E220" s="380" t="s">
        <v>25324</v>
      </c>
      <c r="F220" s="381" t="s">
        <v>19634</v>
      </c>
      <c r="G220" s="382" t="s">
        <v>7647</v>
      </c>
    </row>
    <row r="221" spans="1:7" ht="37.5">
      <c r="A221" s="371">
        <v>220</v>
      </c>
      <c r="B221" s="377">
        <v>7905</v>
      </c>
      <c r="C221" s="378">
        <f>Matrix!B7907</f>
        <v>0</v>
      </c>
      <c r="D221" s="379" t="s">
        <v>25317</v>
      </c>
      <c r="E221" s="380" t="s">
        <v>25324</v>
      </c>
      <c r="F221" s="381" t="s">
        <v>19752</v>
      </c>
      <c r="G221" s="382" t="s">
        <v>7765</v>
      </c>
    </row>
    <row r="222" spans="1:7" ht="37.5">
      <c r="A222" s="371">
        <v>221</v>
      </c>
      <c r="B222" s="377">
        <v>8038</v>
      </c>
      <c r="C222" s="378">
        <f>Matrix!B8040</f>
        <v>0</v>
      </c>
      <c r="D222" s="379" t="s">
        <v>25325</v>
      </c>
      <c r="E222" s="380" t="s">
        <v>25318</v>
      </c>
      <c r="F222" s="381" t="s">
        <v>19868</v>
      </c>
      <c r="G222" s="382" t="s">
        <v>7898</v>
      </c>
    </row>
    <row r="223" spans="1:7" ht="37.5">
      <c r="A223" s="371">
        <v>222</v>
      </c>
      <c r="B223" s="377">
        <v>8039</v>
      </c>
      <c r="C223" s="378">
        <f>Matrix!B8041</f>
        <v>0</v>
      </c>
      <c r="D223" s="379" t="s">
        <v>25317</v>
      </c>
      <c r="E223" s="380" t="s">
        <v>25324</v>
      </c>
      <c r="F223" s="381" t="s">
        <v>19869</v>
      </c>
      <c r="G223" s="382" t="s">
        <v>7899</v>
      </c>
    </row>
    <row r="224" spans="1:7" ht="37.5">
      <c r="A224" s="371">
        <v>223</v>
      </c>
      <c r="B224" s="377">
        <v>8040</v>
      </c>
      <c r="C224" s="378">
        <f>Matrix!B8042</f>
        <v>0</v>
      </c>
      <c r="D224" s="379" t="s">
        <v>25317</v>
      </c>
      <c r="E224" s="380" t="s">
        <v>25324</v>
      </c>
      <c r="F224" s="381" t="s">
        <v>19870</v>
      </c>
      <c r="G224" s="382" t="s">
        <v>7900</v>
      </c>
    </row>
    <row r="225" spans="1:7" ht="37.5">
      <c r="A225" s="371">
        <v>224</v>
      </c>
      <c r="B225" s="377">
        <v>8041</v>
      </c>
      <c r="C225" s="378">
        <f>Matrix!B8043</f>
        <v>0</v>
      </c>
      <c r="D225" s="379" t="s">
        <v>25317</v>
      </c>
      <c r="E225" s="380" t="s">
        <v>25324</v>
      </c>
      <c r="F225" s="381" t="s">
        <v>19871</v>
      </c>
      <c r="G225" s="382" t="s">
        <v>7901</v>
      </c>
    </row>
    <row r="226" spans="1:7" ht="37.5">
      <c r="A226" s="371">
        <v>225</v>
      </c>
      <c r="B226" s="377">
        <v>8042</v>
      </c>
      <c r="C226" s="378">
        <f>Matrix!B8044</f>
        <v>0</v>
      </c>
      <c r="D226" s="379" t="s">
        <v>25346</v>
      </c>
      <c r="E226" s="380" t="s">
        <v>25347</v>
      </c>
      <c r="F226" s="381" t="s">
        <v>19872</v>
      </c>
      <c r="G226" s="382" t="s">
        <v>7902</v>
      </c>
    </row>
    <row r="227" spans="1:7" ht="37.5">
      <c r="A227" s="371">
        <v>226</v>
      </c>
      <c r="B227" s="377">
        <v>8043</v>
      </c>
      <c r="C227" s="378">
        <f>Matrix!B8045</f>
        <v>0</v>
      </c>
      <c r="D227" s="379" t="s">
        <v>25332</v>
      </c>
      <c r="E227" s="380" t="s">
        <v>25333</v>
      </c>
      <c r="F227" s="381" t="s">
        <v>19873</v>
      </c>
      <c r="G227" s="382" t="s">
        <v>7903</v>
      </c>
    </row>
    <row r="228" spans="1:7" ht="37.5">
      <c r="A228" s="371">
        <v>227</v>
      </c>
      <c r="B228" s="377">
        <v>8044</v>
      </c>
      <c r="C228" s="378">
        <f>Matrix!B8046</f>
        <v>0</v>
      </c>
      <c r="D228" s="379" t="s">
        <v>25362</v>
      </c>
      <c r="E228" s="380" t="s">
        <v>25363</v>
      </c>
      <c r="F228" s="381" t="s">
        <v>19874</v>
      </c>
      <c r="G228" s="382" t="s">
        <v>7904</v>
      </c>
    </row>
    <row r="229" spans="1:7" ht="37.5">
      <c r="A229" s="371">
        <v>228</v>
      </c>
      <c r="B229" s="377">
        <v>8045</v>
      </c>
      <c r="C229" s="378">
        <f>Matrix!B8047</f>
        <v>0</v>
      </c>
      <c r="D229" s="379" t="s">
        <v>25330</v>
      </c>
      <c r="E229" s="380" t="s">
        <v>25331</v>
      </c>
      <c r="F229" s="381" t="s">
        <v>19875</v>
      </c>
      <c r="G229" s="382" t="s">
        <v>7905</v>
      </c>
    </row>
    <row r="230" spans="1:7" ht="37.5">
      <c r="A230" s="371">
        <v>229</v>
      </c>
      <c r="B230" s="377">
        <v>8046</v>
      </c>
      <c r="C230" s="378">
        <f>Matrix!B8048</f>
        <v>0</v>
      </c>
      <c r="D230" s="379" t="s">
        <v>25350</v>
      </c>
      <c r="E230" s="380" t="s">
        <v>25351</v>
      </c>
      <c r="F230" s="381" t="s">
        <v>19876</v>
      </c>
      <c r="G230" s="382" t="s">
        <v>7906</v>
      </c>
    </row>
    <row r="231" spans="1:7" ht="37.5">
      <c r="A231" s="371">
        <v>230</v>
      </c>
      <c r="B231" s="377">
        <v>8047</v>
      </c>
      <c r="C231" s="378">
        <f>Matrix!B8049</f>
        <v>0</v>
      </c>
      <c r="D231" s="379" t="s">
        <v>25352</v>
      </c>
      <c r="E231" s="380" t="s">
        <v>25353</v>
      </c>
      <c r="F231" s="381" t="s">
        <v>19877</v>
      </c>
      <c r="G231" s="382" t="s">
        <v>7907</v>
      </c>
    </row>
    <row r="232" spans="1:7" ht="37.5">
      <c r="A232" s="371">
        <v>231</v>
      </c>
      <c r="B232" s="377">
        <v>8048</v>
      </c>
      <c r="C232" s="378">
        <f>Matrix!B8050</f>
        <v>0</v>
      </c>
      <c r="D232" s="379" t="s">
        <v>25332</v>
      </c>
      <c r="E232" s="380" t="s">
        <v>25333</v>
      </c>
      <c r="F232" s="381" t="s">
        <v>19878</v>
      </c>
      <c r="G232" s="382" t="s">
        <v>7908</v>
      </c>
    </row>
    <row r="233" spans="1:7" ht="37.5">
      <c r="A233" s="371">
        <v>232</v>
      </c>
      <c r="B233" s="377">
        <v>8049</v>
      </c>
      <c r="C233" s="378">
        <f>Matrix!B8051</f>
        <v>0</v>
      </c>
      <c r="D233" s="379" t="s">
        <v>25346</v>
      </c>
      <c r="E233" s="380" t="s">
        <v>25347</v>
      </c>
      <c r="F233" s="381" t="s">
        <v>19879</v>
      </c>
      <c r="G233" s="382" t="s">
        <v>7909</v>
      </c>
    </row>
    <row r="234" spans="1:7" ht="37.5">
      <c r="A234" s="371">
        <v>233</v>
      </c>
      <c r="B234" s="377">
        <v>8050</v>
      </c>
      <c r="C234" s="378">
        <f>Matrix!B8052</f>
        <v>0</v>
      </c>
      <c r="D234" s="379" t="s">
        <v>25346</v>
      </c>
      <c r="E234" s="380" t="s">
        <v>25347</v>
      </c>
      <c r="F234" s="381" t="s">
        <v>19880</v>
      </c>
      <c r="G234" s="382" t="s">
        <v>7910</v>
      </c>
    </row>
    <row r="235" spans="1:7" ht="37.5">
      <c r="A235" s="371">
        <v>234</v>
      </c>
      <c r="B235" s="377">
        <v>8051</v>
      </c>
      <c r="C235" s="378">
        <f>Matrix!B8053</f>
        <v>0</v>
      </c>
      <c r="D235" s="379" t="s">
        <v>25330</v>
      </c>
      <c r="E235" s="380" t="s">
        <v>25331</v>
      </c>
      <c r="F235" s="381" t="s">
        <v>19881</v>
      </c>
      <c r="G235" s="382" t="s">
        <v>7911</v>
      </c>
    </row>
    <row r="236" spans="1:7" ht="37.5">
      <c r="A236" s="371">
        <v>235</v>
      </c>
      <c r="B236" s="377">
        <v>8052</v>
      </c>
      <c r="C236" s="378">
        <f>Matrix!B8054</f>
        <v>0</v>
      </c>
      <c r="D236" s="379" t="s">
        <v>25352</v>
      </c>
      <c r="E236" s="380" t="s">
        <v>25353</v>
      </c>
      <c r="F236" s="381" t="s">
        <v>19882</v>
      </c>
      <c r="G236" s="382" t="s">
        <v>7912</v>
      </c>
    </row>
    <row r="237" spans="1:7" ht="37.5">
      <c r="A237" s="371">
        <v>236</v>
      </c>
      <c r="B237" s="377">
        <v>8053</v>
      </c>
      <c r="C237" s="378">
        <f>Matrix!B8055</f>
        <v>0</v>
      </c>
      <c r="D237" s="379" t="s">
        <v>25346</v>
      </c>
      <c r="E237" s="380" t="s">
        <v>25347</v>
      </c>
      <c r="F237" s="381" t="s">
        <v>19883</v>
      </c>
      <c r="G237" s="382" t="s">
        <v>7913</v>
      </c>
    </row>
    <row r="238" spans="1:7" ht="37.5">
      <c r="A238" s="371">
        <v>237</v>
      </c>
      <c r="B238" s="377">
        <v>8054</v>
      </c>
      <c r="C238" s="378">
        <f>Matrix!B8056</f>
        <v>0</v>
      </c>
      <c r="D238" s="379" t="s">
        <v>25350</v>
      </c>
      <c r="E238" s="380" t="s">
        <v>25351</v>
      </c>
      <c r="F238" s="381" t="s">
        <v>19884</v>
      </c>
      <c r="G238" s="382" t="s">
        <v>7914</v>
      </c>
    </row>
    <row r="239" spans="1:7" ht="37.5">
      <c r="A239" s="371">
        <v>238</v>
      </c>
      <c r="B239" s="377">
        <v>8055</v>
      </c>
      <c r="C239" s="378">
        <f>Matrix!B8057</f>
        <v>0</v>
      </c>
      <c r="D239" s="379" t="s">
        <v>25352</v>
      </c>
      <c r="E239" s="380" t="s">
        <v>25353</v>
      </c>
      <c r="F239" s="381" t="s">
        <v>19885</v>
      </c>
      <c r="G239" s="382" t="s">
        <v>7915</v>
      </c>
    </row>
    <row r="240" spans="1:7" ht="37.5">
      <c r="A240" s="371">
        <v>239</v>
      </c>
      <c r="B240" s="377">
        <v>8056</v>
      </c>
      <c r="C240" s="378">
        <f>Matrix!B8058</f>
        <v>0</v>
      </c>
      <c r="D240" s="379" t="s">
        <v>25346</v>
      </c>
      <c r="E240" s="380" t="s">
        <v>25347</v>
      </c>
      <c r="F240" s="381" t="s">
        <v>19886</v>
      </c>
      <c r="G240" s="382" t="s">
        <v>7916</v>
      </c>
    </row>
    <row r="241" spans="1:7" ht="37.5">
      <c r="A241" s="371">
        <v>240</v>
      </c>
      <c r="B241" s="377">
        <v>8057</v>
      </c>
      <c r="C241" s="378">
        <f>Matrix!B8059</f>
        <v>0</v>
      </c>
      <c r="D241" s="379" t="s">
        <v>25358</v>
      </c>
      <c r="E241" s="380" t="s">
        <v>25359</v>
      </c>
      <c r="F241" s="381" t="s">
        <v>19887</v>
      </c>
      <c r="G241" s="382" t="s">
        <v>7917</v>
      </c>
    </row>
    <row r="242" spans="1:7" ht="37.5">
      <c r="A242" s="371">
        <v>241</v>
      </c>
      <c r="B242" s="377">
        <v>8058</v>
      </c>
      <c r="C242" s="378">
        <f>Matrix!B8060</f>
        <v>0</v>
      </c>
      <c r="D242" s="379" t="s">
        <v>25352</v>
      </c>
      <c r="E242" s="380" t="s">
        <v>25353</v>
      </c>
      <c r="F242" s="381" t="s">
        <v>19888</v>
      </c>
      <c r="G242" s="382" t="s">
        <v>7918</v>
      </c>
    </row>
    <row r="243" spans="1:7" ht="37.5">
      <c r="A243" s="371">
        <v>242</v>
      </c>
      <c r="B243" s="377">
        <v>8059</v>
      </c>
      <c r="C243" s="378">
        <f>Matrix!B8061</f>
        <v>0</v>
      </c>
      <c r="D243" s="379" t="s">
        <v>25346</v>
      </c>
      <c r="E243" s="380" t="s">
        <v>25347</v>
      </c>
      <c r="F243" s="381" t="s">
        <v>19889</v>
      </c>
      <c r="G243" s="382" t="s">
        <v>7919</v>
      </c>
    </row>
    <row r="244" spans="1:7" ht="37.5">
      <c r="A244" s="371">
        <v>243</v>
      </c>
      <c r="B244" s="377">
        <v>8060</v>
      </c>
      <c r="C244" s="378">
        <f>Matrix!B8062</f>
        <v>0</v>
      </c>
      <c r="D244" s="379" t="s">
        <v>25330</v>
      </c>
      <c r="E244" s="380" t="s">
        <v>25331</v>
      </c>
      <c r="F244" s="381" t="s">
        <v>19890</v>
      </c>
      <c r="G244" s="382" t="s">
        <v>7920</v>
      </c>
    </row>
    <row r="245" spans="1:7" ht="37.5">
      <c r="A245" s="371">
        <v>244</v>
      </c>
      <c r="B245" s="377">
        <v>8061</v>
      </c>
      <c r="C245" s="378">
        <f>Matrix!B8063</f>
        <v>0</v>
      </c>
      <c r="D245" s="379" t="s">
        <v>25352</v>
      </c>
      <c r="E245" s="380" t="s">
        <v>25353</v>
      </c>
      <c r="F245" s="381" t="s">
        <v>19891</v>
      </c>
      <c r="G245" s="382" t="s">
        <v>7921</v>
      </c>
    </row>
    <row r="246" spans="1:7" ht="37.5">
      <c r="A246" s="371">
        <v>245</v>
      </c>
      <c r="B246" s="377">
        <v>8062</v>
      </c>
      <c r="C246" s="378">
        <f>Matrix!B8064</f>
        <v>0</v>
      </c>
      <c r="D246" s="379" t="s">
        <v>25346</v>
      </c>
      <c r="E246" s="380" t="s">
        <v>25347</v>
      </c>
      <c r="F246" s="381" t="s">
        <v>19892</v>
      </c>
      <c r="G246" s="382" t="s">
        <v>7922</v>
      </c>
    </row>
    <row r="247" spans="1:7" ht="37.5">
      <c r="A247" s="371">
        <v>246</v>
      </c>
      <c r="B247" s="377">
        <v>8063</v>
      </c>
      <c r="C247" s="378">
        <f>Matrix!B8065</f>
        <v>0</v>
      </c>
      <c r="D247" s="379" t="s">
        <v>25350</v>
      </c>
      <c r="E247" s="380" t="s">
        <v>25351</v>
      </c>
      <c r="F247" s="381" t="s">
        <v>19893</v>
      </c>
      <c r="G247" s="382" t="s">
        <v>7923</v>
      </c>
    </row>
    <row r="248" spans="1:7" ht="37.5">
      <c r="A248" s="371">
        <v>247</v>
      </c>
      <c r="B248" s="377">
        <v>8064</v>
      </c>
      <c r="C248" s="378">
        <f>Matrix!B8066</f>
        <v>0</v>
      </c>
      <c r="D248" s="379" t="s">
        <v>25352</v>
      </c>
      <c r="E248" s="380" t="s">
        <v>25353</v>
      </c>
      <c r="F248" s="381" t="s">
        <v>19894</v>
      </c>
      <c r="G248" s="382" t="s">
        <v>7924</v>
      </c>
    </row>
    <row r="249" spans="1:7" ht="37.5">
      <c r="A249" s="371">
        <v>248</v>
      </c>
      <c r="B249" s="377">
        <v>8065</v>
      </c>
      <c r="C249" s="378">
        <f>Matrix!B8067</f>
        <v>0</v>
      </c>
      <c r="D249" s="379" t="s">
        <v>25346</v>
      </c>
      <c r="E249" s="380" t="s">
        <v>25347</v>
      </c>
      <c r="F249" s="381" t="s">
        <v>19895</v>
      </c>
      <c r="G249" s="382" t="s">
        <v>7925</v>
      </c>
    </row>
    <row r="250" spans="1:7" ht="37.5">
      <c r="A250" s="371">
        <v>249</v>
      </c>
      <c r="B250" s="377">
        <v>8458</v>
      </c>
      <c r="C250" s="378">
        <f>Matrix!B8460</f>
        <v>0</v>
      </c>
      <c r="D250" s="379" t="s">
        <v>25358</v>
      </c>
      <c r="E250" s="380" t="s">
        <v>25359</v>
      </c>
      <c r="F250" s="381" t="s">
        <v>20284</v>
      </c>
      <c r="G250" s="382" t="s">
        <v>8318</v>
      </c>
    </row>
    <row r="251" spans="1:7" ht="37.5">
      <c r="A251" s="371">
        <v>250</v>
      </c>
      <c r="B251" s="377">
        <v>8482</v>
      </c>
      <c r="C251" s="378">
        <f>Matrix!B8484</f>
        <v>0</v>
      </c>
      <c r="D251" s="379" t="s">
        <v>25317</v>
      </c>
      <c r="E251" s="380" t="s">
        <v>25324</v>
      </c>
      <c r="F251" s="381" t="s">
        <v>20306</v>
      </c>
      <c r="G251" s="382" t="s">
        <v>8342</v>
      </c>
    </row>
    <row r="252" spans="1:7" ht="37.5">
      <c r="A252" s="371">
        <v>251</v>
      </c>
      <c r="B252" s="377">
        <v>8483</v>
      </c>
      <c r="C252" s="378">
        <f>Matrix!B8485</f>
        <v>0</v>
      </c>
      <c r="D252" s="379" t="s">
        <v>25346</v>
      </c>
      <c r="E252" s="380" t="s">
        <v>25347</v>
      </c>
      <c r="F252" s="381" t="s">
        <v>20307</v>
      </c>
      <c r="G252" s="382" t="s">
        <v>8343</v>
      </c>
    </row>
    <row r="253" spans="1:7" ht="37.5">
      <c r="A253" s="371">
        <v>252</v>
      </c>
      <c r="B253" s="377">
        <v>8484</v>
      </c>
      <c r="C253" s="378">
        <f>Matrix!B8486</f>
        <v>0</v>
      </c>
      <c r="D253" s="379" t="s">
        <v>25334</v>
      </c>
      <c r="E253" s="380" t="s">
        <v>25335</v>
      </c>
      <c r="F253" s="381" t="s">
        <v>20308</v>
      </c>
      <c r="G253" s="382" t="s">
        <v>8344</v>
      </c>
    </row>
    <row r="254" spans="1:7" ht="37.5">
      <c r="A254" s="371">
        <v>253</v>
      </c>
      <c r="B254" s="377">
        <v>8518</v>
      </c>
      <c r="C254" s="378">
        <f>Matrix!B8520</f>
        <v>0</v>
      </c>
      <c r="D254" s="379" t="s">
        <v>25317</v>
      </c>
      <c r="E254" s="380" t="s">
        <v>25324</v>
      </c>
      <c r="F254" s="381" t="s">
        <v>20342</v>
      </c>
      <c r="G254" s="382" t="s">
        <v>8378</v>
      </c>
    </row>
    <row r="255" spans="1:7" ht="37.5">
      <c r="A255" s="371">
        <v>254</v>
      </c>
      <c r="B255" s="377">
        <v>8565</v>
      </c>
      <c r="C255" s="378">
        <f>Matrix!B8567</f>
        <v>0</v>
      </c>
      <c r="D255" s="379" t="s">
        <v>25352</v>
      </c>
      <c r="E255" s="380" t="s">
        <v>25353</v>
      </c>
      <c r="F255" s="381" t="s">
        <v>20389</v>
      </c>
      <c r="G255" s="382" t="s">
        <v>8425</v>
      </c>
    </row>
    <row r="256" spans="1:7" ht="37.5">
      <c r="A256" s="371">
        <v>255</v>
      </c>
      <c r="B256" s="377">
        <v>8593</v>
      </c>
      <c r="C256" s="378">
        <f>Matrix!B8595</f>
        <v>0</v>
      </c>
      <c r="D256" s="379" t="s">
        <v>25317</v>
      </c>
      <c r="E256" s="380" t="s">
        <v>25359</v>
      </c>
      <c r="F256" s="381" t="s">
        <v>20417</v>
      </c>
      <c r="G256" s="382" t="s">
        <v>8453</v>
      </c>
    </row>
    <row r="257" spans="1:7" ht="51.75">
      <c r="A257" s="371">
        <v>256</v>
      </c>
      <c r="B257" s="377">
        <v>8636</v>
      </c>
      <c r="C257" s="378">
        <f>Matrix!B8638</f>
        <v>0</v>
      </c>
      <c r="D257" s="379" t="s">
        <v>25358</v>
      </c>
      <c r="E257" s="380" t="s">
        <v>25359</v>
      </c>
      <c r="F257" s="381" t="s">
        <v>20460</v>
      </c>
      <c r="G257" s="382" t="s">
        <v>8496</v>
      </c>
    </row>
    <row r="258" spans="1:7" ht="37.5">
      <c r="A258" s="371">
        <v>257</v>
      </c>
      <c r="B258" s="377">
        <v>8689</v>
      </c>
      <c r="C258" s="378">
        <f>Matrix!B8691</f>
        <v>0</v>
      </c>
      <c r="D258" s="379" t="s">
        <v>25358</v>
      </c>
      <c r="E258" s="380" t="s">
        <v>25359</v>
      </c>
      <c r="F258" s="381" t="s">
        <v>20513</v>
      </c>
      <c r="G258" s="382" t="s">
        <v>8549</v>
      </c>
    </row>
    <row r="259" spans="1:7" ht="37.5">
      <c r="A259" s="371">
        <v>258</v>
      </c>
      <c r="B259" s="377">
        <v>8720</v>
      </c>
      <c r="C259" s="378">
        <f>Matrix!B8722</f>
        <v>0</v>
      </c>
      <c r="D259" s="379" t="s">
        <v>25352</v>
      </c>
      <c r="E259" s="380" t="s">
        <v>25353</v>
      </c>
      <c r="F259" s="381" t="s">
        <v>8580</v>
      </c>
      <c r="G259" s="382" t="s">
        <v>8580</v>
      </c>
    </row>
    <row r="260" spans="1:7" ht="37.5">
      <c r="A260" s="371">
        <v>259</v>
      </c>
      <c r="B260" s="377">
        <v>9017</v>
      </c>
      <c r="C260" s="378">
        <f>Matrix!B9019</f>
        <v>0</v>
      </c>
      <c r="D260" s="379" t="s">
        <v>25346</v>
      </c>
      <c r="E260" s="380" t="s">
        <v>25347</v>
      </c>
      <c r="F260" s="381" t="s">
        <v>20802</v>
      </c>
      <c r="G260" s="382" t="s">
        <v>8877</v>
      </c>
    </row>
    <row r="261" spans="1:7" ht="51.75">
      <c r="A261" s="371">
        <v>260</v>
      </c>
      <c r="B261" s="377">
        <v>9082</v>
      </c>
      <c r="C261" s="378">
        <f>Matrix!B9084</f>
        <v>0</v>
      </c>
      <c r="D261" s="379" t="s">
        <v>25317</v>
      </c>
      <c r="E261" s="380" t="s">
        <v>25324</v>
      </c>
      <c r="F261" s="381" t="s">
        <v>20867</v>
      </c>
      <c r="G261" s="382" t="s">
        <v>8942</v>
      </c>
    </row>
    <row r="262" spans="1:7" ht="42.75">
      <c r="A262" s="371">
        <v>261</v>
      </c>
      <c r="B262" s="377">
        <v>9085</v>
      </c>
      <c r="C262" s="378">
        <f>Matrix!B9087</f>
        <v>0</v>
      </c>
      <c r="D262" s="379" t="s">
        <v>25317</v>
      </c>
      <c r="E262" s="380" t="s">
        <v>25324</v>
      </c>
      <c r="F262" s="381" t="s">
        <v>20870</v>
      </c>
      <c r="G262" s="382" t="s">
        <v>8945</v>
      </c>
    </row>
    <row r="263" spans="1:7" ht="42.75">
      <c r="A263" s="371">
        <v>262</v>
      </c>
      <c r="B263" s="377">
        <v>9086</v>
      </c>
      <c r="C263" s="378">
        <f>Matrix!B9088</f>
        <v>0</v>
      </c>
      <c r="D263" s="379" t="s">
        <v>25317</v>
      </c>
      <c r="E263" s="380" t="s">
        <v>25324</v>
      </c>
      <c r="F263" s="381" t="s">
        <v>20871</v>
      </c>
      <c r="G263" s="382" t="s">
        <v>8946</v>
      </c>
    </row>
    <row r="264" spans="1:7" ht="51.75">
      <c r="A264" s="371">
        <v>263</v>
      </c>
      <c r="B264" s="377">
        <v>9088</v>
      </c>
      <c r="C264" s="378">
        <f>Matrix!B9090</f>
        <v>0</v>
      </c>
      <c r="D264" s="379" t="s">
        <v>25317</v>
      </c>
      <c r="E264" s="380" t="s">
        <v>25324</v>
      </c>
      <c r="F264" s="381" t="s">
        <v>20873</v>
      </c>
      <c r="G264" s="382" t="s">
        <v>8948</v>
      </c>
    </row>
    <row r="265" spans="1:7" ht="42.75">
      <c r="A265" s="371">
        <v>264</v>
      </c>
      <c r="B265" s="377">
        <v>9097</v>
      </c>
      <c r="C265" s="378">
        <f>Matrix!B9099</f>
        <v>0</v>
      </c>
      <c r="D265" s="379" t="s">
        <v>25317</v>
      </c>
      <c r="E265" s="380" t="s">
        <v>25324</v>
      </c>
      <c r="F265" s="381" t="s">
        <v>20882</v>
      </c>
      <c r="G265" s="382" t="s">
        <v>8957</v>
      </c>
    </row>
    <row r="266" spans="1:7" ht="51.75">
      <c r="A266" s="371">
        <v>265</v>
      </c>
      <c r="B266" s="377">
        <v>9104</v>
      </c>
      <c r="C266" s="378">
        <f>Matrix!B9106</f>
        <v>0</v>
      </c>
      <c r="D266" s="379" t="s">
        <v>25317</v>
      </c>
      <c r="E266" s="380" t="s">
        <v>25324</v>
      </c>
      <c r="F266" s="381" t="s">
        <v>20889</v>
      </c>
      <c r="G266" s="382" t="s">
        <v>8963</v>
      </c>
    </row>
    <row r="267" spans="1:7" ht="37.5">
      <c r="A267" s="371">
        <v>266</v>
      </c>
      <c r="B267" s="377">
        <v>9124</v>
      </c>
      <c r="C267" s="378">
        <f>Matrix!B9126</f>
        <v>0</v>
      </c>
      <c r="D267" s="379" t="s">
        <v>25358</v>
      </c>
      <c r="E267" s="380" t="s">
        <v>25359</v>
      </c>
      <c r="F267" s="381" t="s">
        <v>20909</v>
      </c>
      <c r="G267" s="382" t="s">
        <v>8981</v>
      </c>
    </row>
    <row r="268" spans="1:7" ht="37.5">
      <c r="A268" s="371">
        <v>267</v>
      </c>
      <c r="B268" s="377">
        <v>9245</v>
      </c>
      <c r="C268" s="378">
        <f>Matrix!B9247</f>
        <v>0</v>
      </c>
      <c r="D268" s="379" t="s">
        <v>25358</v>
      </c>
      <c r="E268" s="380" t="s">
        <v>25359</v>
      </c>
      <c r="F268" s="381" t="s">
        <v>21030</v>
      </c>
      <c r="G268" s="382" t="s">
        <v>9102</v>
      </c>
    </row>
    <row r="269" spans="1:7" ht="37.5">
      <c r="A269" s="371">
        <v>268</v>
      </c>
      <c r="B269" s="377">
        <v>9247</v>
      </c>
      <c r="C269" s="378">
        <f>Matrix!B9249</f>
        <v>0</v>
      </c>
      <c r="D269" s="379" t="s">
        <v>25358</v>
      </c>
      <c r="E269" s="380" t="s">
        <v>25359</v>
      </c>
      <c r="F269" s="381" t="s">
        <v>21032</v>
      </c>
      <c r="G269" s="382" t="s">
        <v>9104</v>
      </c>
    </row>
    <row r="270" spans="1:7" ht="37.5">
      <c r="A270" s="371">
        <v>269</v>
      </c>
      <c r="B270" s="377">
        <v>9249</v>
      </c>
      <c r="C270" s="378">
        <f>Matrix!B9251</f>
        <v>0</v>
      </c>
      <c r="D270" s="379" t="s">
        <v>25358</v>
      </c>
      <c r="E270" s="380" t="s">
        <v>25359</v>
      </c>
      <c r="F270" s="381" t="s">
        <v>21034</v>
      </c>
      <c r="G270" s="382" t="s">
        <v>9106</v>
      </c>
    </row>
    <row r="271" spans="1:7" ht="42.75">
      <c r="A271" s="371">
        <v>270</v>
      </c>
      <c r="B271" s="377">
        <v>9469</v>
      </c>
      <c r="C271" s="378">
        <f>Matrix!B9471</f>
        <v>0</v>
      </c>
      <c r="D271" s="379" t="s">
        <v>25317</v>
      </c>
      <c r="E271" s="380" t="s">
        <v>25324</v>
      </c>
      <c r="F271" s="381" t="s">
        <v>21243</v>
      </c>
      <c r="G271" s="382" t="s">
        <v>9325</v>
      </c>
    </row>
    <row r="272" spans="1:7" ht="37.5">
      <c r="A272" s="371">
        <v>271</v>
      </c>
      <c r="B272" s="377">
        <v>9713</v>
      </c>
      <c r="C272" s="378">
        <f>Matrix!B9715</f>
        <v>0</v>
      </c>
      <c r="D272" s="379" t="s">
        <v>25330</v>
      </c>
      <c r="E272" s="380" t="s">
        <v>25331</v>
      </c>
      <c r="F272" s="381" t="s">
        <v>21485</v>
      </c>
      <c r="G272" s="382" t="s">
        <v>9571</v>
      </c>
    </row>
    <row r="273" spans="1:7" ht="57">
      <c r="A273" s="371">
        <v>272</v>
      </c>
      <c r="B273" s="377">
        <v>9877</v>
      </c>
      <c r="C273" s="378">
        <f>Matrix!B9879</f>
        <v>0</v>
      </c>
      <c r="D273" s="379" t="s">
        <v>25364</v>
      </c>
      <c r="E273" s="380" t="s">
        <v>25365</v>
      </c>
      <c r="F273" s="381" t="s">
        <v>21646</v>
      </c>
      <c r="G273" s="382" t="s">
        <v>9738</v>
      </c>
    </row>
    <row r="274" spans="1:7" ht="37.5">
      <c r="A274" s="371">
        <v>273</v>
      </c>
      <c r="B274" s="377">
        <v>10057</v>
      </c>
      <c r="C274" s="378">
        <f>Matrix!B10059</f>
        <v>0</v>
      </c>
      <c r="D274" s="379" t="s">
        <v>25364</v>
      </c>
      <c r="E274" s="380" t="s">
        <v>25365</v>
      </c>
      <c r="F274" s="381" t="s">
        <v>21826</v>
      </c>
      <c r="G274" s="382" t="s">
        <v>9918</v>
      </c>
    </row>
    <row r="275" spans="1:7" ht="42.75">
      <c r="A275" s="371">
        <v>274</v>
      </c>
      <c r="B275" s="377">
        <v>279</v>
      </c>
      <c r="C275" s="378">
        <f>Matrix!B281</f>
        <v>0</v>
      </c>
      <c r="D275" s="379" t="s">
        <v>25350</v>
      </c>
      <c r="E275" s="383" t="s">
        <v>25366</v>
      </c>
      <c r="F275" s="381" t="s">
        <v>25367</v>
      </c>
      <c r="G275" s="382" t="s">
        <v>283</v>
      </c>
    </row>
    <row r="276" spans="1:7" ht="37.5">
      <c r="A276" s="371">
        <v>275</v>
      </c>
      <c r="B276" s="377">
        <v>353</v>
      </c>
      <c r="C276" s="378">
        <f>Matrix!B355</f>
        <v>0</v>
      </c>
      <c r="D276" s="379" t="s">
        <v>25328</v>
      </c>
      <c r="E276" s="383" t="s">
        <v>25368</v>
      </c>
      <c r="F276" s="381" t="s">
        <v>12407</v>
      </c>
      <c r="G276" s="382" t="s">
        <v>357</v>
      </c>
    </row>
    <row r="277" spans="1:7" ht="37.5">
      <c r="A277" s="371">
        <v>276</v>
      </c>
      <c r="B277" s="377">
        <v>484</v>
      </c>
      <c r="C277" s="378">
        <f>Matrix!B486</f>
        <v>0</v>
      </c>
      <c r="D277" s="379" t="s">
        <v>25317</v>
      </c>
      <c r="E277" s="383" t="s">
        <v>25369</v>
      </c>
      <c r="F277" s="381" t="s">
        <v>12538</v>
      </c>
      <c r="G277" s="382" t="s">
        <v>488</v>
      </c>
    </row>
    <row r="278" spans="1:7" ht="37.5">
      <c r="A278" s="371">
        <v>277</v>
      </c>
      <c r="B278" s="377">
        <v>659</v>
      </c>
      <c r="C278" s="378">
        <f>Matrix!B661</f>
        <v>0</v>
      </c>
      <c r="D278" s="379" t="s">
        <v>25317</v>
      </c>
      <c r="E278" s="383" t="s">
        <v>25369</v>
      </c>
      <c r="F278" s="381" t="s">
        <v>12713</v>
      </c>
      <c r="G278" s="382" t="s">
        <v>663</v>
      </c>
    </row>
    <row r="279" spans="1:7" ht="37.5">
      <c r="A279" s="371">
        <v>278</v>
      </c>
      <c r="B279" s="377">
        <v>713</v>
      </c>
      <c r="C279" s="378">
        <f>Matrix!B715</f>
        <v>0</v>
      </c>
      <c r="D279" s="379" t="s">
        <v>25334</v>
      </c>
      <c r="E279" s="383" t="s">
        <v>25370</v>
      </c>
      <c r="F279" s="381" t="s">
        <v>12767</v>
      </c>
      <c r="G279" s="382" t="s">
        <v>717</v>
      </c>
    </row>
    <row r="280" spans="1:7" ht="57">
      <c r="A280" s="371">
        <v>279</v>
      </c>
      <c r="B280" s="377">
        <v>834</v>
      </c>
      <c r="C280" s="378">
        <f>Matrix!B836</f>
        <v>0</v>
      </c>
      <c r="D280" s="379" t="s">
        <v>25352</v>
      </c>
      <c r="E280" s="383" t="s">
        <v>25366</v>
      </c>
      <c r="F280" s="381" t="s">
        <v>12888</v>
      </c>
      <c r="G280" s="382" t="s">
        <v>837</v>
      </c>
    </row>
    <row r="281" spans="1:7" ht="37.5">
      <c r="A281" s="371">
        <v>280</v>
      </c>
      <c r="B281" s="377">
        <v>964</v>
      </c>
      <c r="C281" s="378">
        <f>Matrix!B966</f>
        <v>0</v>
      </c>
      <c r="D281" s="379" t="s">
        <v>25325</v>
      </c>
      <c r="E281" s="383" t="s">
        <v>25371</v>
      </c>
      <c r="F281" s="381" t="s">
        <v>13017</v>
      </c>
      <c r="G281" s="382" t="s">
        <v>967</v>
      </c>
    </row>
    <row r="282" spans="1:7" ht="37.5">
      <c r="A282" s="371">
        <v>281</v>
      </c>
      <c r="B282" s="377">
        <v>1132</v>
      </c>
      <c r="C282" s="378">
        <f>Matrix!B1134</f>
        <v>0</v>
      </c>
      <c r="D282" s="379" t="s">
        <v>25352</v>
      </c>
      <c r="E282" s="383" t="s">
        <v>25366</v>
      </c>
      <c r="F282" s="381" t="s">
        <v>13185</v>
      </c>
      <c r="G282" s="382" t="s">
        <v>1135</v>
      </c>
    </row>
    <row r="283" spans="1:7" ht="37.5">
      <c r="A283" s="371">
        <v>282</v>
      </c>
      <c r="B283" s="377">
        <v>1243</v>
      </c>
      <c r="C283" s="378">
        <f>Matrix!B1245</f>
        <v>0</v>
      </c>
      <c r="D283" s="379" t="s">
        <v>25336</v>
      </c>
      <c r="E283" s="383" t="s">
        <v>25372</v>
      </c>
      <c r="F283" s="381" t="s">
        <v>13296</v>
      </c>
      <c r="G283" s="382" t="s">
        <v>1246</v>
      </c>
    </row>
    <row r="284" spans="1:7" ht="37.5">
      <c r="A284" s="371">
        <v>283</v>
      </c>
      <c r="B284" s="377">
        <v>1355</v>
      </c>
      <c r="C284" s="378">
        <f>Matrix!B1357</f>
        <v>0</v>
      </c>
      <c r="D284" s="379" t="s">
        <v>25364</v>
      </c>
      <c r="E284" s="383" t="s">
        <v>25373</v>
      </c>
      <c r="F284" s="381" t="s">
        <v>13408</v>
      </c>
      <c r="G284" s="382" t="s">
        <v>1357</v>
      </c>
    </row>
    <row r="285" spans="1:7" ht="37.5">
      <c r="A285" s="371">
        <v>284</v>
      </c>
      <c r="B285" s="377">
        <v>1357</v>
      </c>
      <c r="C285" s="378">
        <f>Matrix!B1359</f>
        <v>0</v>
      </c>
      <c r="D285" s="379" t="s">
        <v>25358</v>
      </c>
      <c r="E285" s="383" t="s">
        <v>25374</v>
      </c>
      <c r="F285" s="381" t="s">
        <v>13410</v>
      </c>
      <c r="G285" s="382" t="s">
        <v>1359</v>
      </c>
    </row>
    <row r="286" spans="1:7" ht="57">
      <c r="A286" s="371">
        <v>285</v>
      </c>
      <c r="B286" s="377">
        <v>1583</v>
      </c>
      <c r="C286" s="378">
        <f>Matrix!B1585</f>
        <v>0</v>
      </c>
      <c r="D286" s="379" t="s">
        <v>25352</v>
      </c>
      <c r="E286" s="383" t="s">
        <v>25366</v>
      </c>
      <c r="F286" s="381" t="s">
        <v>13636</v>
      </c>
      <c r="G286" s="382" t="s">
        <v>1585</v>
      </c>
    </row>
    <row r="287" spans="1:7" ht="37.5">
      <c r="A287" s="371">
        <v>286</v>
      </c>
      <c r="B287" s="377">
        <v>1926</v>
      </c>
      <c r="C287" s="378">
        <f>Matrix!B1928</f>
        <v>0</v>
      </c>
      <c r="D287" s="379" t="s">
        <v>25352</v>
      </c>
      <c r="E287" s="383" t="s">
        <v>25366</v>
      </c>
      <c r="F287" s="381" t="s">
        <v>13977</v>
      </c>
      <c r="G287" s="382" t="s">
        <v>1928</v>
      </c>
    </row>
    <row r="288" spans="1:7" ht="37.5">
      <c r="A288" s="371">
        <v>287</v>
      </c>
      <c r="B288" s="377">
        <v>2149</v>
      </c>
      <c r="C288" s="378">
        <f>Matrix!B2151</f>
        <v>0</v>
      </c>
      <c r="D288" s="379" t="s">
        <v>25352</v>
      </c>
      <c r="E288" s="383" t="s">
        <v>25366</v>
      </c>
      <c r="F288" s="381" t="s">
        <v>14199</v>
      </c>
      <c r="G288" s="382" t="s">
        <v>2151</v>
      </c>
    </row>
    <row r="289" spans="1:7" ht="37.5">
      <c r="A289" s="371">
        <v>288</v>
      </c>
      <c r="B289" s="377">
        <v>2475</v>
      </c>
      <c r="C289" s="378">
        <f>Matrix!B2477</f>
        <v>0</v>
      </c>
      <c r="D289" s="379" t="s">
        <v>25330</v>
      </c>
      <c r="E289" s="383" t="s">
        <v>25375</v>
      </c>
      <c r="F289" s="381" t="s">
        <v>14525</v>
      </c>
      <c r="G289" s="382" t="s">
        <v>2475</v>
      </c>
    </row>
    <row r="290" spans="1:7" ht="37.5">
      <c r="A290" s="371">
        <v>289</v>
      </c>
      <c r="B290" s="377">
        <v>2478</v>
      </c>
      <c r="C290" s="378">
        <f>Matrix!B2480</f>
        <v>0</v>
      </c>
      <c r="D290" s="379" t="s">
        <v>25364</v>
      </c>
      <c r="E290" s="383" t="s">
        <v>25373</v>
      </c>
      <c r="F290" s="381" t="s">
        <v>14528</v>
      </c>
      <c r="G290" s="382" t="s">
        <v>2478</v>
      </c>
    </row>
    <row r="291" spans="1:7" ht="37.5">
      <c r="A291" s="371">
        <v>290</v>
      </c>
      <c r="B291" s="377">
        <v>2479</v>
      </c>
      <c r="C291" s="378">
        <f>Matrix!B2481</f>
        <v>0</v>
      </c>
      <c r="D291" s="379" t="s">
        <v>25317</v>
      </c>
      <c r="E291" s="383" t="s">
        <v>25369</v>
      </c>
      <c r="F291" s="381" t="s">
        <v>14529</v>
      </c>
      <c r="G291" s="382" t="s">
        <v>2479</v>
      </c>
    </row>
    <row r="292" spans="1:7" ht="37.5">
      <c r="A292" s="371">
        <v>291</v>
      </c>
      <c r="B292" s="377">
        <v>2480</v>
      </c>
      <c r="C292" s="378">
        <f>Matrix!B2482</f>
        <v>0</v>
      </c>
      <c r="D292" s="379" t="s">
        <v>25317</v>
      </c>
      <c r="E292" s="383" t="s">
        <v>25369</v>
      </c>
      <c r="F292" s="381" t="s">
        <v>14530</v>
      </c>
      <c r="G292" s="382" t="s">
        <v>2480</v>
      </c>
    </row>
    <row r="293" spans="1:7" ht="37.5">
      <c r="A293" s="371">
        <v>292</v>
      </c>
      <c r="B293" s="377">
        <v>2481</v>
      </c>
      <c r="C293" s="378">
        <f>Matrix!B2483</f>
        <v>0</v>
      </c>
      <c r="D293" s="379" t="s">
        <v>25350</v>
      </c>
      <c r="E293" s="383" t="s">
        <v>25376</v>
      </c>
      <c r="F293" s="381" t="s">
        <v>14531</v>
      </c>
      <c r="G293" s="382" t="s">
        <v>2481</v>
      </c>
    </row>
    <row r="294" spans="1:7" ht="37.5">
      <c r="A294" s="371">
        <v>293</v>
      </c>
      <c r="B294" s="377">
        <v>2482</v>
      </c>
      <c r="C294" s="378">
        <f>Matrix!B2484</f>
        <v>0</v>
      </c>
      <c r="D294" s="379" t="s">
        <v>25317</v>
      </c>
      <c r="E294" s="383" t="s">
        <v>25369</v>
      </c>
      <c r="F294" s="381" t="s">
        <v>14532</v>
      </c>
      <c r="G294" s="382" t="s">
        <v>2482</v>
      </c>
    </row>
    <row r="295" spans="1:7" ht="37.5">
      <c r="A295" s="371">
        <v>294</v>
      </c>
      <c r="B295" s="377">
        <v>2483</v>
      </c>
      <c r="C295" s="378">
        <f>Matrix!B2485</f>
        <v>0</v>
      </c>
      <c r="D295" s="379" t="s">
        <v>25358</v>
      </c>
      <c r="E295" s="383" t="s">
        <v>25374</v>
      </c>
      <c r="F295" s="381" t="s">
        <v>14533</v>
      </c>
      <c r="G295" s="382" t="s">
        <v>2483</v>
      </c>
    </row>
    <row r="296" spans="1:7" ht="37.5">
      <c r="A296" s="371">
        <v>295</v>
      </c>
      <c r="B296" s="377">
        <v>2499</v>
      </c>
      <c r="C296" s="378">
        <f>Matrix!B2501</f>
        <v>0</v>
      </c>
      <c r="D296" s="379" t="s">
        <v>25336</v>
      </c>
      <c r="E296" s="383" t="s">
        <v>25372</v>
      </c>
      <c r="F296" s="381" t="s">
        <v>14549</v>
      </c>
      <c r="G296" s="382" t="s">
        <v>2499</v>
      </c>
    </row>
    <row r="297" spans="1:7" ht="37.5">
      <c r="A297" s="371">
        <v>296</v>
      </c>
      <c r="B297" s="377">
        <v>2526</v>
      </c>
      <c r="C297" s="378">
        <f>Matrix!B2528</f>
        <v>0</v>
      </c>
      <c r="D297" s="379" t="s">
        <v>25342</v>
      </c>
      <c r="E297" s="383" t="s">
        <v>25377</v>
      </c>
      <c r="F297" s="381" t="s">
        <v>14576</v>
      </c>
      <c r="G297" s="382" t="s">
        <v>2526</v>
      </c>
    </row>
    <row r="298" spans="1:7" ht="37.5">
      <c r="A298" s="371">
        <v>297</v>
      </c>
      <c r="B298" s="377">
        <v>2527</v>
      </c>
      <c r="C298" s="378">
        <f>Matrix!B2529</f>
        <v>0</v>
      </c>
      <c r="D298" s="379" t="s">
        <v>25317</v>
      </c>
      <c r="E298" s="383" t="s">
        <v>25369</v>
      </c>
      <c r="F298" s="381" t="s">
        <v>14577</v>
      </c>
      <c r="G298" s="382" t="s">
        <v>2527</v>
      </c>
    </row>
    <row r="299" spans="1:7" ht="37.5">
      <c r="A299" s="371">
        <v>298</v>
      </c>
      <c r="B299" s="377">
        <v>2654</v>
      </c>
      <c r="C299" s="378">
        <f>Matrix!B2656</f>
        <v>0</v>
      </c>
      <c r="D299" s="379" t="s">
        <v>25317</v>
      </c>
      <c r="E299" s="383" t="s">
        <v>25369</v>
      </c>
      <c r="F299" s="381" t="s">
        <v>14704</v>
      </c>
      <c r="G299" s="382" t="s">
        <v>2654</v>
      </c>
    </row>
    <row r="300" spans="1:7" ht="37.5">
      <c r="A300" s="371">
        <v>299</v>
      </c>
      <c r="B300" s="377">
        <v>2721</v>
      </c>
      <c r="C300" s="378">
        <f>Matrix!B2723</f>
        <v>0</v>
      </c>
      <c r="D300" s="379" t="s">
        <v>25352</v>
      </c>
      <c r="E300" s="383" t="s">
        <v>25366</v>
      </c>
      <c r="F300" s="381" t="s">
        <v>14771</v>
      </c>
      <c r="G300" s="382" t="s">
        <v>2721</v>
      </c>
    </row>
    <row r="301" spans="1:7" ht="37.5">
      <c r="A301" s="371">
        <v>300</v>
      </c>
      <c r="B301" s="377">
        <v>2823</v>
      </c>
      <c r="C301" s="378">
        <f>Matrix!B2825</f>
        <v>0</v>
      </c>
      <c r="D301" s="379" t="s">
        <v>25338</v>
      </c>
      <c r="E301" s="383" t="s">
        <v>25378</v>
      </c>
      <c r="F301" s="381" t="s">
        <v>14873</v>
      </c>
      <c r="G301" s="382" t="s">
        <v>2823</v>
      </c>
    </row>
    <row r="302" spans="1:7" ht="42.75">
      <c r="A302" s="371">
        <v>301</v>
      </c>
      <c r="B302" s="377">
        <v>2946</v>
      </c>
      <c r="C302" s="378">
        <f>Matrix!B2948</f>
        <v>0</v>
      </c>
      <c r="D302" s="379" t="s">
        <v>25364</v>
      </c>
      <c r="E302" s="383" t="s">
        <v>25373</v>
      </c>
      <c r="F302" s="381" t="s">
        <v>14996</v>
      </c>
      <c r="G302" s="382" t="s">
        <v>2946</v>
      </c>
    </row>
    <row r="303" spans="1:7" ht="42.75">
      <c r="A303" s="371">
        <v>302</v>
      </c>
      <c r="B303" s="377">
        <v>3128</v>
      </c>
      <c r="C303" s="378">
        <f>Matrix!B3130</f>
        <v>0</v>
      </c>
      <c r="D303" s="379" t="s">
        <v>25328</v>
      </c>
      <c r="E303" s="383" t="s">
        <v>25368</v>
      </c>
      <c r="F303" s="381" t="s">
        <v>15158</v>
      </c>
      <c r="G303" s="382" t="s">
        <v>3131</v>
      </c>
    </row>
    <row r="304" spans="1:7" ht="37.5">
      <c r="A304" s="371">
        <v>303</v>
      </c>
      <c r="B304" s="377">
        <v>3337</v>
      </c>
      <c r="C304" s="378">
        <f>Matrix!B3339</f>
        <v>0</v>
      </c>
      <c r="D304" s="379" t="s">
        <v>25317</v>
      </c>
      <c r="E304" s="383" t="s">
        <v>25369</v>
      </c>
      <c r="F304" s="381" t="s">
        <v>15355</v>
      </c>
      <c r="G304" s="382" t="s">
        <v>3338</v>
      </c>
    </row>
    <row r="305" spans="1:7" ht="37.5">
      <c r="A305" s="371">
        <v>304</v>
      </c>
      <c r="B305" s="377">
        <v>3730</v>
      </c>
      <c r="C305" s="378">
        <f>Matrix!B3732</f>
        <v>0</v>
      </c>
      <c r="D305" s="379" t="s">
        <v>25358</v>
      </c>
      <c r="E305" s="383" t="s">
        <v>25374</v>
      </c>
      <c r="F305" s="381" t="s">
        <v>15718</v>
      </c>
      <c r="G305" s="382" t="s">
        <v>3734</v>
      </c>
    </row>
    <row r="306" spans="1:7" ht="37.5">
      <c r="A306" s="371">
        <v>305</v>
      </c>
      <c r="B306" s="377">
        <v>4453</v>
      </c>
      <c r="C306" s="378">
        <f>Matrix!B4455</f>
        <v>0</v>
      </c>
      <c r="D306" s="379" t="s">
        <v>25364</v>
      </c>
      <c r="E306" s="383" t="s">
        <v>25373</v>
      </c>
      <c r="F306" s="381" t="s">
        <v>16309</v>
      </c>
      <c r="G306" s="382" t="s">
        <v>4323</v>
      </c>
    </row>
    <row r="307" spans="1:7" ht="37.5">
      <c r="A307" s="371">
        <v>306</v>
      </c>
      <c r="B307" s="377">
        <v>5898</v>
      </c>
      <c r="C307" s="378">
        <f>Matrix!B5900</f>
        <v>0</v>
      </c>
      <c r="D307" s="379" t="s">
        <v>25325</v>
      </c>
      <c r="E307" s="383" t="s">
        <v>25371</v>
      </c>
      <c r="F307" s="381" t="s">
        <v>17748</v>
      </c>
      <c r="G307" s="382" t="s">
        <v>5764</v>
      </c>
    </row>
    <row r="308" spans="1:7" ht="37.5">
      <c r="A308" s="371">
        <v>307</v>
      </c>
      <c r="B308" s="377">
        <v>6213</v>
      </c>
      <c r="C308" s="378">
        <f>Matrix!B6215</f>
        <v>0</v>
      </c>
      <c r="D308" s="379" t="s">
        <v>25352</v>
      </c>
      <c r="E308" s="383" t="s">
        <v>25366</v>
      </c>
      <c r="F308" s="381" t="s">
        <v>18063</v>
      </c>
      <c r="G308" s="382" t="s">
        <v>6078</v>
      </c>
    </row>
    <row r="309" spans="1:7" ht="37.5">
      <c r="A309" s="371">
        <v>308</v>
      </c>
      <c r="B309" s="377">
        <v>6215</v>
      </c>
      <c r="C309" s="378">
        <f>Matrix!B6217</f>
        <v>0</v>
      </c>
      <c r="D309" s="379" t="s">
        <v>25317</v>
      </c>
      <c r="E309" s="383" t="s">
        <v>25369</v>
      </c>
      <c r="F309" s="381" t="s">
        <v>18065</v>
      </c>
      <c r="G309" s="382" t="s">
        <v>6080</v>
      </c>
    </row>
    <row r="310" spans="1:7" ht="37.5">
      <c r="A310" s="371">
        <v>309</v>
      </c>
      <c r="B310" s="377">
        <v>6225</v>
      </c>
      <c r="C310" s="378">
        <f>Matrix!B6227</f>
        <v>0</v>
      </c>
      <c r="D310" s="379" t="s">
        <v>25317</v>
      </c>
      <c r="E310" s="383" t="s">
        <v>25369</v>
      </c>
      <c r="F310" s="381" t="s">
        <v>18075</v>
      </c>
      <c r="G310" s="382" t="s">
        <v>6090</v>
      </c>
    </row>
    <row r="311" spans="1:7" ht="37.5">
      <c r="A311" s="371">
        <v>310</v>
      </c>
      <c r="B311" s="377">
        <v>6230</v>
      </c>
      <c r="C311" s="378">
        <f>Matrix!B6232</f>
        <v>0</v>
      </c>
      <c r="D311" s="379" t="s">
        <v>25317</v>
      </c>
      <c r="E311" s="383" t="s">
        <v>25369</v>
      </c>
      <c r="F311" s="381" t="s">
        <v>18080</v>
      </c>
      <c r="G311" s="382" t="s">
        <v>6095</v>
      </c>
    </row>
    <row r="312" spans="1:7" ht="37.5">
      <c r="A312" s="371">
        <v>311</v>
      </c>
      <c r="B312" s="377">
        <v>6235</v>
      </c>
      <c r="C312" s="378">
        <f>Matrix!B6237</f>
        <v>0</v>
      </c>
      <c r="D312" s="379" t="s">
        <v>25330</v>
      </c>
      <c r="E312" s="383" t="s">
        <v>25375</v>
      </c>
      <c r="F312" s="381" t="s">
        <v>18085</v>
      </c>
      <c r="G312" s="382" t="s">
        <v>6100</v>
      </c>
    </row>
    <row r="313" spans="1:7" ht="37.5">
      <c r="A313" s="371">
        <v>312</v>
      </c>
      <c r="B313" s="377">
        <v>6374</v>
      </c>
      <c r="C313" s="378">
        <f>Matrix!B6376</f>
        <v>0</v>
      </c>
      <c r="D313" s="379" t="s">
        <v>25317</v>
      </c>
      <c r="E313" s="383" t="s">
        <v>25369</v>
      </c>
      <c r="F313" s="381" t="s">
        <v>18222</v>
      </c>
      <c r="G313" s="382" t="s">
        <v>6236</v>
      </c>
    </row>
    <row r="314" spans="1:7" ht="37.5">
      <c r="A314" s="371">
        <v>313</v>
      </c>
      <c r="B314" s="377">
        <v>6387</v>
      </c>
      <c r="C314" s="378">
        <f>Matrix!B6389</f>
        <v>0</v>
      </c>
      <c r="D314" s="379" t="s">
        <v>25317</v>
      </c>
      <c r="E314" s="383" t="s">
        <v>25369</v>
      </c>
      <c r="F314" s="381" t="s">
        <v>18235</v>
      </c>
      <c r="G314" s="382" t="s">
        <v>6249</v>
      </c>
    </row>
    <row r="315" spans="1:7" ht="37.5">
      <c r="A315" s="371">
        <v>314</v>
      </c>
      <c r="B315" s="377">
        <v>6393</v>
      </c>
      <c r="C315" s="378">
        <f>Matrix!B6395</f>
        <v>0</v>
      </c>
      <c r="D315" s="379" t="s">
        <v>25350</v>
      </c>
      <c r="E315" s="383" t="s">
        <v>25376</v>
      </c>
      <c r="F315" s="381" t="s">
        <v>18241</v>
      </c>
      <c r="G315" s="382" t="s">
        <v>6255</v>
      </c>
    </row>
    <row r="316" spans="1:7" ht="37.5">
      <c r="A316" s="371">
        <v>315</v>
      </c>
      <c r="B316" s="377">
        <v>7000</v>
      </c>
      <c r="C316" s="378">
        <f>Matrix!B7002</f>
        <v>0</v>
      </c>
      <c r="D316" s="379" t="s">
        <v>25317</v>
      </c>
      <c r="E316" s="383" t="s">
        <v>25369</v>
      </c>
      <c r="F316" s="381" t="s">
        <v>18848</v>
      </c>
      <c r="G316" s="382" t="s">
        <v>6861</v>
      </c>
    </row>
    <row r="317" spans="1:7" ht="42.75">
      <c r="A317" s="371">
        <v>316</v>
      </c>
      <c r="B317" s="377">
        <v>7253</v>
      </c>
      <c r="C317" s="378">
        <f>Matrix!B7255</f>
        <v>0</v>
      </c>
      <c r="D317" s="379" t="s">
        <v>25317</v>
      </c>
      <c r="E317" s="383" t="s">
        <v>25369</v>
      </c>
      <c r="F317" s="381" t="s">
        <v>19101</v>
      </c>
      <c r="G317" s="382" t="s">
        <v>7113</v>
      </c>
    </row>
    <row r="318" spans="1:7" ht="37.5">
      <c r="A318" s="371">
        <v>317</v>
      </c>
      <c r="B318" s="377">
        <v>7296</v>
      </c>
      <c r="C318" s="378">
        <f>Matrix!B7298</f>
        <v>0</v>
      </c>
      <c r="D318" s="379" t="s">
        <v>25338</v>
      </c>
      <c r="E318" s="383" t="s">
        <v>25378</v>
      </c>
      <c r="F318" s="381" t="s">
        <v>19144</v>
      </c>
      <c r="G318" s="382" t="s">
        <v>7156</v>
      </c>
    </row>
    <row r="319" spans="1:7" ht="37.5">
      <c r="A319" s="371">
        <v>318</v>
      </c>
      <c r="B319" s="377">
        <v>7652</v>
      </c>
      <c r="C319" s="378">
        <f>Matrix!B7654</f>
        <v>0</v>
      </c>
      <c r="D319" s="379" t="s">
        <v>25317</v>
      </c>
      <c r="E319" s="383" t="s">
        <v>25369</v>
      </c>
      <c r="F319" s="381" t="s">
        <v>19500</v>
      </c>
      <c r="G319" s="382" t="s">
        <v>7512</v>
      </c>
    </row>
    <row r="320" spans="1:7" ht="57">
      <c r="A320" s="371">
        <v>319</v>
      </c>
      <c r="B320" s="377">
        <v>8851</v>
      </c>
      <c r="C320" s="378">
        <f>Matrix!B8853</f>
        <v>0</v>
      </c>
      <c r="D320" s="379" t="s">
        <v>25328</v>
      </c>
      <c r="E320" s="383" t="s">
        <v>25368</v>
      </c>
      <c r="F320" s="381" t="s">
        <v>20636</v>
      </c>
      <c r="G320" s="382" t="s">
        <v>8711</v>
      </c>
    </row>
    <row r="321" spans="1:7" ht="42.75">
      <c r="A321" s="371">
        <v>320</v>
      </c>
      <c r="B321" s="377">
        <v>9086</v>
      </c>
      <c r="C321" s="378">
        <f>Matrix!B9088</f>
        <v>0</v>
      </c>
      <c r="D321" s="379" t="s">
        <v>25346</v>
      </c>
      <c r="E321" s="383" t="s">
        <v>25379</v>
      </c>
      <c r="F321" s="381" t="s">
        <v>20871</v>
      </c>
      <c r="G321" s="382" t="s">
        <v>8946</v>
      </c>
    </row>
    <row r="322" spans="1:7" ht="37.5">
      <c r="A322" s="371">
        <v>321</v>
      </c>
      <c r="B322" s="377">
        <v>9123</v>
      </c>
      <c r="C322" s="378">
        <f>Matrix!B9125</f>
        <v>0</v>
      </c>
      <c r="D322" s="379" t="s">
        <v>25330</v>
      </c>
      <c r="E322" s="383" t="s">
        <v>25375</v>
      </c>
      <c r="F322" s="381" t="s">
        <v>20908</v>
      </c>
      <c r="G322" s="382" t="s">
        <v>8980</v>
      </c>
    </row>
    <row r="323" spans="1:7" ht="37.5">
      <c r="A323" s="371">
        <v>322</v>
      </c>
      <c r="B323" s="377">
        <v>9262</v>
      </c>
      <c r="C323" s="378">
        <f>Matrix!B9264</f>
        <v>0</v>
      </c>
      <c r="D323" s="379" t="s">
        <v>25350</v>
      </c>
      <c r="E323" s="383" t="s">
        <v>25376</v>
      </c>
      <c r="F323" s="381" t="s">
        <v>21047</v>
      </c>
      <c r="G323" s="382" t="s">
        <v>9119</v>
      </c>
    </row>
    <row r="324" spans="1:7" ht="37.5">
      <c r="A324" s="371">
        <v>323</v>
      </c>
      <c r="B324" s="377">
        <v>9337</v>
      </c>
      <c r="C324" s="378">
        <f>Matrix!B9339</f>
        <v>0</v>
      </c>
      <c r="D324" s="379" t="s">
        <v>25326</v>
      </c>
      <c r="E324" s="383" t="s">
        <v>25380</v>
      </c>
      <c r="F324" s="381" t="s">
        <v>21116</v>
      </c>
      <c r="G324" s="382" t="s">
        <v>9193</v>
      </c>
    </row>
    <row r="325" spans="1:7" ht="37.5">
      <c r="A325" s="371">
        <v>324</v>
      </c>
      <c r="B325" s="377">
        <v>9715</v>
      </c>
      <c r="C325" s="378">
        <f>Matrix!B9717</f>
        <v>0</v>
      </c>
      <c r="D325" s="379" t="s">
        <v>25362</v>
      </c>
      <c r="E325" s="383" t="s">
        <v>25381</v>
      </c>
      <c r="F325" s="381" t="s">
        <v>21487</v>
      </c>
      <c r="G325" s="382" t="s">
        <v>9573</v>
      </c>
    </row>
    <row r="326" spans="1:7" ht="37.5">
      <c r="A326" s="371">
        <v>325</v>
      </c>
      <c r="B326" s="377">
        <v>9716</v>
      </c>
      <c r="C326" s="378">
        <f>Matrix!B9718</f>
        <v>0</v>
      </c>
      <c r="D326" s="379" t="s">
        <v>25330</v>
      </c>
      <c r="E326" s="383" t="s">
        <v>25375</v>
      </c>
      <c r="F326" s="381" t="s">
        <v>21488</v>
      </c>
      <c r="G326" s="382" t="s">
        <v>9574</v>
      </c>
    </row>
    <row r="327" spans="1:7" ht="37.5">
      <c r="A327" s="371">
        <v>326</v>
      </c>
      <c r="B327" s="377">
        <v>922</v>
      </c>
      <c r="C327" s="378">
        <f>Matrix!B924</f>
        <v>0</v>
      </c>
      <c r="D327" s="379" t="s">
        <v>25350</v>
      </c>
      <c r="E327" s="383" t="s">
        <v>25376</v>
      </c>
      <c r="F327" s="381" t="s">
        <v>12975</v>
      </c>
      <c r="G327" s="382" t="s">
        <v>925</v>
      </c>
    </row>
    <row r="328" spans="1:7" ht="37.5">
      <c r="A328" s="371">
        <v>327</v>
      </c>
      <c r="B328" s="377">
        <v>4099</v>
      </c>
      <c r="C328" s="378">
        <f>Matrix!B4101</f>
        <v>0</v>
      </c>
      <c r="D328" s="379" t="s">
        <v>25326</v>
      </c>
      <c r="E328" s="383" t="s">
        <v>25380</v>
      </c>
      <c r="F328" s="381" t="s">
        <v>16087</v>
      </c>
      <c r="G328" s="382" t="s">
        <v>4100</v>
      </c>
    </row>
    <row r="329" spans="1:7" ht="37.5">
      <c r="A329" s="371">
        <v>328</v>
      </c>
      <c r="B329" s="377">
        <v>5129</v>
      </c>
      <c r="C329" s="378">
        <f>Matrix!B5131</f>
        <v>0</v>
      </c>
      <c r="D329" s="379" t="s">
        <v>25382</v>
      </c>
      <c r="E329" s="383" t="s">
        <v>25383</v>
      </c>
      <c r="F329" s="381" t="s">
        <v>16982</v>
      </c>
      <c r="G329" s="382" t="s">
        <v>4998</v>
      </c>
    </row>
    <row r="330" spans="1:7" ht="37.5">
      <c r="A330" s="371">
        <v>329</v>
      </c>
      <c r="B330" s="377">
        <v>5130</v>
      </c>
      <c r="C330" s="378">
        <f>Matrix!B5132</f>
        <v>0</v>
      </c>
      <c r="D330" s="379" t="s">
        <v>25330</v>
      </c>
      <c r="E330" s="383" t="s">
        <v>25375</v>
      </c>
      <c r="F330" s="381" t="s">
        <v>16983</v>
      </c>
      <c r="G330" s="382" t="s">
        <v>4999</v>
      </c>
    </row>
    <row r="331" spans="1:7" ht="37.5">
      <c r="A331" s="371">
        <v>330</v>
      </c>
      <c r="B331" s="377">
        <v>5930</v>
      </c>
      <c r="C331" s="378">
        <f>Matrix!B5932</f>
        <v>0</v>
      </c>
      <c r="D331" s="379" t="s">
        <v>25350</v>
      </c>
      <c r="E331" s="383" t="s">
        <v>25376</v>
      </c>
      <c r="F331" s="381" t="s">
        <v>17780</v>
      </c>
      <c r="G331" s="382" t="s">
        <v>5796</v>
      </c>
    </row>
    <row r="332" spans="1:7" ht="37.5">
      <c r="A332" s="371">
        <v>331</v>
      </c>
      <c r="B332" s="377">
        <v>6450</v>
      </c>
      <c r="C332" s="378">
        <f>Matrix!B6452</f>
        <v>0</v>
      </c>
      <c r="D332" s="379" t="s">
        <v>25362</v>
      </c>
      <c r="E332" s="383" t="s">
        <v>25381</v>
      </c>
      <c r="F332" s="381" t="s">
        <v>18298</v>
      </c>
      <c r="G332" s="382" t="s">
        <v>6311</v>
      </c>
    </row>
    <row r="333" spans="1:7" ht="37.5">
      <c r="A333" s="371">
        <v>332</v>
      </c>
      <c r="B333" s="377">
        <v>7022</v>
      </c>
      <c r="C333" s="378">
        <f>Matrix!B7024</f>
        <v>0</v>
      </c>
      <c r="D333" s="379" t="s">
        <v>25330</v>
      </c>
      <c r="E333" s="383" t="s">
        <v>25375</v>
      </c>
      <c r="F333" s="381" t="s">
        <v>18870</v>
      </c>
      <c r="G333" s="382" t="s">
        <v>6883</v>
      </c>
    </row>
    <row r="334" spans="1:7" ht="37.5">
      <c r="A334" s="371">
        <v>333</v>
      </c>
      <c r="B334" s="377">
        <v>7224</v>
      </c>
      <c r="C334" s="378">
        <f>Matrix!B7226</f>
        <v>0</v>
      </c>
      <c r="D334" s="379" t="s">
        <v>25350</v>
      </c>
      <c r="E334" s="383" t="s">
        <v>25376</v>
      </c>
      <c r="F334" s="381" t="s">
        <v>19072</v>
      </c>
      <c r="G334" s="382" t="s">
        <v>7084</v>
      </c>
    </row>
    <row r="335" spans="1:7" ht="37.5">
      <c r="A335" s="371">
        <v>334</v>
      </c>
      <c r="B335" s="377">
        <v>7323</v>
      </c>
      <c r="C335" s="378">
        <f>Matrix!B7325</f>
        <v>0</v>
      </c>
      <c r="D335" s="379" t="s">
        <v>25346</v>
      </c>
      <c r="E335" s="383" t="s">
        <v>25379</v>
      </c>
      <c r="F335" s="381" t="s">
        <v>19171</v>
      </c>
      <c r="G335" s="382" t="s">
        <v>7183</v>
      </c>
    </row>
    <row r="336" spans="1:7" ht="37.5">
      <c r="A336" s="371">
        <v>335</v>
      </c>
      <c r="B336" s="377">
        <v>7432</v>
      </c>
      <c r="C336" s="378">
        <f>Matrix!B7434</f>
        <v>0</v>
      </c>
      <c r="D336" s="379" t="s">
        <v>25330</v>
      </c>
      <c r="E336" s="383" t="s">
        <v>25375</v>
      </c>
      <c r="F336" s="381" t="s">
        <v>19280</v>
      </c>
      <c r="G336" s="382" t="s">
        <v>7292</v>
      </c>
    </row>
    <row r="337" spans="1:7" ht="37.5">
      <c r="A337" s="371">
        <v>336</v>
      </c>
      <c r="B337" s="377">
        <v>9711</v>
      </c>
      <c r="C337" s="378">
        <f>Matrix!B9713</f>
        <v>0</v>
      </c>
      <c r="D337" s="379" t="s">
        <v>25350</v>
      </c>
      <c r="E337" s="383" t="s">
        <v>25376</v>
      </c>
      <c r="F337" s="381" t="s">
        <v>21483</v>
      </c>
      <c r="G337" s="382" t="s">
        <v>9569</v>
      </c>
    </row>
    <row r="338" spans="1:7" ht="37.5">
      <c r="A338" s="371">
        <v>337</v>
      </c>
      <c r="B338" s="377">
        <v>9712</v>
      </c>
      <c r="C338" s="378">
        <f>Matrix!B9714</f>
        <v>0</v>
      </c>
      <c r="D338" s="379" t="s">
        <v>25384</v>
      </c>
      <c r="E338" s="383" t="s">
        <v>25385</v>
      </c>
      <c r="F338" s="381" t="s">
        <v>21484</v>
      </c>
      <c r="G338" s="382" t="s">
        <v>9570</v>
      </c>
    </row>
    <row r="339" spans="1:7" ht="47.25">
      <c r="A339" s="371">
        <v>338</v>
      </c>
      <c r="B339" s="377">
        <v>637</v>
      </c>
      <c r="C339" s="378">
        <f>Matrix!B639</f>
        <v>0</v>
      </c>
      <c r="D339" s="379" t="s">
        <v>25330</v>
      </c>
      <c r="E339" s="384" t="s">
        <v>25386</v>
      </c>
      <c r="F339" s="381" t="s">
        <v>12691</v>
      </c>
      <c r="G339" s="382" t="s">
        <v>641</v>
      </c>
    </row>
    <row r="340" spans="1:7" ht="47.25">
      <c r="A340" s="371">
        <v>339</v>
      </c>
      <c r="B340" s="377">
        <v>1728</v>
      </c>
      <c r="C340" s="378">
        <f>Matrix!B1730</f>
        <v>0</v>
      </c>
      <c r="D340" s="379" t="s">
        <v>25387</v>
      </c>
      <c r="E340" s="384" t="s">
        <v>25388</v>
      </c>
      <c r="F340" s="381" t="s">
        <v>25389</v>
      </c>
      <c r="G340" s="382" t="s">
        <v>1730</v>
      </c>
    </row>
    <row r="341" spans="1:7" ht="47.25">
      <c r="A341" s="371">
        <v>340</v>
      </c>
      <c r="B341" s="377">
        <v>3318</v>
      </c>
      <c r="C341" s="378">
        <f>Matrix!B3320</f>
        <v>0</v>
      </c>
      <c r="D341" s="379" t="s">
        <v>25330</v>
      </c>
      <c r="E341" s="384" t="s">
        <v>25390</v>
      </c>
      <c r="F341" s="381" t="s">
        <v>15336</v>
      </c>
      <c r="G341" s="382" t="s">
        <v>3319</v>
      </c>
    </row>
    <row r="342" spans="1:7" ht="47.25">
      <c r="A342" s="371">
        <v>341</v>
      </c>
      <c r="B342" s="377">
        <v>4041</v>
      </c>
      <c r="C342" s="378">
        <f>Matrix!B4043</f>
        <v>0</v>
      </c>
      <c r="D342" s="379" t="s">
        <v>25350</v>
      </c>
      <c r="E342" s="384" t="s">
        <v>25386</v>
      </c>
      <c r="F342" s="381" t="s">
        <v>16029</v>
      </c>
      <c r="G342" s="382" t="s">
        <v>4042</v>
      </c>
    </row>
    <row r="343" spans="1:7" ht="47.25">
      <c r="A343" s="371">
        <v>342</v>
      </c>
      <c r="B343" s="377">
        <v>4091</v>
      </c>
      <c r="C343" s="378">
        <f>Matrix!B4093</f>
        <v>0</v>
      </c>
      <c r="D343" s="379" t="s">
        <v>25332</v>
      </c>
      <c r="E343" s="384" t="s">
        <v>25391</v>
      </c>
      <c r="F343" s="381" t="s">
        <v>16079</v>
      </c>
      <c r="G343" s="382" t="s">
        <v>4092</v>
      </c>
    </row>
    <row r="344" spans="1:7" ht="47.25">
      <c r="A344" s="371">
        <v>343</v>
      </c>
      <c r="B344" s="377">
        <v>6097</v>
      </c>
      <c r="C344" s="378">
        <f>Matrix!B6099</f>
        <v>0</v>
      </c>
      <c r="D344" s="379" t="s">
        <v>25392</v>
      </c>
      <c r="E344" s="384" t="s">
        <v>25393</v>
      </c>
      <c r="F344" s="381" t="s">
        <v>17947</v>
      </c>
      <c r="G344" s="382" t="s">
        <v>5962</v>
      </c>
    </row>
    <row r="345" spans="1:7" ht="47.25">
      <c r="A345" s="371">
        <v>344</v>
      </c>
      <c r="B345" s="377">
        <v>7172</v>
      </c>
      <c r="C345" s="378">
        <f>Matrix!B7174</f>
        <v>0</v>
      </c>
      <c r="D345" s="379" t="s">
        <v>25330</v>
      </c>
      <c r="E345" s="384" t="s">
        <v>25390</v>
      </c>
      <c r="F345" s="381" t="s">
        <v>19020</v>
      </c>
      <c r="G345" s="382" t="s">
        <v>7032</v>
      </c>
    </row>
    <row r="346" spans="1:7" ht="47.25">
      <c r="A346" s="371">
        <v>345</v>
      </c>
      <c r="B346" s="377">
        <v>7173</v>
      </c>
      <c r="C346" s="378">
        <f>Matrix!B7175</f>
        <v>0</v>
      </c>
      <c r="D346" s="379" t="s">
        <v>25350</v>
      </c>
      <c r="E346" s="384" t="s">
        <v>25386</v>
      </c>
      <c r="F346" s="381" t="s">
        <v>19021</v>
      </c>
      <c r="G346" s="382" t="s">
        <v>7033</v>
      </c>
    </row>
    <row r="347" spans="1:7" ht="47.25">
      <c r="A347" s="371">
        <v>346</v>
      </c>
      <c r="B347" s="377">
        <v>7174</v>
      </c>
      <c r="C347" s="378">
        <f>Matrix!B7176</f>
        <v>0</v>
      </c>
      <c r="D347" s="379" t="s">
        <v>25332</v>
      </c>
      <c r="E347" s="384" t="s">
        <v>25391</v>
      </c>
      <c r="F347" s="381" t="s">
        <v>19022</v>
      </c>
      <c r="G347" s="382" t="s">
        <v>7034</v>
      </c>
    </row>
    <row r="348" spans="1:7" ht="47.25">
      <c r="A348" s="371">
        <v>347</v>
      </c>
      <c r="B348" s="377">
        <v>7175</v>
      </c>
      <c r="C348" s="378">
        <f>Matrix!B7177</f>
        <v>0</v>
      </c>
      <c r="D348" s="379" t="s">
        <v>25394</v>
      </c>
      <c r="E348" s="384" t="s">
        <v>25395</v>
      </c>
      <c r="F348" s="381" t="s">
        <v>19023</v>
      </c>
      <c r="G348" s="382" t="s">
        <v>7035</v>
      </c>
    </row>
    <row r="349" spans="1:7" ht="47.25">
      <c r="A349" s="371">
        <v>348</v>
      </c>
      <c r="B349" s="377">
        <v>7300</v>
      </c>
      <c r="C349" s="378">
        <f>Matrix!B7302</f>
        <v>0</v>
      </c>
      <c r="D349" s="379" t="s">
        <v>25330</v>
      </c>
      <c r="E349" s="384" t="s">
        <v>25390</v>
      </c>
      <c r="F349" s="381" t="s">
        <v>19148</v>
      </c>
      <c r="G349" s="382" t="s">
        <v>7160</v>
      </c>
    </row>
    <row r="350" spans="1:7" ht="47.25">
      <c r="A350" s="371">
        <v>349</v>
      </c>
      <c r="B350" s="377">
        <v>9338</v>
      </c>
      <c r="C350" s="378">
        <f>Matrix!B9340</f>
        <v>0</v>
      </c>
      <c r="D350" s="379" t="s">
        <v>25350</v>
      </c>
      <c r="E350" s="384" t="s">
        <v>25386</v>
      </c>
      <c r="F350" s="381" t="s">
        <v>21117</v>
      </c>
      <c r="G350" s="382" t="s">
        <v>9194</v>
      </c>
    </row>
    <row r="351" spans="1:7" ht="47.25">
      <c r="A351" s="371">
        <v>350</v>
      </c>
      <c r="B351" s="377">
        <v>9359</v>
      </c>
      <c r="C351" s="378">
        <f>Matrix!B9361</f>
        <v>0</v>
      </c>
      <c r="D351" s="379" t="s">
        <v>25394</v>
      </c>
      <c r="E351" s="384" t="s">
        <v>25395</v>
      </c>
      <c r="F351" s="381" t="s">
        <v>21138</v>
      </c>
      <c r="G351" s="382" t="s">
        <v>9215</v>
      </c>
    </row>
    <row r="352" spans="1:7" ht="47.25">
      <c r="A352" s="371">
        <v>351</v>
      </c>
      <c r="B352" s="377">
        <v>9711</v>
      </c>
      <c r="C352" s="378">
        <f>Matrix!B9713</f>
        <v>0</v>
      </c>
      <c r="D352" s="379" t="s">
        <v>25330</v>
      </c>
      <c r="E352" s="384" t="s">
        <v>25390</v>
      </c>
      <c r="F352" s="381" t="s">
        <v>21483</v>
      </c>
      <c r="G352" s="382" t="s">
        <v>9569</v>
      </c>
    </row>
    <row r="353" spans="1:7" ht="47.25">
      <c r="A353" s="371">
        <v>352</v>
      </c>
      <c r="B353" s="377">
        <v>9712</v>
      </c>
      <c r="C353" s="378">
        <f>Matrix!B9714</f>
        <v>0</v>
      </c>
      <c r="D353" s="379" t="s">
        <v>25350</v>
      </c>
      <c r="E353" s="384" t="s">
        <v>25386</v>
      </c>
      <c r="F353" s="381" t="s">
        <v>21484</v>
      </c>
      <c r="G353" s="382" t="s">
        <v>9570</v>
      </c>
    </row>
    <row r="354" spans="1:7" ht="47.25">
      <c r="A354" s="371">
        <v>353</v>
      </c>
      <c r="B354" s="377">
        <v>10057</v>
      </c>
      <c r="C354" s="378">
        <f>Matrix!B10059</f>
        <v>0</v>
      </c>
      <c r="D354" s="379" t="s">
        <v>25317</v>
      </c>
      <c r="E354" s="384" t="s">
        <v>25396</v>
      </c>
      <c r="F354" s="381" t="s">
        <v>21826</v>
      </c>
      <c r="G354" s="382" t="s">
        <v>9918</v>
      </c>
    </row>
    <row r="355" spans="1:7" ht="45.75">
      <c r="A355" s="371">
        <v>354</v>
      </c>
      <c r="B355" s="377">
        <v>1759</v>
      </c>
      <c r="C355" s="378">
        <f>Matrix!B1761</f>
        <v>0</v>
      </c>
      <c r="D355" s="379" t="s">
        <v>25330</v>
      </c>
      <c r="E355" s="385" t="s">
        <v>25397</v>
      </c>
      <c r="F355" s="381" t="s">
        <v>13810</v>
      </c>
      <c r="G355" s="382" t="s">
        <v>1761</v>
      </c>
    </row>
    <row r="356" spans="1:7" ht="45.75">
      <c r="A356" s="371">
        <v>355</v>
      </c>
      <c r="B356" s="377">
        <v>5524</v>
      </c>
      <c r="C356" s="378">
        <f>Matrix!B5526</f>
        <v>0</v>
      </c>
      <c r="D356" s="379" t="s">
        <v>25328</v>
      </c>
      <c r="E356" s="385" t="s">
        <v>25398</v>
      </c>
      <c r="F356" s="381" t="s">
        <v>17377</v>
      </c>
      <c r="G356" s="382" t="s">
        <v>5393</v>
      </c>
    </row>
    <row r="357" spans="1:7" ht="45.75">
      <c r="A357" s="371">
        <v>356</v>
      </c>
      <c r="B357" s="377">
        <v>5529</v>
      </c>
      <c r="C357" s="378">
        <f>Matrix!B5531</f>
        <v>0</v>
      </c>
      <c r="D357" s="379" t="s">
        <v>25350</v>
      </c>
      <c r="E357" s="385" t="s">
        <v>25399</v>
      </c>
      <c r="F357" s="381" t="s">
        <v>25400</v>
      </c>
      <c r="G357" s="382" t="s">
        <v>5398</v>
      </c>
    </row>
    <row r="358" spans="1:7" ht="49.5">
      <c r="A358" s="371">
        <v>357</v>
      </c>
      <c r="B358" s="377">
        <v>1876</v>
      </c>
      <c r="C358" s="378">
        <f>Matrix!B1878</f>
        <v>0</v>
      </c>
      <c r="D358" s="379" t="s">
        <v>25394</v>
      </c>
      <c r="E358" s="386" t="s">
        <v>25401</v>
      </c>
      <c r="F358" s="381" t="s">
        <v>13927</v>
      </c>
      <c r="G358" s="382" t="s">
        <v>1878</v>
      </c>
    </row>
    <row r="359" spans="1:7" ht="49.5">
      <c r="A359" s="371">
        <v>358</v>
      </c>
      <c r="B359" s="377">
        <v>2764</v>
      </c>
      <c r="C359" s="378">
        <f>Matrix!B2766</f>
        <v>0</v>
      </c>
      <c r="D359" s="379" t="s">
        <v>25330</v>
      </c>
      <c r="E359" s="386" t="s">
        <v>25402</v>
      </c>
      <c r="F359" s="381" t="s">
        <v>14814</v>
      </c>
      <c r="G359" s="382" t="s">
        <v>2764</v>
      </c>
    </row>
    <row r="360" spans="1:7" ht="49.5">
      <c r="A360" s="371">
        <v>359</v>
      </c>
      <c r="B360" s="377">
        <v>5827</v>
      </c>
      <c r="C360" s="378">
        <f>Matrix!B5829</f>
        <v>0</v>
      </c>
      <c r="D360" s="379" t="s">
        <v>25346</v>
      </c>
      <c r="E360" s="386" t="s">
        <v>25403</v>
      </c>
      <c r="F360" s="381" t="s">
        <v>17677</v>
      </c>
      <c r="G360" s="382" t="s">
        <v>5694</v>
      </c>
    </row>
    <row r="361" spans="1:7" ht="49.5">
      <c r="A361" s="371">
        <v>360</v>
      </c>
      <c r="B361" s="377">
        <v>5982</v>
      </c>
      <c r="C361" s="378">
        <f>Matrix!B5984</f>
        <v>0</v>
      </c>
      <c r="D361" s="379" t="s">
        <v>25330</v>
      </c>
      <c r="E361" s="386" t="s">
        <v>25402</v>
      </c>
      <c r="F361" s="381" t="s">
        <v>17832</v>
      </c>
      <c r="G361" s="382" t="s">
        <v>5848</v>
      </c>
    </row>
    <row r="362" spans="1:7" ht="49.5">
      <c r="B362" s="387">
        <v>622</v>
      </c>
      <c r="C362" s="378">
        <f>Matrix!B624</f>
        <v>0</v>
      </c>
      <c r="D362" s="379" t="s">
        <v>25344</v>
      </c>
      <c r="E362" s="388" t="s">
        <v>25404</v>
      </c>
      <c r="F362" s="381" t="s">
        <v>12676</v>
      </c>
      <c r="G362" s="381" t="s">
        <v>626</v>
      </c>
    </row>
    <row r="363" spans="1:7" ht="49.5">
      <c r="B363" s="387">
        <v>1491</v>
      </c>
      <c r="C363" s="378">
        <f>Matrix!B1493</f>
        <v>0</v>
      </c>
      <c r="D363" s="379" t="s">
        <v>25344</v>
      </c>
      <c r="E363" s="388" t="s">
        <v>25405</v>
      </c>
      <c r="F363" s="381" t="s">
        <v>13544</v>
      </c>
      <c r="G363" s="381" t="s">
        <v>1493</v>
      </c>
    </row>
    <row r="364" spans="1:7" ht="49.5">
      <c r="B364" s="387">
        <v>1751</v>
      </c>
      <c r="C364" s="378">
        <f>Matrix!B1753</f>
        <v>0</v>
      </c>
      <c r="D364" s="379" t="s">
        <v>25344</v>
      </c>
      <c r="E364" s="388" t="s">
        <v>25405</v>
      </c>
      <c r="F364" s="381" t="s">
        <v>13802</v>
      </c>
      <c r="G364" s="381" t="s">
        <v>1753</v>
      </c>
    </row>
    <row r="365" spans="1:7" ht="49.5">
      <c r="B365" s="387">
        <v>2825</v>
      </c>
      <c r="C365" s="378">
        <f>Matrix!B2827</f>
        <v>0</v>
      </c>
      <c r="D365" s="379" t="s">
        <v>25344</v>
      </c>
      <c r="E365" s="388" t="s">
        <v>25405</v>
      </c>
      <c r="F365" s="381" t="s">
        <v>14875</v>
      </c>
      <c r="G365" s="381" t="s">
        <v>2825</v>
      </c>
    </row>
    <row r="366" spans="1:7" ht="49.5">
      <c r="B366" s="389">
        <v>3090</v>
      </c>
      <c r="C366" s="378">
        <f>Matrix!B3092</f>
        <v>0</v>
      </c>
      <c r="D366" s="379" t="s">
        <v>25350</v>
      </c>
      <c r="E366" s="388" t="s">
        <v>25406</v>
      </c>
      <c r="F366" s="381" t="s">
        <v>15121</v>
      </c>
      <c r="G366" s="381" t="s">
        <v>3093</v>
      </c>
    </row>
    <row r="367" spans="1:7" ht="49.5">
      <c r="B367" s="387">
        <v>4021</v>
      </c>
      <c r="C367" s="378">
        <f>Matrix!B4023</f>
        <v>0</v>
      </c>
      <c r="D367" s="379" t="s">
        <v>25317</v>
      </c>
      <c r="E367" s="388" t="s">
        <v>25407</v>
      </c>
      <c r="F367" s="381" t="s">
        <v>16009</v>
      </c>
      <c r="G367" s="381" t="s">
        <v>4022</v>
      </c>
    </row>
    <row r="368" spans="1:7" ht="49.5">
      <c r="B368" s="387">
        <v>4316</v>
      </c>
      <c r="C368" s="378">
        <f>Matrix!B4318</f>
        <v>0</v>
      </c>
      <c r="D368" s="379" t="s">
        <v>25330</v>
      </c>
      <c r="E368" s="388" t="s">
        <v>25408</v>
      </c>
      <c r="F368" s="381" t="s">
        <v>16173</v>
      </c>
      <c r="G368" s="381" t="s">
        <v>4186</v>
      </c>
    </row>
    <row r="369" spans="1:7" ht="49.5">
      <c r="B369" s="387">
        <v>4344</v>
      </c>
      <c r="C369" s="378">
        <f>Matrix!B4346</f>
        <v>0</v>
      </c>
      <c r="D369" s="379" t="s">
        <v>25350</v>
      </c>
      <c r="E369" s="388" t="s">
        <v>25406</v>
      </c>
      <c r="F369" s="381" t="s">
        <v>16201</v>
      </c>
      <c r="G369" s="381" t="s">
        <v>4214</v>
      </c>
    </row>
    <row r="370" spans="1:7" ht="49.5">
      <c r="B370" s="387">
        <v>4363</v>
      </c>
      <c r="C370" s="378">
        <f>Matrix!B4365</f>
        <v>0</v>
      </c>
      <c r="D370" s="379" t="s">
        <v>25334</v>
      </c>
      <c r="E370" s="388" t="s">
        <v>25409</v>
      </c>
      <c r="F370" s="381" t="s">
        <v>16220</v>
      </c>
      <c r="G370" s="381" t="s">
        <v>4233</v>
      </c>
    </row>
    <row r="371" spans="1:7" ht="49.5">
      <c r="B371" s="387">
        <v>4976</v>
      </c>
      <c r="C371" s="378">
        <f>Matrix!B4978</f>
        <v>0</v>
      </c>
      <c r="D371" s="379" t="s">
        <v>25317</v>
      </c>
      <c r="E371" s="388" t="s">
        <v>25407</v>
      </c>
      <c r="F371" s="381" t="s">
        <v>16832</v>
      </c>
      <c r="G371" s="381" t="s">
        <v>4845</v>
      </c>
    </row>
    <row r="372" spans="1:7" ht="49.5">
      <c r="B372" s="387">
        <v>5507</v>
      </c>
      <c r="C372" s="378">
        <f>Matrix!B5509</f>
        <v>0</v>
      </c>
      <c r="D372" s="379" t="s">
        <v>25330</v>
      </c>
      <c r="E372" s="388" t="s">
        <v>25408</v>
      </c>
      <c r="F372" s="381" t="s">
        <v>17360</v>
      </c>
      <c r="G372" s="381" t="s">
        <v>5376</v>
      </c>
    </row>
    <row r="373" spans="1:7" ht="49.5">
      <c r="B373" s="387">
        <v>6230</v>
      </c>
      <c r="C373" s="378">
        <f>Matrix!B6232</f>
        <v>0</v>
      </c>
      <c r="D373" s="379" t="s">
        <v>25350</v>
      </c>
      <c r="E373" s="388" t="s">
        <v>25406</v>
      </c>
      <c r="F373" s="381" t="s">
        <v>18080</v>
      </c>
      <c r="G373" s="381" t="s">
        <v>6095</v>
      </c>
    </row>
    <row r="374" spans="1:7" ht="49.5">
      <c r="B374" s="389">
        <v>6368</v>
      </c>
      <c r="C374" s="378">
        <f>Matrix!B6370</f>
        <v>0</v>
      </c>
      <c r="D374" s="379" t="s">
        <v>25334</v>
      </c>
      <c r="E374" s="388" t="s">
        <v>25409</v>
      </c>
      <c r="F374" s="381" t="s">
        <v>18216</v>
      </c>
      <c r="G374" s="381" t="s">
        <v>6230</v>
      </c>
    </row>
    <row r="375" spans="1:7" ht="49.5">
      <c r="B375" s="387">
        <v>6722</v>
      </c>
      <c r="C375" s="378">
        <f>Matrix!B6724</f>
        <v>0</v>
      </c>
      <c r="D375" s="379" t="s">
        <v>25317</v>
      </c>
      <c r="E375" s="388" t="s">
        <v>25407</v>
      </c>
      <c r="F375" s="381" t="s">
        <v>18570</v>
      </c>
      <c r="G375" s="381" t="s">
        <v>6583</v>
      </c>
    </row>
    <row r="376" spans="1:7" ht="49.5">
      <c r="B376" s="387">
        <v>6741</v>
      </c>
      <c r="C376" s="378">
        <f>Matrix!B6743</f>
        <v>0</v>
      </c>
      <c r="D376" s="379" t="s">
        <v>25330</v>
      </c>
      <c r="E376" s="388" t="s">
        <v>25408</v>
      </c>
      <c r="F376" s="381" t="s">
        <v>18589</v>
      </c>
      <c r="G376" s="381" t="s">
        <v>6602</v>
      </c>
    </row>
    <row r="377" spans="1:7" ht="49.5">
      <c r="B377" s="387">
        <v>6847</v>
      </c>
      <c r="C377" s="378">
        <f>Matrix!B6849</f>
        <v>0</v>
      </c>
      <c r="D377" s="379" t="s">
        <v>25350</v>
      </c>
      <c r="E377" s="388" t="s">
        <v>25406</v>
      </c>
      <c r="F377" s="381" t="s">
        <v>18695</v>
      </c>
      <c r="G377" s="381" t="s">
        <v>6708</v>
      </c>
    </row>
    <row r="378" spans="1:7" ht="51.75">
      <c r="B378" s="387">
        <v>6889</v>
      </c>
      <c r="C378" s="378">
        <f>Matrix!B6891</f>
        <v>0</v>
      </c>
      <c r="D378" s="379" t="s">
        <v>25336</v>
      </c>
      <c r="E378" s="388" t="s">
        <v>25410</v>
      </c>
      <c r="F378" s="381" t="s">
        <v>18737</v>
      </c>
      <c r="G378" s="381" t="s">
        <v>6750</v>
      </c>
    </row>
    <row r="379" spans="1:7" ht="49.5">
      <c r="B379" s="387">
        <v>7550</v>
      </c>
      <c r="C379" s="378">
        <f>Matrix!B7552</f>
        <v>0</v>
      </c>
      <c r="D379" s="379" t="s">
        <v>25317</v>
      </c>
      <c r="E379" s="388" t="s">
        <v>25407</v>
      </c>
      <c r="F379" s="381" t="s">
        <v>19398</v>
      </c>
      <c r="G379" s="381" t="s">
        <v>7410</v>
      </c>
    </row>
    <row r="380" spans="1:7" ht="49.5">
      <c r="B380" s="387">
        <v>7835</v>
      </c>
      <c r="C380" s="378">
        <f>Matrix!B7837</f>
        <v>0</v>
      </c>
      <c r="D380" s="379" t="s">
        <v>25352</v>
      </c>
      <c r="E380" s="388" t="s">
        <v>25411</v>
      </c>
      <c r="F380" s="381" t="s">
        <v>19682</v>
      </c>
      <c r="G380" s="381" t="s">
        <v>7695</v>
      </c>
    </row>
    <row r="381" spans="1:7" ht="37.5">
      <c r="A381" s="371">
        <v>366</v>
      </c>
      <c r="B381" s="377">
        <v>7</v>
      </c>
      <c r="C381" s="378">
        <f>Matrix!B9</f>
        <v>0</v>
      </c>
      <c r="D381" s="390" t="s">
        <v>25412</v>
      </c>
      <c r="E381" s="391" t="s">
        <v>25413</v>
      </c>
      <c r="F381" s="381" t="s">
        <v>12061</v>
      </c>
      <c r="G381" s="382" t="s">
        <v>11</v>
      </c>
    </row>
    <row r="382" spans="1:7" ht="37.5">
      <c r="A382" s="371">
        <v>367</v>
      </c>
      <c r="B382" s="377">
        <v>18</v>
      </c>
      <c r="C382" s="378">
        <f>Matrix!B20</f>
        <v>0</v>
      </c>
      <c r="D382" s="390" t="s">
        <v>25414</v>
      </c>
      <c r="E382" s="391" t="s">
        <v>25415</v>
      </c>
      <c r="F382" s="381" t="s">
        <v>12072</v>
      </c>
      <c r="G382" s="382" t="s">
        <v>22</v>
      </c>
    </row>
    <row r="383" spans="1:7" ht="37.5">
      <c r="A383" s="371">
        <v>368</v>
      </c>
      <c r="B383" s="377">
        <v>37</v>
      </c>
      <c r="C383" s="378">
        <f>Matrix!B39</f>
        <v>0</v>
      </c>
      <c r="D383" s="390" t="s">
        <v>25416</v>
      </c>
      <c r="E383" s="391" t="s">
        <v>25417</v>
      </c>
      <c r="F383" s="381" t="s">
        <v>12091</v>
      </c>
      <c r="G383" s="382" t="s">
        <v>41</v>
      </c>
    </row>
    <row r="384" spans="1:7" ht="57">
      <c r="A384" s="371">
        <v>369</v>
      </c>
      <c r="B384" s="377">
        <v>56</v>
      </c>
      <c r="C384" s="378">
        <f>Matrix!B58</f>
        <v>0</v>
      </c>
      <c r="D384" s="390" t="s">
        <v>25418</v>
      </c>
      <c r="E384" s="391" t="s">
        <v>25419</v>
      </c>
      <c r="F384" s="381" t="s">
        <v>12110</v>
      </c>
      <c r="G384" s="382" t="s">
        <v>60</v>
      </c>
    </row>
    <row r="385" spans="1:7" ht="37.5">
      <c r="A385" s="371">
        <v>370</v>
      </c>
      <c r="B385" s="377">
        <v>60</v>
      </c>
      <c r="C385" s="378">
        <f>Matrix!B62</f>
        <v>0</v>
      </c>
      <c r="D385" s="390" t="s">
        <v>25412</v>
      </c>
      <c r="E385" s="391" t="s">
        <v>25420</v>
      </c>
      <c r="F385" s="381" t="s">
        <v>12114</v>
      </c>
      <c r="G385" s="382" t="s">
        <v>64</v>
      </c>
    </row>
    <row r="386" spans="1:7" ht="42.75">
      <c r="A386" s="371">
        <v>371</v>
      </c>
      <c r="B386" s="377">
        <v>63</v>
      </c>
      <c r="C386" s="378">
        <f>Matrix!B65</f>
        <v>0</v>
      </c>
      <c r="D386" s="390" t="s">
        <v>25414</v>
      </c>
      <c r="E386" s="391" t="s">
        <v>25415</v>
      </c>
      <c r="F386" s="381" t="s">
        <v>12117</v>
      </c>
      <c r="G386" s="382" t="s">
        <v>67</v>
      </c>
    </row>
    <row r="387" spans="1:7" ht="37.5">
      <c r="A387" s="371">
        <v>372</v>
      </c>
      <c r="B387" s="377">
        <v>65</v>
      </c>
      <c r="C387" s="378">
        <f>Matrix!B67</f>
        <v>0</v>
      </c>
      <c r="D387" s="390" t="s">
        <v>25421</v>
      </c>
      <c r="E387" s="391" t="s">
        <v>25422</v>
      </c>
      <c r="F387" s="381" t="s">
        <v>12119</v>
      </c>
      <c r="G387" s="382" t="s">
        <v>69</v>
      </c>
    </row>
    <row r="388" spans="1:7" ht="37.5">
      <c r="A388" s="371">
        <v>373</v>
      </c>
      <c r="B388" s="377">
        <v>76</v>
      </c>
      <c r="C388" s="378">
        <f>Matrix!B78</f>
        <v>0</v>
      </c>
      <c r="D388" s="390" t="s">
        <v>25418</v>
      </c>
      <c r="E388" s="391" t="s">
        <v>25419</v>
      </c>
      <c r="F388" s="381" t="s">
        <v>12130</v>
      </c>
      <c r="G388" s="382" t="s">
        <v>80</v>
      </c>
    </row>
    <row r="389" spans="1:7" ht="37.5">
      <c r="A389" s="371">
        <v>374</v>
      </c>
      <c r="B389" s="377">
        <v>137</v>
      </c>
      <c r="C389" s="378">
        <f>Matrix!B139</f>
        <v>0</v>
      </c>
      <c r="D389" s="390" t="s">
        <v>25412</v>
      </c>
      <c r="E389" s="391" t="s">
        <v>25420</v>
      </c>
      <c r="F389" s="381" t="s">
        <v>12191</v>
      </c>
      <c r="G389" s="382" t="s">
        <v>141</v>
      </c>
    </row>
    <row r="390" spans="1:7" ht="37.5">
      <c r="A390" s="371">
        <v>375</v>
      </c>
      <c r="B390" s="377">
        <v>139</v>
      </c>
      <c r="C390" s="378">
        <f>Matrix!B141</f>
        <v>0</v>
      </c>
      <c r="D390" s="390" t="s">
        <v>25423</v>
      </c>
      <c r="E390" s="391" t="s">
        <v>25424</v>
      </c>
      <c r="F390" s="381" t="s">
        <v>12193</v>
      </c>
      <c r="G390" s="382" t="s">
        <v>143</v>
      </c>
    </row>
    <row r="391" spans="1:7" ht="42.75">
      <c r="A391" s="371">
        <v>376</v>
      </c>
      <c r="B391" s="377">
        <v>158</v>
      </c>
      <c r="C391" s="378">
        <f>Matrix!B160</f>
        <v>0</v>
      </c>
      <c r="D391" s="390" t="s">
        <v>25425</v>
      </c>
      <c r="E391" s="391" t="s">
        <v>25426</v>
      </c>
      <c r="F391" s="381" t="s">
        <v>12212</v>
      </c>
      <c r="G391" s="382" t="s">
        <v>162</v>
      </c>
    </row>
    <row r="392" spans="1:7" ht="37.5">
      <c r="A392" s="371">
        <v>377</v>
      </c>
      <c r="B392" s="377">
        <v>174</v>
      </c>
      <c r="C392" s="378">
        <f>Matrix!B176</f>
        <v>0</v>
      </c>
      <c r="D392" s="390" t="s">
        <v>25418</v>
      </c>
      <c r="E392" s="391" t="s">
        <v>25419</v>
      </c>
      <c r="F392" s="381" t="s">
        <v>12228</v>
      </c>
      <c r="G392" s="382" t="s">
        <v>178</v>
      </c>
    </row>
    <row r="393" spans="1:7" ht="37.5">
      <c r="A393" s="371">
        <v>378</v>
      </c>
      <c r="B393" s="377">
        <v>196</v>
      </c>
      <c r="C393" s="378">
        <f>Matrix!B198</f>
        <v>0</v>
      </c>
      <c r="D393" s="390" t="s">
        <v>25412</v>
      </c>
      <c r="E393" s="391" t="s">
        <v>25420</v>
      </c>
      <c r="F393" s="381" t="s">
        <v>12250</v>
      </c>
      <c r="G393" s="382" t="s">
        <v>200</v>
      </c>
    </row>
    <row r="394" spans="1:7" ht="51.75">
      <c r="A394" s="371">
        <v>379</v>
      </c>
      <c r="B394" s="377">
        <v>201</v>
      </c>
      <c r="C394" s="378">
        <f>Matrix!B203</f>
        <v>0</v>
      </c>
      <c r="D394" s="390" t="s">
        <v>25423</v>
      </c>
      <c r="E394" s="391" t="s">
        <v>25424</v>
      </c>
      <c r="F394" s="381" t="s">
        <v>12255</v>
      </c>
      <c r="G394" s="382" t="s">
        <v>205</v>
      </c>
    </row>
    <row r="395" spans="1:7" ht="42.75">
      <c r="A395" s="371">
        <v>380</v>
      </c>
      <c r="B395" s="377">
        <v>202</v>
      </c>
      <c r="C395" s="378">
        <f>Matrix!B204</f>
        <v>0</v>
      </c>
      <c r="D395" s="390" t="s">
        <v>25427</v>
      </c>
      <c r="E395" s="391" t="s">
        <v>25428</v>
      </c>
      <c r="F395" s="381" t="s">
        <v>12256</v>
      </c>
      <c r="G395" s="382" t="s">
        <v>206</v>
      </c>
    </row>
    <row r="396" spans="1:7" ht="42.75">
      <c r="A396" s="371">
        <v>381</v>
      </c>
      <c r="B396" s="377">
        <v>207</v>
      </c>
      <c r="C396" s="378">
        <f>Matrix!B209</f>
        <v>0</v>
      </c>
      <c r="D396" s="390" t="s">
        <v>25418</v>
      </c>
      <c r="E396" s="391" t="s">
        <v>25419</v>
      </c>
      <c r="F396" s="381" t="s">
        <v>12261</v>
      </c>
      <c r="G396" s="382" t="s">
        <v>211</v>
      </c>
    </row>
    <row r="397" spans="1:7" ht="37.5">
      <c r="A397" s="371">
        <v>382</v>
      </c>
      <c r="B397" s="377">
        <v>208</v>
      </c>
      <c r="C397" s="378">
        <f>Matrix!B210</f>
        <v>0</v>
      </c>
      <c r="D397" s="390" t="s">
        <v>25412</v>
      </c>
      <c r="E397" s="391" t="s">
        <v>25420</v>
      </c>
      <c r="F397" s="381" t="s">
        <v>12262</v>
      </c>
      <c r="G397" s="382" t="s">
        <v>212</v>
      </c>
    </row>
    <row r="398" spans="1:7" ht="37.5">
      <c r="A398" s="371">
        <v>383</v>
      </c>
      <c r="B398" s="377">
        <v>210</v>
      </c>
      <c r="C398" s="378">
        <f>Matrix!B212</f>
        <v>0</v>
      </c>
      <c r="D398" s="390" t="s">
        <v>25421</v>
      </c>
      <c r="E398" s="391" t="s">
        <v>25422</v>
      </c>
      <c r="F398" s="381" t="s">
        <v>12264</v>
      </c>
      <c r="G398" s="382" t="s">
        <v>214</v>
      </c>
    </row>
    <row r="399" spans="1:7" ht="37.5">
      <c r="A399" s="371">
        <v>384</v>
      </c>
      <c r="B399" s="377">
        <v>212</v>
      </c>
      <c r="C399" s="378">
        <f>Matrix!B214</f>
        <v>0</v>
      </c>
      <c r="D399" s="390" t="s">
        <v>25418</v>
      </c>
      <c r="E399" s="391" t="s">
        <v>25419</v>
      </c>
      <c r="F399" s="381" t="s">
        <v>12266</v>
      </c>
      <c r="G399" s="382" t="s">
        <v>216</v>
      </c>
    </row>
    <row r="400" spans="1:7" ht="37.5">
      <c r="A400" s="371">
        <v>385</v>
      </c>
      <c r="B400" s="377">
        <v>216</v>
      </c>
      <c r="C400" s="378">
        <f>Matrix!B218</f>
        <v>0</v>
      </c>
      <c r="D400" s="390" t="s">
        <v>25412</v>
      </c>
      <c r="E400" s="391" t="s">
        <v>25420</v>
      </c>
      <c r="F400" s="381" t="s">
        <v>12270</v>
      </c>
      <c r="G400" s="382" t="s">
        <v>220</v>
      </c>
    </row>
    <row r="401" spans="1:7" ht="37.5">
      <c r="A401" s="371">
        <v>386</v>
      </c>
      <c r="B401" s="377">
        <v>218</v>
      </c>
      <c r="C401" s="378">
        <f>Matrix!B220</f>
        <v>0</v>
      </c>
      <c r="D401" s="390" t="s">
        <v>25429</v>
      </c>
      <c r="E401" s="391" t="s">
        <v>25430</v>
      </c>
      <c r="F401" s="381" t="s">
        <v>12272</v>
      </c>
      <c r="G401" s="382" t="s">
        <v>222</v>
      </c>
    </row>
    <row r="402" spans="1:7" ht="37.5">
      <c r="A402" s="371">
        <v>387</v>
      </c>
      <c r="B402" s="377">
        <v>220</v>
      </c>
      <c r="C402" s="378">
        <f>Matrix!B222</f>
        <v>0</v>
      </c>
      <c r="D402" s="390" t="s">
        <v>25421</v>
      </c>
      <c r="E402" s="391" t="s">
        <v>25422</v>
      </c>
      <c r="F402" s="381" t="s">
        <v>12274</v>
      </c>
      <c r="G402" s="382" t="s">
        <v>224</v>
      </c>
    </row>
    <row r="403" spans="1:7" ht="37.5">
      <c r="A403" s="371">
        <v>388</v>
      </c>
      <c r="B403" s="377">
        <v>248</v>
      </c>
      <c r="C403" s="378">
        <f>Matrix!B250</f>
        <v>0</v>
      </c>
      <c r="D403" s="390" t="s">
        <v>25418</v>
      </c>
      <c r="E403" s="391" t="s">
        <v>25419</v>
      </c>
      <c r="F403" s="381" t="s">
        <v>12302</v>
      </c>
      <c r="G403" s="382" t="s">
        <v>252</v>
      </c>
    </row>
    <row r="404" spans="1:7" ht="37.5">
      <c r="A404" s="371">
        <v>389</v>
      </c>
      <c r="B404" s="377">
        <v>252</v>
      </c>
      <c r="C404" s="378">
        <f>Matrix!B254</f>
        <v>0</v>
      </c>
      <c r="D404" s="390" t="s">
        <v>25412</v>
      </c>
      <c r="E404" s="391" t="s">
        <v>25420</v>
      </c>
      <c r="F404" s="381" t="s">
        <v>12306</v>
      </c>
      <c r="G404" s="382" t="s">
        <v>256</v>
      </c>
    </row>
    <row r="405" spans="1:7" ht="37.5">
      <c r="A405" s="371">
        <v>390</v>
      </c>
      <c r="B405" s="377">
        <v>262</v>
      </c>
      <c r="C405" s="378">
        <f>Matrix!B264</f>
        <v>0</v>
      </c>
      <c r="D405" s="390" t="s">
        <v>25429</v>
      </c>
      <c r="E405" s="391" t="s">
        <v>25430</v>
      </c>
      <c r="F405" s="381" t="s">
        <v>12316</v>
      </c>
      <c r="G405" s="382" t="s">
        <v>266</v>
      </c>
    </row>
    <row r="406" spans="1:7" ht="37.5">
      <c r="A406" s="371">
        <v>391</v>
      </c>
      <c r="B406" s="377">
        <v>264</v>
      </c>
      <c r="C406" s="378">
        <f>Matrix!B266</f>
        <v>0</v>
      </c>
      <c r="D406" s="390" t="s">
        <v>25431</v>
      </c>
      <c r="E406" s="391" t="s">
        <v>25432</v>
      </c>
      <c r="F406" s="381" t="s">
        <v>12318</v>
      </c>
      <c r="G406" s="382" t="s">
        <v>268</v>
      </c>
    </row>
    <row r="407" spans="1:7" ht="37.5">
      <c r="A407" s="371">
        <v>392</v>
      </c>
      <c r="B407" s="377">
        <v>325</v>
      </c>
      <c r="C407" s="378">
        <f>Matrix!B327</f>
        <v>0</v>
      </c>
      <c r="D407" s="390" t="s">
        <v>25418</v>
      </c>
      <c r="E407" s="391" t="s">
        <v>25419</v>
      </c>
      <c r="F407" s="381" t="s">
        <v>12379</v>
      </c>
      <c r="G407" s="382" t="s">
        <v>329</v>
      </c>
    </row>
    <row r="408" spans="1:7" ht="37.5">
      <c r="A408" s="371">
        <v>393</v>
      </c>
      <c r="B408" s="377">
        <v>329</v>
      </c>
      <c r="C408" s="378">
        <f>Matrix!B331</f>
        <v>0</v>
      </c>
      <c r="D408" s="390" t="s">
        <v>25412</v>
      </c>
      <c r="E408" s="391" t="s">
        <v>25420</v>
      </c>
      <c r="F408" s="381" t="s">
        <v>12383</v>
      </c>
      <c r="G408" s="382" t="s">
        <v>333</v>
      </c>
    </row>
    <row r="409" spans="1:7" ht="37.5">
      <c r="A409" s="371">
        <v>394</v>
      </c>
      <c r="B409" s="377">
        <v>344</v>
      </c>
      <c r="C409" s="378">
        <f>Matrix!B346</f>
        <v>0</v>
      </c>
      <c r="D409" s="390" t="s">
        <v>25423</v>
      </c>
      <c r="E409" s="391" t="s">
        <v>25424</v>
      </c>
      <c r="F409" s="381" t="s">
        <v>12398</v>
      </c>
      <c r="G409" s="382" t="s">
        <v>348</v>
      </c>
    </row>
    <row r="410" spans="1:7" ht="37.5">
      <c r="A410" s="371">
        <v>395</v>
      </c>
      <c r="B410" s="377">
        <v>347</v>
      </c>
      <c r="C410" s="378">
        <f>Matrix!B349</f>
        <v>0</v>
      </c>
      <c r="D410" s="390" t="s">
        <v>25431</v>
      </c>
      <c r="E410" s="391" t="s">
        <v>25432</v>
      </c>
      <c r="F410" s="381" t="s">
        <v>12401</v>
      </c>
      <c r="G410" s="382" t="s">
        <v>351</v>
      </c>
    </row>
    <row r="411" spans="1:7" ht="37.5">
      <c r="A411" s="371">
        <v>396</v>
      </c>
      <c r="B411" s="377">
        <v>351</v>
      </c>
      <c r="C411" s="378">
        <f>Matrix!B353</f>
        <v>0</v>
      </c>
      <c r="D411" s="390" t="s">
        <v>25418</v>
      </c>
      <c r="E411" s="391" t="s">
        <v>25419</v>
      </c>
      <c r="F411" s="381" t="s">
        <v>12405</v>
      </c>
      <c r="G411" s="382" t="s">
        <v>355</v>
      </c>
    </row>
    <row r="412" spans="1:7" ht="37.5">
      <c r="A412" s="371">
        <v>397</v>
      </c>
      <c r="B412" s="377">
        <v>364</v>
      </c>
      <c r="C412" s="378">
        <f>Matrix!B366</f>
        <v>0</v>
      </c>
      <c r="D412" s="390" t="s">
        <v>25412</v>
      </c>
      <c r="E412" s="391" t="s">
        <v>25420</v>
      </c>
      <c r="F412" s="381" t="s">
        <v>12418</v>
      </c>
      <c r="G412" s="382" t="s">
        <v>368</v>
      </c>
    </row>
    <row r="413" spans="1:7" ht="37.5">
      <c r="A413" s="371">
        <v>398</v>
      </c>
      <c r="B413" s="377">
        <v>365</v>
      </c>
      <c r="C413" s="378">
        <f>Matrix!B367</f>
        <v>0</v>
      </c>
      <c r="D413" s="390" t="s">
        <v>25423</v>
      </c>
      <c r="E413" s="391" t="s">
        <v>25424</v>
      </c>
      <c r="F413" s="381" t="s">
        <v>12419</v>
      </c>
      <c r="G413" s="382" t="s">
        <v>369</v>
      </c>
    </row>
    <row r="414" spans="1:7" ht="57">
      <c r="A414" s="371">
        <v>399</v>
      </c>
      <c r="B414" s="377">
        <v>367</v>
      </c>
      <c r="C414" s="378">
        <f>Matrix!B369</f>
        <v>0</v>
      </c>
      <c r="D414" s="390" t="s">
        <v>25433</v>
      </c>
      <c r="E414" s="391" t="s">
        <v>25434</v>
      </c>
      <c r="F414" s="381" t="s">
        <v>12421</v>
      </c>
      <c r="G414" s="382" t="s">
        <v>371</v>
      </c>
    </row>
    <row r="415" spans="1:7" ht="37.5">
      <c r="A415" s="371">
        <v>400</v>
      </c>
      <c r="B415" s="377">
        <v>399</v>
      </c>
      <c r="C415" s="378">
        <f>Matrix!B401</f>
        <v>0</v>
      </c>
      <c r="D415" s="390" t="s">
        <v>25418</v>
      </c>
      <c r="E415" s="391" t="s">
        <v>25419</v>
      </c>
      <c r="F415" s="381" t="s">
        <v>12453</v>
      </c>
      <c r="G415" s="382" t="s">
        <v>403</v>
      </c>
    </row>
    <row r="416" spans="1:7" ht="37.5">
      <c r="A416" s="371">
        <v>401</v>
      </c>
      <c r="B416" s="377">
        <v>421</v>
      </c>
      <c r="C416" s="378">
        <f>Matrix!B423</f>
        <v>0</v>
      </c>
      <c r="D416" s="390" t="s">
        <v>25412</v>
      </c>
      <c r="E416" s="391" t="s">
        <v>25420</v>
      </c>
      <c r="F416" s="381" t="s">
        <v>12475</v>
      </c>
      <c r="G416" s="382" t="s">
        <v>425</v>
      </c>
    </row>
    <row r="417" spans="1:7" ht="37.5">
      <c r="A417" s="371">
        <v>402</v>
      </c>
      <c r="B417" s="377">
        <v>485</v>
      </c>
      <c r="C417" s="378">
        <f>Matrix!B487</f>
        <v>0</v>
      </c>
      <c r="D417" s="390" t="s">
        <v>25431</v>
      </c>
      <c r="E417" s="391" t="s">
        <v>25432</v>
      </c>
      <c r="F417" s="381" t="s">
        <v>12539</v>
      </c>
      <c r="G417" s="382" t="s">
        <v>489</v>
      </c>
    </row>
    <row r="418" spans="1:7" ht="42.75">
      <c r="A418" s="371">
        <v>403</v>
      </c>
      <c r="B418" s="377">
        <v>569</v>
      </c>
      <c r="C418" s="378">
        <f>Matrix!B571</f>
        <v>0</v>
      </c>
      <c r="D418" s="390" t="s">
        <v>25418</v>
      </c>
      <c r="E418" s="391" t="s">
        <v>25419</v>
      </c>
      <c r="F418" s="381" t="s">
        <v>12623</v>
      </c>
      <c r="G418" s="382" t="s">
        <v>573</v>
      </c>
    </row>
    <row r="419" spans="1:7" ht="37.5">
      <c r="A419" s="371">
        <v>404</v>
      </c>
      <c r="B419" s="377">
        <v>596</v>
      </c>
      <c r="C419" s="378">
        <f>Matrix!B598</f>
        <v>0</v>
      </c>
      <c r="D419" s="390" t="s">
        <v>25412</v>
      </c>
      <c r="E419" s="391" t="s">
        <v>25420</v>
      </c>
      <c r="F419" s="381" t="s">
        <v>12650</v>
      </c>
      <c r="G419" s="382" t="s">
        <v>600</v>
      </c>
    </row>
    <row r="420" spans="1:7" ht="37.5">
      <c r="A420" s="371">
        <v>405</v>
      </c>
      <c r="B420" s="377">
        <v>605</v>
      </c>
      <c r="C420" s="378">
        <f>Matrix!B607</f>
        <v>0</v>
      </c>
      <c r="D420" s="390" t="s">
        <v>25429</v>
      </c>
      <c r="E420" s="391" t="s">
        <v>25430</v>
      </c>
      <c r="F420" s="381" t="s">
        <v>12659</v>
      </c>
      <c r="G420" s="382" t="s">
        <v>609</v>
      </c>
    </row>
    <row r="421" spans="1:7" ht="37.5">
      <c r="A421" s="371">
        <v>406</v>
      </c>
      <c r="B421" s="377">
        <v>625</v>
      </c>
      <c r="C421" s="378">
        <f>Matrix!B627</f>
        <v>0</v>
      </c>
      <c r="D421" s="390" t="s">
        <v>25431</v>
      </c>
      <c r="E421" s="391" t="s">
        <v>25432</v>
      </c>
      <c r="F421" s="381" t="s">
        <v>12679</v>
      </c>
      <c r="G421" s="382" t="s">
        <v>629</v>
      </c>
    </row>
    <row r="422" spans="1:7" ht="37.5">
      <c r="A422" s="371">
        <v>407</v>
      </c>
      <c r="B422" s="377">
        <v>631</v>
      </c>
      <c r="C422" s="378">
        <f>Matrix!B633</f>
        <v>0</v>
      </c>
      <c r="D422" s="390" t="s">
        <v>25418</v>
      </c>
      <c r="E422" s="391" t="s">
        <v>25419</v>
      </c>
      <c r="F422" s="381" t="s">
        <v>12685</v>
      </c>
      <c r="G422" s="382" t="s">
        <v>635</v>
      </c>
    </row>
    <row r="423" spans="1:7" ht="37.5">
      <c r="A423" s="371">
        <v>408</v>
      </c>
      <c r="B423" s="377">
        <v>639</v>
      </c>
      <c r="C423" s="378">
        <f>Matrix!B641</f>
        <v>0</v>
      </c>
      <c r="D423" s="390" t="s">
        <v>25412</v>
      </c>
      <c r="E423" s="391" t="s">
        <v>25420</v>
      </c>
      <c r="F423" s="381" t="s">
        <v>12693</v>
      </c>
      <c r="G423" s="382" t="s">
        <v>643</v>
      </c>
    </row>
    <row r="424" spans="1:7" ht="37.5">
      <c r="A424" s="371">
        <v>409</v>
      </c>
      <c r="B424" s="377">
        <v>649</v>
      </c>
      <c r="C424" s="378">
        <f>Matrix!B651</f>
        <v>0</v>
      </c>
      <c r="D424" s="390" t="s">
        <v>25429</v>
      </c>
      <c r="E424" s="391" t="s">
        <v>25430</v>
      </c>
      <c r="F424" s="381" t="s">
        <v>12703</v>
      </c>
      <c r="G424" s="382" t="s">
        <v>653</v>
      </c>
    </row>
    <row r="425" spans="1:7" ht="37.5">
      <c r="A425" s="371">
        <v>410</v>
      </c>
      <c r="B425" s="377">
        <v>678</v>
      </c>
      <c r="C425" s="378">
        <f>Matrix!B680</f>
        <v>0</v>
      </c>
      <c r="D425" s="390" t="s">
        <v>25435</v>
      </c>
      <c r="E425" s="391" t="s">
        <v>25436</v>
      </c>
      <c r="F425" s="381" t="s">
        <v>12732</v>
      </c>
      <c r="G425" s="382" t="s">
        <v>682</v>
      </c>
    </row>
    <row r="426" spans="1:7" ht="37.5">
      <c r="A426" s="371">
        <v>411</v>
      </c>
      <c r="B426" s="377">
        <v>718</v>
      </c>
      <c r="C426" s="378">
        <f>Matrix!B720</f>
        <v>0</v>
      </c>
      <c r="D426" s="390" t="s">
        <v>25431</v>
      </c>
      <c r="E426" s="391" t="s">
        <v>25432</v>
      </c>
      <c r="F426" s="381" t="s">
        <v>12772</v>
      </c>
      <c r="G426" s="382" t="s">
        <v>722</v>
      </c>
    </row>
    <row r="427" spans="1:7" ht="37.5">
      <c r="A427" s="371">
        <v>412</v>
      </c>
      <c r="B427" s="377">
        <v>736</v>
      </c>
      <c r="C427" s="378">
        <f>Matrix!B738</f>
        <v>0</v>
      </c>
      <c r="D427" s="390" t="s">
        <v>25418</v>
      </c>
      <c r="E427" s="391" t="s">
        <v>25419</v>
      </c>
      <c r="F427" s="381" t="s">
        <v>12790</v>
      </c>
      <c r="G427" s="382" t="s">
        <v>740</v>
      </c>
    </row>
    <row r="428" spans="1:7" ht="42.75">
      <c r="A428" s="371">
        <v>413</v>
      </c>
      <c r="B428" s="377">
        <v>788</v>
      </c>
      <c r="C428" s="378">
        <f>Matrix!B790</f>
        <v>0</v>
      </c>
      <c r="D428" s="390" t="s">
        <v>25412</v>
      </c>
      <c r="E428" s="391" t="s">
        <v>25420</v>
      </c>
      <c r="F428" s="381" t="s">
        <v>12842</v>
      </c>
      <c r="G428" s="382" t="s">
        <v>791</v>
      </c>
    </row>
    <row r="429" spans="1:7" ht="57">
      <c r="A429" s="371">
        <v>414</v>
      </c>
      <c r="B429" s="377">
        <v>834</v>
      </c>
      <c r="C429" s="378">
        <f>Matrix!B836</f>
        <v>0</v>
      </c>
      <c r="D429" s="390" t="s">
        <v>25435</v>
      </c>
      <c r="E429" s="391" t="s">
        <v>25436</v>
      </c>
      <c r="F429" s="381" t="s">
        <v>12888</v>
      </c>
      <c r="G429" s="382" t="s">
        <v>837</v>
      </c>
    </row>
    <row r="430" spans="1:7" ht="37.5">
      <c r="A430" s="371">
        <v>415</v>
      </c>
      <c r="B430" s="377">
        <v>873</v>
      </c>
      <c r="C430" s="378">
        <f>Matrix!B875</f>
        <v>0</v>
      </c>
      <c r="D430" s="390" t="s">
        <v>25431</v>
      </c>
      <c r="E430" s="391" t="s">
        <v>25432</v>
      </c>
      <c r="F430" s="381" t="s">
        <v>12926</v>
      </c>
      <c r="G430" s="382" t="s">
        <v>876</v>
      </c>
    </row>
    <row r="431" spans="1:7" ht="37.5">
      <c r="A431" s="371">
        <v>416</v>
      </c>
      <c r="B431" s="377">
        <v>898</v>
      </c>
      <c r="C431" s="378">
        <f>Matrix!B900</f>
        <v>0</v>
      </c>
      <c r="D431" s="390" t="s">
        <v>25418</v>
      </c>
      <c r="E431" s="391" t="s">
        <v>25419</v>
      </c>
      <c r="F431" s="381" t="s">
        <v>12951</v>
      </c>
      <c r="G431" s="382" t="s">
        <v>901</v>
      </c>
    </row>
    <row r="432" spans="1:7" ht="42.75">
      <c r="A432" s="371">
        <v>417</v>
      </c>
      <c r="B432" s="377">
        <v>902</v>
      </c>
      <c r="C432" s="378">
        <f>Matrix!B904</f>
        <v>0</v>
      </c>
      <c r="D432" s="390" t="s">
        <v>25412</v>
      </c>
      <c r="E432" s="391" t="s">
        <v>25420</v>
      </c>
      <c r="F432" s="381" t="s">
        <v>12955</v>
      </c>
      <c r="G432" s="382" t="s">
        <v>905</v>
      </c>
    </row>
    <row r="433" spans="1:7" ht="37.5">
      <c r="A433" s="371">
        <v>418</v>
      </c>
      <c r="B433" s="377">
        <v>940</v>
      </c>
      <c r="C433" s="378">
        <f>Matrix!B942</f>
        <v>0</v>
      </c>
      <c r="D433" s="390" t="s">
        <v>25423</v>
      </c>
      <c r="E433" s="391" t="s">
        <v>25424</v>
      </c>
      <c r="F433" s="381" t="s">
        <v>12993</v>
      </c>
      <c r="G433" s="382" t="s">
        <v>943</v>
      </c>
    </row>
    <row r="434" spans="1:7" ht="37.5">
      <c r="A434" s="371">
        <v>419</v>
      </c>
      <c r="B434" s="377">
        <v>950</v>
      </c>
      <c r="C434" s="378">
        <f>Matrix!B952</f>
        <v>0</v>
      </c>
      <c r="D434" s="390" t="s">
        <v>25433</v>
      </c>
      <c r="E434" s="391" t="s">
        <v>25434</v>
      </c>
      <c r="F434" s="381" t="s">
        <v>13003</v>
      </c>
      <c r="G434" s="382" t="s">
        <v>953</v>
      </c>
    </row>
    <row r="435" spans="1:7" ht="37.5">
      <c r="A435" s="371">
        <v>420</v>
      </c>
      <c r="B435" s="377">
        <v>977</v>
      </c>
      <c r="C435" s="378">
        <f>Matrix!B979</f>
        <v>0</v>
      </c>
      <c r="D435" s="390" t="s">
        <v>25418</v>
      </c>
      <c r="E435" s="391" t="s">
        <v>25419</v>
      </c>
      <c r="F435" s="381" t="s">
        <v>13030</v>
      </c>
      <c r="G435" s="382" t="s">
        <v>980</v>
      </c>
    </row>
    <row r="436" spans="1:7" ht="37.5">
      <c r="A436" s="371">
        <v>421</v>
      </c>
      <c r="B436" s="377">
        <v>982</v>
      </c>
      <c r="C436" s="378">
        <f>Matrix!B984</f>
        <v>0</v>
      </c>
      <c r="D436" s="390" t="s">
        <v>25412</v>
      </c>
      <c r="E436" s="391" t="s">
        <v>25420</v>
      </c>
      <c r="F436" s="381" t="s">
        <v>13035</v>
      </c>
      <c r="G436" s="382" t="s">
        <v>985</v>
      </c>
    </row>
    <row r="437" spans="1:7" ht="37.5">
      <c r="A437" s="371">
        <v>422</v>
      </c>
      <c r="B437" s="377">
        <v>1023</v>
      </c>
      <c r="C437" s="378">
        <f>Matrix!B1025</f>
        <v>0</v>
      </c>
      <c r="D437" s="390" t="s">
        <v>25423</v>
      </c>
      <c r="E437" s="391" t="s">
        <v>25424</v>
      </c>
      <c r="F437" s="381" t="s">
        <v>13076</v>
      </c>
      <c r="G437" s="382" t="s">
        <v>1026</v>
      </c>
    </row>
    <row r="438" spans="1:7" ht="37.5">
      <c r="A438" s="371">
        <v>423</v>
      </c>
      <c r="B438" s="377">
        <v>1042</v>
      </c>
      <c r="C438" s="378">
        <f>Matrix!B1044</f>
        <v>0</v>
      </c>
      <c r="D438" s="390" t="s">
        <v>25431</v>
      </c>
      <c r="E438" s="391" t="s">
        <v>25432</v>
      </c>
      <c r="F438" s="381" t="s">
        <v>13095</v>
      </c>
      <c r="G438" s="382" t="s">
        <v>1045</v>
      </c>
    </row>
    <row r="439" spans="1:7" ht="37.5">
      <c r="A439" s="371">
        <v>424</v>
      </c>
      <c r="B439" s="377">
        <v>1048</v>
      </c>
      <c r="C439" s="378">
        <f>Matrix!B1050</f>
        <v>0</v>
      </c>
      <c r="D439" s="390" t="s">
        <v>25418</v>
      </c>
      <c r="E439" s="391" t="s">
        <v>25419</v>
      </c>
      <c r="F439" s="381" t="s">
        <v>13101</v>
      </c>
      <c r="G439" s="382" t="s">
        <v>1051</v>
      </c>
    </row>
    <row r="440" spans="1:7" ht="37.5">
      <c r="A440" s="371">
        <v>425</v>
      </c>
      <c r="B440" s="377">
        <v>1049</v>
      </c>
      <c r="C440" s="378">
        <f>Matrix!B1051</f>
        <v>0</v>
      </c>
      <c r="D440" s="390" t="s">
        <v>25412</v>
      </c>
      <c r="E440" s="391" t="s">
        <v>25420</v>
      </c>
      <c r="F440" s="381" t="s">
        <v>13102</v>
      </c>
      <c r="G440" s="382" t="s">
        <v>1052</v>
      </c>
    </row>
    <row r="441" spans="1:7" ht="37.5">
      <c r="A441" s="371">
        <v>426</v>
      </c>
      <c r="B441" s="377">
        <v>1062</v>
      </c>
      <c r="C441" s="378">
        <f>Matrix!B1064</f>
        <v>0</v>
      </c>
      <c r="D441" s="390" t="s">
        <v>25431</v>
      </c>
      <c r="E441" s="391" t="s">
        <v>25432</v>
      </c>
      <c r="F441" s="381" t="s">
        <v>13115</v>
      </c>
      <c r="G441" s="382" t="s">
        <v>1065</v>
      </c>
    </row>
    <row r="442" spans="1:7" ht="37.5">
      <c r="A442" s="371">
        <v>427</v>
      </c>
      <c r="B442" s="377">
        <v>1083</v>
      </c>
      <c r="C442" s="378">
        <f>Matrix!B1085</f>
        <v>0</v>
      </c>
      <c r="D442" s="390" t="s">
        <v>25418</v>
      </c>
      <c r="E442" s="391" t="s">
        <v>25419</v>
      </c>
      <c r="F442" s="381" t="s">
        <v>13136</v>
      </c>
      <c r="G442" s="382" t="s">
        <v>1086</v>
      </c>
    </row>
    <row r="443" spans="1:7" ht="37.5">
      <c r="A443" s="371">
        <v>428</v>
      </c>
      <c r="B443" s="377">
        <v>1175</v>
      </c>
      <c r="C443" s="378">
        <f>Matrix!B1177</f>
        <v>0</v>
      </c>
      <c r="D443" s="390" t="s">
        <v>25412</v>
      </c>
      <c r="E443" s="391" t="s">
        <v>25420</v>
      </c>
      <c r="F443" s="381" t="s">
        <v>13228</v>
      </c>
      <c r="G443" s="382" t="s">
        <v>1178</v>
      </c>
    </row>
    <row r="444" spans="1:7" ht="37.5">
      <c r="A444" s="371">
        <v>429</v>
      </c>
      <c r="B444" s="377">
        <v>1181</v>
      </c>
      <c r="C444" s="378">
        <f>Matrix!B1183</f>
        <v>0</v>
      </c>
      <c r="D444" s="390" t="s">
        <v>25433</v>
      </c>
      <c r="E444" s="391" t="s">
        <v>25434</v>
      </c>
      <c r="F444" s="381" t="s">
        <v>13234</v>
      </c>
      <c r="G444" s="382" t="s">
        <v>1184</v>
      </c>
    </row>
    <row r="445" spans="1:7" ht="37.5">
      <c r="A445" s="371">
        <v>430</v>
      </c>
      <c r="B445" s="377">
        <v>1278</v>
      </c>
      <c r="C445" s="378">
        <f>Matrix!B1280</f>
        <v>0</v>
      </c>
      <c r="D445" s="390" t="s">
        <v>25412</v>
      </c>
      <c r="E445" s="391" t="s">
        <v>25420</v>
      </c>
      <c r="F445" s="381" t="s">
        <v>13331</v>
      </c>
      <c r="G445" s="382" t="s">
        <v>1281</v>
      </c>
    </row>
    <row r="446" spans="1:7" ht="37.5">
      <c r="A446" s="371">
        <v>431</v>
      </c>
      <c r="B446" s="377">
        <v>1302</v>
      </c>
      <c r="C446" s="378">
        <f>Matrix!B1304</f>
        <v>0</v>
      </c>
      <c r="D446" s="390" t="s">
        <v>25412</v>
      </c>
      <c r="E446" s="391" t="s">
        <v>25420</v>
      </c>
      <c r="F446" s="381" t="s">
        <v>13355</v>
      </c>
      <c r="G446" s="382" t="s">
        <v>1305</v>
      </c>
    </row>
    <row r="447" spans="1:7" ht="37.5">
      <c r="A447" s="371">
        <v>432</v>
      </c>
      <c r="B447" s="377">
        <v>1333</v>
      </c>
      <c r="C447" s="378">
        <f>Matrix!B1335</f>
        <v>0</v>
      </c>
      <c r="D447" s="390" t="s">
        <v>25412</v>
      </c>
      <c r="E447" s="391" t="s">
        <v>25420</v>
      </c>
      <c r="F447" s="381" t="s">
        <v>13386</v>
      </c>
      <c r="G447" s="382" t="s">
        <v>1335</v>
      </c>
    </row>
    <row r="448" spans="1:7" ht="37.5">
      <c r="A448" s="371">
        <v>433</v>
      </c>
      <c r="B448" s="377">
        <v>1373</v>
      </c>
      <c r="C448" s="378">
        <f>Matrix!B1375</f>
        <v>0</v>
      </c>
      <c r="D448" s="390" t="s">
        <v>25412</v>
      </c>
      <c r="E448" s="391" t="s">
        <v>25420</v>
      </c>
      <c r="F448" s="381" t="s">
        <v>13426</v>
      </c>
      <c r="G448" s="382" t="s">
        <v>1375</v>
      </c>
    </row>
    <row r="449" spans="1:7" ht="42.75">
      <c r="A449" s="371">
        <v>434</v>
      </c>
      <c r="B449" s="377">
        <v>1386</v>
      </c>
      <c r="C449" s="378">
        <f>Matrix!B1388</f>
        <v>0</v>
      </c>
      <c r="D449" s="390" t="s">
        <v>25412</v>
      </c>
      <c r="E449" s="391" t="s">
        <v>25420</v>
      </c>
      <c r="F449" s="381" t="s">
        <v>13439</v>
      </c>
      <c r="G449" s="382" t="s">
        <v>1388</v>
      </c>
    </row>
    <row r="450" spans="1:7" ht="37.5">
      <c r="A450" s="371">
        <v>435</v>
      </c>
      <c r="B450" s="377">
        <v>1467</v>
      </c>
      <c r="C450" s="378">
        <f>Matrix!B1469</f>
        <v>0</v>
      </c>
      <c r="D450" s="390" t="s">
        <v>25412</v>
      </c>
      <c r="E450" s="391" t="s">
        <v>25420</v>
      </c>
      <c r="F450" s="381" t="s">
        <v>13520</v>
      </c>
      <c r="G450" s="382" t="s">
        <v>1469</v>
      </c>
    </row>
    <row r="451" spans="1:7" ht="37.5">
      <c r="A451" s="371">
        <v>436</v>
      </c>
      <c r="B451" s="377">
        <v>1486</v>
      </c>
      <c r="C451" s="378">
        <f>Matrix!B1488</f>
        <v>0</v>
      </c>
      <c r="D451" s="390" t="s">
        <v>25412</v>
      </c>
      <c r="E451" s="391" t="s">
        <v>25420</v>
      </c>
      <c r="F451" s="381" t="s">
        <v>13539</v>
      </c>
      <c r="G451" s="382" t="s">
        <v>1488</v>
      </c>
    </row>
    <row r="452" spans="1:7" ht="37.5">
      <c r="A452" s="371">
        <v>437</v>
      </c>
      <c r="B452" s="377">
        <v>1491</v>
      </c>
      <c r="C452" s="378">
        <f>Matrix!B1493</f>
        <v>0</v>
      </c>
      <c r="D452" s="390" t="s">
        <v>25412</v>
      </c>
      <c r="E452" s="391" t="s">
        <v>25420</v>
      </c>
      <c r="F452" s="381" t="s">
        <v>13544</v>
      </c>
      <c r="G452" s="382" t="s">
        <v>1493</v>
      </c>
    </row>
    <row r="453" spans="1:7" ht="57">
      <c r="A453" s="371">
        <v>438</v>
      </c>
      <c r="B453" s="377">
        <v>1557</v>
      </c>
      <c r="C453" s="378">
        <f>Matrix!B1559</f>
        <v>0</v>
      </c>
      <c r="D453" s="390" t="s">
        <v>25412</v>
      </c>
      <c r="E453" s="391" t="s">
        <v>25420</v>
      </c>
      <c r="F453" s="381" t="s">
        <v>13610</v>
      </c>
      <c r="G453" s="382" t="s">
        <v>1559</v>
      </c>
    </row>
    <row r="454" spans="1:7" ht="57">
      <c r="A454" s="371">
        <v>439</v>
      </c>
      <c r="B454" s="377">
        <v>1583</v>
      </c>
      <c r="C454" s="378">
        <f>Matrix!B1585</f>
        <v>0</v>
      </c>
      <c r="D454" s="390" t="s">
        <v>25412</v>
      </c>
      <c r="E454" s="391" t="s">
        <v>25420</v>
      </c>
      <c r="F454" s="381" t="s">
        <v>13636</v>
      </c>
      <c r="G454" s="382" t="s">
        <v>1585</v>
      </c>
    </row>
    <row r="455" spans="1:7" ht="37.5">
      <c r="A455" s="371">
        <v>440</v>
      </c>
      <c r="B455" s="377">
        <v>1668</v>
      </c>
      <c r="C455" s="378">
        <f>Matrix!B1670</f>
        <v>0</v>
      </c>
      <c r="D455" s="390" t="s">
        <v>25412</v>
      </c>
      <c r="E455" s="391" t="s">
        <v>25420</v>
      </c>
      <c r="F455" s="381" t="s">
        <v>13719</v>
      </c>
      <c r="G455" s="382" t="s">
        <v>1670</v>
      </c>
    </row>
    <row r="456" spans="1:7" ht="37.5">
      <c r="A456" s="371">
        <v>441</v>
      </c>
      <c r="B456" s="377">
        <v>1701</v>
      </c>
      <c r="C456" s="378">
        <f>Matrix!B1703</f>
        <v>0</v>
      </c>
      <c r="D456" s="390" t="s">
        <v>25412</v>
      </c>
      <c r="E456" s="391" t="s">
        <v>25420</v>
      </c>
      <c r="F456" s="381" t="s">
        <v>13752</v>
      </c>
      <c r="G456" s="382" t="s">
        <v>1703</v>
      </c>
    </row>
    <row r="457" spans="1:7" ht="37.5">
      <c r="A457" s="371">
        <v>442</v>
      </c>
      <c r="B457" s="377">
        <v>1719</v>
      </c>
      <c r="C457" s="378">
        <f>Matrix!B1721</f>
        <v>0</v>
      </c>
      <c r="D457" s="390" t="s">
        <v>25437</v>
      </c>
      <c r="E457" s="391" t="s">
        <v>25438</v>
      </c>
      <c r="F457" s="381" t="s">
        <v>13770</v>
      </c>
      <c r="G457" s="382" t="s">
        <v>1721</v>
      </c>
    </row>
    <row r="458" spans="1:7" ht="37.5">
      <c r="A458" s="371">
        <v>443</v>
      </c>
      <c r="B458" s="377">
        <v>1750</v>
      </c>
      <c r="C458" s="378">
        <f>Matrix!B1752</f>
        <v>0</v>
      </c>
      <c r="D458" s="390" t="s">
        <v>25437</v>
      </c>
      <c r="E458" s="391" t="s">
        <v>25438</v>
      </c>
      <c r="F458" s="381" t="s">
        <v>13801</v>
      </c>
      <c r="G458" s="382" t="s">
        <v>1752</v>
      </c>
    </row>
    <row r="459" spans="1:7" ht="37.5">
      <c r="A459" s="371">
        <v>444</v>
      </c>
      <c r="B459" s="377">
        <v>1756</v>
      </c>
      <c r="C459" s="378">
        <f>Matrix!B1758</f>
        <v>0</v>
      </c>
      <c r="D459" s="390" t="s">
        <v>25418</v>
      </c>
      <c r="E459" s="391" t="s">
        <v>25419</v>
      </c>
      <c r="F459" s="381" t="s">
        <v>13807</v>
      </c>
      <c r="G459" s="382" t="s">
        <v>1758</v>
      </c>
    </row>
    <row r="460" spans="1:7" ht="37.5">
      <c r="A460" s="371">
        <v>445</v>
      </c>
      <c r="B460" s="377">
        <v>1763</v>
      </c>
      <c r="C460" s="378">
        <f>Matrix!B1765</f>
        <v>0</v>
      </c>
      <c r="D460" s="390" t="s">
        <v>25431</v>
      </c>
      <c r="E460" s="391" t="s">
        <v>25432</v>
      </c>
      <c r="F460" s="381" t="s">
        <v>13814</v>
      </c>
      <c r="G460" s="382" t="s">
        <v>1765</v>
      </c>
    </row>
    <row r="461" spans="1:7" ht="37.5">
      <c r="A461" s="371">
        <v>446</v>
      </c>
      <c r="B461" s="377">
        <v>1785</v>
      </c>
      <c r="C461" s="378">
        <f>Matrix!B1787</f>
        <v>0</v>
      </c>
      <c r="D461" s="390" t="s">
        <v>25421</v>
      </c>
      <c r="E461" s="391" t="s">
        <v>25422</v>
      </c>
      <c r="F461" s="381" t="s">
        <v>13836</v>
      </c>
      <c r="G461" s="382" t="s">
        <v>1787</v>
      </c>
    </row>
    <row r="462" spans="1:7" ht="37.5">
      <c r="A462" s="371">
        <v>447</v>
      </c>
      <c r="B462" s="377">
        <v>1813</v>
      </c>
      <c r="C462" s="378">
        <f>Matrix!B1815</f>
        <v>0</v>
      </c>
      <c r="D462" s="390" t="s">
        <v>25421</v>
      </c>
      <c r="E462" s="391" t="s">
        <v>25422</v>
      </c>
      <c r="F462" s="381" t="s">
        <v>13864</v>
      </c>
      <c r="G462" s="382" t="s">
        <v>1815</v>
      </c>
    </row>
    <row r="463" spans="1:7" ht="37.5">
      <c r="A463" s="371">
        <v>448</v>
      </c>
      <c r="B463" s="377">
        <v>1869</v>
      </c>
      <c r="C463" s="378">
        <f>Matrix!B1871</f>
        <v>0</v>
      </c>
      <c r="D463" s="390" t="s">
        <v>25421</v>
      </c>
      <c r="E463" s="391" t="s">
        <v>25422</v>
      </c>
      <c r="F463" s="381" t="s">
        <v>13920</v>
      </c>
      <c r="G463" s="382" t="s">
        <v>1871</v>
      </c>
    </row>
    <row r="464" spans="1:7" ht="37.5">
      <c r="A464" s="371">
        <v>449</v>
      </c>
      <c r="B464" s="377">
        <v>1881</v>
      </c>
      <c r="C464" s="378">
        <f>Matrix!B1883</f>
        <v>0</v>
      </c>
      <c r="D464" s="390" t="s">
        <v>25439</v>
      </c>
      <c r="E464" s="391" t="s">
        <v>25440</v>
      </c>
      <c r="F464" s="381" t="s">
        <v>13932</v>
      </c>
      <c r="G464" s="382" t="s">
        <v>1883</v>
      </c>
    </row>
    <row r="465" spans="1:7" ht="37.5">
      <c r="A465" s="371">
        <v>450</v>
      </c>
      <c r="B465" s="377">
        <v>1974</v>
      </c>
      <c r="C465" s="378">
        <f>Matrix!B1976</f>
        <v>0</v>
      </c>
      <c r="D465" s="390" t="s">
        <v>25421</v>
      </c>
      <c r="E465" s="391" t="s">
        <v>25422</v>
      </c>
      <c r="F465" s="381" t="s">
        <v>14025</v>
      </c>
      <c r="G465" s="382" t="s">
        <v>1976</v>
      </c>
    </row>
    <row r="466" spans="1:7" ht="37.5">
      <c r="A466" s="371">
        <v>451</v>
      </c>
      <c r="B466" s="377">
        <v>1982</v>
      </c>
      <c r="C466" s="378">
        <f>Matrix!B1984</f>
        <v>0</v>
      </c>
      <c r="D466" s="390" t="s">
        <v>25421</v>
      </c>
      <c r="E466" s="391" t="s">
        <v>25422</v>
      </c>
      <c r="F466" s="381" t="s">
        <v>14033</v>
      </c>
      <c r="G466" s="382" t="s">
        <v>1984</v>
      </c>
    </row>
    <row r="467" spans="1:7" ht="37.5">
      <c r="A467" s="371">
        <v>452</v>
      </c>
      <c r="B467" s="377">
        <v>1997</v>
      </c>
      <c r="C467" s="378">
        <f>Matrix!B1999</f>
        <v>0</v>
      </c>
      <c r="D467" s="390" t="s">
        <v>25421</v>
      </c>
      <c r="E467" s="391" t="s">
        <v>25422</v>
      </c>
      <c r="F467" s="381" t="s">
        <v>14048</v>
      </c>
      <c r="G467" s="382" t="s">
        <v>1999</v>
      </c>
    </row>
    <row r="468" spans="1:7" ht="37.5">
      <c r="A468" s="371">
        <v>453</v>
      </c>
      <c r="B468" s="377">
        <v>2008</v>
      </c>
      <c r="C468" s="378">
        <f>Matrix!B2010</f>
        <v>0</v>
      </c>
      <c r="D468" s="390" t="s">
        <v>25441</v>
      </c>
      <c r="E468" s="391" t="s">
        <v>25442</v>
      </c>
      <c r="F468" s="381" t="s">
        <v>14059</v>
      </c>
      <c r="G468" s="382" t="s">
        <v>2010</v>
      </c>
    </row>
    <row r="469" spans="1:7" ht="37.5">
      <c r="A469" s="371">
        <v>454</v>
      </c>
      <c r="B469" s="377">
        <v>2036</v>
      </c>
      <c r="C469" s="378">
        <f>Matrix!B2038</f>
        <v>0</v>
      </c>
      <c r="D469" s="390" t="s">
        <v>25441</v>
      </c>
      <c r="E469" s="391" t="s">
        <v>25442</v>
      </c>
      <c r="F469" s="381" t="s">
        <v>14087</v>
      </c>
      <c r="G469" s="382" t="s">
        <v>2038</v>
      </c>
    </row>
    <row r="470" spans="1:7" ht="37.5">
      <c r="A470" s="371">
        <v>455</v>
      </c>
      <c r="B470" s="377">
        <v>2040</v>
      </c>
      <c r="C470" s="378">
        <f>Matrix!B2042</f>
        <v>0</v>
      </c>
      <c r="D470" s="390" t="s">
        <v>25443</v>
      </c>
      <c r="E470" s="391" t="s">
        <v>25444</v>
      </c>
      <c r="F470" s="381" t="s">
        <v>14091</v>
      </c>
      <c r="G470" s="382" t="s">
        <v>2042</v>
      </c>
    </row>
    <row r="471" spans="1:7" ht="42.75">
      <c r="A471" s="371">
        <v>456</v>
      </c>
      <c r="B471" s="377">
        <v>2043</v>
      </c>
      <c r="C471" s="378">
        <f>Matrix!B2045</f>
        <v>0</v>
      </c>
      <c r="D471" s="390" t="s">
        <v>25441</v>
      </c>
      <c r="E471" s="391" t="s">
        <v>25442</v>
      </c>
      <c r="F471" s="381" t="s">
        <v>14094</v>
      </c>
      <c r="G471" s="382" t="s">
        <v>2045</v>
      </c>
    </row>
    <row r="472" spans="1:7" ht="37.5">
      <c r="A472" s="371">
        <v>457</v>
      </c>
      <c r="B472" s="377">
        <v>2056</v>
      </c>
      <c r="C472" s="378">
        <f>Matrix!B2058</f>
        <v>0</v>
      </c>
      <c r="D472" s="390" t="s">
        <v>25445</v>
      </c>
      <c r="E472" s="391" t="s">
        <v>25446</v>
      </c>
      <c r="F472" s="381" t="s">
        <v>14107</v>
      </c>
      <c r="G472" s="382" t="s">
        <v>2058</v>
      </c>
    </row>
    <row r="473" spans="1:7" ht="37.5">
      <c r="A473" s="371">
        <v>458</v>
      </c>
      <c r="B473" s="377">
        <v>2057</v>
      </c>
      <c r="C473" s="378">
        <f>Matrix!B2059</f>
        <v>0</v>
      </c>
      <c r="D473" s="390" t="s">
        <v>25441</v>
      </c>
      <c r="E473" s="391" t="s">
        <v>25442</v>
      </c>
      <c r="F473" s="381" t="s">
        <v>14108</v>
      </c>
      <c r="G473" s="382" t="s">
        <v>2059</v>
      </c>
    </row>
    <row r="474" spans="1:7" ht="37.5">
      <c r="A474" s="371">
        <v>459</v>
      </c>
      <c r="B474" s="377">
        <v>2066</v>
      </c>
      <c r="C474" s="378">
        <f>Matrix!B2068</f>
        <v>0</v>
      </c>
      <c r="D474" s="390" t="s">
        <v>25441</v>
      </c>
      <c r="E474" s="391" t="s">
        <v>25442</v>
      </c>
      <c r="F474" s="381" t="s">
        <v>14117</v>
      </c>
      <c r="G474" s="382" t="s">
        <v>2068</v>
      </c>
    </row>
    <row r="475" spans="1:7" ht="42.75">
      <c r="A475" s="371">
        <v>460</v>
      </c>
      <c r="B475" s="377">
        <v>2073</v>
      </c>
      <c r="C475" s="378">
        <f>Matrix!B2075</f>
        <v>0</v>
      </c>
      <c r="D475" s="390" t="s">
        <v>25441</v>
      </c>
      <c r="E475" s="391" t="s">
        <v>25442</v>
      </c>
      <c r="F475" s="381" t="s">
        <v>14124</v>
      </c>
      <c r="G475" s="382" t="s">
        <v>2075</v>
      </c>
    </row>
    <row r="476" spans="1:7" ht="37.5">
      <c r="A476" s="371">
        <v>461</v>
      </c>
      <c r="B476" s="377">
        <v>2097</v>
      </c>
      <c r="C476" s="378">
        <f>Matrix!B2099</f>
        <v>0</v>
      </c>
      <c r="D476" s="390" t="s">
        <v>25441</v>
      </c>
      <c r="E476" s="391" t="s">
        <v>25442</v>
      </c>
      <c r="F476" s="381" t="s">
        <v>14148</v>
      </c>
      <c r="G476" s="382" t="s">
        <v>2099</v>
      </c>
    </row>
    <row r="477" spans="1:7" ht="37.5">
      <c r="A477" s="371">
        <v>462</v>
      </c>
      <c r="B477" s="377">
        <v>2103</v>
      </c>
      <c r="C477" s="378">
        <f>Matrix!B2105</f>
        <v>0</v>
      </c>
      <c r="D477" s="390" t="s">
        <v>25441</v>
      </c>
      <c r="E477" s="391" t="s">
        <v>25442</v>
      </c>
      <c r="F477" s="381" t="s">
        <v>14154</v>
      </c>
      <c r="G477" s="382" t="s">
        <v>2105</v>
      </c>
    </row>
    <row r="478" spans="1:7" ht="37.5">
      <c r="A478" s="371">
        <v>463</v>
      </c>
      <c r="B478" s="377">
        <v>2106</v>
      </c>
      <c r="C478" s="378">
        <f>Matrix!B2108</f>
        <v>0</v>
      </c>
      <c r="D478" s="390" t="s">
        <v>25441</v>
      </c>
      <c r="E478" s="391" t="s">
        <v>25442</v>
      </c>
      <c r="F478" s="381" t="s">
        <v>14157</v>
      </c>
      <c r="G478" s="382" t="s">
        <v>2108</v>
      </c>
    </row>
    <row r="479" spans="1:7" ht="37.5">
      <c r="A479" s="371">
        <v>464</v>
      </c>
      <c r="B479" s="377">
        <v>2149</v>
      </c>
      <c r="C479" s="378">
        <f>Matrix!B2151</f>
        <v>0</v>
      </c>
      <c r="D479" s="390" t="s">
        <v>25441</v>
      </c>
      <c r="E479" s="391" t="s">
        <v>25442</v>
      </c>
      <c r="F479" s="381" t="s">
        <v>14199</v>
      </c>
      <c r="G479" s="382" t="s">
        <v>2151</v>
      </c>
    </row>
    <row r="480" spans="1:7" ht="37.5">
      <c r="A480" s="371">
        <v>465</v>
      </c>
      <c r="B480" s="377">
        <v>2160</v>
      </c>
      <c r="C480" s="378">
        <f>Matrix!B2162</f>
        <v>0</v>
      </c>
      <c r="D480" s="390" t="s">
        <v>25443</v>
      </c>
      <c r="E480" s="391" t="s">
        <v>25444</v>
      </c>
      <c r="F480" s="381" t="s">
        <v>14210</v>
      </c>
      <c r="G480" s="382" t="s">
        <v>2162</v>
      </c>
    </row>
    <row r="481" spans="1:7" ht="37.5">
      <c r="A481" s="371">
        <v>466</v>
      </c>
      <c r="B481" s="377">
        <v>2169</v>
      </c>
      <c r="C481" s="378">
        <f>Matrix!B2171</f>
        <v>0</v>
      </c>
      <c r="D481" s="390" t="s">
        <v>25443</v>
      </c>
      <c r="E481" s="391" t="s">
        <v>25444</v>
      </c>
      <c r="F481" s="381" t="s">
        <v>14219</v>
      </c>
      <c r="G481" s="382" t="s">
        <v>2171</v>
      </c>
    </row>
    <row r="482" spans="1:7" ht="37.5">
      <c r="A482" s="371">
        <v>467</v>
      </c>
      <c r="B482" s="377">
        <v>2191</v>
      </c>
      <c r="C482" s="378">
        <f>Matrix!B2193</f>
        <v>0</v>
      </c>
      <c r="D482" s="390" t="s">
        <v>25445</v>
      </c>
      <c r="E482" s="391" t="s">
        <v>25446</v>
      </c>
      <c r="F482" s="381" t="s">
        <v>14241</v>
      </c>
      <c r="G482" s="382" t="s">
        <v>2193</v>
      </c>
    </row>
    <row r="483" spans="1:7" ht="37.5">
      <c r="A483" s="371">
        <v>468</v>
      </c>
      <c r="B483" s="377">
        <v>2194</v>
      </c>
      <c r="C483" s="378">
        <f>Matrix!B2196</f>
        <v>0</v>
      </c>
      <c r="D483" s="390" t="s">
        <v>25441</v>
      </c>
      <c r="E483" s="391" t="s">
        <v>25442</v>
      </c>
      <c r="F483" s="381" t="s">
        <v>14244</v>
      </c>
      <c r="G483" s="382" t="s">
        <v>2196</v>
      </c>
    </row>
    <row r="484" spans="1:7" ht="37.5">
      <c r="A484" s="371">
        <v>469</v>
      </c>
      <c r="B484" s="377">
        <v>2335</v>
      </c>
      <c r="C484" s="378">
        <f>Matrix!B2337</f>
        <v>0</v>
      </c>
      <c r="D484" s="390" t="s">
        <v>25441</v>
      </c>
      <c r="E484" s="391" t="s">
        <v>25442</v>
      </c>
      <c r="F484" s="381" t="s">
        <v>14385</v>
      </c>
      <c r="G484" s="382" t="s">
        <v>2337</v>
      </c>
    </row>
    <row r="485" spans="1:7" ht="37.5">
      <c r="A485" s="371">
        <v>470</v>
      </c>
      <c r="B485" s="377">
        <v>2336</v>
      </c>
      <c r="C485" s="378">
        <f>Matrix!B2338</f>
        <v>0</v>
      </c>
      <c r="D485" s="390" t="s">
        <v>25441</v>
      </c>
      <c r="E485" s="391" t="s">
        <v>25442</v>
      </c>
      <c r="F485" s="381" t="s">
        <v>14386</v>
      </c>
      <c r="G485" s="382" t="s">
        <v>2338</v>
      </c>
    </row>
    <row r="486" spans="1:7" ht="37.5">
      <c r="A486" s="371">
        <v>471</v>
      </c>
      <c r="B486" s="377">
        <v>2367</v>
      </c>
      <c r="C486" s="378">
        <f>Matrix!B2369</f>
        <v>0</v>
      </c>
      <c r="D486" s="390" t="s">
        <v>25441</v>
      </c>
      <c r="E486" s="391" t="s">
        <v>25442</v>
      </c>
      <c r="F486" s="381" t="s">
        <v>14417</v>
      </c>
      <c r="G486" s="382" t="s">
        <v>2367</v>
      </c>
    </row>
    <row r="487" spans="1:7" ht="42.75">
      <c r="A487" s="371">
        <v>472</v>
      </c>
      <c r="B487" s="377">
        <v>2372</v>
      </c>
      <c r="C487" s="378">
        <f>Matrix!B2374</f>
        <v>0</v>
      </c>
      <c r="D487" s="390" t="s">
        <v>25421</v>
      </c>
      <c r="E487" s="391" t="s">
        <v>25422</v>
      </c>
      <c r="F487" s="381" t="s">
        <v>14422</v>
      </c>
      <c r="G487" s="382" t="s">
        <v>2372</v>
      </c>
    </row>
    <row r="488" spans="1:7" ht="37.5">
      <c r="A488" s="371">
        <v>473</v>
      </c>
      <c r="B488" s="377">
        <v>2573</v>
      </c>
      <c r="C488" s="378">
        <f>Matrix!B2575</f>
        <v>0</v>
      </c>
      <c r="D488" s="390" t="s">
        <v>25443</v>
      </c>
      <c r="E488" s="391" t="s">
        <v>25444</v>
      </c>
      <c r="F488" s="381" t="s">
        <v>14623</v>
      </c>
      <c r="G488" s="382" t="s">
        <v>2573</v>
      </c>
    </row>
    <row r="489" spans="1:7" ht="37.5">
      <c r="A489" s="371">
        <v>474</v>
      </c>
      <c r="B489" s="377">
        <v>2627</v>
      </c>
      <c r="C489" s="378">
        <f>Matrix!B2629</f>
        <v>0</v>
      </c>
      <c r="D489" s="390" t="s">
        <v>25441</v>
      </c>
      <c r="E489" s="391" t="s">
        <v>25442</v>
      </c>
      <c r="F489" s="381" t="s">
        <v>14677</v>
      </c>
      <c r="G489" s="382" t="s">
        <v>2627</v>
      </c>
    </row>
    <row r="490" spans="1:7" ht="37.5">
      <c r="A490" s="371">
        <v>475</v>
      </c>
      <c r="B490" s="377">
        <v>2635</v>
      </c>
      <c r="C490" s="378">
        <f>Matrix!B2637</f>
        <v>0</v>
      </c>
      <c r="D490" s="390" t="s">
        <v>25418</v>
      </c>
      <c r="E490" s="391" t="s">
        <v>25419</v>
      </c>
      <c r="F490" s="381" t="s">
        <v>14685</v>
      </c>
      <c r="G490" s="382" t="s">
        <v>2635</v>
      </c>
    </row>
    <row r="491" spans="1:7" ht="37.5">
      <c r="A491" s="371">
        <v>476</v>
      </c>
      <c r="B491" s="377">
        <v>2695</v>
      </c>
      <c r="C491" s="378">
        <f>Matrix!B2697</f>
        <v>0</v>
      </c>
      <c r="D491" s="390" t="s">
        <v>25418</v>
      </c>
      <c r="E491" s="391" t="s">
        <v>25419</v>
      </c>
      <c r="F491" s="381" t="s">
        <v>14745</v>
      </c>
      <c r="G491" s="382" t="s">
        <v>2695</v>
      </c>
    </row>
    <row r="492" spans="1:7" ht="37.5">
      <c r="A492" s="371">
        <v>477</v>
      </c>
      <c r="B492" s="377">
        <v>2696</v>
      </c>
      <c r="C492" s="378">
        <f>Matrix!B2698</f>
        <v>0</v>
      </c>
      <c r="D492" s="390" t="s">
        <v>25418</v>
      </c>
      <c r="E492" s="391" t="s">
        <v>25419</v>
      </c>
      <c r="F492" s="381" t="s">
        <v>14746</v>
      </c>
      <c r="G492" s="382" t="s">
        <v>2696</v>
      </c>
    </row>
    <row r="493" spans="1:7" ht="37.5">
      <c r="A493" s="371">
        <v>478</v>
      </c>
      <c r="B493" s="377">
        <v>2699</v>
      </c>
      <c r="C493" s="378">
        <f>Matrix!B2701</f>
        <v>0</v>
      </c>
      <c r="D493" s="390" t="s">
        <v>25418</v>
      </c>
      <c r="E493" s="391" t="s">
        <v>25419</v>
      </c>
      <c r="F493" s="381" t="s">
        <v>14749</v>
      </c>
      <c r="G493" s="382" t="s">
        <v>2699</v>
      </c>
    </row>
    <row r="494" spans="1:7" ht="37.5">
      <c r="A494" s="371">
        <v>479</v>
      </c>
      <c r="B494" s="377">
        <v>2736</v>
      </c>
      <c r="C494" s="378">
        <f>Matrix!B2738</f>
        <v>0</v>
      </c>
      <c r="D494" s="390" t="s">
        <v>25418</v>
      </c>
      <c r="E494" s="391" t="s">
        <v>25419</v>
      </c>
      <c r="F494" s="381" t="s">
        <v>14786</v>
      </c>
      <c r="G494" s="382" t="s">
        <v>2736</v>
      </c>
    </row>
    <row r="495" spans="1:7" ht="37.5">
      <c r="A495" s="371">
        <v>480</v>
      </c>
      <c r="B495" s="377">
        <v>2743</v>
      </c>
      <c r="C495" s="378">
        <f>Matrix!B2745</f>
        <v>0</v>
      </c>
      <c r="D495" s="390" t="s">
        <v>25418</v>
      </c>
      <c r="E495" s="391" t="s">
        <v>25419</v>
      </c>
      <c r="F495" s="381" t="s">
        <v>14793</v>
      </c>
      <c r="G495" s="382" t="s">
        <v>2743</v>
      </c>
    </row>
    <row r="496" spans="1:7" ht="37.5">
      <c r="A496" s="371">
        <v>481</v>
      </c>
      <c r="B496" s="377">
        <v>2815</v>
      </c>
      <c r="C496" s="378">
        <f>Matrix!B2817</f>
        <v>0</v>
      </c>
      <c r="D496" s="390" t="s">
        <v>25418</v>
      </c>
      <c r="E496" s="391" t="s">
        <v>25419</v>
      </c>
      <c r="F496" s="381" t="s">
        <v>14865</v>
      </c>
      <c r="G496" s="382" t="s">
        <v>2815</v>
      </c>
    </row>
    <row r="497" spans="1:7" ht="37.5">
      <c r="A497" s="371">
        <v>482</v>
      </c>
      <c r="B497" s="377">
        <v>2854</v>
      </c>
      <c r="C497" s="378">
        <f>Matrix!B2856</f>
        <v>0</v>
      </c>
      <c r="D497" s="390" t="s">
        <v>25418</v>
      </c>
      <c r="E497" s="391" t="s">
        <v>25419</v>
      </c>
      <c r="F497" s="381" t="s">
        <v>14904</v>
      </c>
      <c r="G497" s="382" t="s">
        <v>2854</v>
      </c>
    </row>
    <row r="498" spans="1:7" ht="37.5">
      <c r="A498" s="371">
        <v>483</v>
      </c>
      <c r="B498" s="377">
        <v>2960</v>
      </c>
      <c r="C498" s="378">
        <f>Matrix!B2962</f>
        <v>0</v>
      </c>
      <c r="D498" s="390" t="s">
        <v>25418</v>
      </c>
      <c r="E498" s="391" t="s">
        <v>25419</v>
      </c>
      <c r="F498" s="381" t="s">
        <v>15010</v>
      </c>
      <c r="G498" s="382" t="s">
        <v>2960</v>
      </c>
    </row>
    <row r="499" spans="1:7" ht="37.5">
      <c r="A499" s="371">
        <v>484</v>
      </c>
      <c r="B499" s="377">
        <v>3000</v>
      </c>
      <c r="C499" s="378">
        <f>Matrix!B3002</f>
        <v>0</v>
      </c>
      <c r="D499" s="390" t="s">
        <v>25418</v>
      </c>
      <c r="E499" s="391" t="s">
        <v>25419</v>
      </c>
      <c r="F499" s="381" t="s">
        <v>15050</v>
      </c>
      <c r="G499" s="382" t="s">
        <v>3000</v>
      </c>
    </row>
    <row r="500" spans="1:7" ht="37.5">
      <c r="A500" s="371">
        <v>485</v>
      </c>
      <c r="B500" s="377">
        <v>3016</v>
      </c>
      <c r="C500" s="378">
        <f>Matrix!B3018</f>
        <v>0</v>
      </c>
      <c r="D500" s="390" t="s">
        <v>25418</v>
      </c>
      <c r="E500" s="391" t="s">
        <v>25419</v>
      </c>
      <c r="F500" s="381" t="s">
        <v>15066</v>
      </c>
      <c r="G500" s="382" t="s">
        <v>3016</v>
      </c>
    </row>
    <row r="501" spans="1:7" ht="37.5">
      <c r="A501" s="371">
        <v>486</v>
      </c>
      <c r="B501" s="377">
        <v>3120</v>
      </c>
      <c r="C501" s="378">
        <f>Matrix!B3122</f>
        <v>0</v>
      </c>
      <c r="D501" s="390" t="s">
        <v>25418</v>
      </c>
      <c r="E501" s="391" t="s">
        <v>25419</v>
      </c>
      <c r="F501" s="381" t="s">
        <v>15151</v>
      </c>
      <c r="G501" s="382" t="s">
        <v>3123</v>
      </c>
    </row>
    <row r="502" spans="1:7" ht="42.75">
      <c r="A502" s="371">
        <v>487</v>
      </c>
      <c r="B502" s="377">
        <v>3128</v>
      </c>
      <c r="C502" s="378">
        <f>Matrix!B3130</f>
        <v>0</v>
      </c>
      <c r="D502" s="390" t="s">
        <v>25418</v>
      </c>
      <c r="E502" s="391" t="s">
        <v>25419</v>
      </c>
      <c r="F502" s="381" t="s">
        <v>15158</v>
      </c>
      <c r="G502" s="382" t="s">
        <v>3131</v>
      </c>
    </row>
    <row r="503" spans="1:7" ht="37.5">
      <c r="A503" s="371">
        <v>488</v>
      </c>
      <c r="B503" s="377">
        <v>3138</v>
      </c>
      <c r="C503" s="378">
        <f>Matrix!B3140</f>
        <v>0</v>
      </c>
      <c r="D503" s="390" t="s">
        <v>25418</v>
      </c>
      <c r="E503" s="391" t="s">
        <v>25419</v>
      </c>
      <c r="F503" s="381" t="s">
        <v>15168</v>
      </c>
      <c r="G503" s="382" t="s">
        <v>3141</v>
      </c>
    </row>
    <row r="504" spans="1:7" ht="37.5">
      <c r="A504" s="371">
        <v>489</v>
      </c>
      <c r="B504" s="377">
        <v>3144</v>
      </c>
      <c r="C504" s="378">
        <f>Matrix!B3146</f>
        <v>0</v>
      </c>
      <c r="D504" s="390" t="s">
        <v>25418</v>
      </c>
      <c r="E504" s="391" t="s">
        <v>25419</v>
      </c>
      <c r="F504" s="381" t="s">
        <v>15174</v>
      </c>
      <c r="G504" s="382" t="s">
        <v>3147</v>
      </c>
    </row>
    <row r="505" spans="1:7" ht="37.5">
      <c r="A505" s="371">
        <v>490</v>
      </c>
      <c r="B505" s="377">
        <v>3152</v>
      </c>
      <c r="C505" s="378">
        <f>Matrix!B3154</f>
        <v>0</v>
      </c>
      <c r="D505" s="390" t="s">
        <v>25418</v>
      </c>
      <c r="E505" s="391" t="s">
        <v>25419</v>
      </c>
      <c r="F505" s="381" t="s">
        <v>15182</v>
      </c>
      <c r="G505" s="382" t="s">
        <v>3155</v>
      </c>
    </row>
    <row r="506" spans="1:7" ht="42.75">
      <c r="A506" s="371">
        <v>491</v>
      </c>
      <c r="B506" s="377">
        <v>3174</v>
      </c>
      <c r="C506" s="378">
        <f>Matrix!B3176</f>
        <v>0</v>
      </c>
      <c r="D506" s="390" t="s">
        <v>25418</v>
      </c>
      <c r="E506" s="391" t="s">
        <v>25419</v>
      </c>
      <c r="F506" s="381" t="s">
        <v>15203</v>
      </c>
      <c r="G506" s="382" t="s">
        <v>3177</v>
      </c>
    </row>
    <row r="507" spans="1:7" ht="42.75">
      <c r="A507" s="371">
        <v>492</v>
      </c>
      <c r="B507" s="377">
        <v>3199</v>
      </c>
      <c r="C507" s="378">
        <f>Matrix!B3201</f>
        <v>0</v>
      </c>
      <c r="D507" s="390" t="s">
        <v>25418</v>
      </c>
      <c r="E507" s="391" t="s">
        <v>25438</v>
      </c>
      <c r="F507" s="381" t="s">
        <v>15219</v>
      </c>
      <c r="G507" s="382" t="s">
        <v>3202</v>
      </c>
    </row>
    <row r="508" spans="1:7" ht="37.5">
      <c r="A508" s="371">
        <v>493</v>
      </c>
      <c r="B508" s="377">
        <v>3217</v>
      </c>
      <c r="C508" s="378">
        <f>Matrix!B3219</f>
        <v>0</v>
      </c>
      <c r="D508" s="390" t="s">
        <v>25437</v>
      </c>
      <c r="E508" s="391" t="s">
        <v>25438</v>
      </c>
      <c r="F508" s="381" t="s">
        <v>15236</v>
      </c>
      <c r="G508" s="382" t="s">
        <v>3220</v>
      </c>
    </row>
    <row r="509" spans="1:7" ht="37.5">
      <c r="A509" s="371">
        <v>494</v>
      </c>
      <c r="B509" s="377">
        <v>3222</v>
      </c>
      <c r="C509" s="378">
        <f>Matrix!B3224</f>
        <v>0</v>
      </c>
      <c r="D509" s="390" t="s">
        <v>25437</v>
      </c>
      <c r="E509" s="391" t="s">
        <v>25438</v>
      </c>
      <c r="F509" s="381" t="s">
        <v>15241</v>
      </c>
      <c r="G509" s="382" t="s">
        <v>3224</v>
      </c>
    </row>
    <row r="510" spans="1:7" ht="42.75">
      <c r="A510" s="371">
        <v>495</v>
      </c>
      <c r="B510" s="377">
        <v>3237</v>
      </c>
      <c r="C510" s="378">
        <f>Matrix!B3239</f>
        <v>0</v>
      </c>
      <c r="D510" s="390" t="s">
        <v>25437</v>
      </c>
      <c r="E510" s="391" t="s">
        <v>25438</v>
      </c>
      <c r="F510" s="381" t="s">
        <v>15256</v>
      </c>
      <c r="G510" s="382" t="s">
        <v>3238</v>
      </c>
    </row>
    <row r="511" spans="1:7" ht="37.5">
      <c r="A511" s="371">
        <v>496</v>
      </c>
      <c r="B511" s="377">
        <v>3245</v>
      </c>
      <c r="C511" s="378">
        <f>Matrix!B3247</f>
        <v>0</v>
      </c>
      <c r="D511" s="390" t="s">
        <v>25437</v>
      </c>
      <c r="E511" s="391" t="s">
        <v>25438</v>
      </c>
      <c r="F511" s="381" t="s">
        <v>15264</v>
      </c>
      <c r="G511" s="382" t="s">
        <v>3246</v>
      </c>
    </row>
    <row r="512" spans="1:7" ht="37.5">
      <c r="A512" s="371">
        <v>497</v>
      </c>
      <c r="B512" s="377">
        <v>3246</v>
      </c>
      <c r="C512" s="378">
        <f>Matrix!B3248</f>
        <v>0</v>
      </c>
      <c r="D512" s="390" t="s">
        <v>25437</v>
      </c>
      <c r="E512" s="391" t="s">
        <v>25438</v>
      </c>
      <c r="F512" s="381" t="s">
        <v>15265</v>
      </c>
      <c r="G512" s="382" t="s">
        <v>3247</v>
      </c>
    </row>
    <row r="513" spans="1:7" ht="37.5">
      <c r="A513" s="371">
        <v>498</v>
      </c>
      <c r="B513" s="377">
        <v>3248</v>
      </c>
      <c r="C513" s="378">
        <f>Matrix!B3250</f>
        <v>0</v>
      </c>
      <c r="D513" s="390" t="s">
        <v>25437</v>
      </c>
      <c r="E513" s="391" t="s">
        <v>25438</v>
      </c>
      <c r="F513" s="381" t="s">
        <v>15267</v>
      </c>
      <c r="G513" s="382" t="s">
        <v>3249</v>
      </c>
    </row>
    <row r="514" spans="1:7" ht="37.5">
      <c r="A514" s="371">
        <v>499</v>
      </c>
      <c r="B514" s="377">
        <v>3338</v>
      </c>
      <c r="C514" s="378">
        <f>Matrix!B3340</f>
        <v>0</v>
      </c>
      <c r="D514" s="390" t="s">
        <v>25437</v>
      </c>
      <c r="E514" s="391" t="s">
        <v>25438</v>
      </c>
      <c r="F514" s="381" t="s">
        <v>15356</v>
      </c>
      <c r="G514" s="382" t="s">
        <v>3339</v>
      </c>
    </row>
    <row r="515" spans="1:7" ht="37.5">
      <c r="A515" s="371">
        <v>500</v>
      </c>
      <c r="B515" s="377">
        <v>3339</v>
      </c>
      <c r="C515" s="378">
        <f>Matrix!B3341</f>
        <v>0</v>
      </c>
      <c r="D515" s="390" t="s">
        <v>25437</v>
      </c>
      <c r="E515" s="391" t="s">
        <v>25438</v>
      </c>
      <c r="F515" s="381" t="s">
        <v>15357</v>
      </c>
      <c r="G515" s="382" t="s">
        <v>3340</v>
      </c>
    </row>
    <row r="516" spans="1:7" ht="37.5">
      <c r="A516" s="371">
        <v>501</v>
      </c>
      <c r="B516" s="377">
        <v>3342</v>
      </c>
      <c r="C516" s="378">
        <f>Matrix!B3344</f>
        <v>0</v>
      </c>
      <c r="D516" s="390" t="s">
        <v>25437</v>
      </c>
      <c r="E516" s="391" t="s">
        <v>25438</v>
      </c>
      <c r="F516" s="381" t="s">
        <v>15360</v>
      </c>
      <c r="G516" s="382" t="s">
        <v>3343</v>
      </c>
    </row>
    <row r="517" spans="1:7" ht="37.5">
      <c r="A517" s="371">
        <v>502</v>
      </c>
      <c r="B517" s="377">
        <v>3343</v>
      </c>
      <c r="C517" s="378">
        <f>Matrix!B3345</f>
        <v>0</v>
      </c>
      <c r="D517" s="390" t="s">
        <v>25437</v>
      </c>
      <c r="E517" s="391" t="s">
        <v>25438</v>
      </c>
      <c r="F517" s="381" t="s">
        <v>15361</v>
      </c>
      <c r="G517" s="382" t="s">
        <v>3344</v>
      </c>
    </row>
    <row r="518" spans="1:7" ht="37.5">
      <c r="A518" s="371">
        <v>503</v>
      </c>
      <c r="B518" s="377">
        <v>3477</v>
      </c>
      <c r="C518" s="378">
        <f>Matrix!B3479</f>
        <v>0</v>
      </c>
      <c r="D518" s="390" t="s">
        <v>25437</v>
      </c>
      <c r="E518" s="391" t="s">
        <v>25438</v>
      </c>
      <c r="F518" s="381" t="s">
        <v>15466</v>
      </c>
      <c r="G518" s="382" t="s">
        <v>3482</v>
      </c>
    </row>
    <row r="519" spans="1:7" ht="37.5">
      <c r="A519" s="371">
        <v>504</v>
      </c>
      <c r="B519" s="377">
        <v>3584</v>
      </c>
      <c r="C519" s="378">
        <f>Matrix!B3586</f>
        <v>0</v>
      </c>
      <c r="D519" s="390" t="s">
        <v>25437</v>
      </c>
      <c r="E519" s="391" t="s">
        <v>25438</v>
      </c>
      <c r="F519" s="381" t="s">
        <v>15573</v>
      </c>
      <c r="G519" s="382" t="s">
        <v>3589</v>
      </c>
    </row>
    <row r="520" spans="1:7" ht="37.5">
      <c r="A520" s="371">
        <v>505</v>
      </c>
      <c r="B520" s="377">
        <v>3589</v>
      </c>
      <c r="C520" s="378">
        <f>Matrix!B3591</f>
        <v>0</v>
      </c>
      <c r="D520" s="390" t="s">
        <v>25437</v>
      </c>
      <c r="E520" s="391" t="s">
        <v>25438</v>
      </c>
      <c r="F520" s="381" t="s">
        <v>15578</v>
      </c>
      <c r="G520" s="382" t="s">
        <v>3594</v>
      </c>
    </row>
    <row r="521" spans="1:7" ht="37.5">
      <c r="A521" s="371">
        <v>506</v>
      </c>
      <c r="B521" s="377">
        <v>3590</v>
      </c>
      <c r="C521" s="378">
        <f>Matrix!B3592</f>
        <v>0</v>
      </c>
      <c r="D521" s="390" t="s">
        <v>25437</v>
      </c>
      <c r="E521" s="391" t="s">
        <v>25438</v>
      </c>
      <c r="F521" s="381" t="s">
        <v>15579</v>
      </c>
      <c r="G521" s="382" t="s">
        <v>3595</v>
      </c>
    </row>
    <row r="522" spans="1:7" ht="37.5">
      <c r="A522" s="371">
        <v>507</v>
      </c>
      <c r="B522" s="377">
        <v>3591</v>
      </c>
      <c r="C522" s="378">
        <f>Matrix!B3593</f>
        <v>0</v>
      </c>
      <c r="D522" s="390" t="s">
        <v>25437</v>
      </c>
      <c r="E522" s="391" t="s">
        <v>25438</v>
      </c>
      <c r="F522" s="381" t="s">
        <v>15580</v>
      </c>
      <c r="G522" s="382" t="s">
        <v>3596</v>
      </c>
    </row>
    <row r="523" spans="1:7" ht="37.5">
      <c r="A523" s="371">
        <v>508</v>
      </c>
      <c r="B523" s="377">
        <v>3612</v>
      </c>
      <c r="C523" s="378">
        <f>Matrix!B3614</f>
        <v>0</v>
      </c>
      <c r="D523" s="390" t="s">
        <v>25437</v>
      </c>
      <c r="E523" s="391" t="s">
        <v>25438</v>
      </c>
      <c r="F523" s="381" t="s">
        <v>15601</v>
      </c>
      <c r="G523" s="382" t="s">
        <v>3617</v>
      </c>
    </row>
    <row r="524" spans="1:7" ht="37.5">
      <c r="A524" s="371">
        <v>509</v>
      </c>
      <c r="B524" s="377">
        <v>3658</v>
      </c>
      <c r="C524" s="378">
        <f>Matrix!B3660</f>
        <v>0</v>
      </c>
      <c r="D524" s="390" t="s">
        <v>25437</v>
      </c>
      <c r="E524" s="391" t="s">
        <v>25438</v>
      </c>
      <c r="F524" s="381" t="s">
        <v>15647</v>
      </c>
      <c r="G524" s="382" t="s">
        <v>3663</v>
      </c>
    </row>
    <row r="525" spans="1:7" ht="37.5">
      <c r="A525" s="371">
        <v>510</v>
      </c>
      <c r="B525" s="377">
        <v>3780</v>
      </c>
      <c r="C525" s="378">
        <f>Matrix!B3782</f>
        <v>0</v>
      </c>
      <c r="D525" s="390" t="s">
        <v>25437</v>
      </c>
      <c r="E525" s="391" t="s">
        <v>25438</v>
      </c>
      <c r="F525" s="381" t="s">
        <v>15768</v>
      </c>
      <c r="G525" s="382" t="s">
        <v>3784</v>
      </c>
    </row>
    <row r="526" spans="1:7" ht="37.5">
      <c r="A526" s="371">
        <v>511</v>
      </c>
      <c r="B526" s="377">
        <v>3800</v>
      </c>
      <c r="C526" s="378">
        <f>Matrix!B3802</f>
        <v>0</v>
      </c>
      <c r="D526" s="390" t="s">
        <v>25437</v>
      </c>
      <c r="E526" s="391" t="s">
        <v>25438</v>
      </c>
      <c r="F526" s="381" t="s">
        <v>15788</v>
      </c>
      <c r="G526" s="382" t="s">
        <v>3804</v>
      </c>
    </row>
    <row r="527" spans="1:7" ht="37.5">
      <c r="A527" s="371">
        <v>512</v>
      </c>
      <c r="B527" s="377">
        <v>3878</v>
      </c>
      <c r="C527" s="378">
        <f>Matrix!B3880</f>
        <v>0</v>
      </c>
      <c r="D527" s="390" t="s">
        <v>25437</v>
      </c>
      <c r="E527" s="391" t="s">
        <v>25438</v>
      </c>
      <c r="F527" s="381" t="s">
        <v>15866</v>
      </c>
      <c r="G527" s="382" t="s">
        <v>3882</v>
      </c>
    </row>
    <row r="528" spans="1:7" ht="37.5">
      <c r="A528" s="371">
        <v>513</v>
      </c>
      <c r="B528" s="377">
        <v>3901</v>
      </c>
      <c r="C528" s="378">
        <f>Matrix!B3903</f>
        <v>0</v>
      </c>
      <c r="D528" s="390" t="s">
        <v>25437</v>
      </c>
      <c r="E528" s="391" t="s">
        <v>25438</v>
      </c>
      <c r="F528" s="381" t="s">
        <v>15889</v>
      </c>
      <c r="G528" s="382" t="s">
        <v>3902</v>
      </c>
    </row>
    <row r="529" spans="1:7" ht="37.5">
      <c r="A529" s="371">
        <v>514</v>
      </c>
      <c r="B529" s="377">
        <v>3902</v>
      </c>
      <c r="C529" s="378">
        <f>Matrix!B3904</f>
        <v>0</v>
      </c>
      <c r="D529" s="390" t="s">
        <v>25437</v>
      </c>
      <c r="E529" s="391" t="s">
        <v>25438</v>
      </c>
      <c r="F529" s="381" t="s">
        <v>15890</v>
      </c>
      <c r="G529" s="382" t="s">
        <v>3903</v>
      </c>
    </row>
    <row r="530" spans="1:7" ht="37.5">
      <c r="A530" s="371">
        <v>515</v>
      </c>
      <c r="B530" s="377">
        <v>4025</v>
      </c>
      <c r="C530" s="378">
        <f>Matrix!B4027</f>
        <v>0</v>
      </c>
      <c r="D530" s="390" t="s">
        <v>25437</v>
      </c>
      <c r="E530" s="391" t="s">
        <v>25438</v>
      </c>
      <c r="F530" s="381" t="s">
        <v>16013</v>
      </c>
      <c r="G530" s="382" t="s">
        <v>4026</v>
      </c>
    </row>
    <row r="531" spans="1:7" ht="42.75">
      <c r="A531" s="371">
        <v>516</v>
      </c>
      <c r="B531" s="377">
        <v>4083</v>
      </c>
      <c r="C531" s="378">
        <f>Matrix!B4085</f>
        <v>0</v>
      </c>
      <c r="D531" s="390" t="s">
        <v>25437</v>
      </c>
      <c r="E531" s="391" t="s">
        <v>25438</v>
      </c>
      <c r="F531" s="381" t="s">
        <v>16071</v>
      </c>
      <c r="G531" s="382" t="s">
        <v>4084</v>
      </c>
    </row>
    <row r="532" spans="1:7" ht="51.75">
      <c r="A532" s="371">
        <v>517</v>
      </c>
      <c r="B532" s="377">
        <v>4109</v>
      </c>
      <c r="C532" s="378">
        <f>Matrix!B4111</f>
        <v>0</v>
      </c>
      <c r="D532" s="390" t="s">
        <v>25437</v>
      </c>
      <c r="E532" s="391" t="s">
        <v>25438</v>
      </c>
      <c r="F532" s="381" t="s">
        <v>16097</v>
      </c>
      <c r="G532" s="382" t="s">
        <v>4110</v>
      </c>
    </row>
    <row r="533" spans="1:7" ht="42.75">
      <c r="A533" s="371">
        <v>518</v>
      </c>
      <c r="B533" s="377">
        <v>4110</v>
      </c>
      <c r="C533" s="378">
        <f>Matrix!B4112</f>
        <v>0</v>
      </c>
      <c r="D533" s="390" t="s">
        <v>25437</v>
      </c>
      <c r="E533" s="391" t="s">
        <v>25438</v>
      </c>
      <c r="F533" s="381" t="s">
        <v>16098</v>
      </c>
      <c r="G533" s="382" t="s">
        <v>4111</v>
      </c>
    </row>
    <row r="534" spans="1:7" ht="37.5">
      <c r="A534" s="371">
        <v>519</v>
      </c>
      <c r="B534" s="377">
        <v>4324</v>
      </c>
      <c r="C534" s="378">
        <f>Matrix!B4326</f>
        <v>0</v>
      </c>
      <c r="D534" s="390" t="s">
        <v>25437</v>
      </c>
      <c r="E534" s="391" t="s">
        <v>25438</v>
      </c>
      <c r="F534" s="381" t="s">
        <v>16181</v>
      </c>
      <c r="G534" s="382" t="s">
        <v>4194</v>
      </c>
    </row>
    <row r="535" spans="1:7" ht="37.5">
      <c r="A535" s="371">
        <v>520</v>
      </c>
      <c r="B535" s="377">
        <v>4335</v>
      </c>
      <c r="C535" s="378">
        <f>Matrix!B4337</f>
        <v>0</v>
      </c>
      <c r="D535" s="390" t="s">
        <v>25437</v>
      </c>
      <c r="E535" s="391" t="s">
        <v>25438</v>
      </c>
      <c r="F535" s="381" t="s">
        <v>16192</v>
      </c>
      <c r="G535" s="382" t="s">
        <v>4205</v>
      </c>
    </row>
    <row r="536" spans="1:7" ht="37.5">
      <c r="A536" s="371">
        <v>521</v>
      </c>
      <c r="B536" s="377">
        <v>4350</v>
      </c>
      <c r="C536" s="378">
        <f>Matrix!B4352</f>
        <v>0</v>
      </c>
      <c r="D536" s="390" t="s">
        <v>25437</v>
      </c>
      <c r="E536" s="391" t="s">
        <v>25438</v>
      </c>
      <c r="F536" s="381" t="s">
        <v>16207</v>
      </c>
      <c r="G536" s="382" t="s">
        <v>4220</v>
      </c>
    </row>
    <row r="537" spans="1:7" ht="37.5">
      <c r="A537" s="371">
        <v>522</v>
      </c>
      <c r="B537" s="377">
        <v>4362</v>
      </c>
      <c r="C537" s="378">
        <f>Matrix!B4364</f>
        <v>0</v>
      </c>
      <c r="D537" s="390" t="s">
        <v>25437</v>
      </c>
      <c r="E537" s="391" t="s">
        <v>25438</v>
      </c>
      <c r="F537" s="381" t="s">
        <v>16219</v>
      </c>
      <c r="G537" s="382" t="s">
        <v>4232</v>
      </c>
    </row>
    <row r="538" spans="1:7" ht="37.5">
      <c r="A538" s="371">
        <v>523</v>
      </c>
      <c r="B538" s="377">
        <v>4365</v>
      </c>
      <c r="C538" s="378">
        <f>Matrix!B4367</f>
        <v>0</v>
      </c>
      <c r="D538" s="390" t="s">
        <v>25437</v>
      </c>
      <c r="E538" s="391" t="s">
        <v>25438</v>
      </c>
      <c r="F538" s="381" t="s">
        <v>16222</v>
      </c>
      <c r="G538" s="382" t="s">
        <v>4235</v>
      </c>
    </row>
    <row r="539" spans="1:7" ht="37.5">
      <c r="A539" s="371">
        <v>524</v>
      </c>
      <c r="B539" s="377">
        <v>4367</v>
      </c>
      <c r="C539" s="378">
        <f>Matrix!B4369</f>
        <v>0</v>
      </c>
      <c r="D539" s="390" t="s">
        <v>25437</v>
      </c>
      <c r="E539" s="391" t="s">
        <v>25438</v>
      </c>
      <c r="F539" s="381" t="s">
        <v>16224</v>
      </c>
      <c r="G539" s="382" t="s">
        <v>4237</v>
      </c>
    </row>
    <row r="540" spans="1:7" ht="37.5">
      <c r="A540" s="371">
        <v>525</v>
      </c>
      <c r="B540" s="377">
        <v>4369</v>
      </c>
      <c r="C540" s="378">
        <f>Matrix!B4371</f>
        <v>0</v>
      </c>
      <c r="D540" s="390" t="s">
        <v>25437</v>
      </c>
      <c r="E540" s="391" t="s">
        <v>25438</v>
      </c>
      <c r="F540" s="381" t="s">
        <v>16226</v>
      </c>
      <c r="G540" s="382" t="s">
        <v>4239</v>
      </c>
    </row>
    <row r="541" spans="1:7" ht="37.5">
      <c r="A541" s="371">
        <v>526</v>
      </c>
      <c r="B541" s="377">
        <v>4376</v>
      </c>
      <c r="C541" s="378">
        <f>Matrix!B4378</f>
        <v>0</v>
      </c>
      <c r="D541" s="390" t="s">
        <v>25437</v>
      </c>
      <c r="E541" s="391" t="s">
        <v>25438</v>
      </c>
      <c r="F541" s="381" t="s">
        <v>16233</v>
      </c>
      <c r="G541" s="382" t="s">
        <v>4246</v>
      </c>
    </row>
    <row r="542" spans="1:7" ht="37.5">
      <c r="A542" s="371">
        <v>527</v>
      </c>
      <c r="B542" s="377">
        <v>4378</v>
      </c>
      <c r="C542" s="378">
        <f>Matrix!B4380</f>
        <v>0</v>
      </c>
      <c r="D542" s="390" t="s">
        <v>25437</v>
      </c>
      <c r="E542" s="391" t="s">
        <v>25438</v>
      </c>
      <c r="F542" s="381" t="s">
        <v>16235</v>
      </c>
      <c r="G542" s="382" t="s">
        <v>4248</v>
      </c>
    </row>
    <row r="543" spans="1:7" ht="37.5">
      <c r="A543" s="371">
        <v>528</v>
      </c>
      <c r="B543" s="377">
        <v>4381</v>
      </c>
      <c r="C543" s="378">
        <f>Matrix!B4383</f>
        <v>0</v>
      </c>
      <c r="D543" s="390" t="s">
        <v>25437</v>
      </c>
      <c r="E543" s="391" t="s">
        <v>25438</v>
      </c>
      <c r="F543" s="381" t="s">
        <v>16238</v>
      </c>
      <c r="G543" s="382" t="s">
        <v>4251</v>
      </c>
    </row>
    <row r="544" spans="1:7" ht="37.5">
      <c r="A544" s="371">
        <v>529</v>
      </c>
      <c r="B544" s="377">
        <v>4386</v>
      </c>
      <c r="C544" s="378">
        <f>Matrix!B4388</f>
        <v>0</v>
      </c>
      <c r="D544" s="390" t="s">
        <v>25437</v>
      </c>
      <c r="E544" s="391" t="s">
        <v>25438</v>
      </c>
      <c r="F544" s="381" t="s">
        <v>16243</v>
      </c>
      <c r="G544" s="382" t="s">
        <v>4256</v>
      </c>
    </row>
    <row r="545" spans="1:7" ht="37.5">
      <c r="A545" s="371">
        <v>530</v>
      </c>
      <c r="B545" s="377">
        <v>4404</v>
      </c>
      <c r="C545" s="378">
        <f>Matrix!B4406</f>
        <v>0</v>
      </c>
      <c r="D545" s="390" t="s">
        <v>25437</v>
      </c>
      <c r="E545" s="391" t="s">
        <v>25438</v>
      </c>
      <c r="F545" s="381" t="s">
        <v>16261</v>
      </c>
      <c r="G545" s="382" t="s">
        <v>4274</v>
      </c>
    </row>
    <row r="546" spans="1:7" ht="37.5">
      <c r="A546" s="371">
        <v>531</v>
      </c>
      <c r="B546" s="377">
        <v>4406</v>
      </c>
      <c r="C546" s="378">
        <f>Matrix!B4408</f>
        <v>0</v>
      </c>
      <c r="D546" s="390" t="s">
        <v>25437</v>
      </c>
      <c r="E546" s="391" t="s">
        <v>25438</v>
      </c>
      <c r="F546" s="381" t="s">
        <v>16263</v>
      </c>
      <c r="G546" s="382" t="s">
        <v>4276</v>
      </c>
    </row>
    <row r="547" spans="1:7" ht="37.5">
      <c r="A547" s="371">
        <v>532</v>
      </c>
      <c r="B547" s="377">
        <v>4414</v>
      </c>
      <c r="C547" s="378">
        <f>Matrix!B4416</f>
        <v>0</v>
      </c>
      <c r="D547" s="390" t="s">
        <v>25437</v>
      </c>
      <c r="E547" s="391" t="s">
        <v>25438</v>
      </c>
      <c r="F547" s="381" t="s">
        <v>16271</v>
      </c>
      <c r="G547" s="382" t="s">
        <v>4284</v>
      </c>
    </row>
    <row r="548" spans="1:7" ht="37.5">
      <c r="A548" s="371">
        <v>533</v>
      </c>
      <c r="B548" s="377">
        <v>4430</v>
      </c>
      <c r="C548" s="378">
        <f>Matrix!B4432</f>
        <v>0</v>
      </c>
      <c r="D548" s="390" t="s">
        <v>25437</v>
      </c>
      <c r="E548" s="391" t="s">
        <v>25438</v>
      </c>
      <c r="F548" s="381" t="s">
        <v>16287</v>
      </c>
      <c r="G548" s="382" t="s">
        <v>4300</v>
      </c>
    </row>
    <row r="549" spans="1:7" ht="37.5">
      <c r="A549" s="371">
        <v>534</v>
      </c>
      <c r="B549" s="377">
        <v>4439</v>
      </c>
      <c r="C549" s="378">
        <f>Matrix!B4441</f>
        <v>0</v>
      </c>
      <c r="D549" s="390" t="s">
        <v>25437</v>
      </c>
      <c r="E549" s="391" t="s">
        <v>25438</v>
      </c>
      <c r="F549" s="381" t="s">
        <v>16296</v>
      </c>
      <c r="G549" s="382" t="s">
        <v>4309</v>
      </c>
    </row>
    <row r="550" spans="1:7" ht="37.5">
      <c r="A550" s="371">
        <v>535</v>
      </c>
      <c r="B550" s="377">
        <v>4453</v>
      </c>
      <c r="C550" s="378">
        <f>Matrix!B4455</f>
        <v>0</v>
      </c>
      <c r="D550" s="390" t="s">
        <v>25437</v>
      </c>
      <c r="E550" s="391" t="s">
        <v>25438</v>
      </c>
      <c r="F550" s="381" t="s">
        <v>16309</v>
      </c>
      <c r="G550" s="382" t="s">
        <v>4323</v>
      </c>
    </row>
    <row r="551" spans="1:7" ht="51.75">
      <c r="A551" s="371">
        <v>536</v>
      </c>
      <c r="B551" s="377">
        <v>4466</v>
      </c>
      <c r="C551" s="378">
        <f>Matrix!B4468</f>
        <v>0</v>
      </c>
      <c r="D551" s="390" t="s">
        <v>25437</v>
      </c>
      <c r="E551" s="391" t="s">
        <v>25438</v>
      </c>
      <c r="F551" s="381" t="s">
        <v>16322</v>
      </c>
      <c r="G551" s="382" t="s">
        <v>4336</v>
      </c>
    </row>
    <row r="552" spans="1:7" ht="37.5">
      <c r="A552" s="371">
        <v>537</v>
      </c>
      <c r="B552" s="377">
        <v>4536</v>
      </c>
      <c r="C552" s="378">
        <f>Matrix!B4538</f>
        <v>0</v>
      </c>
      <c r="D552" s="390" t="s">
        <v>25437</v>
      </c>
      <c r="E552" s="391" t="s">
        <v>25438</v>
      </c>
      <c r="F552" s="381" t="s">
        <v>16392</v>
      </c>
      <c r="G552" s="382" t="s">
        <v>4406</v>
      </c>
    </row>
    <row r="553" spans="1:7" ht="37.5">
      <c r="A553" s="371">
        <v>538</v>
      </c>
      <c r="B553" s="377">
        <v>4984</v>
      </c>
      <c r="C553" s="378">
        <f>Matrix!B4986</f>
        <v>0</v>
      </c>
      <c r="D553" s="390" t="s">
        <v>25437</v>
      </c>
      <c r="E553" s="391" t="s">
        <v>25438</v>
      </c>
      <c r="F553" s="381" t="s">
        <v>16840</v>
      </c>
      <c r="G553" s="382" t="s">
        <v>4853</v>
      </c>
    </row>
    <row r="554" spans="1:7" ht="37.5">
      <c r="A554" s="371">
        <v>539</v>
      </c>
      <c r="B554" s="377">
        <v>4988</v>
      </c>
      <c r="C554" s="378">
        <f>Matrix!B4990</f>
        <v>0</v>
      </c>
      <c r="D554" s="390" t="s">
        <v>25437</v>
      </c>
      <c r="E554" s="391" t="s">
        <v>25438</v>
      </c>
      <c r="F554" s="381" t="s">
        <v>16844</v>
      </c>
      <c r="G554" s="382" t="s">
        <v>4857</v>
      </c>
    </row>
    <row r="555" spans="1:7" ht="37.5">
      <c r="A555" s="371">
        <v>540</v>
      </c>
      <c r="B555" s="377">
        <v>4989</v>
      </c>
      <c r="C555" s="378">
        <f>Matrix!B4991</f>
        <v>0</v>
      </c>
      <c r="D555" s="390" t="s">
        <v>25437</v>
      </c>
      <c r="E555" s="391" t="s">
        <v>25438</v>
      </c>
      <c r="F555" s="381" t="s">
        <v>16845</v>
      </c>
      <c r="G555" s="382" t="s">
        <v>4858</v>
      </c>
    </row>
    <row r="556" spans="1:7" ht="42.75">
      <c r="A556" s="371">
        <v>541</v>
      </c>
      <c r="B556" s="377">
        <v>4991</v>
      </c>
      <c r="C556" s="378">
        <f>Matrix!B4993</f>
        <v>0</v>
      </c>
      <c r="D556" s="390" t="s">
        <v>25437</v>
      </c>
      <c r="E556" s="391" t="s">
        <v>25438</v>
      </c>
      <c r="F556" s="381" t="s">
        <v>16847</v>
      </c>
      <c r="G556" s="382" t="s">
        <v>4860</v>
      </c>
    </row>
    <row r="557" spans="1:7" ht="37.5">
      <c r="A557" s="371">
        <v>542</v>
      </c>
      <c r="B557" s="377">
        <v>4998</v>
      </c>
      <c r="C557" s="378">
        <f>Matrix!B5000</f>
        <v>0</v>
      </c>
      <c r="D557" s="390" t="s">
        <v>25437</v>
      </c>
      <c r="E557" s="391" t="s">
        <v>25438</v>
      </c>
      <c r="F557" s="381" t="s">
        <v>16854</v>
      </c>
      <c r="G557" s="382" t="s">
        <v>4867</v>
      </c>
    </row>
    <row r="558" spans="1:7" ht="37.5">
      <c r="A558" s="371">
        <v>543</v>
      </c>
      <c r="B558" s="377">
        <v>5067</v>
      </c>
      <c r="C558" s="378">
        <f>Matrix!B5069</f>
        <v>0</v>
      </c>
      <c r="D558" s="390" t="s">
        <v>25437</v>
      </c>
      <c r="E558" s="391" t="s">
        <v>25438</v>
      </c>
      <c r="F558" s="381" t="s">
        <v>16923</v>
      </c>
      <c r="G558" s="382" t="s">
        <v>4936</v>
      </c>
    </row>
    <row r="559" spans="1:7" ht="42.75">
      <c r="A559" s="371">
        <v>544</v>
      </c>
      <c r="B559" s="377">
        <v>5075</v>
      </c>
      <c r="C559" s="378">
        <f>Matrix!B5077</f>
        <v>0</v>
      </c>
      <c r="D559" s="390" t="s">
        <v>25437</v>
      </c>
      <c r="E559" s="391" t="s">
        <v>25438</v>
      </c>
      <c r="F559" s="381" t="s">
        <v>16931</v>
      </c>
      <c r="G559" s="382" t="s">
        <v>4944</v>
      </c>
    </row>
    <row r="560" spans="1:7" ht="37.5">
      <c r="A560" s="371">
        <v>545</v>
      </c>
      <c r="B560" s="377">
        <v>5077</v>
      </c>
      <c r="C560" s="378">
        <f>Matrix!B5079</f>
        <v>0</v>
      </c>
      <c r="D560" s="390" t="s">
        <v>25437</v>
      </c>
      <c r="E560" s="391" t="s">
        <v>25438</v>
      </c>
      <c r="F560" s="381" t="s">
        <v>16933</v>
      </c>
      <c r="G560" s="382" t="s">
        <v>4946</v>
      </c>
    </row>
    <row r="561" spans="1:7" ht="37.5">
      <c r="A561" s="371">
        <v>546</v>
      </c>
      <c r="B561" s="377">
        <v>5168</v>
      </c>
      <c r="C561" s="378">
        <f>Matrix!B5170</f>
        <v>0</v>
      </c>
      <c r="D561" s="390" t="s">
        <v>25437</v>
      </c>
      <c r="E561" s="391" t="s">
        <v>25438</v>
      </c>
      <c r="F561" s="381" t="s">
        <v>17021</v>
      </c>
      <c r="G561" s="382" t="s">
        <v>5037</v>
      </c>
    </row>
    <row r="562" spans="1:7" ht="37.5">
      <c r="A562" s="371">
        <v>547</v>
      </c>
      <c r="B562" s="377">
        <v>5217</v>
      </c>
      <c r="C562" s="378">
        <f>Matrix!B5219</f>
        <v>0</v>
      </c>
      <c r="D562" s="390" t="s">
        <v>25437</v>
      </c>
      <c r="E562" s="391" t="s">
        <v>25438</v>
      </c>
      <c r="F562" s="381" t="s">
        <v>17070</v>
      </c>
      <c r="G562" s="382" t="s">
        <v>5086</v>
      </c>
    </row>
    <row r="563" spans="1:7" ht="37.5">
      <c r="A563" s="371">
        <v>548</v>
      </c>
      <c r="B563" s="377">
        <v>5300</v>
      </c>
      <c r="C563" s="378">
        <f>Matrix!B5302</f>
        <v>0</v>
      </c>
      <c r="D563" s="390" t="s">
        <v>25437</v>
      </c>
      <c r="E563" s="391" t="s">
        <v>25438</v>
      </c>
      <c r="F563" s="381" t="s">
        <v>17153</v>
      </c>
      <c r="G563" s="382" t="s">
        <v>5169</v>
      </c>
    </row>
    <row r="564" spans="1:7" ht="51.75">
      <c r="A564" s="371">
        <v>549</v>
      </c>
      <c r="B564" s="377">
        <v>5307</v>
      </c>
      <c r="C564" s="378">
        <f>Matrix!B5309</f>
        <v>0</v>
      </c>
      <c r="D564" s="390" t="s">
        <v>25437</v>
      </c>
      <c r="E564" s="391" t="s">
        <v>25438</v>
      </c>
      <c r="F564" s="381" t="s">
        <v>17160</v>
      </c>
      <c r="G564" s="382" t="s">
        <v>5176</v>
      </c>
    </row>
    <row r="565" spans="1:7" ht="51.75">
      <c r="A565" s="371">
        <v>550</v>
      </c>
      <c r="B565" s="377">
        <v>5476</v>
      </c>
      <c r="C565" s="378">
        <f>Matrix!B5478</f>
        <v>0</v>
      </c>
      <c r="D565" s="390" t="s">
        <v>25437</v>
      </c>
      <c r="E565" s="391" t="s">
        <v>25438</v>
      </c>
      <c r="F565" s="381" t="s">
        <v>17329</v>
      </c>
      <c r="G565" s="382" t="s">
        <v>5345</v>
      </c>
    </row>
    <row r="566" spans="1:7" ht="37.5">
      <c r="A566" s="371">
        <v>551</v>
      </c>
      <c r="B566" s="377">
        <v>5493</v>
      </c>
      <c r="C566" s="378">
        <f>Matrix!B5495</f>
        <v>0</v>
      </c>
      <c r="D566" s="390" t="s">
        <v>25437</v>
      </c>
      <c r="E566" s="391" t="s">
        <v>25438</v>
      </c>
      <c r="F566" s="381" t="s">
        <v>17346</v>
      </c>
      <c r="G566" s="382" t="s">
        <v>5362</v>
      </c>
    </row>
    <row r="567" spans="1:7" ht="37.5">
      <c r="A567" s="371">
        <v>552</v>
      </c>
      <c r="B567" s="377">
        <v>5494</v>
      </c>
      <c r="C567" s="378">
        <f>Matrix!B5496</f>
        <v>0</v>
      </c>
      <c r="D567" s="390" t="s">
        <v>25437</v>
      </c>
      <c r="E567" s="391" t="s">
        <v>25438</v>
      </c>
      <c r="F567" s="381" t="s">
        <v>17347</v>
      </c>
      <c r="G567" s="382" t="s">
        <v>5363</v>
      </c>
    </row>
    <row r="568" spans="1:7" ht="37.5">
      <c r="A568" s="371">
        <v>553</v>
      </c>
      <c r="B568" s="377">
        <v>5519</v>
      </c>
      <c r="C568" s="378">
        <f>Matrix!B5521</f>
        <v>0</v>
      </c>
      <c r="D568" s="390" t="s">
        <v>25437</v>
      </c>
      <c r="E568" s="391" t="s">
        <v>25438</v>
      </c>
      <c r="F568" s="381" t="s">
        <v>17372</v>
      </c>
      <c r="G568" s="382" t="s">
        <v>5388</v>
      </c>
    </row>
    <row r="569" spans="1:7" ht="37.5">
      <c r="A569" s="371">
        <v>554</v>
      </c>
      <c r="B569" s="377">
        <v>5533</v>
      </c>
      <c r="C569" s="378">
        <f>Matrix!B5535</f>
        <v>0</v>
      </c>
      <c r="D569" s="390" t="s">
        <v>25437</v>
      </c>
      <c r="E569" s="391" t="s">
        <v>25438</v>
      </c>
      <c r="F569" s="381" t="s">
        <v>17386</v>
      </c>
      <c r="G569" s="382" t="s">
        <v>5402</v>
      </c>
    </row>
    <row r="570" spans="1:7" ht="37.5">
      <c r="A570" s="371">
        <v>555</v>
      </c>
      <c r="B570" s="377">
        <v>5534</v>
      </c>
      <c r="C570" s="378">
        <f>Matrix!B5536</f>
        <v>0</v>
      </c>
      <c r="D570" s="390" t="s">
        <v>25437</v>
      </c>
      <c r="E570" s="391" t="s">
        <v>25438</v>
      </c>
      <c r="F570" s="381" t="s">
        <v>17387</v>
      </c>
      <c r="G570" s="382" t="s">
        <v>5403</v>
      </c>
    </row>
    <row r="571" spans="1:7" ht="37.5">
      <c r="A571" s="371">
        <v>556</v>
      </c>
      <c r="B571" s="377">
        <v>5562</v>
      </c>
      <c r="C571" s="378">
        <f>Matrix!B5564</f>
        <v>0</v>
      </c>
      <c r="D571" s="390" t="s">
        <v>25437</v>
      </c>
      <c r="E571" s="391" t="s">
        <v>25438</v>
      </c>
      <c r="F571" s="381" t="s">
        <v>17415</v>
      </c>
      <c r="G571" s="382" t="s">
        <v>5431</v>
      </c>
    </row>
    <row r="572" spans="1:7" ht="37.5">
      <c r="A572" s="371">
        <v>557</v>
      </c>
      <c r="B572" s="377">
        <v>5563</v>
      </c>
      <c r="C572" s="378">
        <f>Matrix!B5565</f>
        <v>0</v>
      </c>
      <c r="D572" s="390" t="s">
        <v>25437</v>
      </c>
      <c r="E572" s="391" t="s">
        <v>25438</v>
      </c>
      <c r="F572" s="381" t="s">
        <v>17416</v>
      </c>
      <c r="G572" s="382" t="s">
        <v>5432</v>
      </c>
    </row>
    <row r="573" spans="1:7" ht="37.5">
      <c r="A573" s="371">
        <v>558</v>
      </c>
      <c r="B573" s="377">
        <v>5564</v>
      </c>
      <c r="C573" s="378">
        <f>Matrix!B5566</f>
        <v>0</v>
      </c>
      <c r="D573" s="390" t="s">
        <v>25437</v>
      </c>
      <c r="E573" s="391" t="s">
        <v>25438</v>
      </c>
      <c r="F573" s="381" t="s">
        <v>17417</v>
      </c>
      <c r="G573" s="382" t="s">
        <v>5433</v>
      </c>
    </row>
    <row r="574" spans="1:7" ht="37.5">
      <c r="A574" s="371">
        <v>559</v>
      </c>
      <c r="B574" s="377">
        <v>5599</v>
      </c>
      <c r="C574" s="378">
        <f>Matrix!B5601</f>
        <v>0</v>
      </c>
      <c r="D574" s="390" t="s">
        <v>25437</v>
      </c>
      <c r="E574" s="391" t="s">
        <v>25438</v>
      </c>
      <c r="F574" s="381" t="s">
        <v>17451</v>
      </c>
      <c r="G574" s="382" t="s">
        <v>5468</v>
      </c>
    </row>
    <row r="575" spans="1:7" ht="37.5">
      <c r="A575" s="371">
        <v>560</v>
      </c>
      <c r="B575" s="377">
        <v>5604</v>
      </c>
      <c r="C575" s="378">
        <f>Matrix!B5606</f>
        <v>0</v>
      </c>
      <c r="D575" s="390" t="s">
        <v>25437</v>
      </c>
      <c r="E575" s="391" t="s">
        <v>25438</v>
      </c>
      <c r="F575" s="381" t="s">
        <v>17456</v>
      </c>
      <c r="G575" s="382" t="s">
        <v>5473</v>
      </c>
    </row>
    <row r="576" spans="1:7" ht="37.5">
      <c r="A576" s="371">
        <v>561</v>
      </c>
      <c r="B576" s="377">
        <v>5652</v>
      </c>
      <c r="C576" s="378">
        <f>Matrix!B5654</f>
        <v>0</v>
      </c>
      <c r="D576" s="390" t="s">
        <v>25437</v>
      </c>
      <c r="E576" s="391" t="s">
        <v>25438</v>
      </c>
      <c r="F576" s="381" t="s">
        <v>17502</v>
      </c>
      <c r="G576" s="382" t="s">
        <v>5519</v>
      </c>
    </row>
    <row r="577" spans="1:7" ht="37.5">
      <c r="A577" s="371">
        <v>562</v>
      </c>
      <c r="B577" s="377">
        <v>5653</v>
      </c>
      <c r="C577" s="378">
        <f>Matrix!B5655</f>
        <v>0</v>
      </c>
      <c r="D577" s="390" t="s">
        <v>25437</v>
      </c>
      <c r="E577" s="391" t="s">
        <v>25438</v>
      </c>
      <c r="F577" s="381" t="s">
        <v>17503</v>
      </c>
      <c r="G577" s="382" t="s">
        <v>5520</v>
      </c>
    </row>
    <row r="578" spans="1:7" ht="37.5">
      <c r="A578" s="371">
        <v>563</v>
      </c>
      <c r="B578" s="377">
        <v>5697</v>
      </c>
      <c r="C578" s="378">
        <f>Matrix!B5699</f>
        <v>0</v>
      </c>
      <c r="D578" s="390" t="s">
        <v>25437</v>
      </c>
      <c r="E578" s="391" t="s">
        <v>25438</v>
      </c>
      <c r="F578" s="381" t="s">
        <v>17547</v>
      </c>
      <c r="G578" s="382" t="s">
        <v>5564</v>
      </c>
    </row>
    <row r="579" spans="1:7" ht="37.5">
      <c r="A579" s="371">
        <v>564</v>
      </c>
      <c r="B579" s="377">
        <v>5702</v>
      </c>
      <c r="C579" s="378">
        <f>Matrix!B5704</f>
        <v>0</v>
      </c>
      <c r="D579" s="390" t="s">
        <v>25437</v>
      </c>
      <c r="E579" s="391" t="s">
        <v>25438</v>
      </c>
      <c r="F579" s="381" t="s">
        <v>17552</v>
      </c>
      <c r="G579" s="382" t="s">
        <v>5569</v>
      </c>
    </row>
    <row r="580" spans="1:7" ht="37.5">
      <c r="A580" s="371">
        <v>565</v>
      </c>
      <c r="B580" s="377">
        <v>5795</v>
      </c>
      <c r="C580" s="378">
        <f>Matrix!B5797</f>
        <v>0</v>
      </c>
      <c r="D580" s="390" t="s">
        <v>25437</v>
      </c>
      <c r="E580" s="391" t="s">
        <v>25438</v>
      </c>
      <c r="F580" s="381" t="s">
        <v>17645</v>
      </c>
      <c r="G580" s="382" t="s">
        <v>5662</v>
      </c>
    </row>
    <row r="581" spans="1:7" ht="37.5">
      <c r="A581" s="371">
        <v>566</v>
      </c>
      <c r="B581" s="377">
        <v>5876</v>
      </c>
      <c r="C581" s="378">
        <f>Matrix!B5878</f>
        <v>0</v>
      </c>
      <c r="D581" s="390" t="s">
        <v>25437</v>
      </c>
      <c r="E581" s="391" t="s">
        <v>25438</v>
      </c>
      <c r="F581" s="381" t="s">
        <v>17726</v>
      </c>
      <c r="G581" s="382" t="s">
        <v>5742</v>
      </c>
    </row>
    <row r="582" spans="1:7" ht="42.75">
      <c r="A582" s="371">
        <v>567</v>
      </c>
      <c r="B582" s="377">
        <v>5879</v>
      </c>
      <c r="C582" s="378">
        <f>Matrix!B5881</f>
        <v>0</v>
      </c>
      <c r="D582" s="390" t="s">
        <v>25437</v>
      </c>
      <c r="E582" s="391" t="s">
        <v>25438</v>
      </c>
      <c r="F582" s="381" t="s">
        <v>17729</v>
      </c>
      <c r="G582" s="382" t="s">
        <v>5745</v>
      </c>
    </row>
    <row r="583" spans="1:7" ht="37.5">
      <c r="A583" s="371">
        <v>568</v>
      </c>
      <c r="B583" s="377">
        <v>5880</v>
      </c>
      <c r="C583" s="378">
        <f>Matrix!B5882</f>
        <v>0</v>
      </c>
      <c r="D583" s="390" t="s">
        <v>25437</v>
      </c>
      <c r="E583" s="391" t="s">
        <v>25438</v>
      </c>
      <c r="F583" s="381" t="s">
        <v>17730</v>
      </c>
      <c r="G583" s="382" t="s">
        <v>5746</v>
      </c>
    </row>
    <row r="584" spans="1:7" ht="37.5">
      <c r="A584" s="371">
        <v>569</v>
      </c>
      <c r="B584" s="377">
        <v>5881</v>
      </c>
      <c r="C584" s="378">
        <f>Matrix!B5883</f>
        <v>0</v>
      </c>
      <c r="D584" s="390" t="s">
        <v>25437</v>
      </c>
      <c r="E584" s="391" t="s">
        <v>25438</v>
      </c>
      <c r="F584" s="381" t="s">
        <v>17731</v>
      </c>
      <c r="G584" s="382" t="s">
        <v>5747</v>
      </c>
    </row>
    <row r="585" spans="1:7" ht="51.75">
      <c r="A585" s="371">
        <v>570</v>
      </c>
      <c r="B585" s="377">
        <v>5882</v>
      </c>
      <c r="C585" s="378">
        <f>Matrix!B5884</f>
        <v>0</v>
      </c>
      <c r="D585" s="390" t="s">
        <v>25437</v>
      </c>
      <c r="E585" s="391" t="s">
        <v>25438</v>
      </c>
      <c r="F585" s="381" t="s">
        <v>17732</v>
      </c>
      <c r="G585" s="382" t="s">
        <v>5748</v>
      </c>
    </row>
    <row r="586" spans="1:7" ht="37.5">
      <c r="A586" s="371">
        <v>571</v>
      </c>
      <c r="B586" s="377">
        <v>5895</v>
      </c>
      <c r="C586" s="378">
        <f>Matrix!B5897</f>
        <v>0</v>
      </c>
      <c r="D586" s="390" t="s">
        <v>25437</v>
      </c>
      <c r="E586" s="391" t="s">
        <v>25438</v>
      </c>
      <c r="F586" s="381" t="s">
        <v>17745</v>
      </c>
      <c r="G586" s="382" t="s">
        <v>5761</v>
      </c>
    </row>
    <row r="587" spans="1:7" ht="37.5">
      <c r="A587" s="371">
        <v>572</v>
      </c>
      <c r="B587" s="377">
        <v>5896</v>
      </c>
      <c r="C587" s="378">
        <f>Matrix!B5898</f>
        <v>0</v>
      </c>
      <c r="D587" s="390" t="s">
        <v>25437</v>
      </c>
      <c r="E587" s="391" t="s">
        <v>25438</v>
      </c>
      <c r="F587" s="381" t="s">
        <v>17746</v>
      </c>
      <c r="G587" s="382" t="s">
        <v>5762</v>
      </c>
    </row>
    <row r="588" spans="1:7" ht="42.75">
      <c r="A588" s="371">
        <v>573</v>
      </c>
      <c r="B588" s="377">
        <v>5897</v>
      </c>
      <c r="C588" s="378">
        <f>Matrix!B5899</f>
        <v>0</v>
      </c>
      <c r="D588" s="390" t="s">
        <v>25437</v>
      </c>
      <c r="E588" s="391" t="s">
        <v>25438</v>
      </c>
      <c r="F588" s="381" t="s">
        <v>17747</v>
      </c>
      <c r="G588" s="382" t="s">
        <v>5763</v>
      </c>
    </row>
    <row r="589" spans="1:7" ht="37.5">
      <c r="A589" s="371">
        <v>574</v>
      </c>
      <c r="B589" s="377">
        <v>5898</v>
      </c>
      <c r="C589" s="378">
        <f>Matrix!B5900</f>
        <v>0</v>
      </c>
      <c r="D589" s="390" t="s">
        <v>25437</v>
      </c>
      <c r="E589" s="391" t="s">
        <v>25438</v>
      </c>
      <c r="F589" s="381" t="s">
        <v>17748</v>
      </c>
      <c r="G589" s="382" t="s">
        <v>5764</v>
      </c>
    </row>
    <row r="590" spans="1:7" ht="37.5">
      <c r="A590" s="371">
        <v>575</v>
      </c>
      <c r="B590" s="377">
        <v>5914</v>
      </c>
      <c r="C590" s="378">
        <f>Matrix!B5916</f>
        <v>0</v>
      </c>
      <c r="D590" s="390" t="s">
        <v>25437</v>
      </c>
      <c r="E590" s="391" t="s">
        <v>25438</v>
      </c>
      <c r="F590" s="381" t="s">
        <v>17764</v>
      </c>
      <c r="G590" s="382" t="s">
        <v>5780</v>
      </c>
    </row>
    <row r="591" spans="1:7" ht="37.5">
      <c r="A591" s="371">
        <v>576</v>
      </c>
      <c r="B591" s="377">
        <v>5917</v>
      </c>
      <c r="C591" s="378">
        <f>Matrix!B5919</f>
        <v>0</v>
      </c>
      <c r="D591" s="390" t="s">
        <v>25437</v>
      </c>
      <c r="E591" s="391" t="s">
        <v>25438</v>
      </c>
      <c r="F591" s="381" t="s">
        <v>17767</v>
      </c>
      <c r="G591" s="382" t="s">
        <v>5783</v>
      </c>
    </row>
    <row r="592" spans="1:7" ht="37.5">
      <c r="A592" s="371">
        <v>577</v>
      </c>
      <c r="B592" s="377">
        <v>5938</v>
      </c>
      <c r="C592" s="378">
        <f>Matrix!B5940</f>
        <v>0</v>
      </c>
      <c r="D592" s="390" t="s">
        <v>25437</v>
      </c>
      <c r="E592" s="391" t="s">
        <v>25438</v>
      </c>
      <c r="F592" s="381" t="s">
        <v>17788</v>
      </c>
      <c r="G592" s="382" t="s">
        <v>5804</v>
      </c>
    </row>
    <row r="593" spans="1:7" ht="37.5">
      <c r="A593" s="371">
        <v>578</v>
      </c>
      <c r="B593" s="377">
        <v>6031</v>
      </c>
      <c r="C593" s="378">
        <f>Matrix!B6033</f>
        <v>0</v>
      </c>
      <c r="D593" s="390" t="s">
        <v>25437</v>
      </c>
      <c r="E593" s="391" t="s">
        <v>25438</v>
      </c>
      <c r="F593" s="381" t="s">
        <v>17881</v>
      </c>
      <c r="G593" s="382" t="s">
        <v>5896</v>
      </c>
    </row>
    <row r="594" spans="1:7" ht="37.5">
      <c r="A594" s="371">
        <v>579</v>
      </c>
      <c r="B594" s="377">
        <v>6076</v>
      </c>
      <c r="C594" s="378">
        <f>Matrix!B6078</f>
        <v>0</v>
      </c>
      <c r="D594" s="390" t="s">
        <v>25437</v>
      </c>
      <c r="E594" s="391" t="s">
        <v>25438</v>
      </c>
      <c r="F594" s="381" t="s">
        <v>17926</v>
      </c>
      <c r="G594" s="382" t="s">
        <v>5941</v>
      </c>
    </row>
    <row r="595" spans="1:7" ht="37.5">
      <c r="A595" s="371">
        <v>580</v>
      </c>
      <c r="B595" s="377">
        <v>6159</v>
      </c>
      <c r="C595" s="378">
        <f>Matrix!B6161</f>
        <v>0</v>
      </c>
      <c r="D595" s="390" t="s">
        <v>25437</v>
      </c>
      <c r="E595" s="391" t="s">
        <v>25438</v>
      </c>
      <c r="F595" s="381" t="s">
        <v>18009</v>
      </c>
      <c r="G595" s="382" t="s">
        <v>6024</v>
      </c>
    </row>
    <row r="596" spans="1:7" ht="37.5">
      <c r="A596" s="371">
        <v>581</v>
      </c>
      <c r="B596" s="377">
        <v>6226</v>
      </c>
      <c r="C596" s="378">
        <f>Matrix!B6228</f>
        <v>0</v>
      </c>
      <c r="D596" s="390" t="s">
        <v>25437</v>
      </c>
      <c r="E596" s="391" t="s">
        <v>25438</v>
      </c>
      <c r="F596" s="381" t="s">
        <v>18076</v>
      </c>
      <c r="G596" s="382" t="s">
        <v>6091</v>
      </c>
    </row>
    <row r="597" spans="1:7" ht="37.5">
      <c r="A597" s="371">
        <v>582</v>
      </c>
      <c r="B597" s="377">
        <v>6232</v>
      </c>
      <c r="C597" s="378">
        <f>Matrix!B6234</f>
        <v>0</v>
      </c>
      <c r="D597" s="390" t="s">
        <v>25437</v>
      </c>
      <c r="E597" s="391" t="s">
        <v>25438</v>
      </c>
      <c r="F597" s="381" t="s">
        <v>18082</v>
      </c>
      <c r="G597" s="382" t="s">
        <v>6097</v>
      </c>
    </row>
    <row r="598" spans="1:7" ht="37.5">
      <c r="A598" s="371">
        <v>583</v>
      </c>
      <c r="B598" s="377">
        <v>6268</v>
      </c>
      <c r="C598" s="378">
        <f>Matrix!B6270</f>
        <v>0</v>
      </c>
      <c r="D598" s="390" t="s">
        <v>25437</v>
      </c>
      <c r="E598" s="391" t="s">
        <v>25438</v>
      </c>
      <c r="F598" s="381" t="s">
        <v>18118</v>
      </c>
      <c r="G598" s="382" t="s">
        <v>6133</v>
      </c>
    </row>
    <row r="599" spans="1:7" ht="37.5">
      <c r="A599" s="371">
        <v>584</v>
      </c>
      <c r="B599" s="377">
        <v>6279</v>
      </c>
      <c r="C599" s="378">
        <f>Matrix!B6281</f>
        <v>0</v>
      </c>
      <c r="D599" s="390" t="s">
        <v>25437</v>
      </c>
      <c r="E599" s="391" t="s">
        <v>25438</v>
      </c>
      <c r="F599" s="381" t="s">
        <v>18127</v>
      </c>
      <c r="G599" s="382" t="s">
        <v>6133</v>
      </c>
    </row>
    <row r="600" spans="1:7" ht="37.5">
      <c r="A600" s="371">
        <v>585</v>
      </c>
      <c r="B600" s="377">
        <v>6339</v>
      </c>
      <c r="C600" s="378">
        <f>Matrix!B6341</f>
        <v>0</v>
      </c>
      <c r="D600" s="390" t="s">
        <v>25437</v>
      </c>
      <c r="E600" s="391" t="s">
        <v>25438</v>
      </c>
      <c r="F600" s="381" t="s">
        <v>18187</v>
      </c>
      <c r="G600" s="382" t="s">
        <v>6201</v>
      </c>
    </row>
    <row r="601" spans="1:7" ht="37.5">
      <c r="A601" s="371">
        <v>586</v>
      </c>
      <c r="B601" s="377">
        <v>6372</v>
      </c>
      <c r="C601" s="378">
        <f>Matrix!B6374</f>
        <v>0</v>
      </c>
      <c r="D601" s="390" t="s">
        <v>25437</v>
      </c>
      <c r="E601" s="391" t="s">
        <v>25438</v>
      </c>
      <c r="F601" s="381" t="s">
        <v>18220</v>
      </c>
      <c r="G601" s="382" t="s">
        <v>6234</v>
      </c>
    </row>
    <row r="602" spans="1:7" ht="37.5">
      <c r="A602" s="371">
        <v>587</v>
      </c>
      <c r="B602" s="377">
        <v>6392</v>
      </c>
      <c r="C602" s="378">
        <f>Matrix!B6394</f>
        <v>0</v>
      </c>
      <c r="D602" s="390" t="s">
        <v>25437</v>
      </c>
      <c r="E602" s="391" t="s">
        <v>25438</v>
      </c>
      <c r="F602" s="381" t="s">
        <v>18240</v>
      </c>
      <c r="G602" s="382" t="s">
        <v>6254</v>
      </c>
    </row>
    <row r="603" spans="1:7" ht="37.5">
      <c r="A603" s="371">
        <v>588</v>
      </c>
      <c r="B603" s="377">
        <v>6434</v>
      </c>
      <c r="C603" s="378">
        <f>Matrix!B6436</f>
        <v>0</v>
      </c>
      <c r="D603" s="390" t="s">
        <v>25437</v>
      </c>
      <c r="E603" s="391" t="s">
        <v>25438</v>
      </c>
      <c r="F603" s="381" t="s">
        <v>18282</v>
      </c>
      <c r="G603" s="382" t="s">
        <v>6295</v>
      </c>
    </row>
    <row r="604" spans="1:7" ht="37.5">
      <c r="A604" s="371">
        <v>589</v>
      </c>
      <c r="B604" s="377">
        <v>6729</v>
      </c>
      <c r="C604" s="378">
        <f>Matrix!B6731</f>
        <v>0</v>
      </c>
      <c r="D604" s="390" t="s">
        <v>25437</v>
      </c>
      <c r="E604" s="391" t="s">
        <v>25438</v>
      </c>
      <c r="F604" s="381" t="s">
        <v>18577</v>
      </c>
      <c r="G604" s="382" t="s">
        <v>6590</v>
      </c>
    </row>
    <row r="605" spans="1:7" ht="37.5">
      <c r="A605" s="371">
        <v>590</v>
      </c>
      <c r="B605" s="377">
        <v>6743</v>
      </c>
      <c r="C605" s="378">
        <f>Matrix!B6745</f>
        <v>0</v>
      </c>
      <c r="D605" s="390" t="s">
        <v>25437</v>
      </c>
      <c r="E605" s="391" t="s">
        <v>25438</v>
      </c>
      <c r="F605" s="381" t="s">
        <v>18591</v>
      </c>
      <c r="G605" s="382" t="s">
        <v>6604</v>
      </c>
    </row>
    <row r="606" spans="1:7" ht="37.5">
      <c r="A606" s="371">
        <v>591</v>
      </c>
      <c r="B606" s="377">
        <v>6762</v>
      </c>
      <c r="C606" s="378">
        <f>Matrix!B6764</f>
        <v>0</v>
      </c>
      <c r="D606" s="390" t="s">
        <v>25437</v>
      </c>
      <c r="E606" s="391" t="s">
        <v>25438</v>
      </c>
      <c r="F606" s="381" t="s">
        <v>18610</v>
      </c>
      <c r="G606" s="382" t="s">
        <v>6623</v>
      </c>
    </row>
    <row r="607" spans="1:7" ht="37.5">
      <c r="A607" s="371">
        <v>592</v>
      </c>
      <c r="B607" s="377">
        <v>6767</v>
      </c>
      <c r="C607" s="378">
        <f>Matrix!B6769</f>
        <v>0</v>
      </c>
      <c r="D607" s="390" t="s">
        <v>25437</v>
      </c>
      <c r="E607" s="391" t="s">
        <v>25438</v>
      </c>
      <c r="F607" s="381" t="s">
        <v>18615</v>
      </c>
      <c r="G607" s="382" t="s">
        <v>6628</v>
      </c>
    </row>
    <row r="608" spans="1:7" ht="37.5">
      <c r="A608" s="371">
        <v>593</v>
      </c>
      <c r="B608" s="377">
        <v>6776</v>
      </c>
      <c r="C608" s="378">
        <f>Matrix!B6778</f>
        <v>0</v>
      </c>
      <c r="D608" s="390" t="s">
        <v>25437</v>
      </c>
      <c r="E608" s="391" t="s">
        <v>25438</v>
      </c>
      <c r="F608" s="381" t="s">
        <v>18624</v>
      </c>
      <c r="G608" s="382" t="s">
        <v>6637</v>
      </c>
    </row>
    <row r="609" spans="1:7" ht="37.5">
      <c r="A609" s="371">
        <v>594</v>
      </c>
      <c r="B609" s="377">
        <v>6780</v>
      </c>
      <c r="C609" s="378">
        <f>Matrix!B6782</f>
        <v>0</v>
      </c>
      <c r="D609" s="390" t="s">
        <v>25437</v>
      </c>
      <c r="E609" s="391" t="s">
        <v>25438</v>
      </c>
      <c r="F609" s="381" t="s">
        <v>18628</v>
      </c>
      <c r="G609" s="382" t="s">
        <v>6641</v>
      </c>
    </row>
    <row r="610" spans="1:7" ht="37.5">
      <c r="A610" s="371">
        <v>595</v>
      </c>
      <c r="B610" s="377">
        <v>6796</v>
      </c>
      <c r="C610" s="378">
        <f>Matrix!B6798</f>
        <v>0</v>
      </c>
      <c r="D610" s="390" t="s">
        <v>25437</v>
      </c>
      <c r="E610" s="391" t="s">
        <v>25438</v>
      </c>
      <c r="F610" s="381" t="s">
        <v>18644</v>
      </c>
      <c r="G610" s="382" t="s">
        <v>6657</v>
      </c>
    </row>
    <row r="611" spans="1:7" ht="37.5">
      <c r="A611" s="371">
        <v>596</v>
      </c>
      <c r="B611" s="377">
        <v>6801</v>
      </c>
      <c r="C611" s="378">
        <f>Matrix!B6803</f>
        <v>0</v>
      </c>
      <c r="D611" s="390" t="s">
        <v>25437</v>
      </c>
      <c r="E611" s="391" t="s">
        <v>25438</v>
      </c>
      <c r="F611" s="381" t="s">
        <v>18649</v>
      </c>
      <c r="G611" s="382" t="s">
        <v>6662</v>
      </c>
    </row>
    <row r="612" spans="1:7" ht="42.75">
      <c r="A612" s="371">
        <v>597</v>
      </c>
      <c r="B612" s="377">
        <v>6813</v>
      </c>
      <c r="C612" s="378">
        <f>Matrix!B6815</f>
        <v>0</v>
      </c>
      <c r="D612" s="390" t="s">
        <v>25437</v>
      </c>
      <c r="E612" s="391" t="s">
        <v>25438</v>
      </c>
      <c r="F612" s="381" t="s">
        <v>18661</v>
      </c>
      <c r="G612" s="382" t="s">
        <v>6674</v>
      </c>
    </row>
    <row r="613" spans="1:7" ht="37.5">
      <c r="A613" s="371">
        <v>598</v>
      </c>
      <c r="B613" s="377">
        <v>6852</v>
      </c>
      <c r="C613" s="378">
        <f>Matrix!B6854</f>
        <v>0</v>
      </c>
      <c r="D613" s="390" t="s">
        <v>25437</v>
      </c>
      <c r="E613" s="391" t="s">
        <v>25438</v>
      </c>
      <c r="F613" s="381" t="s">
        <v>18700</v>
      </c>
      <c r="G613" s="382" t="s">
        <v>6713</v>
      </c>
    </row>
    <row r="614" spans="1:7" ht="37.5">
      <c r="A614" s="371">
        <v>599</v>
      </c>
      <c r="B614" s="377">
        <v>6853</v>
      </c>
      <c r="C614" s="378">
        <f>Matrix!B6855</f>
        <v>0</v>
      </c>
      <c r="D614" s="390" t="s">
        <v>25437</v>
      </c>
      <c r="E614" s="391" t="s">
        <v>25438</v>
      </c>
      <c r="F614" s="381" t="s">
        <v>18701</v>
      </c>
      <c r="G614" s="382" t="s">
        <v>6714</v>
      </c>
    </row>
    <row r="615" spans="1:7" ht="37.5">
      <c r="A615" s="371">
        <v>600</v>
      </c>
      <c r="B615" s="377">
        <v>6880</v>
      </c>
      <c r="C615" s="378">
        <f>Matrix!B6882</f>
        <v>0</v>
      </c>
      <c r="D615" s="390" t="s">
        <v>25437</v>
      </c>
      <c r="E615" s="391" t="s">
        <v>25438</v>
      </c>
      <c r="F615" s="381" t="s">
        <v>18728</v>
      </c>
      <c r="G615" s="382" t="s">
        <v>6741</v>
      </c>
    </row>
    <row r="616" spans="1:7" ht="42.75">
      <c r="A616" s="371">
        <v>601</v>
      </c>
      <c r="B616" s="377">
        <v>6885</v>
      </c>
      <c r="C616" s="378">
        <f>Matrix!B6887</f>
        <v>0</v>
      </c>
      <c r="D616" s="390" t="s">
        <v>25437</v>
      </c>
      <c r="E616" s="391" t="s">
        <v>25438</v>
      </c>
      <c r="F616" s="381" t="s">
        <v>18733</v>
      </c>
      <c r="G616" s="382" t="s">
        <v>6746</v>
      </c>
    </row>
    <row r="617" spans="1:7" ht="42.75">
      <c r="A617" s="371">
        <v>602</v>
      </c>
      <c r="B617" s="377">
        <v>6900</v>
      </c>
      <c r="C617" s="378">
        <f>Matrix!B6902</f>
        <v>0</v>
      </c>
      <c r="D617" s="390" t="s">
        <v>25437</v>
      </c>
      <c r="E617" s="391" t="s">
        <v>25438</v>
      </c>
      <c r="F617" s="381" t="s">
        <v>18748</v>
      </c>
      <c r="G617" s="382" t="s">
        <v>6761</v>
      </c>
    </row>
    <row r="618" spans="1:7" ht="42.75">
      <c r="A618" s="371">
        <v>603</v>
      </c>
      <c r="B618" s="377">
        <v>6908</v>
      </c>
      <c r="C618" s="378">
        <f>Matrix!B6910</f>
        <v>0</v>
      </c>
      <c r="D618" s="390" t="s">
        <v>25437</v>
      </c>
      <c r="E618" s="391" t="s">
        <v>25438</v>
      </c>
      <c r="F618" s="381" t="s">
        <v>18756</v>
      </c>
      <c r="G618" s="382" t="s">
        <v>6769</v>
      </c>
    </row>
    <row r="619" spans="1:7" ht="37.5">
      <c r="A619" s="371">
        <v>604</v>
      </c>
      <c r="B619" s="377">
        <v>6921</v>
      </c>
      <c r="C619" s="378">
        <f>Matrix!B6923</f>
        <v>0</v>
      </c>
      <c r="D619" s="390" t="s">
        <v>25437</v>
      </c>
      <c r="E619" s="391" t="s">
        <v>25438</v>
      </c>
      <c r="F619" s="381" t="s">
        <v>18769</v>
      </c>
      <c r="G619" s="382" t="s">
        <v>6782</v>
      </c>
    </row>
    <row r="620" spans="1:7" ht="37.5">
      <c r="A620" s="371">
        <v>605</v>
      </c>
      <c r="B620" s="377">
        <v>6938</v>
      </c>
      <c r="C620" s="378">
        <f>Matrix!B6940</f>
        <v>0</v>
      </c>
      <c r="D620" s="390" t="s">
        <v>25437</v>
      </c>
      <c r="E620" s="391" t="s">
        <v>25438</v>
      </c>
      <c r="F620" s="381" t="s">
        <v>18786</v>
      </c>
      <c r="G620" s="382" t="s">
        <v>6799</v>
      </c>
    </row>
    <row r="621" spans="1:7" ht="37.5">
      <c r="A621" s="371">
        <v>606</v>
      </c>
      <c r="B621" s="377">
        <v>6939</v>
      </c>
      <c r="C621" s="378">
        <f>Matrix!B6941</f>
        <v>0</v>
      </c>
      <c r="D621" s="390" t="s">
        <v>25437</v>
      </c>
      <c r="E621" s="391" t="s">
        <v>25438</v>
      </c>
      <c r="F621" s="381" t="s">
        <v>18787</v>
      </c>
      <c r="G621" s="382" t="s">
        <v>6800</v>
      </c>
    </row>
    <row r="622" spans="1:7" ht="37.5">
      <c r="A622" s="371">
        <v>607</v>
      </c>
      <c r="B622" s="377">
        <v>6940</v>
      </c>
      <c r="C622" s="378">
        <f>Matrix!B6942</f>
        <v>0</v>
      </c>
      <c r="D622" s="390" t="s">
        <v>25437</v>
      </c>
      <c r="E622" s="391" t="s">
        <v>25438</v>
      </c>
      <c r="F622" s="381" t="s">
        <v>18788</v>
      </c>
      <c r="G622" s="382" t="s">
        <v>6801</v>
      </c>
    </row>
    <row r="623" spans="1:7" ht="37.5">
      <c r="A623" s="371">
        <v>608</v>
      </c>
      <c r="B623" s="377">
        <v>6943</v>
      </c>
      <c r="C623" s="378">
        <f>Matrix!B6945</f>
        <v>0</v>
      </c>
      <c r="D623" s="390" t="s">
        <v>25437</v>
      </c>
      <c r="E623" s="391" t="s">
        <v>25438</v>
      </c>
      <c r="F623" s="381" t="s">
        <v>18791</v>
      </c>
      <c r="G623" s="382" t="s">
        <v>6804</v>
      </c>
    </row>
    <row r="624" spans="1:7" ht="42.75">
      <c r="A624" s="371">
        <v>609</v>
      </c>
      <c r="B624" s="377">
        <v>6944</v>
      </c>
      <c r="C624" s="378">
        <f>Matrix!B6946</f>
        <v>0</v>
      </c>
      <c r="D624" s="390" t="s">
        <v>25437</v>
      </c>
      <c r="E624" s="391" t="s">
        <v>25438</v>
      </c>
      <c r="F624" s="381" t="s">
        <v>18792</v>
      </c>
      <c r="G624" s="382" t="s">
        <v>6805</v>
      </c>
    </row>
    <row r="625" spans="1:7" ht="42.75">
      <c r="A625" s="371">
        <v>610</v>
      </c>
      <c r="B625" s="377">
        <v>6951</v>
      </c>
      <c r="C625" s="378">
        <f>Matrix!B6953</f>
        <v>0</v>
      </c>
      <c r="D625" s="390" t="s">
        <v>25437</v>
      </c>
      <c r="E625" s="391" t="s">
        <v>25438</v>
      </c>
      <c r="F625" s="381" t="s">
        <v>18799</v>
      </c>
      <c r="G625" s="382" t="s">
        <v>6812</v>
      </c>
    </row>
    <row r="626" spans="1:7" ht="42.75">
      <c r="A626" s="371">
        <v>611</v>
      </c>
      <c r="B626" s="377">
        <v>6966</v>
      </c>
      <c r="C626" s="378">
        <f>Matrix!B6968</f>
        <v>0</v>
      </c>
      <c r="D626" s="390" t="s">
        <v>25437</v>
      </c>
      <c r="E626" s="391" t="s">
        <v>25438</v>
      </c>
      <c r="F626" s="381" t="s">
        <v>18814</v>
      </c>
      <c r="G626" s="382" t="s">
        <v>6827</v>
      </c>
    </row>
    <row r="627" spans="1:7" ht="37.5">
      <c r="A627" s="371">
        <v>612</v>
      </c>
      <c r="B627" s="377">
        <v>6967</v>
      </c>
      <c r="C627" s="378">
        <f>Matrix!B6969</f>
        <v>0</v>
      </c>
      <c r="D627" s="390" t="s">
        <v>25437</v>
      </c>
      <c r="E627" s="391" t="s">
        <v>25438</v>
      </c>
      <c r="F627" s="381" t="s">
        <v>18815</v>
      </c>
      <c r="G627" s="382" t="s">
        <v>6828</v>
      </c>
    </row>
    <row r="628" spans="1:7" ht="42.75">
      <c r="A628" s="371">
        <v>613</v>
      </c>
      <c r="B628" s="377">
        <v>6981</v>
      </c>
      <c r="C628" s="378">
        <f>Matrix!B6983</f>
        <v>0</v>
      </c>
      <c r="D628" s="390" t="s">
        <v>25437</v>
      </c>
      <c r="E628" s="391" t="s">
        <v>25438</v>
      </c>
      <c r="F628" s="381" t="s">
        <v>18829</v>
      </c>
      <c r="G628" s="382" t="s">
        <v>6842</v>
      </c>
    </row>
    <row r="629" spans="1:7" ht="37.5">
      <c r="A629" s="371">
        <v>614</v>
      </c>
      <c r="B629" s="377">
        <v>6982</v>
      </c>
      <c r="C629" s="378">
        <f>Matrix!B6984</f>
        <v>0</v>
      </c>
      <c r="D629" s="390" t="s">
        <v>25437</v>
      </c>
      <c r="E629" s="391" t="s">
        <v>25438</v>
      </c>
      <c r="F629" s="381" t="s">
        <v>18830</v>
      </c>
      <c r="G629" s="382" t="s">
        <v>6843</v>
      </c>
    </row>
    <row r="630" spans="1:7" ht="37.5">
      <c r="A630" s="371">
        <v>615</v>
      </c>
      <c r="B630" s="377">
        <v>6995</v>
      </c>
      <c r="C630" s="378">
        <f>Matrix!B6997</f>
        <v>0</v>
      </c>
      <c r="D630" s="390" t="s">
        <v>25437</v>
      </c>
      <c r="E630" s="391" t="s">
        <v>25438</v>
      </c>
      <c r="F630" s="381" t="s">
        <v>18843</v>
      </c>
      <c r="G630" s="382" t="s">
        <v>6856</v>
      </c>
    </row>
    <row r="631" spans="1:7" ht="42.75">
      <c r="A631" s="371">
        <v>616</v>
      </c>
      <c r="B631" s="377">
        <v>7001</v>
      </c>
      <c r="C631" s="378">
        <f>Matrix!B7003</f>
        <v>0</v>
      </c>
      <c r="D631" s="390" t="s">
        <v>25437</v>
      </c>
      <c r="E631" s="391" t="s">
        <v>25438</v>
      </c>
      <c r="F631" s="381" t="s">
        <v>18849</v>
      </c>
      <c r="G631" s="382" t="s">
        <v>6862</v>
      </c>
    </row>
    <row r="632" spans="1:7" ht="37.5">
      <c r="A632" s="371">
        <v>617</v>
      </c>
      <c r="B632" s="377">
        <v>7037</v>
      </c>
      <c r="C632" s="378">
        <f>Matrix!B7039</f>
        <v>0</v>
      </c>
      <c r="D632" s="390" t="s">
        <v>25437</v>
      </c>
      <c r="E632" s="391" t="s">
        <v>25438</v>
      </c>
      <c r="F632" s="381" t="s">
        <v>18885</v>
      </c>
      <c r="G632" s="382" t="s">
        <v>6898</v>
      </c>
    </row>
    <row r="633" spans="1:7" ht="57">
      <c r="A633" s="371">
        <v>618</v>
      </c>
      <c r="B633" s="377">
        <v>7142</v>
      </c>
      <c r="C633" s="378">
        <f>Matrix!B7144</f>
        <v>0</v>
      </c>
      <c r="D633" s="390" t="s">
        <v>25418</v>
      </c>
      <c r="E633" s="391" t="s">
        <v>25419</v>
      </c>
      <c r="F633" s="381" t="s">
        <v>18990</v>
      </c>
      <c r="G633" s="382" t="s">
        <v>7002</v>
      </c>
    </row>
    <row r="634" spans="1:7" ht="51.75">
      <c r="A634" s="371">
        <v>619</v>
      </c>
      <c r="B634" s="377">
        <v>7143</v>
      </c>
      <c r="C634" s="378">
        <f>Matrix!B7145</f>
        <v>0</v>
      </c>
      <c r="D634" s="390" t="s">
        <v>25418</v>
      </c>
      <c r="E634" s="391" t="s">
        <v>25419</v>
      </c>
      <c r="F634" s="381" t="s">
        <v>18991</v>
      </c>
      <c r="G634" s="382" t="s">
        <v>7003</v>
      </c>
    </row>
    <row r="635" spans="1:7" ht="57">
      <c r="A635" s="371">
        <v>620</v>
      </c>
      <c r="B635" s="377">
        <v>7144</v>
      </c>
      <c r="C635" s="378">
        <f>Matrix!B7146</f>
        <v>0</v>
      </c>
      <c r="D635" s="390" t="s">
        <v>25437</v>
      </c>
      <c r="E635" s="391" t="s">
        <v>25438</v>
      </c>
      <c r="F635" s="381" t="s">
        <v>18992</v>
      </c>
      <c r="G635" s="382" t="s">
        <v>7004</v>
      </c>
    </row>
    <row r="636" spans="1:7" ht="57">
      <c r="A636" s="371">
        <v>621</v>
      </c>
      <c r="B636" s="377">
        <v>7145</v>
      </c>
      <c r="C636" s="378">
        <f>Matrix!B7147</f>
        <v>0</v>
      </c>
      <c r="D636" s="390" t="s">
        <v>25437</v>
      </c>
      <c r="E636" s="391" t="s">
        <v>25438</v>
      </c>
      <c r="F636" s="381" t="s">
        <v>18993</v>
      </c>
      <c r="G636" s="382" t="s">
        <v>7005</v>
      </c>
    </row>
    <row r="637" spans="1:7" ht="57">
      <c r="A637" s="371">
        <v>622</v>
      </c>
      <c r="B637" s="377">
        <v>7146</v>
      </c>
      <c r="C637" s="378">
        <f>Matrix!B7148</f>
        <v>0</v>
      </c>
      <c r="D637" s="390" t="s">
        <v>25437</v>
      </c>
      <c r="E637" s="391" t="s">
        <v>25438</v>
      </c>
      <c r="F637" s="381" t="s">
        <v>18994</v>
      </c>
      <c r="G637" s="382" t="s">
        <v>7006</v>
      </c>
    </row>
    <row r="638" spans="1:7" ht="57">
      <c r="A638" s="371">
        <v>623</v>
      </c>
      <c r="B638" s="377">
        <v>7147</v>
      </c>
      <c r="C638" s="378">
        <f>Matrix!B7149</f>
        <v>0</v>
      </c>
      <c r="D638" s="390" t="s">
        <v>25437</v>
      </c>
      <c r="E638" s="391" t="s">
        <v>25438</v>
      </c>
      <c r="F638" s="381" t="s">
        <v>18995</v>
      </c>
      <c r="G638" s="382" t="s">
        <v>7007</v>
      </c>
    </row>
    <row r="639" spans="1:7" ht="57">
      <c r="A639" s="371">
        <v>624</v>
      </c>
      <c r="B639" s="377">
        <v>7148</v>
      </c>
      <c r="C639" s="378">
        <f>Matrix!B7150</f>
        <v>0</v>
      </c>
      <c r="D639" s="390" t="s">
        <v>25437</v>
      </c>
      <c r="E639" s="391" t="s">
        <v>25438</v>
      </c>
      <c r="F639" s="381" t="s">
        <v>18996</v>
      </c>
      <c r="G639" s="382" t="s">
        <v>7008</v>
      </c>
    </row>
    <row r="640" spans="1:7" ht="57">
      <c r="A640" s="371">
        <v>625</v>
      </c>
      <c r="B640" s="377">
        <v>7149</v>
      </c>
      <c r="C640" s="378">
        <f>Matrix!B7151</f>
        <v>0</v>
      </c>
      <c r="D640" s="390" t="s">
        <v>25437</v>
      </c>
      <c r="E640" s="391" t="s">
        <v>25438</v>
      </c>
      <c r="F640" s="381" t="s">
        <v>18997</v>
      </c>
      <c r="G640" s="382" t="s">
        <v>7009</v>
      </c>
    </row>
    <row r="641" spans="1:7" ht="51.75">
      <c r="A641" s="371">
        <v>626</v>
      </c>
      <c r="B641" s="377">
        <v>7151</v>
      </c>
      <c r="C641" s="378">
        <f>Matrix!B7153</f>
        <v>0</v>
      </c>
      <c r="D641" s="390" t="s">
        <v>25437</v>
      </c>
      <c r="E641" s="391" t="s">
        <v>25438</v>
      </c>
      <c r="F641" s="381" t="s">
        <v>18999</v>
      </c>
      <c r="G641" s="382" t="s">
        <v>7011</v>
      </c>
    </row>
    <row r="642" spans="1:7" ht="42.75">
      <c r="A642" s="371">
        <v>627</v>
      </c>
      <c r="B642" s="377">
        <v>7203</v>
      </c>
      <c r="C642" s="378">
        <f>Matrix!B7205</f>
        <v>0</v>
      </c>
      <c r="D642" s="390" t="s">
        <v>25437</v>
      </c>
      <c r="E642" s="391" t="s">
        <v>25438</v>
      </c>
      <c r="F642" s="381" t="s">
        <v>19051</v>
      </c>
      <c r="G642" s="382" t="s">
        <v>7063</v>
      </c>
    </row>
    <row r="643" spans="1:7" ht="42.75">
      <c r="A643" s="371">
        <v>628</v>
      </c>
      <c r="B643" s="377">
        <v>7204</v>
      </c>
      <c r="C643" s="378">
        <f>Matrix!B7206</f>
        <v>0</v>
      </c>
      <c r="D643" s="390" t="s">
        <v>25437</v>
      </c>
      <c r="E643" s="391" t="s">
        <v>25438</v>
      </c>
      <c r="F643" s="381" t="s">
        <v>19052</v>
      </c>
      <c r="G643" s="382" t="s">
        <v>7064</v>
      </c>
    </row>
    <row r="644" spans="1:7" ht="42.75">
      <c r="A644" s="371">
        <v>629</v>
      </c>
      <c r="B644" s="377">
        <v>7206</v>
      </c>
      <c r="C644" s="378">
        <f>Matrix!B7208</f>
        <v>0</v>
      </c>
      <c r="D644" s="390" t="s">
        <v>25437</v>
      </c>
      <c r="E644" s="391" t="s">
        <v>25438</v>
      </c>
      <c r="F644" s="381" t="s">
        <v>19054</v>
      </c>
      <c r="G644" s="382" t="s">
        <v>7066</v>
      </c>
    </row>
    <row r="645" spans="1:7" ht="42.75">
      <c r="A645" s="371">
        <v>630</v>
      </c>
      <c r="B645" s="377">
        <v>7211</v>
      </c>
      <c r="C645" s="378">
        <f>Matrix!B7213</f>
        <v>0</v>
      </c>
      <c r="D645" s="390" t="s">
        <v>25437</v>
      </c>
      <c r="E645" s="391" t="s">
        <v>25438</v>
      </c>
      <c r="F645" s="381" t="s">
        <v>19059</v>
      </c>
      <c r="G645" s="382" t="s">
        <v>7071</v>
      </c>
    </row>
    <row r="646" spans="1:7" ht="42.75">
      <c r="A646" s="371">
        <v>631</v>
      </c>
      <c r="B646" s="377">
        <v>7212</v>
      </c>
      <c r="C646" s="378">
        <f>Matrix!B7214</f>
        <v>0</v>
      </c>
      <c r="D646" s="390" t="s">
        <v>25437</v>
      </c>
      <c r="E646" s="391" t="s">
        <v>25438</v>
      </c>
      <c r="F646" s="381" t="s">
        <v>19060</v>
      </c>
      <c r="G646" s="382" t="s">
        <v>7072</v>
      </c>
    </row>
    <row r="647" spans="1:7" ht="37.5">
      <c r="A647" s="371">
        <v>632</v>
      </c>
      <c r="B647" s="377">
        <v>7221</v>
      </c>
      <c r="C647" s="378">
        <f>Matrix!B7223</f>
        <v>0</v>
      </c>
      <c r="D647" s="390" t="s">
        <v>25437</v>
      </c>
      <c r="E647" s="391" t="s">
        <v>25438</v>
      </c>
      <c r="F647" s="381" t="s">
        <v>19069</v>
      </c>
      <c r="G647" s="382" t="s">
        <v>7081</v>
      </c>
    </row>
    <row r="648" spans="1:7" ht="37.5">
      <c r="A648" s="371">
        <v>633</v>
      </c>
      <c r="B648" s="377">
        <v>7238</v>
      </c>
      <c r="C648" s="378">
        <f>Matrix!B7240</f>
        <v>0</v>
      </c>
      <c r="D648" s="390" t="s">
        <v>25437</v>
      </c>
      <c r="E648" s="391" t="s">
        <v>25438</v>
      </c>
      <c r="F648" s="381" t="s">
        <v>19086</v>
      </c>
      <c r="G648" s="382" t="s">
        <v>7098</v>
      </c>
    </row>
    <row r="649" spans="1:7" ht="37.5">
      <c r="A649" s="371">
        <v>634</v>
      </c>
      <c r="B649" s="377">
        <v>7239</v>
      </c>
      <c r="C649" s="378">
        <f>Matrix!B7241</f>
        <v>0</v>
      </c>
      <c r="D649" s="390" t="s">
        <v>25437</v>
      </c>
      <c r="E649" s="391" t="s">
        <v>25438</v>
      </c>
      <c r="F649" s="381" t="s">
        <v>19087</v>
      </c>
      <c r="G649" s="382" t="s">
        <v>7099</v>
      </c>
    </row>
    <row r="650" spans="1:7" ht="37.5">
      <c r="A650" s="371">
        <v>635</v>
      </c>
      <c r="B650" s="377">
        <v>7241</v>
      </c>
      <c r="C650" s="378">
        <f>Matrix!B7243</f>
        <v>0</v>
      </c>
      <c r="D650" s="390" t="s">
        <v>25437</v>
      </c>
      <c r="E650" s="391" t="s">
        <v>25438</v>
      </c>
      <c r="F650" s="381" t="s">
        <v>19089</v>
      </c>
      <c r="G650" s="382" t="s">
        <v>7101</v>
      </c>
    </row>
    <row r="651" spans="1:7" ht="37.5">
      <c r="A651" s="371">
        <v>636</v>
      </c>
      <c r="B651" s="377">
        <v>7244</v>
      </c>
      <c r="C651" s="378">
        <f>Matrix!B7246</f>
        <v>0</v>
      </c>
      <c r="D651" s="390" t="s">
        <v>25437</v>
      </c>
      <c r="E651" s="391" t="s">
        <v>25438</v>
      </c>
      <c r="F651" s="381" t="s">
        <v>19092</v>
      </c>
      <c r="G651" s="382" t="s">
        <v>7104</v>
      </c>
    </row>
    <row r="652" spans="1:7" ht="37.5">
      <c r="A652" s="371">
        <v>637</v>
      </c>
      <c r="B652" s="377">
        <v>7415</v>
      </c>
      <c r="C652" s="378">
        <f>Matrix!B7417</f>
        <v>0</v>
      </c>
      <c r="D652" s="390" t="s">
        <v>25437</v>
      </c>
      <c r="E652" s="391" t="s">
        <v>25438</v>
      </c>
      <c r="F652" s="381" t="s">
        <v>19263</v>
      </c>
      <c r="G652" s="382" t="s">
        <v>7275</v>
      </c>
    </row>
    <row r="653" spans="1:7" ht="42.75">
      <c r="A653" s="371">
        <v>638</v>
      </c>
      <c r="B653" s="377">
        <v>7459</v>
      </c>
      <c r="C653" s="378">
        <f>Matrix!B7461</f>
        <v>0</v>
      </c>
      <c r="D653" s="390" t="s">
        <v>25437</v>
      </c>
      <c r="E653" s="391" t="s">
        <v>25438</v>
      </c>
      <c r="F653" s="381" t="s">
        <v>19307</v>
      </c>
      <c r="G653" s="382" t="s">
        <v>7319</v>
      </c>
    </row>
    <row r="654" spans="1:7" ht="42.75">
      <c r="A654" s="371">
        <v>639</v>
      </c>
      <c r="B654" s="377">
        <v>7464</v>
      </c>
      <c r="C654" s="378">
        <f>Matrix!B7466</f>
        <v>0</v>
      </c>
      <c r="D654" s="390" t="s">
        <v>25437</v>
      </c>
      <c r="E654" s="391" t="s">
        <v>25438</v>
      </c>
      <c r="F654" s="381" t="s">
        <v>19312</v>
      </c>
      <c r="G654" s="382" t="s">
        <v>7324</v>
      </c>
    </row>
    <row r="655" spans="1:7" ht="37.5">
      <c r="A655" s="371">
        <v>640</v>
      </c>
      <c r="B655" s="377">
        <v>7466</v>
      </c>
      <c r="C655" s="378">
        <f>Matrix!B7468</f>
        <v>0</v>
      </c>
      <c r="D655" s="390" t="s">
        <v>25437</v>
      </c>
      <c r="E655" s="391" t="s">
        <v>25438</v>
      </c>
      <c r="F655" s="381" t="s">
        <v>19314</v>
      </c>
      <c r="G655" s="382" t="s">
        <v>7326</v>
      </c>
    </row>
    <row r="656" spans="1:7" ht="42.75">
      <c r="A656" s="371">
        <v>641</v>
      </c>
      <c r="B656" s="377">
        <v>7468</v>
      </c>
      <c r="C656" s="378">
        <f>Matrix!B7470</f>
        <v>0</v>
      </c>
      <c r="D656" s="390" t="s">
        <v>25437</v>
      </c>
      <c r="E656" s="391" t="s">
        <v>25438</v>
      </c>
      <c r="F656" s="381" t="s">
        <v>19316</v>
      </c>
      <c r="G656" s="382" t="s">
        <v>7328</v>
      </c>
    </row>
    <row r="657" spans="1:7" ht="37.5">
      <c r="A657" s="371">
        <v>642</v>
      </c>
      <c r="B657" s="377">
        <v>7471</v>
      </c>
      <c r="C657" s="378">
        <f>Matrix!B7473</f>
        <v>0</v>
      </c>
      <c r="D657" s="390" t="s">
        <v>25437</v>
      </c>
      <c r="E657" s="391" t="s">
        <v>25438</v>
      </c>
      <c r="F657" s="381" t="s">
        <v>19319</v>
      </c>
      <c r="G657" s="382" t="s">
        <v>7331</v>
      </c>
    </row>
    <row r="658" spans="1:7" ht="42.75">
      <c r="A658" s="371">
        <v>643</v>
      </c>
      <c r="B658" s="377">
        <v>7472</v>
      </c>
      <c r="C658" s="378">
        <f>Matrix!B7474</f>
        <v>0</v>
      </c>
      <c r="D658" s="390" t="s">
        <v>25437</v>
      </c>
      <c r="E658" s="391" t="s">
        <v>25438</v>
      </c>
      <c r="F658" s="381" t="s">
        <v>19320</v>
      </c>
      <c r="G658" s="382" t="s">
        <v>7332</v>
      </c>
    </row>
    <row r="659" spans="1:7" ht="42.75">
      <c r="A659" s="371">
        <v>644</v>
      </c>
      <c r="B659" s="377">
        <v>7490</v>
      </c>
      <c r="C659" s="378">
        <f>Matrix!B7492</f>
        <v>0</v>
      </c>
      <c r="D659" s="390" t="s">
        <v>25437</v>
      </c>
      <c r="E659" s="391" t="s">
        <v>25438</v>
      </c>
      <c r="F659" s="381" t="s">
        <v>19338</v>
      </c>
      <c r="G659" s="382" t="s">
        <v>7350</v>
      </c>
    </row>
    <row r="660" spans="1:7" ht="42.75">
      <c r="A660" s="371">
        <v>645</v>
      </c>
      <c r="B660" s="377">
        <v>7497</v>
      </c>
      <c r="C660" s="378">
        <f>Matrix!B7499</f>
        <v>0</v>
      </c>
      <c r="D660" s="390" t="s">
        <v>25437</v>
      </c>
      <c r="E660" s="391" t="s">
        <v>25438</v>
      </c>
      <c r="F660" s="381" t="s">
        <v>19345</v>
      </c>
      <c r="G660" s="382" t="s">
        <v>7357</v>
      </c>
    </row>
    <row r="661" spans="1:7" ht="42.75">
      <c r="A661" s="371">
        <v>646</v>
      </c>
      <c r="B661" s="377">
        <v>7501</v>
      </c>
      <c r="C661" s="378">
        <f>Matrix!B7503</f>
        <v>0</v>
      </c>
      <c r="D661" s="390" t="s">
        <v>25437</v>
      </c>
      <c r="E661" s="391" t="s">
        <v>25438</v>
      </c>
      <c r="F661" s="381" t="s">
        <v>19349</v>
      </c>
      <c r="G661" s="382" t="s">
        <v>7361</v>
      </c>
    </row>
    <row r="662" spans="1:7" ht="42.75">
      <c r="A662" s="371">
        <v>647</v>
      </c>
      <c r="B662" s="377">
        <v>7506</v>
      </c>
      <c r="C662" s="378">
        <f>Matrix!B7508</f>
        <v>0</v>
      </c>
      <c r="D662" s="390" t="s">
        <v>25437</v>
      </c>
      <c r="E662" s="391" t="s">
        <v>25438</v>
      </c>
      <c r="F662" s="381" t="s">
        <v>19354</v>
      </c>
      <c r="G662" s="382" t="s">
        <v>7366</v>
      </c>
    </row>
    <row r="663" spans="1:7" ht="37.5">
      <c r="A663" s="371">
        <v>648</v>
      </c>
      <c r="B663" s="377">
        <v>7534</v>
      </c>
      <c r="C663" s="378">
        <f>Matrix!B7536</f>
        <v>0</v>
      </c>
      <c r="D663" s="390" t="s">
        <v>25437</v>
      </c>
      <c r="E663" s="391" t="s">
        <v>25438</v>
      </c>
      <c r="F663" s="381" t="s">
        <v>19382</v>
      </c>
      <c r="G663" s="382" t="s">
        <v>7394</v>
      </c>
    </row>
    <row r="664" spans="1:7" ht="42.75">
      <c r="A664" s="371">
        <v>649</v>
      </c>
      <c r="B664" s="377">
        <v>7541</v>
      </c>
      <c r="C664" s="378">
        <f>Matrix!B7543</f>
        <v>0</v>
      </c>
      <c r="D664" s="390" t="s">
        <v>25437</v>
      </c>
      <c r="E664" s="391" t="s">
        <v>25438</v>
      </c>
      <c r="F664" s="381" t="s">
        <v>19389</v>
      </c>
      <c r="G664" s="382" t="s">
        <v>7401</v>
      </c>
    </row>
    <row r="665" spans="1:7" ht="37.5">
      <c r="A665" s="371">
        <v>650</v>
      </c>
      <c r="B665" s="377">
        <v>7546</v>
      </c>
      <c r="C665" s="378">
        <f>Matrix!B7548</f>
        <v>0</v>
      </c>
      <c r="D665" s="390" t="s">
        <v>25437</v>
      </c>
      <c r="E665" s="391" t="s">
        <v>25438</v>
      </c>
      <c r="F665" s="381" t="s">
        <v>19394</v>
      </c>
      <c r="G665" s="382" t="s">
        <v>7406</v>
      </c>
    </row>
    <row r="666" spans="1:7" ht="37.5">
      <c r="A666" s="371">
        <v>651</v>
      </c>
      <c r="B666" s="377">
        <v>7548</v>
      </c>
      <c r="C666" s="378">
        <f>Matrix!B7550</f>
        <v>0</v>
      </c>
      <c r="D666" s="390" t="s">
        <v>25437</v>
      </c>
      <c r="E666" s="391" t="s">
        <v>25438</v>
      </c>
      <c r="F666" s="381" t="s">
        <v>19396</v>
      </c>
      <c r="G666" s="382" t="s">
        <v>7408</v>
      </c>
    </row>
    <row r="667" spans="1:7" ht="37.5">
      <c r="A667" s="371">
        <v>652</v>
      </c>
      <c r="B667" s="377">
        <v>7575</v>
      </c>
      <c r="C667" s="378">
        <f>Matrix!B7577</f>
        <v>0</v>
      </c>
      <c r="D667" s="390" t="s">
        <v>25437</v>
      </c>
      <c r="E667" s="391" t="s">
        <v>25438</v>
      </c>
      <c r="F667" s="381" t="s">
        <v>19423</v>
      </c>
      <c r="G667" s="382" t="s">
        <v>7435</v>
      </c>
    </row>
    <row r="668" spans="1:7" ht="37.5">
      <c r="A668" s="371">
        <v>653</v>
      </c>
      <c r="B668" s="377">
        <v>7601</v>
      </c>
      <c r="C668" s="378">
        <f>Matrix!B7603</f>
        <v>0</v>
      </c>
      <c r="D668" s="390" t="s">
        <v>25437</v>
      </c>
      <c r="E668" s="391" t="s">
        <v>25438</v>
      </c>
      <c r="F668" s="381" t="s">
        <v>19449</v>
      </c>
      <c r="G668" s="382" t="s">
        <v>7461</v>
      </c>
    </row>
    <row r="669" spans="1:7" ht="37.5">
      <c r="A669" s="371">
        <v>654</v>
      </c>
      <c r="B669" s="377">
        <v>7621</v>
      </c>
      <c r="C669" s="378">
        <f>Matrix!B7623</f>
        <v>0</v>
      </c>
      <c r="D669" s="390" t="s">
        <v>25437</v>
      </c>
      <c r="E669" s="391" t="s">
        <v>25438</v>
      </c>
      <c r="F669" s="381" t="s">
        <v>19469</v>
      </c>
      <c r="G669" s="382" t="s">
        <v>7481</v>
      </c>
    </row>
    <row r="670" spans="1:7" ht="51.75">
      <c r="A670" s="371">
        <v>655</v>
      </c>
      <c r="B670" s="377">
        <v>7622</v>
      </c>
      <c r="C670" s="378">
        <f>Matrix!B7624</f>
        <v>0</v>
      </c>
      <c r="D670" s="390" t="s">
        <v>25437</v>
      </c>
      <c r="E670" s="391" t="s">
        <v>25438</v>
      </c>
      <c r="F670" s="381" t="s">
        <v>19470</v>
      </c>
      <c r="G670" s="382" t="s">
        <v>7482</v>
      </c>
    </row>
    <row r="671" spans="1:7" ht="37.5">
      <c r="A671" s="371">
        <v>656</v>
      </c>
      <c r="B671" s="377">
        <v>7653</v>
      </c>
      <c r="C671" s="378">
        <f>Matrix!B7655</f>
        <v>0</v>
      </c>
      <c r="D671" s="390" t="s">
        <v>25437</v>
      </c>
      <c r="E671" s="391" t="s">
        <v>25438</v>
      </c>
      <c r="F671" s="381" t="s">
        <v>19501</v>
      </c>
      <c r="G671" s="382" t="s">
        <v>7513</v>
      </c>
    </row>
    <row r="672" spans="1:7" ht="37.5">
      <c r="A672" s="371">
        <v>657</v>
      </c>
      <c r="B672" s="377">
        <v>7654</v>
      </c>
      <c r="C672" s="378">
        <f>Matrix!B7656</f>
        <v>0</v>
      </c>
      <c r="D672" s="390" t="s">
        <v>25437</v>
      </c>
      <c r="E672" s="391" t="s">
        <v>25438</v>
      </c>
      <c r="F672" s="381" t="s">
        <v>19502</v>
      </c>
      <c r="G672" s="382" t="s">
        <v>7514</v>
      </c>
    </row>
    <row r="673" spans="1:7" ht="37.5">
      <c r="A673" s="371">
        <v>658</v>
      </c>
      <c r="B673" s="377">
        <v>7657</v>
      </c>
      <c r="C673" s="378">
        <f>Matrix!B7659</f>
        <v>0</v>
      </c>
      <c r="D673" s="390" t="s">
        <v>25437</v>
      </c>
      <c r="E673" s="391" t="s">
        <v>25438</v>
      </c>
      <c r="F673" s="381" t="s">
        <v>19505</v>
      </c>
      <c r="G673" s="382" t="s">
        <v>7517</v>
      </c>
    </row>
    <row r="674" spans="1:7" ht="42.75">
      <c r="A674" s="371">
        <v>659</v>
      </c>
      <c r="B674" s="377">
        <v>7677</v>
      </c>
      <c r="C674" s="378">
        <f>Matrix!B7679</f>
        <v>0</v>
      </c>
      <c r="D674" s="390" t="s">
        <v>25437</v>
      </c>
      <c r="E674" s="391" t="s">
        <v>25438</v>
      </c>
      <c r="F674" s="381" t="s">
        <v>19524</v>
      </c>
      <c r="G674" s="382" t="s">
        <v>7537</v>
      </c>
    </row>
    <row r="675" spans="1:7" ht="37.5">
      <c r="A675" s="371">
        <v>660</v>
      </c>
      <c r="B675" s="377">
        <v>7722</v>
      </c>
      <c r="C675" s="378">
        <f>Matrix!B7724</f>
        <v>0</v>
      </c>
      <c r="D675" s="390" t="s">
        <v>25437</v>
      </c>
      <c r="E675" s="391" t="s">
        <v>25438</v>
      </c>
      <c r="F675" s="381" t="s">
        <v>19569</v>
      </c>
      <c r="G675" s="382" t="s">
        <v>7582</v>
      </c>
    </row>
    <row r="676" spans="1:7" ht="42.75">
      <c r="A676" s="371">
        <v>661</v>
      </c>
      <c r="B676" s="377">
        <v>7725</v>
      </c>
      <c r="C676" s="378">
        <f>Matrix!B7727</f>
        <v>0</v>
      </c>
      <c r="D676" s="390" t="s">
        <v>25437</v>
      </c>
      <c r="E676" s="391" t="s">
        <v>25438</v>
      </c>
      <c r="F676" s="381" t="s">
        <v>19572</v>
      </c>
      <c r="G676" s="382" t="s">
        <v>7585</v>
      </c>
    </row>
    <row r="677" spans="1:7" ht="42.75">
      <c r="A677" s="371">
        <v>662</v>
      </c>
      <c r="B677" s="377">
        <v>7750</v>
      </c>
      <c r="C677" s="378">
        <f>Matrix!B7752</f>
        <v>0</v>
      </c>
      <c r="D677" s="390" t="s">
        <v>25437</v>
      </c>
      <c r="E677" s="391" t="s">
        <v>25438</v>
      </c>
      <c r="F677" s="381" t="s">
        <v>19597</v>
      </c>
      <c r="G677" s="382" t="s">
        <v>7610</v>
      </c>
    </row>
    <row r="678" spans="1:7" ht="37.5">
      <c r="A678" s="371">
        <v>663</v>
      </c>
      <c r="B678" s="377">
        <v>7772</v>
      </c>
      <c r="C678" s="378">
        <f>Matrix!B7774</f>
        <v>0</v>
      </c>
      <c r="D678" s="390" t="s">
        <v>25437</v>
      </c>
      <c r="E678" s="391" t="s">
        <v>25438</v>
      </c>
      <c r="F678" s="381" t="s">
        <v>19619</v>
      </c>
      <c r="G678" s="382" t="s">
        <v>7632</v>
      </c>
    </row>
    <row r="679" spans="1:7" ht="57">
      <c r="A679" s="371">
        <v>664</v>
      </c>
      <c r="B679" s="377">
        <v>7818</v>
      </c>
      <c r="C679" s="378">
        <f>Matrix!B7820</f>
        <v>0</v>
      </c>
      <c r="D679" s="390" t="s">
        <v>25437</v>
      </c>
      <c r="E679" s="391" t="s">
        <v>25438</v>
      </c>
      <c r="F679" s="381" t="s">
        <v>19665</v>
      </c>
      <c r="G679" s="382" t="s">
        <v>7678</v>
      </c>
    </row>
    <row r="680" spans="1:7" ht="37.5">
      <c r="A680" s="371">
        <v>665</v>
      </c>
      <c r="B680" s="377">
        <v>7831</v>
      </c>
      <c r="C680" s="378">
        <f>Matrix!B7833</f>
        <v>0</v>
      </c>
      <c r="D680" s="390" t="s">
        <v>25437</v>
      </c>
      <c r="E680" s="391" t="s">
        <v>25438</v>
      </c>
      <c r="F680" s="381" t="s">
        <v>19678</v>
      </c>
      <c r="G680" s="382" t="s">
        <v>7691</v>
      </c>
    </row>
    <row r="681" spans="1:7" ht="37.5">
      <c r="A681" s="371">
        <v>666</v>
      </c>
      <c r="B681" s="377">
        <v>7835</v>
      </c>
      <c r="C681" s="378">
        <f>Matrix!B7837</f>
        <v>0</v>
      </c>
      <c r="D681" s="390" t="s">
        <v>25437</v>
      </c>
      <c r="E681" s="391" t="s">
        <v>25438</v>
      </c>
      <c r="F681" s="381" t="s">
        <v>19682</v>
      </c>
      <c r="G681" s="382" t="s">
        <v>7695</v>
      </c>
    </row>
    <row r="682" spans="1:7" ht="37.5">
      <c r="A682" s="371">
        <v>667</v>
      </c>
      <c r="B682" s="377">
        <v>7840</v>
      </c>
      <c r="C682" s="378">
        <f>Matrix!B7842</f>
        <v>0</v>
      </c>
      <c r="D682" s="390" t="s">
        <v>25437</v>
      </c>
      <c r="E682" s="391" t="s">
        <v>25438</v>
      </c>
      <c r="F682" s="381" t="s">
        <v>19687</v>
      </c>
      <c r="G682" s="382" t="s">
        <v>7700</v>
      </c>
    </row>
    <row r="683" spans="1:7" ht="37.5">
      <c r="A683" s="371">
        <v>668</v>
      </c>
      <c r="B683" s="377">
        <v>7841</v>
      </c>
      <c r="C683" s="378">
        <f>Matrix!B7843</f>
        <v>0</v>
      </c>
      <c r="D683" s="390" t="s">
        <v>25437</v>
      </c>
      <c r="E683" s="391" t="s">
        <v>25438</v>
      </c>
      <c r="F683" s="381" t="s">
        <v>19688</v>
      </c>
      <c r="G683" s="382" t="s">
        <v>7701</v>
      </c>
    </row>
    <row r="684" spans="1:7" ht="37.5">
      <c r="A684" s="371">
        <v>669</v>
      </c>
      <c r="B684" s="377">
        <v>7843</v>
      </c>
      <c r="C684" s="378">
        <f>Matrix!B7845</f>
        <v>0</v>
      </c>
      <c r="D684" s="390" t="s">
        <v>25437</v>
      </c>
      <c r="E684" s="391" t="s">
        <v>25438</v>
      </c>
      <c r="F684" s="381" t="s">
        <v>19690</v>
      </c>
      <c r="G684" s="382" t="s">
        <v>7703</v>
      </c>
    </row>
    <row r="685" spans="1:7" ht="37.5">
      <c r="A685" s="371">
        <v>670</v>
      </c>
      <c r="B685" s="377">
        <v>7844</v>
      </c>
      <c r="C685" s="378">
        <f>Matrix!B7846</f>
        <v>0</v>
      </c>
      <c r="D685" s="390" t="s">
        <v>25437</v>
      </c>
      <c r="E685" s="391" t="s">
        <v>25438</v>
      </c>
      <c r="F685" s="381" t="s">
        <v>19691</v>
      </c>
      <c r="G685" s="382" t="s">
        <v>7704</v>
      </c>
    </row>
    <row r="686" spans="1:7" ht="37.5">
      <c r="A686" s="371">
        <v>671</v>
      </c>
      <c r="B686" s="377">
        <v>7845</v>
      </c>
      <c r="C686" s="378">
        <f>Matrix!B7847</f>
        <v>0</v>
      </c>
      <c r="D686" s="390" t="s">
        <v>25437</v>
      </c>
      <c r="E686" s="391" t="s">
        <v>25438</v>
      </c>
      <c r="F686" s="381" t="s">
        <v>19692</v>
      </c>
      <c r="G686" s="382" t="s">
        <v>7705</v>
      </c>
    </row>
    <row r="687" spans="1:7" ht="37.5">
      <c r="A687" s="371">
        <v>672</v>
      </c>
      <c r="B687" s="377">
        <v>7847</v>
      </c>
      <c r="C687" s="378">
        <f>Matrix!B7849</f>
        <v>0</v>
      </c>
      <c r="D687" s="390" t="s">
        <v>25437</v>
      </c>
      <c r="E687" s="391" t="s">
        <v>25438</v>
      </c>
      <c r="F687" s="381" t="s">
        <v>19694</v>
      </c>
      <c r="G687" s="382" t="s">
        <v>7707</v>
      </c>
    </row>
    <row r="688" spans="1:7" ht="37.5">
      <c r="A688" s="371">
        <v>673</v>
      </c>
      <c r="B688" s="377">
        <v>7848</v>
      </c>
      <c r="C688" s="378">
        <f>Matrix!B7850</f>
        <v>0</v>
      </c>
      <c r="D688" s="390" t="s">
        <v>25437</v>
      </c>
      <c r="E688" s="391" t="s">
        <v>25438</v>
      </c>
      <c r="F688" s="381" t="s">
        <v>19695</v>
      </c>
      <c r="G688" s="382" t="s">
        <v>7708</v>
      </c>
    </row>
    <row r="689" spans="1:7" ht="37.5">
      <c r="A689" s="371">
        <v>674</v>
      </c>
      <c r="B689" s="377">
        <v>7946</v>
      </c>
      <c r="C689" s="378">
        <f>Matrix!B7948</f>
        <v>0</v>
      </c>
      <c r="D689" s="390" t="s">
        <v>25437</v>
      </c>
      <c r="E689" s="391" t="s">
        <v>25438</v>
      </c>
      <c r="F689" s="381" t="s">
        <v>19793</v>
      </c>
      <c r="G689" s="382" t="s">
        <v>7806</v>
      </c>
    </row>
    <row r="690" spans="1:7" ht="37.5">
      <c r="A690" s="371">
        <v>675</v>
      </c>
      <c r="B690" s="377">
        <v>7947</v>
      </c>
      <c r="C690" s="378">
        <f>Matrix!B7949</f>
        <v>0</v>
      </c>
      <c r="D690" s="390" t="s">
        <v>25437</v>
      </c>
      <c r="E690" s="391" t="s">
        <v>25438</v>
      </c>
      <c r="F690" s="381" t="s">
        <v>19794</v>
      </c>
      <c r="G690" s="382" t="s">
        <v>7807</v>
      </c>
    </row>
    <row r="691" spans="1:7" ht="37.5">
      <c r="A691" s="371">
        <v>676</v>
      </c>
      <c r="B691" s="377">
        <v>7948</v>
      </c>
      <c r="C691" s="378">
        <f>Matrix!B7950</f>
        <v>0</v>
      </c>
      <c r="D691" s="390" t="s">
        <v>25437</v>
      </c>
      <c r="E691" s="391" t="s">
        <v>25438</v>
      </c>
      <c r="F691" s="381" t="s">
        <v>19795</v>
      </c>
      <c r="G691" s="382" t="s">
        <v>7808</v>
      </c>
    </row>
    <row r="692" spans="1:7" ht="37.5">
      <c r="A692" s="371">
        <v>677</v>
      </c>
      <c r="B692" s="377">
        <v>7949</v>
      </c>
      <c r="C692" s="378">
        <f>Matrix!B7951</f>
        <v>0</v>
      </c>
      <c r="D692" s="390" t="s">
        <v>25437</v>
      </c>
      <c r="E692" s="391" t="s">
        <v>25438</v>
      </c>
      <c r="F692" s="381" t="s">
        <v>19796</v>
      </c>
      <c r="G692" s="382" t="s">
        <v>7809</v>
      </c>
    </row>
    <row r="693" spans="1:7" ht="37.5">
      <c r="A693" s="371">
        <v>678</v>
      </c>
      <c r="B693" s="377">
        <v>7950</v>
      </c>
      <c r="C693" s="378">
        <f>Matrix!B7952</f>
        <v>0</v>
      </c>
      <c r="D693" s="390" t="s">
        <v>25437</v>
      </c>
      <c r="E693" s="391" t="s">
        <v>25438</v>
      </c>
      <c r="F693" s="381" t="s">
        <v>19797</v>
      </c>
      <c r="G693" s="382" t="s">
        <v>7810</v>
      </c>
    </row>
    <row r="694" spans="1:7" ht="37.5">
      <c r="A694" s="371">
        <v>679</v>
      </c>
      <c r="B694" s="377">
        <v>7951</v>
      </c>
      <c r="C694" s="378">
        <f>Matrix!B7953</f>
        <v>0</v>
      </c>
      <c r="D694" s="390" t="s">
        <v>25437</v>
      </c>
      <c r="E694" s="391" t="s">
        <v>25438</v>
      </c>
      <c r="F694" s="381" t="s">
        <v>19798</v>
      </c>
      <c r="G694" s="382" t="s">
        <v>7811</v>
      </c>
    </row>
    <row r="695" spans="1:7" ht="37.5">
      <c r="A695" s="371">
        <v>680</v>
      </c>
      <c r="B695" s="377">
        <v>7952</v>
      </c>
      <c r="C695" s="378">
        <f>Matrix!B7954</f>
        <v>0</v>
      </c>
      <c r="D695" s="390" t="s">
        <v>25437</v>
      </c>
      <c r="E695" s="391" t="s">
        <v>25438</v>
      </c>
      <c r="F695" s="381" t="s">
        <v>19799</v>
      </c>
      <c r="G695" s="382" t="s">
        <v>7812</v>
      </c>
    </row>
    <row r="696" spans="1:7" ht="37.5">
      <c r="A696" s="371">
        <v>681</v>
      </c>
      <c r="B696" s="377">
        <v>7953</v>
      </c>
      <c r="C696" s="378">
        <f>Matrix!B7955</f>
        <v>0</v>
      </c>
      <c r="D696" s="390" t="s">
        <v>25437</v>
      </c>
      <c r="E696" s="391" t="s">
        <v>25438</v>
      </c>
      <c r="F696" s="381" t="s">
        <v>19800</v>
      </c>
      <c r="G696" s="382" t="s">
        <v>7813</v>
      </c>
    </row>
    <row r="697" spans="1:7" ht="37.5">
      <c r="A697" s="371">
        <v>682</v>
      </c>
      <c r="B697" s="377">
        <v>7954</v>
      </c>
      <c r="C697" s="378">
        <f>Matrix!B7956</f>
        <v>0</v>
      </c>
      <c r="D697" s="390" t="s">
        <v>25437</v>
      </c>
      <c r="E697" s="391" t="s">
        <v>25438</v>
      </c>
      <c r="F697" s="381" t="s">
        <v>19801</v>
      </c>
      <c r="G697" s="382" t="s">
        <v>7814</v>
      </c>
    </row>
    <row r="698" spans="1:7" ht="37.5">
      <c r="A698" s="371">
        <v>683</v>
      </c>
      <c r="B698" s="377">
        <v>7955</v>
      </c>
      <c r="C698" s="378">
        <f>Matrix!B7957</f>
        <v>0</v>
      </c>
      <c r="D698" s="390" t="s">
        <v>25437</v>
      </c>
      <c r="E698" s="391" t="s">
        <v>25438</v>
      </c>
      <c r="F698" s="381" t="s">
        <v>19802</v>
      </c>
      <c r="G698" s="382" t="s">
        <v>7815</v>
      </c>
    </row>
    <row r="699" spans="1:7" ht="37.5">
      <c r="A699" s="371">
        <v>684</v>
      </c>
      <c r="B699" s="377">
        <v>7956</v>
      </c>
      <c r="C699" s="378">
        <f>Matrix!B7958</f>
        <v>0</v>
      </c>
      <c r="D699" s="390" t="s">
        <v>25437</v>
      </c>
      <c r="E699" s="391" t="s">
        <v>25438</v>
      </c>
      <c r="F699" s="381" t="s">
        <v>19803</v>
      </c>
      <c r="G699" s="382" t="s">
        <v>7816</v>
      </c>
    </row>
    <row r="700" spans="1:7" ht="37.5">
      <c r="A700" s="371">
        <v>685</v>
      </c>
      <c r="B700" s="377">
        <v>7957</v>
      </c>
      <c r="C700" s="378">
        <f>Matrix!B7959</f>
        <v>0</v>
      </c>
      <c r="D700" s="390" t="s">
        <v>25437</v>
      </c>
      <c r="E700" s="391" t="s">
        <v>25438</v>
      </c>
      <c r="F700" s="381" t="s">
        <v>19804</v>
      </c>
      <c r="G700" s="382" t="s">
        <v>7817</v>
      </c>
    </row>
    <row r="701" spans="1:7" ht="37.5">
      <c r="A701" s="371">
        <v>686</v>
      </c>
      <c r="B701" s="377">
        <v>7958</v>
      </c>
      <c r="C701" s="378">
        <f>Matrix!B7960</f>
        <v>0</v>
      </c>
      <c r="D701" s="390" t="s">
        <v>25437</v>
      </c>
      <c r="E701" s="391" t="s">
        <v>25438</v>
      </c>
      <c r="F701" s="381" t="s">
        <v>19805</v>
      </c>
      <c r="G701" s="382" t="s">
        <v>7818</v>
      </c>
    </row>
    <row r="702" spans="1:7" ht="37.5">
      <c r="A702" s="371">
        <v>687</v>
      </c>
      <c r="B702" s="377">
        <v>7959</v>
      </c>
      <c r="C702" s="378">
        <f>Matrix!B7961</f>
        <v>0</v>
      </c>
      <c r="D702" s="390" t="s">
        <v>25437</v>
      </c>
      <c r="E702" s="391" t="s">
        <v>25438</v>
      </c>
      <c r="F702" s="381" t="s">
        <v>19806</v>
      </c>
      <c r="G702" s="382" t="s">
        <v>7819</v>
      </c>
    </row>
    <row r="703" spans="1:7" ht="37.5">
      <c r="A703" s="371">
        <v>688</v>
      </c>
      <c r="B703" s="377">
        <v>7960</v>
      </c>
      <c r="C703" s="378">
        <f>Matrix!B7962</f>
        <v>0</v>
      </c>
      <c r="D703" s="390" t="s">
        <v>25437</v>
      </c>
      <c r="E703" s="391" t="s">
        <v>25438</v>
      </c>
      <c r="F703" s="381" t="s">
        <v>19807</v>
      </c>
      <c r="G703" s="382" t="s">
        <v>7820</v>
      </c>
    </row>
    <row r="704" spans="1:7" ht="37.5">
      <c r="A704" s="371">
        <v>689</v>
      </c>
      <c r="B704" s="377">
        <v>7961</v>
      </c>
      <c r="C704" s="378">
        <f>Matrix!B7963</f>
        <v>0</v>
      </c>
      <c r="D704" s="390" t="s">
        <v>25437</v>
      </c>
      <c r="E704" s="391" t="s">
        <v>25438</v>
      </c>
      <c r="F704" s="381" t="s">
        <v>19808</v>
      </c>
      <c r="G704" s="382" t="s">
        <v>7821</v>
      </c>
    </row>
    <row r="705" spans="1:7" ht="37.5">
      <c r="A705" s="371">
        <v>690</v>
      </c>
      <c r="B705" s="377">
        <v>7962</v>
      </c>
      <c r="C705" s="378">
        <f>Matrix!B7964</f>
        <v>0</v>
      </c>
      <c r="D705" s="390" t="s">
        <v>25437</v>
      </c>
      <c r="E705" s="391" t="s">
        <v>25438</v>
      </c>
      <c r="F705" s="381" t="s">
        <v>19809</v>
      </c>
      <c r="G705" s="382" t="s">
        <v>7822</v>
      </c>
    </row>
    <row r="706" spans="1:7" ht="37.5">
      <c r="A706" s="371">
        <v>691</v>
      </c>
      <c r="B706" s="377">
        <v>7963</v>
      </c>
      <c r="C706" s="378">
        <f>Matrix!B7965</f>
        <v>0</v>
      </c>
      <c r="D706" s="390" t="s">
        <v>25437</v>
      </c>
      <c r="E706" s="391" t="s">
        <v>25438</v>
      </c>
      <c r="F706" s="381" t="s">
        <v>19810</v>
      </c>
      <c r="G706" s="382" t="s">
        <v>7823</v>
      </c>
    </row>
    <row r="707" spans="1:7" ht="37.5">
      <c r="A707" s="371">
        <v>692</v>
      </c>
      <c r="B707" s="377">
        <v>7964</v>
      </c>
      <c r="C707" s="378">
        <f>Matrix!B7966</f>
        <v>0</v>
      </c>
      <c r="D707" s="390" t="s">
        <v>25437</v>
      </c>
      <c r="E707" s="391" t="s">
        <v>25438</v>
      </c>
      <c r="F707" s="381" t="s">
        <v>19811</v>
      </c>
      <c r="G707" s="382" t="s">
        <v>7824</v>
      </c>
    </row>
    <row r="708" spans="1:7" ht="37.5">
      <c r="A708" s="371">
        <v>693</v>
      </c>
      <c r="B708" s="377">
        <v>7965</v>
      </c>
      <c r="C708" s="378">
        <f>Matrix!B7967</f>
        <v>0</v>
      </c>
      <c r="D708" s="390" t="s">
        <v>25437</v>
      </c>
      <c r="E708" s="391" t="s">
        <v>25438</v>
      </c>
      <c r="F708" s="381" t="s">
        <v>19812</v>
      </c>
      <c r="G708" s="382" t="s">
        <v>7825</v>
      </c>
    </row>
    <row r="709" spans="1:7" ht="37.5">
      <c r="A709" s="371">
        <v>694</v>
      </c>
      <c r="B709" s="377">
        <v>7966</v>
      </c>
      <c r="C709" s="378">
        <f>Matrix!B7968</f>
        <v>0</v>
      </c>
      <c r="D709" s="390" t="s">
        <v>25437</v>
      </c>
      <c r="E709" s="391" t="s">
        <v>25438</v>
      </c>
      <c r="F709" s="381" t="s">
        <v>19813</v>
      </c>
      <c r="G709" s="382" t="s">
        <v>7826</v>
      </c>
    </row>
    <row r="710" spans="1:7" ht="37.5">
      <c r="A710" s="371">
        <v>695</v>
      </c>
      <c r="B710" s="377">
        <v>7967</v>
      </c>
      <c r="C710" s="378">
        <f>Matrix!B7969</f>
        <v>0</v>
      </c>
      <c r="D710" s="390" t="s">
        <v>25437</v>
      </c>
      <c r="E710" s="391" t="s">
        <v>25438</v>
      </c>
      <c r="F710" s="381" t="s">
        <v>19814</v>
      </c>
      <c r="G710" s="382" t="s">
        <v>7827</v>
      </c>
    </row>
    <row r="711" spans="1:7" ht="37.5">
      <c r="A711" s="371">
        <v>696</v>
      </c>
      <c r="B711" s="377">
        <v>7968</v>
      </c>
      <c r="C711" s="378">
        <f>Matrix!B7970</f>
        <v>0</v>
      </c>
      <c r="D711" s="390" t="s">
        <v>25437</v>
      </c>
      <c r="E711" s="391" t="s">
        <v>25438</v>
      </c>
      <c r="F711" s="381" t="s">
        <v>19815</v>
      </c>
      <c r="G711" s="382" t="s">
        <v>7828</v>
      </c>
    </row>
    <row r="712" spans="1:7" ht="37.5">
      <c r="A712" s="371">
        <v>697</v>
      </c>
      <c r="B712" s="377">
        <v>7969</v>
      </c>
      <c r="C712" s="378">
        <f>Matrix!B7971</f>
        <v>0</v>
      </c>
      <c r="D712" s="390" t="s">
        <v>25437</v>
      </c>
      <c r="E712" s="391" t="s">
        <v>25438</v>
      </c>
      <c r="F712" s="381" t="s">
        <v>19816</v>
      </c>
      <c r="G712" s="382" t="s">
        <v>7829</v>
      </c>
    </row>
    <row r="713" spans="1:7" ht="37.5">
      <c r="A713" s="371">
        <v>698</v>
      </c>
      <c r="B713" s="377">
        <v>7970</v>
      </c>
      <c r="C713" s="378">
        <f>Matrix!B7972</f>
        <v>0</v>
      </c>
      <c r="D713" s="390" t="s">
        <v>25437</v>
      </c>
      <c r="E713" s="391" t="s">
        <v>25438</v>
      </c>
      <c r="F713" s="381" t="s">
        <v>19817</v>
      </c>
      <c r="G713" s="382" t="s">
        <v>7830</v>
      </c>
    </row>
    <row r="714" spans="1:7" ht="37.5">
      <c r="A714" s="371">
        <v>699</v>
      </c>
      <c r="B714" s="377">
        <v>7971</v>
      </c>
      <c r="C714" s="378">
        <f>Matrix!B7973</f>
        <v>0</v>
      </c>
      <c r="D714" s="390" t="s">
        <v>25437</v>
      </c>
      <c r="E714" s="391" t="s">
        <v>25438</v>
      </c>
      <c r="F714" s="381" t="s">
        <v>19818</v>
      </c>
      <c r="G714" s="382" t="s">
        <v>7831</v>
      </c>
    </row>
    <row r="715" spans="1:7" ht="37.5">
      <c r="A715" s="371">
        <v>700</v>
      </c>
      <c r="B715" s="377">
        <v>7972</v>
      </c>
      <c r="C715" s="378">
        <f>Matrix!B7974</f>
        <v>0</v>
      </c>
      <c r="D715" s="390" t="s">
        <v>25437</v>
      </c>
      <c r="E715" s="391" t="s">
        <v>25438</v>
      </c>
      <c r="F715" s="381" t="s">
        <v>19819</v>
      </c>
      <c r="G715" s="382" t="s">
        <v>7832</v>
      </c>
    </row>
    <row r="716" spans="1:7" ht="37.5">
      <c r="A716" s="371">
        <v>701</v>
      </c>
      <c r="B716" s="377">
        <v>7973</v>
      </c>
      <c r="C716" s="378">
        <f>Matrix!B7975</f>
        <v>0</v>
      </c>
      <c r="D716" s="390" t="s">
        <v>25437</v>
      </c>
      <c r="E716" s="391" t="s">
        <v>25438</v>
      </c>
      <c r="F716" s="381" t="s">
        <v>19820</v>
      </c>
      <c r="G716" s="382" t="s">
        <v>7833</v>
      </c>
    </row>
    <row r="717" spans="1:7" ht="37.5">
      <c r="A717" s="371">
        <v>702</v>
      </c>
      <c r="B717" s="377">
        <v>7974</v>
      </c>
      <c r="C717" s="378">
        <f>Matrix!B7976</f>
        <v>0</v>
      </c>
      <c r="D717" s="390" t="s">
        <v>25437</v>
      </c>
      <c r="E717" s="391" t="s">
        <v>25438</v>
      </c>
      <c r="F717" s="381" t="s">
        <v>19821</v>
      </c>
      <c r="G717" s="382" t="s">
        <v>7834</v>
      </c>
    </row>
    <row r="718" spans="1:7" ht="37.5">
      <c r="A718" s="371">
        <v>703</v>
      </c>
      <c r="B718" s="377">
        <v>7975</v>
      </c>
      <c r="C718" s="378">
        <f>Matrix!B7977</f>
        <v>0</v>
      </c>
      <c r="D718" s="390" t="s">
        <v>25437</v>
      </c>
      <c r="E718" s="391" t="s">
        <v>25438</v>
      </c>
      <c r="F718" s="381" t="s">
        <v>19822</v>
      </c>
      <c r="G718" s="382" t="s">
        <v>7835</v>
      </c>
    </row>
    <row r="719" spans="1:7" ht="37.5">
      <c r="A719" s="371">
        <v>704</v>
      </c>
      <c r="B719" s="377">
        <v>7976</v>
      </c>
      <c r="C719" s="378">
        <f>Matrix!B7978</f>
        <v>0</v>
      </c>
      <c r="D719" s="390" t="s">
        <v>25437</v>
      </c>
      <c r="E719" s="391" t="s">
        <v>25438</v>
      </c>
      <c r="F719" s="381" t="s">
        <v>19823</v>
      </c>
      <c r="G719" s="382" t="s">
        <v>7836</v>
      </c>
    </row>
    <row r="720" spans="1:7" ht="37.5">
      <c r="A720" s="371">
        <v>705</v>
      </c>
      <c r="B720" s="377">
        <v>7977</v>
      </c>
      <c r="C720" s="378">
        <f>Matrix!B7979</f>
        <v>0</v>
      </c>
      <c r="D720" s="390" t="s">
        <v>25437</v>
      </c>
      <c r="E720" s="391" t="s">
        <v>25438</v>
      </c>
      <c r="F720" s="381" t="s">
        <v>19824</v>
      </c>
      <c r="G720" s="382" t="s">
        <v>7837</v>
      </c>
    </row>
    <row r="721" spans="1:7" ht="37.5">
      <c r="A721" s="371">
        <v>706</v>
      </c>
      <c r="B721" s="377">
        <v>7978</v>
      </c>
      <c r="C721" s="378">
        <f>Matrix!B7980</f>
        <v>0</v>
      </c>
      <c r="D721" s="390" t="s">
        <v>25437</v>
      </c>
      <c r="E721" s="391" t="s">
        <v>25438</v>
      </c>
      <c r="F721" s="381" t="s">
        <v>19825</v>
      </c>
      <c r="G721" s="382" t="s">
        <v>7838</v>
      </c>
    </row>
    <row r="722" spans="1:7" ht="37.5">
      <c r="A722" s="371">
        <v>707</v>
      </c>
      <c r="B722" s="377">
        <v>7979</v>
      </c>
      <c r="C722" s="378">
        <f>Matrix!B7981</f>
        <v>0</v>
      </c>
      <c r="D722" s="390" t="s">
        <v>25437</v>
      </c>
      <c r="E722" s="391" t="s">
        <v>25438</v>
      </c>
      <c r="F722" s="381" t="s">
        <v>19826</v>
      </c>
      <c r="G722" s="382" t="s">
        <v>7839</v>
      </c>
    </row>
    <row r="723" spans="1:7" ht="37.5">
      <c r="A723" s="371">
        <v>708</v>
      </c>
      <c r="B723" s="377">
        <v>7980</v>
      </c>
      <c r="C723" s="378">
        <f>Matrix!B7982</f>
        <v>0</v>
      </c>
      <c r="D723" s="390" t="s">
        <v>25437</v>
      </c>
      <c r="E723" s="391" t="s">
        <v>25438</v>
      </c>
      <c r="F723" s="381" t="s">
        <v>19827</v>
      </c>
      <c r="G723" s="382" t="s">
        <v>7840</v>
      </c>
    </row>
    <row r="724" spans="1:7" ht="37.5">
      <c r="A724" s="371">
        <v>709</v>
      </c>
      <c r="B724" s="377">
        <v>7981</v>
      </c>
      <c r="C724" s="378">
        <f>Matrix!B7983</f>
        <v>0</v>
      </c>
      <c r="D724" s="390" t="s">
        <v>25437</v>
      </c>
      <c r="E724" s="391" t="s">
        <v>25438</v>
      </c>
      <c r="F724" s="381" t="s">
        <v>19828</v>
      </c>
      <c r="G724" s="382" t="s">
        <v>7841</v>
      </c>
    </row>
    <row r="725" spans="1:7" ht="37.5">
      <c r="A725" s="371">
        <v>710</v>
      </c>
      <c r="B725" s="377">
        <v>7982</v>
      </c>
      <c r="C725" s="378">
        <f>Matrix!B7984</f>
        <v>0</v>
      </c>
      <c r="D725" s="390" t="s">
        <v>25437</v>
      </c>
      <c r="E725" s="391" t="s">
        <v>25438</v>
      </c>
      <c r="F725" s="381" t="s">
        <v>19829</v>
      </c>
      <c r="G725" s="382" t="s">
        <v>7842</v>
      </c>
    </row>
    <row r="726" spans="1:7" ht="37.5">
      <c r="A726" s="371">
        <v>711</v>
      </c>
      <c r="B726" s="377">
        <v>7983</v>
      </c>
      <c r="C726" s="378">
        <f>Matrix!B7985</f>
        <v>0</v>
      </c>
      <c r="D726" s="390" t="s">
        <v>25437</v>
      </c>
      <c r="E726" s="391" t="s">
        <v>25438</v>
      </c>
      <c r="F726" s="381" t="s">
        <v>19830</v>
      </c>
      <c r="G726" s="382" t="s">
        <v>7843</v>
      </c>
    </row>
    <row r="727" spans="1:7" ht="37.5">
      <c r="A727" s="371">
        <v>712</v>
      </c>
      <c r="B727" s="377">
        <v>7984</v>
      </c>
      <c r="C727" s="378">
        <f>Matrix!B7986</f>
        <v>0</v>
      </c>
      <c r="D727" s="390" t="s">
        <v>25437</v>
      </c>
      <c r="E727" s="391" t="s">
        <v>25438</v>
      </c>
      <c r="F727" s="381" t="s">
        <v>19831</v>
      </c>
      <c r="G727" s="382" t="s">
        <v>7844</v>
      </c>
    </row>
    <row r="728" spans="1:7" ht="37.5">
      <c r="A728" s="371">
        <v>713</v>
      </c>
      <c r="B728" s="377">
        <v>7985</v>
      </c>
      <c r="C728" s="378">
        <f>Matrix!B7987</f>
        <v>0</v>
      </c>
      <c r="D728" s="390" t="s">
        <v>25437</v>
      </c>
      <c r="E728" s="391" t="s">
        <v>25438</v>
      </c>
      <c r="F728" s="381" t="s">
        <v>19832</v>
      </c>
      <c r="G728" s="382" t="s">
        <v>7845</v>
      </c>
    </row>
    <row r="729" spans="1:7" ht="37.5">
      <c r="A729" s="371">
        <v>714</v>
      </c>
      <c r="B729" s="377">
        <v>7986</v>
      </c>
      <c r="C729" s="378">
        <f>Matrix!B7988</f>
        <v>0</v>
      </c>
      <c r="D729" s="390" t="s">
        <v>25437</v>
      </c>
      <c r="E729" s="391" t="s">
        <v>25438</v>
      </c>
      <c r="F729" s="381" t="s">
        <v>19833</v>
      </c>
      <c r="G729" s="382" t="s">
        <v>7846</v>
      </c>
    </row>
    <row r="730" spans="1:7" ht="37.5">
      <c r="A730" s="371">
        <v>715</v>
      </c>
      <c r="B730" s="377">
        <v>7987</v>
      </c>
      <c r="C730" s="378">
        <f>Matrix!B7989</f>
        <v>0</v>
      </c>
      <c r="D730" s="390" t="s">
        <v>25437</v>
      </c>
      <c r="E730" s="391" t="s">
        <v>25438</v>
      </c>
      <c r="F730" s="381" t="s">
        <v>19834</v>
      </c>
      <c r="G730" s="382" t="s">
        <v>7847</v>
      </c>
    </row>
    <row r="731" spans="1:7" ht="37.5">
      <c r="A731" s="371">
        <v>716</v>
      </c>
      <c r="B731" s="377">
        <v>7988</v>
      </c>
      <c r="C731" s="378">
        <f>Matrix!B7990</f>
        <v>0</v>
      </c>
      <c r="D731" s="390" t="s">
        <v>25437</v>
      </c>
      <c r="E731" s="391" t="s">
        <v>25438</v>
      </c>
      <c r="F731" s="381" t="s">
        <v>19835</v>
      </c>
      <c r="G731" s="382" t="s">
        <v>7848</v>
      </c>
    </row>
    <row r="732" spans="1:7" ht="37.5">
      <c r="A732" s="371">
        <v>717</v>
      </c>
      <c r="B732" s="377">
        <v>8028</v>
      </c>
      <c r="C732" s="378">
        <f>Matrix!B8030</f>
        <v>0</v>
      </c>
      <c r="D732" s="390" t="s">
        <v>25437</v>
      </c>
      <c r="E732" s="391" t="s">
        <v>25438</v>
      </c>
      <c r="F732" s="381" t="s">
        <v>19864</v>
      </c>
      <c r="G732" s="382" t="s">
        <v>7888</v>
      </c>
    </row>
    <row r="733" spans="1:7" ht="57">
      <c r="A733" s="371">
        <v>718</v>
      </c>
      <c r="B733" s="377">
        <v>8149</v>
      </c>
      <c r="C733" s="378">
        <f>Matrix!B8151</f>
        <v>0</v>
      </c>
      <c r="D733" s="390" t="s">
        <v>25437</v>
      </c>
      <c r="E733" s="391" t="s">
        <v>25438</v>
      </c>
      <c r="F733" s="381" t="s">
        <v>19979</v>
      </c>
      <c r="G733" s="382" t="s">
        <v>8009</v>
      </c>
    </row>
    <row r="734" spans="1:7" ht="37.5">
      <c r="A734" s="371">
        <v>719</v>
      </c>
      <c r="B734" s="377">
        <v>8221</v>
      </c>
      <c r="C734" s="378">
        <f>Matrix!B8223</f>
        <v>0</v>
      </c>
      <c r="D734" s="390" t="s">
        <v>25437</v>
      </c>
      <c r="E734" s="391" t="s">
        <v>25438</v>
      </c>
      <c r="F734" s="381" t="s">
        <v>20050</v>
      </c>
      <c r="G734" s="382" t="s">
        <v>8081</v>
      </c>
    </row>
    <row r="735" spans="1:7" ht="37.5">
      <c r="A735" s="371">
        <v>720</v>
      </c>
      <c r="B735" s="377">
        <v>8233</v>
      </c>
      <c r="C735" s="378">
        <f>Matrix!B8235</f>
        <v>0</v>
      </c>
      <c r="D735" s="390" t="s">
        <v>25437</v>
      </c>
      <c r="E735" s="391" t="s">
        <v>25438</v>
      </c>
      <c r="F735" s="381" t="s">
        <v>20062</v>
      </c>
      <c r="G735" s="382" t="s">
        <v>8093</v>
      </c>
    </row>
    <row r="736" spans="1:7" ht="37.5">
      <c r="A736" s="371">
        <v>721</v>
      </c>
      <c r="B736" s="377">
        <v>8470</v>
      </c>
      <c r="C736" s="378">
        <f>Matrix!B8472</f>
        <v>0</v>
      </c>
      <c r="D736" s="390" t="s">
        <v>25437</v>
      </c>
      <c r="E736" s="391" t="s">
        <v>25438</v>
      </c>
      <c r="F736" s="381" t="s">
        <v>20294</v>
      </c>
      <c r="G736" s="382" t="s">
        <v>8330</v>
      </c>
    </row>
    <row r="737" spans="1:7" ht="37.5">
      <c r="A737" s="371">
        <v>722</v>
      </c>
      <c r="B737" s="377">
        <v>8471</v>
      </c>
      <c r="C737" s="378">
        <f>Matrix!B8473</f>
        <v>0</v>
      </c>
      <c r="D737" s="390" t="s">
        <v>25437</v>
      </c>
      <c r="E737" s="391" t="s">
        <v>25438</v>
      </c>
      <c r="F737" s="381" t="s">
        <v>20295</v>
      </c>
      <c r="G737" s="382" t="s">
        <v>8331</v>
      </c>
    </row>
    <row r="738" spans="1:7" ht="37.5">
      <c r="A738" s="371">
        <v>723</v>
      </c>
      <c r="B738" s="377">
        <v>8472</v>
      </c>
      <c r="C738" s="378">
        <f>Matrix!B8474</f>
        <v>0</v>
      </c>
      <c r="D738" s="390" t="s">
        <v>25437</v>
      </c>
      <c r="E738" s="391" t="s">
        <v>25438</v>
      </c>
      <c r="F738" s="381" t="s">
        <v>20296</v>
      </c>
      <c r="G738" s="382" t="s">
        <v>8332</v>
      </c>
    </row>
    <row r="739" spans="1:7" ht="37.5">
      <c r="A739" s="371">
        <v>724</v>
      </c>
      <c r="B739" s="377">
        <v>8569</v>
      </c>
      <c r="C739" s="378">
        <f>Matrix!B8571</f>
        <v>0</v>
      </c>
      <c r="D739" s="390" t="s">
        <v>25437</v>
      </c>
      <c r="E739" s="391" t="s">
        <v>25438</v>
      </c>
      <c r="F739" s="381" t="s">
        <v>20393</v>
      </c>
      <c r="G739" s="382" t="s">
        <v>8429</v>
      </c>
    </row>
    <row r="740" spans="1:7" ht="37.5">
      <c r="A740" s="371">
        <v>725</v>
      </c>
      <c r="B740" s="377">
        <v>8575</v>
      </c>
      <c r="C740" s="378">
        <f>Matrix!B8577</f>
        <v>0</v>
      </c>
      <c r="D740" s="390" t="s">
        <v>25437</v>
      </c>
      <c r="E740" s="391" t="s">
        <v>25438</v>
      </c>
      <c r="F740" s="381" t="s">
        <v>20399</v>
      </c>
      <c r="G740" s="382" t="s">
        <v>8435</v>
      </c>
    </row>
    <row r="741" spans="1:7" ht="37.5">
      <c r="A741" s="371">
        <v>726</v>
      </c>
      <c r="B741" s="377">
        <v>8621</v>
      </c>
      <c r="C741" s="378">
        <f>Matrix!B8623</f>
        <v>0</v>
      </c>
      <c r="D741" s="390" t="s">
        <v>25437</v>
      </c>
      <c r="E741" s="391" t="s">
        <v>25438</v>
      </c>
      <c r="F741" s="381" t="s">
        <v>20445</v>
      </c>
      <c r="G741" s="382" t="s">
        <v>8481</v>
      </c>
    </row>
    <row r="742" spans="1:7" ht="37.5">
      <c r="A742" s="371">
        <v>727</v>
      </c>
      <c r="B742" s="377">
        <v>8648</v>
      </c>
      <c r="C742" s="378">
        <f>Matrix!B8650</f>
        <v>0</v>
      </c>
      <c r="D742" s="390" t="s">
        <v>25437</v>
      </c>
      <c r="E742" s="391" t="s">
        <v>25438</v>
      </c>
      <c r="F742" s="381" t="s">
        <v>20472</v>
      </c>
      <c r="G742" s="382" t="s">
        <v>8508</v>
      </c>
    </row>
    <row r="743" spans="1:7" ht="42.75">
      <c r="A743" s="371">
        <v>728</v>
      </c>
      <c r="B743" s="377">
        <v>8674</v>
      </c>
      <c r="C743" s="378">
        <f>Matrix!B8676</f>
        <v>0</v>
      </c>
      <c r="D743" s="390" t="s">
        <v>25437</v>
      </c>
      <c r="E743" s="391" t="s">
        <v>25438</v>
      </c>
      <c r="F743" s="381" t="s">
        <v>20498</v>
      </c>
      <c r="G743" s="382" t="s">
        <v>8534</v>
      </c>
    </row>
    <row r="744" spans="1:7" ht="37.5">
      <c r="A744" s="371">
        <v>729</v>
      </c>
      <c r="B744" s="377">
        <v>8680</v>
      </c>
      <c r="C744" s="378">
        <f>Matrix!B8682</f>
        <v>0</v>
      </c>
      <c r="D744" s="390" t="s">
        <v>25437</v>
      </c>
      <c r="E744" s="391" t="s">
        <v>25438</v>
      </c>
      <c r="F744" s="381" t="s">
        <v>20504</v>
      </c>
      <c r="G744" s="382" t="s">
        <v>8540</v>
      </c>
    </row>
    <row r="745" spans="1:7" ht="37.5">
      <c r="A745" s="371">
        <v>730</v>
      </c>
      <c r="B745" s="377">
        <v>8719</v>
      </c>
      <c r="C745" s="378">
        <f>Matrix!B8721</f>
        <v>0</v>
      </c>
      <c r="D745" s="390" t="s">
        <v>25437</v>
      </c>
      <c r="E745" s="391" t="s">
        <v>25438</v>
      </c>
      <c r="F745" s="381" t="s">
        <v>8579</v>
      </c>
      <c r="G745" s="382" t="s">
        <v>8579</v>
      </c>
    </row>
    <row r="746" spans="1:7" ht="37.5">
      <c r="A746" s="371">
        <v>731</v>
      </c>
      <c r="B746" s="377">
        <v>8767</v>
      </c>
      <c r="C746" s="378">
        <f>Matrix!B8769</f>
        <v>0</v>
      </c>
      <c r="D746" s="390" t="s">
        <v>25437</v>
      </c>
      <c r="E746" s="391" t="s">
        <v>25438</v>
      </c>
      <c r="F746" s="381" t="s">
        <v>20553</v>
      </c>
      <c r="G746" s="382" t="s">
        <v>8627</v>
      </c>
    </row>
    <row r="747" spans="1:7" ht="42.75">
      <c r="A747" s="371">
        <v>732</v>
      </c>
      <c r="B747" s="377">
        <v>8848</v>
      </c>
      <c r="C747" s="378">
        <f>Matrix!B8850</f>
        <v>0</v>
      </c>
      <c r="D747" s="390" t="s">
        <v>25437</v>
      </c>
      <c r="E747" s="391" t="s">
        <v>25438</v>
      </c>
      <c r="F747" s="381" t="s">
        <v>20633</v>
      </c>
      <c r="G747" s="382" t="s">
        <v>8708</v>
      </c>
    </row>
    <row r="748" spans="1:7" ht="57">
      <c r="A748" s="371">
        <v>733</v>
      </c>
      <c r="B748" s="377">
        <v>8865</v>
      </c>
      <c r="C748" s="378">
        <f>Matrix!B8867</f>
        <v>0</v>
      </c>
      <c r="D748" s="390" t="s">
        <v>25437</v>
      </c>
      <c r="E748" s="391" t="s">
        <v>25438</v>
      </c>
      <c r="F748" s="381" t="s">
        <v>20650</v>
      </c>
      <c r="G748" s="382" t="s">
        <v>8725</v>
      </c>
    </row>
    <row r="749" spans="1:7" ht="42.75">
      <c r="A749" s="371">
        <v>734</v>
      </c>
      <c r="B749" s="377">
        <v>8869</v>
      </c>
      <c r="C749" s="378">
        <f>Matrix!B8871</f>
        <v>0</v>
      </c>
      <c r="D749" s="390" t="s">
        <v>25437</v>
      </c>
      <c r="E749" s="391" t="s">
        <v>25438</v>
      </c>
      <c r="F749" s="381" t="s">
        <v>20654</v>
      </c>
      <c r="G749" s="382" t="s">
        <v>8729</v>
      </c>
    </row>
    <row r="750" spans="1:7" ht="57">
      <c r="A750" s="371">
        <v>735</v>
      </c>
      <c r="B750" s="377">
        <v>8884</v>
      </c>
      <c r="C750" s="378">
        <f>Matrix!B8886</f>
        <v>0</v>
      </c>
      <c r="D750" s="390" t="s">
        <v>25437</v>
      </c>
      <c r="E750" s="391" t="s">
        <v>25438</v>
      </c>
      <c r="F750" s="381" t="s">
        <v>20669</v>
      </c>
      <c r="G750" s="382" t="s">
        <v>8744</v>
      </c>
    </row>
    <row r="751" spans="1:7" ht="37.5">
      <c r="A751" s="371">
        <v>736</v>
      </c>
      <c r="B751" s="377">
        <v>9115</v>
      </c>
      <c r="C751" s="378">
        <f>Matrix!B9117</f>
        <v>0</v>
      </c>
      <c r="D751" s="390" t="s">
        <v>25437</v>
      </c>
      <c r="E751" s="391" t="s">
        <v>25438</v>
      </c>
      <c r="F751" s="381" t="s">
        <v>20900</v>
      </c>
      <c r="G751" s="382" t="s">
        <v>8972</v>
      </c>
    </row>
    <row r="752" spans="1:7" ht="37.5">
      <c r="A752" s="371">
        <v>737</v>
      </c>
      <c r="B752" s="377">
        <v>9119</v>
      </c>
      <c r="C752" s="378">
        <f>Matrix!B9121</f>
        <v>0</v>
      </c>
      <c r="D752" s="390" t="s">
        <v>25437</v>
      </c>
      <c r="E752" s="391" t="s">
        <v>25438</v>
      </c>
      <c r="F752" s="381" t="s">
        <v>20904</v>
      </c>
      <c r="G752" s="382" t="s">
        <v>8976</v>
      </c>
    </row>
    <row r="753" spans="1:7" ht="37.5">
      <c r="A753" s="371">
        <v>738</v>
      </c>
      <c r="B753" s="377">
        <v>9296</v>
      </c>
      <c r="C753" s="378">
        <f>Matrix!B9298</f>
        <v>0</v>
      </c>
      <c r="D753" s="390" t="s">
        <v>25437</v>
      </c>
      <c r="E753" s="391" t="s">
        <v>25438</v>
      </c>
      <c r="F753" s="381" t="s">
        <v>21079</v>
      </c>
      <c r="G753" s="382" t="s">
        <v>9150</v>
      </c>
    </row>
    <row r="754" spans="1:7" ht="37.5">
      <c r="A754" s="371">
        <v>739</v>
      </c>
      <c r="B754" s="377">
        <v>9330</v>
      </c>
      <c r="C754" s="378">
        <f>Matrix!B9332</f>
        <v>0</v>
      </c>
      <c r="D754" s="390" t="s">
        <v>25437</v>
      </c>
      <c r="E754" s="391" t="s">
        <v>25438</v>
      </c>
      <c r="F754" s="381" t="s">
        <v>21109</v>
      </c>
      <c r="G754" s="382" t="s">
        <v>9186</v>
      </c>
    </row>
    <row r="755" spans="1:7" ht="37.5">
      <c r="A755" s="371">
        <v>740</v>
      </c>
      <c r="B755" s="377">
        <v>9585</v>
      </c>
      <c r="C755" s="378">
        <f>Matrix!B9587</f>
        <v>0</v>
      </c>
      <c r="D755" s="390" t="s">
        <v>25437</v>
      </c>
      <c r="E755" s="391" t="s">
        <v>25438</v>
      </c>
      <c r="F755" s="381" t="s">
        <v>21359</v>
      </c>
      <c r="G755" s="382" t="s">
        <v>9441</v>
      </c>
    </row>
    <row r="756" spans="1:7" ht="37.5">
      <c r="A756" s="371">
        <v>741</v>
      </c>
      <c r="B756" s="377">
        <v>9607</v>
      </c>
      <c r="C756" s="378">
        <f>Matrix!B9609</f>
        <v>0</v>
      </c>
      <c r="D756" s="390" t="s">
        <v>25437</v>
      </c>
      <c r="E756" s="391" t="s">
        <v>25438</v>
      </c>
      <c r="F756" s="381" t="s">
        <v>21381</v>
      </c>
      <c r="G756" s="382" t="s">
        <v>9463</v>
      </c>
    </row>
    <row r="757" spans="1:7" ht="37.5">
      <c r="A757" s="371">
        <v>742</v>
      </c>
      <c r="B757" s="377">
        <v>9846</v>
      </c>
      <c r="C757" s="378">
        <f>Matrix!B9848</f>
        <v>0</v>
      </c>
      <c r="D757" s="390" t="s">
        <v>25437</v>
      </c>
      <c r="E757" s="391" t="s">
        <v>25438</v>
      </c>
      <c r="F757" s="381" t="s">
        <v>21616</v>
      </c>
      <c r="G757" s="382" t="s">
        <v>9706</v>
      </c>
    </row>
    <row r="758" spans="1:7" ht="37.5">
      <c r="A758" s="371">
        <v>743</v>
      </c>
      <c r="B758" s="377">
        <v>9914</v>
      </c>
      <c r="C758" s="378">
        <f>Matrix!B9916</f>
        <v>0</v>
      </c>
      <c r="D758" s="390" t="s">
        <v>25437</v>
      </c>
      <c r="E758" s="391" t="s">
        <v>25438</v>
      </c>
      <c r="F758" s="381" t="s">
        <v>21683</v>
      </c>
      <c r="G758" s="382" t="s">
        <v>9775</v>
      </c>
    </row>
    <row r="759" spans="1:7" ht="37.5">
      <c r="A759" s="371">
        <v>744</v>
      </c>
      <c r="B759" s="377">
        <v>9915</v>
      </c>
      <c r="C759" s="378">
        <f>Matrix!B9917</f>
        <v>0</v>
      </c>
      <c r="D759" s="390" t="s">
        <v>25437</v>
      </c>
      <c r="E759" s="391" t="s">
        <v>25438</v>
      </c>
      <c r="F759" s="381" t="s">
        <v>21684</v>
      </c>
      <c r="G759" s="382" t="s">
        <v>9776</v>
      </c>
    </row>
    <row r="760" spans="1:7" ht="37.5">
      <c r="A760" s="371">
        <v>745</v>
      </c>
      <c r="B760" s="377">
        <v>10053</v>
      </c>
      <c r="C760" s="378">
        <f>Matrix!B10055</f>
        <v>0</v>
      </c>
      <c r="D760" s="390" t="s">
        <v>25437</v>
      </c>
      <c r="E760" s="391" t="s">
        <v>25438</v>
      </c>
      <c r="F760" s="381" t="s">
        <v>21822</v>
      </c>
      <c r="G760" s="382" t="s">
        <v>9914</v>
      </c>
    </row>
    <row r="761" spans="1:7" ht="37.5">
      <c r="A761" s="371">
        <v>746</v>
      </c>
      <c r="B761" s="377">
        <v>10054</v>
      </c>
      <c r="C761" s="378">
        <f>Matrix!B10056</f>
        <v>0</v>
      </c>
      <c r="D761" s="390" t="s">
        <v>25437</v>
      </c>
      <c r="E761" s="391" t="s">
        <v>25438</v>
      </c>
      <c r="F761" s="381" t="s">
        <v>21823</v>
      </c>
      <c r="G761" s="382" t="s">
        <v>9915</v>
      </c>
    </row>
    <row r="762" spans="1:7" ht="37.5">
      <c r="A762" s="371">
        <v>747</v>
      </c>
      <c r="B762" s="377">
        <v>10055</v>
      </c>
      <c r="C762" s="378">
        <f>Matrix!B10057</f>
        <v>0</v>
      </c>
      <c r="D762" s="390" t="s">
        <v>25418</v>
      </c>
      <c r="E762" s="391" t="s">
        <v>25419</v>
      </c>
      <c r="F762" s="381" t="s">
        <v>21824</v>
      </c>
      <c r="G762" s="382" t="s">
        <v>9916</v>
      </c>
    </row>
    <row r="763" spans="1:7" ht="37.5">
      <c r="A763" s="371">
        <v>748</v>
      </c>
      <c r="B763" s="377">
        <v>10056</v>
      </c>
      <c r="C763" s="378">
        <f>Matrix!B10058</f>
        <v>0</v>
      </c>
      <c r="D763" s="390" t="s">
        <v>25437</v>
      </c>
      <c r="E763" s="391" t="s">
        <v>25438</v>
      </c>
      <c r="F763" s="381" t="s">
        <v>21825</v>
      </c>
      <c r="G763" s="382" t="s">
        <v>9917</v>
      </c>
    </row>
    <row r="764" spans="1:7" ht="37.5">
      <c r="A764" s="371">
        <v>749</v>
      </c>
      <c r="B764" s="377">
        <v>258</v>
      </c>
      <c r="C764" s="378">
        <f>Matrix!B260</f>
        <v>0</v>
      </c>
      <c r="D764" s="390" t="s">
        <v>25437</v>
      </c>
      <c r="E764" s="392" t="s">
        <v>25447</v>
      </c>
      <c r="F764" s="381" t="s">
        <v>25448</v>
      </c>
      <c r="G764" s="382" t="s">
        <v>262</v>
      </c>
    </row>
    <row r="765" spans="1:7" ht="37.5">
      <c r="A765" s="371">
        <v>750</v>
      </c>
      <c r="B765" s="377">
        <v>383</v>
      </c>
      <c r="C765" s="378">
        <f>Matrix!B385</f>
        <v>0</v>
      </c>
      <c r="D765" s="390" t="s">
        <v>25449</v>
      </c>
      <c r="E765" s="392" t="s">
        <v>25447</v>
      </c>
      <c r="F765" s="381" t="s">
        <v>12437</v>
      </c>
      <c r="G765" s="382" t="s">
        <v>387</v>
      </c>
    </row>
    <row r="766" spans="1:7" ht="37.5">
      <c r="A766" s="371">
        <v>751</v>
      </c>
      <c r="B766" s="377">
        <v>625</v>
      </c>
      <c r="C766" s="378">
        <f>Matrix!B627</f>
        <v>0</v>
      </c>
      <c r="D766" s="390" t="s">
        <v>25437</v>
      </c>
      <c r="E766" s="392" t="s">
        <v>25450</v>
      </c>
      <c r="F766" s="381" t="s">
        <v>12679</v>
      </c>
      <c r="G766" s="382" t="s">
        <v>629</v>
      </c>
    </row>
    <row r="767" spans="1:7" ht="37.5">
      <c r="A767" s="371">
        <v>752</v>
      </c>
      <c r="B767" s="377">
        <v>692</v>
      </c>
      <c r="C767" s="378">
        <f>Matrix!B694</f>
        <v>0</v>
      </c>
      <c r="D767" s="390" t="s">
        <v>25437</v>
      </c>
      <c r="E767" s="392" t="s">
        <v>25450</v>
      </c>
      <c r="F767" s="381" t="s">
        <v>12746</v>
      </c>
      <c r="G767" s="382" t="s">
        <v>696</v>
      </c>
    </row>
    <row r="768" spans="1:7" ht="37.5">
      <c r="A768" s="371">
        <v>753</v>
      </c>
      <c r="B768" s="377">
        <v>750</v>
      </c>
      <c r="C768" s="378">
        <f>Matrix!B752</f>
        <v>0</v>
      </c>
      <c r="D768" s="390" t="s">
        <v>25437</v>
      </c>
      <c r="E768" s="392" t="s">
        <v>25450</v>
      </c>
      <c r="F768" s="381" t="s">
        <v>12804</v>
      </c>
      <c r="G768" s="382" t="s">
        <v>754</v>
      </c>
    </row>
    <row r="769" spans="1:7" ht="37.5">
      <c r="A769" s="371">
        <v>754</v>
      </c>
      <c r="B769" s="377">
        <v>972</v>
      </c>
      <c r="C769" s="378">
        <f>Matrix!B974</f>
        <v>0</v>
      </c>
      <c r="D769" s="390" t="s">
        <v>25437</v>
      </c>
      <c r="E769" s="392" t="s">
        <v>25450</v>
      </c>
      <c r="F769" s="381" t="s">
        <v>13025</v>
      </c>
      <c r="G769" s="382" t="s">
        <v>975</v>
      </c>
    </row>
    <row r="770" spans="1:7" ht="37.5">
      <c r="A770" s="371">
        <v>755</v>
      </c>
      <c r="B770" s="377">
        <v>973</v>
      </c>
      <c r="C770" s="378">
        <f>Matrix!B975</f>
        <v>0</v>
      </c>
      <c r="D770" s="390" t="s">
        <v>25437</v>
      </c>
      <c r="E770" s="392" t="s">
        <v>25450</v>
      </c>
      <c r="F770" s="381" t="s">
        <v>13026</v>
      </c>
      <c r="G770" s="382" t="s">
        <v>976</v>
      </c>
    </row>
    <row r="771" spans="1:7" ht="37.5">
      <c r="A771" s="371">
        <v>756</v>
      </c>
      <c r="B771" s="377">
        <v>1034</v>
      </c>
      <c r="C771" s="378">
        <f>Matrix!B1036</f>
        <v>0</v>
      </c>
      <c r="D771" s="390" t="s">
        <v>25437</v>
      </c>
      <c r="E771" s="392" t="s">
        <v>25450</v>
      </c>
      <c r="F771" s="381" t="s">
        <v>13087</v>
      </c>
      <c r="G771" s="382" t="s">
        <v>1037</v>
      </c>
    </row>
    <row r="772" spans="1:7" ht="37.5">
      <c r="A772" s="371">
        <v>757</v>
      </c>
      <c r="B772" s="377">
        <v>1362</v>
      </c>
      <c r="C772" s="378">
        <f>Matrix!B1364</f>
        <v>0</v>
      </c>
      <c r="D772" s="390" t="s">
        <v>25437</v>
      </c>
      <c r="E772" s="392" t="s">
        <v>25450</v>
      </c>
      <c r="F772" s="381" t="s">
        <v>13415</v>
      </c>
      <c r="G772" s="382" t="s">
        <v>1364</v>
      </c>
    </row>
    <row r="773" spans="1:7" ht="37.5">
      <c r="A773" s="371">
        <v>758</v>
      </c>
      <c r="B773" s="377">
        <v>1825</v>
      </c>
      <c r="C773" s="378">
        <f>Matrix!B1827</f>
        <v>0</v>
      </c>
      <c r="D773" s="390" t="s">
        <v>25437</v>
      </c>
      <c r="E773" s="392" t="s">
        <v>25450</v>
      </c>
      <c r="F773" s="381" t="s">
        <v>13876</v>
      </c>
      <c r="G773" s="382" t="s">
        <v>1827</v>
      </c>
    </row>
    <row r="774" spans="1:7" ht="37.5">
      <c r="A774" s="371">
        <v>759</v>
      </c>
      <c r="B774" s="377">
        <v>2066</v>
      </c>
      <c r="C774" s="378">
        <f>Matrix!B2068</f>
        <v>0</v>
      </c>
      <c r="D774" s="390" t="s">
        <v>25437</v>
      </c>
      <c r="E774" s="392" t="s">
        <v>25450</v>
      </c>
      <c r="F774" s="381" t="s">
        <v>14117</v>
      </c>
      <c r="G774" s="382" t="s">
        <v>2068</v>
      </c>
    </row>
    <row r="775" spans="1:7" ht="37.5">
      <c r="A775" s="371">
        <v>760</v>
      </c>
      <c r="B775" s="377">
        <v>2083</v>
      </c>
      <c r="C775" s="378">
        <f>Matrix!B2085</f>
        <v>0</v>
      </c>
      <c r="D775" s="390" t="s">
        <v>25437</v>
      </c>
      <c r="E775" s="392" t="s">
        <v>25450</v>
      </c>
      <c r="F775" s="381" t="s">
        <v>14134</v>
      </c>
      <c r="G775" s="382" t="s">
        <v>2085</v>
      </c>
    </row>
    <row r="776" spans="1:7" ht="37.5">
      <c r="A776" s="371">
        <v>761</v>
      </c>
      <c r="B776" s="377">
        <v>2084</v>
      </c>
      <c r="C776" s="378">
        <f>Matrix!B2086</f>
        <v>0</v>
      </c>
      <c r="D776" s="390" t="s">
        <v>25437</v>
      </c>
      <c r="E776" s="392" t="s">
        <v>25450</v>
      </c>
      <c r="F776" s="381" t="s">
        <v>14135</v>
      </c>
      <c r="G776" s="382" t="s">
        <v>2086</v>
      </c>
    </row>
    <row r="777" spans="1:7" ht="37.5">
      <c r="A777" s="371">
        <v>762</v>
      </c>
      <c r="B777" s="377">
        <v>2599</v>
      </c>
      <c r="C777" s="378">
        <f>Matrix!B2601</f>
        <v>0</v>
      </c>
      <c r="D777" s="390" t="s">
        <v>25437</v>
      </c>
      <c r="E777" s="392" t="s">
        <v>25450</v>
      </c>
      <c r="F777" s="381" t="s">
        <v>14649</v>
      </c>
      <c r="G777" s="382" t="s">
        <v>2599</v>
      </c>
    </row>
    <row r="778" spans="1:7" ht="37.5">
      <c r="A778" s="371">
        <v>763</v>
      </c>
      <c r="B778" s="377">
        <v>2600</v>
      </c>
      <c r="C778" s="378">
        <f>Matrix!B2602</f>
        <v>0</v>
      </c>
      <c r="D778" s="390" t="s">
        <v>25437</v>
      </c>
      <c r="E778" s="392" t="s">
        <v>25450</v>
      </c>
      <c r="F778" s="381" t="s">
        <v>14650</v>
      </c>
      <c r="G778" s="382" t="s">
        <v>2600</v>
      </c>
    </row>
    <row r="779" spans="1:7" ht="37.5">
      <c r="A779" s="371">
        <v>764</v>
      </c>
      <c r="B779" s="377">
        <v>2601</v>
      </c>
      <c r="C779" s="378">
        <f>Matrix!B2603</f>
        <v>0</v>
      </c>
      <c r="D779" s="390" t="s">
        <v>25437</v>
      </c>
      <c r="E779" s="392" t="s">
        <v>25450</v>
      </c>
      <c r="F779" s="381" t="s">
        <v>14651</v>
      </c>
      <c r="G779" s="382" t="s">
        <v>2601</v>
      </c>
    </row>
    <row r="780" spans="1:7" ht="37.5">
      <c r="A780" s="371">
        <v>765</v>
      </c>
      <c r="B780" s="377">
        <v>2602</v>
      </c>
      <c r="C780" s="378">
        <f>Matrix!B2604</f>
        <v>0</v>
      </c>
      <c r="D780" s="390" t="s">
        <v>25437</v>
      </c>
      <c r="E780" s="392" t="s">
        <v>25450</v>
      </c>
      <c r="F780" s="381" t="s">
        <v>14652</v>
      </c>
      <c r="G780" s="382" t="s">
        <v>2602</v>
      </c>
    </row>
    <row r="781" spans="1:7" ht="37.5">
      <c r="A781" s="371">
        <v>766</v>
      </c>
      <c r="B781" s="377">
        <v>2603</v>
      </c>
      <c r="C781" s="378">
        <f>Matrix!B2605</f>
        <v>0</v>
      </c>
      <c r="D781" s="390" t="s">
        <v>25437</v>
      </c>
      <c r="E781" s="392" t="s">
        <v>25450</v>
      </c>
      <c r="F781" s="381" t="s">
        <v>14653</v>
      </c>
      <c r="G781" s="382" t="s">
        <v>2603</v>
      </c>
    </row>
    <row r="782" spans="1:7" ht="37.5">
      <c r="A782" s="371">
        <v>767</v>
      </c>
      <c r="B782" s="377">
        <v>2604</v>
      </c>
      <c r="C782" s="378">
        <f>Matrix!B2606</f>
        <v>0</v>
      </c>
      <c r="D782" s="390" t="s">
        <v>25437</v>
      </c>
      <c r="E782" s="392" t="s">
        <v>25450</v>
      </c>
      <c r="F782" s="381" t="s">
        <v>14654</v>
      </c>
      <c r="G782" s="382" t="s">
        <v>2604</v>
      </c>
    </row>
    <row r="783" spans="1:7" ht="37.5">
      <c r="A783" s="371">
        <v>768</v>
      </c>
      <c r="B783" s="377">
        <v>2605</v>
      </c>
      <c r="C783" s="378">
        <f>Matrix!B2607</f>
        <v>0</v>
      </c>
      <c r="D783" s="390" t="s">
        <v>25437</v>
      </c>
      <c r="E783" s="392" t="s">
        <v>25450</v>
      </c>
      <c r="F783" s="381" t="s">
        <v>14655</v>
      </c>
      <c r="G783" s="382" t="s">
        <v>2605</v>
      </c>
    </row>
    <row r="784" spans="1:7" ht="37.5">
      <c r="A784" s="371">
        <v>769</v>
      </c>
      <c r="B784" s="377">
        <v>2606</v>
      </c>
      <c r="C784" s="378">
        <f>Matrix!B2608</f>
        <v>0</v>
      </c>
      <c r="D784" s="390" t="s">
        <v>25437</v>
      </c>
      <c r="E784" s="392" t="s">
        <v>25450</v>
      </c>
      <c r="F784" s="381" t="s">
        <v>14656</v>
      </c>
      <c r="G784" s="382" t="s">
        <v>2606</v>
      </c>
    </row>
    <row r="785" spans="1:7" ht="37.5">
      <c r="A785" s="371">
        <v>770</v>
      </c>
      <c r="B785" s="377">
        <v>2609</v>
      </c>
      <c r="C785" s="378">
        <f>Matrix!B2611</f>
        <v>0</v>
      </c>
      <c r="D785" s="390" t="s">
        <v>25451</v>
      </c>
      <c r="E785" s="392" t="s">
        <v>25452</v>
      </c>
      <c r="F785" s="381" t="s">
        <v>14659</v>
      </c>
      <c r="G785" s="382" t="s">
        <v>2609</v>
      </c>
    </row>
    <row r="786" spans="1:7" ht="37.5">
      <c r="A786" s="371">
        <v>771</v>
      </c>
      <c r="B786" s="377">
        <v>2610</v>
      </c>
      <c r="C786" s="378">
        <f>Matrix!B2612</f>
        <v>0</v>
      </c>
      <c r="D786" s="390" t="s">
        <v>25437</v>
      </c>
      <c r="E786" s="392" t="s">
        <v>25450</v>
      </c>
      <c r="F786" s="381" t="s">
        <v>14660</v>
      </c>
      <c r="G786" s="382" t="s">
        <v>2610</v>
      </c>
    </row>
    <row r="787" spans="1:7" ht="37.5">
      <c r="A787" s="371">
        <v>772</v>
      </c>
      <c r="B787" s="377">
        <v>2611</v>
      </c>
      <c r="C787" s="378">
        <f>Matrix!B2613</f>
        <v>0</v>
      </c>
      <c r="D787" s="390" t="s">
        <v>25437</v>
      </c>
      <c r="E787" s="392" t="s">
        <v>25450</v>
      </c>
      <c r="F787" s="381" t="s">
        <v>14661</v>
      </c>
      <c r="G787" s="382" t="s">
        <v>2611</v>
      </c>
    </row>
    <row r="788" spans="1:7" ht="37.5">
      <c r="A788" s="371">
        <v>773</v>
      </c>
      <c r="B788" s="377">
        <v>2842</v>
      </c>
      <c r="C788" s="378">
        <f>Matrix!B2844</f>
        <v>0</v>
      </c>
      <c r="D788" s="390" t="s">
        <v>25449</v>
      </c>
      <c r="E788" s="392" t="s">
        <v>25447</v>
      </c>
      <c r="F788" s="381" t="s">
        <v>14892</v>
      </c>
      <c r="G788" s="382" t="s">
        <v>2842</v>
      </c>
    </row>
    <row r="789" spans="1:7" ht="37.5">
      <c r="A789" s="371">
        <v>774</v>
      </c>
      <c r="B789" s="377">
        <v>3112</v>
      </c>
      <c r="C789" s="378">
        <f>Matrix!B3114</f>
        <v>0</v>
      </c>
      <c r="D789" s="390" t="s">
        <v>25437</v>
      </c>
      <c r="E789" s="392" t="s">
        <v>25450</v>
      </c>
      <c r="F789" s="381" t="s">
        <v>15143</v>
      </c>
      <c r="G789" s="382" t="s">
        <v>3115</v>
      </c>
    </row>
    <row r="790" spans="1:7" ht="37.5">
      <c r="A790" s="371">
        <v>775</v>
      </c>
      <c r="B790" s="377">
        <v>3290</v>
      </c>
      <c r="C790" s="378">
        <f>Matrix!B3292</f>
        <v>0</v>
      </c>
      <c r="D790" s="390" t="s">
        <v>25437</v>
      </c>
      <c r="E790" s="392" t="s">
        <v>25450</v>
      </c>
      <c r="F790" s="381" t="s">
        <v>15309</v>
      </c>
      <c r="G790" s="382" t="s">
        <v>3291</v>
      </c>
    </row>
    <row r="791" spans="1:7" ht="37.5">
      <c r="A791" s="371">
        <v>776</v>
      </c>
      <c r="B791" s="377">
        <v>3344</v>
      </c>
      <c r="C791" s="378">
        <f>Matrix!B3346</f>
        <v>0</v>
      </c>
      <c r="D791" s="390" t="s">
        <v>25437</v>
      </c>
      <c r="E791" s="392" t="s">
        <v>25450</v>
      </c>
      <c r="F791" s="381" t="s">
        <v>15362</v>
      </c>
      <c r="G791" s="382" t="s">
        <v>3345</v>
      </c>
    </row>
    <row r="792" spans="1:7" ht="37.5">
      <c r="A792" s="371">
        <v>777</v>
      </c>
      <c r="B792" s="377">
        <v>3345</v>
      </c>
      <c r="C792" s="378">
        <f>Matrix!B3347</f>
        <v>0</v>
      </c>
      <c r="D792" s="390" t="s">
        <v>25437</v>
      </c>
      <c r="E792" s="392" t="s">
        <v>25450</v>
      </c>
      <c r="F792" s="381" t="s">
        <v>15363</v>
      </c>
      <c r="G792" s="382" t="s">
        <v>3346</v>
      </c>
    </row>
    <row r="793" spans="1:7" ht="37.5">
      <c r="A793" s="371">
        <v>778</v>
      </c>
      <c r="B793" s="377">
        <v>3583</v>
      </c>
      <c r="C793" s="378">
        <f>Matrix!B3585</f>
        <v>0</v>
      </c>
      <c r="D793" s="390" t="s">
        <v>25437</v>
      </c>
      <c r="E793" s="392" t="s">
        <v>25450</v>
      </c>
      <c r="F793" s="381" t="s">
        <v>15572</v>
      </c>
      <c r="G793" s="382" t="s">
        <v>3588</v>
      </c>
    </row>
    <row r="794" spans="1:7" ht="42.75">
      <c r="A794" s="371">
        <v>779</v>
      </c>
      <c r="B794" s="377">
        <v>4039</v>
      </c>
      <c r="C794" s="378">
        <f>Matrix!B4041</f>
        <v>0</v>
      </c>
      <c r="D794" s="390" t="s">
        <v>25437</v>
      </c>
      <c r="E794" s="392" t="s">
        <v>25450</v>
      </c>
      <c r="F794" s="381" t="s">
        <v>16027</v>
      </c>
      <c r="G794" s="382" t="s">
        <v>4040</v>
      </c>
    </row>
    <row r="795" spans="1:7" ht="42.75">
      <c r="A795" s="371">
        <v>780</v>
      </c>
      <c r="B795" s="377">
        <v>4097</v>
      </c>
      <c r="C795" s="378">
        <f>Matrix!B4099</f>
        <v>0</v>
      </c>
      <c r="D795" s="390" t="s">
        <v>25437</v>
      </c>
      <c r="E795" s="392" t="s">
        <v>25450</v>
      </c>
      <c r="F795" s="381" t="s">
        <v>16085</v>
      </c>
      <c r="G795" s="382" t="s">
        <v>4098</v>
      </c>
    </row>
    <row r="796" spans="1:7" ht="37.5">
      <c r="A796" s="371">
        <v>781</v>
      </c>
      <c r="B796" s="377">
        <v>4471</v>
      </c>
      <c r="C796" s="378">
        <f>Matrix!B4473</f>
        <v>0</v>
      </c>
      <c r="D796" s="390" t="s">
        <v>25437</v>
      </c>
      <c r="E796" s="392" t="s">
        <v>25450</v>
      </c>
      <c r="F796" s="381" t="s">
        <v>16327</v>
      </c>
      <c r="G796" s="382" t="s">
        <v>4341</v>
      </c>
    </row>
    <row r="797" spans="1:7" ht="37.5">
      <c r="A797" s="371">
        <v>782</v>
      </c>
      <c r="B797" s="377">
        <v>4979</v>
      </c>
      <c r="C797" s="378">
        <f>Matrix!B4981</f>
        <v>0</v>
      </c>
      <c r="D797" s="390" t="s">
        <v>25437</v>
      </c>
      <c r="E797" s="392" t="s">
        <v>25450</v>
      </c>
      <c r="F797" s="381" t="s">
        <v>16835</v>
      </c>
      <c r="G797" s="382" t="s">
        <v>4848</v>
      </c>
    </row>
    <row r="798" spans="1:7" ht="37.5">
      <c r="A798" s="371">
        <v>783</v>
      </c>
      <c r="B798" s="377">
        <v>5028</v>
      </c>
      <c r="C798" s="378">
        <f>Matrix!B5030</f>
        <v>0</v>
      </c>
      <c r="D798" s="390" t="s">
        <v>25437</v>
      </c>
      <c r="E798" s="392" t="s">
        <v>25450</v>
      </c>
      <c r="F798" s="381" t="s">
        <v>16884</v>
      </c>
      <c r="G798" s="382" t="s">
        <v>4897</v>
      </c>
    </row>
    <row r="799" spans="1:7" ht="37.5">
      <c r="A799" s="371">
        <v>784</v>
      </c>
      <c r="B799" s="377">
        <v>5831</v>
      </c>
      <c r="C799" s="378">
        <f>Matrix!B5833</f>
        <v>0</v>
      </c>
      <c r="D799" s="390" t="s">
        <v>25437</v>
      </c>
      <c r="E799" s="392" t="s">
        <v>25450</v>
      </c>
      <c r="F799" s="381" t="s">
        <v>17681</v>
      </c>
      <c r="G799" s="382" t="s">
        <v>5698</v>
      </c>
    </row>
    <row r="800" spans="1:7" ht="37.5">
      <c r="A800" s="371">
        <v>785</v>
      </c>
      <c r="B800" s="377">
        <v>5911</v>
      </c>
      <c r="C800" s="378">
        <f>Matrix!B5913</f>
        <v>0</v>
      </c>
      <c r="D800" s="390" t="s">
        <v>25437</v>
      </c>
      <c r="E800" s="392" t="s">
        <v>25450</v>
      </c>
      <c r="F800" s="381" t="s">
        <v>17761</v>
      </c>
      <c r="G800" s="382" t="s">
        <v>5777</v>
      </c>
    </row>
    <row r="801" spans="1:7" ht="37.5">
      <c r="A801" s="371">
        <v>786</v>
      </c>
      <c r="B801" s="377">
        <v>5940</v>
      </c>
      <c r="C801" s="378">
        <f>Matrix!B5942</f>
        <v>0</v>
      </c>
      <c r="D801" s="390" t="s">
        <v>25437</v>
      </c>
      <c r="E801" s="392" t="s">
        <v>25450</v>
      </c>
      <c r="F801" s="381" t="s">
        <v>17790</v>
      </c>
      <c r="G801" s="382" t="s">
        <v>5806</v>
      </c>
    </row>
    <row r="802" spans="1:7" ht="37.5">
      <c r="A802" s="371">
        <v>787</v>
      </c>
      <c r="B802" s="377">
        <v>6232</v>
      </c>
      <c r="C802" s="378">
        <f>Matrix!B6234</f>
        <v>0</v>
      </c>
      <c r="D802" s="390" t="s">
        <v>25437</v>
      </c>
      <c r="E802" s="392" t="s">
        <v>25450</v>
      </c>
      <c r="F802" s="381" t="s">
        <v>18082</v>
      </c>
      <c r="G802" s="382" t="s">
        <v>6097</v>
      </c>
    </row>
    <row r="803" spans="1:7" ht="37.5">
      <c r="A803" s="371">
        <v>788</v>
      </c>
      <c r="B803" s="377">
        <v>6372</v>
      </c>
      <c r="C803" s="378">
        <f>Matrix!B6374</f>
        <v>0</v>
      </c>
      <c r="D803" s="390" t="s">
        <v>25437</v>
      </c>
      <c r="E803" s="392" t="s">
        <v>25450</v>
      </c>
      <c r="F803" s="381" t="s">
        <v>18220</v>
      </c>
      <c r="G803" s="382" t="s">
        <v>6234</v>
      </c>
    </row>
    <row r="804" spans="1:7" ht="42.75">
      <c r="A804" s="371">
        <v>789</v>
      </c>
      <c r="B804" s="377">
        <v>6932</v>
      </c>
      <c r="C804" s="378">
        <f>Matrix!B6934</f>
        <v>0</v>
      </c>
      <c r="D804" s="390" t="s">
        <v>25437</v>
      </c>
      <c r="E804" s="392" t="s">
        <v>25450</v>
      </c>
      <c r="F804" s="381" t="s">
        <v>18780</v>
      </c>
      <c r="G804" s="382" t="s">
        <v>6793</v>
      </c>
    </row>
    <row r="805" spans="1:7" ht="37.5">
      <c r="A805" s="371">
        <v>790</v>
      </c>
      <c r="B805" s="377">
        <v>6933</v>
      </c>
      <c r="C805" s="378">
        <f>Matrix!B6935</f>
        <v>0</v>
      </c>
      <c r="D805" s="390" t="s">
        <v>25437</v>
      </c>
      <c r="E805" s="392" t="s">
        <v>25450</v>
      </c>
      <c r="F805" s="381" t="s">
        <v>18781</v>
      </c>
      <c r="G805" s="382" t="s">
        <v>6794</v>
      </c>
    </row>
    <row r="806" spans="1:7" ht="42.75">
      <c r="A806" s="371">
        <v>791</v>
      </c>
      <c r="B806" s="377">
        <v>6948</v>
      </c>
      <c r="C806" s="378">
        <f>Matrix!B6950</f>
        <v>0</v>
      </c>
      <c r="D806" s="390" t="s">
        <v>25437</v>
      </c>
      <c r="E806" s="392" t="s">
        <v>25450</v>
      </c>
      <c r="F806" s="381" t="s">
        <v>18796</v>
      </c>
      <c r="G806" s="382" t="s">
        <v>6809</v>
      </c>
    </row>
    <row r="807" spans="1:7" ht="37.5">
      <c r="A807" s="371">
        <v>792</v>
      </c>
      <c r="B807" s="377">
        <v>7260</v>
      </c>
      <c r="C807" s="378">
        <f>Matrix!B7262</f>
        <v>0</v>
      </c>
      <c r="D807" s="390" t="s">
        <v>25437</v>
      </c>
      <c r="E807" s="392" t="s">
        <v>25450</v>
      </c>
      <c r="F807" s="381" t="s">
        <v>19108</v>
      </c>
      <c r="G807" s="382" t="s">
        <v>7120</v>
      </c>
    </row>
    <row r="808" spans="1:7" ht="37.5">
      <c r="A808" s="371">
        <v>793</v>
      </c>
      <c r="B808" s="377">
        <v>7267</v>
      </c>
      <c r="C808" s="378">
        <f>Matrix!B7269</f>
        <v>0</v>
      </c>
      <c r="D808" s="390" t="s">
        <v>25437</v>
      </c>
      <c r="E808" s="392" t="s">
        <v>25450</v>
      </c>
      <c r="F808" s="381" t="s">
        <v>19115</v>
      </c>
      <c r="G808" s="382" t="s">
        <v>7127</v>
      </c>
    </row>
    <row r="809" spans="1:7" ht="37.5">
      <c r="A809" s="371">
        <v>794</v>
      </c>
      <c r="B809" s="377">
        <v>7509</v>
      </c>
      <c r="C809" s="378">
        <f>Matrix!B7511</f>
        <v>0</v>
      </c>
      <c r="D809" s="390" t="s">
        <v>25437</v>
      </c>
      <c r="E809" s="392" t="s">
        <v>25450</v>
      </c>
      <c r="F809" s="381" t="s">
        <v>19357</v>
      </c>
      <c r="G809" s="382" t="s">
        <v>7369</v>
      </c>
    </row>
    <row r="810" spans="1:7" ht="37.5">
      <c r="A810" s="371">
        <v>795</v>
      </c>
      <c r="B810" s="377">
        <v>7540</v>
      </c>
      <c r="C810" s="378">
        <f>Matrix!B7542</f>
        <v>0</v>
      </c>
      <c r="D810" s="390" t="s">
        <v>25437</v>
      </c>
      <c r="E810" s="392" t="s">
        <v>25450</v>
      </c>
      <c r="F810" s="381" t="s">
        <v>19388</v>
      </c>
      <c r="G810" s="382" t="s">
        <v>7400</v>
      </c>
    </row>
    <row r="811" spans="1:7" ht="37.5">
      <c r="A811" s="371">
        <v>796</v>
      </c>
      <c r="B811" s="377">
        <v>7600</v>
      </c>
      <c r="C811" s="378">
        <f>Matrix!B7602</f>
        <v>0</v>
      </c>
      <c r="D811" s="390" t="s">
        <v>25437</v>
      </c>
      <c r="E811" s="392" t="s">
        <v>25450</v>
      </c>
      <c r="F811" s="381" t="s">
        <v>19448</v>
      </c>
      <c r="G811" s="382" t="s">
        <v>7460</v>
      </c>
    </row>
    <row r="812" spans="1:7" ht="37.5">
      <c r="A812" s="371">
        <v>797</v>
      </c>
      <c r="B812" s="377">
        <v>7851</v>
      </c>
      <c r="C812" s="378">
        <f>Matrix!B7853</f>
        <v>0</v>
      </c>
      <c r="D812" s="390" t="s">
        <v>25437</v>
      </c>
      <c r="E812" s="392" t="s">
        <v>25450</v>
      </c>
      <c r="F812" s="381" t="s">
        <v>19698</v>
      </c>
      <c r="G812" s="382" t="s">
        <v>7711</v>
      </c>
    </row>
    <row r="813" spans="1:7" ht="37.5">
      <c r="A813" s="371">
        <v>798</v>
      </c>
      <c r="B813" s="377">
        <v>8237</v>
      </c>
      <c r="C813" s="378">
        <f>Matrix!B8239</f>
        <v>0</v>
      </c>
      <c r="D813" s="390" t="s">
        <v>25437</v>
      </c>
      <c r="E813" s="392" t="s">
        <v>25450</v>
      </c>
      <c r="F813" s="381" t="s">
        <v>20066</v>
      </c>
      <c r="G813" s="382" t="s">
        <v>8097</v>
      </c>
    </row>
    <row r="814" spans="1:7" ht="37.5">
      <c r="A814" s="371">
        <v>799</v>
      </c>
      <c r="B814" s="377">
        <v>8542</v>
      </c>
      <c r="C814" s="378">
        <f>Matrix!B8544</f>
        <v>0</v>
      </c>
      <c r="D814" s="390" t="s">
        <v>25437</v>
      </c>
      <c r="E814" s="392" t="s">
        <v>25450</v>
      </c>
      <c r="F814" s="381" t="s">
        <v>20366</v>
      </c>
      <c r="G814" s="382" t="s">
        <v>8402</v>
      </c>
    </row>
    <row r="815" spans="1:7" ht="37.5">
      <c r="A815" s="371">
        <v>800</v>
      </c>
      <c r="B815" s="377">
        <v>8543</v>
      </c>
      <c r="C815" s="378">
        <f>Matrix!B8545</f>
        <v>0</v>
      </c>
      <c r="D815" s="390" t="s">
        <v>25437</v>
      </c>
      <c r="E815" s="392" t="s">
        <v>25450</v>
      </c>
      <c r="F815" s="381" t="s">
        <v>20367</v>
      </c>
      <c r="G815" s="382" t="s">
        <v>8403</v>
      </c>
    </row>
    <row r="816" spans="1:7" ht="37.5">
      <c r="A816" s="371">
        <v>801</v>
      </c>
      <c r="B816" s="377">
        <v>8561</v>
      </c>
      <c r="C816" s="378">
        <f>Matrix!B8563</f>
        <v>0</v>
      </c>
      <c r="D816" s="390" t="s">
        <v>25437</v>
      </c>
      <c r="E816" s="392" t="s">
        <v>25450</v>
      </c>
      <c r="F816" s="381" t="s">
        <v>20385</v>
      </c>
      <c r="G816" s="382" t="s">
        <v>8421</v>
      </c>
    </row>
    <row r="817" spans="1:7" ht="37.5">
      <c r="A817" s="371">
        <v>802</v>
      </c>
      <c r="B817" s="377">
        <v>8622</v>
      </c>
      <c r="C817" s="378">
        <f>Matrix!B8624</f>
        <v>0</v>
      </c>
      <c r="D817" s="390" t="s">
        <v>25453</v>
      </c>
      <c r="E817" s="392" t="s">
        <v>25454</v>
      </c>
      <c r="F817" s="381" t="s">
        <v>20446</v>
      </c>
      <c r="G817" s="382" t="s">
        <v>8482</v>
      </c>
    </row>
    <row r="818" spans="1:7" ht="37.5">
      <c r="A818" s="371">
        <v>803</v>
      </c>
      <c r="B818" s="377">
        <v>8669</v>
      </c>
      <c r="C818" s="378">
        <f>Matrix!B8671</f>
        <v>0</v>
      </c>
      <c r="D818" s="390" t="s">
        <v>25437</v>
      </c>
      <c r="E818" s="392" t="s">
        <v>25450</v>
      </c>
      <c r="F818" s="381" t="s">
        <v>20493</v>
      </c>
      <c r="G818" s="382" t="s">
        <v>8529</v>
      </c>
    </row>
    <row r="819" spans="1:7" ht="42.75">
      <c r="A819" s="371">
        <v>804</v>
      </c>
      <c r="B819" s="377">
        <v>8674</v>
      </c>
      <c r="C819" s="378">
        <f>Matrix!B8676</f>
        <v>0</v>
      </c>
      <c r="D819" s="390" t="s">
        <v>25455</v>
      </c>
      <c r="E819" s="392" t="s">
        <v>25456</v>
      </c>
      <c r="F819" s="381" t="s">
        <v>20498</v>
      </c>
      <c r="G819" s="382" t="s">
        <v>8534</v>
      </c>
    </row>
    <row r="820" spans="1:7" ht="37.5">
      <c r="A820" s="371">
        <v>805</v>
      </c>
      <c r="B820" s="377">
        <v>8681</v>
      </c>
      <c r="C820" s="378">
        <f>Matrix!B8683</f>
        <v>0</v>
      </c>
      <c r="D820" s="390" t="s">
        <v>25437</v>
      </c>
      <c r="E820" s="392" t="s">
        <v>25450</v>
      </c>
      <c r="F820" s="381" t="s">
        <v>20505</v>
      </c>
      <c r="G820" s="382" t="s">
        <v>8541</v>
      </c>
    </row>
    <row r="821" spans="1:7" ht="57">
      <c r="A821" s="371">
        <v>806</v>
      </c>
      <c r="B821" s="377">
        <v>8865</v>
      </c>
      <c r="C821" s="378">
        <f>Matrix!B8867</f>
        <v>0</v>
      </c>
      <c r="D821" s="390" t="s">
        <v>25437</v>
      </c>
      <c r="E821" s="392" t="s">
        <v>25450</v>
      </c>
      <c r="F821" s="381" t="s">
        <v>20650</v>
      </c>
      <c r="G821" s="382" t="s">
        <v>8725</v>
      </c>
    </row>
    <row r="822" spans="1:7" ht="37.5">
      <c r="A822" s="371">
        <v>807</v>
      </c>
      <c r="B822" s="377">
        <v>9114</v>
      </c>
      <c r="C822" s="378">
        <f>Matrix!B9116</f>
        <v>0</v>
      </c>
      <c r="D822" s="390" t="s">
        <v>25437</v>
      </c>
      <c r="E822" s="392" t="s">
        <v>25450</v>
      </c>
      <c r="F822" s="381" t="s">
        <v>20899</v>
      </c>
      <c r="G822" s="382" t="s">
        <v>8971</v>
      </c>
    </row>
    <row r="823" spans="1:7" ht="37.5">
      <c r="A823" s="371">
        <v>808</v>
      </c>
      <c r="B823" s="377">
        <v>9115</v>
      </c>
      <c r="C823" s="378">
        <f>Matrix!B9117</f>
        <v>0</v>
      </c>
      <c r="D823" s="390" t="s">
        <v>25437</v>
      </c>
      <c r="E823" s="392" t="s">
        <v>25450</v>
      </c>
      <c r="F823" s="381" t="s">
        <v>20900</v>
      </c>
      <c r="G823" s="382" t="s">
        <v>8972</v>
      </c>
    </row>
    <row r="824" spans="1:7" ht="37.5">
      <c r="A824" s="371">
        <v>809</v>
      </c>
      <c r="B824" s="377">
        <v>9121</v>
      </c>
      <c r="C824" s="378">
        <f>Matrix!B9123</f>
        <v>0</v>
      </c>
      <c r="D824" s="390" t="s">
        <v>25457</v>
      </c>
      <c r="E824" s="392" t="s">
        <v>25458</v>
      </c>
      <c r="F824" s="381" t="s">
        <v>20906</v>
      </c>
      <c r="G824" s="382" t="s">
        <v>8978</v>
      </c>
    </row>
    <row r="825" spans="1:7" ht="37.5">
      <c r="A825" s="371">
        <v>810</v>
      </c>
      <c r="B825" s="377">
        <v>9573</v>
      </c>
      <c r="C825" s="378">
        <f>Matrix!B9575</f>
        <v>0</v>
      </c>
      <c r="D825" s="390" t="s">
        <v>25437</v>
      </c>
      <c r="E825" s="392" t="s">
        <v>25450</v>
      </c>
      <c r="F825" s="381" t="s">
        <v>21347</v>
      </c>
      <c r="G825" s="382" t="s">
        <v>9429</v>
      </c>
    </row>
    <row r="826" spans="1:7" ht="37.5">
      <c r="A826" s="371">
        <v>811</v>
      </c>
      <c r="B826" s="377">
        <v>4</v>
      </c>
      <c r="C826" s="378">
        <f>Matrix!B6</f>
        <v>0</v>
      </c>
      <c r="D826" s="393" t="s">
        <v>25459</v>
      </c>
      <c r="E826" s="385" t="s">
        <v>25460</v>
      </c>
      <c r="F826" s="381" t="s">
        <v>12058</v>
      </c>
      <c r="G826" s="382" t="s">
        <v>8</v>
      </c>
    </row>
    <row r="827" spans="1:7" ht="37.5">
      <c r="A827" s="371">
        <v>812</v>
      </c>
      <c r="B827" s="377">
        <v>10</v>
      </c>
      <c r="C827" s="378">
        <f>Matrix!B12</f>
        <v>0</v>
      </c>
      <c r="D827" s="393" t="s">
        <v>25459</v>
      </c>
      <c r="E827" s="385" t="s">
        <v>25460</v>
      </c>
      <c r="F827" s="381" t="s">
        <v>12064</v>
      </c>
      <c r="G827" s="382" t="s">
        <v>14</v>
      </c>
    </row>
    <row r="828" spans="1:7" ht="57">
      <c r="A828" s="371">
        <v>813</v>
      </c>
      <c r="B828" s="377">
        <v>17</v>
      </c>
      <c r="C828" s="378">
        <f>Matrix!B19</f>
        <v>0</v>
      </c>
      <c r="D828" s="393" t="s">
        <v>25459</v>
      </c>
      <c r="E828" s="385" t="s">
        <v>25460</v>
      </c>
      <c r="F828" s="381" t="s">
        <v>12071</v>
      </c>
      <c r="G828" s="382" t="s">
        <v>21</v>
      </c>
    </row>
    <row r="829" spans="1:7" ht="42.75">
      <c r="A829" s="371">
        <v>814</v>
      </c>
      <c r="B829" s="377">
        <v>29</v>
      </c>
      <c r="C829" s="378">
        <f>Matrix!B31</f>
        <v>0</v>
      </c>
      <c r="D829" s="393" t="s">
        <v>25459</v>
      </c>
      <c r="E829" s="385" t="s">
        <v>25460</v>
      </c>
      <c r="F829" s="381" t="s">
        <v>12083</v>
      </c>
      <c r="G829" s="382" t="s">
        <v>33</v>
      </c>
    </row>
    <row r="830" spans="1:7" ht="37.5">
      <c r="A830" s="371">
        <v>815</v>
      </c>
      <c r="B830" s="377">
        <v>44</v>
      </c>
      <c r="C830" s="378">
        <f>Matrix!B46</f>
        <v>0</v>
      </c>
      <c r="D830" s="393" t="s">
        <v>25459</v>
      </c>
      <c r="E830" s="385" t="s">
        <v>25460</v>
      </c>
      <c r="F830" s="381" t="s">
        <v>12098</v>
      </c>
      <c r="G830" s="382" t="s">
        <v>48</v>
      </c>
    </row>
    <row r="831" spans="1:7" ht="37.5">
      <c r="A831" s="371">
        <v>816</v>
      </c>
      <c r="B831" s="377">
        <v>47</v>
      </c>
      <c r="C831" s="378">
        <f>Matrix!B49</f>
        <v>0</v>
      </c>
      <c r="D831" s="393" t="s">
        <v>25459</v>
      </c>
      <c r="E831" s="385" t="s">
        <v>25460</v>
      </c>
      <c r="F831" s="381" t="s">
        <v>12101</v>
      </c>
      <c r="G831" s="382" t="s">
        <v>51</v>
      </c>
    </row>
    <row r="832" spans="1:7" ht="42.75">
      <c r="A832" s="371">
        <v>817</v>
      </c>
      <c r="B832" s="377">
        <v>57</v>
      </c>
      <c r="C832" s="378">
        <f>Matrix!B59</f>
        <v>0</v>
      </c>
      <c r="D832" s="393" t="s">
        <v>25459</v>
      </c>
      <c r="E832" s="385" t="s">
        <v>25460</v>
      </c>
      <c r="F832" s="381" t="s">
        <v>12111</v>
      </c>
      <c r="G832" s="382" t="s">
        <v>61</v>
      </c>
    </row>
    <row r="833" spans="1:7" ht="37.5">
      <c r="A833" s="371">
        <v>818</v>
      </c>
      <c r="B833" s="377">
        <v>70</v>
      </c>
      <c r="C833" s="378">
        <f>Matrix!B72</f>
        <v>0</v>
      </c>
      <c r="D833" s="393" t="s">
        <v>25459</v>
      </c>
      <c r="E833" s="385" t="s">
        <v>25460</v>
      </c>
      <c r="F833" s="381" t="s">
        <v>12124</v>
      </c>
      <c r="G833" s="382" t="s">
        <v>74</v>
      </c>
    </row>
    <row r="834" spans="1:7" ht="37.5">
      <c r="A834" s="371">
        <v>819</v>
      </c>
      <c r="B834" s="377">
        <v>74</v>
      </c>
      <c r="C834" s="378">
        <f>Matrix!B76</f>
        <v>0</v>
      </c>
      <c r="D834" s="393" t="s">
        <v>25459</v>
      </c>
      <c r="E834" s="385" t="s">
        <v>25460</v>
      </c>
      <c r="F834" s="381" t="s">
        <v>12128</v>
      </c>
      <c r="G834" s="382" t="s">
        <v>78</v>
      </c>
    </row>
    <row r="835" spans="1:7" ht="42.75">
      <c r="A835" s="371">
        <v>820</v>
      </c>
      <c r="B835" s="377">
        <v>75</v>
      </c>
      <c r="C835" s="378">
        <f>Matrix!B77</f>
        <v>0</v>
      </c>
      <c r="D835" s="393" t="s">
        <v>25459</v>
      </c>
      <c r="E835" s="385" t="s">
        <v>25460</v>
      </c>
      <c r="F835" s="381" t="s">
        <v>12129</v>
      </c>
      <c r="G835" s="382" t="s">
        <v>79</v>
      </c>
    </row>
    <row r="836" spans="1:7" ht="37.5">
      <c r="A836" s="371">
        <v>821</v>
      </c>
      <c r="B836" s="377">
        <v>78</v>
      </c>
      <c r="C836" s="378">
        <f>Matrix!B80</f>
        <v>0</v>
      </c>
      <c r="D836" s="393" t="s">
        <v>25459</v>
      </c>
      <c r="E836" s="385" t="s">
        <v>25460</v>
      </c>
      <c r="F836" s="381" t="s">
        <v>12132</v>
      </c>
      <c r="G836" s="382" t="s">
        <v>82</v>
      </c>
    </row>
    <row r="837" spans="1:7" ht="42.75">
      <c r="A837" s="371">
        <v>822</v>
      </c>
      <c r="B837" s="377">
        <v>80</v>
      </c>
      <c r="C837" s="378">
        <f>Matrix!B82</f>
        <v>0</v>
      </c>
      <c r="D837" s="393" t="s">
        <v>25459</v>
      </c>
      <c r="E837" s="385" t="s">
        <v>25460</v>
      </c>
      <c r="F837" s="381" t="s">
        <v>12134</v>
      </c>
      <c r="G837" s="382" t="s">
        <v>84</v>
      </c>
    </row>
    <row r="838" spans="1:7" ht="37.5">
      <c r="A838" s="371">
        <v>823</v>
      </c>
      <c r="B838" s="377">
        <v>83</v>
      </c>
      <c r="C838" s="378">
        <f>Matrix!B85</f>
        <v>0</v>
      </c>
      <c r="D838" s="393" t="s">
        <v>25459</v>
      </c>
      <c r="E838" s="385" t="s">
        <v>25460</v>
      </c>
      <c r="F838" s="381" t="s">
        <v>12137</v>
      </c>
      <c r="G838" s="382" t="s">
        <v>87</v>
      </c>
    </row>
    <row r="839" spans="1:7" ht="37.5">
      <c r="A839" s="371">
        <v>824</v>
      </c>
      <c r="B839" s="377">
        <v>84</v>
      </c>
      <c r="C839" s="378">
        <f>Matrix!B86</f>
        <v>0</v>
      </c>
      <c r="D839" s="393" t="s">
        <v>25459</v>
      </c>
      <c r="E839" s="385" t="s">
        <v>25460</v>
      </c>
      <c r="F839" s="381" t="s">
        <v>12138</v>
      </c>
      <c r="G839" s="382" t="s">
        <v>88</v>
      </c>
    </row>
    <row r="840" spans="1:7" ht="37.5">
      <c r="A840" s="371">
        <v>825</v>
      </c>
      <c r="B840" s="377">
        <v>94</v>
      </c>
      <c r="C840" s="378">
        <f>Matrix!B96</f>
        <v>0</v>
      </c>
      <c r="D840" s="393" t="s">
        <v>25459</v>
      </c>
      <c r="E840" s="385" t="s">
        <v>25460</v>
      </c>
      <c r="F840" s="381" t="s">
        <v>12148</v>
      </c>
      <c r="G840" s="382" t="s">
        <v>98</v>
      </c>
    </row>
    <row r="841" spans="1:7" ht="42.75">
      <c r="A841" s="371">
        <v>826</v>
      </c>
      <c r="B841" s="377">
        <v>98</v>
      </c>
      <c r="C841" s="378">
        <f>Matrix!B100</f>
        <v>0</v>
      </c>
      <c r="D841" s="393" t="s">
        <v>25459</v>
      </c>
      <c r="E841" s="385" t="s">
        <v>25460</v>
      </c>
      <c r="F841" s="381" t="s">
        <v>12152</v>
      </c>
      <c r="G841" s="382" t="s">
        <v>102</v>
      </c>
    </row>
    <row r="842" spans="1:7" ht="37.5">
      <c r="A842" s="371">
        <v>827</v>
      </c>
      <c r="B842" s="377">
        <v>107</v>
      </c>
      <c r="C842" s="378">
        <f>Matrix!B109</f>
        <v>0</v>
      </c>
      <c r="D842" s="393" t="s">
        <v>25459</v>
      </c>
      <c r="E842" s="385" t="s">
        <v>25460</v>
      </c>
      <c r="F842" s="381" t="s">
        <v>12161</v>
      </c>
      <c r="G842" s="382" t="s">
        <v>111</v>
      </c>
    </row>
    <row r="843" spans="1:7" ht="42.75">
      <c r="A843" s="371">
        <v>828</v>
      </c>
      <c r="B843" s="377">
        <v>114</v>
      </c>
      <c r="C843" s="378">
        <f>Matrix!B116</f>
        <v>0</v>
      </c>
      <c r="D843" s="393" t="s">
        <v>25459</v>
      </c>
      <c r="E843" s="385" t="s">
        <v>25460</v>
      </c>
      <c r="F843" s="381" t="s">
        <v>12168</v>
      </c>
      <c r="G843" s="382" t="s">
        <v>118</v>
      </c>
    </row>
    <row r="844" spans="1:7" ht="42.75">
      <c r="A844" s="371">
        <v>829</v>
      </c>
      <c r="B844" s="377">
        <v>119</v>
      </c>
      <c r="C844" s="378">
        <f>Matrix!B121</f>
        <v>0</v>
      </c>
      <c r="D844" s="393" t="s">
        <v>25459</v>
      </c>
      <c r="E844" s="385" t="s">
        <v>25460</v>
      </c>
      <c r="F844" s="381" t="s">
        <v>12173</v>
      </c>
      <c r="G844" s="382" t="s">
        <v>123</v>
      </c>
    </row>
    <row r="845" spans="1:7" ht="37.5">
      <c r="A845" s="371">
        <v>830</v>
      </c>
      <c r="B845" s="377">
        <v>123</v>
      </c>
      <c r="C845" s="378">
        <f>Matrix!B125</f>
        <v>0</v>
      </c>
      <c r="D845" s="393" t="s">
        <v>25459</v>
      </c>
      <c r="E845" s="385" t="s">
        <v>25460</v>
      </c>
      <c r="F845" s="381" t="s">
        <v>12177</v>
      </c>
      <c r="G845" s="382" t="s">
        <v>127</v>
      </c>
    </row>
    <row r="846" spans="1:7" ht="37.5">
      <c r="A846" s="371">
        <v>831</v>
      </c>
      <c r="B846" s="377">
        <v>133</v>
      </c>
      <c r="C846" s="378">
        <f>Matrix!B135</f>
        <v>0</v>
      </c>
      <c r="D846" s="393" t="s">
        <v>25459</v>
      </c>
      <c r="E846" s="385" t="s">
        <v>25460</v>
      </c>
      <c r="F846" s="381" t="s">
        <v>12187</v>
      </c>
      <c r="G846" s="382" t="s">
        <v>137</v>
      </c>
    </row>
    <row r="847" spans="1:7" ht="37.5">
      <c r="A847" s="371">
        <v>832</v>
      </c>
      <c r="B847" s="377">
        <v>156</v>
      </c>
      <c r="C847" s="378">
        <f>Matrix!B158</f>
        <v>0</v>
      </c>
      <c r="D847" s="393" t="s">
        <v>25459</v>
      </c>
      <c r="E847" s="385" t="s">
        <v>25460</v>
      </c>
      <c r="F847" s="381" t="s">
        <v>12210</v>
      </c>
      <c r="G847" s="382" t="s">
        <v>160</v>
      </c>
    </row>
    <row r="848" spans="1:7" ht="37.5">
      <c r="A848" s="371">
        <v>833</v>
      </c>
      <c r="B848" s="377">
        <v>161</v>
      </c>
      <c r="C848" s="378">
        <f>Matrix!B163</f>
        <v>0</v>
      </c>
      <c r="D848" s="393" t="s">
        <v>25461</v>
      </c>
      <c r="E848" s="385" t="s">
        <v>25462</v>
      </c>
      <c r="F848" s="381" t="s">
        <v>12215</v>
      </c>
      <c r="G848" s="382" t="s">
        <v>165</v>
      </c>
    </row>
    <row r="849" spans="1:7" ht="37.5">
      <c r="A849" s="371">
        <v>834</v>
      </c>
      <c r="B849" s="377">
        <v>176</v>
      </c>
      <c r="C849" s="378">
        <f>Matrix!B178</f>
        <v>0</v>
      </c>
      <c r="D849" s="393" t="s">
        <v>25459</v>
      </c>
      <c r="E849" s="385" t="s">
        <v>25460</v>
      </c>
      <c r="F849" s="381" t="s">
        <v>12230</v>
      </c>
      <c r="G849" s="382" t="s">
        <v>180</v>
      </c>
    </row>
    <row r="850" spans="1:7" ht="37.5">
      <c r="A850" s="371">
        <v>835</v>
      </c>
      <c r="B850" s="377">
        <v>177</v>
      </c>
      <c r="C850" s="378">
        <f>Matrix!B179</f>
        <v>0</v>
      </c>
      <c r="D850" s="393" t="s">
        <v>25463</v>
      </c>
      <c r="E850" s="385" t="s">
        <v>25464</v>
      </c>
      <c r="F850" s="381" t="s">
        <v>12231</v>
      </c>
      <c r="G850" s="382" t="s">
        <v>181</v>
      </c>
    </row>
    <row r="851" spans="1:7" ht="42.75">
      <c r="A851" s="371">
        <v>836</v>
      </c>
      <c r="B851" s="377">
        <v>207</v>
      </c>
      <c r="C851" s="378">
        <f>Matrix!B209</f>
        <v>0</v>
      </c>
      <c r="D851" s="393" t="s">
        <v>25459</v>
      </c>
      <c r="E851" s="385" t="s">
        <v>25460</v>
      </c>
      <c r="F851" s="381" t="s">
        <v>12261</v>
      </c>
      <c r="G851" s="382" t="s">
        <v>211</v>
      </c>
    </row>
    <row r="852" spans="1:7" ht="37.5">
      <c r="A852" s="371">
        <v>837</v>
      </c>
      <c r="B852" s="377">
        <v>208</v>
      </c>
      <c r="C852" s="378">
        <f>Matrix!B210</f>
        <v>0</v>
      </c>
      <c r="D852" s="393" t="s">
        <v>25459</v>
      </c>
      <c r="E852" s="385" t="s">
        <v>25460</v>
      </c>
      <c r="F852" s="381" t="s">
        <v>12262</v>
      </c>
      <c r="G852" s="382" t="s">
        <v>212</v>
      </c>
    </row>
    <row r="853" spans="1:7" ht="37.5">
      <c r="A853" s="371">
        <v>838</v>
      </c>
      <c r="B853" s="377">
        <v>228</v>
      </c>
      <c r="C853" s="378">
        <f>Matrix!B230</f>
        <v>0</v>
      </c>
      <c r="D853" s="393" t="s">
        <v>25459</v>
      </c>
      <c r="E853" s="385" t="s">
        <v>25460</v>
      </c>
      <c r="F853" s="381" t="s">
        <v>12282</v>
      </c>
      <c r="G853" s="382" t="s">
        <v>232</v>
      </c>
    </row>
    <row r="854" spans="1:7" ht="42.75">
      <c r="A854" s="371">
        <v>839</v>
      </c>
      <c r="B854" s="377">
        <v>232</v>
      </c>
      <c r="C854" s="378">
        <f>Matrix!B234</f>
        <v>0</v>
      </c>
      <c r="D854" s="393" t="s">
        <v>25459</v>
      </c>
      <c r="E854" s="385" t="s">
        <v>25460</v>
      </c>
      <c r="F854" s="381" t="s">
        <v>12286</v>
      </c>
      <c r="G854" s="382" t="s">
        <v>236</v>
      </c>
    </row>
    <row r="855" spans="1:7" ht="37.5">
      <c r="A855" s="371">
        <v>840</v>
      </c>
      <c r="B855" s="377">
        <v>240</v>
      </c>
      <c r="C855" s="378">
        <f>Matrix!B242</f>
        <v>0</v>
      </c>
      <c r="D855" s="393" t="s">
        <v>25465</v>
      </c>
      <c r="E855" s="385" t="s">
        <v>25466</v>
      </c>
      <c r="F855" s="381" t="s">
        <v>12294</v>
      </c>
      <c r="G855" s="382" t="s">
        <v>244</v>
      </c>
    </row>
    <row r="856" spans="1:7" ht="37.5">
      <c r="A856" s="371">
        <v>841</v>
      </c>
      <c r="B856" s="377">
        <v>247</v>
      </c>
      <c r="C856" s="378">
        <f>Matrix!B249</f>
        <v>0</v>
      </c>
      <c r="D856" s="393" t="s">
        <v>25459</v>
      </c>
      <c r="E856" s="385" t="s">
        <v>25460</v>
      </c>
      <c r="F856" s="381" t="s">
        <v>12301</v>
      </c>
      <c r="G856" s="382" t="s">
        <v>251</v>
      </c>
    </row>
    <row r="857" spans="1:7" ht="42.75">
      <c r="A857" s="371">
        <v>842</v>
      </c>
      <c r="B857" s="377">
        <v>263</v>
      </c>
      <c r="C857" s="378">
        <f>Matrix!B265</f>
        <v>0</v>
      </c>
      <c r="D857" s="393" t="s">
        <v>25459</v>
      </c>
      <c r="E857" s="385" t="s">
        <v>25460</v>
      </c>
      <c r="F857" s="381" t="s">
        <v>12317</v>
      </c>
      <c r="G857" s="382" t="s">
        <v>267</v>
      </c>
    </row>
    <row r="858" spans="1:7" ht="42.75">
      <c r="A858" s="371">
        <v>843</v>
      </c>
      <c r="B858" s="377">
        <v>279</v>
      </c>
      <c r="C858" s="378">
        <f>Matrix!B281</f>
        <v>0</v>
      </c>
      <c r="D858" s="393" t="s">
        <v>25459</v>
      </c>
      <c r="E858" s="385" t="s">
        <v>25460</v>
      </c>
      <c r="F858" s="381" t="s">
        <v>12333</v>
      </c>
      <c r="G858" s="382" t="s">
        <v>283</v>
      </c>
    </row>
    <row r="859" spans="1:7" ht="37.5">
      <c r="A859" s="371">
        <v>844</v>
      </c>
      <c r="B859" s="377">
        <v>283</v>
      </c>
      <c r="C859" s="378">
        <f>Matrix!B285</f>
        <v>0</v>
      </c>
      <c r="D859" s="393" t="s">
        <v>25459</v>
      </c>
      <c r="E859" s="385" t="s">
        <v>25460</v>
      </c>
      <c r="F859" s="381" t="s">
        <v>12337</v>
      </c>
      <c r="G859" s="382" t="s">
        <v>287</v>
      </c>
    </row>
    <row r="860" spans="1:7" ht="42.75">
      <c r="A860" s="371">
        <v>845</v>
      </c>
      <c r="B860" s="377">
        <v>287</v>
      </c>
      <c r="C860" s="378">
        <f>Matrix!B289</f>
        <v>0</v>
      </c>
      <c r="D860" s="393" t="s">
        <v>25459</v>
      </c>
      <c r="E860" s="385" t="s">
        <v>25460</v>
      </c>
      <c r="F860" s="381" t="s">
        <v>12341</v>
      </c>
      <c r="G860" s="382" t="s">
        <v>291</v>
      </c>
    </row>
    <row r="861" spans="1:7" ht="57">
      <c r="A861" s="371">
        <v>846</v>
      </c>
      <c r="B861" s="377">
        <v>289</v>
      </c>
      <c r="C861" s="378">
        <f>Matrix!B291</f>
        <v>0</v>
      </c>
      <c r="D861" s="393" t="s">
        <v>25459</v>
      </c>
      <c r="E861" s="385" t="s">
        <v>25460</v>
      </c>
      <c r="F861" s="381" t="s">
        <v>12343</v>
      </c>
      <c r="G861" s="382" t="s">
        <v>293</v>
      </c>
    </row>
    <row r="862" spans="1:7" ht="37.5">
      <c r="A862" s="371">
        <v>847</v>
      </c>
      <c r="B862" s="377">
        <v>332</v>
      </c>
      <c r="C862" s="378">
        <f>Matrix!B334</f>
        <v>0</v>
      </c>
      <c r="D862" s="393" t="s">
        <v>25459</v>
      </c>
      <c r="E862" s="385" t="s">
        <v>25460</v>
      </c>
      <c r="F862" s="381" t="s">
        <v>12386</v>
      </c>
      <c r="G862" s="382" t="s">
        <v>336</v>
      </c>
    </row>
    <row r="863" spans="1:7" ht="37.5">
      <c r="A863" s="371">
        <v>848</v>
      </c>
      <c r="B863" s="377">
        <v>346</v>
      </c>
      <c r="C863" s="378">
        <f>Matrix!B348</f>
        <v>0</v>
      </c>
      <c r="D863" s="393" t="s">
        <v>25459</v>
      </c>
      <c r="E863" s="385" t="s">
        <v>25460</v>
      </c>
      <c r="F863" s="381" t="s">
        <v>12400</v>
      </c>
      <c r="G863" s="382" t="s">
        <v>350</v>
      </c>
    </row>
    <row r="864" spans="1:7" ht="37.5">
      <c r="A864" s="371">
        <v>849</v>
      </c>
      <c r="B864" s="377">
        <v>352</v>
      </c>
      <c r="C864" s="378">
        <f>Matrix!B354</f>
        <v>0</v>
      </c>
      <c r="D864" s="393" t="s">
        <v>25459</v>
      </c>
      <c r="E864" s="385" t="s">
        <v>25460</v>
      </c>
      <c r="F864" s="381" t="s">
        <v>12406</v>
      </c>
      <c r="G864" s="382" t="s">
        <v>356</v>
      </c>
    </row>
    <row r="865" spans="1:7" ht="37.5">
      <c r="A865" s="371">
        <v>850</v>
      </c>
      <c r="B865" s="377">
        <v>356</v>
      </c>
      <c r="C865" s="378">
        <f>Matrix!B358</f>
        <v>0</v>
      </c>
      <c r="D865" s="393" t="s">
        <v>25459</v>
      </c>
      <c r="E865" s="385" t="s">
        <v>25460</v>
      </c>
      <c r="F865" s="381" t="s">
        <v>12410</v>
      </c>
      <c r="G865" s="382" t="s">
        <v>360</v>
      </c>
    </row>
    <row r="866" spans="1:7" ht="42.75">
      <c r="A866" s="371">
        <v>851</v>
      </c>
      <c r="B866" s="377">
        <v>360</v>
      </c>
      <c r="C866" s="378">
        <f>Matrix!B362</f>
        <v>0</v>
      </c>
      <c r="D866" s="393" t="s">
        <v>25459</v>
      </c>
      <c r="E866" s="385" t="s">
        <v>25460</v>
      </c>
      <c r="F866" s="381" t="s">
        <v>12414</v>
      </c>
      <c r="G866" s="382" t="s">
        <v>364</v>
      </c>
    </row>
    <row r="867" spans="1:7" ht="37.5">
      <c r="A867" s="371">
        <v>852</v>
      </c>
      <c r="B867" s="377">
        <v>378</v>
      </c>
      <c r="C867" s="378">
        <f>Matrix!B380</f>
        <v>0</v>
      </c>
      <c r="D867" s="393" t="s">
        <v>25459</v>
      </c>
      <c r="E867" s="385" t="s">
        <v>25460</v>
      </c>
      <c r="F867" s="381" t="s">
        <v>12432</v>
      </c>
      <c r="G867" s="382" t="s">
        <v>382</v>
      </c>
    </row>
    <row r="868" spans="1:7" ht="37.5">
      <c r="A868" s="371">
        <v>853</v>
      </c>
      <c r="B868" s="377">
        <v>384</v>
      </c>
      <c r="C868" s="378">
        <f>Matrix!B386</f>
        <v>0</v>
      </c>
      <c r="D868" s="393" t="s">
        <v>25459</v>
      </c>
      <c r="E868" s="385" t="s">
        <v>25460</v>
      </c>
      <c r="F868" s="381" t="s">
        <v>12438</v>
      </c>
      <c r="G868" s="382" t="s">
        <v>388</v>
      </c>
    </row>
    <row r="869" spans="1:7" ht="37.5">
      <c r="A869" s="371">
        <v>854</v>
      </c>
      <c r="B869" s="377">
        <v>411</v>
      </c>
      <c r="C869" s="378">
        <f>Matrix!B413</f>
        <v>0</v>
      </c>
      <c r="D869" s="393" t="s">
        <v>25459</v>
      </c>
      <c r="E869" s="385" t="s">
        <v>25460</v>
      </c>
      <c r="F869" s="381" t="s">
        <v>12465</v>
      </c>
      <c r="G869" s="382" t="s">
        <v>415</v>
      </c>
    </row>
    <row r="870" spans="1:7" ht="37.5">
      <c r="A870" s="371">
        <v>855</v>
      </c>
      <c r="B870" s="377">
        <v>414</v>
      </c>
      <c r="C870" s="378">
        <f>Matrix!B416</f>
        <v>0</v>
      </c>
      <c r="D870" s="393" t="s">
        <v>25459</v>
      </c>
      <c r="E870" s="385" t="s">
        <v>25460</v>
      </c>
      <c r="F870" s="381" t="s">
        <v>12468</v>
      </c>
      <c r="G870" s="382" t="s">
        <v>418</v>
      </c>
    </row>
    <row r="871" spans="1:7" ht="37.5">
      <c r="A871" s="371">
        <v>856</v>
      </c>
      <c r="B871" s="377">
        <v>439</v>
      </c>
      <c r="C871" s="378">
        <f>Matrix!B441</f>
        <v>0</v>
      </c>
      <c r="D871" s="393" t="s">
        <v>25459</v>
      </c>
      <c r="E871" s="385" t="s">
        <v>25460</v>
      </c>
      <c r="F871" s="381" t="s">
        <v>12493</v>
      </c>
      <c r="G871" s="382" t="s">
        <v>443</v>
      </c>
    </row>
    <row r="872" spans="1:7" ht="37.5">
      <c r="A872" s="371">
        <v>857</v>
      </c>
      <c r="B872" s="377">
        <v>474</v>
      </c>
      <c r="C872" s="378">
        <f>Matrix!B476</f>
        <v>0</v>
      </c>
      <c r="D872" s="393" t="s">
        <v>25459</v>
      </c>
      <c r="E872" s="385" t="s">
        <v>25460</v>
      </c>
      <c r="F872" s="381" t="s">
        <v>12528</v>
      </c>
      <c r="G872" s="382" t="s">
        <v>478</v>
      </c>
    </row>
    <row r="873" spans="1:7" ht="37.5">
      <c r="A873" s="371">
        <v>858</v>
      </c>
      <c r="B873" s="377">
        <v>495</v>
      </c>
      <c r="C873" s="378">
        <f>Matrix!B497</f>
        <v>0</v>
      </c>
      <c r="D873" s="393" t="s">
        <v>25459</v>
      </c>
      <c r="E873" s="385" t="s">
        <v>25460</v>
      </c>
      <c r="F873" s="381" t="s">
        <v>12549</v>
      </c>
      <c r="G873" s="382" t="s">
        <v>499</v>
      </c>
    </row>
    <row r="874" spans="1:7" ht="42.75">
      <c r="A874" s="371">
        <v>859</v>
      </c>
      <c r="B874" s="377">
        <v>517</v>
      </c>
      <c r="C874" s="378">
        <f>Matrix!B519</f>
        <v>0</v>
      </c>
      <c r="D874" s="393" t="s">
        <v>25459</v>
      </c>
      <c r="E874" s="385" t="s">
        <v>25460</v>
      </c>
      <c r="F874" s="381" t="s">
        <v>12571</v>
      </c>
      <c r="G874" s="382" t="s">
        <v>521</v>
      </c>
    </row>
    <row r="875" spans="1:7" ht="37.5">
      <c r="A875" s="371">
        <v>860</v>
      </c>
      <c r="B875" s="377">
        <v>578</v>
      </c>
      <c r="C875" s="378">
        <f>Matrix!B580</f>
        <v>0</v>
      </c>
      <c r="D875" s="393" t="s">
        <v>25459</v>
      </c>
      <c r="E875" s="385" t="s">
        <v>25460</v>
      </c>
      <c r="F875" s="381" t="s">
        <v>12632</v>
      </c>
      <c r="G875" s="382" t="s">
        <v>582</v>
      </c>
    </row>
    <row r="876" spans="1:7" ht="37.5">
      <c r="A876" s="371">
        <v>861</v>
      </c>
      <c r="B876" s="377">
        <v>617</v>
      </c>
      <c r="C876" s="378">
        <f>Matrix!B619</f>
        <v>0</v>
      </c>
      <c r="D876" s="393" t="s">
        <v>25459</v>
      </c>
      <c r="E876" s="385" t="s">
        <v>25460</v>
      </c>
      <c r="F876" s="381" t="s">
        <v>12671</v>
      </c>
      <c r="G876" s="382" t="s">
        <v>621</v>
      </c>
    </row>
    <row r="877" spans="1:7" ht="37.5">
      <c r="A877" s="371">
        <v>862</v>
      </c>
      <c r="B877" s="377">
        <v>623</v>
      </c>
      <c r="C877" s="378">
        <f>Matrix!B625</f>
        <v>0</v>
      </c>
      <c r="D877" s="393" t="s">
        <v>25459</v>
      </c>
      <c r="E877" s="385" t="s">
        <v>25460</v>
      </c>
      <c r="F877" s="381" t="s">
        <v>12677</v>
      </c>
      <c r="G877" s="382" t="s">
        <v>627</v>
      </c>
    </row>
    <row r="878" spans="1:7" ht="37.5">
      <c r="A878" s="371">
        <v>863</v>
      </c>
      <c r="B878" s="377">
        <v>650</v>
      </c>
      <c r="C878" s="378">
        <f>Matrix!B652</f>
        <v>0</v>
      </c>
      <c r="D878" s="393" t="s">
        <v>25459</v>
      </c>
      <c r="E878" s="385" t="s">
        <v>25460</v>
      </c>
      <c r="F878" s="381" t="s">
        <v>12704</v>
      </c>
      <c r="G878" s="382" t="s">
        <v>654</v>
      </c>
    </row>
    <row r="879" spans="1:7" ht="37.5">
      <c r="A879" s="371">
        <v>864</v>
      </c>
      <c r="B879" s="377">
        <v>652</v>
      </c>
      <c r="C879" s="378">
        <f>Matrix!B654</f>
        <v>0</v>
      </c>
      <c r="D879" s="393" t="s">
        <v>25467</v>
      </c>
      <c r="E879" s="385" t="s">
        <v>25468</v>
      </c>
      <c r="F879" s="381" t="s">
        <v>12706</v>
      </c>
      <c r="G879" s="382" t="s">
        <v>656</v>
      </c>
    </row>
    <row r="880" spans="1:7" ht="37.5">
      <c r="A880" s="371">
        <v>865</v>
      </c>
      <c r="B880" s="377">
        <v>654</v>
      </c>
      <c r="C880" s="378">
        <f>Matrix!B656</f>
        <v>0</v>
      </c>
      <c r="D880" s="393" t="s">
        <v>25459</v>
      </c>
      <c r="E880" s="385" t="s">
        <v>25460</v>
      </c>
      <c r="F880" s="381" t="s">
        <v>12708</v>
      </c>
      <c r="G880" s="382" t="s">
        <v>658</v>
      </c>
    </row>
    <row r="881" spans="1:7" ht="37.5">
      <c r="A881" s="371">
        <v>866</v>
      </c>
      <c r="B881" s="377">
        <v>672</v>
      </c>
      <c r="C881" s="378">
        <f>Matrix!B674</f>
        <v>0</v>
      </c>
      <c r="D881" s="393" t="s">
        <v>25463</v>
      </c>
      <c r="E881" s="385" t="s">
        <v>25464</v>
      </c>
      <c r="F881" s="381" t="s">
        <v>12726</v>
      </c>
      <c r="G881" s="382" t="s">
        <v>676</v>
      </c>
    </row>
    <row r="882" spans="1:7" ht="42.75">
      <c r="A882" s="371">
        <v>867</v>
      </c>
      <c r="B882" s="377">
        <v>698</v>
      </c>
      <c r="C882" s="378">
        <f>Matrix!B700</f>
        <v>0</v>
      </c>
      <c r="D882" s="393" t="s">
        <v>25459</v>
      </c>
      <c r="E882" s="385" t="s">
        <v>25460</v>
      </c>
      <c r="F882" s="381" t="s">
        <v>12752</v>
      </c>
      <c r="G882" s="382" t="s">
        <v>702</v>
      </c>
    </row>
    <row r="883" spans="1:7" ht="37.5">
      <c r="A883" s="371">
        <v>868</v>
      </c>
      <c r="B883" s="377">
        <v>752</v>
      </c>
      <c r="C883" s="378">
        <f>Matrix!B754</f>
        <v>0</v>
      </c>
      <c r="D883" s="393" t="s">
        <v>25459</v>
      </c>
      <c r="E883" s="385" t="s">
        <v>25460</v>
      </c>
      <c r="F883" s="381" t="s">
        <v>12806</v>
      </c>
      <c r="G883" s="382" t="s">
        <v>756</v>
      </c>
    </row>
    <row r="884" spans="1:7" ht="42.75">
      <c r="A884" s="371">
        <v>869</v>
      </c>
      <c r="B884" s="377">
        <v>763</v>
      </c>
      <c r="C884" s="378">
        <f>Matrix!B765</f>
        <v>0</v>
      </c>
      <c r="D884" s="393" t="s">
        <v>25459</v>
      </c>
      <c r="E884" s="385" t="s">
        <v>25460</v>
      </c>
      <c r="F884" s="381" t="s">
        <v>12817</v>
      </c>
      <c r="G884" s="382" t="s">
        <v>767</v>
      </c>
    </row>
    <row r="885" spans="1:7" ht="42.75">
      <c r="A885" s="371">
        <v>870</v>
      </c>
      <c r="B885" s="377">
        <v>775</v>
      </c>
      <c r="C885" s="378">
        <f>Matrix!B777</f>
        <v>0</v>
      </c>
      <c r="D885" s="393" t="s">
        <v>25459</v>
      </c>
      <c r="E885" s="385" t="s">
        <v>25460</v>
      </c>
      <c r="F885" s="381" t="s">
        <v>12829</v>
      </c>
      <c r="G885" s="382" t="s">
        <v>778</v>
      </c>
    </row>
    <row r="886" spans="1:7" ht="42.75">
      <c r="A886" s="371">
        <v>871</v>
      </c>
      <c r="B886" s="377">
        <v>776</v>
      </c>
      <c r="C886" s="378">
        <f>Matrix!B778</f>
        <v>0</v>
      </c>
      <c r="D886" s="393" t="s">
        <v>25465</v>
      </c>
      <c r="E886" s="385" t="s">
        <v>25466</v>
      </c>
      <c r="F886" s="381" t="s">
        <v>12830</v>
      </c>
      <c r="G886" s="382" t="s">
        <v>779</v>
      </c>
    </row>
    <row r="887" spans="1:7" ht="37.5">
      <c r="A887" s="371">
        <v>872</v>
      </c>
      <c r="B887" s="377">
        <v>791</v>
      </c>
      <c r="C887" s="378">
        <f>Matrix!B793</f>
        <v>0</v>
      </c>
      <c r="D887" s="393" t="s">
        <v>25459</v>
      </c>
      <c r="E887" s="385" t="s">
        <v>25460</v>
      </c>
      <c r="F887" s="381" t="s">
        <v>12845</v>
      </c>
      <c r="G887" s="382" t="s">
        <v>794</v>
      </c>
    </row>
    <row r="888" spans="1:7" ht="51.75">
      <c r="A888" s="371">
        <v>873</v>
      </c>
      <c r="B888" s="377">
        <v>808</v>
      </c>
      <c r="C888" s="378">
        <f>Matrix!B810</f>
        <v>0</v>
      </c>
      <c r="D888" s="393" t="s">
        <v>25459</v>
      </c>
      <c r="E888" s="385" t="s">
        <v>25460</v>
      </c>
      <c r="F888" s="381" t="s">
        <v>12862</v>
      </c>
      <c r="G888" s="382" t="s">
        <v>811</v>
      </c>
    </row>
    <row r="889" spans="1:7" ht="42.75">
      <c r="A889" s="371">
        <v>874</v>
      </c>
      <c r="B889" s="377">
        <v>836</v>
      </c>
      <c r="C889" s="378">
        <f>Matrix!B838</f>
        <v>0</v>
      </c>
      <c r="D889" s="393" t="s">
        <v>25459</v>
      </c>
      <c r="E889" s="385" t="s">
        <v>25460</v>
      </c>
      <c r="F889" s="381" t="s">
        <v>12890</v>
      </c>
      <c r="G889" s="382" t="s">
        <v>839</v>
      </c>
    </row>
    <row r="890" spans="1:7" ht="37.5">
      <c r="A890" s="371">
        <v>875</v>
      </c>
      <c r="B890" s="377">
        <v>899</v>
      </c>
      <c r="C890" s="378">
        <f>Matrix!B901</f>
        <v>0</v>
      </c>
      <c r="D890" s="393" t="s">
        <v>25469</v>
      </c>
      <c r="E890" s="385" t="s">
        <v>25470</v>
      </c>
      <c r="F890" s="381" t="s">
        <v>12952</v>
      </c>
      <c r="G890" s="382" t="s">
        <v>902</v>
      </c>
    </row>
    <row r="891" spans="1:7" ht="37.5">
      <c r="A891" s="371">
        <v>876</v>
      </c>
      <c r="B891" s="377">
        <v>915</v>
      </c>
      <c r="C891" s="378">
        <f>Matrix!B917</f>
        <v>0</v>
      </c>
      <c r="D891" s="393" t="s">
        <v>25459</v>
      </c>
      <c r="E891" s="385" t="s">
        <v>25460</v>
      </c>
      <c r="F891" s="381" t="s">
        <v>12968</v>
      </c>
      <c r="G891" s="382" t="s">
        <v>918</v>
      </c>
    </row>
    <row r="892" spans="1:7" ht="37.5">
      <c r="A892" s="371">
        <v>877</v>
      </c>
      <c r="B892" s="377">
        <v>953</v>
      </c>
      <c r="C892" s="378">
        <f>Matrix!B955</f>
        <v>0</v>
      </c>
      <c r="D892" s="393" t="s">
        <v>25459</v>
      </c>
      <c r="E892" s="385" t="s">
        <v>25460</v>
      </c>
      <c r="F892" s="381" t="s">
        <v>13006</v>
      </c>
      <c r="G892" s="382" t="s">
        <v>956</v>
      </c>
    </row>
    <row r="893" spans="1:7" ht="37.5">
      <c r="A893" s="371">
        <v>878</v>
      </c>
      <c r="B893" s="377">
        <v>954</v>
      </c>
      <c r="C893" s="378">
        <f>Matrix!B956</f>
        <v>0</v>
      </c>
      <c r="D893" s="393" t="s">
        <v>25459</v>
      </c>
      <c r="E893" s="385" t="s">
        <v>25460</v>
      </c>
      <c r="F893" s="381" t="s">
        <v>13007</v>
      </c>
      <c r="G893" s="382" t="s">
        <v>957</v>
      </c>
    </row>
    <row r="894" spans="1:7" ht="37.5">
      <c r="A894" s="371">
        <v>879</v>
      </c>
      <c r="B894" s="377">
        <v>968</v>
      </c>
      <c r="C894" s="378">
        <f>Matrix!B970</f>
        <v>0</v>
      </c>
      <c r="D894" s="393" t="s">
        <v>25459</v>
      </c>
      <c r="E894" s="385" t="s">
        <v>25460</v>
      </c>
      <c r="F894" s="381" t="s">
        <v>13021</v>
      </c>
      <c r="G894" s="382" t="s">
        <v>971</v>
      </c>
    </row>
    <row r="895" spans="1:7" ht="37.5">
      <c r="A895" s="371">
        <v>880</v>
      </c>
      <c r="B895" s="377">
        <v>987</v>
      </c>
      <c r="C895" s="378">
        <f>Matrix!B989</f>
        <v>0</v>
      </c>
      <c r="D895" s="393" t="s">
        <v>25459</v>
      </c>
      <c r="E895" s="385" t="s">
        <v>25460</v>
      </c>
      <c r="F895" s="381" t="s">
        <v>13040</v>
      </c>
      <c r="G895" s="382" t="s">
        <v>990</v>
      </c>
    </row>
    <row r="896" spans="1:7" ht="37.5">
      <c r="A896" s="371">
        <v>881</v>
      </c>
      <c r="B896" s="377">
        <v>1036</v>
      </c>
      <c r="C896" s="378">
        <f>Matrix!B1038</f>
        <v>0</v>
      </c>
      <c r="D896" s="393" t="s">
        <v>25459</v>
      </c>
      <c r="E896" s="385" t="s">
        <v>25460</v>
      </c>
      <c r="F896" s="381" t="s">
        <v>13089</v>
      </c>
      <c r="G896" s="382" t="s">
        <v>1039</v>
      </c>
    </row>
    <row r="897" spans="1:7" ht="37.5">
      <c r="A897" s="371">
        <v>882</v>
      </c>
      <c r="B897" s="377">
        <v>1041</v>
      </c>
      <c r="C897" s="378">
        <f>Matrix!B1043</f>
        <v>0</v>
      </c>
      <c r="D897" s="393" t="s">
        <v>25459</v>
      </c>
      <c r="E897" s="385" t="s">
        <v>25460</v>
      </c>
      <c r="F897" s="381" t="s">
        <v>13094</v>
      </c>
      <c r="G897" s="382" t="s">
        <v>1044</v>
      </c>
    </row>
    <row r="898" spans="1:7" ht="37.5">
      <c r="A898" s="371">
        <v>883</v>
      </c>
      <c r="B898" s="377">
        <v>1053</v>
      </c>
      <c r="C898" s="378">
        <f>Matrix!B1055</f>
        <v>0</v>
      </c>
      <c r="D898" s="393" t="s">
        <v>25459</v>
      </c>
      <c r="E898" s="385" t="s">
        <v>25460</v>
      </c>
      <c r="F898" s="381" t="s">
        <v>13106</v>
      </c>
      <c r="G898" s="382" t="s">
        <v>1056</v>
      </c>
    </row>
    <row r="899" spans="1:7" ht="37.5">
      <c r="A899" s="371">
        <v>884</v>
      </c>
      <c r="B899" s="377">
        <v>1060</v>
      </c>
      <c r="C899" s="378">
        <f>Matrix!B1062</f>
        <v>0</v>
      </c>
      <c r="D899" s="393" t="s">
        <v>25459</v>
      </c>
      <c r="E899" s="385" t="s">
        <v>25460</v>
      </c>
      <c r="F899" s="381" t="s">
        <v>13113</v>
      </c>
      <c r="G899" s="382" t="s">
        <v>1063</v>
      </c>
    </row>
    <row r="900" spans="1:7" ht="42.75">
      <c r="A900" s="371">
        <v>885</v>
      </c>
      <c r="B900" s="377">
        <v>1070</v>
      </c>
      <c r="C900" s="378">
        <f>Matrix!B1072</f>
        <v>0</v>
      </c>
      <c r="D900" s="393" t="s">
        <v>25459</v>
      </c>
      <c r="E900" s="385" t="s">
        <v>25460</v>
      </c>
      <c r="F900" s="381" t="s">
        <v>13123</v>
      </c>
      <c r="G900" s="382" t="s">
        <v>1073</v>
      </c>
    </row>
    <row r="901" spans="1:7" ht="37.5">
      <c r="A901" s="371">
        <v>886</v>
      </c>
      <c r="B901" s="377">
        <v>1114</v>
      </c>
      <c r="C901" s="378">
        <f>Matrix!B1116</f>
        <v>0</v>
      </c>
      <c r="D901" s="393" t="s">
        <v>25459</v>
      </c>
      <c r="E901" s="385" t="s">
        <v>25460</v>
      </c>
      <c r="F901" s="381" t="s">
        <v>13167</v>
      </c>
      <c r="G901" s="382" t="s">
        <v>1117</v>
      </c>
    </row>
    <row r="902" spans="1:7" ht="37.5">
      <c r="A902" s="371">
        <v>887</v>
      </c>
      <c r="B902" s="377">
        <v>1205</v>
      </c>
      <c r="C902" s="378">
        <f>Matrix!B1207</f>
        <v>0</v>
      </c>
      <c r="D902" s="393" t="s">
        <v>25459</v>
      </c>
      <c r="E902" s="385" t="s">
        <v>25460</v>
      </c>
      <c r="F902" s="381" t="s">
        <v>13258</v>
      </c>
      <c r="G902" s="382" t="s">
        <v>1208</v>
      </c>
    </row>
    <row r="903" spans="1:7" ht="42.75">
      <c r="A903" s="371">
        <v>888</v>
      </c>
      <c r="B903" s="377">
        <v>1220</v>
      </c>
      <c r="C903" s="378">
        <f>Matrix!B1222</f>
        <v>0</v>
      </c>
      <c r="D903" s="393" t="s">
        <v>25459</v>
      </c>
      <c r="E903" s="385" t="s">
        <v>25460</v>
      </c>
      <c r="F903" s="381" t="s">
        <v>13273</v>
      </c>
      <c r="G903" s="382" t="s">
        <v>1223</v>
      </c>
    </row>
    <row r="904" spans="1:7" ht="42.75">
      <c r="A904" s="371">
        <v>889</v>
      </c>
      <c r="B904" s="377">
        <v>1230</v>
      </c>
      <c r="C904" s="378">
        <f>Matrix!B1232</f>
        <v>0</v>
      </c>
      <c r="D904" s="393" t="s">
        <v>25459</v>
      </c>
      <c r="E904" s="385" t="s">
        <v>25460</v>
      </c>
      <c r="F904" s="381" t="s">
        <v>13283</v>
      </c>
      <c r="G904" s="382" t="s">
        <v>1233</v>
      </c>
    </row>
    <row r="905" spans="1:7" ht="42.75">
      <c r="A905" s="371">
        <v>890</v>
      </c>
      <c r="B905" s="377">
        <v>1255</v>
      </c>
      <c r="C905" s="378">
        <f>Matrix!B1257</f>
        <v>0</v>
      </c>
      <c r="D905" s="393" t="s">
        <v>25459</v>
      </c>
      <c r="E905" s="385" t="s">
        <v>25460</v>
      </c>
      <c r="F905" s="381" t="s">
        <v>13308</v>
      </c>
      <c r="G905" s="382" t="s">
        <v>1258</v>
      </c>
    </row>
    <row r="906" spans="1:7" ht="37.5">
      <c r="A906" s="371">
        <v>891</v>
      </c>
      <c r="B906" s="377">
        <v>1275</v>
      </c>
      <c r="C906" s="378">
        <f>Matrix!B1277</f>
        <v>0</v>
      </c>
      <c r="D906" s="393" t="s">
        <v>25459</v>
      </c>
      <c r="E906" s="385" t="s">
        <v>25460</v>
      </c>
      <c r="F906" s="381" t="s">
        <v>13328</v>
      </c>
      <c r="G906" s="382" t="s">
        <v>1278</v>
      </c>
    </row>
    <row r="907" spans="1:7" ht="37.5">
      <c r="A907" s="371">
        <v>892</v>
      </c>
      <c r="B907" s="377">
        <v>1283</v>
      </c>
      <c r="C907" s="378">
        <f>Matrix!B1285</f>
        <v>0</v>
      </c>
      <c r="D907" s="393" t="s">
        <v>25459</v>
      </c>
      <c r="E907" s="385" t="s">
        <v>25460</v>
      </c>
      <c r="F907" s="381" t="s">
        <v>13336</v>
      </c>
      <c r="G907" s="382" t="s">
        <v>1286</v>
      </c>
    </row>
    <row r="908" spans="1:7" ht="37.5">
      <c r="A908" s="371">
        <v>893</v>
      </c>
      <c r="B908" s="377">
        <v>1294</v>
      </c>
      <c r="C908" s="378">
        <f>Matrix!B1296</f>
        <v>0</v>
      </c>
      <c r="D908" s="393" t="s">
        <v>25459</v>
      </c>
      <c r="E908" s="385" t="s">
        <v>25460</v>
      </c>
      <c r="F908" s="381" t="s">
        <v>13347</v>
      </c>
      <c r="G908" s="382" t="s">
        <v>1297</v>
      </c>
    </row>
    <row r="909" spans="1:7" ht="42.75">
      <c r="A909" s="371">
        <v>894</v>
      </c>
      <c r="B909" s="377">
        <v>1298</v>
      </c>
      <c r="C909" s="378">
        <f>Matrix!B1300</f>
        <v>0</v>
      </c>
      <c r="D909" s="393" t="s">
        <v>25459</v>
      </c>
      <c r="E909" s="385" t="s">
        <v>25460</v>
      </c>
      <c r="F909" s="381" t="s">
        <v>13351</v>
      </c>
      <c r="G909" s="382" t="s">
        <v>1301</v>
      </c>
    </row>
    <row r="910" spans="1:7" ht="37.5">
      <c r="A910" s="371">
        <v>895</v>
      </c>
      <c r="B910" s="377">
        <v>1317</v>
      </c>
      <c r="C910" s="378">
        <f>Matrix!B1319</f>
        <v>0</v>
      </c>
      <c r="D910" s="393" t="s">
        <v>25461</v>
      </c>
      <c r="E910" s="385" t="s">
        <v>25462</v>
      </c>
      <c r="F910" s="381" t="s">
        <v>13370</v>
      </c>
      <c r="G910" s="382" t="s">
        <v>1319</v>
      </c>
    </row>
    <row r="911" spans="1:7" ht="37.5">
      <c r="A911" s="371">
        <v>896</v>
      </c>
      <c r="B911" s="377">
        <v>1361</v>
      </c>
      <c r="C911" s="378">
        <f>Matrix!B1363</f>
        <v>0</v>
      </c>
      <c r="D911" s="393" t="s">
        <v>25459</v>
      </c>
      <c r="E911" s="385" t="s">
        <v>25460</v>
      </c>
      <c r="F911" s="381" t="s">
        <v>13414</v>
      </c>
      <c r="G911" s="382" t="s">
        <v>1363</v>
      </c>
    </row>
    <row r="912" spans="1:7" ht="37.5">
      <c r="A912" s="371">
        <v>897</v>
      </c>
      <c r="B912" s="377">
        <v>1381</v>
      </c>
      <c r="C912" s="378">
        <f>Matrix!B1383</f>
        <v>0</v>
      </c>
      <c r="D912" s="393" t="s">
        <v>25463</v>
      </c>
      <c r="E912" s="385" t="s">
        <v>25464</v>
      </c>
      <c r="F912" s="381" t="s">
        <v>13434</v>
      </c>
      <c r="G912" s="382" t="s">
        <v>1383</v>
      </c>
    </row>
    <row r="913" spans="1:7" ht="42.75">
      <c r="A913" s="371">
        <v>898</v>
      </c>
      <c r="B913" s="377">
        <v>1388</v>
      </c>
      <c r="C913" s="378">
        <f>Matrix!B1390</f>
        <v>0</v>
      </c>
      <c r="D913" s="393" t="s">
        <v>25459</v>
      </c>
      <c r="E913" s="385" t="s">
        <v>25460</v>
      </c>
      <c r="F913" s="381" t="s">
        <v>13441</v>
      </c>
      <c r="G913" s="382" t="s">
        <v>1390</v>
      </c>
    </row>
    <row r="914" spans="1:7" ht="42.75">
      <c r="A914" s="371">
        <v>899</v>
      </c>
      <c r="B914" s="377">
        <v>1435</v>
      </c>
      <c r="C914" s="378">
        <f>Matrix!B1437</f>
        <v>0</v>
      </c>
      <c r="D914" s="393" t="s">
        <v>25459</v>
      </c>
      <c r="E914" s="385" t="s">
        <v>25460</v>
      </c>
      <c r="F914" s="381" t="s">
        <v>13488</v>
      </c>
      <c r="G914" s="382" t="s">
        <v>1437</v>
      </c>
    </row>
    <row r="915" spans="1:7" ht="42.75">
      <c r="A915" s="371">
        <v>900</v>
      </c>
      <c r="B915" s="377">
        <v>1506</v>
      </c>
      <c r="C915" s="378">
        <f>Matrix!B1508</f>
        <v>0</v>
      </c>
      <c r="D915" s="393" t="s">
        <v>25459</v>
      </c>
      <c r="E915" s="385" t="s">
        <v>25460</v>
      </c>
      <c r="F915" s="381" t="s">
        <v>13559</v>
      </c>
      <c r="G915" s="382" t="s">
        <v>1508</v>
      </c>
    </row>
    <row r="916" spans="1:7" ht="37.5">
      <c r="A916" s="371">
        <v>901</v>
      </c>
      <c r="B916" s="377">
        <v>1507</v>
      </c>
      <c r="C916" s="378">
        <f>Matrix!B1509</f>
        <v>0</v>
      </c>
      <c r="D916" s="393" t="s">
        <v>25459</v>
      </c>
      <c r="E916" s="385" t="s">
        <v>25460</v>
      </c>
      <c r="F916" s="381" t="s">
        <v>13560</v>
      </c>
      <c r="G916" s="382" t="s">
        <v>1509</v>
      </c>
    </row>
    <row r="917" spans="1:7" ht="42.75">
      <c r="A917" s="371">
        <v>902</v>
      </c>
      <c r="B917" s="377">
        <v>1538</v>
      </c>
      <c r="C917" s="378">
        <f>Matrix!B1540</f>
        <v>0</v>
      </c>
      <c r="D917" s="393" t="s">
        <v>25465</v>
      </c>
      <c r="E917" s="385" t="s">
        <v>25466</v>
      </c>
      <c r="F917" s="381" t="s">
        <v>13591</v>
      </c>
      <c r="G917" s="382" t="s">
        <v>1540</v>
      </c>
    </row>
    <row r="918" spans="1:7" ht="42.75">
      <c r="A918" s="371">
        <v>903</v>
      </c>
      <c r="B918" s="377">
        <v>1539</v>
      </c>
      <c r="C918" s="378">
        <f>Matrix!B1541</f>
        <v>0</v>
      </c>
      <c r="D918" s="393" t="s">
        <v>25459</v>
      </c>
      <c r="E918" s="385" t="s">
        <v>25460</v>
      </c>
      <c r="F918" s="381" t="s">
        <v>13592</v>
      </c>
      <c r="G918" s="382" t="s">
        <v>1541</v>
      </c>
    </row>
    <row r="919" spans="1:7" ht="42.75">
      <c r="A919" s="371">
        <v>904</v>
      </c>
      <c r="B919" s="377">
        <v>1559</v>
      </c>
      <c r="C919" s="378">
        <f>Matrix!B1561</f>
        <v>0</v>
      </c>
      <c r="D919" s="393" t="s">
        <v>25459</v>
      </c>
      <c r="E919" s="385" t="s">
        <v>25460</v>
      </c>
      <c r="F919" s="381" t="s">
        <v>13612</v>
      </c>
      <c r="G919" s="382" t="s">
        <v>1561</v>
      </c>
    </row>
    <row r="920" spans="1:7" ht="37.5">
      <c r="A920" s="371">
        <v>905</v>
      </c>
      <c r="B920" s="377">
        <v>1602</v>
      </c>
      <c r="C920" s="378">
        <f>Matrix!B1604</f>
        <v>0</v>
      </c>
      <c r="D920" s="393" t="s">
        <v>25459</v>
      </c>
      <c r="E920" s="385" t="s">
        <v>25460</v>
      </c>
      <c r="F920" s="381" t="s">
        <v>13655</v>
      </c>
      <c r="G920" s="382" t="s">
        <v>1604</v>
      </c>
    </row>
    <row r="921" spans="1:7" ht="42.75">
      <c r="A921" s="371">
        <v>906</v>
      </c>
      <c r="B921" s="377">
        <v>1666</v>
      </c>
      <c r="C921" s="378">
        <f>Matrix!B1668</f>
        <v>0</v>
      </c>
      <c r="D921" s="393" t="s">
        <v>25459</v>
      </c>
      <c r="E921" s="385" t="s">
        <v>25460</v>
      </c>
      <c r="F921" s="381" t="s">
        <v>13717</v>
      </c>
      <c r="G921" s="382" t="s">
        <v>1668</v>
      </c>
    </row>
    <row r="922" spans="1:7" ht="42.75">
      <c r="A922" s="371">
        <v>907</v>
      </c>
      <c r="B922" s="377">
        <v>1669</v>
      </c>
      <c r="C922" s="378">
        <f>Matrix!B1671</f>
        <v>0</v>
      </c>
      <c r="D922" s="393" t="s">
        <v>25459</v>
      </c>
      <c r="E922" s="385" t="s">
        <v>25460</v>
      </c>
      <c r="F922" s="381" t="s">
        <v>13720</v>
      </c>
      <c r="G922" s="382" t="s">
        <v>1671</v>
      </c>
    </row>
    <row r="923" spans="1:7" ht="37.5">
      <c r="A923" s="371">
        <v>908</v>
      </c>
      <c r="B923" s="377">
        <v>1670</v>
      </c>
      <c r="C923" s="378">
        <f>Matrix!B1672</f>
        <v>0</v>
      </c>
      <c r="D923" s="393" t="s">
        <v>25459</v>
      </c>
      <c r="E923" s="385" t="s">
        <v>25460</v>
      </c>
      <c r="F923" s="381" t="s">
        <v>13721</v>
      </c>
      <c r="G923" s="382" t="s">
        <v>1672</v>
      </c>
    </row>
    <row r="924" spans="1:7" ht="42.75">
      <c r="A924" s="371">
        <v>909</v>
      </c>
      <c r="B924" s="377">
        <v>1677</v>
      </c>
      <c r="C924" s="378">
        <f>Matrix!B1679</f>
        <v>0</v>
      </c>
      <c r="D924" s="393" t="s">
        <v>25459</v>
      </c>
      <c r="E924" s="385" t="s">
        <v>25460</v>
      </c>
      <c r="F924" s="381" t="s">
        <v>13728</v>
      </c>
      <c r="G924" s="382" t="s">
        <v>1679</v>
      </c>
    </row>
    <row r="925" spans="1:7" ht="42.75">
      <c r="A925" s="371">
        <v>910</v>
      </c>
      <c r="B925" s="377">
        <v>1681</v>
      </c>
      <c r="C925" s="378">
        <f>Matrix!B1683</f>
        <v>0</v>
      </c>
      <c r="D925" s="393" t="s">
        <v>25459</v>
      </c>
      <c r="E925" s="385" t="s">
        <v>25460</v>
      </c>
      <c r="F925" s="381" t="s">
        <v>13732</v>
      </c>
      <c r="G925" s="382" t="s">
        <v>1683</v>
      </c>
    </row>
    <row r="926" spans="1:7" ht="42.75">
      <c r="A926" s="371">
        <v>911</v>
      </c>
      <c r="B926" s="377">
        <v>1712</v>
      </c>
      <c r="C926" s="378">
        <f>Matrix!B1714</f>
        <v>0</v>
      </c>
      <c r="D926" s="393" t="s">
        <v>25459</v>
      </c>
      <c r="E926" s="385" t="s">
        <v>25460</v>
      </c>
      <c r="F926" s="381" t="s">
        <v>13763</v>
      </c>
      <c r="G926" s="382" t="s">
        <v>1714</v>
      </c>
    </row>
    <row r="927" spans="1:7" ht="42.75">
      <c r="A927" s="371">
        <v>912</v>
      </c>
      <c r="B927" s="377">
        <v>1720</v>
      </c>
      <c r="C927" s="378">
        <f>Matrix!B1722</f>
        <v>0</v>
      </c>
      <c r="D927" s="393" t="s">
        <v>25459</v>
      </c>
      <c r="E927" s="385" t="s">
        <v>25460</v>
      </c>
      <c r="F927" s="381" t="s">
        <v>13771</v>
      </c>
      <c r="G927" s="382" t="s">
        <v>1722</v>
      </c>
    </row>
    <row r="928" spans="1:7" ht="37.5">
      <c r="A928" s="371">
        <v>913</v>
      </c>
      <c r="B928" s="377">
        <v>1753</v>
      </c>
      <c r="C928" s="378">
        <f>Matrix!B1755</f>
        <v>0</v>
      </c>
      <c r="D928" s="393" t="s">
        <v>25459</v>
      </c>
      <c r="E928" s="385" t="s">
        <v>25460</v>
      </c>
      <c r="F928" s="381" t="s">
        <v>13804</v>
      </c>
      <c r="G928" s="382" t="s">
        <v>1755</v>
      </c>
    </row>
    <row r="929" spans="1:7" ht="37.5">
      <c r="A929" s="371">
        <v>914</v>
      </c>
      <c r="B929" s="377">
        <v>1760</v>
      </c>
      <c r="C929" s="378">
        <f>Matrix!B1762</f>
        <v>0</v>
      </c>
      <c r="D929" s="393" t="s">
        <v>25459</v>
      </c>
      <c r="E929" s="385" t="s">
        <v>25460</v>
      </c>
      <c r="F929" s="381" t="s">
        <v>13811</v>
      </c>
      <c r="G929" s="382" t="s">
        <v>1762</v>
      </c>
    </row>
    <row r="930" spans="1:7" ht="37.5">
      <c r="A930" s="371">
        <v>915</v>
      </c>
      <c r="B930" s="377">
        <v>1761</v>
      </c>
      <c r="C930" s="378">
        <f>Matrix!B1763</f>
        <v>0</v>
      </c>
      <c r="D930" s="393" t="s">
        <v>25459</v>
      </c>
      <c r="E930" s="385" t="s">
        <v>25460</v>
      </c>
      <c r="F930" s="381" t="s">
        <v>13812</v>
      </c>
      <c r="G930" s="382" t="s">
        <v>1763</v>
      </c>
    </row>
    <row r="931" spans="1:7" ht="37.5">
      <c r="A931" s="371">
        <v>916</v>
      </c>
      <c r="B931" s="377">
        <v>1764</v>
      </c>
      <c r="C931" s="378">
        <f>Matrix!B1766</f>
        <v>0</v>
      </c>
      <c r="D931" s="393" t="s">
        <v>25459</v>
      </c>
      <c r="E931" s="385" t="s">
        <v>25460</v>
      </c>
      <c r="F931" s="381" t="s">
        <v>13815</v>
      </c>
      <c r="G931" s="382" t="s">
        <v>1766</v>
      </c>
    </row>
    <row r="932" spans="1:7" ht="37.5">
      <c r="A932" s="371">
        <v>917</v>
      </c>
      <c r="B932" s="377">
        <v>1767</v>
      </c>
      <c r="C932" s="378">
        <f>Matrix!B1769</f>
        <v>0</v>
      </c>
      <c r="D932" s="393" t="s">
        <v>25459</v>
      </c>
      <c r="E932" s="385" t="s">
        <v>25460</v>
      </c>
      <c r="F932" s="381" t="s">
        <v>13818</v>
      </c>
      <c r="G932" s="382" t="s">
        <v>1769</v>
      </c>
    </row>
    <row r="933" spans="1:7" ht="37.5">
      <c r="A933" s="371">
        <v>918</v>
      </c>
      <c r="B933" s="377">
        <v>1772</v>
      </c>
      <c r="C933" s="378">
        <f>Matrix!B1774</f>
        <v>0</v>
      </c>
      <c r="D933" s="393" t="s">
        <v>25459</v>
      </c>
      <c r="E933" s="385" t="s">
        <v>25460</v>
      </c>
      <c r="F933" s="381" t="s">
        <v>13823</v>
      </c>
      <c r="G933" s="382" t="s">
        <v>1774</v>
      </c>
    </row>
    <row r="934" spans="1:7" ht="37.5">
      <c r="A934" s="371">
        <v>919</v>
      </c>
      <c r="B934" s="377">
        <v>1774</v>
      </c>
      <c r="C934" s="378">
        <f>Matrix!B1776</f>
        <v>0</v>
      </c>
      <c r="D934" s="393" t="s">
        <v>25459</v>
      </c>
      <c r="E934" s="385" t="s">
        <v>25460</v>
      </c>
      <c r="F934" s="381" t="s">
        <v>13825</v>
      </c>
      <c r="G934" s="382" t="s">
        <v>1776</v>
      </c>
    </row>
    <row r="935" spans="1:7" ht="37.5">
      <c r="A935" s="371">
        <v>920</v>
      </c>
      <c r="B935" s="377">
        <v>1775</v>
      </c>
      <c r="C935" s="378">
        <f>Matrix!B1777</f>
        <v>0</v>
      </c>
      <c r="D935" s="393" t="s">
        <v>25459</v>
      </c>
      <c r="E935" s="385" t="s">
        <v>25460</v>
      </c>
      <c r="F935" s="381" t="s">
        <v>13826</v>
      </c>
      <c r="G935" s="382" t="s">
        <v>1777</v>
      </c>
    </row>
    <row r="936" spans="1:7" ht="37.5">
      <c r="A936" s="371">
        <v>921</v>
      </c>
      <c r="B936" s="377">
        <v>1780</v>
      </c>
      <c r="C936" s="378">
        <f>Matrix!B1782</f>
        <v>0</v>
      </c>
      <c r="D936" s="393" t="s">
        <v>25459</v>
      </c>
      <c r="E936" s="385" t="s">
        <v>25460</v>
      </c>
      <c r="F936" s="381" t="s">
        <v>13831</v>
      </c>
      <c r="G936" s="382" t="s">
        <v>1782</v>
      </c>
    </row>
    <row r="937" spans="1:7" ht="37.5">
      <c r="A937" s="371">
        <v>922</v>
      </c>
      <c r="B937" s="377">
        <v>1781</v>
      </c>
      <c r="C937" s="378">
        <f>Matrix!B1783</f>
        <v>0</v>
      </c>
      <c r="D937" s="393" t="s">
        <v>25459</v>
      </c>
      <c r="E937" s="385" t="s">
        <v>25460</v>
      </c>
      <c r="F937" s="381" t="s">
        <v>13832</v>
      </c>
      <c r="G937" s="382" t="s">
        <v>1783</v>
      </c>
    </row>
    <row r="938" spans="1:7" ht="37.5">
      <c r="A938" s="371">
        <v>923</v>
      </c>
      <c r="B938" s="377">
        <v>1782</v>
      </c>
      <c r="C938" s="378">
        <f>Matrix!B1784</f>
        <v>0</v>
      </c>
      <c r="D938" s="393" t="s">
        <v>25459</v>
      </c>
      <c r="E938" s="385" t="s">
        <v>25460</v>
      </c>
      <c r="F938" s="381" t="s">
        <v>13833</v>
      </c>
      <c r="G938" s="382" t="s">
        <v>1784</v>
      </c>
    </row>
    <row r="939" spans="1:7" ht="37.5">
      <c r="A939" s="371">
        <v>924</v>
      </c>
      <c r="B939" s="377">
        <v>1783</v>
      </c>
      <c r="C939" s="378">
        <f>Matrix!B1785</f>
        <v>0</v>
      </c>
      <c r="D939" s="393" t="s">
        <v>25459</v>
      </c>
      <c r="E939" s="385" t="s">
        <v>25460</v>
      </c>
      <c r="F939" s="381" t="s">
        <v>13834</v>
      </c>
      <c r="G939" s="382" t="s">
        <v>1785</v>
      </c>
    </row>
    <row r="940" spans="1:7" ht="37.5">
      <c r="A940" s="371">
        <v>925</v>
      </c>
      <c r="B940" s="377">
        <v>1786</v>
      </c>
      <c r="C940" s="378">
        <f>Matrix!B1788</f>
        <v>0</v>
      </c>
      <c r="D940" s="393" t="s">
        <v>25459</v>
      </c>
      <c r="E940" s="385" t="s">
        <v>25460</v>
      </c>
      <c r="F940" s="381" t="s">
        <v>13837</v>
      </c>
      <c r="G940" s="382" t="s">
        <v>1788</v>
      </c>
    </row>
    <row r="941" spans="1:7" ht="37.5">
      <c r="A941" s="371">
        <v>926</v>
      </c>
      <c r="B941" s="377">
        <v>1792</v>
      </c>
      <c r="C941" s="378">
        <f>Matrix!B1794</f>
        <v>0</v>
      </c>
      <c r="D941" s="393" t="s">
        <v>25461</v>
      </c>
      <c r="E941" s="385" t="s">
        <v>25462</v>
      </c>
      <c r="F941" s="381" t="s">
        <v>13843</v>
      </c>
      <c r="G941" s="382" t="s">
        <v>1794</v>
      </c>
    </row>
    <row r="942" spans="1:7" ht="42.75">
      <c r="A942" s="371">
        <v>927</v>
      </c>
      <c r="B942" s="377">
        <v>1807</v>
      </c>
      <c r="C942" s="378">
        <f>Matrix!B1809</f>
        <v>0</v>
      </c>
      <c r="D942" s="393" t="s">
        <v>25459</v>
      </c>
      <c r="E942" s="385" t="s">
        <v>25460</v>
      </c>
      <c r="F942" s="381" t="s">
        <v>13858</v>
      </c>
      <c r="G942" s="382" t="s">
        <v>1809</v>
      </c>
    </row>
    <row r="943" spans="1:7" ht="37.5">
      <c r="A943" s="371">
        <v>928</v>
      </c>
      <c r="B943" s="377">
        <v>1866</v>
      </c>
      <c r="C943" s="378">
        <f>Matrix!B1868</f>
        <v>0</v>
      </c>
      <c r="D943" s="393" t="s">
        <v>25471</v>
      </c>
      <c r="E943" s="385" t="s">
        <v>25472</v>
      </c>
      <c r="F943" s="381" t="s">
        <v>13917</v>
      </c>
      <c r="G943" s="382" t="s">
        <v>1868</v>
      </c>
    </row>
    <row r="944" spans="1:7" ht="37.5">
      <c r="A944" s="371">
        <v>929</v>
      </c>
      <c r="B944" s="377">
        <v>1868</v>
      </c>
      <c r="C944" s="378">
        <f>Matrix!B1870</f>
        <v>0</v>
      </c>
      <c r="D944" s="393" t="s">
        <v>25459</v>
      </c>
      <c r="E944" s="385" t="s">
        <v>25460</v>
      </c>
      <c r="F944" s="381" t="s">
        <v>13919</v>
      </c>
      <c r="G944" s="382" t="s">
        <v>1870</v>
      </c>
    </row>
    <row r="945" spans="1:7" ht="37.5">
      <c r="A945" s="371">
        <v>930</v>
      </c>
      <c r="B945" s="377">
        <v>1870</v>
      </c>
      <c r="C945" s="378">
        <f>Matrix!B1872</f>
        <v>0</v>
      </c>
      <c r="D945" s="393" t="s">
        <v>25459</v>
      </c>
      <c r="E945" s="385" t="s">
        <v>25460</v>
      </c>
      <c r="F945" s="381" t="s">
        <v>13921</v>
      </c>
      <c r="G945" s="382" t="s">
        <v>1872</v>
      </c>
    </row>
    <row r="946" spans="1:7" ht="37.5">
      <c r="A946" s="371">
        <v>931</v>
      </c>
      <c r="B946" s="377">
        <v>1871</v>
      </c>
      <c r="C946" s="378">
        <f>Matrix!B1873</f>
        <v>0</v>
      </c>
      <c r="D946" s="393" t="s">
        <v>25459</v>
      </c>
      <c r="E946" s="385" t="s">
        <v>25460</v>
      </c>
      <c r="F946" s="381" t="s">
        <v>13922</v>
      </c>
      <c r="G946" s="382" t="s">
        <v>1873</v>
      </c>
    </row>
    <row r="947" spans="1:7" ht="37.5">
      <c r="A947" s="371">
        <v>932</v>
      </c>
      <c r="B947" s="377">
        <v>1872</v>
      </c>
      <c r="C947" s="378">
        <f>Matrix!B1874</f>
        <v>0</v>
      </c>
      <c r="D947" s="393" t="s">
        <v>25459</v>
      </c>
      <c r="E947" s="385" t="s">
        <v>25460</v>
      </c>
      <c r="F947" s="381" t="s">
        <v>13923</v>
      </c>
      <c r="G947" s="382" t="s">
        <v>1874</v>
      </c>
    </row>
    <row r="948" spans="1:7" ht="42.75">
      <c r="A948" s="371">
        <v>933</v>
      </c>
      <c r="B948" s="377">
        <v>1873</v>
      </c>
      <c r="C948" s="378">
        <f>Matrix!B1875</f>
        <v>0</v>
      </c>
      <c r="D948" s="393" t="s">
        <v>25465</v>
      </c>
      <c r="E948" s="385" t="s">
        <v>25466</v>
      </c>
      <c r="F948" s="381" t="s">
        <v>13924</v>
      </c>
      <c r="G948" s="382" t="s">
        <v>1875</v>
      </c>
    </row>
    <row r="949" spans="1:7" ht="37.5">
      <c r="A949" s="371">
        <v>934</v>
      </c>
      <c r="B949" s="377">
        <v>1874</v>
      </c>
      <c r="C949" s="378">
        <f>Matrix!B1876</f>
        <v>0</v>
      </c>
      <c r="D949" s="393" t="s">
        <v>25459</v>
      </c>
      <c r="E949" s="385" t="s">
        <v>25460</v>
      </c>
      <c r="F949" s="381" t="s">
        <v>13925</v>
      </c>
      <c r="G949" s="382" t="s">
        <v>1876</v>
      </c>
    </row>
    <row r="950" spans="1:7" ht="37.5">
      <c r="A950" s="371">
        <v>935</v>
      </c>
      <c r="B950" s="377">
        <v>1878</v>
      </c>
      <c r="C950" s="378">
        <f>Matrix!B1880</f>
        <v>0</v>
      </c>
      <c r="D950" s="393" t="s">
        <v>25459</v>
      </c>
      <c r="E950" s="385" t="s">
        <v>25460</v>
      </c>
      <c r="F950" s="381" t="s">
        <v>13929</v>
      </c>
      <c r="G950" s="382" t="s">
        <v>1880</v>
      </c>
    </row>
    <row r="951" spans="1:7" ht="37.5">
      <c r="A951" s="371">
        <v>936</v>
      </c>
      <c r="B951" s="377">
        <v>1880</v>
      </c>
      <c r="C951" s="378">
        <f>Matrix!B1882</f>
        <v>0</v>
      </c>
      <c r="D951" s="393" t="s">
        <v>25473</v>
      </c>
      <c r="E951" s="385" t="s">
        <v>25474</v>
      </c>
      <c r="F951" s="381" t="s">
        <v>13931</v>
      </c>
      <c r="G951" s="382" t="s">
        <v>1882</v>
      </c>
    </row>
    <row r="952" spans="1:7" ht="37.5">
      <c r="A952" s="371">
        <v>937</v>
      </c>
      <c r="B952" s="377">
        <v>1883</v>
      </c>
      <c r="C952" s="378">
        <f>Matrix!B1885</f>
        <v>0</v>
      </c>
      <c r="D952" s="393" t="s">
        <v>25459</v>
      </c>
      <c r="E952" s="385" t="s">
        <v>25460</v>
      </c>
      <c r="F952" s="381" t="s">
        <v>13934</v>
      </c>
      <c r="G952" s="382" t="s">
        <v>1885</v>
      </c>
    </row>
    <row r="953" spans="1:7" ht="37.5">
      <c r="A953" s="371">
        <v>938</v>
      </c>
      <c r="B953" s="377">
        <v>1886</v>
      </c>
      <c r="C953" s="378">
        <f>Matrix!B1888</f>
        <v>0</v>
      </c>
      <c r="D953" s="393" t="s">
        <v>25459</v>
      </c>
      <c r="E953" s="385" t="s">
        <v>25460</v>
      </c>
      <c r="F953" s="381" t="s">
        <v>13937</v>
      </c>
      <c r="G953" s="382" t="s">
        <v>1888</v>
      </c>
    </row>
    <row r="954" spans="1:7" ht="37.5">
      <c r="A954" s="371">
        <v>939</v>
      </c>
      <c r="B954" s="377">
        <v>1887</v>
      </c>
      <c r="C954" s="378">
        <f>Matrix!B1889</f>
        <v>0</v>
      </c>
      <c r="D954" s="393" t="s">
        <v>25459</v>
      </c>
      <c r="E954" s="385" t="s">
        <v>25460</v>
      </c>
      <c r="F954" s="381" t="s">
        <v>13938</v>
      </c>
      <c r="G954" s="382" t="s">
        <v>1889</v>
      </c>
    </row>
    <row r="955" spans="1:7" ht="37.5">
      <c r="A955" s="371">
        <v>940</v>
      </c>
      <c r="B955" s="377">
        <v>1888</v>
      </c>
      <c r="C955" s="378">
        <f>Matrix!B1890</f>
        <v>0</v>
      </c>
      <c r="D955" s="393" t="s">
        <v>25459</v>
      </c>
      <c r="E955" s="385" t="s">
        <v>25460</v>
      </c>
      <c r="F955" s="381" t="s">
        <v>13939</v>
      </c>
      <c r="G955" s="382" t="s">
        <v>1890</v>
      </c>
    </row>
    <row r="956" spans="1:7" ht="37.5">
      <c r="A956" s="371">
        <v>941</v>
      </c>
      <c r="B956" s="377">
        <v>1889</v>
      </c>
      <c r="C956" s="378">
        <f>Matrix!B1891</f>
        <v>0</v>
      </c>
      <c r="D956" s="393" t="s">
        <v>25459</v>
      </c>
      <c r="E956" s="385" t="s">
        <v>25460</v>
      </c>
      <c r="F956" s="381" t="s">
        <v>13940</v>
      </c>
      <c r="G956" s="382" t="s">
        <v>1891</v>
      </c>
    </row>
    <row r="957" spans="1:7" ht="37.5">
      <c r="A957" s="371">
        <v>942</v>
      </c>
      <c r="B957" s="377">
        <v>1890</v>
      </c>
      <c r="C957" s="378">
        <f>Matrix!B1892</f>
        <v>0</v>
      </c>
      <c r="D957" s="393" t="s">
        <v>25459</v>
      </c>
      <c r="E957" s="385" t="s">
        <v>25460</v>
      </c>
      <c r="F957" s="381" t="s">
        <v>13941</v>
      </c>
      <c r="G957" s="382" t="s">
        <v>1892</v>
      </c>
    </row>
    <row r="958" spans="1:7" ht="37.5">
      <c r="A958" s="371">
        <v>943</v>
      </c>
      <c r="B958" s="377">
        <v>1895</v>
      </c>
      <c r="C958" s="378">
        <f>Matrix!B1897</f>
        <v>0</v>
      </c>
      <c r="D958" s="393" t="s">
        <v>25459</v>
      </c>
      <c r="E958" s="385" t="s">
        <v>25460</v>
      </c>
      <c r="F958" s="381" t="s">
        <v>13946</v>
      </c>
      <c r="G958" s="382" t="s">
        <v>1897</v>
      </c>
    </row>
    <row r="959" spans="1:7" ht="37.5">
      <c r="A959" s="371">
        <v>944</v>
      </c>
      <c r="B959" s="377">
        <v>1900</v>
      </c>
      <c r="C959" s="378">
        <f>Matrix!B1902</f>
        <v>0</v>
      </c>
      <c r="D959" s="393" t="s">
        <v>25459</v>
      </c>
      <c r="E959" s="385" t="s">
        <v>25460</v>
      </c>
      <c r="F959" s="381" t="s">
        <v>13951</v>
      </c>
      <c r="G959" s="382" t="s">
        <v>1902</v>
      </c>
    </row>
    <row r="960" spans="1:7" ht="37.5">
      <c r="A960" s="371">
        <v>945</v>
      </c>
      <c r="B960" s="377">
        <v>1901</v>
      </c>
      <c r="C960" s="378">
        <f>Matrix!B1903</f>
        <v>0</v>
      </c>
      <c r="D960" s="393" t="s">
        <v>25459</v>
      </c>
      <c r="E960" s="385" t="s">
        <v>25460</v>
      </c>
      <c r="F960" s="381" t="s">
        <v>13952</v>
      </c>
      <c r="G960" s="382" t="s">
        <v>1903</v>
      </c>
    </row>
    <row r="961" spans="1:7" ht="37.5">
      <c r="A961" s="371">
        <v>946</v>
      </c>
      <c r="B961" s="377">
        <v>1902</v>
      </c>
      <c r="C961" s="378">
        <f>Matrix!B1904</f>
        <v>0</v>
      </c>
      <c r="D961" s="393" t="s">
        <v>25459</v>
      </c>
      <c r="E961" s="385" t="s">
        <v>25460</v>
      </c>
      <c r="F961" s="381" t="s">
        <v>13953</v>
      </c>
      <c r="G961" s="382" t="s">
        <v>1904</v>
      </c>
    </row>
    <row r="962" spans="1:7" ht="37.5">
      <c r="A962" s="371">
        <v>947</v>
      </c>
      <c r="B962" s="377">
        <v>1903</v>
      </c>
      <c r="C962" s="378">
        <f>Matrix!B1905</f>
        <v>0</v>
      </c>
      <c r="D962" s="393" t="s">
        <v>25459</v>
      </c>
      <c r="E962" s="385" t="s">
        <v>25460</v>
      </c>
      <c r="F962" s="381" t="s">
        <v>13954</v>
      </c>
      <c r="G962" s="382" t="s">
        <v>1905</v>
      </c>
    </row>
    <row r="963" spans="1:7" ht="37.5">
      <c r="A963" s="371">
        <v>948</v>
      </c>
      <c r="B963" s="377">
        <v>1904</v>
      </c>
      <c r="C963" s="378">
        <f>Matrix!B1906</f>
        <v>0</v>
      </c>
      <c r="D963" s="393" t="s">
        <v>25459</v>
      </c>
      <c r="E963" s="385" t="s">
        <v>25460</v>
      </c>
      <c r="F963" s="381" t="s">
        <v>13955</v>
      </c>
      <c r="G963" s="382" t="s">
        <v>1906</v>
      </c>
    </row>
    <row r="964" spans="1:7" ht="37.5">
      <c r="A964" s="371">
        <v>949</v>
      </c>
      <c r="B964" s="377">
        <v>1911</v>
      </c>
      <c r="C964" s="378">
        <f>Matrix!B1913</f>
        <v>0</v>
      </c>
      <c r="D964" s="393" t="s">
        <v>25459</v>
      </c>
      <c r="E964" s="385" t="s">
        <v>25460</v>
      </c>
      <c r="F964" s="381" t="s">
        <v>13962</v>
      </c>
      <c r="G964" s="382" t="s">
        <v>1913</v>
      </c>
    </row>
    <row r="965" spans="1:7" ht="37.5">
      <c r="A965" s="371">
        <v>950</v>
      </c>
      <c r="B965" s="377">
        <v>1914</v>
      </c>
      <c r="C965" s="378">
        <f>Matrix!B1916</f>
        <v>0</v>
      </c>
      <c r="D965" s="393" t="s">
        <v>25459</v>
      </c>
      <c r="E965" s="385" t="s">
        <v>25460</v>
      </c>
      <c r="F965" s="381" t="s">
        <v>13965</v>
      </c>
      <c r="G965" s="382" t="s">
        <v>1916</v>
      </c>
    </row>
    <row r="966" spans="1:7" ht="37.5">
      <c r="A966" s="371">
        <v>951</v>
      </c>
      <c r="B966" s="377">
        <v>1918</v>
      </c>
      <c r="C966" s="378">
        <f>Matrix!B1920</f>
        <v>0</v>
      </c>
      <c r="D966" s="393" t="s">
        <v>25459</v>
      </c>
      <c r="E966" s="385" t="s">
        <v>25460</v>
      </c>
      <c r="F966" s="381" t="s">
        <v>13969</v>
      </c>
      <c r="G966" s="382" t="s">
        <v>1920</v>
      </c>
    </row>
    <row r="967" spans="1:7" ht="37.5">
      <c r="A967" s="371">
        <v>952</v>
      </c>
      <c r="B967" s="377">
        <v>1919</v>
      </c>
      <c r="C967" s="378">
        <f>Matrix!B1921</f>
        <v>0</v>
      </c>
      <c r="D967" s="393" t="s">
        <v>25459</v>
      </c>
      <c r="E967" s="385" t="s">
        <v>25460</v>
      </c>
      <c r="F967" s="381" t="s">
        <v>13970</v>
      </c>
      <c r="G967" s="382" t="s">
        <v>1921</v>
      </c>
    </row>
    <row r="968" spans="1:7" ht="37.5">
      <c r="A968" s="371">
        <v>953</v>
      </c>
      <c r="B968" s="377">
        <v>1922</v>
      </c>
      <c r="C968" s="378">
        <f>Matrix!B1924</f>
        <v>0</v>
      </c>
      <c r="D968" s="393" t="s">
        <v>25459</v>
      </c>
      <c r="E968" s="385" t="s">
        <v>25460</v>
      </c>
      <c r="F968" s="381" t="s">
        <v>13973</v>
      </c>
      <c r="G968" s="382" t="s">
        <v>1924</v>
      </c>
    </row>
    <row r="969" spans="1:7" ht="37.5">
      <c r="A969" s="371">
        <v>954</v>
      </c>
      <c r="B969" s="377">
        <v>1966</v>
      </c>
      <c r="C969" s="378">
        <f>Matrix!B1968</f>
        <v>0</v>
      </c>
      <c r="D969" s="393" t="s">
        <v>25459</v>
      </c>
      <c r="E969" s="385" t="s">
        <v>25460</v>
      </c>
      <c r="F969" s="381" t="s">
        <v>14017</v>
      </c>
      <c r="G969" s="382" t="s">
        <v>1968</v>
      </c>
    </row>
    <row r="970" spans="1:7" ht="37.5">
      <c r="A970" s="371">
        <v>955</v>
      </c>
      <c r="B970" s="377">
        <v>1986</v>
      </c>
      <c r="C970" s="378">
        <f>Matrix!B1988</f>
        <v>0</v>
      </c>
      <c r="D970" s="393" t="s">
        <v>25459</v>
      </c>
      <c r="E970" s="385" t="s">
        <v>25460</v>
      </c>
      <c r="F970" s="381" t="s">
        <v>14037</v>
      </c>
      <c r="G970" s="382" t="s">
        <v>1988</v>
      </c>
    </row>
    <row r="971" spans="1:7" ht="37.5">
      <c r="A971" s="371">
        <v>956</v>
      </c>
      <c r="B971" s="377">
        <v>2005</v>
      </c>
      <c r="C971" s="378">
        <f>Matrix!B2007</f>
        <v>0</v>
      </c>
      <c r="D971" s="393" t="s">
        <v>25459</v>
      </c>
      <c r="E971" s="385" t="s">
        <v>25460</v>
      </c>
      <c r="F971" s="381" t="s">
        <v>14056</v>
      </c>
      <c r="G971" s="382" t="s">
        <v>2007</v>
      </c>
    </row>
    <row r="972" spans="1:7" ht="37.5">
      <c r="A972" s="371">
        <v>957</v>
      </c>
      <c r="B972" s="377">
        <v>2006</v>
      </c>
      <c r="C972" s="378">
        <f>Matrix!B2008</f>
        <v>0</v>
      </c>
      <c r="D972" s="393" t="s">
        <v>25459</v>
      </c>
      <c r="E972" s="385" t="s">
        <v>25460</v>
      </c>
      <c r="F972" s="381" t="s">
        <v>14057</v>
      </c>
      <c r="G972" s="382" t="s">
        <v>2008</v>
      </c>
    </row>
    <row r="973" spans="1:7" ht="37.5">
      <c r="A973" s="371">
        <v>958</v>
      </c>
      <c r="B973" s="377">
        <v>2008</v>
      </c>
      <c r="C973" s="378">
        <f>Matrix!B2010</f>
        <v>0</v>
      </c>
      <c r="D973" s="393" t="s">
        <v>25459</v>
      </c>
      <c r="E973" s="385" t="s">
        <v>25460</v>
      </c>
      <c r="F973" s="381" t="s">
        <v>14059</v>
      </c>
      <c r="G973" s="382" t="s">
        <v>2010</v>
      </c>
    </row>
    <row r="974" spans="1:7" ht="37.5">
      <c r="A974" s="371">
        <v>959</v>
      </c>
      <c r="B974" s="377">
        <v>2009</v>
      </c>
      <c r="C974" s="378">
        <f>Matrix!B2011</f>
        <v>0</v>
      </c>
      <c r="D974" s="393" t="s">
        <v>25475</v>
      </c>
      <c r="E974" s="385" t="s">
        <v>25476</v>
      </c>
      <c r="F974" s="381" t="s">
        <v>14060</v>
      </c>
      <c r="G974" s="382" t="s">
        <v>2011</v>
      </c>
    </row>
    <row r="975" spans="1:7" ht="37.5">
      <c r="A975" s="371">
        <v>960</v>
      </c>
      <c r="B975" s="377">
        <v>2010</v>
      </c>
      <c r="C975" s="378">
        <f>Matrix!B2012</f>
        <v>0</v>
      </c>
      <c r="D975" s="393" t="s">
        <v>25459</v>
      </c>
      <c r="E975" s="385" t="s">
        <v>25460</v>
      </c>
      <c r="F975" s="381" t="s">
        <v>14061</v>
      </c>
      <c r="G975" s="382" t="s">
        <v>2012</v>
      </c>
    </row>
    <row r="976" spans="1:7" ht="37.5">
      <c r="A976" s="371">
        <v>961</v>
      </c>
      <c r="B976" s="377">
        <v>2011</v>
      </c>
      <c r="C976" s="378">
        <f>Matrix!B2013</f>
        <v>0</v>
      </c>
      <c r="D976" s="393" t="s">
        <v>25459</v>
      </c>
      <c r="E976" s="385" t="s">
        <v>25460</v>
      </c>
      <c r="F976" s="381" t="s">
        <v>14062</v>
      </c>
      <c r="G976" s="382" t="s">
        <v>2013</v>
      </c>
    </row>
    <row r="977" spans="1:7" ht="37.5">
      <c r="A977" s="371">
        <v>962</v>
      </c>
      <c r="B977" s="377">
        <v>2016</v>
      </c>
      <c r="C977" s="378">
        <f>Matrix!B2018</f>
        <v>0</v>
      </c>
      <c r="D977" s="393" t="s">
        <v>25459</v>
      </c>
      <c r="E977" s="385" t="s">
        <v>25460</v>
      </c>
      <c r="F977" s="381" t="s">
        <v>14067</v>
      </c>
      <c r="G977" s="382" t="s">
        <v>2018</v>
      </c>
    </row>
    <row r="978" spans="1:7" ht="37.5">
      <c r="A978" s="371">
        <v>963</v>
      </c>
      <c r="B978" s="377">
        <v>2017</v>
      </c>
      <c r="C978" s="378">
        <f>Matrix!B2019</f>
        <v>0</v>
      </c>
      <c r="D978" s="393" t="s">
        <v>25459</v>
      </c>
      <c r="E978" s="385" t="s">
        <v>25460</v>
      </c>
      <c r="F978" s="381" t="s">
        <v>14068</v>
      </c>
      <c r="G978" s="382" t="s">
        <v>2019</v>
      </c>
    </row>
    <row r="979" spans="1:7" ht="37.5">
      <c r="A979" s="371">
        <v>964</v>
      </c>
      <c r="B979" s="377">
        <v>2019</v>
      </c>
      <c r="C979" s="378">
        <f>Matrix!B2021</f>
        <v>0</v>
      </c>
      <c r="D979" s="393" t="s">
        <v>25465</v>
      </c>
      <c r="E979" s="385" t="s">
        <v>25466</v>
      </c>
      <c r="F979" s="381" t="s">
        <v>14070</v>
      </c>
      <c r="G979" s="382" t="s">
        <v>2021</v>
      </c>
    </row>
    <row r="980" spans="1:7" ht="37.5">
      <c r="A980" s="371">
        <v>965</v>
      </c>
      <c r="B980" s="377">
        <v>2023</v>
      </c>
      <c r="C980" s="378">
        <f>Matrix!B2025</f>
        <v>0</v>
      </c>
      <c r="D980" s="393" t="s">
        <v>25459</v>
      </c>
      <c r="E980" s="385" t="s">
        <v>25460</v>
      </c>
      <c r="F980" s="381" t="s">
        <v>14074</v>
      </c>
      <c r="G980" s="382" t="s">
        <v>2025</v>
      </c>
    </row>
    <row r="981" spans="1:7" ht="37.5">
      <c r="A981" s="371">
        <v>966</v>
      </c>
      <c r="B981" s="377">
        <v>2024</v>
      </c>
      <c r="C981" s="378">
        <f>Matrix!B2026</f>
        <v>0</v>
      </c>
      <c r="D981" s="393" t="s">
        <v>25459</v>
      </c>
      <c r="E981" s="385" t="s">
        <v>25460</v>
      </c>
      <c r="F981" s="381" t="s">
        <v>14075</v>
      </c>
      <c r="G981" s="382" t="s">
        <v>2026</v>
      </c>
    </row>
    <row r="982" spans="1:7" ht="42.75">
      <c r="A982" s="371">
        <v>967</v>
      </c>
      <c r="B982" s="377">
        <v>2025</v>
      </c>
      <c r="C982" s="378">
        <f>Matrix!B2027</f>
        <v>0</v>
      </c>
      <c r="D982" s="393" t="s">
        <v>25473</v>
      </c>
      <c r="E982" s="385" t="s">
        <v>25474</v>
      </c>
      <c r="F982" s="381" t="s">
        <v>14076</v>
      </c>
      <c r="G982" s="382" t="s">
        <v>2027</v>
      </c>
    </row>
    <row r="983" spans="1:7" ht="37.5">
      <c r="A983" s="371">
        <v>968</v>
      </c>
      <c r="B983" s="377">
        <v>2026</v>
      </c>
      <c r="C983" s="378">
        <f>Matrix!B2028</f>
        <v>0</v>
      </c>
      <c r="D983" s="393" t="s">
        <v>25459</v>
      </c>
      <c r="E983" s="385" t="s">
        <v>25460</v>
      </c>
      <c r="F983" s="381" t="s">
        <v>14077</v>
      </c>
      <c r="G983" s="382" t="s">
        <v>2028</v>
      </c>
    </row>
    <row r="984" spans="1:7" ht="37.5">
      <c r="A984" s="371">
        <v>969</v>
      </c>
      <c r="B984" s="377">
        <v>2027</v>
      </c>
      <c r="C984" s="378">
        <f>Matrix!B2029</f>
        <v>0</v>
      </c>
      <c r="D984" s="393" t="s">
        <v>25459</v>
      </c>
      <c r="E984" s="385" t="s">
        <v>25460</v>
      </c>
      <c r="F984" s="381" t="s">
        <v>14078</v>
      </c>
      <c r="G984" s="382" t="s">
        <v>2029</v>
      </c>
    </row>
    <row r="985" spans="1:7" ht="37.5">
      <c r="A985" s="371">
        <v>970</v>
      </c>
      <c r="B985" s="377">
        <v>2030</v>
      </c>
      <c r="C985" s="378">
        <f>Matrix!B2032</f>
        <v>0</v>
      </c>
      <c r="D985" s="393" t="s">
        <v>25459</v>
      </c>
      <c r="E985" s="385" t="s">
        <v>25460</v>
      </c>
      <c r="F985" s="381" t="s">
        <v>14081</v>
      </c>
      <c r="G985" s="382" t="s">
        <v>2032</v>
      </c>
    </row>
    <row r="986" spans="1:7" ht="37.5">
      <c r="A986" s="371">
        <v>971</v>
      </c>
      <c r="B986" s="377">
        <v>2031</v>
      </c>
      <c r="C986" s="378">
        <f>Matrix!B2033</f>
        <v>0</v>
      </c>
      <c r="D986" s="393" t="s">
        <v>25459</v>
      </c>
      <c r="E986" s="385" t="s">
        <v>25460</v>
      </c>
      <c r="F986" s="381" t="s">
        <v>14082</v>
      </c>
      <c r="G986" s="382" t="s">
        <v>2033</v>
      </c>
    </row>
    <row r="987" spans="1:7" ht="37.5">
      <c r="A987" s="371">
        <v>972</v>
      </c>
      <c r="B987" s="377">
        <v>2039</v>
      </c>
      <c r="C987" s="378">
        <f>Matrix!B2041</f>
        <v>0</v>
      </c>
      <c r="D987" s="393" t="s">
        <v>25459</v>
      </c>
      <c r="E987" s="385" t="s">
        <v>25460</v>
      </c>
      <c r="F987" s="381" t="s">
        <v>14090</v>
      </c>
      <c r="G987" s="382" t="s">
        <v>2041</v>
      </c>
    </row>
    <row r="988" spans="1:7" ht="37.5">
      <c r="A988" s="371">
        <v>973</v>
      </c>
      <c r="B988" s="377">
        <v>2048</v>
      </c>
      <c r="C988" s="378">
        <f>Matrix!B2050</f>
        <v>0</v>
      </c>
      <c r="D988" s="393" t="s">
        <v>25459</v>
      </c>
      <c r="E988" s="385" t="s">
        <v>25460</v>
      </c>
      <c r="F988" s="381" t="s">
        <v>14099</v>
      </c>
      <c r="G988" s="382" t="s">
        <v>2050</v>
      </c>
    </row>
    <row r="989" spans="1:7" ht="37.5">
      <c r="A989" s="371">
        <v>974</v>
      </c>
      <c r="B989" s="377">
        <v>2059</v>
      </c>
      <c r="C989" s="378">
        <f>Matrix!B2061</f>
        <v>0</v>
      </c>
      <c r="D989" s="393" t="s">
        <v>25459</v>
      </c>
      <c r="E989" s="385" t="s">
        <v>25460</v>
      </c>
      <c r="F989" s="381" t="s">
        <v>14110</v>
      </c>
      <c r="G989" s="382" t="s">
        <v>2061</v>
      </c>
    </row>
    <row r="990" spans="1:7" ht="37.5">
      <c r="A990" s="371">
        <v>975</v>
      </c>
      <c r="B990" s="377">
        <v>2060</v>
      </c>
      <c r="C990" s="378">
        <f>Matrix!B2062</f>
        <v>0</v>
      </c>
      <c r="D990" s="393" t="s">
        <v>25459</v>
      </c>
      <c r="E990" s="385" t="s">
        <v>25460</v>
      </c>
      <c r="F990" s="381" t="s">
        <v>14111</v>
      </c>
      <c r="G990" s="382" t="s">
        <v>2062</v>
      </c>
    </row>
    <row r="991" spans="1:7" ht="42.75">
      <c r="A991" s="371">
        <v>976</v>
      </c>
      <c r="B991" s="377">
        <v>2073</v>
      </c>
      <c r="C991" s="378">
        <f>Matrix!B2075</f>
        <v>0</v>
      </c>
      <c r="D991" s="393" t="s">
        <v>25459</v>
      </c>
      <c r="E991" s="385" t="s">
        <v>25460</v>
      </c>
      <c r="F991" s="381" t="s">
        <v>14124</v>
      </c>
      <c r="G991" s="382" t="s">
        <v>2075</v>
      </c>
    </row>
    <row r="992" spans="1:7" ht="42.75">
      <c r="A992" s="371">
        <v>977</v>
      </c>
      <c r="B992" s="377">
        <v>2075</v>
      </c>
      <c r="C992" s="378">
        <f>Matrix!B2077</f>
        <v>0</v>
      </c>
      <c r="D992" s="393" t="s">
        <v>25459</v>
      </c>
      <c r="E992" s="385" t="s">
        <v>25460</v>
      </c>
      <c r="F992" s="381" t="s">
        <v>14126</v>
      </c>
      <c r="G992" s="382" t="s">
        <v>2077</v>
      </c>
    </row>
    <row r="993" spans="1:7" ht="42.75">
      <c r="A993" s="371">
        <v>978</v>
      </c>
      <c r="B993" s="377">
        <v>2078</v>
      </c>
      <c r="C993" s="378">
        <f>Matrix!B2080</f>
        <v>0</v>
      </c>
      <c r="D993" s="393" t="s">
        <v>25459</v>
      </c>
      <c r="E993" s="385" t="s">
        <v>25460</v>
      </c>
      <c r="F993" s="381" t="s">
        <v>14129</v>
      </c>
      <c r="G993" s="382" t="s">
        <v>2080</v>
      </c>
    </row>
    <row r="994" spans="1:7" ht="37.5">
      <c r="A994" s="371">
        <v>979</v>
      </c>
      <c r="B994" s="377">
        <v>2087</v>
      </c>
      <c r="C994" s="378">
        <f>Matrix!B2089</f>
        <v>0</v>
      </c>
      <c r="D994" s="393" t="s">
        <v>25459</v>
      </c>
      <c r="E994" s="385" t="s">
        <v>25460</v>
      </c>
      <c r="F994" s="381" t="s">
        <v>14138</v>
      </c>
      <c r="G994" s="382" t="s">
        <v>2089</v>
      </c>
    </row>
    <row r="995" spans="1:7" ht="37.5">
      <c r="A995" s="371">
        <v>980</v>
      </c>
      <c r="B995" s="377">
        <v>2088</v>
      </c>
      <c r="C995" s="378">
        <f>Matrix!B2090</f>
        <v>0</v>
      </c>
      <c r="D995" s="393" t="s">
        <v>25459</v>
      </c>
      <c r="E995" s="385" t="s">
        <v>25460</v>
      </c>
      <c r="F995" s="381" t="s">
        <v>14139</v>
      </c>
      <c r="G995" s="382" t="s">
        <v>2090</v>
      </c>
    </row>
    <row r="996" spans="1:7" ht="37.5">
      <c r="A996" s="371">
        <v>981</v>
      </c>
      <c r="B996" s="377">
        <v>2092</v>
      </c>
      <c r="C996" s="378">
        <f>Matrix!B2094</f>
        <v>0</v>
      </c>
      <c r="D996" s="393" t="s">
        <v>25459</v>
      </c>
      <c r="E996" s="385" t="s">
        <v>25460</v>
      </c>
      <c r="F996" s="381" t="s">
        <v>14143</v>
      </c>
      <c r="G996" s="382" t="s">
        <v>2094</v>
      </c>
    </row>
    <row r="997" spans="1:7" ht="37.5">
      <c r="A997" s="371">
        <v>982</v>
      </c>
      <c r="B997" s="377">
        <v>2093</v>
      </c>
      <c r="C997" s="378">
        <f>Matrix!B2095</f>
        <v>0</v>
      </c>
      <c r="D997" s="393" t="s">
        <v>25459</v>
      </c>
      <c r="E997" s="385" t="s">
        <v>25460</v>
      </c>
      <c r="F997" s="381" t="s">
        <v>14144</v>
      </c>
      <c r="G997" s="382" t="s">
        <v>2095</v>
      </c>
    </row>
    <row r="998" spans="1:7" ht="37.5">
      <c r="A998" s="371">
        <v>983</v>
      </c>
      <c r="B998" s="377">
        <v>2094</v>
      </c>
      <c r="C998" s="378">
        <f>Matrix!B2096</f>
        <v>0</v>
      </c>
      <c r="D998" s="393" t="s">
        <v>25459</v>
      </c>
      <c r="E998" s="385" t="s">
        <v>25460</v>
      </c>
      <c r="F998" s="381" t="s">
        <v>14145</v>
      </c>
      <c r="G998" s="382" t="s">
        <v>2096</v>
      </c>
    </row>
    <row r="999" spans="1:7" ht="37.5">
      <c r="A999" s="371">
        <v>984</v>
      </c>
      <c r="B999" s="377">
        <v>2095</v>
      </c>
      <c r="C999" s="378">
        <f>Matrix!B2097</f>
        <v>0</v>
      </c>
      <c r="D999" s="393" t="s">
        <v>25459</v>
      </c>
      <c r="E999" s="385" t="s">
        <v>25460</v>
      </c>
      <c r="F999" s="381" t="s">
        <v>14146</v>
      </c>
      <c r="G999" s="382" t="s">
        <v>2097</v>
      </c>
    </row>
    <row r="1000" spans="1:7" ht="42.75">
      <c r="A1000" s="371">
        <v>985</v>
      </c>
      <c r="B1000" s="377">
        <v>2099</v>
      </c>
      <c r="C1000" s="378">
        <f>Matrix!B2101</f>
        <v>0</v>
      </c>
      <c r="D1000" s="393" t="s">
        <v>25459</v>
      </c>
      <c r="E1000" s="385" t="s">
        <v>25460</v>
      </c>
      <c r="F1000" s="381" t="s">
        <v>14150</v>
      </c>
      <c r="G1000" s="382" t="s">
        <v>2101</v>
      </c>
    </row>
    <row r="1001" spans="1:7" ht="37.5">
      <c r="A1001" s="371">
        <v>986</v>
      </c>
      <c r="B1001" s="377">
        <v>2101</v>
      </c>
      <c r="C1001" s="378">
        <f>Matrix!B2103</f>
        <v>0</v>
      </c>
      <c r="D1001" s="393" t="s">
        <v>25459</v>
      </c>
      <c r="E1001" s="385" t="s">
        <v>25460</v>
      </c>
      <c r="F1001" s="381" t="s">
        <v>14152</v>
      </c>
      <c r="G1001" s="382" t="s">
        <v>2103</v>
      </c>
    </row>
    <row r="1002" spans="1:7" ht="37.5">
      <c r="A1002" s="371">
        <v>987</v>
      </c>
      <c r="B1002" s="377">
        <v>2102</v>
      </c>
      <c r="C1002" s="378">
        <f>Matrix!B2104</f>
        <v>0</v>
      </c>
      <c r="D1002" s="393" t="s">
        <v>25459</v>
      </c>
      <c r="E1002" s="385" t="s">
        <v>25460</v>
      </c>
      <c r="F1002" s="381" t="s">
        <v>14153</v>
      </c>
      <c r="G1002" s="382" t="s">
        <v>2104</v>
      </c>
    </row>
    <row r="1003" spans="1:7" ht="37.5">
      <c r="A1003" s="371">
        <v>988</v>
      </c>
      <c r="B1003" s="377">
        <v>2104</v>
      </c>
      <c r="C1003" s="378">
        <f>Matrix!B2106</f>
        <v>0</v>
      </c>
      <c r="D1003" s="393" t="s">
        <v>25459</v>
      </c>
      <c r="E1003" s="385" t="s">
        <v>25460</v>
      </c>
      <c r="F1003" s="381" t="s">
        <v>14155</v>
      </c>
      <c r="G1003" s="382" t="s">
        <v>2106</v>
      </c>
    </row>
    <row r="1004" spans="1:7" ht="42.75">
      <c r="A1004" s="371">
        <v>989</v>
      </c>
      <c r="B1004" s="377">
        <v>2108</v>
      </c>
      <c r="C1004" s="378">
        <f>Matrix!B2110</f>
        <v>0</v>
      </c>
      <c r="D1004" s="393" t="s">
        <v>25459</v>
      </c>
      <c r="E1004" s="385" t="s">
        <v>25460</v>
      </c>
      <c r="F1004" s="381" t="s">
        <v>14159</v>
      </c>
      <c r="G1004" s="382" t="s">
        <v>2110</v>
      </c>
    </row>
    <row r="1005" spans="1:7" ht="37.5">
      <c r="A1005" s="371">
        <v>990</v>
      </c>
      <c r="B1005" s="377">
        <v>2112</v>
      </c>
      <c r="C1005" s="378">
        <f>Matrix!B2114</f>
        <v>0</v>
      </c>
      <c r="D1005" s="393" t="s">
        <v>25473</v>
      </c>
      <c r="E1005" s="385" t="s">
        <v>25474</v>
      </c>
      <c r="F1005" s="381" t="s">
        <v>14163</v>
      </c>
      <c r="G1005" s="382" t="s">
        <v>2114</v>
      </c>
    </row>
    <row r="1006" spans="1:7" ht="37.5">
      <c r="A1006" s="371">
        <v>991</v>
      </c>
      <c r="B1006" s="377">
        <v>2118</v>
      </c>
      <c r="C1006" s="378">
        <f>Matrix!B2120</f>
        <v>0</v>
      </c>
      <c r="D1006" s="393" t="s">
        <v>25459</v>
      </c>
      <c r="E1006" s="385" t="s">
        <v>25460</v>
      </c>
      <c r="F1006" s="381" t="s">
        <v>14169</v>
      </c>
      <c r="G1006" s="382" t="s">
        <v>2120</v>
      </c>
    </row>
    <row r="1007" spans="1:7" ht="37.5">
      <c r="A1007" s="371">
        <v>992</v>
      </c>
      <c r="B1007" s="377">
        <v>2119</v>
      </c>
      <c r="C1007" s="378">
        <f>Matrix!B2121</f>
        <v>0</v>
      </c>
      <c r="D1007" s="393" t="s">
        <v>25459</v>
      </c>
      <c r="E1007" s="385" t="s">
        <v>25460</v>
      </c>
      <c r="F1007" s="381" t="s">
        <v>14170</v>
      </c>
      <c r="G1007" s="382" t="s">
        <v>2121</v>
      </c>
    </row>
    <row r="1008" spans="1:7" ht="37.5">
      <c r="A1008" s="371">
        <v>993</v>
      </c>
      <c r="B1008" s="377">
        <v>2123</v>
      </c>
      <c r="C1008" s="378">
        <f>Matrix!B2125</f>
        <v>0</v>
      </c>
      <c r="D1008" s="393" t="s">
        <v>25459</v>
      </c>
      <c r="E1008" s="385" t="s">
        <v>25460</v>
      </c>
      <c r="F1008" s="381" t="s">
        <v>14174</v>
      </c>
      <c r="G1008" s="382" t="s">
        <v>2125</v>
      </c>
    </row>
    <row r="1009" spans="1:7" ht="37.5">
      <c r="A1009" s="371">
        <v>994</v>
      </c>
      <c r="B1009" s="377">
        <v>2124</v>
      </c>
      <c r="C1009" s="378">
        <f>Matrix!B2126</f>
        <v>0</v>
      </c>
      <c r="D1009" s="393" t="s">
        <v>25459</v>
      </c>
      <c r="E1009" s="385" t="s">
        <v>25460</v>
      </c>
      <c r="F1009" s="381" t="s">
        <v>14175</v>
      </c>
      <c r="G1009" s="382" t="s">
        <v>2126</v>
      </c>
    </row>
    <row r="1010" spans="1:7" ht="37.5">
      <c r="A1010" s="371">
        <v>995</v>
      </c>
      <c r="B1010" s="377">
        <v>2125</v>
      </c>
      <c r="C1010" s="378">
        <f>Matrix!B2127</f>
        <v>0</v>
      </c>
      <c r="D1010" s="393" t="s">
        <v>25465</v>
      </c>
      <c r="E1010" s="385" t="s">
        <v>25466</v>
      </c>
      <c r="F1010" s="381" t="s">
        <v>14176</v>
      </c>
      <c r="G1010" s="382" t="s">
        <v>2127</v>
      </c>
    </row>
    <row r="1011" spans="1:7" ht="37.5">
      <c r="A1011" s="371">
        <v>996</v>
      </c>
      <c r="B1011" s="377">
        <v>2126</v>
      </c>
      <c r="C1011" s="378">
        <f>Matrix!B2128</f>
        <v>0</v>
      </c>
      <c r="D1011" s="393" t="s">
        <v>25459</v>
      </c>
      <c r="E1011" s="385" t="s">
        <v>25460</v>
      </c>
      <c r="F1011" s="381" t="s">
        <v>14177</v>
      </c>
      <c r="G1011" s="382" t="s">
        <v>2128</v>
      </c>
    </row>
    <row r="1012" spans="1:7" ht="37.5">
      <c r="A1012" s="371">
        <v>997</v>
      </c>
      <c r="B1012" s="377">
        <v>2127</v>
      </c>
      <c r="C1012" s="378">
        <f>Matrix!B2129</f>
        <v>0</v>
      </c>
      <c r="D1012" s="393" t="s">
        <v>25459</v>
      </c>
      <c r="E1012" s="385" t="s">
        <v>25460</v>
      </c>
      <c r="F1012" s="381" t="s">
        <v>14178</v>
      </c>
      <c r="G1012" s="382" t="s">
        <v>2129</v>
      </c>
    </row>
    <row r="1013" spans="1:7" ht="37.5">
      <c r="A1013" s="371">
        <v>998</v>
      </c>
      <c r="B1013" s="377">
        <v>2128</v>
      </c>
      <c r="C1013" s="378">
        <f>Matrix!B2130</f>
        <v>0</v>
      </c>
      <c r="D1013" s="393" t="s">
        <v>25459</v>
      </c>
      <c r="E1013" s="385" t="s">
        <v>25460</v>
      </c>
      <c r="F1013" s="381" t="s">
        <v>14179</v>
      </c>
      <c r="G1013" s="382" t="s">
        <v>2130</v>
      </c>
    </row>
    <row r="1014" spans="1:7" ht="37.5">
      <c r="A1014" s="371">
        <v>999</v>
      </c>
      <c r="B1014" s="377">
        <v>2129</v>
      </c>
      <c r="C1014" s="378">
        <f>Matrix!B2131</f>
        <v>0</v>
      </c>
      <c r="D1014" s="393" t="s">
        <v>25459</v>
      </c>
      <c r="E1014" s="385" t="s">
        <v>25460</v>
      </c>
      <c r="F1014" s="381" t="s">
        <v>14180</v>
      </c>
      <c r="G1014" s="382" t="s">
        <v>2131</v>
      </c>
    </row>
    <row r="1015" spans="1:7" ht="37.5">
      <c r="A1015" s="371">
        <v>1000</v>
      </c>
      <c r="B1015" s="377">
        <v>2130</v>
      </c>
      <c r="C1015" s="378">
        <f>Matrix!B2132</f>
        <v>0</v>
      </c>
      <c r="D1015" s="393" t="s">
        <v>25459</v>
      </c>
      <c r="E1015" s="385" t="s">
        <v>25460</v>
      </c>
      <c r="F1015" s="381" t="s">
        <v>14181</v>
      </c>
      <c r="G1015" s="382" t="s">
        <v>2132</v>
      </c>
    </row>
    <row r="1016" spans="1:7" ht="42.75">
      <c r="A1016" s="371">
        <v>1001</v>
      </c>
      <c r="B1016" s="377">
        <v>2131</v>
      </c>
      <c r="C1016" s="378">
        <f>Matrix!B2133</f>
        <v>0</v>
      </c>
      <c r="D1016" s="393" t="s">
        <v>25459</v>
      </c>
      <c r="E1016" s="385" t="s">
        <v>25460</v>
      </c>
      <c r="F1016" s="381" t="s">
        <v>14182</v>
      </c>
      <c r="G1016" s="382" t="s">
        <v>2133</v>
      </c>
    </row>
    <row r="1017" spans="1:7" ht="37.5">
      <c r="A1017" s="371">
        <v>1002</v>
      </c>
      <c r="B1017" s="377">
        <v>2133</v>
      </c>
      <c r="C1017" s="378">
        <f>Matrix!B2135</f>
        <v>0</v>
      </c>
      <c r="D1017" s="393" t="s">
        <v>25459</v>
      </c>
      <c r="E1017" s="385" t="s">
        <v>25460</v>
      </c>
      <c r="F1017" s="381" t="s">
        <v>14184</v>
      </c>
      <c r="G1017" s="382" t="s">
        <v>2135</v>
      </c>
    </row>
    <row r="1018" spans="1:7" ht="37.5">
      <c r="A1018" s="371">
        <v>1003</v>
      </c>
      <c r="B1018" s="377">
        <v>2134</v>
      </c>
      <c r="C1018" s="378">
        <f>Matrix!B2136</f>
        <v>0</v>
      </c>
      <c r="D1018" s="393" t="s">
        <v>25469</v>
      </c>
      <c r="E1018" s="385" t="s">
        <v>25470</v>
      </c>
      <c r="F1018" s="381" t="s">
        <v>14170</v>
      </c>
      <c r="G1018" s="382" t="s">
        <v>2136</v>
      </c>
    </row>
    <row r="1019" spans="1:7" ht="37.5">
      <c r="A1019" s="371">
        <v>1004</v>
      </c>
      <c r="B1019" s="377">
        <v>2135</v>
      </c>
      <c r="C1019" s="378">
        <f>Matrix!B2137</f>
        <v>0</v>
      </c>
      <c r="D1019" s="393" t="s">
        <v>25459</v>
      </c>
      <c r="E1019" s="385" t="s">
        <v>25477</v>
      </c>
      <c r="F1019" s="381" t="s">
        <v>14185</v>
      </c>
      <c r="G1019" s="382" t="s">
        <v>2137</v>
      </c>
    </row>
    <row r="1020" spans="1:7" ht="37.5">
      <c r="A1020" s="371">
        <v>1005</v>
      </c>
      <c r="B1020" s="377">
        <v>2139</v>
      </c>
      <c r="C1020" s="378">
        <f>Matrix!B2141</f>
        <v>0</v>
      </c>
      <c r="D1020" s="393" t="s">
        <v>25478</v>
      </c>
      <c r="E1020" s="385" t="s">
        <v>25479</v>
      </c>
      <c r="F1020" s="381" t="s">
        <v>14189</v>
      </c>
      <c r="G1020" s="382" t="s">
        <v>2141</v>
      </c>
    </row>
    <row r="1021" spans="1:7" ht="37.5">
      <c r="A1021" s="371">
        <v>1006</v>
      </c>
      <c r="B1021" s="377">
        <v>2141</v>
      </c>
      <c r="C1021" s="378">
        <f>Matrix!B2143</f>
        <v>0</v>
      </c>
      <c r="D1021" s="393" t="s">
        <v>25480</v>
      </c>
      <c r="E1021" s="385" t="s">
        <v>25481</v>
      </c>
      <c r="F1021" s="381" t="s">
        <v>14191</v>
      </c>
      <c r="G1021" s="382" t="s">
        <v>2143</v>
      </c>
    </row>
    <row r="1022" spans="1:7" ht="42.75">
      <c r="A1022" s="371">
        <v>1007</v>
      </c>
      <c r="B1022" s="377">
        <v>2147</v>
      </c>
      <c r="C1022" s="378">
        <f>Matrix!B2149</f>
        <v>0</v>
      </c>
      <c r="D1022" s="393" t="s">
        <v>25482</v>
      </c>
      <c r="E1022" s="385" t="s">
        <v>25483</v>
      </c>
      <c r="F1022" s="381" t="s">
        <v>14197</v>
      </c>
      <c r="G1022" s="382" t="s">
        <v>2149</v>
      </c>
    </row>
    <row r="1023" spans="1:7" ht="37.5">
      <c r="A1023" s="371">
        <v>1008</v>
      </c>
      <c r="B1023" s="377">
        <v>2156</v>
      </c>
      <c r="C1023" s="378">
        <f>Matrix!B2158</f>
        <v>0</v>
      </c>
      <c r="D1023" s="393" t="s">
        <v>25484</v>
      </c>
      <c r="E1023" s="385" t="s">
        <v>25485</v>
      </c>
      <c r="F1023" s="381" t="s">
        <v>14206</v>
      </c>
      <c r="G1023" s="382" t="s">
        <v>2158</v>
      </c>
    </row>
    <row r="1024" spans="1:7" ht="37.5">
      <c r="A1024" s="371">
        <v>1009</v>
      </c>
      <c r="B1024" s="377">
        <v>2159</v>
      </c>
      <c r="C1024" s="378">
        <f>Matrix!B2161</f>
        <v>0</v>
      </c>
      <c r="D1024" s="393" t="s">
        <v>25486</v>
      </c>
      <c r="E1024" s="385" t="s">
        <v>25487</v>
      </c>
      <c r="F1024" s="381" t="s">
        <v>14209</v>
      </c>
      <c r="G1024" s="382" t="s">
        <v>2161</v>
      </c>
    </row>
    <row r="1025" spans="1:7" ht="37.5">
      <c r="A1025" s="371">
        <v>1010</v>
      </c>
      <c r="B1025" s="377">
        <v>2169</v>
      </c>
      <c r="C1025" s="378">
        <f>Matrix!B2171</f>
        <v>0</v>
      </c>
      <c r="D1025" s="393" t="s">
        <v>25488</v>
      </c>
      <c r="E1025" s="385" t="s">
        <v>25489</v>
      </c>
      <c r="F1025" s="381" t="s">
        <v>14219</v>
      </c>
      <c r="G1025" s="382" t="s">
        <v>2171</v>
      </c>
    </row>
    <row r="1026" spans="1:7" ht="42.75">
      <c r="A1026" s="371">
        <v>1011</v>
      </c>
      <c r="B1026" s="377">
        <v>2185</v>
      </c>
      <c r="C1026" s="378">
        <f>Matrix!B2187</f>
        <v>0</v>
      </c>
      <c r="D1026" s="393" t="s">
        <v>25490</v>
      </c>
      <c r="E1026" s="385" t="s">
        <v>25491</v>
      </c>
      <c r="F1026" s="381" t="s">
        <v>14235</v>
      </c>
      <c r="G1026" s="382" t="s">
        <v>2187</v>
      </c>
    </row>
    <row r="1027" spans="1:7" ht="42.75">
      <c r="A1027" s="371">
        <v>1012</v>
      </c>
      <c r="B1027" s="377">
        <v>2198</v>
      </c>
      <c r="C1027" s="378">
        <f>Matrix!B2200</f>
        <v>0</v>
      </c>
      <c r="D1027" s="393" t="s">
        <v>25492</v>
      </c>
      <c r="E1027" s="385" t="s">
        <v>25493</v>
      </c>
      <c r="F1027" s="381" t="s">
        <v>14248</v>
      </c>
      <c r="G1027" s="382" t="s">
        <v>2200</v>
      </c>
    </row>
    <row r="1028" spans="1:7" ht="42.75">
      <c r="A1028" s="371">
        <v>1013</v>
      </c>
      <c r="B1028" s="377">
        <v>2353</v>
      </c>
      <c r="C1028" s="378">
        <f>Matrix!B2355</f>
        <v>0</v>
      </c>
      <c r="D1028" s="393" t="s">
        <v>25494</v>
      </c>
      <c r="E1028" s="385" t="s">
        <v>25495</v>
      </c>
      <c r="F1028" s="381" t="s">
        <v>14403</v>
      </c>
      <c r="G1028" s="382" t="s">
        <v>2353</v>
      </c>
    </row>
    <row r="1029" spans="1:7" ht="37.5">
      <c r="A1029" s="371">
        <v>1014</v>
      </c>
      <c r="B1029" s="377">
        <v>2362</v>
      </c>
      <c r="C1029" s="378">
        <f>Matrix!B2364</f>
        <v>0</v>
      </c>
      <c r="D1029" s="393" t="s">
        <v>25496</v>
      </c>
      <c r="E1029" s="385" t="s">
        <v>25497</v>
      </c>
      <c r="F1029" s="381" t="s">
        <v>14412</v>
      </c>
      <c r="G1029" s="382" t="s">
        <v>2362</v>
      </c>
    </row>
    <row r="1030" spans="1:7" ht="37.5">
      <c r="A1030" s="371">
        <v>1015</v>
      </c>
      <c r="B1030" s="377">
        <v>2363</v>
      </c>
      <c r="C1030" s="378">
        <f>Matrix!B2365</f>
        <v>0</v>
      </c>
      <c r="D1030" s="393" t="s">
        <v>25488</v>
      </c>
      <c r="E1030" s="385" t="s">
        <v>25489</v>
      </c>
      <c r="F1030" s="381" t="s">
        <v>14413</v>
      </c>
      <c r="G1030" s="382" t="s">
        <v>2363</v>
      </c>
    </row>
    <row r="1031" spans="1:7" ht="37.5">
      <c r="A1031" s="371">
        <v>1016</v>
      </c>
      <c r="B1031" s="377">
        <v>2364</v>
      </c>
      <c r="C1031" s="378">
        <f>Matrix!B2366</f>
        <v>0</v>
      </c>
      <c r="D1031" s="393" t="s">
        <v>25498</v>
      </c>
      <c r="E1031" s="385" t="s">
        <v>25499</v>
      </c>
      <c r="F1031" s="381" t="s">
        <v>14414</v>
      </c>
      <c r="G1031" s="382" t="s">
        <v>2364</v>
      </c>
    </row>
    <row r="1032" spans="1:7" ht="37.5">
      <c r="A1032" s="371">
        <v>1017</v>
      </c>
      <c r="B1032" s="377">
        <v>2367</v>
      </c>
      <c r="C1032" s="378">
        <f>Matrix!B2369</f>
        <v>0</v>
      </c>
      <c r="D1032" s="393" t="s">
        <v>25500</v>
      </c>
      <c r="E1032" s="385" t="s">
        <v>25501</v>
      </c>
      <c r="F1032" s="381" t="s">
        <v>14417</v>
      </c>
      <c r="G1032" s="382" t="s">
        <v>2367</v>
      </c>
    </row>
    <row r="1033" spans="1:7" ht="37.5">
      <c r="A1033" s="371">
        <v>1018</v>
      </c>
      <c r="B1033" s="377">
        <v>2503</v>
      </c>
      <c r="C1033" s="378">
        <f>Matrix!B2505</f>
        <v>0</v>
      </c>
      <c r="D1033" s="393" t="s">
        <v>25502</v>
      </c>
      <c r="E1033" s="385" t="s">
        <v>25503</v>
      </c>
      <c r="F1033" s="381" t="s">
        <v>14553</v>
      </c>
      <c r="G1033" s="382" t="s">
        <v>2503</v>
      </c>
    </row>
    <row r="1034" spans="1:7" ht="42.75">
      <c r="A1034" s="371">
        <v>1019</v>
      </c>
      <c r="B1034" s="377">
        <v>2504</v>
      </c>
      <c r="C1034" s="378">
        <f>Matrix!B2506</f>
        <v>0</v>
      </c>
      <c r="D1034" s="393" t="s">
        <v>25504</v>
      </c>
      <c r="E1034" s="385" t="s">
        <v>25505</v>
      </c>
      <c r="F1034" s="381" t="s">
        <v>14554</v>
      </c>
      <c r="G1034" s="382" t="s">
        <v>2504</v>
      </c>
    </row>
    <row r="1035" spans="1:7" ht="51.75">
      <c r="A1035" s="371">
        <v>1020</v>
      </c>
      <c r="B1035" s="377">
        <v>2505</v>
      </c>
      <c r="C1035" s="378">
        <f>Matrix!B2507</f>
        <v>0</v>
      </c>
      <c r="D1035" s="393" t="s">
        <v>25506</v>
      </c>
      <c r="E1035" s="385" t="s">
        <v>25507</v>
      </c>
      <c r="F1035" s="381" t="s">
        <v>14555</v>
      </c>
      <c r="G1035" s="382" t="s">
        <v>2505</v>
      </c>
    </row>
    <row r="1036" spans="1:7" ht="37.5">
      <c r="A1036" s="371">
        <v>1021</v>
      </c>
      <c r="B1036" s="377">
        <v>2506</v>
      </c>
      <c r="C1036" s="378">
        <f>Matrix!B2508</f>
        <v>0</v>
      </c>
      <c r="D1036" s="393" t="s">
        <v>25508</v>
      </c>
      <c r="E1036" s="385" t="s">
        <v>25509</v>
      </c>
      <c r="F1036" s="381" t="s">
        <v>14556</v>
      </c>
      <c r="G1036" s="382" t="s">
        <v>2506</v>
      </c>
    </row>
    <row r="1037" spans="1:7" ht="51.75">
      <c r="A1037" s="371">
        <v>1022</v>
      </c>
      <c r="B1037" s="377">
        <v>2507</v>
      </c>
      <c r="C1037" s="378">
        <f>Matrix!B2509</f>
        <v>0</v>
      </c>
      <c r="D1037" s="393" t="s">
        <v>25510</v>
      </c>
      <c r="E1037" s="385" t="s">
        <v>25511</v>
      </c>
      <c r="F1037" s="381" t="s">
        <v>14557</v>
      </c>
      <c r="G1037" s="382" t="s">
        <v>2507</v>
      </c>
    </row>
    <row r="1038" spans="1:7" ht="37.5">
      <c r="A1038" s="371">
        <v>1023</v>
      </c>
      <c r="B1038" s="377">
        <v>2508</v>
      </c>
      <c r="C1038" s="378">
        <f>Matrix!B2510</f>
        <v>0</v>
      </c>
      <c r="D1038" s="393" t="s">
        <v>25512</v>
      </c>
      <c r="E1038" s="385" t="s">
        <v>25513</v>
      </c>
      <c r="F1038" s="381" t="s">
        <v>14558</v>
      </c>
      <c r="G1038" s="382" t="s">
        <v>2508</v>
      </c>
    </row>
    <row r="1039" spans="1:7" ht="37.5">
      <c r="A1039" s="371">
        <v>1024</v>
      </c>
      <c r="B1039" s="377">
        <v>2509</v>
      </c>
      <c r="C1039" s="378">
        <f>Matrix!B2511</f>
        <v>0</v>
      </c>
      <c r="D1039" s="393" t="s">
        <v>25514</v>
      </c>
      <c r="E1039" s="385" t="s">
        <v>25515</v>
      </c>
      <c r="F1039" s="381" t="s">
        <v>14559</v>
      </c>
      <c r="G1039" s="382" t="s">
        <v>2509</v>
      </c>
    </row>
    <row r="1040" spans="1:7" ht="37.5">
      <c r="A1040" s="371">
        <v>1025</v>
      </c>
      <c r="B1040" s="377">
        <v>2510</v>
      </c>
      <c r="C1040" s="378">
        <f>Matrix!B2512</f>
        <v>0</v>
      </c>
      <c r="D1040" s="393" t="s">
        <v>25516</v>
      </c>
      <c r="E1040" s="385" t="s">
        <v>25517</v>
      </c>
      <c r="F1040" s="381" t="s">
        <v>14560</v>
      </c>
      <c r="G1040" s="382" t="s">
        <v>2510</v>
      </c>
    </row>
    <row r="1041" spans="1:7" ht="37.5">
      <c r="A1041" s="371">
        <v>1026</v>
      </c>
      <c r="B1041" s="377">
        <v>2511</v>
      </c>
      <c r="C1041" s="378">
        <f>Matrix!B2513</f>
        <v>0</v>
      </c>
      <c r="D1041" s="393" t="s">
        <v>25518</v>
      </c>
      <c r="E1041" s="385" t="s">
        <v>25519</v>
      </c>
      <c r="F1041" s="381" t="s">
        <v>14561</v>
      </c>
      <c r="G1041" s="382" t="s">
        <v>2511</v>
      </c>
    </row>
    <row r="1042" spans="1:7" ht="37.5">
      <c r="A1042" s="371">
        <v>1027</v>
      </c>
      <c r="B1042" s="377">
        <v>2512</v>
      </c>
      <c r="C1042" s="378">
        <f>Matrix!B2514</f>
        <v>0</v>
      </c>
      <c r="D1042" s="393" t="s">
        <v>25520</v>
      </c>
      <c r="E1042" s="385" t="s">
        <v>25521</v>
      </c>
      <c r="F1042" s="381" t="s">
        <v>14562</v>
      </c>
      <c r="G1042" s="382" t="s">
        <v>2512</v>
      </c>
    </row>
    <row r="1043" spans="1:7" ht="37.5">
      <c r="A1043" s="371">
        <v>1028</v>
      </c>
      <c r="B1043" s="377">
        <v>2513</v>
      </c>
      <c r="C1043" s="378">
        <f>Matrix!B2515</f>
        <v>0</v>
      </c>
      <c r="D1043" s="393" t="s">
        <v>25522</v>
      </c>
      <c r="E1043" s="385" t="s">
        <v>25523</v>
      </c>
      <c r="F1043" s="381" t="s">
        <v>14563</v>
      </c>
      <c r="G1043" s="382" t="s">
        <v>2513</v>
      </c>
    </row>
    <row r="1044" spans="1:7" ht="37.5">
      <c r="A1044" s="371">
        <v>1029</v>
      </c>
      <c r="B1044" s="377">
        <v>2514</v>
      </c>
      <c r="C1044" s="378">
        <f>Matrix!B2516</f>
        <v>0</v>
      </c>
      <c r="D1044" s="393" t="s">
        <v>25524</v>
      </c>
      <c r="E1044" s="385" t="s">
        <v>25525</v>
      </c>
      <c r="F1044" s="381" t="s">
        <v>14564</v>
      </c>
      <c r="G1044" s="382" t="s">
        <v>2514</v>
      </c>
    </row>
    <row r="1045" spans="1:7" ht="42.75">
      <c r="A1045" s="371">
        <v>1030</v>
      </c>
      <c r="B1045" s="377">
        <v>2515</v>
      </c>
      <c r="C1045" s="378">
        <f>Matrix!B2517</f>
        <v>0</v>
      </c>
      <c r="D1045" s="393" t="s">
        <v>25526</v>
      </c>
      <c r="E1045" s="385" t="s">
        <v>25527</v>
      </c>
      <c r="F1045" s="381" t="s">
        <v>14565</v>
      </c>
      <c r="G1045" s="382" t="s">
        <v>2515</v>
      </c>
    </row>
    <row r="1046" spans="1:7" ht="42.75">
      <c r="A1046" s="371">
        <v>1031</v>
      </c>
      <c r="B1046" s="377">
        <v>2516</v>
      </c>
      <c r="C1046" s="378">
        <f>Matrix!B2518</f>
        <v>0</v>
      </c>
      <c r="D1046" s="393" t="s">
        <v>25528</v>
      </c>
      <c r="E1046" s="385" t="s">
        <v>25529</v>
      </c>
      <c r="F1046" s="381" t="s">
        <v>14566</v>
      </c>
      <c r="G1046" s="382" t="s">
        <v>2516</v>
      </c>
    </row>
    <row r="1047" spans="1:7" ht="37.5">
      <c r="A1047" s="371">
        <v>1032</v>
      </c>
      <c r="B1047" s="377">
        <v>2517</v>
      </c>
      <c r="C1047" s="378">
        <f>Matrix!B2519</f>
        <v>0</v>
      </c>
      <c r="D1047" s="393" t="s">
        <v>25490</v>
      </c>
      <c r="E1047" s="385" t="s">
        <v>25491</v>
      </c>
      <c r="F1047" s="381" t="s">
        <v>14567</v>
      </c>
      <c r="G1047" s="382" t="s">
        <v>2517</v>
      </c>
    </row>
    <row r="1048" spans="1:7" ht="42.75">
      <c r="A1048" s="371">
        <v>1033</v>
      </c>
      <c r="B1048" s="377">
        <v>2518</v>
      </c>
      <c r="C1048" s="378">
        <f>Matrix!B2520</f>
        <v>0</v>
      </c>
      <c r="D1048" s="393" t="s">
        <v>25530</v>
      </c>
      <c r="E1048" s="385" t="s">
        <v>25531</v>
      </c>
      <c r="F1048" s="381" t="s">
        <v>14568</v>
      </c>
      <c r="G1048" s="382" t="s">
        <v>2518</v>
      </c>
    </row>
    <row r="1049" spans="1:7" ht="37.5">
      <c r="A1049" s="371">
        <v>1034</v>
      </c>
      <c r="B1049" s="377">
        <v>2519</v>
      </c>
      <c r="C1049" s="378">
        <f>Matrix!B2521</f>
        <v>0</v>
      </c>
      <c r="D1049" s="393" t="s">
        <v>25532</v>
      </c>
      <c r="E1049" s="385" t="s">
        <v>25533</v>
      </c>
      <c r="F1049" s="381" t="s">
        <v>14569</v>
      </c>
      <c r="G1049" s="382" t="s">
        <v>2519</v>
      </c>
    </row>
    <row r="1050" spans="1:7" ht="37.5">
      <c r="A1050" s="371">
        <v>1035</v>
      </c>
      <c r="B1050" s="377">
        <v>2732</v>
      </c>
      <c r="C1050" s="378">
        <f>Matrix!B2734</f>
        <v>0</v>
      </c>
      <c r="D1050" s="393" t="s">
        <v>25526</v>
      </c>
      <c r="E1050" s="385" t="s">
        <v>25527</v>
      </c>
      <c r="F1050" s="381" t="s">
        <v>14782</v>
      </c>
      <c r="G1050" s="382" t="s">
        <v>2732</v>
      </c>
    </row>
    <row r="1051" spans="1:7" ht="42.75">
      <c r="A1051" s="371">
        <v>1036</v>
      </c>
      <c r="B1051" s="377">
        <v>2797</v>
      </c>
      <c r="C1051" s="378">
        <f>Matrix!B2799</f>
        <v>0</v>
      </c>
      <c r="D1051" s="393" t="s">
        <v>25528</v>
      </c>
      <c r="E1051" s="385" t="s">
        <v>25529</v>
      </c>
      <c r="F1051" s="381" t="s">
        <v>14847</v>
      </c>
      <c r="G1051" s="382" t="s">
        <v>2797</v>
      </c>
    </row>
    <row r="1052" spans="1:7" ht="37.5">
      <c r="A1052" s="371">
        <v>1037</v>
      </c>
      <c r="B1052" s="377">
        <v>3054</v>
      </c>
      <c r="C1052" s="378">
        <f>Matrix!B3056</f>
        <v>0</v>
      </c>
      <c r="D1052" s="393" t="s">
        <v>25490</v>
      </c>
      <c r="E1052" s="385" t="s">
        <v>25491</v>
      </c>
      <c r="F1052" s="381" t="s">
        <v>15104</v>
      </c>
      <c r="G1052" s="382" t="s">
        <v>3054</v>
      </c>
    </row>
    <row r="1053" spans="1:7" ht="42.75">
      <c r="A1053" s="371">
        <v>1038</v>
      </c>
      <c r="B1053" s="377">
        <v>3133</v>
      </c>
      <c r="C1053" s="378">
        <f>Matrix!B3135</f>
        <v>0</v>
      </c>
      <c r="D1053" s="393" t="s">
        <v>25526</v>
      </c>
      <c r="E1053" s="385" t="s">
        <v>25527</v>
      </c>
      <c r="F1053" s="381" t="s">
        <v>15163</v>
      </c>
      <c r="G1053" s="382" t="s">
        <v>3136</v>
      </c>
    </row>
    <row r="1054" spans="1:7" ht="37.5">
      <c r="A1054" s="371">
        <v>1039</v>
      </c>
      <c r="B1054" s="377">
        <v>3141</v>
      </c>
      <c r="C1054" s="378">
        <f>Matrix!B3143</f>
        <v>0</v>
      </c>
      <c r="D1054" s="393" t="s">
        <v>25534</v>
      </c>
      <c r="E1054" s="385" t="s">
        <v>25535</v>
      </c>
      <c r="F1054" s="381" t="s">
        <v>15171</v>
      </c>
      <c r="G1054" s="382" t="s">
        <v>3144</v>
      </c>
    </row>
    <row r="1055" spans="1:7" ht="37.5">
      <c r="A1055" s="371">
        <v>1040</v>
      </c>
      <c r="B1055" s="377">
        <v>3204</v>
      </c>
      <c r="C1055" s="378">
        <f>Matrix!B3206</f>
        <v>0</v>
      </c>
      <c r="D1055" s="393" t="s">
        <v>25490</v>
      </c>
      <c r="E1055" s="385" t="s">
        <v>25491</v>
      </c>
      <c r="F1055" s="381" t="s">
        <v>15224</v>
      </c>
      <c r="G1055" s="382" t="s">
        <v>3207</v>
      </c>
    </row>
    <row r="1056" spans="1:7" ht="37.5">
      <c r="A1056" s="371">
        <v>1041</v>
      </c>
      <c r="B1056" s="377">
        <v>3247</v>
      </c>
      <c r="C1056" s="378">
        <f>Matrix!B3249</f>
        <v>0</v>
      </c>
      <c r="D1056" s="393" t="s">
        <v>25536</v>
      </c>
      <c r="E1056" s="385" t="s">
        <v>25537</v>
      </c>
      <c r="F1056" s="381" t="s">
        <v>15266</v>
      </c>
      <c r="G1056" s="382" t="s">
        <v>3248</v>
      </c>
    </row>
    <row r="1057" spans="1:7" ht="37.5">
      <c r="A1057" s="371">
        <v>1042</v>
      </c>
      <c r="B1057" s="377">
        <v>3249</v>
      </c>
      <c r="C1057" s="378">
        <f>Matrix!B3251</f>
        <v>0</v>
      </c>
      <c r="D1057" s="393" t="s">
        <v>25490</v>
      </c>
      <c r="E1057" s="385" t="s">
        <v>25491</v>
      </c>
      <c r="F1057" s="381" t="s">
        <v>15268</v>
      </c>
      <c r="G1057" s="382" t="s">
        <v>3250</v>
      </c>
    </row>
    <row r="1058" spans="1:7" ht="37.5">
      <c r="A1058" s="371">
        <v>1043</v>
      </c>
      <c r="B1058" s="377">
        <v>3250</v>
      </c>
      <c r="C1058" s="378">
        <f>Matrix!B3252</f>
        <v>0</v>
      </c>
      <c r="D1058" s="393" t="s">
        <v>25490</v>
      </c>
      <c r="E1058" s="385" t="s">
        <v>25491</v>
      </c>
      <c r="F1058" s="381" t="s">
        <v>15269</v>
      </c>
      <c r="G1058" s="382" t="s">
        <v>3251</v>
      </c>
    </row>
    <row r="1059" spans="1:7" ht="37.5">
      <c r="A1059" s="371">
        <v>1044</v>
      </c>
      <c r="B1059" s="377">
        <v>3352</v>
      </c>
      <c r="C1059" s="378">
        <f>Matrix!B3354</f>
        <v>0</v>
      </c>
      <c r="D1059" s="393" t="s">
        <v>25526</v>
      </c>
      <c r="E1059" s="385" t="s">
        <v>25527</v>
      </c>
      <c r="F1059" s="381" t="s">
        <v>15370</v>
      </c>
      <c r="G1059" s="382" t="s">
        <v>3353</v>
      </c>
    </row>
    <row r="1060" spans="1:7" ht="37.5">
      <c r="A1060" s="371">
        <v>1045</v>
      </c>
      <c r="B1060" s="377">
        <v>3355</v>
      </c>
      <c r="C1060" s="378">
        <f>Matrix!B3357</f>
        <v>0</v>
      </c>
      <c r="D1060" s="393" t="s">
        <v>25538</v>
      </c>
      <c r="E1060" s="385" t="s">
        <v>25539</v>
      </c>
      <c r="F1060" s="381" t="s">
        <v>15373</v>
      </c>
      <c r="G1060" s="382" t="s">
        <v>3356</v>
      </c>
    </row>
    <row r="1061" spans="1:7" ht="37.5">
      <c r="A1061" s="371">
        <v>1046</v>
      </c>
      <c r="B1061" s="377">
        <v>3356</v>
      </c>
      <c r="C1061" s="378">
        <f>Matrix!B3358</f>
        <v>0</v>
      </c>
      <c r="D1061" s="393" t="s">
        <v>25540</v>
      </c>
      <c r="E1061" s="385" t="s">
        <v>25541</v>
      </c>
      <c r="F1061" s="381" t="s">
        <v>15374</v>
      </c>
      <c r="G1061" s="382" t="s">
        <v>3357</v>
      </c>
    </row>
    <row r="1062" spans="1:7" ht="37.5">
      <c r="A1062" s="371">
        <v>1047</v>
      </c>
      <c r="B1062" s="377">
        <v>3382</v>
      </c>
      <c r="C1062" s="378">
        <f>Matrix!B3384</f>
        <v>0</v>
      </c>
      <c r="D1062" s="393" t="s">
        <v>25542</v>
      </c>
      <c r="E1062" s="385" t="s">
        <v>25543</v>
      </c>
      <c r="F1062" s="381" t="s">
        <v>15400</v>
      </c>
      <c r="G1062" s="382" t="s">
        <v>3383</v>
      </c>
    </row>
    <row r="1063" spans="1:7" ht="37.5">
      <c r="A1063" s="371">
        <v>1048</v>
      </c>
      <c r="B1063" s="377">
        <v>3473</v>
      </c>
      <c r="C1063" s="378">
        <f>Matrix!B3475</f>
        <v>0</v>
      </c>
      <c r="D1063" s="393" t="s">
        <v>25544</v>
      </c>
      <c r="E1063" s="385" t="s">
        <v>25545</v>
      </c>
      <c r="F1063" s="381" t="s">
        <v>15462</v>
      </c>
      <c r="G1063" s="382" t="s">
        <v>3478</v>
      </c>
    </row>
    <row r="1064" spans="1:7" ht="37.5">
      <c r="A1064" s="371">
        <v>1049</v>
      </c>
      <c r="B1064" s="377">
        <v>3727</v>
      </c>
      <c r="C1064" s="378">
        <f>Matrix!B3729</f>
        <v>0</v>
      </c>
      <c r="D1064" s="393" t="s">
        <v>25530</v>
      </c>
      <c r="E1064" s="385" t="s">
        <v>25531</v>
      </c>
      <c r="F1064" s="381" t="s">
        <v>15715</v>
      </c>
      <c r="G1064" s="382" t="s">
        <v>3731</v>
      </c>
    </row>
    <row r="1065" spans="1:7" ht="37.5">
      <c r="A1065" s="371">
        <v>1050</v>
      </c>
      <c r="B1065" s="377">
        <v>3888</v>
      </c>
      <c r="C1065" s="378">
        <f>Matrix!B3890</f>
        <v>0</v>
      </c>
      <c r="D1065" s="393" t="s">
        <v>25546</v>
      </c>
      <c r="E1065" s="385" t="s">
        <v>25547</v>
      </c>
      <c r="F1065" s="381" t="s">
        <v>15876</v>
      </c>
      <c r="G1065" s="382" t="s">
        <v>3892</v>
      </c>
    </row>
    <row r="1066" spans="1:7" ht="37.5">
      <c r="A1066" s="371">
        <v>1051</v>
      </c>
      <c r="B1066" s="377">
        <v>3889</v>
      </c>
      <c r="C1066" s="378">
        <f>Matrix!B3891</f>
        <v>0</v>
      </c>
      <c r="D1066" s="393" t="s">
        <v>25520</v>
      </c>
      <c r="E1066" s="385" t="s">
        <v>25521</v>
      </c>
      <c r="F1066" s="381" t="s">
        <v>15877</v>
      </c>
      <c r="G1066" s="382" t="s">
        <v>3893</v>
      </c>
    </row>
    <row r="1067" spans="1:7" ht="37.5">
      <c r="A1067" s="371">
        <v>1052</v>
      </c>
      <c r="B1067" s="377">
        <v>3890</v>
      </c>
      <c r="C1067" s="378">
        <f>Matrix!B3892</f>
        <v>0</v>
      </c>
      <c r="D1067" s="393" t="s">
        <v>25522</v>
      </c>
      <c r="E1067" s="385" t="s">
        <v>25523</v>
      </c>
      <c r="F1067" s="381" t="s">
        <v>15878</v>
      </c>
      <c r="G1067" s="382" t="s">
        <v>3894</v>
      </c>
    </row>
    <row r="1068" spans="1:7" ht="37.5">
      <c r="A1068" s="371">
        <v>1053</v>
      </c>
      <c r="B1068" s="377">
        <v>3891</v>
      </c>
      <c r="C1068" s="378">
        <f>Matrix!B3893</f>
        <v>0</v>
      </c>
      <c r="D1068" s="393" t="s">
        <v>25514</v>
      </c>
      <c r="E1068" s="385" t="s">
        <v>25515</v>
      </c>
      <c r="F1068" s="381" t="s">
        <v>15879</v>
      </c>
      <c r="G1068" s="382" t="s">
        <v>3895</v>
      </c>
    </row>
    <row r="1069" spans="1:7" ht="37.5">
      <c r="A1069" s="371">
        <v>1054</v>
      </c>
      <c r="B1069" s="377">
        <v>3892</v>
      </c>
      <c r="C1069" s="378">
        <f>Matrix!B3894</f>
        <v>0</v>
      </c>
      <c r="D1069" s="393" t="s">
        <v>25548</v>
      </c>
      <c r="E1069" s="385" t="s">
        <v>25549</v>
      </c>
      <c r="F1069" s="381" t="s">
        <v>15880</v>
      </c>
      <c r="G1069" s="382" t="s">
        <v>3896</v>
      </c>
    </row>
    <row r="1070" spans="1:7" ht="37.5">
      <c r="A1070" s="371">
        <v>1055</v>
      </c>
      <c r="B1070" s="377">
        <v>3893</v>
      </c>
      <c r="C1070" s="378">
        <f>Matrix!B3895</f>
        <v>0</v>
      </c>
      <c r="D1070" s="393" t="s">
        <v>25522</v>
      </c>
      <c r="E1070" s="385" t="s">
        <v>25523</v>
      </c>
      <c r="F1070" s="381" t="s">
        <v>15881</v>
      </c>
      <c r="G1070" s="382" t="s">
        <v>3897</v>
      </c>
    </row>
    <row r="1071" spans="1:7" ht="37.5">
      <c r="A1071" s="371">
        <v>1056</v>
      </c>
      <c r="B1071" s="377">
        <v>3894</v>
      </c>
      <c r="C1071" s="378">
        <f>Matrix!B3896</f>
        <v>0</v>
      </c>
      <c r="D1071" s="393" t="s">
        <v>25528</v>
      </c>
      <c r="E1071" s="385" t="s">
        <v>25529</v>
      </c>
      <c r="F1071" s="381" t="s">
        <v>15882</v>
      </c>
      <c r="G1071" s="382" t="s">
        <v>3898</v>
      </c>
    </row>
    <row r="1072" spans="1:7" ht="37.5">
      <c r="A1072" s="371">
        <v>1057</v>
      </c>
      <c r="B1072" s="377">
        <v>3896</v>
      </c>
      <c r="C1072" s="378">
        <f>Matrix!B3898</f>
        <v>0</v>
      </c>
      <c r="D1072" s="393" t="s">
        <v>25522</v>
      </c>
      <c r="E1072" s="385" t="s">
        <v>25523</v>
      </c>
      <c r="F1072" s="381" t="s">
        <v>15884</v>
      </c>
      <c r="G1072" s="382" t="s">
        <v>3900</v>
      </c>
    </row>
    <row r="1073" spans="1:7" ht="37.5">
      <c r="A1073" s="371">
        <v>1058</v>
      </c>
      <c r="B1073" s="377">
        <v>3897</v>
      </c>
      <c r="C1073" s="378">
        <f>Matrix!B3899</f>
        <v>0</v>
      </c>
      <c r="D1073" s="393" t="s">
        <v>25514</v>
      </c>
      <c r="E1073" s="385" t="s">
        <v>25515</v>
      </c>
      <c r="F1073" s="381" t="s">
        <v>15885</v>
      </c>
      <c r="G1073" s="382" t="s">
        <v>3901</v>
      </c>
    </row>
    <row r="1074" spans="1:7" ht="37.5">
      <c r="A1074" s="371">
        <v>1059</v>
      </c>
      <c r="B1074" s="377">
        <v>4032</v>
      </c>
      <c r="C1074" s="378">
        <f>Matrix!B4034</f>
        <v>0</v>
      </c>
      <c r="D1074" s="393" t="s">
        <v>25516</v>
      </c>
      <c r="E1074" s="385" t="s">
        <v>25517</v>
      </c>
      <c r="F1074" s="381" t="s">
        <v>16020</v>
      </c>
      <c r="G1074" s="382" t="s">
        <v>4033</v>
      </c>
    </row>
    <row r="1075" spans="1:7" ht="37.5">
      <c r="A1075" s="371">
        <v>1060</v>
      </c>
      <c r="B1075" s="377">
        <v>4040</v>
      </c>
      <c r="C1075" s="378">
        <f>Matrix!B4042</f>
        <v>0</v>
      </c>
      <c r="D1075" s="393" t="s">
        <v>25550</v>
      </c>
      <c r="E1075" s="385" t="s">
        <v>25551</v>
      </c>
      <c r="F1075" s="381" t="s">
        <v>16028</v>
      </c>
      <c r="G1075" s="382" t="s">
        <v>4041</v>
      </c>
    </row>
    <row r="1076" spans="1:7" ht="42.75">
      <c r="A1076" s="371">
        <v>1061</v>
      </c>
      <c r="B1076" s="377">
        <v>4085</v>
      </c>
      <c r="C1076" s="378">
        <f>Matrix!B4087</f>
        <v>0</v>
      </c>
      <c r="D1076" s="393" t="s">
        <v>25484</v>
      </c>
      <c r="E1076" s="385" t="s">
        <v>25485</v>
      </c>
      <c r="F1076" s="381" t="s">
        <v>16073</v>
      </c>
      <c r="G1076" s="382" t="s">
        <v>4086</v>
      </c>
    </row>
    <row r="1077" spans="1:7" ht="42.75">
      <c r="A1077" s="371">
        <v>1062</v>
      </c>
      <c r="B1077" s="377">
        <v>4086</v>
      </c>
      <c r="C1077" s="378">
        <f>Matrix!B4088</f>
        <v>0</v>
      </c>
      <c r="D1077" s="393" t="s">
        <v>25552</v>
      </c>
      <c r="E1077" s="385" t="s">
        <v>25553</v>
      </c>
      <c r="F1077" s="381" t="s">
        <v>16074</v>
      </c>
      <c r="G1077" s="382" t="s">
        <v>4087</v>
      </c>
    </row>
    <row r="1078" spans="1:7" ht="42.75">
      <c r="A1078" s="371">
        <v>1063</v>
      </c>
      <c r="B1078" s="377">
        <v>4103</v>
      </c>
      <c r="C1078" s="378">
        <f>Matrix!B4105</f>
        <v>0</v>
      </c>
      <c r="D1078" s="393" t="s">
        <v>25512</v>
      </c>
      <c r="E1078" s="385" t="s">
        <v>25513</v>
      </c>
      <c r="F1078" s="381" t="s">
        <v>16091</v>
      </c>
      <c r="G1078" s="382" t="s">
        <v>4104</v>
      </c>
    </row>
    <row r="1079" spans="1:7" ht="37.5">
      <c r="A1079" s="371">
        <v>1064</v>
      </c>
      <c r="B1079" s="377">
        <v>4157</v>
      </c>
      <c r="C1079" s="378">
        <f>Matrix!B4159</f>
        <v>0</v>
      </c>
      <c r="D1079" s="393" t="s">
        <v>25514</v>
      </c>
      <c r="E1079" s="385" t="s">
        <v>25515</v>
      </c>
      <c r="F1079" s="381" t="s">
        <v>16145</v>
      </c>
      <c r="G1079" s="382" t="s">
        <v>4158</v>
      </c>
    </row>
    <row r="1080" spans="1:7" ht="37.5">
      <c r="A1080" s="371">
        <v>1065</v>
      </c>
      <c r="B1080" s="377">
        <v>4158</v>
      </c>
      <c r="C1080" s="378">
        <f>Matrix!B4160</f>
        <v>0</v>
      </c>
      <c r="D1080" s="393" t="s">
        <v>25516</v>
      </c>
      <c r="E1080" s="385" t="s">
        <v>25517</v>
      </c>
      <c r="F1080" s="381" t="s">
        <v>16146</v>
      </c>
      <c r="G1080" s="382" t="s">
        <v>4159</v>
      </c>
    </row>
    <row r="1081" spans="1:7" ht="37.5">
      <c r="A1081" s="371">
        <v>1066</v>
      </c>
      <c r="B1081" s="377">
        <v>4159</v>
      </c>
      <c r="C1081" s="378">
        <f>Matrix!B4161</f>
        <v>0</v>
      </c>
      <c r="D1081" s="393" t="s">
        <v>25518</v>
      </c>
      <c r="E1081" s="385" t="s">
        <v>25519</v>
      </c>
      <c r="F1081" s="381" t="s">
        <v>16147</v>
      </c>
      <c r="G1081" s="382" t="s">
        <v>4160</v>
      </c>
    </row>
    <row r="1082" spans="1:7" ht="37.5">
      <c r="A1082" s="371">
        <v>1067</v>
      </c>
      <c r="B1082" s="377">
        <v>4354</v>
      </c>
      <c r="C1082" s="378">
        <f>Matrix!B4356</f>
        <v>0</v>
      </c>
      <c r="D1082" s="393" t="s">
        <v>25554</v>
      </c>
      <c r="E1082" s="385" t="s">
        <v>25555</v>
      </c>
      <c r="F1082" s="381" t="s">
        <v>16211</v>
      </c>
      <c r="G1082" s="382" t="s">
        <v>4224</v>
      </c>
    </row>
    <row r="1083" spans="1:7" ht="37.5">
      <c r="A1083" s="371">
        <v>1068</v>
      </c>
      <c r="B1083" s="377">
        <v>4359</v>
      </c>
      <c r="C1083" s="378">
        <f>Matrix!B4361</f>
        <v>0</v>
      </c>
      <c r="D1083" s="393" t="s">
        <v>25556</v>
      </c>
      <c r="E1083" s="385" t="s">
        <v>25557</v>
      </c>
      <c r="F1083" s="381" t="s">
        <v>16216</v>
      </c>
      <c r="G1083" s="382" t="s">
        <v>4229</v>
      </c>
    </row>
    <row r="1084" spans="1:7" ht="37.5">
      <c r="A1084" s="371">
        <v>1069</v>
      </c>
      <c r="B1084" s="377">
        <v>4363</v>
      </c>
      <c r="C1084" s="378">
        <f>Matrix!B4365</f>
        <v>0</v>
      </c>
      <c r="D1084" s="393" t="s">
        <v>25484</v>
      </c>
      <c r="E1084" s="385" t="s">
        <v>25485</v>
      </c>
      <c r="F1084" s="381" t="s">
        <v>16220</v>
      </c>
      <c r="G1084" s="382" t="s">
        <v>4233</v>
      </c>
    </row>
    <row r="1085" spans="1:7" ht="37.5">
      <c r="A1085" s="371">
        <v>1070</v>
      </c>
      <c r="B1085" s="377">
        <v>4370</v>
      </c>
      <c r="C1085" s="378">
        <f>Matrix!B4372</f>
        <v>0</v>
      </c>
      <c r="D1085" s="393" t="s">
        <v>25558</v>
      </c>
      <c r="E1085" s="385" t="s">
        <v>25559</v>
      </c>
      <c r="F1085" s="381" t="s">
        <v>16227</v>
      </c>
      <c r="G1085" s="382" t="s">
        <v>4240</v>
      </c>
    </row>
    <row r="1086" spans="1:7" ht="37.5">
      <c r="A1086" s="371">
        <v>1071</v>
      </c>
      <c r="B1086" s="377">
        <v>4400</v>
      </c>
      <c r="C1086" s="378">
        <f>Matrix!B4402</f>
        <v>0</v>
      </c>
      <c r="D1086" s="393" t="s">
        <v>25560</v>
      </c>
      <c r="E1086" s="385" t="s">
        <v>25561</v>
      </c>
      <c r="F1086" s="381" t="s">
        <v>16257</v>
      </c>
      <c r="G1086" s="382" t="s">
        <v>4270</v>
      </c>
    </row>
    <row r="1087" spans="1:7" ht="37.5">
      <c r="A1087" s="371">
        <v>1072</v>
      </c>
      <c r="B1087" s="377">
        <v>4420</v>
      </c>
      <c r="C1087" s="378">
        <f>Matrix!B4422</f>
        <v>0</v>
      </c>
      <c r="D1087" s="393" t="s">
        <v>25544</v>
      </c>
      <c r="E1087" s="385" t="s">
        <v>25545</v>
      </c>
      <c r="F1087" s="381" t="s">
        <v>16277</v>
      </c>
      <c r="G1087" s="382" t="s">
        <v>4290</v>
      </c>
    </row>
    <row r="1088" spans="1:7" ht="37.5">
      <c r="A1088" s="371">
        <v>1073</v>
      </c>
      <c r="B1088" s="377">
        <v>4430</v>
      </c>
      <c r="C1088" s="378">
        <f>Matrix!B4432</f>
        <v>0</v>
      </c>
      <c r="D1088" s="393" t="s">
        <v>25530</v>
      </c>
      <c r="E1088" s="385" t="s">
        <v>25531</v>
      </c>
      <c r="F1088" s="381" t="s">
        <v>16287</v>
      </c>
      <c r="G1088" s="382" t="s">
        <v>4300</v>
      </c>
    </row>
    <row r="1089" spans="1:7" ht="37.5">
      <c r="A1089" s="371">
        <v>1074</v>
      </c>
      <c r="B1089" s="377">
        <v>4431</v>
      </c>
      <c r="C1089" s="378">
        <f>Matrix!B4433</f>
        <v>0</v>
      </c>
      <c r="D1089" s="393" t="s">
        <v>25562</v>
      </c>
      <c r="E1089" s="385" t="s">
        <v>25563</v>
      </c>
      <c r="F1089" s="381" t="s">
        <v>16288</v>
      </c>
      <c r="G1089" s="382" t="s">
        <v>4301</v>
      </c>
    </row>
    <row r="1090" spans="1:7" ht="37.5">
      <c r="A1090" s="371">
        <v>1075</v>
      </c>
      <c r="B1090" s="377">
        <v>4436</v>
      </c>
      <c r="C1090" s="378">
        <f>Matrix!B4438</f>
        <v>0</v>
      </c>
      <c r="D1090" s="393" t="s">
        <v>25564</v>
      </c>
      <c r="E1090" s="385" t="s">
        <v>25565</v>
      </c>
      <c r="F1090" s="381" t="s">
        <v>16293</v>
      </c>
      <c r="G1090" s="382" t="s">
        <v>4306</v>
      </c>
    </row>
    <row r="1091" spans="1:7" ht="57">
      <c r="A1091" s="371">
        <v>1076</v>
      </c>
      <c r="B1091" s="377">
        <v>4449</v>
      </c>
      <c r="C1091" s="378">
        <f>Matrix!B4451</f>
        <v>0</v>
      </c>
      <c r="D1091" s="393" t="s">
        <v>25532</v>
      </c>
      <c r="E1091" s="385" t="s">
        <v>25533</v>
      </c>
      <c r="F1091" s="381" t="s">
        <v>16305</v>
      </c>
      <c r="G1091" s="382" t="s">
        <v>4319</v>
      </c>
    </row>
    <row r="1092" spans="1:7" ht="37.5">
      <c r="A1092" s="371">
        <v>1077</v>
      </c>
      <c r="B1092" s="377">
        <v>4982</v>
      </c>
      <c r="C1092" s="378">
        <f>Matrix!B4984</f>
        <v>0</v>
      </c>
      <c r="D1092" s="393" t="s">
        <v>25526</v>
      </c>
      <c r="E1092" s="385" t="s">
        <v>25527</v>
      </c>
      <c r="F1092" s="381" t="s">
        <v>16838</v>
      </c>
      <c r="G1092" s="382" t="s">
        <v>4851</v>
      </c>
    </row>
    <row r="1093" spans="1:7" ht="42.75">
      <c r="A1093" s="371">
        <v>1078</v>
      </c>
      <c r="B1093" s="377">
        <v>4987</v>
      </c>
      <c r="C1093" s="378">
        <f>Matrix!B4989</f>
        <v>0</v>
      </c>
      <c r="D1093" s="393" t="s">
        <v>25530</v>
      </c>
      <c r="E1093" s="385" t="s">
        <v>25531</v>
      </c>
      <c r="F1093" s="381" t="s">
        <v>16843</v>
      </c>
      <c r="G1093" s="382" t="s">
        <v>4856</v>
      </c>
    </row>
    <row r="1094" spans="1:7" ht="42.75">
      <c r="A1094" s="371">
        <v>1079</v>
      </c>
      <c r="B1094" s="377">
        <v>4990</v>
      </c>
      <c r="C1094" s="378">
        <f>Matrix!B4992</f>
        <v>0</v>
      </c>
      <c r="D1094" s="393" t="s">
        <v>25562</v>
      </c>
      <c r="E1094" s="385" t="s">
        <v>25563</v>
      </c>
      <c r="F1094" s="381" t="s">
        <v>16846</v>
      </c>
      <c r="G1094" s="382" t="s">
        <v>4859</v>
      </c>
    </row>
    <row r="1095" spans="1:7" ht="42.75">
      <c r="A1095" s="371">
        <v>1080</v>
      </c>
      <c r="B1095" s="377">
        <v>4992</v>
      </c>
      <c r="C1095" s="378">
        <f>Matrix!B4994</f>
        <v>0</v>
      </c>
      <c r="D1095" s="393" t="s">
        <v>25540</v>
      </c>
      <c r="E1095" s="385" t="s">
        <v>25541</v>
      </c>
      <c r="F1095" s="381" t="s">
        <v>16848</v>
      </c>
      <c r="G1095" s="382" t="s">
        <v>4861</v>
      </c>
    </row>
    <row r="1096" spans="1:7" ht="37.5">
      <c r="A1096" s="371">
        <v>1081</v>
      </c>
      <c r="B1096" s="377">
        <v>5067</v>
      </c>
      <c r="C1096" s="378">
        <f>Matrix!B5069</f>
        <v>0</v>
      </c>
      <c r="D1096" s="393" t="s">
        <v>25528</v>
      </c>
      <c r="E1096" s="385" t="s">
        <v>25529</v>
      </c>
      <c r="F1096" s="381" t="s">
        <v>16923</v>
      </c>
      <c r="G1096" s="382" t="s">
        <v>4936</v>
      </c>
    </row>
    <row r="1097" spans="1:7" ht="42.75">
      <c r="A1097" s="371">
        <v>1082</v>
      </c>
      <c r="B1097" s="377">
        <v>5070</v>
      </c>
      <c r="C1097" s="378">
        <f>Matrix!B5072</f>
        <v>0</v>
      </c>
      <c r="D1097" s="393" t="s">
        <v>25566</v>
      </c>
      <c r="E1097" s="385" t="s">
        <v>25567</v>
      </c>
      <c r="F1097" s="381" t="s">
        <v>16926</v>
      </c>
      <c r="G1097" s="382" t="s">
        <v>4939</v>
      </c>
    </row>
    <row r="1098" spans="1:7" ht="42.75">
      <c r="A1098" s="371">
        <v>1083</v>
      </c>
      <c r="B1098" s="377">
        <v>5075</v>
      </c>
      <c r="C1098" s="378">
        <f>Matrix!B5077</f>
        <v>0</v>
      </c>
      <c r="D1098" s="393" t="s">
        <v>25490</v>
      </c>
      <c r="E1098" s="385" t="s">
        <v>25491</v>
      </c>
      <c r="F1098" s="381" t="s">
        <v>16931</v>
      </c>
      <c r="G1098" s="382" t="s">
        <v>4944</v>
      </c>
    </row>
    <row r="1099" spans="1:7" ht="42.75">
      <c r="A1099" s="371">
        <v>1084</v>
      </c>
      <c r="B1099" s="377">
        <v>5250</v>
      </c>
      <c r="C1099" s="378">
        <f>Matrix!B5252</f>
        <v>0</v>
      </c>
      <c r="D1099" s="393" t="s">
        <v>25526</v>
      </c>
      <c r="E1099" s="385" t="s">
        <v>25527</v>
      </c>
      <c r="F1099" s="381" t="s">
        <v>17103</v>
      </c>
      <c r="G1099" s="382" t="s">
        <v>5119</v>
      </c>
    </row>
    <row r="1100" spans="1:7" ht="37.5">
      <c r="A1100" s="371">
        <v>1085</v>
      </c>
      <c r="B1100" s="377">
        <v>5361</v>
      </c>
      <c r="C1100" s="378">
        <f>Matrix!B5363</f>
        <v>0</v>
      </c>
      <c r="D1100" s="393" t="s">
        <v>25538</v>
      </c>
      <c r="E1100" s="385" t="s">
        <v>25539</v>
      </c>
      <c r="F1100" s="381" t="s">
        <v>17214</v>
      </c>
      <c r="G1100" s="382" t="s">
        <v>5230</v>
      </c>
    </row>
    <row r="1101" spans="1:7" ht="37.5">
      <c r="A1101" s="371">
        <v>1086</v>
      </c>
      <c r="B1101" s="377">
        <v>5387</v>
      </c>
      <c r="C1101" s="378">
        <f>Matrix!B5389</f>
        <v>0</v>
      </c>
      <c r="D1101" s="393" t="s">
        <v>25540</v>
      </c>
      <c r="E1101" s="385" t="s">
        <v>25541</v>
      </c>
      <c r="F1101" s="381" t="s">
        <v>17240</v>
      </c>
      <c r="G1101" s="382" t="s">
        <v>5256</v>
      </c>
    </row>
    <row r="1102" spans="1:7" ht="37.5">
      <c r="A1102" s="371">
        <v>1087</v>
      </c>
      <c r="B1102" s="377">
        <v>5502</v>
      </c>
      <c r="C1102" s="378">
        <f>Matrix!B5504</f>
        <v>0</v>
      </c>
      <c r="D1102" s="393" t="s">
        <v>25568</v>
      </c>
      <c r="E1102" s="385" t="s">
        <v>25569</v>
      </c>
      <c r="F1102" s="381" t="s">
        <v>17355</v>
      </c>
      <c r="G1102" s="382" t="s">
        <v>5371</v>
      </c>
    </row>
    <row r="1103" spans="1:7" ht="37.5">
      <c r="A1103" s="371">
        <v>1088</v>
      </c>
      <c r="B1103" s="377">
        <v>5527</v>
      </c>
      <c r="C1103" s="378">
        <f>Matrix!B5529</f>
        <v>0</v>
      </c>
      <c r="D1103" s="393" t="s">
        <v>25570</v>
      </c>
      <c r="E1103" s="385" t="s">
        <v>25571</v>
      </c>
      <c r="F1103" s="381" t="s">
        <v>17380</v>
      </c>
      <c r="G1103" s="382" t="s">
        <v>5396</v>
      </c>
    </row>
    <row r="1104" spans="1:7" ht="37.5">
      <c r="A1104" s="371">
        <v>1089</v>
      </c>
      <c r="B1104" s="377">
        <v>5589</v>
      </c>
      <c r="C1104" s="378">
        <f>Matrix!B5591</f>
        <v>0</v>
      </c>
      <c r="D1104" s="393" t="s">
        <v>25572</v>
      </c>
      <c r="E1104" s="385" t="s">
        <v>25573</v>
      </c>
      <c r="F1104" s="381" t="s">
        <v>17441</v>
      </c>
      <c r="G1104" s="382" t="s">
        <v>5458</v>
      </c>
    </row>
    <row r="1105" spans="1:7" ht="37.5">
      <c r="A1105" s="371">
        <v>1090</v>
      </c>
      <c r="B1105" s="377">
        <v>5595</v>
      </c>
      <c r="C1105" s="378">
        <f>Matrix!B5597</f>
        <v>0</v>
      </c>
      <c r="D1105" s="393" t="s">
        <v>25526</v>
      </c>
      <c r="E1105" s="385" t="s">
        <v>25527</v>
      </c>
      <c r="F1105" s="381" t="s">
        <v>17447</v>
      </c>
      <c r="G1105" s="382" t="s">
        <v>5464</v>
      </c>
    </row>
    <row r="1106" spans="1:7" ht="42.75">
      <c r="A1106" s="371">
        <v>1091</v>
      </c>
      <c r="B1106" s="377">
        <v>5603</v>
      </c>
      <c r="C1106" s="378">
        <f>Matrix!B5605</f>
        <v>0</v>
      </c>
      <c r="D1106" s="393" t="s">
        <v>25544</v>
      </c>
      <c r="E1106" s="385" t="s">
        <v>25545</v>
      </c>
      <c r="F1106" s="381" t="s">
        <v>17455</v>
      </c>
      <c r="G1106" s="382" t="s">
        <v>5472</v>
      </c>
    </row>
    <row r="1107" spans="1:7" ht="37.5">
      <c r="A1107" s="371">
        <v>1092</v>
      </c>
      <c r="B1107" s="377">
        <v>5627</v>
      </c>
      <c r="C1107" s="378">
        <f>Matrix!B5629</f>
        <v>0</v>
      </c>
      <c r="D1107" s="393" t="s">
        <v>25532</v>
      </c>
      <c r="E1107" s="385" t="s">
        <v>25533</v>
      </c>
      <c r="F1107" s="381" t="s">
        <v>17477</v>
      </c>
      <c r="G1107" s="382" t="s">
        <v>5494</v>
      </c>
    </row>
    <row r="1108" spans="1:7" ht="37.5">
      <c r="A1108" s="371">
        <v>1093</v>
      </c>
      <c r="B1108" s="377">
        <v>5634</v>
      </c>
      <c r="C1108" s="378">
        <f>Matrix!B5636</f>
        <v>0</v>
      </c>
      <c r="D1108" s="393" t="s">
        <v>25574</v>
      </c>
      <c r="E1108" s="385" t="s">
        <v>25575</v>
      </c>
      <c r="F1108" s="381" t="s">
        <v>17484</v>
      </c>
      <c r="G1108" s="382" t="s">
        <v>5501</v>
      </c>
    </row>
    <row r="1109" spans="1:7" ht="37.5">
      <c r="A1109" s="371">
        <v>1094</v>
      </c>
      <c r="B1109" s="377">
        <v>5640</v>
      </c>
      <c r="C1109" s="378">
        <f>Matrix!B5642</f>
        <v>0</v>
      </c>
      <c r="D1109" s="393" t="s">
        <v>25558</v>
      </c>
      <c r="E1109" s="385" t="s">
        <v>25559</v>
      </c>
      <c r="F1109" s="381" t="s">
        <v>17490</v>
      </c>
      <c r="G1109" s="382" t="s">
        <v>5507</v>
      </c>
    </row>
    <row r="1110" spans="1:7" ht="37.5">
      <c r="A1110" s="371">
        <v>1095</v>
      </c>
      <c r="B1110" s="377">
        <v>5659</v>
      </c>
      <c r="C1110" s="378">
        <f>Matrix!B5661</f>
        <v>0</v>
      </c>
      <c r="D1110" s="393" t="s">
        <v>25530</v>
      </c>
      <c r="E1110" s="385" t="s">
        <v>25531</v>
      </c>
      <c r="F1110" s="381" t="s">
        <v>17509</v>
      </c>
      <c r="G1110" s="382" t="s">
        <v>5526</v>
      </c>
    </row>
    <row r="1111" spans="1:7" ht="37.5">
      <c r="A1111" s="371">
        <v>1096</v>
      </c>
      <c r="B1111" s="377">
        <v>5660</v>
      </c>
      <c r="C1111" s="378">
        <f>Matrix!B5662</f>
        <v>0</v>
      </c>
      <c r="D1111" s="393" t="s">
        <v>25554</v>
      </c>
      <c r="E1111" s="385" t="s">
        <v>25555</v>
      </c>
      <c r="F1111" s="381" t="s">
        <v>17510</v>
      </c>
      <c r="G1111" s="382" t="s">
        <v>5527</v>
      </c>
    </row>
    <row r="1112" spans="1:7" ht="37.5">
      <c r="A1112" s="371">
        <v>1097</v>
      </c>
      <c r="B1112" s="377">
        <v>5690</v>
      </c>
      <c r="C1112" s="378">
        <f>Matrix!B5692</f>
        <v>0</v>
      </c>
      <c r="D1112" s="393" t="s">
        <v>25576</v>
      </c>
      <c r="E1112" s="385" t="s">
        <v>25577</v>
      </c>
      <c r="F1112" s="381" t="s">
        <v>17540</v>
      </c>
      <c r="G1112" s="382" t="s">
        <v>5557</v>
      </c>
    </row>
    <row r="1113" spans="1:7" ht="37.5">
      <c r="A1113" s="371">
        <v>1098</v>
      </c>
      <c r="B1113" s="377">
        <v>5715</v>
      </c>
      <c r="C1113" s="378">
        <f>Matrix!B5717</f>
        <v>0</v>
      </c>
      <c r="D1113" s="393" t="s">
        <v>25578</v>
      </c>
      <c r="E1113" s="385" t="s">
        <v>25579</v>
      </c>
      <c r="F1113" s="381" t="s">
        <v>17565</v>
      </c>
      <c r="G1113" s="382" t="s">
        <v>5582</v>
      </c>
    </row>
    <row r="1114" spans="1:7" ht="37.5">
      <c r="A1114" s="371">
        <v>1099</v>
      </c>
      <c r="B1114" s="377">
        <v>5770</v>
      </c>
      <c r="C1114" s="378">
        <f>Matrix!B5772</f>
        <v>0</v>
      </c>
      <c r="D1114" s="393" t="s">
        <v>25504</v>
      </c>
      <c r="E1114" s="385" t="s">
        <v>25505</v>
      </c>
      <c r="F1114" s="381" t="s">
        <v>17620</v>
      </c>
      <c r="G1114" s="382" t="s">
        <v>5637</v>
      </c>
    </row>
    <row r="1115" spans="1:7" ht="37.5">
      <c r="A1115" s="371">
        <v>1100</v>
      </c>
      <c r="B1115" s="377">
        <v>5772</v>
      </c>
      <c r="C1115" s="378">
        <f>Matrix!B5774</f>
        <v>0</v>
      </c>
      <c r="D1115" s="393" t="s">
        <v>25580</v>
      </c>
      <c r="E1115" s="385" t="s">
        <v>25581</v>
      </c>
      <c r="F1115" s="381" t="s">
        <v>17622</v>
      </c>
      <c r="G1115" s="382" t="s">
        <v>5639</v>
      </c>
    </row>
    <row r="1116" spans="1:7" ht="37.5">
      <c r="A1116" s="371">
        <v>1101</v>
      </c>
      <c r="B1116" s="377">
        <v>5774</v>
      </c>
      <c r="C1116" s="378">
        <f>Matrix!B5776</f>
        <v>0</v>
      </c>
      <c r="D1116" s="393" t="s">
        <v>25544</v>
      </c>
      <c r="E1116" s="385" t="s">
        <v>25545</v>
      </c>
      <c r="F1116" s="381" t="s">
        <v>17624</v>
      </c>
      <c r="G1116" s="382" t="s">
        <v>5641</v>
      </c>
    </row>
    <row r="1117" spans="1:7" ht="37.5">
      <c r="A1117" s="371">
        <v>1102</v>
      </c>
      <c r="B1117" s="377">
        <v>5888</v>
      </c>
      <c r="C1117" s="378">
        <f>Matrix!B5890</f>
        <v>0</v>
      </c>
      <c r="D1117" s="393" t="s">
        <v>25532</v>
      </c>
      <c r="E1117" s="385" t="s">
        <v>25533</v>
      </c>
      <c r="F1117" s="381" t="s">
        <v>17738</v>
      </c>
      <c r="G1117" s="382" t="s">
        <v>5754</v>
      </c>
    </row>
    <row r="1118" spans="1:7" ht="37.5">
      <c r="A1118" s="371">
        <v>1103</v>
      </c>
      <c r="B1118" s="377">
        <v>5904</v>
      </c>
      <c r="C1118" s="378">
        <f>Matrix!B5906</f>
        <v>0</v>
      </c>
      <c r="D1118" s="393" t="s">
        <v>25582</v>
      </c>
      <c r="E1118" s="385" t="s">
        <v>25583</v>
      </c>
      <c r="F1118" s="381" t="s">
        <v>17754</v>
      </c>
      <c r="G1118" s="382" t="s">
        <v>5770</v>
      </c>
    </row>
    <row r="1119" spans="1:7" ht="37.5">
      <c r="A1119" s="371">
        <v>1104</v>
      </c>
      <c r="B1119" s="377">
        <v>6030</v>
      </c>
      <c r="C1119" s="378">
        <f>Matrix!B6032</f>
        <v>0</v>
      </c>
      <c r="D1119" s="393" t="s">
        <v>25544</v>
      </c>
      <c r="E1119" s="385" t="s">
        <v>25545</v>
      </c>
      <c r="F1119" s="381" t="s">
        <v>17880</v>
      </c>
      <c r="G1119" s="382" t="s">
        <v>5895</v>
      </c>
    </row>
    <row r="1120" spans="1:7" ht="37.5">
      <c r="A1120" s="371">
        <v>1105</v>
      </c>
      <c r="B1120" s="377">
        <v>6066</v>
      </c>
      <c r="C1120" s="378">
        <f>Matrix!B6068</f>
        <v>0</v>
      </c>
      <c r="D1120" s="393" t="s">
        <v>25530</v>
      </c>
      <c r="E1120" s="385" t="s">
        <v>25531</v>
      </c>
      <c r="F1120" s="381" t="s">
        <v>17916</v>
      </c>
      <c r="G1120" s="382" t="s">
        <v>5931</v>
      </c>
    </row>
    <row r="1121" spans="1:7" ht="37.5">
      <c r="A1121" s="371">
        <v>1106</v>
      </c>
      <c r="B1121" s="377">
        <v>6069</v>
      </c>
      <c r="C1121" s="378">
        <f>Matrix!B6071</f>
        <v>0</v>
      </c>
      <c r="D1121" s="393" t="s">
        <v>25546</v>
      </c>
      <c r="E1121" s="385" t="s">
        <v>25547</v>
      </c>
      <c r="F1121" s="381" t="s">
        <v>17919</v>
      </c>
      <c r="G1121" s="382" t="s">
        <v>5934</v>
      </c>
    </row>
    <row r="1122" spans="1:7" ht="37.5">
      <c r="A1122" s="371">
        <v>1107</v>
      </c>
      <c r="B1122" s="377">
        <v>6070</v>
      </c>
      <c r="C1122" s="378">
        <f>Matrix!B6072</f>
        <v>0</v>
      </c>
      <c r="D1122" s="393" t="s">
        <v>25544</v>
      </c>
      <c r="E1122" s="385" t="s">
        <v>25545</v>
      </c>
      <c r="F1122" s="381" t="s">
        <v>17920</v>
      </c>
      <c r="G1122" s="382" t="s">
        <v>5935</v>
      </c>
    </row>
    <row r="1123" spans="1:7" ht="37.5">
      <c r="A1123" s="371">
        <v>1108</v>
      </c>
      <c r="B1123" s="377">
        <v>6168</v>
      </c>
      <c r="C1123" s="378">
        <f>Matrix!B6170</f>
        <v>0</v>
      </c>
      <c r="D1123" s="393" t="s">
        <v>25532</v>
      </c>
      <c r="E1123" s="385" t="s">
        <v>25533</v>
      </c>
      <c r="F1123" s="381" t="s">
        <v>18018</v>
      </c>
      <c r="G1123" s="382" t="s">
        <v>6033</v>
      </c>
    </row>
    <row r="1124" spans="1:7" ht="51.75">
      <c r="A1124" s="371">
        <v>1109</v>
      </c>
      <c r="B1124" s="377">
        <v>6234</v>
      </c>
      <c r="C1124" s="378">
        <f>Matrix!B6236</f>
        <v>0</v>
      </c>
      <c r="D1124" s="393" t="s">
        <v>25574</v>
      </c>
      <c r="E1124" s="385" t="s">
        <v>25575</v>
      </c>
      <c r="F1124" s="381" t="s">
        <v>18084</v>
      </c>
      <c r="G1124" s="382" t="s">
        <v>6099</v>
      </c>
    </row>
    <row r="1125" spans="1:7" ht="37.5">
      <c r="A1125" s="371">
        <v>1110</v>
      </c>
      <c r="B1125" s="377">
        <v>6239</v>
      </c>
      <c r="C1125" s="378">
        <f>Matrix!B6241</f>
        <v>0</v>
      </c>
      <c r="D1125" s="393" t="s">
        <v>25584</v>
      </c>
      <c r="E1125" s="385" t="s">
        <v>25585</v>
      </c>
      <c r="F1125" s="381" t="s">
        <v>18089</v>
      </c>
      <c r="G1125" s="382" t="s">
        <v>6104</v>
      </c>
    </row>
    <row r="1126" spans="1:7" ht="37.5">
      <c r="A1126" s="371">
        <v>1111</v>
      </c>
      <c r="B1126" s="377">
        <v>6289</v>
      </c>
      <c r="C1126" s="378">
        <f>Matrix!B6291</f>
        <v>0</v>
      </c>
      <c r="D1126" s="393" t="s">
        <v>25586</v>
      </c>
      <c r="E1126" s="385" t="s">
        <v>25587</v>
      </c>
      <c r="F1126" s="381" t="s">
        <v>18137</v>
      </c>
      <c r="G1126" s="382" t="s">
        <v>6151</v>
      </c>
    </row>
    <row r="1127" spans="1:7" ht="37.5">
      <c r="A1127" s="371">
        <v>1112</v>
      </c>
      <c r="B1127" s="377">
        <v>6318</v>
      </c>
      <c r="C1127" s="378">
        <f>Matrix!B6320</f>
        <v>0</v>
      </c>
      <c r="D1127" s="393" t="s">
        <v>25588</v>
      </c>
      <c r="E1127" s="385" t="s">
        <v>25589</v>
      </c>
      <c r="F1127" s="381" t="s">
        <v>18166</v>
      </c>
      <c r="G1127" s="382" t="s">
        <v>6180</v>
      </c>
    </row>
    <row r="1128" spans="1:7" ht="37.5">
      <c r="A1128" s="371">
        <v>1113</v>
      </c>
      <c r="B1128" s="377">
        <v>6410</v>
      </c>
      <c r="C1128" s="378">
        <f>Matrix!B6412</f>
        <v>0</v>
      </c>
      <c r="D1128" s="393" t="s">
        <v>25590</v>
      </c>
      <c r="E1128" s="385" t="s">
        <v>25591</v>
      </c>
      <c r="F1128" s="381" t="s">
        <v>18258</v>
      </c>
      <c r="G1128" s="382" t="s">
        <v>6271</v>
      </c>
    </row>
    <row r="1129" spans="1:7" ht="37.5">
      <c r="A1129" s="371">
        <v>1114</v>
      </c>
      <c r="B1129" s="377">
        <v>6478</v>
      </c>
      <c r="C1129" s="378">
        <f>Matrix!B6480</f>
        <v>0</v>
      </c>
      <c r="D1129" s="393" t="s">
        <v>25512</v>
      </c>
      <c r="E1129" s="385" t="s">
        <v>25513</v>
      </c>
      <c r="F1129" s="381" t="s">
        <v>18326</v>
      </c>
      <c r="G1129" s="382" t="s">
        <v>6339</v>
      </c>
    </row>
    <row r="1130" spans="1:7" ht="37.5">
      <c r="A1130" s="371">
        <v>1115</v>
      </c>
      <c r="B1130" s="377">
        <v>6530</v>
      </c>
      <c r="C1130" s="378">
        <f>Matrix!B6532</f>
        <v>0</v>
      </c>
      <c r="D1130" s="393" t="s">
        <v>25514</v>
      </c>
      <c r="E1130" s="385" t="s">
        <v>25515</v>
      </c>
      <c r="F1130" s="381" t="s">
        <v>18378</v>
      </c>
      <c r="G1130" s="382" t="s">
        <v>6391</v>
      </c>
    </row>
    <row r="1131" spans="1:7" ht="37.5">
      <c r="A1131" s="371">
        <v>1116</v>
      </c>
      <c r="B1131" s="377">
        <v>6545</v>
      </c>
      <c r="C1131" s="378">
        <f>Matrix!B6547</f>
        <v>0</v>
      </c>
      <c r="D1131" s="393" t="s">
        <v>25516</v>
      </c>
      <c r="E1131" s="385" t="s">
        <v>25517</v>
      </c>
      <c r="F1131" s="381" t="s">
        <v>18393</v>
      </c>
      <c r="G1131" s="382" t="s">
        <v>6406</v>
      </c>
    </row>
    <row r="1132" spans="1:7" ht="37.5">
      <c r="A1132" s="371">
        <v>1117</v>
      </c>
      <c r="B1132" s="377">
        <v>6700</v>
      </c>
      <c r="C1132" s="378">
        <f>Matrix!B6702</f>
        <v>0</v>
      </c>
      <c r="D1132" s="393" t="s">
        <v>25592</v>
      </c>
      <c r="E1132" s="385" t="s">
        <v>25593</v>
      </c>
      <c r="F1132" s="381" t="s">
        <v>18548</v>
      </c>
      <c r="G1132" s="382" t="s">
        <v>6561</v>
      </c>
    </row>
    <row r="1133" spans="1:7" ht="37.5">
      <c r="A1133" s="371">
        <v>1118</v>
      </c>
      <c r="B1133" s="377">
        <v>6701</v>
      </c>
      <c r="C1133" s="378">
        <f>Matrix!B6703</f>
        <v>0</v>
      </c>
      <c r="D1133" s="393" t="s">
        <v>25594</v>
      </c>
      <c r="E1133" s="385" t="s">
        <v>25595</v>
      </c>
      <c r="F1133" s="381" t="s">
        <v>18549</v>
      </c>
      <c r="G1133" s="382" t="s">
        <v>6562</v>
      </c>
    </row>
    <row r="1134" spans="1:7" ht="37.5">
      <c r="A1134" s="371">
        <v>1119</v>
      </c>
      <c r="B1134" s="377">
        <v>6725</v>
      </c>
      <c r="C1134" s="378">
        <f>Matrix!B6727</f>
        <v>0</v>
      </c>
      <c r="D1134" s="393" t="s">
        <v>25556</v>
      </c>
      <c r="E1134" s="385" t="s">
        <v>25557</v>
      </c>
      <c r="F1134" s="381" t="s">
        <v>18573</v>
      </c>
      <c r="G1134" s="382" t="s">
        <v>6586</v>
      </c>
    </row>
    <row r="1135" spans="1:7" ht="37.5">
      <c r="A1135" s="371">
        <v>1120</v>
      </c>
      <c r="B1135" s="377">
        <v>6733</v>
      </c>
      <c r="C1135" s="378">
        <f>Matrix!B6735</f>
        <v>0</v>
      </c>
      <c r="D1135" s="393" t="s">
        <v>25586</v>
      </c>
      <c r="E1135" s="385" t="s">
        <v>25587</v>
      </c>
      <c r="F1135" s="381" t="s">
        <v>18581</v>
      </c>
      <c r="G1135" s="382" t="s">
        <v>6594</v>
      </c>
    </row>
    <row r="1136" spans="1:7" ht="37.5">
      <c r="A1136" s="371">
        <v>1121</v>
      </c>
      <c r="B1136" s="377">
        <v>6756</v>
      </c>
      <c r="C1136" s="378">
        <f>Matrix!B6758</f>
        <v>0</v>
      </c>
      <c r="D1136" s="393" t="s">
        <v>25516</v>
      </c>
      <c r="E1136" s="385" t="s">
        <v>25517</v>
      </c>
      <c r="F1136" s="381" t="s">
        <v>18604</v>
      </c>
      <c r="G1136" s="382" t="s">
        <v>6617</v>
      </c>
    </row>
    <row r="1137" spans="1:7" ht="37.5">
      <c r="A1137" s="371">
        <v>1122</v>
      </c>
      <c r="B1137" s="377">
        <v>6816</v>
      </c>
      <c r="C1137" s="378">
        <f>Matrix!B6818</f>
        <v>0</v>
      </c>
      <c r="D1137" s="393" t="s">
        <v>25592</v>
      </c>
      <c r="E1137" s="385" t="s">
        <v>25593</v>
      </c>
      <c r="F1137" s="381" t="s">
        <v>18664</v>
      </c>
      <c r="G1137" s="382" t="s">
        <v>6677</v>
      </c>
    </row>
    <row r="1138" spans="1:7" ht="37.5">
      <c r="A1138" s="371">
        <v>1123</v>
      </c>
      <c r="B1138" s="377">
        <v>6854</v>
      </c>
      <c r="C1138" s="378">
        <f>Matrix!B6856</f>
        <v>0</v>
      </c>
      <c r="D1138" s="393" t="s">
        <v>25526</v>
      </c>
      <c r="E1138" s="385" t="s">
        <v>25527</v>
      </c>
      <c r="F1138" s="381" t="s">
        <v>18702</v>
      </c>
      <c r="G1138" s="382" t="s">
        <v>6715</v>
      </c>
    </row>
    <row r="1139" spans="1:7" ht="37.5">
      <c r="A1139" s="371">
        <v>1124</v>
      </c>
      <c r="B1139" s="377">
        <v>6874</v>
      </c>
      <c r="C1139" s="378">
        <f>Matrix!B6876</f>
        <v>0</v>
      </c>
      <c r="D1139" s="393" t="s">
        <v>25490</v>
      </c>
      <c r="E1139" s="385" t="s">
        <v>25491</v>
      </c>
      <c r="F1139" s="381" t="s">
        <v>18722</v>
      </c>
      <c r="G1139" s="382" t="s">
        <v>6735</v>
      </c>
    </row>
    <row r="1140" spans="1:7" ht="57">
      <c r="A1140" s="371">
        <v>1125</v>
      </c>
      <c r="B1140" s="377">
        <v>6898</v>
      </c>
      <c r="C1140" s="378">
        <f>Matrix!B6900</f>
        <v>0</v>
      </c>
      <c r="D1140" s="393" t="s">
        <v>25544</v>
      </c>
      <c r="E1140" s="385" t="s">
        <v>25545</v>
      </c>
      <c r="F1140" s="381" t="s">
        <v>18746</v>
      </c>
      <c r="G1140" s="382" t="s">
        <v>6759</v>
      </c>
    </row>
    <row r="1141" spans="1:7" ht="42.75">
      <c r="A1141" s="371">
        <v>1126</v>
      </c>
      <c r="B1141" s="377">
        <v>6900</v>
      </c>
      <c r="C1141" s="378">
        <f>Matrix!B6902</f>
        <v>0</v>
      </c>
      <c r="D1141" s="393" t="s">
        <v>25584</v>
      </c>
      <c r="E1141" s="385" t="s">
        <v>25585</v>
      </c>
      <c r="F1141" s="381" t="s">
        <v>18748</v>
      </c>
      <c r="G1141" s="382" t="s">
        <v>6761</v>
      </c>
    </row>
    <row r="1142" spans="1:7" ht="37.5">
      <c r="A1142" s="371">
        <v>1127</v>
      </c>
      <c r="B1142" s="377">
        <v>6916</v>
      </c>
      <c r="C1142" s="378">
        <f>Matrix!B6918</f>
        <v>0</v>
      </c>
      <c r="D1142" s="393" t="s">
        <v>25596</v>
      </c>
      <c r="E1142" s="385" t="s">
        <v>25597</v>
      </c>
      <c r="F1142" s="381" t="s">
        <v>18764</v>
      </c>
      <c r="G1142" s="382" t="s">
        <v>6777</v>
      </c>
    </row>
    <row r="1143" spans="1:7" ht="42.75">
      <c r="A1143" s="371">
        <v>1128</v>
      </c>
      <c r="B1143" s="377">
        <v>6929</v>
      </c>
      <c r="C1143" s="378">
        <f>Matrix!B6931</f>
        <v>0</v>
      </c>
      <c r="D1143" s="393" t="s">
        <v>25598</v>
      </c>
      <c r="E1143" s="385" t="s">
        <v>25599</v>
      </c>
      <c r="F1143" s="381" t="s">
        <v>18777</v>
      </c>
      <c r="G1143" s="382" t="s">
        <v>6790</v>
      </c>
    </row>
    <row r="1144" spans="1:7" ht="42.75">
      <c r="A1144" s="371">
        <v>1129</v>
      </c>
      <c r="B1144" s="377">
        <v>6941</v>
      </c>
      <c r="C1144" s="378">
        <f>Matrix!B6943</f>
        <v>0</v>
      </c>
      <c r="D1144" s="393" t="s">
        <v>25526</v>
      </c>
      <c r="E1144" s="385" t="s">
        <v>25527</v>
      </c>
      <c r="F1144" s="381" t="s">
        <v>18789</v>
      </c>
      <c r="G1144" s="382" t="s">
        <v>6802</v>
      </c>
    </row>
    <row r="1145" spans="1:7" ht="37.5">
      <c r="A1145" s="371">
        <v>1130</v>
      </c>
      <c r="B1145" s="377">
        <v>6942</v>
      </c>
      <c r="C1145" s="378">
        <f>Matrix!B6944</f>
        <v>0</v>
      </c>
      <c r="D1145" s="393" t="s">
        <v>25532</v>
      </c>
      <c r="E1145" s="385" t="s">
        <v>25533</v>
      </c>
      <c r="F1145" s="381" t="s">
        <v>18790</v>
      </c>
      <c r="G1145" s="382" t="s">
        <v>6803</v>
      </c>
    </row>
    <row r="1146" spans="1:7" ht="42.75">
      <c r="A1146" s="371">
        <v>1131</v>
      </c>
      <c r="B1146" s="377">
        <v>6944</v>
      </c>
      <c r="C1146" s="378">
        <f>Matrix!B6946</f>
        <v>0</v>
      </c>
      <c r="D1146" s="393" t="s">
        <v>25469</v>
      </c>
      <c r="E1146" s="385" t="s">
        <v>25470</v>
      </c>
      <c r="F1146" s="381" t="s">
        <v>18792</v>
      </c>
      <c r="G1146" s="382" t="s">
        <v>6805</v>
      </c>
    </row>
    <row r="1147" spans="1:7" ht="42.75">
      <c r="A1147" s="371">
        <v>1132</v>
      </c>
      <c r="B1147" s="377">
        <v>6947</v>
      </c>
      <c r="C1147" s="378">
        <f>Matrix!B6949</f>
        <v>0</v>
      </c>
      <c r="D1147" s="393" t="s">
        <v>25544</v>
      </c>
      <c r="E1147" s="385" t="s">
        <v>25531</v>
      </c>
      <c r="F1147" s="381" t="s">
        <v>18795</v>
      </c>
      <c r="G1147" s="382" t="s">
        <v>6808</v>
      </c>
    </row>
    <row r="1148" spans="1:7" ht="57">
      <c r="A1148" s="371">
        <v>1133</v>
      </c>
      <c r="B1148" s="377">
        <v>6968</v>
      </c>
      <c r="C1148" s="378">
        <f>Matrix!B6970</f>
        <v>0</v>
      </c>
      <c r="D1148" s="393" t="s">
        <v>25546</v>
      </c>
      <c r="E1148" s="385" t="s">
        <v>25547</v>
      </c>
      <c r="F1148" s="381" t="s">
        <v>18816</v>
      </c>
      <c r="G1148" s="382" t="s">
        <v>6829</v>
      </c>
    </row>
    <row r="1149" spans="1:7" ht="37.5">
      <c r="A1149" s="371">
        <v>1134</v>
      </c>
      <c r="B1149" s="377">
        <v>7002</v>
      </c>
      <c r="C1149" s="378">
        <f>Matrix!B7004</f>
        <v>0</v>
      </c>
      <c r="D1149" s="393" t="s">
        <v>25554</v>
      </c>
      <c r="E1149" s="385" t="s">
        <v>25555</v>
      </c>
      <c r="F1149" s="381" t="s">
        <v>18850</v>
      </c>
      <c r="G1149" s="382" t="s">
        <v>6863</v>
      </c>
    </row>
    <row r="1150" spans="1:7" ht="37.5">
      <c r="A1150" s="371">
        <v>1135</v>
      </c>
      <c r="B1150" s="377">
        <v>7012</v>
      </c>
      <c r="C1150" s="378">
        <f>Matrix!B7014</f>
        <v>0</v>
      </c>
      <c r="D1150" s="393" t="s">
        <v>25556</v>
      </c>
      <c r="E1150" s="385" t="s">
        <v>25557</v>
      </c>
      <c r="F1150" s="381" t="s">
        <v>18860</v>
      </c>
      <c r="G1150" s="382" t="s">
        <v>6873</v>
      </c>
    </row>
    <row r="1151" spans="1:7" ht="37.5">
      <c r="A1151" s="371">
        <v>1136</v>
      </c>
      <c r="B1151" s="377">
        <v>7248</v>
      </c>
      <c r="C1151" s="378">
        <f>Matrix!B7250</f>
        <v>0</v>
      </c>
      <c r="D1151" s="393" t="s">
        <v>25484</v>
      </c>
      <c r="E1151" s="385" t="s">
        <v>25485</v>
      </c>
      <c r="F1151" s="381" t="s">
        <v>19096</v>
      </c>
      <c r="G1151" s="382" t="s">
        <v>7108</v>
      </c>
    </row>
    <row r="1152" spans="1:7" ht="37.5">
      <c r="A1152" s="371">
        <v>1137</v>
      </c>
      <c r="B1152" s="377">
        <v>7334</v>
      </c>
      <c r="C1152" s="378">
        <f>Matrix!B7336</f>
        <v>0</v>
      </c>
      <c r="D1152" s="393" t="s">
        <v>25504</v>
      </c>
      <c r="E1152" s="385" t="s">
        <v>25505</v>
      </c>
      <c r="F1152" s="381" t="s">
        <v>19182</v>
      </c>
      <c r="G1152" s="382" t="s">
        <v>7194</v>
      </c>
    </row>
    <row r="1153" spans="1:7" ht="37.5">
      <c r="A1153" s="371">
        <v>1138</v>
      </c>
      <c r="B1153" s="377">
        <v>7345</v>
      </c>
      <c r="C1153" s="378">
        <f>Matrix!B7347</f>
        <v>0</v>
      </c>
      <c r="D1153" s="393" t="s">
        <v>25572</v>
      </c>
      <c r="E1153" s="385" t="s">
        <v>25573</v>
      </c>
      <c r="F1153" s="381" t="s">
        <v>19193</v>
      </c>
      <c r="G1153" s="382" t="s">
        <v>7205</v>
      </c>
    </row>
    <row r="1154" spans="1:7" ht="37.5">
      <c r="A1154" s="371">
        <v>1139</v>
      </c>
      <c r="B1154" s="377">
        <v>7392</v>
      </c>
      <c r="C1154" s="378">
        <f>Matrix!B7394</f>
        <v>0</v>
      </c>
      <c r="D1154" s="393" t="s">
        <v>25544</v>
      </c>
      <c r="E1154" s="385" t="s">
        <v>25545</v>
      </c>
      <c r="F1154" s="381" t="s">
        <v>19240</v>
      </c>
      <c r="G1154" s="382" t="s">
        <v>7252</v>
      </c>
    </row>
    <row r="1155" spans="1:7" ht="42.75">
      <c r="A1155" s="371">
        <v>1140</v>
      </c>
      <c r="B1155" s="377">
        <v>7469</v>
      </c>
      <c r="C1155" s="378">
        <f>Matrix!B7471</f>
        <v>0</v>
      </c>
      <c r="D1155" s="393" t="s">
        <v>25526</v>
      </c>
      <c r="E1155" s="385" t="s">
        <v>25527</v>
      </c>
      <c r="F1155" s="381" t="s">
        <v>19317</v>
      </c>
      <c r="G1155" s="382" t="s">
        <v>7329</v>
      </c>
    </row>
    <row r="1156" spans="1:7" ht="42.75">
      <c r="A1156" s="371">
        <v>1141</v>
      </c>
      <c r="B1156" s="377">
        <v>7488</v>
      </c>
      <c r="C1156" s="378">
        <f>Matrix!B7490</f>
        <v>0</v>
      </c>
      <c r="D1156" s="393" t="s">
        <v>25600</v>
      </c>
      <c r="E1156" s="385" t="s">
        <v>25601</v>
      </c>
      <c r="F1156" s="381" t="s">
        <v>19336</v>
      </c>
      <c r="G1156" s="382" t="s">
        <v>7348</v>
      </c>
    </row>
    <row r="1157" spans="1:7" ht="37.5">
      <c r="A1157" s="371">
        <v>1142</v>
      </c>
      <c r="B1157" s="377">
        <v>7512</v>
      </c>
      <c r="C1157" s="378">
        <f>Matrix!B7514</f>
        <v>0</v>
      </c>
      <c r="D1157" s="393" t="s">
        <v>25584</v>
      </c>
      <c r="E1157" s="385" t="s">
        <v>25585</v>
      </c>
      <c r="F1157" s="381" t="s">
        <v>19360</v>
      </c>
      <c r="G1157" s="382" t="s">
        <v>7372</v>
      </c>
    </row>
    <row r="1158" spans="1:7" ht="42.75">
      <c r="A1158" s="371">
        <v>1143</v>
      </c>
      <c r="B1158" s="377">
        <v>7515</v>
      </c>
      <c r="C1158" s="378">
        <f>Matrix!B7517</f>
        <v>0</v>
      </c>
      <c r="D1158" s="393" t="s">
        <v>25596</v>
      </c>
      <c r="E1158" s="385" t="s">
        <v>25597</v>
      </c>
      <c r="F1158" s="381" t="s">
        <v>19363</v>
      </c>
      <c r="G1158" s="382" t="s">
        <v>7375</v>
      </c>
    </row>
    <row r="1159" spans="1:7" ht="42.75">
      <c r="A1159" s="371">
        <v>1144</v>
      </c>
      <c r="B1159" s="377">
        <v>7516</v>
      </c>
      <c r="C1159" s="378">
        <f>Matrix!B7518</f>
        <v>0</v>
      </c>
      <c r="D1159" s="393" t="s">
        <v>25490</v>
      </c>
      <c r="E1159" s="385" t="s">
        <v>25491</v>
      </c>
      <c r="F1159" s="381" t="s">
        <v>19364</v>
      </c>
      <c r="G1159" s="382" t="s">
        <v>7376</v>
      </c>
    </row>
    <row r="1160" spans="1:7" ht="37.5">
      <c r="A1160" s="371">
        <v>1145</v>
      </c>
      <c r="B1160" s="377">
        <v>7547</v>
      </c>
      <c r="C1160" s="378">
        <f>Matrix!B7549</f>
        <v>0</v>
      </c>
      <c r="D1160" s="393" t="s">
        <v>25602</v>
      </c>
      <c r="E1160" s="385" t="s">
        <v>25603</v>
      </c>
      <c r="F1160" s="381" t="s">
        <v>19395</v>
      </c>
      <c r="G1160" s="382" t="s">
        <v>7407</v>
      </c>
    </row>
    <row r="1161" spans="1:7" ht="37.5">
      <c r="A1161" s="371">
        <v>1146</v>
      </c>
      <c r="B1161" s="377">
        <v>7592</v>
      </c>
      <c r="C1161" s="378">
        <f>Matrix!B7594</f>
        <v>0</v>
      </c>
      <c r="D1161" s="393" t="s">
        <v>25604</v>
      </c>
      <c r="E1161" s="385" t="s">
        <v>25605</v>
      </c>
      <c r="F1161" s="381" t="s">
        <v>19440</v>
      </c>
      <c r="G1161" s="382" t="s">
        <v>7452</v>
      </c>
    </row>
    <row r="1162" spans="1:7" ht="37.5">
      <c r="A1162" s="371">
        <v>1147</v>
      </c>
      <c r="B1162" s="377">
        <v>7594</v>
      </c>
      <c r="C1162" s="378">
        <f>Matrix!B7596</f>
        <v>0</v>
      </c>
      <c r="D1162" s="393" t="s">
        <v>25570</v>
      </c>
      <c r="E1162" s="385" t="s">
        <v>25571</v>
      </c>
      <c r="F1162" s="381" t="s">
        <v>19442</v>
      </c>
      <c r="G1162" s="382" t="s">
        <v>7454</v>
      </c>
    </row>
    <row r="1163" spans="1:7" ht="37.5">
      <c r="A1163" s="371">
        <v>1148</v>
      </c>
      <c r="B1163" s="377">
        <v>7613</v>
      </c>
      <c r="C1163" s="378">
        <f>Matrix!B7615</f>
        <v>0</v>
      </c>
      <c r="D1163" s="393" t="s">
        <v>25572</v>
      </c>
      <c r="E1163" s="385" t="s">
        <v>25573</v>
      </c>
      <c r="F1163" s="381" t="s">
        <v>19461</v>
      </c>
      <c r="G1163" s="382" t="s">
        <v>7473</v>
      </c>
    </row>
    <row r="1164" spans="1:7" ht="37.5">
      <c r="A1164" s="371">
        <v>1149</v>
      </c>
      <c r="B1164" s="377">
        <v>7615</v>
      </c>
      <c r="C1164" s="378">
        <f>Matrix!B7617</f>
        <v>0</v>
      </c>
      <c r="D1164" s="393" t="s">
        <v>25526</v>
      </c>
      <c r="E1164" s="385" t="s">
        <v>25527</v>
      </c>
      <c r="F1164" s="381" t="s">
        <v>19463</v>
      </c>
      <c r="G1164" s="382" t="s">
        <v>7475</v>
      </c>
    </row>
    <row r="1165" spans="1:7" ht="51.75">
      <c r="A1165" s="371">
        <v>1150</v>
      </c>
      <c r="B1165" s="377">
        <v>7616</v>
      </c>
      <c r="C1165" s="378">
        <f>Matrix!B7618</f>
        <v>0</v>
      </c>
      <c r="D1165" s="393" t="s">
        <v>25490</v>
      </c>
      <c r="E1165" s="385" t="s">
        <v>25491</v>
      </c>
      <c r="F1165" s="381" t="s">
        <v>19464</v>
      </c>
      <c r="G1165" s="382" t="s">
        <v>7476</v>
      </c>
    </row>
    <row r="1166" spans="1:7" ht="42.75">
      <c r="A1166" s="371">
        <v>1151</v>
      </c>
      <c r="B1166" s="377">
        <v>7617</v>
      </c>
      <c r="C1166" s="378">
        <f>Matrix!B7619</f>
        <v>0</v>
      </c>
      <c r="D1166" s="393" t="s">
        <v>25602</v>
      </c>
      <c r="E1166" s="385" t="s">
        <v>25603</v>
      </c>
      <c r="F1166" s="381" t="s">
        <v>19465</v>
      </c>
      <c r="G1166" s="382" t="s">
        <v>7477</v>
      </c>
    </row>
    <row r="1167" spans="1:7" ht="57">
      <c r="A1167" s="371">
        <v>1152</v>
      </c>
      <c r="B1167" s="377">
        <v>7660</v>
      </c>
      <c r="C1167" s="378">
        <f>Matrix!B7662</f>
        <v>0</v>
      </c>
      <c r="D1167" s="393" t="s">
        <v>25490</v>
      </c>
      <c r="E1167" s="385" t="s">
        <v>25491</v>
      </c>
      <c r="F1167" s="381" t="s">
        <v>19508</v>
      </c>
      <c r="G1167" s="382" t="s">
        <v>7520</v>
      </c>
    </row>
    <row r="1168" spans="1:7" ht="37.5">
      <c r="A1168" s="371">
        <v>1153</v>
      </c>
      <c r="B1168" s="377">
        <v>7707</v>
      </c>
      <c r="C1168" s="378">
        <f>Matrix!B7709</f>
        <v>0</v>
      </c>
      <c r="D1168" s="393" t="s">
        <v>25490</v>
      </c>
      <c r="E1168" s="385" t="s">
        <v>25491</v>
      </c>
      <c r="F1168" s="381" t="s">
        <v>19554</v>
      </c>
      <c r="G1168" s="382" t="s">
        <v>7567</v>
      </c>
    </row>
    <row r="1169" spans="1:7" ht="42.75">
      <c r="A1169" s="371">
        <v>1154</v>
      </c>
      <c r="B1169" s="377">
        <v>7725</v>
      </c>
      <c r="C1169" s="378">
        <f>Matrix!B7727</f>
        <v>0</v>
      </c>
      <c r="D1169" s="393" t="s">
        <v>25526</v>
      </c>
      <c r="E1169" s="385" t="s">
        <v>25527</v>
      </c>
      <c r="F1169" s="381" t="s">
        <v>19572</v>
      </c>
      <c r="G1169" s="382" t="s">
        <v>7585</v>
      </c>
    </row>
    <row r="1170" spans="1:7" ht="37.5">
      <c r="A1170" s="371">
        <v>1155</v>
      </c>
      <c r="B1170" s="377">
        <v>7792</v>
      </c>
      <c r="C1170" s="378">
        <f>Matrix!B7794</f>
        <v>0</v>
      </c>
      <c r="D1170" s="393" t="s">
        <v>25606</v>
      </c>
      <c r="E1170" s="385" t="s">
        <v>25607</v>
      </c>
      <c r="F1170" s="381" t="s">
        <v>19639</v>
      </c>
      <c r="G1170" s="382" t="s">
        <v>7652</v>
      </c>
    </row>
    <row r="1171" spans="1:7" ht="37.5">
      <c r="A1171" s="371">
        <v>1156</v>
      </c>
      <c r="B1171" s="377">
        <v>7795</v>
      </c>
      <c r="C1171" s="378">
        <f>Matrix!B7797</f>
        <v>0</v>
      </c>
      <c r="D1171" s="393" t="s">
        <v>25526</v>
      </c>
      <c r="E1171" s="385" t="s">
        <v>25527</v>
      </c>
      <c r="F1171" s="381" t="s">
        <v>19642</v>
      </c>
      <c r="G1171" s="382" t="s">
        <v>7655</v>
      </c>
    </row>
    <row r="1172" spans="1:7" ht="37.5">
      <c r="A1172" s="371">
        <v>1157</v>
      </c>
      <c r="B1172" s="377">
        <v>7802</v>
      </c>
      <c r="C1172" s="378">
        <f>Matrix!B7804</f>
        <v>0</v>
      </c>
      <c r="D1172" s="393" t="s">
        <v>25532</v>
      </c>
      <c r="E1172" s="385" t="s">
        <v>25533</v>
      </c>
      <c r="F1172" s="381" t="s">
        <v>19649</v>
      </c>
      <c r="G1172" s="382" t="s">
        <v>7662</v>
      </c>
    </row>
    <row r="1173" spans="1:7" ht="37.5">
      <c r="A1173" s="371">
        <v>1158</v>
      </c>
      <c r="B1173" s="377">
        <v>7803</v>
      </c>
      <c r="C1173" s="378">
        <f>Matrix!B7805</f>
        <v>0</v>
      </c>
      <c r="D1173" s="393" t="s">
        <v>25544</v>
      </c>
      <c r="E1173" s="385" t="s">
        <v>25545</v>
      </c>
      <c r="F1173" s="381" t="s">
        <v>19650</v>
      </c>
      <c r="G1173" s="382" t="s">
        <v>7663</v>
      </c>
    </row>
    <row r="1174" spans="1:7" ht="37.5">
      <c r="A1174" s="371">
        <v>1159</v>
      </c>
      <c r="B1174" s="377">
        <v>7804</v>
      </c>
      <c r="C1174" s="378">
        <f>Matrix!B7806</f>
        <v>0</v>
      </c>
      <c r="D1174" s="393" t="s">
        <v>25530</v>
      </c>
      <c r="E1174" s="385" t="s">
        <v>25531</v>
      </c>
      <c r="F1174" s="381" t="s">
        <v>19651</v>
      </c>
      <c r="G1174" s="382" t="s">
        <v>7664</v>
      </c>
    </row>
    <row r="1175" spans="1:7" ht="37.5">
      <c r="A1175" s="371">
        <v>1160</v>
      </c>
      <c r="B1175" s="377">
        <v>7805</v>
      </c>
      <c r="C1175" s="378">
        <f>Matrix!B7807</f>
        <v>0</v>
      </c>
      <c r="D1175" s="393" t="s">
        <v>25562</v>
      </c>
      <c r="E1175" s="385" t="s">
        <v>25563</v>
      </c>
      <c r="F1175" s="381" t="s">
        <v>19652</v>
      </c>
      <c r="G1175" s="382" t="s">
        <v>7665</v>
      </c>
    </row>
    <row r="1176" spans="1:7" ht="37.5">
      <c r="A1176" s="371">
        <v>1161</v>
      </c>
      <c r="B1176" s="377">
        <v>7806</v>
      </c>
      <c r="C1176" s="378">
        <f>Matrix!B7808</f>
        <v>0</v>
      </c>
      <c r="D1176" s="393" t="s">
        <v>25564</v>
      </c>
      <c r="E1176" s="385" t="s">
        <v>25565</v>
      </c>
      <c r="F1176" s="381" t="s">
        <v>19653</v>
      </c>
      <c r="G1176" s="382" t="s">
        <v>7666</v>
      </c>
    </row>
    <row r="1177" spans="1:7" ht="37.5">
      <c r="A1177" s="371">
        <v>1162</v>
      </c>
      <c r="B1177" s="377">
        <v>7814</v>
      </c>
      <c r="C1177" s="378">
        <f>Matrix!B7816</f>
        <v>0</v>
      </c>
      <c r="D1177" s="393" t="s">
        <v>25532</v>
      </c>
      <c r="E1177" s="385" t="s">
        <v>25533</v>
      </c>
      <c r="F1177" s="381" t="s">
        <v>19661</v>
      </c>
      <c r="G1177" s="382" t="s">
        <v>7674</v>
      </c>
    </row>
    <row r="1178" spans="1:7" ht="37.5">
      <c r="A1178" s="371">
        <v>1163</v>
      </c>
      <c r="B1178" s="377">
        <v>8066</v>
      </c>
      <c r="C1178" s="378">
        <f>Matrix!B8068</f>
        <v>0</v>
      </c>
      <c r="D1178" s="393" t="s">
        <v>25526</v>
      </c>
      <c r="E1178" s="385" t="s">
        <v>25527</v>
      </c>
      <c r="F1178" s="381" t="s">
        <v>19896</v>
      </c>
      <c r="G1178" s="382" t="s">
        <v>7926</v>
      </c>
    </row>
    <row r="1179" spans="1:7" ht="37.5">
      <c r="A1179" s="371">
        <v>1164</v>
      </c>
      <c r="B1179" s="377">
        <v>8067</v>
      </c>
      <c r="C1179" s="378">
        <f>Matrix!B8069</f>
        <v>0</v>
      </c>
      <c r="D1179" s="393" t="s">
        <v>25530</v>
      </c>
      <c r="E1179" s="385" t="s">
        <v>25531</v>
      </c>
      <c r="F1179" s="381" t="s">
        <v>19897</v>
      </c>
      <c r="G1179" s="382" t="s">
        <v>7927</v>
      </c>
    </row>
    <row r="1180" spans="1:7" ht="37.5">
      <c r="A1180" s="371">
        <v>1165</v>
      </c>
      <c r="B1180" s="377">
        <v>8068</v>
      </c>
      <c r="C1180" s="378">
        <f>Matrix!B8070</f>
        <v>0</v>
      </c>
      <c r="D1180" s="393" t="s">
        <v>25562</v>
      </c>
      <c r="E1180" s="385" t="s">
        <v>25563</v>
      </c>
      <c r="F1180" s="381" t="s">
        <v>19898</v>
      </c>
      <c r="G1180" s="382" t="s">
        <v>7928</v>
      </c>
    </row>
    <row r="1181" spans="1:7" ht="37.5">
      <c r="A1181" s="371">
        <v>1166</v>
      </c>
      <c r="B1181" s="377">
        <v>8069</v>
      </c>
      <c r="C1181" s="378">
        <f>Matrix!B8071</f>
        <v>0</v>
      </c>
      <c r="D1181" s="393" t="s">
        <v>25540</v>
      </c>
      <c r="E1181" s="385" t="s">
        <v>25541</v>
      </c>
      <c r="F1181" s="381" t="s">
        <v>19899</v>
      </c>
      <c r="G1181" s="382" t="s">
        <v>7929</v>
      </c>
    </row>
    <row r="1182" spans="1:7" ht="37.5">
      <c r="A1182" s="371">
        <v>1167</v>
      </c>
      <c r="B1182" s="377">
        <v>8070</v>
      </c>
      <c r="C1182" s="378">
        <f>Matrix!B8072</f>
        <v>0</v>
      </c>
      <c r="D1182" s="393" t="s">
        <v>25528</v>
      </c>
      <c r="E1182" s="385" t="s">
        <v>25529</v>
      </c>
      <c r="F1182" s="381" t="s">
        <v>19900</v>
      </c>
      <c r="G1182" s="382" t="s">
        <v>7930</v>
      </c>
    </row>
    <row r="1183" spans="1:7" ht="37.5">
      <c r="A1183" s="371">
        <v>1168</v>
      </c>
      <c r="B1183" s="377">
        <v>8071</v>
      </c>
      <c r="C1183" s="378">
        <f>Matrix!B8073</f>
        <v>0</v>
      </c>
      <c r="D1183" s="393" t="s">
        <v>25608</v>
      </c>
      <c r="E1183" s="385" t="s">
        <v>25609</v>
      </c>
      <c r="F1183" s="381" t="s">
        <v>19901</v>
      </c>
      <c r="G1183" s="382" t="s">
        <v>7931</v>
      </c>
    </row>
    <row r="1184" spans="1:7" ht="37.5">
      <c r="A1184" s="371">
        <v>1169</v>
      </c>
      <c r="B1184" s="377">
        <v>8073</v>
      </c>
      <c r="C1184" s="378">
        <f>Matrix!B8075</f>
        <v>0</v>
      </c>
      <c r="D1184" s="393" t="s">
        <v>25490</v>
      </c>
      <c r="E1184" s="385" t="s">
        <v>25491</v>
      </c>
      <c r="F1184" s="381" t="s">
        <v>19903</v>
      </c>
      <c r="G1184" s="382" t="s">
        <v>7933</v>
      </c>
    </row>
    <row r="1185" spans="1:7" ht="37.5">
      <c r="A1185" s="371">
        <v>1170</v>
      </c>
      <c r="B1185" s="377">
        <v>8074</v>
      </c>
      <c r="C1185" s="378">
        <f>Matrix!B8076</f>
        <v>0</v>
      </c>
      <c r="D1185" s="393" t="s">
        <v>25526</v>
      </c>
      <c r="E1185" s="385" t="s">
        <v>25527</v>
      </c>
      <c r="F1185" s="381" t="s">
        <v>19904</v>
      </c>
      <c r="G1185" s="382" t="s">
        <v>7934</v>
      </c>
    </row>
    <row r="1186" spans="1:7" ht="37.5">
      <c r="A1186" s="371">
        <v>1171</v>
      </c>
      <c r="B1186" s="377">
        <v>8075</v>
      </c>
      <c r="C1186" s="378">
        <f>Matrix!B8077</f>
        <v>0</v>
      </c>
      <c r="D1186" s="393" t="s">
        <v>25538</v>
      </c>
      <c r="E1186" s="385" t="s">
        <v>25539</v>
      </c>
      <c r="F1186" s="381" t="s">
        <v>19905</v>
      </c>
      <c r="G1186" s="382" t="s">
        <v>7935</v>
      </c>
    </row>
    <row r="1187" spans="1:7" ht="37.5">
      <c r="A1187" s="371">
        <v>1172</v>
      </c>
      <c r="B1187" s="377">
        <v>8076</v>
      </c>
      <c r="C1187" s="378">
        <f>Matrix!B8078</f>
        <v>0</v>
      </c>
      <c r="D1187" s="393" t="s">
        <v>25540</v>
      </c>
      <c r="E1187" s="385" t="s">
        <v>25541</v>
      </c>
      <c r="F1187" s="381" t="s">
        <v>19906</v>
      </c>
      <c r="G1187" s="382" t="s">
        <v>7936</v>
      </c>
    </row>
    <row r="1188" spans="1:7" ht="37.5">
      <c r="A1188" s="371">
        <v>1173</v>
      </c>
      <c r="B1188" s="377">
        <v>8077</v>
      </c>
      <c r="C1188" s="378">
        <f>Matrix!B8079</f>
        <v>0</v>
      </c>
      <c r="D1188" s="393" t="s">
        <v>25568</v>
      </c>
      <c r="E1188" s="385" t="s">
        <v>25569</v>
      </c>
      <c r="F1188" s="381" t="s">
        <v>19907</v>
      </c>
      <c r="G1188" s="382" t="s">
        <v>7937</v>
      </c>
    </row>
    <row r="1189" spans="1:7" ht="37.5">
      <c r="A1189" s="371">
        <v>1174</v>
      </c>
      <c r="B1189" s="377">
        <v>8078</v>
      </c>
      <c r="C1189" s="378">
        <f>Matrix!B8080</f>
        <v>0</v>
      </c>
      <c r="D1189" s="393" t="s">
        <v>25570</v>
      </c>
      <c r="E1189" s="385" t="s">
        <v>25571</v>
      </c>
      <c r="F1189" s="381" t="s">
        <v>19908</v>
      </c>
      <c r="G1189" s="382" t="s">
        <v>7938</v>
      </c>
    </row>
    <row r="1190" spans="1:7" ht="37.5">
      <c r="A1190" s="371">
        <v>1175</v>
      </c>
      <c r="B1190" s="377">
        <v>8079</v>
      </c>
      <c r="C1190" s="378">
        <f>Matrix!B8081</f>
        <v>0</v>
      </c>
      <c r="D1190" s="393" t="s">
        <v>25572</v>
      </c>
      <c r="E1190" s="385" t="s">
        <v>25573</v>
      </c>
      <c r="F1190" s="381" t="s">
        <v>19909</v>
      </c>
      <c r="G1190" s="382" t="s">
        <v>7939</v>
      </c>
    </row>
    <row r="1191" spans="1:7" ht="37.5">
      <c r="A1191" s="371">
        <v>1176</v>
      </c>
      <c r="B1191" s="377">
        <v>8080</v>
      </c>
      <c r="C1191" s="378">
        <f>Matrix!B8082</f>
        <v>0</v>
      </c>
      <c r="D1191" s="393" t="s">
        <v>25526</v>
      </c>
      <c r="E1191" s="385" t="s">
        <v>25527</v>
      </c>
      <c r="F1191" s="381" t="s">
        <v>19910</v>
      </c>
      <c r="G1191" s="382" t="s">
        <v>7940</v>
      </c>
    </row>
    <row r="1192" spans="1:7" ht="37.5">
      <c r="A1192" s="371">
        <v>1177</v>
      </c>
      <c r="B1192" s="377">
        <v>8081</v>
      </c>
      <c r="C1192" s="378">
        <f>Matrix!B8083</f>
        <v>0</v>
      </c>
      <c r="D1192" s="393" t="s">
        <v>25544</v>
      </c>
      <c r="E1192" s="385" t="s">
        <v>25545</v>
      </c>
      <c r="F1192" s="381" t="s">
        <v>19911</v>
      </c>
      <c r="G1192" s="382" t="s">
        <v>7941</v>
      </c>
    </row>
    <row r="1193" spans="1:7" ht="37.5">
      <c r="A1193" s="371">
        <v>1178</v>
      </c>
      <c r="B1193" s="377">
        <v>8082</v>
      </c>
      <c r="C1193" s="378">
        <f>Matrix!B8084</f>
        <v>0</v>
      </c>
      <c r="D1193" s="393" t="s">
        <v>25532</v>
      </c>
      <c r="E1193" s="385" t="s">
        <v>25533</v>
      </c>
      <c r="F1193" s="381" t="s">
        <v>19912</v>
      </c>
      <c r="G1193" s="382" t="s">
        <v>7942</v>
      </c>
    </row>
    <row r="1194" spans="1:7" ht="37.5">
      <c r="A1194" s="371">
        <v>1179</v>
      </c>
      <c r="B1194" s="377">
        <v>8083</v>
      </c>
      <c r="C1194" s="378">
        <f>Matrix!B8085</f>
        <v>0</v>
      </c>
      <c r="D1194" s="393" t="s">
        <v>25574</v>
      </c>
      <c r="E1194" s="385" t="s">
        <v>25575</v>
      </c>
      <c r="F1194" s="381" t="s">
        <v>19913</v>
      </c>
      <c r="G1194" s="382" t="s">
        <v>7943</v>
      </c>
    </row>
    <row r="1195" spans="1:7" ht="37.5">
      <c r="A1195" s="371">
        <v>1180</v>
      </c>
      <c r="B1195" s="377">
        <v>8084</v>
      </c>
      <c r="C1195" s="378">
        <f>Matrix!B8086</f>
        <v>0</v>
      </c>
      <c r="D1195" s="393" t="s">
        <v>25584</v>
      </c>
      <c r="E1195" s="385" t="s">
        <v>25585</v>
      </c>
      <c r="F1195" s="381" t="s">
        <v>19914</v>
      </c>
      <c r="G1195" s="382" t="s">
        <v>7944</v>
      </c>
    </row>
    <row r="1196" spans="1:7" ht="37.5">
      <c r="A1196" s="371">
        <v>1181</v>
      </c>
      <c r="B1196" s="377">
        <v>8085</v>
      </c>
      <c r="C1196" s="378">
        <f>Matrix!B8087</f>
        <v>0</v>
      </c>
      <c r="D1196" s="393" t="s">
        <v>25576</v>
      </c>
      <c r="E1196" s="385" t="s">
        <v>25577</v>
      </c>
      <c r="F1196" s="381" t="s">
        <v>19915</v>
      </c>
      <c r="G1196" s="382" t="s">
        <v>7945</v>
      </c>
    </row>
    <row r="1197" spans="1:7" ht="37.5">
      <c r="A1197" s="371">
        <v>1182</v>
      </c>
      <c r="B1197" s="377">
        <v>8086</v>
      </c>
      <c r="C1197" s="378">
        <f>Matrix!B8088</f>
        <v>0</v>
      </c>
      <c r="D1197" s="393" t="s">
        <v>25490</v>
      </c>
      <c r="E1197" s="385" t="s">
        <v>25491</v>
      </c>
      <c r="F1197" s="381" t="s">
        <v>19916</v>
      </c>
      <c r="G1197" s="382" t="s">
        <v>7946</v>
      </c>
    </row>
    <row r="1198" spans="1:7" ht="37.5">
      <c r="A1198" s="371">
        <v>1183</v>
      </c>
      <c r="B1198" s="377">
        <v>8087</v>
      </c>
      <c r="C1198" s="378">
        <f>Matrix!B8089</f>
        <v>0</v>
      </c>
      <c r="D1198" s="393" t="s">
        <v>25540</v>
      </c>
      <c r="E1198" s="385" t="s">
        <v>25541</v>
      </c>
      <c r="F1198" s="381" t="s">
        <v>19917</v>
      </c>
      <c r="G1198" s="382" t="s">
        <v>7947</v>
      </c>
    </row>
    <row r="1199" spans="1:7" ht="37.5">
      <c r="A1199" s="371">
        <v>1184</v>
      </c>
      <c r="B1199" s="377">
        <v>8088</v>
      </c>
      <c r="C1199" s="378">
        <f>Matrix!B8090</f>
        <v>0</v>
      </c>
      <c r="D1199" s="393" t="s">
        <v>25596</v>
      </c>
      <c r="E1199" s="385" t="s">
        <v>25597</v>
      </c>
      <c r="F1199" s="381" t="s">
        <v>19918</v>
      </c>
      <c r="G1199" s="382" t="s">
        <v>7948</v>
      </c>
    </row>
    <row r="1200" spans="1:7" ht="37.5">
      <c r="A1200" s="371">
        <v>1185</v>
      </c>
      <c r="B1200" s="377">
        <v>8089</v>
      </c>
      <c r="C1200" s="378">
        <f>Matrix!B8091</f>
        <v>0</v>
      </c>
      <c r="D1200" s="393" t="s">
        <v>25530</v>
      </c>
      <c r="E1200" s="385" t="s">
        <v>25531</v>
      </c>
      <c r="F1200" s="381" t="s">
        <v>19919</v>
      </c>
      <c r="G1200" s="382" t="s">
        <v>7949</v>
      </c>
    </row>
    <row r="1201" spans="1:7" ht="37.5">
      <c r="A1201" s="371">
        <v>1186</v>
      </c>
      <c r="B1201" s="377">
        <v>8090</v>
      </c>
      <c r="C1201" s="378">
        <f>Matrix!B8092</f>
        <v>0</v>
      </c>
      <c r="D1201" s="393" t="s">
        <v>25610</v>
      </c>
      <c r="E1201" s="385" t="s">
        <v>25611</v>
      </c>
      <c r="F1201" s="381" t="s">
        <v>19920</v>
      </c>
      <c r="G1201" s="382" t="s">
        <v>7950</v>
      </c>
    </row>
    <row r="1202" spans="1:7" ht="37.5">
      <c r="A1202" s="371">
        <v>1187</v>
      </c>
      <c r="B1202" s="377">
        <v>8091</v>
      </c>
      <c r="C1202" s="378">
        <f>Matrix!B8093</f>
        <v>0</v>
      </c>
      <c r="D1202" s="393" t="s">
        <v>25498</v>
      </c>
      <c r="E1202" s="385" t="s">
        <v>25499</v>
      </c>
      <c r="F1202" s="381" t="s">
        <v>19921</v>
      </c>
      <c r="G1202" s="382" t="s">
        <v>7951</v>
      </c>
    </row>
    <row r="1203" spans="1:7" ht="37.5">
      <c r="A1203" s="371">
        <v>1188</v>
      </c>
      <c r="B1203" s="377">
        <v>8092</v>
      </c>
      <c r="C1203" s="378">
        <f>Matrix!B8094</f>
        <v>0</v>
      </c>
      <c r="D1203" s="393" t="s">
        <v>25500</v>
      </c>
      <c r="E1203" s="385" t="s">
        <v>25501</v>
      </c>
      <c r="F1203" s="381" t="s">
        <v>19922</v>
      </c>
      <c r="G1203" s="382" t="s">
        <v>7952</v>
      </c>
    </row>
    <row r="1204" spans="1:7" ht="37.5">
      <c r="A1204" s="371">
        <v>1189</v>
      </c>
      <c r="B1204" s="377">
        <v>8093</v>
      </c>
      <c r="C1204" s="378">
        <f>Matrix!B8095</f>
        <v>0</v>
      </c>
      <c r="D1204" s="393" t="s">
        <v>25502</v>
      </c>
      <c r="E1204" s="385" t="s">
        <v>25503</v>
      </c>
      <c r="F1204" s="381" t="s">
        <v>19923</v>
      </c>
      <c r="G1204" s="382" t="s">
        <v>7953</v>
      </c>
    </row>
    <row r="1205" spans="1:7" ht="37.5">
      <c r="A1205" s="371">
        <v>1190</v>
      </c>
      <c r="B1205" s="377">
        <v>8094</v>
      </c>
      <c r="C1205" s="378">
        <f>Matrix!B8096</f>
        <v>0</v>
      </c>
      <c r="D1205" s="393" t="s">
        <v>25504</v>
      </c>
      <c r="E1205" s="385" t="s">
        <v>25505</v>
      </c>
      <c r="F1205" s="381" t="s">
        <v>19924</v>
      </c>
      <c r="G1205" s="382" t="s">
        <v>7954</v>
      </c>
    </row>
    <row r="1206" spans="1:7" ht="37.5">
      <c r="A1206" s="371">
        <v>1191</v>
      </c>
      <c r="B1206" s="377">
        <v>8095</v>
      </c>
      <c r="C1206" s="378">
        <f>Matrix!B8097</f>
        <v>0</v>
      </c>
      <c r="D1206" s="393" t="s">
        <v>25506</v>
      </c>
      <c r="E1206" s="385" t="s">
        <v>25507</v>
      </c>
      <c r="F1206" s="381" t="s">
        <v>19925</v>
      </c>
      <c r="G1206" s="382" t="s">
        <v>7955</v>
      </c>
    </row>
    <row r="1207" spans="1:7" ht="37.5">
      <c r="A1207" s="371">
        <v>1192</v>
      </c>
      <c r="B1207" s="377">
        <v>8096</v>
      </c>
      <c r="C1207" s="378">
        <f>Matrix!B8098</f>
        <v>0</v>
      </c>
      <c r="D1207" s="393" t="s">
        <v>25508</v>
      </c>
      <c r="E1207" s="385" t="s">
        <v>25509</v>
      </c>
      <c r="F1207" s="381" t="s">
        <v>19926</v>
      </c>
      <c r="G1207" s="382" t="s">
        <v>7956</v>
      </c>
    </row>
    <row r="1208" spans="1:7" ht="37.5">
      <c r="A1208" s="371">
        <v>1193</v>
      </c>
      <c r="B1208" s="377">
        <v>8097</v>
      </c>
      <c r="C1208" s="378">
        <f>Matrix!B8099</f>
        <v>0</v>
      </c>
      <c r="D1208" s="393" t="s">
        <v>25510</v>
      </c>
      <c r="E1208" s="385" t="s">
        <v>25511</v>
      </c>
      <c r="F1208" s="381" t="s">
        <v>19927</v>
      </c>
      <c r="G1208" s="382" t="s">
        <v>7957</v>
      </c>
    </row>
    <row r="1209" spans="1:7" ht="37.5">
      <c r="A1209" s="371">
        <v>1194</v>
      </c>
      <c r="B1209" s="377">
        <v>8098</v>
      </c>
      <c r="C1209" s="378">
        <f>Matrix!B8100</f>
        <v>0</v>
      </c>
      <c r="D1209" s="393" t="s">
        <v>25512</v>
      </c>
      <c r="E1209" s="385" t="s">
        <v>25513</v>
      </c>
      <c r="F1209" s="381" t="s">
        <v>19928</v>
      </c>
      <c r="G1209" s="382" t="s">
        <v>7958</v>
      </c>
    </row>
    <row r="1210" spans="1:7" ht="37.5">
      <c r="A1210" s="371">
        <v>1195</v>
      </c>
      <c r="B1210" s="377">
        <v>8099</v>
      </c>
      <c r="C1210" s="378">
        <f>Matrix!B8101</f>
        <v>0</v>
      </c>
      <c r="D1210" s="393" t="s">
        <v>25514</v>
      </c>
      <c r="E1210" s="385" t="s">
        <v>25515</v>
      </c>
      <c r="F1210" s="381" t="s">
        <v>19929</v>
      </c>
      <c r="G1210" s="382" t="s">
        <v>7959</v>
      </c>
    </row>
    <row r="1211" spans="1:7" ht="37.5">
      <c r="A1211" s="371">
        <v>1196</v>
      </c>
      <c r="B1211" s="377">
        <v>8100</v>
      </c>
      <c r="C1211" s="378">
        <f>Matrix!B8102</f>
        <v>0</v>
      </c>
      <c r="D1211" s="393" t="s">
        <v>25516</v>
      </c>
      <c r="E1211" s="385" t="s">
        <v>25517</v>
      </c>
      <c r="F1211" s="381" t="s">
        <v>19930</v>
      </c>
      <c r="G1211" s="382" t="s">
        <v>7960</v>
      </c>
    </row>
    <row r="1212" spans="1:7" ht="37.5">
      <c r="A1212" s="371">
        <v>1197</v>
      </c>
      <c r="B1212" s="377">
        <v>8101</v>
      </c>
      <c r="C1212" s="378">
        <f>Matrix!B8103</f>
        <v>0</v>
      </c>
      <c r="D1212" s="393" t="s">
        <v>25518</v>
      </c>
      <c r="E1212" s="385" t="s">
        <v>25519</v>
      </c>
      <c r="F1212" s="381" t="s">
        <v>19931</v>
      </c>
      <c r="G1212" s="382" t="s">
        <v>7961</v>
      </c>
    </row>
    <row r="1213" spans="1:7" ht="37.5">
      <c r="A1213" s="371">
        <v>1198</v>
      </c>
      <c r="B1213" s="377">
        <v>8102</v>
      </c>
      <c r="C1213" s="378">
        <f>Matrix!B8104</f>
        <v>0</v>
      </c>
      <c r="D1213" s="393" t="s">
        <v>25520</v>
      </c>
      <c r="E1213" s="385" t="s">
        <v>25521</v>
      </c>
      <c r="F1213" s="381" t="s">
        <v>19932</v>
      </c>
      <c r="G1213" s="382" t="s">
        <v>7962</v>
      </c>
    </row>
    <row r="1214" spans="1:7" ht="37.5">
      <c r="A1214" s="371">
        <v>1199</v>
      </c>
      <c r="B1214" s="377">
        <v>8103</v>
      </c>
      <c r="C1214" s="378">
        <f>Matrix!B8105</f>
        <v>0</v>
      </c>
      <c r="D1214" s="393" t="s">
        <v>25522</v>
      </c>
      <c r="E1214" s="385" t="s">
        <v>25523</v>
      </c>
      <c r="F1214" s="381" t="s">
        <v>19933</v>
      </c>
      <c r="G1214" s="382" t="s">
        <v>7963</v>
      </c>
    </row>
    <row r="1215" spans="1:7" ht="37.5">
      <c r="A1215" s="371">
        <v>1200</v>
      </c>
      <c r="B1215" s="377">
        <v>8104</v>
      </c>
      <c r="C1215" s="378">
        <f>Matrix!B8106</f>
        <v>0</v>
      </c>
      <c r="D1215" s="393" t="s">
        <v>25524</v>
      </c>
      <c r="E1215" s="385" t="s">
        <v>25525</v>
      </c>
      <c r="F1215" s="381" t="s">
        <v>19934</v>
      </c>
      <c r="G1215" s="382" t="s">
        <v>7964</v>
      </c>
    </row>
    <row r="1216" spans="1:7" ht="37.5">
      <c r="A1216" s="371">
        <v>1201</v>
      </c>
      <c r="B1216" s="377">
        <v>8105</v>
      </c>
      <c r="C1216" s="378">
        <f>Matrix!B8107</f>
        <v>0</v>
      </c>
      <c r="D1216" s="393" t="s">
        <v>25526</v>
      </c>
      <c r="E1216" s="385" t="s">
        <v>25527</v>
      </c>
      <c r="F1216" s="381" t="s">
        <v>19935</v>
      </c>
      <c r="G1216" s="382" t="s">
        <v>7965</v>
      </c>
    </row>
    <row r="1217" spans="1:7" ht="37.5">
      <c r="A1217" s="371">
        <v>1202</v>
      </c>
      <c r="B1217" s="377">
        <v>8106</v>
      </c>
      <c r="C1217" s="378">
        <f>Matrix!B8108</f>
        <v>0</v>
      </c>
      <c r="D1217" s="393" t="s">
        <v>25528</v>
      </c>
      <c r="E1217" s="385" t="s">
        <v>25529</v>
      </c>
      <c r="F1217" s="381" t="s">
        <v>19936</v>
      </c>
      <c r="G1217" s="382" t="s">
        <v>7966</v>
      </c>
    </row>
    <row r="1218" spans="1:7" ht="37.5">
      <c r="A1218" s="371">
        <v>1203</v>
      </c>
      <c r="B1218" s="377">
        <v>8107</v>
      </c>
      <c r="C1218" s="378">
        <f>Matrix!B8109</f>
        <v>0</v>
      </c>
      <c r="D1218" s="393" t="s">
        <v>25490</v>
      </c>
      <c r="E1218" s="385" t="s">
        <v>25491</v>
      </c>
      <c r="F1218" s="381" t="s">
        <v>19937</v>
      </c>
      <c r="G1218" s="382" t="s">
        <v>7967</v>
      </c>
    </row>
    <row r="1219" spans="1:7" ht="37.5">
      <c r="A1219" s="371">
        <v>1204</v>
      </c>
      <c r="B1219" s="377">
        <v>8108</v>
      </c>
      <c r="C1219" s="378">
        <f>Matrix!B8110</f>
        <v>0</v>
      </c>
      <c r="D1219" s="393" t="s">
        <v>25530</v>
      </c>
      <c r="E1219" s="385" t="s">
        <v>25531</v>
      </c>
      <c r="F1219" s="381" t="s">
        <v>19938</v>
      </c>
      <c r="G1219" s="382" t="s">
        <v>7968</v>
      </c>
    </row>
    <row r="1220" spans="1:7" ht="37.5">
      <c r="A1220" s="371">
        <v>1205</v>
      </c>
      <c r="B1220" s="377">
        <v>8473</v>
      </c>
      <c r="C1220" s="378">
        <f>Matrix!B8475</f>
        <v>0</v>
      </c>
      <c r="D1220" s="393" t="s">
        <v>25532</v>
      </c>
      <c r="E1220" s="385" t="s">
        <v>25533</v>
      </c>
      <c r="F1220" s="381" t="s">
        <v>20297</v>
      </c>
      <c r="G1220" s="382" t="s">
        <v>8333</v>
      </c>
    </row>
    <row r="1221" spans="1:7" ht="37.5">
      <c r="A1221" s="371">
        <v>1206</v>
      </c>
      <c r="B1221" s="377">
        <v>8474</v>
      </c>
      <c r="C1221" s="378">
        <f>Matrix!B8476</f>
        <v>0</v>
      </c>
      <c r="D1221" s="393" t="s">
        <v>25526</v>
      </c>
      <c r="E1221" s="385" t="s">
        <v>25527</v>
      </c>
      <c r="F1221" s="381" t="s">
        <v>20298</v>
      </c>
      <c r="G1221" s="382" t="s">
        <v>8334</v>
      </c>
    </row>
    <row r="1222" spans="1:7" ht="37.5">
      <c r="A1222" s="371">
        <v>1207</v>
      </c>
      <c r="B1222" s="377">
        <v>8475</v>
      </c>
      <c r="C1222" s="378">
        <f>Matrix!B8477</f>
        <v>0</v>
      </c>
      <c r="D1222" s="393" t="s">
        <v>25528</v>
      </c>
      <c r="E1222" s="385" t="s">
        <v>25529</v>
      </c>
      <c r="F1222" s="381" t="s">
        <v>20299</v>
      </c>
      <c r="G1222" s="382" t="s">
        <v>8335</v>
      </c>
    </row>
    <row r="1223" spans="1:7" ht="37.5">
      <c r="A1223" s="371">
        <v>1208</v>
      </c>
      <c r="B1223" s="377">
        <v>8485</v>
      </c>
      <c r="C1223" s="378">
        <f>Matrix!B8487</f>
        <v>0</v>
      </c>
      <c r="D1223" s="393" t="s">
        <v>25490</v>
      </c>
      <c r="E1223" s="385" t="s">
        <v>25491</v>
      </c>
      <c r="F1223" s="381" t="s">
        <v>20309</v>
      </c>
      <c r="G1223" s="382" t="s">
        <v>8345</v>
      </c>
    </row>
    <row r="1224" spans="1:7" ht="37.5">
      <c r="A1224" s="371">
        <v>1209</v>
      </c>
      <c r="B1224" s="377">
        <v>8487</v>
      </c>
      <c r="C1224" s="378">
        <f>Matrix!B8489</f>
        <v>0</v>
      </c>
      <c r="D1224" s="393" t="s">
        <v>25526</v>
      </c>
      <c r="E1224" s="385" t="s">
        <v>25527</v>
      </c>
      <c r="F1224" s="381" t="s">
        <v>20311</v>
      </c>
      <c r="G1224" s="382" t="s">
        <v>8347</v>
      </c>
    </row>
    <row r="1225" spans="1:7" ht="37.5">
      <c r="A1225" s="371">
        <v>1210</v>
      </c>
      <c r="B1225" s="377">
        <v>8575</v>
      </c>
      <c r="C1225" s="378">
        <f>Matrix!B8577</f>
        <v>0</v>
      </c>
      <c r="D1225" s="393" t="s">
        <v>25534</v>
      </c>
      <c r="E1225" s="385" t="s">
        <v>25535</v>
      </c>
      <c r="F1225" s="381" t="s">
        <v>20399</v>
      </c>
      <c r="G1225" s="382" t="s">
        <v>8435</v>
      </c>
    </row>
    <row r="1226" spans="1:7" ht="42.75">
      <c r="A1226" s="371">
        <v>1211</v>
      </c>
      <c r="B1226" s="377">
        <v>8674</v>
      </c>
      <c r="C1226" s="378">
        <f>Matrix!B8676</f>
        <v>0</v>
      </c>
      <c r="D1226" s="393" t="s">
        <v>25490</v>
      </c>
      <c r="E1226" s="385" t="s">
        <v>25491</v>
      </c>
      <c r="F1226" s="381" t="s">
        <v>20498</v>
      </c>
      <c r="G1226" s="382" t="s">
        <v>8534</v>
      </c>
    </row>
    <row r="1227" spans="1:7" ht="37.5">
      <c r="A1227" s="371">
        <v>1212</v>
      </c>
      <c r="B1227" s="377">
        <v>8726</v>
      </c>
      <c r="C1227" s="378">
        <f>Matrix!B8728</f>
        <v>0</v>
      </c>
      <c r="D1227" s="393" t="s">
        <v>25542</v>
      </c>
      <c r="E1227" s="385" t="s">
        <v>25543</v>
      </c>
      <c r="F1227" s="381" t="s">
        <v>20517</v>
      </c>
      <c r="G1227" s="382" t="s">
        <v>8586</v>
      </c>
    </row>
    <row r="1228" spans="1:7" ht="42.75">
      <c r="A1228" s="371">
        <v>1213</v>
      </c>
      <c r="B1228" s="377">
        <v>8748</v>
      </c>
      <c r="C1228" s="378">
        <f>Matrix!B8750</f>
        <v>0</v>
      </c>
      <c r="D1228" s="393" t="s">
        <v>25490</v>
      </c>
      <c r="E1228" s="385" t="s">
        <v>25491</v>
      </c>
      <c r="F1228" s="381" t="s">
        <v>20534</v>
      </c>
      <c r="G1228" s="382" t="s">
        <v>8608</v>
      </c>
    </row>
    <row r="1229" spans="1:7" ht="42.75">
      <c r="A1229" s="371">
        <v>1214</v>
      </c>
      <c r="B1229" s="377">
        <v>8828</v>
      </c>
      <c r="C1229" s="378">
        <f>Matrix!B8830</f>
        <v>0</v>
      </c>
      <c r="D1229" s="393" t="s">
        <v>25490</v>
      </c>
      <c r="E1229" s="385" t="s">
        <v>25491</v>
      </c>
      <c r="F1229" s="381" t="s">
        <v>20613</v>
      </c>
      <c r="G1229" s="382" t="s">
        <v>8688</v>
      </c>
    </row>
    <row r="1230" spans="1:7" ht="57">
      <c r="A1230" s="371">
        <v>1215</v>
      </c>
      <c r="B1230" s="377">
        <v>8852</v>
      </c>
      <c r="C1230" s="378">
        <f>Matrix!B8854</f>
        <v>0</v>
      </c>
      <c r="D1230" s="393" t="s">
        <v>25526</v>
      </c>
      <c r="E1230" s="385" t="s">
        <v>25527</v>
      </c>
      <c r="F1230" s="381" t="s">
        <v>20637</v>
      </c>
      <c r="G1230" s="382" t="s">
        <v>8712</v>
      </c>
    </row>
    <row r="1231" spans="1:7" ht="42.75">
      <c r="A1231" s="371">
        <v>1216</v>
      </c>
      <c r="B1231" s="377">
        <v>8982</v>
      </c>
      <c r="C1231" s="378">
        <f>Matrix!B8984</f>
        <v>0</v>
      </c>
      <c r="D1231" s="393" t="s">
        <v>25538</v>
      </c>
      <c r="E1231" s="385" t="s">
        <v>25539</v>
      </c>
      <c r="F1231" s="381" t="s">
        <v>20767</v>
      </c>
      <c r="G1231" s="382" t="s">
        <v>8842</v>
      </c>
    </row>
    <row r="1232" spans="1:7" ht="37.5">
      <c r="A1232" s="371">
        <v>1217</v>
      </c>
      <c r="B1232" s="377">
        <v>8985</v>
      </c>
      <c r="C1232" s="378">
        <f>Matrix!B8987</f>
        <v>0</v>
      </c>
      <c r="D1232" s="393" t="s">
        <v>25540</v>
      </c>
      <c r="E1232" s="385" t="s">
        <v>25541</v>
      </c>
      <c r="F1232" s="381" t="s">
        <v>20770</v>
      </c>
      <c r="G1232" s="382" t="s">
        <v>8845</v>
      </c>
    </row>
    <row r="1233" spans="1:7" ht="37.5">
      <c r="A1233" s="371">
        <v>1218</v>
      </c>
      <c r="B1233" s="377">
        <v>8987</v>
      </c>
      <c r="C1233" s="378">
        <f>Matrix!B8989</f>
        <v>0</v>
      </c>
      <c r="D1233" s="393" t="s">
        <v>25542</v>
      </c>
      <c r="E1233" s="385" t="s">
        <v>25543</v>
      </c>
      <c r="F1233" s="381" t="s">
        <v>20772</v>
      </c>
      <c r="G1233" s="382" t="s">
        <v>8847</v>
      </c>
    </row>
    <row r="1234" spans="1:7" ht="37.5">
      <c r="A1234" s="371">
        <v>1219</v>
      </c>
      <c r="B1234" s="377">
        <v>8988</v>
      </c>
      <c r="C1234" s="378">
        <f>Matrix!B8990</f>
        <v>0</v>
      </c>
      <c r="D1234" s="393" t="s">
        <v>25544</v>
      </c>
      <c r="E1234" s="385" t="s">
        <v>25545</v>
      </c>
      <c r="F1234" s="381" t="s">
        <v>20773</v>
      </c>
      <c r="G1234" s="382" t="s">
        <v>8848</v>
      </c>
    </row>
    <row r="1235" spans="1:7" ht="42.75">
      <c r="A1235" s="371">
        <v>1220</v>
      </c>
      <c r="B1235" s="377">
        <v>8989</v>
      </c>
      <c r="C1235" s="378">
        <f>Matrix!B8991</f>
        <v>0</v>
      </c>
      <c r="D1235" s="393" t="s">
        <v>25530</v>
      </c>
      <c r="E1235" s="385" t="s">
        <v>25531</v>
      </c>
      <c r="F1235" s="381" t="s">
        <v>20774</v>
      </c>
      <c r="G1235" s="382" t="s">
        <v>8849</v>
      </c>
    </row>
    <row r="1236" spans="1:7" ht="37.5">
      <c r="A1236" s="371">
        <v>1221</v>
      </c>
      <c r="B1236" s="377">
        <v>8990</v>
      </c>
      <c r="C1236" s="378">
        <f>Matrix!B8992</f>
        <v>0</v>
      </c>
      <c r="D1236" s="393" t="s">
        <v>25546</v>
      </c>
      <c r="E1236" s="385" t="s">
        <v>25547</v>
      </c>
      <c r="F1236" s="381" t="s">
        <v>20775</v>
      </c>
      <c r="G1236" s="382" t="s">
        <v>8850</v>
      </c>
    </row>
    <row r="1237" spans="1:7" ht="37.5">
      <c r="A1237" s="371">
        <v>1222</v>
      </c>
      <c r="B1237" s="377">
        <v>8992</v>
      </c>
      <c r="C1237" s="378">
        <f>Matrix!B8994</f>
        <v>0</v>
      </c>
      <c r="D1237" s="393" t="s">
        <v>25520</v>
      </c>
      <c r="E1237" s="385" t="s">
        <v>25521</v>
      </c>
      <c r="F1237" s="381" t="s">
        <v>20777</v>
      </c>
      <c r="G1237" s="382" t="s">
        <v>8852</v>
      </c>
    </row>
    <row r="1238" spans="1:7" ht="42.75">
      <c r="A1238" s="371">
        <v>1223</v>
      </c>
      <c r="B1238" s="377">
        <v>8993</v>
      </c>
      <c r="C1238" s="378">
        <f>Matrix!B8995</f>
        <v>0</v>
      </c>
      <c r="D1238" s="393" t="s">
        <v>25522</v>
      </c>
      <c r="E1238" s="385" t="s">
        <v>25523</v>
      </c>
      <c r="F1238" s="381" t="s">
        <v>20778</v>
      </c>
      <c r="G1238" s="382" t="s">
        <v>8853</v>
      </c>
    </row>
    <row r="1239" spans="1:7" ht="51.75">
      <c r="A1239" s="371">
        <v>1224</v>
      </c>
      <c r="B1239" s="377">
        <v>8995</v>
      </c>
      <c r="C1239" s="378">
        <f>Matrix!B8997</f>
        <v>0</v>
      </c>
      <c r="D1239" s="393" t="s">
        <v>25514</v>
      </c>
      <c r="E1239" s="385" t="s">
        <v>25515</v>
      </c>
      <c r="F1239" s="381" t="s">
        <v>20780</v>
      </c>
      <c r="G1239" s="382" t="s">
        <v>8855</v>
      </c>
    </row>
    <row r="1240" spans="1:7" ht="42.75">
      <c r="A1240" s="371">
        <v>1225</v>
      </c>
      <c r="B1240" s="377">
        <v>9002</v>
      </c>
      <c r="C1240" s="378">
        <f>Matrix!B9004</f>
        <v>0</v>
      </c>
      <c r="D1240" s="393" t="s">
        <v>25548</v>
      </c>
      <c r="E1240" s="385" t="s">
        <v>25549</v>
      </c>
      <c r="F1240" s="381" t="s">
        <v>20787</v>
      </c>
      <c r="G1240" s="382" t="s">
        <v>8862</v>
      </c>
    </row>
    <row r="1241" spans="1:7" ht="42.75">
      <c r="A1241" s="371">
        <v>1226</v>
      </c>
      <c r="B1241" s="377">
        <v>9003</v>
      </c>
      <c r="C1241" s="378">
        <f>Matrix!B9005</f>
        <v>0</v>
      </c>
      <c r="D1241" s="393" t="s">
        <v>25522</v>
      </c>
      <c r="E1241" s="385" t="s">
        <v>25523</v>
      </c>
      <c r="F1241" s="381" t="s">
        <v>20788</v>
      </c>
      <c r="G1241" s="382" t="s">
        <v>8863</v>
      </c>
    </row>
    <row r="1242" spans="1:7" ht="37.5">
      <c r="A1242" s="371">
        <v>1227</v>
      </c>
      <c r="B1242" s="377">
        <v>9751</v>
      </c>
      <c r="C1242" s="378">
        <f>Matrix!B9753</f>
        <v>0</v>
      </c>
      <c r="D1242" s="393" t="s">
        <v>25530</v>
      </c>
      <c r="E1242" s="385" t="s">
        <v>25531</v>
      </c>
      <c r="F1242" s="381" t="s">
        <v>21522</v>
      </c>
      <c r="G1242" s="382" t="s">
        <v>9610</v>
      </c>
    </row>
    <row r="1243" spans="1:7" ht="37.5">
      <c r="A1243" s="371">
        <v>1228</v>
      </c>
      <c r="B1243" s="377">
        <v>6</v>
      </c>
      <c r="C1243" s="378">
        <f>Matrix!B8</f>
        <v>0</v>
      </c>
      <c r="D1243" s="393" t="s">
        <v>25562</v>
      </c>
      <c r="E1243" s="383" t="s">
        <v>25612</v>
      </c>
      <c r="F1243" s="381" t="s">
        <v>12060</v>
      </c>
      <c r="G1243" s="382" t="s">
        <v>10</v>
      </c>
    </row>
    <row r="1244" spans="1:7" ht="42.75">
      <c r="A1244" s="371">
        <v>1229</v>
      </c>
      <c r="B1244" s="377">
        <v>80</v>
      </c>
      <c r="C1244" s="378">
        <f>Matrix!B82</f>
        <v>0</v>
      </c>
      <c r="D1244" s="393" t="s">
        <v>25540</v>
      </c>
      <c r="E1244" s="383" t="s">
        <v>25613</v>
      </c>
      <c r="F1244" s="381" t="s">
        <v>12134</v>
      </c>
      <c r="G1244" s="382" t="s">
        <v>84</v>
      </c>
    </row>
    <row r="1245" spans="1:7" ht="57">
      <c r="A1245" s="371">
        <v>1230</v>
      </c>
      <c r="B1245" s="377">
        <v>89</v>
      </c>
      <c r="C1245" s="378">
        <f>Matrix!B91</f>
        <v>0</v>
      </c>
      <c r="D1245" s="393" t="s">
        <v>25528</v>
      </c>
      <c r="E1245" s="383" t="s">
        <v>25614</v>
      </c>
      <c r="F1245" s="381" t="s">
        <v>12143</v>
      </c>
      <c r="G1245" s="382" t="s">
        <v>93</v>
      </c>
    </row>
    <row r="1246" spans="1:7" ht="42.75">
      <c r="A1246" s="371">
        <v>1231</v>
      </c>
      <c r="B1246" s="377">
        <v>119</v>
      </c>
      <c r="C1246" s="378">
        <f>Matrix!B121</f>
        <v>0</v>
      </c>
      <c r="D1246" s="393" t="s">
        <v>25615</v>
      </c>
      <c r="E1246" s="383" t="s">
        <v>25616</v>
      </c>
      <c r="F1246" s="381" t="s">
        <v>12173</v>
      </c>
      <c r="G1246" s="382" t="s">
        <v>123</v>
      </c>
    </row>
    <row r="1247" spans="1:7" ht="37.5">
      <c r="A1247" s="371">
        <v>1232</v>
      </c>
      <c r="B1247" s="377">
        <v>142</v>
      </c>
      <c r="C1247" s="378">
        <f>Matrix!B144</f>
        <v>0</v>
      </c>
      <c r="D1247" s="393" t="s">
        <v>25490</v>
      </c>
      <c r="E1247" s="383" t="s">
        <v>25617</v>
      </c>
      <c r="F1247" s="381" t="s">
        <v>12196</v>
      </c>
      <c r="G1247" s="382" t="s">
        <v>146</v>
      </c>
    </row>
    <row r="1248" spans="1:7" ht="37.5">
      <c r="A1248" s="371">
        <v>1233</v>
      </c>
      <c r="B1248" s="377">
        <v>148</v>
      </c>
      <c r="C1248" s="378">
        <f>Matrix!B150</f>
        <v>0</v>
      </c>
      <c r="D1248" s="393" t="s">
        <v>25526</v>
      </c>
      <c r="E1248" s="383" t="s">
        <v>25618</v>
      </c>
      <c r="F1248" s="381" t="s">
        <v>12202</v>
      </c>
      <c r="G1248" s="382" t="s">
        <v>152</v>
      </c>
    </row>
    <row r="1249" spans="1:7" ht="37.5">
      <c r="A1249" s="371">
        <v>1234</v>
      </c>
      <c r="B1249" s="377">
        <v>157</v>
      </c>
      <c r="C1249" s="378">
        <f>Matrix!B159</f>
        <v>0</v>
      </c>
      <c r="D1249" s="393" t="s">
        <v>25538</v>
      </c>
      <c r="E1249" s="383" t="s">
        <v>25619</v>
      </c>
      <c r="F1249" s="381" t="s">
        <v>12211</v>
      </c>
      <c r="G1249" s="382" t="s">
        <v>161</v>
      </c>
    </row>
    <row r="1250" spans="1:7" ht="37.5">
      <c r="A1250" s="371">
        <v>1235</v>
      </c>
      <c r="B1250" s="377">
        <v>182</v>
      </c>
      <c r="C1250" s="378">
        <f>Matrix!B184</f>
        <v>0</v>
      </c>
      <c r="D1250" s="393" t="s">
        <v>25540</v>
      </c>
      <c r="E1250" s="383" t="s">
        <v>25613</v>
      </c>
      <c r="F1250" s="381" t="s">
        <v>12236</v>
      </c>
      <c r="G1250" s="382" t="s">
        <v>186</v>
      </c>
    </row>
    <row r="1251" spans="1:7" ht="37.5">
      <c r="A1251" s="371">
        <v>1236</v>
      </c>
      <c r="B1251" s="377">
        <v>236</v>
      </c>
      <c r="C1251" s="378">
        <f>Matrix!B238</f>
        <v>0</v>
      </c>
      <c r="D1251" s="393" t="s">
        <v>25568</v>
      </c>
      <c r="E1251" s="383" t="s">
        <v>25620</v>
      </c>
      <c r="F1251" s="381" t="s">
        <v>12290</v>
      </c>
      <c r="G1251" s="382" t="s">
        <v>240</v>
      </c>
    </row>
    <row r="1252" spans="1:7" ht="37.5">
      <c r="A1252" s="371">
        <v>1237</v>
      </c>
      <c r="B1252" s="377">
        <v>411</v>
      </c>
      <c r="C1252" s="378">
        <f>Matrix!B413</f>
        <v>0</v>
      </c>
      <c r="D1252" s="393" t="s">
        <v>25570</v>
      </c>
      <c r="E1252" s="383" t="s">
        <v>25621</v>
      </c>
      <c r="F1252" s="381" t="s">
        <v>12465</v>
      </c>
      <c r="G1252" s="382" t="s">
        <v>415</v>
      </c>
    </row>
    <row r="1253" spans="1:7" ht="37.5">
      <c r="A1253" s="371">
        <v>1238</v>
      </c>
      <c r="B1253" s="377">
        <v>418</v>
      </c>
      <c r="C1253" s="378">
        <f>Matrix!B420</f>
        <v>0</v>
      </c>
      <c r="D1253" s="393" t="s">
        <v>25572</v>
      </c>
      <c r="E1253" s="383" t="s">
        <v>25622</v>
      </c>
      <c r="F1253" s="381" t="s">
        <v>12472</v>
      </c>
      <c r="G1253" s="382" t="s">
        <v>422</v>
      </c>
    </row>
    <row r="1254" spans="1:7" ht="37.5">
      <c r="A1254" s="371">
        <v>1239</v>
      </c>
      <c r="B1254" s="377">
        <v>506</v>
      </c>
      <c r="C1254" s="378">
        <f>Matrix!B508</f>
        <v>0</v>
      </c>
      <c r="D1254" s="393" t="s">
        <v>25526</v>
      </c>
      <c r="E1254" s="383" t="s">
        <v>25618</v>
      </c>
      <c r="F1254" s="381" t="s">
        <v>12560</v>
      </c>
      <c r="G1254" s="382" t="s">
        <v>510</v>
      </c>
    </row>
    <row r="1255" spans="1:7" ht="37.5">
      <c r="A1255" s="371">
        <v>1240</v>
      </c>
      <c r="B1255" s="377">
        <v>619</v>
      </c>
      <c r="C1255" s="378">
        <f>Matrix!B621</f>
        <v>0</v>
      </c>
      <c r="D1255" s="393" t="s">
        <v>25544</v>
      </c>
      <c r="E1255" s="383" t="s">
        <v>25623</v>
      </c>
      <c r="F1255" s="381" t="s">
        <v>12673</v>
      </c>
      <c r="G1255" s="382" t="s">
        <v>623</v>
      </c>
    </row>
    <row r="1256" spans="1:7" ht="37.5">
      <c r="A1256" s="371">
        <v>1241</v>
      </c>
      <c r="B1256" s="377">
        <v>694</v>
      </c>
      <c r="C1256" s="378">
        <f>Matrix!B696</f>
        <v>0</v>
      </c>
      <c r="D1256" s="393" t="s">
        <v>25532</v>
      </c>
      <c r="E1256" s="383" t="s">
        <v>25624</v>
      </c>
      <c r="F1256" s="381" t="s">
        <v>12748</v>
      </c>
      <c r="G1256" s="382" t="s">
        <v>698</v>
      </c>
    </row>
    <row r="1257" spans="1:7" ht="37.5">
      <c r="A1257" s="371">
        <v>1242</v>
      </c>
      <c r="B1257" s="377">
        <v>747</v>
      </c>
      <c r="C1257" s="378">
        <f>Matrix!B749</f>
        <v>0</v>
      </c>
      <c r="D1257" s="393" t="s">
        <v>25574</v>
      </c>
      <c r="E1257" s="383" t="s">
        <v>25625</v>
      </c>
      <c r="F1257" s="381" t="s">
        <v>12801</v>
      </c>
      <c r="G1257" s="382" t="s">
        <v>751</v>
      </c>
    </row>
    <row r="1258" spans="1:7" ht="42.75">
      <c r="A1258" s="371">
        <v>1243</v>
      </c>
      <c r="B1258" s="377">
        <v>776</v>
      </c>
      <c r="C1258" s="378">
        <f>Matrix!B778</f>
        <v>0</v>
      </c>
      <c r="D1258" s="393" t="s">
        <v>25504</v>
      </c>
      <c r="E1258" s="383" t="s">
        <v>25626</v>
      </c>
      <c r="F1258" s="381" t="s">
        <v>12830</v>
      </c>
      <c r="G1258" s="382" t="s">
        <v>779</v>
      </c>
    </row>
    <row r="1259" spans="1:7" ht="37.5">
      <c r="A1259" s="371">
        <v>1244</v>
      </c>
      <c r="B1259" s="377">
        <v>782</v>
      </c>
      <c r="C1259" s="378">
        <f>Matrix!B784</f>
        <v>0</v>
      </c>
      <c r="D1259" s="393" t="s">
        <v>25572</v>
      </c>
      <c r="E1259" s="383" t="s">
        <v>25622</v>
      </c>
      <c r="F1259" s="381" t="s">
        <v>12836</v>
      </c>
      <c r="G1259" s="382" t="s">
        <v>785</v>
      </c>
    </row>
    <row r="1260" spans="1:7" ht="37.5">
      <c r="A1260" s="371">
        <v>1245</v>
      </c>
      <c r="B1260" s="377">
        <v>785</v>
      </c>
      <c r="C1260" s="378">
        <f>Matrix!B787</f>
        <v>0</v>
      </c>
      <c r="D1260" s="393" t="s">
        <v>25544</v>
      </c>
      <c r="E1260" s="383" t="s">
        <v>25623</v>
      </c>
      <c r="F1260" s="381" t="s">
        <v>12839</v>
      </c>
      <c r="G1260" s="382" t="s">
        <v>788</v>
      </c>
    </row>
    <row r="1261" spans="1:7" ht="42.75">
      <c r="A1261" s="371">
        <v>1246</v>
      </c>
      <c r="B1261" s="377">
        <v>812</v>
      </c>
      <c r="C1261" s="378">
        <f>Matrix!B814</f>
        <v>0</v>
      </c>
      <c r="D1261" s="393" t="s">
        <v>25526</v>
      </c>
      <c r="E1261" s="383" t="s">
        <v>25618</v>
      </c>
      <c r="F1261" s="381" t="s">
        <v>12866</v>
      </c>
      <c r="G1261" s="382" t="s">
        <v>815</v>
      </c>
    </row>
    <row r="1262" spans="1:7" ht="37.5">
      <c r="A1262" s="371">
        <v>1247</v>
      </c>
      <c r="B1262" s="377">
        <v>959</v>
      </c>
      <c r="C1262" s="378">
        <f>Matrix!B961</f>
        <v>0</v>
      </c>
      <c r="D1262" s="393" t="s">
        <v>25600</v>
      </c>
      <c r="E1262" s="383" t="s">
        <v>25627</v>
      </c>
      <c r="F1262" s="381" t="s">
        <v>13012</v>
      </c>
      <c r="G1262" s="382" t="s">
        <v>962</v>
      </c>
    </row>
    <row r="1263" spans="1:7" ht="37.5">
      <c r="A1263" s="371">
        <v>1248</v>
      </c>
      <c r="B1263" s="377">
        <v>1032</v>
      </c>
      <c r="C1263" s="378">
        <f>Matrix!B1034</f>
        <v>0</v>
      </c>
      <c r="D1263" s="393" t="s">
        <v>25536</v>
      </c>
      <c r="E1263" s="383" t="s">
        <v>25628</v>
      </c>
      <c r="F1263" s="381" t="s">
        <v>13085</v>
      </c>
      <c r="G1263" s="382" t="s">
        <v>1035</v>
      </c>
    </row>
    <row r="1264" spans="1:7" ht="37.5">
      <c r="A1264" s="371">
        <v>1249</v>
      </c>
      <c r="B1264" s="377">
        <v>1048</v>
      </c>
      <c r="C1264" s="378">
        <f>Matrix!B1050</f>
        <v>0</v>
      </c>
      <c r="D1264" s="393" t="s">
        <v>25629</v>
      </c>
      <c r="E1264" s="383" t="s">
        <v>25630</v>
      </c>
      <c r="F1264" s="381" t="s">
        <v>13101</v>
      </c>
      <c r="G1264" s="382" t="s">
        <v>1051</v>
      </c>
    </row>
    <row r="1265" spans="1:7" ht="37.5">
      <c r="A1265" s="371">
        <v>1250</v>
      </c>
      <c r="B1265" s="377">
        <v>1065</v>
      </c>
      <c r="C1265" s="378">
        <f>Matrix!B1067</f>
        <v>0</v>
      </c>
      <c r="D1265" s="393" t="s">
        <v>25631</v>
      </c>
      <c r="E1265" s="383" t="s">
        <v>25632</v>
      </c>
      <c r="F1265" s="381" t="s">
        <v>13118</v>
      </c>
      <c r="G1265" s="382" t="s">
        <v>1068</v>
      </c>
    </row>
    <row r="1266" spans="1:7" ht="37.5">
      <c r="A1266" s="371">
        <v>1251</v>
      </c>
      <c r="B1266" s="377">
        <v>1208</v>
      </c>
      <c r="C1266" s="378">
        <f>Matrix!B1210</f>
        <v>0</v>
      </c>
      <c r="D1266" s="393" t="s">
        <v>25633</v>
      </c>
      <c r="E1266" s="383" t="s">
        <v>25634</v>
      </c>
      <c r="F1266" s="381" t="s">
        <v>13261</v>
      </c>
      <c r="G1266" s="382" t="s">
        <v>1211</v>
      </c>
    </row>
    <row r="1267" spans="1:7" ht="37.5">
      <c r="A1267" s="371">
        <v>1252</v>
      </c>
      <c r="B1267" s="377">
        <v>1211</v>
      </c>
      <c r="C1267" s="378">
        <f>Matrix!B1213</f>
        <v>0</v>
      </c>
      <c r="D1267" s="393" t="s">
        <v>25633</v>
      </c>
      <c r="E1267" s="383" t="s">
        <v>25634</v>
      </c>
      <c r="F1267" s="381" t="s">
        <v>13264</v>
      </c>
      <c r="G1267" s="382" t="s">
        <v>1214</v>
      </c>
    </row>
    <row r="1268" spans="1:7" ht="42.75">
      <c r="A1268" s="371">
        <v>1253</v>
      </c>
      <c r="B1268" s="377">
        <v>1237</v>
      </c>
      <c r="C1268" s="378">
        <f>Matrix!B1239</f>
        <v>0</v>
      </c>
      <c r="D1268" s="393" t="s">
        <v>25558</v>
      </c>
      <c r="E1268" s="383" t="s">
        <v>25635</v>
      </c>
      <c r="F1268" s="381" t="s">
        <v>13290</v>
      </c>
      <c r="G1268" s="382" t="s">
        <v>1240</v>
      </c>
    </row>
    <row r="1269" spans="1:7" ht="37.5">
      <c r="A1269" s="371">
        <v>1254</v>
      </c>
      <c r="B1269" s="377">
        <v>1267</v>
      </c>
      <c r="C1269" s="378">
        <f>Matrix!B1269</f>
        <v>0</v>
      </c>
      <c r="D1269" s="393" t="s">
        <v>25636</v>
      </c>
      <c r="E1269" s="383" t="s">
        <v>25637</v>
      </c>
      <c r="F1269" s="381" t="s">
        <v>13320</v>
      </c>
      <c r="G1269" s="382" t="s">
        <v>1270</v>
      </c>
    </row>
    <row r="1270" spans="1:7" ht="42.75">
      <c r="A1270" s="371">
        <v>1255</v>
      </c>
      <c r="B1270" s="377">
        <v>1298</v>
      </c>
      <c r="C1270" s="378">
        <f>Matrix!B1300</f>
        <v>0</v>
      </c>
      <c r="D1270" s="393" t="s">
        <v>25638</v>
      </c>
      <c r="E1270" s="383" t="s">
        <v>25639</v>
      </c>
      <c r="F1270" s="381" t="s">
        <v>13351</v>
      </c>
      <c r="G1270" s="382" t="s">
        <v>1301</v>
      </c>
    </row>
    <row r="1271" spans="1:7" ht="37.5">
      <c r="A1271" s="371">
        <v>1256</v>
      </c>
      <c r="B1271" s="377">
        <v>1323</v>
      </c>
      <c r="C1271" s="378">
        <f>Matrix!B1325</f>
        <v>0</v>
      </c>
      <c r="D1271" s="393" t="s">
        <v>25640</v>
      </c>
      <c r="E1271" s="383" t="s">
        <v>25641</v>
      </c>
      <c r="F1271" s="381" t="s">
        <v>13376</v>
      </c>
      <c r="G1271" s="382" t="s">
        <v>1325</v>
      </c>
    </row>
    <row r="1272" spans="1:7" ht="37.5">
      <c r="A1272" s="371">
        <v>1257</v>
      </c>
      <c r="B1272" s="377">
        <v>1444</v>
      </c>
      <c r="C1272" s="378">
        <f>Matrix!B1446</f>
        <v>0</v>
      </c>
      <c r="D1272" s="393" t="s">
        <v>25482</v>
      </c>
      <c r="E1272" s="383" t="s">
        <v>25642</v>
      </c>
      <c r="F1272" s="381" t="s">
        <v>13497</v>
      </c>
      <c r="G1272" s="382" t="s">
        <v>1446</v>
      </c>
    </row>
    <row r="1273" spans="1:7" ht="37.5">
      <c r="A1273" s="371">
        <v>1258</v>
      </c>
      <c r="B1273" s="377">
        <v>1469</v>
      </c>
      <c r="C1273" s="378">
        <f>Matrix!B1471</f>
        <v>0</v>
      </c>
      <c r="D1273" s="393" t="s">
        <v>25484</v>
      </c>
      <c r="E1273" s="383" t="s">
        <v>25643</v>
      </c>
      <c r="F1273" s="381" t="s">
        <v>13522</v>
      </c>
      <c r="G1273" s="382" t="s">
        <v>1471</v>
      </c>
    </row>
    <row r="1274" spans="1:7" ht="42.75">
      <c r="A1274" s="371">
        <v>1259</v>
      </c>
      <c r="B1274" s="377">
        <v>1559</v>
      </c>
      <c r="C1274" s="378">
        <f>Matrix!B1561</f>
        <v>0</v>
      </c>
      <c r="D1274" s="393" t="s">
        <v>25469</v>
      </c>
      <c r="E1274" s="383" t="s">
        <v>25644</v>
      </c>
      <c r="F1274" s="381" t="s">
        <v>13612</v>
      </c>
      <c r="G1274" s="382" t="s">
        <v>1561</v>
      </c>
    </row>
    <row r="1275" spans="1:7" ht="37.5">
      <c r="A1275" s="371">
        <v>1260</v>
      </c>
      <c r="B1275" s="377">
        <v>1711</v>
      </c>
      <c r="C1275" s="378">
        <f>Matrix!B1713</f>
        <v>0</v>
      </c>
      <c r="D1275" s="393" t="s">
        <v>25598</v>
      </c>
      <c r="E1275" s="383" t="s">
        <v>25645</v>
      </c>
      <c r="F1275" s="381" t="s">
        <v>13762</v>
      </c>
      <c r="G1275" s="382" t="s">
        <v>1713</v>
      </c>
    </row>
    <row r="1276" spans="1:7" ht="69">
      <c r="A1276" s="371">
        <v>1261</v>
      </c>
      <c r="B1276" s="377">
        <v>1733</v>
      </c>
      <c r="C1276" s="378">
        <f>Matrix!B1735</f>
        <v>0</v>
      </c>
      <c r="D1276" s="393" t="s">
        <v>25459</v>
      </c>
      <c r="E1276" s="383" t="s">
        <v>25645</v>
      </c>
      <c r="F1276" s="381" t="s">
        <v>13784</v>
      </c>
      <c r="G1276" s="382" t="s">
        <v>1735</v>
      </c>
    </row>
    <row r="1277" spans="1:7" ht="37.5">
      <c r="A1277" s="371">
        <v>1262</v>
      </c>
      <c r="B1277" s="377">
        <v>1833</v>
      </c>
      <c r="C1277" s="378">
        <f>Matrix!B1835</f>
        <v>0</v>
      </c>
      <c r="D1277" s="393" t="s">
        <v>25459</v>
      </c>
      <c r="E1277" s="383" t="s">
        <v>25645</v>
      </c>
      <c r="F1277" s="381" t="s">
        <v>13884</v>
      </c>
      <c r="G1277" s="382" t="s">
        <v>1835</v>
      </c>
    </row>
    <row r="1278" spans="1:7" ht="37.5">
      <c r="A1278" s="371">
        <v>1263</v>
      </c>
      <c r="B1278" s="377">
        <v>1891</v>
      </c>
      <c r="C1278" s="378">
        <f>Matrix!B1893</f>
        <v>0</v>
      </c>
      <c r="D1278" s="393" t="s">
        <v>25459</v>
      </c>
      <c r="E1278" s="383" t="s">
        <v>25645</v>
      </c>
      <c r="F1278" s="381" t="s">
        <v>13942</v>
      </c>
      <c r="G1278" s="382" t="s">
        <v>1893</v>
      </c>
    </row>
    <row r="1279" spans="1:7" ht="37.5">
      <c r="A1279" s="371">
        <v>1264</v>
      </c>
      <c r="B1279" s="377">
        <v>2054</v>
      </c>
      <c r="C1279" s="378">
        <f>Matrix!B2056</f>
        <v>0</v>
      </c>
      <c r="D1279" s="393" t="s">
        <v>25459</v>
      </c>
      <c r="E1279" s="383" t="s">
        <v>25645</v>
      </c>
      <c r="F1279" s="381" t="s">
        <v>14105</v>
      </c>
      <c r="G1279" s="382" t="s">
        <v>2056</v>
      </c>
    </row>
    <row r="1280" spans="1:7" ht="37.5">
      <c r="A1280" s="371">
        <v>1265</v>
      </c>
      <c r="B1280" s="377">
        <v>2098</v>
      </c>
      <c r="C1280" s="378">
        <f>Matrix!B2100</f>
        <v>0</v>
      </c>
      <c r="D1280" s="393" t="s">
        <v>25459</v>
      </c>
      <c r="E1280" s="383" t="s">
        <v>25645</v>
      </c>
      <c r="F1280" s="381" t="s">
        <v>14149</v>
      </c>
      <c r="G1280" s="382" t="s">
        <v>2100</v>
      </c>
    </row>
    <row r="1281" spans="1:7" ht="37.5">
      <c r="A1281" s="371">
        <v>1266</v>
      </c>
      <c r="B1281" s="377">
        <v>2503</v>
      </c>
      <c r="C1281" s="378">
        <f>Matrix!B2505</f>
        <v>0</v>
      </c>
      <c r="D1281" s="393" t="s">
        <v>25459</v>
      </c>
      <c r="E1281" s="383" t="s">
        <v>25645</v>
      </c>
      <c r="F1281" s="381" t="s">
        <v>14553</v>
      </c>
      <c r="G1281" s="382" t="s">
        <v>2503</v>
      </c>
    </row>
    <row r="1282" spans="1:7" ht="42.75">
      <c r="A1282" s="371">
        <v>1267</v>
      </c>
      <c r="B1282" s="377">
        <v>2504</v>
      </c>
      <c r="C1282" s="378">
        <f>Matrix!B2506</f>
        <v>0</v>
      </c>
      <c r="D1282" s="393" t="s">
        <v>25459</v>
      </c>
      <c r="E1282" s="383" t="s">
        <v>25645</v>
      </c>
      <c r="F1282" s="381" t="s">
        <v>14554</v>
      </c>
      <c r="G1282" s="382" t="s">
        <v>2504</v>
      </c>
    </row>
    <row r="1283" spans="1:7" ht="51.75">
      <c r="A1283" s="371">
        <v>1268</v>
      </c>
      <c r="B1283" s="377">
        <v>2505</v>
      </c>
      <c r="C1283" s="378">
        <f>Matrix!B2507</f>
        <v>0</v>
      </c>
      <c r="D1283" s="393" t="s">
        <v>25459</v>
      </c>
      <c r="E1283" s="383" t="s">
        <v>25645</v>
      </c>
      <c r="F1283" s="381" t="s">
        <v>14555</v>
      </c>
      <c r="G1283" s="382" t="s">
        <v>2505</v>
      </c>
    </row>
    <row r="1284" spans="1:7" ht="37.5">
      <c r="A1284" s="371">
        <v>1269</v>
      </c>
      <c r="B1284" s="377">
        <v>2506</v>
      </c>
      <c r="C1284" s="378">
        <f>Matrix!B2508</f>
        <v>0</v>
      </c>
      <c r="D1284" s="393" t="s">
        <v>25459</v>
      </c>
      <c r="E1284" s="383" t="s">
        <v>25645</v>
      </c>
      <c r="F1284" s="381" t="s">
        <v>14556</v>
      </c>
      <c r="G1284" s="382" t="s">
        <v>2506</v>
      </c>
    </row>
    <row r="1285" spans="1:7" ht="51.75">
      <c r="A1285" s="371">
        <v>1270</v>
      </c>
      <c r="B1285" s="377">
        <v>2507</v>
      </c>
      <c r="C1285" s="378">
        <f>Matrix!B2509</f>
        <v>0</v>
      </c>
      <c r="D1285" s="393" t="s">
        <v>25459</v>
      </c>
      <c r="E1285" s="383" t="s">
        <v>25645</v>
      </c>
      <c r="F1285" s="381" t="s">
        <v>14557</v>
      </c>
      <c r="G1285" s="382" t="s">
        <v>2507</v>
      </c>
    </row>
    <row r="1286" spans="1:7" ht="37.5">
      <c r="A1286" s="371">
        <v>1271</v>
      </c>
      <c r="B1286" s="377">
        <v>2508</v>
      </c>
      <c r="C1286" s="378">
        <f>Matrix!B2510</f>
        <v>0</v>
      </c>
      <c r="D1286" s="393" t="s">
        <v>25459</v>
      </c>
      <c r="E1286" s="383" t="s">
        <v>25645</v>
      </c>
      <c r="F1286" s="381" t="s">
        <v>14558</v>
      </c>
      <c r="G1286" s="382" t="s">
        <v>2508</v>
      </c>
    </row>
    <row r="1287" spans="1:7" ht="37.5">
      <c r="A1287" s="371">
        <v>1272</v>
      </c>
      <c r="B1287" s="377">
        <v>2509</v>
      </c>
      <c r="C1287" s="378">
        <f>Matrix!B2511</f>
        <v>0</v>
      </c>
      <c r="D1287" s="393" t="s">
        <v>25459</v>
      </c>
      <c r="E1287" s="383" t="s">
        <v>25645</v>
      </c>
      <c r="F1287" s="381" t="s">
        <v>14559</v>
      </c>
      <c r="G1287" s="382" t="s">
        <v>2509</v>
      </c>
    </row>
    <row r="1288" spans="1:7" ht="37.5">
      <c r="A1288" s="371">
        <v>1273</v>
      </c>
      <c r="B1288" s="377">
        <v>2510</v>
      </c>
      <c r="C1288" s="378">
        <f>Matrix!B2512</f>
        <v>0</v>
      </c>
      <c r="D1288" s="393" t="s">
        <v>25459</v>
      </c>
      <c r="E1288" s="383" t="s">
        <v>25645</v>
      </c>
      <c r="F1288" s="381" t="s">
        <v>14560</v>
      </c>
      <c r="G1288" s="382" t="s">
        <v>2510</v>
      </c>
    </row>
    <row r="1289" spans="1:7" ht="37.5">
      <c r="A1289" s="371">
        <v>1274</v>
      </c>
      <c r="B1289" s="377">
        <v>2511</v>
      </c>
      <c r="C1289" s="378">
        <f>Matrix!B2513</f>
        <v>0</v>
      </c>
      <c r="D1289" s="393" t="s">
        <v>25459</v>
      </c>
      <c r="E1289" s="383" t="s">
        <v>25645</v>
      </c>
      <c r="F1289" s="381" t="s">
        <v>14561</v>
      </c>
      <c r="G1289" s="382" t="s">
        <v>2511</v>
      </c>
    </row>
    <row r="1290" spans="1:7" ht="37.5">
      <c r="A1290" s="371">
        <v>1275</v>
      </c>
      <c r="B1290" s="377">
        <v>2512</v>
      </c>
      <c r="C1290" s="378">
        <f>Matrix!B2514</f>
        <v>0</v>
      </c>
      <c r="D1290" s="393" t="s">
        <v>25459</v>
      </c>
      <c r="E1290" s="383" t="s">
        <v>25645</v>
      </c>
      <c r="F1290" s="381" t="s">
        <v>14562</v>
      </c>
      <c r="G1290" s="382" t="s">
        <v>2512</v>
      </c>
    </row>
    <row r="1291" spans="1:7" ht="37.5">
      <c r="A1291" s="371">
        <v>1276</v>
      </c>
      <c r="B1291" s="377">
        <v>2513</v>
      </c>
      <c r="C1291" s="378">
        <f>Matrix!B2515</f>
        <v>0</v>
      </c>
      <c r="D1291" s="393" t="s">
        <v>25459</v>
      </c>
      <c r="E1291" s="383" t="s">
        <v>25645</v>
      </c>
      <c r="F1291" s="381" t="s">
        <v>14563</v>
      </c>
      <c r="G1291" s="382" t="s">
        <v>2513</v>
      </c>
    </row>
    <row r="1292" spans="1:7" ht="37.5">
      <c r="A1292" s="371">
        <v>1277</v>
      </c>
      <c r="B1292" s="377">
        <v>2514</v>
      </c>
      <c r="C1292" s="378">
        <f>Matrix!B2516</f>
        <v>0</v>
      </c>
      <c r="D1292" s="393" t="s">
        <v>25459</v>
      </c>
      <c r="E1292" s="383" t="s">
        <v>25645</v>
      </c>
      <c r="F1292" s="381" t="s">
        <v>14564</v>
      </c>
      <c r="G1292" s="382" t="s">
        <v>2514</v>
      </c>
    </row>
    <row r="1293" spans="1:7" ht="42.75">
      <c r="A1293" s="371">
        <v>1278</v>
      </c>
      <c r="B1293" s="377">
        <v>2515</v>
      </c>
      <c r="C1293" s="378">
        <f>Matrix!B2517</f>
        <v>0</v>
      </c>
      <c r="D1293" s="393" t="s">
        <v>25459</v>
      </c>
      <c r="E1293" s="383" t="s">
        <v>25645</v>
      </c>
      <c r="F1293" s="381" t="s">
        <v>14565</v>
      </c>
      <c r="G1293" s="382" t="s">
        <v>2515</v>
      </c>
    </row>
    <row r="1294" spans="1:7" ht="42.75">
      <c r="A1294" s="371">
        <v>1279</v>
      </c>
      <c r="B1294" s="377">
        <v>2516</v>
      </c>
      <c r="C1294" s="378">
        <f>Matrix!B2518</f>
        <v>0</v>
      </c>
      <c r="D1294" s="393" t="s">
        <v>25459</v>
      </c>
      <c r="E1294" s="383" t="s">
        <v>25645</v>
      </c>
      <c r="F1294" s="381" t="s">
        <v>14566</v>
      </c>
      <c r="G1294" s="382" t="s">
        <v>2516</v>
      </c>
    </row>
    <row r="1295" spans="1:7" ht="37.5">
      <c r="A1295" s="371">
        <v>1280</v>
      </c>
      <c r="B1295" s="377">
        <v>2517</v>
      </c>
      <c r="C1295" s="378">
        <f>Matrix!B2519</f>
        <v>0</v>
      </c>
      <c r="D1295" s="393" t="s">
        <v>25459</v>
      </c>
      <c r="E1295" s="383" t="s">
        <v>25645</v>
      </c>
      <c r="F1295" s="381" t="s">
        <v>14567</v>
      </c>
      <c r="G1295" s="382" t="s">
        <v>2517</v>
      </c>
    </row>
    <row r="1296" spans="1:7" ht="42.75">
      <c r="A1296" s="371">
        <v>1281</v>
      </c>
      <c r="B1296" s="377">
        <v>2518</v>
      </c>
      <c r="C1296" s="378">
        <f>Matrix!B2520</f>
        <v>0</v>
      </c>
      <c r="D1296" s="393" t="s">
        <v>25459</v>
      </c>
      <c r="E1296" s="383" t="s">
        <v>25645</v>
      </c>
      <c r="F1296" s="381" t="s">
        <v>14568</v>
      </c>
      <c r="G1296" s="382" t="s">
        <v>2518</v>
      </c>
    </row>
    <row r="1297" spans="1:7" ht="37.5">
      <c r="A1297" s="371">
        <v>1282</v>
      </c>
      <c r="B1297" s="377">
        <v>2519</v>
      </c>
      <c r="C1297" s="378">
        <f>Matrix!B2521</f>
        <v>0</v>
      </c>
      <c r="D1297" s="393" t="s">
        <v>25459</v>
      </c>
      <c r="E1297" s="383" t="s">
        <v>25645</v>
      </c>
      <c r="F1297" s="381" t="s">
        <v>14569</v>
      </c>
      <c r="G1297" s="382" t="s">
        <v>2519</v>
      </c>
    </row>
    <row r="1298" spans="1:7" ht="37.5">
      <c r="A1298" s="371">
        <v>1283</v>
      </c>
      <c r="B1298" s="377">
        <v>2535</v>
      </c>
      <c r="C1298" s="378">
        <f>Matrix!B2537</f>
        <v>0</v>
      </c>
      <c r="D1298" s="393" t="s">
        <v>25459</v>
      </c>
      <c r="E1298" s="383" t="s">
        <v>25645</v>
      </c>
      <c r="F1298" s="381" t="s">
        <v>14585</v>
      </c>
      <c r="G1298" s="382" t="s">
        <v>2535</v>
      </c>
    </row>
    <row r="1299" spans="1:7" ht="37.5">
      <c r="A1299" s="371">
        <v>1284</v>
      </c>
      <c r="B1299" s="377">
        <v>2712</v>
      </c>
      <c r="C1299" s="378">
        <f>Matrix!B2714</f>
        <v>0</v>
      </c>
      <c r="D1299" s="393" t="s">
        <v>25459</v>
      </c>
      <c r="E1299" s="383" t="s">
        <v>25645</v>
      </c>
      <c r="F1299" s="381" t="s">
        <v>14762</v>
      </c>
      <c r="G1299" s="382" t="s">
        <v>2712</v>
      </c>
    </row>
    <row r="1300" spans="1:7" ht="37.5">
      <c r="A1300" s="371">
        <v>1285</v>
      </c>
      <c r="B1300" s="377">
        <v>2713</v>
      </c>
      <c r="C1300" s="378">
        <f>Matrix!B2715</f>
        <v>0</v>
      </c>
      <c r="D1300" s="393" t="s">
        <v>25459</v>
      </c>
      <c r="E1300" s="383" t="s">
        <v>25645</v>
      </c>
      <c r="F1300" s="381" t="s">
        <v>14763</v>
      </c>
      <c r="G1300" s="382" t="s">
        <v>2713</v>
      </c>
    </row>
    <row r="1301" spans="1:7" ht="37.5">
      <c r="A1301" s="371">
        <v>1286</v>
      </c>
      <c r="B1301" s="377">
        <v>2722</v>
      </c>
      <c r="C1301" s="378">
        <f>Matrix!B2724</f>
        <v>0</v>
      </c>
      <c r="D1301" s="393" t="s">
        <v>25459</v>
      </c>
      <c r="E1301" s="383" t="s">
        <v>25645</v>
      </c>
      <c r="F1301" s="381" t="s">
        <v>14772</v>
      </c>
      <c r="G1301" s="382" t="s">
        <v>2722</v>
      </c>
    </row>
    <row r="1302" spans="1:7" ht="37.5">
      <c r="A1302" s="371">
        <v>1287</v>
      </c>
      <c r="B1302" s="377">
        <v>2834</v>
      </c>
      <c r="C1302" s="378">
        <f>Matrix!B2836</f>
        <v>0</v>
      </c>
      <c r="D1302" s="393" t="s">
        <v>25459</v>
      </c>
      <c r="E1302" s="383" t="s">
        <v>25645</v>
      </c>
      <c r="F1302" s="381" t="s">
        <v>14884</v>
      </c>
      <c r="G1302" s="382" t="s">
        <v>2834</v>
      </c>
    </row>
    <row r="1303" spans="1:7" ht="37.5">
      <c r="A1303" s="371">
        <v>1288</v>
      </c>
      <c r="B1303" s="377">
        <v>2835</v>
      </c>
      <c r="C1303" s="378">
        <f>Matrix!B2837</f>
        <v>0</v>
      </c>
      <c r="D1303" s="393" t="s">
        <v>25459</v>
      </c>
      <c r="E1303" s="383" t="s">
        <v>25645</v>
      </c>
      <c r="F1303" s="381" t="s">
        <v>14885</v>
      </c>
      <c r="G1303" s="382" t="s">
        <v>2835</v>
      </c>
    </row>
    <row r="1304" spans="1:7" ht="37.5">
      <c r="A1304" s="371">
        <v>1289</v>
      </c>
      <c r="B1304" s="377">
        <v>2961</v>
      </c>
      <c r="C1304" s="378">
        <f>Matrix!B2963</f>
        <v>0</v>
      </c>
      <c r="D1304" s="393" t="s">
        <v>25459</v>
      </c>
      <c r="E1304" s="383" t="s">
        <v>25645</v>
      </c>
      <c r="F1304" s="381" t="s">
        <v>15011</v>
      </c>
      <c r="G1304" s="382" t="s">
        <v>2961</v>
      </c>
    </row>
    <row r="1305" spans="1:7" ht="37.5">
      <c r="A1305" s="371">
        <v>1290</v>
      </c>
      <c r="B1305" s="377">
        <v>3110</v>
      </c>
      <c r="C1305" s="378">
        <f>Matrix!B3112</f>
        <v>0</v>
      </c>
      <c r="D1305" s="393" t="s">
        <v>25459</v>
      </c>
      <c r="E1305" s="383" t="s">
        <v>25645</v>
      </c>
      <c r="F1305" s="381" t="s">
        <v>15141</v>
      </c>
      <c r="G1305" s="382" t="s">
        <v>3113</v>
      </c>
    </row>
    <row r="1306" spans="1:7" ht="37.5">
      <c r="A1306" s="371">
        <v>1291</v>
      </c>
      <c r="B1306" s="377">
        <v>3291</v>
      </c>
      <c r="C1306" s="378">
        <f>Matrix!B3293</f>
        <v>0</v>
      </c>
      <c r="D1306" s="393" t="s">
        <v>25459</v>
      </c>
      <c r="E1306" s="383" t="s">
        <v>25645</v>
      </c>
      <c r="F1306" s="381" t="s">
        <v>15310</v>
      </c>
      <c r="G1306" s="382" t="s">
        <v>3292</v>
      </c>
    </row>
    <row r="1307" spans="1:7" ht="37.5">
      <c r="A1307" s="371">
        <v>1292</v>
      </c>
      <c r="B1307" s="377">
        <v>3353</v>
      </c>
      <c r="C1307" s="378">
        <f>Matrix!B3355</f>
        <v>0</v>
      </c>
      <c r="D1307" s="393" t="s">
        <v>25459</v>
      </c>
      <c r="E1307" s="383" t="s">
        <v>25645</v>
      </c>
      <c r="F1307" s="381" t="s">
        <v>15371</v>
      </c>
      <c r="G1307" s="382" t="s">
        <v>3354</v>
      </c>
    </row>
    <row r="1308" spans="1:7" ht="37.5">
      <c r="A1308" s="371">
        <v>1293</v>
      </c>
      <c r="B1308" s="377">
        <v>3473</v>
      </c>
      <c r="C1308" s="378">
        <f>Matrix!B3475</f>
        <v>0</v>
      </c>
      <c r="D1308" s="393" t="s">
        <v>25459</v>
      </c>
      <c r="E1308" s="383" t="s">
        <v>25645</v>
      </c>
      <c r="F1308" s="381" t="s">
        <v>15462</v>
      </c>
      <c r="G1308" s="382" t="s">
        <v>3478</v>
      </c>
    </row>
    <row r="1309" spans="1:7" ht="37.5">
      <c r="A1309" s="371">
        <v>1294</v>
      </c>
      <c r="B1309" s="377">
        <v>3592</v>
      </c>
      <c r="C1309" s="378">
        <f>Matrix!B3594</f>
        <v>0</v>
      </c>
      <c r="D1309" s="393" t="s">
        <v>25459</v>
      </c>
      <c r="E1309" s="383" t="s">
        <v>25645</v>
      </c>
      <c r="F1309" s="381" t="s">
        <v>15581</v>
      </c>
      <c r="G1309" s="382" t="s">
        <v>3597</v>
      </c>
    </row>
    <row r="1310" spans="1:7" ht="37.5">
      <c r="A1310" s="371">
        <v>1295</v>
      </c>
      <c r="B1310" s="377">
        <v>3593</v>
      </c>
      <c r="C1310" s="378">
        <f>Matrix!B3595</f>
        <v>0</v>
      </c>
      <c r="D1310" s="393" t="s">
        <v>25459</v>
      </c>
      <c r="E1310" s="383" t="s">
        <v>25645</v>
      </c>
      <c r="F1310" s="381" t="s">
        <v>15582</v>
      </c>
      <c r="G1310" s="382" t="s">
        <v>3598</v>
      </c>
    </row>
    <row r="1311" spans="1:7" ht="42.75">
      <c r="A1311" s="371">
        <v>1296</v>
      </c>
      <c r="B1311" s="377">
        <v>3594</v>
      </c>
      <c r="C1311" s="378">
        <f>Matrix!B3596</f>
        <v>0</v>
      </c>
      <c r="D1311" s="393" t="s">
        <v>25459</v>
      </c>
      <c r="E1311" s="383" t="s">
        <v>25645</v>
      </c>
      <c r="F1311" s="381" t="s">
        <v>15583</v>
      </c>
      <c r="G1311" s="382" t="s">
        <v>3599</v>
      </c>
    </row>
    <row r="1312" spans="1:7" ht="42.75">
      <c r="A1312" s="371">
        <v>1297</v>
      </c>
      <c r="B1312" s="377">
        <v>3595</v>
      </c>
      <c r="C1312" s="378">
        <f>Matrix!B3597</f>
        <v>0</v>
      </c>
      <c r="D1312" s="393" t="s">
        <v>25459</v>
      </c>
      <c r="E1312" s="383" t="s">
        <v>25645</v>
      </c>
      <c r="F1312" s="381" t="s">
        <v>15584</v>
      </c>
      <c r="G1312" s="382" t="s">
        <v>3600</v>
      </c>
    </row>
    <row r="1313" spans="1:7" ht="37.5">
      <c r="A1313" s="371">
        <v>1298</v>
      </c>
      <c r="B1313" s="377">
        <v>3650</v>
      </c>
      <c r="C1313" s="378">
        <f>Matrix!B3652</f>
        <v>0</v>
      </c>
      <c r="D1313" s="393" t="s">
        <v>25459</v>
      </c>
      <c r="E1313" s="383" t="s">
        <v>25645</v>
      </c>
      <c r="F1313" s="381" t="s">
        <v>15639</v>
      </c>
      <c r="G1313" s="382" t="s">
        <v>3655</v>
      </c>
    </row>
    <row r="1314" spans="1:7" ht="37.5">
      <c r="A1314" s="371">
        <v>1299</v>
      </c>
      <c r="B1314" s="377">
        <v>3753</v>
      </c>
      <c r="C1314" s="378">
        <f>Matrix!B3755</f>
        <v>0</v>
      </c>
      <c r="D1314" s="393" t="s">
        <v>25459</v>
      </c>
      <c r="E1314" s="383" t="s">
        <v>25645</v>
      </c>
      <c r="F1314" s="381" t="s">
        <v>15741</v>
      </c>
      <c r="G1314" s="382" t="s">
        <v>3757</v>
      </c>
    </row>
    <row r="1315" spans="1:7" ht="37.5">
      <c r="A1315" s="371">
        <v>1300</v>
      </c>
      <c r="B1315" s="377">
        <v>3801</v>
      </c>
      <c r="C1315" s="378">
        <f>Matrix!B3803</f>
        <v>0</v>
      </c>
      <c r="D1315" s="393" t="s">
        <v>25459</v>
      </c>
      <c r="E1315" s="383" t="s">
        <v>25645</v>
      </c>
      <c r="F1315" s="381" t="s">
        <v>15789</v>
      </c>
      <c r="G1315" s="382" t="s">
        <v>3805</v>
      </c>
    </row>
    <row r="1316" spans="1:7" ht="37.5">
      <c r="A1316" s="371">
        <v>1301</v>
      </c>
      <c r="B1316" s="377">
        <v>3859</v>
      </c>
      <c r="C1316" s="378">
        <f>Matrix!B3861</f>
        <v>0</v>
      </c>
      <c r="D1316" s="393" t="s">
        <v>25459</v>
      </c>
      <c r="E1316" s="383" t="s">
        <v>25645</v>
      </c>
      <c r="F1316" s="381" t="s">
        <v>15847</v>
      </c>
      <c r="G1316" s="382" t="s">
        <v>3863</v>
      </c>
    </row>
    <row r="1317" spans="1:7" ht="42.75">
      <c r="A1317" s="371">
        <v>1302</v>
      </c>
      <c r="B1317" s="377">
        <v>4018</v>
      </c>
      <c r="C1317" s="378">
        <f>Matrix!B4020</f>
        <v>0</v>
      </c>
      <c r="D1317" s="393" t="s">
        <v>25459</v>
      </c>
      <c r="E1317" s="383" t="s">
        <v>25645</v>
      </c>
      <c r="F1317" s="381" t="s">
        <v>16006</v>
      </c>
      <c r="G1317" s="382" t="s">
        <v>4019</v>
      </c>
    </row>
    <row r="1318" spans="1:7" ht="37.5">
      <c r="A1318" s="371">
        <v>1303</v>
      </c>
      <c r="B1318" s="377">
        <v>4156</v>
      </c>
      <c r="C1318" s="378">
        <f>Matrix!B4158</f>
        <v>0</v>
      </c>
      <c r="D1318" s="393" t="s">
        <v>25459</v>
      </c>
      <c r="E1318" s="383" t="s">
        <v>25645</v>
      </c>
      <c r="F1318" s="381" t="s">
        <v>16144</v>
      </c>
      <c r="G1318" s="382" t="s">
        <v>4157</v>
      </c>
    </row>
    <row r="1319" spans="1:7" ht="42.75">
      <c r="A1319" s="371">
        <v>1304</v>
      </c>
      <c r="B1319" s="377">
        <v>4166</v>
      </c>
      <c r="C1319" s="378">
        <f>Matrix!B4168</f>
        <v>0</v>
      </c>
      <c r="D1319" s="393" t="s">
        <v>25459</v>
      </c>
      <c r="E1319" s="383" t="s">
        <v>25645</v>
      </c>
      <c r="F1319" s="381" t="s">
        <v>16154</v>
      </c>
      <c r="G1319" s="382" t="s">
        <v>4167</v>
      </c>
    </row>
    <row r="1320" spans="1:7" ht="37.5">
      <c r="A1320" s="371">
        <v>1305</v>
      </c>
      <c r="B1320" s="377">
        <v>4321</v>
      </c>
      <c r="C1320" s="378">
        <f>Matrix!B4323</f>
        <v>0</v>
      </c>
      <c r="D1320" s="393" t="s">
        <v>25459</v>
      </c>
      <c r="E1320" s="383" t="s">
        <v>25645</v>
      </c>
      <c r="F1320" s="381" t="s">
        <v>16178</v>
      </c>
      <c r="G1320" s="382" t="s">
        <v>4191</v>
      </c>
    </row>
    <row r="1321" spans="1:7" ht="37.5">
      <c r="A1321" s="371">
        <v>1306</v>
      </c>
      <c r="B1321" s="377">
        <v>4324</v>
      </c>
      <c r="C1321" s="378">
        <f>Matrix!B4326</f>
        <v>0</v>
      </c>
      <c r="D1321" s="393" t="s">
        <v>25459</v>
      </c>
      <c r="E1321" s="383" t="s">
        <v>25645</v>
      </c>
      <c r="F1321" s="381" t="s">
        <v>16181</v>
      </c>
      <c r="G1321" s="382" t="s">
        <v>4194</v>
      </c>
    </row>
    <row r="1322" spans="1:7" ht="37.5">
      <c r="A1322" s="371">
        <v>1307</v>
      </c>
      <c r="B1322" s="377">
        <v>4330</v>
      </c>
      <c r="C1322" s="378">
        <f>Matrix!B4332</f>
        <v>0</v>
      </c>
      <c r="D1322" s="393" t="s">
        <v>25459</v>
      </c>
      <c r="E1322" s="383" t="s">
        <v>25645</v>
      </c>
      <c r="F1322" s="381" t="s">
        <v>16187</v>
      </c>
      <c r="G1322" s="382" t="s">
        <v>4200</v>
      </c>
    </row>
    <row r="1323" spans="1:7" ht="37.5">
      <c r="A1323" s="371">
        <v>1308</v>
      </c>
      <c r="B1323" s="377">
        <v>4360</v>
      </c>
      <c r="C1323" s="378">
        <f>Matrix!B4362</f>
        <v>0</v>
      </c>
      <c r="D1323" s="393" t="s">
        <v>25459</v>
      </c>
      <c r="E1323" s="383" t="s">
        <v>25645</v>
      </c>
      <c r="F1323" s="381" t="s">
        <v>16217</v>
      </c>
      <c r="G1323" s="382" t="s">
        <v>4230</v>
      </c>
    </row>
    <row r="1324" spans="1:7" ht="37.5">
      <c r="A1324" s="371">
        <v>1309</v>
      </c>
      <c r="B1324" s="377">
        <v>4377</v>
      </c>
      <c r="C1324" s="378">
        <f>Matrix!B4379</f>
        <v>0</v>
      </c>
      <c r="D1324" s="393" t="s">
        <v>25459</v>
      </c>
      <c r="E1324" s="383" t="s">
        <v>25645</v>
      </c>
      <c r="F1324" s="381" t="s">
        <v>16234</v>
      </c>
      <c r="G1324" s="382" t="s">
        <v>4247</v>
      </c>
    </row>
    <row r="1325" spans="1:7" ht="37.5">
      <c r="A1325" s="371">
        <v>1310</v>
      </c>
      <c r="B1325" s="377">
        <v>4396</v>
      </c>
      <c r="C1325" s="378">
        <f>Matrix!B4398</f>
        <v>0</v>
      </c>
      <c r="D1325" s="393" t="s">
        <v>25459</v>
      </c>
      <c r="E1325" s="383" t="s">
        <v>25645</v>
      </c>
      <c r="F1325" s="381" t="s">
        <v>16253</v>
      </c>
      <c r="G1325" s="382" t="s">
        <v>4266</v>
      </c>
    </row>
    <row r="1326" spans="1:7" ht="37.5">
      <c r="A1326" s="371">
        <v>1311</v>
      </c>
      <c r="B1326" s="377">
        <v>4406</v>
      </c>
      <c r="C1326" s="378">
        <f>Matrix!B4408</f>
        <v>0</v>
      </c>
      <c r="D1326" s="393" t="s">
        <v>25459</v>
      </c>
      <c r="E1326" s="383" t="s">
        <v>25645</v>
      </c>
      <c r="F1326" s="381" t="s">
        <v>16263</v>
      </c>
      <c r="G1326" s="382" t="s">
        <v>4276</v>
      </c>
    </row>
    <row r="1327" spans="1:7" ht="37.5">
      <c r="A1327" s="371">
        <v>1312</v>
      </c>
      <c r="B1327" s="377">
        <v>4412</v>
      </c>
      <c r="C1327" s="378">
        <f>Matrix!B4414</f>
        <v>0</v>
      </c>
      <c r="D1327" s="393" t="s">
        <v>25459</v>
      </c>
      <c r="E1327" s="383" t="s">
        <v>25645</v>
      </c>
      <c r="F1327" s="381" t="s">
        <v>16269</v>
      </c>
      <c r="G1327" s="382" t="s">
        <v>4282</v>
      </c>
    </row>
    <row r="1328" spans="1:7" ht="37.5">
      <c r="A1328" s="371">
        <v>1313</v>
      </c>
      <c r="B1328" s="377">
        <v>4423</v>
      </c>
      <c r="C1328" s="378">
        <f>Matrix!B4425</f>
        <v>0</v>
      </c>
      <c r="D1328" s="393" t="s">
        <v>25459</v>
      </c>
      <c r="E1328" s="383" t="s">
        <v>25645</v>
      </c>
      <c r="F1328" s="381" t="s">
        <v>16280</v>
      </c>
      <c r="G1328" s="382" t="s">
        <v>4293</v>
      </c>
    </row>
    <row r="1329" spans="1:7" ht="51.75">
      <c r="A1329" s="371">
        <v>1314</v>
      </c>
      <c r="B1329" s="377">
        <v>4466</v>
      </c>
      <c r="C1329" s="378">
        <f>Matrix!B4468</f>
        <v>0</v>
      </c>
      <c r="D1329" s="393" t="s">
        <v>25459</v>
      </c>
      <c r="E1329" s="383" t="s">
        <v>25645</v>
      </c>
      <c r="F1329" s="381" t="s">
        <v>16322</v>
      </c>
      <c r="G1329" s="382" t="s">
        <v>4336</v>
      </c>
    </row>
    <row r="1330" spans="1:7" ht="37.5">
      <c r="A1330" s="371">
        <v>1315</v>
      </c>
      <c r="B1330" s="377">
        <v>4942</v>
      </c>
      <c r="C1330" s="378">
        <f>Matrix!B4944</f>
        <v>0</v>
      </c>
      <c r="D1330" s="393" t="s">
        <v>25459</v>
      </c>
      <c r="E1330" s="383" t="s">
        <v>25645</v>
      </c>
      <c r="F1330" s="381" t="s">
        <v>16798</v>
      </c>
      <c r="G1330" s="382" t="s">
        <v>4811</v>
      </c>
    </row>
    <row r="1331" spans="1:7" ht="42.75">
      <c r="A1331" s="371">
        <v>1316</v>
      </c>
      <c r="B1331" s="377">
        <v>5056</v>
      </c>
      <c r="C1331" s="378">
        <f>Matrix!B5058</f>
        <v>0</v>
      </c>
      <c r="D1331" s="393" t="s">
        <v>25459</v>
      </c>
      <c r="E1331" s="383" t="s">
        <v>25645</v>
      </c>
      <c r="F1331" s="381" t="s">
        <v>16912</v>
      </c>
      <c r="G1331" s="382" t="s">
        <v>4925</v>
      </c>
    </row>
    <row r="1332" spans="1:7" ht="37.5">
      <c r="A1332" s="371">
        <v>1317</v>
      </c>
      <c r="B1332" s="377">
        <v>5371</v>
      </c>
      <c r="C1332" s="378">
        <f>Matrix!B5373</f>
        <v>0</v>
      </c>
      <c r="D1332" s="393" t="s">
        <v>25459</v>
      </c>
      <c r="E1332" s="383" t="s">
        <v>25645</v>
      </c>
      <c r="F1332" s="381" t="s">
        <v>17224</v>
      </c>
      <c r="G1332" s="382" t="s">
        <v>5240</v>
      </c>
    </row>
    <row r="1333" spans="1:7" ht="37.5">
      <c r="A1333" s="371">
        <v>1318</v>
      </c>
      <c r="B1333" s="377">
        <v>5451</v>
      </c>
      <c r="C1333" s="378">
        <f>Matrix!B5453</f>
        <v>0</v>
      </c>
      <c r="D1333" s="393" t="s">
        <v>25459</v>
      </c>
      <c r="E1333" s="383" t="s">
        <v>25645</v>
      </c>
      <c r="F1333" s="381" t="s">
        <v>17304</v>
      </c>
      <c r="G1333" s="382" t="s">
        <v>5320</v>
      </c>
    </row>
    <row r="1334" spans="1:7" ht="37.5">
      <c r="A1334" s="371">
        <v>1319</v>
      </c>
      <c r="B1334" s="377">
        <v>5582</v>
      </c>
      <c r="C1334" s="378">
        <f>Matrix!B5584</f>
        <v>0</v>
      </c>
      <c r="D1334" s="393" t="s">
        <v>25459</v>
      </c>
      <c r="E1334" s="383" t="s">
        <v>25645</v>
      </c>
      <c r="F1334" s="381" t="s">
        <v>17435</v>
      </c>
      <c r="G1334" s="382" t="s">
        <v>5451</v>
      </c>
    </row>
    <row r="1335" spans="1:7" ht="42.75">
      <c r="A1335" s="371">
        <v>1320</v>
      </c>
      <c r="B1335" s="377">
        <v>5583</v>
      </c>
      <c r="C1335" s="378">
        <f>Matrix!B5585</f>
        <v>0</v>
      </c>
      <c r="D1335" s="393" t="s">
        <v>25459</v>
      </c>
      <c r="E1335" s="383" t="s">
        <v>25645</v>
      </c>
      <c r="F1335" s="381" t="s">
        <v>17436</v>
      </c>
      <c r="G1335" s="382" t="s">
        <v>5452</v>
      </c>
    </row>
    <row r="1336" spans="1:7" ht="37.5">
      <c r="A1336" s="371">
        <v>1321</v>
      </c>
      <c r="B1336" s="377">
        <v>5642</v>
      </c>
      <c r="C1336" s="378">
        <f>Matrix!B5644</f>
        <v>0</v>
      </c>
      <c r="D1336" s="393" t="s">
        <v>25459</v>
      </c>
      <c r="E1336" s="383" t="s">
        <v>25645</v>
      </c>
      <c r="F1336" s="381" t="s">
        <v>17492</v>
      </c>
      <c r="G1336" s="382" t="s">
        <v>5509</v>
      </c>
    </row>
    <row r="1337" spans="1:7" ht="37.5">
      <c r="A1337" s="371">
        <v>1322</v>
      </c>
      <c r="B1337" s="377">
        <v>5686</v>
      </c>
      <c r="C1337" s="378">
        <f>Matrix!B5688</f>
        <v>0</v>
      </c>
      <c r="D1337" s="393" t="s">
        <v>25459</v>
      </c>
      <c r="E1337" s="383" t="s">
        <v>25645</v>
      </c>
      <c r="F1337" s="381" t="s">
        <v>17536</v>
      </c>
      <c r="G1337" s="382" t="s">
        <v>5553</v>
      </c>
    </row>
    <row r="1338" spans="1:7" ht="37.5">
      <c r="A1338" s="371">
        <v>1323</v>
      </c>
      <c r="B1338" s="377">
        <v>5726</v>
      </c>
      <c r="C1338" s="378">
        <f>Matrix!B5728</f>
        <v>0</v>
      </c>
      <c r="D1338" s="393" t="s">
        <v>25459</v>
      </c>
      <c r="E1338" s="383" t="s">
        <v>25645</v>
      </c>
      <c r="F1338" s="381" t="s">
        <v>17576</v>
      </c>
      <c r="G1338" s="382" t="s">
        <v>5593</v>
      </c>
    </row>
    <row r="1339" spans="1:7" ht="37.5">
      <c r="A1339" s="371">
        <v>1324</v>
      </c>
      <c r="B1339" s="377">
        <v>5889</v>
      </c>
      <c r="C1339" s="378">
        <f>Matrix!B5891</f>
        <v>0</v>
      </c>
      <c r="D1339" s="393" t="s">
        <v>25459</v>
      </c>
      <c r="E1339" s="383" t="s">
        <v>25645</v>
      </c>
      <c r="F1339" s="381" t="s">
        <v>17739</v>
      </c>
      <c r="G1339" s="382" t="s">
        <v>5755</v>
      </c>
    </row>
    <row r="1340" spans="1:7" ht="37.5">
      <c r="A1340" s="371">
        <v>1325</v>
      </c>
      <c r="B1340" s="377">
        <v>5953</v>
      </c>
      <c r="C1340" s="378">
        <f>Matrix!B5955</f>
        <v>0</v>
      </c>
      <c r="D1340" s="393" t="s">
        <v>25459</v>
      </c>
      <c r="E1340" s="383" t="s">
        <v>25645</v>
      </c>
      <c r="F1340" s="381" t="s">
        <v>17803</v>
      </c>
      <c r="G1340" s="382" t="s">
        <v>5819</v>
      </c>
    </row>
    <row r="1341" spans="1:7" ht="37.5">
      <c r="A1341" s="371">
        <v>1326</v>
      </c>
      <c r="B1341" s="377">
        <v>6066</v>
      </c>
      <c r="C1341" s="378">
        <f>Matrix!B6068</f>
        <v>0</v>
      </c>
      <c r="D1341" s="393" t="s">
        <v>25459</v>
      </c>
      <c r="E1341" s="383" t="s">
        <v>25645</v>
      </c>
      <c r="F1341" s="381" t="s">
        <v>17916</v>
      </c>
      <c r="G1341" s="382" t="s">
        <v>5931</v>
      </c>
    </row>
    <row r="1342" spans="1:7" ht="37.5">
      <c r="A1342" s="371">
        <v>1327</v>
      </c>
      <c r="B1342" s="377">
        <v>6214</v>
      </c>
      <c r="C1342" s="378">
        <f>Matrix!B6216</f>
        <v>0</v>
      </c>
      <c r="D1342" s="393" t="s">
        <v>25459</v>
      </c>
      <c r="E1342" s="383" t="s">
        <v>25645</v>
      </c>
      <c r="F1342" s="381" t="s">
        <v>18064</v>
      </c>
      <c r="G1342" s="382" t="s">
        <v>6079</v>
      </c>
    </row>
    <row r="1343" spans="1:7" ht="51.75">
      <c r="A1343" s="371">
        <v>1328</v>
      </c>
      <c r="B1343" s="377">
        <v>6234</v>
      </c>
      <c r="C1343" s="378">
        <f>Matrix!B6236</f>
        <v>0</v>
      </c>
      <c r="D1343" s="393" t="s">
        <v>25459</v>
      </c>
      <c r="E1343" s="383" t="s">
        <v>25645</v>
      </c>
      <c r="F1343" s="381" t="s">
        <v>18084</v>
      </c>
      <c r="G1343" s="382" t="s">
        <v>6099</v>
      </c>
    </row>
    <row r="1344" spans="1:7" ht="37.5">
      <c r="A1344" s="371">
        <v>1329</v>
      </c>
      <c r="B1344" s="377">
        <v>6246</v>
      </c>
      <c r="C1344" s="378">
        <f>Matrix!B6248</f>
        <v>0</v>
      </c>
      <c r="D1344" s="393" t="s">
        <v>25459</v>
      </c>
      <c r="E1344" s="383" t="s">
        <v>25645</v>
      </c>
      <c r="F1344" s="381" t="s">
        <v>18096</v>
      </c>
      <c r="G1344" s="382" t="s">
        <v>6111</v>
      </c>
    </row>
    <row r="1345" spans="1:7" ht="37.5">
      <c r="A1345" s="371">
        <v>1330</v>
      </c>
      <c r="B1345" s="377">
        <v>6318</v>
      </c>
      <c r="C1345" s="378">
        <f>Matrix!B6320</f>
        <v>0</v>
      </c>
      <c r="D1345" s="393" t="s">
        <v>25459</v>
      </c>
      <c r="E1345" s="383" t="s">
        <v>25645</v>
      </c>
      <c r="F1345" s="381" t="s">
        <v>18166</v>
      </c>
      <c r="G1345" s="382" t="s">
        <v>6180</v>
      </c>
    </row>
    <row r="1346" spans="1:7" ht="37.5">
      <c r="A1346" s="371">
        <v>1331</v>
      </c>
      <c r="B1346" s="377">
        <v>6380</v>
      </c>
      <c r="C1346" s="378">
        <f>Matrix!B6382</f>
        <v>0</v>
      </c>
      <c r="D1346" s="393" t="s">
        <v>25459</v>
      </c>
      <c r="E1346" s="383" t="s">
        <v>25645</v>
      </c>
      <c r="F1346" s="381" t="s">
        <v>18228</v>
      </c>
      <c r="G1346" s="382" t="s">
        <v>6242</v>
      </c>
    </row>
    <row r="1347" spans="1:7" ht="42.75">
      <c r="A1347" s="371">
        <v>1332</v>
      </c>
      <c r="B1347" s="377">
        <v>6910</v>
      </c>
      <c r="C1347" s="378">
        <f>Matrix!B6912</f>
        <v>0</v>
      </c>
      <c r="D1347" s="393" t="s">
        <v>25459</v>
      </c>
      <c r="E1347" s="383" t="s">
        <v>25645</v>
      </c>
      <c r="F1347" s="381" t="s">
        <v>18758</v>
      </c>
      <c r="G1347" s="382" t="s">
        <v>6771</v>
      </c>
    </row>
    <row r="1348" spans="1:7" ht="42.75">
      <c r="A1348" s="371">
        <v>1333</v>
      </c>
      <c r="B1348" s="377">
        <v>6923</v>
      </c>
      <c r="C1348" s="378">
        <f>Matrix!B6925</f>
        <v>0</v>
      </c>
      <c r="D1348" s="393" t="s">
        <v>25459</v>
      </c>
      <c r="E1348" s="383" t="s">
        <v>25645</v>
      </c>
      <c r="F1348" s="381" t="s">
        <v>18771</v>
      </c>
      <c r="G1348" s="382" t="s">
        <v>6784</v>
      </c>
    </row>
    <row r="1349" spans="1:7" ht="37.5">
      <c r="A1349" s="371">
        <v>1334</v>
      </c>
      <c r="B1349" s="377">
        <v>6927</v>
      </c>
      <c r="C1349" s="378">
        <f>Matrix!B6929</f>
        <v>0</v>
      </c>
      <c r="D1349" s="393" t="s">
        <v>25459</v>
      </c>
      <c r="E1349" s="383" t="s">
        <v>25645</v>
      </c>
      <c r="F1349" s="381" t="s">
        <v>18775</v>
      </c>
      <c r="G1349" s="382" t="s">
        <v>6788</v>
      </c>
    </row>
    <row r="1350" spans="1:7" ht="42.75">
      <c r="A1350" s="371">
        <v>1335</v>
      </c>
      <c r="B1350" s="377">
        <v>6951</v>
      </c>
      <c r="C1350" s="378">
        <f>Matrix!B6953</f>
        <v>0</v>
      </c>
      <c r="D1350" s="393" t="s">
        <v>25459</v>
      </c>
      <c r="E1350" s="383" t="s">
        <v>25645</v>
      </c>
      <c r="F1350" s="381" t="s">
        <v>18799</v>
      </c>
      <c r="G1350" s="382" t="s">
        <v>6812</v>
      </c>
    </row>
    <row r="1351" spans="1:7" ht="37.5">
      <c r="A1351" s="371">
        <v>1336</v>
      </c>
      <c r="B1351" s="377">
        <v>7003</v>
      </c>
      <c r="C1351" s="378">
        <f>Matrix!B7005</f>
        <v>0</v>
      </c>
      <c r="D1351" s="393" t="s">
        <v>25459</v>
      </c>
      <c r="E1351" s="383" t="s">
        <v>25645</v>
      </c>
      <c r="F1351" s="381" t="s">
        <v>18851</v>
      </c>
      <c r="G1351" s="382" t="s">
        <v>6864</v>
      </c>
    </row>
    <row r="1352" spans="1:7" ht="37.5">
      <c r="A1352" s="371">
        <v>1337</v>
      </c>
      <c r="B1352" s="377">
        <v>7080</v>
      </c>
      <c r="C1352" s="378">
        <f>Matrix!B7082</f>
        <v>0</v>
      </c>
      <c r="D1352" s="393" t="s">
        <v>25459</v>
      </c>
      <c r="E1352" s="383" t="s">
        <v>25645</v>
      </c>
      <c r="F1352" s="381" t="s">
        <v>18928</v>
      </c>
      <c r="G1352" s="382" t="s">
        <v>6941</v>
      </c>
    </row>
    <row r="1353" spans="1:7" ht="57">
      <c r="A1353" s="371">
        <v>1338</v>
      </c>
      <c r="B1353" s="377">
        <v>7150</v>
      </c>
      <c r="C1353" s="378">
        <f>Matrix!B7152</f>
        <v>0</v>
      </c>
      <c r="D1353" s="393" t="s">
        <v>25459</v>
      </c>
      <c r="E1353" s="383" t="s">
        <v>25645</v>
      </c>
      <c r="F1353" s="381" t="s">
        <v>18998</v>
      </c>
      <c r="G1353" s="382" t="s">
        <v>7010</v>
      </c>
    </row>
    <row r="1354" spans="1:7" ht="51.75">
      <c r="A1354" s="371">
        <v>1339</v>
      </c>
      <c r="B1354" s="377">
        <v>7151</v>
      </c>
      <c r="C1354" s="378">
        <f>Matrix!B7153</f>
        <v>0</v>
      </c>
      <c r="D1354" s="393" t="s">
        <v>25459</v>
      </c>
      <c r="E1354" s="383" t="s">
        <v>25645</v>
      </c>
      <c r="F1354" s="381" t="s">
        <v>18999</v>
      </c>
      <c r="G1354" s="382" t="s">
        <v>7011</v>
      </c>
    </row>
    <row r="1355" spans="1:7" ht="51.75">
      <c r="A1355" s="371">
        <v>1340</v>
      </c>
      <c r="B1355" s="377">
        <v>7152</v>
      </c>
      <c r="C1355" s="378">
        <f>Matrix!B7154</f>
        <v>0</v>
      </c>
      <c r="D1355" s="393" t="s">
        <v>25459</v>
      </c>
      <c r="E1355" s="383" t="s">
        <v>25645</v>
      </c>
      <c r="F1355" s="381" t="s">
        <v>19000</v>
      </c>
      <c r="G1355" s="382" t="s">
        <v>7012</v>
      </c>
    </row>
    <row r="1356" spans="1:7" ht="51.75">
      <c r="A1356" s="371">
        <v>1341</v>
      </c>
      <c r="B1356" s="377">
        <v>7153</v>
      </c>
      <c r="C1356" s="378">
        <f>Matrix!B7155</f>
        <v>0</v>
      </c>
      <c r="D1356" s="393" t="s">
        <v>25459</v>
      </c>
      <c r="E1356" s="383" t="s">
        <v>25645</v>
      </c>
      <c r="F1356" s="381" t="s">
        <v>19001</v>
      </c>
      <c r="G1356" s="382" t="s">
        <v>7013</v>
      </c>
    </row>
    <row r="1357" spans="1:7" ht="51.75">
      <c r="A1357" s="371">
        <v>1342</v>
      </c>
      <c r="B1357" s="377">
        <v>7154</v>
      </c>
      <c r="C1357" s="378">
        <f>Matrix!B7156</f>
        <v>0</v>
      </c>
      <c r="D1357" s="393" t="s">
        <v>25459</v>
      </c>
      <c r="E1357" s="383" t="s">
        <v>25645</v>
      </c>
      <c r="F1357" s="381" t="s">
        <v>19002</v>
      </c>
      <c r="G1357" s="382" t="s">
        <v>7014</v>
      </c>
    </row>
    <row r="1358" spans="1:7" ht="51.75">
      <c r="A1358" s="371">
        <v>1343</v>
      </c>
      <c r="B1358" s="377">
        <v>7155</v>
      </c>
      <c r="C1358" s="378">
        <f>Matrix!B7157</f>
        <v>0</v>
      </c>
      <c r="D1358" s="393" t="s">
        <v>25459</v>
      </c>
      <c r="E1358" s="383" t="s">
        <v>25645</v>
      </c>
      <c r="F1358" s="381" t="s">
        <v>19003</v>
      </c>
      <c r="G1358" s="382" t="s">
        <v>7015</v>
      </c>
    </row>
    <row r="1359" spans="1:7" ht="51.75">
      <c r="A1359" s="371">
        <v>1344</v>
      </c>
      <c r="B1359" s="377">
        <v>7156</v>
      </c>
      <c r="C1359" s="378">
        <f>Matrix!B7158</f>
        <v>0</v>
      </c>
      <c r="D1359" s="393" t="s">
        <v>25459</v>
      </c>
      <c r="E1359" s="383" t="s">
        <v>25645</v>
      </c>
      <c r="F1359" s="381" t="s">
        <v>19004</v>
      </c>
      <c r="G1359" s="382" t="s">
        <v>7016</v>
      </c>
    </row>
    <row r="1360" spans="1:7" ht="51.75">
      <c r="A1360" s="371">
        <v>1345</v>
      </c>
      <c r="B1360" s="377">
        <v>7157</v>
      </c>
      <c r="C1360" s="378">
        <f>Matrix!B7159</f>
        <v>0</v>
      </c>
      <c r="D1360" s="393" t="s">
        <v>25459</v>
      </c>
      <c r="E1360" s="383" t="s">
        <v>25645</v>
      </c>
      <c r="F1360" s="381" t="s">
        <v>19005</v>
      </c>
      <c r="G1360" s="382" t="s">
        <v>7017</v>
      </c>
    </row>
    <row r="1361" spans="1:7" ht="42.75">
      <c r="A1361" s="371">
        <v>1346</v>
      </c>
      <c r="B1361" s="377">
        <v>7206</v>
      </c>
      <c r="C1361" s="378">
        <f>Matrix!B7208</f>
        <v>0</v>
      </c>
      <c r="D1361" s="393" t="s">
        <v>25459</v>
      </c>
      <c r="E1361" s="383" t="s">
        <v>25645</v>
      </c>
      <c r="F1361" s="381" t="s">
        <v>19054</v>
      </c>
      <c r="G1361" s="382" t="s">
        <v>7066</v>
      </c>
    </row>
    <row r="1362" spans="1:7" ht="42.75">
      <c r="A1362" s="371">
        <v>1347</v>
      </c>
      <c r="B1362" s="377">
        <v>7207</v>
      </c>
      <c r="C1362" s="378">
        <f>Matrix!B7209</f>
        <v>0</v>
      </c>
      <c r="D1362" s="393" t="s">
        <v>25459</v>
      </c>
      <c r="E1362" s="383" t="s">
        <v>25645</v>
      </c>
      <c r="F1362" s="381" t="s">
        <v>19055</v>
      </c>
      <c r="G1362" s="382" t="s">
        <v>7067</v>
      </c>
    </row>
    <row r="1363" spans="1:7" ht="37.5">
      <c r="A1363" s="371">
        <v>1348</v>
      </c>
      <c r="B1363" s="377">
        <v>7453</v>
      </c>
      <c r="C1363" s="378">
        <f>Matrix!B7455</f>
        <v>0</v>
      </c>
      <c r="D1363" s="393" t="s">
        <v>25459</v>
      </c>
      <c r="E1363" s="383" t="s">
        <v>25645</v>
      </c>
      <c r="F1363" s="381" t="s">
        <v>19301</v>
      </c>
      <c r="G1363" s="382" t="s">
        <v>7313</v>
      </c>
    </row>
    <row r="1364" spans="1:7" ht="42.75">
      <c r="A1364" s="371">
        <v>1349</v>
      </c>
      <c r="B1364" s="377">
        <v>7472</v>
      </c>
      <c r="C1364" s="378">
        <f>Matrix!B7474</f>
        <v>0</v>
      </c>
      <c r="D1364" s="393" t="s">
        <v>25459</v>
      </c>
      <c r="E1364" s="383" t="s">
        <v>25645</v>
      </c>
      <c r="F1364" s="381" t="s">
        <v>19320</v>
      </c>
      <c r="G1364" s="382" t="s">
        <v>7332</v>
      </c>
    </row>
    <row r="1365" spans="1:7" ht="37.5">
      <c r="A1365" s="371">
        <v>1350</v>
      </c>
      <c r="B1365" s="377">
        <v>7512</v>
      </c>
      <c r="C1365" s="378">
        <f>Matrix!B7514</f>
        <v>0</v>
      </c>
      <c r="D1365" s="393" t="s">
        <v>25459</v>
      </c>
      <c r="E1365" s="383" t="s">
        <v>25645</v>
      </c>
      <c r="F1365" s="381" t="s">
        <v>19360</v>
      </c>
      <c r="G1365" s="382" t="s">
        <v>7372</v>
      </c>
    </row>
    <row r="1366" spans="1:7" ht="42.75">
      <c r="A1366" s="371">
        <v>1351</v>
      </c>
      <c r="B1366" s="377">
        <v>7515</v>
      </c>
      <c r="C1366" s="378">
        <f>Matrix!B7517</f>
        <v>0</v>
      </c>
      <c r="D1366" s="393" t="s">
        <v>25459</v>
      </c>
      <c r="E1366" s="383" t="s">
        <v>25645</v>
      </c>
      <c r="F1366" s="381" t="s">
        <v>19363</v>
      </c>
      <c r="G1366" s="382" t="s">
        <v>7375</v>
      </c>
    </row>
    <row r="1367" spans="1:7" ht="42.75">
      <c r="A1367" s="371">
        <v>1352</v>
      </c>
      <c r="B1367" s="377">
        <v>7516</v>
      </c>
      <c r="C1367" s="378">
        <f>Matrix!B7518</f>
        <v>0</v>
      </c>
      <c r="D1367" s="393" t="s">
        <v>25459</v>
      </c>
      <c r="E1367" s="383" t="s">
        <v>25645</v>
      </c>
      <c r="F1367" s="381" t="s">
        <v>19364</v>
      </c>
      <c r="G1367" s="382" t="s">
        <v>7376</v>
      </c>
    </row>
    <row r="1368" spans="1:7" ht="37.5">
      <c r="A1368" s="371">
        <v>1353</v>
      </c>
      <c r="B1368" s="377">
        <v>7522</v>
      </c>
      <c r="C1368" s="378">
        <f>Matrix!B7524</f>
        <v>0</v>
      </c>
      <c r="D1368" s="393" t="s">
        <v>25459</v>
      </c>
      <c r="E1368" s="383" t="s">
        <v>25645</v>
      </c>
      <c r="F1368" s="381" t="s">
        <v>19370</v>
      </c>
      <c r="G1368" s="382" t="s">
        <v>7382</v>
      </c>
    </row>
    <row r="1369" spans="1:7" ht="37.5">
      <c r="A1369" s="371">
        <v>1354</v>
      </c>
      <c r="B1369" s="377">
        <v>7529</v>
      </c>
      <c r="C1369" s="378">
        <f>Matrix!B7531</f>
        <v>0</v>
      </c>
      <c r="D1369" s="393" t="s">
        <v>25459</v>
      </c>
      <c r="E1369" s="383" t="s">
        <v>25645</v>
      </c>
      <c r="F1369" s="381" t="s">
        <v>19377</v>
      </c>
      <c r="G1369" s="382" t="s">
        <v>7389</v>
      </c>
    </row>
    <row r="1370" spans="1:7" ht="37.5">
      <c r="A1370" s="371">
        <v>1355</v>
      </c>
      <c r="B1370" s="377">
        <v>7533</v>
      </c>
      <c r="C1370" s="378">
        <f>Matrix!B7535</f>
        <v>0</v>
      </c>
      <c r="D1370" s="393" t="s">
        <v>25459</v>
      </c>
      <c r="E1370" s="383" t="s">
        <v>25645</v>
      </c>
      <c r="F1370" s="381" t="s">
        <v>19381</v>
      </c>
      <c r="G1370" s="382" t="s">
        <v>7393</v>
      </c>
    </row>
    <row r="1371" spans="1:7" ht="37.5">
      <c r="A1371" s="371">
        <v>1356</v>
      </c>
      <c r="B1371" s="377">
        <v>7592</v>
      </c>
      <c r="C1371" s="378">
        <f>Matrix!B7594</f>
        <v>0</v>
      </c>
      <c r="D1371" s="393" t="s">
        <v>25459</v>
      </c>
      <c r="E1371" s="383" t="s">
        <v>25645</v>
      </c>
      <c r="F1371" s="381" t="s">
        <v>19440</v>
      </c>
      <c r="G1371" s="382" t="s">
        <v>7452</v>
      </c>
    </row>
    <row r="1372" spans="1:7" ht="42.75">
      <c r="A1372" s="371">
        <v>1357</v>
      </c>
      <c r="B1372" s="377">
        <v>7750</v>
      </c>
      <c r="C1372" s="378">
        <f>Matrix!B7752</f>
        <v>0</v>
      </c>
      <c r="D1372" s="393" t="s">
        <v>25459</v>
      </c>
      <c r="E1372" s="383" t="s">
        <v>25645</v>
      </c>
      <c r="F1372" s="381" t="s">
        <v>19597</v>
      </c>
      <c r="G1372" s="382" t="s">
        <v>7610</v>
      </c>
    </row>
    <row r="1373" spans="1:7" ht="37.5">
      <c r="A1373" s="371">
        <v>1358</v>
      </c>
      <c r="B1373" s="377">
        <v>7797</v>
      </c>
      <c r="C1373" s="378">
        <f>Matrix!B7799</f>
        <v>0</v>
      </c>
      <c r="D1373" s="393" t="s">
        <v>25459</v>
      </c>
      <c r="E1373" s="383" t="s">
        <v>25645</v>
      </c>
      <c r="F1373" s="381" t="s">
        <v>19644</v>
      </c>
      <c r="G1373" s="382" t="s">
        <v>7657</v>
      </c>
    </row>
    <row r="1374" spans="1:7" ht="37.5">
      <c r="A1374" s="371">
        <v>1359</v>
      </c>
      <c r="B1374" s="377">
        <v>7798</v>
      </c>
      <c r="C1374" s="378">
        <f>Matrix!B7800</f>
        <v>0</v>
      </c>
      <c r="D1374" s="393" t="s">
        <v>25459</v>
      </c>
      <c r="E1374" s="383" t="s">
        <v>25645</v>
      </c>
      <c r="F1374" s="381" t="s">
        <v>19645</v>
      </c>
      <c r="G1374" s="382" t="s">
        <v>7658</v>
      </c>
    </row>
    <row r="1375" spans="1:7" ht="37.5">
      <c r="A1375" s="371">
        <v>1360</v>
      </c>
      <c r="B1375" s="377">
        <v>7801</v>
      </c>
      <c r="C1375" s="378">
        <f>Matrix!B7803</f>
        <v>0</v>
      </c>
      <c r="D1375" s="393" t="s">
        <v>25459</v>
      </c>
      <c r="E1375" s="383" t="s">
        <v>25645</v>
      </c>
      <c r="F1375" s="381" t="s">
        <v>19648</v>
      </c>
      <c r="G1375" s="382" t="s">
        <v>7661</v>
      </c>
    </row>
    <row r="1376" spans="1:7" ht="37.5">
      <c r="A1376" s="371">
        <v>1361</v>
      </c>
      <c r="B1376" s="377">
        <v>7895</v>
      </c>
      <c r="C1376" s="378">
        <f>Matrix!B7897</f>
        <v>0</v>
      </c>
      <c r="D1376" s="393" t="s">
        <v>25459</v>
      </c>
      <c r="E1376" s="383" t="s">
        <v>25645</v>
      </c>
      <c r="F1376" s="381" t="s">
        <v>19742</v>
      </c>
      <c r="G1376" s="382" t="s">
        <v>7755</v>
      </c>
    </row>
    <row r="1377" spans="1:7" ht="37.5">
      <c r="A1377" s="371">
        <v>1362</v>
      </c>
      <c r="B1377" s="377">
        <v>8032</v>
      </c>
      <c r="C1377" s="378">
        <f>Matrix!B8034</f>
        <v>0</v>
      </c>
      <c r="D1377" s="393" t="s">
        <v>25459</v>
      </c>
      <c r="E1377" s="383" t="s">
        <v>25645</v>
      </c>
      <c r="F1377" s="381" t="s">
        <v>7892</v>
      </c>
      <c r="G1377" s="382" t="s">
        <v>7892</v>
      </c>
    </row>
    <row r="1378" spans="1:7" ht="37.5">
      <c r="A1378" s="371">
        <v>1363</v>
      </c>
      <c r="B1378" s="377">
        <v>8033</v>
      </c>
      <c r="C1378" s="378">
        <f>Matrix!B8035</f>
        <v>0</v>
      </c>
      <c r="D1378" s="393" t="s">
        <v>25459</v>
      </c>
      <c r="E1378" s="383" t="s">
        <v>25645</v>
      </c>
      <c r="F1378" s="381" t="s">
        <v>7893</v>
      </c>
      <c r="G1378" s="382" t="s">
        <v>7893</v>
      </c>
    </row>
    <row r="1379" spans="1:7" ht="37.5">
      <c r="A1379" s="371">
        <v>1364</v>
      </c>
      <c r="B1379" s="377">
        <v>8066</v>
      </c>
      <c r="C1379" s="378">
        <f>Matrix!B8068</f>
        <v>0</v>
      </c>
      <c r="D1379" s="393" t="s">
        <v>25459</v>
      </c>
      <c r="E1379" s="383" t="s">
        <v>25645</v>
      </c>
      <c r="F1379" s="381" t="s">
        <v>19896</v>
      </c>
      <c r="G1379" s="382" t="s">
        <v>7926</v>
      </c>
    </row>
    <row r="1380" spans="1:7" ht="37.5">
      <c r="A1380" s="371">
        <v>1365</v>
      </c>
      <c r="B1380" s="377">
        <v>8067</v>
      </c>
      <c r="C1380" s="378">
        <f>Matrix!B8069</f>
        <v>0</v>
      </c>
      <c r="D1380" s="393" t="s">
        <v>25459</v>
      </c>
      <c r="E1380" s="383" t="s">
        <v>25645</v>
      </c>
      <c r="F1380" s="381" t="s">
        <v>19897</v>
      </c>
      <c r="G1380" s="382" t="s">
        <v>7927</v>
      </c>
    </row>
    <row r="1381" spans="1:7" ht="37.5">
      <c r="A1381" s="371">
        <v>1366</v>
      </c>
      <c r="B1381" s="377">
        <v>8068</v>
      </c>
      <c r="C1381" s="378">
        <f>Matrix!B8070</f>
        <v>0</v>
      </c>
      <c r="D1381" s="393" t="s">
        <v>25459</v>
      </c>
      <c r="E1381" s="383" t="s">
        <v>25645</v>
      </c>
      <c r="F1381" s="381" t="s">
        <v>19898</v>
      </c>
      <c r="G1381" s="382" t="s">
        <v>7928</v>
      </c>
    </row>
    <row r="1382" spans="1:7" ht="37.5">
      <c r="A1382" s="371">
        <v>1367</v>
      </c>
      <c r="B1382" s="377">
        <v>8069</v>
      </c>
      <c r="C1382" s="378">
        <f>Matrix!B8071</f>
        <v>0</v>
      </c>
      <c r="D1382" s="393" t="s">
        <v>25459</v>
      </c>
      <c r="E1382" s="383" t="s">
        <v>25645</v>
      </c>
      <c r="F1382" s="381" t="s">
        <v>19899</v>
      </c>
      <c r="G1382" s="382" t="s">
        <v>7929</v>
      </c>
    </row>
    <row r="1383" spans="1:7" ht="37.5">
      <c r="A1383" s="371">
        <v>1368</v>
      </c>
      <c r="B1383" s="377">
        <v>8070</v>
      </c>
      <c r="C1383" s="378">
        <f>Matrix!B8072</f>
        <v>0</v>
      </c>
      <c r="D1383" s="393" t="s">
        <v>25459</v>
      </c>
      <c r="E1383" s="383" t="s">
        <v>25645</v>
      </c>
      <c r="F1383" s="381" t="s">
        <v>19900</v>
      </c>
      <c r="G1383" s="382" t="s">
        <v>7930</v>
      </c>
    </row>
    <row r="1384" spans="1:7" ht="37.5">
      <c r="A1384" s="371">
        <v>1369</v>
      </c>
      <c r="B1384" s="377">
        <v>8071</v>
      </c>
      <c r="C1384" s="378">
        <f>Matrix!B8073</f>
        <v>0</v>
      </c>
      <c r="D1384" s="393" t="s">
        <v>25459</v>
      </c>
      <c r="E1384" s="383" t="s">
        <v>25645</v>
      </c>
      <c r="F1384" s="381" t="s">
        <v>19901</v>
      </c>
      <c r="G1384" s="382" t="s">
        <v>7931</v>
      </c>
    </row>
    <row r="1385" spans="1:7" ht="37.5">
      <c r="A1385" s="371">
        <v>1370</v>
      </c>
      <c r="B1385" s="377">
        <v>8073</v>
      </c>
      <c r="C1385" s="378">
        <f>Matrix!B8075</f>
        <v>0</v>
      </c>
      <c r="D1385" s="393" t="s">
        <v>25459</v>
      </c>
      <c r="E1385" s="383" t="s">
        <v>25645</v>
      </c>
      <c r="F1385" s="381" t="s">
        <v>19903</v>
      </c>
      <c r="G1385" s="382" t="s">
        <v>7933</v>
      </c>
    </row>
    <row r="1386" spans="1:7" ht="37.5">
      <c r="A1386" s="371">
        <v>1371</v>
      </c>
      <c r="B1386" s="377">
        <v>8074</v>
      </c>
      <c r="C1386" s="378">
        <f>Matrix!B8076</f>
        <v>0</v>
      </c>
      <c r="D1386" s="393" t="s">
        <v>25459</v>
      </c>
      <c r="E1386" s="383" t="s">
        <v>25645</v>
      </c>
      <c r="F1386" s="381" t="s">
        <v>19904</v>
      </c>
      <c r="G1386" s="382" t="s">
        <v>7934</v>
      </c>
    </row>
    <row r="1387" spans="1:7" ht="37.5">
      <c r="A1387" s="371">
        <v>1372</v>
      </c>
      <c r="B1387" s="377">
        <v>8075</v>
      </c>
      <c r="C1387" s="378">
        <f>Matrix!B8077</f>
        <v>0</v>
      </c>
      <c r="D1387" s="393" t="s">
        <v>25459</v>
      </c>
      <c r="E1387" s="383" t="s">
        <v>25645</v>
      </c>
      <c r="F1387" s="381" t="s">
        <v>19905</v>
      </c>
      <c r="G1387" s="382" t="s">
        <v>7935</v>
      </c>
    </row>
    <row r="1388" spans="1:7" ht="37.5">
      <c r="A1388" s="371">
        <v>1373</v>
      </c>
      <c r="B1388" s="377">
        <v>8076</v>
      </c>
      <c r="C1388" s="378">
        <f>Matrix!B8078</f>
        <v>0</v>
      </c>
      <c r="D1388" s="393" t="s">
        <v>25459</v>
      </c>
      <c r="E1388" s="383" t="s">
        <v>25645</v>
      </c>
      <c r="F1388" s="381" t="s">
        <v>19906</v>
      </c>
      <c r="G1388" s="382" t="s">
        <v>7936</v>
      </c>
    </row>
    <row r="1389" spans="1:7" ht="37.5">
      <c r="A1389" s="371">
        <v>1374</v>
      </c>
      <c r="B1389" s="377">
        <v>8077</v>
      </c>
      <c r="C1389" s="378">
        <f>Matrix!B8079</f>
        <v>0</v>
      </c>
      <c r="D1389" s="393" t="s">
        <v>25459</v>
      </c>
      <c r="E1389" s="383" t="s">
        <v>25645</v>
      </c>
      <c r="F1389" s="381" t="s">
        <v>19907</v>
      </c>
      <c r="G1389" s="382" t="s">
        <v>7937</v>
      </c>
    </row>
    <row r="1390" spans="1:7" ht="37.5">
      <c r="A1390" s="371">
        <v>1375</v>
      </c>
      <c r="B1390" s="377">
        <v>8078</v>
      </c>
      <c r="C1390" s="378">
        <f>Matrix!B8080</f>
        <v>0</v>
      </c>
      <c r="D1390" s="393" t="s">
        <v>25459</v>
      </c>
      <c r="E1390" s="383" t="s">
        <v>25645</v>
      </c>
      <c r="F1390" s="381" t="s">
        <v>19908</v>
      </c>
      <c r="G1390" s="382" t="s">
        <v>7938</v>
      </c>
    </row>
    <row r="1391" spans="1:7" ht="37.5">
      <c r="A1391" s="371">
        <v>1376</v>
      </c>
      <c r="B1391" s="377">
        <v>8079</v>
      </c>
      <c r="C1391" s="378">
        <f>Matrix!B8081</f>
        <v>0</v>
      </c>
      <c r="D1391" s="393" t="s">
        <v>25459</v>
      </c>
      <c r="E1391" s="383" t="s">
        <v>25645</v>
      </c>
      <c r="F1391" s="381" t="s">
        <v>19909</v>
      </c>
      <c r="G1391" s="382" t="s">
        <v>7939</v>
      </c>
    </row>
    <row r="1392" spans="1:7" ht="37.5">
      <c r="A1392" s="371">
        <v>1377</v>
      </c>
      <c r="B1392" s="377">
        <v>8080</v>
      </c>
      <c r="C1392" s="378">
        <f>Matrix!B8082</f>
        <v>0</v>
      </c>
      <c r="D1392" s="393" t="s">
        <v>25459</v>
      </c>
      <c r="E1392" s="383" t="s">
        <v>25645</v>
      </c>
      <c r="F1392" s="381" t="s">
        <v>19910</v>
      </c>
      <c r="G1392" s="382" t="s">
        <v>7940</v>
      </c>
    </row>
    <row r="1393" spans="1:7" ht="37.5">
      <c r="A1393" s="371">
        <v>1378</v>
      </c>
      <c r="B1393" s="377">
        <v>8081</v>
      </c>
      <c r="C1393" s="378">
        <f>Matrix!B8083</f>
        <v>0</v>
      </c>
      <c r="D1393" s="393" t="s">
        <v>25459</v>
      </c>
      <c r="E1393" s="383" t="s">
        <v>25645</v>
      </c>
      <c r="F1393" s="381" t="s">
        <v>19911</v>
      </c>
      <c r="G1393" s="382" t="s">
        <v>7941</v>
      </c>
    </row>
    <row r="1394" spans="1:7" ht="37.5">
      <c r="A1394" s="371">
        <v>1379</v>
      </c>
      <c r="B1394" s="377">
        <v>8082</v>
      </c>
      <c r="C1394" s="378">
        <f>Matrix!B8084</f>
        <v>0</v>
      </c>
      <c r="D1394" s="393" t="s">
        <v>25459</v>
      </c>
      <c r="E1394" s="383" t="s">
        <v>25645</v>
      </c>
      <c r="F1394" s="381" t="s">
        <v>19912</v>
      </c>
      <c r="G1394" s="382" t="s">
        <v>7942</v>
      </c>
    </row>
    <row r="1395" spans="1:7" ht="37.5">
      <c r="A1395" s="371">
        <v>1380</v>
      </c>
      <c r="B1395" s="377">
        <v>8083</v>
      </c>
      <c r="C1395" s="378">
        <f>Matrix!B8085</f>
        <v>0</v>
      </c>
      <c r="D1395" s="393" t="s">
        <v>25459</v>
      </c>
      <c r="E1395" s="383" t="s">
        <v>25645</v>
      </c>
      <c r="F1395" s="381" t="s">
        <v>19913</v>
      </c>
      <c r="G1395" s="382" t="s">
        <v>7943</v>
      </c>
    </row>
    <row r="1396" spans="1:7" ht="37.5">
      <c r="A1396" s="371">
        <v>1381</v>
      </c>
      <c r="B1396" s="377">
        <v>8084</v>
      </c>
      <c r="C1396" s="378">
        <f>Matrix!B8086</f>
        <v>0</v>
      </c>
      <c r="D1396" s="393" t="s">
        <v>25459</v>
      </c>
      <c r="E1396" s="383" t="s">
        <v>25645</v>
      </c>
      <c r="F1396" s="381" t="s">
        <v>19914</v>
      </c>
      <c r="G1396" s="382" t="s">
        <v>7944</v>
      </c>
    </row>
    <row r="1397" spans="1:7" ht="37.5">
      <c r="A1397" s="371">
        <v>1382</v>
      </c>
      <c r="B1397" s="377">
        <v>8085</v>
      </c>
      <c r="C1397" s="378">
        <f>Matrix!B8087</f>
        <v>0</v>
      </c>
      <c r="D1397" s="393" t="s">
        <v>25459</v>
      </c>
      <c r="E1397" s="383" t="s">
        <v>25645</v>
      </c>
      <c r="F1397" s="381" t="s">
        <v>19915</v>
      </c>
      <c r="G1397" s="382" t="s">
        <v>7945</v>
      </c>
    </row>
    <row r="1398" spans="1:7" ht="37.5">
      <c r="A1398" s="371">
        <v>1383</v>
      </c>
      <c r="B1398" s="377">
        <v>8086</v>
      </c>
      <c r="C1398" s="378">
        <f>Matrix!B8088</f>
        <v>0</v>
      </c>
      <c r="D1398" s="393" t="s">
        <v>25459</v>
      </c>
      <c r="E1398" s="383" t="s">
        <v>25645</v>
      </c>
      <c r="F1398" s="381" t="s">
        <v>19916</v>
      </c>
      <c r="G1398" s="382" t="s">
        <v>7946</v>
      </c>
    </row>
    <row r="1399" spans="1:7" ht="37.5">
      <c r="A1399" s="371">
        <v>1384</v>
      </c>
      <c r="B1399" s="377">
        <v>8087</v>
      </c>
      <c r="C1399" s="378">
        <f>Matrix!B8089</f>
        <v>0</v>
      </c>
      <c r="D1399" s="393" t="s">
        <v>25459</v>
      </c>
      <c r="E1399" s="383" t="s">
        <v>25645</v>
      </c>
      <c r="F1399" s="381" t="s">
        <v>19917</v>
      </c>
      <c r="G1399" s="382" t="s">
        <v>7947</v>
      </c>
    </row>
    <row r="1400" spans="1:7" ht="37.5">
      <c r="A1400" s="371">
        <v>1385</v>
      </c>
      <c r="B1400" s="377">
        <v>8088</v>
      </c>
      <c r="C1400" s="378">
        <f>Matrix!B8090</f>
        <v>0</v>
      </c>
      <c r="D1400" s="393" t="s">
        <v>25459</v>
      </c>
      <c r="E1400" s="383" t="s">
        <v>25645</v>
      </c>
      <c r="F1400" s="381" t="s">
        <v>19918</v>
      </c>
      <c r="G1400" s="382" t="s">
        <v>7948</v>
      </c>
    </row>
    <row r="1401" spans="1:7" ht="37.5">
      <c r="A1401" s="371">
        <v>1386</v>
      </c>
      <c r="B1401" s="377">
        <v>8089</v>
      </c>
      <c r="C1401" s="378">
        <f>Matrix!B8091</f>
        <v>0</v>
      </c>
      <c r="D1401" s="393" t="s">
        <v>25459</v>
      </c>
      <c r="E1401" s="383" t="s">
        <v>25645</v>
      </c>
      <c r="F1401" s="381" t="s">
        <v>19919</v>
      </c>
      <c r="G1401" s="382" t="s">
        <v>7949</v>
      </c>
    </row>
    <row r="1402" spans="1:7" ht="37.5">
      <c r="A1402" s="371">
        <v>1387</v>
      </c>
      <c r="B1402" s="377">
        <v>8090</v>
      </c>
      <c r="C1402" s="378">
        <f>Matrix!B8092</f>
        <v>0</v>
      </c>
      <c r="D1402" s="393" t="s">
        <v>25469</v>
      </c>
      <c r="E1402" s="383" t="s">
        <v>25644</v>
      </c>
      <c r="F1402" s="381" t="s">
        <v>19920</v>
      </c>
      <c r="G1402" s="382" t="s">
        <v>7950</v>
      </c>
    </row>
    <row r="1403" spans="1:7" ht="37.5">
      <c r="A1403" s="371">
        <v>1388</v>
      </c>
      <c r="B1403" s="377">
        <v>8091</v>
      </c>
      <c r="C1403" s="378">
        <f>Matrix!B8093</f>
        <v>0</v>
      </c>
      <c r="D1403" s="393" t="s">
        <v>25459</v>
      </c>
      <c r="E1403" s="383" t="s">
        <v>25645</v>
      </c>
      <c r="F1403" s="381" t="s">
        <v>19921</v>
      </c>
      <c r="G1403" s="382" t="s">
        <v>7951</v>
      </c>
    </row>
    <row r="1404" spans="1:7" ht="37.5">
      <c r="A1404" s="371">
        <v>1389</v>
      </c>
      <c r="B1404" s="377">
        <v>8092</v>
      </c>
      <c r="C1404" s="378">
        <f>Matrix!B8094</f>
        <v>0</v>
      </c>
      <c r="D1404" s="393" t="s">
        <v>25459</v>
      </c>
      <c r="E1404" s="383" t="s">
        <v>25645</v>
      </c>
      <c r="F1404" s="381" t="s">
        <v>19922</v>
      </c>
      <c r="G1404" s="382" t="s">
        <v>7952</v>
      </c>
    </row>
    <row r="1405" spans="1:7" ht="37.5">
      <c r="A1405" s="371">
        <v>1390</v>
      </c>
      <c r="B1405" s="377">
        <v>8093</v>
      </c>
      <c r="C1405" s="378">
        <f>Matrix!B8095</f>
        <v>0</v>
      </c>
      <c r="D1405" s="393" t="s">
        <v>25459</v>
      </c>
      <c r="E1405" s="383" t="s">
        <v>25645</v>
      </c>
      <c r="F1405" s="381" t="s">
        <v>19923</v>
      </c>
      <c r="G1405" s="382" t="s">
        <v>7953</v>
      </c>
    </row>
    <row r="1406" spans="1:7" ht="37.5">
      <c r="A1406" s="371">
        <v>1391</v>
      </c>
      <c r="B1406" s="377">
        <v>8094</v>
      </c>
      <c r="C1406" s="378">
        <f>Matrix!B8096</f>
        <v>0</v>
      </c>
      <c r="D1406" s="393" t="s">
        <v>25459</v>
      </c>
      <c r="E1406" s="383" t="s">
        <v>25645</v>
      </c>
      <c r="F1406" s="381" t="s">
        <v>19924</v>
      </c>
      <c r="G1406" s="382" t="s">
        <v>7954</v>
      </c>
    </row>
    <row r="1407" spans="1:7" ht="37.5">
      <c r="A1407" s="371">
        <v>1392</v>
      </c>
      <c r="B1407" s="377">
        <v>8095</v>
      </c>
      <c r="C1407" s="378">
        <f>Matrix!B8097</f>
        <v>0</v>
      </c>
      <c r="D1407" s="393" t="s">
        <v>25459</v>
      </c>
      <c r="E1407" s="383" t="s">
        <v>25645</v>
      </c>
      <c r="F1407" s="381" t="s">
        <v>19925</v>
      </c>
      <c r="G1407" s="382" t="s">
        <v>7955</v>
      </c>
    </row>
    <row r="1408" spans="1:7" ht="37.5">
      <c r="A1408" s="371">
        <v>1393</v>
      </c>
      <c r="B1408" s="377">
        <v>8096</v>
      </c>
      <c r="C1408" s="378">
        <f>Matrix!B8098</f>
        <v>0</v>
      </c>
      <c r="D1408" s="393" t="s">
        <v>25459</v>
      </c>
      <c r="E1408" s="383" t="s">
        <v>25645</v>
      </c>
      <c r="F1408" s="381" t="s">
        <v>19926</v>
      </c>
      <c r="G1408" s="382" t="s">
        <v>7956</v>
      </c>
    </row>
    <row r="1409" spans="1:7" ht="37.5">
      <c r="A1409" s="371">
        <v>1394</v>
      </c>
      <c r="B1409" s="377">
        <v>8097</v>
      </c>
      <c r="C1409" s="378">
        <f>Matrix!B8099</f>
        <v>0</v>
      </c>
      <c r="D1409" s="393" t="s">
        <v>25459</v>
      </c>
      <c r="E1409" s="383" t="s">
        <v>25645</v>
      </c>
      <c r="F1409" s="381" t="s">
        <v>19927</v>
      </c>
      <c r="G1409" s="382" t="s">
        <v>7957</v>
      </c>
    </row>
    <row r="1410" spans="1:7" ht="37.5">
      <c r="A1410" s="371">
        <v>1395</v>
      </c>
      <c r="B1410" s="377">
        <v>8098</v>
      </c>
      <c r="C1410" s="378">
        <f>Matrix!B8100</f>
        <v>0</v>
      </c>
      <c r="D1410" s="393" t="s">
        <v>25459</v>
      </c>
      <c r="E1410" s="383" t="s">
        <v>25645</v>
      </c>
      <c r="F1410" s="381" t="s">
        <v>19928</v>
      </c>
      <c r="G1410" s="382" t="s">
        <v>7958</v>
      </c>
    </row>
    <row r="1411" spans="1:7" ht="37.5">
      <c r="A1411" s="371">
        <v>1396</v>
      </c>
      <c r="B1411" s="377">
        <v>8099</v>
      </c>
      <c r="C1411" s="378">
        <f>Matrix!B8101</f>
        <v>0</v>
      </c>
      <c r="D1411" s="393" t="s">
        <v>25459</v>
      </c>
      <c r="E1411" s="383" t="s">
        <v>25645</v>
      </c>
      <c r="F1411" s="381" t="s">
        <v>19929</v>
      </c>
      <c r="G1411" s="382" t="s">
        <v>7959</v>
      </c>
    </row>
    <row r="1412" spans="1:7" ht="37.5">
      <c r="A1412" s="371">
        <v>1397</v>
      </c>
      <c r="B1412" s="377">
        <v>8100</v>
      </c>
      <c r="C1412" s="378">
        <f>Matrix!B8102</f>
        <v>0</v>
      </c>
      <c r="D1412" s="393" t="s">
        <v>25459</v>
      </c>
      <c r="E1412" s="383" t="s">
        <v>25645</v>
      </c>
      <c r="F1412" s="381" t="s">
        <v>19930</v>
      </c>
      <c r="G1412" s="382" t="s">
        <v>7960</v>
      </c>
    </row>
    <row r="1413" spans="1:7" ht="37.5">
      <c r="A1413" s="371">
        <v>1398</v>
      </c>
      <c r="B1413" s="377">
        <v>8101</v>
      </c>
      <c r="C1413" s="378">
        <f>Matrix!B8103</f>
        <v>0</v>
      </c>
      <c r="D1413" s="393" t="s">
        <v>25459</v>
      </c>
      <c r="E1413" s="383" t="s">
        <v>25645</v>
      </c>
      <c r="F1413" s="381" t="s">
        <v>19931</v>
      </c>
      <c r="G1413" s="382" t="s">
        <v>7961</v>
      </c>
    </row>
    <row r="1414" spans="1:7" ht="37.5">
      <c r="A1414" s="371">
        <v>1399</v>
      </c>
      <c r="B1414" s="377">
        <v>8102</v>
      </c>
      <c r="C1414" s="378">
        <f>Matrix!B8104</f>
        <v>0</v>
      </c>
      <c r="D1414" s="393" t="s">
        <v>25459</v>
      </c>
      <c r="E1414" s="383" t="s">
        <v>25645</v>
      </c>
      <c r="F1414" s="381" t="s">
        <v>19932</v>
      </c>
      <c r="G1414" s="382" t="s">
        <v>7962</v>
      </c>
    </row>
    <row r="1415" spans="1:7" ht="37.5">
      <c r="A1415" s="371">
        <v>1400</v>
      </c>
      <c r="B1415" s="377">
        <v>8103</v>
      </c>
      <c r="C1415" s="378">
        <f>Matrix!B8105</f>
        <v>0</v>
      </c>
      <c r="D1415" s="393" t="s">
        <v>25459</v>
      </c>
      <c r="E1415" s="383" t="s">
        <v>25645</v>
      </c>
      <c r="F1415" s="381" t="s">
        <v>19933</v>
      </c>
      <c r="G1415" s="382" t="s">
        <v>7963</v>
      </c>
    </row>
    <row r="1416" spans="1:7" ht="37.5">
      <c r="A1416" s="371">
        <v>1401</v>
      </c>
      <c r="B1416" s="377">
        <v>8104</v>
      </c>
      <c r="C1416" s="378">
        <f>Matrix!B8106</f>
        <v>0</v>
      </c>
      <c r="D1416" s="393" t="s">
        <v>25459</v>
      </c>
      <c r="E1416" s="383" t="s">
        <v>25645</v>
      </c>
      <c r="F1416" s="381" t="s">
        <v>19934</v>
      </c>
      <c r="G1416" s="382" t="s">
        <v>7964</v>
      </c>
    </row>
    <row r="1417" spans="1:7" ht="37.5">
      <c r="A1417" s="371">
        <v>1402</v>
      </c>
      <c r="B1417" s="377">
        <v>8105</v>
      </c>
      <c r="C1417" s="378">
        <f>Matrix!B8107</f>
        <v>0</v>
      </c>
      <c r="D1417" s="393" t="s">
        <v>25459</v>
      </c>
      <c r="E1417" s="383" t="s">
        <v>25645</v>
      </c>
      <c r="F1417" s="381" t="s">
        <v>19935</v>
      </c>
      <c r="G1417" s="382" t="s">
        <v>7965</v>
      </c>
    </row>
    <row r="1418" spans="1:7" ht="37.5">
      <c r="A1418" s="371">
        <v>1403</v>
      </c>
      <c r="B1418" s="377">
        <v>8106</v>
      </c>
      <c r="C1418" s="378">
        <f>Matrix!B8108</f>
        <v>0</v>
      </c>
      <c r="D1418" s="393" t="s">
        <v>25459</v>
      </c>
      <c r="E1418" s="383" t="s">
        <v>25645</v>
      </c>
      <c r="F1418" s="381" t="s">
        <v>19936</v>
      </c>
      <c r="G1418" s="382" t="s">
        <v>7966</v>
      </c>
    </row>
    <row r="1419" spans="1:7" ht="37.5">
      <c r="A1419" s="371">
        <v>1404</v>
      </c>
      <c r="B1419" s="377">
        <v>8107</v>
      </c>
      <c r="C1419" s="378">
        <f>Matrix!B8109</f>
        <v>0</v>
      </c>
      <c r="D1419" s="393" t="s">
        <v>25459</v>
      </c>
      <c r="E1419" s="383" t="s">
        <v>25645</v>
      </c>
      <c r="F1419" s="381" t="s">
        <v>19937</v>
      </c>
      <c r="G1419" s="382" t="s">
        <v>7967</v>
      </c>
    </row>
    <row r="1420" spans="1:7" ht="37.5">
      <c r="A1420" s="371">
        <v>1405</v>
      </c>
      <c r="B1420" s="377">
        <v>8108</v>
      </c>
      <c r="C1420" s="378">
        <f>Matrix!B8110</f>
        <v>0</v>
      </c>
      <c r="D1420" s="393" t="s">
        <v>25459</v>
      </c>
      <c r="E1420" s="383" t="s">
        <v>25645</v>
      </c>
      <c r="F1420" s="381" t="s">
        <v>19938</v>
      </c>
      <c r="G1420" s="382" t="s">
        <v>7968</v>
      </c>
    </row>
    <row r="1421" spans="1:7" ht="37.5">
      <c r="A1421" s="371">
        <v>1406</v>
      </c>
      <c r="B1421" s="377">
        <v>8247</v>
      </c>
      <c r="C1421" s="378">
        <f>Matrix!B8249</f>
        <v>0</v>
      </c>
      <c r="D1421" s="393" t="s">
        <v>25459</v>
      </c>
      <c r="E1421" s="383" t="s">
        <v>25645</v>
      </c>
      <c r="F1421" s="381" t="s">
        <v>20076</v>
      </c>
      <c r="G1421" s="382" t="s">
        <v>8107</v>
      </c>
    </row>
    <row r="1422" spans="1:7" ht="37.5">
      <c r="A1422" s="371">
        <v>1407</v>
      </c>
      <c r="B1422" s="377">
        <v>8476</v>
      </c>
      <c r="C1422" s="378">
        <f>Matrix!B8478</f>
        <v>0</v>
      </c>
      <c r="D1422" s="393" t="s">
        <v>25459</v>
      </c>
      <c r="E1422" s="383" t="s">
        <v>25645</v>
      </c>
      <c r="F1422" s="381" t="s">
        <v>20300</v>
      </c>
      <c r="G1422" s="382" t="s">
        <v>8336</v>
      </c>
    </row>
    <row r="1423" spans="1:7" ht="37.5">
      <c r="A1423" s="371">
        <v>1408</v>
      </c>
      <c r="B1423" s="377">
        <v>8477</v>
      </c>
      <c r="C1423" s="378">
        <f>Matrix!B8479</f>
        <v>0</v>
      </c>
      <c r="D1423" s="393" t="s">
        <v>25459</v>
      </c>
      <c r="E1423" s="383" t="s">
        <v>25645</v>
      </c>
      <c r="F1423" s="381" t="s">
        <v>20301</v>
      </c>
      <c r="G1423" s="382" t="s">
        <v>8337</v>
      </c>
    </row>
    <row r="1424" spans="1:7" ht="37.5">
      <c r="A1424" s="371">
        <v>1409</v>
      </c>
      <c r="B1424" s="377">
        <v>8478</v>
      </c>
      <c r="C1424" s="378">
        <f>Matrix!B8480</f>
        <v>0</v>
      </c>
      <c r="D1424" s="393" t="s">
        <v>25459</v>
      </c>
      <c r="E1424" s="383" t="s">
        <v>25645</v>
      </c>
      <c r="F1424" s="381" t="s">
        <v>20302</v>
      </c>
      <c r="G1424" s="382" t="s">
        <v>8338</v>
      </c>
    </row>
    <row r="1425" spans="1:7" ht="37.5">
      <c r="A1425" s="371">
        <v>1410</v>
      </c>
      <c r="B1425" s="377">
        <v>8512</v>
      </c>
      <c r="C1425" s="378">
        <f>Matrix!B8514</f>
        <v>0</v>
      </c>
      <c r="D1425" s="393" t="s">
        <v>25459</v>
      </c>
      <c r="E1425" s="383" t="s">
        <v>25645</v>
      </c>
      <c r="F1425" s="381" t="s">
        <v>20336</v>
      </c>
      <c r="G1425" s="382" t="s">
        <v>8372</v>
      </c>
    </row>
    <row r="1426" spans="1:7" ht="37.5">
      <c r="A1426" s="371">
        <v>1411</v>
      </c>
      <c r="B1426" s="377">
        <v>8670</v>
      </c>
      <c r="C1426" s="378">
        <f>Matrix!B8672</f>
        <v>0</v>
      </c>
      <c r="D1426" s="393" t="s">
        <v>25459</v>
      </c>
      <c r="E1426" s="383" t="s">
        <v>25645</v>
      </c>
      <c r="F1426" s="381" t="s">
        <v>20494</v>
      </c>
      <c r="G1426" s="382" t="s">
        <v>8530</v>
      </c>
    </row>
    <row r="1427" spans="1:7" ht="37.5">
      <c r="A1427" s="371">
        <v>1412</v>
      </c>
      <c r="B1427" s="377">
        <v>8672</v>
      </c>
      <c r="C1427" s="378">
        <f>Matrix!B8674</f>
        <v>0</v>
      </c>
      <c r="D1427" s="393" t="s">
        <v>25459</v>
      </c>
      <c r="E1427" s="383" t="s">
        <v>25645</v>
      </c>
      <c r="F1427" s="381" t="s">
        <v>20496</v>
      </c>
      <c r="G1427" s="382" t="s">
        <v>8532</v>
      </c>
    </row>
    <row r="1428" spans="1:7" ht="37.5">
      <c r="A1428" s="371">
        <v>1413</v>
      </c>
      <c r="B1428" s="377">
        <v>8721</v>
      </c>
      <c r="C1428" s="378">
        <f>Matrix!B8723</f>
        <v>0</v>
      </c>
      <c r="D1428" s="393" t="s">
        <v>25459</v>
      </c>
      <c r="E1428" s="383" t="s">
        <v>25645</v>
      </c>
      <c r="F1428" s="381" t="s">
        <v>8581</v>
      </c>
      <c r="G1428" s="382" t="s">
        <v>8581</v>
      </c>
    </row>
    <row r="1429" spans="1:7" ht="37.5">
      <c r="A1429" s="371">
        <v>1414</v>
      </c>
      <c r="B1429" s="377">
        <v>8994</v>
      </c>
      <c r="C1429" s="378">
        <f>Matrix!B8996</f>
        <v>0</v>
      </c>
      <c r="D1429" s="393" t="s">
        <v>25459</v>
      </c>
      <c r="E1429" s="383" t="s">
        <v>25645</v>
      </c>
      <c r="F1429" s="381" t="s">
        <v>20779</v>
      </c>
      <c r="G1429" s="382" t="s">
        <v>8854</v>
      </c>
    </row>
    <row r="1430" spans="1:7" ht="42.75">
      <c r="A1430" s="371">
        <v>1415</v>
      </c>
      <c r="B1430" s="377">
        <v>9101</v>
      </c>
      <c r="C1430" s="378">
        <f>Matrix!B9103</f>
        <v>0</v>
      </c>
      <c r="D1430" s="393" t="s">
        <v>25459</v>
      </c>
      <c r="E1430" s="383" t="s">
        <v>25645</v>
      </c>
      <c r="F1430" s="381" t="s">
        <v>20886</v>
      </c>
      <c r="G1430" s="382" t="s">
        <v>8960</v>
      </c>
    </row>
    <row r="1431" spans="1:7" ht="37.5">
      <c r="A1431" s="371">
        <v>1416</v>
      </c>
      <c r="B1431" s="377">
        <v>9332</v>
      </c>
      <c r="C1431" s="378">
        <f>Matrix!B9334</f>
        <v>0</v>
      </c>
      <c r="D1431" s="393" t="s">
        <v>25459</v>
      </c>
      <c r="E1431" s="383" t="s">
        <v>25645</v>
      </c>
      <c r="F1431" s="381" t="s">
        <v>21111</v>
      </c>
      <c r="G1431" s="382" t="s">
        <v>9188</v>
      </c>
    </row>
    <row r="1432" spans="1:7" ht="37.5">
      <c r="A1432" s="371">
        <v>1417</v>
      </c>
      <c r="B1432" s="377">
        <v>9611</v>
      </c>
      <c r="C1432" s="378">
        <f>Matrix!B9613</f>
        <v>0</v>
      </c>
      <c r="D1432" s="393" t="s">
        <v>25459</v>
      </c>
      <c r="E1432" s="383" t="s">
        <v>25645</v>
      </c>
      <c r="F1432" s="381" t="s">
        <v>21385</v>
      </c>
      <c r="G1432" s="382" t="s">
        <v>9467</v>
      </c>
    </row>
    <row r="1433" spans="1:7" ht="37.5">
      <c r="A1433" s="371">
        <v>1418</v>
      </c>
      <c r="B1433" s="377">
        <v>9719</v>
      </c>
      <c r="C1433" s="378">
        <f>Matrix!B9721</f>
        <v>0</v>
      </c>
      <c r="D1433" s="393" t="s">
        <v>25459</v>
      </c>
      <c r="E1433" s="383" t="s">
        <v>25645</v>
      </c>
      <c r="F1433" s="381" t="s">
        <v>21491</v>
      </c>
      <c r="G1433" s="382" t="s">
        <v>9577</v>
      </c>
    </row>
    <row r="1434" spans="1:7" ht="37.5">
      <c r="A1434" s="371">
        <v>1419</v>
      </c>
      <c r="B1434" s="377">
        <v>9720</v>
      </c>
      <c r="C1434" s="378">
        <f>Matrix!B9722</f>
        <v>0</v>
      </c>
      <c r="D1434" s="393" t="s">
        <v>25459</v>
      </c>
      <c r="E1434" s="383" t="s">
        <v>25645</v>
      </c>
      <c r="F1434" s="381" t="s">
        <v>21492</v>
      </c>
      <c r="G1434" s="382" t="s">
        <v>9578</v>
      </c>
    </row>
    <row r="1435" spans="1:7" ht="37.5">
      <c r="A1435" s="371">
        <v>1420</v>
      </c>
      <c r="B1435" s="377">
        <v>9723</v>
      </c>
      <c r="C1435" s="378">
        <f>Matrix!B9725</f>
        <v>0</v>
      </c>
      <c r="D1435" s="393" t="s">
        <v>25459</v>
      </c>
      <c r="E1435" s="383" t="s">
        <v>25645</v>
      </c>
      <c r="F1435" s="381" t="s">
        <v>21495</v>
      </c>
      <c r="G1435" s="382" t="s">
        <v>9581</v>
      </c>
    </row>
    <row r="1436" spans="1:7" ht="37.5">
      <c r="A1436" s="371">
        <v>1421</v>
      </c>
      <c r="B1436" s="377">
        <v>9724</v>
      </c>
      <c r="C1436" s="378">
        <f>Matrix!B9726</f>
        <v>0</v>
      </c>
      <c r="D1436" s="393" t="s">
        <v>25459</v>
      </c>
      <c r="E1436" s="383" t="s">
        <v>25645</v>
      </c>
      <c r="F1436" s="381" t="s">
        <v>21496</v>
      </c>
      <c r="G1436" s="382" t="s">
        <v>9582</v>
      </c>
    </row>
    <row r="1437" spans="1:7" ht="37.5">
      <c r="A1437" s="371">
        <v>1422</v>
      </c>
      <c r="B1437" s="377">
        <v>9725</v>
      </c>
      <c r="C1437" s="378">
        <f>Matrix!B9727</f>
        <v>0</v>
      </c>
      <c r="D1437" s="393" t="s">
        <v>25459</v>
      </c>
      <c r="E1437" s="383" t="s">
        <v>25645</v>
      </c>
      <c r="F1437" s="381" t="s">
        <v>21497</v>
      </c>
      <c r="G1437" s="382" t="s">
        <v>9583</v>
      </c>
    </row>
    <row r="1438" spans="1:7" ht="37.5">
      <c r="A1438" s="371">
        <v>1423</v>
      </c>
      <c r="B1438" s="377">
        <v>9757</v>
      </c>
      <c r="C1438" s="378">
        <f>Matrix!B9759</f>
        <v>0</v>
      </c>
      <c r="D1438" s="393" t="s">
        <v>25459</v>
      </c>
      <c r="E1438" s="383" t="s">
        <v>25645</v>
      </c>
      <c r="F1438" s="381" t="s">
        <v>21528</v>
      </c>
      <c r="G1438" s="382" t="s">
        <v>9616</v>
      </c>
    </row>
    <row r="1439" spans="1:7" ht="37.5">
      <c r="A1439" s="371">
        <v>1424</v>
      </c>
      <c r="B1439" s="377">
        <v>9760</v>
      </c>
      <c r="C1439" s="378">
        <f>Matrix!B9762</f>
        <v>0</v>
      </c>
      <c r="D1439" s="393" t="s">
        <v>25459</v>
      </c>
      <c r="E1439" s="383" t="s">
        <v>25645</v>
      </c>
      <c r="F1439" s="381" t="s">
        <v>21531</v>
      </c>
      <c r="G1439" s="382" t="s">
        <v>9619</v>
      </c>
    </row>
    <row r="1440" spans="1:7" ht="42.75">
      <c r="A1440" s="371">
        <v>1425</v>
      </c>
      <c r="B1440" s="377">
        <v>9897</v>
      </c>
      <c r="C1440" s="378">
        <f>Matrix!B9899</f>
        <v>0</v>
      </c>
      <c r="D1440" s="393" t="s">
        <v>25459</v>
      </c>
      <c r="E1440" s="383" t="s">
        <v>25645</v>
      </c>
      <c r="F1440" s="381" t="s">
        <v>21666</v>
      </c>
      <c r="G1440" s="382" t="s">
        <v>9758</v>
      </c>
    </row>
    <row r="1441" spans="1:7" ht="37.5">
      <c r="A1441" s="371">
        <v>1426</v>
      </c>
      <c r="B1441" s="377">
        <v>136</v>
      </c>
      <c r="C1441" s="378">
        <f>Matrix!B138</f>
        <v>0</v>
      </c>
      <c r="D1441" s="393" t="s">
        <v>25459</v>
      </c>
      <c r="E1441" s="394" t="s">
        <v>25646</v>
      </c>
      <c r="F1441" s="381" t="s">
        <v>12190</v>
      </c>
      <c r="G1441" s="382" t="s">
        <v>140</v>
      </c>
    </row>
    <row r="1442" spans="1:7" ht="37.5">
      <c r="A1442" s="371">
        <v>1427</v>
      </c>
      <c r="B1442" s="377">
        <v>159</v>
      </c>
      <c r="C1442" s="378">
        <f>Matrix!B161</f>
        <v>0</v>
      </c>
      <c r="D1442" s="393" t="s">
        <v>25459</v>
      </c>
      <c r="E1442" s="394" t="s">
        <v>25646</v>
      </c>
      <c r="F1442" s="381" t="s">
        <v>12213</v>
      </c>
      <c r="G1442" s="382" t="s">
        <v>163</v>
      </c>
    </row>
    <row r="1443" spans="1:7" ht="37.5">
      <c r="A1443" s="371">
        <v>1428</v>
      </c>
      <c r="B1443" s="377">
        <v>240</v>
      </c>
      <c r="C1443" s="378">
        <f>Matrix!B242</f>
        <v>0</v>
      </c>
      <c r="D1443" s="393" t="s">
        <v>25459</v>
      </c>
      <c r="E1443" s="394" t="s">
        <v>25646</v>
      </c>
      <c r="F1443" s="381" t="s">
        <v>12294</v>
      </c>
      <c r="G1443" s="382" t="s">
        <v>244</v>
      </c>
    </row>
    <row r="1444" spans="1:7" ht="37.5">
      <c r="A1444" s="371">
        <v>1429</v>
      </c>
      <c r="B1444" s="377">
        <v>269</v>
      </c>
      <c r="C1444" s="378">
        <f>Matrix!B271</f>
        <v>0</v>
      </c>
      <c r="D1444" s="393" t="s">
        <v>25459</v>
      </c>
      <c r="E1444" s="394" t="s">
        <v>25646</v>
      </c>
      <c r="F1444" s="381" t="s">
        <v>12323</v>
      </c>
      <c r="G1444" s="382" t="s">
        <v>273</v>
      </c>
    </row>
    <row r="1445" spans="1:7" ht="37.5">
      <c r="A1445" s="371">
        <v>1430</v>
      </c>
      <c r="B1445" s="377">
        <v>326</v>
      </c>
      <c r="C1445" s="378">
        <f>Matrix!B328</f>
        <v>0</v>
      </c>
      <c r="D1445" s="393" t="s">
        <v>25459</v>
      </c>
      <c r="E1445" s="394" t="s">
        <v>25646</v>
      </c>
      <c r="F1445" s="381" t="s">
        <v>12380</v>
      </c>
      <c r="G1445" s="382" t="s">
        <v>330</v>
      </c>
    </row>
    <row r="1446" spans="1:7" ht="37.5">
      <c r="A1446" s="371">
        <v>1431</v>
      </c>
      <c r="B1446" s="377">
        <v>694</v>
      </c>
      <c r="C1446" s="378">
        <f>Matrix!B696</f>
        <v>0</v>
      </c>
      <c r="D1446" s="393" t="s">
        <v>25459</v>
      </c>
      <c r="E1446" s="394" t="s">
        <v>25646</v>
      </c>
      <c r="F1446" s="381" t="s">
        <v>12748</v>
      </c>
      <c r="G1446" s="382" t="s">
        <v>698</v>
      </c>
    </row>
    <row r="1447" spans="1:7" ht="42.75">
      <c r="A1447" s="371">
        <v>1432</v>
      </c>
      <c r="B1447" s="377">
        <v>698</v>
      </c>
      <c r="C1447" s="378">
        <f>Matrix!B700</f>
        <v>0</v>
      </c>
      <c r="D1447" s="393" t="s">
        <v>25459</v>
      </c>
      <c r="E1447" s="394" t="s">
        <v>25646</v>
      </c>
      <c r="F1447" s="381" t="s">
        <v>12752</v>
      </c>
      <c r="G1447" s="382" t="s">
        <v>702</v>
      </c>
    </row>
    <row r="1448" spans="1:7" ht="51.75">
      <c r="A1448" s="371">
        <v>1433</v>
      </c>
      <c r="B1448" s="377">
        <v>808</v>
      </c>
      <c r="C1448" s="378">
        <f>Matrix!B810</f>
        <v>0</v>
      </c>
      <c r="D1448" s="393" t="s">
        <v>25459</v>
      </c>
      <c r="E1448" s="394" t="s">
        <v>25646</v>
      </c>
      <c r="F1448" s="381" t="s">
        <v>12862</v>
      </c>
      <c r="G1448" s="382" t="s">
        <v>811</v>
      </c>
    </row>
    <row r="1449" spans="1:7" ht="37.5">
      <c r="A1449" s="371">
        <v>1434</v>
      </c>
      <c r="B1449" s="377">
        <v>959</v>
      </c>
      <c r="C1449" s="378">
        <f>Matrix!B961</f>
        <v>0</v>
      </c>
      <c r="D1449" s="393" t="s">
        <v>25459</v>
      </c>
      <c r="E1449" s="394" t="s">
        <v>25646</v>
      </c>
      <c r="F1449" s="381" t="s">
        <v>13012</v>
      </c>
      <c r="G1449" s="382" t="s">
        <v>962</v>
      </c>
    </row>
    <row r="1450" spans="1:7" ht="37.5">
      <c r="A1450" s="371">
        <v>1435</v>
      </c>
      <c r="B1450" s="377">
        <v>1211</v>
      </c>
      <c r="C1450" s="378">
        <f>Matrix!B1213</f>
        <v>0</v>
      </c>
      <c r="D1450" s="393" t="s">
        <v>25459</v>
      </c>
      <c r="E1450" s="394" t="s">
        <v>25646</v>
      </c>
      <c r="F1450" s="381" t="s">
        <v>13264</v>
      </c>
      <c r="G1450" s="382" t="s">
        <v>1214</v>
      </c>
    </row>
    <row r="1451" spans="1:7" ht="37.5">
      <c r="A1451" s="371">
        <v>1436</v>
      </c>
      <c r="B1451" s="377">
        <v>1267</v>
      </c>
      <c r="C1451" s="378">
        <f>Matrix!B1269</f>
        <v>0</v>
      </c>
      <c r="D1451" s="393" t="s">
        <v>25459</v>
      </c>
      <c r="E1451" s="394" t="s">
        <v>25646</v>
      </c>
      <c r="F1451" s="381" t="s">
        <v>13320</v>
      </c>
      <c r="G1451" s="382" t="s">
        <v>1270</v>
      </c>
    </row>
    <row r="1452" spans="1:7" ht="37.5">
      <c r="A1452" s="371">
        <v>1437</v>
      </c>
      <c r="B1452" s="377">
        <v>1444</v>
      </c>
      <c r="C1452" s="378">
        <f>Matrix!B1446</f>
        <v>0</v>
      </c>
      <c r="D1452" s="393" t="s">
        <v>25459</v>
      </c>
      <c r="E1452" s="394" t="s">
        <v>25646</v>
      </c>
      <c r="F1452" s="381" t="s">
        <v>13497</v>
      </c>
      <c r="G1452" s="382" t="s">
        <v>1446</v>
      </c>
    </row>
    <row r="1453" spans="1:7" ht="42.75">
      <c r="A1453" s="371">
        <v>1438</v>
      </c>
      <c r="B1453" s="377">
        <v>1549</v>
      </c>
      <c r="C1453" s="378">
        <f>Matrix!B1551</f>
        <v>0</v>
      </c>
      <c r="D1453" s="393" t="s">
        <v>25459</v>
      </c>
      <c r="E1453" s="394" t="s">
        <v>25646</v>
      </c>
      <c r="F1453" s="381" t="s">
        <v>13602</v>
      </c>
      <c r="G1453" s="382" t="s">
        <v>1551</v>
      </c>
    </row>
    <row r="1454" spans="1:7" ht="37.5">
      <c r="A1454" s="371">
        <v>1439</v>
      </c>
      <c r="B1454" s="377">
        <v>1891</v>
      </c>
      <c r="C1454" s="378">
        <f>Matrix!B1893</f>
        <v>0</v>
      </c>
      <c r="D1454" s="393" t="s">
        <v>25459</v>
      </c>
      <c r="E1454" s="394" t="s">
        <v>25646</v>
      </c>
      <c r="F1454" s="381" t="s">
        <v>13942</v>
      </c>
      <c r="G1454" s="382" t="s">
        <v>1893</v>
      </c>
    </row>
    <row r="1455" spans="1:7" ht="37.5">
      <c r="A1455" s="371">
        <v>1440</v>
      </c>
      <c r="B1455" s="377">
        <v>1985</v>
      </c>
      <c r="C1455" s="378">
        <f>Matrix!B1987</f>
        <v>0</v>
      </c>
      <c r="D1455" s="393" t="s">
        <v>25459</v>
      </c>
      <c r="E1455" s="394" t="s">
        <v>25646</v>
      </c>
      <c r="F1455" s="381" t="s">
        <v>14036</v>
      </c>
      <c r="G1455" s="382" t="s">
        <v>1987</v>
      </c>
    </row>
    <row r="1456" spans="1:7" ht="37.5">
      <c r="A1456" s="371">
        <v>1441</v>
      </c>
      <c r="B1456" s="377">
        <v>2033</v>
      </c>
      <c r="C1456" s="378">
        <f>Matrix!B2035</f>
        <v>0</v>
      </c>
      <c r="D1456" s="393" t="s">
        <v>25459</v>
      </c>
      <c r="E1456" s="394" t="s">
        <v>25646</v>
      </c>
      <c r="F1456" s="381" t="s">
        <v>14084</v>
      </c>
      <c r="G1456" s="382" t="s">
        <v>2035</v>
      </c>
    </row>
    <row r="1457" spans="1:7" ht="37.5">
      <c r="A1457" s="371">
        <v>1442</v>
      </c>
      <c r="B1457" s="377">
        <v>2054</v>
      </c>
      <c r="C1457" s="378">
        <f>Matrix!B2056</f>
        <v>0</v>
      </c>
      <c r="D1457" s="393" t="s">
        <v>25459</v>
      </c>
      <c r="E1457" s="394" t="s">
        <v>25646</v>
      </c>
      <c r="F1457" s="381" t="s">
        <v>14105</v>
      </c>
      <c r="G1457" s="382" t="s">
        <v>2056</v>
      </c>
    </row>
    <row r="1458" spans="1:7" ht="37.5">
      <c r="A1458" s="371">
        <v>1443</v>
      </c>
      <c r="B1458" s="377">
        <v>2141</v>
      </c>
      <c r="C1458" s="378">
        <f>Matrix!B2143</f>
        <v>0</v>
      </c>
      <c r="D1458" s="393" t="s">
        <v>25459</v>
      </c>
      <c r="E1458" s="394" t="s">
        <v>25646</v>
      </c>
      <c r="F1458" s="381" t="s">
        <v>14191</v>
      </c>
      <c r="G1458" s="382" t="s">
        <v>2143</v>
      </c>
    </row>
    <row r="1459" spans="1:7" ht="37.5">
      <c r="A1459" s="371">
        <v>1444</v>
      </c>
      <c r="B1459" s="377">
        <v>2142</v>
      </c>
      <c r="C1459" s="378">
        <f>Matrix!B2144</f>
        <v>0</v>
      </c>
      <c r="D1459" s="393" t="s">
        <v>25459</v>
      </c>
      <c r="E1459" s="394" t="s">
        <v>25646</v>
      </c>
      <c r="F1459" s="381" t="s">
        <v>14192</v>
      </c>
      <c r="G1459" s="382" t="s">
        <v>2144</v>
      </c>
    </row>
    <row r="1460" spans="1:7" ht="37.5">
      <c r="A1460" s="371">
        <v>1445</v>
      </c>
      <c r="B1460" s="377">
        <v>2917</v>
      </c>
      <c r="C1460" s="378">
        <f>Matrix!B2919</f>
        <v>0</v>
      </c>
      <c r="D1460" s="393" t="s">
        <v>25459</v>
      </c>
      <c r="E1460" s="394" t="s">
        <v>25646</v>
      </c>
      <c r="F1460" s="381" t="s">
        <v>14967</v>
      </c>
      <c r="G1460" s="382" t="s">
        <v>2917</v>
      </c>
    </row>
    <row r="1461" spans="1:7" ht="37.5">
      <c r="A1461" s="371">
        <v>1446</v>
      </c>
      <c r="B1461" s="377">
        <v>2955</v>
      </c>
      <c r="C1461" s="378">
        <f>Matrix!B2957</f>
        <v>0</v>
      </c>
      <c r="D1461" s="393" t="s">
        <v>25459</v>
      </c>
      <c r="E1461" s="394" t="s">
        <v>25646</v>
      </c>
      <c r="F1461" s="381" t="s">
        <v>15005</v>
      </c>
      <c r="G1461" s="382" t="s">
        <v>2955</v>
      </c>
    </row>
    <row r="1462" spans="1:7" ht="42.75">
      <c r="A1462" s="371">
        <v>1447</v>
      </c>
      <c r="B1462" s="377">
        <v>3133</v>
      </c>
      <c r="C1462" s="378">
        <f>Matrix!B3135</f>
        <v>0</v>
      </c>
      <c r="D1462" s="393" t="s">
        <v>25459</v>
      </c>
      <c r="E1462" s="394" t="s">
        <v>25646</v>
      </c>
      <c r="F1462" s="381" t="s">
        <v>15163</v>
      </c>
      <c r="G1462" s="382" t="s">
        <v>3136</v>
      </c>
    </row>
    <row r="1463" spans="1:7" ht="37.5">
      <c r="A1463" s="371">
        <v>1448</v>
      </c>
      <c r="B1463" s="377">
        <v>3168</v>
      </c>
      <c r="C1463" s="378">
        <f>Matrix!B3170</f>
        <v>0</v>
      </c>
      <c r="D1463" s="393" t="s">
        <v>25459</v>
      </c>
      <c r="E1463" s="394" t="s">
        <v>25646</v>
      </c>
      <c r="F1463" s="381" t="s">
        <v>15198</v>
      </c>
      <c r="G1463" s="382" t="s">
        <v>3171</v>
      </c>
    </row>
    <row r="1464" spans="1:7" ht="37.5">
      <c r="A1464" s="371">
        <v>1449</v>
      </c>
      <c r="B1464" s="377">
        <v>3359</v>
      </c>
      <c r="C1464" s="378">
        <f>Matrix!B3361</f>
        <v>0</v>
      </c>
      <c r="D1464" s="393" t="s">
        <v>25459</v>
      </c>
      <c r="E1464" s="394" t="s">
        <v>25646</v>
      </c>
      <c r="F1464" s="381" t="s">
        <v>15377</v>
      </c>
      <c r="G1464" s="382" t="s">
        <v>3360</v>
      </c>
    </row>
    <row r="1465" spans="1:7" ht="37.5">
      <c r="A1465" s="371">
        <v>1450</v>
      </c>
      <c r="B1465" s="377">
        <v>3650</v>
      </c>
      <c r="C1465" s="378">
        <f>Matrix!B3652</f>
        <v>0</v>
      </c>
      <c r="D1465" s="393" t="s">
        <v>25459</v>
      </c>
      <c r="E1465" s="394" t="s">
        <v>25646</v>
      </c>
      <c r="F1465" s="381" t="s">
        <v>15639</v>
      </c>
      <c r="G1465" s="382" t="s">
        <v>3655</v>
      </c>
    </row>
    <row r="1466" spans="1:7" ht="37.5">
      <c r="A1466" s="371">
        <v>1451</v>
      </c>
      <c r="B1466" s="377">
        <v>3730</v>
      </c>
      <c r="C1466" s="378">
        <f>Matrix!B3732</f>
        <v>0</v>
      </c>
      <c r="D1466" s="393" t="s">
        <v>25459</v>
      </c>
      <c r="E1466" s="394" t="s">
        <v>25646</v>
      </c>
      <c r="F1466" s="381" t="s">
        <v>15718</v>
      </c>
      <c r="G1466" s="382" t="s">
        <v>3734</v>
      </c>
    </row>
    <row r="1467" spans="1:7" ht="37.5">
      <c r="A1467" s="371">
        <v>1452</v>
      </c>
      <c r="B1467" s="377">
        <v>3888</v>
      </c>
      <c r="C1467" s="378">
        <f>Matrix!B3890</f>
        <v>0</v>
      </c>
      <c r="D1467" s="393" t="s">
        <v>25459</v>
      </c>
      <c r="E1467" s="394" t="s">
        <v>25646</v>
      </c>
      <c r="F1467" s="381" t="s">
        <v>15876</v>
      </c>
      <c r="G1467" s="382" t="s">
        <v>3892</v>
      </c>
    </row>
    <row r="1468" spans="1:7" ht="37.5">
      <c r="A1468" s="371">
        <v>1453</v>
      </c>
      <c r="B1468" s="377">
        <v>3896</v>
      </c>
      <c r="C1468" s="378">
        <f>Matrix!B3898</f>
        <v>0</v>
      </c>
      <c r="D1468" s="393" t="s">
        <v>25459</v>
      </c>
      <c r="E1468" s="394" t="s">
        <v>25646</v>
      </c>
      <c r="F1468" s="381" t="s">
        <v>15884</v>
      </c>
      <c r="G1468" s="382" t="s">
        <v>3900</v>
      </c>
    </row>
    <row r="1469" spans="1:7" ht="37.5">
      <c r="A1469" s="371">
        <v>1454</v>
      </c>
      <c r="B1469" s="377">
        <v>3897</v>
      </c>
      <c r="C1469" s="378">
        <f>Matrix!B3899</f>
        <v>0</v>
      </c>
      <c r="D1469" s="393" t="s">
        <v>25459</v>
      </c>
      <c r="E1469" s="394" t="s">
        <v>25646</v>
      </c>
      <c r="F1469" s="381" t="s">
        <v>15885</v>
      </c>
      <c r="G1469" s="382" t="s">
        <v>3901</v>
      </c>
    </row>
    <row r="1470" spans="1:7" ht="42.75">
      <c r="A1470" s="371">
        <v>1455</v>
      </c>
      <c r="B1470" s="377">
        <v>4018</v>
      </c>
      <c r="C1470" s="378">
        <f>Matrix!B4020</f>
        <v>0</v>
      </c>
      <c r="D1470" s="393" t="s">
        <v>25459</v>
      </c>
      <c r="E1470" s="394" t="s">
        <v>25646</v>
      </c>
      <c r="F1470" s="381" t="s">
        <v>16006</v>
      </c>
      <c r="G1470" s="382" t="s">
        <v>4019</v>
      </c>
    </row>
    <row r="1471" spans="1:7" ht="42.75">
      <c r="A1471" s="371">
        <v>1456</v>
      </c>
      <c r="B1471" s="377">
        <v>4041</v>
      </c>
      <c r="C1471" s="378">
        <f>Matrix!B4043</f>
        <v>0</v>
      </c>
      <c r="D1471" s="393" t="s">
        <v>25459</v>
      </c>
      <c r="E1471" s="394" t="s">
        <v>25646</v>
      </c>
      <c r="F1471" s="381" t="s">
        <v>16029</v>
      </c>
      <c r="G1471" s="382" t="s">
        <v>4042</v>
      </c>
    </row>
    <row r="1472" spans="1:7" ht="57">
      <c r="A1472" s="371">
        <v>1457</v>
      </c>
      <c r="B1472" s="377">
        <v>4049</v>
      </c>
      <c r="C1472" s="378">
        <f>Matrix!B4051</f>
        <v>0</v>
      </c>
      <c r="D1472" s="393" t="s">
        <v>25459</v>
      </c>
      <c r="E1472" s="394" t="s">
        <v>25646</v>
      </c>
      <c r="F1472" s="381" t="s">
        <v>16037</v>
      </c>
      <c r="G1472" s="382" t="s">
        <v>4050</v>
      </c>
    </row>
    <row r="1473" spans="1:7" ht="42.75">
      <c r="A1473" s="371">
        <v>1458</v>
      </c>
      <c r="B1473" s="377">
        <v>4082</v>
      </c>
      <c r="C1473" s="378">
        <f>Matrix!B4084</f>
        <v>0</v>
      </c>
      <c r="D1473" s="393" t="s">
        <v>25459</v>
      </c>
      <c r="E1473" s="394" t="s">
        <v>25646</v>
      </c>
      <c r="F1473" s="381" t="s">
        <v>16070</v>
      </c>
      <c r="G1473" s="382" t="s">
        <v>4083</v>
      </c>
    </row>
    <row r="1474" spans="1:7" ht="37.5">
      <c r="A1474" s="371">
        <v>1459</v>
      </c>
      <c r="B1474" s="377">
        <v>4978</v>
      </c>
      <c r="C1474" s="378">
        <f>Matrix!B4980</f>
        <v>0</v>
      </c>
      <c r="D1474" s="393" t="s">
        <v>25459</v>
      </c>
      <c r="E1474" s="394" t="s">
        <v>25646</v>
      </c>
      <c r="F1474" s="381" t="s">
        <v>16834</v>
      </c>
      <c r="G1474" s="382" t="s">
        <v>4847</v>
      </c>
    </row>
    <row r="1475" spans="1:7" ht="57">
      <c r="A1475" s="371">
        <v>1460</v>
      </c>
      <c r="B1475" s="377">
        <v>5542</v>
      </c>
      <c r="C1475" s="378">
        <f>Matrix!B5544</f>
        <v>0</v>
      </c>
      <c r="D1475" s="393" t="s">
        <v>25459</v>
      </c>
      <c r="E1475" s="394" t="s">
        <v>25646</v>
      </c>
      <c r="F1475" s="381" t="s">
        <v>17395</v>
      </c>
      <c r="G1475" s="382" t="s">
        <v>5411</v>
      </c>
    </row>
    <row r="1476" spans="1:7" ht="37.5">
      <c r="A1476" s="371">
        <v>1461</v>
      </c>
      <c r="B1476" s="377">
        <v>5871</v>
      </c>
      <c r="C1476" s="378">
        <f>Matrix!B5873</f>
        <v>0</v>
      </c>
      <c r="D1476" s="393" t="s">
        <v>25459</v>
      </c>
      <c r="E1476" s="394" t="s">
        <v>25646</v>
      </c>
      <c r="F1476" s="381" t="s">
        <v>17721</v>
      </c>
      <c r="G1476" s="382" t="s">
        <v>5737</v>
      </c>
    </row>
    <row r="1477" spans="1:7" ht="37.5">
      <c r="A1477" s="371">
        <v>1462</v>
      </c>
      <c r="B1477" s="377">
        <v>5992</v>
      </c>
      <c r="C1477" s="378">
        <f>Matrix!B5994</f>
        <v>0</v>
      </c>
      <c r="D1477" s="393" t="s">
        <v>25459</v>
      </c>
      <c r="E1477" s="394" t="s">
        <v>25646</v>
      </c>
      <c r="F1477" s="381" t="s">
        <v>17842</v>
      </c>
      <c r="G1477" s="382" t="s">
        <v>5858</v>
      </c>
    </row>
    <row r="1478" spans="1:7" ht="37.5">
      <c r="A1478" s="371">
        <v>1463</v>
      </c>
      <c r="B1478" s="377">
        <v>5993</v>
      </c>
      <c r="C1478" s="378">
        <f>Matrix!B5995</f>
        <v>0</v>
      </c>
      <c r="D1478" s="393" t="s">
        <v>25459</v>
      </c>
      <c r="E1478" s="394" t="s">
        <v>25646</v>
      </c>
      <c r="F1478" s="381" t="s">
        <v>17843</v>
      </c>
      <c r="G1478" s="382" t="s">
        <v>5859</v>
      </c>
    </row>
    <row r="1479" spans="1:7" ht="37.5">
      <c r="A1479" s="371">
        <v>1464</v>
      </c>
      <c r="B1479" s="377">
        <v>6168</v>
      </c>
      <c r="C1479" s="378">
        <f>Matrix!B6170</f>
        <v>0</v>
      </c>
      <c r="D1479" s="393" t="s">
        <v>25459</v>
      </c>
      <c r="E1479" s="394" t="s">
        <v>25646</v>
      </c>
      <c r="F1479" s="381" t="s">
        <v>18018</v>
      </c>
      <c r="G1479" s="382" t="s">
        <v>6033</v>
      </c>
    </row>
    <row r="1480" spans="1:7" ht="37.5">
      <c r="A1480" s="371">
        <v>1465</v>
      </c>
      <c r="B1480" s="377">
        <v>6246</v>
      </c>
      <c r="C1480" s="378">
        <f>Matrix!B6248</f>
        <v>0</v>
      </c>
      <c r="D1480" s="393" t="s">
        <v>25459</v>
      </c>
      <c r="E1480" s="394" t="s">
        <v>25646</v>
      </c>
      <c r="F1480" s="381" t="s">
        <v>18096</v>
      </c>
      <c r="G1480" s="382" t="s">
        <v>6111</v>
      </c>
    </row>
    <row r="1481" spans="1:7" ht="37.5">
      <c r="A1481" s="371">
        <v>1466</v>
      </c>
      <c r="B1481" s="377">
        <v>6318</v>
      </c>
      <c r="C1481" s="378">
        <f>Matrix!B6320</f>
        <v>0</v>
      </c>
      <c r="D1481" s="393" t="s">
        <v>25459</v>
      </c>
      <c r="E1481" s="394" t="s">
        <v>25646</v>
      </c>
      <c r="F1481" s="381" t="s">
        <v>18166</v>
      </c>
      <c r="G1481" s="382" t="s">
        <v>6180</v>
      </c>
    </row>
    <row r="1482" spans="1:7" ht="37.5">
      <c r="A1482" s="371">
        <v>1467</v>
      </c>
      <c r="B1482" s="377">
        <v>6380</v>
      </c>
      <c r="C1482" s="378">
        <f>Matrix!B6382</f>
        <v>0</v>
      </c>
      <c r="D1482" s="393" t="s">
        <v>25459</v>
      </c>
      <c r="E1482" s="394" t="s">
        <v>25646</v>
      </c>
      <c r="F1482" s="381" t="s">
        <v>18228</v>
      </c>
      <c r="G1482" s="382" t="s">
        <v>6242</v>
      </c>
    </row>
    <row r="1483" spans="1:7" ht="37.5">
      <c r="A1483" s="371">
        <v>1468</v>
      </c>
      <c r="B1483" s="377">
        <v>6726</v>
      </c>
      <c r="C1483" s="378">
        <f>Matrix!B6728</f>
        <v>0</v>
      </c>
      <c r="D1483" s="393" t="s">
        <v>25459</v>
      </c>
      <c r="E1483" s="394" t="s">
        <v>25646</v>
      </c>
      <c r="F1483" s="381" t="s">
        <v>18574</v>
      </c>
      <c r="G1483" s="382" t="s">
        <v>6587</v>
      </c>
    </row>
    <row r="1484" spans="1:7" ht="51.75">
      <c r="A1484" s="371">
        <v>1469</v>
      </c>
      <c r="B1484" s="377">
        <v>6902</v>
      </c>
      <c r="C1484" s="378">
        <f>Matrix!B6904</f>
        <v>0</v>
      </c>
      <c r="D1484" s="393" t="s">
        <v>25459</v>
      </c>
      <c r="E1484" s="394" t="s">
        <v>25646</v>
      </c>
      <c r="F1484" s="381" t="s">
        <v>18750</v>
      </c>
      <c r="G1484" s="382" t="s">
        <v>6763</v>
      </c>
    </row>
    <row r="1485" spans="1:7" ht="37.5">
      <c r="A1485" s="371">
        <v>1470</v>
      </c>
      <c r="B1485" s="377">
        <v>6928</v>
      </c>
      <c r="C1485" s="378">
        <f>Matrix!B6930</f>
        <v>0</v>
      </c>
      <c r="D1485" s="393" t="s">
        <v>25459</v>
      </c>
      <c r="E1485" s="394" t="s">
        <v>25646</v>
      </c>
      <c r="F1485" s="381" t="s">
        <v>18776</v>
      </c>
      <c r="G1485" s="382" t="s">
        <v>6789</v>
      </c>
    </row>
    <row r="1486" spans="1:7" ht="37.5">
      <c r="A1486" s="371">
        <v>1471</v>
      </c>
      <c r="B1486" s="377">
        <v>7371</v>
      </c>
      <c r="C1486" s="378">
        <f>Matrix!B7373</f>
        <v>0</v>
      </c>
      <c r="D1486" s="393" t="s">
        <v>25459</v>
      </c>
      <c r="E1486" s="394" t="s">
        <v>25646</v>
      </c>
      <c r="F1486" s="381" t="s">
        <v>19219</v>
      </c>
      <c r="G1486" s="382" t="s">
        <v>7231</v>
      </c>
    </row>
    <row r="1487" spans="1:7" ht="37.5">
      <c r="A1487" s="371">
        <v>1472</v>
      </c>
      <c r="B1487" s="377">
        <v>7477</v>
      </c>
      <c r="C1487" s="378">
        <f>Matrix!B7479</f>
        <v>0</v>
      </c>
      <c r="D1487" s="393" t="s">
        <v>25459</v>
      </c>
      <c r="E1487" s="394" t="s">
        <v>25646</v>
      </c>
      <c r="F1487" s="381" t="s">
        <v>19325</v>
      </c>
      <c r="G1487" s="382" t="s">
        <v>7337</v>
      </c>
    </row>
    <row r="1488" spans="1:7" ht="37.5">
      <c r="A1488" s="371">
        <v>1473</v>
      </c>
      <c r="B1488" s="377">
        <v>7481</v>
      </c>
      <c r="C1488" s="378">
        <f>Matrix!B7483</f>
        <v>0</v>
      </c>
      <c r="D1488" s="393" t="s">
        <v>25459</v>
      </c>
      <c r="E1488" s="394" t="s">
        <v>25646</v>
      </c>
      <c r="F1488" s="381" t="s">
        <v>19329</v>
      </c>
      <c r="G1488" s="382" t="s">
        <v>7341</v>
      </c>
    </row>
    <row r="1489" spans="1:7" ht="42.75">
      <c r="A1489" s="371">
        <v>1474</v>
      </c>
      <c r="B1489" s="377">
        <v>7496</v>
      </c>
      <c r="C1489" s="378">
        <f>Matrix!B7498</f>
        <v>0</v>
      </c>
      <c r="D1489" s="393" t="s">
        <v>25459</v>
      </c>
      <c r="E1489" s="394" t="s">
        <v>25646</v>
      </c>
      <c r="F1489" s="381" t="s">
        <v>19344</v>
      </c>
      <c r="G1489" s="382" t="s">
        <v>7356</v>
      </c>
    </row>
    <row r="1490" spans="1:7" ht="37.5">
      <c r="A1490" s="371">
        <v>1475</v>
      </c>
      <c r="B1490" s="377">
        <v>7793</v>
      </c>
      <c r="C1490" s="378">
        <f>Matrix!B7795</f>
        <v>0</v>
      </c>
      <c r="D1490" s="393" t="s">
        <v>25459</v>
      </c>
      <c r="E1490" s="394" t="s">
        <v>25646</v>
      </c>
      <c r="F1490" s="381" t="s">
        <v>19640</v>
      </c>
      <c r="G1490" s="382" t="s">
        <v>7653</v>
      </c>
    </row>
    <row r="1491" spans="1:7" ht="42.75">
      <c r="A1491" s="371">
        <v>1476</v>
      </c>
      <c r="B1491" s="377">
        <v>9080</v>
      </c>
      <c r="C1491" s="378">
        <f>Matrix!B9082</f>
        <v>0</v>
      </c>
      <c r="D1491" s="393" t="s">
        <v>25459</v>
      </c>
      <c r="E1491" s="394" t="s">
        <v>25646</v>
      </c>
      <c r="F1491" s="381" t="s">
        <v>20865</v>
      </c>
      <c r="G1491" s="382" t="s">
        <v>8940</v>
      </c>
    </row>
    <row r="1492" spans="1:7" ht="51.75">
      <c r="A1492" s="371">
        <v>1477</v>
      </c>
      <c r="B1492" s="377">
        <v>9092</v>
      </c>
      <c r="C1492" s="378">
        <f>Matrix!B9094</f>
        <v>0</v>
      </c>
      <c r="D1492" s="393" t="s">
        <v>25459</v>
      </c>
      <c r="E1492" s="394" t="s">
        <v>25646</v>
      </c>
      <c r="F1492" s="381" t="s">
        <v>20877</v>
      </c>
      <c r="G1492" s="382" t="s">
        <v>8952</v>
      </c>
    </row>
    <row r="1493" spans="1:7" ht="42.75">
      <c r="A1493" s="371">
        <v>1478</v>
      </c>
      <c r="B1493" s="377">
        <v>9096</v>
      </c>
      <c r="C1493" s="378">
        <f>Matrix!B9098</f>
        <v>0</v>
      </c>
      <c r="D1493" s="393" t="s">
        <v>25459</v>
      </c>
      <c r="E1493" s="394" t="s">
        <v>25646</v>
      </c>
      <c r="F1493" s="381" t="s">
        <v>20881</v>
      </c>
      <c r="G1493" s="382" t="s">
        <v>8956</v>
      </c>
    </row>
    <row r="1494" spans="1:7" ht="37.5">
      <c r="A1494" s="371">
        <v>1479</v>
      </c>
      <c r="B1494" s="377">
        <v>9276</v>
      </c>
      <c r="C1494" s="378">
        <f>Matrix!B9278</f>
        <v>0</v>
      </c>
      <c r="D1494" s="393" t="s">
        <v>25459</v>
      </c>
      <c r="E1494" s="394" t="s">
        <v>25646</v>
      </c>
      <c r="F1494" s="381" t="s">
        <v>21061</v>
      </c>
      <c r="G1494" s="382" t="s">
        <v>9133</v>
      </c>
    </row>
    <row r="1495" spans="1:7" ht="37.5">
      <c r="A1495" s="371">
        <v>1480</v>
      </c>
      <c r="B1495" s="377">
        <v>9721</v>
      </c>
      <c r="C1495" s="378">
        <f>Matrix!B9723</f>
        <v>0</v>
      </c>
      <c r="D1495" s="393" t="s">
        <v>25459</v>
      </c>
      <c r="E1495" s="394" t="s">
        <v>25646</v>
      </c>
      <c r="F1495" s="381" t="s">
        <v>21493</v>
      </c>
      <c r="G1495" s="382" t="s">
        <v>9579</v>
      </c>
    </row>
    <row r="1496" spans="1:7" ht="37.5">
      <c r="A1496" s="371">
        <v>1481</v>
      </c>
      <c r="B1496" s="377">
        <v>9722</v>
      </c>
      <c r="C1496" s="378">
        <f>Matrix!B9724</f>
        <v>0</v>
      </c>
      <c r="D1496" s="393" t="s">
        <v>25459</v>
      </c>
      <c r="E1496" s="394" t="s">
        <v>25646</v>
      </c>
      <c r="F1496" s="381" t="s">
        <v>21494</v>
      </c>
      <c r="G1496" s="382" t="s">
        <v>9580</v>
      </c>
    </row>
    <row r="1497" spans="1:7" ht="37.5">
      <c r="A1497" s="371">
        <v>1482</v>
      </c>
      <c r="B1497" s="377">
        <v>9724</v>
      </c>
      <c r="C1497" s="378">
        <f>Matrix!B9726</f>
        <v>0</v>
      </c>
      <c r="D1497" s="393" t="s">
        <v>25459</v>
      </c>
      <c r="E1497" s="394" t="s">
        <v>25646</v>
      </c>
      <c r="F1497" s="381" t="s">
        <v>21496</v>
      </c>
      <c r="G1497" s="382" t="s">
        <v>9582</v>
      </c>
    </row>
    <row r="1498" spans="1:7" ht="37.5">
      <c r="A1498" s="371">
        <v>1483</v>
      </c>
      <c r="B1498" s="377">
        <v>9726</v>
      </c>
      <c r="C1498" s="378">
        <f>Matrix!B9728</f>
        <v>0</v>
      </c>
      <c r="D1498" s="393" t="s">
        <v>25459</v>
      </c>
      <c r="E1498" s="394" t="s">
        <v>25646</v>
      </c>
      <c r="F1498" s="381" t="s">
        <v>21498</v>
      </c>
      <c r="G1498" s="382" t="s">
        <v>9584</v>
      </c>
    </row>
    <row r="1499" spans="1:7" ht="37.5">
      <c r="A1499" s="371">
        <v>1484</v>
      </c>
      <c r="B1499" s="377">
        <v>9767</v>
      </c>
      <c r="C1499" s="378">
        <f>Matrix!B9769</f>
        <v>0</v>
      </c>
      <c r="D1499" s="393" t="s">
        <v>25459</v>
      </c>
      <c r="E1499" s="394" t="s">
        <v>25646</v>
      </c>
      <c r="F1499" s="381" t="s">
        <v>21538</v>
      </c>
      <c r="G1499" s="382" t="s">
        <v>9626</v>
      </c>
    </row>
    <row r="1500" spans="1:7" ht="37.5">
      <c r="A1500" s="371">
        <v>1485</v>
      </c>
      <c r="B1500" s="377">
        <v>15</v>
      </c>
      <c r="C1500" s="378">
        <f>Matrix!B17</f>
        <v>0</v>
      </c>
      <c r="D1500" s="393" t="s">
        <v>25459</v>
      </c>
      <c r="E1500" s="395" t="s">
        <v>25647</v>
      </c>
      <c r="F1500" s="381" t="s">
        <v>12069</v>
      </c>
      <c r="G1500" s="382" t="s">
        <v>19</v>
      </c>
    </row>
    <row r="1501" spans="1:7" ht="37.5">
      <c r="A1501" s="371">
        <v>1486</v>
      </c>
      <c r="B1501" s="377">
        <v>24</v>
      </c>
      <c r="C1501" s="378">
        <f>Matrix!B26</f>
        <v>0</v>
      </c>
      <c r="D1501" s="393" t="s">
        <v>25459</v>
      </c>
      <c r="E1501" s="395" t="s">
        <v>25647</v>
      </c>
      <c r="F1501" s="381" t="s">
        <v>12078</v>
      </c>
      <c r="G1501" s="382" t="s">
        <v>28</v>
      </c>
    </row>
    <row r="1502" spans="1:7" ht="42.75">
      <c r="A1502" s="371">
        <v>1487</v>
      </c>
      <c r="B1502" s="377">
        <v>29</v>
      </c>
      <c r="C1502" s="378">
        <f>Matrix!B31</f>
        <v>0</v>
      </c>
      <c r="D1502" s="393" t="s">
        <v>25459</v>
      </c>
      <c r="E1502" s="395" t="s">
        <v>25647</v>
      </c>
      <c r="F1502" s="381" t="s">
        <v>12083</v>
      </c>
      <c r="G1502" s="382" t="s">
        <v>33</v>
      </c>
    </row>
    <row r="1503" spans="1:7" ht="37.5">
      <c r="A1503" s="371">
        <v>1488</v>
      </c>
      <c r="B1503" s="377">
        <v>46</v>
      </c>
      <c r="C1503" s="378">
        <f>Matrix!B48</f>
        <v>0</v>
      </c>
      <c r="D1503" s="393" t="s">
        <v>25459</v>
      </c>
      <c r="E1503" s="395" t="s">
        <v>25647</v>
      </c>
      <c r="F1503" s="381" t="s">
        <v>12100</v>
      </c>
      <c r="G1503" s="382" t="s">
        <v>50</v>
      </c>
    </row>
    <row r="1504" spans="1:7" ht="37.5">
      <c r="A1504" s="371">
        <v>1489</v>
      </c>
      <c r="B1504" s="377">
        <v>60</v>
      </c>
      <c r="C1504" s="378">
        <f>Matrix!B62</f>
        <v>0</v>
      </c>
      <c r="D1504" s="393" t="s">
        <v>25459</v>
      </c>
      <c r="E1504" s="395" t="s">
        <v>25647</v>
      </c>
      <c r="F1504" s="381" t="s">
        <v>12114</v>
      </c>
      <c r="G1504" s="382" t="s">
        <v>64</v>
      </c>
    </row>
    <row r="1505" spans="1:7" ht="37.5">
      <c r="A1505" s="371">
        <v>1490</v>
      </c>
      <c r="B1505" s="377">
        <v>81</v>
      </c>
      <c r="C1505" s="378">
        <f>Matrix!B83</f>
        <v>0</v>
      </c>
      <c r="D1505" s="393" t="s">
        <v>25459</v>
      </c>
      <c r="E1505" s="395" t="s">
        <v>25647</v>
      </c>
      <c r="F1505" s="381" t="s">
        <v>12135</v>
      </c>
      <c r="G1505" s="382" t="s">
        <v>85</v>
      </c>
    </row>
    <row r="1506" spans="1:7" ht="37.5">
      <c r="A1506" s="371">
        <v>1491</v>
      </c>
      <c r="B1506" s="377">
        <v>84</v>
      </c>
      <c r="C1506" s="378">
        <f>Matrix!B86</f>
        <v>0</v>
      </c>
      <c r="D1506" s="393" t="s">
        <v>25459</v>
      </c>
      <c r="E1506" s="395" t="s">
        <v>25647</v>
      </c>
      <c r="F1506" s="381" t="s">
        <v>12138</v>
      </c>
      <c r="G1506" s="382" t="s">
        <v>88</v>
      </c>
    </row>
    <row r="1507" spans="1:7" ht="37.5">
      <c r="A1507" s="371">
        <v>1492</v>
      </c>
      <c r="B1507" s="377">
        <v>87</v>
      </c>
      <c r="C1507" s="378">
        <f>Matrix!B89</f>
        <v>0</v>
      </c>
      <c r="D1507" s="393" t="s">
        <v>25459</v>
      </c>
      <c r="E1507" s="395" t="s">
        <v>25647</v>
      </c>
      <c r="F1507" s="381" t="s">
        <v>12141</v>
      </c>
      <c r="G1507" s="382" t="s">
        <v>91</v>
      </c>
    </row>
    <row r="1508" spans="1:7" ht="42.75">
      <c r="A1508" s="371">
        <v>1493</v>
      </c>
      <c r="B1508" s="377">
        <v>88</v>
      </c>
      <c r="C1508" s="378">
        <f>Matrix!B90</f>
        <v>0</v>
      </c>
      <c r="D1508" s="393" t="s">
        <v>25459</v>
      </c>
      <c r="E1508" s="395" t="s">
        <v>25647</v>
      </c>
      <c r="F1508" s="381" t="s">
        <v>12142</v>
      </c>
      <c r="G1508" s="382" t="s">
        <v>92</v>
      </c>
    </row>
    <row r="1509" spans="1:7" ht="37.5">
      <c r="A1509" s="371">
        <v>1494</v>
      </c>
      <c r="B1509" s="377">
        <v>104</v>
      </c>
      <c r="C1509" s="378">
        <f>Matrix!B106</f>
        <v>0</v>
      </c>
      <c r="D1509" s="393" t="s">
        <v>25459</v>
      </c>
      <c r="E1509" s="395" t="s">
        <v>25647</v>
      </c>
      <c r="F1509" s="381" t="s">
        <v>12158</v>
      </c>
      <c r="G1509" s="382" t="s">
        <v>108</v>
      </c>
    </row>
    <row r="1510" spans="1:7" ht="37.5">
      <c r="A1510" s="371">
        <v>1495</v>
      </c>
      <c r="B1510" s="377">
        <v>117</v>
      </c>
      <c r="C1510" s="378">
        <f>Matrix!B119</f>
        <v>0</v>
      </c>
      <c r="D1510" s="393" t="s">
        <v>25459</v>
      </c>
      <c r="E1510" s="395" t="s">
        <v>25647</v>
      </c>
      <c r="F1510" s="381" t="s">
        <v>12171</v>
      </c>
      <c r="G1510" s="382" t="s">
        <v>121</v>
      </c>
    </row>
    <row r="1511" spans="1:7" ht="37.5">
      <c r="A1511" s="371">
        <v>1496</v>
      </c>
      <c r="B1511" s="377">
        <v>127</v>
      </c>
      <c r="C1511" s="378">
        <f>Matrix!B129</f>
        <v>0</v>
      </c>
      <c r="D1511" s="393" t="s">
        <v>25459</v>
      </c>
      <c r="E1511" s="395" t="s">
        <v>25647</v>
      </c>
      <c r="F1511" s="381" t="s">
        <v>12181</v>
      </c>
      <c r="G1511" s="382" t="s">
        <v>131</v>
      </c>
    </row>
    <row r="1512" spans="1:7" ht="37.5">
      <c r="A1512" s="371">
        <v>1497</v>
      </c>
      <c r="B1512" s="377">
        <v>133</v>
      </c>
      <c r="C1512" s="378">
        <f>Matrix!B135</f>
        <v>0</v>
      </c>
      <c r="D1512" s="393" t="s">
        <v>25459</v>
      </c>
      <c r="E1512" s="395" t="s">
        <v>25647</v>
      </c>
      <c r="F1512" s="381" t="s">
        <v>12187</v>
      </c>
      <c r="G1512" s="382" t="s">
        <v>137</v>
      </c>
    </row>
    <row r="1513" spans="1:7" ht="37.5">
      <c r="A1513" s="371">
        <v>1498</v>
      </c>
      <c r="B1513" s="377">
        <v>162</v>
      </c>
      <c r="C1513" s="378">
        <f>Matrix!B164</f>
        <v>0</v>
      </c>
      <c r="D1513" s="393" t="s">
        <v>25459</v>
      </c>
      <c r="E1513" s="395" t="s">
        <v>25647</v>
      </c>
      <c r="F1513" s="381" t="s">
        <v>12216</v>
      </c>
      <c r="G1513" s="382" t="s">
        <v>166</v>
      </c>
    </row>
    <row r="1514" spans="1:7" ht="37.5">
      <c r="A1514" s="371">
        <v>1499</v>
      </c>
      <c r="B1514" s="377">
        <v>176</v>
      </c>
      <c r="C1514" s="378">
        <f>Matrix!B178</f>
        <v>0</v>
      </c>
      <c r="D1514" s="393" t="s">
        <v>25459</v>
      </c>
      <c r="E1514" s="395" t="s">
        <v>25647</v>
      </c>
      <c r="F1514" s="381" t="s">
        <v>12230</v>
      </c>
      <c r="G1514" s="382" t="s">
        <v>180</v>
      </c>
    </row>
    <row r="1515" spans="1:7" ht="37.5">
      <c r="A1515" s="371">
        <v>1500</v>
      </c>
      <c r="B1515" s="377">
        <v>177</v>
      </c>
      <c r="C1515" s="378">
        <f>Matrix!B179</f>
        <v>0</v>
      </c>
      <c r="D1515" s="393" t="s">
        <v>25459</v>
      </c>
      <c r="E1515" s="395" t="s">
        <v>25647</v>
      </c>
      <c r="F1515" s="381" t="s">
        <v>12231</v>
      </c>
      <c r="G1515" s="382" t="s">
        <v>181</v>
      </c>
    </row>
    <row r="1516" spans="1:7" ht="37.5">
      <c r="A1516" s="371">
        <v>1501</v>
      </c>
      <c r="B1516" s="377">
        <v>189</v>
      </c>
      <c r="C1516" s="378">
        <f>Matrix!B191</f>
        <v>0</v>
      </c>
      <c r="D1516" s="393" t="s">
        <v>25459</v>
      </c>
      <c r="E1516" s="395" t="s">
        <v>25647</v>
      </c>
      <c r="F1516" s="381" t="s">
        <v>12243</v>
      </c>
      <c r="G1516" s="382" t="s">
        <v>193</v>
      </c>
    </row>
    <row r="1517" spans="1:7" ht="37.5">
      <c r="A1517" s="371">
        <v>1502</v>
      </c>
      <c r="B1517" s="377">
        <v>193</v>
      </c>
      <c r="C1517" s="378">
        <f>Matrix!B195</f>
        <v>0</v>
      </c>
      <c r="D1517" s="393" t="s">
        <v>25459</v>
      </c>
      <c r="E1517" s="395" t="s">
        <v>25647</v>
      </c>
      <c r="F1517" s="381" t="s">
        <v>12247</v>
      </c>
      <c r="G1517" s="382" t="s">
        <v>197</v>
      </c>
    </row>
    <row r="1518" spans="1:7" ht="37.5">
      <c r="A1518" s="371">
        <v>1503</v>
      </c>
      <c r="B1518" s="377">
        <v>214</v>
      </c>
      <c r="C1518" s="378">
        <f>Matrix!B216</f>
        <v>0</v>
      </c>
      <c r="D1518" s="393" t="s">
        <v>25459</v>
      </c>
      <c r="E1518" s="395" t="s">
        <v>25647</v>
      </c>
      <c r="F1518" s="381" t="s">
        <v>12268</v>
      </c>
      <c r="G1518" s="382" t="s">
        <v>218</v>
      </c>
    </row>
    <row r="1519" spans="1:7" ht="37.5">
      <c r="A1519" s="371">
        <v>1504</v>
      </c>
      <c r="B1519" s="377">
        <v>218</v>
      </c>
      <c r="C1519" s="378">
        <f>Matrix!B220</f>
        <v>0</v>
      </c>
      <c r="D1519" s="393" t="s">
        <v>25459</v>
      </c>
      <c r="E1519" s="395" t="s">
        <v>25647</v>
      </c>
      <c r="F1519" s="381" t="s">
        <v>12272</v>
      </c>
      <c r="G1519" s="382" t="s">
        <v>222</v>
      </c>
    </row>
    <row r="1520" spans="1:7" ht="37.5">
      <c r="A1520" s="371">
        <v>1505</v>
      </c>
      <c r="B1520" s="377">
        <v>222</v>
      </c>
      <c r="C1520" s="378">
        <f>Matrix!B224</f>
        <v>0</v>
      </c>
      <c r="D1520" s="393" t="s">
        <v>25459</v>
      </c>
      <c r="E1520" s="395" t="s">
        <v>25647</v>
      </c>
      <c r="F1520" s="381" t="s">
        <v>12276</v>
      </c>
      <c r="G1520" s="382" t="s">
        <v>226</v>
      </c>
    </row>
    <row r="1521" spans="1:7" ht="37.5">
      <c r="A1521" s="371">
        <v>1506</v>
      </c>
      <c r="B1521" s="377">
        <v>228</v>
      </c>
      <c r="C1521" s="378">
        <f>Matrix!B230</f>
        <v>0</v>
      </c>
      <c r="D1521" s="393" t="s">
        <v>25459</v>
      </c>
      <c r="E1521" s="395" t="s">
        <v>25647</v>
      </c>
      <c r="F1521" s="381" t="s">
        <v>12282</v>
      </c>
      <c r="G1521" s="382" t="s">
        <v>232</v>
      </c>
    </row>
    <row r="1522" spans="1:7" ht="37.5">
      <c r="A1522" s="371">
        <v>1507</v>
      </c>
      <c r="B1522" s="377">
        <v>245</v>
      </c>
      <c r="C1522" s="378">
        <f>Matrix!B247</f>
        <v>0</v>
      </c>
      <c r="D1522" s="393" t="s">
        <v>25459</v>
      </c>
      <c r="E1522" s="395" t="s">
        <v>25647</v>
      </c>
      <c r="F1522" s="381" t="s">
        <v>12299</v>
      </c>
      <c r="G1522" s="382" t="s">
        <v>249</v>
      </c>
    </row>
    <row r="1523" spans="1:7" ht="37.5">
      <c r="A1523" s="371">
        <v>1508</v>
      </c>
      <c r="B1523" s="377">
        <v>247</v>
      </c>
      <c r="C1523" s="378">
        <f>Matrix!B249</f>
        <v>0</v>
      </c>
      <c r="D1523" s="393" t="s">
        <v>25459</v>
      </c>
      <c r="E1523" s="395" t="s">
        <v>25647</v>
      </c>
      <c r="F1523" s="381" t="s">
        <v>12301</v>
      </c>
      <c r="G1523" s="382" t="s">
        <v>251</v>
      </c>
    </row>
    <row r="1524" spans="1:7" ht="37.5">
      <c r="A1524" s="371">
        <v>1509</v>
      </c>
      <c r="B1524" s="377">
        <v>283</v>
      </c>
      <c r="C1524" s="378">
        <f>Matrix!B285</f>
        <v>0</v>
      </c>
      <c r="D1524" s="393" t="s">
        <v>25459</v>
      </c>
      <c r="E1524" s="395" t="s">
        <v>25647</v>
      </c>
      <c r="F1524" s="381" t="s">
        <v>12337</v>
      </c>
      <c r="G1524" s="382" t="s">
        <v>287</v>
      </c>
    </row>
    <row r="1525" spans="1:7" ht="37.5">
      <c r="A1525" s="371">
        <v>1510</v>
      </c>
      <c r="B1525" s="377">
        <v>346</v>
      </c>
      <c r="C1525" s="378">
        <f>Matrix!B348</f>
        <v>0</v>
      </c>
      <c r="D1525" s="393" t="s">
        <v>25459</v>
      </c>
      <c r="E1525" s="395" t="s">
        <v>25647</v>
      </c>
      <c r="F1525" s="381" t="s">
        <v>12400</v>
      </c>
      <c r="G1525" s="382" t="s">
        <v>350</v>
      </c>
    </row>
    <row r="1526" spans="1:7" ht="37.5">
      <c r="A1526" s="371">
        <v>1511</v>
      </c>
      <c r="B1526" s="377">
        <v>412</v>
      </c>
      <c r="C1526" s="378">
        <f>Matrix!B414</f>
        <v>0</v>
      </c>
      <c r="D1526" s="393" t="s">
        <v>25459</v>
      </c>
      <c r="E1526" s="395" t="s">
        <v>25647</v>
      </c>
      <c r="F1526" s="381" t="s">
        <v>12466</v>
      </c>
      <c r="G1526" s="382" t="s">
        <v>416</v>
      </c>
    </row>
    <row r="1527" spans="1:7" ht="37.5">
      <c r="A1527" s="371">
        <v>1512</v>
      </c>
      <c r="B1527" s="377">
        <v>420</v>
      </c>
      <c r="C1527" s="378">
        <f>Matrix!B422</f>
        <v>0</v>
      </c>
      <c r="D1527" s="393" t="s">
        <v>25459</v>
      </c>
      <c r="E1527" s="395" t="s">
        <v>25647</v>
      </c>
      <c r="F1527" s="381" t="s">
        <v>12474</v>
      </c>
      <c r="G1527" s="382" t="s">
        <v>424</v>
      </c>
    </row>
    <row r="1528" spans="1:7" ht="37.5">
      <c r="A1528" s="371">
        <v>1513</v>
      </c>
      <c r="B1528" s="377">
        <v>423</v>
      </c>
      <c r="C1528" s="378">
        <f>Matrix!B425</f>
        <v>0</v>
      </c>
      <c r="D1528" s="393" t="s">
        <v>25459</v>
      </c>
      <c r="E1528" s="395" t="s">
        <v>25647</v>
      </c>
      <c r="F1528" s="381" t="s">
        <v>12477</v>
      </c>
      <c r="G1528" s="382" t="s">
        <v>427</v>
      </c>
    </row>
    <row r="1529" spans="1:7" ht="37.5">
      <c r="A1529" s="371">
        <v>1514</v>
      </c>
      <c r="B1529" s="377">
        <v>462</v>
      </c>
      <c r="C1529" s="378">
        <f>Matrix!B464</f>
        <v>0</v>
      </c>
      <c r="D1529" s="393" t="s">
        <v>25459</v>
      </c>
      <c r="E1529" s="395" t="s">
        <v>25647</v>
      </c>
      <c r="F1529" s="381" t="s">
        <v>12516</v>
      </c>
      <c r="G1529" s="382" t="s">
        <v>466</v>
      </c>
    </row>
    <row r="1530" spans="1:7" ht="42.75">
      <c r="A1530" s="371">
        <v>1515</v>
      </c>
      <c r="B1530" s="377">
        <v>475</v>
      </c>
      <c r="C1530" s="378">
        <f>Matrix!B477</f>
        <v>0</v>
      </c>
      <c r="D1530" s="393" t="s">
        <v>25469</v>
      </c>
      <c r="E1530" s="395" t="s">
        <v>25648</v>
      </c>
      <c r="F1530" s="381" t="s">
        <v>12529</v>
      </c>
      <c r="G1530" s="382" t="s">
        <v>479</v>
      </c>
    </row>
    <row r="1531" spans="1:7" ht="37.5">
      <c r="A1531" s="371">
        <v>1516</v>
      </c>
      <c r="B1531" s="377">
        <v>478</v>
      </c>
      <c r="C1531" s="378">
        <f>Matrix!B480</f>
        <v>0</v>
      </c>
      <c r="D1531" s="393" t="s">
        <v>25459</v>
      </c>
      <c r="E1531" s="395" t="s">
        <v>25647</v>
      </c>
      <c r="F1531" s="381" t="s">
        <v>12532</v>
      </c>
      <c r="G1531" s="382" t="s">
        <v>482</v>
      </c>
    </row>
    <row r="1532" spans="1:7" ht="37.5">
      <c r="A1532" s="371">
        <v>1517</v>
      </c>
      <c r="B1532" s="377">
        <v>480</v>
      </c>
      <c r="C1532" s="378">
        <f>Matrix!B482</f>
        <v>0</v>
      </c>
      <c r="D1532" s="393" t="s">
        <v>25459</v>
      </c>
      <c r="E1532" s="395" t="s">
        <v>25647</v>
      </c>
      <c r="F1532" s="381" t="s">
        <v>12534</v>
      </c>
      <c r="G1532" s="382" t="s">
        <v>484</v>
      </c>
    </row>
    <row r="1533" spans="1:7" ht="37.5">
      <c r="A1533" s="371">
        <v>1518</v>
      </c>
      <c r="B1533" s="377">
        <v>494</v>
      </c>
      <c r="C1533" s="378">
        <f>Matrix!B496</f>
        <v>0</v>
      </c>
      <c r="D1533" s="393" t="s">
        <v>25459</v>
      </c>
      <c r="E1533" s="395" t="s">
        <v>25647</v>
      </c>
      <c r="F1533" s="381" t="s">
        <v>12548</v>
      </c>
      <c r="G1533" s="382" t="s">
        <v>498</v>
      </c>
    </row>
    <row r="1534" spans="1:7" ht="37.5">
      <c r="A1534" s="371">
        <v>1519</v>
      </c>
      <c r="B1534" s="377">
        <v>503</v>
      </c>
      <c r="C1534" s="378">
        <f>Matrix!B505</f>
        <v>0</v>
      </c>
      <c r="D1534" s="393" t="s">
        <v>25459</v>
      </c>
      <c r="E1534" s="395" t="s">
        <v>25647</v>
      </c>
      <c r="F1534" s="381" t="s">
        <v>12557</v>
      </c>
      <c r="G1534" s="382" t="s">
        <v>507</v>
      </c>
    </row>
    <row r="1535" spans="1:7" ht="37.5">
      <c r="A1535" s="371">
        <v>1520</v>
      </c>
      <c r="B1535" s="377">
        <v>516</v>
      </c>
      <c r="C1535" s="378">
        <f>Matrix!B518</f>
        <v>0</v>
      </c>
      <c r="D1535" s="393" t="s">
        <v>25459</v>
      </c>
      <c r="E1535" s="395" t="s">
        <v>25647</v>
      </c>
      <c r="F1535" s="381" t="s">
        <v>12570</v>
      </c>
      <c r="G1535" s="382" t="s">
        <v>520</v>
      </c>
    </row>
    <row r="1536" spans="1:7" ht="37.5">
      <c r="A1536" s="371">
        <v>1521</v>
      </c>
      <c r="B1536" s="377">
        <v>529</v>
      </c>
      <c r="C1536" s="378">
        <f>Matrix!B531</f>
        <v>0</v>
      </c>
      <c r="D1536" s="393" t="s">
        <v>25459</v>
      </c>
      <c r="E1536" s="395" t="s">
        <v>25647</v>
      </c>
      <c r="F1536" s="381" t="s">
        <v>12583</v>
      </c>
      <c r="G1536" s="382" t="s">
        <v>533</v>
      </c>
    </row>
    <row r="1537" spans="1:7" ht="37.5">
      <c r="A1537" s="371">
        <v>1522</v>
      </c>
      <c r="B1537" s="377">
        <v>581</v>
      </c>
      <c r="C1537" s="378">
        <f>Matrix!B583</f>
        <v>0</v>
      </c>
      <c r="D1537" s="393" t="s">
        <v>25459</v>
      </c>
      <c r="E1537" s="395" t="s">
        <v>25647</v>
      </c>
      <c r="F1537" s="381" t="s">
        <v>12635</v>
      </c>
      <c r="G1537" s="382" t="s">
        <v>585</v>
      </c>
    </row>
    <row r="1538" spans="1:7" ht="37.5">
      <c r="A1538" s="371">
        <v>1523</v>
      </c>
      <c r="B1538" s="377">
        <v>626</v>
      </c>
      <c r="C1538" s="378">
        <f>Matrix!B628</f>
        <v>0</v>
      </c>
      <c r="D1538" s="393" t="s">
        <v>25459</v>
      </c>
      <c r="E1538" s="395" t="s">
        <v>25647</v>
      </c>
      <c r="F1538" s="381" t="s">
        <v>12680</v>
      </c>
      <c r="G1538" s="382" t="s">
        <v>630</v>
      </c>
    </row>
    <row r="1539" spans="1:7" ht="42.75">
      <c r="A1539" s="371">
        <v>1524</v>
      </c>
      <c r="B1539" s="377">
        <v>644</v>
      </c>
      <c r="C1539" s="378">
        <f>Matrix!B646</f>
        <v>0</v>
      </c>
      <c r="D1539" s="393" t="s">
        <v>25459</v>
      </c>
      <c r="E1539" s="395" t="s">
        <v>25647</v>
      </c>
      <c r="F1539" s="381" t="s">
        <v>12698</v>
      </c>
      <c r="G1539" s="382" t="s">
        <v>648</v>
      </c>
    </row>
    <row r="1540" spans="1:7" ht="37.5">
      <c r="A1540" s="371">
        <v>1525</v>
      </c>
      <c r="B1540" s="377">
        <v>683</v>
      </c>
      <c r="C1540" s="378">
        <f>Matrix!B685</f>
        <v>0</v>
      </c>
      <c r="D1540" s="393" t="s">
        <v>25459</v>
      </c>
      <c r="E1540" s="395" t="s">
        <v>25647</v>
      </c>
      <c r="F1540" s="381" t="s">
        <v>12737</v>
      </c>
      <c r="G1540" s="382" t="s">
        <v>687</v>
      </c>
    </row>
    <row r="1541" spans="1:7" ht="37.5">
      <c r="A1541" s="371">
        <v>1526</v>
      </c>
      <c r="B1541" s="377">
        <v>717</v>
      </c>
      <c r="C1541" s="378">
        <f>Matrix!B719</f>
        <v>0</v>
      </c>
      <c r="D1541" s="393" t="s">
        <v>25459</v>
      </c>
      <c r="E1541" s="395" t="s">
        <v>25647</v>
      </c>
      <c r="F1541" s="381" t="s">
        <v>12771</v>
      </c>
      <c r="G1541" s="382" t="s">
        <v>721</v>
      </c>
    </row>
    <row r="1542" spans="1:7" ht="37.5">
      <c r="A1542" s="371">
        <v>1527</v>
      </c>
      <c r="B1542" s="377">
        <v>741</v>
      </c>
      <c r="C1542" s="378">
        <f>Matrix!B743</f>
        <v>0</v>
      </c>
      <c r="D1542" s="393" t="s">
        <v>25459</v>
      </c>
      <c r="E1542" s="395" t="s">
        <v>25647</v>
      </c>
      <c r="F1542" s="381" t="s">
        <v>12795</v>
      </c>
      <c r="G1542" s="382" t="s">
        <v>745</v>
      </c>
    </row>
    <row r="1543" spans="1:7" ht="37.5">
      <c r="A1543" s="371">
        <v>1528</v>
      </c>
      <c r="B1543" s="377">
        <v>786</v>
      </c>
      <c r="C1543" s="378">
        <f>Matrix!B788</f>
        <v>0</v>
      </c>
      <c r="D1543" s="393" t="s">
        <v>25459</v>
      </c>
      <c r="E1543" s="395" t="s">
        <v>25647</v>
      </c>
      <c r="F1543" s="381" t="s">
        <v>12840</v>
      </c>
      <c r="G1543" s="382" t="s">
        <v>789</v>
      </c>
    </row>
    <row r="1544" spans="1:7" ht="37.5">
      <c r="A1544" s="371">
        <v>1529</v>
      </c>
      <c r="B1544" s="377">
        <v>790</v>
      </c>
      <c r="C1544" s="378">
        <f>Matrix!B792</f>
        <v>0</v>
      </c>
      <c r="D1544" s="393" t="s">
        <v>25459</v>
      </c>
      <c r="E1544" s="395" t="s">
        <v>25647</v>
      </c>
      <c r="F1544" s="381" t="s">
        <v>12844</v>
      </c>
      <c r="G1544" s="382" t="s">
        <v>793</v>
      </c>
    </row>
    <row r="1545" spans="1:7" ht="37.5">
      <c r="A1545" s="371">
        <v>1530</v>
      </c>
      <c r="B1545" s="377">
        <v>792</v>
      </c>
      <c r="C1545" s="378">
        <f>Matrix!B794</f>
        <v>0</v>
      </c>
      <c r="D1545" s="393" t="s">
        <v>25459</v>
      </c>
      <c r="E1545" s="395" t="s">
        <v>25647</v>
      </c>
      <c r="F1545" s="381" t="s">
        <v>12846</v>
      </c>
      <c r="G1545" s="382" t="s">
        <v>795</v>
      </c>
    </row>
    <row r="1546" spans="1:7" ht="37.5">
      <c r="A1546" s="371">
        <v>1531</v>
      </c>
      <c r="B1546" s="377">
        <v>901</v>
      </c>
      <c r="C1546" s="378">
        <f>Matrix!B903</f>
        <v>0</v>
      </c>
      <c r="D1546" s="393" t="s">
        <v>25459</v>
      </c>
      <c r="E1546" s="395" t="s">
        <v>25647</v>
      </c>
      <c r="F1546" s="381" t="s">
        <v>12954</v>
      </c>
      <c r="G1546" s="382" t="s">
        <v>904</v>
      </c>
    </row>
    <row r="1547" spans="1:7" ht="37.5">
      <c r="A1547" s="371">
        <v>1532</v>
      </c>
      <c r="B1547" s="377">
        <v>929</v>
      </c>
      <c r="C1547" s="378">
        <f>Matrix!B931</f>
        <v>0</v>
      </c>
      <c r="D1547" s="393" t="s">
        <v>25459</v>
      </c>
      <c r="E1547" s="395" t="s">
        <v>25647</v>
      </c>
      <c r="F1547" s="381" t="s">
        <v>12982</v>
      </c>
      <c r="G1547" s="382" t="s">
        <v>932</v>
      </c>
    </row>
    <row r="1548" spans="1:7" ht="42.75">
      <c r="A1548" s="371">
        <v>1533</v>
      </c>
      <c r="B1548" s="377">
        <v>969</v>
      </c>
      <c r="C1548" s="378">
        <f>Matrix!B971</f>
        <v>0</v>
      </c>
      <c r="D1548" s="393" t="s">
        <v>25459</v>
      </c>
      <c r="E1548" s="395" t="s">
        <v>25647</v>
      </c>
      <c r="F1548" s="381" t="s">
        <v>13022</v>
      </c>
      <c r="G1548" s="382" t="s">
        <v>972</v>
      </c>
    </row>
    <row r="1549" spans="1:7" ht="37.5">
      <c r="A1549" s="371">
        <v>1534</v>
      </c>
      <c r="B1549" s="377">
        <v>1026</v>
      </c>
      <c r="C1549" s="378">
        <f>Matrix!B1028</f>
        <v>0</v>
      </c>
      <c r="D1549" s="393" t="s">
        <v>25459</v>
      </c>
      <c r="E1549" s="395" t="s">
        <v>25647</v>
      </c>
      <c r="F1549" s="381" t="s">
        <v>13079</v>
      </c>
      <c r="G1549" s="382" t="s">
        <v>1029</v>
      </c>
    </row>
    <row r="1550" spans="1:7" ht="37.5">
      <c r="A1550" s="371">
        <v>1535</v>
      </c>
      <c r="B1550" s="377">
        <v>1051</v>
      </c>
      <c r="C1550" s="378">
        <f>Matrix!B1053</f>
        <v>0</v>
      </c>
      <c r="D1550" s="393" t="s">
        <v>25459</v>
      </c>
      <c r="E1550" s="395" t="s">
        <v>25647</v>
      </c>
      <c r="F1550" s="381" t="s">
        <v>13104</v>
      </c>
      <c r="G1550" s="382" t="s">
        <v>1054</v>
      </c>
    </row>
    <row r="1551" spans="1:7" ht="37.5">
      <c r="A1551" s="371">
        <v>1536</v>
      </c>
      <c r="B1551" s="377">
        <v>1052</v>
      </c>
      <c r="C1551" s="378">
        <f>Matrix!B1054</f>
        <v>0</v>
      </c>
      <c r="D1551" s="393" t="s">
        <v>25459</v>
      </c>
      <c r="E1551" s="395" t="s">
        <v>25647</v>
      </c>
      <c r="F1551" s="381" t="s">
        <v>13105</v>
      </c>
      <c r="G1551" s="382" t="s">
        <v>1055</v>
      </c>
    </row>
    <row r="1552" spans="1:7" ht="37.5">
      <c r="A1552" s="371">
        <v>1537</v>
      </c>
      <c r="B1552" s="377">
        <v>1055</v>
      </c>
      <c r="C1552" s="378">
        <f>Matrix!B1057</f>
        <v>0</v>
      </c>
      <c r="D1552" s="393" t="s">
        <v>25459</v>
      </c>
      <c r="E1552" s="395" t="s">
        <v>25647</v>
      </c>
      <c r="F1552" s="381" t="s">
        <v>13108</v>
      </c>
      <c r="G1552" s="382" t="s">
        <v>1058</v>
      </c>
    </row>
    <row r="1553" spans="1:7" ht="37.5">
      <c r="A1553" s="371">
        <v>1538</v>
      </c>
      <c r="B1553" s="377">
        <v>1061</v>
      </c>
      <c r="C1553" s="378">
        <f>Matrix!B1063</f>
        <v>0</v>
      </c>
      <c r="D1553" s="393" t="s">
        <v>25459</v>
      </c>
      <c r="E1553" s="395" t="s">
        <v>25647</v>
      </c>
      <c r="F1553" s="381" t="s">
        <v>13114</v>
      </c>
      <c r="G1553" s="382" t="s">
        <v>1064</v>
      </c>
    </row>
    <row r="1554" spans="1:7" ht="42.75">
      <c r="A1554" s="371">
        <v>1539</v>
      </c>
      <c r="B1554" s="377">
        <v>1102</v>
      </c>
      <c r="C1554" s="378">
        <f>Matrix!B1104</f>
        <v>0</v>
      </c>
      <c r="D1554" s="393" t="s">
        <v>25459</v>
      </c>
      <c r="E1554" s="395" t="s">
        <v>25647</v>
      </c>
      <c r="F1554" s="381" t="s">
        <v>13155</v>
      </c>
      <c r="G1554" s="382" t="s">
        <v>1105</v>
      </c>
    </row>
    <row r="1555" spans="1:7" ht="37.5">
      <c r="A1555" s="371">
        <v>1540</v>
      </c>
      <c r="B1555" s="377">
        <v>1151</v>
      </c>
      <c r="C1555" s="378">
        <f>Matrix!B1153</f>
        <v>0</v>
      </c>
      <c r="D1555" s="393" t="s">
        <v>25459</v>
      </c>
      <c r="E1555" s="395" t="s">
        <v>25647</v>
      </c>
      <c r="F1555" s="381" t="s">
        <v>13204</v>
      </c>
      <c r="G1555" s="382" t="s">
        <v>1154</v>
      </c>
    </row>
    <row r="1556" spans="1:7" ht="42.75">
      <c r="A1556" s="371">
        <v>1541</v>
      </c>
      <c r="B1556" s="377">
        <v>1185</v>
      </c>
      <c r="C1556" s="378">
        <f>Matrix!B1187</f>
        <v>0</v>
      </c>
      <c r="D1556" s="393" t="s">
        <v>25459</v>
      </c>
      <c r="E1556" s="395" t="s">
        <v>25647</v>
      </c>
      <c r="F1556" s="381" t="s">
        <v>13238</v>
      </c>
      <c r="G1556" s="382" t="s">
        <v>1188</v>
      </c>
    </row>
    <row r="1557" spans="1:7" ht="42.75">
      <c r="A1557" s="371">
        <v>1542</v>
      </c>
      <c r="B1557" s="377">
        <v>1218</v>
      </c>
      <c r="C1557" s="378">
        <f>Matrix!B1220</f>
        <v>0</v>
      </c>
      <c r="D1557" s="393" t="s">
        <v>25459</v>
      </c>
      <c r="E1557" s="395" t="s">
        <v>25647</v>
      </c>
      <c r="F1557" s="381" t="s">
        <v>13271</v>
      </c>
      <c r="G1557" s="382" t="s">
        <v>1221</v>
      </c>
    </row>
    <row r="1558" spans="1:7" ht="37.5">
      <c r="A1558" s="371">
        <v>1543</v>
      </c>
      <c r="B1558" s="377">
        <v>1254</v>
      </c>
      <c r="C1558" s="378">
        <f>Matrix!B1256</f>
        <v>0</v>
      </c>
      <c r="D1558" s="393" t="s">
        <v>25459</v>
      </c>
      <c r="E1558" s="395" t="s">
        <v>25647</v>
      </c>
      <c r="F1558" s="381" t="s">
        <v>13307</v>
      </c>
      <c r="G1558" s="382" t="s">
        <v>1257</v>
      </c>
    </row>
    <row r="1559" spans="1:7" ht="37.5">
      <c r="A1559" s="371">
        <v>1544</v>
      </c>
      <c r="B1559" s="377">
        <v>1258</v>
      </c>
      <c r="C1559" s="378">
        <f>Matrix!B1260</f>
        <v>0</v>
      </c>
      <c r="D1559" s="393" t="s">
        <v>25459</v>
      </c>
      <c r="E1559" s="395" t="s">
        <v>25647</v>
      </c>
      <c r="F1559" s="381" t="s">
        <v>13311</v>
      </c>
      <c r="G1559" s="382" t="s">
        <v>1261</v>
      </c>
    </row>
    <row r="1560" spans="1:7" ht="37.5">
      <c r="A1560" s="371">
        <v>1545</v>
      </c>
      <c r="B1560" s="377">
        <v>1265</v>
      </c>
      <c r="C1560" s="378">
        <f>Matrix!B1267</f>
        <v>0</v>
      </c>
      <c r="D1560" s="393" t="s">
        <v>25459</v>
      </c>
      <c r="E1560" s="395" t="s">
        <v>25647</v>
      </c>
      <c r="F1560" s="381" t="s">
        <v>13318</v>
      </c>
      <c r="G1560" s="382" t="s">
        <v>1268</v>
      </c>
    </row>
    <row r="1561" spans="1:7" ht="37.5">
      <c r="A1561" s="371">
        <v>1546</v>
      </c>
      <c r="B1561" s="377">
        <v>1275</v>
      </c>
      <c r="C1561" s="378">
        <f>Matrix!B1277</f>
        <v>0</v>
      </c>
      <c r="D1561" s="393" t="s">
        <v>25459</v>
      </c>
      <c r="E1561" s="395" t="s">
        <v>25647</v>
      </c>
      <c r="F1561" s="381" t="s">
        <v>13328</v>
      </c>
      <c r="G1561" s="382" t="s">
        <v>1278</v>
      </c>
    </row>
    <row r="1562" spans="1:7" ht="37.5">
      <c r="A1562" s="371">
        <v>1547</v>
      </c>
      <c r="B1562" s="377">
        <v>1282</v>
      </c>
      <c r="C1562" s="378">
        <f>Matrix!B1284</f>
        <v>0</v>
      </c>
      <c r="D1562" s="393" t="s">
        <v>25459</v>
      </c>
      <c r="E1562" s="395" t="s">
        <v>25647</v>
      </c>
      <c r="F1562" s="381" t="s">
        <v>13335</v>
      </c>
      <c r="G1562" s="382" t="s">
        <v>1285</v>
      </c>
    </row>
    <row r="1563" spans="1:7" ht="37.5">
      <c r="A1563" s="371">
        <v>1548</v>
      </c>
      <c r="B1563" s="377">
        <v>1283</v>
      </c>
      <c r="C1563" s="378">
        <f>Matrix!B1285</f>
        <v>0</v>
      </c>
      <c r="D1563" s="393" t="s">
        <v>25459</v>
      </c>
      <c r="E1563" s="395" t="s">
        <v>25647</v>
      </c>
      <c r="F1563" s="381" t="s">
        <v>13336</v>
      </c>
      <c r="G1563" s="382" t="s">
        <v>1286</v>
      </c>
    </row>
    <row r="1564" spans="1:7" ht="37.5">
      <c r="A1564" s="371">
        <v>1549</v>
      </c>
      <c r="B1564" s="377">
        <v>1302</v>
      </c>
      <c r="C1564" s="378">
        <f>Matrix!B1304</f>
        <v>0</v>
      </c>
      <c r="D1564" s="393" t="s">
        <v>25459</v>
      </c>
      <c r="E1564" s="395" t="s">
        <v>25647</v>
      </c>
      <c r="F1564" s="381" t="s">
        <v>13355</v>
      </c>
      <c r="G1564" s="382" t="s">
        <v>1305</v>
      </c>
    </row>
    <row r="1565" spans="1:7" ht="51.75">
      <c r="A1565" s="371">
        <v>1550</v>
      </c>
      <c r="B1565" s="377">
        <v>1334</v>
      </c>
      <c r="C1565" s="378">
        <f>Matrix!B1336</f>
        <v>0</v>
      </c>
      <c r="D1565" s="393" t="s">
        <v>25459</v>
      </c>
      <c r="E1565" s="395" t="s">
        <v>25647</v>
      </c>
      <c r="F1565" s="381" t="s">
        <v>13387</v>
      </c>
      <c r="G1565" s="382" t="s">
        <v>1336</v>
      </c>
    </row>
    <row r="1566" spans="1:7" ht="37.5">
      <c r="A1566" s="371">
        <v>1551</v>
      </c>
      <c r="B1566" s="377">
        <v>1345</v>
      </c>
      <c r="C1566" s="378">
        <f>Matrix!B1347</f>
        <v>0</v>
      </c>
      <c r="D1566" s="393" t="s">
        <v>25459</v>
      </c>
      <c r="E1566" s="395" t="s">
        <v>25647</v>
      </c>
      <c r="F1566" s="381" t="s">
        <v>13398</v>
      </c>
      <c r="G1566" s="382" t="s">
        <v>1347</v>
      </c>
    </row>
    <row r="1567" spans="1:7" ht="37.5">
      <c r="A1567" s="371">
        <v>1552</v>
      </c>
      <c r="B1567" s="377">
        <v>1347</v>
      </c>
      <c r="C1567" s="378">
        <f>Matrix!B1349</f>
        <v>0</v>
      </c>
      <c r="D1567" s="393" t="s">
        <v>25459</v>
      </c>
      <c r="E1567" s="395" t="s">
        <v>25647</v>
      </c>
      <c r="F1567" s="381" t="s">
        <v>13400</v>
      </c>
      <c r="G1567" s="382" t="s">
        <v>1349</v>
      </c>
    </row>
    <row r="1568" spans="1:7" ht="37.5">
      <c r="A1568" s="371">
        <v>1553</v>
      </c>
      <c r="B1568" s="377">
        <v>1352</v>
      </c>
      <c r="C1568" s="378">
        <f>Matrix!B1354</f>
        <v>0</v>
      </c>
      <c r="D1568" s="393" t="s">
        <v>25459</v>
      </c>
      <c r="E1568" s="395" t="s">
        <v>25647</v>
      </c>
      <c r="F1568" s="381" t="s">
        <v>13405</v>
      </c>
      <c r="G1568" s="382" t="s">
        <v>1354</v>
      </c>
    </row>
    <row r="1569" spans="1:7" ht="42.75">
      <c r="A1569" s="371">
        <v>1554</v>
      </c>
      <c r="B1569" s="377">
        <v>1375</v>
      </c>
      <c r="C1569" s="378">
        <f>Matrix!B1377</f>
        <v>0</v>
      </c>
      <c r="D1569" s="393" t="s">
        <v>25459</v>
      </c>
      <c r="E1569" s="395" t="s">
        <v>25647</v>
      </c>
      <c r="F1569" s="381" t="s">
        <v>13428</v>
      </c>
      <c r="G1569" s="382" t="s">
        <v>1377</v>
      </c>
    </row>
    <row r="1570" spans="1:7" ht="42.75">
      <c r="A1570" s="371">
        <v>1555</v>
      </c>
      <c r="B1570" s="377">
        <v>1378</v>
      </c>
      <c r="C1570" s="378">
        <f>Matrix!B1380</f>
        <v>0</v>
      </c>
      <c r="D1570" s="393" t="s">
        <v>25459</v>
      </c>
      <c r="E1570" s="395" t="s">
        <v>25647</v>
      </c>
      <c r="F1570" s="381" t="s">
        <v>13431</v>
      </c>
      <c r="G1570" s="382" t="s">
        <v>1380</v>
      </c>
    </row>
    <row r="1571" spans="1:7" ht="37.5">
      <c r="A1571" s="371">
        <v>1556</v>
      </c>
      <c r="B1571" s="377">
        <v>1384</v>
      </c>
      <c r="C1571" s="378">
        <f>Matrix!B1386</f>
        <v>0</v>
      </c>
      <c r="D1571" s="393" t="s">
        <v>25459</v>
      </c>
      <c r="E1571" s="395" t="s">
        <v>25647</v>
      </c>
      <c r="F1571" s="381" t="s">
        <v>13437</v>
      </c>
      <c r="G1571" s="382" t="s">
        <v>1386</v>
      </c>
    </row>
    <row r="1572" spans="1:7" ht="37.5">
      <c r="A1572" s="371">
        <v>1557</v>
      </c>
      <c r="B1572" s="377">
        <v>1417</v>
      </c>
      <c r="C1572" s="378">
        <f>Matrix!B1419</f>
        <v>0</v>
      </c>
      <c r="D1572" s="393" t="s">
        <v>25459</v>
      </c>
      <c r="E1572" s="395" t="s">
        <v>25647</v>
      </c>
      <c r="F1572" s="381" t="s">
        <v>13470</v>
      </c>
      <c r="G1572" s="382" t="s">
        <v>1419</v>
      </c>
    </row>
    <row r="1573" spans="1:7" ht="37.5">
      <c r="A1573" s="371">
        <v>1558</v>
      </c>
      <c r="B1573" s="377">
        <v>1423</v>
      </c>
      <c r="C1573" s="378">
        <f>Matrix!B1425</f>
        <v>0</v>
      </c>
      <c r="D1573" s="393" t="s">
        <v>25459</v>
      </c>
      <c r="E1573" s="395" t="s">
        <v>25647</v>
      </c>
      <c r="F1573" s="381" t="s">
        <v>13476</v>
      </c>
      <c r="G1573" s="382" t="s">
        <v>1425</v>
      </c>
    </row>
    <row r="1574" spans="1:7" ht="37.5">
      <c r="A1574" s="371">
        <v>1559</v>
      </c>
      <c r="B1574" s="377">
        <v>1445</v>
      </c>
      <c r="C1574" s="378">
        <f>Matrix!B1447</f>
        <v>0</v>
      </c>
      <c r="D1574" s="393" t="s">
        <v>25459</v>
      </c>
      <c r="E1574" s="395" t="s">
        <v>25647</v>
      </c>
      <c r="F1574" s="381" t="s">
        <v>13498</v>
      </c>
      <c r="G1574" s="382" t="s">
        <v>1447</v>
      </c>
    </row>
    <row r="1575" spans="1:7" ht="37.5">
      <c r="A1575" s="371">
        <v>1560</v>
      </c>
      <c r="B1575" s="377">
        <v>1452</v>
      </c>
      <c r="C1575" s="378">
        <f>Matrix!B1454</f>
        <v>0</v>
      </c>
      <c r="D1575" s="393" t="s">
        <v>25459</v>
      </c>
      <c r="E1575" s="395" t="s">
        <v>25647</v>
      </c>
      <c r="F1575" s="381" t="s">
        <v>13505</v>
      </c>
      <c r="G1575" s="382" t="s">
        <v>1454</v>
      </c>
    </row>
    <row r="1576" spans="1:7" ht="37.5">
      <c r="A1576" s="371">
        <v>1561</v>
      </c>
      <c r="B1576" s="377">
        <v>1463</v>
      </c>
      <c r="C1576" s="378">
        <f>Matrix!B1465</f>
        <v>0</v>
      </c>
      <c r="D1576" s="393" t="s">
        <v>25459</v>
      </c>
      <c r="E1576" s="395" t="s">
        <v>25647</v>
      </c>
      <c r="F1576" s="381" t="s">
        <v>13516</v>
      </c>
      <c r="G1576" s="382" t="s">
        <v>1465</v>
      </c>
    </row>
    <row r="1577" spans="1:7" ht="37.5">
      <c r="A1577" s="371">
        <v>1562</v>
      </c>
      <c r="B1577" s="377">
        <v>1467</v>
      </c>
      <c r="C1577" s="378">
        <f>Matrix!B1469</f>
        <v>0</v>
      </c>
      <c r="D1577" s="393" t="s">
        <v>25459</v>
      </c>
      <c r="E1577" s="395" t="s">
        <v>25647</v>
      </c>
      <c r="F1577" s="381" t="s">
        <v>13520</v>
      </c>
      <c r="G1577" s="382" t="s">
        <v>1469</v>
      </c>
    </row>
    <row r="1578" spans="1:7" ht="37.5">
      <c r="A1578" s="371">
        <v>1563</v>
      </c>
      <c r="B1578" s="377">
        <v>1491</v>
      </c>
      <c r="C1578" s="378">
        <f>Matrix!B1493</f>
        <v>0</v>
      </c>
      <c r="D1578" s="393" t="s">
        <v>25459</v>
      </c>
      <c r="E1578" s="395" t="s">
        <v>25647</v>
      </c>
      <c r="F1578" s="381" t="s">
        <v>13544</v>
      </c>
      <c r="G1578" s="382" t="s">
        <v>1493</v>
      </c>
    </row>
    <row r="1579" spans="1:7" ht="42.75">
      <c r="A1579" s="371">
        <v>1564</v>
      </c>
      <c r="B1579" s="377">
        <v>1506</v>
      </c>
      <c r="C1579" s="378">
        <f>Matrix!B1508</f>
        <v>0</v>
      </c>
      <c r="D1579" s="393" t="s">
        <v>25459</v>
      </c>
      <c r="E1579" s="395" t="s">
        <v>25647</v>
      </c>
      <c r="F1579" s="381" t="s">
        <v>13559</v>
      </c>
      <c r="G1579" s="382" t="s">
        <v>1508</v>
      </c>
    </row>
    <row r="1580" spans="1:7" ht="37.5">
      <c r="A1580" s="371">
        <v>1565</v>
      </c>
      <c r="B1580" s="377">
        <v>1507</v>
      </c>
      <c r="C1580" s="378">
        <f>Matrix!B1509</f>
        <v>0</v>
      </c>
      <c r="D1580" s="393" t="s">
        <v>25459</v>
      </c>
      <c r="E1580" s="395" t="s">
        <v>25647</v>
      </c>
      <c r="F1580" s="381" t="s">
        <v>13560</v>
      </c>
      <c r="G1580" s="382" t="s">
        <v>1509</v>
      </c>
    </row>
    <row r="1581" spans="1:7" ht="42.75">
      <c r="A1581" s="371">
        <v>1566</v>
      </c>
      <c r="B1581" s="377">
        <v>1520</v>
      </c>
      <c r="C1581" s="378">
        <f>Matrix!B1522</f>
        <v>0</v>
      </c>
      <c r="D1581" s="393" t="s">
        <v>25459</v>
      </c>
      <c r="E1581" s="395" t="s">
        <v>25647</v>
      </c>
      <c r="F1581" s="381" t="s">
        <v>13573</v>
      </c>
      <c r="G1581" s="382" t="s">
        <v>1522</v>
      </c>
    </row>
    <row r="1582" spans="1:7" ht="42.75">
      <c r="A1582" s="371">
        <v>1567</v>
      </c>
      <c r="B1582" s="377">
        <v>1538</v>
      </c>
      <c r="C1582" s="378">
        <f>Matrix!B1540</f>
        <v>0</v>
      </c>
      <c r="D1582" s="393" t="s">
        <v>25459</v>
      </c>
      <c r="E1582" s="395" t="s">
        <v>25647</v>
      </c>
      <c r="F1582" s="381" t="s">
        <v>13591</v>
      </c>
      <c r="G1582" s="382" t="s">
        <v>1540</v>
      </c>
    </row>
    <row r="1583" spans="1:7" ht="42.75">
      <c r="A1583" s="371">
        <v>1568</v>
      </c>
      <c r="B1583" s="377">
        <v>1610</v>
      </c>
      <c r="C1583" s="378">
        <f>Matrix!B1612</f>
        <v>0</v>
      </c>
      <c r="D1583" s="393" t="s">
        <v>25459</v>
      </c>
      <c r="E1583" s="395" t="s">
        <v>25647</v>
      </c>
      <c r="F1583" s="381" t="s">
        <v>13663</v>
      </c>
      <c r="G1583" s="382" t="s">
        <v>1612</v>
      </c>
    </row>
    <row r="1584" spans="1:7" ht="42.75">
      <c r="A1584" s="371">
        <v>1569</v>
      </c>
      <c r="B1584" s="377">
        <v>1615</v>
      </c>
      <c r="C1584" s="378">
        <f>Matrix!B1617</f>
        <v>0</v>
      </c>
      <c r="D1584" s="393" t="s">
        <v>25459</v>
      </c>
      <c r="E1584" s="395" t="s">
        <v>25647</v>
      </c>
      <c r="F1584" s="381" t="s">
        <v>13668</v>
      </c>
      <c r="G1584" s="382" t="s">
        <v>1617</v>
      </c>
    </row>
    <row r="1585" spans="1:7" ht="37.5">
      <c r="A1585" s="371">
        <v>1570</v>
      </c>
      <c r="B1585" s="377">
        <v>1709</v>
      </c>
      <c r="C1585" s="378">
        <f>Matrix!B1711</f>
        <v>0</v>
      </c>
      <c r="D1585" s="393" t="s">
        <v>25459</v>
      </c>
      <c r="E1585" s="395" t="s">
        <v>25647</v>
      </c>
      <c r="F1585" s="381" t="s">
        <v>13760</v>
      </c>
      <c r="G1585" s="382" t="s">
        <v>1711</v>
      </c>
    </row>
    <row r="1586" spans="1:7" ht="37.5">
      <c r="A1586" s="371">
        <v>1571</v>
      </c>
      <c r="B1586" s="377">
        <v>1721</v>
      </c>
      <c r="C1586" s="378">
        <f>Matrix!B1723</f>
        <v>0</v>
      </c>
      <c r="D1586" s="393" t="s">
        <v>25459</v>
      </c>
      <c r="E1586" s="395" t="s">
        <v>25647</v>
      </c>
      <c r="F1586" s="381" t="s">
        <v>13772</v>
      </c>
      <c r="G1586" s="382" t="s">
        <v>1723</v>
      </c>
    </row>
    <row r="1587" spans="1:7" ht="37.5">
      <c r="A1587" s="371">
        <v>1572</v>
      </c>
      <c r="B1587" s="377">
        <v>1753</v>
      </c>
      <c r="C1587" s="378">
        <f>Matrix!B1755</f>
        <v>0</v>
      </c>
      <c r="D1587" s="393" t="s">
        <v>25459</v>
      </c>
      <c r="E1587" s="395" t="s">
        <v>25647</v>
      </c>
      <c r="F1587" s="381" t="s">
        <v>13804</v>
      </c>
      <c r="G1587" s="382" t="s">
        <v>1755</v>
      </c>
    </row>
    <row r="1588" spans="1:7" ht="37.5">
      <c r="A1588" s="371">
        <v>1573</v>
      </c>
      <c r="B1588" s="377">
        <v>1754</v>
      </c>
      <c r="C1588" s="378">
        <f>Matrix!B1756</f>
        <v>0</v>
      </c>
      <c r="D1588" s="393" t="s">
        <v>25459</v>
      </c>
      <c r="E1588" s="395" t="s">
        <v>25647</v>
      </c>
      <c r="F1588" s="381" t="s">
        <v>13805</v>
      </c>
      <c r="G1588" s="382" t="s">
        <v>1756</v>
      </c>
    </row>
    <row r="1589" spans="1:7" ht="37.5">
      <c r="A1589" s="371">
        <v>1574</v>
      </c>
      <c r="B1589" s="377">
        <v>1784</v>
      </c>
      <c r="C1589" s="378">
        <f>Matrix!B1786</f>
        <v>0</v>
      </c>
      <c r="D1589" s="393" t="s">
        <v>25459</v>
      </c>
      <c r="E1589" s="395" t="s">
        <v>25647</v>
      </c>
      <c r="F1589" s="381" t="s">
        <v>13835</v>
      </c>
      <c r="G1589" s="382" t="s">
        <v>1786</v>
      </c>
    </row>
    <row r="1590" spans="1:7" ht="37.5">
      <c r="A1590" s="371">
        <v>1575</v>
      </c>
      <c r="B1590" s="377">
        <v>1789</v>
      </c>
      <c r="C1590" s="378">
        <f>Matrix!B1791</f>
        <v>0</v>
      </c>
      <c r="D1590" s="393" t="s">
        <v>25459</v>
      </c>
      <c r="E1590" s="395" t="s">
        <v>25647</v>
      </c>
      <c r="F1590" s="381" t="s">
        <v>13840</v>
      </c>
      <c r="G1590" s="382" t="s">
        <v>1791</v>
      </c>
    </row>
    <row r="1591" spans="1:7" ht="42.75">
      <c r="A1591" s="371">
        <v>1576</v>
      </c>
      <c r="B1591" s="377">
        <v>1807</v>
      </c>
      <c r="C1591" s="378">
        <f>Matrix!B1809</f>
        <v>0</v>
      </c>
      <c r="D1591" s="393" t="s">
        <v>25459</v>
      </c>
      <c r="E1591" s="395" t="s">
        <v>25647</v>
      </c>
      <c r="F1591" s="381" t="s">
        <v>13858</v>
      </c>
      <c r="G1591" s="382" t="s">
        <v>1809</v>
      </c>
    </row>
    <row r="1592" spans="1:7" ht="37.5">
      <c r="A1592" s="371">
        <v>1577</v>
      </c>
      <c r="B1592" s="377">
        <v>1819</v>
      </c>
      <c r="C1592" s="378">
        <f>Matrix!B1821</f>
        <v>0</v>
      </c>
      <c r="D1592" s="393" t="s">
        <v>25459</v>
      </c>
      <c r="E1592" s="395" t="s">
        <v>25647</v>
      </c>
      <c r="F1592" s="381" t="s">
        <v>13870</v>
      </c>
      <c r="G1592" s="382" t="s">
        <v>1821</v>
      </c>
    </row>
    <row r="1593" spans="1:7" ht="37.5">
      <c r="A1593" s="371">
        <v>1578</v>
      </c>
      <c r="B1593" s="377">
        <v>1861</v>
      </c>
      <c r="C1593" s="378">
        <f>Matrix!B1863</f>
        <v>0</v>
      </c>
      <c r="D1593" s="393" t="s">
        <v>25459</v>
      </c>
      <c r="E1593" s="395" t="s">
        <v>25647</v>
      </c>
      <c r="F1593" s="381" t="s">
        <v>13912</v>
      </c>
      <c r="G1593" s="382" t="s">
        <v>1863</v>
      </c>
    </row>
    <row r="1594" spans="1:7" ht="42.75">
      <c r="A1594" s="371">
        <v>1579</v>
      </c>
      <c r="B1594" s="377">
        <v>1894</v>
      </c>
      <c r="C1594" s="378">
        <f>Matrix!B1896</f>
        <v>0</v>
      </c>
      <c r="D1594" s="393" t="s">
        <v>25459</v>
      </c>
      <c r="E1594" s="395" t="s">
        <v>25647</v>
      </c>
      <c r="F1594" s="381" t="s">
        <v>13945</v>
      </c>
      <c r="G1594" s="382" t="s">
        <v>1896</v>
      </c>
    </row>
    <row r="1595" spans="1:7" ht="37.5">
      <c r="A1595" s="371">
        <v>1580</v>
      </c>
      <c r="B1595" s="377">
        <v>1906</v>
      </c>
      <c r="C1595" s="378">
        <f>Matrix!B1908</f>
        <v>0</v>
      </c>
      <c r="D1595" s="393" t="s">
        <v>25459</v>
      </c>
      <c r="E1595" s="395" t="s">
        <v>25647</v>
      </c>
      <c r="F1595" s="381" t="s">
        <v>13957</v>
      </c>
      <c r="G1595" s="382" t="s">
        <v>1908</v>
      </c>
    </row>
    <row r="1596" spans="1:7" ht="37.5">
      <c r="A1596" s="371">
        <v>1581</v>
      </c>
      <c r="B1596" s="377">
        <v>1909</v>
      </c>
      <c r="C1596" s="378">
        <f>Matrix!B1911</f>
        <v>0</v>
      </c>
      <c r="D1596" s="393" t="s">
        <v>25459</v>
      </c>
      <c r="E1596" s="395" t="s">
        <v>25647</v>
      </c>
      <c r="F1596" s="381" t="s">
        <v>13960</v>
      </c>
      <c r="G1596" s="382" t="s">
        <v>1911</v>
      </c>
    </row>
    <row r="1597" spans="1:7" ht="37.5">
      <c r="A1597" s="371">
        <v>1582</v>
      </c>
      <c r="B1597" s="377">
        <v>1912</v>
      </c>
      <c r="C1597" s="378">
        <f>Matrix!B1914</f>
        <v>0</v>
      </c>
      <c r="D1597" s="393" t="s">
        <v>25459</v>
      </c>
      <c r="E1597" s="395" t="s">
        <v>25647</v>
      </c>
      <c r="F1597" s="381" t="s">
        <v>13963</v>
      </c>
      <c r="G1597" s="382" t="s">
        <v>1914</v>
      </c>
    </row>
    <row r="1598" spans="1:7" ht="37.5">
      <c r="A1598" s="371">
        <v>1583</v>
      </c>
      <c r="B1598" s="377">
        <v>1918</v>
      </c>
      <c r="C1598" s="378">
        <f>Matrix!B1920</f>
        <v>0</v>
      </c>
      <c r="D1598" s="393" t="s">
        <v>25459</v>
      </c>
      <c r="E1598" s="395" t="s">
        <v>25647</v>
      </c>
      <c r="F1598" s="381" t="s">
        <v>13969</v>
      </c>
      <c r="G1598" s="382" t="s">
        <v>1920</v>
      </c>
    </row>
    <row r="1599" spans="1:7" ht="37.5">
      <c r="A1599" s="371">
        <v>1584</v>
      </c>
      <c r="B1599" s="377">
        <v>1922</v>
      </c>
      <c r="C1599" s="378">
        <f>Matrix!B1924</f>
        <v>0</v>
      </c>
      <c r="D1599" s="393" t="s">
        <v>25459</v>
      </c>
      <c r="E1599" s="395" t="s">
        <v>25647</v>
      </c>
      <c r="F1599" s="381" t="s">
        <v>13973</v>
      </c>
      <c r="G1599" s="382" t="s">
        <v>1924</v>
      </c>
    </row>
    <row r="1600" spans="1:7" ht="37.5">
      <c r="A1600" s="371">
        <v>1585</v>
      </c>
      <c r="B1600" s="377">
        <v>1942</v>
      </c>
      <c r="C1600" s="378">
        <f>Matrix!B1944</f>
        <v>0</v>
      </c>
      <c r="D1600" s="393" t="s">
        <v>25459</v>
      </c>
      <c r="E1600" s="395" t="s">
        <v>25647</v>
      </c>
      <c r="F1600" s="381" t="s">
        <v>13993</v>
      </c>
      <c r="G1600" s="382" t="s">
        <v>1944</v>
      </c>
    </row>
    <row r="1601" spans="1:7" ht="37.5">
      <c r="A1601" s="371">
        <v>1586</v>
      </c>
      <c r="B1601" s="377">
        <v>1945</v>
      </c>
      <c r="C1601" s="378">
        <f>Matrix!B1947</f>
        <v>0</v>
      </c>
      <c r="D1601" s="393" t="s">
        <v>25459</v>
      </c>
      <c r="E1601" s="395" t="s">
        <v>25647</v>
      </c>
      <c r="F1601" s="381" t="s">
        <v>13996</v>
      </c>
      <c r="G1601" s="382" t="s">
        <v>1947</v>
      </c>
    </row>
    <row r="1602" spans="1:7" ht="37.5">
      <c r="A1602" s="371">
        <v>1587</v>
      </c>
      <c r="B1602" s="377">
        <v>1946</v>
      </c>
      <c r="C1602" s="378">
        <f>Matrix!B1948</f>
        <v>0</v>
      </c>
      <c r="D1602" s="393" t="s">
        <v>25459</v>
      </c>
      <c r="E1602" s="395" t="s">
        <v>25647</v>
      </c>
      <c r="F1602" s="381" t="s">
        <v>13997</v>
      </c>
      <c r="G1602" s="382" t="s">
        <v>1948</v>
      </c>
    </row>
    <row r="1603" spans="1:7" ht="37.5">
      <c r="A1603" s="371">
        <v>1588</v>
      </c>
      <c r="B1603" s="377">
        <v>1947</v>
      </c>
      <c r="C1603" s="378">
        <f>Matrix!B1949</f>
        <v>0</v>
      </c>
      <c r="D1603" s="393" t="s">
        <v>25459</v>
      </c>
      <c r="E1603" s="395" t="s">
        <v>25647</v>
      </c>
      <c r="F1603" s="381" t="s">
        <v>13998</v>
      </c>
      <c r="G1603" s="382" t="s">
        <v>1949</v>
      </c>
    </row>
    <row r="1604" spans="1:7" ht="42.75">
      <c r="A1604" s="371">
        <v>1589</v>
      </c>
      <c r="B1604" s="377">
        <v>1967</v>
      </c>
      <c r="C1604" s="378">
        <f>Matrix!B1969</f>
        <v>0</v>
      </c>
      <c r="D1604" s="393" t="s">
        <v>25459</v>
      </c>
      <c r="E1604" s="395" t="s">
        <v>25647</v>
      </c>
      <c r="F1604" s="381" t="s">
        <v>14018</v>
      </c>
      <c r="G1604" s="382" t="s">
        <v>1969</v>
      </c>
    </row>
    <row r="1605" spans="1:7" ht="37.5">
      <c r="A1605" s="371">
        <v>1590</v>
      </c>
      <c r="B1605" s="377">
        <v>2007</v>
      </c>
      <c r="C1605" s="378">
        <f>Matrix!B2009</f>
        <v>0</v>
      </c>
      <c r="D1605" s="393" t="s">
        <v>25459</v>
      </c>
      <c r="E1605" s="395" t="s">
        <v>25647</v>
      </c>
      <c r="F1605" s="381" t="s">
        <v>14058</v>
      </c>
      <c r="G1605" s="382" t="s">
        <v>2009</v>
      </c>
    </row>
    <row r="1606" spans="1:7" ht="37.5">
      <c r="A1606" s="371">
        <v>1591</v>
      </c>
      <c r="B1606" s="377">
        <v>2008</v>
      </c>
      <c r="C1606" s="378">
        <f>Matrix!B2010</f>
        <v>0</v>
      </c>
      <c r="D1606" s="393" t="s">
        <v>25459</v>
      </c>
      <c r="E1606" s="395" t="s">
        <v>25647</v>
      </c>
      <c r="F1606" s="381" t="s">
        <v>14059</v>
      </c>
      <c r="G1606" s="382" t="s">
        <v>2010</v>
      </c>
    </row>
    <row r="1607" spans="1:7" ht="37.5">
      <c r="A1607" s="371">
        <v>1592</v>
      </c>
      <c r="B1607" s="377">
        <v>2049</v>
      </c>
      <c r="C1607" s="378">
        <f>Matrix!B2051</f>
        <v>0</v>
      </c>
      <c r="D1607" s="393" t="s">
        <v>25459</v>
      </c>
      <c r="E1607" s="395" t="s">
        <v>25647</v>
      </c>
      <c r="F1607" s="381" t="s">
        <v>14100</v>
      </c>
      <c r="G1607" s="382" t="s">
        <v>2051</v>
      </c>
    </row>
    <row r="1608" spans="1:7" ht="37.5">
      <c r="A1608" s="371">
        <v>1593</v>
      </c>
      <c r="B1608" s="377">
        <v>2071</v>
      </c>
      <c r="C1608" s="378">
        <f>Matrix!B2073</f>
        <v>0</v>
      </c>
      <c r="D1608" s="393" t="s">
        <v>25459</v>
      </c>
      <c r="E1608" s="395" t="s">
        <v>25647</v>
      </c>
      <c r="F1608" s="381" t="s">
        <v>14122</v>
      </c>
      <c r="G1608" s="382" t="s">
        <v>2073</v>
      </c>
    </row>
    <row r="1609" spans="1:7" ht="37.5">
      <c r="A1609" s="371">
        <v>1594</v>
      </c>
      <c r="B1609" s="377">
        <v>2150</v>
      </c>
      <c r="C1609" s="378">
        <f>Matrix!B2152</f>
        <v>0</v>
      </c>
      <c r="D1609" s="393" t="s">
        <v>25459</v>
      </c>
      <c r="E1609" s="395" t="s">
        <v>25647</v>
      </c>
      <c r="F1609" s="381" t="s">
        <v>14200</v>
      </c>
      <c r="G1609" s="382" t="s">
        <v>2152</v>
      </c>
    </row>
    <row r="1610" spans="1:7" ht="37.5">
      <c r="A1610" s="371">
        <v>1595</v>
      </c>
      <c r="B1610" s="377">
        <v>2151</v>
      </c>
      <c r="C1610" s="378">
        <f>Matrix!B2153</f>
        <v>0</v>
      </c>
      <c r="D1610" s="393" t="s">
        <v>25459</v>
      </c>
      <c r="E1610" s="395" t="s">
        <v>25647</v>
      </c>
      <c r="F1610" s="381" t="s">
        <v>14201</v>
      </c>
      <c r="G1610" s="382" t="s">
        <v>2153</v>
      </c>
    </row>
    <row r="1611" spans="1:7" ht="37.5">
      <c r="A1611" s="371">
        <v>1596</v>
      </c>
      <c r="B1611" s="377">
        <v>2153</v>
      </c>
      <c r="C1611" s="378">
        <f>Matrix!B2155</f>
        <v>0</v>
      </c>
      <c r="D1611" s="393" t="s">
        <v>25459</v>
      </c>
      <c r="E1611" s="395" t="s">
        <v>25647</v>
      </c>
      <c r="F1611" s="381" t="s">
        <v>14203</v>
      </c>
      <c r="G1611" s="382" t="s">
        <v>2155</v>
      </c>
    </row>
    <row r="1612" spans="1:7" ht="37.5">
      <c r="A1612" s="371">
        <v>1597</v>
      </c>
      <c r="B1612" s="377">
        <v>2336</v>
      </c>
      <c r="C1612" s="378">
        <f>Matrix!B2338</f>
        <v>0</v>
      </c>
      <c r="D1612" s="393" t="s">
        <v>25459</v>
      </c>
      <c r="E1612" s="395" t="s">
        <v>25647</v>
      </c>
      <c r="F1612" s="381" t="s">
        <v>14386</v>
      </c>
      <c r="G1612" s="382" t="s">
        <v>2338</v>
      </c>
    </row>
    <row r="1613" spans="1:7" ht="37.5">
      <c r="A1613" s="371">
        <v>1598</v>
      </c>
      <c r="B1613" s="377">
        <v>2367</v>
      </c>
      <c r="C1613" s="378">
        <f>Matrix!B2369</f>
        <v>0</v>
      </c>
      <c r="D1613" s="393" t="s">
        <v>25459</v>
      </c>
      <c r="E1613" s="395" t="s">
        <v>25647</v>
      </c>
      <c r="F1613" s="381" t="s">
        <v>14417</v>
      </c>
      <c r="G1613" s="382" t="s">
        <v>2367</v>
      </c>
    </row>
    <row r="1614" spans="1:7" ht="37.5">
      <c r="A1614" s="371">
        <v>1599</v>
      </c>
      <c r="B1614" s="377">
        <v>2511</v>
      </c>
      <c r="C1614" s="378">
        <f>Matrix!B2513</f>
        <v>0</v>
      </c>
      <c r="D1614" s="393" t="s">
        <v>25459</v>
      </c>
      <c r="E1614" s="395" t="s">
        <v>25647</v>
      </c>
      <c r="F1614" s="381" t="s">
        <v>14561</v>
      </c>
      <c r="G1614" s="382" t="s">
        <v>2511</v>
      </c>
    </row>
    <row r="1615" spans="1:7" ht="37.5">
      <c r="A1615" s="371">
        <v>1600</v>
      </c>
      <c r="B1615" s="377">
        <v>2659</v>
      </c>
      <c r="C1615" s="378">
        <f>Matrix!B2661</f>
        <v>0</v>
      </c>
      <c r="D1615" s="393" t="s">
        <v>25459</v>
      </c>
      <c r="E1615" s="395" t="s">
        <v>25647</v>
      </c>
      <c r="F1615" s="381" t="s">
        <v>14709</v>
      </c>
      <c r="G1615" s="382" t="s">
        <v>2659</v>
      </c>
    </row>
    <row r="1616" spans="1:7" ht="37.5">
      <c r="A1616" s="371">
        <v>1601</v>
      </c>
      <c r="B1616" s="377">
        <v>2674</v>
      </c>
      <c r="C1616" s="378">
        <f>Matrix!B2676</f>
        <v>0</v>
      </c>
      <c r="D1616" s="393" t="s">
        <v>25459</v>
      </c>
      <c r="E1616" s="395" t="s">
        <v>25647</v>
      </c>
      <c r="F1616" s="381" t="s">
        <v>14724</v>
      </c>
      <c r="G1616" s="382" t="s">
        <v>2674</v>
      </c>
    </row>
    <row r="1617" spans="1:7" ht="37.5">
      <c r="A1617" s="371">
        <v>1602</v>
      </c>
      <c r="B1617" s="377">
        <v>2691</v>
      </c>
      <c r="C1617" s="378">
        <f>Matrix!B2693</f>
        <v>0</v>
      </c>
      <c r="D1617" s="393" t="s">
        <v>25459</v>
      </c>
      <c r="E1617" s="395" t="s">
        <v>25647</v>
      </c>
      <c r="F1617" s="381" t="s">
        <v>14741</v>
      </c>
      <c r="G1617" s="382" t="s">
        <v>2691</v>
      </c>
    </row>
    <row r="1618" spans="1:7" ht="37.5">
      <c r="A1618" s="371">
        <v>1603</v>
      </c>
      <c r="B1618" s="377">
        <v>2800</v>
      </c>
      <c r="C1618" s="378">
        <f>Matrix!B2802</f>
        <v>0</v>
      </c>
      <c r="D1618" s="393" t="s">
        <v>25459</v>
      </c>
      <c r="E1618" s="395" t="s">
        <v>25647</v>
      </c>
      <c r="F1618" s="381" t="s">
        <v>14850</v>
      </c>
      <c r="G1618" s="382" t="s">
        <v>2800</v>
      </c>
    </row>
    <row r="1619" spans="1:7" ht="37.5">
      <c r="A1619" s="371">
        <v>1604</v>
      </c>
      <c r="B1619" s="377">
        <v>2801</v>
      </c>
      <c r="C1619" s="378">
        <f>Matrix!B2803</f>
        <v>0</v>
      </c>
      <c r="D1619" s="393" t="s">
        <v>25459</v>
      </c>
      <c r="E1619" s="395" t="s">
        <v>25647</v>
      </c>
      <c r="F1619" s="381" t="s">
        <v>14851</v>
      </c>
      <c r="G1619" s="382" t="s">
        <v>2801</v>
      </c>
    </row>
    <row r="1620" spans="1:7" ht="37.5">
      <c r="A1620" s="371">
        <v>1605</v>
      </c>
      <c r="B1620" s="377">
        <v>2802</v>
      </c>
      <c r="C1620" s="378">
        <f>Matrix!B2804</f>
        <v>0</v>
      </c>
      <c r="D1620" s="393" t="s">
        <v>25459</v>
      </c>
      <c r="E1620" s="395" t="s">
        <v>25647</v>
      </c>
      <c r="F1620" s="381" t="s">
        <v>14852</v>
      </c>
      <c r="G1620" s="382" t="s">
        <v>2802</v>
      </c>
    </row>
    <row r="1621" spans="1:7" ht="37.5">
      <c r="A1621" s="371">
        <v>1606</v>
      </c>
      <c r="B1621" s="377">
        <v>2962</v>
      </c>
      <c r="C1621" s="378">
        <f>Matrix!B2964</f>
        <v>0</v>
      </c>
      <c r="D1621" s="393" t="s">
        <v>25459</v>
      </c>
      <c r="E1621" s="395" t="s">
        <v>25647</v>
      </c>
      <c r="F1621" s="381" t="s">
        <v>15012</v>
      </c>
      <c r="G1621" s="382" t="s">
        <v>2962</v>
      </c>
    </row>
    <row r="1622" spans="1:7" ht="37.5">
      <c r="A1622" s="371">
        <v>1607</v>
      </c>
      <c r="B1622" s="377">
        <v>2983</v>
      </c>
      <c r="C1622" s="378">
        <f>Matrix!B2985</f>
        <v>0</v>
      </c>
      <c r="D1622" s="393" t="s">
        <v>25459</v>
      </c>
      <c r="E1622" s="395" t="s">
        <v>25647</v>
      </c>
      <c r="F1622" s="381" t="s">
        <v>15033</v>
      </c>
      <c r="G1622" s="382" t="s">
        <v>2983</v>
      </c>
    </row>
    <row r="1623" spans="1:7" ht="37.5">
      <c r="A1623" s="371">
        <v>1608</v>
      </c>
      <c r="B1623" s="377">
        <v>3004</v>
      </c>
      <c r="C1623" s="378">
        <f>Matrix!B3006</f>
        <v>0</v>
      </c>
      <c r="D1623" s="393" t="s">
        <v>25459</v>
      </c>
      <c r="E1623" s="395" t="s">
        <v>25647</v>
      </c>
      <c r="F1623" s="381" t="s">
        <v>15054</v>
      </c>
      <c r="G1623" s="382" t="s">
        <v>3004</v>
      </c>
    </row>
    <row r="1624" spans="1:7" ht="37.5">
      <c r="A1624" s="371">
        <v>1609</v>
      </c>
      <c r="B1624" s="377">
        <v>3010</v>
      </c>
      <c r="C1624" s="378">
        <f>Matrix!B3012</f>
        <v>0</v>
      </c>
      <c r="D1624" s="393" t="s">
        <v>25459</v>
      </c>
      <c r="E1624" s="395" t="s">
        <v>25647</v>
      </c>
      <c r="F1624" s="381" t="s">
        <v>15060</v>
      </c>
      <c r="G1624" s="382" t="s">
        <v>3010</v>
      </c>
    </row>
    <row r="1625" spans="1:7" ht="37.5">
      <c r="A1625" s="371">
        <v>1610</v>
      </c>
      <c r="B1625" s="377">
        <v>3011</v>
      </c>
      <c r="C1625" s="378">
        <f>Matrix!B3013</f>
        <v>0</v>
      </c>
      <c r="D1625" s="393" t="s">
        <v>25459</v>
      </c>
      <c r="E1625" s="395" t="s">
        <v>25647</v>
      </c>
      <c r="F1625" s="381" t="s">
        <v>15061</v>
      </c>
      <c r="G1625" s="382" t="s">
        <v>3011</v>
      </c>
    </row>
    <row r="1626" spans="1:7" ht="37.5">
      <c r="A1626" s="371">
        <v>1611</v>
      </c>
      <c r="B1626" s="377">
        <v>3040</v>
      </c>
      <c r="C1626" s="378">
        <f>Matrix!B3042</f>
        <v>0</v>
      </c>
      <c r="D1626" s="393" t="s">
        <v>25459</v>
      </c>
      <c r="E1626" s="395" t="s">
        <v>25647</v>
      </c>
      <c r="F1626" s="381" t="s">
        <v>15090</v>
      </c>
      <c r="G1626" s="382" t="s">
        <v>3040</v>
      </c>
    </row>
    <row r="1627" spans="1:7" ht="37.5">
      <c r="A1627" s="371">
        <v>1612</v>
      </c>
      <c r="B1627" s="377">
        <v>3093</v>
      </c>
      <c r="C1627" s="378">
        <f>Matrix!B3095</f>
        <v>0</v>
      </c>
      <c r="D1627" s="393" t="s">
        <v>25459</v>
      </c>
      <c r="E1627" s="395" t="s">
        <v>25647</v>
      </c>
      <c r="F1627" s="381" t="s">
        <v>15124</v>
      </c>
      <c r="G1627" s="382" t="s">
        <v>3096</v>
      </c>
    </row>
    <row r="1628" spans="1:7" ht="37.5">
      <c r="A1628" s="371">
        <v>1613</v>
      </c>
      <c r="B1628" s="377">
        <v>3125</v>
      </c>
      <c r="C1628" s="378">
        <f>Matrix!B3127</f>
        <v>0</v>
      </c>
      <c r="D1628" s="393" t="s">
        <v>25459</v>
      </c>
      <c r="E1628" s="395" t="s">
        <v>25647</v>
      </c>
      <c r="F1628" s="381" t="s">
        <v>15155</v>
      </c>
      <c r="G1628" s="382" t="s">
        <v>3128</v>
      </c>
    </row>
    <row r="1629" spans="1:7" ht="37.5">
      <c r="A1629" s="371">
        <v>1614</v>
      </c>
      <c r="B1629" s="377">
        <v>3158</v>
      </c>
      <c r="C1629" s="378">
        <f>Matrix!B3160</f>
        <v>0</v>
      </c>
      <c r="D1629" s="393" t="s">
        <v>25459</v>
      </c>
      <c r="E1629" s="395" t="s">
        <v>25647</v>
      </c>
      <c r="F1629" s="381" t="s">
        <v>15188</v>
      </c>
      <c r="G1629" s="382" t="s">
        <v>3161</v>
      </c>
    </row>
    <row r="1630" spans="1:7" ht="37.5">
      <c r="A1630" s="371">
        <v>1615</v>
      </c>
      <c r="B1630" s="377">
        <v>3159</v>
      </c>
      <c r="C1630" s="378">
        <f>Matrix!B3161</f>
        <v>0</v>
      </c>
      <c r="D1630" s="393" t="s">
        <v>25459</v>
      </c>
      <c r="E1630" s="395" t="s">
        <v>25647</v>
      </c>
      <c r="F1630" s="381" t="s">
        <v>15189</v>
      </c>
      <c r="G1630" s="382" t="s">
        <v>3162</v>
      </c>
    </row>
    <row r="1631" spans="1:7" ht="37.5">
      <c r="A1631" s="371">
        <v>1616</v>
      </c>
      <c r="B1631" s="377">
        <v>3161</v>
      </c>
      <c r="C1631" s="378">
        <f>Matrix!B3163</f>
        <v>0</v>
      </c>
      <c r="D1631" s="393" t="s">
        <v>25459</v>
      </c>
      <c r="E1631" s="395" t="s">
        <v>25647</v>
      </c>
      <c r="F1631" s="381" t="s">
        <v>15191</v>
      </c>
      <c r="G1631" s="382" t="s">
        <v>3164</v>
      </c>
    </row>
    <row r="1632" spans="1:7" ht="37.5">
      <c r="A1632" s="371">
        <v>1617</v>
      </c>
      <c r="B1632" s="377">
        <v>3175</v>
      </c>
      <c r="C1632" s="378">
        <f>Matrix!B3177</f>
        <v>0</v>
      </c>
      <c r="D1632" s="393" t="s">
        <v>25459</v>
      </c>
      <c r="E1632" s="395" t="s">
        <v>25647</v>
      </c>
      <c r="F1632" s="381" t="s">
        <v>15204</v>
      </c>
      <c r="G1632" s="382" t="s">
        <v>3178</v>
      </c>
    </row>
    <row r="1633" spans="1:7" ht="37.5">
      <c r="A1633" s="371">
        <v>1618</v>
      </c>
      <c r="B1633" s="377">
        <v>3182</v>
      </c>
      <c r="C1633" s="378">
        <f>Matrix!B3184</f>
        <v>0</v>
      </c>
      <c r="D1633" s="393" t="s">
        <v>25459</v>
      </c>
      <c r="E1633" s="395" t="s">
        <v>25647</v>
      </c>
      <c r="F1633" s="381" t="s">
        <v>15211</v>
      </c>
      <c r="G1633" s="382" t="s">
        <v>3185</v>
      </c>
    </row>
    <row r="1634" spans="1:7" ht="42.75">
      <c r="A1634" s="371">
        <v>1619</v>
      </c>
      <c r="B1634" s="377">
        <v>3196</v>
      </c>
      <c r="C1634" s="378">
        <f>Matrix!B3198</f>
        <v>0</v>
      </c>
      <c r="D1634" s="393" t="s">
        <v>25459</v>
      </c>
      <c r="E1634" s="395" t="s">
        <v>25647</v>
      </c>
      <c r="F1634" s="381" t="s">
        <v>15216</v>
      </c>
      <c r="G1634" s="382" t="s">
        <v>3199</v>
      </c>
    </row>
    <row r="1635" spans="1:7" ht="37.5">
      <c r="A1635" s="371">
        <v>1620</v>
      </c>
      <c r="B1635" s="377">
        <v>3220</v>
      </c>
      <c r="C1635" s="378">
        <f>Matrix!B3222</f>
        <v>0</v>
      </c>
      <c r="D1635" s="393" t="s">
        <v>25459</v>
      </c>
      <c r="E1635" s="395" t="s">
        <v>25647</v>
      </c>
      <c r="F1635" s="381" t="s">
        <v>15239</v>
      </c>
      <c r="G1635" s="382" t="s">
        <v>3222</v>
      </c>
    </row>
    <row r="1636" spans="1:7" ht="37.5">
      <c r="A1636" s="371">
        <v>1621</v>
      </c>
      <c r="B1636" s="377">
        <v>3221</v>
      </c>
      <c r="C1636" s="378">
        <f>Matrix!B3223</f>
        <v>0</v>
      </c>
      <c r="D1636" s="393" t="s">
        <v>25459</v>
      </c>
      <c r="E1636" s="395" t="s">
        <v>25647</v>
      </c>
      <c r="F1636" s="381" t="s">
        <v>15240</v>
      </c>
      <c r="G1636" s="382" t="s">
        <v>3223</v>
      </c>
    </row>
    <row r="1637" spans="1:7" ht="37.5">
      <c r="A1637" s="371">
        <v>1622</v>
      </c>
      <c r="B1637" s="377">
        <v>3232</v>
      </c>
      <c r="C1637" s="378">
        <f>Matrix!B3234</f>
        <v>0</v>
      </c>
      <c r="D1637" s="393" t="s">
        <v>25459</v>
      </c>
      <c r="E1637" s="395" t="s">
        <v>25647</v>
      </c>
      <c r="F1637" s="381" t="s">
        <v>15251</v>
      </c>
      <c r="G1637" s="382" t="s">
        <v>3233</v>
      </c>
    </row>
    <row r="1638" spans="1:7" ht="37.5">
      <c r="A1638" s="371">
        <v>1623</v>
      </c>
      <c r="B1638" s="377">
        <v>3358</v>
      </c>
      <c r="C1638" s="378">
        <f>Matrix!B3360</f>
        <v>0</v>
      </c>
      <c r="D1638" s="393" t="s">
        <v>25459</v>
      </c>
      <c r="E1638" s="395" t="s">
        <v>25647</v>
      </c>
      <c r="F1638" s="381" t="s">
        <v>15376</v>
      </c>
      <c r="G1638" s="382" t="s">
        <v>3359</v>
      </c>
    </row>
    <row r="1639" spans="1:7" ht="37.5">
      <c r="A1639" s="371">
        <v>1624</v>
      </c>
      <c r="B1639" s="377">
        <v>3591</v>
      </c>
      <c r="C1639" s="378">
        <f>Matrix!B3593</f>
        <v>0</v>
      </c>
      <c r="D1639" s="393" t="s">
        <v>25459</v>
      </c>
      <c r="E1639" s="395" t="s">
        <v>25647</v>
      </c>
      <c r="F1639" s="381" t="s">
        <v>15580</v>
      </c>
      <c r="G1639" s="382" t="s">
        <v>3596</v>
      </c>
    </row>
    <row r="1640" spans="1:7" ht="37.5">
      <c r="A1640" s="371">
        <v>1625</v>
      </c>
      <c r="B1640" s="377">
        <v>3592</v>
      </c>
      <c r="C1640" s="378">
        <f>Matrix!B3594</f>
        <v>0</v>
      </c>
      <c r="D1640" s="393" t="s">
        <v>25459</v>
      </c>
      <c r="E1640" s="395" t="s">
        <v>25647</v>
      </c>
      <c r="F1640" s="381" t="s">
        <v>15581</v>
      </c>
      <c r="G1640" s="382" t="s">
        <v>3597</v>
      </c>
    </row>
    <row r="1641" spans="1:7" ht="37.5">
      <c r="A1641" s="371">
        <v>1626</v>
      </c>
      <c r="B1641" s="377">
        <v>3593</v>
      </c>
      <c r="C1641" s="378">
        <f>Matrix!B3595</f>
        <v>0</v>
      </c>
      <c r="D1641" s="393" t="s">
        <v>25459</v>
      </c>
      <c r="E1641" s="395" t="s">
        <v>25647</v>
      </c>
      <c r="F1641" s="381" t="s">
        <v>15582</v>
      </c>
      <c r="G1641" s="382" t="s">
        <v>3598</v>
      </c>
    </row>
    <row r="1642" spans="1:7" ht="42.75">
      <c r="A1642" s="371">
        <v>1627</v>
      </c>
      <c r="B1642" s="377">
        <v>3594</v>
      </c>
      <c r="C1642" s="378">
        <f>Matrix!B3596</f>
        <v>0</v>
      </c>
      <c r="D1642" s="393" t="s">
        <v>25459</v>
      </c>
      <c r="E1642" s="395" t="s">
        <v>25647</v>
      </c>
      <c r="F1642" s="381" t="s">
        <v>15583</v>
      </c>
      <c r="G1642" s="382" t="s">
        <v>3599</v>
      </c>
    </row>
    <row r="1643" spans="1:7" ht="42.75">
      <c r="A1643" s="371">
        <v>1628</v>
      </c>
      <c r="B1643" s="377">
        <v>3595</v>
      </c>
      <c r="C1643" s="378">
        <f>Matrix!B3597</f>
        <v>0</v>
      </c>
      <c r="D1643" s="393" t="s">
        <v>25459</v>
      </c>
      <c r="E1643" s="395" t="s">
        <v>25647</v>
      </c>
      <c r="F1643" s="381" t="s">
        <v>15584</v>
      </c>
      <c r="G1643" s="382" t="s">
        <v>3600</v>
      </c>
    </row>
    <row r="1644" spans="1:7" ht="37.5">
      <c r="A1644" s="371">
        <v>1629</v>
      </c>
      <c r="B1644" s="377">
        <v>3648</v>
      </c>
      <c r="C1644" s="378">
        <f>Matrix!B3650</f>
        <v>0</v>
      </c>
      <c r="D1644" s="393" t="s">
        <v>25459</v>
      </c>
      <c r="E1644" s="395" t="s">
        <v>25647</v>
      </c>
      <c r="F1644" s="381" t="s">
        <v>15637</v>
      </c>
      <c r="G1644" s="382" t="s">
        <v>3653</v>
      </c>
    </row>
    <row r="1645" spans="1:7" ht="37.5">
      <c r="A1645" s="371">
        <v>1630</v>
      </c>
      <c r="B1645" s="377">
        <v>3712</v>
      </c>
      <c r="C1645" s="378">
        <f>Matrix!B3714</f>
        <v>0</v>
      </c>
      <c r="D1645" s="393" t="s">
        <v>25459</v>
      </c>
      <c r="E1645" s="395" t="s">
        <v>25647</v>
      </c>
      <c r="F1645" s="381" t="s">
        <v>15700</v>
      </c>
      <c r="G1645" s="382" t="s">
        <v>3716</v>
      </c>
    </row>
    <row r="1646" spans="1:7" ht="37.5">
      <c r="A1646" s="371">
        <v>1631</v>
      </c>
      <c r="B1646" s="377">
        <v>3727</v>
      </c>
      <c r="C1646" s="378">
        <f>Matrix!B3729</f>
        <v>0</v>
      </c>
      <c r="D1646" s="393" t="s">
        <v>25459</v>
      </c>
      <c r="E1646" s="395" t="s">
        <v>25647</v>
      </c>
      <c r="F1646" s="381" t="s">
        <v>15715</v>
      </c>
      <c r="G1646" s="382" t="s">
        <v>3731</v>
      </c>
    </row>
    <row r="1647" spans="1:7" ht="37.5">
      <c r="A1647" s="371">
        <v>1632</v>
      </c>
      <c r="B1647" s="377">
        <v>3731</v>
      </c>
      <c r="C1647" s="378">
        <f>Matrix!B3733</f>
        <v>0</v>
      </c>
      <c r="D1647" s="393" t="s">
        <v>25459</v>
      </c>
      <c r="E1647" s="395" t="s">
        <v>25647</v>
      </c>
      <c r="F1647" s="381" t="s">
        <v>15719</v>
      </c>
      <c r="G1647" s="382" t="s">
        <v>3735</v>
      </c>
    </row>
    <row r="1648" spans="1:7" ht="37.5">
      <c r="A1648" s="371">
        <v>1633</v>
      </c>
      <c r="B1648" s="377">
        <v>3792</v>
      </c>
      <c r="C1648" s="378">
        <f>Matrix!B3794</f>
        <v>0</v>
      </c>
      <c r="D1648" s="393" t="s">
        <v>25459</v>
      </c>
      <c r="E1648" s="395" t="s">
        <v>25647</v>
      </c>
      <c r="F1648" s="381" t="s">
        <v>15780</v>
      </c>
      <c r="G1648" s="382" t="s">
        <v>3796</v>
      </c>
    </row>
    <row r="1649" spans="1:7" ht="51.75">
      <c r="A1649" s="371">
        <v>1634</v>
      </c>
      <c r="B1649" s="377">
        <v>3793</v>
      </c>
      <c r="C1649" s="378">
        <f>Matrix!B3795</f>
        <v>0</v>
      </c>
      <c r="D1649" s="393" t="s">
        <v>25459</v>
      </c>
      <c r="E1649" s="395" t="s">
        <v>25647</v>
      </c>
      <c r="F1649" s="381" t="s">
        <v>15781</v>
      </c>
      <c r="G1649" s="382" t="s">
        <v>3797</v>
      </c>
    </row>
    <row r="1650" spans="1:7" ht="51.75">
      <c r="A1650" s="371">
        <v>1635</v>
      </c>
      <c r="B1650" s="377">
        <v>3798</v>
      </c>
      <c r="C1650" s="378">
        <f>Matrix!B3800</f>
        <v>0</v>
      </c>
      <c r="D1650" s="393" t="s">
        <v>25459</v>
      </c>
      <c r="E1650" s="395" t="s">
        <v>25647</v>
      </c>
      <c r="F1650" s="381" t="s">
        <v>15786</v>
      </c>
      <c r="G1650" s="382" t="s">
        <v>3802</v>
      </c>
    </row>
    <row r="1651" spans="1:7" ht="37.5">
      <c r="A1651" s="371">
        <v>1636</v>
      </c>
      <c r="B1651" s="377">
        <v>3799</v>
      </c>
      <c r="C1651" s="378">
        <f>Matrix!B3801</f>
        <v>0</v>
      </c>
      <c r="D1651" s="393" t="s">
        <v>25459</v>
      </c>
      <c r="E1651" s="395" t="s">
        <v>25647</v>
      </c>
      <c r="F1651" s="381" t="s">
        <v>15787</v>
      </c>
      <c r="G1651" s="382" t="s">
        <v>3803</v>
      </c>
    </row>
    <row r="1652" spans="1:7" ht="37.5">
      <c r="A1652" s="371">
        <v>1637</v>
      </c>
      <c r="B1652" s="377">
        <v>3860</v>
      </c>
      <c r="C1652" s="378">
        <f>Matrix!B3862</f>
        <v>0</v>
      </c>
      <c r="D1652" s="393" t="s">
        <v>25459</v>
      </c>
      <c r="E1652" s="395" t="s">
        <v>25647</v>
      </c>
      <c r="F1652" s="381" t="s">
        <v>15848</v>
      </c>
      <c r="G1652" s="382" t="s">
        <v>3864</v>
      </c>
    </row>
    <row r="1653" spans="1:7" ht="37.5">
      <c r="A1653" s="371">
        <v>1638</v>
      </c>
      <c r="B1653" s="377">
        <v>3861</v>
      </c>
      <c r="C1653" s="378">
        <f>Matrix!B3863</f>
        <v>0</v>
      </c>
      <c r="D1653" s="393" t="s">
        <v>25459</v>
      </c>
      <c r="E1653" s="395" t="s">
        <v>25647</v>
      </c>
      <c r="F1653" s="381" t="s">
        <v>15849</v>
      </c>
      <c r="G1653" s="382" t="s">
        <v>3865</v>
      </c>
    </row>
    <row r="1654" spans="1:7" ht="37.5">
      <c r="A1654" s="371">
        <v>1639</v>
      </c>
      <c r="B1654" s="377">
        <v>3882</v>
      </c>
      <c r="C1654" s="378">
        <f>Matrix!B3884</f>
        <v>0</v>
      </c>
      <c r="D1654" s="393" t="s">
        <v>25459</v>
      </c>
      <c r="E1654" s="395" t="s">
        <v>25647</v>
      </c>
      <c r="F1654" s="381" t="s">
        <v>15870</v>
      </c>
      <c r="G1654" s="382" t="s">
        <v>3886</v>
      </c>
    </row>
    <row r="1655" spans="1:7" ht="37.5">
      <c r="A1655" s="371">
        <v>1640</v>
      </c>
      <c r="B1655" s="377">
        <v>3902</v>
      </c>
      <c r="C1655" s="378">
        <f>Matrix!B3904</f>
        <v>0</v>
      </c>
      <c r="D1655" s="393" t="s">
        <v>25459</v>
      </c>
      <c r="E1655" s="395" t="s">
        <v>25647</v>
      </c>
      <c r="F1655" s="381" t="s">
        <v>15890</v>
      </c>
      <c r="G1655" s="382" t="s">
        <v>3903</v>
      </c>
    </row>
    <row r="1656" spans="1:7" ht="42.75">
      <c r="A1656" s="371">
        <v>1641</v>
      </c>
      <c r="B1656" s="377">
        <v>4043</v>
      </c>
      <c r="C1656" s="378">
        <f>Matrix!B4045</f>
        <v>0</v>
      </c>
      <c r="D1656" s="393" t="s">
        <v>25459</v>
      </c>
      <c r="E1656" s="395" t="s">
        <v>25647</v>
      </c>
      <c r="F1656" s="381" t="s">
        <v>16031</v>
      </c>
      <c r="G1656" s="382" t="s">
        <v>4044</v>
      </c>
    </row>
    <row r="1657" spans="1:7" ht="42.75">
      <c r="A1657" s="371">
        <v>1642</v>
      </c>
      <c r="B1657" s="377">
        <v>4073</v>
      </c>
      <c r="C1657" s="378">
        <f>Matrix!B4075</f>
        <v>0</v>
      </c>
      <c r="D1657" s="393" t="s">
        <v>25459</v>
      </c>
      <c r="E1657" s="395" t="s">
        <v>25647</v>
      </c>
      <c r="F1657" s="381" t="s">
        <v>16061</v>
      </c>
      <c r="G1657" s="382" t="s">
        <v>4074</v>
      </c>
    </row>
    <row r="1658" spans="1:7" ht="42.75">
      <c r="A1658" s="371">
        <v>1643</v>
      </c>
      <c r="B1658" s="377">
        <v>4103</v>
      </c>
      <c r="C1658" s="378">
        <f>Matrix!B4105</f>
        <v>0</v>
      </c>
      <c r="D1658" s="393" t="s">
        <v>25469</v>
      </c>
      <c r="E1658" s="395" t="s">
        <v>25648</v>
      </c>
      <c r="F1658" s="381" t="s">
        <v>16091</v>
      </c>
      <c r="G1658" s="382" t="s">
        <v>4104</v>
      </c>
    </row>
    <row r="1659" spans="1:7" ht="42.75">
      <c r="A1659" s="371">
        <v>1644</v>
      </c>
      <c r="B1659" s="377">
        <v>4115</v>
      </c>
      <c r="C1659" s="378">
        <f>Matrix!B4117</f>
        <v>0</v>
      </c>
      <c r="D1659" s="393" t="s">
        <v>25459</v>
      </c>
      <c r="E1659" s="395" t="s">
        <v>25647</v>
      </c>
      <c r="F1659" s="381" t="s">
        <v>16103</v>
      </c>
      <c r="G1659" s="382" t="s">
        <v>4116</v>
      </c>
    </row>
    <row r="1660" spans="1:7" ht="37.5">
      <c r="A1660" s="371">
        <v>1645</v>
      </c>
      <c r="B1660" s="377">
        <v>4160</v>
      </c>
      <c r="C1660" s="378">
        <f>Matrix!B4162</f>
        <v>0</v>
      </c>
      <c r="D1660" s="393" t="s">
        <v>25459</v>
      </c>
      <c r="E1660" s="395" t="s">
        <v>25647</v>
      </c>
      <c r="F1660" s="381" t="s">
        <v>16148</v>
      </c>
      <c r="G1660" s="382" t="s">
        <v>4161</v>
      </c>
    </row>
    <row r="1661" spans="1:7" ht="51.75">
      <c r="A1661" s="371">
        <v>1646</v>
      </c>
      <c r="B1661" s="377">
        <v>4304</v>
      </c>
      <c r="C1661" s="378">
        <f>Matrix!B4306</f>
        <v>0</v>
      </c>
      <c r="D1661" s="393" t="s">
        <v>25459</v>
      </c>
      <c r="E1661" s="395" t="s">
        <v>25647</v>
      </c>
      <c r="F1661" s="381" t="s">
        <v>16161</v>
      </c>
      <c r="G1661" s="382" t="s">
        <v>4174</v>
      </c>
    </row>
    <row r="1662" spans="1:7" ht="37.5">
      <c r="A1662" s="371">
        <v>1647</v>
      </c>
      <c r="B1662" s="377">
        <v>4308</v>
      </c>
      <c r="C1662" s="378">
        <f>Matrix!B4310</f>
        <v>0</v>
      </c>
      <c r="D1662" s="393" t="s">
        <v>25459</v>
      </c>
      <c r="E1662" s="395" t="s">
        <v>25647</v>
      </c>
      <c r="F1662" s="381" t="s">
        <v>16165</v>
      </c>
      <c r="G1662" s="382" t="s">
        <v>4178</v>
      </c>
    </row>
    <row r="1663" spans="1:7" ht="37.5">
      <c r="A1663" s="371">
        <v>1648</v>
      </c>
      <c r="B1663" s="377">
        <v>4312</v>
      </c>
      <c r="C1663" s="378">
        <f>Matrix!B4314</f>
        <v>0</v>
      </c>
      <c r="D1663" s="393" t="s">
        <v>25459</v>
      </c>
      <c r="E1663" s="395" t="s">
        <v>25647</v>
      </c>
      <c r="F1663" s="381" t="s">
        <v>16169</v>
      </c>
      <c r="G1663" s="382" t="s">
        <v>4182</v>
      </c>
    </row>
    <row r="1664" spans="1:7" ht="37.5">
      <c r="A1664" s="371">
        <v>1649</v>
      </c>
      <c r="B1664" s="377">
        <v>4318</v>
      </c>
      <c r="C1664" s="378">
        <f>Matrix!B4320</f>
        <v>0</v>
      </c>
      <c r="D1664" s="393" t="s">
        <v>25459</v>
      </c>
      <c r="E1664" s="395" t="s">
        <v>25647</v>
      </c>
      <c r="F1664" s="381" t="s">
        <v>16175</v>
      </c>
      <c r="G1664" s="382" t="s">
        <v>4188</v>
      </c>
    </row>
    <row r="1665" spans="1:7" ht="37.5">
      <c r="A1665" s="371">
        <v>1650</v>
      </c>
      <c r="B1665" s="377">
        <v>4323</v>
      </c>
      <c r="C1665" s="378">
        <f>Matrix!B4325</f>
        <v>0</v>
      </c>
      <c r="D1665" s="393" t="s">
        <v>25459</v>
      </c>
      <c r="E1665" s="395" t="s">
        <v>25647</v>
      </c>
      <c r="F1665" s="381" t="s">
        <v>16180</v>
      </c>
      <c r="G1665" s="382" t="s">
        <v>4193</v>
      </c>
    </row>
    <row r="1666" spans="1:7" ht="37.5">
      <c r="A1666" s="371">
        <v>1651</v>
      </c>
      <c r="B1666" s="377">
        <v>4327</v>
      </c>
      <c r="C1666" s="378">
        <f>Matrix!B4329</f>
        <v>0</v>
      </c>
      <c r="D1666" s="393" t="s">
        <v>25459</v>
      </c>
      <c r="E1666" s="395" t="s">
        <v>25647</v>
      </c>
      <c r="F1666" s="381" t="s">
        <v>16184</v>
      </c>
      <c r="G1666" s="382" t="s">
        <v>4197</v>
      </c>
    </row>
    <row r="1667" spans="1:7" ht="37.5">
      <c r="A1667" s="371">
        <v>1652</v>
      </c>
      <c r="B1667" s="377">
        <v>4331</v>
      </c>
      <c r="C1667" s="378">
        <f>Matrix!B4333</f>
        <v>0</v>
      </c>
      <c r="D1667" s="393" t="s">
        <v>25459</v>
      </c>
      <c r="E1667" s="395" t="s">
        <v>25647</v>
      </c>
      <c r="F1667" s="381" t="s">
        <v>16188</v>
      </c>
      <c r="G1667" s="382" t="s">
        <v>4201</v>
      </c>
    </row>
    <row r="1668" spans="1:7" ht="37.5">
      <c r="A1668" s="371">
        <v>1653</v>
      </c>
      <c r="B1668" s="377">
        <v>4339</v>
      </c>
      <c r="C1668" s="378">
        <f>Matrix!B4341</f>
        <v>0</v>
      </c>
      <c r="D1668" s="393" t="s">
        <v>25459</v>
      </c>
      <c r="E1668" s="395" t="s">
        <v>25647</v>
      </c>
      <c r="F1668" s="381" t="s">
        <v>16196</v>
      </c>
      <c r="G1668" s="382" t="s">
        <v>4209</v>
      </c>
    </row>
    <row r="1669" spans="1:7" ht="37.5">
      <c r="A1669" s="371">
        <v>1654</v>
      </c>
      <c r="B1669" s="377">
        <v>4358</v>
      </c>
      <c r="C1669" s="378">
        <f>Matrix!B4360</f>
        <v>0</v>
      </c>
      <c r="D1669" s="393" t="s">
        <v>25459</v>
      </c>
      <c r="E1669" s="395" t="s">
        <v>25647</v>
      </c>
      <c r="F1669" s="381" t="s">
        <v>16215</v>
      </c>
      <c r="G1669" s="382" t="s">
        <v>4228</v>
      </c>
    </row>
    <row r="1670" spans="1:7" ht="37.5">
      <c r="A1670" s="371">
        <v>1655</v>
      </c>
      <c r="B1670" s="377">
        <v>4374</v>
      </c>
      <c r="C1670" s="378">
        <f>Matrix!B4376</f>
        <v>0</v>
      </c>
      <c r="D1670" s="393" t="s">
        <v>25459</v>
      </c>
      <c r="E1670" s="395" t="s">
        <v>25647</v>
      </c>
      <c r="F1670" s="381" t="s">
        <v>16231</v>
      </c>
      <c r="G1670" s="382" t="s">
        <v>4244</v>
      </c>
    </row>
    <row r="1671" spans="1:7" ht="37.5">
      <c r="A1671" s="371">
        <v>1656</v>
      </c>
      <c r="B1671" s="377">
        <v>4378</v>
      </c>
      <c r="C1671" s="378">
        <f>Matrix!B4380</f>
        <v>0</v>
      </c>
      <c r="D1671" s="393" t="s">
        <v>25459</v>
      </c>
      <c r="E1671" s="395" t="s">
        <v>25647</v>
      </c>
      <c r="F1671" s="381" t="s">
        <v>16235</v>
      </c>
      <c r="G1671" s="382" t="s">
        <v>4248</v>
      </c>
    </row>
    <row r="1672" spans="1:7" ht="37.5">
      <c r="A1672" s="371">
        <v>1657</v>
      </c>
      <c r="B1672" s="377">
        <v>4381</v>
      </c>
      <c r="C1672" s="378">
        <f>Matrix!B4383</f>
        <v>0</v>
      </c>
      <c r="D1672" s="393" t="s">
        <v>25459</v>
      </c>
      <c r="E1672" s="395" t="s">
        <v>25647</v>
      </c>
      <c r="F1672" s="381" t="s">
        <v>16238</v>
      </c>
      <c r="G1672" s="382" t="s">
        <v>4251</v>
      </c>
    </row>
    <row r="1673" spans="1:7" ht="37.5">
      <c r="A1673" s="371">
        <v>1658</v>
      </c>
      <c r="B1673" s="377">
        <v>4383</v>
      </c>
      <c r="C1673" s="378">
        <f>Matrix!B4385</f>
        <v>0</v>
      </c>
      <c r="D1673" s="393" t="s">
        <v>25459</v>
      </c>
      <c r="E1673" s="395" t="s">
        <v>25647</v>
      </c>
      <c r="F1673" s="381" t="s">
        <v>16240</v>
      </c>
      <c r="G1673" s="382" t="s">
        <v>4253</v>
      </c>
    </row>
    <row r="1674" spans="1:7" ht="37.5">
      <c r="A1674" s="371">
        <v>1659</v>
      </c>
      <c r="B1674" s="377">
        <v>4390</v>
      </c>
      <c r="C1674" s="378">
        <f>Matrix!B4392</f>
        <v>0</v>
      </c>
      <c r="D1674" s="393" t="s">
        <v>25459</v>
      </c>
      <c r="E1674" s="395" t="s">
        <v>25647</v>
      </c>
      <c r="F1674" s="381" t="s">
        <v>16247</v>
      </c>
      <c r="G1674" s="382" t="s">
        <v>4260</v>
      </c>
    </row>
    <row r="1675" spans="1:7" ht="37.5">
      <c r="A1675" s="371">
        <v>1660</v>
      </c>
      <c r="B1675" s="377">
        <v>4392</v>
      </c>
      <c r="C1675" s="378">
        <f>Matrix!B4394</f>
        <v>0</v>
      </c>
      <c r="D1675" s="393" t="s">
        <v>25459</v>
      </c>
      <c r="E1675" s="395" t="s">
        <v>25647</v>
      </c>
      <c r="F1675" s="381" t="s">
        <v>16249</v>
      </c>
      <c r="G1675" s="382" t="s">
        <v>4262</v>
      </c>
    </row>
    <row r="1676" spans="1:7" ht="37.5">
      <c r="A1676" s="371">
        <v>1661</v>
      </c>
      <c r="B1676" s="377">
        <v>4395</v>
      </c>
      <c r="C1676" s="378">
        <f>Matrix!B4397</f>
        <v>0</v>
      </c>
      <c r="D1676" s="393" t="s">
        <v>25459</v>
      </c>
      <c r="E1676" s="395" t="s">
        <v>25647</v>
      </c>
      <c r="F1676" s="381" t="s">
        <v>16252</v>
      </c>
      <c r="G1676" s="382" t="s">
        <v>4265</v>
      </c>
    </row>
    <row r="1677" spans="1:7" ht="37.5">
      <c r="A1677" s="371">
        <v>1662</v>
      </c>
      <c r="B1677" s="377">
        <v>4396</v>
      </c>
      <c r="C1677" s="378">
        <f>Matrix!B4398</f>
        <v>0</v>
      </c>
      <c r="D1677" s="393" t="s">
        <v>25459</v>
      </c>
      <c r="E1677" s="395" t="s">
        <v>25647</v>
      </c>
      <c r="F1677" s="381" t="s">
        <v>16253</v>
      </c>
      <c r="G1677" s="382" t="s">
        <v>4266</v>
      </c>
    </row>
    <row r="1678" spans="1:7" ht="37.5">
      <c r="A1678" s="371">
        <v>1663</v>
      </c>
      <c r="B1678" s="377">
        <v>4399</v>
      </c>
      <c r="C1678" s="378">
        <f>Matrix!B4401</f>
        <v>0</v>
      </c>
      <c r="D1678" s="393" t="s">
        <v>25459</v>
      </c>
      <c r="E1678" s="395" t="s">
        <v>25647</v>
      </c>
      <c r="F1678" s="381" t="s">
        <v>16256</v>
      </c>
      <c r="G1678" s="382" t="s">
        <v>4269</v>
      </c>
    </row>
    <row r="1679" spans="1:7" ht="37.5">
      <c r="A1679" s="371">
        <v>1664</v>
      </c>
      <c r="B1679" s="377">
        <v>4401</v>
      </c>
      <c r="C1679" s="378">
        <f>Matrix!B4403</f>
        <v>0</v>
      </c>
      <c r="D1679" s="393" t="s">
        <v>25459</v>
      </c>
      <c r="E1679" s="395" t="s">
        <v>25647</v>
      </c>
      <c r="F1679" s="381" t="s">
        <v>16258</v>
      </c>
      <c r="G1679" s="382" t="s">
        <v>4271</v>
      </c>
    </row>
    <row r="1680" spans="1:7" ht="37.5">
      <c r="A1680" s="371">
        <v>1665</v>
      </c>
      <c r="B1680" s="377">
        <v>4402</v>
      </c>
      <c r="C1680" s="378">
        <f>Matrix!B4404</f>
        <v>0</v>
      </c>
      <c r="D1680" s="393" t="s">
        <v>25459</v>
      </c>
      <c r="E1680" s="395" t="s">
        <v>25647</v>
      </c>
      <c r="F1680" s="381" t="s">
        <v>16259</v>
      </c>
      <c r="G1680" s="382" t="s">
        <v>4272</v>
      </c>
    </row>
    <row r="1681" spans="1:7" ht="37.5">
      <c r="A1681" s="371">
        <v>1666</v>
      </c>
      <c r="B1681" s="377">
        <v>4405</v>
      </c>
      <c r="C1681" s="378">
        <f>Matrix!B4407</f>
        <v>0</v>
      </c>
      <c r="D1681" s="393" t="s">
        <v>25459</v>
      </c>
      <c r="E1681" s="395" t="s">
        <v>25647</v>
      </c>
      <c r="F1681" s="381" t="s">
        <v>16262</v>
      </c>
      <c r="G1681" s="382" t="s">
        <v>4275</v>
      </c>
    </row>
    <row r="1682" spans="1:7" ht="37.5">
      <c r="A1682" s="371">
        <v>1667</v>
      </c>
      <c r="B1682" s="377">
        <v>4419</v>
      </c>
      <c r="C1682" s="378">
        <f>Matrix!B4421</f>
        <v>0</v>
      </c>
      <c r="D1682" s="393" t="s">
        <v>25459</v>
      </c>
      <c r="E1682" s="395" t="s">
        <v>25647</v>
      </c>
      <c r="F1682" s="381" t="s">
        <v>16276</v>
      </c>
      <c r="G1682" s="382" t="s">
        <v>4289</v>
      </c>
    </row>
    <row r="1683" spans="1:7" ht="37.5">
      <c r="A1683" s="371">
        <v>1668</v>
      </c>
      <c r="B1683" s="377">
        <v>4421</v>
      </c>
      <c r="C1683" s="378">
        <f>Matrix!B4423</f>
        <v>0</v>
      </c>
      <c r="D1683" s="393" t="s">
        <v>25459</v>
      </c>
      <c r="E1683" s="395" t="s">
        <v>25647</v>
      </c>
      <c r="F1683" s="381" t="s">
        <v>16278</v>
      </c>
      <c r="G1683" s="382" t="s">
        <v>4291</v>
      </c>
    </row>
    <row r="1684" spans="1:7" ht="37.5">
      <c r="A1684" s="371">
        <v>1669</v>
      </c>
      <c r="B1684" s="377">
        <v>4422</v>
      </c>
      <c r="C1684" s="378">
        <f>Matrix!B4424</f>
        <v>0</v>
      </c>
      <c r="D1684" s="393" t="s">
        <v>25459</v>
      </c>
      <c r="E1684" s="395" t="s">
        <v>25647</v>
      </c>
      <c r="F1684" s="381" t="s">
        <v>16279</v>
      </c>
      <c r="G1684" s="382" t="s">
        <v>4292</v>
      </c>
    </row>
    <row r="1685" spans="1:7" ht="37.5">
      <c r="A1685" s="371">
        <v>1670</v>
      </c>
      <c r="B1685" s="377">
        <v>4433</v>
      </c>
      <c r="C1685" s="378">
        <f>Matrix!B4435</f>
        <v>0</v>
      </c>
      <c r="D1685" s="393" t="s">
        <v>25459</v>
      </c>
      <c r="E1685" s="395" t="s">
        <v>25647</v>
      </c>
      <c r="F1685" s="381" t="s">
        <v>16290</v>
      </c>
      <c r="G1685" s="382" t="s">
        <v>4303</v>
      </c>
    </row>
    <row r="1686" spans="1:7" ht="37.5">
      <c r="A1686" s="371">
        <v>1671</v>
      </c>
      <c r="B1686" s="377">
        <v>4442</v>
      </c>
      <c r="C1686" s="378">
        <f>Matrix!B4444</f>
        <v>0</v>
      </c>
      <c r="D1686" s="393" t="s">
        <v>25459</v>
      </c>
      <c r="E1686" s="395" t="s">
        <v>25647</v>
      </c>
      <c r="F1686" s="381" t="s">
        <v>16298</v>
      </c>
      <c r="G1686" s="382" t="s">
        <v>4312</v>
      </c>
    </row>
    <row r="1687" spans="1:7" ht="57">
      <c r="A1687" s="371">
        <v>1672</v>
      </c>
      <c r="B1687" s="377">
        <v>4449</v>
      </c>
      <c r="C1687" s="378">
        <f>Matrix!B4451</f>
        <v>0</v>
      </c>
      <c r="D1687" s="393" t="s">
        <v>25459</v>
      </c>
      <c r="E1687" s="395" t="s">
        <v>25647</v>
      </c>
      <c r="F1687" s="381" t="s">
        <v>16305</v>
      </c>
      <c r="G1687" s="382" t="s">
        <v>4319</v>
      </c>
    </row>
    <row r="1688" spans="1:7" ht="37.5">
      <c r="A1688" s="371">
        <v>1673</v>
      </c>
      <c r="B1688" s="377">
        <v>4454</v>
      </c>
      <c r="C1688" s="378">
        <f>Matrix!B4456</f>
        <v>0</v>
      </c>
      <c r="D1688" s="393" t="s">
        <v>25459</v>
      </c>
      <c r="E1688" s="395" t="s">
        <v>25647</v>
      </c>
      <c r="F1688" s="381" t="s">
        <v>16310</v>
      </c>
      <c r="G1688" s="382" t="s">
        <v>4324</v>
      </c>
    </row>
    <row r="1689" spans="1:7" ht="37.5">
      <c r="A1689" s="371">
        <v>1674</v>
      </c>
      <c r="B1689" s="377">
        <v>4455</v>
      </c>
      <c r="C1689" s="378">
        <f>Matrix!B4457</f>
        <v>0</v>
      </c>
      <c r="D1689" s="393" t="s">
        <v>25459</v>
      </c>
      <c r="E1689" s="395" t="s">
        <v>25647</v>
      </c>
      <c r="F1689" s="381" t="s">
        <v>16311</v>
      </c>
      <c r="G1689" s="382" t="s">
        <v>4325</v>
      </c>
    </row>
    <row r="1690" spans="1:7" ht="37.5">
      <c r="A1690" s="371">
        <v>1675</v>
      </c>
      <c r="B1690" s="377">
        <v>4975</v>
      </c>
      <c r="C1690" s="378">
        <f>Matrix!B4977</f>
        <v>0</v>
      </c>
      <c r="D1690" s="393" t="s">
        <v>25459</v>
      </c>
      <c r="E1690" s="395" t="s">
        <v>25647</v>
      </c>
      <c r="F1690" s="381" t="s">
        <v>16831</v>
      </c>
      <c r="G1690" s="382" t="s">
        <v>4844</v>
      </c>
    </row>
    <row r="1691" spans="1:7" ht="42.75">
      <c r="A1691" s="371">
        <v>1676</v>
      </c>
      <c r="B1691" s="377">
        <v>4987</v>
      </c>
      <c r="C1691" s="378">
        <f>Matrix!B4989</f>
        <v>0</v>
      </c>
      <c r="D1691" s="393" t="s">
        <v>25459</v>
      </c>
      <c r="E1691" s="395" t="s">
        <v>25647</v>
      </c>
      <c r="F1691" s="381" t="s">
        <v>16843</v>
      </c>
      <c r="G1691" s="382" t="s">
        <v>4856</v>
      </c>
    </row>
    <row r="1692" spans="1:7" ht="37.5">
      <c r="A1692" s="371">
        <v>1677</v>
      </c>
      <c r="B1692" s="377">
        <v>5020</v>
      </c>
      <c r="C1692" s="378">
        <f>Matrix!B5022</f>
        <v>0</v>
      </c>
      <c r="D1692" s="393" t="s">
        <v>25459</v>
      </c>
      <c r="E1692" s="395" t="s">
        <v>25647</v>
      </c>
      <c r="F1692" s="381" t="s">
        <v>16876</v>
      </c>
      <c r="G1692" s="382" t="s">
        <v>4889</v>
      </c>
    </row>
    <row r="1693" spans="1:7" ht="37.5">
      <c r="A1693" s="371">
        <v>1678</v>
      </c>
      <c r="B1693" s="377">
        <v>5026</v>
      </c>
      <c r="C1693" s="378">
        <f>Matrix!B5028</f>
        <v>0</v>
      </c>
      <c r="D1693" s="393" t="s">
        <v>25459</v>
      </c>
      <c r="E1693" s="395" t="s">
        <v>25647</v>
      </c>
      <c r="F1693" s="381" t="s">
        <v>16882</v>
      </c>
      <c r="G1693" s="382" t="s">
        <v>4895</v>
      </c>
    </row>
    <row r="1694" spans="1:7" ht="42.75">
      <c r="A1694" s="371">
        <v>1679</v>
      </c>
      <c r="B1694" s="377">
        <v>5062</v>
      </c>
      <c r="C1694" s="378">
        <f>Matrix!B5064</f>
        <v>0</v>
      </c>
      <c r="D1694" s="393" t="s">
        <v>25459</v>
      </c>
      <c r="E1694" s="395" t="s">
        <v>25647</v>
      </c>
      <c r="F1694" s="381" t="s">
        <v>16918</v>
      </c>
      <c r="G1694" s="382" t="s">
        <v>4931</v>
      </c>
    </row>
    <row r="1695" spans="1:7" ht="37.5">
      <c r="A1695" s="371">
        <v>1680</v>
      </c>
      <c r="B1695" s="377">
        <v>5096</v>
      </c>
      <c r="C1695" s="378">
        <f>Matrix!B5098</f>
        <v>0</v>
      </c>
      <c r="D1695" s="393" t="s">
        <v>25459</v>
      </c>
      <c r="E1695" s="395" t="s">
        <v>25647</v>
      </c>
      <c r="F1695" s="381" t="s">
        <v>16949</v>
      </c>
      <c r="G1695" s="382" t="s">
        <v>4965</v>
      </c>
    </row>
    <row r="1696" spans="1:7" ht="37.5">
      <c r="A1696" s="371">
        <v>1681</v>
      </c>
      <c r="B1696" s="377">
        <v>5156</v>
      </c>
      <c r="C1696" s="378">
        <f>Matrix!B5158</f>
        <v>0</v>
      </c>
      <c r="D1696" s="393" t="s">
        <v>25459</v>
      </c>
      <c r="E1696" s="395" t="s">
        <v>25647</v>
      </c>
      <c r="F1696" s="381" t="s">
        <v>17009</v>
      </c>
      <c r="G1696" s="382" t="s">
        <v>5025</v>
      </c>
    </row>
    <row r="1697" spans="1:7" ht="37.5">
      <c r="A1697" s="371">
        <v>1682</v>
      </c>
      <c r="B1697" s="377">
        <v>5177</v>
      </c>
      <c r="C1697" s="378">
        <f>Matrix!B5179</f>
        <v>0</v>
      </c>
      <c r="D1697" s="393" t="s">
        <v>25459</v>
      </c>
      <c r="E1697" s="395" t="s">
        <v>25647</v>
      </c>
      <c r="F1697" s="381" t="s">
        <v>17030</v>
      </c>
      <c r="G1697" s="382" t="s">
        <v>5046</v>
      </c>
    </row>
    <row r="1698" spans="1:7" ht="37.5">
      <c r="A1698" s="371">
        <v>1683</v>
      </c>
      <c r="B1698" s="377">
        <v>5189</v>
      </c>
      <c r="C1698" s="378">
        <f>Matrix!B5191</f>
        <v>0</v>
      </c>
      <c r="D1698" s="393" t="s">
        <v>25459</v>
      </c>
      <c r="E1698" s="395" t="s">
        <v>25647</v>
      </c>
      <c r="F1698" s="381" t="s">
        <v>17042</v>
      </c>
      <c r="G1698" s="382" t="s">
        <v>5058</v>
      </c>
    </row>
    <row r="1699" spans="1:7" ht="37.5">
      <c r="A1699" s="371">
        <v>1684</v>
      </c>
      <c r="B1699" s="377">
        <v>5244</v>
      </c>
      <c r="C1699" s="378">
        <f>Matrix!B5246</f>
        <v>0</v>
      </c>
      <c r="D1699" s="393" t="s">
        <v>25459</v>
      </c>
      <c r="E1699" s="395" t="s">
        <v>25647</v>
      </c>
      <c r="F1699" s="381" t="s">
        <v>17097</v>
      </c>
      <c r="G1699" s="382" t="s">
        <v>5113</v>
      </c>
    </row>
    <row r="1700" spans="1:7" ht="37.5">
      <c r="A1700" s="371">
        <v>1685</v>
      </c>
      <c r="B1700" s="377">
        <v>5305</v>
      </c>
      <c r="C1700" s="378">
        <f>Matrix!B5307</f>
        <v>0</v>
      </c>
      <c r="D1700" s="393" t="s">
        <v>25459</v>
      </c>
      <c r="E1700" s="395" t="s">
        <v>25647</v>
      </c>
      <c r="F1700" s="381" t="s">
        <v>17158</v>
      </c>
      <c r="G1700" s="382" t="s">
        <v>5174</v>
      </c>
    </row>
    <row r="1701" spans="1:7" ht="37.5">
      <c r="A1701" s="371">
        <v>1686</v>
      </c>
      <c r="B1701" s="377">
        <v>5308</v>
      </c>
      <c r="C1701" s="378">
        <f>Matrix!B5310</f>
        <v>0</v>
      </c>
      <c r="D1701" s="393" t="s">
        <v>25459</v>
      </c>
      <c r="E1701" s="395" t="s">
        <v>25647</v>
      </c>
      <c r="F1701" s="381" t="s">
        <v>17161</v>
      </c>
      <c r="G1701" s="382" t="s">
        <v>5177</v>
      </c>
    </row>
    <row r="1702" spans="1:7" ht="37.5">
      <c r="A1702" s="371">
        <v>1687</v>
      </c>
      <c r="B1702" s="377">
        <v>5357</v>
      </c>
      <c r="C1702" s="378">
        <f>Matrix!B5359</f>
        <v>0</v>
      </c>
      <c r="D1702" s="393" t="s">
        <v>25459</v>
      </c>
      <c r="E1702" s="395" t="s">
        <v>25647</v>
      </c>
      <c r="F1702" s="381" t="s">
        <v>17210</v>
      </c>
      <c r="G1702" s="382" t="s">
        <v>5226</v>
      </c>
    </row>
    <row r="1703" spans="1:7" ht="37.5">
      <c r="A1703" s="371">
        <v>1688</v>
      </c>
      <c r="B1703" s="377">
        <v>5390</v>
      </c>
      <c r="C1703" s="378">
        <f>Matrix!B5392</f>
        <v>0</v>
      </c>
      <c r="D1703" s="393" t="s">
        <v>25459</v>
      </c>
      <c r="E1703" s="395" t="s">
        <v>25647</v>
      </c>
      <c r="F1703" s="381" t="s">
        <v>17243</v>
      </c>
      <c r="G1703" s="382" t="s">
        <v>5259</v>
      </c>
    </row>
    <row r="1704" spans="1:7" ht="37.5">
      <c r="A1704" s="371">
        <v>1689</v>
      </c>
      <c r="B1704" s="377">
        <v>5393</v>
      </c>
      <c r="C1704" s="378">
        <f>Matrix!B5395</f>
        <v>0</v>
      </c>
      <c r="D1704" s="393" t="s">
        <v>25459</v>
      </c>
      <c r="E1704" s="395" t="s">
        <v>25647</v>
      </c>
      <c r="F1704" s="381" t="s">
        <v>17246</v>
      </c>
      <c r="G1704" s="382" t="s">
        <v>5262</v>
      </c>
    </row>
    <row r="1705" spans="1:7" ht="37.5">
      <c r="A1705" s="371">
        <v>1690</v>
      </c>
      <c r="B1705" s="377">
        <v>5406</v>
      </c>
      <c r="C1705" s="378">
        <f>Matrix!B5408</f>
        <v>0</v>
      </c>
      <c r="D1705" s="393" t="s">
        <v>25459</v>
      </c>
      <c r="E1705" s="395" t="s">
        <v>25647</v>
      </c>
      <c r="F1705" s="381" t="s">
        <v>17259</v>
      </c>
      <c r="G1705" s="382" t="s">
        <v>5275</v>
      </c>
    </row>
    <row r="1706" spans="1:7" ht="37.5">
      <c r="A1706" s="371">
        <v>1691</v>
      </c>
      <c r="B1706" s="377">
        <v>5480</v>
      </c>
      <c r="C1706" s="378">
        <f>Matrix!B5482</f>
        <v>0</v>
      </c>
      <c r="D1706" s="393" t="s">
        <v>25459</v>
      </c>
      <c r="E1706" s="395" t="s">
        <v>25647</v>
      </c>
      <c r="F1706" s="381" t="s">
        <v>17333</v>
      </c>
      <c r="G1706" s="382" t="s">
        <v>5349</v>
      </c>
    </row>
    <row r="1707" spans="1:7" ht="37.5">
      <c r="A1707" s="371">
        <v>1692</v>
      </c>
      <c r="B1707" s="377">
        <v>5543</v>
      </c>
      <c r="C1707" s="378">
        <f>Matrix!B5545</f>
        <v>0</v>
      </c>
      <c r="D1707" s="393" t="s">
        <v>25459</v>
      </c>
      <c r="E1707" s="395" t="s">
        <v>25647</v>
      </c>
      <c r="F1707" s="381" t="s">
        <v>17396</v>
      </c>
      <c r="G1707" s="382" t="s">
        <v>5412</v>
      </c>
    </row>
    <row r="1708" spans="1:7" ht="51.75">
      <c r="A1708" s="371">
        <v>1693</v>
      </c>
      <c r="B1708" s="377">
        <v>5546</v>
      </c>
      <c r="C1708" s="378">
        <f>Matrix!B5548</f>
        <v>0</v>
      </c>
      <c r="D1708" s="393" t="s">
        <v>25459</v>
      </c>
      <c r="E1708" s="395" t="s">
        <v>25647</v>
      </c>
      <c r="F1708" s="381" t="s">
        <v>17399</v>
      </c>
      <c r="G1708" s="382" t="s">
        <v>5415</v>
      </c>
    </row>
    <row r="1709" spans="1:7" ht="37.5">
      <c r="A1709" s="371">
        <v>1694</v>
      </c>
      <c r="B1709" s="377">
        <v>5554</v>
      </c>
      <c r="C1709" s="378">
        <f>Matrix!B5556</f>
        <v>0</v>
      </c>
      <c r="D1709" s="393" t="s">
        <v>25459</v>
      </c>
      <c r="E1709" s="395" t="s">
        <v>25647</v>
      </c>
      <c r="F1709" s="381" t="s">
        <v>17407</v>
      </c>
      <c r="G1709" s="382" t="s">
        <v>5423</v>
      </c>
    </row>
    <row r="1710" spans="1:7" ht="37.5">
      <c r="A1710" s="371">
        <v>1695</v>
      </c>
      <c r="B1710" s="377">
        <v>5684</v>
      </c>
      <c r="C1710" s="378">
        <f>Matrix!B5686</f>
        <v>0</v>
      </c>
      <c r="D1710" s="393" t="s">
        <v>25459</v>
      </c>
      <c r="E1710" s="395" t="s">
        <v>25647</v>
      </c>
      <c r="F1710" s="381" t="s">
        <v>17534</v>
      </c>
      <c r="G1710" s="382" t="s">
        <v>5551</v>
      </c>
    </row>
    <row r="1711" spans="1:7" ht="37.5">
      <c r="A1711" s="371">
        <v>1696</v>
      </c>
      <c r="B1711" s="377">
        <v>5706</v>
      </c>
      <c r="C1711" s="378">
        <f>Matrix!B5708</f>
        <v>0</v>
      </c>
      <c r="D1711" s="393" t="s">
        <v>25459</v>
      </c>
      <c r="E1711" s="395" t="s">
        <v>25647</v>
      </c>
      <c r="F1711" s="381" t="s">
        <v>17556</v>
      </c>
      <c r="G1711" s="382" t="s">
        <v>5573</v>
      </c>
    </row>
    <row r="1712" spans="1:7" ht="37.5">
      <c r="A1712" s="371">
        <v>1697</v>
      </c>
      <c r="B1712" s="377">
        <v>5717</v>
      </c>
      <c r="C1712" s="378">
        <f>Matrix!B5719</f>
        <v>0</v>
      </c>
      <c r="D1712" s="393" t="s">
        <v>25459</v>
      </c>
      <c r="E1712" s="395" t="s">
        <v>25647</v>
      </c>
      <c r="F1712" s="381" t="s">
        <v>17567</v>
      </c>
      <c r="G1712" s="382" t="s">
        <v>5584</v>
      </c>
    </row>
    <row r="1713" spans="1:7" ht="37.5">
      <c r="A1713" s="371">
        <v>1698</v>
      </c>
      <c r="B1713" s="377">
        <v>5718</v>
      </c>
      <c r="C1713" s="378">
        <f>Matrix!B5720</f>
        <v>0</v>
      </c>
      <c r="D1713" s="393" t="s">
        <v>25459</v>
      </c>
      <c r="E1713" s="395" t="s">
        <v>25647</v>
      </c>
      <c r="F1713" s="381" t="s">
        <v>17568</v>
      </c>
      <c r="G1713" s="382" t="s">
        <v>5585</v>
      </c>
    </row>
    <row r="1714" spans="1:7" ht="37.5">
      <c r="A1714" s="371">
        <v>1699</v>
      </c>
      <c r="B1714" s="377">
        <v>5719</v>
      </c>
      <c r="C1714" s="378">
        <f>Matrix!B5721</f>
        <v>0</v>
      </c>
      <c r="D1714" s="393" t="s">
        <v>25459</v>
      </c>
      <c r="E1714" s="395" t="s">
        <v>25647</v>
      </c>
      <c r="F1714" s="381" t="s">
        <v>17569</v>
      </c>
      <c r="G1714" s="382" t="s">
        <v>5586</v>
      </c>
    </row>
    <row r="1715" spans="1:7" ht="37.5">
      <c r="A1715" s="371">
        <v>1700</v>
      </c>
      <c r="B1715" s="377">
        <v>5720</v>
      </c>
      <c r="C1715" s="378">
        <f>Matrix!B5722</f>
        <v>0</v>
      </c>
      <c r="D1715" s="393" t="s">
        <v>25459</v>
      </c>
      <c r="E1715" s="395" t="s">
        <v>25647</v>
      </c>
      <c r="F1715" s="381" t="s">
        <v>17570</v>
      </c>
      <c r="G1715" s="382" t="s">
        <v>5587</v>
      </c>
    </row>
    <row r="1716" spans="1:7" ht="37.5">
      <c r="A1716" s="371">
        <v>1701</v>
      </c>
      <c r="B1716" s="377">
        <v>5773</v>
      </c>
      <c r="C1716" s="378">
        <f>Matrix!B5775</f>
        <v>0</v>
      </c>
      <c r="D1716" s="393" t="s">
        <v>25459</v>
      </c>
      <c r="E1716" s="395" t="s">
        <v>25647</v>
      </c>
      <c r="F1716" s="381" t="s">
        <v>17623</v>
      </c>
      <c r="G1716" s="382" t="s">
        <v>5640</v>
      </c>
    </row>
    <row r="1717" spans="1:7" ht="37.5">
      <c r="A1717" s="371">
        <v>1702</v>
      </c>
      <c r="B1717" s="377">
        <v>5845</v>
      </c>
      <c r="C1717" s="378">
        <f>Matrix!B5847</f>
        <v>0</v>
      </c>
      <c r="D1717" s="393" t="s">
        <v>25459</v>
      </c>
      <c r="E1717" s="395" t="s">
        <v>25647</v>
      </c>
      <c r="F1717" s="381" t="s">
        <v>17695</v>
      </c>
      <c r="G1717" s="382" t="s">
        <v>5712</v>
      </c>
    </row>
    <row r="1718" spans="1:7" ht="42.75">
      <c r="A1718" s="371">
        <v>1703</v>
      </c>
      <c r="B1718" s="377">
        <v>5884</v>
      </c>
      <c r="C1718" s="378">
        <f>Matrix!B5886</f>
        <v>0</v>
      </c>
      <c r="D1718" s="393" t="s">
        <v>25459</v>
      </c>
      <c r="E1718" s="395" t="s">
        <v>25647</v>
      </c>
      <c r="F1718" s="381" t="s">
        <v>17734</v>
      </c>
      <c r="G1718" s="382" t="s">
        <v>5750</v>
      </c>
    </row>
    <row r="1719" spans="1:7" ht="37.5">
      <c r="A1719" s="371">
        <v>1704</v>
      </c>
      <c r="B1719" s="377">
        <v>5885</v>
      </c>
      <c r="C1719" s="378">
        <f>Matrix!B5887</f>
        <v>0</v>
      </c>
      <c r="D1719" s="393" t="s">
        <v>25459</v>
      </c>
      <c r="E1719" s="395" t="s">
        <v>25647</v>
      </c>
      <c r="F1719" s="381" t="s">
        <v>17735</v>
      </c>
      <c r="G1719" s="382" t="s">
        <v>5751</v>
      </c>
    </row>
    <row r="1720" spans="1:7" ht="51.75">
      <c r="A1720" s="371">
        <v>1705</v>
      </c>
      <c r="B1720" s="377">
        <v>6011</v>
      </c>
      <c r="C1720" s="378">
        <f>Matrix!B6013</f>
        <v>0</v>
      </c>
      <c r="D1720" s="393" t="s">
        <v>25459</v>
      </c>
      <c r="E1720" s="395" t="s">
        <v>25647</v>
      </c>
      <c r="F1720" s="381" t="s">
        <v>17861</v>
      </c>
      <c r="G1720" s="382" t="s">
        <v>5877</v>
      </c>
    </row>
    <row r="1721" spans="1:7" ht="51.75">
      <c r="A1721" s="371">
        <v>1706</v>
      </c>
      <c r="B1721" s="377">
        <v>6015</v>
      </c>
      <c r="C1721" s="378">
        <f>Matrix!B6017</f>
        <v>0</v>
      </c>
      <c r="D1721" s="393" t="s">
        <v>25459</v>
      </c>
      <c r="E1721" s="395" t="s">
        <v>25647</v>
      </c>
      <c r="F1721" s="381" t="s">
        <v>17865</v>
      </c>
      <c r="G1721" s="382" t="s">
        <v>5881</v>
      </c>
    </row>
    <row r="1722" spans="1:7" ht="37.5">
      <c r="A1722" s="371">
        <v>1707</v>
      </c>
      <c r="B1722" s="377">
        <v>6032</v>
      </c>
      <c r="C1722" s="378">
        <f>Matrix!B6034</f>
        <v>0</v>
      </c>
      <c r="D1722" s="393" t="s">
        <v>25459</v>
      </c>
      <c r="E1722" s="395" t="s">
        <v>25647</v>
      </c>
      <c r="F1722" s="381" t="s">
        <v>17882</v>
      </c>
      <c r="G1722" s="382" t="s">
        <v>5897</v>
      </c>
    </row>
    <row r="1723" spans="1:7" ht="37.5">
      <c r="A1723" s="371">
        <v>1708</v>
      </c>
      <c r="B1723" s="377">
        <v>6071</v>
      </c>
      <c r="C1723" s="378">
        <f>Matrix!B6073</f>
        <v>0</v>
      </c>
      <c r="D1723" s="393" t="s">
        <v>25459</v>
      </c>
      <c r="E1723" s="395" t="s">
        <v>25647</v>
      </c>
      <c r="F1723" s="381" t="s">
        <v>17921</v>
      </c>
      <c r="G1723" s="382" t="s">
        <v>5936</v>
      </c>
    </row>
    <row r="1724" spans="1:7" ht="37.5">
      <c r="A1724" s="371">
        <v>1709</v>
      </c>
      <c r="B1724" s="377">
        <v>6072</v>
      </c>
      <c r="C1724" s="378">
        <f>Matrix!B6074</f>
        <v>0</v>
      </c>
      <c r="D1724" s="393" t="s">
        <v>25459</v>
      </c>
      <c r="E1724" s="395" t="s">
        <v>25647</v>
      </c>
      <c r="F1724" s="381" t="s">
        <v>17922</v>
      </c>
      <c r="G1724" s="382" t="s">
        <v>5937</v>
      </c>
    </row>
    <row r="1725" spans="1:7" ht="37.5">
      <c r="A1725" s="371">
        <v>1710</v>
      </c>
      <c r="B1725" s="377">
        <v>6142</v>
      </c>
      <c r="C1725" s="378">
        <f>Matrix!B6144</f>
        <v>0</v>
      </c>
      <c r="D1725" s="393" t="s">
        <v>25459</v>
      </c>
      <c r="E1725" s="395" t="s">
        <v>25647</v>
      </c>
      <c r="F1725" s="381" t="s">
        <v>17992</v>
      </c>
      <c r="G1725" s="382" t="s">
        <v>6007</v>
      </c>
    </row>
    <row r="1726" spans="1:7" ht="37.5">
      <c r="A1726" s="371">
        <v>1711</v>
      </c>
      <c r="B1726" s="377">
        <v>6159</v>
      </c>
      <c r="C1726" s="378">
        <f>Matrix!B6161</f>
        <v>0</v>
      </c>
      <c r="D1726" s="393" t="s">
        <v>25459</v>
      </c>
      <c r="E1726" s="395" t="s">
        <v>25647</v>
      </c>
      <c r="F1726" s="381" t="s">
        <v>18009</v>
      </c>
      <c r="G1726" s="382" t="s">
        <v>6024</v>
      </c>
    </row>
    <row r="1727" spans="1:7" ht="42.75">
      <c r="A1727" s="371">
        <v>1712</v>
      </c>
      <c r="B1727" s="377">
        <v>6263</v>
      </c>
      <c r="C1727" s="378">
        <f>Matrix!B6265</f>
        <v>0</v>
      </c>
      <c r="D1727" s="393" t="s">
        <v>25459</v>
      </c>
      <c r="E1727" s="395" t="s">
        <v>25647</v>
      </c>
      <c r="F1727" s="381" t="s">
        <v>18113</v>
      </c>
      <c r="G1727" s="382" t="s">
        <v>6128</v>
      </c>
    </row>
    <row r="1728" spans="1:7" ht="42.75">
      <c r="A1728" s="371">
        <v>1713</v>
      </c>
      <c r="B1728" s="377">
        <v>6274</v>
      </c>
      <c r="C1728" s="378">
        <f>Matrix!B6276</f>
        <v>0</v>
      </c>
      <c r="D1728" s="393" t="s">
        <v>25459</v>
      </c>
      <c r="E1728" s="395" t="s">
        <v>25647</v>
      </c>
      <c r="F1728" s="381" t="s">
        <v>18113</v>
      </c>
      <c r="G1728" s="382" t="s">
        <v>6139</v>
      </c>
    </row>
    <row r="1729" spans="1:7" ht="42.75">
      <c r="A1729" s="371">
        <v>1714</v>
      </c>
      <c r="B1729" s="377">
        <v>6359</v>
      </c>
      <c r="C1729" s="378">
        <f>Matrix!B6361</f>
        <v>0</v>
      </c>
      <c r="D1729" s="393" t="s">
        <v>25459</v>
      </c>
      <c r="E1729" s="395" t="s">
        <v>25647</v>
      </c>
      <c r="F1729" s="381" t="s">
        <v>18207</v>
      </c>
      <c r="G1729" s="382" t="s">
        <v>6221</v>
      </c>
    </row>
    <row r="1730" spans="1:7" ht="37.5">
      <c r="A1730" s="371">
        <v>1715</v>
      </c>
      <c r="B1730" s="377">
        <v>6407</v>
      </c>
      <c r="C1730" s="378">
        <f>Matrix!B6409</f>
        <v>0</v>
      </c>
      <c r="D1730" s="393" t="s">
        <v>25459</v>
      </c>
      <c r="E1730" s="395" t="s">
        <v>25647</v>
      </c>
      <c r="F1730" s="381" t="s">
        <v>18255</v>
      </c>
      <c r="G1730" s="382" t="s">
        <v>6268</v>
      </c>
    </row>
    <row r="1731" spans="1:7" ht="37.5">
      <c r="A1731" s="371">
        <v>1716</v>
      </c>
      <c r="B1731" s="377">
        <v>6462</v>
      </c>
      <c r="C1731" s="378">
        <f>Matrix!B6464</f>
        <v>0</v>
      </c>
      <c r="D1731" s="393" t="s">
        <v>25459</v>
      </c>
      <c r="E1731" s="395" t="s">
        <v>25647</v>
      </c>
      <c r="F1731" s="381" t="s">
        <v>18310</v>
      </c>
      <c r="G1731" s="382" t="s">
        <v>6323</v>
      </c>
    </row>
    <row r="1732" spans="1:7" ht="37.5">
      <c r="A1732" s="371">
        <v>1717</v>
      </c>
      <c r="B1732" s="377">
        <v>6477</v>
      </c>
      <c r="C1732" s="378">
        <f>Matrix!B6479</f>
        <v>0</v>
      </c>
      <c r="D1732" s="393" t="s">
        <v>25459</v>
      </c>
      <c r="E1732" s="395" t="s">
        <v>25647</v>
      </c>
      <c r="F1732" s="381" t="s">
        <v>18325</v>
      </c>
      <c r="G1732" s="382" t="s">
        <v>6338</v>
      </c>
    </row>
    <row r="1733" spans="1:7" ht="37.5">
      <c r="A1733" s="371">
        <v>1718</v>
      </c>
      <c r="B1733" s="377">
        <v>6483</v>
      </c>
      <c r="C1733" s="378">
        <f>Matrix!B6485</f>
        <v>0</v>
      </c>
      <c r="D1733" s="393" t="s">
        <v>25459</v>
      </c>
      <c r="E1733" s="395" t="s">
        <v>25647</v>
      </c>
      <c r="F1733" s="381" t="s">
        <v>18331</v>
      </c>
      <c r="G1733" s="382" t="s">
        <v>6344</v>
      </c>
    </row>
    <row r="1734" spans="1:7" ht="37.5">
      <c r="A1734" s="371">
        <v>1719</v>
      </c>
      <c r="B1734" s="377">
        <v>6496</v>
      </c>
      <c r="C1734" s="378">
        <f>Matrix!B6498</f>
        <v>0</v>
      </c>
      <c r="D1734" s="393" t="s">
        <v>25459</v>
      </c>
      <c r="E1734" s="395" t="s">
        <v>25647</v>
      </c>
      <c r="F1734" s="381" t="s">
        <v>18344</v>
      </c>
      <c r="G1734" s="382" t="s">
        <v>6357</v>
      </c>
    </row>
    <row r="1735" spans="1:7" ht="37.5">
      <c r="A1735" s="371">
        <v>1720</v>
      </c>
      <c r="B1735" s="377">
        <v>6534</v>
      </c>
      <c r="C1735" s="378">
        <f>Matrix!B6536</f>
        <v>0</v>
      </c>
      <c r="D1735" s="393" t="s">
        <v>25459</v>
      </c>
      <c r="E1735" s="395" t="s">
        <v>25647</v>
      </c>
      <c r="F1735" s="381" t="s">
        <v>18382</v>
      </c>
      <c r="G1735" s="382" t="s">
        <v>6395</v>
      </c>
    </row>
    <row r="1736" spans="1:7" ht="37.5">
      <c r="A1736" s="371">
        <v>1721</v>
      </c>
      <c r="B1736" s="377">
        <v>6696</v>
      </c>
      <c r="C1736" s="378">
        <f>Matrix!B6698</f>
        <v>0</v>
      </c>
      <c r="D1736" s="393" t="s">
        <v>25459</v>
      </c>
      <c r="E1736" s="395" t="s">
        <v>25647</v>
      </c>
      <c r="F1736" s="381" t="s">
        <v>18544</v>
      </c>
      <c r="G1736" s="382" t="s">
        <v>6557</v>
      </c>
    </row>
    <row r="1737" spans="1:7" ht="37.5">
      <c r="A1737" s="371">
        <v>1722</v>
      </c>
      <c r="B1737" s="377">
        <v>6728</v>
      </c>
      <c r="C1737" s="378">
        <f>Matrix!B6730</f>
        <v>0</v>
      </c>
      <c r="D1737" s="393" t="s">
        <v>25459</v>
      </c>
      <c r="E1737" s="395" t="s">
        <v>25647</v>
      </c>
      <c r="F1737" s="381" t="s">
        <v>18576</v>
      </c>
      <c r="G1737" s="382" t="s">
        <v>6589</v>
      </c>
    </row>
    <row r="1738" spans="1:7" ht="37.5">
      <c r="A1738" s="371">
        <v>1723</v>
      </c>
      <c r="B1738" s="377">
        <v>6756</v>
      </c>
      <c r="C1738" s="378">
        <f>Matrix!B6758</f>
        <v>0</v>
      </c>
      <c r="D1738" s="393" t="s">
        <v>25459</v>
      </c>
      <c r="E1738" s="395" t="s">
        <v>25647</v>
      </c>
      <c r="F1738" s="381" t="s">
        <v>18604</v>
      </c>
      <c r="G1738" s="382" t="s">
        <v>6617</v>
      </c>
    </row>
    <row r="1739" spans="1:7" ht="37.5">
      <c r="A1739" s="371">
        <v>1724</v>
      </c>
      <c r="B1739" s="377">
        <v>6826</v>
      </c>
      <c r="C1739" s="378">
        <f>Matrix!B6828</f>
        <v>0</v>
      </c>
      <c r="D1739" s="393" t="s">
        <v>25459</v>
      </c>
      <c r="E1739" s="395" t="s">
        <v>25647</v>
      </c>
      <c r="F1739" s="381" t="s">
        <v>18674</v>
      </c>
      <c r="G1739" s="382" t="s">
        <v>6687</v>
      </c>
    </row>
    <row r="1740" spans="1:7" ht="37.5">
      <c r="A1740" s="371">
        <v>1725</v>
      </c>
      <c r="B1740" s="377">
        <v>6827</v>
      </c>
      <c r="C1740" s="378">
        <f>Matrix!B6829</f>
        <v>0</v>
      </c>
      <c r="D1740" s="393" t="s">
        <v>25459</v>
      </c>
      <c r="E1740" s="395" t="s">
        <v>25647</v>
      </c>
      <c r="F1740" s="381" t="s">
        <v>18675</v>
      </c>
      <c r="G1740" s="382" t="s">
        <v>6688</v>
      </c>
    </row>
    <row r="1741" spans="1:7" ht="37.5">
      <c r="A1741" s="371">
        <v>1726</v>
      </c>
      <c r="B1741" s="377">
        <v>6828</v>
      </c>
      <c r="C1741" s="378">
        <f>Matrix!B6830</f>
        <v>0</v>
      </c>
      <c r="D1741" s="393" t="s">
        <v>25459</v>
      </c>
      <c r="E1741" s="395" t="s">
        <v>25647</v>
      </c>
      <c r="F1741" s="381" t="s">
        <v>18676</v>
      </c>
      <c r="G1741" s="382" t="s">
        <v>6689</v>
      </c>
    </row>
    <row r="1742" spans="1:7" ht="37.5">
      <c r="A1742" s="371">
        <v>1727</v>
      </c>
      <c r="B1742" s="377">
        <v>6876</v>
      </c>
      <c r="C1742" s="378">
        <f>Matrix!B6878</f>
        <v>0</v>
      </c>
      <c r="D1742" s="393" t="s">
        <v>25459</v>
      </c>
      <c r="E1742" s="395" t="s">
        <v>25647</v>
      </c>
      <c r="F1742" s="381" t="s">
        <v>18724</v>
      </c>
      <c r="G1742" s="382" t="s">
        <v>6737</v>
      </c>
    </row>
    <row r="1743" spans="1:7" ht="42.75">
      <c r="A1743" s="371">
        <v>1728</v>
      </c>
      <c r="B1743" s="377">
        <v>6881</v>
      </c>
      <c r="C1743" s="378">
        <f>Matrix!B6883</f>
        <v>0</v>
      </c>
      <c r="D1743" s="393" t="s">
        <v>25459</v>
      </c>
      <c r="E1743" s="395" t="s">
        <v>25647</v>
      </c>
      <c r="F1743" s="381" t="s">
        <v>18729</v>
      </c>
      <c r="G1743" s="382" t="s">
        <v>6742</v>
      </c>
    </row>
    <row r="1744" spans="1:7" ht="37.5">
      <c r="A1744" s="371">
        <v>1729</v>
      </c>
      <c r="B1744" s="377">
        <v>6892</v>
      </c>
      <c r="C1744" s="378">
        <f>Matrix!B6894</f>
        <v>0</v>
      </c>
      <c r="D1744" s="393" t="s">
        <v>25459</v>
      </c>
      <c r="E1744" s="395" t="s">
        <v>25647</v>
      </c>
      <c r="F1744" s="381" t="s">
        <v>18740</v>
      </c>
      <c r="G1744" s="382" t="s">
        <v>6753</v>
      </c>
    </row>
    <row r="1745" spans="1:7" ht="42.75">
      <c r="A1745" s="371">
        <v>1730</v>
      </c>
      <c r="B1745" s="377">
        <v>6899</v>
      </c>
      <c r="C1745" s="378">
        <f>Matrix!B6901</f>
        <v>0</v>
      </c>
      <c r="D1745" s="393" t="s">
        <v>25459</v>
      </c>
      <c r="E1745" s="395" t="s">
        <v>25647</v>
      </c>
      <c r="F1745" s="381" t="s">
        <v>18747</v>
      </c>
      <c r="G1745" s="382" t="s">
        <v>6760</v>
      </c>
    </row>
    <row r="1746" spans="1:7" ht="51.75">
      <c r="A1746" s="371">
        <v>1731</v>
      </c>
      <c r="B1746" s="377">
        <v>6912</v>
      </c>
      <c r="C1746" s="378">
        <f>Matrix!B6914</f>
        <v>0</v>
      </c>
      <c r="D1746" s="393" t="s">
        <v>25459</v>
      </c>
      <c r="E1746" s="395" t="s">
        <v>25647</v>
      </c>
      <c r="F1746" s="381" t="s">
        <v>18760</v>
      </c>
      <c r="G1746" s="382" t="s">
        <v>6773</v>
      </c>
    </row>
    <row r="1747" spans="1:7" ht="42.75">
      <c r="A1747" s="371">
        <v>1732</v>
      </c>
      <c r="B1747" s="377">
        <v>6914</v>
      </c>
      <c r="C1747" s="378">
        <f>Matrix!B6916</f>
        <v>0</v>
      </c>
      <c r="D1747" s="393" t="s">
        <v>25459</v>
      </c>
      <c r="E1747" s="395" t="s">
        <v>25647</v>
      </c>
      <c r="F1747" s="381" t="s">
        <v>18762</v>
      </c>
      <c r="G1747" s="382" t="s">
        <v>6775</v>
      </c>
    </row>
    <row r="1748" spans="1:7" ht="51.75">
      <c r="A1748" s="371">
        <v>1733</v>
      </c>
      <c r="B1748" s="377">
        <v>6920</v>
      </c>
      <c r="C1748" s="378">
        <f>Matrix!B6922</f>
        <v>0</v>
      </c>
      <c r="D1748" s="393" t="s">
        <v>25459</v>
      </c>
      <c r="E1748" s="395" t="s">
        <v>25647</v>
      </c>
      <c r="F1748" s="381" t="s">
        <v>18768</v>
      </c>
      <c r="G1748" s="382" t="s">
        <v>6781</v>
      </c>
    </row>
    <row r="1749" spans="1:7" ht="51.75">
      <c r="A1749" s="371">
        <v>1734</v>
      </c>
      <c r="B1749" s="377">
        <v>6925</v>
      </c>
      <c r="C1749" s="378">
        <f>Matrix!B6927</f>
        <v>0</v>
      </c>
      <c r="D1749" s="393" t="s">
        <v>25459</v>
      </c>
      <c r="E1749" s="395" t="s">
        <v>25647</v>
      </c>
      <c r="F1749" s="381" t="s">
        <v>18773</v>
      </c>
      <c r="G1749" s="382" t="s">
        <v>6786</v>
      </c>
    </row>
    <row r="1750" spans="1:7" ht="42.75">
      <c r="A1750" s="371">
        <v>1735</v>
      </c>
      <c r="B1750" s="377">
        <v>6941</v>
      </c>
      <c r="C1750" s="378">
        <f>Matrix!B6943</f>
        <v>0</v>
      </c>
      <c r="D1750" s="393" t="s">
        <v>25459</v>
      </c>
      <c r="E1750" s="395" t="s">
        <v>25647</v>
      </c>
      <c r="F1750" s="381" t="s">
        <v>18789</v>
      </c>
      <c r="G1750" s="382" t="s">
        <v>6802</v>
      </c>
    </row>
    <row r="1751" spans="1:7" ht="37.5">
      <c r="A1751" s="371">
        <v>1736</v>
      </c>
      <c r="B1751" s="377">
        <v>6956</v>
      </c>
      <c r="C1751" s="378">
        <f>Matrix!B6958</f>
        <v>0</v>
      </c>
      <c r="D1751" s="393" t="s">
        <v>25459</v>
      </c>
      <c r="E1751" s="395" t="s">
        <v>25647</v>
      </c>
      <c r="F1751" s="381" t="s">
        <v>18804</v>
      </c>
      <c r="G1751" s="382" t="s">
        <v>6817</v>
      </c>
    </row>
    <row r="1752" spans="1:7" ht="37.5">
      <c r="A1752" s="371">
        <v>1737</v>
      </c>
      <c r="B1752" s="377">
        <v>6985</v>
      </c>
      <c r="C1752" s="378">
        <f>Matrix!B6987</f>
        <v>0</v>
      </c>
      <c r="D1752" s="393" t="s">
        <v>25459</v>
      </c>
      <c r="E1752" s="395" t="s">
        <v>25647</v>
      </c>
      <c r="F1752" s="381" t="s">
        <v>18833</v>
      </c>
      <c r="G1752" s="382" t="s">
        <v>6846</v>
      </c>
    </row>
    <row r="1753" spans="1:7" ht="37.5">
      <c r="A1753" s="371">
        <v>1738</v>
      </c>
      <c r="B1753" s="377">
        <v>6986</v>
      </c>
      <c r="C1753" s="378">
        <f>Matrix!B6988</f>
        <v>0</v>
      </c>
      <c r="D1753" s="393" t="s">
        <v>25459</v>
      </c>
      <c r="E1753" s="395" t="s">
        <v>25647</v>
      </c>
      <c r="F1753" s="381" t="s">
        <v>18834</v>
      </c>
      <c r="G1753" s="382" t="s">
        <v>6847</v>
      </c>
    </row>
    <row r="1754" spans="1:7" ht="37.5">
      <c r="A1754" s="371">
        <v>1739</v>
      </c>
      <c r="B1754" s="377">
        <v>6989</v>
      </c>
      <c r="C1754" s="378">
        <f>Matrix!B6991</f>
        <v>0</v>
      </c>
      <c r="D1754" s="393" t="s">
        <v>25459</v>
      </c>
      <c r="E1754" s="395" t="s">
        <v>25647</v>
      </c>
      <c r="F1754" s="381" t="s">
        <v>18837</v>
      </c>
      <c r="G1754" s="382" t="s">
        <v>6850</v>
      </c>
    </row>
    <row r="1755" spans="1:7" ht="37.5">
      <c r="A1755" s="371">
        <v>1740</v>
      </c>
      <c r="B1755" s="377">
        <v>7027</v>
      </c>
      <c r="C1755" s="378">
        <f>Matrix!B7029</f>
        <v>0</v>
      </c>
      <c r="D1755" s="393" t="s">
        <v>25459</v>
      </c>
      <c r="E1755" s="395" t="s">
        <v>25647</v>
      </c>
      <c r="F1755" s="381" t="s">
        <v>18875</v>
      </c>
      <c r="G1755" s="382" t="s">
        <v>6888</v>
      </c>
    </row>
    <row r="1756" spans="1:7" ht="37.5">
      <c r="A1756" s="371">
        <v>1741</v>
      </c>
      <c r="B1756" s="377">
        <v>7028</v>
      </c>
      <c r="C1756" s="378">
        <f>Matrix!B7030</f>
        <v>0</v>
      </c>
      <c r="D1756" s="393" t="s">
        <v>25459</v>
      </c>
      <c r="E1756" s="395" t="s">
        <v>25647</v>
      </c>
      <c r="F1756" s="381" t="s">
        <v>18876</v>
      </c>
      <c r="G1756" s="382" t="s">
        <v>6889</v>
      </c>
    </row>
    <row r="1757" spans="1:7" ht="37.5">
      <c r="A1757" s="371">
        <v>1742</v>
      </c>
      <c r="B1757" s="377">
        <v>7029</v>
      </c>
      <c r="C1757" s="378">
        <f>Matrix!B7031</f>
        <v>0</v>
      </c>
      <c r="D1757" s="393" t="s">
        <v>25459</v>
      </c>
      <c r="E1757" s="395" t="s">
        <v>25647</v>
      </c>
      <c r="F1757" s="381" t="s">
        <v>18877</v>
      </c>
      <c r="G1757" s="382" t="s">
        <v>6890</v>
      </c>
    </row>
    <row r="1758" spans="1:7" ht="37.5">
      <c r="A1758" s="371">
        <v>1743</v>
      </c>
      <c r="B1758" s="377">
        <v>7084</v>
      </c>
      <c r="C1758" s="378">
        <f>Matrix!B7086</f>
        <v>0</v>
      </c>
      <c r="D1758" s="393" t="s">
        <v>25459</v>
      </c>
      <c r="E1758" s="395" t="s">
        <v>25647</v>
      </c>
      <c r="F1758" s="381" t="s">
        <v>18932</v>
      </c>
      <c r="G1758" s="382" t="s">
        <v>6945</v>
      </c>
    </row>
    <row r="1759" spans="1:7" ht="42.75">
      <c r="A1759" s="371">
        <v>1744</v>
      </c>
      <c r="B1759" s="377">
        <v>7092</v>
      </c>
      <c r="C1759" s="378">
        <f>Matrix!B7094</f>
        <v>0</v>
      </c>
      <c r="D1759" s="393" t="s">
        <v>25459</v>
      </c>
      <c r="E1759" s="395" t="s">
        <v>25647</v>
      </c>
      <c r="F1759" s="381" t="s">
        <v>18940</v>
      </c>
      <c r="G1759" s="382" t="s">
        <v>6953</v>
      </c>
    </row>
    <row r="1760" spans="1:7" ht="57">
      <c r="A1760" s="371">
        <v>1745</v>
      </c>
      <c r="B1760" s="377">
        <v>7138</v>
      </c>
      <c r="C1760" s="378">
        <f>Matrix!B7140</f>
        <v>0</v>
      </c>
      <c r="D1760" s="393" t="s">
        <v>25459</v>
      </c>
      <c r="E1760" s="395" t="s">
        <v>25647</v>
      </c>
      <c r="F1760" s="381" t="s">
        <v>18986</v>
      </c>
      <c r="G1760" s="382" t="s">
        <v>6998</v>
      </c>
    </row>
    <row r="1761" spans="1:7" ht="42.75">
      <c r="A1761" s="371">
        <v>1746</v>
      </c>
      <c r="B1761" s="377">
        <v>7139</v>
      </c>
      <c r="C1761" s="378">
        <f>Matrix!B7141</f>
        <v>0</v>
      </c>
      <c r="D1761" s="393" t="s">
        <v>25459</v>
      </c>
      <c r="E1761" s="395" t="s">
        <v>25647</v>
      </c>
      <c r="F1761" s="381" t="s">
        <v>18987</v>
      </c>
      <c r="G1761" s="382" t="s">
        <v>6999</v>
      </c>
    </row>
    <row r="1762" spans="1:7" ht="57">
      <c r="A1762" s="371">
        <v>1747</v>
      </c>
      <c r="B1762" s="377">
        <v>7140</v>
      </c>
      <c r="C1762" s="378">
        <f>Matrix!B7142</f>
        <v>0</v>
      </c>
      <c r="D1762" s="393" t="s">
        <v>25459</v>
      </c>
      <c r="E1762" s="395" t="s">
        <v>25647</v>
      </c>
      <c r="F1762" s="381" t="s">
        <v>18988</v>
      </c>
      <c r="G1762" s="382" t="s">
        <v>7000</v>
      </c>
    </row>
    <row r="1763" spans="1:7" ht="57">
      <c r="A1763" s="371">
        <v>1748</v>
      </c>
      <c r="B1763" s="377">
        <v>7141</v>
      </c>
      <c r="C1763" s="378">
        <f>Matrix!B7143</f>
        <v>0</v>
      </c>
      <c r="D1763" s="393" t="s">
        <v>25459</v>
      </c>
      <c r="E1763" s="395" t="s">
        <v>25647</v>
      </c>
      <c r="F1763" s="381" t="s">
        <v>18989</v>
      </c>
      <c r="G1763" s="382" t="s">
        <v>7001</v>
      </c>
    </row>
    <row r="1764" spans="1:7" ht="51.75">
      <c r="A1764" s="371">
        <v>1749</v>
      </c>
      <c r="B1764" s="377">
        <v>7152</v>
      </c>
      <c r="C1764" s="378">
        <f>Matrix!B7154</f>
        <v>0</v>
      </c>
      <c r="D1764" s="393" t="s">
        <v>25459</v>
      </c>
      <c r="E1764" s="395" t="s">
        <v>25647</v>
      </c>
      <c r="F1764" s="381" t="s">
        <v>19000</v>
      </c>
      <c r="G1764" s="382" t="s">
        <v>7012</v>
      </c>
    </row>
    <row r="1765" spans="1:7" ht="42.75">
      <c r="A1765" s="371">
        <v>1750</v>
      </c>
      <c r="B1765" s="377">
        <v>7203</v>
      </c>
      <c r="C1765" s="378">
        <f>Matrix!B7205</f>
        <v>0</v>
      </c>
      <c r="D1765" s="393" t="s">
        <v>25459</v>
      </c>
      <c r="E1765" s="395" t="s">
        <v>25647</v>
      </c>
      <c r="F1765" s="381" t="s">
        <v>19051</v>
      </c>
      <c r="G1765" s="382" t="s">
        <v>7063</v>
      </c>
    </row>
    <row r="1766" spans="1:7" ht="42.75">
      <c r="A1766" s="371">
        <v>1751</v>
      </c>
      <c r="B1766" s="377">
        <v>7204</v>
      </c>
      <c r="C1766" s="378">
        <f>Matrix!B7206</f>
        <v>0</v>
      </c>
      <c r="D1766" s="393" t="s">
        <v>25459</v>
      </c>
      <c r="E1766" s="395" t="s">
        <v>25647</v>
      </c>
      <c r="F1766" s="381" t="s">
        <v>19052</v>
      </c>
      <c r="G1766" s="382" t="s">
        <v>7064</v>
      </c>
    </row>
    <row r="1767" spans="1:7" ht="42.75">
      <c r="A1767" s="371">
        <v>1752</v>
      </c>
      <c r="B1767" s="377">
        <v>7206</v>
      </c>
      <c r="C1767" s="378">
        <f>Matrix!B7208</f>
        <v>0</v>
      </c>
      <c r="D1767" s="393" t="s">
        <v>25459</v>
      </c>
      <c r="E1767" s="395" t="s">
        <v>25647</v>
      </c>
      <c r="F1767" s="381" t="s">
        <v>19054</v>
      </c>
      <c r="G1767" s="382" t="s">
        <v>7066</v>
      </c>
    </row>
    <row r="1768" spans="1:7" ht="42.75">
      <c r="A1768" s="371">
        <v>1753</v>
      </c>
      <c r="B1768" s="377">
        <v>7215</v>
      </c>
      <c r="C1768" s="378">
        <f>Matrix!B7217</f>
        <v>0</v>
      </c>
      <c r="D1768" s="393" t="s">
        <v>25459</v>
      </c>
      <c r="E1768" s="395" t="s">
        <v>25647</v>
      </c>
      <c r="F1768" s="381" t="s">
        <v>19063</v>
      </c>
      <c r="G1768" s="382" t="s">
        <v>7075</v>
      </c>
    </row>
    <row r="1769" spans="1:7" ht="42.75">
      <c r="A1769" s="371">
        <v>1754</v>
      </c>
      <c r="B1769" s="377">
        <v>7216</v>
      </c>
      <c r="C1769" s="378">
        <f>Matrix!B7218</f>
        <v>0</v>
      </c>
      <c r="D1769" s="393" t="s">
        <v>25459</v>
      </c>
      <c r="E1769" s="395" t="s">
        <v>25647</v>
      </c>
      <c r="F1769" s="381" t="s">
        <v>19064</v>
      </c>
      <c r="G1769" s="382" t="s">
        <v>7076</v>
      </c>
    </row>
    <row r="1770" spans="1:7" ht="37.5">
      <c r="A1770" s="371">
        <v>1755</v>
      </c>
      <c r="B1770" s="377">
        <v>7219</v>
      </c>
      <c r="C1770" s="378">
        <f>Matrix!B7221</f>
        <v>0</v>
      </c>
      <c r="D1770" s="393" t="s">
        <v>25459</v>
      </c>
      <c r="E1770" s="395" t="s">
        <v>25647</v>
      </c>
      <c r="F1770" s="381" t="s">
        <v>19067</v>
      </c>
      <c r="G1770" s="382" t="s">
        <v>7079</v>
      </c>
    </row>
    <row r="1771" spans="1:7" ht="37.5">
      <c r="A1771" s="371">
        <v>1756</v>
      </c>
      <c r="B1771" s="377">
        <v>7232</v>
      </c>
      <c r="C1771" s="378">
        <f>Matrix!B7234</f>
        <v>0</v>
      </c>
      <c r="D1771" s="393" t="s">
        <v>25459</v>
      </c>
      <c r="E1771" s="395" t="s">
        <v>25647</v>
      </c>
      <c r="F1771" s="381" t="s">
        <v>19080</v>
      </c>
      <c r="G1771" s="382" t="s">
        <v>7092</v>
      </c>
    </row>
    <row r="1772" spans="1:7" ht="37.5">
      <c r="A1772" s="371">
        <v>1757</v>
      </c>
      <c r="B1772" s="377">
        <v>7234</v>
      </c>
      <c r="C1772" s="378">
        <f>Matrix!B7236</f>
        <v>0</v>
      </c>
      <c r="D1772" s="393" t="s">
        <v>25459</v>
      </c>
      <c r="E1772" s="395" t="s">
        <v>25647</v>
      </c>
      <c r="F1772" s="381" t="s">
        <v>19082</v>
      </c>
      <c r="G1772" s="382" t="s">
        <v>7094</v>
      </c>
    </row>
    <row r="1773" spans="1:7" ht="37.5">
      <c r="A1773" s="371">
        <v>1758</v>
      </c>
      <c r="B1773" s="377">
        <v>7279</v>
      </c>
      <c r="C1773" s="378">
        <f>Matrix!B7281</f>
        <v>0</v>
      </c>
      <c r="D1773" s="393" t="s">
        <v>25459</v>
      </c>
      <c r="E1773" s="395" t="s">
        <v>25647</v>
      </c>
      <c r="F1773" s="381" t="s">
        <v>19127</v>
      </c>
      <c r="G1773" s="382" t="s">
        <v>7139</v>
      </c>
    </row>
    <row r="1774" spans="1:7" ht="37.5">
      <c r="A1774" s="371">
        <v>1759</v>
      </c>
      <c r="B1774" s="377">
        <v>7309</v>
      </c>
      <c r="C1774" s="378">
        <f>Matrix!B7311</f>
        <v>0</v>
      </c>
      <c r="D1774" s="393" t="s">
        <v>25459</v>
      </c>
      <c r="E1774" s="395" t="s">
        <v>25647</v>
      </c>
      <c r="F1774" s="381" t="s">
        <v>19157</v>
      </c>
      <c r="G1774" s="382" t="s">
        <v>7169</v>
      </c>
    </row>
    <row r="1775" spans="1:7" ht="37.5">
      <c r="A1775" s="371">
        <v>1760</v>
      </c>
      <c r="B1775" s="377">
        <v>7320</v>
      </c>
      <c r="C1775" s="378">
        <f>Matrix!B7322</f>
        <v>0</v>
      </c>
      <c r="D1775" s="393" t="s">
        <v>25459</v>
      </c>
      <c r="E1775" s="395" t="s">
        <v>25647</v>
      </c>
      <c r="F1775" s="381" t="s">
        <v>19168</v>
      </c>
      <c r="G1775" s="382" t="s">
        <v>7180</v>
      </c>
    </row>
    <row r="1776" spans="1:7" ht="37.5">
      <c r="A1776" s="371">
        <v>1761</v>
      </c>
      <c r="B1776" s="377">
        <v>7346</v>
      </c>
      <c r="C1776" s="378">
        <f>Matrix!B7348</f>
        <v>0</v>
      </c>
      <c r="D1776" s="393" t="s">
        <v>25459</v>
      </c>
      <c r="E1776" s="395" t="s">
        <v>25647</v>
      </c>
      <c r="F1776" s="381" t="s">
        <v>19194</v>
      </c>
      <c r="G1776" s="382" t="s">
        <v>7206</v>
      </c>
    </row>
    <row r="1777" spans="1:7" ht="37.5">
      <c r="A1777" s="371">
        <v>1762</v>
      </c>
      <c r="B1777" s="377">
        <v>7347</v>
      </c>
      <c r="C1777" s="378">
        <f>Matrix!B7349</f>
        <v>0</v>
      </c>
      <c r="D1777" s="393" t="s">
        <v>25459</v>
      </c>
      <c r="E1777" s="395" t="s">
        <v>25647</v>
      </c>
      <c r="F1777" s="381" t="s">
        <v>19195</v>
      </c>
      <c r="G1777" s="382" t="s">
        <v>7207</v>
      </c>
    </row>
    <row r="1778" spans="1:7" ht="37.5">
      <c r="A1778" s="371">
        <v>1763</v>
      </c>
      <c r="B1778" s="377">
        <v>7355</v>
      </c>
      <c r="C1778" s="378">
        <f>Matrix!B7357</f>
        <v>0</v>
      </c>
      <c r="D1778" s="393" t="s">
        <v>25459</v>
      </c>
      <c r="E1778" s="395" t="s">
        <v>25647</v>
      </c>
      <c r="F1778" s="381" t="s">
        <v>19203</v>
      </c>
      <c r="G1778" s="382" t="s">
        <v>7215</v>
      </c>
    </row>
    <row r="1779" spans="1:7" ht="37.5">
      <c r="A1779" s="371">
        <v>1764</v>
      </c>
      <c r="B1779" s="377">
        <v>7394</v>
      </c>
      <c r="C1779" s="378">
        <f>Matrix!B7396</f>
        <v>0</v>
      </c>
      <c r="D1779" s="393" t="s">
        <v>25459</v>
      </c>
      <c r="E1779" s="395" t="s">
        <v>25647</v>
      </c>
      <c r="F1779" s="381" t="s">
        <v>19242</v>
      </c>
      <c r="G1779" s="382" t="s">
        <v>7254</v>
      </c>
    </row>
    <row r="1780" spans="1:7" ht="37.5">
      <c r="A1780" s="371">
        <v>1765</v>
      </c>
      <c r="B1780" s="377">
        <v>7398</v>
      </c>
      <c r="C1780" s="378">
        <f>Matrix!B7400</f>
        <v>0</v>
      </c>
      <c r="D1780" s="393" t="s">
        <v>25459</v>
      </c>
      <c r="E1780" s="395" t="s">
        <v>25647</v>
      </c>
      <c r="F1780" s="381" t="s">
        <v>19246</v>
      </c>
      <c r="G1780" s="382" t="s">
        <v>7258</v>
      </c>
    </row>
    <row r="1781" spans="1:7" ht="42.75">
      <c r="A1781" s="371">
        <v>1766</v>
      </c>
      <c r="B1781" s="377">
        <v>7456</v>
      </c>
      <c r="C1781" s="378">
        <f>Matrix!B7458</f>
        <v>0</v>
      </c>
      <c r="D1781" s="393" t="s">
        <v>25459</v>
      </c>
      <c r="E1781" s="395" t="s">
        <v>25647</v>
      </c>
      <c r="F1781" s="381" t="s">
        <v>19304</v>
      </c>
      <c r="G1781" s="382" t="s">
        <v>7316</v>
      </c>
    </row>
    <row r="1782" spans="1:7" ht="42.75">
      <c r="A1782" s="371">
        <v>1767</v>
      </c>
      <c r="B1782" s="377">
        <v>7459</v>
      </c>
      <c r="C1782" s="378">
        <f>Matrix!B7461</f>
        <v>0</v>
      </c>
      <c r="D1782" s="393" t="s">
        <v>25459</v>
      </c>
      <c r="E1782" s="395" t="s">
        <v>25647</v>
      </c>
      <c r="F1782" s="381" t="s">
        <v>19307</v>
      </c>
      <c r="G1782" s="382" t="s">
        <v>7319</v>
      </c>
    </row>
    <row r="1783" spans="1:7" ht="42.75">
      <c r="A1783" s="371">
        <v>1768</v>
      </c>
      <c r="B1783" s="377">
        <v>7470</v>
      </c>
      <c r="C1783" s="378">
        <f>Matrix!B7472</f>
        <v>0</v>
      </c>
      <c r="D1783" s="393" t="s">
        <v>25459</v>
      </c>
      <c r="E1783" s="395" t="s">
        <v>25647</v>
      </c>
      <c r="F1783" s="381" t="s">
        <v>19318</v>
      </c>
      <c r="G1783" s="382" t="s">
        <v>7330</v>
      </c>
    </row>
    <row r="1784" spans="1:7" ht="42.75">
      <c r="A1784" s="371">
        <v>1769</v>
      </c>
      <c r="B1784" s="377">
        <v>7476</v>
      </c>
      <c r="C1784" s="378">
        <f>Matrix!B7478</f>
        <v>0</v>
      </c>
      <c r="D1784" s="393" t="s">
        <v>25459</v>
      </c>
      <c r="E1784" s="395" t="s">
        <v>25647</v>
      </c>
      <c r="F1784" s="381" t="s">
        <v>19324</v>
      </c>
      <c r="G1784" s="382" t="s">
        <v>7336</v>
      </c>
    </row>
    <row r="1785" spans="1:7" ht="37.5">
      <c r="A1785" s="371">
        <v>1770</v>
      </c>
      <c r="B1785" s="377">
        <v>7477</v>
      </c>
      <c r="C1785" s="378">
        <f>Matrix!B7479</f>
        <v>0</v>
      </c>
      <c r="D1785" s="393" t="s">
        <v>25459</v>
      </c>
      <c r="E1785" s="395" t="s">
        <v>25647</v>
      </c>
      <c r="F1785" s="381" t="s">
        <v>19325</v>
      </c>
      <c r="G1785" s="382" t="s">
        <v>7337</v>
      </c>
    </row>
    <row r="1786" spans="1:7" ht="37.5">
      <c r="A1786" s="371">
        <v>1771</v>
      </c>
      <c r="B1786" s="377">
        <v>7478</v>
      </c>
      <c r="C1786" s="378">
        <f>Matrix!B7480</f>
        <v>0</v>
      </c>
      <c r="D1786" s="393" t="s">
        <v>25469</v>
      </c>
      <c r="E1786" s="395" t="s">
        <v>25648</v>
      </c>
      <c r="F1786" s="381" t="s">
        <v>19326</v>
      </c>
      <c r="G1786" s="382" t="s">
        <v>7338</v>
      </c>
    </row>
    <row r="1787" spans="1:7" ht="37.5">
      <c r="A1787" s="371">
        <v>1772</v>
      </c>
      <c r="B1787" s="377">
        <v>7483</v>
      </c>
      <c r="C1787" s="378">
        <f>Matrix!B7485</f>
        <v>0</v>
      </c>
      <c r="D1787" s="393" t="s">
        <v>25459</v>
      </c>
      <c r="E1787" s="395" t="s">
        <v>25647</v>
      </c>
      <c r="F1787" s="381" t="s">
        <v>19331</v>
      </c>
      <c r="G1787" s="382" t="s">
        <v>7343</v>
      </c>
    </row>
    <row r="1788" spans="1:7" ht="42.75">
      <c r="A1788" s="371">
        <v>1773</v>
      </c>
      <c r="B1788" s="377">
        <v>7487</v>
      </c>
      <c r="C1788" s="378">
        <f>Matrix!B7489</f>
        <v>0</v>
      </c>
      <c r="D1788" s="393" t="s">
        <v>25459</v>
      </c>
      <c r="E1788" s="395" t="s">
        <v>25647</v>
      </c>
      <c r="F1788" s="381" t="s">
        <v>19335</v>
      </c>
      <c r="G1788" s="382" t="s">
        <v>7347</v>
      </c>
    </row>
    <row r="1789" spans="1:7" ht="42.75">
      <c r="A1789" s="371">
        <v>1774</v>
      </c>
      <c r="B1789" s="377">
        <v>7488</v>
      </c>
      <c r="C1789" s="378">
        <f>Matrix!B7490</f>
        <v>0</v>
      </c>
      <c r="D1789" s="393" t="s">
        <v>25459</v>
      </c>
      <c r="E1789" s="395" t="s">
        <v>25647</v>
      </c>
      <c r="F1789" s="381" t="s">
        <v>19336</v>
      </c>
      <c r="G1789" s="382" t="s">
        <v>7348</v>
      </c>
    </row>
    <row r="1790" spans="1:7" ht="42.75">
      <c r="A1790" s="371">
        <v>1775</v>
      </c>
      <c r="B1790" s="377">
        <v>7493</v>
      </c>
      <c r="C1790" s="378">
        <f>Matrix!B7495</f>
        <v>0</v>
      </c>
      <c r="D1790" s="393" t="s">
        <v>25459</v>
      </c>
      <c r="E1790" s="395" t="s">
        <v>25647</v>
      </c>
      <c r="F1790" s="381" t="s">
        <v>19341</v>
      </c>
      <c r="G1790" s="382" t="s">
        <v>7353</v>
      </c>
    </row>
    <row r="1791" spans="1:7" ht="42.75">
      <c r="A1791" s="371">
        <v>1776</v>
      </c>
      <c r="B1791" s="377">
        <v>7494</v>
      </c>
      <c r="C1791" s="378">
        <f>Matrix!B7496</f>
        <v>0</v>
      </c>
      <c r="D1791" s="393" t="s">
        <v>25459</v>
      </c>
      <c r="E1791" s="395" t="s">
        <v>25647</v>
      </c>
      <c r="F1791" s="381" t="s">
        <v>19342</v>
      </c>
      <c r="G1791" s="382" t="s">
        <v>7354</v>
      </c>
    </row>
    <row r="1792" spans="1:7" ht="37.5">
      <c r="A1792" s="371">
        <v>1777</v>
      </c>
      <c r="B1792" s="377">
        <v>7495</v>
      </c>
      <c r="C1792" s="378">
        <f>Matrix!B7497</f>
        <v>0</v>
      </c>
      <c r="D1792" s="393" t="s">
        <v>25459</v>
      </c>
      <c r="E1792" s="395" t="s">
        <v>25647</v>
      </c>
      <c r="F1792" s="381" t="s">
        <v>19343</v>
      </c>
      <c r="G1792" s="382" t="s">
        <v>7355</v>
      </c>
    </row>
    <row r="1793" spans="1:7" ht="37.5">
      <c r="A1793" s="371">
        <v>1778</v>
      </c>
      <c r="B1793" s="377">
        <v>7504</v>
      </c>
      <c r="C1793" s="378">
        <f>Matrix!B7506</f>
        <v>0</v>
      </c>
      <c r="D1793" s="393" t="s">
        <v>25459</v>
      </c>
      <c r="E1793" s="395" t="s">
        <v>25647</v>
      </c>
      <c r="F1793" s="381" t="s">
        <v>19352</v>
      </c>
      <c r="G1793" s="382" t="s">
        <v>7364</v>
      </c>
    </row>
    <row r="1794" spans="1:7" ht="42.75">
      <c r="A1794" s="371">
        <v>1779</v>
      </c>
      <c r="B1794" s="377">
        <v>7505</v>
      </c>
      <c r="C1794" s="378">
        <f>Matrix!B7507</f>
        <v>0</v>
      </c>
      <c r="D1794" s="393" t="s">
        <v>25459</v>
      </c>
      <c r="E1794" s="395" t="s">
        <v>25647</v>
      </c>
      <c r="F1794" s="381" t="s">
        <v>19353</v>
      </c>
      <c r="G1794" s="382" t="s">
        <v>7365</v>
      </c>
    </row>
    <row r="1795" spans="1:7" ht="42.75">
      <c r="A1795" s="371">
        <v>1780</v>
      </c>
      <c r="B1795" s="377">
        <v>7521</v>
      </c>
      <c r="C1795" s="378">
        <f>Matrix!B7523</f>
        <v>0</v>
      </c>
      <c r="D1795" s="393" t="s">
        <v>25459</v>
      </c>
      <c r="E1795" s="395" t="s">
        <v>25647</v>
      </c>
      <c r="F1795" s="381" t="s">
        <v>19369</v>
      </c>
      <c r="G1795" s="382" t="s">
        <v>7381</v>
      </c>
    </row>
    <row r="1796" spans="1:7" ht="37.5">
      <c r="A1796" s="371">
        <v>1781</v>
      </c>
      <c r="B1796" s="377">
        <v>7523</v>
      </c>
      <c r="C1796" s="378">
        <f>Matrix!B7525</f>
        <v>0</v>
      </c>
      <c r="D1796" s="393" t="s">
        <v>25459</v>
      </c>
      <c r="E1796" s="395" t="s">
        <v>25647</v>
      </c>
      <c r="F1796" s="381" t="s">
        <v>19371</v>
      </c>
      <c r="G1796" s="382" t="s">
        <v>7383</v>
      </c>
    </row>
    <row r="1797" spans="1:7" ht="37.5">
      <c r="A1797" s="371">
        <v>1782</v>
      </c>
      <c r="B1797" s="377">
        <v>7526</v>
      </c>
      <c r="C1797" s="378">
        <f>Matrix!B7528</f>
        <v>0</v>
      </c>
      <c r="D1797" s="393" t="s">
        <v>25459</v>
      </c>
      <c r="E1797" s="395" t="s">
        <v>25647</v>
      </c>
      <c r="F1797" s="381" t="s">
        <v>19374</v>
      </c>
      <c r="G1797" s="382" t="s">
        <v>7386</v>
      </c>
    </row>
    <row r="1798" spans="1:7" ht="37.5">
      <c r="A1798" s="371">
        <v>1783</v>
      </c>
      <c r="B1798" s="377">
        <v>7528</v>
      </c>
      <c r="C1798" s="378">
        <f>Matrix!B7530</f>
        <v>0</v>
      </c>
      <c r="D1798" s="393" t="s">
        <v>25459</v>
      </c>
      <c r="E1798" s="395" t="s">
        <v>25647</v>
      </c>
      <c r="F1798" s="381" t="s">
        <v>19376</v>
      </c>
      <c r="G1798" s="382" t="s">
        <v>7388</v>
      </c>
    </row>
    <row r="1799" spans="1:7" ht="37.5">
      <c r="A1799" s="371">
        <v>1784</v>
      </c>
      <c r="B1799" s="377">
        <v>7539</v>
      </c>
      <c r="C1799" s="378">
        <f>Matrix!B7541</f>
        <v>0</v>
      </c>
      <c r="D1799" s="393" t="s">
        <v>25459</v>
      </c>
      <c r="E1799" s="395" t="s">
        <v>25647</v>
      </c>
      <c r="F1799" s="381" t="s">
        <v>19387</v>
      </c>
      <c r="G1799" s="382" t="s">
        <v>7399</v>
      </c>
    </row>
    <row r="1800" spans="1:7" ht="37.5">
      <c r="A1800" s="371">
        <v>1785</v>
      </c>
      <c r="B1800" s="377">
        <v>7544</v>
      </c>
      <c r="C1800" s="378">
        <f>Matrix!B7546</f>
        <v>0</v>
      </c>
      <c r="D1800" s="393" t="s">
        <v>25459</v>
      </c>
      <c r="E1800" s="395" t="s">
        <v>25647</v>
      </c>
      <c r="F1800" s="381" t="s">
        <v>19392</v>
      </c>
      <c r="G1800" s="382" t="s">
        <v>7404</v>
      </c>
    </row>
    <row r="1801" spans="1:7" ht="37.5">
      <c r="A1801" s="371">
        <v>1786</v>
      </c>
      <c r="B1801" s="377">
        <v>7566</v>
      </c>
      <c r="C1801" s="378">
        <f>Matrix!B7568</f>
        <v>0</v>
      </c>
      <c r="D1801" s="393" t="s">
        <v>25459</v>
      </c>
      <c r="E1801" s="395" t="s">
        <v>25647</v>
      </c>
      <c r="F1801" s="381" t="s">
        <v>19414</v>
      </c>
      <c r="G1801" s="382" t="s">
        <v>7426</v>
      </c>
    </row>
    <row r="1802" spans="1:7" ht="37.5">
      <c r="A1802" s="371">
        <v>1787</v>
      </c>
      <c r="B1802" s="377">
        <v>7587</v>
      </c>
      <c r="C1802" s="378">
        <f>Matrix!B7589</f>
        <v>0</v>
      </c>
      <c r="D1802" s="393" t="s">
        <v>25459</v>
      </c>
      <c r="E1802" s="395" t="s">
        <v>25647</v>
      </c>
      <c r="F1802" s="381" t="s">
        <v>19435</v>
      </c>
      <c r="G1802" s="382" t="s">
        <v>7447</v>
      </c>
    </row>
    <row r="1803" spans="1:7" ht="37.5">
      <c r="A1803" s="371">
        <v>1788</v>
      </c>
      <c r="B1803" s="377">
        <v>7658</v>
      </c>
      <c r="C1803" s="378">
        <f>Matrix!B7660</f>
        <v>0</v>
      </c>
      <c r="D1803" s="393" t="s">
        <v>25459</v>
      </c>
      <c r="E1803" s="395" t="s">
        <v>25647</v>
      </c>
      <c r="F1803" s="381" t="s">
        <v>19506</v>
      </c>
      <c r="G1803" s="382" t="s">
        <v>7518</v>
      </c>
    </row>
    <row r="1804" spans="1:7" ht="37.5">
      <c r="A1804" s="371">
        <v>1789</v>
      </c>
      <c r="B1804" s="377">
        <v>7664</v>
      </c>
      <c r="C1804" s="378">
        <f>Matrix!B7666</f>
        <v>0</v>
      </c>
      <c r="D1804" s="393" t="s">
        <v>25459</v>
      </c>
      <c r="E1804" s="395" t="s">
        <v>25647</v>
      </c>
      <c r="F1804" s="381" t="s">
        <v>19512</v>
      </c>
      <c r="G1804" s="382" t="s">
        <v>7524</v>
      </c>
    </row>
    <row r="1805" spans="1:7" ht="37.5">
      <c r="A1805" s="371">
        <v>1790</v>
      </c>
      <c r="B1805" s="377">
        <v>7665</v>
      </c>
      <c r="C1805" s="378">
        <f>Matrix!B7667</f>
        <v>0</v>
      </c>
      <c r="D1805" s="393" t="s">
        <v>25459</v>
      </c>
      <c r="E1805" s="395" t="s">
        <v>25647</v>
      </c>
      <c r="F1805" s="381" t="s">
        <v>19513</v>
      </c>
      <c r="G1805" s="382" t="s">
        <v>7525</v>
      </c>
    </row>
    <row r="1806" spans="1:7" ht="37.5">
      <c r="A1806" s="371">
        <v>1791</v>
      </c>
      <c r="B1806" s="377">
        <v>7666</v>
      </c>
      <c r="C1806" s="378">
        <f>Matrix!B7668</f>
        <v>0</v>
      </c>
      <c r="D1806" s="393" t="s">
        <v>25459</v>
      </c>
      <c r="E1806" s="395" t="s">
        <v>25647</v>
      </c>
      <c r="F1806" s="381" t="s">
        <v>19514</v>
      </c>
      <c r="G1806" s="382" t="s">
        <v>7526</v>
      </c>
    </row>
    <row r="1807" spans="1:7" ht="37.5">
      <c r="A1807" s="371">
        <v>1792</v>
      </c>
      <c r="B1807" s="377">
        <v>7667</v>
      </c>
      <c r="C1807" s="378">
        <f>Matrix!B7669</f>
        <v>0</v>
      </c>
      <c r="D1807" s="393" t="s">
        <v>25459</v>
      </c>
      <c r="E1807" s="395" t="s">
        <v>25647</v>
      </c>
      <c r="F1807" s="381" t="s">
        <v>19515</v>
      </c>
      <c r="G1807" s="382" t="s">
        <v>7527</v>
      </c>
    </row>
    <row r="1808" spans="1:7" ht="37.5">
      <c r="A1808" s="371">
        <v>1793</v>
      </c>
      <c r="B1808" s="377">
        <v>7673</v>
      </c>
      <c r="C1808" s="378">
        <f>Matrix!B7675</f>
        <v>0</v>
      </c>
      <c r="D1808" s="393" t="s">
        <v>25459</v>
      </c>
      <c r="E1808" s="395" t="s">
        <v>25647</v>
      </c>
      <c r="F1808" s="381" t="s">
        <v>19520</v>
      </c>
      <c r="G1808" s="382" t="s">
        <v>7533</v>
      </c>
    </row>
    <row r="1809" spans="1:7" ht="37.5">
      <c r="A1809" s="371">
        <v>1794</v>
      </c>
      <c r="B1809" s="377">
        <v>7867</v>
      </c>
      <c r="C1809" s="378">
        <f>Matrix!B7869</f>
        <v>0</v>
      </c>
      <c r="D1809" s="393" t="s">
        <v>25459</v>
      </c>
      <c r="E1809" s="395" t="s">
        <v>25647</v>
      </c>
      <c r="F1809" s="381" t="s">
        <v>19714</v>
      </c>
      <c r="G1809" s="382" t="s">
        <v>7727</v>
      </c>
    </row>
    <row r="1810" spans="1:7" ht="37.5">
      <c r="A1810" s="371">
        <v>1795</v>
      </c>
      <c r="B1810" s="377">
        <v>7869</v>
      </c>
      <c r="C1810" s="378">
        <f>Matrix!B7871</f>
        <v>0</v>
      </c>
      <c r="D1810" s="393" t="s">
        <v>25459</v>
      </c>
      <c r="E1810" s="395" t="s">
        <v>25647</v>
      </c>
      <c r="F1810" s="381" t="s">
        <v>19716</v>
      </c>
      <c r="G1810" s="382" t="s">
        <v>7729</v>
      </c>
    </row>
    <row r="1811" spans="1:7" ht="37.5">
      <c r="A1811" s="371">
        <v>1796</v>
      </c>
      <c r="B1811" s="377">
        <v>7870</v>
      </c>
      <c r="C1811" s="378">
        <f>Matrix!B7872</f>
        <v>0</v>
      </c>
      <c r="D1811" s="393" t="s">
        <v>25459</v>
      </c>
      <c r="E1811" s="395" t="s">
        <v>25647</v>
      </c>
      <c r="F1811" s="381" t="s">
        <v>19717</v>
      </c>
      <c r="G1811" s="382" t="s">
        <v>7730</v>
      </c>
    </row>
    <row r="1812" spans="1:7" ht="37.5">
      <c r="A1812" s="371">
        <v>1797</v>
      </c>
      <c r="B1812" s="377">
        <v>7874</v>
      </c>
      <c r="C1812" s="378">
        <f>Matrix!B7876</f>
        <v>0</v>
      </c>
      <c r="D1812" s="393" t="s">
        <v>25459</v>
      </c>
      <c r="E1812" s="395" t="s">
        <v>25647</v>
      </c>
      <c r="F1812" s="381" t="s">
        <v>19721</v>
      </c>
      <c r="G1812" s="382" t="s">
        <v>7734</v>
      </c>
    </row>
    <row r="1813" spans="1:7" ht="37.5">
      <c r="A1813" s="371">
        <v>1798</v>
      </c>
      <c r="B1813" s="377">
        <v>7875</v>
      </c>
      <c r="C1813" s="378">
        <f>Matrix!B7877</f>
        <v>0</v>
      </c>
      <c r="D1813" s="393" t="s">
        <v>25459</v>
      </c>
      <c r="E1813" s="395" t="s">
        <v>25647</v>
      </c>
      <c r="F1813" s="381" t="s">
        <v>19722</v>
      </c>
      <c r="G1813" s="382" t="s">
        <v>7735</v>
      </c>
    </row>
    <row r="1814" spans="1:7" ht="37.5">
      <c r="A1814" s="371">
        <v>1799</v>
      </c>
      <c r="B1814" s="377">
        <v>7876</v>
      </c>
      <c r="C1814" s="378">
        <f>Matrix!B7878</f>
        <v>0</v>
      </c>
      <c r="D1814" s="393" t="s">
        <v>25459</v>
      </c>
      <c r="E1814" s="395" t="s">
        <v>25647</v>
      </c>
      <c r="F1814" s="381" t="s">
        <v>19723</v>
      </c>
      <c r="G1814" s="382" t="s">
        <v>7736</v>
      </c>
    </row>
    <row r="1815" spans="1:7" ht="37.5">
      <c r="A1815" s="371">
        <v>1800</v>
      </c>
      <c r="B1815" s="377">
        <v>7878</v>
      </c>
      <c r="C1815" s="378">
        <f>Matrix!B7880</f>
        <v>0</v>
      </c>
      <c r="D1815" s="393" t="s">
        <v>25459</v>
      </c>
      <c r="E1815" s="395" t="s">
        <v>25647</v>
      </c>
      <c r="F1815" s="381" t="s">
        <v>19725</v>
      </c>
      <c r="G1815" s="382" t="s">
        <v>7738</v>
      </c>
    </row>
    <row r="1816" spans="1:7" ht="37.5">
      <c r="A1816" s="371">
        <v>1801</v>
      </c>
      <c r="B1816" s="377">
        <v>8022</v>
      </c>
      <c r="C1816" s="378">
        <f>Matrix!B8024</f>
        <v>0</v>
      </c>
      <c r="D1816" s="393" t="s">
        <v>25459</v>
      </c>
      <c r="E1816" s="395" t="s">
        <v>25647</v>
      </c>
      <c r="F1816" s="381" t="s">
        <v>7882</v>
      </c>
      <c r="G1816" s="382" t="s">
        <v>7882</v>
      </c>
    </row>
    <row r="1817" spans="1:7" ht="37.5">
      <c r="A1817" s="371">
        <v>1802</v>
      </c>
      <c r="B1817" s="377">
        <v>8096</v>
      </c>
      <c r="C1817" s="378">
        <f>Matrix!B8098</f>
        <v>0</v>
      </c>
      <c r="D1817" s="393" t="s">
        <v>25459</v>
      </c>
      <c r="E1817" s="395" t="s">
        <v>25647</v>
      </c>
      <c r="F1817" s="381" t="s">
        <v>19926</v>
      </c>
      <c r="G1817" s="382" t="s">
        <v>7956</v>
      </c>
    </row>
    <row r="1818" spans="1:7" ht="37.5">
      <c r="A1818" s="371">
        <v>1803</v>
      </c>
      <c r="B1818" s="377">
        <v>8097</v>
      </c>
      <c r="C1818" s="378">
        <f>Matrix!B8099</f>
        <v>0</v>
      </c>
      <c r="D1818" s="393" t="s">
        <v>25459</v>
      </c>
      <c r="E1818" s="395" t="s">
        <v>25647</v>
      </c>
      <c r="F1818" s="381" t="s">
        <v>19927</v>
      </c>
      <c r="G1818" s="382" t="s">
        <v>7957</v>
      </c>
    </row>
    <row r="1819" spans="1:7" ht="37.5">
      <c r="A1819" s="371">
        <v>1804</v>
      </c>
      <c r="B1819" s="377">
        <v>8098</v>
      </c>
      <c r="C1819" s="378">
        <f>Matrix!B8100</f>
        <v>0</v>
      </c>
      <c r="D1819" s="393" t="s">
        <v>25459</v>
      </c>
      <c r="E1819" s="395" t="s">
        <v>25647</v>
      </c>
      <c r="F1819" s="381" t="s">
        <v>19928</v>
      </c>
      <c r="G1819" s="382" t="s">
        <v>7958</v>
      </c>
    </row>
    <row r="1820" spans="1:7" ht="37.5">
      <c r="A1820" s="371">
        <v>1805</v>
      </c>
      <c r="B1820" s="377">
        <v>8099</v>
      </c>
      <c r="C1820" s="378">
        <f>Matrix!B8101</f>
        <v>0</v>
      </c>
      <c r="D1820" s="393" t="s">
        <v>25459</v>
      </c>
      <c r="E1820" s="395" t="s">
        <v>25647</v>
      </c>
      <c r="F1820" s="381" t="s">
        <v>19929</v>
      </c>
      <c r="G1820" s="382" t="s">
        <v>7959</v>
      </c>
    </row>
    <row r="1821" spans="1:7" ht="37.5">
      <c r="A1821" s="371">
        <v>1806</v>
      </c>
      <c r="B1821" s="377">
        <v>8100</v>
      </c>
      <c r="C1821" s="378">
        <f>Matrix!B8102</f>
        <v>0</v>
      </c>
      <c r="D1821" s="393" t="s">
        <v>25459</v>
      </c>
      <c r="E1821" s="395" t="s">
        <v>25647</v>
      </c>
      <c r="F1821" s="381" t="s">
        <v>19930</v>
      </c>
      <c r="G1821" s="382" t="s">
        <v>7960</v>
      </c>
    </row>
    <row r="1822" spans="1:7" ht="37.5">
      <c r="A1822" s="371">
        <v>1807</v>
      </c>
      <c r="B1822" s="377">
        <v>8101</v>
      </c>
      <c r="C1822" s="378">
        <f>Matrix!B8103</f>
        <v>0</v>
      </c>
      <c r="D1822" s="393" t="s">
        <v>25459</v>
      </c>
      <c r="E1822" s="395" t="s">
        <v>25647</v>
      </c>
      <c r="F1822" s="381" t="s">
        <v>19931</v>
      </c>
      <c r="G1822" s="382" t="s">
        <v>7961</v>
      </c>
    </row>
    <row r="1823" spans="1:7" ht="37.5">
      <c r="A1823" s="371">
        <v>1808</v>
      </c>
      <c r="B1823" s="377">
        <v>8102</v>
      </c>
      <c r="C1823" s="378">
        <f>Matrix!B8104</f>
        <v>0</v>
      </c>
      <c r="D1823" s="393" t="s">
        <v>25459</v>
      </c>
      <c r="E1823" s="395" t="s">
        <v>25647</v>
      </c>
      <c r="F1823" s="381" t="s">
        <v>19932</v>
      </c>
      <c r="G1823" s="382" t="s">
        <v>7962</v>
      </c>
    </row>
    <row r="1824" spans="1:7" ht="37.5">
      <c r="A1824" s="371">
        <v>1809</v>
      </c>
      <c r="B1824" s="377">
        <v>8103</v>
      </c>
      <c r="C1824" s="378">
        <f>Matrix!B8105</f>
        <v>0</v>
      </c>
      <c r="D1824" s="393" t="s">
        <v>25459</v>
      </c>
      <c r="E1824" s="395" t="s">
        <v>25647</v>
      </c>
      <c r="F1824" s="381" t="s">
        <v>19933</v>
      </c>
      <c r="G1824" s="382" t="s">
        <v>7963</v>
      </c>
    </row>
    <row r="1825" spans="1:7" ht="37.5">
      <c r="A1825" s="371">
        <v>1810</v>
      </c>
      <c r="B1825" s="377">
        <v>8104</v>
      </c>
      <c r="C1825" s="378">
        <f>Matrix!B8106</f>
        <v>0</v>
      </c>
      <c r="D1825" s="393" t="s">
        <v>25459</v>
      </c>
      <c r="E1825" s="395" t="s">
        <v>25647</v>
      </c>
      <c r="F1825" s="381" t="s">
        <v>19934</v>
      </c>
      <c r="G1825" s="382" t="s">
        <v>7964</v>
      </c>
    </row>
    <row r="1826" spans="1:7" ht="37.5">
      <c r="A1826" s="371">
        <v>1811</v>
      </c>
      <c r="B1826" s="377">
        <v>8105</v>
      </c>
      <c r="C1826" s="378">
        <f>Matrix!B8107</f>
        <v>0</v>
      </c>
      <c r="D1826" s="393" t="s">
        <v>25459</v>
      </c>
      <c r="E1826" s="395" t="s">
        <v>25647</v>
      </c>
      <c r="F1826" s="381" t="s">
        <v>19935</v>
      </c>
      <c r="G1826" s="382" t="s">
        <v>7965</v>
      </c>
    </row>
    <row r="1827" spans="1:7" ht="37.5">
      <c r="A1827" s="371">
        <v>1812</v>
      </c>
      <c r="B1827" s="377">
        <v>8106</v>
      </c>
      <c r="C1827" s="378">
        <f>Matrix!B8108</f>
        <v>0</v>
      </c>
      <c r="D1827" s="393" t="s">
        <v>25459</v>
      </c>
      <c r="E1827" s="395" t="s">
        <v>25647</v>
      </c>
      <c r="F1827" s="381" t="s">
        <v>19936</v>
      </c>
      <c r="G1827" s="382" t="s">
        <v>7966</v>
      </c>
    </row>
    <row r="1828" spans="1:7" ht="37.5">
      <c r="A1828" s="371">
        <v>1813</v>
      </c>
      <c r="B1828" s="377">
        <v>8107</v>
      </c>
      <c r="C1828" s="378">
        <f>Matrix!B8109</f>
        <v>0</v>
      </c>
      <c r="D1828" s="393" t="s">
        <v>25459</v>
      </c>
      <c r="E1828" s="395" t="s">
        <v>25647</v>
      </c>
      <c r="F1828" s="381" t="s">
        <v>19937</v>
      </c>
      <c r="G1828" s="382" t="s">
        <v>7967</v>
      </c>
    </row>
    <row r="1829" spans="1:7" ht="37.5">
      <c r="A1829" s="371">
        <v>1814</v>
      </c>
      <c r="B1829" s="377">
        <v>8108</v>
      </c>
      <c r="C1829" s="378">
        <f>Matrix!B8110</f>
        <v>0</v>
      </c>
      <c r="D1829" s="393" t="s">
        <v>25459</v>
      </c>
      <c r="E1829" s="395" t="s">
        <v>25647</v>
      </c>
      <c r="F1829" s="381" t="s">
        <v>19938</v>
      </c>
      <c r="G1829" s="382" t="s">
        <v>7968</v>
      </c>
    </row>
    <row r="1830" spans="1:7" ht="37.5">
      <c r="A1830" s="371">
        <v>1815</v>
      </c>
      <c r="B1830" s="377">
        <v>8109</v>
      </c>
      <c r="C1830" s="378">
        <f>Matrix!B8111</f>
        <v>0</v>
      </c>
      <c r="D1830" s="393" t="s">
        <v>25459</v>
      </c>
      <c r="E1830" s="395" t="s">
        <v>25647</v>
      </c>
      <c r="F1830" s="381" t="s">
        <v>19939</v>
      </c>
      <c r="G1830" s="382" t="s">
        <v>7969</v>
      </c>
    </row>
    <row r="1831" spans="1:7" ht="37.5">
      <c r="A1831" s="371">
        <v>1816</v>
      </c>
      <c r="B1831" s="377">
        <v>8110</v>
      </c>
      <c r="C1831" s="378">
        <f>Matrix!B8112</f>
        <v>0</v>
      </c>
      <c r="D1831" s="393" t="s">
        <v>25459</v>
      </c>
      <c r="E1831" s="395" t="s">
        <v>25647</v>
      </c>
      <c r="F1831" s="381" t="s">
        <v>19940</v>
      </c>
      <c r="G1831" s="382" t="s">
        <v>7970</v>
      </c>
    </row>
    <row r="1832" spans="1:7" ht="37.5">
      <c r="A1832" s="371">
        <v>1817</v>
      </c>
      <c r="B1832" s="377">
        <v>8111</v>
      </c>
      <c r="C1832" s="378">
        <f>Matrix!B8113</f>
        <v>0</v>
      </c>
      <c r="D1832" s="393" t="s">
        <v>25459</v>
      </c>
      <c r="E1832" s="395" t="s">
        <v>25647</v>
      </c>
      <c r="F1832" s="381" t="s">
        <v>19941</v>
      </c>
      <c r="G1832" s="382" t="s">
        <v>7971</v>
      </c>
    </row>
    <row r="1833" spans="1:7" ht="37.5">
      <c r="A1833" s="371">
        <v>1818</v>
      </c>
      <c r="B1833" s="377">
        <v>8112</v>
      </c>
      <c r="C1833" s="378">
        <f>Matrix!B8114</f>
        <v>0</v>
      </c>
      <c r="D1833" s="393" t="s">
        <v>25459</v>
      </c>
      <c r="E1833" s="395" t="s">
        <v>25647</v>
      </c>
      <c r="F1833" s="381" t="s">
        <v>19942</v>
      </c>
      <c r="G1833" s="382" t="s">
        <v>7972</v>
      </c>
    </row>
    <row r="1834" spans="1:7" ht="37.5">
      <c r="A1834" s="371">
        <v>1819</v>
      </c>
      <c r="B1834" s="377">
        <v>8113</v>
      </c>
      <c r="C1834" s="378">
        <f>Matrix!B8115</f>
        <v>0</v>
      </c>
      <c r="D1834" s="393" t="s">
        <v>25459</v>
      </c>
      <c r="E1834" s="395" t="s">
        <v>25647</v>
      </c>
      <c r="F1834" s="381" t="s">
        <v>19943</v>
      </c>
      <c r="G1834" s="382" t="s">
        <v>7973</v>
      </c>
    </row>
    <row r="1835" spans="1:7" ht="37.5">
      <c r="A1835" s="371">
        <v>1820</v>
      </c>
      <c r="B1835" s="377">
        <v>8114</v>
      </c>
      <c r="C1835" s="378">
        <f>Matrix!B8116</f>
        <v>0</v>
      </c>
      <c r="D1835" s="393" t="s">
        <v>25459</v>
      </c>
      <c r="E1835" s="395" t="s">
        <v>25647</v>
      </c>
      <c r="F1835" s="381" t="s">
        <v>19944</v>
      </c>
      <c r="G1835" s="382" t="s">
        <v>7974</v>
      </c>
    </row>
    <row r="1836" spans="1:7" ht="37.5">
      <c r="A1836" s="371">
        <v>1821</v>
      </c>
      <c r="B1836" s="377">
        <v>8115</v>
      </c>
      <c r="C1836" s="378">
        <f>Matrix!B8117</f>
        <v>0</v>
      </c>
      <c r="D1836" s="393" t="s">
        <v>25459</v>
      </c>
      <c r="E1836" s="395" t="s">
        <v>25647</v>
      </c>
      <c r="F1836" s="381" t="s">
        <v>19945</v>
      </c>
      <c r="G1836" s="382" t="s">
        <v>7975</v>
      </c>
    </row>
    <row r="1837" spans="1:7" ht="37.5">
      <c r="A1837" s="371">
        <v>1822</v>
      </c>
      <c r="B1837" s="377">
        <v>8116</v>
      </c>
      <c r="C1837" s="378">
        <f>Matrix!B8118</f>
        <v>0</v>
      </c>
      <c r="D1837" s="393" t="s">
        <v>25459</v>
      </c>
      <c r="E1837" s="395" t="s">
        <v>25647</v>
      </c>
      <c r="F1837" s="381" t="s">
        <v>19946</v>
      </c>
      <c r="G1837" s="382" t="s">
        <v>7976</v>
      </c>
    </row>
    <row r="1838" spans="1:7" ht="37.5">
      <c r="A1838" s="371">
        <v>1823</v>
      </c>
      <c r="B1838" s="377">
        <v>8117</v>
      </c>
      <c r="C1838" s="378">
        <f>Matrix!B8119</f>
        <v>0</v>
      </c>
      <c r="D1838" s="393" t="s">
        <v>25459</v>
      </c>
      <c r="E1838" s="395" t="s">
        <v>25647</v>
      </c>
      <c r="F1838" s="381" t="s">
        <v>19947</v>
      </c>
      <c r="G1838" s="382" t="s">
        <v>7977</v>
      </c>
    </row>
    <row r="1839" spans="1:7" ht="37.5">
      <c r="A1839" s="371">
        <v>1824</v>
      </c>
      <c r="B1839" s="377">
        <v>8118</v>
      </c>
      <c r="C1839" s="378">
        <f>Matrix!B8120</f>
        <v>0</v>
      </c>
      <c r="D1839" s="393" t="s">
        <v>25459</v>
      </c>
      <c r="E1839" s="395" t="s">
        <v>25647</v>
      </c>
      <c r="F1839" s="381" t="s">
        <v>19948</v>
      </c>
      <c r="G1839" s="382" t="s">
        <v>7978</v>
      </c>
    </row>
    <row r="1840" spans="1:7" ht="37.5">
      <c r="A1840" s="371">
        <v>1825</v>
      </c>
      <c r="B1840" s="377">
        <v>8119</v>
      </c>
      <c r="C1840" s="378">
        <f>Matrix!B8121</f>
        <v>0</v>
      </c>
      <c r="D1840" s="393" t="s">
        <v>25459</v>
      </c>
      <c r="E1840" s="395" t="s">
        <v>25647</v>
      </c>
      <c r="F1840" s="381" t="s">
        <v>19949</v>
      </c>
      <c r="G1840" s="382" t="s">
        <v>7979</v>
      </c>
    </row>
    <row r="1841" spans="1:7" ht="37.5">
      <c r="A1841" s="371">
        <v>1826</v>
      </c>
      <c r="B1841" s="377">
        <v>8120</v>
      </c>
      <c r="C1841" s="378">
        <f>Matrix!B8122</f>
        <v>0</v>
      </c>
      <c r="D1841" s="393" t="s">
        <v>25459</v>
      </c>
      <c r="E1841" s="395" t="s">
        <v>25647</v>
      </c>
      <c r="F1841" s="381" t="s">
        <v>19950</v>
      </c>
      <c r="G1841" s="382" t="s">
        <v>7980</v>
      </c>
    </row>
    <row r="1842" spans="1:7" ht="37.5">
      <c r="A1842" s="371">
        <v>1827</v>
      </c>
      <c r="B1842" s="377">
        <v>8121</v>
      </c>
      <c r="C1842" s="378">
        <f>Matrix!B8123</f>
        <v>0</v>
      </c>
      <c r="D1842" s="393" t="s">
        <v>25459</v>
      </c>
      <c r="E1842" s="395" t="s">
        <v>25647</v>
      </c>
      <c r="F1842" s="381" t="s">
        <v>19951</v>
      </c>
      <c r="G1842" s="382" t="s">
        <v>7981</v>
      </c>
    </row>
    <row r="1843" spans="1:7" ht="37.5">
      <c r="A1843" s="371">
        <v>1828</v>
      </c>
      <c r="B1843" s="377">
        <v>8122</v>
      </c>
      <c r="C1843" s="378">
        <f>Matrix!B8124</f>
        <v>0</v>
      </c>
      <c r="D1843" s="393" t="s">
        <v>25459</v>
      </c>
      <c r="E1843" s="395" t="s">
        <v>25647</v>
      </c>
      <c r="F1843" s="381" t="s">
        <v>19952</v>
      </c>
      <c r="G1843" s="382" t="s">
        <v>7982</v>
      </c>
    </row>
    <row r="1844" spans="1:7" ht="37.5">
      <c r="A1844" s="371">
        <v>1829</v>
      </c>
      <c r="B1844" s="377">
        <v>8503</v>
      </c>
      <c r="C1844" s="378">
        <f>Matrix!B8505</f>
        <v>0</v>
      </c>
      <c r="D1844" s="393" t="s">
        <v>25459</v>
      </c>
      <c r="E1844" s="395" t="s">
        <v>25647</v>
      </c>
      <c r="F1844" s="381" t="s">
        <v>20327</v>
      </c>
      <c r="G1844" s="382" t="s">
        <v>8363</v>
      </c>
    </row>
    <row r="1845" spans="1:7" ht="37.5">
      <c r="A1845" s="371">
        <v>1830</v>
      </c>
      <c r="B1845" s="377">
        <v>8504</v>
      </c>
      <c r="C1845" s="378">
        <f>Matrix!B8506</f>
        <v>0</v>
      </c>
      <c r="D1845" s="393" t="s">
        <v>25459</v>
      </c>
      <c r="E1845" s="395" t="s">
        <v>25647</v>
      </c>
      <c r="F1845" s="381" t="s">
        <v>20328</v>
      </c>
      <c r="G1845" s="382" t="s">
        <v>8364</v>
      </c>
    </row>
    <row r="1846" spans="1:7" ht="37.5">
      <c r="A1846" s="371">
        <v>1831</v>
      </c>
      <c r="B1846" s="377">
        <v>8505</v>
      </c>
      <c r="C1846" s="378">
        <f>Matrix!B8507</f>
        <v>0</v>
      </c>
      <c r="D1846" s="393" t="s">
        <v>25459</v>
      </c>
      <c r="E1846" s="395" t="s">
        <v>25647</v>
      </c>
      <c r="F1846" s="381" t="s">
        <v>20329</v>
      </c>
      <c r="G1846" s="382" t="s">
        <v>8365</v>
      </c>
    </row>
    <row r="1847" spans="1:7" ht="37.5">
      <c r="A1847" s="371">
        <v>1832</v>
      </c>
      <c r="B1847" s="377">
        <v>8506</v>
      </c>
      <c r="C1847" s="378">
        <f>Matrix!B8508</f>
        <v>0</v>
      </c>
      <c r="D1847" s="393" t="s">
        <v>25459</v>
      </c>
      <c r="E1847" s="395" t="s">
        <v>25647</v>
      </c>
      <c r="F1847" s="381" t="s">
        <v>20330</v>
      </c>
      <c r="G1847" s="382" t="s">
        <v>8366</v>
      </c>
    </row>
    <row r="1848" spans="1:7" ht="37.5">
      <c r="A1848" s="371">
        <v>1833</v>
      </c>
      <c r="B1848" s="377">
        <v>8539</v>
      </c>
      <c r="C1848" s="378">
        <f>Matrix!B8541</f>
        <v>0</v>
      </c>
      <c r="D1848" s="393" t="s">
        <v>25459</v>
      </c>
      <c r="E1848" s="395" t="s">
        <v>25647</v>
      </c>
      <c r="F1848" s="381" t="s">
        <v>20363</v>
      </c>
      <c r="G1848" s="382" t="s">
        <v>8399</v>
      </c>
    </row>
    <row r="1849" spans="1:7" ht="37.5">
      <c r="A1849" s="371">
        <v>1834</v>
      </c>
      <c r="B1849" s="377">
        <v>8559</v>
      </c>
      <c r="C1849" s="378">
        <f>Matrix!B8561</f>
        <v>0</v>
      </c>
      <c r="D1849" s="393" t="s">
        <v>25459</v>
      </c>
      <c r="E1849" s="395" t="s">
        <v>25647</v>
      </c>
      <c r="F1849" s="381" t="s">
        <v>20383</v>
      </c>
      <c r="G1849" s="382" t="s">
        <v>8419</v>
      </c>
    </row>
    <row r="1850" spans="1:7" ht="37.5">
      <c r="A1850" s="371">
        <v>1835</v>
      </c>
      <c r="B1850" s="377">
        <v>8572</v>
      </c>
      <c r="C1850" s="378">
        <f>Matrix!B8574</f>
        <v>0</v>
      </c>
      <c r="D1850" s="393" t="s">
        <v>25459</v>
      </c>
      <c r="E1850" s="395" t="s">
        <v>25647</v>
      </c>
      <c r="F1850" s="381" t="s">
        <v>20396</v>
      </c>
      <c r="G1850" s="382" t="s">
        <v>8432</v>
      </c>
    </row>
    <row r="1851" spans="1:7" ht="37.5">
      <c r="A1851" s="371">
        <v>1836</v>
      </c>
      <c r="B1851" s="377">
        <v>8577</v>
      </c>
      <c r="C1851" s="378">
        <f>Matrix!B8579</f>
        <v>0</v>
      </c>
      <c r="D1851" s="393" t="s">
        <v>25459</v>
      </c>
      <c r="E1851" s="395" t="s">
        <v>25647</v>
      </c>
      <c r="F1851" s="381" t="s">
        <v>20401</v>
      </c>
      <c r="G1851" s="382" t="s">
        <v>8437</v>
      </c>
    </row>
    <row r="1852" spans="1:7" ht="37.5">
      <c r="A1852" s="371">
        <v>1837</v>
      </c>
      <c r="B1852" s="377">
        <v>8581</v>
      </c>
      <c r="C1852" s="378">
        <f>Matrix!B8583</f>
        <v>0</v>
      </c>
      <c r="D1852" s="393" t="s">
        <v>25459</v>
      </c>
      <c r="E1852" s="395" t="s">
        <v>25647</v>
      </c>
      <c r="F1852" s="381" t="s">
        <v>20405</v>
      </c>
      <c r="G1852" s="382" t="s">
        <v>8441</v>
      </c>
    </row>
    <row r="1853" spans="1:7" ht="37.5">
      <c r="A1853" s="371">
        <v>1838</v>
      </c>
      <c r="B1853" s="377">
        <v>8616</v>
      </c>
      <c r="C1853" s="378">
        <f>Matrix!B8618</f>
        <v>0</v>
      </c>
      <c r="D1853" s="393" t="s">
        <v>25459</v>
      </c>
      <c r="E1853" s="395" t="s">
        <v>25647</v>
      </c>
      <c r="F1853" s="381" t="s">
        <v>20440</v>
      </c>
      <c r="G1853" s="382" t="s">
        <v>8476</v>
      </c>
    </row>
    <row r="1854" spans="1:7" ht="37.5">
      <c r="A1854" s="371">
        <v>1839</v>
      </c>
      <c r="B1854" s="377">
        <v>8626</v>
      </c>
      <c r="C1854" s="378">
        <f>Matrix!B8628</f>
        <v>0</v>
      </c>
      <c r="D1854" s="393" t="s">
        <v>25459</v>
      </c>
      <c r="E1854" s="395" t="s">
        <v>25647</v>
      </c>
      <c r="F1854" s="381" t="s">
        <v>20450</v>
      </c>
      <c r="G1854" s="382" t="s">
        <v>8486</v>
      </c>
    </row>
    <row r="1855" spans="1:7" ht="37.5">
      <c r="A1855" s="371">
        <v>1840</v>
      </c>
      <c r="B1855" s="377">
        <v>8665</v>
      </c>
      <c r="C1855" s="378">
        <f>Matrix!B8667</f>
        <v>0</v>
      </c>
      <c r="D1855" s="393" t="s">
        <v>25459</v>
      </c>
      <c r="E1855" s="395" t="s">
        <v>25647</v>
      </c>
      <c r="F1855" s="381" t="s">
        <v>20489</v>
      </c>
      <c r="G1855" s="382" t="s">
        <v>8525</v>
      </c>
    </row>
    <row r="1856" spans="1:7" ht="37.5">
      <c r="A1856" s="371">
        <v>1841</v>
      </c>
      <c r="B1856" s="377">
        <v>8723</v>
      </c>
      <c r="C1856" s="378">
        <f>Matrix!B8725</f>
        <v>0</v>
      </c>
      <c r="D1856" s="393" t="s">
        <v>25459</v>
      </c>
      <c r="E1856" s="395" t="s">
        <v>25647</v>
      </c>
      <c r="F1856" s="381" t="s">
        <v>8583</v>
      </c>
      <c r="G1856" s="382" t="s">
        <v>8583</v>
      </c>
    </row>
    <row r="1857" spans="1:7" ht="37.5">
      <c r="A1857" s="371">
        <v>1842</v>
      </c>
      <c r="B1857" s="377">
        <v>8778</v>
      </c>
      <c r="C1857" s="378">
        <f>Matrix!B8780</f>
        <v>0</v>
      </c>
      <c r="D1857" s="393" t="s">
        <v>25459</v>
      </c>
      <c r="E1857" s="395" t="s">
        <v>25647</v>
      </c>
      <c r="F1857" s="381" t="s">
        <v>20564</v>
      </c>
      <c r="G1857" s="382" t="s">
        <v>8638</v>
      </c>
    </row>
    <row r="1858" spans="1:7" ht="37.5">
      <c r="A1858" s="371">
        <v>1843</v>
      </c>
      <c r="B1858" s="377">
        <v>8782</v>
      </c>
      <c r="C1858" s="378">
        <f>Matrix!B8784</f>
        <v>0</v>
      </c>
      <c r="D1858" s="393" t="s">
        <v>25459</v>
      </c>
      <c r="E1858" s="395" t="s">
        <v>25647</v>
      </c>
      <c r="F1858" s="381" t="s">
        <v>20568</v>
      </c>
      <c r="G1858" s="382" t="s">
        <v>8642</v>
      </c>
    </row>
    <row r="1859" spans="1:7" ht="42.75">
      <c r="A1859" s="371">
        <v>1844</v>
      </c>
      <c r="B1859" s="377">
        <v>8791</v>
      </c>
      <c r="C1859" s="378">
        <f>Matrix!B8793</f>
        <v>0</v>
      </c>
      <c r="D1859" s="393" t="s">
        <v>25459</v>
      </c>
      <c r="E1859" s="395" t="s">
        <v>25647</v>
      </c>
      <c r="F1859" s="381" t="s">
        <v>20576</v>
      </c>
      <c r="G1859" s="382" t="s">
        <v>8651</v>
      </c>
    </row>
    <row r="1860" spans="1:7" ht="42.75">
      <c r="A1860" s="371">
        <v>1845</v>
      </c>
      <c r="B1860" s="377">
        <v>8825</v>
      </c>
      <c r="C1860" s="378">
        <f>Matrix!B8827</f>
        <v>0</v>
      </c>
      <c r="D1860" s="393" t="s">
        <v>25459</v>
      </c>
      <c r="E1860" s="395" t="s">
        <v>25647</v>
      </c>
      <c r="F1860" s="381" t="s">
        <v>20610</v>
      </c>
      <c r="G1860" s="382" t="s">
        <v>8685</v>
      </c>
    </row>
    <row r="1861" spans="1:7" ht="42.75">
      <c r="A1861" s="371">
        <v>1846</v>
      </c>
      <c r="B1861" s="377">
        <v>8826</v>
      </c>
      <c r="C1861" s="378">
        <f>Matrix!B8828</f>
        <v>0</v>
      </c>
      <c r="D1861" s="393" t="s">
        <v>25459</v>
      </c>
      <c r="E1861" s="395" t="s">
        <v>25647</v>
      </c>
      <c r="F1861" s="381" t="s">
        <v>20611</v>
      </c>
      <c r="G1861" s="382" t="s">
        <v>8686</v>
      </c>
    </row>
    <row r="1862" spans="1:7" ht="42.75">
      <c r="A1862" s="371">
        <v>1847</v>
      </c>
      <c r="B1862" s="377">
        <v>8827</v>
      </c>
      <c r="C1862" s="378">
        <f>Matrix!B8829</f>
        <v>0</v>
      </c>
      <c r="D1862" s="393" t="s">
        <v>25459</v>
      </c>
      <c r="E1862" s="395" t="s">
        <v>25647</v>
      </c>
      <c r="F1862" s="381" t="s">
        <v>20612</v>
      </c>
      <c r="G1862" s="382" t="s">
        <v>8687</v>
      </c>
    </row>
    <row r="1863" spans="1:7" ht="42.75">
      <c r="A1863" s="371">
        <v>1848</v>
      </c>
      <c r="B1863" s="377">
        <v>8835</v>
      </c>
      <c r="C1863" s="378">
        <f>Matrix!B8837</f>
        <v>0</v>
      </c>
      <c r="D1863" s="393" t="s">
        <v>25459</v>
      </c>
      <c r="E1863" s="395" t="s">
        <v>25647</v>
      </c>
      <c r="F1863" s="381" t="s">
        <v>20620</v>
      </c>
      <c r="G1863" s="382" t="s">
        <v>8695</v>
      </c>
    </row>
    <row r="1864" spans="1:7" ht="42.75">
      <c r="A1864" s="371">
        <v>1849</v>
      </c>
      <c r="B1864" s="377">
        <v>8872</v>
      </c>
      <c r="C1864" s="378">
        <f>Matrix!B8874</f>
        <v>0</v>
      </c>
      <c r="D1864" s="393" t="s">
        <v>25459</v>
      </c>
      <c r="E1864" s="395" t="s">
        <v>25647</v>
      </c>
      <c r="F1864" s="381" t="s">
        <v>20657</v>
      </c>
      <c r="G1864" s="382" t="s">
        <v>8732</v>
      </c>
    </row>
    <row r="1865" spans="1:7" ht="42.75">
      <c r="A1865" s="371">
        <v>1850</v>
      </c>
      <c r="B1865" s="377">
        <v>8877</v>
      </c>
      <c r="C1865" s="378">
        <f>Matrix!B8879</f>
        <v>0</v>
      </c>
      <c r="D1865" s="393" t="s">
        <v>25459</v>
      </c>
      <c r="E1865" s="395" t="s">
        <v>25647</v>
      </c>
      <c r="F1865" s="381" t="s">
        <v>20662</v>
      </c>
      <c r="G1865" s="382" t="s">
        <v>8737</v>
      </c>
    </row>
    <row r="1866" spans="1:7" ht="42.75">
      <c r="A1866" s="371">
        <v>1851</v>
      </c>
      <c r="B1866" s="377">
        <v>8956</v>
      </c>
      <c r="C1866" s="378">
        <f>Matrix!B8958</f>
        <v>0</v>
      </c>
      <c r="D1866" s="393" t="s">
        <v>25459</v>
      </c>
      <c r="E1866" s="395" t="s">
        <v>25647</v>
      </c>
      <c r="F1866" s="381" t="s">
        <v>20741</v>
      </c>
      <c r="G1866" s="382" t="s">
        <v>8816</v>
      </c>
    </row>
    <row r="1867" spans="1:7" ht="37.5">
      <c r="A1867" s="371">
        <v>1852</v>
      </c>
      <c r="B1867" s="377">
        <v>9026</v>
      </c>
      <c r="C1867" s="378">
        <f>Matrix!B9028</f>
        <v>0</v>
      </c>
      <c r="D1867" s="393" t="s">
        <v>25459</v>
      </c>
      <c r="E1867" s="395" t="s">
        <v>25647</v>
      </c>
      <c r="F1867" s="381" t="s">
        <v>20811</v>
      </c>
      <c r="G1867" s="382" t="s">
        <v>8886</v>
      </c>
    </row>
    <row r="1868" spans="1:7" ht="42.75">
      <c r="A1868" s="371">
        <v>1853</v>
      </c>
      <c r="B1868" s="377">
        <v>9027</v>
      </c>
      <c r="C1868" s="378">
        <f>Matrix!B9029</f>
        <v>0</v>
      </c>
      <c r="D1868" s="393" t="s">
        <v>25459</v>
      </c>
      <c r="E1868" s="395" t="s">
        <v>25647</v>
      </c>
      <c r="F1868" s="381" t="s">
        <v>20812</v>
      </c>
      <c r="G1868" s="382" t="s">
        <v>8887</v>
      </c>
    </row>
    <row r="1869" spans="1:7" ht="37.5">
      <c r="A1869" s="371">
        <v>1854</v>
      </c>
      <c r="B1869" s="377">
        <v>9030</v>
      </c>
      <c r="C1869" s="378">
        <f>Matrix!B9032</f>
        <v>0</v>
      </c>
      <c r="D1869" s="393" t="s">
        <v>25459</v>
      </c>
      <c r="E1869" s="395" t="s">
        <v>25647</v>
      </c>
      <c r="F1869" s="381" t="s">
        <v>20815</v>
      </c>
      <c r="G1869" s="382" t="s">
        <v>8890</v>
      </c>
    </row>
    <row r="1870" spans="1:7" ht="37.5">
      <c r="A1870" s="371">
        <v>1855</v>
      </c>
      <c r="B1870" s="377">
        <v>9047</v>
      </c>
      <c r="C1870" s="378">
        <f>Matrix!B9049</f>
        <v>0</v>
      </c>
      <c r="D1870" s="393" t="s">
        <v>25459</v>
      </c>
      <c r="E1870" s="395" t="s">
        <v>25647</v>
      </c>
      <c r="F1870" s="381" t="s">
        <v>20832</v>
      </c>
      <c r="G1870" s="382" t="s">
        <v>8907</v>
      </c>
    </row>
    <row r="1871" spans="1:7" ht="37.5">
      <c r="A1871" s="371">
        <v>1856</v>
      </c>
      <c r="B1871" s="377">
        <v>9049</v>
      </c>
      <c r="C1871" s="378">
        <f>Matrix!B9051</f>
        <v>0</v>
      </c>
      <c r="D1871" s="393" t="s">
        <v>25459</v>
      </c>
      <c r="E1871" s="395" t="s">
        <v>25647</v>
      </c>
      <c r="F1871" s="381" t="s">
        <v>20834</v>
      </c>
      <c r="G1871" s="382" t="s">
        <v>8909</v>
      </c>
    </row>
    <row r="1872" spans="1:7" ht="37.5">
      <c r="A1872" s="371">
        <v>1857</v>
      </c>
      <c r="B1872" s="377">
        <v>9058</v>
      </c>
      <c r="C1872" s="378">
        <f>Matrix!B9060</f>
        <v>0</v>
      </c>
      <c r="D1872" s="393" t="s">
        <v>25459</v>
      </c>
      <c r="E1872" s="395" t="s">
        <v>25647</v>
      </c>
      <c r="F1872" s="381" t="s">
        <v>20843</v>
      </c>
      <c r="G1872" s="382" t="s">
        <v>8918</v>
      </c>
    </row>
    <row r="1873" spans="1:7" ht="51.75">
      <c r="A1873" s="371">
        <v>1858</v>
      </c>
      <c r="B1873" s="377">
        <v>9084</v>
      </c>
      <c r="C1873" s="378">
        <f>Matrix!B9086</f>
        <v>0</v>
      </c>
      <c r="D1873" s="393" t="s">
        <v>25459</v>
      </c>
      <c r="E1873" s="395" t="s">
        <v>25647</v>
      </c>
      <c r="F1873" s="381" t="s">
        <v>20869</v>
      </c>
      <c r="G1873" s="382" t="s">
        <v>8944</v>
      </c>
    </row>
    <row r="1874" spans="1:7" ht="37.5">
      <c r="A1874" s="371">
        <v>1859</v>
      </c>
      <c r="B1874" s="377">
        <v>9134</v>
      </c>
      <c r="C1874" s="378">
        <f>Matrix!B9136</f>
        <v>0</v>
      </c>
      <c r="D1874" s="393" t="s">
        <v>25459</v>
      </c>
      <c r="E1874" s="395" t="s">
        <v>25647</v>
      </c>
      <c r="F1874" s="381" t="s">
        <v>20919</v>
      </c>
      <c r="G1874" s="382" t="s">
        <v>8991</v>
      </c>
    </row>
    <row r="1875" spans="1:7" ht="37.5">
      <c r="A1875" s="371">
        <v>1860</v>
      </c>
      <c r="B1875" s="377">
        <v>9145</v>
      </c>
      <c r="C1875" s="378">
        <f>Matrix!B9147</f>
        <v>0</v>
      </c>
      <c r="D1875" s="393" t="s">
        <v>25459</v>
      </c>
      <c r="E1875" s="395" t="s">
        <v>25647</v>
      </c>
      <c r="F1875" s="381" t="s">
        <v>20930</v>
      </c>
      <c r="G1875" s="382" t="s">
        <v>9002</v>
      </c>
    </row>
    <row r="1876" spans="1:7" ht="37.5">
      <c r="A1876" s="371">
        <v>1861</v>
      </c>
      <c r="B1876" s="377">
        <v>9190</v>
      </c>
      <c r="C1876" s="378">
        <f>Matrix!B9192</f>
        <v>0</v>
      </c>
      <c r="D1876" s="393" t="s">
        <v>25459</v>
      </c>
      <c r="E1876" s="395" t="s">
        <v>25647</v>
      </c>
      <c r="F1876" s="381" t="s">
        <v>20975</v>
      </c>
      <c r="G1876" s="382" t="s">
        <v>9047</v>
      </c>
    </row>
    <row r="1877" spans="1:7" ht="37.5">
      <c r="A1877" s="371">
        <v>1862</v>
      </c>
      <c r="B1877" s="377">
        <v>9207</v>
      </c>
      <c r="C1877" s="378">
        <f>Matrix!B9209</f>
        <v>0</v>
      </c>
      <c r="D1877" s="393" t="s">
        <v>25459</v>
      </c>
      <c r="E1877" s="395" t="s">
        <v>25647</v>
      </c>
      <c r="F1877" s="381" t="s">
        <v>20992</v>
      </c>
      <c r="G1877" s="382" t="s">
        <v>9064</v>
      </c>
    </row>
    <row r="1878" spans="1:7" ht="37.5">
      <c r="A1878" s="371">
        <v>1863</v>
      </c>
      <c r="B1878" s="377">
        <v>9218</v>
      </c>
      <c r="C1878" s="378">
        <f>Matrix!B9220</f>
        <v>0</v>
      </c>
      <c r="D1878" s="393" t="s">
        <v>25459</v>
      </c>
      <c r="E1878" s="395" t="s">
        <v>25647</v>
      </c>
      <c r="F1878" s="381" t="s">
        <v>21003</v>
      </c>
      <c r="G1878" s="382" t="s">
        <v>9075</v>
      </c>
    </row>
    <row r="1879" spans="1:7" ht="37.5">
      <c r="A1879" s="371">
        <v>1864</v>
      </c>
      <c r="B1879" s="377">
        <v>9238</v>
      </c>
      <c r="C1879" s="378">
        <f>Matrix!B9240</f>
        <v>0</v>
      </c>
      <c r="D1879" s="393" t="s">
        <v>25459</v>
      </c>
      <c r="E1879" s="395" t="s">
        <v>25647</v>
      </c>
      <c r="F1879" s="381" t="s">
        <v>21023</v>
      </c>
      <c r="G1879" s="382" t="s">
        <v>9095</v>
      </c>
    </row>
    <row r="1880" spans="1:7" ht="37.5">
      <c r="A1880" s="371">
        <v>1865</v>
      </c>
      <c r="B1880" s="377">
        <v>9252</v>
      </c>
      <c r="C1880" s="378">
        <f>Matrix!B9254</f>
        <v>0</v>
      </c>
      <c r="D1880" s="393" t="s">
        <v>25459</v>
      </c>
      <c r="E1880" s="395" t="s">
        <v>25647</v>
      </c>
      <c r="F1880" s="381" t="s">
        <v>21037</v>
      </c>
      <c r="G1880" s="382" t="s">
        <v>9109</v>
      </c>
    </row>
    <row r="1881" spans="1:7" ht="37.5">
      <c r="A1881" s="371">
        <v>1866</v>
      </c>
      <c r="B1881" s="377">
        <v>9261</v>
      </c>
      <c r="C1881" s="378">
        <f>Matrix!B9263</f>
        <v>0</v>
      </c>
      <c r="D1881" s="393" t="s">
        <v>25459</v>
      </c>
      <c r="E1881" s="395" t="s">
        <v>25647</v>
      </c>
      <c r="F1881" s="381" t="s">
        <v>21046</v>
      </c>
      <c r="G1881" s="382" t="s">
        <v>9118</v>
      </c>
    </row>
    <row r="1882" spans="1:7" ht="37.5">
      <c r="A1882" s="371">
        <v>1867</v>
      </c>
      <c r="B1882" s="377">
        <v>9266</v>
      </c>
      <c r="C1882" s="378">
        <f>Matrix!B9268</f>
        <v>0</v>
      </c>
      <c r="D1882" s="393" t="s">
        <v>25459</v>
      </c>
      <c r="E1882" s="395" t="s">
        <v>25647</v>
      </c>
      <c r="F1882" s="381" t="s">
        <v>21051</v>
      </c>
      <c r="G1882" s="382" t="s">
        <v>9123</v>
      </c>
    </row>
    <row r="1883" spans="1:7" ht="37.5">
      <c r="A1883" s="371">
        <v>1868</v>
      </c>
      <c r="B1883" s="377">
        <v>9269</v>
      </c>
      <c r="C1883" s="378">
        <f>Matrix!B9271</f>
        <v>0</v>
      </c>
      <c r="D1883" s="393" t="s">
        <v>25459</v>
      </c>
      <c r="E1883" s="395" t="s">
        <v>25647</v>
      </c>
      <c r="F1883" s="381" t="s">
        <v>21054</v>
      </c>
      <c r="G1883" s="382" t="s">
        <v>9126</v>
      </c>
    </row>
    <row r="1884" spans="1:7" ht="37.5">
      <c r="A1884" s="371">
        <v>1869</v>
      </c>
      <c r="B1884" s="377">
        <v>9270</v>
      </c>
      <c r="C1884" s="378">
        <f>Matrix!B9272</f>
        <v>0</v>
      </c>
      <c r="D1884" s="393" t="s">
        <v>25459</v>
      </c>
      <c r="E1884" s="395" t="s">
        <v>25647</v>
      </c>
      <c r="F1884" s="381" t="s">
        <v>21055</v>
      </c>
      <c r="G1884" s="382" t="s">
        <v>9127</v>
      </c>
    </row>
    <row r="1885" spans="1:7" ht="37.5">
      <c r="A1885" s="371">
        <v>1870</v>
      </c>
      <c r="B1885" s="377">
        <v>9271</v>
      </c>
      <c r="C1885" s="378">
        <f>Matrix!B9273</f>
        <v>0</v>
      </c>
      <c r="D1885" s="393" t="s">
        <v>25459</v>
      </c>
      <c r="E1885" s="395" t="s">
        <v>25647</v>
      </c>
      <c r="F1885" s="381" t="s">
        <v>21056</v>
      </c>
      <c r="G1885" s="382" t="s">
        <v>9128</v>
      </c>
    </row>
    <row r="1886" spans="1:7" ht="37.5">
      <c r="A1886" s="371">
        <v>1871</v>
      </c>
      <c r="B1886" s="377">
        <v>9335</v>
      </c>
      <c r="C1886" s="378">
        <f>Matrix!B9337</f>
        <v>0</v>
      </c>
      <c r="D1886" s="393" t="s">
        <v>25459</v>
      </c>
      <c r="E1886" s="395" t="s">
        <v>25647</v>
      </c>
      <c r="F1886" s="381" t="s">
        <v>21114</v>
      </c>
      <c r="G1886" s="382" t="s">
        <v>9191</v>
      </c>
    </row>
    <row r="1887" spans="1:7" ht="37.5">
      <c r="A1887" s="371">
        <v>1872</v>
      </c>
      <c r="B1887" s="377">
        <v>9336</v>
      </c>
      <c r="C1887" s="378">
        <f>Matrix!B9338</f>
        <v>0</v>
      </c>
      <c r="D1887" s="393" t="s">
        <v>25459</v>
      </c>
      <c r="E1887" s="395" t="s">
        <v>25647</v>
      </c>
      <c r="F1887" s="381" t="s">
        <v>21115</v>
      </c>
      <c r="G1887" s="382" t="s">
        <v>9192</v>
      </c>
    </row>
    <row r="1888" spans="1:7" ht="37.5">
      <c r="A1888" s="371">
        <v>1873</v>
      </c>
      <c r="B1888" s="377">
        <v>9348</v>
      </c>
      <c r="C1888" s="378">
        <f>Matrix!B9350</f>
        <v>0</v>
      </c>
      <c r="D1888" s="393" t="s">
        <v>25459</v>
      </c>
      <c r="E1888" s="395" t="s">
        <v>25647</v>
      </c>
      <c r="F1888" s="381" t="s">
        <v>21127</v>
      </c>
      <c r="G1888" s="382" t="s">
        <v>9204</v>
      </c>
    </row>
    <row r="1889" spans="1:7" ht="37.5">
      <c r="A1889" s="371">
        <v>1874</v>
      </c>
      <c r="B1889" s="377">
        <v>9349</v>
      </c>
      <c r="C1889" s="378">
        <f>Matrix!B9351</f>
        <v>0</v>
      </c>
      <c r="D1889" s="393" t="s">
        <v>25459</v>
      </c>
      <c r="E1889" s="395" t="s">
        <v>25647</v>
      </c>
      <c r="F1889" s="381" t="s">
        <v>21128</v>
      </c>
      <c r="G1889" s="382" t="s">
        <v>9205</v>
      </c>
    </row>
    <row r="1890" spans="1:7" ht="37.5">
      <c r="A1890" s="371">
        <v>1875</v>
      </c>
      <c r="B1890" s="377">
        <v>9598</v>
      </c>
      <c r="C1890" s="378">
        <f>Matrix!B9600</f>
        <v>0</v>
      </c>
      <c r="D1890" s="393" t="s">
        <v>25459</v>
      </c>
      <c r="E1890" s="395" t="s">
        <v>25647</v>
      </c>
      <c r="F1890" s="381" t="s">
        <v>21372</v>
      </c>
      <c r="G1890" s="382" t="s">
        <v>9454</v>
      </c>
    </row>
    <row r="1891" spans="1:7" ht="37.5">
      <c r="A1891" s="371">
        <v>1876</v>
      </c>
      <c r="B1891" s="377">
        <v>9727</v>
      </c>
      <c r="C1891" s="378">
        <f>Matrix!B9729</f>
        <v>0</v>
      </c>
      <c r="D1891" s="393" t="s">
        <v>25459</v>
      </c>
      <c r="E1891" s="395" t="s">
        <v>25647</v>
      </c>
      <c r="F1891" s="381" t="s">
        <v>21499</v>
      </c>
      <c r="G1891" s="382" t="s">
        <v>9585</v>
      </c>
    </row>
    <row r="1892" spans="1:7" ht="37.5">
      <c r="A1892" s="371">
        <v>1877</v>
      </c>
      <c r="B1892" s="377">
        <v>9728</v>
      </c>
      <c r="C1892" s="378">
        <f>Matrix!B9730</f>
        <v>0</v>
      </c>
      <c r="D1892" s="393" t="s">
        <v>25459</v>
      </c>
      <c r="E1892" s="395" t="s">
        <v>25647</v>
      </c>
      <c r="F1892" s="381" t="s">
        <v>21500</v>
      </c>
      <c r="G1892" s="382" t="s">
        <v>9586</v>
      </c>
    </row>
    <row r="1893" spans="1:7" ht="37.5">
      <c r="A1893" s="371">
        <v>1878</v>
      </c>
      <c r="B1893" s="377">
        <v>9729</v>
      </c>
      <c r="C1893" s="378">
        <f>Matrix!B9731</f>
        <v>0</v>
      </c>
      <c r="D1893" s="393" t="s">
        <v>25459</v>
      </c>
      <c r="E1893" s="395" t="s">
        <v>25647</v>
      </c>
      <c r="F1893" s="381" t="s">
        <v>21501</v>
      </c>
      <c r="G1893" s="382" t="s">
        <v>9587</v>
      </c>
    </row>
    <row r="1894" spans="1:7" ht="37.5">
      <c r="A1894" s="371">
        <v>1879</v>
      </c>
      <c r="B1894" s="377">
        <v>9730</v>
      </c>
      <c r="C1894" s="378">
        <f>Matrix!B9732</f>
        <v>0</v>
      </c>
      <c r="D1894" s="393" t="s">
        <v>25459</v>
      </c>
      <c r="E1894" s="395" t="s">
        <v>25647</v>
      </c>
      <c r="F1894" s="381" t="s">
        <v>21502</v>
      </c>
      <c r="G1894" s="382" t="s">
        <v>9588</v>
      </c>
    </row>
    <row r="1895" spans="1:7" ht="37.5">
      <c r="A1895" s="371">
        <v>1880</v>
      </c>
      <c r="B1895" s="377">
        <v>9731</v>
      </c>
      <c r="C1895" s="378">
        <f>Matrix!B9733</f>
        <v>0</v>
      </c>
      <c r="D1895" s="393" t="s">
        <v>25459</v>
      </c>
      <c r="E1895" s="395" t="s">
        <v>25647</v>
      </c>
      <c r="F1895" s="381" t="s">
        <v>21503</v>
      </c>
      <c r="G1895" s="382" t="s">
        <v>9589</v>
      </c>
    </row>
    <row r="1896" spans="1:7" ht="37.5">
      <c r="A1896" s="371">
        <v>1881</v>
      </c>
      <c r="B1896" s="377">
        <v>9732</v>
      </c>
      <c r="C1896" s="378">
        <f>Matrix!B9734</f>
        <v>0</v>
      </c>
      <c r="D1896" s="393" t="s">
        <v>25459</v>
      </c>
      <c r="E1896" s="395" t="s">
        <v>25647</v>
      </c>
      <c r="F1896" s="381" t="s">
        <v>21504</v>
      </c>
      <c r="G1896" s="382" t="s">
        <v>9590</v>
      </c>
    </row>
    <row r="1897" spans="1:7" ht="37.5">
      <c r="A1897" s="371">
        <v>1882</v>
      </c>
      <c r="B1897" s="377">
        <v>9733</v>
      </c>
      <c r="C1897" s="378">
        <f>Matrix!B9735</f>
        <v>0</v>
      </c>
      <c r="D1897" s="393" t="s">
        <v>25459</v>
      </c>
      <c r="E1897" s="395" t="s">
        <v>25647</v>
      </c>
      <c r="F1897" s="381" t="s">
        <v>21505</v>
      </c>
      <c r="G1897" s="382" t="s">
        <v>9591</v>
      </c>
    </row>
    <row r="1898" spans="1:7" ht="37.5">
      <c r="A1898" s="371">
        <v>1883</v>
      </c>
      <c r="B1898" s="377">
        <v>9736</v>
      </c>
      <c r="C1898" s="378">
        <f>Matrix!B9738</f>
        <v>0</v>
      </c>
      <c r="D1898" s="393" t="s">
        <v>25459</v>
      </c>
      <c r="E1898" s="395" t="s">
        <v>25647</v>
      </c>
      <c r="F1898" s="381" t="s">
        <v>21507</v>
      </c>
      <c r="G1898" s="382" t="s">
        <v>9595</v>
      </c>
    </row>
    <row r="1899" spans="1:7" ht="37.5">
      <c r="A1899" s="371">
        <v>1884</v>
      </c>
      <c r="B1899" s="377">
        <v>9737</v>
      </c>
      <c r="C1899" s="378">
        <f>Matrix!B9739</f>
        <v>0</v>
      </c>
      <c r="D1899" s="393" t="s">
        <v>25459</v>
      </c>
      <c r="E1899" s="395" t="s">
        <v>25647</v>
      </c>
      <c r="F1899" s="381" t="s">
        <v>21508</v>
      </c>
      <c r="G1899" s="382" t="s">
        <v>9596</v>
      </c>
    </row>
    <row r="1900" spans="1:7" ht="37.5">
      <c r="A1900" s="371">
        <v>1885</v>
      </c>
      <c r="B1900" s="377">
        <v>9738</v>
      </c>
      <c r="C1900" s="378">
        <f>Matrix!B9740</f>
        <v>0</v>
      </c>
      <c r="D1900" s="393" t="s">
        <v>25459</v>
      </c>
      <c r="E1900" s="395" t="s">
        <v>25647</v>
      </c>
      <c r="F1900" s="381" t="s">
        <v>21509</v>
      </c>
      <c r="G1900" s="382" t="s">
        <v>9597</v>
      </c>
    </row>
    <row r="1901" spans="1:7" ht="37.5">
      <c r="A1901" s="371">
        <v>1886</v>
      </c>
      <c r="B1901" s="377">
        <v>9743</v>
      </c>
      <c r="C1901" s="378">
        <f>Matrix!B9745</f>
        <v>0</v>
      </c>
      <c r="D1901" s="393" t="s">
        <v>25459</v>
      </c>
      <c r="E1901" s="395" t="s">
        <v>25647</v>
      </c>
      <c r="F1901" s="381" t="s">
        <v>21514</v>
      </c>
      <c r="G1901" s="382" t="s">
        <v>9602</v>
      </c>
    </row>
    <row r="1902" spans="1:7" ht="37.5">
      <c r="A1902" s="371">
        <v>1887</v>
      </c>
      <c r="B1902" s="377">
        <v>9780</v>
      </c>
      <c r="C1902" s="378">
        <f>Matrix!B9782</f>
        <v>0</v>
      </c>
      <c r="D1902" s="393" t="s">
        <v>25459</v>
      </c>
      <c r="E1902" s="395" t="s">
        <v>25647</v>
      </c>
      <c r="F1902" s="381" t="s">
        <v>21551</v>
      </c>
      <c r="G1902" s="382" t="s">
        <v>9639</v>
      </c>
    </row>
    <row r="1903" spans="1:7" ht="37.5">
      <c r="A1903" s="371">
        <v>1888</v>
      </c>
      <c r="B1903" s="377">
        <v>9799</v>
      </c>
      <c r="C1903" s="378">
        <f>Matrix!B9801</f>
        <v>0</v>
      </c>
      <c r="D1903" s="393" t="s">
        <v>25459</v>
      </c>
      <c r="E1903" s="395" t="s">
        <v>25647</v>
      </c>
      <c r="F1903" s="381" t="s">
        <v>21570</v>
      </c>
      <c r="G1903" s="382" t="s">
        <v>9658</v>
      </c>
    </row>
    <row r="1904" spans="1:7" ht="37.5">
      <c r="A1904" s="371">
        <v>1889</v>
      </c>
      <c r="B1904" s="377">
        <v>9800</v>
      </c>
      <c r="C1904" s="378">
        <f>Matrix!B9802</f>
        <v>0</v>
      </c>
      <c r="D1904" s="393" t="s">
        <v>25459</v>
      </c>
      <c r="E1904" s="395" t="s">
        <v>25647</v>
      </c>
      <c r="F1904" s="381" t="s">
        <v>21571</v>
      </c>
      <c r="G1904" s="382" t="s">
        <v>9659</v>
      </c>
    </row>
    <row r="1905" spans="1:7" ht="37.5">
      <c r="A1905" s="371">
        <v>1890</v>
      </c>
      <c r="B1905" s="377">
        <v>9801</v>
      </c>
      <c r="C1905" s="378">
        <f>Matrix!B9803</f>
        <v>0</v>
      </c>
      <c r="D1905" s="393" t="s">
        <v>25459</v>
      </c>
      <c r="E1905" s="395" t="s">
        <v>25647</v>
      </c>
      <c r="F1905" s="381" t="s">
        <v>21572</v>
      </c>
      <c r="G1905" s="382" t="s">
        <v>9660</v>
      </c>
    </row>
    <row r="1906" spans="1:7" ht="37.5">
      <c r="A1906" s="371">
        <v>1891</v>
      </c>
      <c r="B1906" s="377">
        <v>9802</v>
      </c>
      <c r="C1906" s="378">
        <f>Matrix!B9804</f>
        <v>0</v>
      </c>
      <c r="D1906" s="393" t="s">
        <v>25459</v>
      </c>
      <c r="E1906" s="395" t="s">
        <v>25647</v>
      </c>
      <c r="F1906" s="381" t="s">
        <v>21573</v>
      </c>
      <c r="G1906" s="382" t="s">
        <v>9661</v>
      </c>
    </row>
    <row r="1907" spans="1:7" ht="37.5">
      <c r="A1907" s="371">
        <v>1892</v>
      </c>
      <c r="B1907" s="377">
        <v>9803</v>
      </c>
      <c r="C1907" s="378">
        <f>Matrix!B9805</f>
        <v>0</v>
      </c>
      <c r="D1907" s="393" t="s">
        <v>25459</v>
      </c>
      <c r="E1907" s="395" t="s">
        <v>25647</v>
      </c>
      <c r="F1907" s="381" t="s">
        <v>21574</v>
      </c>
      <c r="G1907" s="382" t="s">
        <v>9662</v>
      </c>
    </row>
    <row r="1908" spans="1:7" ht="37.5">
      <c r="A1908" s="371">
        <v>1893</v>
      </c>
      <c r="B1908" s="377">
        <v>9804</v>
      </c>
      <c r="C1908" s="378">
        <f>Matrix!B9806</f>
        <v>0</v>
      </c>
      <c r="D1908" s="393" t="s">
        <v>25459</v>
      </c>
      <c r="E1908" s="395" t="s">
        <v>25647</v>
      </c>
      <c r="F1908" s="381" t="s">
        <v>21575</v>
      </c>
      <c r="G1908" s="382" t="s">
        <v>9663</v>
      </c>
    </row>
    <row r="1909" spans="1:7" ht="37.5">
      <c r="A1909" s="371">
        <v>1894</v>
      </c>
      <c r="B1909" s="377">
        <v>9805</v>
      </c>
      <c r="C1909" s="378">
        <f>Matrix!B9807</f>
        <v>0</v>
      </c>
      <c r="D1909" s="393" t="s">
        <v>25459</v>
      </c>
      <c r="E1909" s="395" t="s">
        <v>25647</v>
      </c>
      <c r="F1909" s="381" t="s">
        <v>21576</v>
      </c>
      <c r="G1909" s="382" t="s">
        <v>9664</v>
      </c>
    </row>
    <row r="1910" spans="1:7" ht="37.5">
      <c r="A1910" s="371">
        <v>1895</v>
      </c>
      <c r="B1910" s="377">
        <v>9806</v>
      </c>
      <c r="C1910" s="378">
        <f>Matrix!B9808</f>
        <v>0</v>
      </c>
      <c r="D1910" s="393" t="s">
        <v>25459</v>
      </c>
      <c r="E1910" s="395" t="s">
        <v>25647</v>
      </c>
      <c r="F1910" s="381" t="s">
        <v>21577</v>
      </c>
      <c r="G1910" s="382" t="s">
        <v>9665</v>
      </c>
    </row>
    <row r="1911" spans="1:7" ht="37.5">
      <c r="A1911" s="371">
        <v>1896</v>
      </c>
      <c r="B1911" s="377">
        <v>9807</v>
      </c>
      <c r="C1911" s="378">
        <f>Matrix!B9809</f>
        <v>0</v>
      </c>
      <c r="D1911" s="393" t="s">
        <v>25459</v>
      </c>
      <c r="E1911" s="395" t="s">
        <v>25647</v>
      </c>
      <c r="F1911" s="381" t="s">
        <v>21578</v>
      </c>
      <c r="G1911" s="382" t="s">
        <v>9666</v>
      </c>
    </row>
    <row r="1912" spans="1:7" ht="37.5">
      <c r="A1912" s="371">
        <v>1897</v>
      </c>
      <c r="B1912" s="377">
        <v>9826</v>
      </c>
      <c r="C1912" s="378">
        <f>Matrix!B9828</f>
        <v>0</v>
      </c>
      <c r="D1912" s="393" t="s">
        <v>25459</v>
      </c>
      <c r="E1912" s="395" t="s">
        <v>25647</v>
      </c>
      <c r="F1912" s="381" t="s">
        <v>21596</v>
      </c>
      <c r="G1912" s="382" t="s">
        <v>9686</v>
      </c>
    </row>
    <row r="1913" spans="1:7" ht="37.5">
      <c r="A1913" s="371">
        <v>1898</v>
      </c>
      <c r="B1913" s="377">
        <v>9847</v>
      </c>
      <c r="C1913" s="378">
        <f>Matrix!B9849</f>
        <v>0</v>
      </c>
      <c r="D1913" s="393" t="s">
        <v>25459</v>
      </c>
      <c r="E1913" s="395" t="s">
        <v>25647</v>
      </c>
      <c r="F1913" s="381" t="s">
        <v>21617</v>
      </c>
      <c r="G1913" s="382" t="s">
        <v>9707</v>
      </c>
    </row>
    <row r="1914" spans="1:7" ht="37.5">
      <c r="A1914" s="371">
        <v>1899</v>
      </c>
      <c r="B1914" s="377">
        <v>9912</v>
      </c>
      <c r="C1914" s="378">
        <f>Matrix!B9914</f>
        <v>0</v>
      </c>
      <c r="D1914" s="393" t="s">
        <v>25469</v>
      </c>
      <c r="E1914" s="395" t="s">
        <v>25648</v>
      </c>
      <c r="F1914" s="381" t="s">
        <v>21681</v>
      </c>
      <c r="G1914" s="382" t="s">
        <v>9773</v>
      </c>
    </row>
    <row r="1915" spans="1:7" ht="37.5">
      <c r="A1915" s="371">
        <v>1900</v>
      </c>
      <c r="B1915" s="377">
        <v>9913</v>
      </c>
      <c r="C1915" s="378">
        <f>Matrix!B9915</f>
        <v>0</v>
      </c>
      <c r="D1915" s="393" t="s">
        <v>25459</v>
      </c>
      <c r="E1915" s="395" t="s">
        <v>25647</v>
      </c>
      <c r="F1915" s="381" t="s">
        <v>21682</v>
      </c>
      <c r="G1915" s="382" t="s">
        <v>9774</v>
      </c>
    </row>
    <row r="1916" spans="1:7" ht="48.75">
      <c r="A1916" s="371">
        <v>1901</v>
      </c>
      <c r="B1916" s="377">
        <v>24</v>
      </c>
      <c r="C1916" s="378">
        <f>Matrix!B26</f>
        <v>0</v>
      </c>
      <c r="D1916" s="393" t="s">
        <v>25459</v>
      </c>
      <c r="E1916" s="396" t="s">
        <v>25649</v>
      </c>
      <c r="F1916" s="381" t="s">
        <v>12078</v>
      </c>
      <c r="G1916" s="382" t="s">
        <v>28</v>
      </c>
    </row>
    <row r="1917" spans="1:7" ht="57">
      <c r="A1917" s="371">
        <v>1902</v>
      </c>
      <c r="B1917" s="377">
        <v>89</v>
      </c>
      <c r="C1917" s="378">
        <f>Matrix!B91</f>
        <v>0</v>
      </c>
      <c r="D1917" s="393" t="s">
        <v>25459</v>
      </c>
      <c r="E1917" s="396" t="s">
        <v>25649</v>
      </c>
      <c r="F1917" s="381" t="s">
        <v>12143</v>
      </c>
      <c r="G1917" s="382" t="s">
        <v>93</v>
      </c>
    </row>
    <row r="1918" spans="1:7" ht="48.75">
      <c r="A1918" s="371">
        <v>1903</v>
      </c>
      <c r="B1918" s="377">
        <v>420</v>
      </c>
      <c r="C1918" s="378">
        <f>Matrix!B422</f>
        <v>0</v>
      </c>
      <c r="D1918" s="393" t="s">
        <v>25459</v>
      </c>
      <c r="E1918" s="396" t="s">
        <v>25649</v>
      </c>
      <c r="F1918" s="381" t="s">
        <v>12474</v>
      </c>
      <c r="G1918" s="382" t="s">
        <v>424</v>
      </c>
    </row>
    <row r="1919" spans="1:7" ht="48.75">
      <c r="A1919" s="371">
        <v>1904</v>
      </c>
      <c r="B1919" s="377">
        <v>735</v>
      </c>
      <c r="C1919" s="378">
        <f>Matrix!B737</f>
        <v>0</v>
      </c>
      <c r="D1919" s="393" t="s">
        <v>25459</v>
      </c>
      <c r="E1919" s="396" t="s">
        <v>25649</v>
      </c>
      <c r="F1919" s="381" t="s">
        <v>12789</v>
      </c>
      <c r="G1919" s="382" t="s">
        <v>739</v>
      </c>
    </row>
    <row r="1920" spans="1:7" ht="48.75">
      <c r="A1920" s="371">
        <v>1905</v>
      </c>
      <c r="B1920" s="377">
        <v>741</v>
      </c>
      <c r="C1920" s="378">
        <f>Matrix!B743</f>
        <v>0</v>
      </c>
      <c r="D1920" s="393" t="s">
        <v>25459</v>
      </c>
      <c r="E1920" s="396" t="s">
        <v>25649</v>
      </c>
      <c r="F1920" s="381" t="s">
        <v>12795</v>
      </c>
      <c r="G1920" s="382" t="s">
        <v>745</v>
      </c>
    </row>
    <row r="1921" spans="1:7" ht="48.75">
      <c r="A1921" s="371">
        <v>1906</v>
      </c>
      <c r="B1921" s="377">
        <v>986</v>
      </c>
      <c r="C1921" s="378">
        <f>Matrix!B988</f>
        <v>0</v>
      </c>
      <c r="D1921" s="393" t="s">
        <v>25459</v>
      </c>
      <c r="E1921" s="396" t="s">
        <v>25649</v>
      </c>
      <c r="F1921" s="381" t="s">
        <v>13039</v>
      </c>
      <c r="G1921" s="382" t="s">
        <v>989</v>
      </c>
    </row>
    <row r="1922" spans="1:7" ht="48.75">
      <c r="A1922" s="371">
        <v>1907</v>
      </c>
      <c r="B1922" s="377">
        <v>1026</v>
      </c>
      <c r="C1922" s="378">
        <f>Matrix!B1028</f>
        <v>0</v>
      </c>
      <c r="D1922" s="393" t="s">
        <v>25459</v>
      </c>
      <c r="E1922" s="396" t="s">
        <v>25649</v>
      </c>
      <c r="F1922" s="381" t="s">
        <v>13079</v>
      </c>
      <c r="G1922" s="382" t="s">
        <v>1029</v>
      </c>
    </row>
    <row r="1923" spans="1:7" ht="48.75">
      <c r="A1923" s="371">
        <v>1908</v>
      </c>
      <c r="B1923" s="377">
        <v>1086</v>
      </c>
      <c r="C1923" s="378">
        <f>Matrix!B1088</f>
        <v>0</v>
      </c>
      <c r="D1923" s="393" t="s">
        <v>25459</v>
      </c>
      <c r="E1923" s="396" t="s">
        <v>25649</v>
      </c>
      <c r="F1923" s="381" t="s">
        <v>13139</v>
      </c>
      <c r="G1923" s="382" t="s">
        <v>1089</v>
      </c>
    </row>
    <row r="1924" spans="1:7" ht="48.75">
      <c r="A1924" s="371">
        <v>1909</v>
      </c>
      <c r="B1924" s="377">
        <v>1275</v>
      </c>
      <c r="C1924" s="378">
        <f>Matrix!B1277</f>
        <v>0</v>
      </c>
      <c r="D1924" s="393" t="s">
        <v>25459</v>
      </c>
      <c r="E1924" s="396" t="s">
        <v>25649</v>
      </c>
      <c r="F1924" s="381" t="s">
        <v>13328</v>
      </c>
      <c r="G1924" s="382" t="s">
        <v>1278</v>
      </c>
    </row>
    <row r="1925" spans="1:7" ht="48.75">
      <c r="A1925" s="371">
        <v>1910</v>
      </c>
      <c r="B1925" s="377">
        <v>1506</v>
      </c>
      <c r="C1925" s="378">
        <f>Matrix!B1508</f>
        <v>0</v>
      </c>
      <c r="D1925" s="393" t="s">
        <v>25459</v>
      </c>
      <c r="E1925" s="396" t="s">
        <v>25649</v>
      </c>
      <c r="F1925" s="381" t="s">
        <v>13559</v>
      </c>
      <c r="G1925" s="382" t="s">
        <v>1508</v>
      </c>
    </row>
    <row r="1926" spans="1:7" ht="48.75">
      <c r="A1926" s="371">
        <v>1911</v>
      </c>
      <c r="B1926" s="377">
        <v>1507</v>
      </c>
      <c r="C1926" s="378">
        <f>Matrix!B1509</f>
        <v>0</v>
      </c>
      <c r="D1926" s="393" t="s">
        <v>25459</v>
      </c>
      <c r="E1926" s="396" t="s">
        <v>25649</v>
      </c>
      <c r="F1926" s="381" t="s">
        <v>13560</v>
      </c>
      <c r="G1926" s="382" t="s">
        <v>1509</v>
      </c>
    </row>
    <row r="1927" spans="1:7" ht="48.75">
      <c r="A1927" s="371">
        <v>1912</v>
      </c>
      <c r="B1927" s="377">
        <v>1725</v>
      </c>
      <c r="C1927" s="378">
        <f>Matrix!B1727</f>
        <v>0</v>
      </c>
      <c r="D1927" s="393" t="s">
        <v>25459</v>
      </c>
      <c r="E1927" s="396" t="s">
        <v>25649</v>
      </c>
      <c r="F1927" s="381" t="s">
        <v>13776</v>
      </c>
      <c r="G1927" s="382" t="s">
        <v>1727</v>
      </c>
    </row>
    <row r="1928" spans="1:7" ht="48.75">
      <c r="A1928" s="371">
        <v>1913</v>
      </c>
      <c r="B1928" s="377">
        <v>1807</v>
      </c>
      <c r="C1928" s="378">
        <f>Matrix!B1809</f>
        <v>0</v>
      </c>
      <c r="D1928" s="393" t="s">
        <v>25459</v>
      </c>
      <c r="E1928" s="396" t="s">
        <v>25649</v>
      </c>
      <c r="F1928" s="381" t="s">
        <v>13858</v>
      </c>
      <c r="G1928" s="382" t="s">
        <v>1809</v>
      </c>
    </row>
    <row r="1929" spans="1:7" ht="48.75">
      <c r="A1929" s="371">
        <v>1914</v>
      </c>
      <c r="B1929" s="377">
        <v>1810</v>
      </c>
      <c r="C1929" s="378">
        <f>Matrix!B1812</f>
        <v>0</v>
      </c>
      <c r="D1929" s="393" t="s">
        <v>25459</v>
      </c>
      <c r="E1929" s="396" t="s">
        <v>25649</v>
      </c>
      <c r="F1929" s="381" t="s">
        <v>13861</v>
      </c>
      <c r="G1929" s="382" t="s">
        <v>1812</v>
      </c>
    </row>
    <row r="1930" spans="1:7" ht="48.75">
      <c r="A1930" s="371">
        <v>1915</v>
      </c>
      <c r="B1930" s="377">
        <v>2115</v>
      </c>
      <c r="C1930" s="378">
        <f>Matrix!B2117</f>
        <v>0</v>
      </c>
      <c r="D1930" s="393" t="s">
        <v>25459</v>
      </c>
      <c r="E1930" s="396" t="s">
        <v>25649</v>
      </c>
      <c r="F1930" s="381" t="s">
        <v>14166</v>
      </c>
      <c r="G1930" s="382" t="s">
        <v>2117</v>
      </c>
    </row>
    <row r="1931" spans="1:7" ht="48.75">
      <c r="A1931" s="371">
        <v>1916</v>
      </c>
      <c r="B1931" s="377">
        <v>2504</v>
      </c>
      <c r="C1931" s="378">
        <f>Matrix!B2506</f>
        <v>0</v>
      </c>
      <c r="D1931" s="393" t="s">
        <v>25459</v>
      </c>
      <c r="E1931" s="396" t="s">
        <v>25649</v>
      </c>
      <c r="F1931" s="381" t="s">
        <v>14554</v>
      </c>
      <c r="G1931" s="382" t="s">
        <v>2504</v>
      </c>
    </row>
    <row r="1932" spans="1:7" ht="48.75">
      <c r="A1932" s="371">
        <v>1917</v>
      </c>
      <c r="B1932" s="377">
        <v>2535</v>
      </c>
      <c r="C1932" s="378">
        <f>Matrix!B2537</f>
        <v>0</v>
      </c>
      <c r="D1932" s="393" t="s">
        <v>25459</v>
      </c>
      <c r="E1932" s="396" t="s">
        <v>25649</v>
      </c>
      <c r="F1932" s="381" t="s">
        <v>14585</v>
      </c>
      <c r="G1932" s="382" t="s">
        <v>2535</v>
      </c>
    </row>
    <row r="1933" spans="1:7" ht="48.75">
      <c r="A1933" s="371">
        <v>1918</v>
      </c>
      <c r="B1933" s="377">
        <v>2659</v>
      </c>
      <c r="C1933" s="378">
        <f>Matrix!B2661</f>
        <v>0</v>
      </c>
      <c r="D1933" s="393" t="s">
        <v>25459</v>
      </c>
      <c r="E1933" s="396" t="s">
        <v>25649</v>
      </c>
      <c r="F1933" s="381" t="s">
        <v>14709</v>
      </c>
      <c r="G1933" s="382" t="s">
        <v>2659</v>
      </c>
    </row>
    <row r="1934" spans="1:7" ht="48.75">
      <c r="A1934" s="371">
        <v>1919</v>
      </c>
      <c r="B1934" s="377">
        <v>2962</v>
      </c>
      <c r="C1934" s="378">
        <f>Matrix!B2964</f>
        <v>0</v>
      </c>
      <c r="D1934" s="393" t="s">
        <v>25459</v>
      </c>
      <c r="E1934" s="396" t="s">
        <v>25649</v>
      </c>
      <c r="F1934" s="381" t="s">
        <v>15012</v>
      </c>
      <c r="G1934" s="382" t="s">
        <v>2962</v>
      </c>
    </row>
    <row r="1935" spans="1:7" ht="48.75">
      <c r="A1935" s="371">
        <v>1920</v>
      </c>
      <c r="B1935" s="377">
        <v>3010</v>
      </c>
      <c r="C1935" s="378">
        <f>Matrix!B3012</f>
        <v>0</v>
      </c>
      <c r="D1935" s="393" t="s">
        <v>25459</v>
      </c>
      <c r="E1935" s="396" t="s">
        <v>25649</v>
      </c>
      <c r="F1935" s="381" t="s">
        <v>15060</v>
      </c>
      <c r="G1935" s="382" t="s">
        <v>3010</v>
      </c>
    </row>
    <row r="1936" spans="1:7" ht="48.75">
      <c r="A1936" s="371">
        <v>1921</v>
      </c>
      <c r="B1936" s="377">
        <v>3196</v>
      </c>
      <c r="C1936" s="378">
        <f>Matrix!B3198</f>
        <v>0</v>
      </c>
      <c r="D1936" s="393" t="s">
        <v>25459</v>
      </c>
      <c r="E1936" s="396" t="s">
        <v>25649</v>
      </c>
      <c r="F1936" s="381" t="s">
        <v>15216</v>
      </c>
      <c r="G1936" s="382" t="s">
        <v>3199</v>
      </c>
    </row>
    <row r="1937" spans="1:7" ht="48.75">
      <c r="A1937" s="371">
        <v>1922</v>
      </c>
      <c r="B1937" s="377">
        <v>3358</v>
      </c>
      <c r="C1937" s="378">
        <f>Matrix!B3360</f>
        <v>0</v>
      </c>
      <c r="D1937" s="393" t="s">
        <v>25459</v>
      </c>
      <c r="E1937" s="396" t="s">
        <v>25649</v>
      </c>
      <c r="F1937" s="381" t="s">
        <v>15376</v>
      </c>
      <c r="G1937" s="382" t="s">
        <v>3359</v>
      </c>
    </row>
    <row r="1938" spans="1:7" ht="48.75">
      <c r="A1938" s="371">
        <v>1923</v>
      </c>
      <c r="B1938" s="377">
        <v>3591</v>
      </c>
      <c r="C1938" s="378">
        <f>Matrix!B3593</f>
        <v>0</v>
      </c>
      <c r="D1938" s="393" t="s">
        <v>25459</v>
      </c>
      <c r="E1938" s="396" t="s">
        <v>25649</v>
      </c>
      <c r="F1938" s="381" t="s">
        <v>15580</v>
      </c>
      <c r="G1938" s="382" t="s">
        <v>3596</v>
      </c>
    </row>
    <row r="1939" spans="1:7" ht="48.75">
      <c r="A1939" s="371">
        <v>1924</v>
      </c>
      <c r="B1939" s="377">
        <v>3594</v>
      </c>
      <c r="C1939" s="378">
        <f>Matrix!B3596</f>
        <v>0</v>
      </c>
      <c r="D1939" s="393" t="s">
        <v>25459</v>
      </c>
      <c r="E1939" s="396" t="s">
        <v>25649</v>
      </c>
      <c r="F1939" s="381" t="s">
        <v>15583</v>
      </c>
      <c r="G1939" s="382" t="s">
        <v>3599</v>
      </c>
    </row>
    <row r="1940" spans="1:7" ht="48.75">
      <c r="A1940" s="371">
        <v>1925</v>
      </c>
      <c r="B1940" s="377">
        <v>3595</v>
      </c>
      <c r="C1940" s="378">
        <f>Matrix!B3597</f>
        <v>0</v>
      </c>
      <c r="D1940" s="393" t="s">
        <v>25459</v>
      </c>
      <c r="E1940" s="396" t="s">
        <v>25649</v>
      </c>
      <c r="F1940" s="381" t="s">
        <v>15584</v>
      </c>
      <c r="G1940" s="382" t="s">
        <v>3600</v>
      </c>
    </row>
    <row r="1941" spans="1:7" ht="48.75">
      <c r="A1941" s="371">
        <v>1926</v>
      </c>
      <c r="B1941" s="377">
        <v>3596</v>
      </c>
      <c r="C1941" s="378">
        <f>Matrix!B3598</f>
        <v>0</v>
      </c>
      <c r="D1941" s="393" t="s">
        <v>25459</v>
      </c>
      <c r="E1941" s="396" t="s">
        <v>25649</v>
      </c>
      <c r="F1941" s="381" t="s">
        <v>15585</v>
      </c>
      <c r="G1941" s="382" t="s">
        <v>3601</v>
      </c>
    </row>
    <row r="1942" spans="1:7" ht="48.75">
      <c r="A1942" s="371">
        <v>1927</v>
      </c>
      <c r="B1942" s="377">
        <v>3641</v>
      </c>
      <c r="C1942" s="378">
        <f>Matrix!B3643</f>
        <v>0</v>
      </c>
      <c r="D1942" s="393" t="s">
        <v>25459</v>
      </c>
      <c r="E1942" s="396" t="s">
        <v>25649</v>
      </c>
      <c r="F1942" s="381" t="s">
        <v>15630</v>
      </c>
      <c r="G1942" s="382" t="s">
        <v>3646</v>
      </c>
    </row>
    <row r="1943" spans="1:7" ht="48.75">
      <c r="A1943" s="371">
        <v>1928</v>
      </c>
      <c r="B1943" s="377">
        <v>3727</v>
      </c>
      <c r="C1943" s="378">
        <f>Matrix!B3729</f>
        <v>0</v>
      </c>
      <c r="D1943" s="393" t="s">
        <v>25459</v>
      </c>
      <c r="E1943" s="396" t="s">
        <v>25649</v>
      </c>
      <c r="F1943" s="381" t="s">
        <v>15715</v>
      </c>
      <c r="G1943" s="382" t="s">
        <v>3731</v>
      </c>
    </row>
    <row r="1944" spans="1:7" ht="51.75">
      <c r="A1944" s="371">
        <v>1929</v>
      </c>
      <c r="B1944" s="377">
        <v>3798</v>
      </c>
      <c r="C1944" s="378">
        <f>Matrix!B3800</f>
        <v>0</v>
      </c>
      <c r="D1944" s="393" t="s">
        <v>25459</v>
      </c>
      <c r="E1944" s="396" t="s">
        <v>25649</v>
      </c>
      <c r="F1944" s="381" t="s">
        <v>15786</v>
      </c>
      <c r="G1944" s="382" t="s">
        <v>3802</v>
      </c>
    </row>
    <row r="1945" spans="1:7" ht="48.75">
      <c r="A1945" s="371">
        <v>1930</v>
      </c>
      <c r="B1945" s="377">
        <v>4043</v>
      </c>
      <c r="C1945" s="378">
        <f>Matrix!B4045</f>
        <v>0</v>
      </c>
      <c r="D1945" s="393" t="s">
        <v>25459</v>
      </c>
      <c r="E1945" s="396" t="s">
        <v>25649</v>
      </c>
      <c r="F1945" s="381" t="s">
        <v>16031</v>
      </c>
      <c r="G1945" s="382" t="s">
        <v>4044</v>
      </c>
    </row>
    <row r="1946" spans="1:7" ht="51.75">
      <c r="A1946" s="371">
        <v>1931</v>
      </c>
      <c r="B1946" s="377">
        <v>4304</v>
      </c>
      <c r="C1946" s="378">
        <f>Matrix!B4306</f>
        <v>0</v>
      </c>
      <c r="D1946" s="393" t="s">
        <v>25459</v>
      </c>
      <c r="E1946" s="396" t="s">
        <v>25649</v>
      </c>
      <c r="F1946" s="381" t="s">
        <v>16161</v>
      </c>
      <c r="G1946" s="382" t="s">
        <v>4174</v>
      </c>
    </row>
    <row r="1947" spans="1:7" ht="48.75">
      <c r="A1947" s="371">
        <v>1932</v>
      </c>
      <c r="B1947" s="377">
        <v>4327</v>
      </c>
      <c r="C1947" s="378">
        <f>Matrix!B4329</f>
        <v>0</v>
      </c>
      <c r="D1947" s="393" t="s">
        <v>25459</v>
      </c>
      <c r="E1947" s="396" t="s">
        <v>25649</v>
      </c>
      <c r="F1947" s="381" t="s">
        <v>16184</v>
      </c>
      <c r="G1947" s="382" t="s">
        <v>4197</v>
      </c>
    </row>
    <row r="1948" spans="1:7" ht="48.75">
      <c r="A1948" s="371">
        <v>1933</v>
      </c>
      <c r="B1948" s="377">
        <v>4374</v>
      </c>
      <c r="C1948" s="378">
        <f>Matrix!B4376</f>
        <v>0</v>
      </c>
      <c r="D1948" s="393" t="s">
        <v>25459</v>
      </c>
      <c r="E1948" s="396" t="s">
        <v>25649</v>
      </c>
      <c r="F1948" s="381" t="s">
        <v>16231</v>
      </c>
      <c r="G1948" s="382" t="s">
        <v>4244</v>
      </c>
    </row>
    <row r="1949" spans="1:7" ht="48.75">
      <c r="A1949" s="371">
        <v>1934</v>
      </c>
      <c r="B1949" s="377">
        <v>4975</v>
      </c>
      <c r="C1949" s="378">
        <f>Matrix!B4977</f>
        <v>0</v>
      </c>
      <c r="D1949" s="393" t="s">
        <v>25459</v>
      </c>
      <c r="E1949" s="396" t="s">
        <v>25649</v>
      </c>
      <c r="F1949" s="381" t="s">
        <v>16831</v>
      </c>
      <c r="G1949" s="382" t="s">
        <v>4844</v>
      </c>
    </row>
    <row r="1950" spans="1:7" ht="48.75">
      <c r="A1950" s="371">
        <v>1935</v>
      </c>
      <c r="B1950" s="377">
        <v>5302</v>
      </c>
      <c r="C1950" s="378">
        <f>Matrix!B5304</f>
        <v>0</v>
      </c>
      <c r="D1950" s="393" t="s">
        <v>25459</v>
      </c>
      <c r="E1950" s="396" t="s">
        <v>25649</v>
      </c>
      <c r="F1950" s="381" t="s">
        <v>17155</v>
      </c>
      <c r="G1950" s="382" t="s">
        <v>5171</v>
      </c>
    </row>
    <row r="1951" spans="1:7" ht="48.75">
      <c r="A1951" s="371">
        <v>1936</v>
      </c>
      <c r="B1951" s="377">
        <v>6073</v>
      </c>
      <c r="C1951" s="378">
        <f>Matrix!B6075</f>
        <v>0</v>
      </c>
      <c r="D1951" s="393" t="s">
        <v>25459</v>
      </c>
      <c r="E1951" s="396" t="s">
        <v>25649</v>
      </c>
      <c r="F1951" s="381" t="s">
        <v>17923</v>
      </c>
      <c r="G1951" s="382" t="s">
        <v>5938</v>
      </c>
    </row>
    <row r="1952" spans="1:7" ht="48.75">
      <c r="A1952" s="371">
        <v>1937</v>
      </c>
      <c r="B1952" s="377">
        <v>6728</v>
      </c>
      <c r="C1952" s="378">
        <f>Matrix!B6730</f>
        <v>0</v>
      </c>
      <c r="D1952" s="393" t="s">
        <v>25459</v>
      </c>
      <c r="E1952" s="396" t="s">
        <v>25649</v>
      </c>
      <c r="F1952" s="381" t="s">
        <v>18576</v>
      </c>
      <c r="G1952" s="382" t="s">
        <v>6589</v>
      </c>
    </row>
    <row r="1953" spans="1:7" ht="48.75">
      <c r="A1953" s="371">
        <v>1938</v>
      </c>
      <c r="B1953" s="377">
        <v>6881</v>
      </c>
      <c r="C1953" s="378">
        <f>Matrix!B6883</f>
        <v>0</v>
      </c>
      <c r="D1953" s="393" t="s">
        <v>25459</v>
      </c>
      <c r="E1953" s="396" t="s">
        <v>25649</v>
      </c>
      <c r="F1953" s="381" t="s">
        <v>18729</v>
      </c>
      <c r="G1953" s="382" t="s">
        <v>6742</v>
      </c>
    </row>
    <row r="1954" spans="1:7" ht="48.75">
      <c r="A1954" s="371">
        <v>1939</v>
      </c>
      <c r="B1954" s="377">
        <v>6892</v>
      </c>
      <c r="C1954" s="378">
        <f>Matrix!B6894</f>
        <v>0</v>
      </c>
      <c r="D1954" s="393" t="s">
        <v>25459</v>
      </c>
      <c r="E1954" s="396" t="s">
        <v>25649</v>
      </c>
      <c r="F1954" s="381" t="s">
        <v>18740</v>
      </c>
      <c r="G1954" s="382" t="s">
        <v>6753</v>
      </c>
    </row>
    <row r="1955" spans="1:7" ht="48.75">
      <c r="A1955" s="371">
        <v>1940</v>
      </c>
      <c r="B1955" s="377">
        <v>7027</v>
      </c>
      <c r="C1955" s="378">
        <f>Matrix!B7029</f>
        <v>0</v>
      </c>
      <c r="D1955" s="393" t="s">
        <v>25459</v>
      </c>
      <c r="E1955" s="396" t="s">
        <v>25649</v>
      </c>
      <c r="F1955" s="381" t="s">
        <v>18875</v>
      </c>
      <c r="G1955" s="382" t="s">
        <v>6888</v>
      </c>
    </row>
    <row r="1956" spans="1:7" ht="48.75">
      <c r="A1956" s="371">
        <v>1941</v>
      </c>
      <c r="B1956" s="377">
        <v>7313</v>
      </c>
      <c r="C1956" s="378">
        <f>Matrix!B7315</f>
        <v>0</v>
      </c>
      <c r="D1956" s="393" t="s">
        <v>25459</v>
      </c>
      <c r="E1956" s="396" t="s">
        <v>25649</v>
      </c>
      <c r="F1956" s="381" t="s">
        <v>19161</v>
      </c>
      <c r="G1956" s="382" t="s">
        <v>7173</v>
      </c>
    </row>
    <row r="1957" spans="1:7" ht="48.75">
      <c r="A1957" s="371">
        <v>1942</v>
      </c>
      <c r="B1957" s="377">
        <v>7314</v>
      </c>
      <c r="C1957" s="378">
        <f>Matrix!B7316</f>
        <v>0</v>
      </c>
      <c r="D1957" s="393" t="s">
        <v>25459</v>
      </c>
      <c r="E1957" s="396" t="s">
        <v>25649</v>
      </c>
      <c r="F1957" s="381" t="s">
        <v>19162</v>
      </c>
      <c r="G1957" s="382" t="s">
        <v>7174</v>
      </c>
    </row>
    <row r="1958" spans="1:7" ht="48.75">
      <c r="A1958" s="371">
        <v>1943</v>
      </c>
      <c r="B1958" s="377">
        <v>7424</v>
      </c>
      <c r="C1958" s="378">
        <f>Matrix!B7426</f>
        <v>0</v>
      </c>
      <c r="D1958" s="393" t="s">
        <v>25459</v>
      </c>
      <c r="E1958" s="396" t="s">
        <v>25649</v>
      </c>
      <c r="F1958" s="381" t="s">
        <v>19272</v>
      </c>
      <c r="G1958" s="382" t="s">
        <v>7284</v>
      </c>
    </row>
    <row r="1959" spans="1:7" ht="48.75">
      <c r="A1959" s="371">
        <v>1944</v>
      </c>
      <c r="B1959" s="377">
        <v>7466</v>
      </c>
      <c r="C1959" s="378">
        <f>Matrix!B7468</f>
        <v>0</v>
      </c>
      <c r="D1959" s="393" t="s">
        <v>25459</v>
      </c>
      <c r="E1959" s="396" t="s">
        <v>25649</v>
      </c>
      <c r="F1959" s="381" t="s">
        <v>19314</v>
      </c>
      <c r="G1959" s="382" t="s">
        <v>7326</v>
      </c>
    </row>
    <row r="1960" spans="1:7" ht="48.75">
      <c r="A1960" s="371">
        <v>1945</v>
      </c>
      <c r="B1960" s="377">
        <v>7488</v>
      </c>
      <c r="C1960" s="378">
        <f>Matrix!B7490</f>
        <v>0</v>
      </c>
      <c r="D1960" s="393" t="s">
        <v>25459</v>
      </c>
      <c r="E1960" s="396" t="s">
        <v>25649</v>
      </c>
      <c r="F1960" s="381" t="s">
        <v>19336</v>
      </c>
      <c r="G1960" s="382" t="s">
        <v>7348</v>
      </c>
    </row>
    <row r="1961" spans="1:7" ht="48.75">
      <c r="A1961" s="371">
        <v>1946</v>
      </c>
      <c r="B1961" s="377">
        <v>7544</v>
      </c>
      <c r="C1961" s="378">
        <f>Matrix!B7546</f>
        <v>0</v>
      </c>
      <c r="D1961" s="393" t="s">
        <v>25459</v>
      </c>
      <c r="E1961" s="396" t="s">
        <v>25649</v>
      </c>
      <c r="F1961" s="381" t="s">
        <v>19392</v>
      </c>
      <c r="G1961" s="382" t="s">
        <v>7404</v>
      </c>
    </row>
    <row r="1962" spans="1:7" ht="48.75">
      <c r="A1962" s="371">
        <v>1947</v>
      </c>
      <c r="B1962" s="377">
        <v>7566</v>
      </c>
      <c r="C1962" s="378">
        <f>Matrix!B7568</f>
        <v>0</v>
      </c>
      <c r="D1962" s="393" t="s">
        <v>25459</v>
      </c>
      <c r="E1962" s="396" t="s">
        <v>25649</v>
      </c>
      <c r="F1962" s="381" t="s">
        <v>19414</v>
      </c>
      <c r="G1962" s="382" t="s">
        <v>7426</v>
      </c>
    </row>
    <row r="1963" spans="1:7" ht="48.75">
      <c r="A1963" s="371">
        <v>1948</v>
      </c>
      <c r="B1963" s="377">
        <v>7587</v>
      </c>
      <c r="C1963" s="378">
        <f>Matrix!B7589</f>
        <v>0</v>
      </c>
      <c r="D1963" s="393" t="s">
        <v>25459</v>
      </c>
      <c r="E1963" s="396" t="s">
        <v>25649</v>
      </c>
      <c r="F1963" s="381" t="s">
        <v>19435</v>
      </c>
      <c r="G1963" s="382" t="s">
        <v>7447</v>
      </c>
    </row>
    <row r="1964" spans="1:7" ht="48.75">
      <c r="A1964" s="371">
        <v>1949</v>
      </c>
      <c r="B1964" s="377">
        <v>7608</v>
      </c>
      <c r="C1964" s="378">
        <f>Matrix!B7610</f>
        <v>0</v>
      </c>
      <c r="D1964" s="393" t="s">
        <v>25459</v>
      </c>
      <c r="E1964" s="396" t="s">
        <v>25649</v>
      </c>
      <c r="F1964" s="381" t="s">
        <v>19456</v>
      </c>
      <c r="G1964" s="382" t="s">
        <v>7468</v>
      </c>
    </row>
    <row r="1965" spans="1:7" ht="48.75">
      <c r="A1965" s="371">
        <v>1950</v>
      </c>
      <c r="B1965" s="377">
        <v>7878</v>
      </c>
      <c r="C1965" s="378">
        <f>Matrix!B7880</f>
        <v>0</v>
      </c>
      <c r="D1965" s="393" t="s">
        <v>25459</v>
      </c>
      <c r="E1965" s="396" t="s">
        <v>25649</v>
      </c>
      <c r="F1965" s="381" t="s">
        <v>19725</v>
      </c>
      <c r="G1965" s="382" t="s">
        <v>7738</v>
      </c>
    </row>
    <row r="1966" spans="1:7" ht="48.75">
      <c r="A1966" s="371">
        <v>1951</v>
      </c>
      <c r="B1966" s="377">
        <v>8096</v>
      </c>
      <c r="C1966" s="378">
        <f>Matrix!B8098</f>
        <v>0</v>
      </c>
      <c r="D1966" s="393" t="s">
        <v>25459</v>
      </c>
      <c r="E1966" s="396" t="s">
        <v>25649</v>
      </c>
      <c r="F1966" s="381" t="s">
        <v>19926</v>
      </c>
      <c r="G1966" s="382" t="s">
        <v>7956</v>
      </c>
    </row>
    <row r="1967" spans="1:7" ht="48.75">
      <c r="A1967" s="371">
        <v>1952</v>
      </c>
      <c r="B1967" s="377">
        <v>8097</v>
      </c>
      <c r="C1967" s="378">
        <f>Matrix!B8099</f>
        <v>0</v>
      </c>
      <c r="D1967" s="393" t="s">
        <v>25459</v>
      </c>
      <c r="E1967" s="396" t="s">
        <v>25649</v>
      </c>
      <c r="F1967" s="381" t="s">
        <v>19927</v>
      </c>
      <c r="G1967" s="382" t="s">
        <v>7957</v>
      </c>
    </row>
    <row r="1968" spans="1:7" ht="48.75">
      <c r="A1968" s="371">
        <v>1953</v>
      </c>
      <c r="B1968" s="377">
        <v>8098</v>
      </c>
      <c r="C1968" s="378">
        <f>Matrix!B8100</f>
        <v>0</v>
      </c>
      <c r="D1968" s="393" t="s">
        <v>25459</v>
      </c>
      <c r="E1968" s="396" t="s">
        <v>25649</v>
      </c>
      <c r="F1968" s="381" t="s">
        <v>19928</v>
      </c>
      <c r="G1968" s="382" t="s">
        <v>7958</v>
      </c>
    </row>
    <row r="1969" spans="1:7" ht="48.75">
      <c r="A1969" s="371">
        <v>1954</v>
      </c>
      <c r="B1969" s="377">
        <v>8099</v>
      </c>
      <c r="C1969" s="378">
        <f>Matrix!B8101</f>
        <v>0</v>
      </c>
      <c r="D1969" s="393" t="s">
        <v>25459</v>
      </c>
      <c r="E1969" s="396" t="s">
        <v>25649</v>
      </c>
      <c r="F1969" s="381" t="s">
        <v>19929</v>
      </c>
      <c r="G1969" s="382" t="s">
        <v>7959</v>
      </c>
    </row>
    <row r="1970" spans="1:7" ht="48.75">
      <c r="A1970" s="371">
        <v>1955</v>
      </c>
      <c r="B1970" s="377">
        <v>8100</v>
      </c>
      <c r="C1970" s="378">
        <f>Matrix!B8102</f>
        <v>0</v>
      </c>
      <c r="D1970" s="393" t="s">
        <v>25459</v>
      </c>
      <c r="E1970" s="396" t="s">
        <v>25649</v>
      </c>
      <c r="F1970" s="381" t="s">
        <v>19930</v>
      </c>
      <c r="G1970" s="382" t="s">
        <v>7960</v>
      </c>
    </row>
    <row r="1971" spans="1:7" ht="48.75">
      <c r="A1971" s="371">
        <v>1956</v>
      </c>
      <c r="B1971" s="377">
        <v>8101</v>
      </c>
      <c r="C1971" s="378">
        <f>Matrix!B8103</f>
        <v>0</v>
      </c>
      <c r="D1971" s="393" t="s">
        <v>25459</v>
      </c>
      <c r="E1971" s="396" t="s">
        <v>25649</v>
      </c>
      <c r="F1971" s="381" t="s">
        <v>19931</v>
      </c>
      <c r="G1971" s="382" t="s">
        <v>7961</v>
      </c>
    </row>
    <row r="1972" spans="1:7" ht="48.75">
      <c r="A1972" s="371">
        <v>1957</v>
      </c>
      <c r="B1972" s="377">
        <v>8102</v>
      </c>
      <c r="C1972" s="378">
        <f>Matrix!B8104</f>
        <v>0</v>
      </c>
      <c r="D1972" s="393" t="s">
        <v>25459</v>
      </c>
      <c r="E1972" s="396" t="s">
        <v>25649</v>
      </c>
      <c r="F1972" s="381" t="s">
        <v>19932</v>
      </c>
      <c r="G1972" s="382" t="s">
        <v>7962</v>
      </c>
    </row>
    <row r="1973" spans="1:7" ht="48.75">
      <c r="A1973" s="371">
        <v>1958</v>
      </c>
      <c r="B1973" s="377">
        <v>8103</v>
      </c>
      <c r="C1973" s="378">
        <f>Matrix!B8105</f>
        <v>0</v>
      </c>
      <c r="D1973" s="393" t="s">
        <v>25459</v>
      </c>
      <c r="E1973" s="396" t="s">
        <v>25649</v>
      </c>
      <c r="F1973" s="381" t="s">
        <v>19933</v>
      </c>
      <c r="G1973" s="382" t="s">
        <v>7963</v>
      </c>
    </row>
    <row r="1974" spans="1:7" ht="48.75">
      <c r="A1974" s="371">
        <v>1959</v>
      </c>
      <c r="B1974" s="377">
        <v>8104</v>
      </c>
      <c r="C1974" s="378">
        <f>Matrix!B8106</f>
        <v>0</v>
      </c>
      <c r="D1974" s="393" t="s">
        <v>25459</v>
      </c>
      <c r="E1974" s="396" t="s">
        <v>25649</v>
      </c>
      <c r="F1974" s="381" t="s">
        <v>19934</v>
      </c>
      <c r="G1974" s="382" t="s">
        <v>7964</v>
      </c>
    </row>
    <row r="1975" spans="1:7" ht="48.75">
      <c r="A1975" s="371">
        <v>1960</v>
      </c>
      <c r="B1975" s="377">
        <v>8105</v>
      </c>
      <c r="C1975" s="378">
        <f>Matrix!B8107</f>
        <v>0</v>
      </c>
      <c r="D1975" s="393" t="s">
        <v>25459</v>
      </c>
      <c r="E1975" s="396" t="s">
        <v>25649</v>
      </c>
      <c r="F1975" s="381" t="s">
        <v>19935</v>
      </c>
      <c r="G1975" s="382" t="s">
        <v>7965</v>
      </c>
    </row>
    <row r="1976" spans="1:7" ht="48.75">
      <c r="A1976" s="371">
        <v>1961</v>
      </c>
      <c r="B1976" s="377">
        <v>8106</v>
      </c>
      <c r="C1976" s="378">
        <f>Matrix!B8108</f>
        <v>0</v>
      </c>
      <c r="D1976" s="393" t="s">
        <v>25459</v>
      </c>
      <c r="E1976" s="396" t="s">
        <v>25649</v>
      </c>
      <c r="F1976" s="381" t="s">
        <v>19936</v>
      </c>
      <c r="G1976" s="382" t="s">
        <v>7966</v>
      </c>
    </row>
    <row r="1977" spans="1:7" ht="48.75">
      <c r="A1977" s="371">
        <v>1962</v>
      </c>
      <c r="B1977" s="377">
        <v>8107</v>
      </c>
      <c r="C1977" s="378">
        <f>Matrix!B8109</f>
        <v>0</v>
      </c>
      <c r="D1977" s="393" t="s">
        <v>25459</v>
      </c>
      <c r="E1977" s="396" t="s">
        <v>25649</v>
      </c>
      <c r="F1977" s="381" t="s">
        <v>19937</v>
      </c>
      <c r="G1977" s="382" t="s">
        <v>7967</v>
      </c>
    </row>
    <row r="1978" spans="1:7" ht="48.75">
      <c r="A1978" s="371">
        <v>1963</v>
      </c>
      <c r="B1978" s="377">
        <v>8108</v>
      </c>
      <c r="C1978" s="378">
        <f>Matrix!B8110</f>
        <v>0</v>
      </c>
      <c r="D1978" s="393" t="s">
        <v>25459</v>
      </c>
      <c r="E1978" s="396" t="s">
        <v>25649</v>
      </c>
      <c r="F1978" s="381" t="s">
        <v>19938</v>
      </c>
      <c r="G1978" s="382" t="s">
        <v>7968</v>
      </c>
    </row>
    <row r="1979" spans="1:7" ht="48.75">
      <c r="A1979" s="371">
        <v>1964</v>
      </c>
      <c r="B1979" s="377">
        <v>8109</v>
      </c>
      <c r="C1979" s="378">
        <f>Matrix!B8111</f>
        <v>0</v>
      </c>
      <c r="D1979" s="393" t="s">
        <v>25459</v>
      </c>
      <c r="E1979" s="396" t="s">
        <v>25649</v>
      </c>
      <c r="F1979" s="381" t="s">
        <v>19939</v>
      </c>
      <c r="G1979" s="382" t="s">
        <v>7969</v>
      </c>
    </row>
    <row r="1980" spans="1:7" ht="48.75">
      <c r="A1980" s="371">
        <v>1965</v>
      </c>
      <c r="B1980" s="377">
        <v>8110</v>
      </c>
      <c r="C1980" s="378">
        <f>Matrix!B8112</f>
        <v>0</v>
      </c>
      <c r="D1980" s="393" t="s">
        <v>25459</v>
      </c>
      <c r="E1980" s="396" t="s">
        <v>25649</v>
      </c>
      <c r="F1980" s="381" t="s">
        <v>19940</v>
      </c>
      <c r="G1980" s="382" t="s">
        <v>7970</v>
      </c>
    </row>
    <row r="1981" spans="1:7" ht="48.75">
      <c r="A1981" s="371">
        <v>1966</v>
      </c>
      <c r="B1981" s="377">
        <v>8111</v>
      </c>
      <c r="C1981" s="378">
        <f>Matrix!B8113</f>
        <v>0</v>
      </c>
      <c r="D1981" s="393" t="s">
        <v>25459</v>
      </c>
      <c r="E1981" s="396" t="s">
        <v>25649</v>
      </c>
      <c r="F1981" s="381" t="s">
        <v>19941</v>
      </c>
      <c r="G1981" s="382" t="s">
        <v>7971</v>
      </c>
    </row>
    <row r="1982" spans="1:7" ht="48.75">
      <c r="A1982" s="371">
        <v>1967</v>
      </c>
      <c r="B1982" s="377">
        <v>8112</v>
      </c>
      <c r="C1982" s="378">
        <f>Matrix!B8114</f>
        <v>0</v>
      </c>
      <c r="D1982" s="393" t="s">
        <v>25459</v>
      </c>
      <c r="E1982" s="396" t="s">
        <v>25649</v>
      </c>
      <c r="F1982" s="381" t="s">
        <v>19942</v>
      </c>
      <c r="G1982" s="382" t="s">
        <v>7972</v>
      </c>
    </row>
    <row r="1983" spans="1:7" ht="48.75">
      <c r="A1983" s="371">
        <v>1968</v>
      </c>
      <c r="B1983" s="377">
        <v>8113</v>
      </c>
      <c r="C1983" s="378">
        <f>Matrix!B8115</f>
        <v>0</v>
      </c>
      <c r="D1983" s="393" t="s">
        <v>25459</v>
      </c>
      <c r="E1983" s="396" t="s">
        <v>25649</v>
      </c>
      <c r="F1983" s="381" t="s">
        <v>19943</v>
      </c>
      <c r="G1983" s="382" t="s">
        <v>7973</v>
      </c>
    </row>
    <row r="1984" spans="1:7" ht="48.75">
      <c r="A1984" s="371">
        <v>1969</v>
      </c>
      <c r="B1984" s="377">
        <v>8114</v>
      </c>
      <c r="C1984" s="378">
        <f>Matrix!B8116</f>
        <v>0</v>
      </c>
      <c r="D1984" s="393" t="s">
        <v>25459</v>
      </c>
      <c r="E1984" s="396" t="s">
        <v>25649</v>
      </c>
      <c r="F1984" s="381" t="s">
        <v>19944</v>
      </c>
      <c r="G1984" s="382" t="s">
        <v>7974</v>
      </c>
    </row>
    <row r="1985" spans="1:7" ht="48.75">
      <c r="A1985" s="371">
        <v>1970</v>
      </c>
      <c r="B1985" s="377">
        <v>8115</v>
      </c>
      <c r="C1985" s="378">
        <f>Matrix!B8117</f>
        <v>0</v>
      </c>
      <c r="D1985" s="393" t="s">
        <v>25459</v>
      </c>
      <c r="E1985" s="396" t="s">
        <v>25649</v>
      </c>
      <c r="F1985" s="381" t="s">
        <v>19945</v>
      </c>
      <c r="G1985" s="382" t="s">
        <v>7975</v>
      </c>
    </row>
    <row r="1986" spans="1:7" ht="48.75">
      <c r="A1986" s="371">
        <v>1971</v>
      </c>
      <c r="B1986" s="377">
        <v>8116</v>
      </c>
      <c r="C1986" s="378">
        <f>Matrix!B8118</f>
        <v>0</v>
      </c>
      <c r="D1986" s="393" t="s">
        <v>25459</v>
      </c>
      <c r="E1986" s="396" t="s">
        <v>25649</v>
      </c>
      <c r="F1986" s="381" t="s">
        <v>19946</v>
      </c>
      <c r="G1986" s="382" t="s">
        <v>7976</v>
      </c>
    </row>
    <row r="1987" spans="1:7" ht="48.75">
      <c r="A1987" s="371">
        <v>1972</v>
      </c>
      <c r="B1987" s="377">
        <v>8117</v>
      </c>
      <c r="C1987" s="378">
        <f>Matrix!B8119</f>
        <v>0</v>
      </c>
      <c r="D1987" s="393" t="s">
        <v>25459</v>
      </c>
      <c r="E1987" s="396" t="s">
        <v>25649</v>
      </c>
      <c r="F1987" s="381" t="s">
        <v>19947</v>
      </c>
      <c r="G1987" s="382" t="s">
        <v>7977</v>
      </c>
    </row>
    <row r="1988" spans="1:7" ht="48.75">
      <c r="A1988" s="371">
        <v>1973</v>
      </c>
      <c r="B1988" s="377">
        <v>8118</v>
      </c>
      <c r="C1988" s="378">
        <f>Matrix!B8120</f>
        <v>0</v>
      </c>
      <c r="D1988" s="393" t="s">
        <v>25459</v>
      </c>
      <c r="E1988" s="396" t="s">
        <v>25649</v>
      </c>
      <c r="F1988" s="381" t="s">
        <v>19948</v>
      </c>
      <c r="G1988" s="382" t="s">
        <v>7978</v>
      </c>
    </row>
    <row r="1989" spans="1:7" ht="48.75">
      <c r="A1989" s="371">
        <v>1974</v>
      </c>
      <c r="B1989" s="377">
        <v>8119</v>
      </c>
      <c r="C1989" s="378">
        <f>Matrix!B8121</f>
        <v>0</v>
      </c>
      <c r="D1989" s="393" t="s">
        <v>25459</v>
      </c>
      <c r="E1989" s="396" t="s">
        <v>25649</v>
      </c>
      <c r="F1989" s="381" t="s">
        <v>19949</v>
      </c>
      <c r="G1989" s="382" t="s">
        <v>7979</v>
      </c>
    </row>
    <row r="1990" spans="1:7" ht="48.75">
      <c r="A1990" s="371">
        <v>1975</v>
      </c>
      <c r="B1990" s="377">
        <v>8120</v>
      </c>
      <c r="C1990" s="378">
        <f>Matrix!B8122</f>
        <v>0</v>
      </c>
      <c r="D1990" s="393" t="s">
        <v>25459</v>
      </c>
      <c r="E1990" s="396" t="s">
        <v>25649</v>
      </c>
      <c r="F1990" s="381" t="s">
        <v>19950</v>
      </c>
      <c r="G1990" s="382" t="s">
        <v>7980</v>
      </c>
    </row>
    <row r="1991" spans="1:7" ht="48.75">
      <c r="A1991" s="371">
        <v>1976</v>
      </c>
      <c r="B1991" s="377">
        <v>8121</v>
      </c>
      <c r="C1991" s="378">
        <f>Matrix!B8123</f>
        <v>0</v>
      </c>
      <c r="D1991" s="393" t="s">
        <v>25459</v>
      </c>
      <c r="E1991" s="396" t="s">
        <v>25649</v>
      </c>
      <c r="F1991" s="381" t="s">
        <v>19951</v>
      </c>
      <c r="G1991" s="382" t="s">
        <v>7981</v>
      </c>
    </row>
    <row r="1992" spans="1:7" ht="48.75">
      <c r="A1992" s="371">
        <v>1977</v>
      </c>
      <c r="B1992" s="377">
        <v>8122</v>
      </c>
      <c r="C1992" s="378">
        <f>Matrix!B8124</f>
        <v>0</v>
      </c>
      <c r="D1992" s="393" t="s">
        <v>25459</v>
      </c>
      <c r="E1992" s="396" t="s">
        <v>25649</v>
      </c>
      <c r="F1992" s="381" t="s">
        <v>19952</v>
      </c>
      <c r="G1992" s="382" t="s">
        <v>7982</v>
      </c>
    </row>
    <row r="1993" spans="1:7" ht="48.75">
      <c r="A1993" s="371">
        <v>1978</v>
      </c>
      <c r="B1993" s="377">
        <v>8500</v>
      </c>
      <c r="C1993" s="378">
        <f>Matrix!B8502</f>
        <v>0</v>
      </c>
      <c r="D1993" s="393" t="s">
        <v>25459</v>
      </c>
      <c r="E1993" s="396" t="s">
        <v>25649</v>
      </c>
      <c r="F1993" s="381" t="s">
        <v>20324</v>
      </c>
      <c r="G1993" s="382" t="s">
        <v>8360</v>
      </c>
    </row>
    <row r="1994" spans="1:7" ht="48.75">
      <c r="A1994" s="371">
        <v>1979</v>
      </c>
      <c r="B1994" s="377">
        <v>8501</v>
      </c>
      <c r="C1994" s="378">
        <f>Matrix!B8503</f>
        <v>0</v>
      </c>
      <c r="D1994" s="393" t="s">
        <v>25459</v>
      </c>
      <c r="E1994" s="396" t="s">
        <v>25649</v>
      </c>
      <c r="F1994" s="381" t="s">
        <v>20325</v>
      </c>
      <c r="G1994" s="382" t="s">
        <v>8361</v>
      </c>
    </row>
    <row r="1995" spans="1:7" ht="48.75">
      <c r="A1995" s="371">
        <v>1980</v>
      </c>
      <c r="B1995" s="377">
        <v>8502</v>
      </c>
      <c r="C1995" s="378">
        <f>Matrix!B8504</f>
        <v>0</v>
      </c>
      <c r="D1995" s="393" t="s">
        <v>25459</v>
      </c>
      <c r="E1995" s="396" t="s">
        <v>25649</v>
      </c>
      <c r="F1995" s="381" t="s">
        <v>20326</v>
      </c>
      <c r="G1995" s="382" t="s">
        <v>8362</v>
      </c>
    </row>
    <row r="1996" spans="1:7" ht="48.75">
      <c r="A1996" s="371">
        <v>1981</v>
      </c>
      <c r="B1996" s="377">
        <v>8617</v>
      </c>
      <c r="C1996" s="378">
        <f>Matrix!B8619</f>
        <v>0</v>
      </c>
      <c r="D1996" s="393" t="s">
        <v>25459</v>
      </c>
      <c r="E1996" s="396" t="s">
        <v>25649</v>
      </c>
      <c r="F1996" s="381" t="s">
        <v>20441</v>
      </c>
      <c r="G1996" s="382" t="s">
        <v>8477</v>
      </c>
    </row>
    <row r="1997" spans="1:7" ht="48.75">
      <c r="A1997" s="371">
        <v>1982</v>
      </c>
      <c r="B1997" s="377">
        <v>8724</v>
      </c>
      <c r="C1997" s="378">
        <f>Matrix!B8726</f>
        <v>0</v>
      </c>
      <c r="D1997" s="393" t="s">
        <v>25459</v>
      </c>
      <c r="E1997" s="396" t="s">
        <v>25649</v>
      </c>
      <c r="F1997" s="381" t="s">
        <v>8584</v>
      </c>
      <c r="G1997" s="382" t="s">
        <v>8584</v>
      </c>
    </row>
    <row r="1998" spans="1:7" ht="48.75">
      <c r="A1998" s="371">
        <v>1983</v>
      </c>
      <c r="B1998" s="377">
        <v>8866</v>
      </c>
      <c r="C1998" s="378">
        <f>Matrix!B8868</f>
        <v>0</v>
      </c>
      <c r="D1998" s="393" t="s">
        <v>25459</v>
      </c>
      <c r="E1998" s="396" t="s">
        <v>25649</v>
      </c>
      <c r="F1998" s="381" t="s">
        <v>20651</v>
      </c>
      <c r="G1998" s="382" t="s">
        <v>8726</v>
      </c>
    </row>
    <row r="1999" spans="1:7" ht="37.5">
      <c r="A1999" s="371">
        <v>1984</v>
      </c>
      <c r="B1999" s="377">
        <v>26</v>
      </c>
      <c r="C1999" s="378">
        <f>Matrix!B28</f>
        <v>0</v>
      </c>
      <c r="D1999" s="393" t="s">
        <v>25459</v>
      </c>
      <c r="E1999" s="397" t="s">
        <v>25650</v>
      </c>
      <c r="F1999" s="381" t="s">
        <v>25651</v>
      </c>
      <c r="G1999" s="382" t="s">
        <v>30</v>
      </c>
    </row>
    <row r="2000" spans="1:7" ht="37.5">
      <c r="A2000" s="371">
        <v>1985</v>
      </c>
      <c r="B2000" s="377">
        <v>50</v>
      </c>
      <c r="C2000" s="378">
        <f>Matrix!B52</f>
        <v>0</v>
      </c>
      <c r="D2000" s="393" t="s">
        <v>25459</v>
      </c>
      <c r="E2000" s="397" t="s">
        <v>25650</v>
      </c>
      <c r="F2000" s="381" t="s">
        <v>12104</v>
      </c>
      <c r="G2000" s="382" t="s">
        <v>54</v>
      </c>
    </row>
    <row r="2001" spans="1:7" ht="37.5">
      <c r="A2001" s="371">
        <v>1986</v>
      </c>
      <c r="B2001" s="377">
        <v>150</v>
      </c>
      <c r="C2001" s="378">
        <f>Matrix!B152</f>
        <v>0</v>
      </c>
      <c r="D2001" s="393" t="s">
        <v>25459</v>
      </c>
      <c r="E2001" s="397" t="s">
        <v>25650</v>
      </c>
      <c r="F2001" s="381" t="s">
        <v>12204</v>
      </c>
      <c r="G2001" s="382" t="s">
        <v>154</v>
      </c>
    </row>
    <row r="2002" spans="1:7" ht="37.5">
      <c r="A2002" s="371">
        <v>1987</v>
      </c>
      <c r="B2002" s="377">
        <v>420</v>
      </c>
      <c r="C2002" s="378">
        <f>Matrix!B422</f>
        <v>0</v>
      </c>
      <c r="D2002" s="393" t="s">
        <v>25459</v>
      </c>
      <c r="E2002" s="397" t="s">
        <v>25650</v>
      </c>
      <c r="F2002" s="381" t="s">
        <v>12474</v>
      </c>
      <c r="G2002" s="382" t="s">
        <v>424</v>
      </c>
    </row>
    <row r="2003" spans="1:7" ht="37.5">
      <c r="A2003" s="371">
        <v>1988</v>
      </c>
      <c r="B2003" s="377">
        <v>537</v>
      </c>
      <c r="C2003" s="378">
        <f>Matrix!B539</f>
        <v>0</v>
      </c>
      <c r="D2003" s="393" t="s">
        <v>25459</v>
      </c>
      <c r="E2003" s="397" t="s">
        <v>25650</v>
      </c>
      <c r="F2003" s="381" t="s">
        <v>12591</v>
      </c>
      <c r="G2003" s="382" t="s">
        <v>541</v>
      </c>
    </row>
    <row r="2004" spans="1:7" ht="37.5">
      <c r="A2004" s="371">
        <v>1989</v>
      </c>
      <c r="B2004" s="377">
        <v>666</v>
      </c>
      <c r="C2004" s="378">
        <f>Matrix!B668</f>
        <v>0</v>
      </c>
      <c r="D2004" s="393" t="s">
        <v>25459</v>
      </c>
      <c r="E2004" s="397" t="s">
        <v>25650</v>
      </c>
      <c r="F2004" s="381" t="s">
        <v>12720</v>
      </c>
      <c r="G2004" s="382" t="s">
        <v>670</v>
      </c>
    </row>
    <row r="2005" spans="1:7" ht="37.5">
      <c r="A2005" s="371">
        <v>1990</v>
      </c>
      <c r="B2005" s="377">
        <v>850</v>
      </c>
      <c r="C2005" s="378">
        <f>Matrix!B852</f>
        <v>0</v>
      </c>
      <c r="D2005" s="393" t="s">
        <v>25459</v>
      </c>
      <c r="E2005" s="397" t="s">
        <v>25650</v>
      </c>
      <c r="F2005" s="381" t="s">
        <v>12904</v>
      </c>
      <c r="G2005" s="382" t="s">
        <v>853</v>
      </c>
    </row>
    <row r="2006" spans="1:7" ht="42.75">
      <c r="A2006" s="371">
        <v>1991</v>
      </c>
      <c r="B2006" s="377">
        <v>896</v>
      </c>
      <c r="C2006" s="378">
        <f>Matrix!B898</f>
        <v>0</v>
      </c>
      <c r="D2006" s="393" t="s">
        <v>25459</v>
      </c>
      <c r="E2006" s="397" t="s">
        <v>25650</v>
      </c>
      <c r="F2006" s="381" t="s">
        <v>12949</v>
      </c>
      <c r="G2006" s="382" t="s">
        <v>899</v>
      </c>
    </row>
    <row r="2007" spans="1:7" ht="42.75">
      <c r="A2007" s="371">
        <v>1992</v>
      </c>
      <c r="B2007" s="377">
        <v>1204</v>
      </c>
      <c r="C2007" s="378">
        <f>Matrix!B1206</f>
        <v>0</v>
      </c>
      <c r="D2007" s="393" t="s">
        <v>25459</v>
      </c>
      <c r="E2007" s="397" t="s">
        <v>25650</v>
      </c>
      <c r="F2007" s="381" t="s">
        <v>13257</v>
      </c>
      <c r="G2007" s="382" t="s">
        <v>1207</v>
      </c>
    </row>
    <row r="2008" spans="1:7" ht="37.5">
      <c r="A2008" s="371">
        <v>1993</v>
      </c>
      <c r="B2008" s="377">
        <v>1264</v>
      </c>
      <c r="C2008" s="378">
        <f>Matrix!B1266</f>
        <v>0</v>
      </c>
      <c r="D2008" s="393" t="s">
        <v>25459</v>
      </c>
      <c r="E2008" s="397" t="s">
        <v>25650</v>
      </c>
      <c r="F2008" s="381" t="s">
        <v>13317</v>
      </c>
      <c r="G2008" s="382" t="s">
        <v>1267</v>
      </c>
    </row>
    <row r="2009" spans="1:7" ht="37.5">
      <c r="A2009" s="371">
        <v>1994</v>
      </c>
      <c r="B2009" s="377">
        <v>1275</v>
      </c>
      <c r="C2009" s="378">
        <f>Matrix!B1277</f>
        <v>0</v>
      </c>
      <c r="D2009" s="393" t="s">
        <v>25459</v>
      </c>
      <c r="E2009" s="397" t="s">
        <v>25650</v>
      </c>
      <c r="F2009" s="381" t="s">
        <v>13328</v>
      </c>
      <c r="G2009" s="382" t="s">
        <v>1278</v>
      </c>
    </row>
    <row r="2010" spans="1:7" ht="37.5">
      <c r="A2010" s="371">
        <v>1995</v>
      </c>
      <c r="B2010" s="377">
        <v>1508</v>
      </c>
      <c r="C2010" s="378">
        <f>Matrix!B1510</f>
        <v>0</v>
      </c>
      <c r="D2010" s="393" t="s">
        <v>25459</v>
      </c>
      <c r="E2010" s="397" t="s">
        <v>25650</v>
      </c>
      <c r="F2010" s="381" t="s">
        <v>13561</v>
      </c>
      <c r="G2010" s="382" t="s">
        <v>1510</v>
      </c>
    </row>
    <row r="2011" spans="1:7" ht="37.5">
      <c r="A2011" s="371">
        <v>1996</v>
      </c>
      <c r="B2011" s="377">
        <v>1605</v>
      </c>
      <c r="C2011" s="378">
        <f>Matrix!B1607</f>
        <v>0</v>
      </c>
      <c r="D2011" s="393" t="s">
        <v>25459</v>
      </c>
      <c r="E2011" s="397" t="s">
        <v>25650</v>
      </c>
      <c r="F2011" s="381" t="s">
        <v>13658</v>
      </c>
      <c r="G2011" s="382" t="s">
        <v>1607</v>
      </c>
    </row>
    <row r="2012" spans="1:7" ht="37.5">
      <c r="A2012" s="371">
        <v>1997</v>
      </c>
      <c r="B2012" s="377">
        <v>1618</v>
      </c>
      <c r="C2012" s="378">
        <f>Matrix!B1620</f>
        <v>0</v>
      </c>
      <c r="D2012" s="393" t="s">
        <v>25459</v>
      </c>
      <c r="E2012" s="397" t="s">
        <v>25650</v>
      </c>
      <c r="F2012" s="381" t="s">
        <v>13671</v>
      </c>
      <c r="G2012" s="382" t="s">
        <v>1620</v>
      </c>
    </row>
    <row r="2013" spans="1:7" ht="37.5">
      <c r="A2013" s="371">
        <v>1998</v>
      </c>
      <c r="B2013" s="377">
        <v>1638</v>
      </c>
      <c r="C2013" s="378">
        <f>Matrix!B1640</f>
        <v>0</v>
      </c>
      <c r="D2013" s="393" t="s">
        <v>25459</v>
      </c>
      <c r="E2013" s="397" t="s">
        <v>25650</v>
      </c>
      <c r="F2013" s="381" t="s">
        <v>13691</v>
      </c>
      <c r="G2013" s="382" t="s">
        <v>1640</v>
      </c>
    </row>
    <row r="2014" spans="1:7" ht="42.75">
      <c r="A2014" s="371">
        <v>1999</v>
      </c>
      <c r="B2014" s="377">
        <v>1690</v>
      </c>
      <c r="C2014" s="378">
        <f>Matrix!B1692</f>
        <v>0</v>
      </c>
      <c r="D2014" s="393" t="s">
        <v>25459</v>
      </c>
      <c r="E2014" s="397" t="s">
        <v>25650</v>
      </c>
      <c r="F2014" s="381" t="s">
        <v>13741</v>
      </c>
      <c r="G2014" s="382" t="s">
        <v>1692</v>
      </c>
    </row>
    <row r="2015" spans="1:7" ht="37.5">
      <c r="A2015" s="371">
        <v>2000</v>
      </c>
      <c r="B2015" s="377">
        <v>2747</v>
      </c>
      <c r="C2015" s="378">
        <f>Matrix!B2749</f>
        <v>0</v>
      </c>
      <c r="D2015" s="393" t="s">
        <v>25459</v>
      </c>
      <c r="E2015" s="397" t="s">
        <v>25650</v>
      </c>
      <c r="F2015" s="381" t="s">
        <v>14797</v>
      </c>
      <c r="G2015" s="382" t="s">
        <v>2747</v>
      </c>
    </row>
    <row r="2016" spans="1:7" ht="37.5">
      <c r="A2016" s="371">
        <v>2001</v>
      </c>
      <c r="B2016" s="377">
        <v>3155</v>
      </c>
      <c r="C2016" s="378">
        <f>Matrix!B3157</f>
        <v>0</v>
      </c>
      <c r="D2016" s="393" t="s">
        <v>25459</v>
      </c>
      <c r="E2016" s="397" t="s">
        <v>25650</v>
      </c>
      <c r="F2016" s="381" t="s">
        <v>15185</v>
      </c>
      <c r="G2016" s="382" t="s">
        <v>3158</v>
      </c>
    </row>
    <row r="2017" spans="1:7" ht="37.5">
      <c r="A2017" s="371">
        <v>2002</v>
      </c>
      <c r="B2017" s="377">
        <v>3202</v>
      </c>
      <c r="C2017" s="378">
        <f>Matrix!B3204</f>
        <v>0</v>
      </c>
      <c r="D2017" s="393" t="s">
        <v>25459</v>
      </c>
      <c r="E2017" s="397" t="s">
        <v>25650</v>
      </c>
      <c r="F2017" s="381" t="s">
        <v>15222</v>
      </c>
      <c r="G2017" s="382" t="s">
        <v>3205</v>
      </c>
    </row>
    <row r="2018" spans="1:7" ht="37.5">
      <c r="A2018" s="371">
        <v>2003</v>
      </c>
      <c r="B2018" s="377">
        <v>3646</v>
      </c>
      <c r="C2018" s="378">
        <f>Matrix!B3648</f>
        <v>0</v>
      </c>
      <c r="D2018" s="393" t="s">
        <v>25459</v>
      </c>
      <c r="E2018" s="397" t="s">
        <v>25650</v>
      </c>
      <c r="F2018" s="381" t="s">
        <v>15635</v>
      </c>
      <c r="G2018" s="382" t="s">
        <v>3651</v>
      </c>
    </row>
    <row r="2019" spans="1:7" ht="37.5">
      <c r="A2019" s="371">
        <v>2004</v>
      </c>
      <c r="B2019" s="377">
        <v>5683</v>
      </c>
      <c r="C2019" s="378">
        <f>Matrix!B5685</f>
        <v>0</v>
      </c>
      <c r="D2019" s="393" t="s">
        <v>25459</v>
      </c>
      <c r="E2019" s="397" t="s">
        <v>25650</v>
      </c>
      <c r="F2019" s="381" t="s">
        <v>17533</v>
      </c>
      <c r="G2019" s="382" t="s">
        <v>5550</v>
      </c>
    </row>
    <row r="2020" spans="1:7" ht="37.5">
      <c r="A2020" s="371">
        <v>2005</v>
      </c>
      <c r="B2020" s="377">
        <v>5906</v>
      </c>
      <c r="C2020" s="378">
        <f>Matrix!B5908</f>
        <v>0</v>
      </c>
      <c r="D2020" s="393" t="s">
        <v>25459</v>
      </c>
      <c r="E2020" s="397" t="s">
        <v>25650</v>
      </c>
      <c r="F2020" s="381" t="s">
        <v>17756</v>
      </c>
      <c r="G2020" s="382" t="s">
        <v>5772</v>
      </c>
    </row>
    <row r="2021" spans="1:7" ht="37.5">
      <c r="A2021" s="371">
        <v>2006</v>
      </c>
      <c r="B2021" s="377">
        <v>6746</v>
      </c>
      <c r="C2021" s="378">
        <f>Matrix!B6748</f>
        <v>0</v>
      </c>
      <c r="D2021" s="393" t="s">
        <v>25459</v>
      </c>
      <c r="E2021" s="397" t="s">
        <v>25650</v>
      </c>
      <c r="F2021" s="381" t="s">
        <v>18594</v>
      </c>
      <c r="G2021" s="382" t="s">
        <v>6607</v>
      </c>
    </row>
    <row r="2022" spans="1:7" ht="51.75">
      <c r="A2022" s="371">
        <v>2007</v>
      </c>
      <c r="B2022" s="377">
        <v>6949</v>
      </c>
      <c r="C2022" s="378">
        <f>Matrix!B6951</f>
        <v>0</v>
      </c>
      <c r="D2022" s="393" t="s">
        <v>25459</v>
      </c>
      <c r="E2022" s="397" t="s">
        <v>25650</v>
      </c>
      <c r="F2022" s="381" t="s">
        <v>18797</v>
      </c>
      <c r="G2022" s="382" t="s">
        <v>6810</v>
      </c>
    </row>
    <row r="2023" spans="1:7" ht="37.5">
      <c r="A2023" s="371">
        <v>2008</v>
      </c>
      <c r="B2023" s="377">
        <v>7082</v>
      </c>
      <c r="C2023" s="378">
        <f>Matrix!B7084</f>
        <v>0</v>
      </c>
      <c r="D2023" s="393" t="s">
        <v>25459</v>
      </c>
      <c r="E2023" s="397" t="s">
        <v>25650</v>
      </c>
      <c r="F2023" s="381" t="s">
        <v>18930</v>
      </c>
      <c r="G2023" s="382" t="s">
        <v>6943</v>
      </c>
    </row>
    <row r="2024" spans="1:7" ht="42.75">
      <c r="A2024" s="371">
        <v>2009</v>
      </c>
      <c r="B2024" s="377">
        <v>7488</v>
      </c>
      <c r="C2024" s="378">
        <f>Matrix!B7490</f>
        <v>0</v>
      </c>
      <c r="D2024" s="393" t="s">
        <v>25459</v>
      </c>
      <c r="E2024" s="397" t="s">
        <v>25650</v>
      </c>
      <c r="F2024" s="381" t="s">
        <v>19336</v>
      </c>
      <c r="G2024" s="382" t="s">
        <v>7348</v>
      </c>
    </row>
    <row r="2025" spans="1:7" ht="37.5">
      <c r="A2025" s="371">
        <v>2010</v>
      </c>
      <c r="B2025" s="377">
        <v>7498</v>
      </c>
      <c r="C2025" s="378">
        <f>Matrix!B7500</f>
        <v>0</v>
      </c>
      <c r="D2025" s="393" t="s">
        <v>25459</v>
      </c>
      <c r="E2025" s="397" t="s">
        <v>25650</v>
      </c>
      <c r="F2025" s="381" t="s">
        <v>19346</v>
      </c>
      <c r="G2025" s="382" t="s">
        <v>7358</v>
      </c>
    </row>
    <row r="2026" spans="1:7" ht="42.75">
      <c r="A2026" s="371">
        <v>2011</v>
      </c>
      <c r="B2026" s="377">
        <v>7505</v>
      </c>
      <c r="C2026" s="378">
        <f>Matrix!B7507</f>
        <v>0</v>
      </c>
      <c r="D2026" s="393" t="s">
        <v>25459</v>
      </c>
      <c r="E2026" s="397" t="s">
        <v>25650</v>
      </c>
      <c r="F2026" s="381" t="s">
        <v>19353</v>
      </c>
      <c r="G2026" s="382" t="s">
        <v>7365</v>
      </c>
    </row>
    <row r="2027" spans="1:7" ht="37.5">
      <c r="A2027" s="371">
        <v>2012</v>
      </c>
      <c r="B2027" s="377">
        <v>7608</v>
      </c>
      <c r="C2027" s="378">
        <f>Matrix!B7610</f>
        <v>0</v>
      </c>
      <c r="D2027" s="393" t="s">
        <v>25459</v>
      </c>
      <c r="E2027" s="397" t="s">
        <v>25650</v>
      </c>
      <c r="F2027" s="381" t="s">
        <v>19456</v>
      </c>
      <c r="G2027" s="382" t="s">
        <v>7468</v>
      </c>
    </row>
    <row r="2028" spans="1:7" ht="37.5">
      <c r="A2028" s="371">
        <v>2013</v>
      </c>
      <c r="B2028" s="377">
        <v>7872</v>
      </c>
      <c r="C2028" s="378">
        <f>Matrix!B7874</f>
        <v>0</v>
      </c>
      <c r="D2028" s="393" t="s">
        <v>25459</v>
      </c>
      <c r="E2028" s="397" t="s">
        <v>25650</v>
      </c>
      <c r="F2028" s="381" t="s">
        <v>19719</v>
      </c>
      <c r="G2028" s="382" t="s">
        <v>7732</v>
      </c>
    </row>
    <row r="2029" spans="1:7" ht="37.5">
      <c r="A2029" s="371">
        <v>2014</v>
      </c>
      <c r="B2029" s="377">
        <v>7873</v>
      </c>
      <c r="C2029" s="378">
        <f>Matrix!B7875</f>
        <v>0</v>
      </c>
      <c r="D2029" s="393" t="s">
        <v>25459</v>
      </c>
      <c r="E2029" s="397" t="s">
        <v>25650</v>
      </c>
      <c r="F2029" s="381" t="s">
        <v>19720</v>
      </c>
      <c r="G2029" s="382" t="s">
        <v>7733</v>
      </c>
    </row>
    <row r="2030" spans="1:7" ht="37.5">
      <c r="A2030" s="371">
        <v>2015</v>
      </c>
      <c r="B2030" s="377">
        <v>9136</v>
      </c>
      <c r="C2030" s="378">
        <f>Matrix!B9138</f>
        <v>0</v>
      </c>
      <c r="D2030" s="393" t="s">
        <v>25459</v>
      </c>
      <c r="E2030" s="397" t="s">
        <v>25650</v>
      </c>
      <c r="F2030" s="381" t="s">
        <v>20921</v>
      </c>
      <c r="G2030" s="382" t="s">
        <v>8993</v>
      </c>
    </row>
    <row r="2031" spans="1:7" ht="37.5">
      <c r="A2031" s="371">
        <v>2016</v>
      </c>
      <c r="B2031" s="377">
        <v>9734</v>
      </c>
      <c r="C2031" s="378">
        <f>Matrix!B9736</f>
        <v>0</v>
      </c>
      <c r="D2031" s="393" t="s">
        <v>25459</v>
      </c>
      <c r="E2031" s="397" t="s">
        <v>25650</v>
      </c>
      <c r="F2031" s="381" t="s">
        <v>21506</v>
      </c>
      <c r="G2031" s="382" t="s">
        <v>9592</v>
      </c>
    </row>
    <row r="2032" spans="1:7" ht="37.5">
      <c r="A2032" s="371">
        <v>2017</v>
      </c>
      <c r="B2032" s="377">
        <v>454</v>
      </c>
      <c r="C2032" s="378">
        <f>Matrix!B456</f>
        <v>0</v>
      </c>
      <c r="D2032" s="398" t="s">
        <v>25652</v>
      </c>
      <c r="E2032" s="399" t="s">
        <v>25653</v>
      </c>
      <c r="F2032" s="381" t="s">
        <v>12508</v>
      </c>
      <c r="G2032" s="382" t="s">
        <v>458</v>
      </c>
    </row>
    <row r="2033" spans="1:7" ht="37.5">
      <c r="A2033" s="371">
        <v>2018</v>
      </c>
      <c r="B2033" s="377">
        <v>521</v>
      </c>
      <c r="C2033" s="378">
        <f>Matrix!B523</f>
        <v>0</v>
      </c>
      <c r="D2033" s="398" t="s">
        <v>25652</v>
      </c>
      <c r="E2033" s="399" t="s">
        <v>25653</v>
      </c>
      <c r="F2033" s="381" t="s">
        <v>12575</v>
      </c>
      <c r="G2033" s="382" t="s">
        <v>525</v>
      </c>
    </row>
    <row r="2034" spans="1:7" ht="37.5">
      <c r="A2034" s="371">
        <v>2019</v>
      </c>
      <c r="B2034" s="377">
        <v>621</v>
      </c>
      <c r="C2034" s="378">
        <f>Matrix!B623</f>
        <v>0</v>
      </c>
      <c r="D2034" s="398" t="s">
        <v>25652</v>
      </c>
      <c r="E2034" s="399" t="s">
        <v>25653</v>
      </c>
      <c r="F2034" s="381" t="s">
        <v>12675</v>
      </c>
      <c r="G2034" s="382" t="s">
        <v>625</v>
      </c>
    </row>
    <row r="2035" spans="1:7" ht="37.5">
      <c r="A2035" s="371">
        <v>2020</v>
      </c>
      <c r="B2035" s="377">
        <v>722</v>
      </c>
      <c r="C2035" s="378">
        <f>Matrix!B724</f>
        <v>0</v>
      </c>
      <c r="D2035" s="398" t="s">
        <v>25652</v>
      </c>
      <c r="E2035" s="399" t="s">
        <v>25653</v>
      </c>
      <c r="F2035" s="381" t="s">
        <v>12776</v>
      </c>
      <c r="G2035" s="382" t="s">
        <v>726</v>
      </c>
    </row>
    <row r="2036" spans="1:7" ht="37.5">
      <c r="A2036" s="371">
        <v>2021</v>
      </c>
      <c r="B2036" s="377">
        <v>1186</v>
      </c>
      <c r="C2036" s="378">
        <f>Matrix!B1188</f>
        <v>0</v>
      </c>
      <c r="D2036" s="398" t="s">
        <v>25652</v>
      </c>
      <c r="E2036" s="399" t="s">
        <v>25653</v>
      </c>
      <c r="F2036" s="381" t="s">
        <v>13239</v>
      </c>
      <c r="G2036" s="382" t="s">
        <v>1189</v>
      </c>
    </row>
    <row r="2037" spans="1:7" ht="37.5">
      <c r="A2037" s="371">
        <v>2022</v>
      </c>
      <c r="B2037" s="377">
        <v>1254</v>
      </c>
      <c r="C2037" s="378">
        <f>Matrix!B1256</f>
        <v>0</v>
      </c>
      <c r="D2037" s="398" t="s">
        <v>25652</v>
      </c>
      <c r="E2037" s="399" t="s">
        <v>25653</v>
      </c>
      <c r="F2037" s="381" t="s">
        <v>13307</v>
      </c>
      <c r="G2037" s="382" t="s">
        <v>1257</v>
      </c>
    </row>
    <row r="2038" spans="1:7" ht="37.5">
      <c r="A2038" s="371">
        <v>2023</v>
      </c>
      <c r="B2038" s="377">
        <v>1431</v>
      </c>
      <c r="C2038" s="378">
        <f>Matrix!B1433</f>
        <v>0</v>
      </c>
      <c r="D2038" s="398" t="s">
        <v>25652</v>
      </c>
      <c r="E2038" s="399" t="s">
        <v>25653</v>
      </c>
      <c r="F2038" s="381" t="s">
        <v>13484</v>
      </c>
      <c r="G2038" s="382" t="s">
        <v>1433</v>
      </c>
    </row>
    <row r="2039" spans="1:7" ht="37.5">
      <c r="A2039" s="371">
        <v>2024</v>
      </c>
      <c r="B2039" s="377">
        <v>1765</v>
      </c>
      <c r="C2039" s="378">
        <f>Matrix!B1767</f>
        <v>0</v>
      </c>
      <c r="D2039" s="398" t="s">
        <v>25652</v>
      </c>
      <c r="E2039" s="399" t="s">
        <v>25653</v>
      </c>
      <c r="F2039" s="381" t="s">
        <v>13816</v>
      </c>
      <c r="G2039" s="382" t="s">
        <v>1767</v>
      </c>
    </row>
    <row r="2040" spans="1:7" ht="37.5">
      <c r="A2040" s="371">
        <v>2025</v>
      </c>
      <c r="B2040" s="377">
        <v>2471</v>
      </c>
      <c r="C2040" s="378">
        <f>Matrix!B2473</f>
        <v>0</v>
      </c>
      <c r="D2040" s="398" t="s">
        <v>25652</v>
      </c>
      <c r="E2040" s="399" t="s">
        <v>25653</v>
      </c>
      <c r="F2040" s="381" t="s">
        <v>14521</v>
      </c>
      <c r="G2040" s="382" t="s">
        <v>2471</v>
      </c>
    </row>
    <row r="2041" spans="1:7" ht="37.5">
      <c r="A2041" s="371">
        <v>2026</v>
      </c>
      <c r="B2041" s="377">
        <v>2472</v>
      </c>
      <c r="C2041" s="378">
        <f>Matrix!B2474</f>
        <v>0</v>
      </c>
      <c r="D2041" s="398" t="s">
        <v>25652</v>
      </c>
      <c r="E2041" s="399" t="s">
        <v>25653</v>
      </c>
      <c r="F2041" s="381" t="s">
        <v>14522</v>
      </c>
      <c r="G2041" s="382" t="s">
        <v>2472</v>
      </c>
    </row>
    <row r="2042" spans="1:7" ht="37.5">
      <c r="A2042" s="371">
        <v>2027</v>
      </c>
      <c r="B2042" s="377">
        <v>2475</v>
      </c>
      <c r="C2042" s="378">
        <f>Matrix!B2477</f>
        <v>0</v>
      </c>
      <c r="D2042" s="398" t="s">
        <v>25654</v>
      </c>
      <c r="E2042" s="399" t="s">
        <v>25655</v>
      </c>
      <c r="F2042" s="381" t="s">
        <v>14525</v>
      </c>
      <c r="G2042" s="382" t="s">
        <v>2475</v>
      </c>
    </row>
    <row r="2043" spans="1:7" ht="37.5">
      <c r="A2043" s="371">
        <v>2028</v>
      </c>
      <c r="B2043" s="377">
        <v>2907</v>
      </c>
      <c r="C2043" s="378">
        <f>Matrix!B2909</f>
        <v>0</v>
      </c>
      <c r="D2043" s="398" t="s">
        <v>25652</v>
      </c>
      <c r="E2043" s="399" t="s">
        <v>25653</v>
      </c>
      <c r="F2043" s="381" t="s">
        <v>14957</v>
      </c>
      <c r="G2043" s="382" t="s">
        <v>2907</v>
      </c>
    </row>
    <row r="2044" spans="1:7" ht="37.5">
      <c r="A2044" s="371">
        <v>2029</v>
      </c>
      <c r="B2044" s="377">
        <v>2908</v>
      </c>
      <c r="C2044" s="378">
        <f>Matrix!B2910</f>
        <v>0</v>
      </c>
      <c r="D2044" s="398" t="s">
        <v>25652</v>
      </c>
      <c r="E2044" s="399" t="s">
        <v>25653</v>
      </c>
      <c r="F2044" s="381" t="s">
        <v>14958</v>
      </c>
      <c r="G2044" s="382" t="s">
        <v>2908</v>
      </c>
    </row>
    <row r="2045" spans="1:7" ht="37.5">
      <c r="A2045" s="371">
        <v>2030</v>
      </c>
      <c r="B2045" s="377">
        <v>3347</v>
      </c>
      <c r="C2045" s="378">
        <f>Matrix!B3349</f>
        <v>0</v>
      </c>
      <c r="D2045" s="398" t="s">
        <v>25652</v>
      </c>
      <c r="E2045" s="399" t="s">
        <v>25653</v>
      </c>
      <c r="F2045" s="381" t="s">
        <v>15365</v>
      </c>
      <c r="G2045" s="382" t="s">
        <v>3348</v>
      </c>
    </row>
    <row r="2046" spans="1:7" ht="37.5">
      <c r="A2046" s="371">
        <v>2031</v>
      </c>
      <c r="B2046" s="377">
        <v>3865</v>
      </c>
      <c r="C2046" s="378">
        <f>Matrix!B3867</f>
        <v>0</v>
      </c>
      <c r="D2046" s="398" t="s">
        <v>25652</v>
      </c>
      <c r="E2046" s="399" t="s">
        <v>25653</v>
      </c>
      <c r="F2046" s="381" t="s">
        <v>15853</v>
      </c>
      <c r="G2046" s="382" t="s">
        <v>3869</v>
      </c>
    </row>
    <row r="2047" spans="1:7" ht="42.75">
      <c r="A2047" s="371">
        <v>2032</v>
      </c>
      <c r="B2047" s="377">
        <v>4070</v>
      </c>
      <c r="C2047" s="378">
        <f>Matrix!B4072</f>
        <v>0</v>
      </c>
      <c r="D2047" s="398" t="s">
        <v>25652</v>
      </c>
      <c r="E2047" s="399" t="s">
        <v>25653</v>
      </c>
      <c r="F2047" s="381" t="s">
        <v>16058</v>
      </c>
      <c r="G2047" s="382" t="s">
        <v>4071</v>
      </c>
    </row>
    <row r="2048" spans="1:7" ht="37.5">
      <c r="A2048" s="371">
        <v>2033</v>
      </c>
      <c r="B2048" s="377">
        <v>5469</v>
      </c>
      <c r="C2048" s="378">
        <f>Matrix!B5471</f>
        <v>0</v>
      </c>
      <c r="D2048" s="398" t="s">
        <v>25652</v>
      </c>
      <c r="E2048" s="399" t="s">
        <v>25653</v>
      </c>
      <c r="F2048" s="381" t="s">
        <v>17322</v>
      </c>
      <c r="G2048" s="382" t="s">
        <v>5338</v>
      </c>
    </row>
    <row r="2049" spans="1:7" ht="37.5">
      <c r="A2049" s="371">
        <v>2034</v>
      </c>
      <c r="B2049" s="377">
        <v>6131</v>
      </c>
      <c r="C2049" s="378">
        <f>Matrix!B6133</f>
        <v>0</v>
      </c>
      <c r="D2049" s="398" t="s">
        <v>25652</v>
      </c>
      <c r="E2049" s="399" t="s">
        <v>25653</v>
      </c>
      <c r="F2049" s="381" t="s">
        <v>17981</v>
      </c>
      <c r="G2049" s="382" t="s">
        <v>5996</v>
      </c>
    </row>
    <row r="2050" spans="1:7" ht="37.5">
      <c r="A2050" s="371">
        <v>2035</v>
      </c>
      <c r="B2050" s="377">
        <v>6212</v>
      </c>
      <c r="C2050" s="378">
        <f>Matrix!B6214</f>
        <v>0</v>
      </c>
      <c r="D2050" s="398" t="s">
        <v>25652</v>
      </c>
      <c r="E2050" s="399" t="s">
        <v>25653</v>
      </c>
      <c r="F2050" s="381" t="s">
        <v>18062</v>
      </c>
      <c r="G2050" s="382" t="s">
        <v>6077</v>
      </c>
    </row>
    <row r="2051" spans="1:7" ht="37.5">
      <c r="A2051" s="371">
        <v>2036</v>
      </c>
      <c r="B2051" s="377">
        <v>6236</v>
      </c>
      <c r="C2051" s="378">
        <f>Matrix!B6238</f>
        <v>0</v>
      </c>
      <c r="D2051" s="398" t="s">
        <v>25652</v>
      </c>
      <c r="E2051" s="399" t="s">
        <v>25653</v>
      </c>
      <c r="F2051" s="381" t="s">
        <v>18086</v>
      </c>
      <c r="G2051" s="382" t="s">
        <v>6101</v>
      </c>
    </row>
    <row r="2052" spans="1:7" ht="37.5">
      <c r="A2052" s="371">
        <v>2037</v>
      </c>
      <c r="B2052" s="377">
        <v>6244</v>
      </c>
      <c r="C2052" s="378">
        <f>Matrix!B6246</f>
        <v>0</v>
      </c>
      <c r="D2052" s="398" t="s">
        <v>25652</v>
      </c>
      <c r="E2052" s="399" t="s">
        <v>25653</v>
      </c>
      <c r="F2052" s="381" t="s">
        <v>18094</v>
      </c>
      <c r="G2052" s="382" t="s">
        <v>6109</v>
      </c>
    </row>
    <row r="2053" spans="1:7" ht="37.5">
      <c r="A2053" s="371">
        <v>2038</v>
      </c>
      <c r="B2053" s="377">
        <v>6376</v>
      </c>
      <c r="C2053" s="378">
        <f>Matrix!B6378</f>
        <v>0</v>
      </c>
      <c r="D2053" s="398" t="s">
        <v>25652</v>
      </c>
      <c r="E2053" s="399" t="s">
        <v>25653</v>
      </c>
      <c r="F2053" s="381" t="s">
        <v>18224</v>
      </c>
      <c r="G2053" s="382" t="s">
        <v>6238</v>
      </c>
    </row>
    <row r="2054" spans="1:7" ht="42.75">
      <c r="A2054" s="371">
        <v>2039</v>
      </c>
      <c r="B2054" s="377">
        <v>6934</v>
      </c>
      <c r="C2054" s="378">
        <f>Matrix!B6936</f>
        <v>0</v>
      </c>
      <c r="D2054" s="398" t="s">
        <v>25652</v>
      </c>
      <c r="E2054" s="399" t="s">
        <v>25653</v>
      </c>
      <c r="F2054" s="381" t="s">
        <v>18782</v>
      </c>
      <c r="G2054" s="382" t="s">
        <v>6795</v>
      </c>
    </row>
    <row r="2055" spans="1:7" ht="37.5">
      <c r="A2055" s="371">
        <v>2040</v>
      </c>
      <c r="B2055" s="377">
        <v>8763</v>
      </c>
      <c r="C2055" s="378">
        <f>Matrix!B8765</f>
        <v>0</v>
      </c>
      <c r="D2055" s="398" t="s">
        <v>25652</v>
      </c>
      <c r="E2055" s="399" t="s">
        <v>25653</v>
      </c>
      <c r="F2055" s="381" t="s">
        <v>20549</v>
      </c>
      <c r="G2055" s="382" t="s">
        <v>8623</v>
      </c>
    </row>
    <row r="2056" spans="1:7" ht="37.5">
      <c r="A2056" s="371">
        <v>2041</v>
      </c>
      <c r="B2056" s="377">
        <v>8764</v>
      </c>
      <c r="C2056" s="378">
        <f>Matrix!B8766</f>
        <v>0</v>
      </c>
      <c r="D2056" s="398" t="s">
        <v>25652</v>
      </c>
      <c r="E2056" s="399" t="s">
        <v>25653</v>
      </c>
      <c r="F2056" s="381" t="s">
        <v>20550</v>
      </c>
      <c r="G2056" s="382" t="s">
        <v>8624</v>
      </c>
    </row>
    <row r="2057" spans="1:7" ht="37.5">
      <c r="A2057" s="371">
        <v>2042</v>
      </c>
      <c r="B2057" s="377">
        <v>8766</v>
      </c>
      <c r="C2057" s="378">
        <f>Matrix!B8768</f>
        <v>0</v>
      </c>
      <c r="D2057" s="398" t="s">
        <v>25652</v>
      </c>
      <c r="E2057" s="399" t="s">
        <v>25653</v>
      </c>
      <c r="F2057" s="381" t="s">
        <v>20552</v>
      </c>
      <c r="G2057" s="382" t="s">
        <v>8626</v>
      </c>
    </row>
    <row r="2058" spans="1:7" ht="37.5">
      <c r="A2058" s="371">
        <v>2043</v>
      </c>
      <c r="B2058" s="377">
        <v>9214</v>
      </c>
      <c r="C2058" s="378">
        <f>Matrix!B9216</f>
        <v>0</v>
      </c>
      <c r="D2058" s="398" t="s">
        <v>25652</v>
      </c>
      <c r="E2058" s="399" t="s">
        <v>25653</v>
      </c>
      <c r="F2058" s="381" t="s">
        <v>20999</v>
      </c>
      <c r="G2058" s="382" t="s">
        <v>9071</v>
      </c>
    </row>
    <row r="2059" spans="1:7" ht="37.5">
      <c r="A2059" s="371">
        <v>2044</v>
      </c>
      <c r="B2059" s="377">
        <v>9281</v>
      </c>
      <c r="C2059" s="378">
        <f>Matrix!B9283</f>
        <v>0</v>
      </c>
      <c r="D2059" s="398" t="s">
        <v>25652</v>
      </c>
      <c r="E2059" s="399" t="s">
        <v>25653</v>
      </c>
      <c r="F2059" s="381" t="s">
        <v>21066</v>
      </c>
      <c r="G2059" s="382" t="s">
        <v>9138</v>
      </c>
    </row>
    <row r="2060" spans="1:7" ht="42.75">
      <c r="A2060" s="371">
        <v>2045</v>
      </c>
      <c r="B2060" s="377">
        <v>9284</v>
      </c>
      <c r="C2060" s="378">
        <f>Matrix!B9286</f>
        <v>0</v>
      </c>
      <c r="D2060" s="398" t="s">
        <v>25652</v>
      </c>
      <c r="E2060" s="399" t="s">
        <v>25653</v>
      </c>
      <c r="F2060" s="381" t="s">
        <v>21069</v>
      </c>
      <c r="G2060" s="382" t="s">
        <v>9141</v>
      </c>
    </row>
    <row r="2061" spans="1:7" ht="42.75">
      <c r="A2061" s="371">
        <v>2046</v>
      </c>
      <c r="B2061" s="377">
        <v>9295</v>
      </c>
      <c r="C2061" s="378">
        <f>Matrix!B9297</f>
        <v>0</v>
      </c>
      <c r="D2061" s="398" t="s">
        <v>25652</v>
      </c>
      <c r="E2061" s="399" t="s">
        <v>25653</v>
      </c>
      <c r="F2061" s="381" t="s">
        <v>21069</v>
      </c>
      <c r="G2061" s="382" t="s">
        <v>9141</v>
      </c>
    </row>
    <row r="2062" spans="1:7" ht="37.5">
      <c r="A2062" s="371">
        <v>2047</v>
      </c>
      <c r="B2062" s="377">
        <v>9654</v>
      </c>
      <c r="C2062" s="378">
        <f>Matrix!B9656</f>
        <v>0</v>
      </c>
      <c r="D2062" s="398" t="s">
        <v>25652</v>
      </c>
      <c r="E2062" s="399" t="s">
        <v>25653</v>
      </c>
      <c r="F2062" s="381" t="s">
        <v>21428</v>
      </c>
      <c r="G2062" s="382" t="s">
        <v>9510</v>
      </c>
    </row>
    <row r="2063" spans="1:7" ht="37.5">
      <c r="A2063" s="371">
        <v>2048</v>
      </c>
      <c r="B2063" s="377">
        <v>9660</v>
      </c>
      <c r="C2063" s="378">
        <f>Matrix!B9662</f>
        <v>0</v>
      </c>
      <c r="D2063" s="398" t="s">
        <v>25652</v>
      </c>
      <c r="E2063" s="399" t="s">
        <v>25653</v>
      </c>
      <c r="F2063" s="381" t="s">
        <v>21434</v>
      </c>
      <c r="G2063" s="382" t="s">
        <v>9516</v>
      </c>
    </row>
    <row r="2064" spans="1:7" ht="37.5">
      <c r="A2064" s="371">
        <v>2049</v>
      </c>
      <c r="B2064" s="377">
        <v>9990</v>
      </c>
      <c r="C2064" s="378">
        <f>Matrix!B9992</f>
        <v>0</v>
      </c>
      <c r="D2064" s="398" t="s">
        <v>25652</v>
      </c>
      <c r="E2064" s="399" t="s">
        <v>25653</v>
      </c>
      <c r="F2064" s="381" t="s">
        <v>21759</v>
      </c>
      <c r="G2064" s="382" t="s">
        <v>9851</v>
      </c>
    </row>
    <row r="2065" spans="1:7" ht="37.5">
      <c r="A2065" s="371">
        <v>2050</v>
      </c>
      <c r="B2065" s="377">
        <v>9998</v>
      </c>
      <c r="C2065" s="378">
        <f>Matrix!B10000</f>
        <v>0</v>
      </c>
      <c r="D2065" s="398" t="s">
        <v>25652</v>
      </c>
      <c r="E2065" s="399" t="s">
        <v>25653</v>
      </c>
      <c r="F2065" s="381" t="s">
        <v>21767</v>
      </c>
      <c r="G2065" s="382" t="s">
        <v>9859</v>
      </c>
    </row>
    <row r="2066" spans="1:7" ht="37.5">
      <c r="A2066" s="371">
        <v>2051</v>
      </c>
      <c r="B2066" s="377">
        <v>9999</v>
      </c>
      <c r="C2066" s="378">
        <f>Matrix!B10001</f>
        <v>0</v>
      </c>
      <c r="D2066" s="398" t="s">
        <v>25652</v>
      </c>
      <c r="E2066" s="399" t="s">
        <v>25653</v>
      </c>
      <c r="F2066" s="381" t="s">
        <v>21768</v>
      </c>
      <c r="G2066" s="382" t="s">
        <v>9860</v>
      </c>
    </row>
    <row r="2067" spans="1:7" ht="37.5">
      <c r="A2067" s="371">
        <v>2052</v>
      </c>
      <c r="B2067" s="377">
        <v>10017</v>
      </c>
      <c r="C2067" s="378">
        <f>Matrix!B10019</f>
        <v>0</v>
      </c>
      <c r="D2067" s="398" t="s">
        <v>25652</v>
      </c>
      <c r="E2067" s="399" t="s">
        <v>25653</v>
      </c>
      <c r="F2067" s="381" t="s">
        <v>21786</v>
      </c>
      <c r="G2067" s="382" t="s">
        <v>9878</v>
      </c>
    </row>
    <row r="2068" spans="1:7" ht="42.75">
      <c r="A2068" s="371">
        <v>2053</v>
      </c>
      <c r="B2068" s="377">
        <v>10060</v>
      </c>
      <c r="C2068" s="378">
        <f>Matrix!B10062</f>
        <v>0</v>
      </c>
      <c r="D2068" s="398" t="s">
        <v>25652</v>
      </c>
      <c r="E2068" s="399" t="s">
        <v>25653</v>
      </c>
      <c r="F2068" s="381" t="s">
        <v>21829</v>
      </c>
      <c r="G2068" s="382" t="s">
        <v>25312</v>
      </c>
    </row>
    <row r="2069" spans="1:7" ht="47.25">
      <c r="A2069" s="371">
        <v>2054</v>
      </c>
      <c r="B2069" s="377">
        <v>429</v>
      </c>
      <c r="C2069" s="378">
        <f>Matrix!B431</f>
        <v>0</v>
      </c>
      <c r="D2069" s="398" t="s">
        <v>25652</v>
      </c>
      <c r="E2069" s="400" t="s">
        <v>25656</v>
      </c>
      <c r="F2069" s="381" t="s">
        <v>12483</v>
      </c>
      <c r="G2069" s="382" t="s">
        <v>433</v>
      </c>
    </row>
    <row r="2070" spans="1:7" ht="47.25">
      <c r="A2070" s="371">
        <v>2055</v>
      </c>
      <c r="B2070" s="377">
        <v>464</v>
      </c>
      <c r="C2070" s="378">
        <f>Matrix!B466</f>
        <v>0</v>
      </c>
      <c r="D2070" s="398" t="s">
        <v>25652</v>
      </c>
      <c r="E2070" s="400" t="s">
        <v>25656</v>
      </c>
      <c r="F2070" s="381" t="s">
        <v>12518</v>
      </c>
      <c r="G2070" s="382" t="s">
        <v>468</v>
      </c>
    </row>
    <row r="2071" spans="1:7" ht="47.25">
      <c r="A2071" s="371">
        <v>2056</v>
      </c>
      <c r="B2071" s="377">
        <v>513</v>
      </c>
      <c r="C2071" s="378">
        <f>Matrix!B515</f>
        <v>0</v>
      </c>
      <c r="D2071" s="398" t="s">
        <v>25652</v>
      </c>
      <c r="E2071" s="400" t="s">
        <v>25656</v>
      </c>
      <c r="F2071" s="381" t="s">
        <v>12567</v>
      </c>
      <c r="G2071" s="382" t="s">
        <v>517</v>
      </c>
    </row>
    <row r="2072" spans="1:7" ht="47.25">
      <c r="A2072" s="371">
        <v>2057</v>
      </c>
      <c r="B2072" s="377">
        <v>547</v>
      </c>
      <c r="C2072" s="378">
        <f>Matrix!B549</f>
        <v>0</v>
      </c>
      <c r="D2072" s="398" t="s">
        <v>25652</v>
      </c>
      <c r="E2072" s="401" t="s">
        <v>25656</v>
      </c>
      <c r="F2072" s="381" t="s">
        <v>12601</v>
      </c>
      <c r="G2072" s="382" t="s">
        <v>551</v>
      </c>
    </row>
    <row r="2073" spans="1:7" ht="47.25">
      <c r="A2073" s="371">
        <v>2058</v>
      </c>
      <c r="B2073" s="377">
        <v>577</v>
      </c>
      <c r="C2073" s="378">
        <f>Matrix!B579</f>
        <v>0</v>
      </c>
      <c r="D2073" s="398" t="s">
        <v>25652</v>
      </c>
      <c r="E2073" s="401" t="s">
        <v>25656</v>
      </c>
      <c r="F2073" s="381" t="s">
        <v>12631</v>
      </c>
      <c r="G2073" s="382" t="s">
        <v>581</v>
      </c>
    </row>
    <row r="2074" spans="1:7" ht="47.25">
      <c r="A2074" s="371">
        <v>2059</v>
      </c>
      <c r="B2074" s="377">
        <v>701</v>
      </c>
      <c r="C2074" s="378">
        <f>Matrix!B703</f>
        <v>0</v>
      </c>
      <c r="D2074" s="398" t="s">
        <v>25652</v>
      </c>
      <c r="E2074" s="401" t="s">
        <v>25656</v>
      </c>
      <c r="F2074" s="381" t="s">
        <v>12755</v>
      </c>
      <c r="G2074" s="382" t="s">
        <v>705</v>
      </c>
    </row>
    <row r="2075" spans="1:7" ht="47.25">
      <c r="A2075" s="371">
        <v>2060</v>
      </c>
      <c r="B2075" s="377">
        <v>738</v>
      </c>
      <c r="C2075" s="378">
        <f>Matrix!B740</f>
        <v>0</v>
      </c>
      <c r="D2075" s="398" t="s">
        <v>25652</v>
      </c>
      <c r="E2075" s="401" t="s">
        <v>25656</v>
      </c>
      <c r="F2075" s="381" t="s">
        <v>12792</v>
      </c>
      <c r="G2075" s="382" t="s">
        <v>742</v>
      </c>
    </row>
    <row r="2076" spans="1:7" ht="47.25">
      <c r="A2076" s="371">
        <v>2061</v>
      </c>
      <c r="B2076" s="377">
        <v>739</v>
      </c>
      <c r="C2076" s="378">
        <f>Matrix!B741</f>
        <v>0</v>
      </c>
      <c r="D2076" s="398" t="s">
        <v>25652</v>
      </c>
      <c r="E2076" s="401" t="s">
        <v>25656</v>
      </c>
      <c r="F2076" s="381" t="s">
        <v>12793</v>
      </c>
      <c r="G2076" s="382" t="s">
        <v>743</v>
      </c>
    </row>
    <row r="2077" spans="1:7" ht="47.25">
      <c r="A2077" s="371">
        <v>2062</v>
      </c>
      <c r="B2077" s="377">
        <v>773</v>
      </c>
      <c r="C2077" s="378">
        <f>Matrix!B775</f>
        <v>0</v>
      </c>
      <c r="D2077" s="398" t="s">
        <v>25652</v>
      </c>
      <c r="E2077" s="401" t="s">
        <v>25656</v>
      </c>
      <c r="F2077" s="381" t="s">
        <v>12827</v>
      </c>
      <c r="G2077" s="382" t="s">
        <v>776</v>
      </c>
    </row>
    <row r="2078" spans="1:7" ht="47.25">
      <c r="A2078" s="371">
        <v>2063</v>
      </c>
      <c r="B2078" s="377">
        <v>868</v>
      </c>
      <c r="C2078" s="378">
        <f>Matrix!B870</f>
        <v>0</v>
      </c>
      <c r="D2078" s="398" t="s">
        <v>25652</v>
      </c>
      <c r="E2078" s="401" t="s">
        <v>25656</v>
      </c>
      <c r="F2078" s="381" t="s">
        <v>12922</v>
      </c>
      <c r="G2078" s="382" t="s">
        <v>871</v>
      </c>
    </row>
    <row r="2079" spans="1:7" ht="47.25">
      <c r="A2079" s="371">
        <v>2064</v>
      </c>
      <c r="B2079" s="377">
        <v>917</v>
      </c>
      <c r="C2079" s="378">
        <f>Matrix!B919</f>
        <v>0</v>
      </c>
      <c r="D2079" s="398" t="s">
        <v>25652</v>
      </c>
      <c r="E2079" s="401" t="s">
        <v>25656</v>
      </c>
      <c r="F2079" s="381" t="s">
        <v>12970</v>
      </c>
      <c r="G2079" s="382" t="s">
        <v>920</v>
      </c>
    </row>
    <row r="2080" spans="1:7" ht="47.25">
      <c r="A2080" s="371">
        <v>2065</v>
      </c>
      <c r="B2080" s="377">
        <v>1024</v>
      </c>
      <c r="C2080" s="378">
        <f>Matrix!B1026</f>
        <v>0</v>
      </c>
      <c r="D2080" s="398" t="s">
        <v>25652</v>
      </c>
      <c r="E2080" s="401" t="s">
        <v>25656</v>
      </c>
      <c r="F2080" s="381" t="s">
        <v>13077</v>
      </c>
      <c r="G2080" s="382" t="s">
        <v>1027</v>
      </c>
    </row>
    <row r="2081" spans="1:7" ht="47.25">
      <c r="A2081" s="371">
        <v>2066</v>
      </c>
      <c r="B2081" s="377">
        <v>1025</v>
      </c>
      <c r="C2081" s="378">
        <f>Matrix!B1027</f>
        <v>0</v>
      </c>
      <c r="D2081" s="398" t="s">
        <v>25652</v>
      </c>
      <c r="E2081" s="401" t="s">
        <v>25656</v>
      </c>
      <c r="F2081" s="381" t="s">
        <v>13078</v>
      </c>
      <c r="G2081" s="382" t="s">
        <v>1028</v>
      </c>
    </row>
    <row r="2082" spans="1:7" ht="47.25">
      <c r="A2082" s="371">
        <v>2067</v>
      </c>
      <c r="B2082" s="377">
        <v>1221</v>
      </c>
      <c r="C2082" s="378">
        <f>Matrix!B1223</f>
        <v>0</v>
      </c>
      <c r="D2082" s="398" t="s">
        <v>25652</v>
      </c>
      <c r="E2082" s="401" t="s">
        <v>25656</v>
      </c>
      <c r="F2082" s="381" t="s">
        <v>13274</v>
      </c>
      <c r="G2082" s="382" t="s">
        <v>1224</v>
      </c>
    </row>
    <row r="2083" spans="1:7" ht="47.25">
      <c r="A2083" s="371">
        <v>2068</v>
      </c>
      <c r="B2083" s="377">
        <v>1358</v>
      </c>
      <c r="C2083" s="378">
        <f>Matrix!B1360</f>
        <v>0</v>
      </c>
      <c r="D2083" s="398" t="s">
        <v>25652</v>
      </c>
      <c r="E2083" s="401" t="s">
        <v>25656</v>
      </c>
      <c r="F2083" s="381" t="s">
        <v>13411</v>
      </c>
      <c r="G2083" s="382" t="s">
        <v>1360</v>
      </c>
    </row>
    <row r="2084" spans="1:7" ht="47.25">
      <c r="A2084" s="371">
        <v>2069</v>
      </c>
      <c r="B2084" s="377">
        <v>1402</v>
      </c>
      <c r="C2084" s="378">
        <f>Matrix!B1404</f>
        <v>0</v>
      </c>
      <c r="D2084" s="398" t="s">
        <v>25652</v>
      </c>
      <c r="E2084" s="401" t="s">
        <v>25656</v>
      </c>
      <c r="F2084" s="381" t="s">
        <v>13455</v>
      </c>
      <c r="G2084" s="382" t="s">
        <v>1404</v>
      </c>
    </row>
    <row r="2085" spans="1:7" ht="47.25">
      <c r="A2085" s="371">
        <v>2070</v>
      </c>
      <c r="B2085" s="377">
        <v>1451</v>
      </c>
      <c r="C2085" s="378">
        <f>Matrix!B1453</f>
        <v>0</v>
      </c>
      <c r="D2085" s="398" t="s">
        <v>25652</v>
      </c>
      <c r="E2085" s="401" t="s">
        <v>25656</v>
      </c>
      <c r="F2085" s="381" t="s">
        <v>13504</v>
      </c>
      <c r="G2085" s="382" t="s">
        <v>1453</v>
      </c>
    </row>
    <row r="2086" spans="1:7" ht="47.25">
      <c r="A2086" s="371">
        <v>2071</v>
      </c>
      <c r="B2086" s="377">
        <v>1640</v>
      </c>
      <c r="C2086" s="378">
        <f>Matrix!B1642</f>
        <v>0</v>
      </c>
      <c r="D2086" s="398" t="s">
        <v>25652</v>
      </c>
      <c r="E2086" s="401" t="s">
        <v>25656</v>
      </c>
      <c r="F2086" s="381" t="s">
        <v>13693</v>
      </c>
      <c r="G2086" s="382" t="s">
        <v>1642</v>
      </c>
    </row>
    <row r="2087" spans="1:7" ht="47.25">
      <c r="A2087" s="371">
        <v>2072</v>
      </c>
      <c r="B2087" s="377">
        <v>1765</v>
      </c>
      <c r="C2087" s="378">
        <f>Matrix!B1767</f>
        <v>0</v>
      </c>
      <c r="D2087" s="398" t="s">
        <v>25652</v>
      </c>
      <c r="E2087" s="401" t="s">
        <v>25656</v>
      </c>
      <c r="F2087" s="381" t="s">
        <v>13816</v>
      </c>
      <c r="G2087" s="382" t="s">
        <v>1767</v>
      </c>
    </row>
    <row r="2088" spans="1:7" ht="47.25">
      <c r="A2088" s="371">
        <v>2073</v>
      </c>
      <c r="B2088" s="377">
        <v>1768</v>
      </c>
      <c r="C2088" s="378">
        <f>Matrix!B1770</f>
        <v>0</v>
      </c>
      <c r="D2088" s="398" t="s">
        <v>25652</v>
      </c>
      <c r="E2088" s="401" t="s">
        <v>25656</v>
      </c>
      <c r="F2088" s="381" t="s">
        <v>13819</v>
      </c>
      <c r="G2088" s="382" t="s">
        <v>1770</v>
      </c>
    </row>
    <row r="2089" spans="1:7" ht="47.25">
      <c r="A2089" s="371">
        <v>2074</v>
      </c>
      <c r="B2089" s="377">
        <v>1769</v>
      </c>
      <c r="C2089" s="378">
        <f>Matrix!B1771</f>
        <v>0</v>
      </c>
      <c r="D2089" s="398" t="s">
        <v>25652</v>
      </c>
      <c r="E2089" s="401" t="s">
        <v>25656</v>
      </c>
      <c r="F2089" s="381" t="s">
        <v>13820</v>
      </c>
      <c r="G2089" s="382" t="s">
        <v>1771</v>
      </c>
    </row>
    <row r="2090" spans="1:7" ht="47.25">
      <c r="A2090" s="371">
        <v>2075</v>
      </c>
      <c r="B2090" s="377">
        <v>1779</v>
      </c>
      <c r="C2090" s="378">
        <f>Matrix!B1781</f>
        <v>0</v>
      </c>
      <c r="D2090" s="398" t="s">
        <v>25652</v>
      </c>
      <c r="E2090" s="401" t="s">
        <v>25656</v>
      </c>
      <c r="F2090" s="381" t="s">
        <v>13830</v>
      </c>
      <c r="G2090" s="382" t="s">
        <v>1781</v>
      </c>
    </row>
    <row r="2091" spans="1:7" ht="47.25">
      <c r="A2091" s="371">
        <v>2076</v>
      </c>
      <c r="B2091" s="377">
        <v>1801</v>
      </c>
      <c r="C2091" s="378">
        <f>Matrix!B1803</f>
        <v>0</v>
      </c>
      <c r="D2091" s="398" t="s">
        <v>25652</v>
      </c>
      <c r="E2091" s="401" t="s">
        <v>25656</v>
      </c>
      <c r="F2091" s="381" t="s">
        <v>13852</v>
      </c>
      <c r="G2091" s="382" t="s">
        <v>1803</v>
      </c>
    </row>
    <row r="2092" spans="1:7" ht="47.25">
      <c r="A2092" s="371">
        <v>2077</v>
      </c>
      <c r="B2092" s="377">
        <v>1835</v>
      </c>
      <c r="C2092" s="378">
        <f>Matrix!B1837</f>
        <v>0</v>
      </c>
      <c r="D2092" s="398" t="s">
        <v>25652</v>
      </c>
      <c r="E2092" s="401" t="s">
        <v>25656</v>
      </c>
      <c r="F2092" s="381" t="s">
        <v>13886</v>
      </c>
      <c r="G2092" s="382" t="s">
        <v>1837</v>
      </c>
    </row>
    <row r="2093" spans="1:7" ht="47.25">
      <c r="A2093" s="371">
        <v>2078</v>
      </c>
      <c r="B2093" s="377">
        <v>2158</v>
      </c>
      <c r="C2093" s="378">
        <f>Matrix!B2160</f>
        <v>0</v>
      </c>
      <c r="D2093" s="398" t="s">
        <v>25652</v>
      </c>
      <c r="E2093" s="401" t="s">
        <v>25656</v>
      </c>
      <c r="F2093" s="381" t="s">
        <v>14208</v>
      </c>
      <c r="G2093" s="382" t="s">
        <v>2160</v>
      </c>
    </row>
    <row r="2094" spans="1:7" ht="47.25">
      <c r="A2094" s="371">
        <v>2079</v>
      </c>
      <c r="B2094" s="377">
        <v>2398</v>
      </c>
      <c r="C2094" s="378">
        <f>Matrix!B2400</f>
        <v>0</v>
      </c>
      <c r="D2094" s="398" t="s">
        <v>25652</v>
      </c>
      <c r="E2094" s="401" t="s">
        <v>25656</v>
      </c>
      <c r="F2094" s="381" t="s">
        <v>14448</v>
      </c>
      <c r="G2094" s="382" t="s">
        <v>2398</v>
      </c>
    </row>
    <row r="2095" spans="1:7" ht="47.25">
      <c r="A2095" s="371">
        <v>2080</v>
      </c>
      <c r="B2095" s="377">
        <v>2517</v>
      </c>
      <c r="C2095" s="378">
        <f>Matrix!B2519</f>
        <v>0</v>
      </c>
      <c r="D2095" s="398" t="s">
        <v>25652</v>
      </c>
      <c r="E2095" s="401" t="s">
        <v>25656</v>
      </c>
      <c r="F2095" s="381" t="s">
        <v>14567</v>
      </c>
      <c r="G2095" s="382" t="s">
        <v>2517</v>
      </c>
    </row>
    <row r="2096" spans="1:7" ht="47.25">
      <c r="A2096" s="371">
        <v>2081</v>
      </c>
      <c r="B2096" s="377">
        <v>2532</v>
      </c>
      <c r="C2096" s="378">
        <f>Matrix!B2534</f>
        <v>0</v>
      </c>
      <c r="D2096" s="398" t="s">
        <v>25652</v>
      </c>
      <c r="E2096" s="401" t="s">
        <v>25656</v>
      </c>
      <c r="F2096" s="381" t="s">
        <v>14582</v>
      </c>
      <c r="G2096" s="382" t="s">
        <v>2532</v>
      </c>
    </row>
    <row r="2097" spans="1:7" ht="47.25">
      <c r="A2097" s="371">
        <v>2082</v>
      </c>
      <c r="B2097" s="377">
        <v>2536</v>
      </c>
      <c r="C2097" s="378">
        <f>Matrix!B2538</f>
        <v>0</v>
      </c>
      <c r="D2097" s="398" t="s">
        <v>25652</v>
      </c>
      <c r="E2097" s="401" t="s">
        <v>25656</v>
      </c>
      <c r="F2097" s="381" t="s">
        <v>14586</v>
      </c>
      <c r="G2097" s="382" t="s">
        <v>2536</v>
      </c>
    </row>
    <row r="2098" spans="1:7" ht="47.25">
      <c r="A2098" s="371">
        <v>2083</v>
      </c>
      <c r="B2098" s="377">
        <v>2549</v>
      </c>
      <c r="C2098" s="378">
        <f>Matrix!B2551</f>
        <v>0</v>
      </c>
      <c r="D2098" s="398" t="s">
        <v>25652</v>
      </c>
      <c r="E2098" s="401" t="s">
        <v>25656</v>
      </c>
      <c r="F2098" s="381" t="s">
        <v>14599</v>
      </c>
      <c r="G2098" s="382" t="s">
        <v>2549</v>
      </c>
    </row>
    <row r="2099" spans="1:7" ht="47.25">
      <c r="A2099" s="371">
        <v>2084</v>
      </c>
      <c r="B2099" s="377">
        <v>2655</v>
      </c>
      <c r="C2099" s="378">
        <f>Matrix!B2657</f>
        <v>0</v>
      </c>
      <c r="D2099" s="398" t="s">
        <v>25652</v>
      </c>
      <c r="E2099" s="401" t="s">
        <v>25656</v>
      </c>
      <c r="F2099" s="381" t="s">
        <v>14705</v>
      </c>
      <c r="G2099" s="382" t="s">
        <v>2655</v>
      </c>
    </row>
    <row r="2100" spans="1:7" ht="47.25">
      <c r="A2100" s="371">
        <v>2085</v>
      </c>
      <c r="B2100" s="377">
        <v>2807</v>
      </c>
      <c r="C2100" s="378">
        <f>Matrix!B2809</f>
        <v>0</v>
      </c>
      <c r="D2100" s="398" t="s">
        <v>25652</v>
      </c>
      <c r="E2100" s="401" t="s">
        <v>25656</v>
      </c>
      <c r="F2100" s="381" t="s">
        <v>14857</v>
      </c>
      <c r="G2100" s="382" t="s">
        <v>2807</v>
      </c>
    </row>
    <row r="2101" spans="1:7" ht="47.25">
      <c r="A2101" s="371">
        <v>2086</v>
      </c>
      <c r="B2101" s="377">
        <v>2823</v>
      </c>
      <c r="C2101" s="378">
        <f>Matrix!B2825</f>
        <v>0</v>
      </c>
      <c r="D2101" s="398" t="s">
        <v>25652</v>
      </c>
      <c r="E2101" s="401" t="s">
        <v>25656</v>
      </c>
      <c r="F2101" s="381" t="s">
        <v>14873</v>
      </c>
      <c r="G2101" s="382" t="s">
        <v>2823</v>
      </c>
    </row>
    <row r="2102" spans="1:7" ht="47.25">
      <c r="A2102" s="371">
        <v>2087</v>
      </c>
      <c r="B2102" s="377">
        <v>2841</v>
      </c>
      <c r="C2102" s="378">
        <f>Matrix!B2843</f>
        <v>0</v>
      </c>
      <c r="D2102" s="398" t="s">
        <v>25652</v>
      </c>
      <c r="E2102" s="401" t="s">
        <v>25656</v>
      </c>
      <c r="F2102" s="381" t="s">
        <v>14891</v>
      </c>
      <c r="G2102" s="382" t="s">
        <v>2841</v>
      </c>
    </row>
    <row r="2103" spans="1:7" ht="47.25">
      <c r="A2103" s="371">
        <v>2088</v>
      </c>
      <c r="B2103" s="377">
        <v>2993</v>
      </c>
      <c r="C2103" s="378">
        <f>Matrix!B2995</f>
        <v>0</v>
      </c>
      <c r="D2103" s="398" t="s">
        <v>25652</v>
      </c>
      <c r="E2103" s="401" t="s">
        <v>25656</v>
      </c>
      <c r="F2103" s="381" t="s">
        <v>15043</v>
      </c>
      <c r="G2103" s="382" t="s">
        <v>2993</v>
      </c>
    </row>
    <row r="2104" spans="1:7" ht="47.25">
      <c r="A2104" s="371">
        <v>2089</v>
      </c>
      <c r="B2104" s="377">
        <v>3044</v>
      </c>
      <c r="C2104" s="378">
        <f>Matrix!B3046</f>
        <v>0</v>
      </c>
      <c r="D2104" s="398" t="s">
        <v>25652</v>
      </c>
      <c r="E2104" s="401" t="s">
        <v>25656</v>
      </c>
      <c r="F2104" s="381" t="s">
        <v>15094</v>
      </c>
      <c r="G2104" s="382" t="s">
        <v>3044</v>
      </c>
    </row>
    <row r="2105" spans="1:7" ht="47.25">
      <c r="A2105" s="371">
        <v>2090</v>
      </c>
      <c r="B2105" s="377">
        <v>3595</v>
      </c>
      <c r="C2105" s="378">
        <f>Matrix!B3597</f>
        <v>0</v>
      </c>
      <c r="D2105" s="398" t="s">
        <v>25652</v>
      </c>
      <c r="E2105" s="401" t="s">
        <v>25656</v>
      </c>
      <c r="F2105" s="381" t="s">
        <v>15584</v>
      </c>
      <c r="G2105" s="382" t="s">
        <v>3600</v>
      </c>
    </row>
    <row r="2106" spans="1:7" ht="47.25">
      <c r="A2106" s="371">
        <v>2091</v>
      </c>
      <c r="B2106" s="377">
        <v>3596</v>
      </c>
      <c r="C2106" s="378">
        <f>Matrix!B3598</f>
        <v>0</v>
      </c>
      <c r="D2106" s="398" t="s">
        <v>25652</v>
      </c>
      <c r="E2106" s="401" t="s">
        <v>25656</v>
      </c>
      <c r="F2106" s="381" t="s">
        <v>15585</v>
      </c>
      <c r="G2106" s="382" t="s">
        <v>3601</v>
      </c>
    </row>
    <row r="2107" spans="1:7" ht="57">
      <c r="A2107" s="371">
        <v>2092</v>
      </c>
      <c r="B2107" s="377">
        <v>3597</v>
      </c>
      <c r="C2107" s="378">
        <f>Matrix!B3599</f>
        <v>0</v>
      </c>
      <c r="D2107" s="398" t="s">
        <v>25652</v>
      </c>
      <c r="E2107" s="401" t="s">
        <v>25656</v>
      </c>
      <c r="F2107" s="381" t="s">
        <v>15586</v>
      </c>
      <c r="G2107" s="382" t="s">
        <v>3602</v>
      </c>
    </row>
    <row r="2108" spans="1:7" ht="51.75">
      <c r="A2108" s="371">
        <v>2093</v>
      </c>
      <c r="B2108" s="377">
        <v>3598</v>
      </c>
      <c r="C2108" s="378">
        <f>Matrix!B3600</f>
        <v>0</v>
      </c>
      <c r="D2108" s="398" t="s">
        <v>25652</v>
      </c>
      <c r="E2108" s="401" t="s">
        <v>25656</v>
      </c>
      <c r="F2108" s="381" t="s">
        <v>15587</v>
      </c>
      <c r="G2108" s="382" t="s">
        <v>3603</v>
      </c>
    </row>
    <row r="2109" spans="1:7" ht="47.25">
      <c r="A2109" s="371">
        <v>2094</v>
      </c>
      <c r="B2109" s="377">
        <v>3855</v>
      </c>
      <c r="C2109" s="378">
        <f>Matrix!B3857</f>
        <v>0</v>
      </c>
      <c r="D2109" s="398" t="s">
        <v>25652</v>
      </c>
      <c r="E2109" s="401" t="s">
        <v>25656</v>
      </c>
      <c r="F2109" s="381" t="s">
        <v>15843</v>
      </c>
      <c r="G2109" s="382" t="s">
        <v>3859</v>
      </c>
    </row>
    <row r="2110" spans="1:7" ht="47.25">
      <c r="A2110" s="371">
        <v>2095</v>
      </c>
      <c r="B2110" s="377">
        <v>4009</v>
      </c>
      <c r="C2110" s="378">
        <f>Matrix!B4011</f>
        <v>0</v>
      </c>
      <c r="D2110" s="398" t="s">
        <v>25652</v>
      </c>
      <c r="E2110" s="401" t="s">
        <v>25656</v>
      </c>
      <c r="F2110" s="381" t="s">
        <v>15997</v>
      </c>
      <c r="G2110" s="382" t="s">
        <v>4010</v>
      </c>
    </row>
    <row r="2111" spans="1:7" ht="51.75">
      <c r="A2111" s="371">
        <v>2096</v>
      </c>
      <c r="B2111" s="377">
        <v>4109</v>
      </c>
      <c r="C2111" s="378">
        <f>Matrix!B4111</f>
        <v>0</v>
      </c>
      <c r="D2111" s="398" t="s">
        <v>25652</v>
      </c>
      <c r="E2111" s="401" t="s">
        <v>25656</v>
      </c>
      <c r="F2111" s="381" t="s">
        <v>16097</v>
      </c>
      <c r="G2111" s="382" t="s">
        <v>4110</v>
      </c>
    </row>
    <row r="2112" spans="1:7" ht="47.25">
      <c r="A2112" s="371">
        <v>2097</v>
      </c>
      <c r="B2112" s="377">
        <v>4310</v>
      </c>
      <c r="C2112" s="378">
        <f>Matrix!B4312</f>
        <v>0</v>
      </c>
      <c r="D2112" s="398" t="s">
        <v>25652</v>
      </c>
      <c r="E2112" s="401" t="s">
        <v>25656</v>
      </c>
      <c r="F2112" s="381" t="s">
        <v>16167</v>
      </c>
      <c r="G2112" s="382" t="s">
        <v>4180</v>
      </c>
    </row>
    <row r="2113" spans="1:7" ht="47.25">
      <c r="A2113" s="371">
        <v>2098</v>
      </c>
      <c r="B2113" s="377">
        <v>4397</v>
      </c>
      <c r="C2113" s="378">
        <f>Matrix!B4399</f>
        <v>0</v>
      </c>
      <c r="D2113" s="398" t="s">
        <v>25652</v>
      </c>
      <c r="E2113" s="401" t="s">
        <v>25656</v>
      </c>
      <c r="F2113" s="381" t="s">
        <v>16254</v>
      </c>
      <c r="G2113" s="382" t="s">
        <v>4267</v>
      </c>
    </row>
    <row r="2114" spans="1:7" ht="47.25">
      <c r="A2114" s="371">
        <v>2099</v>
      </c>
      <c r="B2114" s="377">
        <v>4686</v>
      </c>
      <c r="C2114" s="378">
        <f>Matrix!B4688</f>
        <v>0</v>
      </c>
      <c r="D2114" s="398" t="s">
        <v>25652</v>
      </c>
      <c r="E2114" s="401" t="s">
        <v>25656</v>
      </c>
      <c r="F2114" s="381" t="s">
        <v>16542</v>
      </c>
      <c r="G2114" s="382" t="s">
        <v>4556</v>
      </c>
    </row>
    <row r="2115" spans="1:7" ht="47.25">
      <c r="A2115" s="371">
        <v>2100</v>
      </c>
      <c r="B2115" s="377">
        <v>5113</v>
      </c>
      <c r="C2115" s="378">
        <f>Matrix!B5115</f>
        <v>0</v>
      </c>
      <c r="D2115" s="398" t="s">
        <v>25652</v>
      </c>
      <c r="E2115" s="401" t="s">
        <v>25656</v>
      </c>
      <c r="F2115" s="381" t="s">
        <v>16966</v>
      </c>
      <c r="G2115" s="382" t="s">
        <v>4982</v>
      </c>
    </row>
    <row r="2116" spans="1:7" ht="47.25">
      <c r="A2116" s="371">
        <v>2101</v>
      </c>
      <c r="B2116" s="377">
        <v>5164</v>
      </c>
      <c r="C2116" s="378">
        <f>Matrix!B5166</f>
        <v>0</v>
      </c>
      <c r="D2116" s="398" t="s">
        <v>25652</v>
      </c>
      <c r="E2116" s="401" t="s">
        <v>25656</v>
      </c>
      <c r="F2116" s="381" t="s">
        <v>17017</v>
      </c>
      <c r="G2116" s="382" t="s">
        <v>5033</v>
      </c>
    </row>
    <row r="2117" spans="1:7" ht="47.25">
      <c r="A2117" s="371">
        <v>2102</v>
      </c>
      <c r="B2117" s="377">
        <v>5165</v>
      </c>
      <c r="C2117" s="378">
        <f>Matrix!B5167</f>
        <v>0</v>
      </c>
      <c r="D2117" s="398" t="s">
        <v>25652</v>
      </c>
      <c r="E2117" s="401" t="s">
        <v>25656</v>
      </c>
      <c r="F2117" s="381" t="s">
        <v>17018</v>
      </c>
      <c r="G2117" s="382" t="s">
        <v>5034</v>
      </c>
    </row>
    <row r="2118" spans="1:7" ht="47.25">
      <c r="A2118" s="371">
        <v>2103</v>
      </c>
      <c r="B2118" s="377">
        <v>5368</v>
      </c>
      <c r="C2118" s="378">
        <f>Matrix!B5370</f>
        <v>0</v>
      </c>
      <c r="D2118" s="398" t="s">
        <v>25652</v>
      </c>
      <c r="E2118" s="401" t="s">
        <v>25656</v>
      </c>
      <c r="F2118" s="381" t="s">
        <v>17221</v>
      </c>
      <c r="G2118" s="382" t="s">
        <v>5237</v>
      </c>
    </row>
    <row r="2119" spans="1:7" ht="47.25">
      <c r="A2119" s="371">
        <v>2104</v>
      </c>
      <c r="B2119" s="377">
        <v>5372</v>
      </c>
      <c r="C2119" s="378">
        <f>Matrix!B5374</f>
        <v>0</v>
      </c>
      <c r="D2119" s="398" t="s">
        <v>25652</v>
      </c>
      <c r="E2119" s="401" t="s">
        <v>25656</v>
      </c>
      <c r="F2119" s="381" t="s">
        <v>17225</v>
      </c>
      <c r="G2119" s="382" t="s">
        <v>5241</v>
      </c>
    </row>
    <row r="2120" spans="1:7" ht="47.25">
      <c r="A2120" s="371">
        <v>2105</v>
      </c>
      <c r="B2120" s="377">
        <v>5409</v>
      </c>
      <c r="C2120" s="378">
        <f>Matrix!B5411</f>
        <v>0</v>
      </c>
      <c r="D2120" s="398" t="s">
        <v>25652</v>
      </c>
      <c r="E2120" s="401" t="s">
        <v>25656</v>
      </c>
      <c r="F2120" s="381" t="s">
        <v>17262</v>
      </c>
      <c r="G2120" s="382" t="s">
        <v>5278</v>
      </c>
    </row>
    <row r="2121" spans="1:7" ht="47.25">
      <c r="A2121" s="371">
        <v>2106</v>
      </c>
      <c r="B2121" s="377">
        <v>5447</v>
      </c>
      <c r="C2121" s="378">
        <f>Matrix!B5449</f>
        <v>0</v>
      </c>
      <c r="D2121" s="398" t="s">
        <v>25652</v>
      </c>
      <c r="E2121" s="401" t="s">
        <v>25656</v>
      </c>
      <c r="F2121" s="381" t="s">
        <v>17300</v>
      </c>
      <c r="G2121" s="382" t="s">
        <v>5316</v>
      </c>
    </row>
    <row r="2122" spans="1:7" ht="47.25">
      <c r="A2122" s="371">
        <v>2107</v>
      </c>
      <c r="B2122" s="377">
        <v>5469</v>
      </c>
      <c r="C2122" s="378">
        <f>Matrix!B5471</f>
        <v>0</v>
      </c>
      <c r="D2122" s="398" t="s">
        <v>25652</v>
      </c>
      <c r="E2122" s="401" t="s">
        <v>25656</v>
      </c>
      <c r="F2122" s="381" t="s">
        <v>17322</v>
      </c>
      <c r="G2122" s="382" t="s">
        <v>5338</v>
      </c>
    </row>
    <row r="2123" spans="1:7" ht="47.25">
      <c r="A2123" s="371">
        <v>2108</v>
      </c>
      <c r="B2123" s="377">
        <v>5472</v>
      </c>
      <c r="C2123" s="378">
        <f>Matrix!B5474</f>
        <v>0</v>
      </c>
      <c r="D2123" s="398" t="s">
        <v>25652</v>
      </c>
      <c r="E2123" s="401" t="s">
        <v>25656</v>
      </c>
      <c r="F2123" s="381" t="s">
        <v>17325</v>
      </c>
      <c r="G2123" s="382" t="s">
        <v>5341</v>
      </c>
    </row>
    <row r="2124" spans="1:7" ht="47.25">
      <c r="A2124" s="371">
        <v>2109</v>
      </c>
      <c r="B2124" s="377">
        <v>5473</v>
      </c>
      <c r="C2124" s="378">
        <f>Matrix!B5475</f>
        <v>0</v>
      </c>
      <c r="D2124" s="398" t="s">
        <v>25652</v>
      </c>
      <c r="E2124" s="401" t="s">
        <v>25656</v>
      </c>
      <c r="F2124" s="381" t="s">
        <v>17326</v>
      </c>
      <c r="G2124" s="382" t="s">
        <v>5342</v>
      </c>
    </row>
    <row r="2125" spans="1:7" ht="47.25">
      <c r="A2125" s="371">
        <v>2110</v>
      </c>
      <c r="B2125" s="377">
        <v>5474</v>
      </c>
      <c r="C2125" s="378">
        <f>Matrix!B5476</f>
        <v>0</v>
      </c>
      <c r="D2125" s="398" t="s">
        <v>25652</v>
      </c>
      <c r="E2125" s="401" t="s">
        <v>25656</v>
      </c>
      <c r="F2125" s="381" t="s">
        <v>17327</v>
      </c>
      <c r="G2125" s="382" t="s">
        <v>5343</v>
      </c>
    </row>
    <row r="2126" spans="1:7" ht="47.25">
      <c r="A2126" s="371">
        <v>2111</v>
      </c>
      <c r="B2126" s="377">
        <v>5605</v>
      </c>
      <c r="C2126" s="378">
        <f>Matrix!B5607</f>
        <v>0</v>
      </c>
      <c r="D2126" s="398" t="s">
        <v>25652</v>
      </c>
      <c r="E2126" s="401" t="s">
        <v>25656</v>
      </c>
      <c r="F2126" s="381" t="s">
        <v>17457</v>
      </c>
      <c r="G2126" s="382" t="s">
        <v>5474</v>
      </c>
    </row>
    <row r="2127" spans="1:7" ht="47.25">
      <c r="A2127" s="371">
        <v>2112</v>
      </c>
      <c r="B2127" s="377">
        <v>5741</v>
      </c>
      <c r="C2127" s="378">
        <f>Matrix!B5743</f>
        <v>0</v>
      </c>
      <c r="D2127" s="398" t="s">
        <v>25652</v>
      </c>
      <c r="E2127" s="401" t="s">
        <v>25656</v>
      </c>
      <c r="F2127" s="381" t="s">
        <v>17591</v>
      </c>
      <c r="G2127" s="382" t="s">
        <v>5608</v>
      </c>
    </row>
    <row r="2128" spans="1:7" ht="47.25">
      <c r="A2128" s="371">
        <v>2113</v>
      </c>
      <c r="B2128" s="377">
        <v>5742</v>
      </c>
      <c r="C2128" s="378">
        <f>Matrix!B5744</f>
        <v>0</v>
      </c>
      <c r="D2128" s="398" t="s">
        <v>25652</v>
      </c>
      <c r="E2128" s="401" t="s">
        <v>25656</v>
      </c>
      <c r="F2128" s="381" t="s">
        <v>17592</v>
      </c>
      <c r="G2128" s="382" t="s">
        <v>5609</v>
      </c>
    </row>
    <row r="2129" spans="1:7" ht="47.25">
      <c r="A2129" s="371">
        <v>2114</v>
      </c>
      <c r="B2129" s="377">
        <v>6082</v>
      </c>
      <c r="C2129" s="378">
        <f>Matrix!B6084</f>
        <v>0</v>
      </c>
      <c r="D2129" s="398" t="s">
        <v>25652</v>
      </c>
      <c r="E2129" s="401" t="s">
        <v>25656</v>
      </c>
      <c r="F2129" s="381" t="s">
        <v>17932</v>
      </c>
      <c r="G2129" s="382" t="s">
        <v>5947</v>
      </c>
    </row>
    <row r="2130" spans="1:7" ht="47.25">
      <c r="A2130" s="371">
        <v>2115</v>
      </c>
      <c r="B2130" s="377">
        <v>6157</v>
      </c>
      <c r="C2130" s="378">
        <f>Matrix!B6159</f>
        <v>0</v>
      </c>
      <c r="D2130" s="398" t="s">
        <v>25652</v>
      </c>
      <c r="E2130" s="401" t="s">
        <v>25656</v>
      </c>
      <c r="F2130" s="381" t="s">
        <v>18007</v>
      </c>
      <c r="G2130" s="382" t="s">
        <v>6022</v>
      </c>
    </row>
    <row r="2131" spans="1:7" ht="47.25">
      <c r="A2131" s="371">
        <v>2116</v>
      </c>
      <c r="B2131" s="377">
        <v>6508</v>
      </c>
      <c r="C2131" s="378">
        <f>Matrix!B6510</f>
        <v>0</v>
      </c>
      <c r="D2131" s="398" t="s">
        <v>25652</v>
      </c>
      <c r="E2131" s="401" t="s">
        <v>25656</v>
      </c>
      <c r="F2131" s="381" t="s">
        <v>18356</v>
      </c>
      <c r="G2131" s="382" t="s">
        <v>6369</v>
      </c>
    </row>
    <row r="2132" spans="1:7" ht="47.25">
      <c r="A2132" s="371">
        <v>2117</v>
      </c>
      <c r="B2132" s="377">
        <v>6720</v>
      </c>
      <c r="C2132" s="378">
        <f>Matrix!B6722</f>
        <v>0</v>
      </c>
      <c r="D2132" s="398" t="s">
        <v>25652</v>
      </c>
      <c r="E2132" s="401" t="s">
        <v>25656</v>
      </c>
      <c r="F2132" s="381" t="s">
        <v>18568</v>
      </c>
      <c r="G2132" s="382" t="s">
        <v>6581</v>
      </c>
    </row>
    <row r="2133" spans="1:7" ht="47.25">
      <c r="A2133" s="371">
        <v>2118</v>
      </c>
      <c r="B2133" s="377">
        <v>6781</v>
      </c>
      <c r="C2133" s="378">
        <f>Matrix!B6783</f>
        <v>0</v>
      </c>
      <c r="D2133" s="398" t="s">
        <v>25652</v>
      </c>
      <c r="E2133" s="401" t="s">
        <v>25656</v>
      </c>
      <c r="F2133" s="381" t="s">
        <v>18629</v>
      </c>
      <c r="G2133" s="382" t="s">
        <v>6642</v>
      </c>
    </row>
    <row r="2134" spans="1:7" ht="47.25">
      <c r="A2134" s="371">
        <v>2119</v>
      </c>
      <c r="B2134" s="377">
        <v>6841</v>
      </c>
      <c r="C2134" s="378">
        <f>Matrix!B6843</f>
        <v>0</v>
      </c>
      <c r="D2134" s="398" t="s">
        <v>25652</v>
      </c>
      <c r="E2134" s="401" t="s">
        <v>25656</v>
      </c>
      <c r="F2134" s="381" t="s">
        <v>18689</v>
      </c>
      <c r="G2134" s="382" t="s">
        <v>6702</v>
      </c>
    </row>
    <row r="2135" spans="1:7" ht="47.25">
      <c r="A2135" s="371">
        <v>2120</v>
      </c>
      <c r="B2135" s="377">
        <v>7017</v>
      </c>
      <c r="C2135" s="378">
        <f>Matrix!B7019</f>
        <v>0</v>
      </c>
      <c r="D2135" s="398" t="s">
        <v>25652</v>
      </c>
      <c r="E2135" s="401" t="s">
        <v>25656</v>
      </c>
      <c r="F2135" s="381" t="s">
        <v>18865</v>
      </c>
      <c r="G2135" s="382" t="s">
        <v>6878</v>
      </c>
    </row>
    <row r="2136" spans="1:7" ht="57">
      <c r="A2136" s="371">
        <v>2121</v>
      </c>
      <c r="B2136" s="377">
        <v>7131</v>
      </c>
      <c r="C2136" s="378">
        <f>Matrix!B7133</f>
        <v>0</v>
      </c>
      <c r="D2136" s="398" t="s">
        <v>25652</v>
      </c>
      <c r="E2136" s="401" t="s">
        <v>25656</v>
      </c>
      <c r="F2136" s="381" t="s">
        <v>18979</v>
      </c>
      <c r="G2136" s="382" t="s">
        <v>6991</v>
      </c>
    </row>
    <row r="2137" spans="1:7" ht="51.75">
      <c r="A2137" s="371">
        <v>2122</v>
      </c>
      <c r="B2137" s="377">
        <v>7133</v>
      </c>
      <c r="C2137" s="378">
        <f>Matrix!B7135</f>
        <v>0</v>
      </c>
      <c r="D2137" s="398" t="s">
        <v>25652</v>
      </c>
      <c r="E2137" s="401" t="s">
        <v>25656</v>
      </c>
      <c r="F2137" s="381" t="s">
        <v>18981</v>
      </c>
      <c r="G2137" s="382" t="s">
        <v>6993</v>
      </c>
    </row>
    <row r="2138" spans="1:7" ht="57">
      <c r="A2138" s="371">
        <v>2123</v>
      </c>
      <c r="B2138" s="377">
        <v>7135</v>
      </c>
      <c r="C2138" s="378">
        <f>Matrix!B7137</f>
        <v>0</v>
      </c>
      <c r="D2138" s="398" t="s">
        <v>25652</v>
      </c>
      <c r="E2138" s="401" t="s">
        <v>25656</v>
      </c>
      <c r="F2138" s="381" t="s">
        <v>18983</v>
      </c>
      <c r="G2138" s="382" t="s">
        <v>6995</v>
      </c>
    </row>
    <row r="2139" spans="1:7" ht="57">
      <c r="A2139" s="371">
        <v>2124</v>
      </c>
      <c r="B2139" s="377">
        <v>7137</v>
      </c>
      <c r="C2139" s="378">
        <f>Matrix!B7139</f>
        <v>0</v>
      </c>
      <c r="D2139" s="398" t="s">
        <v>25652</v>
      </c>
      <c r="E2139" s="401" t="s">
        <v>25656</v>
      </c>
      <c r="F2139" s="381" t="s">
        <v>18985</v>
      </c>
      <c r="G2139" s="382" t="s">
        <v>6997</v>
      </c>
    </row>
    <row r="2140" spans="1:7" ht="47.25">
      <c r="A2140" s="371">
        <v>2125</v>
      </c>
      <c r="B2140" s="377">
        <v>7243</v>
      </c>
      <c r="C2140" s="378">
        <f>Matrix!B7245</f>
        <v>0</v>
      </c>
      <c r="D2140" s="398" t="s">
        <v>25652</v>
      </c>
      <c r="E2140" s="401" t="s">
        <v>25656</v>
      </c>
      <c r="F2140" s="381" t="s">
        <v>19091</v>
      </c>
      <c r="G2140" s="382" t="s">
        <v>7103</v>
      </c>
    </row>
    <row r="2141" spans="1:7" ht="47.25">
      <c r="A2141" s="371">
        <v>2126</v>
      </c>
      <c r="B2141" s="377">
        <v>7306</v>
      </c>
      <c r="C2141" s="378">
        <f>Matrix!B7308</f>
        <v>0</v>
      </c>
      <c r="D2141" s="398" t="s">
        <v>25652</v>
      </c>
      <c r="E2141" s="401" t="s">
        <v>25656</v>
      </c>
      <c r="F2141" s="381" t="s">
        <v>19154</v>
      </c>
      <c r="G2141" s="382" t="s">
        <v>7166</v>
      </c>
    </row>
    <row r="2142" spans="1:7" ht="47.25">
      <c r="A2142" s="371">
        <v>2127</v>
      </c>
      <c r="B2142" s="377">
        <v>7350</v>
      </c>
      <c r="C2142" s="378">
        <f>Matrix!B7352</f>
        <v>0</v>
      </c>
      <c r="D2142" s="398" t="s">
        <v>25652</v>
      </c>
      <c r="E2142" s="401" t="s">
        <v>25656</v>
      </c>
      <c r="F2142" s="381" t="s">
        <v>19198</v>
      </c>
      <c r="G2142" s="382" t="s">
        <v>7210</v>
      </c>
    </row>
    <row r="2143" spans="1:7" ht="47.25">
      <c r="A2143" s="371">
        <v>2128</v>
      </c>
      <c r="B2143" s="377">
        <v>7391</v>
      </c>
      <c r="C2143" s="378">
        <f>Matrix!B7393</f>
        <v>0</v>
      </c>
      <c r="D2143" s="398" t="s">
        <v>25652</v>
      </c>
      <c r="E2143" s="401" t="s">
        <v>25656</v>
      </c>
      <c r="F2143" s="381" t="s">
        <v>19239</v>
      </c>
      <c r="G2143" s="382" t="s">
        <v>7251</v>
      </c>
    </row>
    <row r="2144" spans="1:7" ht="47.25">
      <c r="A2144" s="371">
        <v>2129</v>
      </c>
      <c r="B2144" s="377">
        <v>7445</v>
      </c>
      <c r="C2144" s="378">
        <f>Matrix!B7447</f>
        <v>0</v>
      </c>
      <c r="D2144" s="398" t="s">
        <v>25652</v>
      </c>
      <c r="E2144" s="401" t="s">
        <v>25656</v>
      </c>
      <c r="F2144" s="381" t="s">
        <v>19293</v>
      </c>
      <c r="G2144" s="382" t="s">
        <v>7305</v>
      </c>
    </row>
    <row r="2145" spans="1:7" ht="47.25">
      <c r="A2145" s="371">
        <v>2130</v>
      </c>
      <c r="B2145" s="377">
        <v>7450</v>
      </c>
      <c r="C2145" s="378">
        <f>Matrix!B7452</f>
        <v>0</v>
      </c>
      <c r="D2145" s="398" t="s">
        <v>25652</v>
      </c>
      <c r="E2145" s="401" t="s">
        <v>25656</v>
      </c>
      <c r="F2145" s="381" t="s">
        <v>19298</v>
      </c>
      <c r="G2145" s="382" t="s">
        <v>7310</v>
      </c>
    </row>
    <row r="2146" spans="1:7" ht="47.25">
      <c r="A2146" s="371">
        <v>2131</v>
      </c>
      <c r="B2146" s="377">
        <v>8552</v>
      </c>
      <c r="C2146" s="378">
        <f>Matrix!B8554</f>
        <v>0</v>
      </c>
      <c r="D2146" s="398" t="s">
        <v>25652</v>
      </c>
      <c r="E2146" s="401" t="s">
        <v>25656</v>
      </c>
      <c r="F2146" s="381" t="s">
        <v>20376</v>
      </c>
      <c r="G2146" s="382" t="s">
        <v>8412</v>
      </c>
    </row>
    <row r="2147" spans="1:7" ht="47.25">
      <c r="A2147" s="371">
        <v>2132</v>
      </c>
      <c r="B2147" s="377">
        <v>8637</v>
      </c>
      <c r="C2147" s="378">
        <f>Matrix!B8639</f>
        <v>0</v>
      </c>
      <c r="D2147" s="398" t="s">
        <v>25652</v>
      </c>
      <c r="E2147" s="401" t="s">
        <v>25656</v>
      </c>
      <c r="F2147" s="381" t="s">
        <v>20461</v>
      </c>
      <c r="G2147" s="382" t="s">
        <v>8497</v>
      </c>
    </row>
    <row r="2148" spans="1:7" ht="47.25">
      <c r="A2148" s="371">
        <v>2133</v>
      </c>
      <c r="B2148" s="377">
        <v>8668</v>
      </c>
      <c r="C2148" s="378">
        <f>Matrix!B8670</f>
        <v>0</v>
      </c>
      <c r="D2148" s="398" t="s">
        <v>25652</v>
      </c>
      <c r="E2148" s="401" t="s">
        <v>25656</v>
      </c>
      <c r="F2148" s="381" t="s">
        <v>20492</v>
      </c>
      <c r="G2148" s="382" t="s">
        <v>8528</v>
      </c>
    </row>
    <row r="2149" spans="1:7" ht="47.25">
      <c r="A2149" s="371">
        <v>2134</v>
      </c>
      <c r="B2149" s="377">
        <v>8729</v>
      </c>
      <c r="C2149" s="378">
        <f>Matrix!B8731</f>
        <v>0</v>
      </c>
      <c r="D2149" s="398" t="s">
        <v>25652</v>
      </c>
      <c r="E2149" s="401" t="s">
        <v>25656</v>
      </c>
      <c r="F2149" s="381" t="s">
        <v>20520</v>
      </c>
      <c r="G2149" s="382" t="s">
        <v>8589</v>
      </c>
    </row>
    <row r="2150" spans="1:7" ht="47.25">
      <c r="A2150" s="371">
        <v>2135</v>
      </c>
      <c r="B2150" s="377">
        <v>8740</v>
      </c>
      <c r="C2150" s="378">
        <f>Matrix!B8742</f>
        <v>0</v>
      </c>
      <c r="D2150" s="398" t="s">
        <v>25652</v>
      </c>
      <c r="E2150" s="401" t="s">
        <v>25656</v>
      </c>
      <c r="F2150" s="381" t="s">
        <v>20526</v>
      </c>
      <c r="G2150" s="382" t="s">
        <v>8600</v>
      </c>
    </row>
    <row r="2151" spans="1:7" ht="47.25">
      <c r="A2151" s="371">
        <v>2136</v>
      </c>
      <c r="B2151" s="377">
        <v>8741</v>
      </c>
      <c r="C2151" s="378">
        <f>Matrix!B8743</f>
        <v>0</v>
      </c>
      <c r="D2151" s="398" t="s">
        <v>25652</v>
      </c>
      <c r="E2151" s="401" t="s">
        <v>25656</v>
      </c>
      <c r="F2151" s="381" t="s">
        <v>20527</v>
      </c>
      <c r="G2151" s="382" t="s">
        <v>8601</v>
      </c>
    </row>
    <row r="2152" spans="1:7" ht="47.25">
      <c r="A2152" s="371">
        <v>2137</v>
      </c>
      <c r="B2152" s="377">
        <v>8742</v>
      </c>
      <c r="C2152" s="378">
        <f>Matrix!B8744</f>
        <v>0</v>
      </c>
      <c r="D2152" s="398" t="s">
        <v>25652</v>
      </c>
      <c r="E2152" s="401" t="s">
        <v>25656</v>
      </c>
      <c r="F2152" s="381" t="s">
        <v>20528</v>
      </c>
      <c r="G2152" s="382" t="s">
        <v>8602</v>
      </c>
    </row>
    <row r="2153" spans="1:7" ht="47.25">
      <c r="A2153" s="371">
        <v>2138</v>
      </c>
      <c r="B2153" s="377">
        <v>8746</v>
      </c>
      <c r="C2153" s="378">
        <f>Matrix!B8748</f>
        <v>0</v>
      </c>
      <c r="D2153" s="398" t="s">
        <v>25652</v>
      </c>
      <c r="E2153" s="401" t="s">
        <v>25656</v>
      </c>
      <c r="F2153" s="381" t="s">
        <v>20532</v>
      </c>
      <c r="G2153" s="382" t="s">
        <v>8606</v>
      </c>
    </row>
    <row r="2154" spans="1:7" ht="47.25">
      <c r="A2154" s="371">
        <v>2139</v>
      </c>
      <c r="B2154" s="377">
        <v>8772</v>
      </c>
      <c r="C2154" s="378">
        <f>Matrix!B8774</f>
        <v>0</v>
      </c>
      <c r="D2154" s="398" t="s">
        <v>25652</v>
      </c>
      <c r="E2154" s="401" t="s">
        <v>25656</v>
      </c>
      <c r="F2154" s="381" t="s">
        <v>20558</v>
      </c>
      <c r="G2154" s="382" t="s">
        <v>8632</v>
      </c>
    </row>
    <row r="2155" spans="1:7" ht="47.25">
      <c r="A2155" s="371">
        <v>2140</v>
      </c>
      <c r="B2155" s="377">
        <v>8842</v>
      </c>
      <c r="C2155" s="378">
        <f>Matrix!B8844</f>
        <v>0</v>
      </c>
      <c r="D2155" s="398" t="s">
        <v>25652</v>
      </c>
      <c r="E2155" s="401" t="s">
        <v>25656</v>
      </c>
      <c r="F2155" s="381" t="s">
        <v>20627</v>
      </c>
      <c r="G2155" s="382" t="s">
        <v>8702</v>
      </c>
    </row>
    <row r="2156" spans="1:7" ht="57">
      <c r="A2156" s="371">
        <v>2141</v>
      </c>
      <c r="B2156" s="377">
        <v>8854</v>
      </c>
      <c r="C2156" s="378">
        <f>Matrix!B8856</f>
        <v>0</v>
      </c>
      <c r="D2156" s="398" t="s">
        <v>25652</v>
      </c>
      <c r="E2156" s="401" t="s">
        <v>25656</v>
      </c>
      <c r="F2156" s="381" t="s">
        <v>20639</v>
      </c>
      <c r="G2156" s="382" t="s">
        <v>8714</v>
      </c>
    </row>
    <row r="2157" spans="1:7" ht="47.25">
      <c r="A2157" s="371">
        <v>2142</v>
      </c>
      <c r="B2157" s="377">
        <v>8880</v>
      </c>
      <c r="C2157" s="378">
        <f>Matrix!B8882</f>
        <v>0</v>
      </c>
      <c r="D2157" s="398" t="s">
        <v>25652</v>
      </c>
      <c r="E2157" s="401" t="s">
        <v>25656</v>
      </c>
      <c r="F2157" s="381" t="s">
        <v>20665</v>
      </c>
      <c r="G2157" s="382" t="s">
        <v>8740</v>
      </c>
    </row>
    <row r="2158" spans="1:7" ht="47.25">
      <c r="A2158" s="371">
        <v>2143</v>
      </c>
      <c r="B2158" s="377">
        <v>9014</v>
      </c>
      <c r="C2158" s="378">
        <f>Matrix!B9016</f>
        <v>0</v>
      </c>
      <c r="D2158" s="398" t="s">
        <v>25652</v>
      </c>
      <c r="E2158" s="401" t="s">
        <v>25656</v>
      </c>
      <c r="F2158" s="381" t="s">
        <v>20799</v>
      </c>
      <c r="G2158" s="382" t="s">
        <v>8874</v>
      </c>
    </row>
    <row r="2159" spans="1:7" ht="47.25">
      <c r="A2159" s="371">
        <v>2144</v>
      </c>
      <c r="B2159" s="377">
        <v>9186</v>
      </c>
      <c r="C2159" s="378">
        <f>Matrix!B9188</f>
        <v>0</v>
      </c>
      <c r="D2159" s="398" t="s">
        <v>25652</v>
      </c>
      <c r="E2159" s="401" t="s">
        <v>25656</v>
      </c>
      <c r="F2159" s="381" t="s">
        <v>20971</v>
      </c>
      <c r="G2159" s="382" t="s">
        <v>9043</v>
      </c>
    </row>
    <row r="2160" spans="1:7" ht="47.25">
      <c r="A2160" s="371">
        <v>2145</v>
      </c>
      <c r="B2160" s="377">
        <v>9187</v>
      </c>
      <c r="C2160" s="378">
        <f>Matrix!B9189</f>
        <v>0</v>
      </c>
      <c r="D2160" s="398" t="s">
        <v>25652</v>
      </c>
      <c r="E2160" s="401" t="s">
        <v>25656</v>
      </c>
      <c r="F2160" s="381" t="s">
        <v>20972</v>
      </c>
      <c r="G2160" s="382" t="s">
        <v>9044</v>
      </c>
    </row>
    <row r="2161" spans="1:7" ht="47.25">
      <c r="A2161" s="371">
        <v>2146</v>
      </c>
      <c r="B2161" s="377">
        <v>9198</v>
      </c>
      <c r="C2161" s="378">
        <f>Matrix!B9200</f>
        <v>0</v>
      </c>
      <c r="D2161" s="398" t="s">
        <v>25652</v>
      </c>
      <c r="E2161" s="401" t="s">
        <v>25656</v>
      </c>
      <c r="F2161" s="381" t="s">
        <v>20983</v>
      </c>
      <c r="G2161" s="382" t="s">
        <v>9055</v>
      </c>
    </row>
    <row r="2162" spans="1:7" ht="47.25">
      <c r="A2162" s="371">
        <v>2147</v>
      </c>
      <c r="B2162" s="377">
        <v>9210</v>
      </c>
      <c r="C2162" s="378">
        <f>Matrix!B9212</f>
        <v>0</v>
      </c>
      <c r="D2162" s="398" t="s">
        <v>25652</v>
      </c>
      <c r="E2162" s="401" t="s">
        <v>25656</v>
      </c>
      <c r="F2162" s="381" t="s">
        <v>20995</v>
      </c>
      <c r="G2162" s="382" t="s">
        <v>9067</v>
      </c>
    </row>
    <row r="2163" spans="1:7" ht="47.25">
      <c r="A2163" s="371">
        <v>2148</v>
      </c>
      <c r="B2163" s="377">
        <v>9236</v>
      </c>
      <c r="C2163" s="378">
        <f>Matrix!B9238</f>
        <v>0</v>
      </c>
      <c r="D2163" s="398" t="s">
        <v>25652</v>
      </c>
      <c r="E2163" s="401" t="s">
        <v>25656</v>
      </c>
      <c r="F2163" s="381" t="s">
        <v>21021</v>
      </c>
      <c r="G2163" s="382" t="s">
        <v>9093</v>
      </c>
    </row>
    <row r="2164" spans="1:7" ht="47.25">
      <c r="A2164" s="371">
        <v>2149</v>
      </c>
      <c r="B2164" s="377">
        <v>9266</v>
      </c>
      <c r="C2164" s="378">
        <f>Matrix!B9268</f>
        <v>0</v>
      </c>
      <c r="D2164" s="398" t="s">
        <v>25652</v>
      </c>
      <c r="E2164" s="401" t="s">
        <v>25656</v>
      </c>
      <c r="F2164" s="381" t="s">
        <v>21051</v>
      </c>
      <c r="G2164" s="382" t="s">
        <v>9123</v>
      </c>
    </row>
    <row r="2165" spans="1:7" ht="47.25">
      <c r="A2165" s="371">
        <v>2150</v>
      </c>
      <c r="B2165" s="377">
        <v>9328</v>
      </c>
      <c r="C2165" s="378">
        <f>Matrix!B9330</f>
        <v>0</v>
      </c>
      <c r="D2165" s="398" t="s">
        <v>25652</v>
      </c>
      <c r="E2165" s="401" t="s">
        <v>25656</v>
      </c>
      <c r="F2165" s="381" t="s">
        <v>21107</v>
      </c>
      <c r="G2165" s="382" t="s">
        <v>9184</v>
      </c>
    </row>
    <row r="2166" spans="1:7" ht="47.25">
      <c r="A2166" s="371">
        <v>2151</v>
      </c>
      <c r="B2166" s="377">
        <v>9673</v>
      </c>
      <c r="C2166" s="378">
        <f>Matrix!B9675</f>
        <v>0</v>
      </c>
      <c r="D2166" s="398" t="s">
        <v>25652</v>
      </c>
      <c r="E2166" s="401" t="s">
        <v>25656</v>
      </c>
      <c r="F2166" s="381" t="s">
        <v>21447</v>
      </c>
      <c r="G2166" s="382" t="s">
        <v>9529</v>
      </c>
    </row>
    <row r="2167" spans="1:7" ht="57">
      <c r="A2167" s="371">
        <v>2152</v>
      </c>
      <c r="B2167" s="377">
        <v>9877</v>
      </c>
      <c r="C2167" s="378">
        <f>Matrix!B9879</f>
        <v>0</v>
      </c>
      <c r="D2167" s="398" t="s">
        <v>25652</v>
      </c>
      <c r="E2167" s="401" t="s">
        <v>25656</v>
      </c>
      <c r="F2167" s="381" t="s">
        <v>21646</v>
      </c>
      <c r="G2167" s="382" t="s">
        <v>9738</v>
      </c>
    </row>
    <row r="2168" spans="1:7" ht="47.25">
      <c r="A2168" s="371">
        <v>2153</v>
      </c>
      <c r="B2168" s="377">
        <v>9990</v>
      </c>
      <c r="C2168" s="378">
        <f>Matrix!B9992</f>
        <v>0</v>
      </c>
      <c r="D2168" s="398" t="s">
        <v>25654</v>
      </c>
      <c r="E2168" s="401" t="s">
        <v>25657</v>
      </c>
      <c r="F2168" s="381" t="s">
        <v>21759</v>
      </c>
      <c r="G2168" s="382" t="s">
        <v>9851</v>
      </c>
    </row>
    <row r="2169" spans="1:7" ht="47.25">
      <c r="A2169" s="371">
        <v>2154</v>
      </c>
      <c r="B2169" s="377">
        <v>9998</v>
      </c>
      <c r="C2169" s="378">
        <f>Matrix!B10000</f>
        <v>0</v>
      </c>
      <c r="D2169" s="398" t="s">
        <v>25652</v>
      </c>
      <c r="E2169" s="401" t="s">
        <v>25656</v>
      </c>
      <c r="F2169" s="381" t="s">
        <v>21767</v>
      </c>
      <c r="G2169" s="382" t="s">
        <v>9859</v>
      </c>
    </row>
    <row r="2170" spans="1:7" ht="47.25">
      <c r="A2170" s="371">
        <v>2155</v>
      </c>
      <c r="B2170" s="377">
        <v>9999</v>
      </c>
      <c r="C2170" s="378">
        <f>Matrix!B10001</f>
        <v>0</v>
      </c>
      <c r="D2170" s="398" t="s">
        <v>25652</v>
      </c>
      <c r="E2170" s="401" t="s">
        <v>25656</v>
      </c>
      <c r="F2170" s="381" t="s">
        <v>21768</v>
      </c>
      <c r="G2170" s="382" t="s">
        <v>9860</v>
      </c>
    </row>
    <row r="2171" spans="1:7" ht="47.25">
      <c r="A2171" s="371">
        <v>2156</v>
      </c>
      <c r="B2171" s="377">
        <v>144</v>
      </c>
      <c r="C2171" s="378">
        <f>Matrix!B146</f>
        <v>0</v>
      </c>
      <c r="D2171" s="398" t="s">
        <v>25652</v>
      </c>
      <c r="E2171" s="402" t="s">
        <v>25658</v>
      </c>
      <c r="F2171" s="381" t="s">
        <v>12198</v>
      </c>
      <c r="G2171" s="382" t="s">
        <v>148</v>
      </c>
    </row>
    <row r="2172" spans="1:7" ht="47.25">
      <c r="A2172" s="371">
        <v>2157</v>
      </c>
      <c r="B2172" s="377">
        <v>176</v>
      </c>
      <c r="C2172" s="378">
        <f>Matrix!B178</f>
        <v>0</v>
      </c>
      <c r="D2172" s="398" t="s">
        <v>25652</v>
      </c>
      <c r="E2172" s="402" t="s">
        <v>25658</v>
      </c>
      <c r="F2172" s="381" t="s">
        <v>12230</v>
      </c>
      <c r="G2172" s="382" t="s">
        <v>180</v>
      </c>
    </row>
    <row r="2173" spans="1:7" ht="47.25">
      <c r="A2173" s="371">
        <v>2158</v>
      </c>
      <c r="B2173" s="377">
        <v>177</v>
      </c>
      <c r="C2173" s="378">
        <f>Matrix!B179</f>
        <v>0</v>
      </c>
      <c r="D2173" s="398" t="s">
        <v>25652</v>
      </c>
      <c r="E2173" s="402" t="s">
        <v>25658</v>
      </c>
      <c r="F2173" s="381" t="s">
        <v>12231</v>
      </c>
      <c r="G2173" s="382" t="s">
        <v>181</v>
      </c>
    </row>
    <row r="2174" spans="1:7" ht="47.25">
      <c r="A2174" s="371">
        <v>2159</v>
      </c>
      <c r="B2174" s="377">
        <v>302</v>
      </c>
      <c r="C2174" s="378">
        <f>Matrix!B304</f>
        <v>0</v>
      </c>
      <c r="D2174" s="398" t="s">
        <v>25652</v>
      </c>
      <c r="E2174" s="402" t="s">
        <v>25658</v>
      </c>
      <c r="F2174" s="381" t="s">
        <v>12356</v>
      </c>
      <c r="G2174" s="382" t="s">
        <v>306</v>
      </c>
    </row>
    <row r="2175" spans="1:7" ht="47.25">
      <c r="A2175" s="371">
        <v>2160</v>
      </c>
      <c r="B2175" s="377">
        <v>456</v>
      </c>
      <c r="C2175" s="378">
        <f>Matrix!B458</f>
        <v>0</v>
      </c>
      <c r="D2175" s="398" t="s">
        <v>25652</v>
      </c>
      <c r="E2175" s="402" t="s">
        <v>25658</v>
      </c>
      <c r="F2175" s="381" t="s">
        <v>12510</v>
      </c>
      <c r="G2175" s="382" t="s">
        <v>460</v>
      </c>
    </row>
    <row r="2176" spans="1:7" ht="47.25">
      <c r="A2176" s="371">
        <v>2161</v>
      </c>
      <c r="B2176" s="377">
        <v>468</v>
      </c>
      <c r="C2176" s="378">
        <f>Matrix!B470</f>
        <v>0</v>
      </c>
      <c r="D2176" s="398" t="s">
        <v>25652</v>
      </c>
      <c r="E2176" s="402" t="s">
        <v>25658</v>
      </c>
      <c r="F2176" s="381" t="s">
        <v>12522</v>
      </c>
      <c r="G2176" s="382" t="s">
        <v>472</v>
      </c>
    </row>
    <row r="2177" spans="1:7" ht="47.25">
      <c r="A2177" s="371">
        <v>2162</v>
      </c>
      <c r="B2177" s="377">
        <v>633</v>
      </c>
      <c r="C2177" s="378">
        <f>Matrix!B635</f>
        <v>0</v>
      </c>
      <c r="D2177" s="398" t="s">
        <v>25652</v>
      </c>
      <c r="E2177" s="402" t="s">
        <v>25658</v>
      </c>
      <c r="F2177" s="381" t="s">
        <v>12687</v>
      </c>
      <c r="G2177" s="382" t="s">
        <v>637</v>
      </c>
    </row>
    <row r="2178" spans="1:7" ht="47.25">
      <c r="A2178" s="371">
        <v>2163</v>
      </c>
      <c r="B2178" s="377">
        <v>658</v>
      </c>
      <c r="C2178" s="378">
        <f>Matrix!B660</f>
        <v>0</v>
      </c>
      <c r="D2178" s="398" t="s">
        <v>25652</v>
      </c>
      <c r="E2178" s="402" t="s">
        <v>25658</v>
      </c>
      <c r="F2178" s="381" t="s">
        <v>12712</v>
      </c>
      <c r="G2178" s="382" t="s">
        <v>662</v>
      </c>
    </row>
    <row r="2179" spans="1:7" ht="47.25">
      <c r="A2179" s="371">
        <v>2164</v>
      </c>
      <c r="B2179" s="377">
        <v>727</v>
      </c>
      <c r="C2179" s="378">
        <f>Matrix!B729</f>
        <v>0</v>
      </c>
      <c r="D2179" s="398" t="s">
        <v>25652</v>
      </c>
      <c r="E2179" s="402" t="s">
        <v>25658</v>
      </c>
      <c r="F2179" s="381" t="s">
        <v>12781</v>
      </c>
      <c r="G2179" s="382" t="s">
        <v>731</v>
      </c>
    </row>
    <row r="2180" spans="1:7" ht="47.25">
      <c r="A2180" s="371">
        <v>2165</v>
      </c>
      <c r="B2180" s="377">
        <v>754</v>
      </c>
      <c r="C2180" s="378">
        <f>Matrix!B756</f>
        <v>0</v>
      </c>
      <c r="D2180" s="398" t="s">
        <v>25652</v>
      </c>
      <c r="E2180" s="402" t="s">
        <v>25658</v>
      </c>
      <c r="F2180" s="381" t="s">
        <v>12808</v>
      </c>
      <c r="G2180" s="382" t="s">
        <v>758</v>
      </c>
    </row>
    <row r="2181" spans="1:7" ht="47.25">
      <c r="A2181" s="371">
        <v>2166</v>
      </c>
      <c r="B2181" s="377">
        <v>852</v>
      </c>
      <c r="C2181" s="378">
        <f>Matrix!B854</f>
        <v>0</v>
      </c>
      <c r="D2181" s="398" t="s">
        <v>25652</v>
      </c>
      <c r="E2181" s="402" t="s">
        <v>25658</v>
      </c>
      <c r="F2181" s="381" t="s">
        <v>12906</v>
      </c>
      <c r="G2181" s="382" t="s">
        <v>855</v>
      </c>
    </row>
    <row r="2182" spans="1:7" ht="47.25">
      <c r="A2182" s="371">
        <v>2167</v>
      </c>
      <c r="B2182" s="377">
        <v>943</v>
      </c>
      <c r="C2182" s="378">
        <f>Matrix!B945</f>
        <v>0</v>
      </c>
      <c r="D2182" s="398" t="s">
        <v>25652</v>
      </c>
      <c r="E2182" s="402" t="s">
        <v>25658</v>
      </c>
      <c r="F2182" s="381" t="s">
        <v>12996</v>
      </c>
      <c r="G2182" s="382" t="s">
        <v>946</v>
      </c>
    </row>
    <row r="2183" spans="1:7" ht="47.25">
      <c r="A2183" s="371">
        <v>2168</v>
      </c>
      <c r="B2183" s="377">
        <v>963</v>
      </c>
      <c r="C2183" s="378">
        <f>Matrix!B965</f>
        <v>0</v>
      </c>
      <c r="D2183" s="398" t="s">
        <v>25652</v>
      </c>
      <c r="E2183" s="402" t="s">
        <v>25658</v>
      </c>
      <c r="F2183" s="381" t="s">
        <v>13016</v>
      </c>
      <c r="G2183" s="382" t="s">
        <v>966</v>
      </c>
    </row>
    <row r="2184" spans="1:7" ht="47.25">
      <c r="A2184" s="371">
        <v>2169</v>
      </c>
      <c r="B2184" s="377">
        <v>1038</v>
      </c>
      <c r="C2184" s="378">
        <f>Matrix!B1040</f>
        <v>0</v>
      </c>
      <c r="D2184" s="398" t="s">
        <v>25652</v>
      </c>
      <c r="E2184" s="402" t="s">
        <v>25658</v>
      </c>
      <c r="F2184" s="381" t="s">
        <v>13091</v>
      </c>
      <c r="G2184" s="382" t="s">
        <v>1041</v>
      </c>
    </row>
    <row r="2185" spans="1:7" ht="47.25">
      <c r="A2185" s="371">
        <v>2170</v>
      </c>
      <c r="B2185" s="377">
        <v>1100</v>
      </c>
      <c r="C2185" s="378">
        <f>Matrix!B1102</f>
        <v>0</v>
      </c>
      <c r="D2185" s="398" t="s">
        <v>25652</v>
      </c>
      <c r="E2185" s="402" t="s">
        <v>25658</v>
      </c>
      <c r="F2185" s="381" t="s">
        <v>13153</v>
      </c>
      <c r="G2185" s="382" t="s">
        <v>1103</v>
      </c>
    </row>
    <row r="2186" spans="1:7" ht="47.25">
      <c r="A2186" s="371">
        <v>2171</v>
      </c>
      <c r="B2186" s="377">
        <v>1128</v>
      </c>
      <c r="C2186" s="378">
        <f>Matrix!B1130</f>
        <v>0</v>
      </c>
      <c r="D2186" s="398" t="s">
        <v>25652</v>
      </c>
      <c r="E2186" s="402" t="s">
        <v>25658</v>
      </c>
      <c r="F2186" s="381" t="s">
        <v>13181</v>
      </c>
      <c r="G2186" s="382" t="s">
        <v>1131</v>
      </c>
    </row>
    <row r="2187" spans="1:7" ht="47.25">
      <c r="A2187" s="371">
        <v>2172</v>
      </c>
      <c r="B2187" s="377">
        <v>1250</v>
      </c>
      <c r="C2187" s="378">
        <f>Matrix!B1252</f>
        <v>0</v>
      </c>
      <c r="D2187" s="398" t="s">
        <v>25652</v>
      </c>
      <c r="E2187" s="402" t="s">
        <v>25658</v>
      </c>
      <c r="F2187" s="381" t="s">
        <v>13303</v>
      </c>
      <c r="G2187" s="382" t="s">
        <v>1253</v>
      </c>
    </row>
    <row r="2188" spans="1:7" ht="47.25">
      <c r="A2188" s="371">
        <v>2173</v>
      </c>
      <c r="B2188" s="377">
        <v>1259</v>
      </c>
      <c r="C2188" s="378">
        <f>Matrix!B1261</f>
        <v>0</v>
      </c>
      <c r="D2188" s="398" t="s">
        <v>25652</v>
      </c>
      <c r="E2188" s="402" t="s">
        <v>25658</v>
      </c>
      <c r="F2188" s="381" t="s">
        <v>13312</v>
      </c>
      <c r="G2188" s="382" t="s">
        <v>1262</v>
      </c>
    </row>
    <row r="2189" spans="1:7" ht="47.25">
      <c r="A2189" s="371">
        <v>2174</v>
      </c>
      <c r="B2189" s="377">
        <v>1440</v>
      </c>
      <c r="C2189" s="378">
        <f>Matrix!B1442</f>
        <v>0</v>
      </c>
      <c r="D2189" s="398" t="s">
        <v>25652</v>
      </c>
      <c r="E2189" s="402" t="s">
        <v>25658</v>
      </c>
      <c r="F2189" s="381" t="s">
        <v>13493</v>
      </c>
      <c r="G2189" s="382" t="s">
        <v>1442</v>
      </c>
    </row>
    <row r="2190" spans="1:7" ht="47.25">
      <c r="A2190" s="371">
        <v>2175</v>
      </c>
      <c r="B2190" s="377">
        <v>1441</v>
      </c>
      <c r="C2190" s="378">
        <f>Matrix!B1443</f>
        <v>0</v>
      </c>
      <c r="D2190" s="398" t="s">
        <v>25652</v>
      </c>
      <c r="E2190" s="402" t="s">
        <v>25658</v>
      </c>
      <c r="F2190" s="381" t="s">
        <v>13494</v>
      </c>
      <c r="G2190" s="382" t="s">
        <v>1443</v>
      </c>
    </row>
    <row r="2191" spans="1:7" ht="47.25">
      <c r="A2191" s="371">
        <v>2176</v>
      </c>
      <c r="B2191" s="377">
        <v>1827</v>
      </c>
      <c r="C2191" s="378">
        <f>Matrix!B1829</f>
        <v>0</v>
      </c>
      <c r="D2191" s="398" t="s">
        <v>25652</v>
      </c>
      <c r="E2191" s="402" t="s">
        <v>25658</v>
      </c>
      <c r="F2191" s="381" t="s">
        <v>13878</v>
      </c>
      <c r="G2191" s="382" t="s">
        <v>1829</v>
      </c>
    </row>
    <row r="2192" spans="1:7" ht="47.25">
      <c r="A2192" s="371">
        <v>2177</v>
      </c>
      <c r="B2192" s="377">
        <v>1829</v>
      </c>
      <c r="C2192" s="378">
        <f>Matrix!B1831</f>
        <v>0</v>
      </c>
      <c r="D2192" s="398" t="s">
        <v>25652</v>
      </c>
      <c r="E2192" s="402" t="s">
        <v>25658</v>
      </c>
      <c r="F2192" s="381" t="s">
        <v>13880</v>
      </c>
      <c r="G2192" s="382" t="s">
        <v>1831</v>
      </c>
    </row>
    <row r="2193" spans="1:7" ht="47.25">
      <c r="A2193" s="371">
        <v>2178</v>
      </c>
      <c r="B2193" s="377">
        <v>1954</v>
      </c>
      <c r="C2193" s="378">
        <f>Matrix!B1956</f>
        <v>0</v>
      </c>
      <c r="D2193" s="398" t="s">
        <v>25652</v>
      </c>
      <c r="E2193" s="402" t="s">
        <v>25658</v>
      </c>
      <c r="F2193" s="381" t="s">
        <v>14005</v>
      </c>
      <c r="G2193" s="382" t="s">
        <v>1956</v>
      </c>
    </row>
    <row r="2194" spans="1:7" ht="47.25">
      <c r="A2194" s="371">
        <v>2179</v>
      </c>
      <c r="B2194" s="377">
        <v>1957</v>
      </c>
      <c r="C2194" s="378">
        <f>Matrix!B1959</f>
        <v>0</v>
      </c>
      <c r="D2194" s="398" t="s">
        <v>25652</v>
      </c>
      <c r="E2194" s="402" t="s">
        <v>25658</v>
      </c>
      <c r="F2194" s="381" t="s">
        <v>14008</v>
      </c>
      <c r="G2194" s="382" t="s">
        <v>1959</v>
      </c>
    </row>
    <row r="2195" spans="1:7" ht="47.25">
      <c r="A2195" s="371">
        <v>2180</v>
      </c>
      <c r="B2195" s="377">
        <v>2158</v>
      </c>
      <c r="C2195" s="378">
        <f>Matrix!B2160</f>
        <v>0</v>
      </c>
      <c r="D2195" s="398" t="s">
        <v>25652</v>
      </c>
      <c r="E2195" s="402" t="s">
        <v>25658</v>
      </c>
      <c r="F2195" s="381" t="s">
        <v>14208</v>
      </c>
      <c r="G2195" s="382" t="s">
        <v>2160</v>
      </c>
    </row>
    <row r="2196" spans="1:7" ht="47.25">
      <c r="A2196" s="371">
        <v>2181</v>
      </c>
      <c r="B2196" s="377">
        <v>2168</v>
      </c>
      <c r="C2196" s="378">
        <f>Matrix!B2170</f>
        <v>0</v>
      </c>
      <c r="D2196" s="398" t="s">
        <v>25652</v>
      </c>
      <c r="E2196" s="402" t="s">
        <v>25658</v>
      </c>
      <c r="F2196" s="381" t="s">
        <v>14218</v>
      </c>
      <c r="G2196" s="382" t="s">
        <v>2170</v>
      </c>
    </row>
    <row r="2197" spans="1:7" ht="47.25">
      <c r="A2197" s="371">
        <v>2182</v>
      </c>
      <c r="B2197" s="377">
        <v>2194</v>
      </c>
      <c r="C2197" s="378">
        <f>Matrix!B2196</f>
        <v>0</v>
      </c>
      <c r="D2197" s="398" t="s">
        <v>25652</v>
      </c>
      <c r="E2197" s="402" t="s">
        <v>25658</v>
      </c>
      <c r="F2197" s="381" t="s">
        <v>14244</v>
      </c>
      <c r="G2197" s="382" t="s">
        <v>2196</v>
      </c>
    </row>
    <row r="2198" spans="1:7" ht="47.25">
      <c r="A2198" s="371">
        <v>2183</v>
      </c>
      <c r="B2198" s="377">
        <v>2497</v>
      </c>
      <c r="C2198" s="378">
        <f>Matrix!B2499</f>
        <v>0</v>
      </c>
      <c r="D2198" s="398" t="s">
        <v>25652</v>
      </c>
      <c r="E2198" s="402" t="s">
        <v>25658</v>
      </c>
      <c r="F2198" s="381" t="s">
        <v>14547</v>
      </c>
      <c r="G2198" s="382" t="s">
        <v>2497</v>
      </c>
    </row>
    <row r="2199" spans="1:7" ht="47.25">
      <c r="A2199" s="371">
        <v>2184</v>
      </c>
      <c r="B2199" s="377">
        <v>2534</v>
      </c>
      <c r="C2199" s="378">
        <f>Matrix!B2536</f>
        <v>0</v>
      </c>
      <c r="D2199" s="398" t="s">
        <v>25652</v>
      </c>
      <c r="E2199" s="402" t="s">
        <v>25658</v>
      </c>
      <c r="F2199" s="381" t="s">
        <v>14584</v>
      </c>
      <c r="G2199" s="382" t="s">
        <v>2534</v>
      </c>
    </row>
    <row r="2200" spans="1:7" ht="47.25">
      <c r="A2200" s="371">
        <v>2185</v>
      </c>
      <c r="B2200" s="377">
        <v>2545</v>
      </c>
      <c r="C2200" s="378">
        <f>Matrix!B2547</f>
        <v>0</v>
      </c>
      <c r="D2200" s="398" t="s">
        <v>25652</v>
      </c>
      <c r="E2200" s="402" t="s">
        <v>25658</v>
      </c>
      <c r="F2200" s="381" t="s">
        <v>14595</v>
      </c>
      <c r="G2200" s="382" t="s">
        <v>2545</v>
      </c>
    </row>
    <row r="2201" spans="1:7" ht="47.25">
      <c r="A2201" s="371">
        <v>2186</v>
      </c>
      <c r="B2201" s="377">
        <v>2547</v>
      </c>
      <c r="C2201" s="378">
        <f>Matrix!B2549</f>
        <v>0</v>
      </c>
      <c r="D2201" s="398" t="s">
        <v>25652</v>
      </c>
      <c r="E2201" s="402" t="s">
        <v>25658</v>
      </c>
      <c r="F2201" s="381" t="s">
        <v>14597</v>
      </c>
      <c r="G2201" s="382" t="s">
        <v>2547</v>
      </c>
    </row>
    <row r="2202" spans="1:7" ht="47.25">
      <c r="A2202" s="371">
        <v>2187</v>
      </c>
      <c r="B2202" s="377">
        <v>2556</v>
      </c>
      <c r="C2202" s="378">
        <f>Matrix!B2558</f>
        <v>0</v>
      </c>
      <c r="D2202" s="398" t="s">
        <v>25652</v>
      </c>
      <c r="E2202" s="402" t="s">
        <v>25658</v>
      </c>
      <c r="F2202" s="381" t="s">
        <v>14606</v>
      </c>
      <c r="G2202" s="382" t="s">
        <v>2556</v>
      </c>
    </row>
    <row r="2203" spans="1:7" ht="47.25">
      <c r="A2203" s="371">
        <v>2188</v>
      </c>
      <c r="B2203" s="377">
        <v>2562</v>
      </c>
      <c r="C2203" s="378">
        <f>Matrix!B2564</f>
        <v>0</v>
      </c>
      <c r="D2203" s="398" t="s">
        <v>25652</v>
      </c>
      <c r="E2203" s="402" t="s">
        <v>25658</v>
      </c>
      <c r="F2203" s="381" t="s">
        <v>14612</v>
      </c>
      <c r="G2203" s="382" t="s">
        <v>2562</v>
      </c>
    </row>
    <row r="2204" spans="1:7" ht="47.25">
      <c r="A2204" s="371">
        <v>2189</v>
      </c>
      <c r="B2204" s="377">
        <v>2641</v>
      </c>
      <c r="C2204" s="378">
        <f>Matrix!B2643</f>
        <v>0</v>
      </c>
      <c r="D2204" s="398" t="s">
        <v>25652</v>
      </c>
      <c r="E2204" s="402" t="s">
        <v>25658</v>
      </c>
      <c r="F2204" s="381" t="s">
        <v>14691</v>
      </c>
      <c r="G2204" s="382" t="s">
        <v>2641</v>
      </c>
    </row>
    <row r="2205" spans="1:7" ht="47.25">
      <c r="A2205" s="371">
        <v>2190</v>
      </c>
      <c r="B2205" s="377">
        <v>2675</v>
      </c>
      <c r="C2205" s="378">
        <f>Matrix!B2677</f>
        <v>0</v>
      </c>
      <c r="D2205" s="398" t="s">
        <v>25652</v>
      </c>
      <c r="E2205" s="402" t="s">
        <v>25658</v>
      </c>
      <c r="F2205" s="381" t="s">
        <v>14725</v>
      </c>
      <c r="G2205" s="382" t="s">
        <v>2675</v>
      </c>
    </row>
    <row r="2206" spans="1:7" ht="47.25">
      <c r="A2206" s="371">
        <v>2191</v>
      </c>
      <c r="B2206" s="377">
        <v>2745</v>
      </c>
      <c r="C2206" s="378">
        <f>Matrix!B2747</f>
        <v>0</v>
      </c>
      <c r="D2206" s="398" t="s">
        <v>25652</v>
      </c>
      <c r="E2206" s="402" t="s">
        <v>25658</v>
      </c>
      <c r="F2206" s="381" t="s">
        <v>14795</v>
      </c>
      <c r="G2206" s="382" t="s">
        <v>2745</v>
      </c>
    </row>
    <row r="2207" spans="1:7" ht="47.25">
      <c r="A2207" s="371">
        <v>2192</v>
      </c>
      <c r="B2207" s="377">
        <v>2803</v>
      </c>
      <c r="C2207" s="378">
        <f>Matrix!B2805</f>
        <v>0</v>
      </c>
      <c r="D2207" s="398" t="s">
        <v>25652</v>
      </c>
      <c r="E2207" s="402" t="s">
        <v>25658</v>
      </c>
      <c r="F2207" s="381" t="s">
        <v>14853</v>
      </c>
      <c r="G2207" s="382" t="s">
        <v>2803</v>
      </c>
    </row>
    <row r="2208" spans="1:7" ht="47.25">
      <c r="A2208" s="371">
        <v>2193</v>
      </c>
      <c r="B2208" s="377">
        <v>2824</v>
      </c>
      <c r="C2208" s="378">
        <f>Matrix!B2826</f>
        <v>0</v>
      </c>
      <c r="D2208" s="398" t="s">
        <v>25652</v>
      </c>
      <c r="E2208" s="402" t="s">
        <v>25658</v>
      </c>
      <c r="F2208" s="381" t="s">
        <v>14874</v>
      </c>
      <c r="G2208" s="382" t="s">
        <v>2824</v>
      </c>
    </row>
    <row r="2209" spans="1:7" ht="47.25">
      <c r="A2209" s="371">
        <v>2194</v>
      </c>
      <c r="B2209" s="377">
        <v>3001</v>
      </c>
      <c r="C2209" s="378">
        <f>Matrix!B3003</f>
        <v>0</v>
      </c>
      <c r="D2209" s="398" t="s">
        <v>25652</v>
      </c>
      <c r="E2209" s="402" t="s">
        <v>25658</v>
      </c>
      <c r="F2209" s="381" t="s">
        <v>15051</v>
      </c>
      <c r="G2209" s="382" t="s">
        <v>3001</v>
      </c>
    </row>
    <row r="2210" spans="1:7" ht="47.25">
      <c r="A2210" s="371">
        <v>2195</v>
      </c>
      <c r="B2210" s="377">
        <v>3137</v>
      </c>
      <c r="C2210" s="378">
        <f>Matrix!B3139</f>
        <v>0</v>
      </c>
      <c r="D2210" s="398" t="s">
        <v>25652</v>
      </c>
      <c r="E2210" s="402" t="s">
        <v>25658</v>
      </c>
      <c r="F2210" s="381" t="s">
        <v>15167</v>
      </c>
      <c r="G2210" s="382" t="s">
        <v>3140</v>
      </c>
    </row>
    <row r="2211" spans="1:7" ht="47.25">
      <c r="A2211" s="371">
        <v>2196</v>
      </c>
      <c r="B2211" s="377">
        <v>3154</v>
      </c>
      <c r="C2211" s="378">
        <f>Matrix!B3156</f>
        <v>0</v>
      </c>
      <c r="D2211" s="398" t="s">
        <v>25652</v>
      </c>
      <c r="E2211" s="402" t="s">
        <v>25658</v>
      </c>
      <c r="F2211" s="381" t="s">
        <v>15184</v>
      </c>
      <c r="G2211" s="382" t="s">
        <v>3157</v>
      </c>
    </row>
    <row r="2212" spans="1:7" ht="47.25">
      <c r="A2212" s="371">
        <v>2197</v>
      </c>
      <c r="B2212" s="377">
        <v>3165</v>
      </c>
      <c r="C2212" s="378">
        <f>Matrix!B3167</f>
        <v>0</v>
      </c>
      <c r="D2212" s="398" t="s">
        <v>25652</v>
      </c>
      <c r="E2212" s="402" t="s">
        <v>25658</v>
      </c>
      <c r="F2212" s="381" t="s">
        <v>15195</v>
      </c>
      <c r="G2212" s="382" t="s">
        <v>3168</v>
      </c>
    </row>
    <row r="2213" spans="1:7" ht="47.25">
      <c r="A2213" s="371">
        <v>2198</v>
      </c>
      <c r="B2213" s="377">
        <v>3464</v>
      </c>
      <c r="C2213" s="378">
        <f>Matrix!B3466</f>
        <v>0</v>
      </c>
      <c r="D2213" s="398" t="s">
        <v>25652</v>
      </c>
      <c r="E2213" s="402" t="s">
        <v>25658</v>
      </c>
      <c r="F2213" s="381" t="s">
        <v>15453</v>
      </c>
      <c r="G2213" s="382" t="s">
        <v>3469</v>
      </c>
    </row>
    <row r="2214" spans="1:7" ht="47.25">
      <c r="A2214" s="371">
        <v>2199</v>
      </c>
      <c r="B2214" s="377">
        <v>3587</v>
      </c>
      <c r="C2214" s="378">
        <f>Matrix!B3589</f>
        <v>0</v>
      </c>
      <c r="D2214" s="398" t="s">
        <v>25652</v>
      </c>
      <c r="E2214" s="402" t="s">
        <v>25658</v>
      </c>
      <c r="F2214" s="381" t="s">
        <v>15576</v>
      </c>
      <c r="G2214" s="382" t="s">
        <v>3592</v>
      </c>
    </row>
    <row r="2215" spans="1:7" ht="47.25">
      <c r="A2215" s="371">
        <v>2200</v>
      </c>
      <c r="B2215" s="377">
        <v>3740</v>
      </c>
      <c r="C2215" s="378">
        <f>Matrix!B3742</f>
        <v>0</v>
      </c>
      <c r="D2215" s="398" t="s">
        <v>25652</v>
      </c>
      <c r="E2215" s="402" t="s">
        <v>25658</v>
      </c>
      <c r="F2215" s="381" t="s">
        <v>15728</v>
      </c>
      <c r="G2215" s="382" t="s">
        <v>3744</v>
      </c>
    </row>
    <row r="2216" spans="1:7" ht="51.75">
      <c r="A2216" s="371">
        <v>2201</v>
      </c>
      <c r="B2216" s="377">
        <v>4109</v>
      </c>
      <c r="C2216" s="378">
        <f>Matrix!B4111</f>
        <v>0</v>
      </c>
      <c r="D2216" s="398" t="s">
        <v>25652</v>
      </c>
      <c r="E2216" s="402" t="s">
        <v>25658</v>
      </c>
      <c r="F2216" s="381" t="s">
        <v>16097</v>
      </c>
      <c r="G2216" s="382" t="s">
        <v>4110</v>
      </c>
    </row>
    <row r="2217" spans="1:7" ht="51.75">
      <c r="A2217" s="371">
        <v>2202</v>
      </c>
      <c r="B2217" s="377">
        <v>4690</v>
      </c>
      <c r="C2217" s="378">
        <f>Matrix!B4692</f>
        <v>0</v>
      </c>
      <c r="D2217" s="398" t="s">
        <v>25652</v>
      </c>
      <c r="E2217" s="402" t="s">
        <v>25658</v>
      </c>
      <c r="F2217" s="381" t="s">
        <v>16546</v>
      </c>
      <c r="G2217" s="382" t="s">
        <v>4560</v>
      </c>
    </row>
    <row r="2218" spans="1:7" ht="47.25">
      <c r="A2218" s="371">
        <v>2203</v>
      </c>
      <c r="B2218" s="377">
        <v>5378</v>
      </c>
      <c r="C2218" s="378">
        <f>Matrix!B5380</f>
        <v>0</v>
      </c>
      <c r="D2218" s="398" t="s">
        <v>25652</v>
      </c>
      <c r="E2218" s="402" t="s">
        <v>25658</v>
      </c>
      <c r="F2218" s="381" t="s">
        <v>17231</v>
      </c>
      <c r="G2218" s="382" t="s">
        <v>5247</v>
      </c>
    </row>
    <row r="2219" spans="1:7" ht="47.25">
      <c r="A2219" s="371">
        <v>2204</v>
      </c>
      <c r="B2219" s="377">
        <v>5381</v>
      </c>
      <c r="C2219" s="378">
        <f>Matrix!B5383</f>
        <v>0</v>
      </c>
      <c r="D2219" s="398" t="s">
        <v>25652</v>
      </c>
      <c r="E2219" s="402" t="s">
        <v>25658</v>
      </c>
      <c r="F2219" s="381" t="s">
        <v>17234</v>
      </c>
      <c r="G2219" s="382" t="s">
        <v>5250</v>
      </c>
    </row>
    <row r="2220" spans="1:7" ht="47.25">
      <c r="A2220" s="371">
        <v>2205</v>
      </c>
      <c r="B2220" s="377">
        <v>5409</v>
      </c>
      <c r="C2220" s="378">
        <f>Matrix!B5411</f>
        <v>0</v>
      </c>
      <c r="D2220" s="398" t="s">
        <v>25652</v>
      </c>
      <c r="E2220" s="402" t="s">
        <v>25658</v>
      </c>
      <c r="F2220" s="381" t="s">
        <v>17262</v>
      </c>
      <c r="G2220" s="382" t="s">
        <v>5278</v>
      </c>
    </row>
    <row r="2221" spans="1:7" ht="47.25">
      <c r="A2221" s="371">
        <v>2206</v>
      </c>
      <c r="B2221" s="377">
        <v>5694</v>
      </c>
      <c r="C2221" s="378">
        <f>Matrix!B5696</f>
        <v>0</v>
      </c>
      <c r="D2221" s="398" t="s">
        <v>25652</v>
      </c>
      <c r="E2221" s="402" t="s">
        <v>25658</v>
      </c>
      <c r="F2221" s="381" t="s">
        <v>17544</v>
      </c>
      <c r="G2221" s="382" t="s">
        <v>5561</v>
      </c>
    </row>
    <row r="2222" spans="1:7" ht="47.25">
      <c r="A2222" s="371">
        <v>2207</v>
      </c>
      <c r="B2222" s="377">
        <v>5737</v>
      </c>
      <c r="C2222" s="378">
        <f>Matrix!B5739</f>
        <v>0</v>
      </c>
      <c r="D2222" s="398" t="s">
        <v>25652</v>
      </c>
      <c r="E2222" s="402" t="s">
        <v>25658</v>
      </c>
      <c r="F2222" s="381" t="s">
        <v>17587</v>
      </c>
      <c r="G2222" s="382" t="s">
        <v>5604</v>
      </c>
    </row>
    <row r="2223" spans="1:7" ht="47.25">
      <c r="A2223" s="371">
        <v>2208</v>
      </c>
      <c r="B2223" s="377">
        <v>5739</v>
      </c>
      <c r="C2223" s="378">
        <f>Matrix!B5741</f>
        <v>0</v>
      </c>
      <c r="D2223" s="398" t="s">
        <v>25652</v>
      </c>
      <c r="E2223" s="402" t="s">
        <v>25658</v>
      </c>
      <c r="F2223" s="381" t="s">
        <v>17589</v>
      </c>
      <c r="G2223" s="382" t="s">
        <v>5606</v>
      </c>
    </row>
    <row r="2224" spans="1:7" ht="47.25">
      <c r="A2224" s="371">
        <v>2209</v>
      </c>
      <c r="B2224" s="377">
        <v>5740</v>
      </c>
      <c r="C2224" s="378">
        <f>Matrix!B5742</f>
        <v>0</v>
      </c>
      <c r="D2224" s="398" t="s">
        <v>25652</v>
      </c>
      <c r="E2224" s="402" t="s">
        <v>25658</v>
      </c>
      <c r="F2224" s="381" t="s">
        <v>17590</v>
      </c>
      <c r="G2224" s="382" t="s">
        <v>5607</v>
      </c>
    </row>
    <row r="2225" spans="1:7" ht="47.25">
      <c r="A2225" s="371">
        <v>2210</v>
      </c>
      <c r="B2225" s="377">
        <v>5748</v>
      </c>
      <c r="C2225" s="378">
        <f>Matrix!B5750</f>
        <v>0</v>
      </c>
      <c r="D2225" s="398" t="s">
        <v>25652</v>
      </c>
      <c r="E2225" s="402" t="s">
        <v>25658</v>
      </c>
      <c r="F2225" s="381" t="s">
        <v>17598</v>
      </c>
      <c r="G2225" s="382" t="s">
        <v>5615</v>
      </c>
    </row>
    <row r="2226" spans="1:7" ht="51.75">
      <c r="A2226" s="371">
        <v>2211</v>
      </c>
      <c r="B2226" s="377">
        <v>5752</v>
      </c>
      <c r="C2226" s="378">
        <f>Matrix!B5754</f>
        <v>0</v>
      </c>
      <c r="D2226" s="398" t="s">
        <v>25652</v>
      </c>
      <c r="E2226" s="402" t="s">
        <v>25658</v>
      </c>
      <c r="F2226" s="381" t="s">
        <v>17602</v>
      </c>
      <c r="G2226" s="382" t="s">
        <v>5619</v>
      </c>
    </row>
    <row r="2227" spans="1:7" ht="47.25">
      <c r="A2227" s="371">
        <v>2212</v>
      </c>
      <c r="B2227" s="377">
        <v>5753</v>
      </c>
      <c r="C2227" s="378">
        <f>Matrix!B5755</f>
        <v>0</v>
      </c>
      <c r="D2227" s="398" t="s">
        <v>25652</v>
      </c>
      <c r="E2227" s="402" t="s">
        <v>25658</v>
      </c>
      <c r="F2227" s="381" t="s">
        <v>17603</v>
      </c>
      <c r="G2227" s="382" t="s">
        <v>5620</v>
      </c>
    </row>
    <row r="2228" spans="1:7" ht="47.25">
      <c r="A2228" s="371">
        <v>2213</v>
      </c>
      <c r="B2228" s="377">
        <v>5893</v>
      </c>
      <c r="C2228" s="378">
        <f>Matrix!B5895</f>
        <v>0</v>
      </c>
      <c r="D2228" s="398" t="s">
        <v>25652</v>
      </c>
      <c r="E2228" s="402" t="s">
        <v>25658</v>
      </c>
      <c r="F2228" s="381" t="s">
        <v>17743</v>
      </c>
      <c r="G2228" s="382" t="s">
        <v>5759</v>
      </c>
    </row>
    <row r="2229" spans="1:7" ht="47.25">
      <c r="A2229" s="371">
        <v>2214</v>
      </c>
      <c r="B2229" s="377">
        <v>5976</v>
      </c>
      <c r="C2229" s="378">
        <f>Matrix!B5978</f>
        <v>0</v>
      </c>
      <c r="D2229" s="398" t="s">
        <v>25652</v>
      </c>
      <c r="E2229" s="402" t="s">
        <v>25658</v>
      </c>
      <c r="F2229" s="381" t="s">
        <v>17826</v>
      </c>
      <c r="G2229" s="382" t="s">
        <v>5842</v>
      </c>
    </row>
    <row r="2230" spans="1:7" ht="47.25">
      <c r="A2230" s="371">
        <v>2215</v>
      </c>
      <c r="B2230" s="377">
        <v>6042</v>
      </c>
      <c r="C2230" s="378">
        <f>Matrix!B6044</f>
        <v>0</v>
      </c>
      <c r="D2230" s="398" t="s">
        <v>25652</v>
      </c>
      <c r="E2230" s="402" t="s">
        <v>25658</v>
      </c>
      <c r="F2230" s="381" t="s">
        <v>17892</v>
      </c>
      <c r="G2230" s="382" t="s">
        <v>5907</v>
      </c>
    </row>
    <row r="2231" spans="1:7" ht="47.25">
      <c r="A2231" s="371">
        <v>2216</v>
      </c>
      <c r="B2231" s="377">
        <v>6051</v>
      </c>
      <c r="C2231" s="378">
        <f>Matrix!B6053</f>
        <v>0</v>
      </c>
      <c r="D2231" s="398" t="s">
        <v>25652</v>
      </c>
      <c r="E2231" s="402" t="s">
        <v>25658</v>
      </c>
      <c r="F2231" s="381" t="s">
        <v>17901</v>
      </c>
      <c r="G2231" s="382" t="s">
        <v>5916</v>
      </c>
    </row>
    <row r="2232" spans="1:7" ht="47.25">
      <c r="A2232" s="371">
        <v>2217</v>
      </c>
      <c r="B2232" s="377">
        <v>6084</v>
      </c>
      <c r="C2232" s="378">
        <f>Matrix!B6086</f>
        <v>0</v>
      </c>
      <c r="D2232" s="398" t="s">
        <v>25652</v>
      </c>
      <c r="E2232" s="402" t="s">
        <v>25658</v>
      </c>
      <c r="F2232" s="381" t="s">
        <v>17934</v>
      </c>
      <c r="G2232" s="382" t="s">
        <v>5949</v>
      </c>
    </row>
    <row r="2233" spans="1:7" ht="47.25">
      <c r="A2233" s="371">
        <v>2218</v>
      </c>
      <c r="B2233" s="377">
        <v>6389</v>
      </c>
      <c r="C2233" s="378">
        <f>Matrix!B6391</f>
        <v>0</v>
      </c>
      <c r="D2233" s="398" t="s">
        <v>25652</v>
      </c>
      <c r="E2233" s="402" t="s">
        <v>25658</v>
      </c>
      <c r="F2233" s="381" t="s">
        <v>18237</v>
      </c>
      <c r="G2233" s="382" t="s">
        <v>6251</v>
      </c>
    </row>
    <row r="2234" spans="1:7" ht="47.25">
      <c r="A2234" s="371">
        <v>2219</v>
      </c>
      <c r="B2234" s="377">
        <v>6394</v>
      </c>
      <c r="C2234" s="378">
        <f>Matrix!B6396</f>
        <v>0</v>
      </c>
      <c r="D2234" s="398" t="s">
        <v>25652</v>
      </c>
      <c r="E2234" s="402" t="s">
        <v>25658</v>
      </c>
      <c r="F2234" s="381" t="s">
        <v>18242</v>
      </c>
      <c r="G2234" s="382" t="s">
        <v>6256</v>
      </c>
    </row>
    <row r="2235" spans="1:7" ht="47.25">
      <c r="A2235" s="371">
        <v>2220</v>
      </c>
      <c r="B2235" s="377">
        <v>6395</v>
      </c>
      <c r="C2235" s="378">
        <f>Matrix!B6397</f>
        <v>0</v>
      </c>
      <c r="D2235" s="398" t="s">
        <v>25652</v>
      </c>
      <c r="E2235" s="402" t="s">
        <v>25658</v>
      </c>
      <c r="F2235" s="381" t="s">
        <v>18243</v>
      </c>
      <c r="G2235" s="382" t="s">
        <v>6251</v>
      </c>
    </row>
    <row r="2236" spans="1:7" ht="47.25">
      <c r="A2236" s="371">
        <v>2221</v>
      </c>
      <c r="B2236" s="377">
        <v>6509</v>
      </c>
      <c r="C2236" s="378">
        <f>Matrix!B6511</f>
        <v>0</v>
      </c>
      <c r="D2236" s="398" t="s">
        <v>25652</v>
      </c>
      <c r="E2236" s="402" t="s">
        <v>25658</v>
      </c>
      <c r="F2236" s="381" t="s">
        <v>18357</v>
      </c>
      <c r="G2236" s="382" t="s">
        <v>6370</v>
      </c>
    </row>
    <row r="2237" spans="1:7" ht="47.25">
      <c r="A2237" s="371">
        <v>2222</v>
      </c>
      <c r="B2237" s="377">
        <v>6510</v>
      </c>
      <c r="C2237" s="378">
        <f>Matrix!B6512</f>
        <v>0</v>
      </c>
      <c r="D2237" s="398" t="s">
        <v>25652</v>
      </c>
      <c r="E2237" s="402" t="s">
        <v>25658</v>
      </c>
      <c r="F2237" s="381" t="s">
        <v>18358</v>
      </c>
      <c r="G2237" s="382" t="s">
        <v>6371</v>
      </c>
    </row>
    <row r="2238" spans="1:7" ht="47.25">
      <c r="A2238" s="371">
        <v>2223</v>
      </c>
      <c r="B2238" s="377">
        <v>6525</v>
      </c>
      <c r="C2238" s="378">
        <f>Matrix!B6527</f>
        <v>0</v>
      </c>
      <c r="D2238" s="398" t="s">
        <v>25652</v>
      </c>
      <c r="E2238" s="402" t="s">
        <v>25658</v>
      </c>
      <c r="F2238" s="381" t="s">
        <v>18373</v>
      </c>
      <c r="G2238" s="382" t="s">
        <v>6386</v>
      </c>
    </row>
    <row r="2239" spans="1:7" ht="47.25">
      <c r="A2239" s="371">
        <v>2224</v>
      </c>
      <c r="B2239" s="377">
        <v>6571</v>
      </c>
      <c r="C2239" s="378">
        <f>Matrix!B6573</f>
        <v>0</v>
      </c>
      <c r="D2239" s="398" t="s">
        <v>25652</v>
      </c>
      <c r="E2239" s="402" t="s">
        <v>25658</v>
      </c>
      <c r="F2239" s="381" t="s">
        <v>18419</v>
      </c>
      <c r="G2239" s="382" t="s">
        <v>6432</v>
      </c>
    </row>
    <row r="2240" spans="1:7" ht="47.25">
      <c r="A2240" s="371">
        <v>2225</v>
      </c>
      <c r="B2240" s="377">
        <v>6618</v>
      </c>
      <c r="C2240" s="378">
        <f>Matrix!B6620</f>
        <v>0</v>
      </c>
      <c r="D2240" s="398" t="s">
        <v>25652</v>
      </c>
      <c r="E2240" s="402" t="s">
        <v>25658</v>
      </c>
      <c r="F2240" s="381" t="s">
        <v>18466</v>
      </c>
      <c r="G2240" s="382" t="s">
        <v>6479</v>
      </c>
    </row>
    <row r="2241" spans="1:7" ht="47.25">
      <c r="A2241" s="371">
        <v>2226</v>
      </c>
      <c r="B2241" s="377">
        <v>6619</v>
      </c>
      <c r="C2241" s="378">
        <f>Matrix!B6621</f>
        <v>0</v>
      </c>
      <c r="D2241" s="398" t="s">
        <v>25652</v>
      </c>
      <c r="E2241" s="402" t="s">
        <v>25658</v>
      </c>
      <c r="F2241" s="381" t="s">
        <v>18467</v>
      </c>
      <c r="G2241" s="382" t="s">
        <v>6480</v>
      </c>
    </row>
    <row r="2242" spans="1:7" ht="47.25">
      <c r="A2242" s="371">
        <v>2227</v>
      </c>
      <c r="B2242" s="377">
        <v>6637</v>
      </c>
      <c r="C2242" s="378">
        <f>Matrix!B6639</f>
        <v>0</v>
      </c>
      <c r="D2242" s="398" t="s">
        <v>25652</v>
      </c>
      <c r="E2242" s="402" t="s">
        <v>25658</v>
      </c>
      <c r="F2242" s="381" t="s">
        <v>18485</v>
      </c>
      <c r="G2242" s="382" t="s">
        <v>6498</v>
      </c>
    </row>
    <row r="2243" spans="1:7" ht="47.25">
      <c r="A2243" s="371">
        <v>2228</v>
      </c>
      <c r="B2243" s="377">
        <v>6638</v>
      </c>
      <c r="C2243" s="378">
        <f>Matrix!B6640</f>
        <v>0</v>
      </c>
      <c r="D2243" s="398" t="s">
        <v>25652</v>
      </c>
      <c r="E2243" s="402" t="s">
        <v>25658</v>
      </c>
      <c r="F2243" s="381" t="s">
        <v>18486</v>
      </c>
      <c r="G2243" s="382" t="s">
        <v>6499</v>
      </c>
    </row>
    <row r="2244" spans="1:7" ht="47.25">
      <c r="A2244" s="371">
        <v>2229</v>
      </c>
      <c r="B2244" s="377">
        <v>6770</v>
      </c>
      <c r="C2244" s="378">
        <f>Matrix!B6772</f>
        <v>0</v>
      </c>
      <c r="D2244" s="398" t="s">
        <v>25652</v>
      </c>
      <c r="E2244" s="402" t="s">
        <v>25658</v>
      </c>
      <c r="F2244" s="381" t="s">
        <v>18618</v>
      </c>
      <c r="G2244" s="382" t="s">
        <v>6631</v>
      </c>
    </row>
    <row r="2245" spans="1:7" ht="51.75">
      <c r="A2245" s="371">
        <v>2230</v>
      </c>
      <c r="B2245" s="377">
        <v>6778</v>
      </c>
      <c r="C2245" s="378">
        <f>Matrix!B6780</f>
        <v>0</v>
      </c>
      <c r="D2245" s="398" t="s">
        <v>25652</v>
      </c>
      <c r="E2245" s="402" t="s">
        <v>25658</v>
      </c>
      <c r="F2245" s="381" t="s">
        <v>18626</v>
      </c>
      <c r="G2245" s="382" t="s">
        <v>6639</v>
      </c>
    </row>
    <row r="2246" spans="1:7" ht="47.25">
      <c r="A2246" s="371">
        <v>2231</v>
      </c>
      <c r="B2246" s="377">
        <v>6890</v>
      </c>
      <c r="C2246" s="378">
        <f>Matrix!B6892</f>
        <v>0</v>
      </c>
      <c r="D2246" s="398" t="s">
        <v>25652</v>
      </c>
      <c r="E2246" s="402" t="s">
        <v>25658</v>
      </c>
      <c r="F2246" s="381" t="s">
        <v>18738</v>
      </c>
      <c r="G2246" s="382" t="s">
        <v>6751</v>
      </c>
    </row>
    <row r="2247" spans="1:7" ht="47.25">
      <c r="A2247" s="371">
        <v>2232</v>
      </c>
      <c r="B2247" s="377">
        <v>7019</v>
      </c>
      <c r="C2247" s="378">
        <f>Matrix!B7021</f>
        <v>0</v>
      </c>
      <c r="D2247" s="398" t="s">
        <v>25652</v>
      </c>
      <c r="E2247" s="402" t="s">
        <v>25658</v>
      </c>
      <c r="F2247" s="381" t="s">
        <v>18867</v>
      </c>
      <c r="G2247" s="382" t="s">
        <v>6880</v>
      </c>
    </row>
    <row r="2248" spans="1:7" ht="47.25">
      <c r="A2248" s="371">
        <v>2233</v>
      </c>
      <c r="B2248" s="377">
        <v>7080</v>
      </c>
      <c r="C2248" s="378">
        <f>Matrix!B7082</f>
        <v>0</v>
      </c>
      <c r="D2248" s="398" t="s">
        <v>25652</v>
      </c>
      <c r="E2248" s="402" t="s">
        <v>25658</v>
      </c>
      <c r="F2248" s="381" t="s">
        <v>18928</v>
      </c>
      <c r="G2248" s="382" t="s">
        <v>6941</v>
      </c>
    </row>
    <row r="2249" spans="1:7" ht="57">
      <c r="A2249" s="371">
        <v>2234</v>
      </c>
      <c r="B2249" s="377">
        <v>7150</v>
      </c>
      <c r="C2249" s="378">
        <f>Matrix!B7152</f>
        <v>0</v>
      </c>
      <c r="D2249" s="398" t="s">
        <v>25652</v>
      </c>
      <c r="E2249" s="402" t="s">
        <v>25658</v>
      </c>
      <c r="F2249" s="381" t="s">
        <v>18998</v>
      </c>
      <c r="G2249" s="382" t="s">
        <v>7010</v>
      </c>
    </row>
    <row r="2250" spans="1:7" ht="51.75">
      <c r="A2250" s="371">
        <v>2235</v>
      </c>
      <c r="B2250" s="377">
        <v>7152</v>
      </c>
      <c r="C2250" s="378">
        <f>Matrix!B7154</f>
        <v>0</v>
      </c>
      <c r="D2250" s="398" t="s">
        <v>25652</v>
      </c>
      <c r="E2250" s="402" t="s">
        <v>25658</v>
      </c>
      <c r="F2250" s="381" t="s">
        <v>19000</v>
      </c>
      <c r="G2250" s="382" t="s">
        <v>7012</v>
      </c>
    </row>
    <row r="2251" spans="1:7" ht="51.75">
      <c r="A2251" s="371">
        <v>2236</v>
      </c>
      <c r="B2251" s="377">
        <v>7154</v>
      </c>
      <c r="C2251" s="378">
        <f>Matrix!B7156</f>
        <v>0</v>
      </c>
      <c r="D2251" s="398" t="s">
        <v>25652</v>
      </c>
      <c r="E2251" s="402" t="s">
        <v>25658</v>
      </c>
      <c r="F2251" s="381" t="s">
        <v>19002</v>
      </c>
      <c r="G2251" s="382" t="s">
        <v>7014</v>
      </c>
    </row>
    <row r="2252" spans="1:7" ht="51.75">
      <c r="A2252" s="371">
        <v>2237</v>
      </c>
      <c r="B2252" s="377">
        <v>7156</v>
      </c>
      <c r="C2252" s="378">
        <f>Matrix!B7158</f>
        <v>0</v>
      </c>
      <c r="D2252" s="398" t="s">
        <v>25652</v>
      </c>
      <c r="E2252" s="402" t="s">
        <v>25658</v>
      </c>
      <c r="F2252" s="381" t="s">
        <v>19004</v>
      </c>
      <c r="G2252" s="382" t="s">
        <v>7016</v>
      </c>
    </row>
    <row r="2253" spans="1:7" ht="47.25">
      <c r="A2253" s="371">
        <v>2238</v>
      </c>
      <c r="B2253" s="377">
        <v>7340</v>
      </c>
      <c r="C2253" s="378">
        <f>Matrix!B7342</f>
        <v>0</v>
      </c>
      <c r="D2253" s="398" t="s">
        <v>25652</v>
      </c>
      <c r="E2253" s="402" t="s">
        <v>25658</v>
      </c>
      <c r="F2253" s="381" t="s">
        <v>19188</v>
      </c>
      <c r="G2253" s="382" t="s">
        <v>7200</v>
      </c>
    </row>
    <row r="2254" spans="1:7" ht="47.25">
      <c r="A2254" s="371">
        <v>2239</v>
      </c>
      <c r="B2254" s="377">
        <v>7376</v>
      </c>
      <c r="C2254" s="378">
        <f>Matrix!B7378</f>
        <v>0</v>
      </c>
      <c r="D2254" s="398" t="s">
        <v>25652</v>
      </c>
      <c r="E2254" s="402" t="s">
        <v>25658</v>
      </c>
      <c r="F2254" s="381" t="s">
        <v>19224</v>
      </c>
      <c r="G2254" s="382" t="s">
        <v>7236</v>
      </c>
    </row>
    <row r="2255" spans="1:7" ht="47.25">
      <c r="A2255" s="371">
        <v>2240</v>
      </c>
      <c r="B2255" s="377">
        <v>7391</v>
      </c>
      <c r="C2255" s="378">
        <f>Matrix!B7393</f>
        <v>0</v>
      </c>
      <c r="D2255" s="398" t="s">
        <v>25652</v>
      </c>
      <c r="E2255" s="402" t="s">
        <v>25658</v>
      </c>
      <c r="F2255" s="381" t="s">
        <v>19239</v>
      </c>
      <c r="G2255" s="382" t="s">
        <v>7251</v>
      </c>
    </row>
    <row r="2256" spans="1:7" ht="47.25">
      <c r="A2256" s="371">
        <v>2241</v>
      </c>
      <c r="B2256" s="377">
        <v>7399</v>
      </c>
      <c r="C2256" s="378">
        <f>Matrix!B7401</f>
        <v>0</v>
      </c>
      <c r="D2256" s="398" t="s">
        <v>25652</v>
      </c>
      <c r="E2256" s="402" t="s">
        <v>25658</v>
      </c>
      <c r="F2256" s="381" t="s">
        <v>19247</v>
      </c>
      <c r="G2256" s="382" t="s">
        <v>7259</v>
      </c>
    </row>
    <row r="2257" spans="1:7" ht="47.25">
      <c r="A2257" s="371">
        <v>2242</v>
      </c>
      <c r="B2257" s="377">
        <v>7413</v>
      </c>
      <c r="C2257" s="378">
        <f>Matrix!B7415</f>
        <v>0</v>
      </c>
      <c r="D2257" s="398" t="s">
        <v>25652</v>
      </c>
      <c r="E2257" s="402" t="s">
        <v>25658</v>
      </c>
      <c r="F2257" s="381" t="s">
        <v>19261</v>
      </c>
      <c r="G2257" s="382" t="s">
        <v>7273</v>
      </c>
    </row>
    <row r="2258" spans="1:7" ht="47.25">
      <c r="A2258" s="371">
        <v>2243</v>
      </c>
      <c r="B2258" s="377">
        <v>7425</v>
      </c>
      <c r="C2258" s="378">
        <f>Matrix!B7427</f>
        <v>0</v>
      </c>
      <c r="D2258" s="398" t="s">
        <v>25652</v>
      </c>
      <c r="E2258" s="402" t="s">
        <v>25658</v>
      </c>
      <c r="F2258" s="381" t="s">
        <v>19273</v>
      </c>
      <c r="G2258" s="382" t="s">
        <v>7285</v>
      </c>
    </row>
    <row r="2259" spans="1:7" ht="47.25">
      <c r="A2259" s="371">
        <v>2244</v>
      </c>
      <c r="B2259" s="377">
        <v>7445</v>
      </c>
      <c r="C2259" s="378">
        <f>Matrix!B7447</f>
        <v>0</v>
      </c>
      <c r="D2259" s="398" t="s">
        <v>25652</v>
      </c>
      <c r="E2259" s="402" t="s">
        <v>25658</v>
      </c>
      <c r="F2259" s="381" t="s">
        <v>19293</v>
      </c>
      <c r="G2259" s="382" t="s">
        <v>7305</v>
      </c>
    </row>
    <row r="2260" spans="1:7" ht="47.25">
      <c r="A2260" s="371">
        <v>2245</v>
      </c>
      <c r="B2260" s="377">
        <v>7782</v>
      </c>
      <c r="C2260" s="378">
        <f>Matrix!B7784</f>
        <v>0</v>
      </c>
      <c r="D2260" s="398" t="s">
        <v>25652</v>
      </c>
      <c r="E2260" s="402" t="s">
        <v>25658</v>
      </c>
      <c r="F2260" s="381" t="s">
        <v>19629</v>
      </c>
      <c r="G2260" s="382" t="s">
        <v>7642</v>
      </c>
    </row>
    <row r="2261" spans="1:7" ht="47.25">
      <c r="A2261" s="371">
        <v>2246</v>
      </c>
      <c r="B2261" s="377">
        <v>8573</v>
      </c>
      <c r="C2261" s="378">
        <f>Matrix!B8575</f>
        <v>0</v>
      </c>
      <c r="D2261" s="398" t="s">
        <v>25652</v>
      </c>
      <c r="E2261" s="402" t="s">
        <v>25658</v>
      </c>
      <c r="F2261" s="381" t="s">
        <v>20397</v>
      </c>
      <c r="G2261" s="382" t="s">
        <v>8433</v>
      </c>
    </row>
    <row r="2262" spans="1:7" ht="47.25">
      <c r="A2262" s="371">
        <v>2247</v>
      </c>
      <c r="B2262" s="377">
        <v>8750</v>
      </c>
      <c r="C2262" s="378">
        <f>Matrix!B8752</f>
        <v>0</v>
      </c>
      <c r="D2262" s="398" t="s">
        <v>25652</v>
      </c>
      <c r="E2262" s="402" t="s">
        <v>25658</v>
      </c>
      <c r="F2262" s="381" t="s">
        <v>20536</v>
      </c>
      <c r="G2262" s="382" t="s">
        <v>8610</v>
      </c>
    </row>
    <row r="2263" spans="1:7" ht="47.25">
      <c r="A2263" s="371">
        <v>2248</v>
      </c>
      <c r="B2263" s="377">
        <v>8777</v>
      </c>
      <c r="C2263" s="378">
        <f>Matrix!B8779</f>
        <v>0</v>
      </c>
      <c r="D2263" s="398" t="s">
        <v>25652</v>
      </c>
      <c r="E2263" s="402" t="s">
        <v>25658</v>
      </c>
      <c r="F2263" s="381" t="s">
        <v>20563</v>
      </c>
      <c r="G2263" s="382" t="s">
        <v>8637</v>
      </c>
    </row>
    <row r="2264" spans="1:7" ht="47.25">
      <c r="A2264" s="371">
        <v>2249</v>
      </c>
      <c r="B2264" s="377">
        <v>8780</v>
      </c>
      <c r="C2264" s="378">
        <f>Matrix!B8782</f>
        <v>0</v>
      </c>
      <c r="D2264" s="398" t="s">
        <v>25652</v>
      </c>
      <c r="E2264" s="402" t="s">
        <v>25658</v>
      </c>
      <c r="F2264" s="381" t="s">
        <v>20566</v>
      </c>
      <c r="G2264" s="382" t="s">
        <v>8640</v>
      </c>
    </row>
    <row r="2265" spans="1:7" ht="47.25">
      <c r="A2265" s="371">
        <v>2250</v>
      </c>
      <c r="B2265" s="377">
        <v>8855</v>
      </c>
      <c r="C2265" s="378">
        <f>Matrix!B8857</f>
        <v>0</v>
      </c>
      <c r="D2265" s="398" t="s">
        <v>25652</v>
      </c>
      <c r="E2265" s="402" t="s">
        <v>25658</v>
      </c>
      <c r="F2265" s="381" t="s">
        <v>20640</v>
      </c>
      <c r="G2265" s="382" t="s">
        <v>8715</v>
      </c>
    </row>
    <row r="2266" spans="1:7" ht="51.75">
      <c r="A2266" s="371">
        <v>2251</v>
      </c>
      <c r="B2266" s="377">
        <v>8856</v>
      </c>
      <c r="C2266" s="378">
        <f>Matrix!B8858</f>
        <v>0</v>
      </c>
      <c r="D2266" s="398" t="s">
        <v>25652</v>
      </c>
      <c r="E2266" s="402" t="s">
        <v>25658</v>
      </c>
      <c r="F2266" s="381" t="s">
        <v>20641</v>
      </c>
      <c r="G2266" s="382" t="s">
        <v>8716</v>
      </c>
    </row>
    <row r="2267" spans="1:7" ht="47.25">
      <c r="A2267" s="371">
        <v>2252</v>
      </c>
      <c r="B2267" s="377">
        <v>8880</v>
      </c>
      <c r="C2267" s="378">
        <f>Matrix!B8882</f>
        <v>0</v>
      </c>
      <c r="D2267" s="398" t="s">
        <v>25652</v>
      </c>
      <c r="E2267" s="402" t="s">
        <v>25658</v>
      </c>
      <c r="F2267" s="381" t="s">
        <v>20665</v>
      </c>
      <c r="G2267" s="382" t="s">
        <v>8740</v>
      </c>
    </row>
    <row r="2268" spans="1:7" ht="47.25">
      <c r="A2268" s="371">
        <v>2253</v>
      </c>
      <c r="B2268" s="377">
        <v>9039</v>
      </c>
      <c r="C2268" s="378">
        <f>Matrix!B9041</f>
        <v>0</v>
      </c>
      <c r="D2268" s="398" t="s">
        <v>25652</v>
      </c>
      <c r="E2268" s="402" t="s">
        <v>25658</v>
      </c>
      <c r="F2268" s="381" t="s">
        <v>20824</v>
      </c>
      <c r="G2268" s="382" t="s">
        <v>8899</v>
      </c>
    </row>
    <row r="2269" spans="1:7" ht="47.25">
      <c r="A2269" s="371">
        <v>2254</v>
      </c>
      <c r="B2269" s="377">
        <v>9160</v>
      </c>
      <c r="C2269" s="378">
        <f>Matrix!B9162</f>
        <v>0</v>
      </c>
      <c r="D2269" s="398" t="s">
        <v>25652</v>
      </c>
      <c r="E2269" s="402" t="s">
        <v>25658</v>
      </c>
      <c r="F2269" s="381" t="s">
        <v>20945</v>
      </c>
      <c r="G2269" s="382" t="s">
        <v>9017</v>
      </c>
    </row>
    <row r="2270" spans="1:7" ht="47.25">
      <c r="A2270" s="371">
        <v>2255</v>
      </c>
      <c r="B2270" s="377">
        <v>9197</v>
      </c>
      <c r="C2270" s="378">
        <f>Matrix!B9199</f>
        <v>0</v>
      </c>
      <c r="D2270" s="398" t="s">
        <v>25652</v>
      </c>
      <c r="E2270" s="402" t="s">
        <v>25658</v>
      </c>
      <c r="F2270" s="381" t="s">
        <v>20982</v>
      </c>
      <c r="G2270" s="382" t="s">
        <v>9054</v>
      </c>
    </row>
    <row r="2271" spans="1:7" ht="47.25">
      <c r="A2271" s="371">
        <v>2256</v>
      </c>
      <c r="B2271" s="377">
        <v>9211</v>
      </c>
      <c r="C2271" s="378">
        <f>Matrix!B9213</f>
        <v>0</v>
      </c>
      <c r="D2271" s="398" t="s">
        <v>25652</v>
      </c>
      <c r="E2271" s="402" t="s">
        <v>25658</v>
      </c>
      <c r="F2271" s="381" t="s">
        <v>20996</v>
      </c>
      <c r="G2271" s="382" t="s">
        <v>9068</v>
      </c>
    </row>
    <row r="2272" spans="1:7" ht="47.25">
      <c r="A2272" s="371">
        <v>2257</v>
      </c>
      <c r="B2272" s="377">
        <v>9213</v>
      </c>
      <c r="C2272" s="378">
        <f>Matrix!B9215</f>
        <v>0</v>
      </c>
      <c r="D2272" s="398" t="s">
        <v>25652</v>
      </c>
      <c r="E2272" s="402" t="s">
        <v>25658</v>
      </c>
      <c r="F2272" s="381" t="s">
        <v>20998</v>
      </c>
      <c r="G2272" s="382" t="s">
        <v>9070</v>
      </c>
    </row>
    <row r="2273" spans="1:7" ht="47.25">
      <c r="A2273" s="371">
        <v>2258</v>
      </c>
      <c r="B2273" s="377">
        <v>9603</v>
      </c>
      <c r="C2273" s="378">
        <f>Matrix!B9605</f>
        <v>0</v>
      </c>
      <c r="D2273" s="398" t="s">
        <v>25652</v>
      </c>
      <c r="E2273" s="402" t="s">
        <v>25658</v>
      </c>
      <c r="F2273" s="381" t="s">
        <v>21377</v>
      </c>
      <c r="G2273" s="382" t="s">
        <v>9459</v>
      </c>
    </row>
    <row r="2274" spans="1:7" ht="47.25">
      <c r="A2274" s="371">
        <v>2259</v>
      </c>
      <c r="B2274" s="377">
        <v>9788</v>
      </c>
      <c r="C2274" s="378">
        <f>Matrix!B9790</f>
        <v>0</v>
      </c>
      <c r="D2274" s="398" t="s">
        <v>25652</v>
      </c>
      <c r="E2274" s="402" t="s">
        <v>25658</v>
      </c>
      <c r="F2274" s="381" t="s">
        <v>21559</v>
      </c>
      <c r="G2274" s="382" t="s">
        <v>9647</v>
      </c>
    </row>
    <row r="2275" spans="1:7" ht="47.25">
      <c r="A2275" s="371">
        <v>2260</v>
      </c>
      <c r="B2275" s="377">
        <v>9789</v>
      </c>
      <c r="C2275" s="378">
        <f>Matrix!B9791</f>
        <v>0</v>
      </c>
      <c r="D2275" s="398" t="s">
        <v>25652</v>
      </c>
      <c r="E2275" s="402" t="s">
        <v>25658</v>
      </c>
      <c r="F2275" s="381" t="s">
        <v>21560</v>
      </c>
      <c r="G2275" s="382" t="s">
        <v>9648</v>
      </c>
    </row>
    <row r="2276" spans="1:7" ht="47.25">
      <c r="A2276" s="371">
        <v>2261</v>
      </c>
      <c r="B2276" s="377">
        <v>10005</v>
      </c>
      <c r="C2276" s="378">
        <f>Matrix!B10007</f>
        <v>0</v>
      </c>
      <c r="D2276" s="398" t="s">
        <v>25652</v>
      </c>
      <c r="E2276" s="402" t="s">
        <v>25658</v>
      </c>
      <c r="F2276" s="381" t="s">
        <v>21774</v>
      </c>
      <c r="G2276" s="382" t="s">
        <v>9866</v>
      </c>
    </row>
    <row r="2277" spans="1:7" ht="47.25">
      <c r="A2277" s="371">
        <v>2262</v>
      </c>
      <c r="B2277" s="377">
        <v>10006</v>
      </c>
      <c r="C2277" s="378">
        <f>Matrix!B10008</f>
        <v>0</v>
      </c>
      <c r="D2277" s="398" t="s">
        <v>25652</v>
      </c>
      <c r="E2277" s="402" t="s">
        <v>25658</v>
      </c>
      <c r="F2277" s="381" t="s">
        <v>21775</v>
      </c>
      <c r="G2277" s="382" t="s">
        <v>9867</v>
      </c>
    </row>
    <row r="2278" spans="1:7" ht="47.25">
      <c r="A2278" s="371">
        <v>2263</v>
      </c>
      <c r="B2278" s="377">
        <v>10007</v>
      </c>
      <c r="C2278" s="378">
        <f>Matrix!B10009</f>
        <v>0</v>
      </c>
      <c r="D2278" s="398" t="s">
        <v>25652</v>
      </c>
      <c r="E2278" s="402" t="s">
        <v>25658</v>
      </c>
      <c r="F2278" s="381" t="s">
        <v>21776</v>
      </c>
      <c r="G2278" s="382" t="s">
        <v>9868</v>
      </c>
    </row>
    <row r="2279" spans="1:7" ht="47.25">
      <c r="A2279" s="371">
        <v>2264</v>
      </c>
      <c r="B2279" s="377">
        <v>10008</v>
      </c>
      <c r="C2279" s="378">
        <f>Matrix!B10010</f>
        <v>0</v>
      </c>
      <c r="D2279" s="398" t="s">
        <v>25652</v>
      </c>
      <c r="E2279" s="402" t="s">
        <v>25658</v>
      </c>
      <c r="F2279" s="381" t="s">
        <v>21777</v>
      </c>
      <c r="G2279" s="382" t="s">
        <v>9869</v>
      </c>
    </row>
    <row r="2280" spans="1:7" ht="47.25">
      <c r="A2280" s="371">
        <v>2265</v>
      </c>
      <c r="B2280" s="377">
        <v>10009</v>
      </c>
      <c r="C2280" s="378">
        <f>Matrix!B10011</f>
        <v>0</v>
      </c>
      <c r="D2280" s="398" t="s">
        <v>25652</v>
      </c>
      <c r="E2280" s="402" t="s">
        <v>25658</v>
      </c>
      <c r="F2280" s="381" t="s">
        <v>21778</v>
      </c>
      <c r="G2280" s="382" t="s">
        <v>9870</v>
      </c>
    </row>
    <row r="2281" spans="1:7" ht="47.25">
      <c r="A2281" s="371">
        <v>2266</v>
      </c>
      <c r="B2281" s="377">
        <v>10012</v>
      </c>
      <c r="C2281" s="378">
        <f>Matrix!B10014</f>
        <v>0</v>
      </c>
      <c r="D2281" s="398" t="s">
        <v>25652</v>
      </c>
      <c r="E2281" s="402" t="s">
        <v>25658</v>
      </c>
      <c r="F2281" s="381" t="s">
        <v>21781</v>
      </c>
      <c r="G2281" s="382" t="s">
        <v>9873</v>
      </c>
    </row>
    <row r="2282" spans="1:7" ht="47.25">
      <c r="A2282" s="371">
        <v>2267</v>
      </c>
      <c r="B2282" s="377">
        <v>10013</v>
      </c>
      <c r="C2282" s="378">
        <f>Matrix!B10015</f>
        <v>0</v>
      </c>
      <c r="D2282" s="398" t="s">
        <v>25652</v>
      </c>
      <c r="E2282" s="402" t="s">
        <v>25658</v>
      </c>
      <c r="F2282" s="381" t="s">
        <v>21782</v>
      </c>
      <c r="G2282" s="382" t="s">
        <v>9874</v>
      </c>
    </row>
    <row r="2283" spans="1:7" ht="47.25">
      <c r="A2283" s="371">
        <v>2268</v>
      </c>
      <c r="B2283" s="377">
        <v>10014</v>
      </c>
      <c r="C2283" s="378">
        <f>Matrix!B10016</f>
        <v>0</v>
      </c>
      <c r="D2283" s="398" t="s">
        <v>25652</v>
      </c>
      <c r="E2283" s="402" t="s">
        <v>25658</v>
      </c>
      <c r="F2283" s="381" t="s">
        <v>21783</v>
      </c>
      <c r="G2283" s="382" t="s">
        <v>9875</v>
      </c>
    </row>
    <row r="2284" spans="1:7" ht="47.25">
      <c r="A2284" s="371">
        <v>2269</v>
      </c>
      <c r="B2284" s="377">
        <v>10015</v>
      </c>
      <c r="C2284" s="378">
        <f>Matrix!B10017</f>
        <v>0</v>
      </c>
      <c r="D2284" s="398" t="s">
        <v>25652</v>
      </c>
      <c r="E2284" s="402" t="s">
        <v>25658</v>
      </c>
      <c r="F2284" s="381" t="s">
        <v>21784</v>
      </c>
      <c r="G2284" s="382" t="s">
        <v>9876</v>
      </c>
    </row>
    <row r="2285" spans="1:7" ht="40.5">
      <c r="A2285" s="371">
        <v>2270</v>
      </c>
      <c r="B2285" s="377">
        <v>79</v>
      </c>
      <c r="C2285" s="378">
        <f>Matrix!B81</f>
        <v>0</v>
      </c>
      <c r="D2285" s="403" t="s">
        <v>25659</v>
      </c>
      <c r="E2285" s="404" t="s">
        <v>25660</v>
      </c>
      <c r="F2285" s="381" t="s">
        <v>12133</v>
      </c>
      <c r="G2285" s="405" t="s">
        <v>83</v>
      </c>
    </row>
    <row r="2286" spans="1:7" ht="40.5">
      <c r="A2286" s="371">
        <v>2271</v>
      </c>
      <c r="B2286" s="377">
        <v>243</v>
      </c>
      <c r="C2286" s="378">
        <f>Matrix!B245</f>
        <v>0</v>
      </c>
      <c r="D2286" s="403" t="s">
        <v>25659</v>
      </c>
      <c r="E2286" s="404" t="s">
        <v>25660</v>
      </c>
      <c r="F2286" s="381" t="s">
        <v>12297</v>
      </c>
      <c r="G2286" s="405" t="s">
        <v>247</v>
      </c>
    </row>
    <row r="2287" spans="1:7" ht="37.5">
      <c r="A2287" s="371">
        <v>2272</v>
      </c>
      <c r="B2287" s="377">
        <v>270</v>
      </c>
      <c r="C2287" s="378">
        <f>Matrix!B272</f>
        <v>0</v>
      </c>
      <c r="D2287" s="403" t="s">
        <v>25659</v>
      </c>
      <c r="E2287" s="404" t="s">
        <v>25660</v>
      </c>
      <c r="F2287" s="381" t="s">
        <v>12324</v>
      </c>
      <c r="G2287" s="405" t="s">
        <v>274</v>
      </c>
    </row>
    <row r="2288" spans="1:7" ht="40.5">
      <c r="A2288" s="371">
        <v>2273</v>
      </c>
      <c r="B2288" s="377">
        <v>300</v>
      </c>
      <c r="C2288" s="378">
        <f>Matrix!B302</f>
        <v>0</v>
      </c>
      <c r="D2288" s="403" t="s">
        <v>25659</v>
      </c>
      <c r="E2288" s="404" t="s">
        <v>25660</v>
      </c>
      <c r="F2288" s="381" t="s">
        <v>12354</v>
      </c>
      <c r="G2288" s="405" t="s">
        <v>304</v>
      </c>
    </row>
    <row r="2289" spans="1:7" ht="40.5">
      <c r="A2289" s="371">
        <v>2274</v>
      </c>
      <c r="B2289" s="377">
        <v>320</v>
      </c>
      <c r="C2289" s="378">
        <f>Matrix!B322</f>
        <v>0</v>
      </c>
      <c r="D2289" s="403" t="s">
        <v>25659</v>
      </c>
      <c r="E2289" s="404" t="s">
        <v>25660</v>
      </c>
      <c r="F2289" s="381" t="s">
        <v>12374</v>
      </c>
      <c r="G2289" s="405" t="s">
        <v>324</v>
      </c>
    </row>
    <row r="2290" spans="1:7" ht="40.5">
      <c r="A2290" s="371">
        <v>2275</v>
      </c>
      <c r="B2290" s="377">
        <v>386</v>
      </c>
      <c r="C2290" s="378">
        <f>Matrix!B388</f>
        <v>0</v>
      </c>
      <c r="D2290" s="403" t="s">
        <v>25659</v>
      </c>
      <c r="E2290" s="404" t="s">
        <v>25660</v>
      </c>
      <c r="F2290" s="381" t="s">
        <v>12440</v>
      </c>
      <c r="G2290" s="405" t="s">
        <v>390</v>
      </c>
    </row>
    <row r="2291" spans="1:7" ht="40.5">
      <c r="A2291" s="371">
        <v>2276</v>
      </c>
      <c r="B2291" s="377">
        <v>390</v>
      </c>
      <c r="C2291" s="378">
        <f>Matrix!B392</f>
        <v>0</v>
      </c>
      <c r="D2291" s="403" t="s">
        <v>25659</v>
      </c>
      <c r="E2291" s="404" t="s">
        <v>25660</v>
      </c>
      <c r="F2291" s="381" t="s">
        <v>12444</v>
      </c>
      <c r="G2291" s="405" t="s">
        <v>394</v>
      </c>
    </row>
    <row r="2292" spans="1:7" ht="40.5">
      <c r="A2292" s="371">
        <v>2277</v>
      </c>
      <c r="B2292" s="377">
        <v>487</v>
      </c>
      <c r="C2292" s="378">
        <f>Matrix!B489</f>
        <v>0</v>
      </c>
      <c r="D2292" s="403" t="s">
        <v>25659</v>
      </c>
      <c r="E2292" s="404" t="s">
        <v>25660</v>
      </c>
      <c r="F2292" s="381" t="s">
        <v>12541</v>
      </c>
      <c r="G2292" s="405" t="s">
        <v>491</v>
      </c>
    </row>
    <row r="2293" spans="1:7" ht="37.5">
      <c r="A2293" s="371">
        <v>2278</v>
      </c>
      <c r="B2293" s="377">
        <v>611</v>
      </c>
      <c r="C2293" s="378">
        <f>Matrix!B613</f>
        <v>0</v>
      </c>
      <c r="D2293" s="403" t="s">
        <v>25659</v>
      </c>
      <c r="E2293" s="404" t="s">
        <v>25660</v>
      </c>
      <c r="F2293" s="381" t="s">
        <v>12665</v>
      </c>
      <c r="G2293" s="405" t="s">
        <v>615</v>
      </c>
    </row>
    <row r="2294" spans="1:7" ht="40.5">
      <c r="A2294" s="371">
        <v>2279</v>
      </c>
      <c r="B2294" s="377">
        <v>725</v>
      </c>
      <c r="C2294" s="378">
        <f>Matrix!B727</f>
        <v>0</v>
      </c>
      <c r="D2294" s="403" t="s">
        <v>25659</v>
      </c>
      <c r="E2294" s="404" t="s">
        <v>25660</v>
      </c>
      <c r="F2294" s="381" t="s">
        <v>12779</v>
      </c>
      <c r="G2294" s="405" t="s">
        <v>729</v>
      </c>
    </row>
    <row r="2295" spans="1:7" ht="37.5">
      <c r="A2295" s="371">
        <v>2280</v>
      </c>
      <c r="B2295" s="377">
        <v>857</v>
      </c>
      <c r="C2295" s="378">
        <f>Matrix!B859</f>
        <v>0</v>
      </c>
      <c r="D2295" s="403" t="s">
        <v>25661</v>
      </c>
      <c r="E2295" s="404" t="s">
        <v>25662</v>
      </c>
      <c r="F2295" s="381" t="s">
        <v>12911</v>
      </c>
      <c r="G2295" s="405" t="s">
        <v>860</v>
      </c>
    </row>
    <row r="2296" spans="1:7" ht="60.75">
      <c r="A2296" s="371">
        <v>2281</v>
      </c>
      <c r="B2296" s="377">
        <v>859</v>
      </c>
      <c r="C2296" s="378">
        <f>Matrix!B861</f>
        <v>0</v>
      </c>
      <c r="D2296" s="403" t="s">
        <v>25663</v>
      </c>
      <c r="E2296" s="404" t="s">
        <v>25664</v>
      </c>
      <c r="F2296" s="381" t="s">
        <v>12913</v>
      </c>
      <c r="G2296" s="405" t="s">
        <v>862</v>
      </c>
    </row>
    <row r="2297" spans="1:7" ht="40.5">
      <c r="A2297" s="371">
        <v>2282</v>
      </c>
      <c r="B2297" s="377">
        <v>869</v>
      </c>
      <c r="C2297" s="378">
        <f>Matrix!B871</f>
        <v>0</v>
      </c>
      <c r="D2297" s="403" t="s">
        <v>25661</v>
      </c>
      <c r="E2297" s="404" t="s">
        <v>25662</v>
      </c>
      <c r="F2297" s="381" t="s">
        <v>12923</v>
      </c>
      <c r="G2297" s="405" t="s">
        <v>872</v>
      </c>
    </row>
    <row r="2298" spans="1:7" ht="40.5">
      <c r="A2298" s="371">
        <v>2283</v>
      </c>
      <c r="B2298" s="377">
        <v>870</v>
      </c>
      <c r="C2298" s="378">
        <f>Matrix!B872</f>
        <v>0</v>
      </c>
      <c r="D2298" s="403" t="s">
        <v>25659</v>
      </c>
      <c r="E2298" s="404" t="s">
        <v>25660</v>
      </c>
      <c r="F2298" s="381" t="s">
        <v>12923</v>
      </c>
      <c r="G2298" s="405" t="s">
        <v>873</v>
      </c>
    </row>
    <row r="2299" spans="1:7" ht="40.5">
      <c r="A2299" s="371">
        <v>2284</v>
      </c>
      <c r="B2299" s="377">
        <v>871</v>
      </c>
      <c r="C2299" s="378">
        <f>Matrix!B873</f>
        <v>0</v>
      </c>
      <c r="D2299" s="403" t="s">
        <v>25659</v>
      </c>
      <c r="E2299" s="404" t="s">
        <v>25660</v>
      </c>
      <c r="F2299" s="381" t="s">
        <v>12924</v>
      </c>
      <c r="G2299" s="405" t="s">
        <v>874</v>
      </c>
    </row>
    <row r="2300" spans="1:7" ht="40.5">
      <c r="A2300" s="371">
        <v>2285</v>
      </c>
      <c r="B2300" s="377">
        <v>872</v>
      </c>
      <c r="C2300" s="378">
        <f>Matrix!B874</f>
        <v>0</v>
      </c>
      <c r="D2300" s="403" t="s">
        <v>25659</v>
      </c>
      <c r="E2300" s="404" t="s">
        <v>25660</v>
      </c>
      <c r="F2300" s="381" t="s">
        <v>12925</v>
      </c>
      <c r="G2300" s="405" t="s">
        <v>875</v>
      </c>
    </row>
    <row r="2301" spans="1:7" ht="40.5">
      <c r="A2301" s="371">
        <v>2286</v>
      </c>
      <c r="B2301" s="377">
        <v>908</v>
      </c>
      <c r="C2301" s="378">
        <f>Matrix!B910</f>
        <v>0</v>
      </c>
      <c r="D2301" s="403" t="s">
        <v>25659</v>
      </c>
      <c r="E2301" s="404" t="s">
        <v>25660</v>
      </c>
      <c r="F2301" s="381" t="s">
        <v>12961</v>
      </c>
      <c r="G2301" s="405" t="s">
        <v>911</v>
      </c>
    </row>
    <row r="2302" spans="1:7" ht="40.5">
      <c r="A2302" s="371">
        <v>2287</v>
      </c>
      <c r="B2302" s="377">
        <v>992</v>
      </c>
      <c r="C2302" s="378">
        <f>Matrix!B994</f>
        <v>0</v>
      </c>
      <c r="D2302" s="403" t="s">
        <v>25659</v>
      </c>
      <c r="E2302" s="404" t="s">
        <v>25660</v>
      </c>
      <c r="F2302" s="381" t="s">
        <v>13045</v>
      </c>
      <c r="G2302" s="405" t="s">
        <v>995</v>
      </c>
    </row>
    <row r="2303" spans="1:7" ht="40.5">
      <c r="A2303" s="371">
        <v>2288</v>
      </c>
      <c r="B2303" s="377">
        <v>1071</v>
      </c>
      <c r="C2303" s="378">
        <f>Matrix!B1073</f>
        <v>0</v>
      </c>
      <c r="D2303" s="403" t="s">
        <v>25659</v>
      </c>
      <c r="E2303" s="404" t="s">
        <v>25660</v>
      </c>
      <c r="F2303" s="381" t="s">
        <v>13124</v>
      </c>
      <c r="G2303" s="405" t="s">
        <v>1074</v>
      </c>
    </row>
    <row r="2304" spans="1:7" ht="40.5">
      <c r="A2304" s="371">
        <v>2289</v>
      </c>
      <c r="B2304" s="377">
        <v>1074</v>
      </c>
      <c r="C2304" s="378">
        <f>Matrix!B1076</f>
        <v>0</v>
      </c>
      <c r="D2304" s="403" t="s">
        <v>25659</v>
      </c>
      <c r="E2304" s="404" t="s">
        <v>25660</v>
      </c>
      <c r="F2304" s="381" t="s">
        <v>13127</v>
      </c>
      <c r="G2304" s="405" t="s">
        <v>1077</v>
      </c>
    </row>
    <row r="2305" spans="1:7" ht="40.5">
      <c r="A2305" s="371">
        <v>2290</v>
      </c>
      <c r="B2305" s="377">
        <v>1080</v>
      </c>
      <c r="C2305" s="378">
        <f>Matrix!B1082</f>
        <v>0</v>
      </c>
      <c r="D2305" s="403" t="s">
        <v>25659</v>
      </c>
      <c r="E2305" s="404" t="s">
        <v>25660</v>
      </c>
      <c r="F2305" s="381" t="s">
        <v>13133</v>
      </c>
      <c r="G2305" s="405" t="s">
        <v>1083</v>
      </c>
    </row>
    <row r="2306" spans="1:7" ht="40.5">
      <c r="A2306" s="371">
        <v>2291</v>
      </c>
      <c r="B2306" s="377">
        <v>1209</v>
      </c>
      <c r="C2306" s="378">
        <f>Matrix!B1211</f>
        <v>0</v>
      </c>
      <c r="D2306" s="403" t="s">
        <v>25659</v>
      </c>
      <c r="E2306" s="404" t="s">
        <v>25660</v>
      </c>
      <c r="F2306" s="381" t="s">
        <v>13262</v>
      </c>
      <c r="G2306" s="405" t="s">
        <v>1212</v>
      </c>
    </row>
    <row r="2307" spans="1:7" ht="40.5">
      <c r="A2307" s="371">
        <v>2292</v>
      </c>
      <c r="B2307" s="377">
        <v>1284</v>
      </c>
      <c r="C2307" s="378">
        <f>Matrix!B1286</f>
        <v>0</v>
      </c>
      <c r="D2307" s="403" t="s">
        <v>25659</v>
      </c>
      <c r="E2307" s="404" t="s">
        <v>25660</v>
      </c>
      <c r="F2307" s="381" t="s">
        <v>13337</v>
      </c>
      <c r="G2307" s="405" t="s">
        <v>1287</v>
      </c>
    </row>
    <row r="2308" spans="1:7" ht="40.5">
      <c r="A2308" s="371">
        <v>2293</v>
      </c>
      <c r="B2308" s="377">
        <v>1312</v>
      </c>
      <c r="C2308" s="378">
        <f>Matrix!B1314</f>
        <v>0</v>
      </c>
      <c r="D2308" s="403" t="s">
        <v>25659</v>
      </c>
      <c r="E2308" s="404" t="s">
        <v>25660</v>
      </c>
      <c r="F2308" s="381" t="s">
        <v>13365</v>
      </c>
      <c r="G2308" s="405" t="s">
        <v>1315</v>
      </c>
    </row>
    <row r="2309" spans="1:7" ht="40.5">
      <c r="A2309" s="371">
        <v>2294</v>
      </c>
      <c r="B2309" s="377">
        <v>1363</v>
      </c>
      <c r="C2309" s="378">
        <f>Matrix!B1365</f>
        <v>0</v>
      </c>
      <c r="D2309" s="403" t="s">
        <v>25659</v>
      </c>
      <c r="E2309" s="404" t="s">
        <v>25660</v>
      </c>
      <c r="F2309" s="381" t="s">
        <v>13416</v>
      </c>
      <c r="G2309" s="405" t="s">
        <v>1365</v>
      </c>
    </row>
    <row r="2310" spans="1:7" ht="40.5">
      <c r="A2310" s="371">
        <v>2295</v>
      </c>
      <c r="B2310" s="377">
        <v>1427</v>
      </c>
      <c r="C2310" s="378">
        <f>Matrix!B1429</f>
        <v>0</v>
      </c>
      <c r="D2310" s="403" t="s">
        <v>25659</v>
      </c>
      <c r="E2310" s="404" t="s">
        <v>25660</v>
      </c>
      <c r="F2310" s="381" t="s">
        <v>13480</v>
      </c>
      <c r="G2310" s="405" t="s">
        <v>1429</v>
      </c>
    </row>
    <row r="2311" spans="1:7" ht="40.5">
      <c r="A2311" s="371">
        <v>2296</v>
      </c>
      <c r="B2311" s="377">
        <v>1501</v>
      </c>
      <c r="C2311" s="378">
        <f>Matrix!B1503</f>
        <v>0</v>
      </c>
      <c r="D2311" s="403" t="s">
        <v>25659</v>
      </c>
      <c r="E2311" s="404" t="s">
        <v>25660</v>
      </c>
      <c r="F2311" s="381" t="s">
        <v>13554</v>
      </c>
      <c r="G2311" s="405" t="s">
        <v>1503</v>
      </c>
    </row>
    <row r="2312" spans="1:7" ht="40.5">
      <c r="A2312" s="371">
        <v>2297</v>
      </c>
      <c r="B2312" s="377">
        <v>1621</v>
      </c>
      <c r="C2312" s="378">
        <f>Matrix!B1623</f>
        <v>0</v>
      </c>
      <c r="D2312" s="403" t="s">
        <v>25659</v>
      </c>
      <c r="E2312" s="404" t="s">
        <v>25660</v>
      </c>
      <c r="F2312" s="381" t="s">
        <v>13674</v>
      </c>
      <c r="G2312" s="405" t="s">
        <v>1623</v>
      </c>
    </row>
    <row r="2313" spans="1:7" ht="40.5">
      <c r="A2313" s="371">
        <v>2298</v>
      </c>
      <c r="B2313" s="377">
        <v>1645</v>
      </c>
      <c r="C2313" s="378">
        <f>Matrix!B1647</f>
        <v>0</v>
      </c>
      <c r="D2313" s="403" t="s">
        <v>25659</v>
      </c>
      <c r="E2313" s="404" t="s">
        <v>25660</v>
      </c>
      <c r="F2313" s="381" t="s">
        <v>13698</v>
      </c>
      <c r="G2313" s="405" t="s">
        <v>1647</v>
      </c>
    </row>
    <row r="2314" spans="1:7" ht="40.5">
      <c r="A2314" s="371">
        <v>2299</v>
      </c>
      <c r="B2314" s="377">
        <v>1646</v>
      </c>
      <c r="C2314" s="378">
        <f>Matrix!B1648</f>
        <v>0</v>
      </c>
      <c r="D2314" s="403" t="s">
        <v>25659</v>
      </c>
      <c r="E2314" s="404" t="s">
        <v>25660</v>
      </c>
      <c r="F2314" s="381" t="s">
        <v>13699</v>
      </c>
      <c r="G2314" s="405" t="s">
        <v>1648</v>
      </c>
    </row>
    <row r="2315" spans="1:7" ht="40.5">
      <c r="A2315" s="371">
        <v>2300</v>
      </c>
      <c r="B2315" s="377">
        <v>1647</v>
      </c>
      <c r="C2315" s="378">
        <f>Matrix!B1649</f>
        <v>0</v>
      </c>
      <c r="D2315" s="403" t="s">
        <v>25659</v>
      </c>
      <c r="E2315" s="404" t="s">
        <v>25660</v>
      </c>
      <c r="F2315" s="381" t="s">
        <v>13699</v>
      </c>
      <c r="G2315" s="405" t="s">
        <v>1649</v>
      </c>
    </row>
    <row r="2316" spans="1:7" ht="40.5">
      <c r="A2316" s="371">
        <v>2301</v>
      </c>
      <c r="B2316" s="377">
        <v>1648</v>
      </c>
      <c r="C2316" s="378">
        <f>Matrix!B1650</f>
        <v>0</v>
      </c>
      <c r="D2316" s="403" t="s">
        <v>25659</v>
      </c>
      <c r="E2316" s="404" t="s">
        <v>25660</v>
      </c>
      <c r="F2316" s="381" t="s">
        <v>13699</v>
      </c>
      <c r="G2316" s="405" t="s">
        <v>1650</v>
      </c>
    </row>
    <row r="2317" spans="1:7" ht="60.75">
      <c r="A2317" s="371">
        <v>2302</v>
      </c>
      <c r="B2317" s="377">
        <v>1649</v>
      </c>
      <c r="C2317" s="378">
        <f>Matrix!B1651</f>
        <v>0</v>
      </c>
      <c r="D2317" s="403" t="s">
        <v>25659</v>
      </c>
      <c r="E2317" s="404" t="s">
        <v>25660</v>
      </c>
      <c r="F2317" s="381" t="s">
        <v>13700</v>
      </c>
      <c r="G2317" s="405" t="s">
        <v>1651</v>
      </c>
    </row>
    <row r="2318" spans="1:7" ht="40.5">
      <c r="A2318" s="371">
        <v>2303</v>
      </c>
      <c r="B2318" s="377">
        <v>1748</v>
      </c>
      <c r="C2318" s="378">
        <f>Matrix!B1750</f>
        <v>0</v>
      </c>
      <c r="D2318" s="403" t="s">
        <v>25659</v>
      </c>
      <c r="E2318" s="404" t="s">
        <v>25660</v>
      </c>
      <c r="F2318" s="381" t="s">
        <v>13799</v>
      </c>
      <c r="G2318" s="405" t="s">
        <v>1750</v>
      </c>
    </row>
    <row r="2319" spans="1:7" ht="40.5">
      <c r="A2319" s="371">
        <v>2304</v>
      </c>
      <c r="B2319" s="377">
        <v>1840</v>
      </c>
      <c r="C2319" s="378">
        <f>Matrix!B1842</f>
        <v>0</v>
      </c>
      <c r="D2319" s="403" t="s">
        <v>25659</v>
      </c>
      <c r="E2319" s="404" t="s">
        <v>25660</v>
      </c>
      <c r="F2319" s="381" t="s">
        <v>13891</v>
      </c>
      <c r="G2319" s="405" t="s">
        <v>1842</v>
      </c>
    </row>
    <row r="2320" spans="1:7" ht="40.5">
      <c r="A2320" s="371">
        <v>2305</v>
      </c>
      <c r="B2320" s="377">
        <v>1843</v>
      </c>
      <c r="C2320" s="378">
        <f>Matrix!B1845</f>
        <v>0</v>
      </c>
      <c r="D2320" s="403" t="s">
        <v>25659</v>
      </c>
      <c r="E2320" s="404" t="s">
        <v>25660</v>
      </c>
      <c r="F2320" s="381" t="s">
        <v>13894</v>
      </c>
      <c r="G2320" s="405" t="s">
        <v>1845</v>
      </c>
    </row>
    <row r="2321" spans="1:7" ht="40.5">
      <c r="A2321" s="371">
        <v>2306</v>
      </c>
      <c r="B2321" s="377">
        <v>1846</v>
      </c>
      <c r="C2321" s="378">
        <f>Matrix!B1848</f>
        <v>0</v>
      </c>
      <c r="D2321" s="403" t="s">
        <v>25659</v>
      </c>
      <c r="E2321" s="404" t="s">
        <v>25660</v>
      </c>
      <c r="F2321" s="381" t="s">
        <v>13897</v>
      </c>
      <c r="G2321" s="405" t="s">
        <v>1848</v>
      </c>
    </row>
    <row r="2322" spans="1:7" ht="40.5">
      <c r="A2322" s="371">
        <v>2307</v>
      </c>
      <c r="B2322" s="377">
        <v>1847</v>
      </c>
      <c r="C2322" s="378">
        <f>Matrix!B1849</f>
        <v>0</v>
      </c>
      <c r="D2322" s="403" t="s">
        <v>25659</v>
      </c>
      <c r="E2322" s="404" t="s">
        <v>25660</v>
      </c>
      <c r="F2322" s="381" t="s">
        <v>13898</v>
      </c>
      <c r="G2322" s="405" t="s">
        <v>1849</v>
      </c>
    </row>
    <row r="2323" spans="1:7" ht="40.5">
      <c r="A2323" s="371">
        <v>2308</v>
      </c>
      <c r="B2323" s="377">
        <v>1848</v>
      </c>
      <c r="C2323" s="378">
        <f>Matrix!B1850</f>
        <v>0</v>
      </c>
      <c r="D2323" s="403" t="s">
        <v>25659</v>
      </c>
      <c r="E2323" s="404" t="s">
        <v>25660</v>
      </c>
      <c r="F2323" s="381" t="s">
        <v>13899</v>
      </c>
      <c r="G2323" s="405" t="s">
        <v>1850</v>
      </c>
    </row>
    <row r="2324" spans="1:7" ht="40.5">
      <c r="A2324" s="371">
        <v>2309</v>
      </c>
      <c r="B2324" s="377">
        <v>1849</v>
      </c>
      <c r="C2324" s="378">
        <f>Matrix!B1851</f>
        <v>0</v>
      </c>
      <c r="D2324" s="403" t="s">
        <v>25659</v>
      </c>
      <c r="E2324" s="404" t="s">
        <v>25660</v>
      </c>
      <c r="F2324" s="381" t="s">
        <v>13900</v>
      </c>
      <c r="G2324" s="405" t="s">
        <v>1851</v>
      </c>
    </row>
    <row r="2325" spans="1:7" ht="40.5">
      <c r="A2325" s="371">
        <v>2310</v>
      </c>
      <c r="B2325" s="377">
        <v>1851</v>
      </c>
      <c r="C2325" s="378">
        <f>Matrix!B1853</f>
        <v>0</v>
      </c>
      <c r="D2325" s="403" t="s">
        <v>25659</v>
      </c>
      <c r="E2325" s="404" t="s">
        <v>25660</v>
      </c>
      <c r="F2325" s="381" t="s">
        <v>13902</v>
      </c>
      <c r="G2325" s="405" t="s">
        <v>1853</v>
      </c>
    </row>
    <row r="2326" spans="1:7" ht="40.5">
      <c r="A2326" s="371">
        <v>2311</v>
      </c>
      <c r="B2326" s="377">
        <v>1865</v>
      </c>
      <c r="C2326" s="378">
        <f>Matrix!B1867</f>
        <v>0</v>
      </c>
      <c r="D2326" s="403" t="s">
        <v>25659</v>
      </c>
      <c r="E2326" s="404" t="s">
        <v>25660</v>
      </c>
      <c r="F2326" s="381" t="s">
        <v>13916</v>
      </c>
      <c r="G2326" s="405" t="s">
        <v>1867</v>
      </c>
    </row>
    <row r="2327" spans="1:7" ht="40.5">
      <c r="A2327" s="371">
        <v>2312</v>
      </c>
      <c r="B2327" s="377">
        <v>1878</v>
      </c>
      <c r="C2327" s="378">
        <f>Matrix!B1880</f>
        <v>0</v>
      </c>
      <c r="D2327" s="403" t="s">
        <v>25659</v>
      </c>
      <c r="E2327" s="404" t="s">
        <v>25660</v>
      </c>
      <c r="F2327" s="381" t="s">
        <v>13929</v>
      </c>
      <c r="G2327" s="405" t="s">
        <v>1880</v>
      </c>
    </row>
    <row r="2328" spans="1:7" ht="40.5">
      <c r="A2328" s="371">
        <v>2313</v>
      </c>
      <c r="B2328" s="377">
        <v>1899</v>
      </c>
      <c r="C2328" s="378">
        <f>Matrix!B1901</f>
        <v>0</v>
      </c>
      <c r="D2328" s="403" t="s">
        <v>25659</v>
      </c>
      <c r="E2328" s="404" t="s">
        <v>25660</v>
      </c>
      <c r="F2328" s="381" t="s">
        <v>13950</v>
      </c>
      <c r="G2328" s="405" t="s">
        <v>1901</v>
      </c>
    </row>
    <row r="2329" spans="1:7" ht="40.5">
      <c r="A2329" s="371">
        <v>2314</v>
      </c>
      <c r="B2329" s="377">
        <v>1914</v>
      </c>
      <c r="C2329" s="378">
        <f>Matrix!B1916</f>
        <v>0</v>
      </c>
      <c r="D2329" s="403" t="s">
        <v>25659</v>
      </c>
      <c r="E2329" s="404" t="s">
        <v>25660</v>
      </c>
      <c r="F2329" s="381" t="s">
        <v>13965</v>
      </c>
      <c r="G2329" s="405" t="s">
        <v>1916</v>
      </c>
    </row>
    <row r="2330" spans="1:7" ht="40.5">
      <c r="A2330" s="371">
        <v>2315</v>
      </c>
      <c r="B2330" s="377">
        <v>1959</v>
      </c>
      <c r="C2330" s="378">
        <f>Matrix!B1961</f>
        <v>0</v>
      </c>
      <c r="D2330" s="403" t="s">
        <v>25659</v>
      </c>
      <c r="E2330" s="404" t="s">
        <v>25660</v>
      </c>
      <c r="F2330" s="381" t="s">
        <v>14010</v>
      </c>
      <c r="G2330" s="405" t="s">
        <v>1961</v>
      </c>
    </row>
    <row r="2331" spans="1:7" ht="40.5">
      <c r="A2331" s="371">
        <v>2316</v>
      </c>
      <c r="B2331" s="377">
        <v>1960</v>
      </c>
      <c r="C2331" s="378">
        <f>Matrix!B1962</f>
        <v>0</v>
      </c>
      <c r="D2331" s="403" t="s">
        <v>25659</v>
      </c>
      <c r="E2331" s="404" t="s">
        <v>25660</v>
      </c>
      <c r="F2331" s="381" t="s">
        <v>14011</v>
      </c>
      <c r="G2331" s="405" t="s">
        <v>1962</v>
      </c>
    </row>
    <row r="2332" spans="1:7" ht="40.5">
      <c r="A2332" s="371">
        <v>2317</v>
      </c>
      <c r="B2332" s="377">
        <v>1961</v>
      </c>
      <c r="C2332" s="378">
        <f>Matrix!B1963</f>
        <v>0</v>
      </c>
      <c r="D2332" s="403" t="s">
        <v>25659</v>
      </c>
      <c r="E2332" s="404" t="s">
        <v>25660</v>
      </c>
      <c r="F2332" s="381" t="s">
        <v>14012</v>
      </c>
      <c r="G2332" s="405" t="s">
        <v>1963</v>
      </c>
    </row>
    <row r="2333" spans="1:7" ht="40.5">
      <c r="A2333" s="371">
        <v>2318</v>
      </c>
      <c r="B2333" s="377">
        <v>1962</v>
      </c>
      <c r="C2333" s="378">
        <f>Matrix!B1964</f>
        <v>0</v>
      </c>
      <c r="D2333" s="403" t="s">
        <v>25659</v>
      </c>
      <c r="E2333" s="404" t="s">
        <v>25660</v>
      </c>
      <c r="F2333" s="381" t="s">
        <v>14013</v>
      </c>
      <c r="G2333" s="405" t="s">
        <v>1964</v>
      </c>
    </row>
    <row r="2334" spans="1:7" ht="40.5">
      <c r="A2334" s="371">
        <v>2319</v>
      </c>
      <c r="B2334" s="377">
        <v>1963</v>
      </c>
      <c r="C2334" s="378">
        <f>Matrix!B1965</f>
        <v>0</v>
      </c>
      <c r="D2334" s="403" t="s">
        <v>25659</v>
      </c>
      <c r="E2334" s="404" t="s">
        <v>25660</v>
      </c>
      <c r="F2334" s="381" t="s">
        <v>14014</v>
      </c>
      <c r="G2334" s="405" t="s">
        <v>1965</v>
      </c>
    </row>
    <row r="2335" spans="1:7" ht="40.5">
      <c r="A2335" s="371">
        <v>2320</v>
      </c>
      <c r="B2335" s="377">
        <v>1982</v>
      </c>
      <c r="C2335" s="378">
        <f>Matrix!B1984</f>
        <v>0</v>
      </c>
      <c r="D2335" s="403" t="s">
        <v>25659</v>
      </c>
      <c r="E2335" s="404" t="s">
        <v>25660</v>
      </c>
      <c r="F2335" s="381" t="s">
        <v>14033</v>
      </c>
      <c r="G2335" s="405" t="s">
        <v>1984</v>
      </c>
    </row>
    <row r="2336" spans="1:7" ht="40.5">
      <c r="A2336" s="371">
        <v>2321</v>
      </c>
      <c r="B2336" s="377">
        <v>1993</v>
      </c>
      <c r="C2336" s="378">
        <f>Matrix!B1995</f>
        <v>0</v>
      </c>
      <c r="D2336" s="403" t="s">
        <v>25659</v>
      </c>
      <c r="E2336" s="404" t="s">
        <v>25660</v>
      </c>
      <c r="F2336" s="381" t="s">
        <v>14044</v>
      </c>
      <c r="G2336" s="405" t="s">
        <v>1995</v>
      </c>
    </row>
    <row r="2337" spans="1:7" ht="40.5">
      <c r="A2337" s="371">
        <v>2322</v>
      </c>
      <c r="B2337" s="377">
        <v>1997</v>
      </c>
      <c r="C2337" s="378">
        <f>Matrix!B1999</f>
        <v>0</v>
      </c>
      <c r="D2337" s="403" t="s">
        <v>25659</v>
      </c>
      <c r="E2337" s="404" t="s">
        <v>25660</v>
      </c>
      <c r="F2337" s="381" t="s">
        <v>14048</v>
      </c>
      <c r="G2337" s="405" t="s">
        <v>1999</v>
      </c>
    </row>
    <row r="2338" spans="1:7" ht="37.5">
      <c r="A2338" s="371">
        <v>2323</v>
      </c>
      <c r="B2338" s="377">
        <v>1999</v>
      </c>
      <c r="C2338" s="378">
        <f>Matrix!B2001</f>
        <v>0</v>
      </c>
      <c r="D2338" s="403" t="s">
        <v>25659</v>
      </c>
      <c r="E2338" s="404" t="s">
        <v>25660</v>
      </c>
      <c r="F2338" s="381" t="s">
        <v>14050</v>
      </c>
      <c r="G2338" s="405" t="s">
        <v>2001</v>
      </c>
    </row>
    <row r="2339" spans="1:7" ht="40.5">
      <c r="A2339" s="371">
        <v>2324</v>
      </c>
      <c r="B2339" s="377">
        <v>2000</v>
      </c>
      <c r="C2339" s="378">
        <f>Matrix!B2002</f>
        <v>0</v>
      </c>
      <c r="D2339" s="403" t="s">
        <v>25659</v>
      </c>
      <c r="E2339" s="404" t="s">
        <v>25660</v>
      </c>
      <c r="F2339" s="381" t="s">
        <v>14051</v>
      </c>
      <c r="G2339" s="405" t="s">
        <v>2002</v>
      </c>
    </row>
    <row r="2340" spans="1:7" ht="40.5">
      <c r="A2340" s="371">
        <v>2325</v>
      </c>
      <c r="B2340" s="377">
        <v>2037</v>
      </c>
      <c r="C2340" s="378">
        <f>Matrix!B2039</f>
        <v>0</v>
      </c>
      <c r="D2340" s="403" t="s">
        <v>25659</v>
      </c>
      <c r="E2340" s="404" t="s">
        <v>25660</v>
      </c>
      <c r="F2340" s="381" t="s">
        <v>14088</v>
      </c>
      <c r="G2340" s="405" t="s">
        <v>2039</v>
      </c>
    </row>
    <row r="2341" spans="1:7" ht="40.5">
      <c r="A2341" s="371">
        <v>2326</v>
      </c>
      <c r="B2341" s="377">
        <v>2062</v>
      </c>
      <c r="C2341" s="378">
        <f>Matrix!B2064</f>
        <v>0</v>
      </c>
      <c r="D2341" s="403" t="s">
        <v>25659</v>
      </c>
      <c r="E2341" s="404" t="s">
        <v>25660</v>
      </c>
      <c r="F2341" s="381" t="s">
        <v>14113</v>
      </c>
      <c r="G2341" s="405" t="s">
        <v>2064</v>
      </c>
    </row>
    <row r="2342" spans="1:7" ht="40.5">
      <c r="A2342" s="371">
        <v>2327</v>
      </c>
      <c r="B2342" s="377">
        <v>2063</v>
      </c>
      <c r="C2342" s="378">
        <f>Matrix!B2065</f>
        <v>0</v>
      </c>
      <c r="D2342" s="403" t="s">
        <v>25659</v>
      </c>
      <c r="E2342" s="404" t="s">
        <v>25660</v>
      </c>
      <c r="F2342" s="381" t="s">
        <v>14114</v>
      </c>
      <c r="G2342" s="405" t="s">
        <v>2065</v>
      </c>
    </row>
    <row r="2343" spans="1:7" ht="40.5">
      <c r="A2343" s="371">
        <v>2328</v>
      </c>
      <c r="B2343" s="377">
        <v>2064</v>
      </c>
      <c r="C2343" s="378">
        <f>Matrix!B2066</f>
        <v>0</v>
      </c>
      <c r="D2343" s="403" t="s">
        <v>25659</v>
      </c>
      <c r="E2343" s="404" t="s">
        <v>25660</v>
      </c>
      <c r="F2343" s="381" t="s">
        <v>14115</v>
      </c>
      <c r="G2343" s="405" t="s">
        <v>2066</v>
      </c>
    </row>
    <row r="2344" spans="1:7" ht="40.5">
      <c r="A2344" s="371">
        <v>2329</v>
      </c>
      <c r="B2344" s="377">
        <v>2065</v>
      </c>
      <c r="C2344" s="378">
        <f>Matrix!B2067</f>
        <v>0</v>
      </c>
      <c r="D2344" s="403" t="s">
        <v>25659</v>
      </c>
      <c r="E2344" s="404" t="s">
        <v>25660</v>
      </c>
      <c r="F2344" s="381" t="s">
        <v>14116</v>
      </c>
      <c r="G2344" s="405" t="s">
        <v>2067</v>
      </c>
    </row>
    <row r="2345" spans="1:7" ht="37.5">
      <c r="A2345" s="371">
        <v>2330</v>
      </c>
      <c r="B2345" s="377">
        <v>2113</v>
      </c>
      <c r="C2345" s="378">
        <f>Matrix!B2115</f>
        <v>0</v>
      </c>
      <c r="D2345" s="403" t="s">
        <v>25659</v>
      </c>
      <c r="E2345" s="404" t="s">
        <v>25660</v>
      </c>
      <c r="F2345" s="381" t="s">
        <v>14164</v>
      </c>
      <c r="G2345" s="405" t="s">
        <v>2115</v>
      </c>
    </row>
    <row r="2346" spans="1:7" ht="40.5">
      <c r="A2346" s="371">
        <v>2331</v>
      </c>
      <c r="B2346" s="377">
        <v>2117</v>
      </c>
      <c r="C2346" s="378">
        <f>Matrix!B2119</f>
        <v>0</v>
      </c>
      <c r="D2346" s="403" t="s">
        <v>25659</v>
      </c>
      <c r="E2346" s="404" t="s">
        <v>25660</v>
      </c>
      <c r="F2346" s="381" t="s">
        <v>14168</v>
      </c>
      <c r="G2346" s="405" t="s">
        <v>2119</v>
      </c>
    </row>
    <row r="2347" spans="1:7" ht="60.75">
      <c r="A2347" s="371">
        <v>2332</v>
      </c>
      <c r="B2347" s="377">
        <v>2147</v>
      </c>
      <c r="C2347" s="378">
        <f>Matrix!B2149</f>
        <v>0</v>
      </c>
      <c r="D2347" s="403" t="s">
        <v>25659</v>
      </c>
      <c r="E2347" s="404" t="s">
        <v>25660</v>
      </c>
      <c r="F2347" s="381" t="s">
        <v>14197</v>
      </c>
      <c r="G2347" s="405" t="s">
        <v>2149</v>
      </c>
    </row>
    <row r="2348" spans="1:7" ht="40.5">
      <c r="A2348" s="371">
        <v>2333</v>
      </c>
      <c r="B2348" s="377">
        <v>2148</v>
      </c>
      <c r="C2348" s="378">
        <f>Matrix!B2150</f>
        <v>0</v>
      </c>
      <c r="D2348" s="403" t="s">
        <v>25659</v>
      </c>
      <c r="E2348" s="404" t="s">
        <v>25660</v>
      </c>
      <c r="F2348" s="381" t="s">
        <v>14198</v>
      </c>
      <c r="G2348" s="405" t="s">
        <v>2150</v>
      </c>
    </row>
    <row r="2349" spans="1:7" ht="40.5">
      <c r="A2349" s="371">
        <v>2334</v>
      </c>
      <c r="B2349" s="377">
        <v>2336</v>
      </c>
      <c r="C2349" s="378">
        <f>Matrix!B2338</f>
        <v>0</v>
      </c>
      <c r="D2349" s="403" t="s">
        <v>25659</v>
      </c>
      <c r="E2349" s="404" t="s">
        <v>25660</v>
      </c>
      <c r="F2349" s="381" t="s">
        <v>14386</v>
      </c>
      <c r="G2349" s="405" t="s">
        <v>2338</v>
      </c>
    </row>
    <row r="2350" spans="1:7" ht="40.5">
      <c r="A2350" s="371">
        <v>2335</v>
      </c>
      <c r="B2350" s="377">
        <v>2337</v>
      </c>
      <c r="C2350" s="378">
        <f>Matrix!B2339</f>
        <v>0</v>
      </c>
      <c r="D2350" s="403" t="s">
        <v>25659</v>
      </c>
      <c r="E2350" s="404" t="s">
        <v>25660</v>
      </c>
      <c r="F2350" s="381" t="s">
        <v>14387</v>
      </c>
      <c r="G2350" s="405" t="s">
        <v>2339</v>
      </c>
    </row>
    <row r="2351" spans="1:7" ht="40.5">
      <c r="A2351" s="371">
        <v>2336</v>
      </c>
      <c r="B2351" s="377">
        <v>2352</v>
      </c>
      <c r="C2351" s="378">
        <f>Matrix!B2354</f>
        <v>0</v>
      </c>
      <c r="D2351" s="403" t="s">
        <v>25659</v>
      </c>
      <c r="E2351" s="404" t="s">
        <v>25660</v>
      </c>
      <c r="F2351" s="381" t="s">
        <v>14402</v>
      </c>
      <c r="G2351" s="405" t="s">
        <v>2352</v>
      </c>
    </row>
    <row r="2352" spans="1:7" ht="40.5">
      <c r="A2352" s="371">
        <v>2337</v>
      </c>
      <c r="B2352" s="377">
        <v>2360</v>
      </c>
      <c r="C2352" s="378">
        <f>Matrix!B2362</f>
        <v>0</v>
      </c>
      <c r="D2352" s="403" t="s">
        <v>25659</v>
      </c>
      <c r="E2352" s="404" t="s">
        <v>25660</v>
      </c>
      <c r="F2352" s="381" t="s">
        <v>14410</v>
      </c>
      <c r="G2352" s="405" t="s">
        <v>2360</v>
      </c>
    </row>
    <row r="2353" spans="1:7" ht="37.5">
      <c r="A2353" s="371">
        <v>2338</v>
      </c>
      <c r="B2353" s="377">
        <v>2361</v>
      </c>
      <c r="C2353" s="378">
        <f>Matrix!B2363</f>
        <v>0</v>
      </c>
      <c r="D2353" s="403" t="s">
        <v>25659</v>
      </c>
      <c r="E2353" s="404" t="s">
        <v>25660</v>
      </c>
      <c r="F2353" s="381" t="s">
        <v>14411</v>
      </c>
      <c r="G2353" s="405" t="s">
        <v>2361</v>
      </c>
    </row>
    <row r="2354" spans="1:7" ht="40.5">
      <c r="A2354" s="371">
        <v>2339</v>
      </c>
      <c r="B2354" s="377">
        <v>2362</v>
      </c>
      <c r="C2354" s="378">
        <f>Matrix!B2364</f>
        <v>0</v>
      </c>
      <c r="D2354" s="403" t="s">
        <v>25659</v>
      </c>
      <c r="E2354" s="404" t="s">
        <v>25660</v>
      </c>
      <c r="F2354" s="381" t="s">
        <v>14412</v>
      </c>
      <c r="G2354" s="405" t="s">
        <v>2362</v>
      </c>
    </row>
    <row r="2355" spans="1:7" ht="40.5">
      <c r="A2355" s="371">
        <v>2340</v>
      </c>
      <c r="B2355" s="377">
        <v>2363</v>
      </c>
      <c r="C2355" s="378">
        <f>Matrix!B2365</f>
        <v>0</v>
      </c>
      <c r="D2355" s="403" t="s">
        <v>25659</v>
      </c>
      <c r="E2355" s="404" t="s">
        <v>25660</v>
      </c>
      <c r="F2355" s="381" t="s">
        <v>14413</v>
      </c>
      <c r="G2355" s="405" t="s">
        <v>2363</v>
      </c>
    </row>
    <row r="2356" spans="1:7" ht="40.5">
      <c r="A2356" s="371">
        <v>2341</v>
      </c>
      <c r="B2356" s="377">
        <v>2364</v>
      </c>
      <c r="C2356" s="378">
        <f>Matrix!B2366</f>
        <v>0</v>
      </c>
      <c r="D2356" s="403" t="s">
        <v>25659</v>
      </c>
      <c r="E2356" s="404" t="s">
        <v>25660</v>
      </c>
      <c r="F2356" s="381" t="s">
        <v>14414</v>
      </c>
      <c r="G2356" s="405" t="s">
        <v>2364</v>
      </c>
    </row>
    <row r="2357" spans="1:7" ht="40.5">
      <c r="A2357" s="371">
        <v>2342</v>
      </c>
      <c r="B2357" s="377">
        <v>2365</v>
      </c>
      <c r="C2357" s="378">
        <f>Matrix!B2367</f>
        <v>0</v>
      </c>
      <c r="D2357" s="403" t="s">
        <v>25659</v>
      </c>
      <c r="E2357" s="404" t="s">
        <v>25660</v>
      </c>
      <c r="F2357" s="381" t="s">
        <v>14415</v>
      </c>
      <c r="G2357" s="405" t="s">
        <v>2365</v>
      </c>
    </row>
    <row r="2358" spans="1:7" ht="40.5">
      <c r="A2358" s="371">
        <v>2343</v>
      </c>
      <c r="B2358" s="377">
        <v>2366</v>
      </c>
      <c r="C2358" s="378">
        <f>Matrix!B2368</f>
        <v>0</v>
      </c>
      <c r="D2358" s="403" t="s">
        <v>25659</v>
      </c>
      <c r="E2358" s="404" t="s">
        <v>25660</v>
      </c>
      <c r="F2358" s="381" t="s">
        <v>14416</v>
      </c>
      <c r="G2358" s="405" t="s">
        <v>2366</v>
      </c>
    </row>
    <row r="2359" spans="1:7" ht="40.5">
      <c r="A2359" s="371">
        <v>2344</v>
      </c>
      <c r="B2359" s="377">
        <v>2367</v>
      </c>
      <c r="C2359" s="378">
        <f>Matrix!B2369</f>
        <v>0</v>
      </c>
      <c r="D2359" s="403" t="s">
        <v>25659</v>
      </c>
      <c r="E2359" s="404" t="s">
        <v>25660</v>
      </c>
      <c r="F2359" s="381" t="s">
        <v>14417</v>
      </c>
      <c r="G2359" s="405" t="s">
        <v>2367</v>
      </c>
    </row>
    <row r="2360" spans="1:7" ht="40.5">
      <c r="A2360" s="371">
        <v>2345</v>
      </c>
      <c r="B2360" s="377">
        <v>2368</v>
      </c>
      <c r="C2360" s="378">
        <f>Matrix!B2370</f>
        <v>0</v>
      </c>
      <c r="D2360" s="403" t="s">
        <v>25659</v>
      </c>
      <c r="E2360" s="404" t="s">
        <v>25660</v>
      </c>
      <c r="F2360" s="381" t="s">
        <v>14418</v>
      </c>
      <c r="G2360" s="405" t="s">
        <v>2368</v>
      </c>
    </row>
    <row r="2361" spans="1:7" ht="40.5">
      <c r="A2361" s="371">
        <v>2346</v>
      </c>
      <c r="B2361" s="377">
        <v>2369</v>
      </c>
      <c r="C2361" s="378">
        <f>Matrix!B2371</f>
        <v>0</v>
      </c>
      <c r="D2361" s="403" t="s">
        <v>25659</v>
      </c>
      <c r="E2361" s="404" t="s">
        <v>25660</v>
      </c>
      <c r="F2361" s="381" t="s">
        <v>14419</v>
      </c>
      <c r="G2361" s="405" t="s">
        <v>2369</v>
      </c>
    </row>
    <row r="2362" spans="1:7" ht="40.5">
      <c r="A2362" s="371">
        <v>2347</v>
      </c>
      <c r="B2362" s="377">
        <v>2370</v>
      </c>
      <c r="C2362" s="378">
        <f>Matrix!B2372</f>
        <v>0</v>
      </c>
      <c r="D2362" s="403" t="s">
        <v>25659</v>
      </c>
      <c r="E2362" s="404" t="s">
        <v>25660</v>
      </c>
      <c r="F2362" s="381" t="s">
        <v>14420</v>
      </c>
      <c r="G2362" s="405" t="s">
        <v>2370</v>
      </c>
    </row>
    <row r="2363" spans="1:7" ht="40.5">
      <c r="A2363" s="371">
        <v>2348</v>
      </c>
      <c r="B2363" s="377">
        <v>2371</v>
      </c>
      <c r="C2363" s="378">
        <f>Matrix!B2373</f>
        <v>0</v>
      </c>
      <c r="D2363" s="403" t="s">
        <v>25659</v>
      </c>
      <c r="E2363" s="404" t="s">
        <v>25660</v>
      </c>
      <c r="F2363" s="381" t="s">
        <v>14421</v>
      </c>
      <c r="G2363" s="405" t="s">
        <v>2371</v>
      </c>
    </row>
    <row r="2364" spans="1:7" ht="60.75">
      <c r="A2364" s="371">
        <v>2349</v>
      </c>
      <c r="B2364" s="377">
        <v>2372</v>
      </c>
      <c r="C2364" s="378">
        <f>Matrix!B2374</f>
        <v>0</v>
      </c>
      <c r="D2364" s="403" t="s">
        <v>25659</v>
      </c>
      <c r="E2364" s="404" t="s">
        <v>25660</v>
      </c>
      <c r="F2364" s="381" t="s">
        <v>14422</v>
      </c>
      <c r="G2364" s="405" t="s">
        <v>2372</v>
      </c>
    </row>
    <row r="2365" spans="1:7" ht="37.5">
      <c r="A2365" s="371">
        <v>2350</v>
      </c>
      <c r="B2365" s="377">
        <v>2373</v>
      </c>
      <c r="C2365" s="378">
        <f>Matrix!B2375</f>
        <v>0</v>
      </c>
      <c r="D2365" s="403" t="s">
        <v>25659</v>
      </c>
      <c r="E2365" s="404" t="s">
        <v>25660</v>
      </c>
      <c r="F2365" s="381" t="s">
        <v>14423</v>
      </c>
      <c r="G2365" s="405" t="s">
        <v>2373</v>
      </c>
    </row>
    <row r="2366" spans="1:7" ht="40.5">
      <c r="A2366" s="371">
        <v>2351</v>
      </c>
      <c r="B2366" s="377">
        <v>2374</v>
      </c>
      <c r="C2366" s="378">
        <f>Matrix!B2376</f>
        <v>0</v>
      </c>
      <c r="D2366" s="403" t="s">
        <v>25659</v>
      </c>
      <c r="E2366" s="404" t="s">
        <v>25660</v>
      </c>
      <c r="F2366" s="381" t="s">
        <v>14424</v>
      </c>
      <c r="G2366" s="405" t="s">
        <v>2374</v>
      </c>
    </row>
    <row r="2367" spans="1:7" ht="40.5">
      <c r="A2367" s="371">
        <v>2352</v>
      </c>
      <c r="B2367" s="377">
        <v>2376</v>
      </c>
      <c r="C2367" s="378">
        <f>Matrix!B2378</f>
        <v>0</v>
      </c>
      <c r="D2367" s="403" t="s">
        <v>25659</v>
      </c>
      <c r="E2367" s="404" t="s">
        <v>25660</v>
      </c>
      <c r="F2367" s="381" t="s">
        <v>14426</v>
      </c>
      <c r="G2367" s="405" t="s">
        <v>2376</v>
      </c>
    </row>
    <row r="2368" spans="1:7" ht="40.5">
      <c r="A2368" s="371">
        <v>2353</v>
      </c>
      <c r="B2368" s="377">
        <v>2377</v>
      </c>
      <c r="C2368" s="378">
        <f>Matrix!B2379</f>
        <v>0</v>
      </c>
      <c r="D2368" s="403" t="s">
        <v>25659</v>
      </c>
      <c r="E2368" s="404" t="s">
        <v>25660</v>
      </c>
      <c r="F2368" s="381" t="s">
        <v>14427</v>
      </c>
      <c r="G2368" s="405" t="s">
        <v>2377</v>
      </c>
    </row>
    <row r="2369" spans="1:7" ht="40.5">
      <c r="A2369" s="371">
        <v>2354</v>
      </c>
      <c r="B2369" s="377">
        <v>2378</v>
      </c>
      <c r="C2369" s="378">
        <f>Matrix!B2380</f>
        <v>0</v>
      </c>
      <c r="D2369" s="403" t="s">
        <v>25659</v>
      </c>
      <c r="E2369" s="404" t="s">
        <v>25660</v>
      </c>
      <c r="F2369" s="381" t="s">
        <v>14428</v>
      </c>
      <c r="G2369" s="405" t="s">
        <v>2378</v>
      </c>
    </row>
    <row r="2370" spans="1:7" ht="40.5">
      <c r="A2370" s="371">
        <v>2355</v>
      </c>
      <c r="B2370" s="377">
        <v>2379</v>
      </c>
      <c r="C2370" s="378">
        <f>Matrix!B2381</f>
        <v>0</v>
      </c>
      <c r="D2370" s="403" t="s">
        <v>25659</v>
      </c>
      <c r="E2370" s="404" t="s">
        <v>25660</v>
      </c>
      <c r="F2370" s="381" t="s">
        <v>14429</v>
      </c>
      <c r="G2370" s="405" t="s">
        <v>2379</v>
      </c>
    </row>
    <row r="2371" spans="1:7" ht="40.5">
      <c r="A2371" s="371">
        <v>2356</v>
      </c>
      <c r="B2371" s="377">
        <v>2381</v>
      </c>
      <c r="C2371" s="378">
        <f>Matrix!B2383</f>
        <v>0</v>
      </c>
      <c r="D2371" s="403" t="s">
        <v>25659</v>
      </c>
      <c r="E2371" s="404" t="s">
        <v>25660</v>
      </c>
      <c r="F2371" s="381" t="s">
        <v>14431</v>
      </c>
      <c r="G2371" s="405" t="s">
        <v>2381</v>
      </c>
    </row>
    <row r="2372" spans="1:7" ht="40.5">
      <c r="A2372" s="371">
        <v>2357</v>
      </c>
      <c r="B2372" s="377">
        <v>2382</v>
      </c>
      <c r="C2372" s="378">
        <f>Matrix!B2384</f>
        <v>0</v>
      </c>
      <c r="D2372" s="403" t="s">
        <v>25659</v>
      </c>
      <c r="E2372" s="404" t="s">
        <v>25660</v>
      </c>
      <c r="F2372" s="381" t="s">
        <v>14432</v>
      </c>
      <c r="G2372" s="405" t="s">
        <v>2382</v>
      </c>
    </row>
    <row r="2373" spans="1:7" ht="37.5">
      <c r="A2373" s="371">
        <v>2358</v>
      </c>
      <c r="B2373" s="377">
        <v>2383</v>
      </c>
      <c r="C2373" s="378">
        <f>Matrix!B2385</f>
        <v>0</v>
      </c>
      <c r="D2373" s="403" t="s">
        <v>25659</v>
      </c>
      <c r="E2373" s="404" t="s">
        <v>25660</v>
      </c>
      <c r="F2373" s="381" t="s">
        <v>14433</v>
      </c>
      <c r="G2373" s="405" t="s">
        <v>2383</v>
      </c>
    </row>
    <row r="2374" spans="1:7" ht="40.5">
      <c r="A2374" s="371">
        <v>2359</v>
      </c>
      <c r="B2374" s="377">
        <v>2544</v>
      </c>
      <c r="C2374" s="378">
        <f>Matrix!B2546</f>
        <v>0</v>
      </c>
      <c r="D2374" s="403" t="s">
        <v>25659</v>
      </c>
      <c r="E2374" s="404" t="s">
        <v>25660</v>
      </c>
      <c r="F2374" s="381" t="s">
        <v>14594</v>
      </c>
      <c r="G2374" s="405" t="s">
        <v>2544</v>
      </c>
    </row>
    <row r="2375" spans="1:7" ht="37.5">
      <c r="A2375" s="371">
        <v>2360</v>
      </c>
      <c r="B2375" s="377">
        <v>2717</v>
      </c>
      <c r="C2375" s="378">
        <f>Matrix!B2719</f>
        <v>0</v>
      </c>
      <c r="D2375" s="403" t="s">
        <v>25659</v>
      </c>
      <c r="E2375" s="404" t="s">
        <v>25660</v>
      </c>
      <c r="F2375" s="381" t="s">
        <v>14767</v>
      </c>
      <c r="G2375" s="405" t="s">
        <v>2717</v>
      </c>
    </row>
    <row r="2376" spans="1:7" ht="40.5">
      <c r="A2376" s="371">
        <v>2361</v>
      </c>
      <c r="B2376" s="377">
        <v>3000</v>
      </c>
      <c r="C2376" s="378">
        <f>Matrix!B3002</f>
        <v>0</v>
      </c>
      <c r="D2376" s="403" t="s">
        <v>25659</v>
      </c>
      <c r="E2376" s="404" t="s">
        <v>25660</v>
      </c>
      <c r="F2376" s="381" t="s">
        <v>15050</v>
      </c>
      <c r="G2376" s="405" t="s">
        <v>3000</v>
      </c>
    </row>
    <row r="2377" spans="1:7" ht="40.5">
      <c r="A2377" s="371">
        <v>2362</v>
      </c>
      <c r="B2377" s="377">
        <v>3007</v>
      </c>
      <c r="C2377" s="378">
        <f>Matrix!B3009</f>
        <v>0</v>
      </c>
      <c r="D2377" s="403" t="s">
        <v>25659</v>
      </c>
      <c r="E2377" s="404" t="s">
        <v>25660</v>
      </c>
      <c r="F2377" s="381" t="s">
        <v>15057</v>
      </c>
      <c r="G2377" s="405" t="s">
        <v>3007</v>
      </c>
    </row>
    <row r="2378" spans="1:7" ht="37.5">
      <c r="A2378" s="371">
        <v>2363</v>
      </c>
      <c r="B2378" s="377">
        <v>3008</v>
      </c>
      <c r="C2378" s="378">
        <f>Matrix!B3010</f>
        <v>0</v>
      </c>
      <c r="D2378" s="403" t="s">
        <v>25659</v>
      </c>
      <c r="E2378" s="404" t="s">
        <v>25660</v>
      </c>
      <c r="F2378" s="381" t="s">
        <v>15058</v>
      </c>
      <c r="G2378" s="405" t="s">
        <v>3008</v>
      </c>
    </row>
    <row r="2379" spans="1:7" ht="40.5">
      <c r="A2379" s="371">
        <v>2364</v>
      </c>
      <c r="B2379" s="377">
        <v>3025</v>
      </c>
      <c r="C2379" s="378">
        <f>Matrix!B3027</f>
        <v>0</v>
      </c>
      <c r="D2379" s="403" t="s">
        <v>25659</v>
      </c>
      <c r="E2379" s="404" t="s">
        <v>25660</v>
      </c>
      <c r="F2379" s="381" t="s">
        <v>15075</v>
      </c>
      <c r="G2379" s="405" t="s">
        <v>3025</v>
      </c>
    </row>
    <row r="2380" spans="1:7" ht="37.5">
      <c r="A2380" s="371">
        <v>2365</v>
      </c>
      <c r="B2380" s="377">
        <v>3045</v>
      </c>
      <c r="C2380" s="378">
        <f>Matrix!B3047</f>
        <v>0</v>
      </c>
      <c r="D2380" s="403" t="s">
        <v>25659</v>
      </c>
      <c r="E2380" s="404" t="s">
        <v>25660</v>
      </c>
      <c r="F2380" s="381" t="s">
        <v>15095</v>
      </c>
      <c r="G2380" s="405" t="s">
        <v>3045</v>
      </c>
    </row>
    <row r="2381" spans="1:7" ht="37.5">
      <c r="A2381" s="371">
        <v>2366</v>
      </c>
      <c r="B2381" s="377">
        <v>3312</v>
      </c>
      <c r="C2381" s="378">
        <f>Matrix!B3314</f>
        <v>0</v>
      </c>
      <c r="D2381" s="403" t="s">
        <v>25659</v>
      </c>
      <c r="E2381" s="404" t="s">
        <v>25660</v>
      </c>
      <c r="F2381" s="381" t="s">
        <v>15330</v>
      </c>
      <c r="G2381" s="405" t="s">
        <v>3313</v>
      </c>
    </row>
    <row r="2382" spans="1:7" ht="37.5">
      <c r="A2382" s="371">
        <v>2367</v>
      </c>
      <c r="B2382" s="377">
        <v>3818</v>
      </c>
      <c r="C2382" s="378">
        <f>Matrix!B3820</f>
        <v>0</v>
      </c>
      <c r="D2382" s="403" t="s">
        <v>25659</v>
      </c>
      <c r="E2382" s="404" t="s">
        <v>25660</v>
      </c>
      <c r="F2382" s="381" t="s">
        <v>15806</v>
      </c>
      <c r="G2382" s="405" t="s">
        <v>3822</v>
      </c>
    </row>
    <row r="2383" spans="1:7" ht="37.5">
      <c r="A2383" s="371">
        <v>2368</v>
      </c>
      <c r="B2383" s="377">
        <v>3846</v>
      </c>
      <c r="C2383" s="378">
        <f>Matrix!B3848</f>
        <v>0</v>
      </c>
      <c r="D2383" s="403" t="s">
        <v>25659</v>
      </c>
      <c r="E2383" s="404" t="s">
        <v>25660</v>
      </c>
      <c r="F2383" s="381" t="s">
        <v>15834</v>
      </c>
      <c r="G2383" s="405" t="s">
        <v>3850</v>
      </c>
    </row>
    <row r="2384" spans="1:7" ht="37.5">
      <c r="A2384" s="371">
        <v>2369</v>
      </c>
      <c r="B2384" s="377">
        <v>3848</v>
      </c>
      <c r="C2384" s="378">
        <f>Matrix!B3850</f>
        <v>0</v>
      </c>
      <c r="D2384" s="403" t="s">
        <v>25659</v>
      </c>
      <c r="E2384" s="404" t="s">
        <v>25660</v>
      </c>
      <c r="F2384" s="381" t="s">
        <v>15836</v>
      </c>
      <c r="G2384" s="405" t="s">
        <v>3852</v>
      </c>
    </row>
    <row r="2385" spans="1:7" ht="37.5">
      <c r="A2385" s="371">
        <v>2370</v>
      </c>
      <c r="B2385" s="377">
        <v>3849</v>
      </c>
      <c r="C2385" s="378">
        <f>Matrix!B3851</f>
        <v>0</v>
      </c>
      <c r="D2385" s="403" t="s">
        <v>25659</v>
      </c>
      <c r="E2385" s="404" t="s">
        <v>25660</v>
      </c>
      <c r="F2385" s="381" t="s">
        <v>15837</v>
      </c>
      <c r="G2385" s="405" t="s">
        <v>3853</v>
      </c>
    </row>
    <row r="2386" spans="1:7" ht="37.5">
      <c r="A2386" s="371">
        <v>2371</v>
      </c>
      <c r="B2386" s="377">
        <v>3850</v>
      </c>
      <c r="C2386" s="378">
        <f>Matrix!B3852</f>
        <v>0</v>
      </c>
      <c r="D2386" s="403" t="s">
        <v>25659</v>
      </c>
      <c r="E2386" s="404" t="s">
        <v>25660</v>
      </c>
      <c r="F2386" s="381" t="s">
        <v>15838</v>
      </c>
      <c r="G2386" s="405" t="s">
        <v>3854</v>
      </c>
    </row>
    <row r="2387" spans="1:7" ht="40.5">
      <c r="A2387" s="371">
        <v>2372</v>
      </c>
      <c r="B2387" s="377">
        <v>3857</v>
      </c>
      <c r="C2387" s="378">
        <f>Matrix!B3859</f>
        <v>0</v>
      </c>
      <c r="D2387" s="403" t="s">
        <v>25659</v>
      </c>
      <c r="E2387" s="404" t="s">
        <v>25660</v>
      </c>
      <c r="F2387" s="381" t="s">
        <v>15845</v>
      </c>
      <c r="G2387" s="405" t="s">
        <v>3861</v>
      </c>
    </row>
    <row r="2388" spans="1:7" ht="40.5">
      <c r="A2388" s="371">
        <v>2373</v>
      </c>
      <c r="B2388" s="377">
        <v>3885</v>
      </c>
      <c r="C2388" s="378">
        <f>Matrix!B3887</f>
        <v>0</v>
      </c>
      <c r="D2388" s="403" t="s">
        <v>25659</v>
      </c>
      <c r="E2388" s="404" t="s">
        <v>25660</v>
      </c>
      <c r="F2388" s="381" t="s">
        <v>15873</v>
      </c>
      <c r="G2388" s="405" t="s">
        <v>3889</v>
      </c>
    </row>
    <row r="2389" spans="1:7" ht="40.5">
      <c r="A2389" s="371">
        <v>2374</v>
      </c>
      <c r="B2389" s="377">
        <v>3902</v>
      </c>
      <c r="C2389" s="378">
        <f>Matrix!B3904</f>
        <v>0</v>
      </c>
      <c r="D2389" s="403" t="s">
        <v>25659</v>
      </c>
      <c r="E2389" s="404" t="s">
        <v>25660</v>
      </c>
      <c r="F2389" s="381" t="s">
        <v>15890</v>
      </c>
      <c r="G2389" s="405" t="s">
        <v>3903</v>
      </c>
    </row>
    <row r="2390" spans="1:7" ht="40.5">
      <c r="A2390" s="371">
        <v>2375</v>
      </c>
      <c r="B2390" s="377">
        <v>3903</v>
      </c>
      <c r="C2390" s="378">
        <f>Matrix!B3905</f>
        <v>0</v>
      </c>
      <c r="D2390" s="403" t="s">
        <v>25659</v>
      </c>
      <c r="E2390" s="404" t="s">
        <v>25660</v>
      </c>
      <c r="F2390" s="381" t="s">
        <v>15891</v>
      </c>
      <c r="G2390" s="405" t="s">
        <v>3904</v>
      </c>
    </row>
    <row r="2391" spans="1:7" ht="40.5">
      <c r="A2391" s="371">
        <v>2376</v>
      </c>
      <c r="B2391" s="377">
        <v>3904</v>
      </c>
      <c r="C2391" s="378">
        <f>Matrix!B3906</f>
        <v>0</v>
      </c>
      <c r="D2391" s="403" t="s">
        <v>25659</v>
      </c>
      <c r="E2391" s="404" t="s">
        <v>25660</v>
      </c>
      <c r="F2391" s="381" t="s">
        <v>15892</v>
      </c>
      <c r="G2391" s="405" t="s">
        <v>3905</v>
      </c>
    </row>
    <row r="2392" spans="1:7" ht="60.75">
      <c r="A2392" s="371">
        <v>2377</v>
      </c>
      <c r="B2392" s="377">
        <v>4054</v>
      </c>
      <c r="C2392" s="378">
        <f>Matrix!B4056</f>
        <v>0</v>
      </c>
      <c r="D2392" s="403" t="s">
        <v>25659</v>
      </c>
      <c r="E2392" s="404" t="s">
        <v>25660</v>
      </c>
      <c r="F2392" s="381" t="s">
        <v>16042</v>
      </c>
      <c r="G2392" s="405" t="s">
        <v>4055</v>
      </c>
    </row>
    <row r="2393" spans="1:7" ht="60.75">
      <c r="A2393" s="371">
        <v>2378</v>
      </c>
      <c r="B2393" s="377">
        <v>4064</v>
      </c>
      <c r="C2393" s="378">
        <f>Matrix!B4066</f>
        <v>0</v>
      </c>
      <c r="D2393" s="403" t="s">
        <v>25659</v>
      </c>
      <c r="E2393" s="404" t="s">
        <v>25660</v>
      </c>
      <c r="F2393" s="381" t="s">
        <v>16052</v>
      </c>
      <c r="G2393" s="405" t="s">
        <v>4065</v>
      </c>
    </row>
    <row r="2394" spans="1:7" ht="40.5">
      <c r="A2394" s="371">
        <v>2379</v>
      </c>
      <c r="B2394" s="377">
        <v>4350</v>
      </c>
      <c r="C2394" s="378">
        <f>Matrix!B4352</f>
        <v>0</v>
      </c>
      <c r="D2394" s="403" t="s">
        <v>25659</v>
      </c>
      <c r="E2394" s="404" t="s">
        <v>25660</v>
      </c>
      <c r="F2394" s="381" t="s">
        <v>16207</v>
      </c>
      <c r="G2394" s="405" t="s">
        <v>4220</v>
      </c>
    </row>
    <row r="2395" spans="1:7" ht="40.5">
      <c r="A2395" s="371">
        <v>2380</v>
      </c>
      <c r="B2395" s="377">
        <v>4425</v>
      </c>
      <c r="C2395" s="378">
        <f>Matrix!B4427</f>
        <v>0</v>
      </c>
      <c r="D2395" s="403" t="s">
        <v>25659</v>
      </c>
      <c r="E2395" s="404" t="s">
        <v>25660</v>
      </c>
      <c r="F2395" s="381" t="s">
        <v>16282</v>
      </c>
      <c r="G2395" s="405" t="s">
        <v>4295</v>
      </c>
    </row>
    <row r="2396" spans="1:7" ht="40.5">
      <c r="A2396" s="371">
        <v>2381</v>
      </c>
      <c r="B2396" s="377">
        <v>4487</v>
      </c>
      <c r="C2396" s="378">
        <f>Matrix!B4489</f>
        <v>0</v>
      </c>
      <c r="D2396" s="403" t="s">
        <v>25659</v>
      </c>
      <c r="E2396" s="404" t="s">
        <v>25660</v>
      </c>
      <c r="F2396" s="381" t="s">
        <v>16343</v>
      </c>
      <c r="G2396" s="405" t="s">
        <v>4357</v>
      </c>
    </row>
    <row r="2397" spans="1:7" ht="40.5">
      <c r="A2397" s="371">
        <v>2382</v>
      </c>
      <c r="B2397" s="377">
        <v>4970</v>
      </c>
      <c r="C2397" s="378">
        <f>Matrix!B4972</f>
        <v>0</v>
      </c>
      <c r="D2397" s="403" t="s">
        <v>25659</v>
      </c>
      <c r="E2397" s="404" t="s">
        <v>25660</v>
      </c>
      <c r="F2397" s="381" t="s">
        <v>16826</v>
      </c>
      <c r="G2397" s="405" t="s">
        <v>4839</v>
      </c>
    </row>
    <row r="2398" spans="1:7" ht="40.5">
      <c r="A2398" s="371">
        <v>2383</v>
      </c>
      <c r="B2398" s="377">
        <v>4973</v>
      </c>
      <c r="C2398" s="378">
        <f>Matrix!B4975</f>
        <v>0</v>
      </c>
      <c r="D2398" s="403" t="s">
        <v>25659</v>
      </c>
      <c r="E2398" s="404" t="s">
        <v>25660</v>
      </c>
      <c r="F2398" s="381" t="s">
        <v>16829</v>
      </c>
      <c r="G2398" s="405" t="s">
        <v>4842</v>
      </c>
    </row>
    <row r="2399" spans="1:7" ht="40.5">
      <c r="A2399" s="371">
        <v>2384</v>
      </c>
      <c r="B2399" s="377">
        <v>4974</v>
      </c>
      <c r="C2399" s="378">
        <f>Matrix!B4976</f>
        <v>0</v>
      </c>
      <c r="D2399" s="403" t="s">
        <v>25659</v>
      </c>
      <c r="E2399" s="404" t="s">
        <v>25660</v>
      </c>
      <c r="F2399" s="381" t="s">
        <v>16830</v>
      </c>
      <c r="G2399" s="405" t="s">
        <v>4843</v>
      </c>
    </row>
    <row r="2400" spans="1:7" ht="40.5">
      <c r="A2400" s="371">
        <v>2385</v>
      </c>
      <c r="B2400" s="377">
        <v>4975</v>
      </c>
      <c r="C2400" s="378">
        <f>Matrix!B4977</f>
        <v>0</v>
      </c>
      <c r="D2400" s="403" t="s">
        <v>25659</v>
      </c>
      <c r="E2400" s="404" t="s">
        <v>25660</v>
      </c>
      <c r="F2400" s="381" t="s">
        <v>16831</v>
      </c>
      <c r="G2400" s="405" t="s">
        <v>4844</v>
      </c>
    </row>
    <row r="2401" spans="1:7" ht="40.5">
      <c r="A2401" s="371">
        <v>2386</v>
      </c>
      <c r="B2401" s="377">
        <v>4976</v>
      </c>
      <c r="C2401" s="378">
        <f>Matrix!B4978</f>
        <v>0</v>
      </c>
      <c r="D2401" s="403" t="s">
        <v>25659</v>
      </c>
      <c r="E2401" s="404" t="s">
        <v>25660</v>
      </c>
      <c r="F2401" s="381" t="s">
        <v>16832</v>
      </c>
      <c r="G2401" s="405" t="s">
        <v>4845</v>
      </c>
    </row>
    <row r="2402" spans="1:7" ht="40.5">
      <c r="A2402" s="371">
        <v>2387</v>
      </c>
      <c r="B2402" s="377">
        <v>4977</v>
      </c>
      <c r="C2402" s="378">
        <f>Matrix!B4979</f>
        <v>0</v>
      </c>
      <c r="D2402" s="403" t="s">
        <v>25659</v>
      </c>
      <c r="E2402" s="404" t="s">
        <v>25660</v>
      </c>
      <c r="F2402" s="381" t="s">
        <v>16833</v>
      </c>
      <c r="G2402" s="405" t="s">
        <v>4846</v>
      </c>
    </row>
    <row r="2403" spans="1:7" ht="40.5">
      <c r="A2403" s="371">
        <v>2388</v>
      </c>
      <c r="B2403" s="377">
        <v>4978</v>
      </c>
      <c r="C2403" s="378">
        <f>Matrix!B4980</f>
        <v>0</v>
      </c>
      <c r="D2403" s="403" t="s">
        <v>25659</v>
      </c>
      <c r="E2403" s="404" t="s">
        <v>25660</v>
      </c>
      <c r="F2403" s="381" t="s">
        <v>16834</v>
      </c>
      <c r="G2403" s="405" t="s">
        <v>4847</v>
      </c>
    </row>
    <row r="2404" spans="1:7" ht="40.5">
      <c r="A2404" s="371">
        <v>2389</v>
      </c>
      <c r="B2404" s="377">
        <v>4979</v>
      </c>
      <c r="C2404" s="378">
        <f>Matrix!B4981</f>
        <v>0</v>
      </c>
      <c r="D2404" s="403" t="s">
        <v>25659</v>
      </c>
      <c r="E2404" s="404" t="s">
        <v>25660</v>
      </c>
      <c r="F2404" s="381" t="s">
        <v>16835</v>
      </c>
      <c r="G2404" s="405" t="s">
        <v>4848</v>
      </c>
    </row>
    <row r="2405" spans="1:7" ht="40.5">
      <c r="A2405" s="371">
        <v>2390</v>
      </c>
      <c r="B2405" s="377">
        <v>4980</v>
      </c>
      <c r="C2405" s="378">
        <f>Matrix!B4982</f>
        <v>0</v>
      </c>
      <c r="D2405" s="403" t="s">
        <v>25659</v>
      </c>
      <c r="E2405" s="404" t="s">
        <v>25660</v>
      </c>
      <c r="F2405" s="381" t="s">
        <v>16836</v>
      </c>
      <c r="G2405" s="405" t="s">
        <v>4849</v>
      </c>
    </row>
    <row r="2406" spans="1:7" ht="40.5">
      <c r="A2406" s="371">
        <v>2391</v>
      </c>
      <c r="B2406" s="377">
        <v>4981</v>
      </c>
      <c r="C2406" s="378">
        <f>Matrix!B4983</f>
        <v>0</v>
      </c>
      <c r="D2406" s="403" t="s">
        <v>25659</v>
      </c>
      <c r="E2406" s="404" t="s">
        <v>25660</v>
      </c>
      <c r="F2406" s="381" t="s">
        <v>16837</v>
      </c>
      <c r="G2406" s="405" t="s">
        <v>4850</v>
      </c>
    </row>
    <row r="2407" spans="1:7" ht="40.5">
      <c r="A2407" s="371">
        <v>2392</v>
      </c>
      <c r="B2407" s="377">
        <v>4984</v>
      </c>
      <c r="C2407" s="378">
        <f>Matrix!B4986</f>
        <v>0</v>
      </c>
      <c r="D2407" s="403" t="s">
        <v>25659</v>
      </c>
      <c r="E2407" s="404" t="s">
        <v>25660</v>
      </c>
      <c r="F2407" s="381" t="s">
        <v>16840</v>
      </c>
      <c r="G2407" s="405" t="s">
        <v>4853</v>
      </c>
    </row>
    <row r="2408" spans="1:7" ht="40.5">
      <c r="A2408" s="371">
        <v>2393</v>
      </c>
      <c r="B2408" s="377">
        <v>4986</v>
      </c>
      <c r="C2408" s="378">
        <f>Matrix!B4988</f>
        <v>0</v>
      </c>
      <c r="D2408" s="403" t="s">
        <v>25659</v>
      </c>
      <c r="E2408" s="404" t="s">
        <v>25660</v>
      </c>
      <c r="F2408" s="381" t="s">
        <v>16842</v>
      </c>
      <c r="G2408" s="405" t="s">
        <v>4855</v>
      </c>
    </row>
    <row r="2409" spans="1:7" ht="40.5">
      <c r="A2409" s="371">
        <v>2394</v>
      </c>
      <c r="B2409" s="377">
        <v>4989</v>
      </c>
      <c r="C2409" s="378">
        <f>Matrix!B4991</f>
        <v>0</v>
      </c>
      <c r="D2409" s="403" t="s">
        <v>25659</v>
      </c>
      <c r="E2409" s="404" t="s">
        <v>25660</v>
      </c>
      <c r="F2409" s="381" t="s">
        <v>16845</v>
      </c>
      <c r="G2409" s="405" t="s">
        <v>4858</v>
      </c>
    </row>
    <row r="2410" spans="1:7" ht="40.5">
      <c r="A2410" s="371">
        <v>2395</v>
      </c>
      <c r="B2410" s="377">
        <v>4996</v>
      </c>
      <c r="C2410" s="378">
        <f>Matrix!B4998</f>
        <v>0</v>
      </c>
      <c r="D2410" s="403" t="s">
        <v>25659</v>
      </c>
      <c r="E2410" s="404" t="s">
        <v>25660</v>
      </c>
      <c r="F2410" s="381" t="s">
        <v>16852</v>
      </c>
      <c r="G2410" s="405" t="s">
        <v>4865</v>
      </c>
    </row>
    <row r="2411" spans="1:7" ht="40.5">
      <c r="A2411" s="371">
        <v>2396</v>
      </c>
      <c r="B2411" s="377">
        <v>4997</v>
      </c>
      <c r="C2411" s="378">
        <f>Matrix!B4999</f>
        <v>0</v>
      </c>
      <c r="D2411" s="403" t="s">
        <v>25659</v>
      </c>
      <c r="E2411" s="404" t="s">
        <v>25660</v>
      </c>
      <c r="F2411" s="381" t="s">
        <v>16853</v>
      </c>
      <c r="G2411" s="405" t="s">
        <v>4866</v>
      </c>
    </row>
    <row r="2412" spans="1:7" ht="40.5">
      <c r="A2412" s="371">
        <v>2397</v>
      </c>
      <c r="B2412" s="377">
        <v>4998</v>
      </c>
      <c r="C2412" s="378">
        <f>Matrix!B5000</f>
        <v>0</v>
      </c>
      <c r="D2412" s="403" t="s">
        <v>25659</v>
      </c>
      <c r="E2412" s="404" t="s">
        <v>25660</v>
      </c>
      <c r="F2412" s="381" t="s">
        <v>16854</v>
      </c>
      <c r="G2412" s="405" t="s">
        <v>4867</v>
      </c>
    </row>
    <row r="2413" spans="1:7" ht="37.5">
      <c r="A2413" s="371">
        <v>2398</v>
      </c>
      <c r="B2413" s="377">
        <v>5115</v>
      </c>
      <c r="C2413" s="378">
        <f>Matrix!B5117</f>
        <v>0</v>
      </c>
      <c r="D2413" s="403" t="s">
        <v>25659</v>
      </c>
      <c r="E2413" s="404" t="s">
        <v>25660</v>
      </c>
      <c r="F2413" s="381" t="s">
        <v>16968</v>
      </c>
      <c r="G2413" s="405" t="s">
        <v>4984</v>
      </c>
    </row>
    <row r="2414" spans="1:7" ht="37.5">
      <c r="A2414" s="371">
        <v>2399</v>
      </c>
      <c r="B2414" s="377">
        <v>5217</v>
      </c>
      <c r="C2414" s="378">
        <f>Matrix!B5219</f>
        <v>0</v>
      </c>
      <c r="D2414" s="403" t="s">
        <v>25659</v>
      </c>
      <c r="E2414" s="404" t="s">
        <v>25660</v>
      </c>
      <c r="F2414" s="381" t="s">
        <v>17070</v>
      </c>
      <c r="G2414" s="405" t="s">
        <v>5086</v>
      </c>
    </row>
    <row r="2415" spans="1:7" ht="40.5">
      <c r="A2415" s="371">
        <v>2400</v>
      </c>
      <c r="B2415" s="377">
        <v>5309</v>
      </c>
      <c r="C2415" s="378">
        <f>Matrix!B5311</f>
        <v>0</v>
      </c>
      <c r="D2415" s="403" t="s">
        <v>25659</v>
      </c>
      <c r="E2415" s="404" t="s">
        <v>25660</v>
      </c>
      <c r="F2415" s="381" t="s">
        <v>17162</v>
      </c>
      <c r="G2415" s="405" t="s">
        <v>5178</v>
      </c>
    </row>
    <row r="2416" spans="1:7" ht="40.5">
      <c r="A2416" s="371">
        <v>2401</v>
      </c>
      <c r="B2416" s="377">
        <v>5312</v>
      </c>
      <c r="C2416" s="378">
        <f>Matrix!B5314</f>
        <v>0</v>
      </c>
      <c r="D2416" s="403" t="s">
        <v>25659</v>
      </c>
      <c r="E2416" s="404" t="s">
        <v>25660</v>
      </c>
      <c r="F2416" s="381" t="s">
        <v>17165</v>
      </c>
      <c r="G2416" s="405" t="s">
        <v>5181</v>
      </c>
    </row>
    <row r="2417" spans="1:7" ht="40.5">
      <c r="A2417" s="371">
        <v>2402</v>
      </c>
      <c r="B2417" s="377">
        <v>5326</v>
      </c>
      <c r="C2417" s="378">
        <f>Matrix!B5328</f>
        <v>0</v>
      </c>
      <c r="D2417" s="403" t="s">
        <v>25659</v>
      </c>
      <c r="E2417" s="404" t="s">
        <v>25660</v>
      </c>
      <c r="F2417" s="381" t="s">
        <v>17179</v>
      </c>
      <c r="G2417" s="405" t="s">
        <v>5195</v>
      </c>
    </row>
    <row r="2418" spans="1:7" ht="40.5">
      <c r="A2418" s="371">
        <v>2403</v>
      </c>
      <c r="B2418" s="377">
        <v>5360</v>
      </c>
      <c r="C2418" s="378">
        <f>Matrix!B5362</f>
        <v>0</v>
      </c>
      <c r="D2418" s="403" t="s">
        <v>25659</v>
      </c>
      <c r="E2418" s="404" t="s">
        <v>25660</v>
      </c>
      <c r="F2418" s="381" t="s">
        <v>17213</v>
      </c>
      <c r="G2418" s="405" t="s">
        <v>5229</v>
      </c>
    </row>
    <row r="2419" spans="1:7" ht="37.5">
      <c r="A2419" s="371">
        <v>2404</v>
      </c>
      <c r="B2419" s="377">
        <v>5535</v>
      </c>
      <c r="C2419" s="378">
        <f>Matrix!B5537</f>
        <v>0</v>
      </c>
      <c r="D2419" s="403" t="s">
        <v>25659</v>
      </c>
      <c r="E2419" s="404" t="s">
        <v>25660</v>
      </c>
      <c r="F2419" s="381" t="s">
        <v>17388</v>
      </c>
      <c r="G2419" s="405" t="s">
        <v>5404</v>
      </c>
    </row>
    <row r="2420" spans="1:7" ht="37.5">
      <c r="A2420" s="371">
        <v>2405</v>
      </c>
      <c r="B2420" s="377">
        <v>5573</v>
      </c>
      <c r="C2420" s="378">
        <f>Matrix!B5575</f>
        <v>0</v>
      </c>
      <c r="D2420" s="403" t="s">
        <v>25659</v>
      </c>
      <c r="E2420" s="404" t="s">
        <v>25660</v>
      </c>
      <c r="F2420" s="381" t="s">
        <v>17426</v>
      </c>
      <c r="G2420" s="405" t="s">
        <v>5442</v>
      </c>
    </row>
    <row r="2421" spans="1:7" ht="40.5">
      <c r="A2421" s="371">
        <v>2406</v>
      </c>
      <c r="B2421" s="377">
        <v>5603</v>
      </c>
      <c r="C2421" s="378">
        <f>Matrix!B5605</f>
        <v>0</v>
      </c>
      <c r="D2421" s="403" t="s">
        <v>25659</v>
      </c>
      <c r="E2421" s="404" t="s">
        <v>25660</v>
      </c>
      <c r="F2421" s="381" t="s">
        <v>17455</v>
      </c>
      <c r="G2421" s="405" t="s">
        <v>5472</v>
      </c>
    </row>
    <row r="2422" spans="1:7" ht="37.5">
      <c r="A2422" s="371">
        <v>2407</v>
      </c>
      <c r="B2422" s="377">
        <v>6024</v>
      </c>
      <c r="C2422" s="378">
        <f>Matrix!B6026</f>
        <v>0</v>
      </c>
      <c r="D2422" s="403" t="s">
        <v>25659</v>
      </c>
      <c r="E2422" s="404" t="s">
        <v>25660</v>
      </c>
      <c r="F2422" s="381" t="s">
        <v>17874</v>
      </c>
      <c r="G2422" s="405" t="s">
        <v>5889</v>
      </c>
    </row>
    <row r="2423" spans="1:7" ht="37.5">
      <c r="A2423" s="371">
        <v>2408</v>
      </c>
      <c r="B2423" s="377">
        <v>6055</v>
      </c>
      <c r="C2423" s="378">
        <f>Matrix!B6057</f>
        <v>0</v>
      </c>
      <c r="D2423" s="403" t="s">
        <v>25659</v>
      </c>
      <c r="E2423" s="404" t="s">
        <v>25660</v>
      </c>
      <c r="F2423" s="381" t="s">
        <v>17905</v>
      </c>
      <c r="G2423" s="405" t="s">
        <v>5920</v>
      </c>
    </row>
    <row r="2424" spans="1:7" ht="37.5">
      <c r="A2424" s="371">
        <v>2409</v>
      </c>
      <c r="B2424" s="377">
        <v>6175</v>
      </c>
      <c r="C2424" s="378">
        <f>Matrix!B6177</f>
        <v>0</v>
      </c>
      <c r="D2424" s="403" t="s">
        <v>25659</v>
      </c>
      <c r="E2424" s="404" t="s">
        <v>25660</v>
      </c>
      <c r="F2424" s="381" t="s">
        <v>18025</v>
      </c>
      <c r="G2424" s="405" t="s">
        <v>6040</v>
      </c>
    </row>
    <row r="2425" spans="1:7" ht="40.5">
      <c r="A2425" s="371">
        <v>2410</v>
      </c>
      <c r="B2425" s="377">
        <v>6291</v>
      </c>
      <c r="C2425" s="378">
        <f>Matrix!B6293</f>
        <v>0</v>
      </c>
      <c r="D2425" s="403" t="s">
        <v>25659</v>
      </c>
      <c r="E2425" s="404" t="s">
        <v>25660</v>
      </c>
      <c r="F2425" s="381" t="s">
        <v>18139</v>
      </c>
      <c r="G2425" s="405" t="s">
        <v>6153</v>
      </c>
    </row>
    <row r="2426" spans="1:7" ht="37.5">
      <c r="A2426" s="371">
        <v>2411</v>
      </c>
      <c r="B2426" s="377">
        <v>6309</v>
      </c>
      <c r="C2426" s="378">
        <f>Matrix!B6311</f>
        <v>0</v>
      </c>
      <c r="D2426" s="403" t="s">
        <v>25659</v>
      </c>
      <c r="E2426" s="404" t="s">
        <v>25660</v>
      </c>
      <c r="F2426" s="381" t="s">
        <v>18157</v>
      </c>
      <c r="G2426" s="405" t="s">
        <v>6171</v>
      </c>
    </row>
    <row r="2427" spans="1:7" ht="37.5">
      <c r="A2427" s="371">
        <v>2412</v>
      </c>
      <c r="B2427" s="377">
        <v>6319</v>
      </c>
      <c r="C2427" s="378">
        <f>Matrix!B6321</f>
        <v>0</v>
      </c>
      <c r="D2427" s="403" t="s">
        <v>25659</v>
      </c>
      <c r="E2427" s="404" t="s">
        <v>25660</v>
      </c>
      <c r="F2427" s="381" t="s">
        <v>18167</v>
      </c>
      <c r="G2427" s="405" t="s">
        <v>6181</v>
      </c>
    </row>
    <row r="2428" spans="1:7" ht="37.5">
      <c r="A2428" s="371">
        <v>2413</v>
      </c>
      <c r="B2428" s="377">
        <v>6321</v>
      </c>
      <c r="C2428" s="378">
        <f>Matrix!B6323</f>
        <v>0</v>
      </c>
      <c r="D2428" s="403" t="s">
        <v>25659</v>
      </c>
      <c r="E2428" s="404" t="s">
        <v>25660</v>
      </c>
      <c r="F2428" s="381" t="s">
        <v>18169</v>
      </c>
      <c r="G2428" s="405" t="s">
        <v>6183</v>
      </c>
    </row>
    <row r="2429" spans="1:7" ht="37.5">
      <c r="A2429" s="371">
        <v>2414</v>
      </c>
      <c r="B2429" s="377">
        <v>6328</v>
      </c>
      <c r="C2429" s="378">
        <f>Matrix!B6330</f>
        <v>0</v>
      </c>
      <c r="D2429" s="403" t="s">
        <v>25659</v>
      </c>
      <c r="E2429" s="404" t="s">
        <v>25660</v>
      </c>
      <c r="F2429" s="381" t="s">
        <v>18176</v>
      </c>
      <c r="G2429" s="405" t="s">
        <v>6190</v>
      </c>
    </row>
    <row r="2430" spans="1:7" ht="37.5">
      <c r="A2430" s="371">
        <v>2415</v>
      </c>
      <c r="B2430" s="377">
        <v>6332</v>
      </c>
      <c r="C2430" s="378">
        <f>Matrix!B6334</f>
        <v>0</v>
      </c>
      <c r="D2430" s="403" t="s">
        <v>25659</v>
      </c>
      <c r="E2430" s="404" t="s">
        <v>25660</v>
      </c>
      <c r="F2430" s="381" t="s">
        <v>18180</v>
      </c>
      <c r="G2430" s="405" t="s">
        <v>6194</v>
      </c>
    </row>
    <row r="2431" spans="1:7" ht="40.5">
      <c r="A2431" s="371">
        <v>2416</v>
      </c>
      <c r="B2431" s="377">
        <v>6712</v>
      </c>
      <c r="C2431" s="378">
        <f>Matrix!B6714</f>
        <v>0</v>
      </c>
      <c r="D2431" s="403" t="s">
        <v>25659</v>
      </c>
      <c r="E2431" s="404" t="s">
        <v>25660</v>
      </c>
      <c r="F2431" s="381" t="s">
        <v>18560</v>
      </c>
      <c r="G2431" s="405" t="s">
        <v>6573</v>
      </c>
    </row>
    <row r="2432" spans="1:7" ht="40.5">
      <c r="A2432" s="371">
        <v>2417</v>
      </c>
      <c r="B2432" s="377">
        <v>6799</v>
      </c>
      <c r="C2432" s="378">
        <f>Matrix!B6801</f>
        <v>0</v>
      </c>
      <c r="D2432" s="403" t="s">
        <v>25659</v>
      </c>
      <c r="E2432" s="404" t="s">
        <v>25660</v>
      </c>
      <c r="F2432" s="381" t="s">
        <v>18647</v>
      </c>
      <c r="G2432" s="405" t="s">
        <v>6660</v>
      </c>
    </row>
    <row r="2433" spans="1:7" ht="37.5">
      <c r="A2433" s="371">
        <v>2418</v>
      </c>
      <c r="B2433" s="377">
        <v>6837</v>
      </c>
      <c r="C2433" s="378">
        <f>Matrix!B6839</f>
        <v>0</v>
      </c>
      <c r="D2433" s="403" t="s">
        <v>25659</v>
      </c>
      <c r="E2433" s="404" t="s">
        <v>25660</v>
      </c>
      <c r="F2433" s="381" t="s">
        <v>18685</v>
      </c>
      <c r="G2433" s="405" t="s">
        <v>6698</v>
      </c>
    </row>
    <row r="2434" spans="1:7" ht="37.5">
      <c r="A2434" s="371">
        <v>2419</v>
      </c>
      <c r="B2434" s="377">
        <v>6839</v>
      </c>
      <c r="C2434" s="378">
        <f>Matrix!B6841</f>
        <v>0</v>
      </c>
      <c r="D2434" s="403" t="s">
        <v>25659</v>
      </c>
      <c r="E2434" s="404" t="s">
        <v>25660</v>
      </c>
      <c r="F2434" s="381" t="s">
        <v>18687</v>
      </c>
      <c r="G2434" s="405" t="s">
        <v>6700</v>
      </c>
    </row>
    <row r="2435" spans="1:7" ht="40.5">
      <c r="A2435" s="371">
        <v>2420</v>
      </c>
      <c r="B2435" s="377">
        <v>6846</v>
      </c>
      <c r="C2435" s="378">
        <f>Matrix!B6848</f>
        <v>0</v>
      </c>
      <c r="D2435" s="403" t="s">
        <v>25659</v>
      </c>
      <c r="E2435" s="404" t="s">
        <v>25660</v>
      </c>
      <c r="F2435" s="381" t="s">
        <v>18694</v>
      </c>
      <c r="G2435" s="405" t="s">
        <v>6707</v>
      </c>
    </row>
    <row r="2436" spans="1:7" ht="40.5">
      <c r="A2436" s="371">
        <v>2421</v>
      </c>
      <c r="B2436" s="377">
        <v>6847</v>
      </c>
      <c r="C2436" s="378">
        <f>Matrix!B6849</f>
        <v>0</v>
      </c>
      <c r="D2436" s="403" t="s">
        <v>25659</v>
      </c>
      <c r="E2436" s="404" t="s">
        <v>25660</v>
      </c>
      <c r="F2436" s="381" t="s">
        <v>18695</v>
      </c>
      <c r="G2436" s="405" t="s">
        <v>6708</v>
      </c>
    </row>
    <row r="2437" spans="1:7" ht="40.5">
      <c r="A2437" s="371">
        <v>2422</v>
      </c>
      <c r="B2437" s="377">
        <v>6860</v>
      </c>
      <c r="C2437" s="378">
        <f>Matrix!B6862</f>
        <v>0</v>
      </c>
      <c r="D2437" s="403" t="s">
        <v>25659</v>
      </c>
      <c r="E2437" s="404" t="s">
        <v>25660</v>
      </c>
      <c r="F2437" s="381" t="s">
        <v>18708</v>
      </c>
      <c r="G2437" s="405" t="s">
        <v>6721</v>
      </c>
    </row>
    <row r="2438" spans="1:7" ht="40.5">
      <c r="A2438" s="371">
        <v>2423</v>
      </c>
      <c r="B2438" s="377">
        <v>6862</v>
      </c>
      <c r="C2438" s="378">
        <f>Matrix!B6864</f>
        <v>0</v>
      </c>
      <c r="D2438" s="403" t="s">
        <v>25659</v>
      </c>
      <c r="E2438" s="404" t="s">
        <v>25660</v>
      </c>
      <c r="F2438" s="381" t="s">
        <v>18710</v>
      </c>
      <c r="G2438" s="405" t="s">
        <v>6723</v>
      </c>
    </row>
    <row r="2439" spans="1:7" ht="40.5">
      <c r="A2439" s="371">
        <v>2424</v>
      </c>
      <c r="B2439" s="377">
        <v>6865</v>
      </c>
      <c r="C2439" s="378">
        <f>Matrix!B6867</f>
        <v>0</v>
      </c>
      <c r="D2439" s="403" t="s">
        <v>25659</v>
      </c>
      <c r="E2439" s="404" t="s">
        <v>25660</v>
      </c>
      <c r="F2439" s="381" t="s">
        <v>18713</v>
      </c>
      <c r="G2439" s="405" t="s">
        <v>6726</v>
      </c>
    </row>
    <row r="2440" spans="1:7" ht="40.5">
      <c r="A2440" s="371">
        <v>2425</v>
      </c>
      <c r="B2440" s="377">
        <v>6876</v>
      </c>
      <c r="C2440" s="378">
        <f>Matrix!B6878</f>
        <v>0</v>
      </c>
      <c r="D2440" s="403" t="s">
        <v>25659</v>
      </c>
      <c r="E2440" s="404" t="s">
        <v>25660</v>
      </c>
      <c r="F2440" s="381" t="s">
        <v>18724</v>
      </c>
      <c r="G2440" s="405" t="s">
        <v>6737</v>
      </c>
    </row>
    <row r="2441" spans="1:7" ht="40.5">
      <c r="A2441" s="371">
        <v>2426</v>
      </c>
      <c r="B2441" s="377">
        <v>6878</v>
      </c>
      <c r="C2441" s="378">
        <f>Matrix!B6880</f>
        <v>0</v>
      </c>
      <c r="D2441" s="403" t="s">
        <v>25659</v>
      </c>
      <c r="E2441" s="404" t="s">
        <v>25660</v>
      </c>
      <c r="F2441" s="381" t="s">
        <v>18726</v>
      </c>
      <c r="G2441" s="405" t="s">
        <v>6739</v>
      </c>
    </row>
    <row r="2442" spans="1:7" ht="60.75">
      <c r="A2442" s="371">
        <v>2427</v>
      </c>
      <c r="B2442" s="377">
        <v>6881</v>
      </c>
      <c r="C2442" s="378">
        <f>Matrix!B6883</f>
        <v>0</v>
      </c>
      <c r="D2442" s="403" t="s">
        <v>25659</v>
      </c>
      <c r="E2442" s="404" t="s">
        <v>25660</v>
      </c>
      <c r="F2442" s="381" t="s">
        <v>18729</v>
      </c>
      <c r="G2442" s="405" t="s">
        <v>6742</v>
      </c>
    </row>
    <row r="2443" spans="1:7" ht="40.5">
      <c r="A2443" s="371">
        <v>2428</v>
      </c>
      <c r="B2443" s="377">
        <v>6883</v>
      </c>
      <c r="C2443" s="378">
        <f>Matrix!B6885</f>
        <v>0</v>
      </c>
      <c r="D2443" s="403" t="s">
        <v>25659</v>
      </c>
      <c r="E2443" s="404" t="s">
        <v>25660</v>
      </c>
      <c r="F2443" s="381" t="s">
        <v>18731</v>
      </c>
      <c r="G2443" s="405" t="s">
        <v>6744</v>
      </c>
    </row>
    <row r="2444" spans="1:7" ht="40.5">
      <c r="A2444" s="371">
        <v>2429</v>
      </c>
      <c r="B2444" s="377">
        <v>6884</v>
      </c>
      <c r="C2444" s="378">
        <f>Matrix!B6886</f>
        <v>0</v>
      </c>
      <c r="D2444" s="403" t="s">
        <v>25659</v>
      </c>
      <c r="E2444" s="404" t="s">
        <v>25660</v>
      </c>
      <c r="F2444" s="381" t="s">
        <v>18732</v>
      </c>
      <c r="G2444" s="405" t="s">
        <v>6745</v>
      </c>
    </row>
    <row r="2445" spans="1:7" ht="60.75">
      <c r="A2445" s="371">
        <v>2430</v>
      </c>
      <c r="B2445" s="377">
        <v>6885</v>
      </c>
      <c r="C2445" s="378">
        <f>Matrix!B6887</f>
        <v>0</v>
      </c>
      <c r="D2445" s="403" t="s">
        <v>25659</v>
      </c>
      <c r="E2445" s="404" t="s">
        <v>25660</v>
      </c>
      <c r="F2445" s="381" t="s">
        <v>18733</v>
      </c>
      <c r="G2445" s="405" t="s">
        <v>6746</v>
      </c>
    </row>
    <row r="2446" spans="1:7" ht="40.5">
      <c r="A2446" s="371">
        <v>2431</v>
      </c>
      <c r="B2446" s="377">
        <v>6890</v>
      </c>
      <c r="C2446" s="378">
        <f>Matrix!B6892</f>
        <v>0</v>
      </c>
      <c r="D2446" s="403" t="s">
        <v>25659</v>
      </c>
      <c r="E2446" s="404" t="s">
        <v>25660</v>
      </c>
      <c r="F2446" s="381" t="s">
        <v>18738</v>
      </c>
      <c r="G2446" s="405" t="s">
        <v>6751</v>
      </c>
    </row>
    <row r="2447" spans="1:7" ht="40.5">
      <c r="A2447" s="371">
        <v>2432</v>
      </c>
      <c r="B2447" s="377">
        <v>6891</v>
      </c>
      <c r="C2447" s="378">
        <f>Matrix!B6893</f>
        <v>0</v>
      </c>
      <c r="D2447" s="403" t="s">
        <v>25659</v>
      </c>
      <c r="E2447" s="404" t="s">
        <v>25660</v>
      </c>
      <c r="F2447" s="381" t="s">
        <v>18739</v>
      </c>
      <c r="G2447" s="405" t="s">
        <v>6752</v>
      </c>
    </row>
    <row r="2448" spans="1:7" ht="60.75">
      <c r="A2448" s="371">
        <v>2433</v>
      </c>
      <c r="B2448" s="377">
        <v>6913</v>
      </c>
      <c r="C2448" s="378">
        <f>Matrix!B6915</f>
        <v>0</v>
      </c>
      <c r="D2448" s="403" t="s">
        <v>25659</v>
      </c>
      <c r="E2448" s="404" t="s">
        <v>25660</v>
      </c>
      <c r="F2448" s="381" t="s">
        <v>18761</v>
      </c>
      <c r="G2448" s="405" t="s">
        <v>6774</v>
      </c>
    </row>
    <row r="2449" spans="1:7" ht="40.5">
      <c r="A2449" s="371">
        <v>2434</v>
      </c>
      <c r="B2449" s="377">
        <v>7008</v>
      </c>
      <c r="C2449" s="378">
        <f>Matrix!B7010</f>
        <v>0</v>
      </c>
      <c r="D2449" s="403" t="s">
        <v>25659</v>
      </c>
      <c r="E2449" s="404" t="s">
        <v>25660</v>
      </c>
      <c r="F2449" s="381" t="s">
        <v>18856</v>
      </c>
      <c r="G2449" s="405" t="s">
        <v>6869</v>
      </c>
    </row>
    <row r="2450" spans="1:7" ht="40.5">
      <c r="A2450" s="371">
        <v>2435</v>
      </c>
      <c r="B2450" s="377">
        <v>7031</v>
      </c>
      <c r="C2450" s="378">
        <f>Matrix!B7033</f>
        <v>0</v>
      </c>
      <c r="D2450" s="403" t="s">
        <v>25659</v>
      </c>
      <c r="E2450" s="404" t="s">
        <v>25660</v>
      </c>
      <c r="F2450" s="381" t="s">
        <v>18879</v>
      </c>
      <c r="G2450" s="405" t="s">
        <v>6892</v>
      </c>
    </row>
    <row r="2451" spans="1:7" ht="40.5">
      <c r="A2451" s="371">
        <v>2436</v>
      </c>
      <c r="B2451" s="377">
        <v>7065</v>
      </c>
      <c r="C2451" s="378">
        <f>Matrix!B7067</f>
        <v>0</v>
      </c>
      <c r="D2451" s="403" t="s">
        <v>25659</v>
      </c>
      <c r="E2451" s="404" t="s">
        <v>25660</v>
      </c>
      <c r="F2451" s="381" t="s">
        <v>18913</v>
      </c>
      <c r="G2451" s="405" t="s">
        <v>6926</v>
      </c>
    </row>
    <row r="2452" spans="1:7" ht="40.5">
      <c r="A2452" s="371">
        <v>2437</v>
      </c>
      <c r="B2452" s="377">
        <v>7067</v>
      </c>
      <c r="C2452" s="378">
        <f>Matrix!B7069</f>
        <v>0</v>
      </c>
      <c r="D2452" s="403" t="s">
        <v>25659</v>
      </c>
      <c r="E2452" s="404" t="s">
        <v>25660</v>
      </c>
      <c r="F2452" s="381" t="s">
        <v>18915</v>
      </c>
      <c r="G2452" s="405" t="s">
        <v>6928</v>
      </c>
    </row>
    <row r="2453" spans="1:7" ht="40.5">
      <c r="A2453" s="371">
        <v>2438</v>
      </c>
      <c r="B2453" s="377">
        <v>7307</v>
      </c>
      <c r="C2453" s="378">
        <f>Matrix!B7309</f>
        <v>0</v>
      </c>
      <c r="D2453" s="403" t="s">
        <v>25659</v>
      </c>
      <c r="E2453" s="404" t="s">
        <v>25660</v>
      </c>
      <c r="F2453" s="381" t="s">
        <v>19155</v>
      </c>
      <c r="G2453" s="405" t="s">
        <v>7167</v>
      </c>
    </row>
    <row r="2454" spans="1:7" ht="40.5">
      <c r="A2454" s="371">
        <v>2439</v>
      </c>
      <c r="B2454" s="377">
        <v>7337</v>
      </c>
      <c r="C2454" s="378">
        <f>Matrix!B7339</f>
        <v>0</v>
      </c>
      <c r="D2454" s="403" t="s">
        <v>25659</v>
      </c>
      <c r="E2454" s="404" t="s">
        <v>25660</v>
      </c>
      <c r="F2454" s="381" t="s">
        <v>19185</v>
      </c>
      <c r="G2454" s="405" t="s">
        <v>7197</v>
      </c>
    </row>
    <row r="2455" spans="1:7" ht="60.75">
      <c r="A2455" s="371">
        <v>2440</v>
      </c>
      <c r="B2455" s="377">
        <v>7469</v>
      </c>
      <c r="C2455" s="378">
        <f>Matrix!B7471</f>
        <v>0</v>
      </c>
      <c r="D2455" s="403" t="s">
        <v>25659</v>
      </c>
      <c r="E2455" s="404" t="s">
        <v>25660</v>
      </c>
      <c r="F2455" s="381" t="s">
        <v>19317</v>
      </c>
      <c r="G2455" s="405" t="s">
        <v>7329</v>
      </c>
    </row>
    <row r="2456" spans="1:7" ht="40.5">
      <c r="A2456" s="371">
        <v>2441</v>
      </c>
      <c r="B2456" s="377">
        <v>7512</v>
      </c>
      <c r="C2456" s="378">
        <f>Matrix!B7514</f>
        <v>0</v>
      </c>
      <c r="D2456" s="403" t="s">
        <v>25659</v>
      </c>
      <c r="E2456" s="404" t="s">
        <v>25660</v>
      </c>
      <c r="F2456" s="381" t="s">
        <v>19360</v>
      </c>
      <c r="G2456" s="405" t="s">
        <v>7372</v>
      </c>
    </row>
    <row r="2457" spans="1:7" ht="60.75">
      <c r="A2457" s="371">
        <v>2442</v>
      </c>
      <c r="B2457" s="377">
        <v>7537</v>
      </c>
      <c r="C2457" s="378">
        <f>Matrix!B7539</f>
        <v>0</v>
      </c>
      <c r="D2457" s="403" t="s">
        <v>25659</v>
      </c>
      <c r="E2457" s="404" t="s">
        <v>25660</v>
      </c>
      <c r="F2457" s="381" t="s">
        <v>19385</v>
      </c>
      <c r="G2457" s="405" t="s">
        <v>7397</v>
      </c>
    </row>
    <row r="2458" spans="1:7" ht="37.5">
      <c r="A2458" s="371">
        <v>2443</v>
      </c>
      <c r="B2458" s="377">
        <v>7627</v>
      </c>
      <c r="C2458" s="378">
        <f>Matrix!B7629</f>
        <v>0</v>
      </c>
      <c r="D2458" s="403" t="s">
        <v>25659</v>
      </c>
      <c r="E2458" s="404" t="s">
        <v>25660</v>
      </c>
      <c r="F2458" s="381" t="s">
        <v>19475</v>
      </c>
      <c r="G2458" s="405" t="s">
        <v>7487</v>
      </c>
    </row>
    <row r="2459" spans="1:7" ht="37.5">
      <c r="A2459" s="371">
        <v>2444</v>
      </c>
      <c r="B2459" s="377">
        <v>7644</v>
      </c>
      <c r="C2459" s="378">
        <f>Matrix!B7646</f>
        <v>0</v>
      </c>
      <c r="D2459" s="403" t="s">
        <v>25659</v>
      </c>
      <c r="E2459" s="404" t="s">
        <v>25660</v>
      </c>
      <c r="F2459" s="381" t="s">
        <v>19492</v>
      </c>
      <c r="G2459" s="405" t="s">
        <v>7504</v>
      </c>
    </row>
    <row r="2460" spans="1:7" ht="60.75">
      <c r="A2460" s="371">
        <v>2445</v>
      </c>
      <c r="B2460" s="377">
        <v>7646</v>
      </c>
      <c r="C2460" s="378">
        <f>Matrix!B7648</f>
        <v>0</v>
      </c>
      <c r="D2460" s="403" t="s">
        <v>25659</v>
      </c>
      <c r="E2460" s="404" t="s">
        <v>25660</v>
      </c>
      <c r="F2460" s="381" t="s">
        <v>19494</v>
      </c>
      <c r="G2460" s="405" t="s">
        <v>7506</v>
      </c>
    </row>
    <row r="2461" spans="1:7" ht="60.75">
      <c r="A2461" s="371">
        <v>2446</v>
      </c>
      <c r="B2461" s="377">
        <v>7660</v>
      </c>
      <c r="C2461" s="378">
        <f>Matrix!B7662</f>
        <v>0</v>
      </c>
      <c r="D2461" s="403" t="s">
        <v>25659</v>
      </c>
      <c r="E2461" s="404" t="s">
        <v>25660</v>
      </c>
      <c r="F2461" s="381" t="s">
        <v>19508</v>
      </c>
      <c r="G2461" s="405" t="s">
        <v>7520</v>
      </c>
    </row>
    <row r="2462" spans="1:7" ht="37.5">
      <c r="A2462" s="371">
        <v>2447</v>
      </c>
      <c r="B2462" s="377">
        <v>7678</v>
      </c>
      <c r="C2462" s="378">
        <f>Matrix!B7680</f>
        <v>0</v>
      </c>
      <c r="D2462" s="403" t="s">
        <v>25659</v>
      </c>
      <c r="E2462" s="404" t="s">
        <v>25660</v>
      </c>
      <c r="F2462" s="381" t="s">
        <v>19525</v>
      </c>
      <c r="G2462" s="405" t="s">
        <v>7538</v>
      </c>
    </row>
    <row r="2463" spans="1:7" ht="37.5">
      <c r="A2463" s="371">
        <v>2448</v>
      </c>
      <c r="B2463" s="377">
        <v>7679</v>
      </c>
      <c r="C2463" s="378">
        <f>Matrix!B7681</f>
        <v>0</v>
      </c>
      <c r="D2463" s="403" t="s">
        <v>25659</v>
      </c>
      <c r="E2463" s="404" t="s">
        <v>25660</v>
      </c>
      <c r="F2463" s="381" t="s">
        <v>19526</v>
      </c>
      <c r="G2463" s="405" t="s">
        <v>7539</v>
      </c>
    </row>
    <row r="2464" spans="1:7" ht="40.5">
      <c r="A2464" s="371">
        <v>2449</v>
      </c>
      <c r="B2464" s="377">
        <v>7705</v>
      </c>
      <c r="C2464" s="378">
        <f>Matrix!B7707</f>
        <v>0</v>
      </c>
      <c r="D2464" s="403" t="s">
        <v>25659</v>
      </c>
      <c r="E2464" s="404" t="s">
        <v>25660</v>
      </c>
      <c r="F2464" s="381" t="s">
        <v>19552</v>
      </c>
      <c r="G2464" s="405" t="s">
        <v>7565</v>
      </c>
    </row>
    <row r="2465" spans="1:7" ht="37.5">
      <c r="A2465" s="371">
        <v>2450</v>
      </c>
      <c r="B2465" s="377">
        <v>7718</v>
      </c>
      <c r="C2465" s="378">
        <f>Matrix!B7720</f>
        <v>0</v>
      </c>
      <c r="D2465" s="403" t="s">
        <v>25659</v>
      </c>
      <c r="E2465" s="404" t="s">
        <v>25660</v>
      </c>
      <c r="F2465" s="381" t="s">
        <v>19565</v>
      </c>
      <c r="G2465" s="405" t="s">
        <v>7578</v>
      </c>
    </row>
    <row r="2466" spans="1:7" ht="40.5">
      <c r="A2466" s="371">
        <v>2451</v>
      </c>
      <c r="B2466" s="377">
        <v>7750</v>
      </c>
      <c r="C2466" s="378">
        <f>Matrix!B7752</f>
        <v>0</v>
      </c>
      <c r="D2466" s="403" t="s">
        <v>25659</v>
      </c>
      <c r="E2466" s="404" t="s">
        <v>25660</v>
      </c>
      <c r="F2466" s="381" t="s">
        <v>19597</v>
      </c>
      <c r="G2466" s="405" t="s">
        <v>7610</v>
      </c>
    </row>
    <row r="2467" spans="1:7" ht="40.5">
      <c r="A2467" s="371">
        <v>2452</v>
      </c>
      <c r="B2467" s="377">
        <v>7752</v>
      </c>
      <c r="C2467" s="378">
        <f>Matrix!B7754</f>
        <v>0</v>
      </c>
      <c r="D2467" s="403" t="s">
        <v>25659</v>
      </c>
      <c r="E2467" s="404" t="s">
        <v>25660</v>
      </c>
      <c r="F2467" s="381" t="s">
        <v>19599</v>
      </c>
      <c r="G2467" s="405" t="s">
        <v>7612</v>
      </c>
    </row>
    <row r="2468" spans="1:7" ht="40.5">
      <c r="A2468" s="371">
        <v>2453</v>
      </c>
      <c r="B2468" s="377">
        <v>7753</v>
      </c>
      <c r="C2468" s="378">
        <f>Matrix!B7755</f>
        <v>0</v>
      </c>
      <c r="D2468" s="403" t="s">
        <v>25659</v>
      </c>
      <c r="E2468" s="404" t="s">
        <v>25660</v>
      </c>
      <c r="F2468" s="381" t="s">
        <v>19600</v>
      </c>
      <c r="G2468" s="405" t="s">
        <v>7613</v>
      </c>
    </row>
    <row r="2469" spans="1:7" ht="40.5">
      <c r="A2469" s="371">
        <v>2454</v>
      </c>
      <c r="B2469" s="377">
        <v>7754</v>
      </c>
      <c r="C2469" s="378">
        <f>Matrix!B7756</f>
        <v>0</v>
      </c>
      <c r="D2469" s="403" t="s">
        <v>25659</v>
      </c>
      <c r="E2469" s="404" t="s">
        <v>25660</v>
      </c>
      <c r="F2469" s="381" t="s">
        <v>19601</v>
      </c>
      <c r="G2469" s="405" t="s">
        <v>7614</v>
      </c>
    </row>
    <row r="2470" spans="1:7" ht="40.5">
      <c r="A2470" s="371">
        <v>2455</v>
      </c>
      <c r="B2470" s="377">
        <v>7756</v>
      </c>
      <c r="C2470" s="378">
        <f>Matrix!B7758</f>
        <v>0</v>
      </c>
      <c r="D2470" s="403" t="s">
        <v>25659</v>
      </c>
      <c r="E2470" s="404" t="s">
        <v>25660</v>
      </c>
      <c r="F2470" s="381" t="s">
        <v>19603</v>
      </c>
      <c r="G2470" s="405" t="s">
        <v>7616</v>
      </c>
    </row>
    <row r="2471" spans="1:7" ht="37.5">
      <c r="A2471" s="371">
        <v>2456</v>
      </c>
      <c r="B2471" s="377">
        <v>8375</v>
      </c>
      <c r="C2471" s="378">
        <f>Matrix!B8377</f>
        <v>0</v>
      </c>
      <c r="D2471" s="403" t="s">
        <v>25659</v>
      </c>
      <c r="E2471" s="404" t="s">
        <v>25660</v>
      </c>
      <c r="F2471" s="381" t="s">
        <v>20203</v>
      </c>
      <c r="G2471" s="405" t="s">
        <v>8235</v>
      </c>
    </row>
    <row r="2472" spans="1:7" ht="60.75">
      <c r="A2472" s="371">
        <v>2457</v>
      </c>
      <c r="B2472" s="377">
        <v>8376</v>
      </c>
      <c r="C2472" s="378">
        <f>Matrix!B8378</f>
        <v>0</v>
      </c>
      <c r="D2472" s="403" t="s">
        <v>25659</v>
      </c>
      <c r="E2472" s="404" t="s">
        <v>25660</v>
      </c>
      <c r="F2472" s="381" t="s">
        <v>20204</v>
      </c>
      <c r="G2472" s="405" t="s">
        <v>8236</v>
      </c>
    </row>
    <row r="2473" spans="1:7" ht="37.5">
      <c r="A2473" s="371">
        <v>2458</v>
      </c>
      <c r="B2473" s="377">
        <v>8377</v>
      </c>
      <c r="C2473" s="378">
        <f>Matrix!B8379</f>
        <v>0</v>
      </c>
      <c r="D2473" s="403" t="s">
        <v>25659</v>
      </c>
      <c r="E2473" s="404" t="s">
        <v>25660</v>
      </c>
      <c r="F2473" s="381" t="s">
        <v>20205</v>
      </c>
      <c r="G2473" s="405" t="s">
        <v>8237</v>
      </c>
    </row>
    <row r="2474" spans="1:7" ht="40.5">
      <c r="A2474" s="371">
        <v>2459</v>
      </c>
      <c r="B2474" s="377">
        <v>8378</v>
      </c>
      <c r="C2474" s="378">
        <f>Matrix!B8380</f>
        <v>0</v>
      </c>
      <c r="D2474" s="403" t="s">
        <v>25659</v>
      </c>
      <c r="E2474" s="404" t="s">
        <v>25660</v>
      </c>
      <c r="F2474" s="381" t="s">
        <v>20206</v>
      </c>
      <c r="G2474" s="405" t="s">
        <v>8238</v>
      </c>
    </row>
    <row r="2475" spans="1:7" ht="37.5">
      <c r="A2475" s="371">
        <v>2460</v>
      </c>
      <c r="B2475" s="377">
        <v>8379</v>
      </c>
      <c r="C2475" s="378">
        <f>Matrix!B8381</f>
        <v>0</v>
      </c>
      <c r="D2475" s="403" t="s">
        <v>25659</v>
      </c>
      <c r="E2475" s="404" t="s">
        <v>25660</v>
      </c>
      <c r="F2475" s="381" t="s">
        <v>20207</v>
      </c>
      <c r="G2475" s="405" t="s">
        <v>8239</v>
      </c>
    </row>
    <row r="2476" spans="1:7" ht="37.5">
      <c r="A2476" s="371">
        <v>2461</v>
      </c>
      <c r="B2476" s="377">
        <v>8380</v>
      </c>
      <c r="C2476" s="378">
        <f>Matrix!B8382</f>
        <v>0</v>
      </c>
      <c r="D2476" s="403" t="s">
        <v>25659</v>
      </c>
      <c r="E2476" s="404" t="s">
        <v>25660</v>
      </c>
      <c r="F2476" s="381" t="s">
        <v>20208</v>
      </c>
      <c r="G2476" s="405" t="s">
        <v>8240</v>
      </c>
    </row>
    <row r="2477" spans="1:7" ht="40.5">
      <c r="A2477" s="371">
        <v>2462</v>
      </c>
      <c r="B2477" s="377">
        <v>8381</v>
      </c>
      <c r="C2477" s="378">
        <f>Matrix!B8383</f>
        <v>0</v>
      </c>
      <c r="D2477" s="403" t="s">
        <v>25659</v>
      </c>
      <c r="E2477" s="404" t="s">
        <v>25660</v>
      </c>
      <c r="F2477" s="381" t="s">
        <v>20209</v>
      </c>
      <c r="G2477" s="405" t="s">
        <v>8241</v>
      </c>
    </row>
    <row r="2478" spans="1:7" ht="37.5">
      <c r="A2478" s="371">
        <v>2463</v>
      </c>
      <c r="B2478" s="377">
        <v>8382</v>
      </c>
      <c r="C2478" s="378">
        <f>Matrix!B8384</f>
        <v>0</v>
      </c>
      <c r="D2478" s="403" t="s">
        <v>25659</v>
      </c>
      <c r="E2478" s="404" t="s">
        <v>25660</v>
      </c>
      <c r="F2478" s="381" t="s">
        <v>20210</v>
      </c>
      <c r="G2478" s="405" t="s">
        <v>8242</v>
      </c>
    </row>
    <row r="2479" spans="1:7" ht="37.5">
      <c r="A2479" s="371">
        <v>2464</v>
      </c>
      <c r="B2479" s="377">
        <v>8383</v>
      </c>
      <c r="C2479" s="378">
        <f>Matrix!B8385</f>
        <v>0</v>
      </c>
      <c r="D2479" s="403" t="s">
        <v>25659</v>
      </c>
      <c r="E2479" s="404" t="s">
        <v>25660</v>
      </c>
      <c r="F2479" s="381" t="s">
        <v>20211</v>
      </c>
      <c r="G2479" s="405" t="s">
        <v>8243</v>
      </c>
    </row>
    <row r="2480" spans="1:7" ht="37.5">
      <c r="A2480" s="371">
        <v>2465</v>
      </c>
      <c r="B2480" s="377">
        <v>8384</v>
      </c>
      <c r="C2480" s="378">
        <f>Matrix!B8386</f>
        <v>0</v>
      </c>
      <c r="D2480" s="403" t="s">
        <v>25659</v>
      </c>
      <c r="E2480" s="404" t="s">
        <v>25660</v>
      </c>
      <c r="F2480" s="381" t="s">
        <v>20212</v>
      </c>
      <c r="G2480" s="405" t="s">
        <v>8244</v>
      </c>
    </row>
    <row r="2481" spans="1:7" ht="37.5">
      <c r="A2481" s="371">
        <v>2466</v>
      </c>
      <c r="B2481" s="377">
        <v>8385</v>
      </c>
      <c r="C2481" s="378">
        <f>Matrix!B8387</f>
        <v>0</v>
      </c>
      <c r="D2481" s="403" t="s">
        <v>25659</v>
      </c>
      <c r="E2481" s="404" t="s">
        <v>25660</v>
      </c>
      <c r="F2481" s="381" t="s">
        <v>20213</v>
      </c>
      <c r="G2481" s="405" t="s">
        <v>8245</v>
      </c>
    </row>
    <row r="2482" spans="1:7" ht="37.5">
      <c r="A2482" s="371">
        <v>2467</v>
      </c>
      <c r="B2482" s="377">
        <v>8386</v>
      </c>
      <c r="C2482" s="378">
        <f>Matrix!B8388</f>
        <v>0</v>
      </c>
      <c r="D2482" s="403" t="s">
        <v>25659</v>
      </c>
      <c r="E2482" s="404" t="s">
        <v>25660</v>
      </c>
      <c r="F2482" s="381" t="s">
        <v>20214</v>
      </c>
      <c r="G2482" s="405" t="s">
        <v>8246</v>
      </c>
    </row>
    <row r="2483" spans="1:7" ht="37.5">
      <c r="A2483" s="371">
        <v>2468</v>
      </c>
      <c r="B2483" s="377">
        <v>8387</v>
      </c>
      <c r="C2483" s="378">
        <f>Matrix!B8389</f>
        <v>0</v>
      </c>
      <c r="D2483" s="403" t="s">
        <v>25659</v>
      </c>
      <c r="E2483" s="404" t="s">
        <v>25660</v>
      </c>
      <c r="F2483" s="381" t="s">
        <v>20215</v>
      </c>
      <c r="G2483" s="405" t="s">
        <v>8247</v>
      </c>
    </row>
    <row r="2484" spans="1:7" ht="37.5">
      <c r="A2484" s="371">
        <v>2469</v>
      </c>
      <c r="B2484" s="377">
        <v>8388</v>
      </c>
      <c r="C2484" s="378">
        <f>Matrix!B8390</f>
        <v>0</v>
      </c>
      <c r="D2484" s="403" t="s">
        <v>25659</v>
      </c>
      <c r="E2484" s="404" t="s">
        <v>25660</v>
      </c>
      <c r="F2484" s="381" t="s">
        <v>20216</v>
      </c>
      <c r="G2484" s="405" t="s">
        <v>8248</v>
      </c>
    </row>
    <row r="2485" spans="1:7" ht="37.5">
      <c r="A2485" s="371">
        <v>2470</v>
      </c>
      <c r="B2485" s="377">
        <v>8457</v>
      </c>
      <c r="C2485" s="378">
        <f>Matrix!B8459</f>
        <v>0</v>
      </c>
      <c r="D2485" s="403" t="s">
        <v>25659</v>
      </c>
      <c r="E2485" s="404" t="s">
        <v>25660</v>
      </c>
      <c r="F2485" s="381" t="s">
        <v>20283</v>
      </c>
      <c r="G2485" s="405" t="s">
        <v>8317</v>
      </c>
    </row>
    <row r="2486" spans="1:7" ht="40.5">
      <c r="A2486" s="371">
        <v>2471</v>
      </c>
      <c r="B2486" s="377">
        <v>8519</v>
      </c>
      <c r="C2486" s="378">
        <f>Matrix!B8521</f>
        <v>0</v>
      </c>
      <c r="D2486" s="403" t="s">
        <v>25659</v>
      </c>
      <c r="E2486" s="404" t="s">
        <v>25660</v>
      </c>
      <c r="F2486" s="381" t="s">
        <v>20343</v>
      </c>
      <c r="G2486" s="405" t="s">
        <v>8379</v>
      </c>
    </row>
    <row r="2487" spans="1:7" ht="37.5">
      <c r="A2487" s="371">
        <v>2472</v>
      </c>
      <c r="B2487" s="377">
        <v>8520</v>
      </c>
      <c r="C2487" s="378">
        <f>Matrix!B8522</f>
        <v>0</v>
      </c>
      <c r="D2487" s="403" t="s">
        <v>25659</v>
      </c>
      <c r="E2487" s="404" t="s">
        <v>25660</v>
      </c>
      <c r="F2487" s="381" t="s">
        <v>20344</v>
      </c>
      <c r="G2487" s="405" t="s">
        <v>8380</v>
      </c>
    </row>
    <row r="2488" spans="1:7" ht="40.5">
      <c r="A2488" s="371">
        <v>2473</v>
      </c>
      <c r="B2488" s="377">
        <v>8523</v>
      </c>
      <c r="C2488" s="378">
        <f>Matrix!B8525</f>
        <v>0</v>
      </c>
      <c r="D2488" s="403" t="s">
        <v>25659</v>
      </c>
      <c r="E2488" s="404" t="s">
        <v>25660</v>
      </c>
      <c r="F2488" s="381" t="s">
        <v>20347</v>
      </c>
      <c r="G2488" s="405" t="s">
        <v>8383</v>
      </c>
    </row>
    <row r="2489" spans="1:7" ht="60.75">
      <c r="A2489" s="371">
        <v>2474</v>
      </c>
      <c r="B2489" s="377">
        <v>8749</v>
      </c>
      <c r="C2489" s="378">
        <f>Matrix!B8751</f>
        <v>0</v>
      </c>
      <c r="D2489" s="403" t="s">
        <v>25659</v>
      </c>
      <c r="E2489" s="404" t="s">
        <v>25660</v>
      </c>
      <c r="F2489" s="381" t="s">
        <v>20535</v>
      </c>
      <c r="G2489" s="405" t="s">
        <v>8609</v>
      </c>
    </row>
    <row r="2490" spans="1:7" ht="60.75">
      <c r="A2490" s="371">
        <v>2475</v>
      </c>
      <c r="B2490" s="377">
        <v>8862</v>
      </c>
      <c r="C2490" s="378">
        <f>Matrix!B8864</f>
        <v>0</v>
      </c>
      <c r="D2490" s="403" t="s">
        <v>25659</v>
      </c>
      <c r="E2490" s="404" t="s">
        <v>25660</v>
      </c>
      <c r="F2490" s="381" t="s">
        <v>20647</v>
      </c>
      <c r="G2490" s="405" t="s">
        <v>8722</v>
      </c>
    </row>
    <row r="2491" spans="1:7" ht="60.75">
      <c r="A2491" s="371">
        <v>2476</v>
      </c>
      <c r="B2491" s="377">
        <v>8869</v>
      </c>
      <c r="C2491" s="378">
        <f>Matrix!B8871</f>
        <v>0</v>
      </c>
      <c r="D2491" s="403" t="s">
        <v>25659</v>
      </c>
      <c r="E2491" s="404" t="s">
        <v>25660</v>
      </c>
      <c r="F2491" s="381" t="s">
        <v>20654</v>
      </c>
      <c r="G2491" s="405" t="s">
        <v>8729</v>
      </c>
    </row>
    <row r="2492" spans="1:7" ht="81">
      <c r="A2492" s="371">
        <v>2477</v>
      </c>
      <c r="B2492" s="377">
        <v>8884</v>
      </c>
      <c r="C2492" s="378">
        <f>Matrix!B8886</f>
        <v>0</v>
      </c>
      <c r="D2492" s="403" t="s">
        <v>25659</v>
      </c>
      <c r="E2492" s="404" t="s">
        <v>25660</v>
      </c>
      <c r="F2492" s="381" t="s">
        <v>20669</v>
      </c>
      <c r="G2492" s="405" t="s">
        <v>8744</v>
      </c>
    </row>
    <row r="2493" spans="1:7" ht="40.5">
      <c r="A2493" s="371">
        <v>2478</v>
      </c>
      <c r="B2493" s="377">
        <v>8984</v>
      </c>
      <c r="C2493" s="378">
        <f>Matrix!B8986</f>
        <v>0</v>
      </c>
      <c r="D2493" s="403" t="s">
        <v>25659</v>
      </c>
      <c r="E2493" s="404" t="s">
        <v>25660</v>
      </c>
      <c r="F2493" s="381" t="s">
        <v>20769</v>
      </c>
      <c r="G2493" s="405" t="s">
        <v>8844</v>
      </c>
    </row>
    <row r="2494" spans="1:7" ht="40.5">
      <c r="A2494" s="371">
        <v>2479</v>
      </c>
      <c r="B2494" s="377">
        <v>8986</v>
      </c>
      <c r="C2494" s="378">
        <f>Matrix!B8988</f>
        <v>0</v>
      </c>
      <c r="D2494" s="403" t="s">
        <v>25659</v>
      </c>
      <c r="E2494" s="404" t="s">
        <v>25660</v>
      </c>
      <c r="F2494" s="381" t="s">
        <v>20771</v>
      </c>
      <c r="G2494" s="405" t="s">
        <v>8846</v>
      </c>
    </row>
    <row r="2495" spans="1:7" ht="40.5">
      <c r="A2495" s="371">
        <v>2480</v>
      </c>
      <c r="B2495" s="377">
        <v>8999</v>
      </c>
      <c r="C2495" s="378">
        <f>Matrix!B9001</f>
        <v>0</v>
      </c>
      <c r="D2495" s="403" t="s">
        <v>25659</v>
      </c>
      <c r="E2495" s="404" t="s">
        <v>25660</v>
      </c>
      <c r="F2495" s="381" t="s">
        <v>20784</v>
      </c>
      <c r="G2495" s="405" t="s">
        <v>8859</v>
      </c>
    </row>
    <row r="2496" spans="1:7" ht="40.5">
      <c r="A2496" s="371">
        <v>2481</v>
      </c>
      <c r="B2496" s="377">
        <v>9000</v>
      </c>
      <c r="C2496" s="378">
        <f>Matrix!B9002</f>
        <v>0</v>
      </c>
      <c r="D2496" s="403" t="s">
        <v>25659</v>
      </c>
      <c r="E2496" s="404" t="s">
        <v>25660</v>
      </c>
      <c r="F2496" s="381" t="s">
        <v>20785</v>
      </c>
      <c r="G2496" s="405" t="s">
        <v>8860</v>
      </c>
    </row>
    <row r="2497" spans="1:7" ht="60.75">
      <c r="A2497" s="371">
        <v>2482</v>
      </c>
      <c r="B2497" s="377">
        <v>9053</v>
      </c>
      <c r="C2497" s="378">
        <f>Matrix!B9055</f>
        <v>0</v>
      </c>
      <c r="D2497" s="403" t="s">
        <v>25659</v>
      </c>
      <c r="E2497" s="404" t="s">
        <v>25660</v>
      </c>
      <c r="F2497" s="381" t="s">
        <v>20838</v>
      </c>
      <c r="G2497" s="405" t="s">
        <v>8913</v>
      </c>
    </row>
    <row r="2498" spans="1:7" ht="40.5">
      <c r="A2498" s="371">
        <v>2483</v>
      </c>
      <c r="B2498" s="377">
        <v>9074</v>
      </c>
      <c r="C2498" s="378">
        <f>Matrix!B9076</f>
        <v>0</v>
      </c>
      <c r="D2498" s="403" t="s">
        <v>25659</v>
      </c>
      <c r="E2498" s="404" t="s">
        <v>25660</v>
      </c>
      <c r="F2498" s="381" t="s">
        <v>20859</v>
      </c>
      <c r="G2498" s="405" t="s">
        <v>8934</v>
      </c>
    </row>
    <row r="2499" spans="1:7" ht="40.5">
      <c r="A2499" s="371">
        <v>2484</v>
      </c>
      <c r="B2499" s="377">
        <v>9077</v>
      </c>
      <c r="C2499" s="378">
        <f>Matrix!B9079</f>
        <v>0</v>
      </c>
      <c r="D2499" s="403" t="s">
        <v>25659</v>
      </c>
      <c r="E2499" s="404" t="s">
        <v>25660</v>
      </c>
      <c r="F2499" s="381" t="s">
        <v>20862</v>
      </c>
      <c r="G2499" s="405" t="s">
        <v>8937</v>
      </c>
    </row>
    <row r="2500" spans="1:7" ht="60.75">
      <c r="A2500" s="371">
        <v>2485</v>
      </c>
      <c r="B2500" s="377">
        <v>9078</v>
      </c>
      <c r="C2500" s="378">
        <f>Matrix!B9080</f>
        <v>0</v>
      </c>
      <c r="D2500" s="403" t="s">
        <v>25659</v>
      </c>
      <c r="E2500" s="404" t="s">
        <v>25660</v>
      </c>
      <c r="F2500" s="381" t="s">
        <v>20863</v>
      </c>
      <c r="G2500" s="405" t="s">
        <v>8938</v>
      </c>
    </row>
    <row r="2501" spans="1:7" ht="37.5">
      <c r="A2501" s="371">
        <v>2486</v>
      </c>
      <c r="B2501" s="377">
        <v>9971</v>
      </c>
      <c r="C2501" s="378">
        <f>Matrix!B9973</f>
        <v>0</v>
      </c>
      <c r="D2501" s="403" t="s">
        <v>25659</v>
      </c>
      <c r="E2501" s="404" t="s">
        <v>25660</v>
      </c>
      <c r="F2501" s="381" t="s">
        <v>21740</v>
      </c>
      <c r="G2501" s="405" t="s">
        <v>9832</v>
      </c>
    </row>
    <row r="2502" spans="1:7" ht="37.5">
      <c r="A2502" s="371">
        <v>2487</v>
      </c>
      <c r="B2502" s="377">
        <v>9972</v>
      </c>
      <c r="C2502" s="378">
        <f>Matrix!B9974</f>
        <v>0</v>
      </c>
      <c r="D2502" s="403" t="s">
        <v>25659</v>
      </c>
      <c r="E2502" s="404" t="s">
        <v>25660</v>
      </c>
      <c r="F2502" s="381" t="s">
        <v>21741</v>
      </c>
      <c r="G2502" s="405" t="s">
        <v>9833</v>
      </c>
    </row>
    <row r="2503" spans="1:7" ht="37.5">
      <c r="A2503" s="371">
        <v>2488</v>
      </c>
      <c r="B2503" s="377">
        <v>9973</v>
      </c>
      <c r="C2503" s="378">
        <f>Matrix!B9975</f>
        <v>0</v>
      </c>
      <c r="D2503" s="403" t="s">
        <v>25659</v>
      </c>
      <c r="E2503" s="404" t="s">
        <v>25660</v>
      </c>
      <c r="F2503" s="381" t="s">
        <v>21742</v>
      </c>
      <c r="G2503" s="405" t="s">
        <v>9834</v>
      </c>
    </row>
    <row r="2504" spans="1:7" ht="37.5">
      <c r="A2504" s="371">
        <v>2489</v>
      </c>
      <c r="B2504" s="377">
        <v>9974</v>
      </c>
      <c r="C2504" s="378">
        <f>Matrix!B9976</f>
        <v>0</v>
      </c>
      <c r="D2504" s="403" t="s">
        <v>25659</v>
      </c>
      <c r="E2504" s="404" t="s">
        <v>25660</v>
      </c>
      <c r="F2504" s="381" t="s">
        <v>21743</v>
      </c>
      <c r="G2504" s="405" t="s">
        <v>9835</v>
      </c>
    </row>
    <row r="2505" spans="1:7" ht="40.5">
      <c r="A2505" s="371">
        <v>2490</v>
      </c>
      <c r="B2505" s="377">
        <v>9975</v>
      </c>
      <c r="C2505" s="378">
        <f>Matrix!B9977</f>
        <v>0</v>
      </c>
      <c r="D2505" s="403" t="s">
        <v>25659</v>
      </c>
      <c r="E2505" s="404" t="s">
        <v>25660</v>
      </c>
      <c r="F2505" s="381" t="s">
        <v>21744</v>
      </c>
      <c r="G2505" s="405" t="s">
        <v>9836</v>
      </c>
    </row>
    <row r="2506" spans="1:7" ht="40.5">
      <c r="A2506" s="371">
        <v>2491</v>
      </c>
      <c r="B2506" s="377">
        <v>9976</v>
      </c>
      <c r="C2506" s="378">
        <f>Matrix!B9978</f>
        <v>0</v>
      </c>
      <c r="D2506" s="403" t="s">
        <v>25659</v>
      </c>
      <c r="E2506" s="404" t="s">
        <v>25660</v>
      </c>
      <c r="F2506" s="381" t="s">
        <v>21745</v>
      </c>
      <c r="G2506" s="405" t="s">
        <v>9837</v>
      </c>
    </row>
    <row r="2507" spans="1:7" ht="40.5">
      <c r="A2507" s="371">
        <v>2492</v>
      </c>
      <c r="B2507" s="377">
        <v>9978</v>
      </c>
      <c r="C2507" s="378">
        <f>Matrix!B9980</f>
        <v>0</v>
      </c>
      <c r="D2507" s="403" t="s">
        <v>25659</v>
      </c>
      <c r="E2507" s="404" t="s">
        <v>25660</v>
      </c>
      <c r="F2507" s="381" t="s">
        <v>21747</v>
      </c>
      <c r="G2507" s="405" t="s">
        <v>9839</v>
      </c>
    </row>
    <row r="2508" spans="1:7" ht="40.5">
      <c r="A2508" s="371">
        <v>2493</v>
      </c>
      <c r="B2508" s="377">
        <v>9979</v>
      </c>
      <c r="C2508" s="378">
        <f>Matrix!B9981</f>
        <v>0</v>
      </c>
      <c r="D2508" s="403" t="s">
        <v>25659</v>
      </c>
      <c r="E2508" s="404" t="s">
        <v>25660</v>
      </c>
      <c r="F2508" s="381" t="s">
        <v>21748</v>
      </c>
      <c r="G2508" s="405" t="s">
        <v>9840</v>
      </c>
    </row>
    <row r="2509" spans="1:7" ht="40.5">
      <c r="A2509" s="371">
        <v>2494</v>
      </c>
      <c r="B2509" s="377">
        <v>9980</v>
      </c>
      <c r="C2509" s="378">
        <f>Matrix!B9982</f>
        <v>0</v>
      </c>
      <c r="D2509" s="403" t="s">
        <v>25659</v>
      </c>
      <c r="E2509" s="404" t="s">
        <v>25660</v>
      </c>
      <c r="F2509" s="381" t="s">
        <v>21749</v>
      </c>
      <c r="G2509" s="405" t="s">
        <v>9841</v>
      </c>
    </row>
    <row r="2510" spans="1:7" ht="37.5">
      <c r="A2510" s="371">
        <v>2495</v>
      </c>
      <c r="B2510" s="377">
        <v>9981</v>
      </c>
      <c r="C2510" s="378">
        <f>Matrix!B9983</f>
        <v>0</v>
      </c>
      <c r="D2510" s="403" t="s">
        <v>25659</v>
      </c>
      <c r="E2510" s="404" t="s">
        <v>25660</v>
      </c>
      <c r="F2510" s="381" t="s">
        <v>21750</v>
      </c>
      <c r="G2510" s="405" t="s">
        <v>9842</v>
      </c>
    </row>
    <row r="2511" spans="1:7" ht="37.5">
      <c r="A2511" s="371">
        <v>2496</v>
      </c>
      <c r="B2511" s="377">
        <v>9982</v>
      </c>
      <c r="C2511" s="378">
        <f>Matrix!B9984</f>
        <v>0</v>
      </c>
      <c r="D2511" s="403" t="s">
        <v>25659</v>
      </c>
      <c r="E2511" s="404" t="s">
        <v>25660</v>
      </c>
      <c r="F2511" s="381" t="s">
        <v>21751</v>
      </c>
      <c r="G2511" s="405" t="s">
        <v>9843</v>
      </c>
    </row>
    <row r="2512" spans="1:7" ht="37.5">
      <c r="A2512" s="371">
        <v>2497</v>
      </c>
      <c r="B2512" s="377">
        <v>9983</v>
      </c>
      <c r="C2512" s="378">
        <f>Matrix!B9985</f>
        <v>0</v>
      </c>
      <c r="D2512" s="403" t="s">
        <v>25659</v>
      </c>
      <c r="E2512" s="404" t="s">
        <v>25660</v>
      </c>
      <c r="F2512" s="381" t="s">
        <v>21752</v>
      </c>
      <c r="G2512" s="405" t="s">
        <v>9844</v>
      </c>
    </row>
    <row r="2513" spans="1:7" ht="40.5">
      <c r="A2513" s="371">
        <v>2498</v>
      </c>
      <c r="B2513" s="377">
        <v>9984</v>
      </c>
      <c r="C2513" s="378">
        <f>Matrix!B9986</f>
        <v>0</v>
      </c>
      <c r="D2513" s="403" t="s">
        <v>25659</v>
      </c>
      <c r="E2513" s="404" t="s">
        <v>25660</v>
      </c>
      <c r="F2513" s="381" t="s">
        <v>21753</v>
      </c>
      <c r="G2513" s="405" t="s">
        <v>9845</v>
      </c>
    </row>
    <row r="2514" spans="1:7" ht="40.5">
      <c r="A2514" s="371">
        <v>2499</v>
      </c>
      <c r="B2514" s="377">
        <v>9985</v>
      </c>
      <c r="C2514" s="378">
        <f>Matrix!B9987</f>
        <v>0</v>
      </c>
      <c r="D2514" s="403" t="s">
        <v>25659</v>
      </c>
      <c r="E2514" s="404" t="s">
        <v>25660</v>
      </c>
      <c r="F2514" s="381" t="s">
        <v>21754</v>
      </c>
      <c r="G2514" s="405" t="s">
        <v>9846</v>
      </c>
    </row>
    <row r="2515" spans="1:7" ht="37.5">
      <c r="A2515" s="371">
        <v>2500</v>
      </c>
      <c r="B2515" s="377">
        <v>9986</v>
      </c>
      <c r="C2515" s="378">
        <f>Matrix!B9988</f>
        <v>0</v>
      </c>
      <c r="D2515" s="403" t="s">
        <v>25659</v>
      </c>
      <c r="E2515" s="404" t="s">
        <v>25660</v>
      </c>
      <c r="F2515" s="381" t="s">
        <v>21755</v>
      </c>
      <c r="G2515" s="405" t="s">
        <v>9847</v>
      </c>
    </row>
    <row r="2516" spans="1:7" ht="37.5">
      <c r="A2516" s="371">
        <v>2501</v>
      </c>
      <c r="B2516" s="377">
        <v>9987</v>
      </c>
      <c r="C2516" s="378">
        <f>Matrix!B9989</f>
        <v>0</v>
      </c>
      <c r="D2516" s="403" t="s">
        <v>25659</v>
      </c>
      <c r="E2516" s="404" t="s">
        <v>25660</v>
      </c>
      <c r="F2516" s="381" t="s">
        <v>21756</v>
      </c>
      <c r="G2516" s="405" t="s">
        <v>9848</v>
      </c>
    </row>
    <row r="2517" spans="1:7" ht="49.5">
      <c r="A2517" s="371">
        <v>2502</v>
      </c>
      <c r="B2517" s="377">
        <v>68</v>
      </c>
      <c r="C2517" s="378">
        <f>Matrix!B70</f>
        <v>0</v>
      </c>
      <c r="D2517" s="403" t="s">
        <v>25659</v>
      </c>
      <c r="E2517" s="406" t="s">
        <v>25665</v>
      </c>
      <c r="F2517" s="381" t="s">
        <v>25666</v>
      </c>
      <c r="G2517" s="405" t="s">
        <v>72</v>
      </c>
    </row>
    <row r="2518" spans="1:7" ht="49.5">
      <c r="A2518" s="371">
        <v>2503</v>
      </c>
      <c r="B2518" s="377">
        <v>82</v>
      </c>
      <c r="C2518" s="378">
        <f>Matrix!B84</f>
        <v>0</v>
      </c>
      <c r="D2518" s="403" t="s">
        <v>25659</v>
      </c>
      <c r="E2518" s="406" t="s">
        <v>25665</v>
      </c>
      <c r="F2518" s="381" t="s">
        <v>12136</v>
      </c>
      <c r="G2518" s="405" t="s">
        <v>86</v>
      </c>
    </row>
    <row r="2519" spans="1:7" ht="60.75">
      <c r="A2519" s="371">
        <v>2504</v>
      </c>
      <c r="B2519" s="377">
        <v>88</v>
      </c>
      <c r="C2519" s="378">
        <f>Matrix!B90</f>
        <v>0</v>
      </c>
      <c r="D2519" s="403" t="s">
        <v>25659</v>
      </c>
      <c r="E2519" s="406" t="s">
        <v>25665</v>
      </c>
      <c r="F2519" s="381" t="s">
        <v>12142</v>
      </c>
      <c r="G2519" s="405" t="s">
        <v>92</v>
      </c>
    </row>
    <row r="2520" spans="1:7" ht="60.75">
      <c r="A2520" s="371">
        <v>2505</v>
      </c>
      <c r="B2520" s="377">
        <v>91</v>
      </c>
      <c r="C2520" s="378">
        <f>Matrix!B93</f>
        <v>0</v>
      </c>
      <c r="D2520" s="403" t="s">
        <v>25659</v>
      </c>
      <c r="E2520" s="406" t="s">
        <v>25665</v>
      </c>
      <c r="F2520" s="381" t="s">
        <v>12145</v>
      </c>
      <c r="G2520" s="405" t="s">
        <v>95</v>
      </c>
    </row>
    <row r="2521" spans="1:7" ht="60.75">
      <c r="A2521" s="371">
        <v>2506</v>
      </c>
      <c r="B2521" s="377">
        <v>92</v>
      </c>
      <c r="C2521" s="378">
        <f>Matrix!B94</f>
        <v>0</v>
      </c>
      <c r="D2521" s="403" t="s">
        <v>25659</v>
      </c>
      <c r="E2521" s="406" t="s">
        <v>25665</v>
      </c>
      <c r="F2521" s="381" t="s">
        <v>12146</v>
      </c>
      <c r="G2521" s="405" t="s">
        <v>96</v>
      </c>
    </row>
    <row r="2522" spans="1:7" ht="49.5">
      <c r="A2522" s="371">
        <v>2507</v>
      </c>
      <c r="B2522" s="377">
        <v>94</v>
      </c>
      <c r="C2522" s="378">
        <f>Matrix!B96</f>
        <v>0</v>
      </c>
      <c r="D2522" s="403" t="s">
        <v>25659</v>
      </c>
      <c r="E2522" s="406" t="s">
        <v>25665</v>
      </c>
      <c r="F2522" s="381" t="s">
        <v>12148</v>
      </c>
      <c r="G2522" s="405" t="s">
        <v>98</v>
      </c>
    </row>
    <row r="2523" spans="1:7" ht="60.75">
      <c r="A2523" s="371">
        <v>2508</v>
      </c>
      <c r="B2523" s="377">
        <v>119</v>
      </c>
      <c r="C2523" s="378">
        <f>Matrix!B121</f>
        <v>0</v>
      </c>
      <c r="D2523" s="403" t="s">
        <v>25659</v>
      </c>
      <c r="E2523" s="406" t="s">
        <v>25665</v>
      </c>
      <c r="F2523" s="381" t="s">
        <v>12173</v>
      </c>
      <c r="G2523" s="405" t="s">
        <v>123</v>
      </c>
    </row>
    <row r="2524" spans="1:7" ht="49.5">
      <c r="A2524" s="371">
        <v>2509</v>
      </c>
      <c r="B2524" s="377">
        <v>147</v>
      </c>
      <c r="C2524" s="378">
        <f>Matrix!B149</f>
        <v>0</v>
      </c>
      <c r="D2524" s="403" t="s">
        <v>25659</v>
      </c>
      <c r="E2524" s="406" t="s">
        <v>25665</v>
      </c>
      <c r="F2524" s="381" t="s">
        <v>12201</v>
      </c>
      <c r="G2524" s="405" t="s">
        <v>151</v>
      </c>
    </row>
    <row r="2525" spans="1:7" ht="49.5">
      <c r="A2525" s="371">
        <v>2510</v>
      </c>
      <c r="B2525" s="377">
        <v>180</v>
      </c>
      <c r="C2525" s="378">
        <f>Matrix!B182</f>
        <v>0</v>
      </c>
      <c r="D2525" s="403" t="s">
        <v>25659</v>
      </c>
      <c r="E2525" s="406" t="s">
        <v>25665</v>
      </c>
      <c r="F2525" s="381" t="s">
        <v>12234</v>
      </c>
      <c r="G2525" s="405" t="s">
        <v>184</v>
      </c>
    </row>
    <row r="2526" spans="1:7" ht="49.5">
      <c r="A2526" s="371">
        <v>2511</v>
      </c>
      <c r="B2526" s="377">
        <v>194</v>
      </c>
      <c r="C2526" s="378">
        <f>Matrix!B196</f>
        <v>0</v>
      </c>
      <c r="D2526" s="403" t="s">
        <v>25659</v>
      </c>
      <c r="E2526" s="406" t="s">
        <v>25665</v>
      </c>
      <c r="F2526" s="381" t="s">
        <v>12248</v>
      </c>
      <c r="G2526" s="405" t="s">
        <v>198</v>
      </c>
    </row>
    <row r="2527" spans="1:7" ht="60.75">
      <c r="A2527" s="371">
        <v>2512</v>
      </c>
      <c r="B2527" s="377">
        <v>233</v>
      </c>
      <c r="C2527" s="378">
        <f>Matrix!B235</f>
        <v>0</v>
      </c>
      <c r="D2527" s="403" t="s">
        <v>25659</v>
      </c>
      <c r="E2527" s="406" t="s">
        <v>25665</v>
      </c>
      <c r="F2527" s="381" t="s">
        <v>12287</v>
      </c>
      <c r="G2527" s="405" t="s">
        <v>237</v>
      </c>
    </row>
    <row r="2528" spans="1:7" ht="49.5">
      <c r="A2528" s="371">
        <v>2513</v>
      </c>
      <c r="B2528" s="377">
        <v>254</v>
      </c>
      <c r="C2528" s="378">
        <f>Matrix!B256</f>
        <v>0</v>
      </c>
      <c r="D2528" s="403" t="s">
        <v>25659</v>
      </c>
      <c r="E2528" s="406" t="s">
        <v>25665</v>
      </c>
      <c r="F2528" s="381" t="s">
        <v>12308</v>
      </c>
      <c r="G2528" s="405" t="s">
        <v>258</v>
      </c>
    </row>
    <row r="2529" spans="1:7" ht="49.5">
      <c r="A2529" s="371">
        <v>2514</v>
      </c>
      <c r="B2529" s="377">
        <v>267</v>
      </c>
      <c r="C2529" s="378">
        <f>Matrix!B269</f>
        <v>0</v>
      </c>
      <c r="D2529" s="403" t="s">
        <v>25659</v>
      </c>
      <c r="E2529" s="406" t="s">
        <v>25665</v>
      </c>
      <c r="F2529" s="381" t="s">
        <v>12321</v>
      </c>
      <c r="G2529" s="405" t="s">
        <v>271</v>
      </c>
    </row>
    <row r="2530" spans="1:7" ht="49.5">
      <c r="A2530" s="371">
        <v>2515</v>
      </c>
      <c r="B2530" s="377">
        <v>306</v>
      </c>
      <c r="C2530" s="378">
        <f>Matrix!B308</f>
        <v>0</v>
      </c>
      <c r="D2530" s="403" t="s">
        <v>25659</v>
      </c>
      <c r="E2530" s="406" t="s">
        <v>25665</v>
      </c>
      <c r="F2530" s="381" t="s">
        <v>12360</v>
      </c>
      <c r="G2530" s="405" t="s">
        <v>310</v>
      </c>
    </row>
    <row r="2531" spans="1:7" ht="49.5">
      <c r="A2531" s="371">
        <v>2516</v>
      </c>
      <c r="B2531" s="377">
        <v>319</v>
      </c>
      <c r="C2531" s="378">
        <f>Matrix!B321</f>
        <v>0</v>
      </c>
      <c r="D2531" s="403" t="s">
        <v>25659</v>
      </c>
      <c r="E2531" s="406" t="s">
        <v>25665</v>
      </c>
      <c r="F2531" s="381" t="s">
        <v>12373</v>
      </c>
      <c r="G2531" s="405" t="s">
        <v>323</v>
      </c>
    </row>
    <row r="2532" spans="1:7" ht="49.5">
      <c r="A2532" s="371">
        <v>2517</v>
      </c>
      <c r="B2532" s="377">
        <v>320</v>
      </c>
      <c r="C2532" s="378">
        <f>Matrix!B322</f>
        <v>0</v>
      </c>
      <c r="D2532" s="403" t="s">
        <v>25659</v>
      </c>
      <c r="E2532" s="406" t="s">
        <v>25665</v>
      </c>
      <c r="F2532" s="381" t="s">
        <v>12374</v>
      </c>
      <c r="G2532" s="405" t="s">
        <v>324</v>
      </c>
    </row>
    <row r="2533" spans="1:7" ht="49.5">
      <c r="A2533" s="371">
        <v>2518</v>
      </c>
      <c r="B2533" s="377">
        <v>325</v>
      </c>
      <c r="C2533" s="378">
        <f>Matrix!B327</f>
        <v>0</v>
      </c>
      <c r="D2533" s="403" t="s">
        <v>25659</v>
      </c>
      <c r="E2533" s="406" t="s">
        <v>25665</v>
      </c>
      <c r="F2533" s="381" t="s">
        <v>12379</v>
      </c>
      <c r="G2533" s="405" t="s">
        <v>329</v>
      </c>
    </row>
    <row r="2534" spans="1:7" ht="49.5">
      <c r="A2534" s="371">
        <v>2519</v>
      </c>
      <c r="B2534" s="377">
        <v>338</v>
      </c>
      <c r="C2534" s="378">
        <f>Matrix!B340</f>
        <v>0</v>
      </c>
      <c r="D2534" s="403" t="s">
        <v>25659</v>
      </c>
      <c r="E2534" s="406" t="s">
        <v>25665</v>
      </c>
      <c r="F2534" s="381" t="s">
        <v>12392</v>
      </c>
      <c r="G2534" s="405" t="s">
        <v>342</v>
      </c>
    </row>
    <row r="2535" spans="1:7" ht="49.5">
      <c r="A2535" s="371">
        <v>2520</v>
      </c>
      <c r="B2535" s="377">
        <v>356</v>
      </c>
      <c r="C2535" s="378">
        <f>Matrix!B358</f>
        <v>0</v>
      </c>
      <c r="D2535" s="403" t="s">
        <v>25659</v>
      </c>
      <c r="E2535" s="406" t="s">
        <v>25665</v>
      </c>
      <c r="F2535" s="381" t="s">
        <v>12410</v>
      </c>
      <c r="G2535" s="405" t="s">
        <v>360</v>
      </c>
    </row>
    <row r="2536" spans="1:7" ht="49.5">
      <c r="A2536" s="371">
        <v>2521</v>
      </c>
      <c r="B2536" s="377">
        <v>365</v>
      </c>
      <c r="C2536" s="378">
        <f>Matrix!B367</f>
        <v>0</v>
      </c>
      <c r="D2536" s="403" t="s">
        <v>25659</v>
      </c>
      <c r="E2536" s="406" t="s">
        <v>25665</v>
      </c>
      <c r="F2536" s="381" t="s">
        <v>12419</v>
      </c>
      <c r="G2536" s="405" t="s">
        <v>369</v>
      </c>
    </row>
    <row r="2537" spans="1:7" ht="49.5">
      <c r="A2537" s="371">
        <v>2522</v>
      </c>
      <c r="B2537" s="377">
        <v>604</v>
      </c>
      <c r="C2537" s="378">
        <f>Matrix!B606</f>
        <v>0</v>
      </c>
      <c r="D2537" s="403" t="s">
        <v>25659</v>
      </c>
      <c r="E2537" s="406" t="s">
        <v>25665</v>
      </c>
      <c r="F2537" s="381" t="s">
        <v>12658</v>
      </c>
      <c r="G2537" s="405" t="s">
        <v>608</v>
      </c>
    </row>
    <row r="2538" spans="1:7" ht="49.5">
      <c r="A2538" s="371">
        <v>2523</v>
      </c>
      <c r="B2538" s="377">
        <v>617</v>
      </c>
      <c r="C2538" s="378">
        <f>Matrix!B619</f>
        <v>0</v>
      </c>
      <c r="D2538" s="403" t="s">
        <v>25659</v>
      </c>
      <c r="E2538" s="406" t="s">
        <v>25665</v>
      </c>
      <c r="F2538" s="381" t="s">
        <v>12671</v>
      </c>
      <c r="G2538" s="405" t="s">
        <v>621</v>
      </c>
    </row>
    <row r="2539" spans="1:7" ht="60.75">
      <c r="A2539" s="371">
        <v>2524</v>
      </c>
      <c r="B2539" s="377">
        <v>864</v>
      </c>
      <c r="C2539" s="378">
        <f>Matrix!B866</f>
        <v>0</v>
      </c>
      <c r="D2539" s="403" t="s">
        <v>25659</v>
      </c>
      <c r="E2539" s="406" t="s">
        <v>25665</v>
      </c>
      <c r="F2539" s="381" t="s">
        <v>12918</v>
      </c>
      <c r="G2539" s="405" t="s">
        <v>867</v>
      </c>
    </row>
    <row r="2540" spans="1:7" ht="49.5">
      <c r="A2540" s="371">
        <v>2525</v>
      </c>
      <c r="B2540" s="377">
        <v>901</v>
      </c>
      <c r="C2540" s="378">
        <f>Matrix!B903</f>
        <v>0</v>
      </c>
      <c r="D2540" s="403" t="s">
        <v>25659</v>
      </c>
      <c r="E2540" s="406" t="s">
        <v>25665</v>
      </c>
      <c r="F2540" s="381" t="s">
        <v>12954</v>
      </c>
      <c r="G2540" s="405" t="s">
        <v>904</v>
      </c>
    </row>
    <row r="2541" spans="1:7" ht="49.5">
      <c r="A2541" s="371">
        <v>2526</v>
      </c>
      <c r="B2541" s="377">
        <v>915</v>
      </c>
      <c r="C2541" s="378">
        <f>Matrix!B917</f>
        <v>0</v>
      </c>
      <c r="D2541" s="403" t="s">
        <v>25659</v>
      </c>
      <c r="E2541" s="406" t="s">
        <v>25665</v>
      </c>
      <c r="F2541" s="381" t="s">
        <v>12968</v>
      </c>
      <c r="G2541" s="405" t="s">
        <v>918</v>
      </c>
    </row>
    <row r="2542" spans="1:7" ht="49.5">
      <c r="A2542" s="371">
        <v>2527</v>
      </c>
      <c r="B2542" s="377">
        <v>1041</v>
      </c>
      <c r="C2542" s="378">
        <f>Matrix!B1043</f>
        <v>0</v>
      </c>
      <c r="D2542" s="403" t="s">
        <v>25659</v>
      </c>
      <c r="E2542" s="406" t="s">
        <v>25665</v>
      </c>
      <c r="F2542" s="381" t="s">
        <v>13094</v>
      </c>
      <c r="G2542" s="405" t="s">
        <v>1044</v>
      </c>
    </row>
    <row r="2543" spans="1:7" ht="49.5">
      <c r="A2543" s="371">
        <v>2528</v>
      </c>
      <c r="B2543" s="377">
        <v>1074</v>
      </c>
      <c r="C2543" s="378">
        <f>Matrix!B1076</f>
        <v>0</v>
      </c>
      <c r="D2543" s="403" t="s">
        <v>25659</v>
      </c>
      <c r="E2543" s="406" t="s">
        <v>25665</v>
      </c>
      <c r="F2543" s="381" t="s">
        <v>13127</v>
      </c>
      <c r="G2543" s="405" t="s">
        <v>1077</v>
      </c>
    </row>
    <row r="2544" spans="1:7" ht="49.5">
      <c r="A2544" s="371">
        <v>2529</v>
      </c>
      <c r="B2544" s="377">
        <v>1080</v>
      </c>
      <c r="C2544" s="378">
        <f>Matrix!B1082</f>
        <v>0</v>
      </c>
      <c r="D2544" s="403" t="s">
        <v>25659</v>
      </c>
      <c r="E2544" s="406" t="s">
        <v>25665</v>
      </c>
      <c r="F2544" s="381" t="s">
        <v>13133</v>
      </c>
      <c r="G2544" s="405" t="s">
        <v>1083</v>
      </c>
    </row>
    <row r="2545" spans="1:7" ht="60.75">
      <c r="A2545" s="371">
        <v>2530</v>
      </c>
      <c r="B2545" s="377">
        <v>1255</v>
      </c>
      <c r="C2545" s="378">
        <f>Matrix!B1257</f>
        <v>0</v>
      </c>
      <c r="D2545" s="403" t="s">
        <v>25659</v>
      </c>
      <c r="E2545" s="406" t="s">
        <v>25665</v>
      </c>
      <c r="F2545" s="381" t="s">
        <v>13308</v>
      </c>
      <c r="G2545" s="405" t="s">
        <v>1258</v>
      </c>
    </row>
    <row r="2546" spans="1:7" ht="60.75">
      <c r="A2546" s="371">
        <v>2531</v>
      </c>
      <c r="B2546" s="377">
        <v>1603</v>
      </c>
      <c r="C2546" s="378">
        <f>Matrix!B1605</f>
        <v>0</v>
      </c>
      <c r="D2546" s="403" t="s">
        <v>25659</v>
      </c>
      <c r="E2546" s="406" t="s">
        <v>25665</v>
      </c>
      <c r="F2546" s="381" t="s">
        <v>13656</v>
      </c>
      <c r="G2546" s="405" t="s">
        <v>1605</v>
      </c>
    </row>
    <row r="2547" spans="1:7" ht="60.75">
      <c r="A2547" s="371">
        <v>2532</v>
      </c>
      <c r="B2547" s="377">
        <v>1677</v>
      </c>
      <c r="C2547" s="378">
        <f>Matrix!B1679</f>
        <v>0</v>
      </c>
      <c r="D2547" s="403" t="s">
        <v>25659</v>
      </c>
      <c r="E2547" s="406" t="s">
        <v>25665</v>
      </c>
      <c r="F2547" s="381" t="s">
        <v>13728</v>
      </c>
      <c r="G2547" s="405" t="s">
        <v>1679</v>
      </c>
    </row>
    <row r="2548" spans="1:7" ht="49.5">
      <c r="A2548" s="371">
        <v>2533</v>
      </c>
      <c r="B2548" s="377">
        <v>1709</v>
      </c>
      <c r="C2548" s="378">
        <f>Matrix!B1711</f>
        <v>0</v>
      </c>
      <c r="D2548" s="403" t="s">
        <v>25659</v>
      </c>
      <c r="E2548" s="406" t="s">
        <v>25665</v>
      </c>
      <c r="F2548" s="381" t="s">
        <v>13760</v>
      </c>
      <c r="G2548" s="405" t="s">
        <v>1711</v>
      </c>
    </row>
    <row r="2549" spans="1:7" ht="49.5">
      <c r="A2549" s="371">
        <v>2534</v>
      </c>
      <c r="B2549" s="377">
        <v>1753</v>
      </c>
      <c r="C2549" s="378">
        <f>Matrix!B1755</f>
        <v>0</v>
      </c>
      <c r="D2549" s="403" t="s">
        <v>25659</v>
      </c>
      <c r="E2549" s="406" t="s">
        <v>25665</v>
      </c>
      <c r="F2549" s="381" t="s">
        <v>13804</v>
      </c>
      <c r="G2549" s="405" t="s">
        <v>1755</v>
      </c>
    </row>
    <row r="2550" spans="1:7" ht="49.5">
      <c r="A2550" s="371">
        <v>2535</v>
      </c>
      <c r="B2550" s="377">
        <v>1754</v>
      </c>
      <c r="C2550" s="378">
        <f>Matrix!B1756</f>
        <v>0</v>
      </c>
      <c r="D2550" s="403" t="s">
        <v>25659</v>
      </c>
      <c r="E2550" s="406" t="s">
        <v>25665</v>
      </c>
      <c r="F2550" s="381" t="s">
        <v>13805</v>
      </c>
      <c r="G2550" s="405" t="s">
        <v>1756</v>
      </c>
    </row>
    <row r="2551" spans="1:7" ht="49.5">
      <c r="A2551" s="371">
        <v>2536</v>
      </c>
      <c r="B2551" s="377">
        <v>1761</v>
      </c>
      <c r="C2551" s="378">
        <f>Matrix!B1763</f>
        <v>0</v>
      </c>
      <c r="D2551" s="403" t="s">
        <v>25659</v>
      </c>
      <c r="E2551" s="406" t="s">
        <v>25665</v>
      </c>
      <c r="F2551" s="381" t="s">
        <v>13812</v>
      </c>
      <c r="G2551" s="405" t="s">
        <v>1763</v>
      </c>
    </row>
    <row r="2552" spans="1:7" ht="49.5">
      <c r="A2552" s="371">
        <v>2537</v>
      </c>
      <c r="B2552" s="377">
        <v>1764</v>
      </c>
      <c r="C2552" s="378">
        <f>Matrix!B1766</f>
        <v>0</v>
      </c>
      <c r="D2552" s="403" t="s">
        <v>25659</v>
      </c>
      <c r="E2552" s="406" t="s">
        <v>25665</v>
      </c>
      <c r="F2552" s="381" t="s">
        <v>13815</v>
      </c>
      <c r="G2552" s="405" t="s">
        <v>1766</v>
      </c>
    </row>
    <row r="2553" spans="1:7" ht="49.5">
      <c r="A2553" s="371">
        <v>2538</v>
      </c>
      <c r="B2553" s="377">
        <v>1767</v>
      </c>
      <c r="C2553" s="378">
        <f>Matrix!B1769</f>
        <v>0</v>
      </c>
      <c r="D2553" s="403" t="s">
        <v>25659</v>
      </c>
      <c r="E2553" s="406" t="s">
        <v>25665</v>
      </c>
      <c r="F2553" s="381" t="s">
        <v>13818</v>
      </c>
      <c r="G2553" s="405" t="s">
        <v>1769</v>
      </c>
    </row>
    <row r="2554" spans="1:7" ht="49.5">
      <c r="A2554" s="371">
        <v>2539</v>
      </c>
      <c r="B2554" s="377">
        <v>1772</v>
      </c>
      <c r="C2554" s="378">
        <f>Matrix!B1774</f>
        <v>0</v>
      </c>
      <c r="D2554" s="403" t="s">
        <v>25659</v>
      </c>
      <c r="E2554" s="406" t="s">
        <v>25665</v>
      </c>
      <c r="F2554" s="381" t="s">
        <v>13823</v>
      </c>
      <c r="G2554" s="405" t="s">
        <v>1774</v>
      </c>
    </row>
    <row r="2555" spans="1:7" ht="49.5">
      <c r="A2555" s="371">
        <v>2540</v>
      </c>
      <c r="B2555" s="377">
        <v>1774</v>
      </c>
      <c r="C2555" s="378">
        <f>Matrix!B1776</f>
        <v>0</v>
      </c>
      <c r="D2555" s="403" t="s">
        <v>25659</v>
      </c>
      <c r="E2555" s="406" t="s">
        <v>25665</v>
      </c>
      <c r="F2555" s="381" t="s">
        <v>13825</v>
      </c>
      <c r="G2555" s="405" t="s">
        <v>1776</v>
      </c>
    </row>
    <row r="2556" spans="1:7" ht="49.5">
      <c r="A2556" s="371">
        <v>2541</v>
      </c>
      <c r="B2556" s="377">
        <v>1775</v>
      </c>
      <c r="C2556" s="378">
        <f>Matrix!B1777</f>
        <v>0</v>
      </c>
      <c r="D2556" s="403" t="s">
        <v>25659</v>
      </c>
      <c r="E2556" s="406" t="s">
        <v>25665</v>
      </c>
      <c r="F2556" s="381" t="s">
        <v>13826</v>
      </c>
      <c r="G2556" s="405" t="s">
        <v>1777</v>
      </c>
    </row>
    <row r="2557" spans="1:7" ht="49.5">
      <c r="A2557" s="371">
        <v>2542</v>
      </c>
      <c r="B2557" s="377">
        <v>1777</v>
      </c>
      <c r="C2557" s="378">
        <f>Matrix!B1779</f>
        <v>0</v>
      </c>
      <c r="D2557" s="403" t="s">
        <v>25659</v>
      </c>
      <c r="E2557" s="406" t="s">
        <v>25665</v>
      </c>
      <c r="F2557" s="381" t="s">
        <v>13828</v>
      </c>
      <c r="G2557" s="405" t="s">
        <v>1779</v>
      </c>
    </row>
    <row r="2558" spans="1:7" ht="49.5">
      <c r="A2558" s="371">
        <v>2543</v>
      </c>
      <c r="B2558" s="377">
        <v>1778</v>
      </c>
      <c r="C2558" s="378">
        <f>Matrix!B1780</f>
        <v>0</v>
      </c>
      <c r="D2558" s="403" t="s">
        <v>25659</v>
      </c>
      <c r="E2558" s="406" t="s">
        <v>25665</v>
      </c>
      <c r="F2558" s="381" t="s">
        <v>13829</v>
      </c>
      <c r="G2558" s="405" t="s">
        <v>1780</v>
      </c>
    </row>
    <row r="2559" spans="1:7" ht="49.5">
      <c r="A2559" s="371">
        <v>2544</v>
      </c>
      <c r="B2559" s="377">
        <v>1780</v>
      </c>
      <c r="C2559" s="378">
        <f>Matrix!B1782</f>
        <v>0</v>
      </c>
      <c r="D2559" s="403" t="s">
        <v>25659</v>
      </c>
      <c r="E2559" s="406" t="s">
        <v>25665</v>
      </c>
      <c r="F2559" s="381" t="s">
        <v>13831</v>
      </c>
      <c r="G2559" s="405" t="s">
        <v>1782</v>
      </c>
    </row>
    <row r="2560" spans="1:7" ht="49.5">
      <c r="A2560" s="371">
        <v>2545</v>
      </c>
      <c r="B2560" s="377">
        <v>1781</v>
      </c>
      <c r="C2560" s="378">
        <f>Matrix!B1783</f>
        <v>0</v>
      </c>
      <c r="D2560" s="403" t="s">
        <v>25659</v>
      </c>
      <c r="E2560" s="406" t="s">
        <v>25665</v>
      </c>
      <c r="F2560" s="381" t="s">
        <v>13832</v>
      </c>
      <c r="G2560" s="405" t="s">
        <v>1783</v>
      </c>
    </row>
    <row r="2561" spans="1:7" ht="49.5">
      <c r="A2561" s="371">
        <v>2546</v>
      </c>
      <c r="B2561" s="377">
        <v>1782</v>
      </c>
      <c r="C2561" s="378">
        <f>Matrix!B1784</f>
        <v>0</v>
      </c>
      <c r="D2561" s="403" t="s">
        <v>25659</v>
      </c>
      <c r="E2561" s="406" t="s">
        <v>25665</v>
      </c>
      <c r="F2561" s="381" t="s">
        <v>13833</v>
      </c>
      <c r="G2561" s="405" t="s">
        <v>1784</v>
      </c>
    </row>
    <row r="2562" spans="1:7" ht="60.75">
      <c r="A2562" s="371">
        <v>2547</v>
      </c>
      <c r="B2562" s="377">
        <v>1783</v>
      </c>
      <c r="C2562" s="378">
        <f>Matrix!B1785</f>
        <v>0</v>
      </c>
      <c r="D2562" s="403" t="s">
        <v>25659</v>
      </c>
      <c r="E2562" s="406" t="s">
        <v>25665</v>
      </c>
      <c r="F2562" s="381" t="s">
        <v>13834</v>
      </c>
      <c r="G2562" s="405" t="s">
        <v>1785</v>
      </c>
    </row>
    <row r="2563" spans="1:7" ht="49.5">
      <c r="A2563" s="371">
        <v>2548</v>
      </c>
      <c r="B2563" s="377">
        <v>1784</v>
      </c>
      <c r="C2563" s="378">
        <f>Matrix!B1786</f>
        <v>0</v>
      </c>
      <c r="D2563" s="403" t="s">
        <v>25659</v>
      </c>
      <c r="E2563" s="406" t="s">
        <v>25665</v>
      </c>
      <c r="F2563" s="381" t="s">
        <v>13835</v>
      </c>
      <c r="G2563" s="405" t="s">
        <v>1786</v>
      </c>
    </row>
    <row r="2564" spans="1:7" ht="49.5">
      <c r="A2564" s="371">
        <v>2549</v>
      </c>
      <c r="B2564" s="377">
        <v>1788</v>
      </c>
      <c r="C2564" s="378">
        <f>Matrix!B1790</f>
        <v>0</v>
      </c>
      <c r="D2564" s="403" t="s">
        <v>25659</v>
      </c>
      <c r="E2564" s="406" t="s">
        <v>25665</v>
      </c>
      <c r="F2564" s="381" t="s">
        <v>13839</v>
      </c>
      <c r="G2564" s="405" t="s">
        <v>1790</v>
      </c>
    </row>
    <row r="2565" spans="1:7" ht="49.5">
      <c r="A2565" s="371">
        <v>2550</v>
      </c>
      <c r="B2565" s="377">
        <v>1797</v>
      </c>
      <c r="C2565" s="378">
        <f>Matrix!B1799</f>
        <v>0</v>
      </c>
      <c r="D2565" s="403" t="s">
        <v>25659</v>
      </c>
      <c r="E2565" s="406" t="s">
        <v>25665</v>
      </c>
      <c r="F2565" s="381" t="s">
        <v>13848</v>
      </c>
      <c r="G2565" s="405" t="s">
        <v>1799</v>
      </c>
    </row>
    <row r="2566" spans="1:7" ht="49.5">
      <c r="A2566" s="371">
        <v>2551</v>
      </c>
      <c r="B2566" s="377">
        <v>1866</v>
      </c>
      <c r="C2566" s="378">
        <f>Matrix!B1868</f>
        <v>0</v>
      </c>
      <c r="D2566" s="403" t="s">
        <v>25659</v>
      </c>
      <c r="E2566" s="406" t="s">
        <v>25665</v>
      </c>
      <c r="F2566" s="381" t="s">
        <v>13917</v>
      </c>
      <c r="G2566" s="405" t="s">
        <v>1868</v>
      </c>
    </row>
    <row r="2567" spans="1:7" ht="49.5">
      <c r="A2567" s="371">
        <v>2552</v>
      </c>
      <c r="B2567" s="377">
        <v>1868</v>
      </c>
      <c r="C2567" s="378">
        <f>Matrix!B1870</f>
        <v>0</v>
      </c>
      <c r="D2567" s="403" t="s">
        <v>25659</v>
      </c>
      <c r="E2567" s="406" t="s">
        <v>25665</v>
      </c>
      <c r="F2567" s="381" t="s">
        <v>13919</v>
      </c>
      <c r="G2567" s="405" t="s">
        <v>1870</v>
      </c>
    </row>
    <row r="2568" spans="1:7" ht="49.5">
      <c r="A2568" s="371">
        <v>2553</v>
      </c>
      <c r="B2568" s="377">
        <v>1870</v>
      </c>
      <c r="C2568" s="378">
        <f>Matrix!B1872</f>
        <v>0</v>
      </c>
      <c r="D2568" s="403" t="s">
        <v>25659</v>
      </c>
      <c r="E2568" s="406" t="s">
        <v>25665</v>
      </c>
      <c r="F2568" s="381" t="s">
        <v>13921</v>
      </c>
      <c r="G2568" s="405" t="s">
        <v>1872</v>
      </c>
    </row>
    <row r="2569" spans="1:7" ht="49.5">
      <c r="A2569" s="371">
        <v>2554</v>
      </c>
      <c r="B2569" s="377">
        <v>1871</v>
      </c>
      <c r="C2569" s="378">
        <f>Matrix!B1873</f>
        <v>0</v>
      </c>
      <c r="D2569" s="403" t="s">
        <v>25659</v>
      </c>
      <c r="E2569" s="406" t="s">
        <v>25665</v>
      </c>
      <c r="F2569" s="381" t="s">
        <v>13922</v>
      </c>
      <c r="G2569" s="405" t="s">
        <v>1873</v>
      </c>
    </row>
    <row r="2570" spans="1:7" ht="49.5">
      <c r="A2570" s="371">
        <v>2555</v>
      </c>
      <c r="B2570" s="377">
        <v>1872</v>
      </c>
      <c r="C2570" s="378">
        <f>Matrix!B1874</f>
        <v>0</v>
      </c>
      <c r="D2570" s="403" t="s">
        <v>25659</v>
      </c>
      <c r="E2570" s="406" t="s">
        <v>25665</v>
      </c>
      <c r="F2570" s="381" t="s">
        <v>13923</v>
      </c>
      <c r="G2570" s="405" t="s">
        <v>1874</v>
      </c>
    </row>
    <row r="2571" spans="1:7" ht="49.5">
      <c r="A2571" s="371">
        <v>2556</v>
      </c>
      <c r="B2571" s="377">
        <v>1873</v>
      </c>
      <c r="C2571" s="378">
        <f>Matrix!B1875</f>
        <v>0</v>
      </c>
      <c r="D2571" s="403" t="s">
        <v>25659</v>
      </c>
      <c r="E2571" s="406" t="s">
        <v>25665</v>
      </c>
      <c r="F2571" s="381" t="s">
        <v>13924</v>
      </c>
      <c r="G2571" s="405" t="s">
        <v>1875</v>
      </c>
    </row>
    <row r="2572" spans="1:7" ht="49.5">
      <c r="A2572" s="371">
        <v>2557</v>
      </c>
      <c r="B2572" s="377">
        <v>1874</v>
      </c>
      <c r="C2572" s="378">
        <f>Matrix!B1876</f>
        <v>0</v>
      </c>
      <c r="D2572" s="403" t="s">
        <v>25659</v>
      </c>
      <c r="E2572" s="406" t="s">
        <v>25665</v>
      </c>
      <c r="F2572" s="381" t="s">
        <v>13925</v>
      </c>
      <c r="G2572" s="405" t="s">
        <v>1876</v>
      </c>
    </row>
    <row r="2573" spans="1:7" ht="49.5">
      <c r="A2573" s="371">
        <v>2558</v>
      </c>
      <c r="B2573" s="377">
        <v>1875</v>
      </c>
      <c r="C2573" s="378">
        <f>Matrix!B1877</f>
        <v>0</v>
      </c>
      <c r="D2573" s="403" t="s">
        <v>25659</v>
      </c>
      <c r="E2573" s="406" t="s">
        <v>25665</v>
      </c>
      <c r="F2573" s="381" t="s">
        <v>13926</v>
      </c>
      <c r="G2573" s="405" t="s">
        <v>1877</v>
      </c>
    </row>
    <row r="2574" spans="1:7" ht="49.5">
      <c r="A2574" s="371">
        <v>2559</v>
      </c>
      <c r="B2574" s="377">
        <v>1880</v>
      </c>
      <c r="C2574" s="378">
        <f>Matrix!B1882</f>
        <v>0</v>
      </c>
      <c r="D2574" s="403" t="s">
        <v>25659</v>
      </c>
      <c r="E2574" s="406" t="s">
        <v>25665</v>
      </c>
      <c r="F2574" s="381" t="s">
        <v>13931</v>
      </c>
      <c r="G2574" s="405" t="s">
        <v>1882</v>
      </c>
    </row>
    <row r="2575" spans="1:7" ht="49.5">
      <c r="A2575" s="371">
        <v>2560</v>
      </c>
      <c r="B2575" s="377">
        <v>1883</v>
      </c>
      <c r="C2575" s="378">
        <f>Matrix!B1885</f>
        <v>0</v>
      </c>
      <c r="D2575" s="403" t="s">
        <v>25659</v>
      </c>
      <c r="E2575" s="406" t="s">
        <v>25665</v>
      </c>
      <c r="F2575" s="381" t="s">
        <v>13934</v>
      </c>
      <c r="G2575" s="405" t="s">
        <v>1885</v>
      </c>
    </row>
    <row r="2576" spans="1:7" ht="49.5">
      <c r="A2576" s="371">
        <v>2561</v>
      </c>
      <c r="B2576" s="377">
        <v>1888</v>
      </c>
      <c r="C2576" s="378">
        <f>Matrix!B1890</f>
        <v>0</v>
      </c>
      <c r="D2576" s="403" t="s">
        <v>25659</v>
      </c>
      <c r="E2576" s="406" t="s">
        <v>25665</v>
      </c>
      <c r="F2576" s="381" t="s">
        <v>13939</v>
      </c>
      <c r="G2576" s="405" t="s">
        <v>1890</v>
      </c>
    </row>
    <row r="2577" spans="1:7" ht="49.5">
      <c r="A2577" s="371">
        <v>2562</v>
      </c>
      <c r="B2577" s="377">
        <v>1889</v>
      </c>
      <c r="C2577" s="378">
        <f>Matrix!B1891</f>
        <v>0</v>
      </c>
      <c r="D2577" s="403" t="s">
        <v>25659</v>
      </c>
      <c r="E2577" s="406" t="s">
        <v>25665</v>
      </c>
      <c r="F2577" s="381" t="s">
        <v>13940</v>
      </c>
      <c r="G2577" s="405" t="s">
        <v>1891</v>
      </c>
    </row>
    <row r="2578" spans="1:7" ht="49.5">
      <c r="A2578" s="371">
        <v>2563</v>
      </c>
      <c r="B2578" s="377">
        <v>1890</v>
      </c>
      <c r="C2578" s="378">
        <f>Matrix!B1892</f>
        <v>0</v>
      </c>
      <c r="D2578" s="403" t="s">
        <v>25659</v>
      </c>
      <c r="E2578" s="406" t="s">
        <v>25665</v>
      </c>
      <c r="F2578" s="381" t="s">
        <v>13941</v>
      </c>
      <c r="G2578" s="405" t="s">
        <v>1892</v>
      </c>
    </row>
    <row r="2579" spans="1:7" ht="49.5">
      <c r="A2579" s="371">
        <v>2564</v>
      </c>
      <c r="B2579" s="377">
        <v>1896</v>
      </c>
      <c r="C2579" s="378">
        <f>Matrix!B1898</f>
        <v>0</v>
      </c>
      <c r="D2579" s="403" t="s">
        <v>25659</v>
      </c>
      <c r="E2579" s="406" t="s">
        <v>25665</v>
      </c>
      <c r="F2579" s="381" t="s">
        <v>13947</v>
      </c>
      <c r="G2579" s="405" t="s">
        <v>1898</v>
      </c>
    </row>
    <row r="2580" spans="1:7" ht="49.5">
      <c r="A2580" s="371">
        <v>2565</v>
      </c>
      <c r="B2580" s="377">
        <v>1897</v>
      </c>
      <c r="C2580" s="378">
        <f>Matrix!B1899</f>
        <v>0</v>
      </c>
      <c r="D2580" s="403" t="s">
        <v>25659</v>
      </c>
      <c r="E2580" s="406" t="s">
        <v>25665</v>
      </c>
      <c r="F2580" s="381" t="s">
        <v>13948</v>
      </c>
      <c r="G2580" s="405" t="s">
        <v>1899</v>
      </c>
    </row>
    <row r="2581" spans="1:7" ht="60.75">
      <c r="A2581" s="371">
        <v>2566</v>
      </c>
      <c r="B2581" s="377">
        <v>1900</v>
      </c>
      <c r="C2581" s="378">
        <f>Matrix!B1902</f>
        <v>0</v>
      </c>
      <c r="D2581" s="403" t="s">
        <v>25659</v>
      </c>
      <c r="E2581" s="406" t="s">
        <v>25665</v>
      </c>
      <c r="F2581" s="381" t="s">
        <v>13951</v>
      </c>
      <c r="G2581" s="405" t="s">
        <v>1902</v>
      </c>
    </row>
    <row r="2582" spans="1:7" ht="49.5">
      <c r="A2582" s="371">
        <v>2567</v>
      </c>
      <c r="B2582" s="377">
        <v>1903</v>
      </c>
      <c r="C2582" s="378">
        <f>Matrix!B1905</f>
        <v>0</v>
      </c>
      <c r="D2582" s="403" t="s">
        <v>25659</v>
      </c>
      <c r="E2582" s="406" t="s">
        <v>25665</v>
      </c>
      <c r="F2582" s="381" t="s">
        <v>13954</v>
      </c>
      <c r="G2582" s="405" t="s">
        <v>1905</v>
      </c>
    </row>
    <row r="2583" spans="1:7" ht="49.5">
      <c r="A2583" s="371">
        <v>2568</v>
      </c>
      <c r="B2583" s="377">
        <v>1904</v>
      </c>
      <c r="C2583" s="378">
        <f>Matrix!B1906</f>
        <v>0</v>
      </c>
      <c r="D2583" s="403" t="s">
        <v>25659</v>
      </c>
      <c r="E2583" s="406" t="s">
        <v>25665</v>
      </c>
      <c r="F2583" s="381" t="s">
        <v>13955</v>
      </c>
      <c r="G2583" s="405" t="s">
        <v>1906</v>
      </c>
    </row>
    <row r="2584" spans="1:7" ht="49.5">
      <c r="A2584" s="371">
        <v>2569</v>
      </c>
      <c r="B2584" s="377">
        <v>1908</v>
      </c>
      <c r="C2584" s="378">
        <f>Matrix!B1910</f>
        <v>0</v>
      </c>
      <c r="D2584" s="403" t="s">
        <v>25659</v>
      </c>
      <c r="E2584" s="406" t="s">
        <v>25665</v>
      </c>
      <c r="F2584" s="381" t="s">
        <v>13959</v>
      </c>
      <c r="G2584" s="405" t="s">
        <v>1910</v>
      </c>
    </row>
    <row r="2585" spans="1:7" ht="49.5">
      <c r="A2585" s="371">
        <v>2570</v>
      </c>
      <c r="B2585" s="377">
        <v>1909</v>
      </c>
      <c r="C2585" s="378">
        <f>Matrix!B1911</f>
        <v>0</v>
      </c>
      <c r="D2585" s="403" t="s">
        <v>25659</v>
      </c>
      <c r="E2585" s="406" t="s">
        <v>25665</v>
      </c>
      <c r="F2585" s="381" t="s">
        <v>13960</v>
      </c>
      <c r="G2585" s="405" t="s">
        <v>1911</v>
      </c>
    </row>
    <row r="2586" spans="1:7" ht="60.75">
      <c r="A2586" s="371">
        <v>2571</v>
      </c>
      <c r="B2586" s="377">
        <v>1911</v>
      </c>
      <c r="C2586" s="378">
        <f>Matrix!B1913</f>
        <v>0</v>
      </c>
      <c r="D2586" s="403" t="s">
        <v>25659</v>
      </c>
      <c r="E2586" s="406" t="s">
        <v>25665</v>
      </c>
      <c r="F2586" s="381" t="s">
        <v>13962</v>
      </c>
      <c r="G2586" s="405" t="s">
        <v>1913</v>
      </c>
    </row>
    <row r="2587" spans="1:7" ht="49.5">
      <c r="A2587" s="371">
        <v>2572</v>
      </c>
      <c r="B2587" s="377">
        <v>1918</v>
      </c>
      <c r="C2587" s="378">
        <f>Matrix!B1920</f>
        <v>0</v>
      </c>
      <c r="D2587" s="403" t="s">
        <v>25659</v>
      </c>
      <c r="E2587" s="406" t="s">
        <v>25665</v>
      </c>
      <c r="F2587" s="381" t="s">
        <v>13969</v>
      </c>
      <c r="G2587" s="405" t="s">
        <v>1920</v>
      </c>
    </row>
    <row r="2588" spans="1:7" ht="49.5">
      <c r="A2588" s="371">
        <v>2573</v>
      </c>
      <c r="B2588" s="377">
        <v>1919</v>
      </c>
      <c r="C2588" s="378">
        <f>Matrix!B1921</f>
        <v>0</v>
      </c>
      <c r="D2588" s="403" t="s">
        <v>25659</v>
      </c>
      <c r="E2588" s="406" t="s">
        <v>25665</v>
      </c>
      <c r="F2588" s="381" t="s">
        <v>13970</v>
      </c>
      <c r="G2588" s="405" t="s">
        <v>1921</v>
      </c>
    </row>
    <row r="2589" spans="1:7" ht="49.5">
      <c r="A2589" s="371">
        <v>2574</v>
      </c>
      <c r="B2589" s="377">
        <v>1922</v>
      </c>
      <c r="C2589" s="378">
        <f>Matrix!B1924</f>
        <v>0</v>
      </c>
      <c r="D2589" s="403" t="s">
        <v>25659</v>
      </c>
      <c r="E2589" s="406" t="s">
        <v>25665</v>
      </c>
      <c r="F2589" s="381" t="s">
        <v>13973</v>
      </c>
      <c r="G2589" s="405" t="s">
        <v>1924</v>
      </c>
    </row>
    <row r="2590" spans="1:7" ht="49.5">
      <c r="A2590" s="371">
        <v>2575</v>
      </c>
      <c r="B2590" s="377">
        <v>1949</v>
      </c>
      <c r="C2590" s="378">
        <f>Matrix!B1951</f>
        <v>0</v>
      </c>
      <c r="D2590" s="403" t="s">
        <v>25659</v>
      </c>
      <c r="E2590" s="406" t="s">
        <v>25665</v>
      </c>
      <c r="F2590" s="381" t="s">
        <v>14000</v>
      </c>
      <c r="G2590" s="405" t="s">
        <v>1951</v>
      </c>
    </row>
    <row r="2591" spans="1:7" ht="49.5">
      <c r="A2591" s="371">
        <v>2576</v>
      </c>
      <c r="B2591" s="377">
        <v>1951</v>
      </c>
      <c r="C2591" s="378">
        <f>Matrix!B1953</f>
        <v>0</v>
      </c>
      <c r="D2591" s="403" t="s">
        <v>25659</v>
      </c>
      <c r="E2591" s="406" t="s">
        <v>25665</v>
      </c>
      <c r="F2591" s="381" t="s">
        <v>14002</v>
      </c>
      <c r="G2591" s="405" t="s">
        <v>1953</v>
      </c>
    </row>
    <row r="2592" spans="1:7" ht="49.5">
      <c r="A2592" s="371">
        <v>2577</v>
      </c>
      <c r="B2592" s="377">
        <v>1958</v>
      </c>
      <c r="C2592" s="378">
        <f>Matrix!B1960</f>
        <v>0</v>
      </c>
      <c r="D2592" s="403" t="s">
        <v>25659</v>
      </c>
      <c r="E2592" s="406" t="s">
        <v>25665</v>
      </c>
      <c r="F2592" s="381" t="s">
        <v>14009</v>
      </c>
      <c r="G2592" s="405" t="s">
        <v>1960</v>
      </c>
    </row>
    <row r="2593" spans="1:7" ht="49.5">
      <c r="A2593" s="371">
        <v>2578</v>
      </c>
      <c r="B2593" s="377">
        <v>1966</v>
      </c>
      <c r="C2593" s="378">
        <f>Matrix!B1968</f>
        <v>0</v>
      </c>
      <c r="D2593" s="403" t="s">
        <v>25659</v>
      </c>
      <c r="E2593" s="406" t="s">
        <v>25665</v>
      </c>
      <c r="F2593" s="381" t="s">
        <v>14017</v>
      </c>
      <c r="G2593" s="405" t="s">
        <v>1968</v>
      </c>
    </row>
    <row r="2594" spans="1:7" ht="49.5">
      <c r="A2594" s="371">
        <v>2579</v>
      </c>
      <c r="B2594" s="377">
        <v>1982</v>
      </c>
      <c r="C2594" s="378">
        <f>Matrix!B1984</f>
        <v>0</v>
      </c>
      <c r="D2594" s="403" t="s">
        <v>25659</v>
      </c>
      <c r="E2594" s="406" t="s">
        <v>25665</v>
      </c>
      <c r="F2594" s="381" t="s">
        <v>14033</v>
      </c>
      <c r="G2594" s="405" t="s">
        <v>1984</v>
      </c>
    </row>
    <row r="2595" spans="1:7" ht="49.5">
      <c r="A2595" s="371">
        <v>2580</v>
      </c>
      <c r="B2595" s="377">
        <v>1986</v>
      </c>
      <c r="C2595" s="378">
        <f>Matrix!B1988</f>
        <v>0</v>
      </c>
      <c r="D2595" s="403" t="s">
        <v>25659</v>
      </c>
      <c r="E2595" s="406" t="s">
        <v>25665</v>
      </c>
      <c r="F2595" s="381" t="s">
        <v>14037</v>
      </c>
      <c r="G2595" s="405" t="s">
        <v>1988</v>
      </c>
    </row>
    <row r="2596" spans="1:7" ht="49.5">
      <c r="A2596" s="371">
        <v>2581</v>
      </c>
      <c r="B2596" s="377">
        <v>1994</v>
      </c>
      <c r="C2596" s="378">
        <f>Matrix!B1996</f>
        <v>0</v>
      </c>
      <c r="D2596" s="403" t="s">
        <v>25659</v>
      </c>
      <c r="E2596" s="406" t="s">
        <v>25665</v>
      </c>
      <c r="F2596" s="381" t="s">
        <v>14045</v>
      </c>
      <c r="G2596" s="405" t="s">
        <v>1996</v>
      </c>
    </row>
    <row r="2597" spans="1:7" ht="49.5">
      <c r="A2597" s="371">
        <v>2582</v>
      </c>
      <c r="B2597" s="377">
        <v>2005</v>
      </c>
      <c r="C2597" s="378">
        <f>Matrix!B2007</f>
        <v>0</v>
      </c>
      <c r="D2597" s="403" t="s">
        <v>25659</v>
      </c>
      <c r="E2597" s="406" t="s">
        <v>25665</v>
      </c>
      <c r="F2597" s="381" t="s">
        <v>14056</v>
      </c>
      <c r="G2597" s="405" t="s">
        <v>2007</v>
      </c>
    </row>
    <row r="2598" spans="1:7" ht="49.5">
      <c r="A2598" s="371">
        <v>2583</v>
      </c>
      <c r="B2598" s="377">
        <v>2006</v>
      </c>
      <c r="C2598" s="378">
        <f>Matrix!B2008</f>
        <v>0</v>
      </c>
      <c r="D2598" s="403" t="s">
        <v>25659</v>
      </c>
      <c r="E2598" s="406" t="s">
        <v>25665</v>
      </c>
      <c r="F2598" s="381" t="s">
        <v>14057</v>
      </c>
      <c r="G2598" s="405" t="s">
        <v>2008</v>
      </c>
    </row>
    <row r="2599" spans="1:7" ht="49.5">
      <c r="A2599" s="371">
        <v>2584</v>
      </c>
      <c r="B2599" s="377">
        <v>2010</v>
      </c>
      <c r="C2599" s="378">
        <f>Matrix!B2012</f>
        <v>0</v>
      </c>
      <c r="D2599" s="403" t="s">
        <v>25659</v>
      </c>
      <c r="E2599" s="406" t="s">
        <v>25665</v>
      </c>
      <c r="F2599" s="381" t="s">
        <v>14061</v>
      </c>
      <c r="G2599" s="405" t="s">
        <v>2012</v>
      </c>
    </row>
    <row r="2600" spans="1:7" ht="49.5">
      <c r="A2600" s="371">
        <v>2585</v>
      </c>
      <c r="B2600" s="377">
        <v>2011</v>
      </c>
      <c r="C2600" s="378">
        <f>Matrix!B2013</f>
        <v>0</v>
      </c>
      <c r="D2600" s="403" t="s">
        <v>25659</v>
      </c>
      <c r="E2600" s="406" t="s">
        <v>25665</v>
      </c>
      <c r="F2600" s="381" t="s">
        <v>14062</v>
      </c>
      <c r="G2600" s="405" t="s">
        <v>2013</v>
      </c>
    </row>
    <row r="2601" spans="1:7" ht="49.5">
      <c r="A2601" s="371">
        <v>2586</v>
      </c>
      <c r="B2601" s="377">
        <v>2016</v>
      </c>
      <c r="C2601" s="378">
        <f>Matrix!B2018</f>
        <v>0</v>
      </c>
      <c r="D2601" s="403" t="s">
        <v>25659</v>
      </c>
      <c r="E2601" s="406" t="s">
        <v>25665</v>
      </c>
      <c r="F2601" s="381" t="s">
        <v>14067</v>
      </c>
      <c r="G2601" s="405" t="s">
        <v>2018</v>
      </c>
    </row>
    <row r="2602" spans="1:7" ht="49.5">
      <c r="A2602" s="371">
        <v>2587</v>
      </c>
      <c r="B2602" s="377">
        <v>2017</v>
      </c>
      <c r="C2602" s="378">
        <f>Matrix!B2019</f>
        <v>0</v>
      </c>
      <c r="D2602" s="403" t="s">
        <v>25659</v>
      </c>
      <c r="E2602" s="406" t="s">
        <v>25665</v>
      </c>
      <c r="F2602" s="381" t="s">
        <v>14068</v>
      </c>
      <c r="G2602" s="405" t="s">
        <v>2019</v>
      </c>
    </row>
    <row r="2603" spans="1:7" ht="49.5">
      <c r="A2603" s="371">
        <v>2588</v>
      </c>
      <c r="B2603" s="377">
        <v>2019</v>
      </c>
      <c r="C2603" s="378">
        <f>Matrix!B2021</f>
        <v>0</v>
      </c>
      <c r="D2603" s="403" t="s">
        <v>25659</v>
      </c>
      <c r="E2603" s="406" t="s">
        <v>25665</v>
      </c>
      <c r="F2603" s="381" t="s">
        <v>14070</v>
      </c>
      <c r="G2603" s="405" t="s">
        <v>2021</v>
      </c>
    </row>
    <row r="2604" spans="1:7" ht="49.5">
      <c r="A2604" s="371">
        <v>2589</v>
      </c>
      <c r="B2604" s="377">
        <v>2023</v>
      </c>
      <c r="C2604" s="378">
        <f>Matrix!B2025</f>
        <v>0</v>
      </c>
      <c r="D2604" s="403" t="s">
        <v>25659</v>
      </c>
      <c r="E2604" s="406" t="s">
        <v>25665</v>
      </c>
      <c r="F2604" s="381" t="s">
        <v>14074</v>
      </c>
      <c r="G2604" s="405" t="s">
        <v>2025</v>
      </c>
    </row>
    <row r="2605" spans="1:7" ht="49.5">
      <c r="A2605" s="371">
        <v>2590</v>
      </c>
      <c r="B2605" s="377">
        <v>2024</v>
      </c>
      <c r="C2605" s="378">
        <f>Matrix!B2026</f>
        <v>0</v>
      </c>
      <c r="D2605" s="403" t="s">
        <v>25659</v>
      </c>
      <c r="E2605" s="406" t="s">
        <v>25665</v>
      </c>
      <c r="F2605" s="381" t="s">
        <v>14075</v>
      </c>
      <c r="G2605" s="405" t="s">
        <v>2026</v>
      </c>
    </row>
    <row r="2606" spans="1:7" ht="60.75">
      <c r="A2606" s="371">
        <v>2591</v>
      </c>
      <c r="B2606" s="377">
        <v>2025</v>
      </c>
      <c r="C2606" s="378">
        <f>Matrix!B2027</f>
        <v>0</v>
      </c>
      <c r="D2606" s="403" t="s">
        <v>25659</v>
      </c>
      <c r="E2606" s="406" t="s">
        <v>25665</v>
      </c>
      <c r="F2606" s="381" t="s">
        <v>14076</v>
      </c>
      <c r="G2606" s="405" t="s">
        <v>2027</v>
      </c>
    </row>
    <row r="2607" spans="1:7" ht="49.5">
      <c r="A2607" s="371">
        <v>2592</v>
      </c>
      <c r="B2607" s="377">
        <v>2026</v>
      </c>
      <c r="C2607" s="378">
        <f>Matrix!B2028</f>
        <v>0</v>
      </c>
      <c r="D2607" s="403" t="s">
        <v>25659</v>
      </c>
      <c r="E2607" s="406" t="s">
        <v>25665</v>
      </c>
      <c r="F2607" s="381" t="s">
        <v>14077</v>
      </c>
      <c r="G2607" s="405" t="s">
        <v>2028</v>
      </c>
    </row>
    <row r="2608" spans="1:7" ht="49.5">
      <c r="A2608" s="371">
        <v>2593</v>
      </c>
      <c r="B2608" s="377">
        <v>2027</v>
      </c>
      <c r="C2608" s="378">
        <f>Matrix!B2029</f>
        <v>0</v>
      </c>
      <c r="D2608" s="403" t="s">
        <v>25659</v>
      </c>
      <c r="E2608" s="406" t="s">
        <v>25665</v>
      </c>
      <c r="F2608" s="381" t="s">
        <v>14078</v>
      </c>
      <c r="G2608" s="405" t="s">
        <v>2029</v>
      </c>
    </row>
    <row r="2609" spans="1:7" ht="49.5">
      <c r="A2609" s="371">
        <v>2594</v>
      </c>
      <c r="B2609" s="377">
        <v>2030</v>
      </c>
      <c r="C2609" s="378">
        <f>Matrix!B2032</f>
        <v>0</v>
      </c>
      <c r="D2609" s="403" t="s">
        <v>25659</v>
      </c>
      <c r="E2609" s="406" t="s">
        <v>25665</v>
      </c>
      <c r="F2609" s="381" t="s">
        <v>14081</v>
      </c>
      <c r="G2609" s="405" t="s">
        <v>2032</v>
      </c>
    </row>
    <row r="2610" spans="1:7" ht="49.5">
      <c r="A2610" s="371">
        <v>2595</v>
      </c>
      <c r="B2610" s="377">
        <v>2031</v>
      </c>
      <c r="C2610" s="378">
        <f>Matrix!B2033</f>
        <v>0</v>
      </c>
      <c r="D2610" s="403" t="s">
        <v>25659</v>
      </c>
      <c r="E2610" s="406" t="s">
        <v>25665</v>
      </c>
      <c r="F2610" s="381" t="s">
        <v>14082</v>
      </c>
      <c r="G2610" s="405" t="s">
        <v>2033</v>
      </c>
    </row>
    <row r="2611" spans="1:7" ht="49.5">
      <c r="A2611" s="371">
        <v>2596</v>
      </c>
      <c r="B2611" s="377">
        <v>2032</v>
      </c>
      <c r="C2611" s="378">
        <f>Matrix!B2034</f>
        <v>0</v>
      </c>
      <c r="D2611" s="403" t="s">
        <v>25659</v>
      </c>
      <c r="E2611" s="406" t="s">
        <v>25665</v>
      </c>
      <c r="F2611" s="381" t="s">
        <v>14083</v>
      </c>
      <c r="G2611" s="405" t="s">
        <v>2034</v>
      </c>
    </row>
    <row r="2612" spans="1:7" ht="49.5">
      <c r="A2612" s="371">
        <v>2597</v>
      </c>
      <c r="B2612" s="377">
        <v>2037</v>
      </c>
      <c r="C2612" s="378">
        <f>Matrix!B2039</f>
        <v>0</v>
      </c>
      <c r="D2612" s="403" t="s">
        <v>25659</v>
      </c>
      <c r="E2612" s="406" t="s">
        <v>25665</v>
      </c>
      <c r="F2612" s="381" t="s">
        <v>14088</v>
      </c>
      <c r="G2612" s="405" t="s">
        <v>2039</v>
      </c>
    </row>
    <row r="2613" spans="1:7" ht="49.5">
      <c r="A2613" s="371">
        <v>2598</v>
      </c>
      <c r="B2613" s="377">
        <v>2059</v>
      </c>
      <c r="C2613" s="378">
        <f>Matrix!B2061</f>
        <v>0</v>
      </c>
      <c r="D2613" s="403" t="s">
        <v>25659</v>
      </c>
      <c r="E2613" s="406" t="s">
        <v>25665</v>
      </c>
      <c r="F2613" s="381" t="s">
        <v>14110</v>
      </c>
      <c r="G2613" s="405" t="s">
        <v>2061</v>
      </c>
    </row>
    <row r="2614" spans="1:7" ht="49.5">
      <c r="A2614" s="371">
        <v>2599</v>
      </c>
      <c r="B2614" s="377">
        <v>2060</v>
      </c>
      <c r="C2614" s="378">
        <f>Matrix!B2062</f>
        <v>0</v>
      </c>
      <c r="D2614" s="403" t="s">
        <v>25659</v>
      </c>
      <c r="E2614" s="406" t="s">
        <v>25665</v>
      </c>
      <c r="F2614" s="381" t="s">
        <v>14111</v>
      </c>
      <c r="G2614" s="405" t="s">
        <v>2062</v>
      </c>
    </row>
    <row r="2615" spans="1:7" ht="49.5">
      <c r="A2615" s="371">
        <v>2600</v>
      </c>
      <c r="B2615" s="377">
        <v>2072</v>
      </c>
      <c r="C2615" s="378">
        <f>Matrix!B2074</f>
        <v>0</v>
      </c>
      <c r="D2615" s="403" t="s">
        <v>25659</v>
      </c>
      <c r="E2615" s="406" t="s">
        <v>25665</v>
      </c>
      <c r="F2615" s="381" t="s">
        <v>14123</v>
      </c>
      <c r="G2615" s="405" t="s">
        <v>2074</v>
      </c>
    </row>
    <row r="2616" spans="1:7" ht="49.5">
      <c r="A2616" s="371">
        <v>2601</v>
      </c>
      <c r="B2616" s="377">
        <v>2087</v>
      </c>
      <c r="C2616" s="378">
        <f>Matrix!B2089</f>
        <v>0</v>
      </c>
      <c r="D2616" s="403" t="s">
        <v>25659</v>
      </c>
      <c r="E2616" s="406" t="s">
        <v>25665</v>
      </c>
      <c r="F2616" s="381" t="s">
        <v>14138</v>
      </c>
      <c r="G2616" s="405" t="s">
        <v>2089</v>
      </c>
    </row>
    <row r="2617" spans="1:7" ht="49.5">
      <c r="A2617" s="371">
        <v>2602</v>
      </c>
      <c r="B2617" s="377">
        <v>2088</v>
      </c>
      <c r="C2617" s="378">
        <f>Matrix!B2090</f>
        <v>0</v>
      </c>
      <c r="D2617" s="403" t="s">
        <v>25659</v>
      </c>
      <c r="E2617" s="406" t="s">
        <v>25665</v>
      </c>
      <c r="F2617" s="381" t="s">
        <v>14139</v>
      </c>
      <c r="G2617" s="405" t="s">
        <v>2090</v>
      </c>
    </row>
    <row r="2618" spans="1:7" ht="49.5">
      <c r="A2618" s="371">
        <v>2603</v>
      </c>
      <c r="B2618" s="377">
        <v>2092</v>
      </c>
      <c r="C2618" s="378">
        <f>Matrix!B2094</f>
        <v>0</v>
      </c>
      <c r="D2618" s="403" t="s">
        <v>25659</v>
      </c>
      <c r="E2618" s="406" t="s">
        <v>25665</v>
      </c>
      <c r="F2618" s="381" t="s">
        <v>14143</v>
      </c>
      <c r="G2618" s="405" t="s">
        <v>2094</v>
      </c>
    </row>
    <row r="2619" spans="1:7" ht="49.5">
      <c r="A2619" s="371">
        <v>2604</v>
      </c>
      <c r="B2619" s="377">
        <v>2093</v>
      </c>
      <c r="C2619" s="378">
        <f>Matrix!B2095</f>
        <v>0</v>
      </c>
      <c r="D2619" s="403" t="s">
        <v>25659</v>
      </c>
      <c r="E2619" s="406" t="s">
        <v>25665</v>
      </c>
      <c r="F2619" s="381" t="s">
        <v>14144</v>
      </c>
      <c r="G2619" s="405" t="s">
        <v>2095</v>
      </c>
    </row>
    <row r="2620" spans="1:7" ht="49.5">
      <c r="A2620" s="371">
        <v>2605</v>
      </c>
      <c r="B2620" s="377">
        <v>2094</v>
      </c>
      <c r="C2620" s="378">
        <f>Matrix!B2096</f>
        <v>0</v>
      </c>
      <c r="D2620" s="403" t="s">
        <v>25659</v>
      </c>
      <c r="E2620" s="406" t="s">
        <v>25665</v>
      </c>
      <c r="F2620" s="381" t="s">
        <v>14145</v>
      </c>
      <c r="G2620" s="405" t="s">
        <v>2096</v>
      </c>
    </row>
    <row r="2621" spans="1:7" ht="49.5">
      <c r="A2621" s="371">
        <v>2606</v>
      </c>
      <c r="B2621" s="377">
        <v>2095</v>
      </c>
      <c r="C2621" s="378">
        <f>Matrix!B2097</f>
        <v>0</v>
      </c>
      <c r="D2621" s="403" t="s">
        <v>25659</v>
      </c>
      <c r="E2621" s="406" t="s">
        <v>25665</v>
      </c>
      <c r="F2621" s="381" t="s">
        <v>14146</v>
      </c>
      <c r="G2621" s="405" t="s">
        <v>2097</v>
      </c>
    </row>
    <row r="2622" spans="1:7" ht="49.5">
      <c r="A2622" s="371">
        <v>2607</v>
      </c>
      <c r="B2622" s="377">
        <v>2101</v>
      </c>
      <c r="C2622" s="378">
        <f>Matrix!B2103</f>
        <v>0</v>
      </c>
      <c r="D2622" s="403" t="s">
        <v>25659</v>
      </c>
      <c r="E2622" s="406" t="s">
        <v>25665</v>
      </c>
      <c r="F2622" s="381" t="s">
        <v>14152</v>
      </c>
      <c r="G2622" s="405" t="s">
        <v>2103</v>
      </c>
    </row>
    <row r="2623" spans="1:7" ht="49.5">
      <c r="A2623" s="371">
        <v>2608</v>
      </c>
      <c r="B2623" s="377">
        <v>2102</v>
      </c>
      <c r="C2623" s="378">
        <f>Matrix!B2104</f>
        <v>0</v>
      </c>
      <c r="D2623" s="403" t="s">
        <v>25659</v>
      </c>
      <c r="E2623" s="406" t="s">
        <v>25665</v>
      </c>
      <c r="F2623" s="381" t="s">
        <v>14153</v>
      </c>
      <c r="G2623" s="405" t="s">
        <v>2104</v>
      </c>
    </row>
    <row r="2624" spans="1:7" ht="49.5">
      <c r="A2624" s="371">
        <v>2609</v>
      </c>
      <c r="B2624" s="377">
        <v>2103</v>
      </c>
      <c r="C2624" s="378">
        <f>Matrix!B2105</f>
        <v>0</v>
      </c>
      <c r="D2624" s="403" t="s">
        <v>25659</v>
      </c>
      <c r="E2624" s="406" t="s">
        <v>25665</v>
      </c>
      <c r="F2624" s="381" t="s">
        <v>14154</v>
      </c>
      <c r="G2624" s="405" t="s">
        <v>2105</v>
      </c>
    </row>
    <row r="2625" spans="1:7" ht="49.5">
      <c r="A2625" s="371">
        <v>2610</v>
      </c>
      <c r="B2625" s="377">
        <v>2104</v>
      </c>
      <c r="C2625" s="378">
        <f>Matrix!B2106</f>
        <v>0</v>
      </c>
      <c r="D2625" s="403" t="s">
        <v>25659</v>
      </c>
      <c r="E2625" s="406" t="s">
        <v>25665</v>
      </c>
      <c r="F2625" s="381" t="s">
        <v>14155</v>
      </c>
      <c r="G2625" s="405" t="s">
        <v>2106</v>
      </c>
    </row>
    <row r="2626" spans="1:7" ht="49.5">
      <c r="A2626" s="371">
        <v>2611</v>
      </c>
      <c r="B2626" s="377">
        <v>2105</v>
      </c>
      <c r="C2626" s="378">
        <f>Matrix!B2107</f>
        <v>0</v>
      </c>
      <c r="D2626" s="403" t="s">
        <v>25659</v>
      </c>
      <c r="E2626" s="406" t="s">
        <v>25665</v>
      </c>
      <c r="F2626" s="381" t="s">
        <v>14156</v>
      </c>
      <c r="G2626" s="405" t="s">
        <v>2107</v>
      </c>
    </row>
    <row r="2627" spans="1:7" ht="60.75">
      <c r="A2627" s="371">
        <v>2612</v>
      </c>
      <c r="B2627" s="377">
        <v>2108</v>
      </c>
      <c r="C2627" s="378">
        <f>Matrix!B2110</f>
        <v>0</v>
      </c>
      <c r="D2627" s="403" t="s">
        <v>25659</v>
      </c>
      <c r="E2627" s="406" t="s">
        <v>25665</v>
      </c>
      <c r="F2627" s="381" t="s">
        <v>14159</v>
      </c>
      <c r="G2627" s="405" t="s">
        <v>2110</v>
      </c>
    </row>
    <row r="2628" spans="1:7" ht="49.5">
      <c r="A2628" s="371">
        <v>2613</v>
      </c>
      <c r="B2628" s="377">
        <v>2112</v>
      </c>
      <c r="C2628" s="378">
        <f>Matrix!B2114</f>
        <v>0</v>
      </c>
      <c r="D2628" s="403" t="s">
        <v>25659</v>
      </c>
      <c r="E2628" s="406" t="s">
        <v>25665</v>
      </c>
      <c r="F2628" s="381" t="s">
        <v>14163</v>
      </c>
      <c r="G2628" s="405" t="s">
        <v>2114</v>
      </c>
    </row>
    <row r="2629" spans="1:7" ht="49.5">
      <c r="A2629" s="371">
        <v>2614</v>
      </c>
      <c r="B2629" s="377">
        <v>2119</v>
      </c>
      <c r="C2629" s="378">
        <f>Matrix!B2121</f>
        <v>0</v>
      </c>
      <c r="D2629" s="403" t="s">
        <v>25659</v>
      </c>
      <c r="E2629" s="406" t="s">
        <v>25665</v>
      </c>
      <c r="F2629" s="381" t="s">
        <v>14170</v>
      </c>
      <c r="G2629" s="405" t="s">
        <v>2121</v>
      </c>
    </row>
    <row r="2630" spans="1:7" ht="49.5">
      <c r="A2630" s="371">
        <v>2615</v>
      </c>
      <c r="B2630" s="377">
        <v>2123</v>
      </c>
      <c r="C2630" s="378">
        <f>Matrix!B2125</f>
        <v>0</v>
      </c>
      <c r="D2630" s="403" t="s">
        <v>25659</v>
      </c>
      <c r="E2630" s="406" t="s">
        <v>25665</v>
      </c>
      <c r="F2630" s="381" t="s">
        <v>14174</v>
      </c>
      <c r="G2630" s="405" t="s">
        <v>2125</v>
      </c>
    </row>
    <row r="2631" spans="1:7" ht="49.5">
      <c r="A2631" s="371">
        <v>2616</v>
      </c>
      <c r="B2631" s="377">
        <v>2124</v>
      </c>
      <c r="C2631" s="378">
        <f>Matrix!B2126</f>
        <v>0</v>
      </c>
      <c r="D2631" s="403" t="s">
        <v>25659</v>
      </c>
      <c r="E2631" s="406" t="s">
        <v>25665</v>
      </c>
      <c r="F2631" s="381" t="s">
        <v>14175</v>
      </c>
      <c r="G2631" s="405" t="s">
        <v>2126</v>
      </c>
    </row>
    <row r="2632" spans="1:7" ht="49.5">
      <c r="A2632" s="371">
        <v>2617</v>
      </c>
      <c r="B2632" s="377">
        <v>2125</v>
      </c>
      <c r="C2632" s="378">
        <f>Matrix!B2127</f>
        <v>0</v>
      </c>
      <c r="D2632" s="403" t="s">
        <v>25659</v>
      </c>
      <c r="E2632" s="406" t="s">
        <v>25665</v>
      </c>
      <c r="F2632" s="381" t="s">
        <v>14176</v>
      </c>
      <c r="G2632" s="405" t="s">
        <v>2127</v>
      </c>
    </row>
    <row r="2633" spans="1:7" ht="49.5">
      <c r="A2633" s="371">
        <v>2618</v>
      </c>
      <c r="B2633" s="377">
        <v>2126</v>
      </c>
      <c r="C2633" s="378">
        <f>Matrix!B2128</f>
        <v>0</v>
      </c>
      <c r="D2633" s="403" t="s">
        <v>25659</v>
      </c>
      <c r="E2633" s="406" t="s">
        <v>25665</v>
      </c>
      <c r="F2633" s="381" t="s">
        <v>14177</v>
      </c>
      <c r="G2633" s="405" t="s">
        <v>2128</v>
      </c>
    </row>
    <row r="2634" spans="1:7" ht="49.5">
      <c r="A2634" s="371">
        <v>2619</v>
      </c>
      <c r="B2634" s="377">
        <v>2127</v>
      </c>
      <c r="C2634" s="378">
        <f>Matrix!B2129</f>
        <v>0</v>
      </c>
      <c r="D2634" s="403" t="s">
        <v>25659</v>
      </c>
      <c r="E2634" s="406" t="s">
        <v>25665</v>
      </c>
      <c r="F2634" s="381" t="s">
        <v>14178</v>
      </c>
      <c r="G2634" s="405" t="s">
        <v>2129</v>
      </c>
    </row>
    <row r="2635" spans="1:7" ht="49.5">
      <c r="A2635" s="371">
        <v>2620</v>
      </c>
      <c r="B2635" s="377">
        <v>2128</v>
      </c>
      <c r="C2635" s="378">
        <f>Matrix!B2130</f>
        <v>0</v>
      </c>
      <c r="D2635" s="403" t="s">
        <v>25659</v>
      </c>
      <c r="E2635" s="406" t="s">
        <v>25665</v>
      </c>
      <c r="F2635" s="381" t="s">
        <v>14179</v>
      </c>
      <c r="G2635" s="405" t="s">
        <v>2130</v>
      </c>
    </row>
    <row r="2636" spans="1:7" ht="49.5">
      <c r="A2636" s="371">
        <v>2621</v>
      </c>
      <c r="B2636" s="377">
        <v>2129</v>
      </c>
      <c r="C2636" s="378">
        <f>Matrix!B2131</f>
        <v>0</v>
      </c>
      <c r="D2636" s="403" t="s">
        <v>25659</v>
      </c>
      <c r="E2636" s="406" t="s">
        <v>25665</v>
      </c>
      <c r="F2636" s="381" t="s">
        <v>14180</v>
      </c>
      <c r="G2636" s="405" t="s">
        <v>2131</v>
      </c>
    </row>
    <row r="2637" spans="1:7" ht="49.5">
      <c r="A2637" s="371">
        <v>2622</v>
      </c>
      <c r="B2637" s="377">
        <v>2130</v>
      </c>
      <c r="C2637" s="378">
        <f>Matrix!B2132</f>
        <v>0</v>
      </c>
      <c r="D2637" s="403" t="s">
        <v>25659</v>
      </c>
      <c r="E2637" s="406" t="s">
        <v>25665</v>
      </c>
      <c r="F2637" s="381" t="s">
        <v>14181</v>
      </c>
      <c r="G2637" s="405" t="s">
        <v>2132</v>
      </c>
    </row>
    <row r="2638" spans="1:7" ht="49.5">
      <c r="A2638" s="371">
        <v>2623</v>
      </c>
      <c r="B2638" s="377">
        <v>2131</v>
      </c>
      <c r="C2638" s="378">
        <f>Matrix!B2133</f>
        <v>0</v>
      </c>
      <c r="D2638" s="403" t="s">
        <v>25659</v>
      </c>
      <c r="E2638" s="406" t="s">
        <v>25665</v>
      </c>
      <c r="F2638" s="381" t="s">
        <v>14182</v>
      </c>
      <c r="G2638" s="405" t="s">
        <v>2133</v>
      </c>
    </row>
    <row r="2639" spans="1:7" ht="49.5">
      <c r="A2639" s="371">
        <v>2624</v>
      </c>
      <c r="B2639" s="377">
        <v>2132</v>
      </c>
      <c r="C2639" s="378">
        <f>Matrix!B2134</f>
        <v>0</v>
      </c>
      <c r="D2639" s="403" t="s">
        <v>25659</v>
      </c>
      <c r="E2639" s="406" t="s">
        <v>25665</v>
      </c>
      <c r="F2639" s="381" t="s">
        <v>14183</v>
      </c>
      <c r="G2639" s="405" t="s">
        <v>2134</v>
      </c>
    </row>
    <row r="2640" spans="1:7" ht="49.5">
      <c r="A2640" s="371">
        <v>2625</v>
      </c>
      <c r="B2640" s="377">
        <v>2133</v>
      </c>
      <c r="C2640" s="378">
        <f>Matrix!B2135</f>
        <v>0</v>
      </c>
      <c r="D2640" s="403" t="s">
        <v>25659</v>
      </c>
      <c r="E2640" s="406" t="s">
        <v>25665</v>
      </c>
      <c r="F2640" s="381" t="s">
        <v>14184</v>
      </c>
      <c r="G2640" s="405" t="s">
        <v>2135</v>
      </c>
    </row>
    <row r="2641" spans="1:7" ht="49.5">
      <c r="A2641" s="371">
        <v>2626</v>
      </c>
      <c r="B2641" s="377">
        <v>2134</v>
      </c>
      <c r="C2641" s="378">
        <f>Matrix!B2136</f>
        <v>0</v>
      </c>
      <c r="D2641" s="403" t="s">
        <v>25659</v>
      </c>
      <c r="E2641" s="406" t="s">
        <v>25665</v>
      </c>
      <c r="F2641" s="381" t="s">
        <v>14170</v>
      </c>
      <c r="G2641" s="405" t="s">
        <v>2136</v>
      </c>
    </row>
    <row r="2642" spans="1:7" ht="49.5">
      <c r="A2642" s="371">
        <v>2627</v>
      </c>
      <c r="B2642" s="377">
        <v>2135</v>
      </c>
      <c r="C2642" s="378">
        <f>Matrix!B2137</f>
        <v>0</v>
      </c>
      <c r="D2642" s="403" t="s">
        <v>25659</v>
      </c>
      <c r="E2642" s="406" t="s">
        <v>25665</v>
      </c>
      <c r="F2642" s="381" t="s">
        <v>14185</v>
      </c>
      <c r="G2642" s="405" t="s">
        <v>2137</v>
      </c>
    </row>
    <row r="2643" spans="1:7" ht="49.5">
      <c r="A2643" s="371">
        <v>2628</v>
      </c>
      <c r="B2643" s="377">
        <v>2139</v>
      </c>
      <c r="C2643" s="378">
        <f>Matrix!B2141</f>
        <v>0</v>
      </c>
      <c r="D2643" s="403" t="s">
        <v>25659</v>
      </c>
      <c r="E2643" s="406" t="s">
        <v>25665</v>
      </c>
      <c r="F2643" s="381" t="s">
        <v>14189</v>
      </c>
      <c r="G2643" s="405" t="s">
        <v>2141</v>
      </c>
    </row>
    <row r="2644" spans="1:7" ht="60.75">
      <c r="A2644" s="371">
        <v>2629</v>
      </c>
      <c r="B2644" s="377">
        <v>2147</v>
      </c>
      <c r="C2644" s="378">
        <f>Matrix!B2149</f>
        <v>0</v>
      </c>
      <c r="D2644" s="403" t="s">
        <v>25659</v>
      </c>
      <c r="E2644" s="406" t="s">
        <v>25665</v>
      </c>
      <c r="F2644" s="381" t="s">
        <v>14197</v>
      </c>
      <c r="G2644" s="405" t="s">
        <v>2149</v>
      </c>
    </row>
    <row r="2645" spans="1:7" ht="49.5">
      <c r="A2645" s="371">
        <v>2630</v>
      </c>
      <c r="B2645" s="377">
        <v>2153</v>
      </c>
      <c r="C2645" s="378">
        <f>Matrix!B2155</f>
        <v>0</v>
      </c>
      <c r="D2645" s="403" t="s">
        <v>25659</v>
      </c>
      <c r="E2645" s="406" t="s">
        <v>25665</v>
      </c>
      <c r="F2645" s="381" t="s">
        <v>14203</v>
      </c>
      <c r="G2645" s="405" t="s">
        <v>2155</v>
      </c>
    </row>
    <row r="2646" spans="1:7" ht="49.5">
      <c r="A2646" s="371">
        <v>2631</v>
      </c>
      <c r="B2646" s="377">
        <v>2139</v>
      </c>
      <c r="C2646" s="378">
        <f>Matrix!B2141</f>
        <v>0</v>
      </c>
      <c r="D2646" s="403" t="s">
        <v>25659</v>
      </c>
      <c r="E2646" s="406" t="s">
        <v>25665</v>
      </c>
      <c r="F2646" s="381" t="s">
        <v>14189</v>
      </c>
      <c r="G2646" s="405" t="s">
        <v>2141</v>
      </c>
    </row>
    <row r="2647" spans="1:7" ht="60.75">
      <c r="A2647" s="371">
        <v>2632</v>
      </c>
      <c r="B2647" s="377">
        <v>2147</v>
      </c>
      <c r="C2647" s="378">
        <f>Matrix!B2149</f>
        <v>0</v>
      </c>
      <c r="D2647" s="403" t="s">
        <v>25659</v>
      </c>
      <c r="E2647" s="406" t="s">
        <v>25665</v>
      </c>
      <c r="F2647" s="381" t="s">
        <v>14197</v>
      </c>
      <c r="G2647" s="405" t="s">
        <v>2149</v>
      </c>
    </row>
    <row r="2648" spans="1:7" ht="49.5">
      <c r="A2648" s="371">
        <v>2633</v>
      </c>
      <c r="B2648" s="377">
        <v>2153</v>
      </c>
      <c r="C2648" s="378">
        <f>Matrix!B2155</f>
        <v>0</v>
      </c>
      <c r="D2648" s="403" t="s">
        <v>25659</v>
      </c>
      <c r="E2648" s="406" t="s">
        <v>25665</v>
      </c>
      <c r="F2648" s="381" t="s">
        <v>14203</v>
      </c>
      <c r="G2648" s="405" t="s">
        <v>2155</v>
      </c>
    </row>
    <row r="2649" spans="1:7" ht="60.75">
      <c r="A2649" s="371">
        <v>2634</v>
      </c>
      <c r="B2649" s="377">
        <v>2372</v>
      </c>
      <c r="C2649" s="378">
        <f>Matrix!B2374</f>
        <v>0</v>
      </c>
      <c r="D2649" s="403" t="s">
        <v>25659</v>
      </c>
      <c r="E2649" s="406" t="s">
        <v>25665</v>
      </c>
      <c r="F2649" s="381" t="s">
        <v>14422</v>
      </c>
      <c r="G2649" s="405" t="s">
        <v>2372</v>
      </c>
    </row>
    <row r="2650" spans="1:7" ht="60.75">
      <c r="A2650" s="371">
        <v>2635</v>
      </c>
      <c r="B2650" s="377">
        <v>2797</v>
      </c>
      <c r="C2650" s="378">
        <f>Matrix!B2799</f>
        <v>0</v>
      </c>
      <c r="D2650" s="403" t="s">
        <v>25659</v>
      </c>
      <c r="E2650" s="406" t="s">
        <v>25665</v>
      </c>
      <c r="F2650" s="381" t="s">
        <v>14847</v>
      </c>
      <c r="G2650" s="405" t="s">
        <v>2797</v>
      </c>
    </row>
    <row r="2651" spans="1:7" ht="60.75">
      <c r="A2651" s="371">
        <v>2636</v>
      </c>
      <c r="B2651" s="377">
        <v>2798</v>
      </c>
      <c r="C2651" s="378">
        <f>Matrix!B2800</f>
        <v>0</v>
      </c>
      <c r="D2651" s="403" t="s">
        <v>25659</v>
      </c>
      <c r="E2651" s="406" t="s">
        <v>25665</v>
      </c>
      <c r="F2651" s="381" t="s">
        <v>14848</v>
      </c>
      <c r="G2651" s="405" t="s">
        <v>2798</v>
      </c>
    </row>
    <row r="2652" spans="1:7" ht="60.75">
      <c r="A2652" s="371">
        <v>2637</v>
      </c>
      <c r="B2652" s="377">
        <v>2799</v>
      </c>
      <c r="C2652" s="378">
        <f>Matrix!B2801</f>
        <v>0</v>
      </c>
      <c r="D2652" s="403" t="s">
        <v>25659</v>
      </c>
      <c r="E2652" s="406" t="s">
        <v>25665</v>
      </c>
      <c r="F2652" s="381" t="s">
        <v>14849</v>
      </c>
      <c r="G2652" s="405" t="s">
        <v>2799</v>
      </c>
    </row>
    <row r="2653" spans="1:7" ht="49.5">
      <c r="A2653" s="371">
        <v>2638</v>
      </c>
      <c r="B2653" s="377">
        <v>2851</v>
      </c>
      <c r="C2653" s="378">
        <f>Matrix!B2853</f>
        <v>0</v>
      </c>
      <c r="D2653" s="403" t="s">
        <v>25659</v>
      </c>
      <c r="E2653" s="406" t="s">
        <v>25665</v>
      </c>
      <c r="F2653" s="381" t="s">
        <v>14901</v>
      </c>
      <c r="G2653" s="405" t="s">
        <v>2851</v>
      </c>
    </row>
    <row r="2654" spans="1:7" ht="49.5">
      <c r="A2654" s="371">
        <v>2639</v>
      </c>
      <c r="B2654" s="377">
        <v>2852</v>
      </c>
      <c r="C2654" s="378">
        <f>Matrix!B2854</f>
        <v>0</v>
      </c>
      <c r="D2654" s="403" t="s">
        <v>25659</v>
      </c>
      <c r="E2654" s="406" t="s">
        <v>25665</v>
      </c>
      <c r="F2654" s="381" t="s">
        <v>14902</v>
      </c>
      <c r="G2654" s="405" t="s">
        <v>2852</v>
      </c>
    </row>
    <row r="2655" spans="1:7" ht="49.5">
      <c r="A2655" s="371">
        <v>2640</v>
      </c>
      <c r="B2655" s="377">
        <v>3048</v>
      </c>
      <c r="C2655" s="378">
        <f>Matrix!B3050</f>
        <v>0</v>
      </c>
      <c r="D2655" s="403" t="s">
        <v>25659</v>
      </c>
      <c r="E2655" s="406" t="s">
        <v>25665</v>
      </c>
      <c r="F2655" s="381" t="s">
        <v>15098</v>
      </c>
      <c r="G2655" s="405" t="s">
        <v>3048</v>
      </c>
    </row>
    <row r="2656" spans="1:7" ht="49.5">
      <c r="A2656" s="371">
        <v>2641</v>
      </c>
      <c r="B2656" s="377">
        <v>3129</v>
      </c>
      <c r="C2656" s="378">
        <f>Matrix!B3131</f>
        <v>0</v>
      </c>
      <c r="D2656" s="403" t="s">
        <v>25659</v>
      </c>
      <c r="E2656" s="406" t="s">
        <v>25665</v>
      </c>
      <c r="F2656" s="381" t="s">
        <v>15159</v>
      </c>
      <c r="G2656" s="405" t="s">
        <v>3132</v>
      </c>
    </row>
    <row r="2657" spans="1:7" ht="60.75">
      <c r="A2657" s="371">
        <v>2642</v>
      </c>
      <c r="B2657" s="377">
        <v>4053</v>
      </c>
      <c r="C2657" s="378">
        <f>Matrix!B4055</f>
        <v>0</v>
      </c>
      <c r="D2657" s="403" t="s">
        <v>25659</v>
      </c>
      <c r="E2657" s="406" t="s">
        <v>25665</v>
      </c>
      <c r="F2657" s="381" t="s">
        <v>16041</v>
      </c>
      <c r="G2657" s="405" t="s">
        <v>4054</v>
      </c>
    </row>
    <row r="2658" spans="1:7" ht="49.5">
      <c r="A2658" s="371">
        <v>2643</v>
      </c>
      <c r="B2658" s="377">
        <v>4364</v>
      </c>
      <c r="C2658" s="378">
        <f>Matrix!B4366</f>
        <v>0</v>
      </c>
      <c r="D2658" s="403" t="s">
        <v>25659</v>
      </c>
      <c r="E2658" s="406" t="s">
        <v>25665</v>
      </c>
      <c r="F2658" s="381" t="s">
        <v>16221</v>
      </c>
      <c r="G2658" s="405" t="s">
        <v>4234</v>
      </c>
    </row>
    <row r="2659" spans="1:7" ht="49.5">
      <c r="A2659" s="371">
        <v>2644</v>
      </c>
      <c r="B2659" s="377">
        <v>4425</v>
      </c>
      <c r="C2659" s="378">
        <f>Matrix!B4427</f>
        <v>0</v>
      </c>
      <c r="D2659" s="403" t="s">
        <v>25659</v>
      </c>
      <c r="E2659" s="406" t="s">
        <v>25665</v>
      </c>
      <c r="F2659" s="381" t="s">
        <v>16282</v>
      </c>
      <c r="G2659" s="405" t="s">
        <v>4295</v>
      </c>
    </row>
    <row r="2660" spans="1:7" ht="49.5">
      <c r="A2660" s="371">
        <v>2645</v>
      </c>
      <c r="B2660" s="377">
        <v>4446</v>
      </c>
      <c r="C2660" s="378">
        <f>Matrix!B4448</f>
        <v>0</v>
      </c>
      <c r="D2660" s="403" t="s">
        <v>25659</v>
      </c>
      <c r="E2660" s="406" t="s">
        <v>25665</v>
      </c>
      <c r="F2660" s="381" t="s">
        <v>16302</v>
      </c>
      <c r="G2660" s="405" t="s">
        <v>4316</v>
      </c>
    </row>
    <row r="2661" spans="1:7" ht="81">
      <c r="A2661" s="371">
        <v>2646</v>
      </c>
      <c r="B2661" s="377">
        <v>4469</v>
      </c>
      <c r="C2661" s="378">
        <f>Matrix!B4471</f>
        <v>0</v>
      </c>
      <c r="D2661" s="403" t="s">
        <v>25659</v>
      </c>
      <c r="E2661" s="406" t="s">
        <v>25665</v>
      </c>
      <c r="F2661" s="381" t="s">
        <v>16325</v>
      </c>
      <c r="G2661" s="405" t="s">
        <v>4339</v>
      </c>
    </row>
    <row r="2662" spans="1:7" ht="49.5">
      <c r="A2662" s="371">
        <v>2647</v>
      </c>
      <c r="B2662" s="377">
        <v>4487</v>
      </c>
      <c r="C2662" s="378">
        <f>Matrix!B4489</f>
        <v>0</v>
      </c>
      <c r="D2662" s="403" t="s">
        <v>25659</v>
      </c>
      <c r="E2662" s="406" t="s">
        <v>25665</v>
      </c>
      <c r="F2662" s="381" t="s">
        <v>16343</v>
      </c>
      <c r="G2662" s="405" t="s">
        <v>4357</v>
      </c>
    </row>
    <row r="2663" spans="1:7" ht="49.5">
      <c r="A2663" s="371">
        <v>2648</v>
      </c>
      <c r="B2663" s="377">
        <v>4985</v>
      </c>
      <c r="C2663" s="378">
        <f>Matrix!B4987</f>
        <v>0</v>
      </c>
      <c r="D2663" s="403" t="s">
        <v>25659</v>
      </c>
      <c r="E2663" s="406" t="s">
        <v>25665</v>
      </c>
      <c r="F2663" s="381" t="s">
        <v>16841</v>
      </c>
      <c r="G2663" s="405" t="s">
        <v>4854</v>
      </c>
    </row>
    <row r="2664" spans="1:7" ht="49.5">
      <c r="A2664" s="371">
        <v>2649</v>
      </c>
      <c r="B2664" s="377">
        <v>5023</v>
      </c>
      <c r="C2664" s="378">
        <f>Matrix!B5025</f>
        <v>0</v>
      </c>
      <c r="D2664" s="403" t="s">
        <v>25659</v>
      </c>
      <c r="E2664" s="406" t="s">
        <v>25665</v>
      </c>
      <c r="F2664" s="381" t="s">
        <v>16879</v>
      </c>
      <c r="G2664" s="405" t="s">
        <v>4892</v>
      </c>
    </row>
    <row r="2665" spans="1:7" ht="49.5">
      <c r="A2665" s="371">
        <v>2650</v>
      </c>
      <c r="B2665" s="377">
        <v>5304</v>
      </c>
      <c r="C2665" s="378">
        <f>Matrix!B5306</f>
        <v>0</v>
      </c>
      <c r="D2665" s="403" t="s">
        <v>25659</v>
      </c>
      <c r="E2665" s="406" t="s">
        <v>25665</v>
      </c>
      <c r="F2665" s="381" t="s">
        <v>17157</v>
      </c>
      <c r="G2665" s="405" t="s">
        <v>5173</v>
      </c>
    </row>
    <row r="2666" spans="1:7" ht="49.5">
      <c r="A2666" s="371">
        <v>2651</v>
      </c>
      <c r="B2666" s="377">
        <v>5309</v>
      </c>
      <c r="C2666" s="378">
        <f>Matrix!B5311</f>
        <v>0</v>
      </c>
      <c r="D2666" s="403" t="s">
        <v>25659</v>
      </c>
      <c r="E2666" s="406" t="s">
        <v>25665</v>
      </c>
      <c r="F2666" s="381" t="s">
        <v>17162</v>
      </c>
      <c r="G2666" s="405" t="s">
        <v>5178</v>
      </c>
    </row>
    <row r="2667" spans="1:7" ht="49.5">
      <c r="A2667" s="371">
        <v>2652</v>
      </c>
      <c r="B2667" s="377">
        <v>5360</v>
      </c>
      <c r="C2667" s="378">
        <f>Matrix!B5362</f>
        <v>0</v>
      </c>
      <c r="D2667" s="403" t="s">
        <v>25659</v>
      </c>
      <c r="E2667" s="406" t="s">
        <v>25665</v>
      </c>
      <c r="F2667" s="381" t="s">
        <v>17213</v>
      </c>
      <c r="G2667" s="405" t="s">
        <v>5229</v>
      </c>
    </row>
    <row r="2668" spans="1:7" ht="49.5">
      <c r="A2668" s="371">
        <v>2653</v>
      </c>
      <c r="B2668" s="377">
        <v>5531</v>
      </c>
      <c r="C2668" s="378">
        <f>Matrix!B5533</f>
        <v>0</v>
      </c>
      <c r="D2668" s="403" t="s">
        <v>25659</v>
      </c>
      <c r="E2668" s="406" t="s">
        <v>25665</v>
      </c>
      <c r="F2668" s="381" t="s">
        <v>17384</v>
      </c>
      <c r="G2668" s="405" t="s">
        <v>5400</v>
      </c>
    </row>
    <row r="2669" spans="1:7" ht="49.5">
      <c r="A2669" s="371">
        <v>2654</v>
      </c>
      <c r="B2669" s="377">
        <v>5651</v>
      </c>
      <c r="C2669" s="378">
        <f>Matrix!B5653</f>
        <v>0</v>
      </c>
      <c r="D2669" s="403" t="s">
        <v>25659</v>
      </c>
      <c r="E2669" s="406" t="s">
        <v>25665</v>
      </c>
      <c r="F2669" s="381" t="s">
        <v>17501</v>
      </c>
      <c r="G2669" s="405" t="s">
        <v>5518</v>
      </c>
    </row>
    <row r="2670" spans="1:7" ht="49.5">
      <c r="A2670" s="371">
        <v>2655</v>
      </c>
      <c r="B2670" s="377">
        <v>5690</v>
      </c>
      <c r="C2670" s="378">
        <f>Matrix!B5692</f>
        <v>0</v>
      </c>
      <c r="D2670" s="403" t="s">
        <v>25659</v>
      </c>
      <c r="E2670" s="406" t="s">
        <v>25665</v>
      </c>
      <c r="F2670" s="381" t="s">
        <v>17540</v>
      </c>
      <c r="G2670" s="405" t="s">
        <v>5557</v>
      </c>
    </row>
    <row r="2671" spans="1:7" ht="49.5">
      <c r="A2671" s="371">
        <v>2656</v>
      </c>
      <c r="B2671" s="377">
        <v>5834</v>
      </c>
      <c r="C2671" s="378">
        <f>Matrix!B5836</f>
        <v>0</v>
      </c>
      <c r="D2671" s="403" t="s">
        <v>25659</v>
      </c>
      <c r="E2671" s="406" t="s">
        <v>25665</v>
      </c>
      <c r="F2671" s="381" t="s">
        <v>17684</v>
      </c>
      <c r="G2671" s="405" t="s">
        <v>5701</v>
      </c>
    </row>
    <row r="2672" spans="1:7" ht="49.5">
      <c r="A2672" s="371">
        <v>2657</v>
      </c>
      <c r="B2672" s="377">
        <v>5919</v>
      </c>
      <c r="C2672" s="378">
        <f>Matrix!B5921</f>
        <v>0</v>
      </c>
      <c r="D2672" s="403" t="s">
        <v>25659</v>
      </c>
      <c r="E2672" s="406" t="s">
        <v>25665</v>
      </c>
      <c r="F2672" s="381" t="s">
        <v>17769</v>
      </c>
      <c r="G2672" s="405" t="s">
        <v>5785</v>
      </c>
    </row>
    <row r="2673" spans="1:7" ht="49.5">
      <c r="A2673" s="371">
        <v>2658</v>
      </c>
      <c r="B2673" s="377">
        <v>6033</v>
      </c>
      <c r="C2673" s="378">
        <f>Matrix!B6035</f>
        <v>0</v>
      </c>
      <c r="D2673" s="403" t="s">
        <v>25659</v>
      </c>
      <c r="E2673" s="406" t="s">
        <v>25665</v>
      </c>
      <c r="F2673" s="381" t="s">
        <v>17883</v>
      </c>
      <c r="G2673" s="405" t="s">
        <v>5898</v>
      </c>
    </row>
    <row r="2674" spans="1:7" ht="49.5">
      <c r="A2674" s="371">
        <v>2659</v>
      </c>
      <c r="B2674" s="377">
        <v>6054</v>
      </c>
      <c r="C2674" s="378">
        <f>Matrix!B6056</f>
        <v>0</v>
      </c>
      <c r="D2674" s="403" t="s">
        <v>25659</v>
      </c>
      <c r="E2674" s="406" t="s">
        <v>25665</v>
      </c>
      <c r="F2674" s="381" t="s">
        <v>17904</v>
      </c>
      <c r="G2674" s="405" t="s">
        <v>5919</v>
      </c>
    </row>
    <row r="2675" spans="1:7" ht="49.5">
      <c r="A2675" s="371">
        <v>2660</v>
      </c>
      <c r="B2675" s="377">
        <v>6175</v>
      </c>
      <c r="C2675" s="378">
        <f>Matrix!B6177</f>
        <v>0</v>
      </c>
      <c r="D2675" s="403" t="s">
        <v>25659</v>
      </c>
      <c r="E2675" s="406" t="s">
        <v>25665</v>
      </c>
      <c r="F2675" s="381" t="s">
        <v>18025</v>
      </c>
      <c r="G2675" s="405" t="s">
        <v>6040</v>
      </c>
    </row>
    <row r="2676" spans="1:7" ht="49.5">
      <c r="A2676" s="371">
        <v>2661</v>
      </c>
      <c r="B2676" s="377">
        <v>6197</v>
      </c>
      <c r="C2676" s="378">
        <f>Matrix!B6199</f>
        <v>0</v>
      </c>
      <c r="D2676" s="403" t="s">
        <v>25659</v>
      </c>
      <c r="E2676" s="406" t="s">
        <v>25665</v>
      </c>
      <c r="F2676" s="381" t="s">
        <v>18047</v>
      </c>
      <c r="G2676" s="405" t="s">
        <v>6062</v>
      </c>
    </row>
    <row r="2677" spans="1:7" ht="49.5">
      <c r="A2677" s="371">
        <v>2662</v>
      </c>
      <c r="B2677" s="377">
        <v>6212</v>
      </c>
      <c r="C2677" s="378">
        <f>Matrix!B6214</f>
        <v>0</v>
      </c>
      <c r="D2677" s="403" t="s">
        <v>25659</v>
      </c>
      <c r="E2677" s="406" t="s">
        <v>25665</v>
      </c>
      <c r="F2677" s="381" t="s">
        <v>18062</v>
      </c>
      <c r="G2677" s="405" t="s">
        <v>6077</v>
      </c>
    </row>
    <row r="2678" spans="1:7" ht="49.5">
      <c r="A2678" s="371">
        <v>2663</v>
      </c>
      <c r="B2678" s="377">
        <v>6264</v>
      </c>
      <c r="C2678" s="378">
        <f>Matrix!B6266</f>
        <v>0</v>
      </c>
      <c r="D2678" s="403" t="s">
        <v>25659</v>
      </c>
      <c r="E2678" s="406" t="s">
        <v>25665</v>
      </c>
      <c r="F2678" s="381" t="s">
        <v>18114</v>
      </c>
      <c r="G2678" s="405" t="s">
        <v>6129</v>
      </c>
    </row>
    <row r="2679" spans="1:7" ht="49.5">
      <c r="A2679" s="371">
        <v>2664</v>
      </c>
      <c r="B2679" s="377">
        <v>6275</v>
      </c>
      <c r="C2679" s="378">
        <f>Matrix!B6277</f>
        <v>0</v>
      </c>
      <c r="D2679" s="403" t="s">
        <v>25659</v>
      </c>
      <c r="E2679" s="406" t="s">
        <v>25665</v>
      </c>
      <c r="F2679" s="381" t="s">
        <v>18124</v>
      </c>
      <c r="G2679" s="405" t="s">
        <v>6140</v>
      </c>
    </row>
    <row r="2680" spans="1:7" ht="49.5">
      <c r="A2680" s="371">
        <v>2665</v>
      </c>
      <c r="B2680" s="377">
        <v>6283</v>
      </c>
      <c r="C2680" s="378">
        <f>Matrix!B6285</f>
        <v>0</v>
      </c>
      <c r="D2680" s="403" t="s">
        <v>25659</v>
      </c>
      <c r="E2680" s="406" t="s">
        <v>25665</v>
      </c>
      <c r="F2680" s="381" t="s">
        <v>18131</v>
      </c>
      <c r="G2680" s="405" t="s">
        <v>6145</v>
      </c>
    </row>
    <row r="2681" spans="1:7" ht="49.5">
      <c r="A2681" s="371">
        <v>2666</v>
      </c>
      <c r="B2681" s="377">
        <v>6291</v>
      </c>
      <c r="C2681" s="378">
        <f>Matrix!B6293</f>
        <v>0</v>
      </c>
      <c r="D2681" s="403" t="s">
        <v>25659</v>
      </c>
      <c r="E2681" s="406" t="s">
        <v>25665</v>
      </c>
      <c r="F2681" s="381" t="s">
        <v>18139</v>
      </c>
      <c r="G2681" s="405" t="s">
        <v>6153</v>
      </c>
    </row>
    <row r="2682" spans="1:7" ht="49.5">
      <c r="A2682" s="371">
        <v>2667</v>
      </c>
      <c r="B2682" s="377">
        <v>6292</v>
      </c>
      <c r="C2682" s="378">
        <f>Matrix!B6294</f>
        <v>0</v>
      </c>
      <c r="D2682" s="403" t="s">
        <v>25659</v>
      </c>
      <c r="E2682" s="406" t="s">
        <v>25665</v>
      </c>
      <c r="F2682" s="381" t="s">
        <v>18140</v>
      </c>
      <c r="G2682" s="405" t="s">
        <v>6154</v>
      </c>
    </row>
    <row r="2683" spans="1:7" ht="49.5">
      <c r="A2683" s="371">
        <v>2668</v>
      </c>
      <c r="B2683" s="377">
        <v>6309</v>
      </c>
      <c r="C2683" s="378">
        <f>Matrix!B6311</f>
        <v>0</v>
      </c>
      <c r="D2683" s="403" t="s">
        <v>25659</v>
      </c>
      <c r="E2683" s="406" t="s">
        <v>25665</v>
      </c>
      <c r="F2683" s="381" t="s">
        <v>18157</v>
      </c>
      <c r="G2683" s="405" t="s">
        <v>6171</v>
      </c>
    </row>
    <row r="2684" spans="1:7" ht="51.75">
      <c r="A2684" s="371">
        <v>2669</v>
      </c>
      <c r="B2684" s="377">
        <v>6313</v>
      </c>
      <c r="C2684" s="378">
        <f>Matrix!B6315</f>
        <v>0</v>
      </c>
      <c r="D2684" s="403" t="s">
        <v>25659</v>
      </c>
      <c r="E2684" s="406" t="s">
        <v>25665</v>
      </c>
      <c r="F2684" s="381" t="s">
        <v>18161</v>
      </c>
      <c r="G2684" s="405" t="s">
        <v>6175</v>
      </c>
    </row>
    <row r="2685" spans="1:7" ht="49.5">
      <c r="A2685" s="371">
        <v>2670</v>
      </c>
      <c r="B2685" s="377">
        <v>6319</v>
      </c>
      <c r="C2685" s="378">
        <f>Matrix!B6321</f>
        <v>0</v>
      </c>
      <c r="D2685" s="403" t="s">
        <v>25659</v>
      </c>
      <c r="E2685" s="406" t="s">
        <v>25665</v>
      </c>
      <c r="F2685" s="381" t="s">
        <v>18167</v>
      </c>
      <c r="G2685" s="405" t="s">
        <v>6181</v>
      </c>
    </row>
    <row r="2686" spans="1:7" ht="49.5">
      <c r="A2686" s="371">
        <v>2671</v>
      </c>
      <c r="B2686" s="377">
        <v>6321</v>
      </c>
      <c r="C2686" s="378">
        <f>Matrix!B6323</f>
        <v>0</v>
      </c>
      <c r="D2686" s="403" t="s">
        <v>25659</v>
      </c>
      <c r="E2686" s="406" t="s">
        <v>25665</v>
      </c>
      <c r="F2686" s="381" t="s">
        <v>18169</v>
      </c>
      <c r="G2686" s="405" t="s">
        <v>6183</v>
      </c>
    </row>
    <row r="2687" spans="1:7" ht="49.5">
      <c r="A2687" s="371">
        <v>2672</v>
      </c>
      <c r="B2687" s="377">
        <v>6692</v>
      </c>
      <c r="C2687" s="378">
        <f>Matrix!B6694</f>
        <v>0</v>
      </c>
      <c r="D2687" s="403" t="s">
        <v>25659</v>
      </c>
      <c r="E2687" s="406" t="s">
        <v>25665</v>
      </c>
      <c r="F2687" s="381" t="s">
        <v>18540</v>
      </c>
      <c r="G2687" s="405" t="s">
        <v>6553</v>
      </c>
    </row>
    <row r="2688" spans="1:7" ht="49.5">
      <c r="A2688" s="371">
        <v>2673</v>
      </c>
      <c r="B2688" s="377">
        <v>6775</v>
      </c>
      <c r="C2688" s="378">
        <f>Matrix!B6777</f>
        <v>0</v>
      </c>
      <c r="D2688" s="403" t="s">
        <v>25659</v>
      </c>
      <c r="E2688" s="406" t="s">
        <v>25665</v>
      </c>
      <c r="F2688" s="381" t="s">
        <v>18623</v>
      </c>
      <c r="G2688" s="405" t="s">
        <v>6636</v>
      </c>
    </row>
    <row r="2689" spans="1:7" ht="49.5">
      <c r="A2689" s="371">
        <v>2674</v>
      </c>
      <c r="B2689" s="377">
        <v>6805</v>
      </c>
      <c r="C2689" s="378">
        <f>Matrix!B6807</f>
        <v>0</v>
      </c>
      <c r="D2689" s="403" t="s">
        <v>25659</v>
      </c>
      <c r="E2689" s="406" t="s">
        <v>25665</v>
      </c>
      <c r="F2689" s="381" t="s">
        <v>18653</v>
      </c>
      <c r="G2689" s="405" t="s">
        <v>6666</v>
      </c>
    </row>
    <row r="2690" spans="1:7" ht="49.5">
      <c r="A2690" s="371">
        <v>2675</v>
      </c>
      <c r="B2690" s="377">
        <v>6812</v>
      </c>
      <c r="C2690" s="378">
        <f>Matrix!B6814</f>
        <v>0</v>
      </c>
      <c r="D2690" s="403" t="s">
        <v>25659</v>
      </c>
      <c r="E2690" s="406" t="s">
        <v>25665</v>
      </c>
      <c r="F2690" s="381" t="s">
        <v>18660</v>
      </c>
      <c r="G2690" s="405" t="s">
        <v>6673</v>
      </c>
    </row>
    <row r="2691" spans="1:7" ht="49.5">
      <c r="A2691" s="371">
        <v>2676</v>
      </c>
      <c r="B2691" s="377">
        <v>6819</v>
      </c>
      <c r="C2691" s="378">
        <f>Matrix!B6821</f>
        <v>0</v>
      </c>
      <c r="D2691" s="403" t="s">
        <v>25659</v>
      </c>
      <c r="E2691" s="406" t="s">
        <v>25665</v>
      </c>
      <c r="F2691" s="381" t="s">
        <v>18667</v>
      </c>
      <c r="G2691" s="405" t="s">
        <v>6680</v>
      </c>
    </row>
    <row r="2692" spans="1:7" ht="49.5">
      <c r="A2692" s="371">
        <v>2677</v>
      </c>
      <c r="B2692" s="377">
        <v>6825</v>
      </c>
      <c r="C2692" s="378">
        <f>Matrix!B6827</f>
        <v>0</v>
      </c>
      <c r="D2692" s="403" t="s">
        <v>25659</v>
      </c>
      <c r="E2692" s="406" t="s">
        <v>25665</v>
      </c>
      <c r="F2692" s="381" t="s">
        <v>18673</v>
      </c>
      <c r="G2692" s="405" t="s">
        <v>6686</v>
      </c>
    </row>
    <row r="2693" spans="1:7" ht="49.5">
      <c r="A2693" s="371">
        <v>2678</v>
      </c>
      <c r="B2693" s="377">
        <v>6826</v>
      </c>
      <c r="C2693" s="378">
        <f>Matrix!B6828</f>
        <v>0</v>
      </c>
      <c r="D2693" s="403" t="s">
        <v>25659</v>
      </c>
      <c r="E2693" s="406" t="s">
        <v>25665</v>
      </c>
      <c r="F2693" s="381" t="s">
        <v>18674</v>
      </c>
      <c r="G2693" s="405" t="s">
        <v>6687</v>
      </c>
    </row>
    <row r="2694" spans="1:7" ht="49.5">
      <c r="A2694" s="371">
        <v>2679</v>
      </c>
      <c r="B2694" s="377">
        <v>6827</v>
      </c>
      <c r="C2694" s="378">
        <f>Matrix!B6829</f>
        <v>0</v>
      </c>
      <c r="D2694" s="403" t="s">
        <v>25659</v>
      </c>
      <c r="E2694" s="406" t="s">
        <v>25665</v>
      </c>
      <c r="F2694" s="381" t="s">
        <v>18675</v>
      </c>
      <c r="G2694" s="405" t="s">
        <v>6688</v>
      </c>
    </row>
    <row r="2695" spans="1:7" ht="49.5">
      <c r="A2695" s="371">
        <v>2680</v>
      </c>
      <c r="B2695" s="377">
        <v>6828</v>
      </c>
      <c r="C2695" s="378">
        <f>Matrix!B6830</f>
        <v>0</v>
      </c>
      <c r="D2695" s="403" t="s">
        <v>25659</v>
      </c>
      <c r="E2695" s="406" t="s">
        <v>25665</v>
      </c>
      <c r="F2695" s="381" t="s">
        <v>18676</v>
      </c>
      <c r="G2695" s="405" t="s">
        <v>6689</v>
      </c>
    </row>
    <row r="2696" spans="1:7" ht="49.5">
      <c r="A2696" s="371">
        <v>2681</v>
      </c>
      <c r="B2696" s="377">
        <v>6834</v>
      </c>
      <c r="C2696" s="378">
        <f>Matrix!B6836</f>
        <v>0</v>
      </c>
      <c r="D2696" s="403" t="s">
        <v>25659</v>
      </c>
      <c r="E2696" s="406" t="s">
        <v>25665</v>
      </c>
      <c r="F2696" s="381" t="s">
        <v>18682</v>
      </c>
      <c r="G2696" s="405" t="s">
        <v>6695</v>
      </c>
    </row>
    <row r="2697" spans="1:7" ht="49.5">
      <c r="A2697" s="371">
        <v>2682</v>
      </c>
      <c r="B2697" s="377">
        <v>6886</v>
      </c>
      <c r="C2697" s="378">
        <f>Matrix!B6888</f>
        <v>0</v>
      </c>
      <c r="D2697" s="403" t="s">
        <v>25659</v>
      </c>
      <c r="E2697" s="406" t="s">
        <v>25665</v>
      </c>
      <c r="F2697" s="381" t="s">
        <v>18734</v>
      </c>
      <c r="G2697" s="405" t="s">
        <v>6747</v>
      </c>
    </row>
    <row r="2698" spans="1:7" ht="49.5">
      <c r="A2698" s="371">
        <v>2683</v>
      </c>
      <c r="B2698" s="377">
        <v>7089</v>
      </c>
      <c r="C2698" s="378">
        <f>Matrix!B7091</f>
        <v>0</v>
      </c>
      <c r="D2698" s="403" t="s">
        <v>25659</v>
      </c>
      <c r="E2698" s="406" t="s">
        <v>25665</v>
      </c>
      <c r="F2698" s="381" t="s">
        <v>18937</v>
      </c>
      <c r="G2698" s="405" t="s">
        <v>6950</v>
      </c>
    </row>
    <row r="2699" spans="1:7" ht="49.5">
      <c r="A2699" s="371">
        <v>2684</v>
      </c>
      <c r="B2699" s="377">
        <v>7090</v>
      </c>
      <c r="C2699" s="378">
        <f>Matrix!B7092</f>
        <v>0</v>
      </c>
      <c r="D2699" s="403" t="s">
        <v>25659</v>
      </c>
      <c r="E2699" s="406" t="s">
        <v>25665</v>
      </c>
      <c r="F2699" s="381" t="s">
        <v>18938</v>
      </c>
      <c r="G2699" s="405" t="s">
        <v>6951</v>
      </c>
    </row>
    <row r="2700" spans="1:7" ht="49.5">
      <c r="A2700" s="371">
        <v>2685</v>
      </c>
      <c r="B2700" s="377">
        <v>7091</v>
      </c>
      <c r="C2700" s="378">
        <f>Matrix!B7093</f>
        <v>0</v>
      </c>
      <c r="D2700" s="403" t="s">
        <v>25659</v>
      </c>
      <c r="E2700" s="406" t="s">
        <v>25665</v>
      </c>
      <c r="F2700" s="381" t="s">
        <v>18939</v>
      </c>
      <c r="G2700" s="405" t="s">
        <v>6952</v>
      </c>
    </row>
    <row r="2701" spans="1:7" ht="49.5">
      <c r="A2701" s="371">
        <v>2686</v>
      </c>
      <c r="B2701" s="377">
        <v>7092</v>
      </c>
      <c r="C2701" s="378">
        <f>Matrix!B7094</f>
        <v>0</v>
      </c>
      <c r="D2701" s="403" t="s">
        <v>25659</v>
      </c>
      <c r="E2701" s="406" t="s">
        <v>25665</v>
      </c>
      <c r="F2701" s="381" t="s">
        <v>18940</v>
      </c>
      <c r="G2701" s="405" t="s">
        <v>6953</v>
      </c>
    </row>
    <row r="2702" spans="1:7" ht="49.5">
      <c r="A2702" s="371">
        <v>2687</v>
      </c>
      <c r="B2702" s="377">
        <v>7307</v>
      </c>
      <c r="C2702" s="378">
        <f>Matrix!B7309</f>
        <v>0</v>
      </c>
      <c r="D2702" s="403" t="s">
        <v>25659</v>
      </c>
      <c r="E2702" s="406" t="s">
        <v>25665</v>
      </c>
      <c r="F2702" s="381" t="s">
        <v>19155</v>
      </c>
      <c r="G2702" s="405" t="s">
        <v>7167</v>
      </c>
    </row>
    <row r="2703" spans="1:7" ht="60.75">
      <c r="A2703" s="371">
        <v>2688</v>
      </c>
      <c r="B2703" s="377">
        <v>7455</v>
      </c>
      <c r="C2703" s="378">
        <f>Matrix!B7457</f>
        <v>0</v>
      </c>
      <c r="D2703" s="403" t="s">
        <v>25659</v>
      </c>
      <c r="E2703" s="406" t="s">
        <v>25665</v>
      </c>
      <c r="F2703" s="381" t="s">
        <v>19303</v>
      </c>
      <c r="G2703" s="405" t="s">
        <v>7315</v>
      </c>
    </row>
    <row r="2704" spans="1:7" ht="49.5">
      <c r="A2704" s="371">
        <v>2689</v>
      </c>
      <c r="B2704" s="377">
        <v>7628</v>
      </c>
      <c r="C2704" s="378">
        <f>Matrix!B7630</f>
        <v>0</v>
      </c>
      <c r="D2704" s="403" t="s">
        <v>25659</v>
      </c>
      <c r="E2704" s="406" t="s">
        <v>25665</v>
      </c>
      <c r="F2704" s="381" t="s">
        <v>19476</v>
      </c>
      <c r="G2704" s="405" t="s">
        <v>7488</v>
      </c>
    </row>
    <row r="2705" spans="1:7" ht="49.5">
      <c r="A2705" s="371">
        <v>2690</v>
      </c>
      <c r="B2705" s="377">
        <v>7631</v>
      </c>
      <c r="C2705" s="378">
        <f>Matrix!B7633</f>
        <v>0</v>
      </c>
      <c r="D2705" s="403" t="s">
        <v>25659</v>
      </c>
      <c r="E2705" s="406" t="s">
        <v>25665</v>
      </c>
      <c r="F2705" s="381" t="s">
        <v>19479</v>
      </c>
      <c r="G2705" s="405" t="s">
        <v>7491</v>
      </c>
    </row>
    <row r="2706" spans="1:7" ht="60.75">
      <c r="A2706" s="371">
        <v>2691</v>
      </c>
      <c r="B2706" s="377">
        <v>7660</v>
      </c>
      <c r="C2706" s="378">
        <f>Matrix!B7662</f>
        <v>0</v>
      </c>
      <c r="D2706" s="403" t="s">
        <v>25659</v>
      </c>
      <c r="E2706" s="406" t="s">
        <v>25665</v>
      </c>
      <c r="F2706" s="381" t="s">
        <v>19508</v>
      </c>
      <c r="G2706" s="405" t="s">
        <v>7520</v>
      </c>
    </row>
    <row r="2707" spans="1:7" ht="60.75">
      <c r="A2707" s="371">
        <v>2692</v>
      </c>
      <c r="B2707" s="377">
        <v>7668</v>
      </c>
      <c r="C2707" s="378">
        <f>Matrix!B7670</f>
        <v>0</v>
      </c>
      <c r="D2707" s="403" t="s">
        <v>25659</v>
      </c>
      <c r="E2707" s="406" t="s">
        <v>25665</v>
      </c>
      <c r="F2707" s="381" t="s">
        <v>19516</v>
      </c>
      <c r="G2707" s="405" t="s">
        <v>7528</v>
      </c>
    </row>
    <row r="2708" spans="1:7" ht="60.75">
      <c r="A2708" s="371">
        <v>2693</v>
      </c>
      <c r="B2708" s="377">
        <v>7669</v>
      </c>
      <c r="C2708" s="378">
        <f>Matrix!B7671</f>
        <v>0</v>
      </c>
      <c r="D2708" s="403" t="s">
        <v>25659</v>
      </c>
      <c r="E2708" s="406" t="s">
        <v>25665</v>
      </c>
      <c r="F2708" s="381" t="s">
        <v>19516</v>
      </c>
      <c r="G2708" s="405" t="s">
        <v>7529</v>
      </c>
    </row>
    <row r="2709" spans="1:7" ht="60.75">
      <c r="A2709" s="371">
        <v>2694</v>
      </c>
      <c r="B2709" s="377">
        <v>7670</v>
      </c>
      <c r="C2709" s="378">
        <f>Matrix!B7672</f>
        <v>0</v>
      </c>
      <c r="D2709" s="403" t="s">
        <v>25659</v>
      </c>
      <c r="E2709" s="406" t="s">
        <v>25665</v>
      </c>
      <c r="F2709" s="381" t="s">
        <v>19517</v>
      </c>
      <c r="G2709" s="405" t="s">
        <v>7530</v>
      </c>
    </row>
    <row r="2710" spans="1:7" ht="60.75">
      <c r="A2710" s="371">
        <v>2695</v>
      </c>
      <c r="B2710" s="377">
        <v>7671</v>
      </c>
      <c r="C2710" s="378">
        <f>Matrix!B7673</f>
        <v>0</v>
      </c>
      <c r="D2710" s="403" t="s">
        <v>25659</v>
      </c>
      <c r="E2710" s="406" t="s">
        <v>25665</v>
      </c>
      <c r="F2710" s="381" t="s">
        <v>19518</v>
      </c>
      <c r="G2710" s="405" t="s">
        <v>7531</v>
      </c>
    </row>
    <row r="2711" spans="1:7" ht="49.5">
      <c r="A2711" s="371">
        <v>2696</v>
      </c>
      <c r="B2711" s="377">
        <v>7672</v>
      </c>
      <c r="C2711" s="378">
        <f>Matrix!B7674</f>
        <v>0</v>
      </c>
      <c r="D2711" s="403" t="s">
        <v>25659</v>
      </c>
      <c r="E2711" s="406" t="s">
        <v>25665</v>
      </c>
      <c r="F2711" s="381" t="s">
        <v>19519</v>
      </c>
      <c r="G2711" s="405" t="s">
        <v>7532</v>
      </c>
    </row>
    <row r="2712" spans="1:7" ht="60.75">
      <c r="A2712" s="371">
        <v>2697</v>
      </c>
      <c r="B2712" s="377">
        <v>7674</v>
      </c>
      <c r="C2712" s="378">
        <f>Matrix!B7676</f>
        <v>0</v>
      </c>
      <c r="D2712" s="403" t="s">
        <v>25659</v>
      </c>
      <c r="E2712" s="406" t="s">
        <v>25665</v>
      </c>
      <c r="F2712" s="381" t="s">
        <v>19521</v>
      </c>
      <c r="G2712" s="405" t="s">
        <v>7534</v>
      </c>
    </row>
    <row r="2713" spans="1:7" ht="49.5">
      <c r="A2713" s="371">
        <v>2698</v>
      </c>
      <c r="B2713" s="377">
        <v>7675</v>
      </c>
      <c r="C2713" s="378">
        <f>Matrix!B7677</f>
        <v>0</v>
      </c>
      <c r="D2713" s="403" t="s">
        <v>25659</v>
      </c>
      <c r="E2713" s="406" t="s">
        <v>25665</v>
      </c>
      <c r="F2713" s="381" t="s">
        <v>19522</v>
      </c>
      <c r="G2713" s="405" t="s">
        <v>7535</v>
      </c>
    </row>
    <row r="2714" spans="1:7" ht="49.5">
      <c r="A2714" s="371">
        <v>2699</v>
      </c>
      <c r="B2714" s="377">
        <v>7676</v>
      </c>
      <c r="C2714" s="378">
        <f>Matrix!B7678</f>
        <v>0</v>
      </c>
      <c r="D2714" s="403" t="s">
        <v>25659</v>
      </c>
      <c r="E2714" s="406" t="s">
        <v>25665</v>
      </c>
      <c r="F2714" s="381" t="s">
        <v>19523</v>
      </c>
      <c r="G2714" s="405" t="s">
        <v>7536</v>
      </c>
    </row>
    <row r="2715" spans="1:7" ht="49.5">
      <c r="A2715" s="371">
        <v>2700</v>
      </c>
      <c r="B2715" s="377">
        <v>7680</v>
      </c>
      <c r="C2715" s="378">
        <f>Matrix!B7682</f>
        <v>0</v>
      </c>
      <c r="D2715" s="403" t="s">
        <v>25659</v>
      </c>
      <c r="E2715" s="406" t="s">
        <v>25665</v>
      </c>
      <c r="F2715" s="381" t="s">
        <v>19527</v>
      </c>
      <c r="G2715" s="405" t="s">
        <v>7540</v>
      </c>
    </row>
    <row r="2716" spans="1:7" ht="49.5">
      <c r="A2716" s="371">
        <v>2701</v>
      </c>
      <c r="B2716" s="377">
        <v>7705</v>
      </c>
      <c r="C2716" s="378">
        <f>Matrix!B7707</f>
        <v>0</v>
      </c>
      <c r="D2716" s="403" t="s">
        <v>25659</v>
      </c>
      <c r="E2716" s="406" t="s">
        <v>25665</v>
      </c>
      <c r="F2716" s="381" t="s">
        <v>19552</v>
      </c>
      <c r="G2716" s="405" t="s">
        <v>7565</v>
      </c>
    </row>
    <row r="2717" spans="1:7" ht="60.75">
      <c r="A2717" s="371">
        <v>2702</v>
      </c>
      <c r="B2717" s="377">
        <v>7711</v>
      </c>
      <c r="C2717" s="378">
        <f>Matrix!B7713</f>
        <v>0</v>
      </c>
      <c r="D2717" s="403" t="s">
        <v>25659</v>
      </c>
      <c r="E2717" s="406" t="s">
        <v>25665</v>
      </c>
      <c r="F2717" s="381" t="s">
        <v>19558</v>
      </c>
      <c r="G2717" s="405" t="s">
        <v>7571</v>
      </c>
    </row>
    <row r="2718" spans="1:7" ht="60.75">
      <c r="A2718" s="371">
        <v>2703</v>
      </c>
      <c r="B2718" s="377">
        <v>7730</v>
      </c>
      <c r="C2718" s="378">
        <f>Matrix!B7732</f>
        <v>0</v>
      </c>
      <c r="D2718" s="403" t="s">
        <v>25659</v>
      </c>
      <c r="E2718" s="406" t="s">
        <v>25665</v>
      </c>
      <c r="F2718" s="381" t="s">
        <v>19577</v>
      </c>
      <c r="G2718" s="405" t="s">
        <v>7590</v>
      </c>
    </row>
    <row r="2719" spans="1:7" ht="60.75">
      <c r="A2719" s="371">
        <v>2704</v>
      </c>
      <c r="B2719" s="377">
        <v>7749</v>
      </c>
      <c r="C2719" s="378">
        <f>Matrix!B7751</f>
        <v>0</v>
      </c>
      <c r="D2719" s="403" t="s">
        <v>25659</v>
      </c>
      <c r="E2719" s="406" t="s">
        <v>25665</v>
      </c>
      <c r="F2719" s="381" t="s">
        <v>19596</v>
      </c>
      <c r="G2719" s="405" t="s">
        <v>7609</v>
      </c>
    </row>
    <row r="2720" spans="1:7" ht="60.75">
      <c r="A2720" s="371">
        <v>2705</v>
      </c>
      <c r="B2720" s="377">
        <v>8372</v>
      </c>
      <c r="C2720" s="378">
        <f>Matrix!B8374</f>
        <v>0</v>
      </c>
      <c r="D2720" s="403" t="s">
        <v>25659</v>
      </c>
      <c r="E2720" s="406" t="s">
        <v>25665</v>
      </c>
      <c r="F2720" s="381" t="s">
        <v>20201</v>
      </c>
      <c r="G2720" s="405" t="s">
        <v>8232</v>
      </c>
    </row>
    <row r="2721" spans="1:7" ht="49.5">
      <c r="A2721" s="371">
        <v>2706</v>
      </c>
      <c r="B2721" s="377">
        <v>8391</v>
      </c>
      <c r="C2721" s="378">
        <f>Matrix!B8393</f>
        <v>0</v>
      </c>
      <c r="D2721" s="403" t="s">
        <v>25659</v>
      </c>
      <c r="E2721" s="406" t="s">
        <v>25665</v>
      </c>
      <c r="F2721" s="381" t="s">
        <v>20219</v>
      </c>
      <c r="G2721" s="405" t="s">
        <v>8251</v>
      </c>
    </row>
    <row r="2722" spans="1:7" ht="49.5">
      <c r="A2722" s="371">
        <v>2707</v>
      </c>
      <c r="B2722" s="377">
        <v>8392</v>
      </c>
      <c r="C2722" s="378">
        <f>Matrix!B8394</f>
        <v>0</v>
      </c>
      <c r="D2722" s="403" t="s">
        <v>25659</v>
      </c>
      <c r="E2722" s="406" t="s">
        <v>25665</v>
      </c>
      <c r="F2722" s="381" t="s">
        <v>20219</v>
      </c>
      <c r="G2722" s="405" t="s">
        <v>8252</v>
      </c>
    </row>
    <row r="2723" spans="1:7" ht="49.5">
      <c r="A2723" s="371">
        <v>2708</v>
      </c>
      <c r="B2723" s="377">
        <v>8579</v>
      </c>
      <c r="C2723" s="378">
        <f>Matrix!B8581</f>
        <v>0</v>
      </c>
      <c r="D2723" s="403" t="s">
        <v>25659</v>
      </c>
      <c r="E2723" s="406" t="s">
        <v>25665</v>
      </c>
      <c r="F2723" s="381" t="s">
        <v>20403</v>
      </c>
      <c r="G2723" s="405" t="s">
        <v>8439</v>
      </c>
    </row>
    <row r="2724" spans="1:7" ht="49.5">
      <c r="A2724" s="371">
        <v>2709</v>
      </c>
      <c r="B2724" s="377">
        <v>8646</v>
      </c>
      <c r="C2724" s="378">
        <f>Matrix!B8648</f>
        <v>0</v>
      </c>
      <c r="D2724" s="403" t="s">
        <v>25659</v>
      </c>
      <c r="E2724" s="406" t="s">
        <v>25665</v>
      </c>
      <c r="F2724" s="381" t="s">
        <v>20470</v>
      </c>
      <c r="G2724" s="405" t="s">
        <v>8506</v>
      </c>
    </row>
    <row r="2725" spans="1:7" ht="60.75">
      <c r="A2725" s="371">
        <v>2710</v>
      </c>
      <c r="B2725" s="377">
        <v>8749</v>
      </c>
      <c r="C2725" s="378">
        <f>Matrix!B8751</f>
        <v>0</v>
      </c>
      <c r="D2725" s="403" t="s">
        <v>25659</v>
      </c>
      <c r="E2725" s="406" t="s">
        <v>25665</v>
      </c>
      <c r="F2725" s="381" t="s">
        <v>20535</v>
      </c>
      <c r="G2725" s="405" t="s">
        <v>8609</v>
      </c>
    </row>
    <row r="2726" spans="1:7" ht="60.75">
      <c r="A2726" s="371">
        <v>2711</v>
      </c>
      <c r="B2726" s="377">
        <v>8869</v>
      </c>
      <c r="C2726" s="378">
        <f>Matrix!B8871</f>
        <v>0</v>
      </c>
      <c r="D2726" s="403" t="s">
        <v>25659</v>
      </c>
      <c r="E2726" s="406" t="s">
        <v>25665</v>
      </c>
      <c r="F2726" s="381" t="s">
        <v>20654</v>
      </c>
      <c r="G2726" s="405" t="s">
        <v>8729</v>
      </c>
    </row>
    <row r="2727" spans="1:7" ht="49.5">
      <c r="A2727" s="371">
        <v>2712</v>
      </c>
      <c r="B2727" s="377">
        <v>8890</v>
      </c>
      <c r="C2727" s="378">
        <f>Matrix!B8892</f>
        <v>0</v>
      </c>
      <c r="D2727" s="403" t="s">
        <v>25659</v>
      </c>
      <c r="E2727" s="406" t="s">
        <v>25665</v>
      </c>
      <c r="F2727" s="381" t="s">
        <v>20675</v>
      </c>
      <c r="G2727" s="405" t="s">
        <v>8750</v>
      </c>
    </row>
    <row r="2728" spans="1:7" ht="49.5">
      <c r="A2728" s="371">
        <v>2713</v>
      </c>
      <c r="B2728" s="377">
        <v>8891</v>
      </c>
      <c r="C2728" s="378">
        <f>Matrix!B8893</f>
        <v>0</v>
      </c>
      <c r="D2728" s="403" t="s">
        <v>25659</v>
      </c>
      <c r="E2728" s="406" t="s">
        <v>25665</v>
      </c>
      <c r="F2728" s="381" t="s">
        <v>20676</v>
      </c>
      <c r="G2728" s="405" t="s">
        <v>8751</v>
      </c>
    </row>
    <row r="2729" spans="1:7" ht="60.75">
      <c r="A2729" s="371">
        <v>2714</v>
      </c>
      <c r="B2729" s="377">
        <v>9053</v>
      </c>
      <c r="C2729" s="378">
        <f>Matrix!B9055</f>
        <v>0</v>
      </c>
      <c r="D2729" s="403" t="s">
        <v>25659</v>
      </c>
      <c r="E2729" s="406" t="s">
        <v>25665</v>
      </c>
      <c r="F2729" s="381" t="s">
        <v>20838</v>
      </c>
      <c r="G2729" s="405" t="s">
        <v>8913</v>
      </c>
    </row>
    <row r="2730" spans="1:7" ht="60.75">
      <c r="A2730" s="371">
        <v>2715</v>
      </c>
      <c r="B2730" s="377">
        <v>9078</v>
      </c>
      <c r="C2730" s="378">
        <f>Matrix!B9080</f>
        <v>0</v>
      </c>
      <c r="D2730" s="403" t="s">
        <v>25659</v>
      </c>
      <c r="E2730" s="406" t="s">
        <v>25665</v>
      </c>
      <c r="F2730" s="381" t="s">
        <v>20863</v>
      </c>
      <c r="G2730" s="405" t="s">
        <v>8938</v>
      </c>
    </row>
    <row r="2731" spans="1:7" ht="49.5">
      <c r="A2731" s="371">
        <v>2716</v>
      </c>
      <c r="B2731" s="377">
        <v>9908</v>
      </c>
      <c r="C2731" s="378">
        <f>Matrix!B9910</f>
        <v>0</v>
      </c>
      <c r="D2731" s="403" t="s">
        <v>25659</v>
      </c>
      <c r="E2731" s="406" t="s">
        <v>25665</v>
      </c>
      <c r="F2731" s="381" t="s">
        <v>21677</v>
      </c>
      <c r="G2731" s="405" t="s">
        <v>9769</v>
      </c>
    </row>
    <row r="2732" spans="1:7" ht="49.5">
      <c r="A2732" s="371">
        <v>2717</v>
      </c>
      <c r="B2732" s="377">
        <v>9909</v>
      </c>
      <c r="C2732" s="378">
        <f>Matrix!B9911</f>
        <v>0</v>
      </c>
      <c r="D2732" s="403" t="s">
        <v>25659</v>
      </c>
      <c r="E2732" s="406" t="s">
        <v>25665</v>
      </c>
      <c r="F2732" s="381" t="s">
        <v>21678</v>
      </c>
      <c r="G2732" s="405" t="s">
        <v>9770</v>
      </c>
    </row>
    <row r="2733" spans="1:7" ht="49.5">
      <c r="A2733" s="371">
        <v>2718</v>
      </c>
      <c r="B2733" s="377">
        <v>9910</v>
      </c>
      <c r="C2733" s="378">
        <f>Matrix!B9912</f>
        <v>0</v>
      </c>
      <c r="D2733" s="403" t="s">
        <v>25659</v>
      </c>
      <c r="E2733" s="406" t="s">
        <v>25665</v>
      </c>
      <c r="F2733" s="381" t="s">
        <v>21679</v>
      </c>
      <c r="G2733" s="405" t="s">
        <v>9771</v>
      </c>
    </row>
    <row r="2734" spans="1:7" ht="49.5">
      <c r="A2734" s="371">
        <v>2719</v>
      </c>
      <c r="B2734" s="377">
        <v>9911</v>
      </c>
      <c r="C2734" s="378">
        <f>Matrix!B9913</f>
        <v>0</v>
      </c>
      <c r="D2734" s="403" t="s">
        <v>25659</v>
      </c>
      <c r="E2734" s="406" t="s">
        <v>25665</v>
      </c>
      <c r="F2734" s="381" t="s">
        <v>21680</v>
      </c>
      <c r="G2734" s="405" t="s">
        <v>9772</v>
      </c>
    </row>
    <row r="2735" spans="1:7" ht="49.5">
      <c r="A2735" s="371">
        <v>2720</v>
      </c>
      <c r="B2735" s="377">
        <v>9912</v>
      </c>
      <c r="C2735" s="378">
        <f>Matrix!B9914</f>
        <v>0</v>
      </c>
      <c r="D2735" s="403" t="s">
        <v>25659</v>
      </c>
      <c r="E2735" s="406" t="s">
        <v>25665</v>
      </c>
      <c r="F2735" s="381" t="s">
        <v>21681</v>
      </c>
      <c r="G2735" s="405" t="s">
        <v>9773</v>
      </c>
    </row>
    <row r="2736" spans="1:7" ht="49.5">
      <c r="A2736" s="371">
        <v>2721</v>
      </c>
      <c r="B2736" s="377">
        <v>9913</v>
      </c>
      <c r="C2736" s="378">
        <f>Matrix!B9915</f>
        <v>0</v>
      </c>
      <c r="D2736" s="403" t="s">
        <v>25659</v>
      </c>
      <c r="E2736" s="406" t="s">
        <v>25665</v>
      </c>
      <c r="F2736" s="381" t="s">
        <v>21682</v>
      </c>
      <c r="G2736" s="405" t="s">
        <v>9774</v>
      </c>
    </row>
    <row r="2737" spans="1:7" ht="49.5">
      <c r="A2737" s="371">
        <v>2722</v>
      </c>
      <c r="B2737" s="377">
        <v>9914</v>
      </c>
      <c r="C2737" s="378">
        <f>Matrix!B9916</f>
        <v>0</v>
      </c>
      <c r="D2737" s="403" t="s">
        <v>25659</v>
      </c>
      <c r="E2737" s="406" t="s">
        <v>25665</v>
      </c>
      <c r="F2737" s="381" t="s">
        <v>21683</v>
      </c>
      <c r="G2737" s="405" t="s">
        <v>9775</v>
      </c>
    </row>
    <row r="2738" spans="1:7" ht="49.5">
      <c r="A2738" s="371">
        <v>2723</v>
      </c>
      <c r="B2738" s="377">
        <v>9915</v>
      </c>
      <c r="C2738" s="378">
        <f>Matrix!B9917</f>
        <v>0</v>
      </c>
      <c r="D2738" s="403" t="s">
        <v>25659</v>
      </c>
      <c r="E2738" s="406" t="s">
        <v>25665</v>
      </c>
      <c r="F2738" s="381" t="s">
        <v>21684</v>
      </c>
      <c r="G2738" s="405" t="s">
        <v>9776</v>
      </c>
    </row>
    <row r="2739" spans="1:7" ht="49.5">
      <c r="A2739" s="371">
        <v>2724</v>
      </c>
      <c r="B2739" s="377">
        <v>9917</v>
      </c>
      <c r="C2739" s="378">
        <f>Matrix!B9919</f>
        <v>0</v>
      </c>
      <c r="D2739" s="403" t="s">
        <v>25659</v>
      </c>
      <c r="E2739" s="406" t="s">
        <v>25665</v>
      </c>
      <c r="F2739" s="381" t="s">
        <v>21686</v>
      </c>
      <c r="G2739" s="405" t="s">
        <v>9778</v>
      </c>
    </row>
    <row r="2740" spans="1:7" ht="49.5">
      <c r="A2740" s="371">
        <v>2725</v>
      </c>
      <c r="B2740" s="377">
        <v>9918</v>
      </c>
      <c r="C2740" s="378">
        <f>Matrix!B9920</f>
        <v>0</v>
      </c>
      <c r="D2740" s="403" t="s">
        <v>25659</v>
      </c>
      <c r="E2740" s="406" t="s">
        <v>25665</v>
      </c>
      <c r="F2740" s="381" t="s">
        <v>21687</v>
      </c>
      <c r="G2740" s="405" t="s">
        <v>9779</v>
      </c>
    </row>
    <row r="2741" spans="1:7" ht="49.5">
      <c r="A2741" s="371">
        <v>2726</v>
      </c>
      <c r="B2741" s="377">
        <v>9919</v>
      </c>
      <c r="C2741" s="378">
        <f>Matrix!B9921</f>
        <v>0</v>
      </c>
      <c r="D2741" s="403" t="s">
        <v>25659</v>
      </c>
      <c r="E2741" s="406" t="s">
        <v>25665</v>
      </c>
      <c r="F2741" s="381" t="s">
        <v>21688</v>
      </c>
      <c r="G2741" s="405" t="s">
        <v>9780</v>
      </c>
    </row>
    <row r="2742" spans="1:7" ht="49.5">
      <c r="A2742" s="371">
        <v>2727</v>
      </c>
      <c r="B2742" s="377">
        <v>9920</v>
      </c>
      <c r="C2742" s="378">
        <f>Matrix!B9922</f>
        <v>0</v>
      </c>
      <c r="D2742" s="403" t="s">
        <v>25659</v>
      </c>
      <c r="E2742" s="406" t="s">
        <v>25665</v>
      </c>
      <c r="F2742" s="381" t="s">
        <v>21689</v>
      </c>
      <c r="G2742" s="405" t="s">
        <v>9781</v>
      </c>
    </row>
    <row r="2743" spans="1:7" ht="49.5">
      <c r="A2743" s="371">
        <v>2728</v>
      </c>
      <c r="B2743" s="377">
        <v>9921</v>
      </c>
      <c r="C2743" s="378">
        <f>Matrix!B9923</f>
        <v>0</v>
      </c>
      <c r="D2743" s="403" t="s">
        <v>25659</v>
      </c>
      <c r="E2743" s="406" t="s">
        <v>25665</v>
      </c>
      <c r="F2743" s="381" t="s">
        <v>21690</v>
      </c>
      <c r="G2743" s="405" t="s">
        <v>9782</v>
      </c>
    </row>
    <row r="2744" spans="1:7" ht="49.5">
      <c r="A2744" s="371">
        <v>2729</v>
      </c>
      <c r="B2744" s="377">
        <v>9922</v>
      </c>
      <c r="C2744" s="378">
        <f>Matrix!B9924</f>
        <v>0</v>
      </c>
      <c r="D2744" s="403" t="s">
        <v>25659</v>
      </c>
      <c r="E2744" s="406" t="s">
        <v>25665</v>
      </c>
      <c r="F2744" s="381" t="s">
        <v>21691</v>
      </c>
      <c r="G2744" s="405" t="s">
        <v>9783</v>
      </c>
    </row>
    <row r="2745" spans="1:7" ht="49.5">
      <c r="A2745" s="371">
        <v>2730</v>
      </c>
      <c r="B2745" s="377">
        <v>9923</v>
      </c>
      <c r="C2745" s="378">
        <f>Matrix!B9925</f>
        <v>0</v>
      </c>
      <c r="D2745" s="403" t="s">
        <v>25659</v>
      </c>
      <c r="E2745" s="406" t="s">
        <v>25665</v>
      </c>
      <c r="F2745" s="381" t="s">
        <v>21692</v>
      </c>
      <c r="G2745" s="405" t="s">
        <v>9784</v>
      </c>
    </row>
    <row r="2746" spans="1:7" ht="49.5">
      <c r="A2746" s="371">
        <v>2731</v>
      </c>
      <c r="B2746" s="377">
        <v>9924</v>
      </c>
      <c r="C2746" s="378">
        <f>Matrix!B9926</f>
        <v>0</v>
      </c>
      <c r="D2746" s="403" t="s">
        <v>25659</v>
      </c>
      <c r="E2746" s="406" t="s">
        <v>25665</v>
      </c>
      <c r="F2746" s="381" t="s">
        <v>21693</v>
      </c>
      <c r="G2746" s="405" t="s">
        <v>9785</v>
      </c>
    </row>
    <row r="2747" spans="1:7" ht="49.5">
      <c r="A2747" s="371">
        <v>2732</v>
      </c>
      <c r="B2747" s="377">
        <v>9925</v>
      </c>
      <c r="C2747" s="378">
        <f>Matrix!B9927</f>
        <v>0</v>
      </c>
      <c r="D2747" s="403" t="s">
        <v>25659</v>
      </c>
      <c r="E2747" s="406" t="s">
        <v>25665</v>
      </c>
      <c r="F2747" s="381" t="s">
        <v>21694</v>
      </c>
      <c r="G2747" s="405" t="s">
        <v>9786</v>
      </c>
    </row>
    <row r="2748" spans="1:7" ht="49.5">
      <c r="A2748" s="371">
        <v>2733</v>
      </c>
      <c r="B2748" s="377">
        <v>9926</v>
      </c>
      <c r="C2748" s="378">
        <f>Matrix!B9928</f>
        <v>0</v>
      </c>
      <c r="D2748" s="403" t="s">
        <v>25659</v>
      </c>
      <c r="E2748" s="406" t="s">
        <v>25665</v>
      </c>
      <c r="F2748" s="381" t="s">
        <v>21695</v>
      </c>
      <c r="G2748" s="405" t="s">
        <v>9787</v>
      </c>
    </row>
    <row r="2749" spans="1:7" ht="49.5">
      <c r="A2749" s="371">
        <v>2734</v>
      </c>
      <c r="B2749" s="377">
        <v>9927</v>
      </c>
      <c r="C2749" s="378">
        <f>Matrix!B9929</f>
        <v>0</v>
      </c>
      <c r="D2749" s="403" t="s">
        <v>25659</v>
      </c>
      <c r="E2749" s="406" t="s">
        <v>25665</v>
      </c>
      <c r="F2749" s="381" t="s">
        <v>21696</v>
      </c>
      <c r="G2749" s="405" t="s">
        <v>9788</v>
      </c>
    </row>
    <row r="2750" spans="1:7" ht="49.5">
      <c r="A2750" s="371">
        <v>2735</v>
      </c>
      <c r="B2750" s="377">
        <v>9928</v>
      </c>
      <c r="C2750" s="378">
        <f>Matrix!B9930</f>
        <v>0</v>
      </c>
      <c r="D2750" s="403" t="s">
        <v>25659</v>
      </c>
      <c r="E2750" s="406" t="s">
        <v>25665</v>
      </c>
      <c r="F2750" s="381" t="s">
        <v>21697</v>
      </c>
      <c r="G2750" s="405" t="s">
        <v>9789</v>
      </c>
    </row>
    <row r="2751" spans="1:7" ht="49.5">
      <c r="A2751" s="371">
        <v>2736</v>
      </c>
      <c r="B2751" s="377">
        <v>9929</v>
      </c>
      <c r="C2751" s="378">
        <f>Matrix!B9931</f>
        <v>0</v>
      </c>
      <c r="D2751" s="403" t="s">
        <v>25659</v>
      </c>
      <c r="E2751" s="406" t="s">
        <v>25665</v>
      </c>
      <c r="F2751" s="381" t="s">
        <v>21698</v>
      </c>
      <c r="G2751" s="405" t="s">
        <v>9790</v>
      </c>
    </row>
    <row r="2752" spans="1:7" ht="49.5">
      <c r="A2752" s="371">
        <v>2737</v>
      </c>
      <c r="B2752" s="377">
        <v>9930</v>
      </c>
      <c r="C2752" s="378">
        <f>Matrix!B9932</f>
        <v>0</v>
      </c>
      <c r="D2752" s="403" t="s">
        <v>25659</v>
      </c>
      <c r="E2752" s="406" t="s">
        <v>25665</v>
      </c>
      <c r="F2752" s="381" t="s">
        <v>21699</v>
      </c>
      <c r="G2752" s="405" t="s">
        <v>9791</v>
      </c>
    </row>
    <row r="2753" spans="1:7" ht="49.5">
      <c r="A2753" s="371">
        <v>2738</v>
      </c>
      <c r="B2753" s="377">
        <v>9931</v>
      </c>
      <c r="C2753" s="378">
        <f>Matrix!B9933</f>
        <v>0</v>
      </c>
      <c r="D2753" s="403" t="s">
        <v>25659</v>
      </c>
      <c r="E2753" s="406" t="s">
        <v>25665</v>
      </c>
      <c r="F2753" s="381" t="s">
        <v>21700</v>
      </c>
      <c r="G2753" s="405" t="s">
        <v>9792</v>
      </c>
    </row>
    <row r="2754" spans="1:7" ht="49.5">
      <c r="A2754" s="371">
        <v>2739</v>
      </c>
      <c r="B2754" s="377">
        <v>9932</v>
      </c>
      <c r="C2754" s="378">
        <f>Matrix!B9934</f>
        <v>0</v>
      </c>
      <c r="D2754" s="403" t="s">
        <v>25659</v>
      </c>
      <c r="E2754" s="406" t="s">
        <v>25665</v>
      </c>
      <c r="F2754" s="381" t="s">
        <v>21701</v>
      </c>
      <c r="G2754" s="405" t="s">
        <v>9793</v>
      </c>
    </row>
    <row r="2755" spans="1:7" ht="60.75">
      <c r="A2755" s="371">
        <v>2740</v>
      </c>
      <c r="B2755" s="377">
        <v>75</v>
      </c>
      <c r="C2755" s="378">
        <f>Matrix!B77</f>
        <v>0</v>
      </c>
      <c r="D2755" s="403" t="s">
        <v>25659</v>
      </c>
      <c r="E2755" s="407" t="s">
        <v>25667</v>
      </c>
      <c r="F2755" s="381" t="s">
        <v>25668</v>
      </c>
      <c r="G2755" s="405" t="s">
        <v>79</v>
      </c>
    </row>
    <row r="2756" spans="1:7" ht="40.5">
      <c r="A2756" s="371">
        <v>2741</v>
      </c>
      <c r="B2756" s="377">
        <v>132</v>
      </c>
      <c r="C2756" s="378">
        <f>Matrix!B134</f>
        <v>0</v>
      </c>
      <c r="D2756" s="403" t="s">
        <v>25659</v>
      </c>
      <c r="E2756" s="407" t="s">
        <v>25667</v>
      </c>
      <c r="F2756" s="381" t="s">
        <v>12186</v>
      </c>
      <c r="G2756" s="405" t="s">
        <v>136</v>
      </c>
    </row>
    <row r="2757" spans="1:7" ht="40.5">
      <c r="A2757" s="371">
        <v>2742</v>
      </c>
      <c r="B2757" s="377">
        <v>158</v>
      </c>
      <c r="C2757" s="378">
        <f>Matrix!B160</f>
        <v>0</v>
      </c>
      <c r="D2757" s="403" t="s">
        <v>25659</v>
      </c>
      <c r="E2757" s="407" t="s">
        <v>25667</v>
      </c>
      <c r="F2757" s="381" t="s">
        <v>12212</v>
      </c>
      <c r="G2757" s="405" t="s">
        <v>162</v>
      </c>
    </row>
    <row r="2758" spans="1:7" ht="40.5">
      <c r="A2758" s="371">
        <v>2743</v>
      </c>
      <c r="B2758" s="377">
        <v>192</v>
      </c>
      <c r="C2758" s="378">
        <f>Matrix!B194</f>
        <v>0</v>
      </c>
      <c r="D2758" s="403" t="s">
        <v>25659</v>
      </c>
      <c r="E2758" s="407" t="s">
        <v>25667</v>
      </c>
      <c r="F2758" s="381" t="s">
        <v>12246</v>
      </c>
      <c r="G2758" s="405" t="s">
        <v>196</v>
      </c>
    </row>
    <row r="2759" spans="1:7" ht="40.5">
      <c r="A2759" s="371">
        <v>2744</v>
      </c>
      <c r="B2759" s="377">
        <v>203</v>
      </c>
      <c r="C2759" s="378">
        <f>Matrix!B205</f>
        <v>0</v>
      </c>
      <c r="D2759" s="403" t="s">
        <v>25659</v>
      </c>
      <c r="E2759" s="407" t="s">
        <v>25667</v>
      </c>
      <c r="F2759" s="381" t="s">
        <v>12257</v>
      </c>
      <c r="G2759" s="405" t="s">
        <v>207</v>
      </c>
    </row>
    <row r="2760" spans="1:7" ht="60.75">
      <c r="A2760" s="371">
        <v>2745</v>
      </c>
      <c r="B2760" s="377">
        <v>214</v>
      </c>
      <c r="C2760" s="378">
        <f>Matrix!B216</f>
        <v>0</v>
      </c>
      <c r="D2760" s="403" t="s">
        <v>25659</v>
      </c>
      <c r="E2760" s="407" t="s">
        <v>25667</v>
      </c>
      <c r="F2760" s="381" t="s">
        <v>12268</v>
      </c>
      <c r="G2760" s="405" t="s">
        <v>218</v>
      </c>
    </row>
    <row r="2761" spans="1:7" ht="40.5">
      <c r="A2761" s="371">
        <v>2746</v>
      </c>
      <c r="B2761" s="377">
        <v>293</v>
      </c>
      <c r="C2761" s="378">
        <f>Matrix!B295</f>
        <v>0</v>
      </c>
      <c r="D2761" s="403" t="s">
        <v>25659</v>
      </c>
      <c r="E2761" s="407" t="s">
        <v>25667</v>
      </c>
      <c r="F2761" s="381" t="s">
        <v>12347</v>
      </c>
      <c r="G2761" s="405" t="s">
        <v>297</v>
      </c>
    </row>
    <row r="2762" spans="1:7" ht="40.5">
      <c r="A2762" s="371">
        <v>2747</v>
      </c>
      <c r="B2762" s="377">
        <v>301</v>
      </c>
      <c r="C2762" s="378">
        <f>Matrix!B303</f>
        <v>0</v>
      </c>
      <c r="D2762" s="403" t="s">
        <v>25659</v>
      </c>
      <c r="E2762" s="407" t="s">
        <v>25667</v>
      </c>
      <c r="F2762" s="381" t="s">
        <v>12355</v>
      </c>
      <c r="G2762" s="405" t="s">
        <v>305</v>
      </c>
    </row>
    <row r="2763" spans="1:7" ht="40.5">
      <c r="A2763" s="371">
        <v>2748</v>
      </c>
      <c r="B2763" s="377">
        <v>330</v>
      </c>
      <c r="C2763" s="378">
        <f>Matrix!B332</f>
        <v>0</v>
      </c>
      <c r="D2763" s="403" t="s">
        <v>25659</v>
      </c>
      <c r="E2763" s="407" t="s">
        <v>25667</v>
      </c>
      <c r="F2763" s="381" t="s">
        <v>12384</v>
      </c>
      <c r="G2763" s="405" t="s">
        <v>334</v>
      </c>
    </row>
    <row r="2764" spans="1:7" ht="60.75">
      <c r="A2764" s="371">
        <v>2749</v>
      </c>
      <c r="B2764" s="377">
        <v>341</v>
      </c>
      <c r="C2764" s="378">
        <f>Matrix!B343</f>
        <v>0</v>
      </c>
      <c r="D2764" s="403" t="s">
        <v>25659</v>
      </c>
      <c r="E2764" s="407" t="s">
        <v>25667</v>
      </c>
      <c r="F2764" s="381" t="s">
        <v>12395</v>
      </c>
      <c r="G2764" s="405" t="s">
        <v>345</v>
      </c>
    </row>
    <row r="2765" spans="1:7" ht="40.5">
      <c r="A2765" s="371">
        <v>2750</v>
      </c>
      <c r="B2765" s="377">
        <v>379</v>
      </c>
      <c r="C2765" s="378">
        <f>Matrix!B381</f>
        <v>0</v>
      </c>
      <c r="D2765" s="403" t="s">
        <v>25659</v>
      </c>
      <c r="E2765" s="407" t="s">
        <v>25667</v>
      </c>
      <c r="F2765" s="381" t="s">
        <v>12433</v>
      </c>
      <c r="G2765" s="405" t="s">
        <v>383</v>
      </c>
    </row>
    <row r="2766" spans="1:7" ht="37.5">
      <c r="A2766" s="371">
        <v>2751</v>
      </c>
      <c r="B2766" s="377">
        <v>427</v>
      </c>
      <c r="C2766" s="378">
        <f>Matrix!B429</f>
        <v>0</v>
      </c>
      <c r="D2766" s="403" t="s">
        <v>25659</v>
      </c>
      <c r="E2766" s="407" t="s">
        <v>25667</v>
      </c>
      <c r="F2766" s="381" t="s">
        <v>12481</v>
      </c>
      <c r="G2766" s="405" t="s">
        <v>431</v>
      </c>
    </row>
    <row r="2767" spans="1:7" ht="40.5">
      <c r="A2767" s="371">
        <v>2752</v>
      </c>
      <c r="B2767" s="377">
        <v>530</v>
      </c>
      <c r="C2767" s="378">
        <f>Matrix!B532</f>
        <v>0</v>
      </c>
      <c r="D2767" s="403" t="s">
        <v>25659</v>
      </c>
      <c r="E2767" s="407" t="s">
        <v>25667</v>
      </c>
      <c r="F2767" s="381" t="s">
        <v>12584</v>
      </c>
      <c r="G2767" s="405" t="s">
        <v>534</v>
      </c>
    </row>
    <row r="2768" spans="1:7" ht="37.5">
      <c r="A2768" s="371">
        <v>2753</v>
      </c>
      <c r="B2768" s="377">
        <v>618</v>
      </c>
      <c r="C2768" s="378">
        <f>Matrix!B620</f>
        <v>0</v>
      </c>
      <c r="D2768" s="403" t="s">
        <v>25659</v>
      </c>
      <c r="E2768" s="407" t="s">
        <v>25667</v>
      </c>
      <c r="F2768" s="381" t="s">
        <v>12672</v>
      </c>
      <c r="G2768" s="405" t="s">
        <v>622</v>
      </c>
    </row>
    <row r="2769" spans="1:7" ht="60.75">
      <c r="A2769" s="371">
        <v>2754</v>
      </c>
      <c r="B2769" s="377">
        <v>644</v>
      </c>
      <c r="C2769" s="378">
        <f>Matrix!B646</f>
        <v>0</v>
      </c>
      <c r="D2769" s="403" t="s">
        <v>25659</v>
      </c>
      <c r="E2769" s="407" t="s">
        <v>25667</v>
      </c>
      <c r="F2769" s="381" t="s">
        <v>12698</v>
      </c>
      <c r="G2769" s="405" t="s">
        <v>648</v>
      </c>
    </row>
    <row r="2770" spans="1:7" ht="40.5">
      <c r="A2770" s="371">
        <v>2755</v>
      </c>
      <c r="B2770" s="377">
        <v>649</v>
      </c>
      <c r="C2770" s="378">
        <f>Matrix!B651</f>
        <v>0</v>
      </c>
      <c r="D2770" s="403" t="s">
        <v>25659</v>
      </c>
      <c r="E2770" s="407" t="s">
        <v>25667</v>
      </c>
      <c r="F2770" s="381" t="s">
        <v>12703</v>
      </c>
      <c r="G2770" s="405" t="s">
        <v>653</v>
      </c>
    </row>
    <row r="2771" spans="1:7" ht="40.5">
      <c r="A2771" s="371">
        <v>2756</v>
      </c>
      <c r="B2771" s="377">
        <v>650</v>
      </c>
      <c r="C2771" s="378">
        <f>Matrix!B652</f>
        <v>0</v>
      </c>
      <c r="D2771" s="403" t="s">
        <v>25659</v>
      </c>
      <c r="E2771" s="407" t="s">
        <v>25667</v>
      </c>
      <c r="F2771" s="381" t="s">
        <v>12704</v>
      </c>
      <c r="G2771" s="405" t="s">
        <v>654</v>
      </c>
    </row>
    <row r="2772" spans="1:7" ht="40.5">
      <c r="A2772" s="371">
        <v>2757</v>
      </c>
      <c r="B2772" s="377">
        <v>656</v>
      </c>
      <c r="C2772" s="378">
        <f>Matrix!B658</f>
        <v>0</v>
      </c>
      <c r="D2772" s="403" t="s">
        <v>25659</v>
      </c>
      <c r="E2772" s="407" t="s">
        <v>25667</v>
      </c>
      <c r="F2772" s="381" t="s">
        <v>12710</v>
      </c>
      <c r="G2772" s="405" t="s">
        <v>660</v>
      </c>
    </row>
    <row r="2773" spans="1:7" ht="40.5">
      <c r="A2773" s="371">
        <v>2758</v>
      </c>
      <c r="B2773" s="377">
        <v>833</v>
      </c>
      <c r="C2773" s="378">
        <f>Matrix!B835</f>
        <v>0</v>
      </c>
      <c r="D2773" s="403" t="s">
        <v>25659</v>
      </c>
      <c r="E2773" s="407" t="s">
        <v>25667</v>
      </c>
      <c r="F2773" s="381" t="s">
        <v>12887</v>
      </c>
      <c r="G2773" s="405" t="s">
        <v>836</v>
      </c>
    </row>
    <row r="2774" spans="1:7" ht="37.5">
      <c r="A2774" s="371">
        <v>2759</v>
      </c>
      <c r="B2774" s="377">
        <v>916</v>
      </c>
      <c r="C2774" s="378">
        <f>Matrix!B918</f>
        <v>0</v>
      </c>
      <c r="D2774" s="403" t="s">
        <v>25659</v>
      </c>
      <c r="E2774" s="407" t="s">
        <v>25667</v>
      </c>
      <c r="F2774" s="381" t="s">
        <v>12969</v>
      </c>
      <c r="G2774" s="405" t="s">
        <v>919</v>
      </c>
    </row>
    <row r="2775" spans="1:7" ht="40.5">
      <c r="A2775" s="371">
        <v>2760</v>
      </c>
      <c r="B2775" s="377">
        <v>936</v>
      </c>
      <c r="C2775" s="378">
        <f>Matrix!B938</f>
        <v>0</v>
      </c>
      <c r="D2775" s="403" t="s">
        <v>25659</v>
      </c>
      <c r="E2775" s="407" t="s">
        <v>25667</v>
      </c>
      <c r="F2775" s="381" t="s">
        <v>12989</v>
      </c>
      <c r="G2775" s="405" t="s">
        <v>939</v>
      </c>
    </row>
    <row r="2776" spans="1:7" ht="37.5">
      <c r="A2776" s="371">
        <v>2761</v>
      </c>
      <c r="B2776" s="377">
        <v>967</v>
      </c>
      <c r="C2776" s="378">
        <f>Matrix!B969</f>
        <v>0</v>
      </c>
      <c r="D2776" s="403" t="s">
        <v>25659</v>
      </c>
      <c r="E2776" s="407" t="s">
        <v>25667</v>
      </c>
      <c r="F2776" s="381" t="s">
        <v>13020</v>
      </c>
      <c r="G2776" s="405" t="s">
        <v>970</v>
      </c>
    </row>
    <row r="2777" spans="1:7" ht="40.5">
      <c r="A2777" s="371">
        <v>2762</v>
      </c>
      <c r="B2777" s="377">
        <v>968</v>
      </c>
      <c r="C2777" s="378">
        <f>Matrix!B970</f>
        <v>0</v>
      </c>
      <c r="D2777" s="403" t="s">
        <v>25659</v>
      </c>
      <c r="E2777" s="407" t="s">
        <v>25667</v>
      </c>
      <c r="F2777" s="381" t="s">
        <v>13021</v>
      </c>
      <c r="G2777" s="405" t="s">
        <v>971</v>
      </c>
    </row>
    <row r="2778" spans="1:7" ht="60.75">
      <c r="A2778" s="371">
        <v>2763</v>
      </c>
      <c r="B2778" s="377">
        <v>969</v>
      </c>
      <c r="C2778" s="378">
        <f>Matrix!B971</f>
        <v>0</v>
      </c>
      <c r="D2778" s="403" t="s">
        <v>25659</v>
      </c>
      <c r="E2778" s="407" t="s">
        <v>25667</v>
      </c>
      <c r="F2778" s="381" t="s">
        <v>13022</v>
      </c>
      <c r="G2778" s="405" t="s">
        <v>972</v>
      </c>
    </row>
    <row r="2779" spans="1:7" ht="60.75">
      <c r="A2779" s="371">
        <v>2764</v>
      </c>
      <c r="B2779" s="377">
        <v>988</v>
      </c>
      <c r="C2779" s="378">
        <f>Matrix!B990</f>
        <v>0</v>
      </c>
      <c r="D2779" s="403" t="s">
        <v>25659</v>
      </c>
      <c r="E2779" s="407" t="s">
        <v>25667</v>
      </c>
      <c r="F2779" s="381" t="s">
        <v>13041</v>
      </c>
      <c r="G2779" s="405" t="s">
        <v>991</v>
      </c>
    </row>
    <row r="2780" spans="1:7" ht="37.5">
      <c r="A2780" s="371">
        <v>2765</v>
      </c>
      <c r="B2780" s="377">
        <v>1057</v>
      </c>
      <c r="C2780" s="378">
        <f>Matrix!B1059</f>
        <v>0</v>
      </c>
      <c r="D2780" s="403" t="s">
        <v>25659</v>
      </c>
      <c r="E2780" s="407" t="s">
        <v>25667</v>
      </c>
      <c r="F2780" s="381" t="s">
        <v>13110</v>
      </c>
      <c r="G2780" s="405" t="s">
        <v>1060</v>
      </c>
    </row>
    <row r="2781" spans="1:7" ht="40.5">
      <c r="A2781" s="371">
        <v>2766</v>
      </c>
      <c r="B2781" s="377">
        <v>1069</v>
      </c>
      <c r="C2781" s="378">
        <f>Matrix!B1071</f>
        <v>0</v>
      </c>
      <c r="D2781" s="403" t="s">
        <v>25659</v>
      </c>
      <c r="E2781" s="407" t="s">
        <v>25667</v>
      </c>
      <c r="F2781" s="381" t="s">
        <v>13122</v>
      </c>
      <c r="G2781" s="405" t="s">
        <v>1072</v>
      </c>
    </row>
    <row r="2782" spans="1:7" ht="40.5">
      <c r="A2782" s="371">
        <v>2767</v>
      </c>
      <c r="B2782" s="377">
        <v>1074</v>
      </c>
      <c r="C2782" s="378">
        <f>Matrix!B1076</f>
        <v>0</v>
      </c>
      <c r="D2782" s="403" t="s">
        <v>25659</v>
      </c>
      <c r="E2782" s="407" t="s">
        <v>25667</v>
      </c>
      <c r="F2782" s="381" t="s">
        <v>13127</v>
      </c>
      <c r="G2782" s="405" t="s">
        <v>1077</v>
      </c>
    </row>
    <row r="2783" spans="1:7" ht="40.5">
      <c r="A2783" s="371">
        <v>2768</v>
      </c>
      <c r="B2783" s="377">
        <v>1080</v>
      </c>
      <c r="C2783" s="378">
        <f>Matrix!B1082</f>
        <v>0</v>
      </c>
      <c r="D2783" s="403" t="s">
        <v>25659</v>
      </c>
      <c r="E2783" s="407" t="s">
        <v>25667</v>
      </c>
      <c r="F2783" s="381" t="s">
        <v>13133</v>
      </c>
      <c r="G2783" s="405" t="s">
        <v>1083</v>
      </c>
    </row>
    <row r="2784" spans="1:7" ht="40.5">
      <c r="A2784" s="371">
        <v>2769</v>
      </c>
      <c r="B2784" s="377">
        <v>1081</v>
      </c>
      <c r="C2784" s="378">
        <f>Matrix!B1083</f>
        <v>0</v>
      </c>
      <c r="D2784" s="403" t="s">
        <v>25659</v>
      </c>
      <c r="E2784" s="407" t="s">
        <v>25667</v>
      </c>
      <c r="F2784" s="381" t="s">
        <v>13134</v>
      </c>
      <c r="G2784" s="405" t="s">
        <v>1084</v>
      </c>
    </row>
    <row r="2785" spans="1:7" ht="40.5">
      <c r="A2785" s="371">
        <v>2770</v>
      </c>
      <c r="B2785" s="377">
        <v>1284</v>
      </c>
      <c r="C2785" s="378">
        <f>Matrix!B1286</f>
        <v>0</v>
      </c>
      <c r="D2785" s="403" t="s">
        <v>25659</v>
      </c>
      <c r="E2785" s="407" t="s">
        <v>25667</v>
      </c>
      <c r="F2785" s="381" t="s">
        <v>13337</v>
      </c>
      <c r="G2785" s="405" t="s">
        <v>1287</v>
      </c>
    </row>
    <row r="2786" spans="1:7" ht="40.5">
      <c r="A2786" s="371">
        <v>2771</v>
      </c>
      <c r="B2786" s="377">
        <v>1363</v>
      </c>
      <c r="C2786" s="378">
        <f>Matrix!B1365</f>
        <v>0</v>
      </c>
      <c r="D2786" s="403" t="s">
        <v>25659</v>
      </c>
      <c r="E2786" s="407" t="s">
        <v>25667</v>
      </c>
      <c r="F2786" s="381" t="s">
        <v>13416</v>
      </c>
      <c r="G2786" s="405" t="s">
        <v>1365</v>
      </c>
    </row>
    <row r="2787" spans="1:7" ht="40.5">
      <c r="A2787" s="371">
        <v>2772</v>
      </c>
      <c r="B2787" s="377">
        <v>1622</v>
      </c>
      <c r="C2787" s="378">
        <f>Matrix!B1624</f>
        <v>0</v>
      </c>
      <c r="D2787" s="403" t="s">
        <v>25659</v>
      </c>
      <c r="E2787" s="407" t="s">
        <v>25667</v>
      </c>
      <c r="F2787" s="381" t="s">
        <v>13675</v>
      </c>
      <c r="G2787" s="405" t="s">
        <v>1624</v>
      </c>
    </row>
    <row r="2788" spans="1:7" ht="60.75">
      <c r="A2788" s="371">
        <v>2773</v>
      </c>
      <c r="B2788" s="377">
        <v>1850</v>
      </c>
      <c r="C2788" s="378">
        <f>Matrix!B1852</f>
        <v>0</v>
      </c>
      <c r="D2788" s="403" t="s">
        <v>25659</v>
      </c>
      <c r="E2788" s="407" t="s">
        <v>25667</v>
      </c>
      <c r="F2788" s="381" t="s">
        <v>13901</v>
      </c>
      <c r="G2788" s="405" t="s">
        <v>1852</v>
      </c>
    </row>
    <row r="2789" spans="1:7" ht="40.5">
      <c r="A2789" s="371">
        <v>2774</v>
      </c>
      <c r="B2789" s="377">
        <v>1863</v>
      </c>
      <c r="C2789" s="378">
        <f>Matrix!B1865</f>
        <v>0</v>
      </c>
      <c r="D2789" s="403" t="s">
        <v>25659</v>
      </c>
      <c r="E2789" s="407" t="s">
        <v>25667</v>
      </c>
      <c r="F2789" s="381" t="s">
        <v>13914</v>
      </c>
      <c r="G2789" s="405" t="s">
        <v>1865</v>
      </c>
    </row>
    <row r="2790" spans="1:7" ht="60.75">
      <c r="A2790" s="371">
        <v>2775</v>
      </c>
      <c r="B2790" s="377">
        <v>1894</v>
      </c>
      <c r="C2790" s="378">
        <f>Matrix!B1896</f>
        <v>0</v>
      </c>
      <c r="D2790" s="403" t="s">
        <v>25659</v>
      </c>
      <c r="E2790" s="407" t="s">
        <v>25667</v>
      </c>
      <c r="F2790" s="381" t="s">
        <v>13945</v>
      </c>
      <c r="G2790" s="405" t="s">
        <v>1896</v>
      </c>
    </row>
    <row r="2791" spans="1:7" ht="40.5">
      <c r="A2791" s="371">
        <v>2776</v>
      </c>
      <c r="B2791" s="377">
        <v>1896</v>
      </c>
      <c r="C2791" s="378">
        <f>Matrix!B1898</f>
        <v>0</v>
      </c>
      <c r="D2791" s="403" t="s">
        <v>25659</v>
      </c>
      <c r="E2791" s="407" t="s">
        <v>25667</v>
      </c>
      <c r="F2791" s="381" t="s">
        <v>13947</v>
      </c>
      <c r="G2791" s="405" t="s">
        <v>1898</v>
      </c>
    </row>
    <row r="2792" spans="1:7" ht="40.5">
      <c r="A2792" s="371">
        <v>2777</v>
      </c>
      <c r="B2792" s="377">
        <v>1913</v>
      </c>
      <c r="C2792" s="378">
        <f>Matrix!B1915</f>
        <v>0</v>
      </c>
      <c r="D2792" s="403" t="s">
        <v>25659</v>
      </c>
      <c r="E2792" s="407" t="s">
        <v>25667</v>
      </c>
      <c r="F2792" s="381" t="s">
        <v>13964</v>
      </c>
      <c r="G2792" s="405" t="s">
        <v>1915</v>
      </c>
    </row>
    <row r="2793" spans="1:7" ht="37.5">
      <c r="A2793" s="371">
        <v>2778</v>
      </c>
      <c r="B2793" s="377">
        <v>1915</v>
      </c>
      <c r="C2793" s="378">
        <f>Matrix!B1917</f>
        <v>0</v>
      </c>
      <c r="D2793" s="403" t="s">
        <v>25659</v>
      </c>
      <c r="E2793" s="407" t="s">
        <v>25667</v>
      </c>
      <c r="F2793" s="381" t="s">
        <v>13966</v>
      </c>
      <c r="G2793" s="405" t="s">
        <v>1917</v>
      </c>
    </row>
    <row r="2794" spans="1:7" ht="37.5">
      <c r="A2794" s="371">
        <v>2779</v>
      </c>
      <c r="B2794" s="377">
        <v>1916</v>
      </c>
      <c r="C2794" s="378">
        <f>Matrix!B1918</f>
        <v>0</v>
      </c>
      <c r="D2794" s="403" t="s">
        <v>25659</v>
      </c>
      <c r="E2794" s="407" t="s">
        <v>25667</v>
      </c>
      <c r="F2794" s="381" t="s">
        <v>13967</v>
      </c>
      <c r="G2794" s="405" t="s">
        <v>1918</v>
      </c>
    </row>
    <row r="2795" spans="1:7" ht="37.5">
      <c r="A2795" s="371">
        <v>2780</v>
      </c>
      <c r="B2795" s="377">
        <v>1917</v>
      </c>
      <c r="C2795" s="378">
        <f>Matrix!B1919</f>
        <v>0</v>
      </c>
      <c r="D2795" s="403" t="s">
        <v>25659</v>
      </c>
      <c r="E2795" s="407" t="s">
        <v>25667</v>
      </c>
      <c r="F2795" s="381" t="s">
        <v>13968</v>
      </c>
      <c r="G2795" s="405" t="s">
        <v>1919</v>
      </c>
    </row>
    <row r="2796" spans="1:7" ht="37.5">
      <c r="A2796" s="371">
        <v>2781</v>
      </c>
      <c r="B2796" s="377">
        <v>1929</v>
      </c>
      <c r="C2796" s="378">
        <f>Matrix!B1931</f>
        <v>0</v>
      </c>
      <c r="D2796" s="403" t="s">
        <v>25659</v>
      </c>
      <c r="E2796" s="407" t="s">
        <v>25667</v>
      </c>
      <c r="F2796" s="381" t="s">
        <v>13980</v>
      </c>
      <c r="G2796" s="405" t="s">
        <v>1931</v>
      </c>
    </row>
    <row r="2797" spans="1:7" ht="37.5">
      <c r="A2797" s="371">
        <v>2782</v>
      </c>
      <c r="B2797" s="377">
        <v>1930</v>
      </c>
      <c r="C2797" s="378">
        <f>Matrix!B1932</f>
        <v>0</v>
      </c>
      <c r="D2797" s="403" t="s">
        <v>25659</v>
      </c>
      <c r="E2797" s="407" t="s">
        <v>25667</v>
      </c>
      <c r="F2797" s="381" t="s">
        <v>13981</v>
      </c>
      <c r="G2797" s="405" t="s">
        <v>1932</v>
      </c>
    </row>
    <row r="2798" spans="1:7" ht="37.5">
      <c r="A2798" s="371">
        <v>2783</v>
      </c>
      <c r="B2798" s="377">
        <v>1931</v>
      </c>
      <c r="C2798" s="378">
        <f>Matrix!B1933</f>
        <v>0</v>
      </c>
      <c r="D2798" s="403" t="s">
        <v>25659</v>
      </c>
      <c r="E2798" s="407" t="s">
        <v>25667</v>
      </c>
      <c r="F2798" s="381" t="s">
        <v>13982</v>
      </c>
      <c r="G2798" s="405" t="s">
        <v>1933</v>
      </c>
    </row>
    <row r="2799" spans="1:7" ht="37.5">
      <c r="A2799" s="371">
        <v>2784</v>
      </c>
      <c r="B2799" s="377">
        <v>1932</v>
      </c>
      <c r="C2799" s="378">
        <f>Matrix!B1934</f>
        <v>0</v>
      </c>
      <c r="D2799" s="403" t="s">
        <v>25659</v>
      </c>
      <c r="E2799" s="407" t="s">
        <v>25667</v>
      </c>
      <c r="F2799" s="381" t="s">
        <v>13983</v>
      </c>
      <c r="G2799" s="405" t="s">
        <v>1934</v>
      </c>
    </row>
    <row r="2800" spans="1:7" ht="37.5">
      <c r="A2800" s="371">
        <v>2785</v>
      </c>
      <c r="B2800" s="377">
        <v>1933</v>
      </c>
      <c r="C2800" s="378">
        <f>Matrix!B1935</f>
        <v>0</v>
      </c>
      <c r="D2800" s="403" t="s">
        <v>25659</v>
      </c>
      <c r="E2800" s="407" t="s">
        <v>25667</v>
      </c>
      <c r="F2800" s="381" t="s">
        <v>13984</v>
      </c>
      <c r="G2800" s="405" t="s">
        <v>1935</v>
      </c>
    </row>
    <row r="2801" spans="1:7" ht="37.5">
      <c r="A2801" s="371">
        <v>2786</v>
      </c>
      <c r="B2801" s="377">
        <v>1934</v>
      </c>
      <c r="C2801" s="378">
        <f>Matrix!B1936</f>
        <v>0</v>
      </c>
      <c r="D2801" s="403" t="s">
        <v>25659</v>
      </c>
      <c r="E2801" s="407" t="s">
        <v>25667</v>
      </c>
      <c r="F2801" s="381" t="s">
        <v>13985</v>
      </c>
      <c r="G2801" s="405" t="s">
        <v>1936</v>
      </c>
    </row>
    <row r="2802" spans="1:7" ht="37.5">
      <c r="A2802" s="371">
        <v>2787</v>
      </c>
      <c r="B2802" s="377">
        <v>1935</v>
      </c>
      <c r="C2802" s="378">
        <f>Matrix!B1937</f>
        <v>0</v>
      </c>
      <c r="D2802" s="403" t="s">
        <v>25659</v>
      </c>
      <c r="E2802" s="407" t="s">
        <v>25667</v>
      </c>
      <c r="F2802" s="381" t="s">
        <v>13986</v>
      </c>
      <c r="G2802" s="405" t="s">
        <v>1937</v>
      </c>
    </row>
    <row r="2803" spans="1:7" ht="37.5">
      <c r="A2803" s="371">
        <v>2788</v>
      </c>
      <c r="B2803" s="377">
        <v>1936</v>
      </c>
      <c r="C2803" s="378">
        <f>Matrix!B1938</f>
        <v>0</v>
      </c>
      <c r="D2803" s="403" t="s">
        <v>25659</v>
      </c>
      <c r="E2803" s="407" t="s">
        <v>25667</v>
      </c>
      <c r="F2803" s="381" t="s">
        <v>13987</v>
      </c>
      <c r="G2803" s="405" t="s">
        <v>1938</v>
      </c>
    </row>
    <row r="2804" spans="1:7" ht="37.5">
      <c r="A2804" s="371">
        <v>2789</v>
      </c>
      <c r="B2804" s="377">
        <v>1937</v>
      </c>
      <c r="C2804" s="378">
        <f>Matrix!B1939</f>
        <v>0</v>
      </c>
      <c r="D2804" s="403" t="s">
        <v>25659</v>
      </c>
      <c r="E2804" s="407" t="s">
        <v>25667</v>
      </c>
      <c r="F2804" s="381" t="s">
        <v>13988</v>
      </c>
      <c r="G2804" s="405" t="s">
        <v>1939</v>
      </c>
    </row>
    <row r="2805" spans="1:7" ht="37.5">
      <c r="A2805" s="371">
        <v>2790</v>
      </c>
      <c r="B2805" s="377">
        <v>1938</v>
      </c>
      <c r="C2805" s="378">
        <f>Matrix!B1940</f>
        <v>0</v>
      </c>
      <c r="D2805" s="403" t="s">
        <v>25659</v>
      </c>
      <c r="E2805" s="407" t="s">
        <v>25667</v>
      </c>
      <c r="F2805" s="381" t="s">
        <v>13989</v>
      </c>
      <c r="G2805" s="405" t="s">
        <v>1940</v>
      </c>
    </row>
    <row r="2806" spans="1:7" ht="37.5">
      <c r="A2806" s="371">
        <v>2791</v>
      </c>
      <c r="B2806" s="377">
        <v>1939</v>
      </c>
      <c r="C2806" s="378">
        <f>Matrix!B1941</f>
        <v>0</v>
      </c>
      <c r="D2806" s="403" t="s">
        <v>25659</v>
      </c>
      <c r="E2806" s="407" t="s">
        <v>25667</v>
      </c>
      <c r="F2806" s="381" t="s">
        <v>13990</v>
      </c>
      <c r="G2806" s="405" t="s">
        <v>1941</v>
      </c>
    </row>
    <row r="2807" spans="1:7" ht="37.5">
      <c r="A2807" s="371">
        <v>2792</v>
      </c>
      <c r="B2807" s="377">
        <v>1940</v>
      </c>
      <c r="C2807" s="378">
        <f>Matrix!B1942</f>
        <v>0</v>
      </c>
      <c r="D2807" s="403" t="s">
        <v>25659</v>
      </c>
      <c r="E2807" s="407" t="s">
        <v>25667</v>
      </c>
      <c r="F2807" s="381" t="s">
        <v>13991</v>
      </c>
      <c r="G2807" s="405" t="s">
        <v>1942</v>
      </c>
    </row>
    <row r="2808" spans="1:7" ht="37.5">
      <c r="A2808" s="371">
        <v>2793</v>
      </c>
      <c r="B2808" s="377">
        <v>1941</v>
      </c>
      <c r="C2808" s="378">
        <f>Matrix!B1943</f>
        <v>0</v>
      </c>
      <c r="D2808" s="403" t="s">
        <v>25659</v>
      </c>
      <c r="E2808" s="407" t="s">
        <v>25667</v>
      </c>
      <c r="F2808" s="381" t="s">
        <v>13992</v>
      </c>
      <c r="G2808" s="405" t="s">
        <v>1943</v>
      </c>
    </row>
    <row r="2809" spans="1:7" ht="37.5">
      <c r="A2809" s="371">
        <v>2794</v>
      </c>
      <c r="B2809" s="377">
        <v>1942</v>
      </c>
      <c r="C2809" s="378">
        <f>Matrix!B1944</f>
        <v>0</v>
      </c>
      <c r="D2809" s="403" t="s">
        <v>25659</v>
      </c>
      <c r="E2809" s="407" t="s">
        <v>25667</v>
      </c>
      <c r="F2809" s="381" t="s">
        <v>13993</v>
      </c>
      <c r="G2809" s="405" t="s">
        <v>1944</v>
      </c>
    </row>
    <row r="2810" spans="1:7" ht="37.5">
      <c r="A2810" s="371">
        <v>2795</v>
      </c>
      <c r="B2810" s="377">
        <v>1943</v>
      </c>
      <c r="C2810" s="378">
        <f>Matrix!B1945</f>
        <v>0</v>
      </c>
      <c r="D2810" s="403" t="s">
        <v>25659</v>
      </c>
      <c r="E2810" s="407" t="s">
        <v>25667</v>
      </c>
      <c r="F2810" s="381" t="s">
        <v>13994</v>
      </c>
      <c r="G2810" s="405" t="s">
        <v>1945</v>
      </c>
    </row>
    <row r="2811" spans="1:7" ht="37.5">
      <c r="A2811" s="371">
        <v>2796</v>
      </c>
      <c r="B2811" s="377">
        <v>1944</v>
      </c>
      <c r="C2811" s="378">
        <f>Matrix!B1946</f>
        <v>0</v>
      </c>
      <c r="D2811" s="403" t="s">
        <v>25659</v>
      </c>
      <c r="E2811" s="407" t="s">
        <v>25667</v>
      </c>
      <c r="F2811" s="381" t="s">
        <v>13995</v>
      </c>
      <c r="G2811" s="405" t="s">
        <v>1946</v>
      </c>
    </row>
    <row r="2812" spans="1:7" ht="37.5">
      <c r="A2812" s="371">
        <v>2797</v>
      </c>
      <c r="B2812" s="377">
        <v>1945</v>
      </c>
      <c r="C2812" s="378">
        <f>Matrix!B1947</f>
        <v>0</v>
      </c>
      <c r="D2812" s="403" t="s">
        <v>25659</v>
      </c>
      <c r="E2812" s="407" t="s">
        <v>25667</v>
      </c>
      <c r="F2812" s="381" t="s">
        <v>13996</v>
      </c>
      <c r="G2812" s="405" t="s">
        <v>1947</v>
      </c>
    </row>
    <row r="2813" spans="1:7" ht="37.5">
      <c r="A2813" s="371">
        <v>2798</v>
      </c>
      <c r="B2813" s="377">
        <v>1946</v>
      </c>
      <c r="C2813" s="378">
        <f>Matrix!B1948</f>
        <v>0</v>
      </c>
      <c r="D2813" s="403" t="s">
        <v>25659</v>
      </c>
      <c r="E2813" s="407" t="s">
        <v>25667</v>
      </c>
      <c r="F2813" s="381" t="s">
        <v>13997</v>
      </c>
      <c r="G2813" s="405" t="s">
        <v>1948</v>
      </c>
    </row>
    <row r="2814" spans="1:7" ht="37.5">
      <c r="A2814" s="371">
        <v>2799</v>
      </c>
      <c r="B2814" s="377">
        <v>1947</v>
      </c>
      <c r="C2814" s="378">
        <f>Matrix!B1949</f>
        <v>0</v>
      </c>
      <c r="D2814" s="403" t="s">
        <v>25659</v>
      </c>
      <c r="E2814" s="407" t="s">
        <v>25667</v>
      </c>
      <c r="F2814" s="381" t="s">
        <v>13998</v>
      </c>
      <c r="G2814" s="405" t="s">
        <v>1949</v>
      </c>
    </row>
    <row r="2815" spans="1:7" ht="60.75">
      <c r="A2815" s="371">
        <v>2800</v>
      </c>
      <c r="B2815" s="377">
        <v>1967</v>
      </c>
      <c r="C2815" s="378">
        <f>Matrix!B1969</f>
        <v>0</v>
      </c>
      <c r="D2815" s="403" t="s">
        <v>25659</v>
      </c>
      <c r="E2815" s="407" t="s">
        <v>25667</v>
      </c>
      <c r="F2815" s="381" t="s">
        <v>14018</v>
      </c>
      <c r="G2815" s="405" t="s">
        <v>1969</v>
      </c>
    </row>
    <row r="2816" spans="1:7" ht="40.5">
      <c r="A2816" s="371">
        <v>2801</v>
      </c>
      <c r="B2816" s="377">
        <v>1968</v>
      </c>
      <c r="C2816" s="378">
        <f>Matrix!B1970</f>
        <v>0</v>
      </c>
      <c r="D2816" s="403" t="s">
        <v>25659</v>
      </c>
      <c r="E2816" s="407" t="s">
        <v>25667</v>
      </c>
      <c r="F2816" s="381" t="s">
        <v>14019</v>
      </c>
      <c r="G2816" s="405" t="s">
        <v>1970</v>
      </c>
    </row>
    <row r="2817" spans="1:7" ht="40.5">
      <c r="A2817" s="371">
        <v>2802</v>
      </c>
      <c r="B2817" s="377">
        <v>1981</v>
      </c>
      <c r="C2817" s="378">
        <f>Matrix!B1983</f>
        <v>0</v>
      </c>
      <c r="D2817" s="403" t="s">
        <v>25659</v>
      </c>
      <c r="E2817" s="407" t="s">
        <v>25667</v>
      </c>
      <c r="F2817" s="381" t="s">
        <v>14032</v>
      </c>
      <c r="G2817" s="405" t="s">
        <v>1983</v>
      </c>
    </row>
    <row r="2818" spans="1:7" ht="40.5">
      <c r="A2818" s="371">
        <v>2803</v>
      </c>
      <c r="B2818" s="377">
        <v>1982</v>
      </c>
      <c r="C2818" s="378">
        <f>Matrix!B1984</f>
        <v>0</v>
      </c>
      <c r="D2818" s="403" t="s">
        <v>25659</v>
      </c>
      <c r="E2818" s="407" t="s">
        <v>25667</v>
      </c>
      <c r="F2818" s="381" t="s">
        <v>14033</v>
      </c>
      <c r="G2818" s="405" t="s">
        <v>1984</v>
      </c>
    </row>
    <row r="2819" spans="1:7" ht="40.5">
      <c r="A2819" s="371">
        <v>2804</v>
      </c>
      <c r="B2819" s="377">
        <v>1995</v>
      </c>
      <c r="C2819" s="378">
        <f>Matrix!B1997</f>
        <v>0</v>
      </c>
      <c r="D2819" s="403" t="s">
        <v>25659</v>
      </c>
      <c r="E2819" s="407" t="s">
        <v>25667</v>
      </c>
      <c r="F2819" s="381" t="s">
        <v>14046</v>
      </c>
      <c r="G2819" s="405" t="s">
        <v>1997</v>
      </c>
    </row>
    <row r="2820" spans="1:7" ht="40.5">
      <c r="A2820" s="371">
        <v>2805</v>
      </c>
      <c r="B2820" s="377">
        <v>1998</v>
      </c>
      <c r="C2820" s="378">
        <f>Matrix!B2000</f>
        <v>0</v>
      </c>
      <c r="D2820" s="403" t="s">
        <v>25659</v>
      </c>
      <c r="E2820" s="407" t="s">
        <v>25667</v>
      </c>
      <c r="F2820" s="381" t="s">
        <v>14049</v>
      </c>
      <c r="G2820" s="405" t="s">
        <v>2000</v>
      </c>
    </row>
    <row r="2821" spans="1:7" ht="40.5">
      <c r="A2821" s="371">
        <v>2806</v>
      </c>
      <c r="B2821" s="377">
        <v>2008</v>
      </c>
      <c r="C2821" s="378">
        <f>Matrix!B2010</f>
        <v>0</v>
      </c>
      <c r="D2821" s="403" t="s">
        <v>25659</v>
      </c>
      <c r="E2821" s="407" t="s">
        <v>25667</v>
      </c>
      <c r="F2821" s="381" t="s">
        <v>14059</v>
      </c>
      <c r="G2821" s="405" t="s">
        <v>2010</v>
      </c>
    </row>
    <row r="2822" spans="1:7" ht="40.5">
      <c r="A2822" s="371">
        <v>2807</v>
      </c>
      <c r="B2822" s="377">
        <v>2037</v>
      </c>
      <c r="C2822" s="378">
        <f>Matrix!B2039</f>
        <v>0</v>
      </c>
      <c r="D2822" s="403" t="s">
        <v>25659</v>
      </c>
      <c r="E2822" s="407" t="s">
        <v>25667</v>
      </c>
      <c r="F2822" s="381" t="s">
        <v>14088</v>
      </c>
      <c r="G2822" s="405" t="s">
        <v>2039</v>
      </c>
    </row>
    <row r="2823" spans="1:7" ht="40.5">
      <c r="A2823" s="371">
        <v>2808</v>
      </c>
      <c r="B2823" s="377">
        <v>2040</v>
      </c>
      <c r="C2823" s="378">
        <f>Matrix!B2042</f>
        <v>0</v>
      </c>
      <c r="D2823" s="403" t="s">
        <v>25659</v>
      </c>
      <c r="E2823" s="407" t="s">
        <v>25667</v>
      </c>
      <c r="F2823" s="381" t="s">
        <v>14091</v>
      </c>
      <c r="G2823" s="405" t="s">
        <v>2042</v>
      </c>
    </row>
    <row r="2824" spans="1:7" ht="40.5">
      <c r="A2824" s="371">
        <v>2809</v>
      </c>
      <c r="B2824" s="377">
        <v>2042</v>
      </c>
      <c r="C2824" s="378">
        <f>Matrix!B2044</f>
        <v>0</v>
      </c>
      <c r="D2824" s="403" t="s">
        <v>25659</v>
      </c>
      <c r="E2824" s="407" t="s">
        <v>25667</v>
      </c>
      <c r="F2824" s="381" t="s">
        <v>14093</v>
      </c>
      <c r="G2824" s="405" t="s">
        <v>2044</v>
      </c>
    </row>
    <row r="2825" spans="1:7" ht="40.5">
      <c r="A2825" s="371">
        <v>2810</v>
      </c>
      <c r="B2825" s="377">
        <v>2046</v>
      </c>
      <c r="C2825" s="378">
        <f>Matrix!B2048</f>
        <v>0</v>
      </c>
      <c r="D2825" s="403" t="s">
        <v>25659</v>
      </c>
      <c r="E2825" s="407" t="s">
        <v>25667</v>
      </c>
      <c r="F2825" s="381" t="s">
        <v>14097</v>
      </c>
      <c r="G2825" s="405" t="s">
        <v>2048</v>
      </c>
    </row>
    <row r="2826" spans="1:7" ht="40.5">
      <c r="A2826" s="371">
        <v>2811</v>
      </c>
      <c r="B2826" s="377">
        <v>2047</v>
      </c>
      <c r="C2826" s="378">
        <f>Matrix!B2049</f>
        <v>0</v>
      </c>
      <c r="D2826" s="403" t="s">
        <v>25659</v>
      </c>
      <c r="E2826" s="407" t="s">
        <v>25667</v>
      </c>
      <c r="F2826" s="381" t="s">
        <v>14098</v>
      </c>
      <c r="G2826" s="405" t="s">
        <v>2049</v>
      </c>
    </row>
    <row r="2827" spans="1:7" ht="40.5">
      <c r="A2827" s="371">
        <v>2812</v>
      </c>
      <c r="B2827" s="377">
        <v>2051</v>
      </c>
      <c r="C2827" s="378">
        <f>Matrix!B2053</f>
        <v>0</v>
      </c>
      <c r="D2827" s="403" t="s">
        <v>25659</v>
      </c>
      <c r="E2827" s="407" t="s">
        <v>25667</v>
      </c>
      <c r="F2827" s="381" t="s">
        <v>14102</v>
      </c>
      <c r="G2827" s="405" t="s">
        <v>2053</v>
      </c>
    </row>
    <row r="2828" spans="1:7" ht="40.5">
      <c r="A2828" s="371">
        <v>2813</v>
      </c>
      <c r="B2828" s="377">
        <v>2061</v>
      </c>
      <c r="C2828" s="378">
        <f>Matrix!B2063</f>
        <v>0</v>
      </c>
      <c r="D2828" s="403" t="s">
        <v>25659</v>
      </c>
      <c r="E2828" s="407" t="s">
        <v>25667</v>
      </c>
      <c r="F2828" s="381" t="s">
        <v>14112</v>
      </c>
      <c r="G2828" s="405" t="s">
        <v>2063</v>
      </c>
    </row>
    <row r="2829" spans="1:7" ht="40.5">
      <c r="A2829" s="371">
        <v>2814</v>
      </c>
      <c r="B2829" s="377">
        <v>2064</v>
      </c>
      <c r="C2829" s="378">
        <f>Matrix!B2066</f>
        <v>0</v>
      </c>
      <c r="D2829" s="403" t="s">
        <v>25659</v>
      </c>
      <c r="E2829" s="407" t="s">
        <v>25667</v>
      </c>
      <c r="F2829" s="381" t="s">
        <v>14115</v>
      </c>
      <c r="G2829" s="405" t="s">
        <v>2066</v>
      </c>
    </row>
    <row r="2830" spans="1:7" ht="40.5">
      <c r="A2830" s="371">
        <v>2815</v>
      </c>
      <c r="B2830" s="377">
        <v>2065</v>
      </c>
      <c r="C2830" s="378">
        <f>Matrix!B2067</f>
        <v>0</v>
      </c>
      <c r="D2830" s="403" t="s">
        <v>25659</v>
      </c>
      <c r="E2830" s="407" t="s">
        <v>25667</v>
      </c>
      <c r="F2830" s="381" t="s">
        <v>14116</v>
      </c>
      <c r="G2830" s="405" t="s">
        <v>2067</v>
      </c>
    </row>
    <row r="2831" spans="1:7" ht="40.5">
      <c r="A2831" s="371">
        <v>2816</v>
      </c>
      <c r="B2831" s="377">
        <v>2066</v>
      </c>
      <c r="C2831" s="378">
        <f>Matrix!B2068</f>
        <v>0</v>
      </c>
      <c r="D2831" s="403" t="s">
        <v>25659</v>
      </c>
      <c r="E2831" s="407" t="s">
        <v>25667</v>
      </c>
      <c r="F2831" s="381" t="s">
        <v>14117</v>
      </c>
      <c r="G2831" s="405" t="s">
        <v>2068</v>
      </c>
    </row>
    <row r="2832" spans="1:7" ht="40.5">
      <c r="A2832" s="371">
        <v>2817</v>
      </c>
      <c r="B2832" s="377">
        <v>2067</v>
      </c>
      <c r="C2832" s="378">
        <f>Matrix!B2069</f>
        <v>0</v>
      </c>
      <c r="D2832" s="403" t="s">
        <v>25659</v>
      </c>
      <c r="E2832" s="407" t="s">
        <v>25667</v>
      </c>
      <c r="F2832" s="381" t="s">
        <v>14118</v>
      </c>
      <c r="G2832" s="405" t="s">
        <v>2069</v>
      </c>
    </row>
    <row r="2833" spans="1:7" ht="40.5">
      <c r="A2833" s="371">
        <v>2818</v>
      </c>
      <c r="B2833" s="377">
        <v>2076</v>
      </c>
      <c r="C2833" s="378">
        <f>Matrix!B2078</f>
        <v>0</v>
      </c>
      <c r="D2833" s="403" t="s">
        <v>25659</v>
      </c>
      <c r="E2833" s="407" t="s">
        <v>25667</v>
      </c>
      <c r="F2833" s="381" t="s">
        <v>14127</v>
      </c>
      <c r="G2833" s="405" t="s">
        <v>2078</v>
      </c>
    </row>
    <row r="2834" spans="1:7" ht="37.5">
      <c r="A2834" s="371">
        <v>2819</v>
      </c>
      <c r="B2834" s="377">
        <v>2079</v>
      </c>
      <c r="C2834" s="378">
        <f>Matrix!B2081</f>
        <v>0</v>
      </c>
      <c r="D2834" s="403" t="s">
        <v>25659</v>
      </c>
      <c r="E2834" s="407" t="s">
        <v>25667</v>
      </c>
      <c r="F2834" s="381" t="s">
        <v>14130</v>
      </c>
      <c r="G2834" s="405" t="s">
        <v>2081</v>
      </c>
    </row>
    <row r="2835" spans="1:7" ht="40.5">
      <c r="A2835" s="371">
        <v>2820</v>
      </c>
      <c r="B2835" s="377">
        <v>2117</v>
      </c>
      <c r="C2835" s="378">
        <f>Matrix!B2119</f>
        <v>0</v>
      </c>
      <c r="D2835" s="403" t="s">
        <v>25659</v>
      </c>
      <c r="E2835" s="407" t="s">
        <v>25667</v>
      </c>
      <c r="F2835" s="381" t="s">
        <v>14168</v>
      </c>
      <c r="G2835" s="405" t="s">
        <v>2119</v>
      </c>
    </row>
    <row r="2836" spans="1:7" ht="40.5">
      <c r="A2836" s="371">
        <v>2821</v>
      </c>
      <c r="B2836" s="377">
        <v>2144</v>
      </c>
      <c r="C2836" s="378">
        <f>Matrix!B2146</f>
        <v>0</v>
      </c>
      <c r="D2836" s="403" t="s">
        <v>25659</v>
      </c>
      <c r="E2836" s="407" t="s">
        <v>25667</v>
      </c>
      <c r="F2836" s="381" t="s">
        <v>14194</v>
      </c>
      <c r="G2836" s="405" t="s">
        <v>2146</v>
      </c>
    </row>
    <row r="2837" spans="1:7" ht="40.5">
      <c r="A2837" s="371">
        <v>2822</v>
      </c>
      <c r="B2837" s="377">
        <v>2146</v>
      </c>
      <c r="C2837" s="378">
        <f>Matrix!B2148</f>
        <v>0</v>
      </c>
      <c r="D2837" s="403" t="s">
        <v>25659</v>
      </c>
      <c r="E2837" s="407" t="s">
        <v>25667</v>
      </c>
      <c r="F2837" s="381" t="s">
        <v>14196</v>
      </c>
      <c r="G2837" s="405" t="s">
        <v>2148</v>
      </c>
    </row>
    <row r="2838" spans="1:7" ht="60.75">
      <c r="A2838" s="371">
        <v>2823</v>
      </c>
      <c r="B2838" s="377">
        <v>2147</v>
      </c>
      <c r="C2838" s="378">
        <f>Matrix!B2149</f>
        <v>0</v>
      </c>
      <c r="D2838" s="403" t="s">
        <v>25659</v>
      </c>
      <c r="E2838" s="407" t="s">
        <v>25667</v>
      </c>
      <c r="F2838" s="381" t="s">
        <v>14197</v>
      </c>
      <c r="G2838" s="405" t="s">
        <v>2149</v>
      </c>
    </row>
    <row r="2839" spans="1:7" ht="40.5">
      <c r="A2839" s="371">
        <v>2824</v>
      </c>
      <c r="B2839" s="377">
        <v>2148</v>
      </c>
      <c r="C2839" s="378">
        <f>Matrix!B2150</f>
        <v>0</v>
      </c>
      <c r="D2839" s="403" t="s">
        <v>25659</v>
      </c>
      <c r="E2839" s="407" t="s">
        <v>25667</v>
      </c>
      <c r="F2839" s="381" t="s">
        <v>14198</v>
      </c>
      <c r="G2839" s="405" t="s">
        <v>2150</v>
      </c>
    </row>
    <row r="2840" spans="1:7" ht="40.5">
      <c r="A2840" s="371">
        <v>2825</v>
      </c>
      <c r="B2840" s="377">
        <v>2150</v>
      </c>
      <c r="C2840" s="378">
        <f>Matrix!B2152</f>
        <v>0</v>
      </c>
      <c r="D2840" s="403" t="s">
        <v>25659</v>
      </c>
      <c r="E2840" s="407" t="s">
        <v>25667</v>
      </c>
      <c r="F2840" s="381" t="s">
        <v>14200</v>
      </c>
      <c r="G2840" s="405" t="s">
        <v>2152</v>
      </c>
    </row>
    <row r="2841" spans="1:7" ht="40.5">
      <c r="A2841" s="371">
        <v>2826</v>
      </c>
      <c r="B2841" s="377">
        <v>2181</v>
      </c>
      <c r="C2841" s="378">
        <f>Matrix!B2183</f>
        <v>0</v>
      </c>
      <c r="D2841" s="403" t="s">
        <v>25659</v>
      </c>
      <c r="E2841" s="407" t="s">
        <v>25667</v>
      </c>
      <c r="F2841" s="381" t="s">
        <v>14231</v>
      </c>
      <c r="G2841" s="405" t="s">
        <v>2183</v>
      </c>
    </row>
    <row r="2842" spans="1:7" ht="40.5">
      <c r="A2842" s="371">
        <v>2827</v>
      </c>
      <c r="B2842" s="377">
        <v>2352</v>
      </c>
      <c r="C2842" s="378">
        <f>Matrix!B2354</f>
        <v>0</v>
      </c>
      <c r="D2842" s="403" t="s">
        <v>25659</v>
      </c>
      <c r="E2842" s="407" t="s">
        <v>25667</v>
      </c>
      <c r="F2842" s="381" t="s">
        <v>14402</v>
      </c>
      <c r="G2842" s="405" t="s">
        <v>2352</v>
      </c>
    </row>
    <row r="2843" spans="1:7" ht="40.5">
      <c r="A2843" s="371">
        <v>2828</v>
      </c>
      <c r="B2843" s="377">
        <v>2554</v>
      </c>
      <c r="C2843" s="378">
        <f>Matrix!B2556</f>
        <v>0</v>
      </c>
      <c r="D2843" s="403" t="s">
        <v>25659</v>
      </c>
      <c r="E2843" s="407" t="s">
        <v>25667</v>
      </c>
      <c r="F2843" s="381" t="s">
        <v>14604</v>
      </c>
      <c r="G2843" s="405" t="s">
        <v>2554</v>
      </c>
    </row>
    <row r="2844" spans="1:7" ht="37.5">
      <c r="A2844" s="371">
        <v>2829</v>
      </c>
      <c r="B2844" s="377">
        <v>2827</v>
      </c>
      <c r="C2844" s="378">
        <f>Matrix!B2829</f>
        <v>0</v>
      </c>
      <c r="D2844" s="403" t="s">
        <v>25659</v>
      </c>
      <c r="E2844" s="407" t="s">
        <v>25667</v>
      </c>
      <c r="F2844" s="381" t="s">
        <v>14877</v>
      </c>
      <c r="G2844" s="405" t="s">
        <v>2827</v>
      </c>
    </row>
    <row r="2845" spans="1:7" ht="37.5">
      <c r="A2845" s="371">
        <v>2830</v>
      </c>
      <c r="B2845" s="377">
        <v>3047</v>
      </c>
      <c r="C2845" s="378">
        <f>Matrix!B3049</f>
        <v>0</v>
      </c>
      <c r="D2845" s="403" t="s">
        <v>25659</v>
      </c>
      <c r="E2845" s="407" t="s">
        <v>25667</v>
      </c>
      <c r="F2845" s="381" t="s">
        <v>15097</v>
      </c>
      <c r="G2845" s="405" t="s">
        <v>3047</v>
      </c>
    </row>
    <row r="2846" spans="1:7" ht="40.5">
      <c r="A2846" s="371">
        <v>2831</v>
      </c>
      <c r="B2846" s="377">
        <v>3120</v>
      </c>
      <c r="C2846" s="378">
        <f>Matrix!B3122</f>
        <v>0</v>
      </c>
      <c r="D2846" s="403" t="s">
        <v>25659</v>
      </c>
      <c r="E2846" s="407" t="s">
        <v>25667</v>
      </c>
      <c r="F2846" s="381" t="s">
        <v>15151</v>
      </c>
      <c r="G2846" s="405" t="s">
        <v>3123</v>
      </c>
    </row>
    <row r="2847" spans="1:7" ht="40.5">
      <c r="A2847" s="371">
        <v>2832</v>
      </c>
      <c r="B2847" s="377">
        <v>3156</v>
      </c>
      <c r="C2847" s="378">
        <f>Matrix!B3158</f>
        <v>0</v>
      </c>
      <c r="D2847" s="403" t="s">
        <v>25659</v>
      </c>
      <c r="E2847" s="407" t="s">
        <v>25667</v>
      </c>
      <c r="F2847" s="381" t="s">
        <v>15186</v>
      </c>
      <c r="G2847" s="405" t="s">
        <v>3159</v>
      </c>
    </row>
    <row r="2848" spans="1:7" ht="40.5">
      <c r="A2848" s="371">
        <v>2833</v>
      </c>
      <c r="B2848" s="377">
        <v>3239</v>
      </c>
      <c r="C2848" s="378">
        <f>Matrix!B3241</f>
        <v>0</v>
      </c>
      <c r="D2848" s="403" t="s">
        <v>25659</v>
      </c>
      <c r="E2848" s="407" t="s">
        <v>25667</v>
      </c>
      <c r="F2848" s="381" t="s">
        <v>15258</v>
      </c>
      <c r="G2848" s="405" t="s">
        <v>3240</v>
      </c>
    </row>
    <row r="2849" spans="1:7" ht="37.5">
      <c r="A2849" s="371">
        <v>2834</v>
      </c>
      <c r="B2849" s="377">
        <v>3303</v>
      </c>
      <c r="C2849" s="378">
        <f>Matrix!B3305</f>
        <v>0</v>
      </c>
      <c r="D2849" s="403" t="s">
        <v>25659</v>
      </c>
      <c r="E2849" s="407" t="s">
        <v>25667</v>
      </c>
      <c r="F2849" s="381" t="s">
        <v>15321</v>
      </c>
      <c r="G2849" s="405" t="s">
        <v>3304</v>
      </c>
    </row>
    <row r="2850" spans="1:7" ht="37.5">
      <c r="A2850" s="371">
        <v>2835</v>
      </c>
      <c r="B2850" s="377">
        <v>3304</v>
      </c>
      <c r="C2850" s="378">
        <f>Matrix!B3306</f>
        <v>0</v>
      </c>
      <c r="D2850" s="403" t="s">
        <v>25659</v>
      </c>
      <c r="E2850" s="407" t="s">
        <v>25667</v>
      </c>
      <c r="F2850" s="381" t="s">
        <v>15322</v>
      </c>
      <c r="G2850" s="405" t="s">
        <v>3305</v>
      </c>
    </row>
    <row r="2851" spans="1:7" ht="37.5">
      <c r="A2851" s="371">
        <v>2836</v>
      </c>
      <c r="B2851" s="377">
        <v>3341</v>
      </c>
      <c r="C2851" s="378">
        <f>Matrix!B3343</f>
        <v>0</v>
      </c>
      <c r="D2851" s="403" t="s">
        <v>25659</v>
      </c>
      <c r="E2851" s="407" t="s">
        <v>25667</v>
      </c>
      <c r="F2851" s="381" t="s">
        <v>15359</v>
      </c>
      <c r="G2851" s="405" t="s">
        <v>3342</v>
      </c>
    </row>
    <row r="2852" spans="1:7" ht="37.5">
      <c r="A2852" s="371">
        <v>2837</v>
      </c>
      <c r="B2852" s="377">
        <v>3440</v>
      </c>
      <c r="C2852" s="378">
        <f>Matrix!B3442</f>
        <v>0</v>
      </c>
      <c r="D2852" s="403" t="s">
        <v>25659</v>
      </c>
      <c r="E2852" s="407" t="s">
        <v>25667</v>
      </c>
      <c r="F2852" s="381" t="s">
        <v>15429</v>
      </c>
      <c r="G2852" s="405" t="s">
        <v>3445</v>
      </c>
    </row>
    <row r="2853" spans="1:7" ht="37.5">
      <c r="A2853" s="371">
        <v>2838</v>
      </c>
      <c r="B2853" s="377">
        <v>3441</v>
      </c>
      <c r="C2853" s="378">
        <f>Matrix!B3443</f>
        <v>0</v>
      </c>
      <c r="D2853" s="403" t="s">
        <v>25659</v>
      </c>
      <c r="E2853" s="407" t="s">
        <v>25667</v>
      </c>
      <c r="F2853" s="381" t="s">
        <v>15430</v>
      </c>
      <c r="G2853" s="405" t="s">
        <v>3446</v>
      </c>
    </row>
    <row r="2854" spans="1:7" ht="37.5">
      <c r="A2854" s="371">
        <v>2839</v>
      </c>
      <c r="B2854" s="377">
        <v>3442</v>
      </c>
      <c r="C2854" s="378">
        <f>Matrix!B3444</f>
        <v>0</v>
      </c>
      <c r="D2854" s="403" t="s">
        <v>25659</v>
      </c>
      <c r="E2854" s="407" t="s">
        <v>25667</v>
      </c>
      <c r="F2854" s="381" t="s">
        <v>15431</v>
      </c>
      <c r="G2854" s="405" t="s">
        <v>3447</v>
      </c>
    </row>
    <row r="2855" spans="1:7" ht="37.5">
      <c r="A2855" s="371">
        <v>2840</v>
      </c>
      <c r="B2855" s="377">
        <v>3693</v>
      </c>
      <c r="C2855" s="378">
        <f>Matrix!B3695</f>
        <v>0</v>
      </c>
      <c r="D2855" s="403" t="s">
        <v>25659</v>
      </c>
      <c r="E2855" s="407" t="s">
        <v>25667</v>
      </c>
      <c r="F2855" s="381" t="s">
        <v>15682</v>
      </c>
      <c r="G2855" s="405" t="s">
        <v>3698</v>
      </c>
    </row>
    <row r="2856" spans="1:7" ht="37.5">
      <c r="A2856" s="371">
        <v>2841</v>
      </c>
      <c r="B2856" s="377">
        <v>3694</v>
      </c>
      <c r="C2856" s="378">
        <f>Matrix!B3696</f>
        <v>0</v>
      </c>
      <c r="D2856" s="403" t="s">
        <v>25659</v>
      </c>
      <c r="E2856" s="407" t="s">
        <v>25667</v>
      </c>
      <c r="F2856" s="381" t="s">
        <v>15683</v>
      </c>
      <c r="G2856" s="405" t="s">
        <v>3699</v>
      </c>
    </row>
    <row r="2857" spans="1:7" ht="37.5">
      <c r="A2857" s="371">
        <v>2842</v>
      </c>
      <c r="B2857" s="377">
        <v>3695</v>
      </c>
      <c r="C2857" s="378">
        <f>Matrix!B3697</f>
        <v>0</v>
      </c>
      <c r="D2857" s="403" t="s">
        <v>25659</v>
      </c>
      <c r="E2857" s="407" t="s">
        <v>25667</v>
      </c>
      <c r="F2857" s="381" t="s">
        <v>15684</v>
      </c>
      <c r="G2857" s="405" t="s">
        <v>3700</v>
      </c>
    </row>
    <row r="2858" spans="1:7" ht="37.5">
      <c r="A2858" s="371">
        <v>2843</v>
      </c>
      <c r="B2858" s="377">
        <v>3696</v>
      </c>
      <c r="C2858" s="378">
        <f>Matrix!B3698</f>
        <v>0</v>
      </c>
      <c r="D2858" s="403" t="s">
        <v>25659</v>
      </c>
      <c r="E2858" s="407" t="s">
        <v>25667</v>
      </c>
      <c r="F2858" s="381" t="s">
        <v>15685</v>
      </c>
      <c r="G2858" s="405" t="s">
        <v>3701</v>
      </c>
    </row>
    <row r="2859" spans="1:7" ht="40.5">
      <c r="A2859" s="371">
        <v>2844</v>
      </c>
      <c r="B2859" s="377">
        <v>3700</v>
      </c>
      <c r="C2859" s="378">
        <f>Matrix!B3702</f>
        <v>0</v>
      </c>
      <c r="D2859" s="403" t="s">
        <v>25659</v>
      </c>
      <c r="E2859" s="407" t="s">
        <v>25667</v>
      </c>
      <c r="F2859" s="381" t="s">
        <v>15689</v>
      </c>
      <c r="G2859" s="405" t="s">
        <v>3705</v>
      </c>
    </row>
    <row r="2860" spans="1:7" ht="37.5">
      <c r="A2860" s="371">
        <v>2845</v>
      </c>
      <c r="B2860" s="377">
        <v>3819</v>
      </c>
      <c r="C2860" s="378">
        <f>Matrix!B3821</f>
        <v>0</v>
      </c>
      <c r="D2860" s="403" t="s">
        <v>25659</v>
      </c>
      <c r="E2860" s="407" t="s">
        <v>25667</v>
      </c>
      <c r="F2860" s="381" t="s">
        <v>15807</v>
      </c>
      <c r="G2860" s="405" t="s">
        <v>3823</v>
      </c>
    </row>
    <row r="2861" spans="1:7" ht="40.5">
      <c r="A2861" s="371">
        <v>2846</v>
      </c>
      <c r="B2861" s="377">
        <v>4028</v>
      </c>
      <c r="C2861" s="378">
        <f>Matrix!B4030</f>
        <v>0</v>
      </c>
      <c r="D2861" s="403" t="s">
        <v>25659</v>
      </c>
      <c r="E2861" s="407" t="s">
        <v>25667</v>
      </c>
      <c r="F2861" s="381" t="s">
        <v>16016</v>
      </c>
      <c r="G2861" s="405" t="s">
        <v>4029</v>
      </c>
    </row>
    <row r="2862" spans="1:7" ht="60.75">
      <c r="A2862" s="371">
        <v>2847</v>
      </c>
      <c r="B2862" s="377">
        <v>4064</v>
      </c>
      <c r="C2862" s="378">
        <f>Matrix!B4066</f>
        <v>0</v>
      </c>
      <c r="D2862" s="403" t="s">
        <v>25659</v>
      </c>
      <c r="E2862" s="407" t="s">
        <v>25667</v>
      </c>
      <c r="F2862" s="381" t="s">
        <v>16052</v>
      </c>
      <c r="G2862" s="405" t="s">
        <v>4065</v>
      </c>
    </row>
    <row r="2863" spans="1:7" ht="60.75">
      <c r="A2863" s="371">
        <v>2848</v>
      </c>
      <c r="B2863" s="377">
        <v>4084</v>
      </c>
      <c r="C2863" s="378">
        <f>Matrix!B4086</f>
        <v>0</v>
      </c>
      <c r="D2863" s="403" t="s">
        <v>25659</v>
      </c>
      <c r="E2863" s="407" t="s">
        <v>25667</v>
      </c>
      <c r="F2863" s="381" t="s">
        <v>16072</v>
      </c>
      <c r="G2863" s="405" t="s">
        <v>4085</v>
      </c>
    </row>
    <row r="2864" spans="1:7" ht="60.75">
      <c r="A2864" s="371">
        <v>2849</v>
      </c>
      <c r="B2864" s="377">
        <v>4094</v>
      </c>
      <c r="C2864" s="378">
        <f>Matrix!B4096</f>
        <v>0</v>
      </c>
      <c r="D2864" s="403" t="s">
        <v>25659</v>
      </c>
      <c r="E2864" s="407" t="s">
        <v>25667</v>
      </c>
      <c r="F2864" s="381" t="s">
        <v>16082</v>
      </c>
      <c r="G2864" s="405" t="s">
        <v>4095</v>
      </c>
    </row>
    <row r="2865" spans="1:7" ht="40.5">
      <c r="A2865" s="371">
        <v>2850</v>
      </c>
      <c r="B2865" s="377">
        <v>4403</v>
      </c>
      <c r="C2865" s="378">
        <f>Matrix!B4405</f>
        <v>0</v>
      </c>
      <c r="D2865" s="403" t="s">
        <v>25659</v>
      </c>
      <c r="E2865" s="407" t="s">
        <v>25667</v>
      </c>
      <c r="F2865" s="381" t="s">
        <v>16260</v>
      </c>
      <c r="G2865" s="405" t="s">
        <v>4273</v>
      </c>
    </row>
    <row r="2866" spans="1:7" ht="51.75">
      <c r="A2866" s="371">
        <v>2851</v>
      </c>
      <c r="B2866" s="377">
        <v>4410</v>
      </c>
      <c r="C2866" s="378">
        <f>Matrix!B4412</f>
        <v>0</v>
      </c>
      <c r="D2866" s="403" t="s">
        <v>25659</v>
      </c>
      <c r="E2866" s="407" t="s">
        <v>25667</v>
      </c>
      <c r="F2866" s="381" t="s">
        <v>16267</v>
      </c>
      <c r="G2866" s="405" t="s">
        <v>4280</v>
      </c>
    </row>
    <row r="2867" spans="1:7" ht="40.5">
      <c r="A2867" s="371">
        <v>2852</v>
      </c>
      <c r="B2867" s="377">
        <v>4487</v>
      </c>
      <c r="C2867" s="378">
        <f>Matrix!B4489</f>
        <v>0</v>
      </c>
      <c r="D2867" s="403" t="s">
        <v>25659</v>
      </c>
      <c r="E2867" s="407" t="s">
        <v>25667</v>
      </c>
      <c r="F2867" s="381" t="s">
        <v>16343</v>
      </c>
      <c r="G2867" s="405" t="s">
        <v>4357</v>
      </c>
    </row>
    <row r="2868" spans="1:7" ht="40.5">
      <c r="A2868" s="371">
        <v>2853</v>
      </c>
      <c r="B2868" s="377">
        <v>4981</v>
      </c>
      <c r="C2868" s="378">
        <f>Matrix!B4983</f>
        <v>0</v>
      </c>
      <c r="D2868" s="403" t="s">
        <v>25659</v>
      </c>
      <c r="E2868" s="407" t="s">
        <v>25667</v>
      </c>
      <c r="F2868" s="381" t="s">
        <v>16837</v>
      </c>
      <c r="G2868" s="405" t="s">
        <v>4850</v>
      </c>
    </row>
    <row r="2869" spans="1:7" ht="40.5">
      <c r="A2869" s="371">
        <v>2854</v>
      </c>
      <c r="B2869" s="377">
        <v>4985</v>
      </c>
      <c r="C2869" s="378">
        <f>Matrix!B4987</f>
        <v>0</v>
      </c>
      <c r="D2869" s="403" t="s">
        <v>25659</v>
      </c>
      <c r="E2869" s="407" t="s">
        <v>25667</v>
      </c>
      <c r="F2869" s="381" t="s">
        <v>16841</v>
      </c>
      <c r="G2869" s="405" t="s">
        <v>4854</v>
      </c>
    </row>
    <row r="2870" spans="1:7" ht="37.5">
      <c r="A2870" s="371">
        <v>2855</v>
      </c>
      <c r="B2870" s="377">
        <v>5001</v>
      </c>
      <c r="C2870" s="378">
        <f>Matrix!B5003</f>
        <v>0</v>
      </c>
      <c r="D2870" s="403" t="s">
        <v>25659</v>
      </c>
      <c r="E2870" s="407" t="s">
        <v>25667</v>
      </c>
      <c r="F2870" s="381" t="s">
        <v>16857</v>
      </c>
      <c r="G2870" s="405" t="s">
        <v>4870</v>
      </c>
    </row>
    <row r="2871" spans="1:7" ht="37.5">
      <c r="A2871" s="371">
        <v>2856</v>
      </c>
      <c r="B2871" s="377">
        <v>5002</v>
      </c>
      <c r="C2871" s="378">
        <f>Matrix!B5004</f>
        <v>0</v>
      </c>
      <c r="D2871" s="403" t="s">
        <v>25659</v>
      </c>
      <c r="E2871" s="407" t="s">
        <v>25667</v>
      </c>
      <c r="F2871" s="381" t="s">
        <v>16858</v>
      </c>
      <c r="G2871" s="405" t="s">
        <v>4871</v>
      </c>
    </row>
    <row r="2872" spans="1:7" ht="60.75">
      <c r="A2872" s="371">
        <v>2857</v>
      </c>
      <c r="B2872" s="377">
        <v>5054</v>
      </c>
      <c r="C2872" s="378">
        <f>Matrix!B5056</f>
        <v>0</v>
      </c>
      <c r="D2872" s="403" t="s">
        <v>25659</v>
      </c>
      <c r="E2872" s="407" t="s">
        <v>25667</v>
      </c>
      <c r="F2872" s="381" t="s">
        <v>16910</v>
      </c>
      <c r="G2872" s="405" t="s">
        <v>4923</v>
      </c>
    </row>
    <row r="2873" spans="1:7" ht="37.5">
      <c r="A2873" s="371">
        <v>2858</v>
      </c>
      <c r="B2873" s="377">
        <v>5253</v>
      </c>
      <c r="C2873" s="378">
        <f>Matrix!B5255</f>
        <v>0</v>
      </c>
      <c r="D2873" s="403" t="s">
        <v>25659</v>
      </c>
      <c r="E2873" s="407" t="s">
        <v>25667</v>
      </c>
      <c r="F2873" s="381" t="s">
        <v>17106</v>
      </c>
      <c r="G2873" s="405" t="s">
        <v>5122</v>
      </c>
    </row>
    <row r="2874" spans="1:7" ht="37.5">
      <c r="A2874" s="371">
        <v>2859</v>
      </c>
      <c r="B2874" s="377">
        <v>5254</v>
      </c>
      <c r="C2874" s="378">
        <f>Matrix!B5256</f>
        <v>0</v>
      </c>
      <c r="D2874" s="403" t="s">
        <v>25659</v>
      </c>
      <c r="E2874" s="407" t="s">
        <v>25667</v>
      </c>
      <c r="F2874" s="381" t="s">
        <v>17107</v>
      </c>
      <c r="G2874" s="405" t="s">
        <v>5123</v>
      </c>
    </row>
    <row r="2875" spans="1:7" ht="37.5">
      <c r="A2875" s="371">
        <v>2860</v>
      </c>
      <c r="B2875" s="377">
        <v>5255</v>
      </c>
      <c r="C2875" s="378">
        <f>Matrix!B5257</f>
        <v>0</v>
      </c>
      <c r="D2875" s="403" t="s">
        <v>25659</v>
      </c>
      <c r="E2875" s="407" t="s">
        <v>25667</v>
      </c>
      <c r="F2875" s="381" t="s">
        <v>17108</v>
      </c>
      <c r="G2875" s="405" t="s">
        <v>5124</v>
      </c>
    </row>
    <row r="2876" spans="1:7" ht="37.5">
      <c r="A2876" s="371">
        <v>2861</v>
      </c>
      <c r="B2876" s="377">
        <v>5256</v>
      </c>
      <c r="C2876" s="378">
        <f>Matrix!B5258</f>
        <v>0</v>
      </c>
      <c r="D2876" s="403" t="s">
        <v>25659</v>
      </c>
      <c r="E2876" s="407" t="s">
        <v>25667</v>
      </c>
      <c r="F2876" s="381" t="s">
        <v>17109</v>
      </c>
      <c r="G2876" s="405" t="s">
        <v>5125</v>
      </c>
    </row>
    <row r="2877" spans="1:7" ht="37.5">
      <c r="A2877" s="371">
        <v>2862</v>
      </c>
      <c r="B2877" s="377">
        <v>5257</v>
      </c>
      <c r="C2877" s="378">
        <f>Matrix!B5259</f>
        <v>0</v>
      </c>
      <c r="D2877" s="403" t="s">
        <v>25659</v>
      </c>
      <c r="E2877" s="407" t="s">
        <v>25667</v>
      </c>
      <c r="F2877" s="381" t="s">
        <v>17110</v>
      </c>
      <c r="G2877" s="405" t="s">
        <v>5126</v>
      </c>
    </row>
    <row r="2878" spans="1:7" ht="37.5">
      <c r="A2878" s="371">
        <v>2863</v>
      </c>
      <c r="B2878" s="377">
        <v>5258</v>
      </c>
      <c r="C2878" s="378">
        <f>Matrix!B5260</f>
        <v>0</v>
      </c>
      <c r="D2878" s="403" t="s">
        <v>25659</v>
      </c>
      <c r="E2878" s="407" t="s">
        <v>25667</v>
      </c>
      <c r="F2878" s="381" t="s">
        <v>17111</v>
      </c>
      <c r="G2878" s="405" t="s">
        <v>5127</v>
      </c>
    </row>
    <row r="2879" spans="1:7" ht="37.5">
      <c r="A2879" s="371">
        <v>2864</v>
      </c>
      <c r="B2879" s="377">
        <v>5259</v>
      </c>
      <c r="C2879" s="378">
        <f>Matrix!B5261</f>
        <v>0</v>
      </c>
      <c r="D2879" s="403" t="s">
        <v>25659</v>
      </c>
      <c r="E2879" s="407" t="s">
        <v>25667</v>
      </c>
      <c r="F2879" s="381" t="s">
        <v>17112</v>
      </c>
      <c r="G2879" s="405" t="s">
        <v>5128</v>
      </c>
    </row>
    <row r="2880" spans="1:7" ht="37.5">
      <c r="A2880" s="371">
        <v>2865</v>
      </c>
      <c r="B2880" s="377">
        <v>5260</v>
      </c>
      <c r="C2880" s="378">
        <f>Matrix!B5262</f>
        <v>0</v>
      </c>
      <c r="D2880" s="403" t="s">
        <v>25659</v>
      </c>
      <c r="E2880" s="407" t="s">
        <v>25667</v>
      </c>
      <c r="F2880" s="381" t="s">
        <v>17113</v>
      </c>
      <c r="G2880" s="405" t="s">
        <v>5129</v>
      </c>
    </row>
    <row r="2881" spans="1:7" ht="37.5">
      <c r="A2881" s="371">
        <v>2866</v>
      </c>
      <c r="B2881" s="377">
        <v>5261</v>
      </c>
      <c r="C2881" s="378">
        <f>Matrix!B5263</f>
        <v>0</v>
      </c>
      <c r="D2881" s="403" t="s">
        <v>25659</v>
      </c>
      <c r="E2881" s="407" t="s">
        <v>25667</v>
      </c>
      <c r="F2881" s="381" t="s">
        <v>17114</v>
      </c>
      <c r="G2881" s="405" t="s">
        <v>5130</v>
      </c>
    </row>
    <row r="2882" spans="1:7" ht="37.5">
      <c r="A2882" s="371">
        <v>2867</v>
      </c>
      <c r="B2882" s="377">
        <v>5262</v>
      </c>
      <c r="C2882" s="378">
        <f>Matrix!B5264</f>
        <v>0</v>
      </c>
      <c r="D2882" s="403" t="s">
        <v>25659</v>
      </c>
      <c r="E2882" s="407" t="s">
        <v>25667</v>
      </c>
      <c r="F2882" s="381" t="s">
        <v>17115</v>
      </c>
      <c r="G2882" s="405" t="s">
        <v>5131</v>
      </c>
    </row>
    <row r="2883" spans="1:7" ht="37.5">
      <c r="A2883" s="371">
        <v>2868</v>
      </c>
      <c r="B2883" s="377">
        <v>5263</v>
      </c>
      <c r="C2883" s="378">
        <f>Matrix!B5265</f>
        <v>0</v>
      </c>
      <c r="D2883" s="403" t="s">
        <v>25659</v>
      </c>
      <c r="E2883" s="407" t="s">
        <v>25667</v>
      </c>
      <c r="F2883" s="381" t="s">
        <v>17116</v>
      </c>
      <c r="G2883" s="405" t="s">
        <v>5132</v>
      </c>
    </row>
    <row r="2884" spans="1:7" ht="37.5">
      <c r="A2884" s="371">
        <v>2869</v>
      </c>
      <c r="B2884" s="377">
        <v>5264</v>
      </c>
      <c r="C2884" s="378">
        <f>Matrix!B5266</f>
        <v>0</v>
      </c>
      <c r="D2884" s="403" t="s">
        <v>25659</v>
      </c>
      <c r="E2884" s="407" t="s">
        <v>25667</v>
      </c>
      <c r="F2884" s="381" t="s">
        <v>17117</v>
      </c>
      <c r="G2884" s="405" t="s">
        <v>5133</v>
      </c>
    </row>
    <row r="2885" spans="1:7" ht="37.5">
      <c r="A2885" s="371">
        <v>2870</v>
      </c>
      <c r="B2885" s="377">
        <v>5265</v>
      </c>
      <c r="C2885" s="378">
        <f>Matrix!B5267</f>
        <v>0</v>
      </c>
      <c r="D2885" s="403" t="s">
        <v>25659</v>
      </c>
      <c r="E2885" s="407" t="s">
        <v>25667</v>
      </c>
      <c r="F2885" s="381" t="s">
        <v>17118</v>
      </c>
      <c r="G2885" s="405" t="s">
        <v>5134</v>
      </c>
    </row>
    <row r="2886" spans="1:7" ht="37.5">
      <c r="A2886" s="371">
        <v>2871</v>
      </c>
      <c r="B2886" s="377">
        <v>5266</v>
      </c>
      <c r="C2886" s="378">
        <f>Matrix!B5268</f>
        <v>0</v>
      </c>
      <c r="D2886" s="403" t="s">
        <v>25659</v>
      </c>
      <c r="E2886" s="407" t="s">
        <v>25667</v>
      </c>
      <c r="F2886" s="381" t="s">
        <v>17119</v>
      </c>
      <c r="G2886" s="405" t="s">
        <v>5135</v>
      </c>
    </row>
    <row r="2887" spans="1:7" ht="40.5">
      <c r="A2887" s="371">
        <v>2872</v>
      </c>
      <c r="B2887" s="377">
        <v>5291</v>
      </c>
      <c r="C2887" s="378">
        <f>Matrix!B5293</f>
        <v>0</v>
      </c>
      <c r="D2887" s="403" t="s">
        <v>25659</v>
      </c>
      <c r="E2887" s="407" t="s">
        <v>25667</v>
      </c>
      <c r="F2887" s="381" t="s">
        <v>17144</v>
      </c>
      <c r="G2887" s="405" t="s">
        <v>5160</v>
      </c>
    </row>
    <row r="2888" spans="1:7" ht="40.5">
      <c r="A2888" s="371">
        <v>2873</v>
      </c>
      <c r="B2888" s="377">
        <v>5294</v>
      </c>
      <c r="C2888" s="378">
        <f>Matrix!B5296</f>
        <v>0</v>
      </c>
      <c r="D2888" s="403" t="s">
        <v>25659</v>
      </c>
      <c r="E2888" s="407" t="s">
        <v>25667</v>
      </c>
      <c r="F2888" s="381" t="s">
        <v>17147</v>
      </c>
      <c r="G2888" s="405" t="s">
        <v>5163</v>
      </c>
    </row>
    <row r="2889" spans="1:7" ht="37.5">
      <c r="A2889" s="371">
        <v>2874</v>
      </c>
      <c r="B2889" s="377">
        <v>5296</v>
      </c>
      <c r="C2889" s="378">
        <f>Matrix!B5298</f>
        <v>0</v>
      </c>
      <c r="D2889" s="403" t="s">
        <v>25659</v>
      </c>
      <c r="E2889" s="407" t="s">
        <v>25667</v>
      </c>
      <c r="F2889" s="381" t="s">
        <v>17149</v>
      </c>
      <c r="G2889" s="405" t="s">
        <v>5165</v>
      </c>
    </row>
    <row r="2890" spans="1:7" ht="40.5">
      <c r="A2890" s="371">
        <v>2875</v>
      </c>
      <c r="B2890" s="377">
        <v>5297</v>
      </c>
      <c r="C2890" s="378">
        <f>Matrix!B5299</f>
        <v>0</v>
      </c>
      <c r="D2890" s="403" t="s">
        <v>25659</v>
      </c>
      <c r="E2890" s="407" t="s">
        <v>25667</v>
      </c>
      <c r="F2890" s="381" t="s">
        <v>17150</v>
      </c>
      <c r="G2890" s="405" t="s">
        <v>5166</v>
      </c>
    </row>
    <row r="2891" spans="1:7" ht="60.75">
      <c r="A2891" s="371">
        <v>2876</v>
      </c>
      <c r="B2891" s="377">
        <v>5298</v>
      </c>
      <c r="C2891" s="378">
        <f>Matrix!B5300</f>
        <v>0</v>
      </c>
      <c r="D2891" s="403" t="s">
        <v>25659</v>
      </c>
      <c r="E2891" s="407" t="s">
        <v>25667</v>
      </c>
      <c r="F2891" s="381" t="s">
        <v>17151</v>
      </c>
      <c r="G2891" s="405" t="s">
        <v>5167</v>
      </c>
    </row>
    <row r="2892" spans="1:7" ht="37.5">
      <c r="A2892" s="371">
        <v>2877</v>
      </c>
      <c r="B2892" s="377">
        <v>5299</v>
      </c>
      <c r="C2892" s="378">
        <f>Matrix!B5301</f>
        <v>0</v>
      </c>
      <c r="D2892" s="403" t="s">
        <v>25659</v>
      </c>
      <c r="E2892" s="407" t="s">
        <v>25667</v>
      </c>
      <c r="F2892" s="381" t="s">
        <v>17152</v>
      </c>
      <c r="G2892" s="405" t="s">
        <v>5168</v>
      </c>
    </row>
    <row r="2893" spans="1:7" ht="37.5">
      <c r="A2893" s="371">
        <v>2878</v>
      </c>
      <c r="B2893" s="377">
        <v>5300</v>
      </c>
      <c r="C2893" s="378">
        <f>Matrix!B5302</f>
        <v>0</v>
      </c>
      <c r="D2893" s="403" t="s">
        <v>25659</v>
      </c>
      <c r="E2893" s="407" t="s">
        <v>25667</v>
      </c>
      <c r="F2893" s="381" t="s">
        <v>17153</v>
      </c>
      <c r="G2893" s="405" t="s">
        <v>5169</v>
      </c>
    </row>
    <row r="2894" spans="1:7" ht="40.5">
      <c r="A2894" s="371">
        <v>2879</v>
      </c>
      <c r="B2894" s="377">
        <v>5301</v>
      </c>
      <c r="C2894" s="378">
        <f>Matrix!B5303</f>
        <v>0</v>
      </c>
      <c r="D2894" s="403" t="s">
        <v>25659</v>
      </c>
      <c r="E2894" s="407" t="s">
        <v>25667</v>
      </c>
      <c r="F2894" s="381" t="s">
        <v>17154</v>
      </c>
      <c r="G2894" s="405" t="s">
        <v>5170</v>
      </c>
    </row>
    <row r="2895" spans="1:7" ht="81">
      <c r="A2895" s="371">
        <v>2880</v>
      </c>
      <c r="B2895" s="377">
        <v>5306</v>
      </c>
      <c r="C2895" s="378">
        <f>Matrix!B5308</f>
        <v>0</v>
      </c>
      <c r="D2895" s="403" t="s">
        <v>25659</v>
      </c>
      <c r="E2895" s="407" t="s">
        <v>25667</v>
      </c>
      <c r="F2895" s="381" t="s">
        <v>17159</v>
      </c>
      <c r="G2895" s="405" t="s">
        <v>5175</v>
      </c>
    </row>
    <row r="2896" spans="1:7" ht="60.75">
      <c r="A2896" s="371">
        <v>2881</v>
      </c>
      <c r="B2896" s="377">
        <v>5307</v>
      </c>
      <c r="C2896" s="378">
        <f>Matrix!B5309</f>
        <v>0</v>
      </c>
      <c r="D2896" s="403" t="s">
        <v>25659</v>
      </c>
      <c r="E2896" s="407" t="s">
        <v>25667</v>
      </c>
      <c r="F2896" s="381" t="s">
        <v>17160</v>
      </c>
      <c r="G2896" s="405" t="s">
        <v>5176</v>
      </c>
    </row>
    <row r="2897" spans="1:7" ht="40.5">
      <c r="A2897" s="371">
        <v>2882</v>
      </c>
      <c r="B2897" s="377">
        <v>5308</v>
      </c>
      <c r="C2897" s="378">
        <f>Matrix!B5310</f>
        <v>0</v>
      </c>
      <c r="D2897" s="403" t="s">
        <v>25659</v>
      </c>
      <c r="E2897" s="407" t="s">
        <v>25667</v>
      </c>
      <c r="F2897" s="381" t="s">
        <v>17161</v>
      </c>
      <c r="G2897" s="405" t="s">
        <v>5177</v>
      </c>
    </row>
    <row r="2898" spans="1:7" ht="40.5">
      <c r="A2898" s="371">
        <v>2883</v>
      </c>
      <c r="B2898" s="377">
        <v>5309</v>
      </c>
      <c r="C2898" s="378">
        <f>Matrix!B5311</f>
        <v>0</v>
      </c>
      <c r="D2898" s="403" t="s">
        <v>25659</v>
      </c>
      <c r="E2898" s="407" t="s">
        <v>25667</v>
      </c>
      <c r="F2898" s="381" t="s">
        <v>17162</v>
      </c>
      <c r="G2898" s="405" t="s">
        <v>5178</v>
      </c>
    </row>
    <row r="2899" spans="1:7" ht="40.5">
      <c r="A2899" s="371">
        <v>2884</v>
      </c>
      <c r="B2899" s="377">
        <v>5311</v>
      </c>
      <c r="C2899" s="378">
        <f>Matrix!B5313</f>
        <v>0</v>
      </c>
      <c r="D2899" s="403" t="s">
        <v>25659</v>
      </c>
      <c r="E2899" s="407" t="s">
        <v>25667</v>
      </c>
      <c r="F2899" s="381" t="s">
        <v>17164</v>
      </c>
      <c r="G2899" s="405" t="s">
        <v>5180</v>
      </c>
    </row>
    <row r="2900" spans="1:7" ht="40.5">
      <c r="A2900" s="371">
        <v>2885</v>
      </c>
      <c r="B2900" s="377">
        <v>5360</v>
      </c>
      <c r="C2900" s="378">
        <f>Matrix!B5362</f>
        <v>0</v>
      </c>
      <c r="D2900" s="403" t="s">
        <v>25659</v>
      </c>
      <c r="E2900" s="407" t="s">
        <v>25667</v>
      </c>
      <c r="F2900" s="381" t="s">
        <v>17213</v>
      </c>
      <c r="G2900" s="405" t="s">
        <v>5229</v>
      </c>
    </row>
    <row r="2901" spans="1:7" ht="37.5">
      <c r="A2901" s="371">
        <v>2886</v>
      </c>
      <c r="B2901" s="377">
        <v>5407</v>
      </c>
      <c r="C2901" s="378">
        <f>Matrix!B5409</f>
        <v>0</v>
      </c>
      <c r="D2901" s="403" t="s">
        <v>25659</v>
      </c>
      <c r="E2901" s="407" t="s">
        <v>25667</v>
      </c>
      <c r="F2901" s="381" t="s">
        <v>17260</v>
      </c>
      <c r="G2901" s="405" t="s">
        <v>5276</v>
      </c>
    </row>
    <row r="2902" spans="1:7" ht="37.5">
      <c r="A2902" s="371">
        <v>2887</v>
      </c>
      <c r="B2902" s="377">
        <v>5477</v>
      </c>
      <c r="C2902" s="378">
        <f>Matrix!B5479</f>
        <v>0</v>
      </c>
      <c r="D2902" s="403" t="s">
        <v>25659</v>
      </c>
      <c r="E2902" s="407" t="s">
        <v>25667</v>
      </c>
      <c r="F2902" s="381" t="s">
        <v>17330</v>
      </c>
      <c r="G2902" s="405" t="s">
        <v>5346</v>
      </c>
    </row>
    <row r="2903" spans="1:7" ht="37.5">
      <c r="A2903" s="371">
        <v>2888</v>
      </c>
      <c r="B2903" s="377">
        <v>5478</v>
      </c>
      <c r="C2903" s="378">
        <f>Matrix!B5480</f>
        <v>0</v>
      </c>
      <c r="D2903" s="403" t="s">
        <v>25659</v>
      </c>
      <c r="E2903" s="407" t="s">
        <v>25667</v>
      </c>
      <c r="F2903" s="381" t="s">
        <v>17331</v>
      </c>
      <c r="G2903" s="405" t="s">
        <v>5347</v>
      </c>
    </row>
    <row r="2904" spans="1:7" ht="60.75">
      <c r="A2904" s="371">
        <v>2889</v>
      </c>
      <c r="B2904" s="377">
        <v>5546</v>
      </c>
      <c r="C2904" s="378">
        <f>Matrix!B5548</f>
        <v>0</v>
      </c>
      <c r="D2904" s="403" t="s">
        <v>25659</v>
      </c>
      <c r="E2904" s="407" t="s">
        <v>25667</v>
      </c>
      <c r="F2904" s="381" t="s">
        <v>17399</v>
      </c>
      <c r="G2904" s="405" t="s">
        <v>5415</v>
      </c>
    </row>
    <row r="2905" spans="1:7" ht="37.5">
      <c r="A2905" s="371">
        <v>2890</v>
      </c>
      <c r="B2905" s="377">
        <v>5689</v>
      </c>
      <c r="C2905" s="378">
        <f>Matrix!B5691</f>
        <v>0</v>
      </c>
      <c r="D2905" s="403" t="s">
        <v>25659</v>
      </c>
      <c r="E2905" s="407" t="s">
        <v>25667</v>
      </c>
      <c r="F2905" s="381" t="s">
        <v>17539</v>
      </c>
      <c r="G2905" s="405" t="s">
        <v>5556</v>
      </c>
    </row>
    <row r="2906" spans="1:7" ht="37.5">
      <c r="A2906" s="371">
        <v>2891</v>
      </c>
      <c r="B2906" s="377">
        <v>5718</v>
      </c>
      <c r="C2906" s="378">
        <f>Matrix!B5720</f>
        <v>0</v>
      </c>
      <c r="D2906" s="403" t="s">
        <v>25659</v>
      </c>
      <c r="E2906" s="407" t="s">
        <v>25667</v>
      </c>
      <c r="F2906" s="381" t="s">
        <v>17568</v>
      </c>
      <c r="G2906" s="405" t="s">
        <v>5585</v>
      </c>
    </row>
    <row r="2907" spans="1:7" ht="37.5">
      <c r="A2907" s="371">
        <v>2892</v>
      </c>
      <c r="B2907" s="377">
        <v>5723</v>
      </c>
      <c r="C2907" s="378">
        <f>Matrix!B5725</f>
        <v>0</v>
      </c>
      <c r="D2907" s="403" t="s">
        <v>25659</v>
      </c>
      <c r="E2907" s="407" t="s">
        <v>25667</v>
      </c>
      <c r="F2907" s="381" t="s">
        <v>17573</v>
      </c>
      <c r="G2907" s="405" t="s">
        <v>5590</v>
      </c>
    </row>
    <row r="2908" spans="1:7" ht="37.5">
      <c r="A2908" s="371">
        <v>2893</v>
      </c>
      <c r="B2908" s="377">
        <v>5724</v>
      </c>
      <c r="C2908" s="378">
        <f>Matrix!B5726</f>
        <v>0</v>
      </c>
      <c r="D2908" s="403" t="s">
        <v>25659</v>
      </c>
      <c r="E2908" s="407" t="s">
        <v>25667</v>
      </c>
      <c r="F2908" s="381" t="s">
        <v>17574</v>
      </c>
      <c r="G2908" s="405" t="s">
        <v>5591</v>
      </c>
    </row>
    <row r="2909" spans="1:7" ht="37.5">
      <c r="A2909" s="371">
        <v>2894</v>
      </c>
      <c r="B2909" s="377">
        <v>5725</v>
      </c>
      <c r="C2909" s="378">
        <f>Matrix!B5727</f>
        <v>0</v>
      </c>
      <c r="D2909" s="403" t="s">
        <v>25659</v>
      </c>
      <c r="E2909" s="407" t="s">
        <v>25667</v>
      </c>
      <c r="F2909" s="381" t="s">
        <v>17575</v>
      </c>
      <c r="G2909" s="405" t="s">
        <v>5592</v>
      </c>
    </row>
    <row r="2910" spans="1:7" ht="37.5">
      <c r="A2910" s="371">
        <v>2895</v>
      </c>
      <c r="B2910" s="377">
        <v>5762</v>
      </c>
      <c r="C2910" s="378">
        <f>Matrix!B5764</f>
        <v>0</v>
      </c>
      <c r="D2910" s="403" t="s">
        <v>25659</v>
      </c>
      <c r="E2910" s="407" t="s">
        <v>25667</v>
      </c>
      <c r="F2910" s="381" t="s">
        <v>17612</v>
      </c>
      <c r="G2910" s="405" t="s">
        <v>5629</v>
      </c>
    </row>
    <row r="2911" spans="1:7" ht="37.5">
      <c r="A2911" s="371">
        <v>2896</v>
      </c>
      <c r="B2911" s="377">
        <v>5763</v>
      </c>
      <c r="C2911" s="378">
        <f>Matrix!B5765</f>
        <v>0</v>
      </c>
      <c r="D2911" s="403" t="s">
        <v>25659</v>
      </c>
      <c r="E2911" s="407" t="s">
        <v>25667</v>
      </c>
      <c r="F2911" s="381" t="s">
        <v>17613</v>
      </c>
      <c r="G2911" s="405" t="s">
        <v>5630</v>
      </c>
    </row>
    <row r="2912" spans="1:7" ht="60.75">
      <c r="A2912" s="371">
        <v>2897</v>
      </c>
      <c r="B2912" s="377">
        <v>5908</v>
      </c>
      <c r="C2912" s="378">
        <f>Matrix!B5910</f>
        <v>0</v>
      </c>
      <c r="D2912" s="403" t="s">
        <v>25659</v>
      </c>
      <c r="E2912" s="407" t="s">
        <v>25667</v>
      </c>
      <c r="F2912" s="381" t="s">
        <v>17758</v>
      </c>
      <c r="G2912" s="405" t="s">
        <v>5774</v>
      </c>
    </row>
    <row r="2913" spans="1:7" ht="37.5">
      <c r="A2913" s="371">
        <v>2898</v>
      </c>
      <c r="B2913" s="377">
        <v>6009</v>
      </c>
      <c r="C2913" s="378">
        <f>Matrix!B6011</f>
        <v>0</v>
      </c>
      <c r="D2913" s="403" t="s">
        <v>25659</v>
      </c>
      <c r="E2913" s="407" t="s">
        <v>25667</v>
      </c>
      <c r="F2913" s="381" t="s">
        <v>17859</v>
      </c>
      <c r="G2913" s="405" t="s">
        <v>5875</v>
      </c>
    </row>
    <row r="2914" spans="1:7" ht="60.75">
      <c r="A2914" s="371">
        <v>2899</v>
      </c>
      <c r="B2914" s="377">
        <v>6011</v>
      </c>
      <c r="C2914" s="378">
        <f>Matrix!B6013</f>
        <v>0</v>
      </c>
      <c r="D2914" s="403" t="s">
        <v>25659</v>
      </c>
      <c r="E2914" s="407" t="s">
        <v>25667</v>
      </c>
      <c r="F2914" s="381" t="s">
        <v>17861</v>
      </c>
      <c r="G2914" s="405" t="s">
        <v>5877</v>
      </c>
    </row>
    <row r="2915" spans="1:7" ht="37.5">
      <c r="A2915" s="371">
        <v>2900</v>
      </c>
      <c r="B2915" s="377">
        <v>6053</v>
      </c>
      <c r="C2915" s="378">
        <f>Matrix!B6055</f>
        <v>0</v>
      </c>
      <c r="D2915" s="403" t="s">
        <v>25659</v>
      </c>
      <c r="E2915" s="407" t="s">
        <v>25667</v>
      </c>
      <c r="F2915" s="381" t="s">
        <v>17903</v>
      </c>
      <c r="G2915" s="405" t="s">
        <v>5918</v>
      </c>
    </row>
    <row r="2916" spans="1:7" ht="40.5">
      <c r="A2916" s="371">
        <v>2901</v>
      </c>
      <c r="B2916" s="377">
        <v>6071</v>
      </c>
      <c r="C2916" s="378">
        <f>Matrix!B6073</f>
        <v>0</v>
      </c>
      <c r="D2916" s="403" t="s">
        <v>25659</v>
      </c>
      <c r="E2916" s="407" t="s">
        <v>25667</v>
      </c>
      <c r="F2916" s="381" t="s">
        <v>17921</v>
      </c>
      <c r="G2916" s="405" t="s">
        <v>5936</v>
      </c>
    </row>
    <row r="2917" spans="1:7" ht="37.5">
      <c r="A2917" s="371">
        <v>2902</v>
      </c>
      <c r="B2917" s="377">
        <v>6151</v>
      </c>
      <c r="C2917" s="378">
        <f>Matrix!B6153</f>
        <v>0</v>
      </c>
      <c r="D2917" s="403" t="s">
        <v>25659</v>
      </c>
      <c r="E2917" s="407" t="s">
        <v>25667</v>
      </c>
      <c r="F2917" s="381" t="s">
        <v>18001</v>
      </c>
      <c r="G2917" s="405" t="s">
        <v>6016</v>
      </c>
    </row>
    <row r="2918" spans="1:7" ht="37.5">
      <c r="A2918" s="371">
        <v>2903</v>
      </c>
      <c r="B2918" s="377">
        <v>6175</v>
      </c>
      <c r="C2918" s="378">
        <f>Matrix!B6177</f>
        <v>0</v>
      </c>
      <c r="D2918" s="403" t="s">
        <v>25659</v>
      </c>
      <c r="E2918" s="407" t="s">
        <v>25667</v>
      </c>
      <c r="F2918" s="381" t="s">
        <v>18025</v>
      </c>
      <c r="G2918" s="405" t="s">
        <v>6040</v>
      </c>
    </row>
    <row r="2919" spans="1:7" ht="40.5">
      <c r="A2919" s="371">
        <v>2904</v>
      </c>
      <c r="B2919" s="377">
        <v>6197</v>
      </c>
      <c r="C2919" s="378">
        <f>Matrix!B6199</f>
        <v>0</v>
      </c>
      <c r="D2919" s="403" t="s">
        <v>25659</v>
      </c>
      <c r="E2919" s="407" t="s">
        <v>25667</v>
      </c>
      <c r="F2919" s="381" t="s">
        <v>18047</v>
      </c>
      <c r="G2919" s="405" t="s">
        <v>6062</v>
      </c>
    </row>
    <row r="2920" spans="1:7" ht="40.5">
      <c r="A2920" s="371">
        <v>2905</v>
      </c>
      <c r="B2920" s="377">
        <v>6212</v>
      </c>
      <c r="C2920" s="378">
        <f>Matrix!B6214</f>
        <v>0</v>
      </c>
      <c r="D2920" s="403" t="s">
        <v>25659</v>
      </c>
      <c r="E2920" s="407" t="s">
        <v>25667</v>
      </c>
      <c r="F2920" s="381" t="s">
        <v>18062</v>
      </c>
      <c r="G2920" s="405" t="s">
        <v>6077</v>
      </c>
    </row>
    <row r="2921" spans="1:7" ht="40.5">
      <c r="A2921" s="371">
        <v>2906</v>
      </c>
      <c r="B2921" s="377">
        <v>6221</v>
      </c>
      <c r="C2921" s="378">
        <f>Matrix!B6223</f>
        <v>0</v>
      </c>
      <c r="D2921" s="403" t="s">
        <v>25659</v>
      </c>
      <c r="E2921" s="407" t="s">
        <v>25667</v>
      </c>
      <c r="F2921" s="381" t="s">
        <v>18071</v>
      </c>
      <c r="G2921" s="405" t="s">
        <v>6086</v>
      </c>
    </row>
    <row r="2922" spans="1:7" ht="60.75">
      <c r="A2922" s="371">
        <v>2907</v>
      </c>
      <c r="B2922" s="377">
        <v>6263</v>
      </c>
      <c r="C2922" s="378">
        <f>Matrix!B6265</f>
        <v>0</v>
      </c>
      <c r="D2922" s="403" t="s">
        <v>25659</v>
      </c>
      <c r="E2922" s="407" t="s">
        <v>25667</v>
      </c>
      <c r="F2922" s="381" t="s">
        <v>18113</v>
      </c>
      <c r="G2922" s="405" t="s">
        <v>6128</v>
      </c>
    </row>
    <row r="2923" spans="1:7" ht="40.5">
      <c r="A2923" s="371">
        <v>2908</v>
      </c>
      <c r="B2923" s="377">
        <v>6272</v>
      </c>
      <c r="C2923" s="378">
        <f>Matrix!B6274</f>
        <v>0</v>
      </c>
      <c r="D2923" s="403" t="s">
        <v>25659</v>
      </c>
      <c r="E2923" s="407" t="s">
        <v>25667</v>
      </c>
      <c r="F2923" s="381" t="s">
        <v>18122</v>
      </c>
      <c r="G2923" s="405" t="s">
        <v>6137</v>
      </c>
    </row>
    <row r="2924" spans="1:7" ht="60.75">
      <c r="A2924" s="371">
        <v>2909</v>
      </c>
      <c r="B2924" s="377">
        <v>6274</v>
      </c>
      <c r="C2924" s="378">
        <f>Matrix!B6276</f>
        <v>0</v>
      </c>
      <c r="D2924" s="403" t="s">
        <v>25659</v>
      </c>
      <c r="E2924" s="407" t="s">
        <v>25667</v>
      </c>
      <c r="F2924" s="381" t="s">
        <v>18113</v>
      </c>
      <c r="G2924" s="405" t="s">
        <v>6139</v>
      </c>
    </row>
    <row r="2925" spans="1:7" ht="40.5">
      <c r="A2925" s="371">
        <v>2910</v>
      </c>
      <c r="B2925" s="377">
        <v>6291</v>
      </c>
      <c r="C2925" s="378">
        <f>Matrix!B6293</f>
        <v>0</v>
      </c>
      <c r="D2925" s="403" t="s">
        <v>25659</v>
      </c>
      <c r="E2925" s="407" t="s">
        <v>25667</v>
      </c>
      <c r="F2925" s="381" t="s">
        <v>18139</v>
      </c>
      <c r="G2925" s="405" t="s">
        <v>6153</v>
      </c>
    </row>
    <row r="2926" spans="1:7" ht="37.5">
      <c r="A2926" s="371">
        <v>2911</v>
      </c>
      <c r="B2926" s="377">
        <v>6309</v>
      </c>
      <c r="C2926" s="378">
        <f>Matrix!B6311</f>
        <v>0</v>
      </c>
      <c r="D2926" s="403" t="s">
        <v>25659</v>
      </c>
      <c r="E2926" s="407" t="s">
        <v>25667</v>
      </c>
      <c r="F2926" s="381" t="s">
        <v>18157</v>
      </c>
      <c r="G2926" s="405" t="s">
        <v>6171</v>
      </c>
    </row>
    <row r="2927" spans="1:7" ht="37.5">
      <c r="A2927" s="371">
        <v>2912</v>
      </c>
      <c r="B2927" s="377">
        <v>6319</v>
      </c>
      <c r="C2927" s="378">
        <f>Matrix!B6321</f>
        <v>0</v>
      </c>
      <c r="D2927" s="403" t="s">
        <v>25659</v>
      </c>
      <c r="E2927" s="407" t="s">
        <v>25667</v>
      </c>
      <c r="F2927" s="381" t="s">
        <v>18167</v>
      </c>
      <c r="G2927" s="405" t="s">
        <v>6181</v>
      </c>
    </row>
    <row r="2928" spans="1:7" ht="37.5">
      <c r="A2928" s="371">
        <v>2913</v>
      </c>
      <c r="B2928" s="377">
        <v>6321</v>
      </c>
      <c r="C2928" s="378">
        <f>Matrix!B6323</f>
        <v>0</v>
      </c>
      <c r="D2928" s="403" t="s">
        <v>25659</v>
      </c>
      <c r="E2928" s="407" t="s">
        <v>25667</v>
      </c>
      <c r="F2928" s="381" t="s">
        <v>18169</v>
      </c>
      <c r="G2928" s="405" t="s">
        <v>6183</v>
      </c>
    </row>
    <row r="2929" spans="1:7" ht="37.5">
      <c r="A2929" s="371">
        <v>2914</v>
      </c>
      <c r="B2929" s="377">
        <v>6327</v>
      </c>
      <c r="C2929" s="378">
        <f>Matrix!B6329</f>
        <v>0</v>
      </c>
      <c r="D2929" s="403" t="s">
        <v>25659</v>
      </c>
      <c r="E2929" s="407" t="s">
        <v>25667</v>
      </c>
      <c r="F2929" s="381" t="s">
        <v>18175</v>
      </c>
      <c r="G2929" s="405" t="s">
        <v>6189</v>
      </c>
    </row>
    <row r="2930" spans="1:7" ht="37.5">
      <c r="A2930" s="371">
        <v>2915</v>
      </c>
      <c r="B2930" s="377">
        <v>6350</v>
      </c>
      <c r="C2930" s="378">
        <f>Matrix!B6352</f>
        <v>0</v>
      </c>
      <c r="D2930" s="403" t="s">
        <v>25659</v>
      </c>
      <c r="E2930" s="407" t="s">
        <v>25667</v>
      </c>
      <c r="F2930" s="381" t="s">
        <v>18198</v>
      </c>
      <c r="G2930" s="405" t="s">
        <v>6212</v>
      </c>
    </row>
    <row r="2931" spans="1:7" ht="60.75">
      <c r="A2931" s="371">
        <v>2916</v>
      </c>
      <c r="B2931" s="377">
        <v>6359</v>
      </c>
      <c r="C2931" s="378">
        <f>Matrix!B6361</f>
        <v>0</v>
      </c>
      <c r="D2931" s="403" t="s">
        <v>25659</v>
      </c>
      <c r="E2931" s="407" t="s">
        <v>25667</v>
      </c>
      <c r="F2931" s="381" t="s">
        <v>18207</v>
      </c>
      <c r="G2931" s="405" t="s">
        <v>6221</v>
      </c>
    </row>
    <row r="2932" spans="1:7" ht="37.5">
      <c r="A2932" s="371">
        <v>2917</v>
      </c>
      <c r="B2932" s="377">
        <v>6363</v>
      </c>
      <c r="C2932" s="378">
        <f>Matrix!B6365</f>
        <v>0</v>
      </c>
      <c r="D2932" s="403" t="s">
        <v>25659</v>
      </c>
      <c r="E2932" s="407" t="s">
        <v>25667</v>
      </c>
      <c r="F2932" s="381" t="s">
        <v>18211</v>
      </c>
      <c r="G2932" s="405" t="s">
        <v>6225</v>
      </c>
    </row>
    <row r="2933" spans="1:7" ht="40.5">
      <c r="A2933" s="371">
        <v>2918</v>
      </c>
      <c r="B2933" s="377">
        <v>6379</v>
      </c>
      <c r="C2933" s="378">
        <f>Matrix!B6381</f>
        <v>0</v>
      </c>
      <c r="D2933" s="403" t="s">
        <v>25659</v>
      </c>
      <c r="E2933" s="407" t="s">
        <v>25667</v>
      </c>
      <c r="F2933" s="381" t="s">
        <v>18227</v>
      </c>
      <c r="G2933" s="405" t="s">
        <v>6241</v>
      </c>
    </row>
    <row r="2934" spans="1:7" ht="37.5">
      <c r="A2934" s="371">
        <v>2919</v>
      </c>
      <c r="B2934" s="377">
        <v>6543</v>
      </c>
      <c r="C2934" s="378">
        <f>Matrix!B6545</f>
        <v>0</v>
      </c>
      <c r="D2934" s="403" t="s">
        <v>25659</v>
      </c>
      <c r="E2934" s="407" t="s">
        <v>25667</v>
      </c>
      <c r="F2934" s="381" t="s">
        <v>18391</v>
      </c>
      <c r="G2934" s="405" t="s">
        <v>6404</v>
      </c>
    </row>
    <row r="2935" spans="1:7" ht="40.5">
      <c r="A2935" s="371">
        <v>2920</v>
      </c>
      <c r="B2935" s="377">
        <v>6716</v>
      </c>
      <c r="C2935" s="378">
        <f>Matrix!B6718</f>
        <v>0</v>
      </c>
      <c r="D2935" s="403" t="s">
        <v>25659</v>
      </c>
      <c r="E2935" s="407" t="s">
        <v>25667</v>
      </c>
      <c r="F2935" s="381" t="s">
        <v>18564</v>
      </c>
      <c r="G2935" s="405" t="s">
        <v>6577</v>
      </c>
    </row>
    <row r="2936" spans="1:7" ht="37.5">
      <c r="A2936" s="371">
        <v>2921</v>
      </c>
      <c r="B2936" s="377">
        <v>6727</v>
      </c>
      <c r="C2936" s="378">
        <f>Matrix!B6729</f>
        <v>0</v>
      </c>
      <c r="D2936" s="403" t="s">
        <v>25659</v>
      </c>
      <c r="E2936" s="407" t="s">
        <v>25667</v>
      </c>
      <c r="F2936" s="381" t="s">
        <v>18575</v>
      </c>
      <c r="G2936" s="405" t="s">
        <v>6588</v>
      </c>
    </row>
    <row r="2937" spans="1:7" ht="37.5">
      <c r="A2937" s="371">
        <v>2922</v>
      </c>
      <c r="B2937" s="377">
        <v>6786</v>
      </c>
      <c r="C2937" s="378">
        <f>Matrix!B6788</f>
        <v>0</v>
      </c>
      <c r="D2937" s="403" t="s">
        <v>25659</v>
      </c>
      <c r="E2937" s="407" t="s">
        <v>25667</v>
      </c>
      <c r="F2937" s="381" t="s">
        <v>18634</v>
      </c>
      <c r="G2937" s="405" t="s">
        <v>6647</v>
      </c>
    </row>
    <row r="2938" spans="1:7" ht="40.5">
      <c r="A2938" s="371">
        <v>2923</v>
      </c>
      <c r="B2938" s="377">
        <v>6805</v>
      </c>
      <c r="C2938" s="378">
        <f>Matrix!B6807</f>
        <v>0</v>
      </c>
      <c r="D2938" s="403" t="s">
        <v>25659</v>
      </c>
      <c r="E2938" s="407" t="s">
        <v>25667</v>
      </c>
      <c r="F2938" s="381" t="s">
        <v>18653</v>
      </c>
      <c r="G2938" s="405" t="s">
        <v>6666</v>
      </c>
    </row>
    <row r="2939" spans="1:7" ht="40.5">
      <c r="A2939" s="371">
        <v>2924</v>
      </c>
      <c r="B2939" s="377">
        <v>6811</v>
      </c>
      <c r="C2939" s="378">
        <f>Matrix!B6813</f>
        <v>0</v>
      </c>
      <c r="D2939" s="403" t="s">
        <v>25659</v>
      </c>
      <c r="E2939" s="407" t="s">
        <v>25667</v>
      </c>
      <c r="F2939" s="381" t="s">
        <v>18659</v>
      </c>
      <c r="G2939" s="405" t="s">
        <v>6672</v>
      </c>
    </row>
    <row r="2940" spans="1:7" ht="60.75">
      <c r="A2940" s="371">
        <v>2925</v>
      </c>
      <c r="B2940" s="377">
        <v>6843</v>
      </c>
      <c r="C2940" s="378">
        <f>Matrix!B6845</f>
        <v>0</v>
      </c>
      <c r="D2940" s="403" t="s">
        <v>25659</v>
      </c>
      <c r="E2940" s="407" t="s">
        <v>25667</v>
      </c>
      <c r="F2940" s="381" t="s">
        <v>18691</v>
      </c>
      <c r="G2940" s="405" t="s">
        <v>6704</v>
      </c>
    </row>
    <row r="2941" spans="1:7" ht="40.5">
      <c r="A2941" s="371">
        <v>2926</v>
      </c>
      <c r="B2941" s="377">
        <v>6854</v>
      </c>
      <c r="C2941" s="378">
        <f>Matrix!B6856</f>
        <v>0</v>
      </c>
      <c r="D2941" s="403" t="s">
        <v>25659</v>
      </c>
      <c r="E2941" s="407" t="s">
        <v>25667</v>
      </c>
      <c r="F2941" s="381" t="s">
        <v>18702</v>
      </c>
      <c r="G2941" s="405" t="s">
        <v>6715</v>
      </c>
    </row>
    <row r="2942" spans="1:7" ht="40.5">
      <c r="A2942" s="371">
        <v>2927</v>
      </c>
      <c r="B2942" s="377">
        <v>6867</v>
      </c>
      <c r="C2942" s="378">
        <f>Matrix!B6869</f>
        <v>0</v>
      </c>
      <c r="D2942" s="403" t="s">
        <v>25659</v>
      </c>
      <c r="E2942" s="407" t="s">
        <v>25667</v>
      </c>
      <c r="F2942" s="381" t="s">
        <v>18715</v>
      </c>
      <c r="G2942" s="405" t="s">
        <v>6728</v>
      </c>
    </row>
    <row r="2943" spans="1:7" ht="40.5">
      <c r="A2943" s="371">
        <v>2928</v>
      </c>
      <c r="B2943" s="377">
        <v>6875</v>
      </c>
      <c r="C2943" s="378">
        <f>Matrix!B6877</f>
        <v>0</v>
      </c>
      <c r="D2943" s="403" t="s">
        <v>25659</v>
      </c>
      <c r="E2943" s="407" t="s">
        <v>25667</v>
      </c>
      <c r="F2943" s="381" t="s">
        <v>18723</v>
      </c>
      <c r="G2943" s="405" t="s">
        <v>6736</v>
      </c>
    </row>
    <row r="2944" spans="1:7" ht="40.5">
      <c r="A2944" s="371">
        <v>2929</v>
      </c>
      <c r="B2944" s="377">
        <v>6878</v>
      </c>
      <c r="C2944" s="378">
        <f>Matrix!B6880</f>
        <v>0</v>
      </c>
      <c r="D2944" s="403" t="s">
        <v>25659</v>
      </c>
      <c r="E2944" s="407" t="s">
        <v>25667</v>
      </c>
      <c r="F2944" s="381" t="s">
        <v>18726</v>
      </c>
      <c r="G2944" s="405" t="s">
        <v>6739</v>
      </c>
    </row>
    <row r="2945" spans="1:7" ht="40.5">
      <c r="A2945" s="371">
        <v>2930</v>
      </c>
      <c r="B2945" s="377">
        <v>6884</v>
      </c>
      <c r="C2945" s="378">
        <f>Matrix!B6886</f>
        <v>0</v>
      </c>
      <c r="D2945" s="403" t="s">
        <v>25659</v>
      </c>
      <c r="E2945" s="407" t="s">
        <v>25667</v>
      </c>
      <c r="F2945" s="381" t="s">
        <v>18732</v>
      </c>
      <c r="G2945" s="405" t="s">
        <v>6745</v>
      </c>
    </row>
    <row r="2946" spans="1:7" ht="60.75">
      <c r="A2946" s="371">
        <v>2931</v>
      </c>
      <c r="B2946" s="377">
        <v>6926</v>
      </c>
      <c r="C2946" s="378">
        <f>Matrix!B6928</f>
        <v>0</v>
      </c>
      <c r="D2946" s="403" t="s">
        <v>25659</v>
      </c>
      <c r="E2946" s="407" t="s">
        <v>25667</v>
      </c>
      <c r="F2946" s="381" t="s">
        <v>18774</v>
      </c>
      <c r="G2946" s="405" t="s">
        <v>6787</v>
      </c>
    </row>
    <row r="2947" spans="1:7" ht="81">
      <c r="A2947" s="371">
        <v>2932</v>
      </c>
      <c r="B2947" s="377">
        <v>6937</v>
      </c>
      <c r="C2947" s="378">
        <f>Matrix!B6939</f>
        <v>0</v>
      </c>
      <c r="D2947" s="403" t="s">
        <v>25659</v>
      </c>
      <c r="E2947" s="407" t="s">
        <v>25667</v>
      </c>
      <c r="F2947" s="381" t="s">
        <v>18785</v>
      </c>
      <c r="G2947" s="405" t="s">
        <v>6798</v>
      </c>
    </row>
    <row r="2948" spans="1:7" ht="40.5">
      <c r="A2948" s="371">
        <v>2933</v>
      </c>
      <c r="B2948" s="377">
        <v>6938</v>
      </c>
      <c r="C2948" s="378">
        <f>Matrix!B6940</f>
        <v>0</v>
      </c>
      <c r="D2948" s="403" t="s">
        <v>25659</v>
      </c>
      <c r="E2948" s="407" t="s">
        <v>25667</v>
      </c>
      <c r="F2948" s="381" t="s">
        <v>18786</v>
      </c>
      <c r="G2948" s="405" t="s">
        <v>6799</v>
      </c>
    </row>
    <row r="2949" spans="1:7" ht="60.75">
      <c r="A2949" s="371">
        <v>2934</v>
      </c>
      <c r="B2949" s="377">
        <v>6946</v>
      </c>
      <c r="C2949" s="378">
        <f>Matrix!B6948</f>
        <v>0</v>
      </c>
      <c r="D2949" s="403" t="s">
        <v>25659</v>
      </c>
      <c r="E2949" s="407" t="s">
        <v>25667</v>
      </c>
      <c r="F2949" s="381" t="s">
        <v>18794</v>
      </c>
      <c r="G2949" s="405" t="s">
        <v>6807</v>
      </c>
    </row>
    <row r="2950" spans="1:7" ht="40.5">
      <c r="A2950" s="371">
        <v>2935</v>
      </c>
      <c r="B2950" s="377">
        <v>7008</v>
      </c>
      <c r="C2950" s="378">
        <f>Matrix!B7010</f>
        <v>0</v>
      </c>
      <c r="D2950" s="403" t="s">
        <v>25659</v>
      </c>
      <c r="E2950" s="407" t="s">
        <v>25667</v>
      </c>
      <c r="F2950" s="381" t="s">
        <v>18856</v>
      </c>
      <c r="G2950" s="405" t="s">
        <v>6869</v>
      </c>
    </row>
    <row r="2951" spans="1:7" ht="40.5">
      <c r="A2951" s="371">
        <v>2936</v>
      </c>
      <c r="B2951" s="377">
        <v>7065</v>
      </c>
      <c r="C2951" s="378">
        <f>Matrix!B7067</f>
        <v>0</v>
      </c>
      <c r="D2951" s="403" t="s">
        <v>25659</v>
      </c>
      <c r="E2951" s="407" t="s">
        <v>25667</v>
      </c>
      <c r="F2951" s="381" t="s">
        <v>18913</v>
      </c>
      <c r="G2951" s="405" t="s">
        <v>6926</v>
      </c>
    </row>
    <row r="2952" spans="1:7" ht="40.5">
      <c r="A2952" s="371">
        <v>2937</v>
      </c>
      <c r="B2952" s="377">
        <v>7067</v>
      </c>
      <c r="C2952" s="378">
        <f>Matrix!B7069</f>
        <v>0</v>
      </c>
      <c r="D2952" s="403" t="s">
        <v>25659</v>
      </c>
      <c r="E2952" s="407" t="s">
        <v>25667</v>
      </c>
      <c r="F2952" s="381" t="s">
        <v>18915</v>
      </c>
      <c r="G2952" s="405" t="s">
        <v>6928</v>
      </c>
    </row>
    <row r="2953" spans="1:7" ht="40.5">
      <c r="A2953" s="371">
        <v>2938</v>
      </c>
      <c r="B2953" s="377">
        <v>7069</v>
      </c>
      <c r="C2953" s="378">
        <f>Matrix!B7071</f>
        <v>0</v>
      </c>
      <c r="D2953" s="403" t="s">
        <v>25659</v>
      </c>
      <c r="E2953" s="407" t="s">
        <v>25667</v>
      </c>
      <c r="F2953" s="381" t="s">
        <v>18917</v>
      </c>
      <c r="G2953" s="405" t="s">
        <v>6930</v>
      </c>
    </row>
    <row r="2954" spans="1:7" ht="40.5">
      <c r="A2954" s="371">
        <v>2939</v>
      </c>
      <c r="B2954" s="377">
        <v>7071</v>
      </c>
      <c r="C2954" s="378">
        <f>Matrix!B7073</f>
        <v>0</v>
      </c>
      <c r="D2954" s="403" t="s">
        <v>25659</v>
      </c>
      <c r="E2954" s="407" t="s">
        <v>25667</v>
      </c>
      <c r="F2954" s="381" t="s">
        <v>18919</v>
      </c>
      <c r="G2954" s="405" t="s">
        <v>6932</v>
      </c>
    </row>
    <row r="2955" spans="1:7" ht="40.5">
      <c r="A2955" s="371">
        <v>2940</v>
      </c>
      <c r="B2955" s="377">
        <v>7088</v>
      </c>
      <c r="C2955" s="378">
        <f>Matrix!B7090</f>
        <v>0</v>
      </c>
      <c r="D2955" s="403" t="s">
        <v>25659</v>
      </c>
      <c r="E2955" s="407" t="s">
        <v>25667</v>
      </c>
      <c r="F2955" s="381" t="s">
        <v>18936</v>
      </c>
      <c r="G2955" s="405" t="s">
        <v>6949</v>
      </c>
    </row>
    <row r="2956" spans="1:7" ht="40.5">
      <c r="A2956" s="371">
        <v>2941</v>
      </c>
      <c r="B2956" s="377">
        <v>7247</v>
      </c>
      <c r="C2956" s="378">
        <f>Matrix!B7249</f>
        <v>0</v>
      </c>
      <c r="D2956" s="403" t="s">
        <v>25659</v>
      </c>
      <c r="E2956" s="407" t="s">
        <v>25667</v>
      </c>
      <c r="F2956" s="381" t="s">
        <v>19095</v>
      </c>
      <c r="G2956" s="405" t="s">
        <v>7107</v>
      </c>
    </row>
    <row r="2957" spans="1:7" ht="60.75">
      <c r="A2957" s="371">
        <v>2942</v>
      </c>
      <c r="B2957" s="377">
        <v>7456</v>
      </c>
      <c r="C2957" s="378">
        <f>Matrix!B7458</f>
        <v>0</v>
      </c>
      <c r="D2957" s="403" t="s">
        <v>25659</v>
      </c>
      <c r="E2957" s="407" t="s">
        <v>25667</v>
      </c>
      <c r="F2957" s="381" t="s">
        <v>19304</v>
      </c>
      <c r="G2957" s="405" t="s">
        <v>7316</v>
      </c>
    </row>
    <row r="2958" spans="1:7" ht="40.5">
      <c r="A2958" s="371">
        <v>2943</v>
      </c>
      <c r="B2958" s="377">
        <v>7465</v>
      </c>
      <c r="C2958" s="378">
        <f>Matrix!B7467</f>
        <v>0</v>
      </c>
      <c r="D2958" s="403" t="s">
        <v>25659</v>
      </c>
      <c r="E2958" s="407" t="s">
        <v>25667</v>
      </c>
      <c r="F2958" s="381" t="s">
        <v>19313</v>
      </c>
      <c r="G2958" s="405" t="s">
        <v>7325</v>
      </c>
    </row>
    <row r="2959" spans="1:7" ht="51.75">
      <c r="A2959" s="371">
        <v>2944</v>
      </c>
      <c r="B2959" s="377">
        <v>7480</v>
      </c>
      <c r="C2959" s="378">
        <f>Matrix!B7482</f>
        <v>0</v>
      </c>
      <c r="D2959" s="403" t="s">
        <v>25659</v>
      </c>
      <c r="E2959" s="407" t="s">
        <v>25667</v>
      </c>
      <c r="F2959" s="381" t="s">
        <v>19328</v>
      </c>
      <c r="G2959" s="405" t="s">
        <v>7340</v>
      </c>
    </row>
    <row r="2960" spans="1:7" ht="40.5">
      <c r="A2960" s="371">
        <v>2945</v>
      </c>
      <c r="B2960" s="377">
        <v>7493</v>
      </c>
      <c r="C2960" s="378">
        <f>Matrix!B7495</f>
        <v>0</v>
      </c>
      <c r="D2960" s="403" t="s">
        <v>25659</v>
      </c>
      <c r="E2960" s="407" t="s">
        <v>25667</v>
      </c>
      <c r="F2960" s="381" t="s">
        <v>19341</v>
      </c>
      <c r="G2960" s="405" t="s">
        <v>7353</v>
      </c>
    </row>
    <row r="2961" spans="1:7" ht="60.75">
      <c r="A2961" s="371">
        <v>2946</v>
      </c>
      <c r="B2961" s="377">
        <v>7497</v>
      </c>
      <c r="C2961" s="378">
        <f>Matrix!B7499</f>
        <v>0</v>
      </c>
      <c r="D2961" s="403" t="s">
        <v>25659</v>
      </c>
      <c r="E2961" s="407" t="s">
        <v>25667</v>
      </c>
      <c r="F2961" s="381" t="s">
        <v>19345</v>
      </c>
      <c r="G2961" s="405" t="s">
        <v>7357</v>
      </c>
    </row>
    <row r="2962" spans="1:7" ht="60.75">
      <c r="A2962" s="371">
        <v>2947</v>
      </c>
      <c r="B2962" s="377">
        <v>7515</v>
      </c>
      <c r="C2962" s="378">
        <f>Matrix!B7517</f>
        <v>0</v>
      </c>
      <c r="D2962" s="403" t="s">
        <v>25659</v>
      </c>
      <c r="E2962" s="407" t="s">
        <v>25667</v>
      </c>
      <c r="F2962" s="381" t="s">
        <v>19363</v>
      </c>
      <c r="G2962" s="405" t="s">
        <v>7375</v>
      </c>
    </row>
    <row r="2963" spans="1:7" ht="60.75">
      <c r="A2963" s="371">
        <v>2948</v>
      </c>
      <c r="B2963" s="377">
        <v>7541</v>
      </c>
      <c r="C2963" s="378">
        <f>Matrix!B7543</f>
        <v>0</v>
      </c>
      <c r="D2963" s="403" t="s">
        <v>25659</v>
      </c>
      <c r="E2963" s="407" t="s">
        <v>25667</v>
      </c>
      <c r="F2963" s="381" t="s">
        <v>19389</v>
      </c>
      <c r="G2963" s="405" t="s">
        <v>7401</v>
      </c>
    </row>
    <row r="2964" spans="1:7" ht="37.5">
      <c r="A2964" s="371">
        <v>2949</v>
      </c>
      <c r="B2964" s="377">
        <v>7552</v>
      </c>
      <c r="C2964" s="378">
        <f>Matrix!B7554</f>
        <v>0</v>
      </c>
      <c r="D2964" s="403" t="s">
        <v>25659</v>
      </c>
      <c r="E2964" s="407" t="s">
        <v>25667</v>
      </c>
      <c r="F2964" s="381" t="s">
        <v>19400</v>
      </c>
      <c r="G2964" s="405" t="s">
        <v>7412</v>
      </c>
    </row>
    <row r="2965" spans="1:7" ht="37.5">
      <c r="A2965" s="371">
        <v>2950</v>
      </c>
      <c r="B2965" s="377">
        <v>7578</v>
      </c>
      <c r="C2965" s="378">
        <f>Matrix!B7580</f>
        <v>0</v>
      </c>
      <c r="D2965" s="403" t="s">
        <v>25659</v>
      </c>
      <c r="E2965" s="407" t="s">
        <v>25667</v>
      </c>
      <c r="F2965" s="381" t="s">
        <v>19426</v>
      </c>
      <c r="G2965" s="405" t="s">
        <v>7438</v>
      </c>
    </row>
    <row r="2966" spans="1:7" ht="37.5">
      <c r="A2966" s="371">
        <v>2951</v>
      </c>
      <c r="B2966" s="377">
        <v>7630</v>
      </c>
      <c r="C2966" s="378">
        <f>Matrix!B7632</f>
        <v>0</v>
      </c>
      <c r="D2966" s="403" t="s">
        <v>25659</v>
      </c>
      <c r="E2966" s="407" t="s">
        <v>25667</v>
      </c>
      <c r="F2966" s="381" t="s">
        <v>19478</v>
      </c>
      <c r="G2966" s="405" t="s">
        <v>7490</v>
      </c>
    </row>
    <row r="2967" spans="1:7" ht="40.5">
      <c r="A2967" s="371">
        <v>2952</v>
      </c>
      <c r="B2967" s="377">
        <v>7635</v>
      </c>
      <c r="C2967" s="378">
        <f>Matrix!B7637</f>
        <v>0</v>
      </c>
      <c r="D2967" s="403" t="s">
        <v>25659</v>
      </c>
      <c r="E2967" s="407" t="s">
        <v>25667</v>
      </c>
      <c r="F2967" s="381" t="s">
        <v>19483</v>
      </c>
      <c r="G2967" s="405" t="s">
        <v>7495</v>
      </c>
    </row>
    <row r="2968" spans="1:7" ht="37.5">
      <c r="A2968" s="371">
        <v>2953</v>
      </c>
      <c r="B2968" s="377">
        <v>7637</v>
      </c>
      <c r="C2968" s="378">
        <f>Matrix!B7639</f>
        <v>0</v>
      </c>
      <c r="D2968" s="403" t="s">
        <v>25659</v>
      </c>
      <c r="E2968" s="407" t="s">
        <v>25667</v>
      </c>
      <c r="F2968" s="381" t="s">
        <v>19485</v>
      </c>
      <c r="G2968" s="405" t="s">
        <v>7497</v>
      </c>
    </row>
    <row r="2969" spans="1:7" ht="37.5">
      <c r="A2969" s="371">
        <v>2954</v>
      </c>
      <c r="B2969" s="377">
        <v>7644</v>
      </c>
      <c r="C2969" s="378">
        <f>Matrix!B7646</f>
        <v>0</v>
      </c>
      <c r="D2969" s="403" t="s">
        <v>25659</v>
      </c>
      <c r="E2969" s="407" t="s">
        <v>25667</v>
      </c>
      <c r="F2969" s="381" t="s">
        <v>19492</v>
      </c>
      <c r="G2969" s="405" t="s">
        <v>7504</v>
      </c>
    </row>
    <row r="2970" spans="1:7" ht="60.75">
      <c r="A2970" s="371">
        <v>2955</v>
      </c>
      <c r="B2970" s="377">
        <v>7660</v>
      </c>
      <c r="C2970" s="378">
        <f>Matrix!B7662</f>
        <v>0</v>
      </c>
      <c r="D2970" s="403" t="s">
        <v>25659</v>
      </c>
      <c r="E2970" s="407" t="s">
        <v>25667</v>
      </c>
      <c r="F2970" s="381" t="s">
        <v>19508</v>
      </c>
      <c r="G2970" s="405" t="s">
        <v>7520</v>
      </c>
    </row>
    <row r="2971" spans="1:7" ht="40.5">
      <c r="A2971" s="371">
        <v>2956</v>
      </c>
      <c r="B2971" s="377">
        <v>7662</v>
      </c>
      <c r="C2971" s="378">
        <f>Matrix!B7664</f>
        <v>0</v>
      </c>
      <c r="D2971" s="403" t="s">
        <v>25659</v>
      </c>
      <c r="E2971" s="407" t="s">
        <v>25667</v>
      </c>
      <c r="F2971" s="381" t="s">
        <v>19510</v>
      </c>
      <c r="G2971" s="405" t="s">
        <v>7522</v>
      </c>
    </row>
    <row r="2972" spans="1:7" ht="40.5">
      <c r="A2972" s="371">
        <v>2957</v>
      </c>
      <c r="B2972" s="377">
        <v>7663</v>
      </c>
      <c r="C2972" s="378">
        <f>Matrix!B7665</f>
        <v>0</v>
      </c>
      <c r="D2972" s="403" t="s">
        <v>25659</v>
      </c>
      <c r="E2972" s="407" t="s">
        <v>25667</v>
      </c>
      <c r="F2972" s="381" t="s">
        <v>19511</v>
      </c>
      <c r="G2972" s="405" t="s">
        <v>7523</v>
      </c>
    </row>
    <row r="2973" spans="1:7" ht="37.5">
      <c r="A2973" s="371">
        <v>2958</v>
      </c>
      <c r="B2973" s="377">
        <v>7664</v>
      </c>
      <c r="C2973" s="378">
        <f>Matrix!B7666</f>
        <v>0</v>
      </c>
      <c r="D2973" s="403" t="s">
        <v>25659</v>
      </c>
      <c r="E2973" s="407" t="s">
        <v>25667</v>
      </c>
      <c r="F2973" s="381" t="s">
        <v>19512</v>
      </c>
      <c r="G2973" s="405" t="s">
        <v>7524</v>
      </c>
    </row>
    <row r="2974" spans="1:7" ht="37.5">
      <c r="A2974" s="371">
        <v>2959</v>
      </c>
      <c r="B2974" s="377">
        <v>7665</v>
      </c>
      <c r="C2974" s="378">
        <f>Matrix!B7667</f>
        <v>0</v>
      </c>
      <c r="D2974" s="403" t="s">
        <v>25659</v>
      </c>
      <c r="E2974" s="407" t="s">
        <v>25667</v>
      </c>
      <c r="F2974" s="381" t="s">
        <v>19513</v>
      </c>
      <c r="G2974" s="405" t="s">
        <v>7525</v>
      </c>
    </row>
    <row r="2975" spans="1:7" ht="37.5">
      <c r="A2975" s="371">
        <v>2960</v>
      </c>
      <c r="B2975" s="377">
        <v>7666</v>
      </c>
      <c r="C2975" s="378">
        <f>Matrix!B7668</f>
        <v>0</v>
      </c>
      <c r="D2975" s="403" t="s">
        <v>25659</v>
      </c>
      <c r="E2975" s="407" t="s">
        <v>25667</v>
      </c>
      <c r="F2975" s="381" t="s">
        <v>19514</v>
      </c>
      <c r="G2975" s="405" t="s">
        <v>7526</v>
      </c>
    </row>
    <row r="2976" spans="1:7" ht="37.5">
      <c r="A2976" s="371">
        <v>2961</v>
      </c>
      <c r="B2976" s="377">
        <v>7667</v>
      </c>
      <c r="C2976" s="378">
        <f>Matrix!B7669</f>
        <v>0</v>
      </c>
      <c r="D2976" s="403" t="s">
        <v>25659</v>
      </c>
      <c r="E2976" s="407" t="s">
        <v>25667</v>
      </c>
      <c r="F2976" s="381" t="s">
        <v>19515</v>
      </c>
      <c r="G2976" s="405" t="s">
        <v>7527</v>
      </c>
    </row>
    <row r="2977" spans="1:7" ht="40.5">
      <c r="A2977" s="371">
        <v>2962</v>
      </c>
      <c r="B2977" s="377">
        <v>7673</v>
      </c>
      <c r="C2977" s="378">
        <f>Matrix!B7675</f>
        <v>0</v>
      </c>
      <c r="D2977" s="403" t="s">
        <v>25659</v>
      </c>
      <c r="E2977" s="407" t="s">
        <v>25667</v>
      </c>
      <c r="F2977" s="381" t="s">
        <v>19520</v>
      </c>
      <c r="G2977" s="405" t="s">
        <v>7533</v>
      </c>
    </row>
    <row r="2978" spans="1:7" ht="40.5">
      <c r="A2978" s="371">
        <v>2963</v>
      </c>
      <c r="B2978" s="377">
        <v>7681</v>
      </c>
      <c r="C2978" s="378">
        <f>Matrix!B7683</f>
        <v>0</v>
      </c>
      <c r="D2978" s="403" t="s">
        <v>25659</v>
      </c>
      <c r="E2978" s="407" t="s">
        <v>25667</v>
      </c>
      <c r="F2978" s="381" t="s">
        <v>19528</v>
      </c>
      <c r="G2978" s="405" t="s">
        <v>7541</v>
      </c>
    </row>
    <row r="2979" spans="1:7" ht="37.5">
      <c r="A2979" s="371">
        <v>2964</v>
      </c>
      <c r="B2979" s="377">
        <v>7684</v>
      </c>
      <c r="C2979" s="378">
        <f>Matrix!B7686</f>
        <v>0</v>
      </c>
      <c r="D2979" s="403" t="s">
        <v>25659</v>
      </c>
      <c r="E2979" s="407" t="s">
        <v>25667</v>
      </c>
      <c r="F2979" s="381" t="s">
        <v>19531</v>
      </c>
      <c r="G2979" s="405" t="s">
        <v>7544</v>
      </c>
    </row>
    <row r="2980" spans="1:7" ht="40.5">
      <c r="A2980" s="371">
        <v>2965</v>
      </c>
      <c r="B2980" s="377">
        <v>7688</v>
      </c>
      <c r="C2980" s="378">
        <f>Matrix!B7690</f>
        <v>0</v>
      </c>
      <c r="D2980" s="403" t="s">
        <v>25659</v>
      </c>
      <c r="E2980" s="407" t="s">
        <v>25667</v>
      </c>
      <c r="F2980" s="381" t="s">
        <v>19535</v>
      </c>
      <c r="G2980" s="405" t="s">
        <v>7548</v>
      </c>
    </row>
    <row r="2981" spans="1:7" ht="37.5">
      <c r="A2981" s="371">
        <v>2966</v>
      </c>
      <c r="B2981" s="377">
        <v>7692</v>
      </c>
      <c r="C2981" s="378">
        <f>Matrix!B7694</f>
        <v>0</v>
      </c>
      <c r="D2981" s="403" t="s">
        <v>25659</v>
      </c>
      <c r="E2981" s="407" t="s">
        <v>25667</v>
      </c>
      <c r="F2981" s="381" t="s">
        <v>19539</v>
      </c>
      <c r="G2981" s="405" t="s">
        <v>7552</v>
      </c>
    </row>
    <row r="2982" spans="1:7" ht="37.5">
      <c r="A2982" s="371">
        <v>2967</v>
      </c>
      <c r="B2982" s="377">
        <v>7695</v>
      </c>
      <c r="C2982" s="378">
        <f>Matrix!B7697</f>
        <v>0</v>
      </c>
      <c r="D2982" s="403" t="s">
        <v>25659</v>
      </c>
      <c r="E2982" s="407" t="s">
        <v>25667</v>
      </c>
      <c r="F2982" s="381" t="s">
        <v>19542</v>
      </c>
      <c r="G2982" s="405" t="s">
        <v>7555</v>
      </c>
    </row>
    <row r="2983" spans="1:7" ht="37.5">
      <c r="A2983" s="371">
        <v>2968</v>
      </c>
      <c r="B2983" s="377">
        <v>7696</v>
      </c>
      <c r="C2983" s="378">
        <f>Matrix!B7698</f>
        <v>0</v>
      </c>
      <c r="D2983" s="403" t="s">
        <v>25659</v>
      </c>
      <c r="E2983" s="407" t="s">
        <v>25667</v>
      </c>
      <c r="F2983" s="381" t="s">
        <v>19543</v>
      </c>
      <c r="G2983" s="405" t="s">
        <v>7556</v>
      </c>
    </row>
    <row r="2984" spans="1:7" ht="37.5">
      <c r="A2984" s="371">
        <v>2969</v>
      </c>
      <c r="B2984" s="377">
        <v>7699</v>
      </c>
      <c r="C2984" s="378">
        <f>Matrix!B7701</f>
        <v>0</v>
      </c>
      <c r="D2984" s="403" t="s">
        <v>25659</v>
      </c>
      <c r="E2984" s="407" t="s">
        <v>25667</v>
      </c>
      <c r="F2984" s="381" t="s">
        <v>19546</v>
      </c>
      <c r="G2984" s="405" t="s">
        <v>7559</v>
      </c>
    </row>
    <row r="2985" spans="1:7" ht="37.5">
      <c r="A2985" s="371">
        <v>2970</v>
      </c>
      <c r="B2985" s="377">
        <v>7700</v>
      </c>
      <c r="C2985" s="378">
        <f>Matrix!B7702</f>
        <v>0</v>
      </c>
      <c r="D2985" s="403" t="s">
        <v>25659</v>
      </c>
      <c r="E2985" s="407" t="s">
        <v>25667</v>
      </c>
      <c r="F2985" s="381" t="s">
        <v>19547</v>
      </c>
      <c r="G2985" s="405" t="s">
        <v>7560</v>
      </c>
    </row>
    <row r="2986" spans="1:7" ht="60.75">
      <c r="A2986" s="371">
        <v>2971</v>
      </c>
      <c r="B2986" s="377">
        <v>7702</v>
      </c>
      <c r="C2986" s="378">
        <f>Matrix!B7704</f>
        <v>0</v>
      </c>
      <c r="D2986" s="403" t="s">
        <v>25659</v>
      </c>
      <c r="E2986" s="407" t="s">
        <v>25667</v>
      </c>
      <c r="F2986" s="381" t="s">
        <v>19549</v>
      </c>
      <c r="G2986" s="405" t="s">
        <v>7562</v>
      </c>
    </row>
    <row r="2987" spans="1:7" ht="37.5">
      <c r="A2987" s="371">
        <v>2972</v>
      </c>
      <c r="B2987" s="377">
        <v>7704</v>
      </c>
      <c r="C2987" s="378">
        <f>Matrix!B7706</f>
        <v>0</v>
      </c>
      <c r="D2987" s="403" t="s">
        <v>25659</v>
      </c>
      <c r="E2987" s="407" t="s">
        <v>25667</v>
      </c>
      <c r="F2987" s="381" t="s">
        <v>19551</v>
      </c>
      <c r="G2987" s="405" t="s">
        <v>7564</v>
      </c>
    </row>
    <row r="2988" spans="1:7" ht="40.5">
      <c r="A2988" s="371">
        <v>2973</v>
      </c>
      <c r="B2988" s="377">
        <v>7705</v>
      </c>
      <c r="C2988" s="378">
        <f>Matrix!B7707</f>
        <v>0</v>
      </c>
      <c r="D2988" s="403" t="s">
        <v>25659</v>
      </c>
      <c r="E2988" s="407" t="s">
        <v>25667</v>
      </c>
      <c r="F2988" s="381" t="s">
        <v>19552</v>
      </c>
      <c r="G2988" s="405" t="s">
        <v>7565</v>
      </c>
    </row>
    <row r="2989" spans="1:7" ht="60.75">
      <c r="A2989" s="371">
        <v>2974</v>
      </c>
      <c r="B2989" s="377">
        <v>7706</v>
      </c>
      <c r="C2989" s="378">
        <f>Matrix!B7708</f>
        <v>0</v>
      </c>
      <c r="D2989" s="403" t="s">
        <v>25659</v>
      </c>
      <c r="E2989" s="407" t="s">
        <v>25667</v>
      </c>
      <c r="F2989" s="381" t="s">
        <v>19553</v>
      </c>
      <c r="G2989" s="405" t="s">
        <v>7566</v>
      </c>
    </row>
    <row r="2990" spans="1:7" ht="37.5">
      <c r="A2990" s="371">
        <v>2975</v>
      </c>
      <c r="B2990" s="377">
        <v>7710</v>
      </c>
      <c r="C2990" s="378">
        <f>Matrix!B7712</f>
        <v>0</v>
      </c>
      <c r="D2990" s="403" t="s">
        <v>25659</v>
      </c>
      <c r="E2990" s="407" t="s">
        <v>25667</v>
      </c>
      <c r="F2990" s="381" t="s">
        <v>19557</v>
      </c>
      <c r="G2990" s="405" t="s">
        <v>7570</v>
      </c>
    </row>
    <row r="2991" spans="1:7" ht="60.75">
      <c r="A2991" s="371">
        <v>2976</v>
      </c>
      <c r="B2991" s="377">
        <v>7711</v>
      </c>
      <c r="C2991" s="378">
        <f>Matrix!B7713</f>
        <v>0</v>
      </c>
      <c r="D2991" s="403" t="s">
        <v>25659</v>
      </c>
      <c r="E2991" s="407" t="s">
        <v>25667</v>
      </c>
      <c r="F2991" s="381" t="s">
        <v>19558</v>
      </c>
      <c r="G2991" s="405" t="s">
        <v>7571</v>
      </c>
    </row>
    <row r="2992" spans="1:7" ht="60.75">
      <c r="A2992" s="371">
        <v>2977</v>
      </c>
      <c r="B2992" s="377">
        <v>7712</v>
      </c>
      <c r="C2992" s="378">
        <f>Matrix!B7714</f>
        <v>0</v>
      </c>
      <c r="D2992" s="403" t="s">
        <v>25659</v>
      </c>
      <c r="E2992" s="407" t="s">
        <v>25667</v>
      </c>
      <c r="F2992" s="381" t="s">
        <v>19559</v>
      </c>
      <c r="G2992" s="405" t="s">
        <v>7572</v>
      </c>
    </row>
    <row r="2993" spans="1:7" ht="37.5">
      <c r="A2993" s="371">
        <v>2978</v>
      </c>
      <c r="B2993" s="377">
        <v>7713</v>
      </c>
      <c r="C2993" s="378">
        <f>Matrix!B7715</f>
        <v>0</v>
      </c>
      <c r="D2993" s="403" t="s">
        <v>25659</v>
      </c>
      <c r="E2993" s="407" t="s">
        <v>25667</v>
      </c>
      <c r="F2993" s="381" t="s">
        <v>19560</v>
      </c>
      <c r="G2993" s="405" t="s">
        <v>7573</v>
      </c>
    </row>
    <row r="2994" spans="1:7" ht="37.5">
      <c r="A2994" s="371">
        <v>2979</v>
      </c>
      <c r="B2994" s="377">
        <v>7714</v>
      </c>
      <c r="C2994" s="378">
        <f>Matrix!B7716</f>
        <v>0</v>
      </c>
      <c r="D2994" s="403" t="s">
        <v>25659</v>
      </c>
      <c r="E2994" s="407" t="s">
        <v>25667</v>
      </c>
      <c r="F2994" s="381" t="s">
        <v>19561</v>
      </c>
      <c r="G2994" s="405" t="s">
        <v>7574</v>
      </c>
    </row>
    <row r="2995" spans="1:7" ht="37.5">
      <c r="A2995" s="371">
        <v>2980</v>
      </c>
      <c r="B2995" s="377">
        <v>7715</v>
      </c>
      <c r="C2995" s="378">
        <f>Matrix!B7717</f>
        <v>0</v>
      </c>
      <c r="D2995" s="403" t="s">
        <v>25659</v>
      </c>
      <c r="E2995" s="407" t="s">
        <v>25667</v>
      </c>
      <c r="F2995" s="381" t="s">
        <v>19562</v>
      </c>
      <c r="G2995" s="405" t="s">
        <v>7575</v>
      </c>
    </row>
    <row r="2996" spans="1:7" ht="40.5">
      <c r="A2996" s="371">
        <v>2981</v>
      </c>
      <c r="B2996" s="377">
        <v>7717</v>
      </c>
      <c r="C2996" s="378">
        <f>Matrix!B7719</f>
        <v>0</v>
      </c>
      <c r="D2996" s="403" t="s">
        <v>25659</v>
      </c>
      <c r="E2996" s="407" t="s">
        <v>25667</v>
      </c>
      <c r="F2996" s="381" t="s">
        <v>19564</v>
      </c>
      <c r="G2996" s="405" t="s">
        <v>7577</v>
      </c>
    </row>
    <row r="2997" spans="1:7" ht="37.5">
      <c r="A2997" s="371">
        <v>2982</v>
      </c>
      <c r="B2997" s="377">
        <v>7719</v>
      </c>
      <c r="C2997" s="378">
        <f>Matrix!B7721</f>
        <v>0</v>
      </c>
      <c r="D2997" s="403" t="s">
        <v>25659</v>
      </c>
      <c r="E2997" s="407" t="s">
        <v>25667</v>
      </c>
      <c r="F2997" s="381" t="s">
        <v>19566</v>
      </c>
      <c r="G2997" s="405" t="s">
        <v>7579</v>
      </c>
    </row>
    <row r="2998" spans="1:7" ht="37.5">
      <c r="A2998" s="371">
        <v>2983</v>
      </c>
      <c r="B2998" s="377">
        <v>7728</v>
      </c>
      <c r="C2998" s="378">
        <f>Matrix!B7730</f>
        <v>0</v>
      </c>
      <c r="D2998" s="403" t="s">
        <v>25659</v>
      </c>
      <c r="E2998" s="407" t="s">
        <v>25667</v>
      </c>
      <c r="F2998" s="381" t="s">
        <v>19575</v>
      </c>
      <c r="G2998" s="405" t="s">
        <v>7588</v>
      </c>
    </row>
    <row r="2999" spans="1:7" ht="37.5">
      <c r="A2999" s="371">
        <v>2984</v>
      </c>
      <c r="B2999" s="377">
        <v>7729</v>
      </c>
      <c r="C2999" s="378">
        <f>Matrix!B7731</f>
        <v>0</v>
      </c>
      <c r="D2999" s="403" t="s">
        <v>25659</v>
      </c>
      <c r="E2999" s="407" t="s">
        <v>25667</v>
      </c>
      <c r="F2999" s="381" t="s">
        <v>19576</v>
      </c>
      <c r="G2999" s="405" t="s">
        <v>7589</v>
      </c>
    </row>
    <row r="3000" spans="1:7" ht="60.75">
      <c r="A3000" s="371">
        <v>2985</v>
      </c>
      <c r="B3000" s="377">
        <v>7730</v>
      </c>
      <c r="C3000" s="378">
        <f>Matrix!B7732</f>
        <v>0</v>
      </c>
      <c r="D3000" s="403" t="s">
        <v>25659</v>
      </c>
      <c r="E3000" s="407" t="s">
        <v>25667</v>
      </c>
      <c r="F3000" s="381" t="s">
        <v>19577</v>
      </c>
      <c r="G3000" s="405" t="s">
        <v>7590</v>
      </c>
    </row>
    <row r="3001" spans="1:7" ht="37.5">
      <c r="A3001" s="371">
        <v>2986</v>
      </c>
      <c r="B3001" s="377">
        <v>7739</v>
      </c>
      <c r="C3001" s="378">
        <f>Matrix!B7741</f>
        <v>0</v>
      </c>
      <c r="D3001" s="403" t="s">
        <v>25659</v>
      </c>
      <c r="E3001" s="407" t="s">
        <v>25667</v>
      </c>
      <c r="F3001" s="381" t="s">
        <v>19586</v>
      </c>
      <c r="G3001" s="405" t="s">
        <v>7599</v>
      </c>
    </row>
    <row r="3002" spans="1:7" ht="60.75">
      <c r="A3002" s="371">
        <v>2987</v>
      </c>
      <c r="B3002" s="377">
        <v>7743</v>
      </c>
      <c r="C3002" s="378">
        <f>Matrix!B7745</f>
        <v>0</v>
      </c>
      <c r="D3002" s="403" t="s">
        <v>25659</v>
      </c>
      <c r="E3002" s="407" t="s">
        <v>25667</v>
      </c>
      <c r="F3002" s="381" t="s">
        <v>19590</v>
      </c>
      <c r="G3002" s="405" t="s">
        <v>7603</v>
      </c>
    </row>
    <row r="3003" spans="1:7" ht="60.75">
      <c r="A3003" s="371">
        <v>2988</v>
      </c>
      <c r="B3003" s="377">
        <v>7745</v>
      </c>
      <c r="C3003" s="378">
        <f>Matrix!B7747</f>
        <v>0</v>
      </c>
      <c r="D3003" s="403" t="s">
        <v>25659</v>
      </c>
      <c r="E3003" s="407" t="s">
        <v>25667</v>
      </c>
      <c r="F3003" s="381" t="s">
        <v>19592</v>
      </c>
      <c r="G3003" s="405" t="s">
        <v>7605</v>
      </c>
    </row>
    <row r="3004" spans="1:7" ht="37.5">
      <c r="A3004" s="371">
        <v>2989</v>
      </c>
      <c r="B3004" s="377">
        <v>7746</v>
      </c>
      <c r="C3004" s="378">
        <f>Matrix!B7748</f>
        <v>0</v>
      </c>
      <c r="D3004" s="403" t="s">
        <v>25659</v>
      </c>
      <c r="E3004" s="407" t="s">
        <v>25667</v>
      </c>
      <c r="F3004" s="381" t="s">
        <v>19593</v>
      </c>
      <c r="G3004" s="405" t="s">
        <v>7606</v>
      </c>
    </row>
    <row r="3005" spans="1:7" ht="37.5">
      <c r="A3005" s="371">
        <v>2990</v>
      </c>
      <c r="B3005" s="377">
        <v>7747</v>
      </c>
      <c r="C3005" s="378">
        <f>Matrix!B7749</f>
        <v>0</v>
      </c>
      <c r="D3005" s="403" t="s">
        <v>25659</v>
      </c>
      <c r="E3005" s="407" t="s">
        <v>25667</v>
      </c>
      <c r="F3005" s="381" t="s">
        <v>19594</v>
      </c>
      <c r="G3005" s="405" t="s">
        <v>7607</v>
      </c>
    </row>
    <row r="3006" spans="1:7" ht="40.5">
      <c r="A3006" s="371">
        <v>2991</v>
      </c>
      <c r="B3006" s="377">
        <v>7750</v>
      </c>
      <c r="C3006" s="378">
        <f>Matrix!B7752</f>
        <v>0</v>
      </c>
      <c r="D3006" s="403" t="s">
        <v>25659</v>
      </c>
      <c r="E3006" s="407" t="s">
        <v>25667</v>
      </c>
      <c r="F3006" s="381" t="s">
        <v>19597</v>
      </c>
      <c r="G3006" s="405" t="s">
        <v>7610</v>
      </c>
    </row>
    <row r="3007" spans="1:7" ht="40.5">
      <c r="A3007" s="371">
        <v>2992</v>
      </c>
      <c r="B3007" s="377">
        <v>7752</v>
      </c>
      <c r="C3007" s="378">
        <f>Matrix!B7754</f>
        <v>0</v>
      </c>
      <c r="D3007" s="403" t="s">
        <v>25659</v>
      </c>
      <c r="E3007" s="407" t="s">
        <v>25667</v>
      </c>
      <c r="F3007" s="381" t="s">
        <v>19599</v>
      </c>
      <c r="G3007" s="405" t="s">
        <v>7612</v>
      </c>
    </row>
    <row r="3008" spans="1:7" ht="40.5">
      <c r="A3008" s="371">
        <v>2993</v>
      </c>
      <c r="B3008" s="377">
        <v>7753</v>
      </c>
      <c r="C3008" s="378">
        <f>Matrix!B7755</f>
        <v>0</v>
      </c>
      <c r="D3008" s="403" t="s">
        <v>25659</v>
      </c>
      <c r="E3008" s="407" t="s">
        <v>25667</v>
      </c>
      <c r="F3008" s="381" t="s">
        <v>19600</v>
      </c>
      <c r="G3008" s="405" t="s">
        <v>7613</v>
      </c>
    </row>
    <row r="3009" spans="1:7" ht="37.5">
      <c r="A3009" s="371">
        <v>2994</v>
      </c>
      <c r="B3009" s="377">
        <v>8456</v>
      </c>
      <c r="C3009" s="378">
        <f>Matrix!B8458</f>
        <v>0</v>
      </c>
      <c r="D3009" s="403" t="s">
        <v>25659</v>
      </c>
      <c r="E3009" s="407" t="s">
        <v>25667</v>
      </c>
      <c r="F3009" s="381" t="s">
        <v>20282</v>
      </c>
      <c r="G3009" s="405" t="s">
        <v>8316</v>
      </c>
    </row>
    <row r="3010" spans="1:7" ht="37.5">
      <c r="A3010" s="371">
        <v>2995</v>
      </c>
      <c r="B3010" s="377">
        <v>8469</v>
      </c>
      <c r="C3010" s="378">
        <f>Matrix!B8471</f>
        <v>0</v>
      </c>
      <c r="D3010" s="403" t="s">
        <v>25659</v>
      </c>
      <c r="E3010" s="407" t="s">
        <v>25667</v>
      </c>
      <c r="F3010" s="381" t="s">
        <v>8329</v>
      </c>
      <c r="G3010" s="405" t="s">
        <v>8329</v>
      </c>
    </row>
    <row r="3011" spans="1:7" ht="40.5">
      <c r="A3011" s="371">
        <v>2996</v>
      </c>
      <c r="B3011" s="377">
        <v>8519</v>
      </c>
      <c r="C3011" s="378">
        <f>Matrix!B8521</f>
        <v>0</v>
      </c>
      <c r="D3011" s="403" t="s">
        <v>25659</v>
      </c>
      <c r="E3011" s="407" t="s">
        <v>25667</v>
      </c>
      <c r="F3011" s="381" t="s">
        <v>20343</v>
      </c>
      <c r="G3011" s="405" t="s">
        <v>8379</v>
      </c>
    </row>
    <row r="3012" spans="1:7" ht="37.5">
      <c r="A3012" s="371">
        <v>2997</v>
      </c>
      <c r="B3012" s="377">
        <v>8522</v>
      </c>
      <c r="C3012" s="378">
        <f>Matrix!B8524</f>
        <v>0</v>
      </c>
      <c r="D3012" s="403" t="s">
        <v>25659</v>
      </c>
      <c r="E3012" s="407" t="s">
        <v>25667</v>
      </c>
      <c r="F3012" s="381" t="s">
        <v>20346</v>
      </c>
      <c r="G3012" s="405" t="s">
        <v>8382</v>
      </c>
    </row>
    <row r="3013" spans="1:7" ht="40.5">
      <c r="A3013" s="371">
        <v>2998</v>
      </c>
      <c r="B3013" s="377">
        <v>8523</v>
      </c>
      <c r="C3013" s="378">
        <f>Matrix!B8525</f>
        <v>0</v>
      </c>
      <c r="D3013" s="403" t="s">
        <v>25659</v>
      </c>
      <c r="E3013" s="407" t="s">
        <v>25667</v>
      </c>
      <c r="F3013" s="381" t="s">
        <v>20347</v>
      </c>
      <c r="G3013" s="405" t="s">
        <v>8383</v>
      </c>
    </row>
    <row r="3014" spans="1:7" ht="40.5">
      <c r="A3014" s="371">
        <v>2999</v>
      </c>
      <c r="B3014" s="377">
        <v>8524</v>
      </c>
      <c r="C3014" s="378">
        <f>Matrix!B8526</f>
        <v>0</v>
      </c>
      <c r="D3014" s="403" t="s">
        <v>25659</v>
      </c>
      <c r="E3014" s="407" t="s">
        <v>25667</v>
      </c>
      <c r="F3014" s="381" t="s">
        <v>20348</v>
      </c>
      <c r="G3014" s="405" t="s">
        <v>8384</v>
      </c>
    </row>
    <row r="3015" spans="1:7" ht="60.75">
      <c r="A3015" s="371">
        <v>3000</v>
      </c>
      <c r="B3015" s="377">
        <v>8573</v>
      </c>
      <c r="C3015" s="378">
        <f>Matrix!B8575</f>
        <v>0</v>
      </c>
      <c r="D3015" s="403" t="s">
        <v>25659</v>
      </c>
      <c r="E3015" s="407" t="s">
        <v>25667</v>
      </c>
      <c r="F3015" s="381" t="s">
        <v>20397</v>
      </c>
      <c r="G3015" s="405" t="s">
        <v>8433</v>
      </c>
    </row>
    <row r="3016" spans="1:7" ht="60.75">
      <c r="A3016" s="371">
        <v>3001</v>
      </c>
      <c r="B3016" s="377">
        <v>8583</v>
      </c>
      <c r="C3016" s="378">
        <f>Matrix!B8585</f>
        <v>0</v>
      </c>
      <c r="D3016" s="403" t="s">
        <v>25659</v>
      </c>
      <c r="E3016" s="407" t="s">
        <v>25667</v>
      </c>
      <c r="F3016" s="381" t="s">
        <v>20407</v>
      </c>
      <c r="G3016" s="405" t="s">
        <v>8443</v>
      </c>
    </row>
    <row r="3017" spans="1:7" ht="60.75">
      <c r="A3017" s="371">
        <v>3002</v>
      </c>
      <c r="B3017" s="377">
        <v>8645</v>
      </c>
      <c r="C3017" s="378">
        <f>Matrix!B8647</f>
        <v>0</v>
      </c>
      <c r="D3017" s="403" t="s">
        <v>25659</v>
      </c>
      <c r="E3017" s="407" t="s">
        <v>25667</v>
      </c>
      <c r="F3017" s="381" t="s">
        <v>20469</v>
      </c>
      <c r="G3017" s="405" t="s">
        <v>8505</v>
      </c>
    </row>
    <row r="3018" spans="1:7" ht="60.75">
      <c r="A3018" s="371">
        <v>3003</v>
      </c>
      <c r="B3018" s="377">
        <v>8648</v>
      </c>
      <c r="C3018" s="378">
        <f>Matrix!B8650</f>
        <v>0</v>
      </c>
      <c r="D3018" s="403" t="s">
        <v>25659</v>
      </c>
      <c r="E3018" s="407" t="s">
        <v>25667</v>
      </c>
      <c r="F3018" s="381" t="s">
        <v>20472</v>
      </c>
      <c r="G3018" s="405" t="s">
        <v>8508</v>
      </c>
    </row>
    <row r="3019" spans="1:7" ht="40.5">
      <c r="A3019" s="371">
        <v>3004</v>
      </c>
      <c r="B3019" s="377">
        <v>8675</v>
      </c>
      <c r="C3019" s="378">
        <f>Matrix!B8677</f>
        <v>0</v>
      </c>
      <c r="D3019" s="403" t="s">
        <v>25659</v>
      </c>
      <c r="E3019" s="407" t="s">
        <v>25667</v>
      </c>
      <c r="F3019" s="381" t="s">
        <v>20499</v>
      </c>
      <c r="G3019" s="405" t="s">
        <v>8535</v>
      </c>
    </row>
    <row r="3020" spans="1:7" ht="40.5">
      <c r="A3020" s="371">
        <v>3005</v>
      </c>
      <c r="B3020" s="377">
        <v>8676</v>
      </c>
      <c r="C3020" s="378">
        <f>Matrix!B8678</f>
        <v>0</v>
      </c>
      <c r="D3020" s="403" t="s">
        <v>25659</v>
      </c>
      <c r="E3020" s="407" t="s">
        <v>25667</v>
      </c>
      <c r="F3020" s="381" t="s">
        <v>20500</v>
      </c>
      <c r="G3020" s="405" t="s">
        <v>8536</v>
      </c>
    </row>
    <row r="3021" spans="1:7" ht="40.5">
      <c r="A3021" s="371">
        <v>3006</v>
      </c>
      <c r="B3021" s="377">
        <v>8681</v>
      </c>
      <c r="C3021" s="378">
        <f>Matrix!B8683</f>
        <v>0</v>
      </c>
      <c r="D3021" s="403" t="s">
        <v>25659</v>
      </c>
      <c r="E3021" s="407" t="s">
        <v>25667</v>
      </c>
      <c r="F3021" s="381" t="s">
        <v>20505</v>
      </c>
      <c r="G3021" s="405" t="s">
        <v>8541</v>
      </c>
    </row>
    <row r="3022" spans="1:7" ht="40.5">
      <c r="A3022" s="371">
        <v>3007</v>
      </c>
      <c r="B3022" s="377">
        <v>8676</v>
      </c>
      <c r="C3022" s="378">
        <f>Matrix!B8678</f>
        <v>0</v>
      </c>
      <c r="D3022" s="403" t="s">
        <v>25659</v>
      </c>
      <c r="E3022" s="407" t="s">
        <v>25667</v>
      </c>
      <c r="F3022" s="381" t="s">
        <v>20500</v>
      </c>
      <c r="G3022" s="405" t="s">
        <v>8536</v>
      </c>
    </row>
    <row r="3023" spans="1:7" ht="40.5">
      <c r="A3023" s="371">
        <v>3008</v>
      </c>
      <c r="B3023" s="377">
        <v>8681</v>
      </c>
      <c r="C3023" s="378">
        <f>Matrix!B8683</f>
        <v>0</v>
      </c>
      <c r="D3023" s="403" t="s">
        <v>25659</v>
      </c>
      <c r="E3023" s="407" t="s">
        <v>25667</v>
      </c>
      <c r="F3023" s="381" t="s">
        <v>20505</v>
      </c>
      <c r="G3023" s="405" t="s">
        <v>8541</v>
      </c>
    </row>
    <row r="3024" spans="1:7" ht="40.5">
      <c r="A3024" s="371">
        <v>3009</v>
      </c>
      <c r="B3024" s="377">
        <v>8767</v>
      </c>
      <c r="C3024" s="378">
        <f>Matrix!B8769</f>
        <v>0</v>
      </c>
      <c r="D3024" s="403" t="s">
        <v>25659</v>
      </c>
      <c r="E3024" s="407" t="s">
        <v>25667</v>
      </c>
      <c r="F3024" s="381" t="s">
        <v>20553</v>
      </c>
      <c r="G3024" s="405" t="s">
        <v>8627</v>
      </c>
    </row>
    <row r="3025" spans="1:7" ht="60.75">
      <c r="A3025" s="371">
        <v>3010</v>
      </c>
      <c r="B3025" s="377">
        <v>8789</v>
      </c>
      <c r="C3025" s="378">
        <f>Matrix!B8791</f>
        <v>0</v>
      </c>
      <c r="D3025" s="403" t="s">
        <v>25659</v>
      </c>
      <c r="E3025" s="407" t="s">
        <v>25667</v>
      </c>
      <c r="F3025" s="381" t="s">
        <v>20574</v>
      </c>
      <c r="G3025" s="405" t="s">
        <v>8649</v>
      </c>
    </row>
    <row r="3026" spans="1:7" ht="60.75">
      <c r="A3026" s="371">
        <v>3011</v>
      </c>
      <c r="B3026" s="377">
        <v>8835</v>
      </c>
      <c r="C3026" s="378">
        <f>Matrix!B8837</f>
        <v>0</v>
      </c>
      <c r="D3026" s="403" t="s">
        <v>25659</v>
      </c>
      <c r="E3026" s="407" t="s">
        <v>25667</v>
      </c>
      <c r="F3026" s="381" t="s">
        <v>20620</v>
      </c>
      <c r="G3026" s="405" t="s">
        <v>8695</v>
      </c>
    </row>
    <row r="3027" spans="1:7" ht="60.75">
      <c r="A3027" s="371">
        <v>3012</v>
      </c>
      <c r="B3027" s="377">
        <v>8862</v>
      </c>
      <c r="C3027" s="378">
        <f>Matrix!B8864</f>
        <v>0</v>
      </c>
      <c r="D3027" s="403" t="s">
        <v>25659</v>
      </c>
      <c r="E3027" s="407" t="s">
        <v>25667</v>
      </c>
      <c r="F3027" s="381" t="s">
        <v>20647</v>
      </c>
      <c r="G3027" s="405" t="s">
        <v>8722</v>
      </c>
    </row>
    <row r="3028" spans="1:7" ht="81">
      <c r="A3028" s="371">
        <v>3013</v>
      </c>
      <c r="B3028" s="377">
        <v>8873</v>
      </c>
      <c r="C3028" s="378">
        <f>Matrix!B8875</f>
        <v>0</v>
      </c>
      <c r="D3028" s="403" t="s">
        <v>25659</v>
      </c>
      <c r="E3028" s="407" t="s">
        <v>25667</v>
      </c>
      <c r="F3028" s="381" t="s">
        <v>20658</v>
      </c>
      <c r="G3028" s="405" t="s">
        <v>8733</v>
      </c>
    </row>
    <row r="3029" spans="1:7" ht="60.75">
      <c r="A3029" s="371">
        <v>3014</v>
      </c>
      <c r="B3029" s="377">
        <v>8879</v>
      </c>
      <c r="C3029" s="378">
        <f>Matrix!B8881</f>
        <v>0</v>
      </c>
      <c r="D3029" s="403" t="s">
        <v>25659</v>
      </c>
      <c r="E3029" s="407" t="s">
        <v>25667</v>
      </c>
      <c r="F3029" s="381" t="s">
        <v>20664</v>
      </c>
      <c r="G3029" s="405" t="s">
        <v>8739</v>
      </c>
    </row>
    <row r="3030" spans="1:7" ht="37.5">
      <c r="A3030" s="371">
        <v>3015</v>
      </c>
      <c r="B3030" s="377">
        <v>8893</v>
      </c>
      <c r="C3030" s="378">
        <f>Matrix!B8895</f>
        <v>0</v>
      </c>
      <c r="D3030" s="403" t="s">
        <v>25659</v>
      </c>
      <c r="E3030" s="407" t="s">
        <v>25667</v>
      </c>
      <c r="F3030" s="381" t="s">
        <v>20678</v>
      </c>
      <c r="G3030" s="405" t="s">
        <v>8753</v>
      </c>
    </row>
    <row r="3031" spans="1:7" ht="60.75">
      <c r="A3031" s="371">
        <v>3016</v>
      </c>
      <c r="B3031" s="377">
        <v>9053</v>
      </c>
      <c r="C3031" s="378">
        <f>Matrix!B9055</f>
        <v>0</v>
      </c>
      <c r="D3031" s="403" t="s">
        <v>25659</v>
      </c>
      <c r="E3031" s="407" t="s">
        <v>25667</v>
      </c>
      <c r="F3031" s="381" t="s">
        <v>20838</v>
      </c>
      <c r="G3031" s="405" t="s">
        <v>8913</v>
      </c>
    </row>
    <row r="3032" spans="1:7" ht="60.75">
      <c r="A3032" s="371">
        <v>3017</v>
      </c>
      <c r="B3032" s="377">
        <v>9078</v>
      </c>
      <c r="C3032" s="378">
        <f>Matrix!B9080</f>
        <v>0</v>
      </c>
      <c r="D3032" s="403" t="s">
        <v>25659</v>
      </c>
      <c r="E3032" s="407" t="s">
        <v>25667</v>
      </c>
      <c r="F3032" s="381" t="s">
        <v>20863</v>
      </c>
      <c r="G3032" s="405" t="s">
        <v>8938</v>
      </c>
    </row>
    <row r="3033" spans="1:7" ht="40.5">
      <c r="A3033" s="371">
        <v>3018</v>
      </c>
      <c r="B3033" s="377">
        <v>9173</v>
      </c>
      <c r="C3033" s="378">
        <f>Matrix!B9175</f>
        <v>0</v>
      </c>
      <c r="D3033" s="403" t="s">
        <v>25659</v>
      </c>
      <c r="E3033" s="407" t="s">
        <v>25667</v>
      </c>
      <c r="F3033" s="381" t="s">
        <v>20958</v>
      </c>
      <c r="G3033" s="405" t="s">
        <v>9030</v>
      </c>
    </row>
    <row r="3034" spans="1:7" ht="40.5">
      <c r="A3034" s="371">
        <v>3019</v>
      </c>
      <c r="B3034" s="377">
        <v>9285</v>
      </c>
      <c r="C3034" s="378">
        <f>Matrix!B9287</f>
        <v>0</v>
      </c>
      <c r="D3034" s="403" t="s">
        <v>25659</v>
      </c>
      <c r="E3034" s="407" t="s">
        <v>25667</v>
      </c>
      <c r="F3034" s="381" t="s">
        <v>21070</v>
      </c>
      <c r="G3034" s="405" t="s">
        <v>9142</v>
      </c>
    </row>
    <row r="3035" spans="1:7" ht="40.5">
      <c r="A3035" s="371">
        <v>3020</v>
      </c>
      <c r="B3035" s="377">
        <v>9286</v>
      </c>
      <c r="C3035" s="378">
        <f>Matrix!B9288</f>
        <v>0</v>
      </c>
      <c r="D3035" s="403" t="s">
        <v>25659</v>
      </c>
      <c r="E3035" s="407" t="s">
        <v>25667</v>
      </c>
      <c r="F3035" s="381" t="s">
        <v>21071</v>
      </c>
      <c r="G3035" s="405" t="s">
        <v>9143</v>
      </c>
    </row>
    <row r="3036" spans="1:7" ht="40.5">
      <c r="A3036" s="371">
        <v>3021</v>
      </c>
      <c r="B3036" s="377">
        <v>9287</v>
      </c>
      <c r="C3036" s="378">
        <f>Matrix!B9289</f>
        <v>0</v>
      </c>
      <c r="D3036" s="403" t="s">
        <v>25659</v>
      </c>
      <c r="E3036" s="407" t="s">
        <v>25667</v>
      </c>
      <c r="F3036" s="381" t="s">
        <v>21072</v>
      </c>
      <c r="G3036" s="405" t="s">
        <v>9144</v>
      </c>
    </row>
    <row r="3037" spans="1:7" ht="40.5">
      <c r="A3037" s="371">
        <v>3022</v>
      </c>
      <c r="B3037" s="377">
        <v>9288</v>
      </c>
      <c r="C3037" s="378">
        <f>Matrix!B9290</f>
        <v>0</v>
      </c>
      <c r="D3037" s="403" t="s">
        <v>25659</v>
      </c>
      <c r="E3037" s="407" t="s">
        <v>25667</v>
      </c>
      <c r="F3037" s="381" t="s">
        <v>21073</v>
      </c>
      <c r="G3037" s="405" t="s">
        <v>9145</v>
      </c>
    </row>
    <row r="3038" spans="1:7" ht="40.5">
      <c r="A3038" s="371">
        <v>3023</v>
      </c>
      <c r="B3038" s="377">
        <v>9289</v>
      </c>
      <c r="C3038" s="378">
        <f>Matrix!B9291</f>
        <v>0</v>
      </c>
      <c r="D3038" s="403" t="s">
        <v>25659</v>
      </c>
      <c r="E3038" s="407" t="s">
        <v>25667</v>
      </c>
      <c r="F3038" s="381" t="s">
        <v>21074</v>
      </c>
      <c r="G3038" s="405" t="s">
        <v>9146</v>
      </c>
    </row>
    <row r="3039" spans="1:7" ht="37.5">
      <c r="A3039" s="371">
        <v>3024</v>
      </c>
      <c r="B3039" s="377">
        <v>9290</v>
      </c>
      <c r="C3039" s="378">
        <f>Matrix!B9292</f>
        <v>0</v>
      </c>
      <c r="D3039" s="403" t="s">
        <v>25659</v>
      </c>
      <c r="E3039" s="407" t="s">
        <v>25667</v>
      </c>
      <c r="F3039" s="381" t="s">
        <v>21075</v>
      </c>
      <c r="G3039" s="405" t="s">
        <v>9147</v>
      </c>
    </row>
    <row r="3040" spans="1:7" ht="37.5">
      <c r="A3040" s="371">
        <v>3025</v>
      </c>
      <c r="B3040" s="377">
        <v>9291</v>
      </c>
      <c r="C3040" s="378">
        <f>Matrix!B9293</f>
        <v>0</v>
      </c>
      <c r="D3040" s="403" t="s">
        <v>25659</v>
      </c>
      <c r="E3040" s="407" t="s">
        <v>25667</v>
      </c>
      <c r="F3040" s="381" t="s">
        <v>21076</v>
      </c>
      <c r="G3040" s="405" t="s">
        <v>9148</v>
      </c>
    </row>
    <row r="3041" spans="1:7" ht="60.75">
      <c r="A3041" s="371">
        <v>3026</v>
      </c>
      <c r="B3041" s="377">
        <v>9557</v>
      </c>
      <c r="C3041" s="378">
        <f>Matrix!B9559</f>
        <v>0</v>
      </c>
      <c r="D3041" s="403" t="s">
        <v>25659</v>
      </c>
      <c r="E3041" s="407" t="s">
        <v>25667</v>
      </c>
      <c r="F3041" s="381" t="s">
        <v>21331</v>
      </c>
      <c r="G3041" s="405" t="s">
        <v>9413</v>
      </c>
    </row>
    <row r="3042" spans="1:7" ht="40.5">
      <c r="A3042" s="371">
        <v>3027</v>
      </c>
      <c r="B3042" s="377">
        <v>9566</v>
      </c>
      <c r="C3042" s="378">
        <f>Matrix!B9568</f>
        <v>0</v>
      </c>
      <c r="D3042" s="403" t="s">
        <v>25659</v>
      </c>
      <c r="E3042" s="407" t="s">
        <v>25667</v>
      </c>
      <c r="F3042" s="381" t="s">
        <v>21340</v>
      </c>
      <c r="G3042" s="405" t="s">
        <v>9422</v>
      </c>
    </row>
    <row r="3043" spans="1:7" ht="40.5">
      <c r="A3043" s="371">
        <v>3028</v>
      </c>
      <c r="B3043" s="377">
        <v>9648</v>
      </c>
      <c r="C3043" s="378">
        <f>Matrix!B9650</f>
        <v>0</v>
      </c>
      <c r="D3043" s="403" t="s">
        <v>25659</v>
      </c>
      <c r="E3043" s="407" t="s">
        <v>25667</v>
      </c>
      <c r="F3043" s="381" t="s">
        <v>21422</v>
      </c>
      <c r="G3043" s="405" t="s">
        <v>9504</v>
      </c>
    </row>
    <row r="3044" spans="1:7" ht="40.5">
      <c r="A3044" s="371">
        <v>3029</v>
      </c>
      <c r="B3044" s="377">
        <v>9663</v>
      </c>
      <c r="C3044" s="378">
        <f>Matrix!B9665</f>
        <v>0</v>
      </c>
      <c r="D3044" s="403" t="s">
        <v>25659</v>
      </c>
      <c r="E3044" s="407" t="s">
        <v>25667</v>
      </c>
      <c r="F3044" s="381" t="s">
        <v>21437</v>
      </c>
      <c r="G3044" s="405" t="s">
        <v>9519</v>
      </c>
    </row>
    <row r="3045" spans="1:7" ht="40.5">
      <c r="A3045" s="371">
        <v>3030</v>
      </c>
      <c r="B3045" s="377">
        <v>9687</v>
      </c>
      <c r="C3045" s="378">
        <f>Matrix!B9689</f>
        <v>0</v>
      </c>
      <c r="D3045" s="403" t="s">
        <v>25659</v>
      </c>
      <c r="E3045" s="407" t="s">
        <v>25667</v>
      </c>
      <c r="F3045" s="381" t="s">
        <v>21461</v>
      </c>
      <c r="G3045" s="405" t="s">
        <v>9543</v>
      </c>
    </row>
    <row r="3046" spans="1:7" ht="40.5">
      <c r="A3046" s="371">
        <v>3031</v>
      </c>
      <c r="B3046" s="377">
        <v>9711</v>
      </c>
      <c r="C3046" s="378">
        <f>Matrix!B9713</f>
        <v>0</v>
      </c>
      <c r="D3046" s="403" t="s">
        <v>25659</v>
      </c>
      <c r="E3046" s="407" t="s">
        <v>25667</v>
      </c>
      <c r="F3046" s="381" t="s">
        <v>21483</v>
      </c>
      <c r="G3046" s="405" t="s">
        <v>9569</v>
      </c>
    </row>
    <row r="3047" spans="1:7" ht="40.5">
      <c r="A3047" s="371">
        <v>3032</v>
      </c>
      <c r="B3047" s="377">
        <v>9779</v>
      </c>
      <c r="C3047" s="378">
        <f>Matrix!B9781</f>
        <v>0</v>
      </c>
      <c r="D3047" s="403" t="s">
        <v>25659</v>
      </c>
      <c r="E3047" s="407" t="s">
        <v>25667</v>
      </c>
      <c r="F3047" s="381" t="s">
        <v>21550</v>
      </c>
      <c r="G3047" s="405" t="s">
        <v>9638</v>
      </c>
    </row>
    <row r="3048" spans="1:7" ht="37.5">
      <c r="A3048" s="371">
        <v>3033</v>
      </c>
      <c r="B3048" s="377">
        <v>9818</v>
      </c>
      <c r="C3048" s="378">
        <f>Matrix!B9820</f>
        <v>0</v>
      </c>
      <c r="D3048" s="403" t="s">
        <v>25659</v>
      </c>
      <c r="E3048" s="407" t="s">
        <v>25667</v>
      </c>
      <c r="F3048" s="381" t="s">
        <v>9677</v>
      </c>
      <c r="G3048" s="405" t="s">
        <v>9678</v>
      </c>
    </row>
    <row r="3049" spans="1:7" ht="60.75">
      <c r="A3049" s="371">
        <v>3034</v>
      </c>
      <c r="B3049" s="377">
        <v>9841</v>
      </c>
      <c r="C3049" s="378">
        <f>Matrix!B9843</f>
        <v>0</v>
      </c>
      <c r="D3049" s="403" t="s">
        <v>25659</v>
      </c>
      <c r="E3049" s="407" t="s">
        <v>25667</v>
      </c>
      <c r="F3049" s="381" t="s">
        <v>21611</v>
      </c>
      <c r="G3049" s="405" t="s">
        <v>9701</v>
      </c>
    </row>
    <row r="3050" spans="1:7" ht="40.5">
      <c r="A3050" s="371">
        <v>3035</v>
      </c>
      <c r="B3050" s="377">
        <v>9842</v>
      </c>
      <c r="C3050" s="378">
        <f>Matrix!B9844</f>
        <v>0</v>
      </c>
      <c r="D3050" s="403" t="s">
        <v>25659</v>
      </c>
      <c r="E3050" s="407" t="s">
        <v>25667</v>
      </c>
      <c r="F3050" s="381" t="s">
        <v>21612</v>
      </c>
      <c r="G3050" s="405" t="s">
        <v>9702</v>
      </c>
    </row>
    <row r="3051" spans="1:7" ht="60.75">
      <c r="A3051" s="371">
        <v>3036</v>
      </c>
      <c r="B3051" s="377">
        <v>9843</v>
      </c>
      <c r="C3051" s="378">
        <f>Matrix!B9845</f>
        <v>0</v>
      </c>
      <c r="D3051" s="403" t="s">
        <v>25659</v>
      </c>
      <c r="E3051" s="407" t="s">
        <v>25667</v>
      </c>
      <c r="F3051" s="381" t="s">
        <v>21613</v>
      </c>
      <c r="G3051" s="405" t="s">
        <v>9703</v>
      </c>
    </row>
    <row r="3052" spans="1:7" ht="40.5">
      <c r="A3052" s="371">
        <v>3037</v>
      </c>
      <c r="B3052" s="377">
        <v>9849</v>
      </c>
      <c r="C3052" s="378">
        <f>Matrix!B9851</f>
        <v>0</v>
      </c>
      <c r="D3052" s="403" t="s">
        <v>25659</v>
      </c>
      <c r="E3052" s="407" t="s">
        <v>25667</v>
      </c>
      <c r="F3052" s="381" t="s">
        <v>9709</v>
      </c>
      <c r="G3052" s="405" t="s">
        <v>9710</v>
      </c>
    </row>
    <row r="3053" spans="1:7" ht="40.5">
      <c r="A3053" s="371">
        <v>3038</v>
      </c>
      <c r="B3053" s="377">
        <v>95</v>
      </c>
      <c r="C3053" s="378">
        <f>Matrix!B97</f>
        <v>0</v>
      </c>
      <c r="D3053" s="403" t="s">
        <v>25659</v>
      </c>
      <c r="E3053" s="408" t="s">
        <v>25669</v>
      </c>
      <c r="F3053" s="381" t="s">
        <v>12149</v>
      </c>
      <c r="G3053" s="405" t="s">
        <v>99</v>
      </c>
    </row>
    <row r="3054" spans="1:7" ht="40.5">
      <c r="A3054" s="371">
        <v>3039</v>
      </c>
      <c r="B3054" s="377">
        <v>96</v>
      </c>
      <c r="C3054" s="378">
        <f>Matrix!B98</f>
        <v>0</v>
      </c>
      <c r="D3054" s="403" t="s">
        <v>25659</v>
      </c>
      <c r="E3054" s="408" t="s">
        <v>25669</v>
      </c>
      <c r="F3054" s="381" t="s">
        <v>12150</v>
      </c>
      <c r="G3054" s="405" t="s">
        <v>100</v>
      </c>
    </row>
    <row r="3055" spans="1:7" ht="40.5">
      <c r="A3055" s="371">
        <v>3040</v>
      </c>
      <c r="B3055" s="377">
        <v>130</v>
      </c>
      <c r="C3055" s="378">
        <f>Matrix!B132</f>
        <v>0</v>
      </c>
      <c r="D3055" s="403" t="s">
        <v>25659</v>
      </c>
      <c r="E3055" s="408" t="s">
        <v>25669</v>
      </c>
      <c r="F3055" s="381" t="s">
        <v>12184</v>
      </c>
      <c r="G3055" s="405" t="s">
        <v>134</v>
      </c>
    </row>
    <row r="3056" spans="1:7" ht="40.5">
      <c r="A3056" s="371">
        <v>3041</v>
      </c>
      <c r="B3056" s="377">
        <v>203</v>
      </c>
      <c r="C3056" s="378">
        <f>Matrix!B205</f>
        <v>0</v>
      </c>
      <c r="D3056" s="403" t="s">
        <v>25659</v>
      </c>
      <c r="E3056" s="408" t="s">
        <v>25669</v>
      </c>
      <c r="F3056" s="381" t="s">
        <v>12257</v>
      </c>
      <c r="G3056" s="405" t="s">
        <v>207</v>
      </c>
    </row>
    <row r="3057" spans="1:7" ht="40.5">
      <c r="A3057" s="371">
        <v>3042</v>
      </c>
      <c r="B3057" s="377">
        <v>204</v>
      </c>
      <c r="C3057" s="378">
        <f>Matrix!B206</f>
        <v>0</v>
      </c>
      <c r="D3057" s="403" t="s">
        <v>25659</v>
      </c>
      <c r="E3057" s="408" t="s">
        <v>25669</v>
      </c>
      <c r="F3057" s="381" t="s">
        <v>12258</v>
      </c>
      <c r="G3057" s="405" t="s">
        <v>208</v>
      </c>
    </row>
    <row r="3058" spans="1:7" ht="40.5">
      <c r="A3058" s="371">
        <v>3043</v>
      </c>
      <c r="B3058" s="377">
        <v>206</v>
      </c>
      <c r="C3058" s="378">
        <f>Matrix!B208</f>
        <v>0</v>
      </c>
      <c r="D3058" s="403" t="s">
        <v>25659</v>
      </c>
      <c r="E3058" s="408" t="s">
        <v>25669</v>
      </c>
      <c r="F3058" s="381" t="s">
        <v>12260</v>
      </c>
      <c r="G3058" s="405" t="s">
        <v>210</v>
      </c>
    </row>
    <row r="3059" spans="1:7" ht="37.5">
      <c r="A3059" s="371">
        <v>3044</v>
      </c>
      <c r="B3059" s="377">
        <v>217</v>
      </c>
      <c r="C3059" s="378">
        <f>Matrix!B219</f>
        <v>0</v>
      </c>
      <c r="D3059" s="403" t="s">
        <v>25659</v>
      </c>
      <c r="E3059" s="408" t="s">
        <v>25669</v>
      </c>
      <c r="F3059" s="381" t="s">
        <v>12271</v>
      </c>
      <c r="G3059" s="405" t="s">
        <v>221</v>
      </c>
    </row>
    <row r="3060" spans="1:7" ht="40.5">
      <c r="A3060" s="371">
        <v>3045</v>
      </c>
      <c r="B3060" s="377">
        <v>252</v>
      </c>
      <c r="C3060" s="378">
        <f>Matrix!B254</f>
        <v>0</v>
      </c>
      <c r="D3060" s="403" t="s">
        <v>25659</v>
      </c>
      <c r="E3060" s="408" t="s">
        <v>25669</v>
      </c>
      <c r="F3060" s="381" t="s">
        <v>12306</v>
      </c>
      <c r="G3060" s="405" t="s">
        <v>256</v>
      </c>
    </row>
    <row r="3061" spans="1:7" ht="37.5">
      <c r="A3061" s="371">
        <v>3046</v>
      </c>
      <c r="B3061" s="377">
        <v>276</v>
      </c>
      <c r="C3061" s="378">
        <f>Matrix!B278</f>
        <v>0</v>
      </c>
      <c r="D3061" s="403" t="s">
        <v>25659</v>
      </c>
      <c r="E3061" s="408" t="s">
        <v>25669</v>
      </c>
      <c r="F3061" s="381" t="s">
        <v>12330</v>
      </c>
      <c r="G3061" s="405" t="s">
        <v>280</v>
      </c>
    </row>
    <row r="3062" spans="1:7" ht="37.5">
      <c r="A3062" s="371">
        <v>3047</v>
      </c>
      <c r="B3062" s="377">
        <v>277</v>
      </c>
      <c r="C3062" s="378">
        <f>Matrix!B279</f>
        <v>0</v>
      </c>
      <c r="D3062" s="403" t="s">
        <v>25659</v>
      </c>
      <c r="E3062" s="408" t="s">
        <v>25669</v>
      </c>
      <c r="F3062" s="381" t="s">
        <v>12331</v>
      </c>
      <c r="G3062" s="405" t="s">
        <v>281</v>
      </c>
    </row>
    <row r="3063" spans="1:7" ht="40.5">
      <c r="A3063" s="371">
        <v>3048</v>
      </c>
      <c r="B3063" s="377">
        <v>285</v>
      </c>
      <c r="C3063" s="378">
        <f>Matrix!B287</f>
        <v>0</v>
      </c>
      <c r="D3063" s="403" t="s">
        <v>25659</v>
      </c>
      <c r="E3063" s="408" t="s">
        <v>25669</v>
      </c>
      <c r="F3063" s="381" t="s">
        <v>12339</v>
      </c>
      <c r="G3063" s="405" t="s">
        <v>289</v>
      </c>
    </row>
    <row r="3064" spans="1:7" ht="40.5">
      <c r="A3064" s="371">
        <v>3049</v>
      </c>
      <c r="B3064" s="377">
        <v>304</v>
      </c>
      <c r="C3064" s="378">
        <f>Matrix!B306</f>
        <v>0</v>
      </c>
      <c r="D3064" s="403" t="s">
        <v>25659</v>
      </c>
      <c r="E3064" s="408" t="s">
        <v>25669</v>
      </c>
      <c r="F3064" s="381" t="s">
        <v>12358</v>
      </c>
      <c r="G3064" s="405" t="s">
        <v>308</v>
      </c>
    </row>
    <row r="3065" spans="1:7" ht="40.5">
      <c r="A3065" s="371">
        <v>3050</v>
      </c>
      <c r="B3065" s="377">
        <v>320</v>
      </c>
      <c r="C3065" s="378">
        <f>Matrix!B322</f>
        <v>0</v>
      </c>
      <c r="D3065" s="403" t="s">
        <v>25659</v>
      </c>
      <c r="E3065" s="408" t="s">
        <v>25669</v>
      </c>
      <c r="F3065" s="381" t="s">
        <v>12374</v>
      </c>
      <c r="G3065" s="405" t="s">
        <v>324</v>
      </c>
    </row>
    <row r="3066" spans="1:7" ht="40.5">
      <c r="A3066" s="371">
        <v>3051</v>
      </c>
      <c r="B3066" s="377">
        <v>329</v>
      </c>
      <c r="C3066" s="378">
        <f>Matrix!B331</f>
        <v>0</v>
      </c>
      <c r="D3066" s="403" t="s">
        <v>25659</v>
      </c>
      <c r="E3066" s="408" t="s">
        <v>25669</v>
      </c>
      <c r="F3066" s="381" t="s">
        <v>12383</v>
      </c>
      <c r="G3066" s="405" t="s">
        <v>333</v>
      </c>
    </row>
    <row r="3067" spans="1:7" ht="60.75">
      <c r="A3067" s="371">
        <v>3052</v>
      </c>
      <c r="B3067" s="377">
        <v>360</v>
      </c>
      <c r="C3067" s="378">
        <f>Matrix!B362</f>
        <v>0</v>
      </c>
      <c r="D3067" s="403" t="s">
        <v>25659</v>
      </c>
      <c r="E3067" s="408" t="s">
        <v>25669</v>
      </c>
      <c r="F3067" s="381" t="s">
        <v>12414</v>
      </c>
      <c r="G3067" s="405" t="s">
        <v>364</v>
      </c>
    </row>
    <row r="3068" spans="1:7" ht="40.5">
      <c r="A3068" s="371">
        <v>3053</v>
      </c>
      <c r="B3068" s="377">
        <v>399</v>
      </c>
      <c r="C3068" s="378">
        <f>Matrix!B401</f>
        <v>0</v>
      </c>
      <c r="D3068" s="403" t="s">
        <v>25659</v>
      </c>
      <c r="E3068" s="408" t="s">
        <v>25669</v>
      </c>
      <c r="F3068" s="381" t="s">
        <v>12453</v>
      </c>
      <c r="G3068" s="405" t="s">
        <v>403</v>
      </c>
    </row>
    <row r="3069" spans="1:7" ht="40.5">
      <c r="A3069" s="371">
        <v>3054</v>
      </c>
      <c r="B3069" s="377">
        <v>421</v>
      </c>
      <c r="C3069" s="378">
        <f>Matrix!B423</f>
        <v>0</v>
      </c>
      <c r="D3069" s="403" t="s">
        <v>25659</v>
      </c>
      <c r="E3069" s="408" t="s">
        <v>25669</v>
      </c>
      <c r="F3069" s="381" t="s">
        <v>12475</v>
      </c>
      <c r="G3069" s="405" t="s">
        <v>425</v>
      </c>
    </row>
    <row r="3070" spans="1:7" ht="37.5">
      <c r="A3070" s="371">
        <v>3055</v>
      </c>
      <c r="B3070" s="377">
        <v>513</v>
      </c>
      <c r="C3070" s="378">
        <f>Matrix!B515</f>
        <v>0</v>
      </c>
      <c r="D3070" s="403" t="s">
        <v>25659</v>
      </c>
      <c r="E3070" s="408" t="s">
        <v>25669</v>
      </c>
      <c r="F3070" s="381" t="s">
        <v>12567</v>
      </c>
      <c r="G3070" s="405" t="s">
        <v>517</v>
      </c>
    </row>
    <row r="3071" spans="1:7" ht="40.5">
      <c r="A3071" s="371">
        <v>3056</v>
      </c>
      <c r="B3071" s="377">
        <v>541</v>
      </c>
      <c r="C3071" s="378">
        <f>Matrix!B543</f>
        <v>0</v>
      </c>
      <c r="D3071" s="403" t="s">
        <v>25659</v>
      </c>
      <c r="E3071" s="408" t="s">
        <v>25669</v>
      </c>
      <c r="F3071" s="381" t="s">
        <v>12595</v>
      </c>
      <c r="G3071" s="405" t="s">
        <v>545</v>
      </c>
    </row>
    <row r="3072" spans="1:7" ht="37.5">
      <c r="A3072" s="371">
        <v>3057</v>
      </c>
      <c r="B3072" s="377">
        <v>606</v>
      </c>
      <c r="C3072" s="378">
        <f>Matrix!B608</f>
        <v>0</v>
      </c>
      <c r="D3072" s="403" t="s">
        <v>25659</v>
      </c>
      <c r="E3072" s="408" t="s">
        <v>25669</v>
      </c>
      <c r="F3072" s="381" t="s">
        <v>12660</v>
      </c>
      <c r="G3072" s="405" t="s">
        <v>610</v>
      </c>
    </row>
    <row r="3073" spans="1:7" ht="37.5">
      <c r="A3073" s="371">
        <v>3058</v>
      </c>
      <c r="B3073" s="377">
        <v>620</v>
      </c>
      <c r="C3073" s="378">
        <f>Matrix!B622</f>
        <v>0</v>
      </c>
      <c r="D3073" s="403" t="s">
        <v>25659</v>
      </c>
      <c r="E3073" s="408" t="s">
        <v>25669</v>
      </c>
      <c r="F3073" s="381" t="s">
        <v>12674</v>
      </c>
      <c r="G3073" s="405" t="s">
        <v>624</v>
      </c>
    </row>
    <row r="3074" spans="1:7" ht="40.5">
      <c r="A3074" s="371">
        <v>3059</v>
      </c>
      <c r="B3074" s="377">
        <v>649</v>
      </c>
      <c r="C3074" s="378">
        <f>Matrix!B651</f>
        <v>0</v>
      </c>
      <c r="D3074" s="403" t="s">
        <v>25659</v>
      </c>
      <c r="E3074" s="408" t="s">
        <v>25669</v>
      </c>
      <c r="F3074" s="381" t="s">
        <v>12703</v>
      </c>
      <c r="G3074" s="405" t="s">
        <v>653</v>
      </c>
    </row>
    <row r="3075" spans="1:7" ht="40.5">
      <c r="A3075" s="371">
        <v>3060</v>
      </c>
      <c r="B3075" s="377">
        <v>903</v>
      </c>
      <c r="C3075" s="378">
        <f>Matrix!B905</f>
        <v>0</v>
      </c>
      <c r="D3075" s="403" t="s">
        <v>25659</v>
      </c>
      <c r="E3075" s="408" t="s">
        <v>25669</v>
      </c>
      <c r="F3075" s="381" t="s">
        <v>12956</v>
      </c>
      <c r="G3075" s="405" t="s">
        <v>906</v>
      </c>
    </row>
    <row r="3076" spans="1:7" ht="40.5">
      <c r="A3076" s="371">
        <v>3061</v>
      </c>
      <c r="B3076" s="377">
        <v>951</v>
      </c>
      <c r="C3076" s="378">
        <f>Matrix!B953</f>
        <v>0</v>
      </c>
      <c r="D3076" s="403" t="s">
        <v>25659</v>
      </c>
      <c r="E3076" s="408" t="s">
        <v>25669</v>
      </c>
      <c r="F3076" s="381" t="s">
        <v>13004</v>
      </c>
      <c r="G3076" s="405" t="s">
        <v>954</v>
      </c>
    </row>
    <row r="3077" spans="1:7" ht="40.5">
      <c r="A3077" s="371">
        <v>3062</v>
      </c>
      <c r="B3077" s="377">
        <v>1045</v>
      </c>
      <c r="C3077" s="378">
        <f>Matrix!B1047</f>
        <v>0</v>
      </c>
      <c r="D3077" s="403" t="s">
        <v>25659</v>
      </c>
      <c r="E3077" s="408" t="s">
        <v>25669</v>
      </c>
      <c r="F3077" s="381" t="s">
        <v>13098</v>
      </c>
      <c r="G3077" s="405" t="s">
        <v>1048</v>
      </c>
    </row>
    <row r="3078" spans="1:7" ht="60.75">
      <c r="A3078" s="371">
        <v>3063</v>
      </c>
      <c r="B3078" s="377">
        <v>1070</v>
      </c>
      <c r="C3078" s="378">
        <f>Matrix!B1072</f>
        <v>0</v>
      </c>
      <c r="D3078" s="403" t="s">
        <v>25659</v>
      </c>
      <c r="E3078" s="408" t="s">
        <v>25669</v>
      </c>
      <c r="F3078" s="381" t="s">
        <v>13123</v>
      </c>
      <c r="G3078" s="405" t="s">
        <v>1073</v>
      </c>
    </row>
    <row r="3079" spans="1:7" ht="60.75">
      <c r="A3079" s="371">
        <v>3064</v>
      </c>
      <c r="B3079" s="377">
        <v>1072</v>
      </c>
      <c r="C3079" s="378">
        <f>Matrix!B1074</f>
        <v>0</v>
      </c>
      <c r="D3079" s="403" t="s">
        <v>25659</v>
      </c>
      <c r="E3079" s="408" t="s">
        <v>25669</v>
      </c>
      <c r="F3079" s="381" t="s">
        <v>13125</v>
      </c>
      <c r="G3079" s="405" t="s">
        <v>1075</v>
      </c>
    </row>
    <row r="3080" spans="1:7" ht="40.5">
      <c r="A3080" s="371">
        <v>3065</v>
      </c>
      <c r="B3080" s="377">
        <v>1074</v>
      </c>
      <c r="C3080" s="378">
        <f>Matrix!B1076</f>
        <v>0</v>
      </c>
      <c r="D3080" s="403" t="s">
        <v>25659</v>
      </c>
      <c r="E3080" s="408" t="s">
        <v>25669</v>
      </c>
      <c r="F3080" s="381" t="s">
        <v>13127</v>
      </c>
      <c r="G3080" s="405" t="s">
        <v>1077</v>
      </c>
    </row>
    <row r="3081" spans="1:7" ht="60.75">
      <c r="A3081" s="371">
        <v>3066</v>
      </c>
      <c r="B3081" s="377">
        <v>1077</v>
      </c>
      <c r="C3081" s="378">
        <f>Matrix!B1079</f>
        <v>0</v>
      </c>
      <c r="D3081" s="403" t="s">
        <v>25659</v>
      </c>
      <c r="E3081" s="408" t="s">
        <v>25669</v>
      </c>
      <c r="F3081" s="381" t="s">
        <v>13130</v>
      </c>
      <c r="G3081" s="405" t="s">
        <v>1080</v>
      </c>
    </row>
    <row r="3082" spans="1:7" ht="60.75">
      <c r="A3082" s="371">
        <v>3067</v>
      </c>
      <c r="B3082" s="377">
        <v>1078</v>
      </c>
      <c r="C3082" s="378">
        <f>Matrix!B1080</f>
        <v>0</v>
      </c>
      <c r="D3082" s="403" t="s">
        <v>25659</v>
      </c>
      <c r="E3082" s="408" t="s">
        <v>25669</v>
      </c>
      <c r="F3082" s="381" t="s">
        <v>13131</v>
      </c>
      <c r="G3082" s="405" t="s">
        <v>1081</v>
      </c>
    </row>
    <row r="3083" spans="1:7" ht="40.5">
      <c r="A3083" s="371">
        <v>3068</v>
      </c>
      <c r="B3083" s="377">
        <v>1201</v>
      </c>
      <c r="C3083" s="378">
        <f>Matrix!B1203</f>
        <v>0</v>
      </c>
      <c r="D3083" s="403" t="s">
        <v>25659</v>
      </c>
      <c r="E3083" s="408" t="s">
        <v>25669</v>
      </c>
      <c r="F3083" s="381" t="s">
        <v>13254</v>
      </c>
      <c r="G3083" s="405" t="s">
        <v>1204</v>
      </c>
    </row>
    <row r="3084" spans="1:7" ht="40.5">
      <c r="A3084" s="371">
        <v>3069</v>
      </c>
      <c r="B3084" s="377">
        <v>1224</v>
      </c>
      <c r="C3084" s="378">
        <f>Matrix!B1226</f>
        <v>0</v>
      </c>
      <c r="D3084" s="403" t="s">
        <v>25659</v>
      </c>
      <c r="E3084" s="408" t="s">
        <v>25669</v>
      </c>
      <c r="F3084" s="381" t="s">
        <v>13277</v>
      </c>
      <c r="G3084" s="405" t="s">
        <v>1227</v>
      </c>
    </row>
    <row r="3085" spans="1:7" ht="40.5">
      <c r="A3085" s="371">
        <v>3070</v>
      </c>
      <c r="B3085" s="377">
        <v>1268</v>
      </c>
      <c r="C3085" s="378">
        <f>Matrix!B1270</f>
        <v>0</v>
      </c>
      <c r="D3085" s="403" t="s">
        <v>25659</v>
      </c>
      <c r="E3085" s="408" t="s">
        <v>25669</v>
      </c>
      <c r="F3085" s="381" t="s">
        <v>13321</v>
      </c>
      <c r="G3085" s="405" t="s">
        <v>1271</v>
      </c>
    </row>
    <row r="3086" spans="1:7" ht="40.5">
      <c r="A3086" s="371">
        <v>3071</v>
      </c>
      <c r="B3086" s="377">
        <v>1284</v>
      </c>
      <c r="C3086" s="378">
        <f>Matrix!B1286</f>
        <v>0</v>
      </c>
      <c r="D3086" s="403" t="s">
        <v>25659</v>
      </c>
      <c r="E3086" s="408" t="s">
        <v>25669</v>
      </c>
      <c r="F3086" s="381" t="s">
        <v>13337</v>
      </c>
      <c r="G3086" s="405" t="s">
        <v>1287</v>
      </c>
    </row>
    <row r="3087" spans="1:7" ht="40.5">
      <c r="A3087" s="371">
        <v>3072</v>
      </c>
      <c r="B3087" s="377">
        <v>1315</v>
      </c>
      <c r="C3087" s="378">
        <f>Matrix!B1317</f>
        <v>0</v>
      </c>
      <c r="D3087" s="403" t="s">
        <v>25659</v>
      </c>
      <c r="E3087" s="408" t="s">
        <v>25669</v>
      </c>
      <c r="F3087" s="381" t="s">
        <v>13368</v>
      </c>
      <c r="G3087" s="405" t="s">
        <v>1318</v>
      </c>
    </row>
    <row r="3088" spans="1:7" ht="40.5">
      <c r="A3088" s="371">
        <v>3073</v>
      </c>
      <c r="B3088" s="377">
        <v>1363</v>
      </c>
      <c r="C3088" s="378">
        <f>Matrix!B1365</f>
        <v>0</v>
      </c>
      <c r="D3088" s="403" t="s">
        <v>25659</v>
      </c>
      <c r="E3088" s="408" t="s">
        <v>25669</v>
      </c>
      <c r="F3088" s="381" t="s">
        <v>13416</v>
      </c>
      <c r="G3088" s="405" t="s">
        <v>1365</v>
      </c>
    </row>
    <row r="3089" spans="1:7" ht="40.5">
      <c r="A3089" s="371">
        <v>3074</v>
      </c>
      <c r="B3089" s="377">
        <v>1750</v>
      </c>
      <c r="C3089" s="378">
        <f>Matrix!B1752</f>
        <v>0</v>
      </c>
      <c r="D3089" s="403" t="s">
        <v>25659</v>
      </c>
      <c r="E3089" s="408" t="s">
        <v>25669</v>
      </c>
      <c r="F3089" s="381" t="s">
        <v>13801</v>
      </c>
      <c r="G3089" s="405" t="s">
        <v>1752</v>
      </c>
    </row>
    <row r="3090" spans="1:7" ht="40.5">
      <c r="A3090" s="371">
        <v>3075</v>
      </c>
      <c r="B3090" s="377">
        <v>1755</v>
      </c>
      <c r="C3090" s="378">
        <f>Matrix!B1757</f>
        <v>0</v>
      </c>
      <c r="D3090" s="403" t="s">
        <v>25659</v>
      </c>
      <c r="E3090" s="408" t="s">
        <v>25669</v>
      </c>
      <c r="F3090" s="381" t="s">
        <v>13806</v>
      </c>
      <c r="G3090" s="405" t="s">
        <v>1757</v>
      </c>
    </row>
    <row r="3091" spans="1:7" ht="60.75">
      <c r="A3091" s="371">
        <v>3076</v>
      </c>
      <c r="B3091" s="377">
        <v>1757</v>
      </c>
      <c r="C3091" s="378">
        <f>Matrix!B1759</f>
        <v>0</v>
      </c>
      <c r="D3091" s="403" t="s">
        <v>25659</v>
      </c>
      <c r="E3091" s="408" t="s">
        <v>25669</v>
      </c>
      <c r="F3091" s="381" t="s">
        <v>13808</v>
      </c>
      <c r="G3091" s="405" t="s">
        <v>1759</v>
      </c>
    </row>
    <row r="3092" spans="1:7" ht="40.5">
      <c r="A3092" s="371">
        <v>3077</v>
      </c>
      <c r="B3092" s="377">
        <v>1786</v>
      </c>
      <c r="C3092" s="378">
        <f>Matrix!B1788</f>
        <v>0</v>
      </c>
      <c r="D3092" s="403" t="s">
        <v>25659</v>
      </c>
      <c r="E3092" s="408" t="s">
        <v>25669</v>
      </c>
      <c r="F3092" s="381" t="s">
        <v>13837</v>
      </c>
      <c r="G3092" s="405" t="s">
        <v>1788</v>
      </c>
    </row>
    <row r="3093" spans="1:7" ht="40.5">
      <c r="A3093" s="371">
        <v>3078</v>
      </c>
      <c r="B3093" s="377">
        <v>1787</v>
      </c>
      <c r="C3093" s="378">
        <f>Matrix!B1789</f>
        <v>0</v>
      </c>
      <c r="D3093" s="403" t="s">
        <v>25659</v>
      </c>
      <c r="E3093" s="408" t="s">
        <v>25669</v>
      </c>
      <c r="F3093" s="381" t="s">
        <v>13838</v>
      </c>
      <c r="G3093" s="405" t="s">
        <v>1789</v>
      </c>
    </row>
    <row r="3094" spans="1:7" ht="37.5">
      <c r="A3094" s="371">
        <v>3079</v>
      </c>
      <c r="B3094" s="377">
        <v>1796</v>
      </c>
      <c r="C3094" s="378">
        <f>Matrix!B1798</f>
        <v>0</v>
      </c>
      <c r="D3094" s="403" t="s">
        <v>25659</v>
      </c>
      <c r="E3094" s="408" t="s">
        <v>25669</v>
      </c>
      <c r="F3094" s="381" t="s">
        <v>13847</v>
      </c>
      <c r="G3094" s="405" t="s">
        <v>1798</v>
      </c>
    </row>
    <row r="3095" spans="1:7" ht="40.5">
      <c r="A3095" s="371">
        <v>3080</v>
      </c>
      <c r="B3095" s="377">
        <v>1864</v>
      </c>
      <c r="C3095" s="378">
        <f>Matrix!B1866</f>
        <v>0</v>
      </c>
      <c r="D3095" s="403" t="s">
        <v>25659</v>
      </c>
      <c r="E3095" s="408" t="s">
        <v>25669</v>
      </c>
      <c r="F3095" s="381" t="s">
        <v>13915</v>
      </c>
      <c r="G3095" s="405" t="s">
        <v>1866</v>
      </c>
    </row>
    <row r="3096" spans="1:7" ht="40.5">
      <c r="A3096" s="371">
        <v>3081</v>
      </c>
      <c r="B3096" s="377">
        <v>1881</v>
      </c>
      <c r="C3096" s="378">
        <f>Matrix!B1883</f>
        <v>0</v>
      </c>
      <c r="D3096" s="403" t="s">
        <v>25659</v>
      </c>
      <c r="E3096" s="408" t="s">
        <v>25669</v>
      </c>
      <c r="F3096" s="381" t="s">
        <v>13932</v>
      </c>
      <c r="G3096" s="405" t="s">
        <v>1883</v>
      </c>
    </row>
    <row r="3097" spans="1:7" ht="40.5">
      <c r="A3097" s="371">
        <v>3082</v>
      </c>
      <c r="B3097" s="377">
        <v>1895</v>
      </c>
      <c r="C3097" s="378">
        <f>Matrix!B1897</f>
        <v>0</v>
      </c>
      <c r="D3097" s="403" t="s">
        <v>25659</v>
      </c>
      <c r="E3097" s="408" t="s">
        <v>25669</v>
      </c>
      <c r="F3097" s="381" t="s">
        <v>13946</v>
      </c>
      <c r="G3097" s="405" t="s">
        <v>1897</v>
      </c>
    </row>
    <row r="3098" spans="1:7" ht="60.75">
      <c r="A3098" s="371">
        <v>3083</v>
      </c>
      <c r="B3098" s="377">
        <v>1911</v>
      </c>
      <c r="C3098" s="378">
        <f>Matrix!B1913</f>
        <v>0</v>
      </c>
      <c r="D3098" s="403" t="s">
        <v>25659</v>
      </c>
      <c r="E3098" s="408" t="s">
        <v>25669</v>
      </c>
      <c r="F3098" s="381" t="s">
        <v>13962</v>
      </c>
      <c r="G3098" s="405" t="s">
        <v>1913</v>
      </c>
    </row>
    <row r="3099" spans="1:7" ht="40.5">
      <c r="A3099" s="371">
        <v>3084</v>
      </c>
      <c r="B3099" s="377">
        <v>1923</v>
      </c>
      <c r="C3099" s="378">
        <f>Matrix!B1925</f>
        <v>0</v>
      </c>
      <c r="D3099" s="403" t="s">
        <v>25659</v>
      </c>
      <c r="E3099" s="408" t="s">
        <v>25669</v>
      </c>
      <c r="F3099" s="381" t="s">
        <v>13974</v>
      </c>
      <c r="G3099" s="405" t="s">
        <v>1925</v>
      </c>
    </row>
    <row r="3100" spans="1:7" ht="40.5">
      <c r="A3100" s="371">
        <v>3085</v>
      </c>
      <c r="B3100" s="377">
        <v>1924</v>
      </c>
      <c r="C3100" s="378">
        <f>Matrix!B1926</f>
        <v>0</v>
      </c>
      <c r="D3100" s="403" t="s">
        <v>25659</v>
      </c>
      <c r="E3100" s="408" t="s">
        <v>25669</v>
      </c>
      <c r="F3100" s="381" t="s">
        <v>13975</v>
      </c>
      <c r="G3100" s="405" t="s">
        <v>1926</v>
      </c>
    </row>
    <row r="3101" spans="1:7" ht="40.5">
      <c r="A3101" s="371">
        <v>3086</v>
      </c>
      <c r="B3101" s="377">
        <v>1925</v>
      </c>
      <c r="C3101" s="378">
        <f>Matrix!B1927</f>
        <v>0</v>
      </c>
      <c r="D3101" s="403" t="s">
        <v>25659</v>
      </c>
      <c r="E3101" s="408" t="s">
        <v>25669</v>
      </c>
      <c r="F3101" s="381" t="s">
        <v>13976</v>
      </c>
      <c r="G3101" s="405" t="s">
        <v>1927</v>
      </c>
    </row>
    <row r="3102" spans="1:7" ht="40.5">
      <c r="A3102" s="371">
        <v>3087</v>
      </c>
      <c r="B3102" s="377">
        <v>1974</v>
      </c>
      <c r="C3102" s="378">
        <f>Matrix!B1976</f>
        <v>0</v>
      </c>
      <c r="D3102" s="403" t="s">
        <v>25659</v>
      </c>
      <c r="E3102" s="408" t="s">
        <v>25669</v>
      </c>
      <c r="F3102" s="381" t="s">
        <v>14025</v>
      </c>
      <c r="G3102" s="405" t="s">
        <v>1976</v>
      </c>
    </row>
    <row r="3103" spans="1:7" ht="40.5">
      <c r="A3103" s="371">
        <v>3088</v>
      </c>
      <c r="B3103" s="377">
        <v>1982</v>
      </c>
      <c r="C3103" s="378">
        <f>Matrix!B1984</f>
        <v>0</v>
      </c>
      <c r="D3103" s="403" t="s">
        <v>25659</v>
      </c>
      <c r="E3103" s="408" t="s">
        <v>25669</v>
      </c>
      <c r="F3103" s="381" t="s">
        <v>14033</v>
      </c>
      <c r="G3103" s="405" t="s">
        <v>1984</v>
      </c>
    </row>
    <row r="3104" spans="1:7" ht="40.5">
      <c r="A3104" s="371">
        <v>3089</v>
      </c>
      <c r="B3104" s="377">
        <v>1986</v>
      </c>
      <c r="C3104" s="378">
        <f>Matrix!B1988</f>
        <v>0</v>
      </c>
      <c r="D3104" s="403" t="s">
        <v>25659</v>
      </c>
      <c r="E3104" s="408" t="s">
        <v>25669</v>
      </c>
      <c r="F3104" s="381" t="s">
        <v>14037</v>
      </c>
      <c r="G3104" s="405" t="s">
        <v>1988</v>
      </c>
    </row>
    <row r="3105" spans="1:7" ht="40.5">
      <c r="A3105" s="371">
        <v>3090</v>
      </c>
      <c r="B3105" s="377">
        <v>1987</v>
      </c>
      <c r="C3105" s="378">
        <f>Matrix!B1989</f>
        <v>0</v>
      </c>
      <c r="D3105" s="403" t="s">
        <v>25659</v>
      </c>
      <c r="E3105" s="408" t="s">
        <v>25669</v>
      </c>
      <c r="F3105" s="381" t="s">
        <v>14038</v>
      </c>
      <c r="G3105" s="405" t="s">
        <v>1989</v>
      </c>
    </row>
    <row r="3106" spans="1:7" ht="60.75">
      <c r="A3106" s="371">
        <v>3091</v>
      </c>
      <c r="B3106" s="377">
        <v>1988</v>
      </c>
      <c r="C3106" s="378">
        <f>Matrix!B1990</f>
        <v>0</v>
      </c>
      <c r="D3106" s="403" t="s">
        <v>25659</v>
      </c>
      <c r="E3106" s="408" t="s">
        <v>25669</v>
      </c>
      <c r="F3106" s="381" t="s">
        <v>14039</v>
      </c>
      <c r="G3106" s="405" t="s">
        <v>1990</v>
      </c>
    </row>
    <row r="3107" spans="1:7" ht="40.5">
      <c r="A3107" s="371">
        <v>3092</v>
      </c>
      <c r="B3107" s="377">
        <v>1996</v>
      </c>
      <c r="C3107" s="378">
        <f>Matrix!B1998</f>
        <v>0</v>
      </c>
      <c r="D3107" s="403" t="s">
        <v>25659</v>
      </c>
      <c r="E3107" s="408" t="s">
        <v>25669</v>
      </c>
      <c r="F3107" s="381" t="s">
        <v>14047</v>
      </c>
      <c r="G3107" s="405" t="s">
        <v>1998</v>
      </c>
    </row>
    <row r="3108" spans="1:7" ht="40.5">
      <c r="A3108" s="371">
        <v>3093</v>
      </c>
      <c r="B3108" s="377">
        <v>1997</v>
      </c>
      <c r="C3108" s="378">
        <f>Matrix!B1999</f>
        <v>0</v>
      </c>
      <c r="D3108" s="403" t="s">
        <v>25659</v>
      </c>
      <c r="E3108" s="408" t="s">
        <v>25669</v>
      </c>
      <c r="F3108" s="381" t="s">
        <v>14048</v>
      </c>
      <c r="G3108" s="405" t="s">
        <v>1999</v>
      </c>
    </row>
    <row r="3109" spans="1:7" ht="40.5">
      <c r="A3109" s="371">
        <v>3094</v>
      </c>
      <c r="B3109" s="377">
        <v>2001</v>
      </c>
      <c r="C3109" s="378">
        <f>Matrix!B2003</f>
        <v>0</v>
      </c>
      <c r="D3109" s="403" t="s">
        <v>25659</v>
      </c>
      <c r="E3109" s="408" t="s">
        <v>25669</v>
      </c>
      <c r="F3109" s="381" t="s">
        <v>14052</v>
      </c>
      <c r="G3109" s="405" t="s">
        <v>2003</v>
      </c>
    </row>
    <row r="3110" spans="1:7" ht="37.5">
      <c r="A3110" s="371">
        <v>3095</v>
      </c>
      <c r="B3110" s="377">
        <v>2021</v>
      </c>
      <c r="C3110" s="378">
        <f>Matrix!B2023</f>
        <v>0</v>
      </c>
      <c r="D3110" s="403" t="s">
        <v>25659</v>
      </c>
      <c r="E3110" s="408" t="s">
        <v>25669</v>
      </c>
      <c r="F3110" s="381" t="s">
        <v>14072</v>
      </c>
      <c r="G3110" s="405" t="s">
        <v>2023</v>
      </c>
    </row>
    <row r="3111" spans="1:7" ht="37.5">
      <c r="A3111" s="371">
        <v>3096</v>
      </c>
      <c r="B3111" s="377">
        <v>2033</v>
      </c>
      <c r="C3111" s="378">
        <f>Matrix!B2035</f>
        <v>0</v>
      </c>
      <c r="D3111" s="403" t="s">
        <v>25659</v>
      </c>
      <c r="E3111" s="408" t="s">
        <v>25669</v>
      </c>
      <c r="F3111" s="381" t="s">
        <v>14084</v>
      </c>
      <c r="G3111" s="405" t="s">
        <v>2035</v>
      </c>
    </row>
    <row r="3112" spans="1:7" ht="40.5">
      <c r="A3112" s="371">
        <v>3097</v>
      </c>
      <c r="B3112" s="377">
        <v>2037</v>
      </c>
      <c r="C3112" s="378">
        <f>Matrix!B2039</f>
        <v>0</v>
      </c>
      <c r="D3112" s="403" t="s">
        <v>25659</v>
      </c>
      <c r="E3112" s="408" t="s">
        <v>25669</v>
      </c>
      <c r="F3112" s="381" t="s">
        <v>14088</v>
      </c>
      <c r="G3112" s="405" t="s">
        <v>2039</v>
      </c>
    </row>
    <row r="3113" spans="1:7" ht="40.5">
      <c r="A3113" s="371">
        <v>3098</v>
      </c>
      <c r="B3113" s="377">
        <v>2039</v>
      </c>
      <c r="C3113" s="378">
        <f>Matrix!B2041</f>
        <v>0</v>
      </c>
      <c r="D3113" s="403" t="s">
        <v>25659</v>
      </c>
      <c r="E3113" s="408" t="s">
        <v>25669</v>
      </c>
      <c r="F3113" s="381" t="s">
        <v>14090</v>
      </c>
      <c r="G3113" s="405" t="s">
        <v>2041</v>
      </c>
    </row>
    <row r="3114" spans="1:7" ht="40.5">
      <c r="A3114" s="371">
        <v>3099</v>
      </c>
      <c r="B3114" s="377">
        <v>2040</v>
      </c>
      <c r="C3114" s="378">
        <f>Matrix!B2042</f>
        <v>0</v>
      </c>
      <c r="D3114" s="403" t="s">
        <v>25659</v>
      </c>
      <c r="E3114" s="408" t="s">
        <v>25669</v>
      </c>
      <c r="F3114" s="381" t="s">
        <v>14091</v>
      </c>
      <c r="G3114" s="405" t="s">
        <v>2042</v>
      </c>
    </row>
    <row r="3115" spans="1:7" ht="60.75">
      <c r="A3115" s="371">
        <v>3100</v>
      </c>
      <c r="B3115" s="377">
        <v>2043</v>
      </c>
      <c r="C3115" s="378">
        <f>Matrix!B2045</f>
        <v>0</v>
      </c>
      <c r="D3115" s="403" t="s">
        <v>25659</v>
      </c>
      <c r="E3115" s="408" t="s">
        <v>25669</v>
      </c>
      <c r="F3115" s="381" t="s">
        <v>14094</v>
      </c>
      <c r="G3115" s="405" t="s">
        <v>2045</v>
      </c>
    </row>
    <row r="3116" spans="1:7" ht="40.5">
      <c r="A3116" s="371">
        <v>3101</v>
      </c>
      <c r="B3116" s="377">
        <v>2048</v>
      </c>
      <c r="C3116" s="378">
        <f>Matrix!B2050</f>
        <v>0</v>
      </c>
      <c r="D3116" s="403" t="s">
        <v>25659</v>
      </c>
      <c r="E3116" s="408" t="s">
        <v>25669</v>
      </c>
      <c r="F3116" s="381" t="s">
        <v>14099</v>
      </c>
      <c r="G3116" s="405" t="s">
        <v>2050</v>
      </c>
    </row>
    <row r="3117" spans="1:7" ht="40.5">
      <c r="A3117" s="371">
        <v>3102</v>
      </c>
      <c r="B3117" s="377">
        <v>2050</v>
      </c>
      <c r="C3117" s="378">
        <f>Matrix!B2052</f>
        <v>0</v>
      </c>
      <c r="D3117" s="403" t="s">
        <v>25659</v>
      </c>
      <c r="E3117" s="408" t="s">
        <v>25669</v>
      </c>
      <c r="F3117" s="381" t="s">
        <v>14101</v>
      </c>
      <c r="G3117" s="405" t="s">
        <v>2052</v>
      </c>
    </row>
    <row r="3118" spans="1:7" ht="37.5">
      <c r="A3118" s="371">
        <v>3103</v>
      </c>
      <c r="B3118" s="377">
        <v>2052</v>
      </c>
      <c r="C3118" s="378">
        <f>Matrix!B2054</f>
        <v>0</v>
      </c>
      <c r="D3118" s="403" t="s">
        <v>25659</v>
      </c>
      <c r="E3118" s="408" t="s">
        <v>25669</v>
      </c>
      <c r="F3118" s="381" t="s">
        <v>14103</v>
      </c>
      <c r="G3118" s="405" t="s">
        <v>2054</v>
      </c>
    </row>
    <row r="3119" spans="1:7" ht="40.5">
      <c r="A3119" s="371">
        <v>3104</v>
      </c>
      <c r="B3119" s="377">
        <v>2062</v>
      </c>
      <c r="C3119" s="378">
        <f>Matrix!B2064</f>
        <v>0</v>
      </c>
      <c r="D3119" s="403" t="s">
        <v>25659</v>
      </c>
      <c r="E3119" s="408" t="s">
        <v>25669</v>
      </c>
      <c r="F3119" s="381" t="s">
        <v>14113</v>
      </c>
      <c r="G3119" s="405" t="s">
        <v>2064</v>
      </c>
    </row>
    <row r="3120" spans="1:7" ht="40.5">
      <c r="A3120" s="371">
        <v>3105</v>
      </c>
      <c r="B3120" s="377">
        <v>2063</v>
      </c>
      <c r="C3120" s="378">
        <f>Matrix!B2065</f>
        <v>0</v>
      </c>
      <c r="D3120" s="403" t="s">
        <v>25659</v>
      </c>
      <c r="E3120" s="408" t="s">
        <v>25669</v>
      </c>
      <c r="F3120" s="381" t="s">
        <v>14114</v>
      </c>
      <c r="G3120" s="405" t="s">
        <v>2065</v>
      </c>
    </row>
    <row r="3121" spans="1:7" ht="40.5">
      <c r="A3121" s="371">
        <v>3106</v>
      </c>
      <c r="B3121" s="377">
        <v>2064</v>
      </c>
      <c r="C3121" s="378">
        <f>Matrix!B2066</f>
        <v>0</v>
      </c>
      <c r="D3121" s="403" t="s">
        <v>25659</v>
      </c>
      <c r="E3121" s="408" t="s">
        <v>25669</v>
      </c>
      <c r="F3121" s="381" t="s">
        <v>14115</v>
      </c>
      <c r="G3121" s="405" t="s">
        <v>2066</v>
      </c>
    </row>
    <row r="3122" spans="1:7" ht="40.5">
      <c r="A3122" s="371">
        <v>3107</v>
      </c>
      <c r="B3122" s="377">
        <v>2065</v>
      </c>
      <c r="C3122" s="378">
        <f>Matrix!B2067</f>
        <v>0</v>
      </c>
      <c r="D3122" s="403" t="s">
        <v>25659</v>
      </c>
      <c r="E3122" s="408" t="s">
        <v>25669</v>
      </c>
      <c r="F3122" s="381" t="s">
        <v>14116</v>
      </c>
      <c r="G3122" s="405" t="s">
        <v>2067</v>
      </c>
    </row>
    <row r="3123" spans="1:7" ht="40.5">
      <c r="A3123" s="371">
        <v>3108</v>
      </c>
      <c r="B3123" s="377">
        <v>2073</v>
      </c>
      <c r="C3123" s="378">
        <f>Matrix!B2075</f>
        <v>0</v>
      </c>
      <c r="D3123" s="403" t="s">
        <v>25659</v>
      </c>
      <c r="E3123" s="408" t="s">
        <v>25669</v>
      </c>
      <c r="F3123" s="381" t="s">
        <v>14124</v>
      </c>
      <c r="G3123" s="405" t="s">
        <v>2075</v>
      </c>
    </row>
    <row r="3124" spans="1:7" ht="40.5">
      <c r="A3124" s="371">
        <v>3109</v>
      </c>
      <c r="B3124" s="377">
        <v>2074</v>
      </c>
      <c r="C3124" s="378">
        <f>Matrix!B2076</f>
        <v>0</v>
      </c>
      <c r="D3124" s="403" t="s">
        <v>25659</v>
      </c>
      <c r="E3124" s="408" t="s">
        <v>25669</v>
      </c>
      <c r="F3124" s="381" t="s">
        <v>14125</v>
      </c>
      <c r="G3124" s="405" t="s">
        <v>2076</v>
      </c>
    </row>
    <row r="3125" spans="1:7" ht="37.5">
      <c r="A3125" s="371">
        <v>3110</v>
      </c>
      <c r="B3125" s="377">
        <v>2077</v>
      </c>
      <c r="C3125" s="378">
        <f>Matrix!B2079</f>
        <v>0</v>
      </c>
      <c r="D3125" s="403" t="s">
        <v>25659</v>
      </c>
      <c r="E3125" s="408" t="s">
        <v>25669</v>
      </c>
      <c r="F3125" s="381" t="s">
        <v>14128</v>
      </c>
      <c r="G3125" s="405" t="s">
        <v>2079</v>
      </c>
    </row>
    <row r="3126" spans="1:7" ht="40.5">
      <c r="A3126" s="371">
        <v>3111</v>
      </c>
      <c r="B3126" s="377">
        <v>2080</v>
      </c>
      <c r="C3126" s="378">
        <f>Matrix!B2082</f>
        <v>0</v>
      </c>
      <c r="D3126" s="403" t="s">
        <v>25659</v>
      </c>
      <c r="E3126" s="408" t="s">
        <v>25669</v>
      </c>
      <c r="F3126" s="381" t="s">
        <v>14131</v>
      </c>
      <c r="G3126" s="405" t="s">
        <v>2082</v>
      </c>
    </row>
    <row r="3127" spans="1:7" ht="40.5">
      <c r="A3127" s="371">
        <v>3112</v>
      </c>
      <c r="B3127" s="377">
        <v>2081</v>
      </c>
      <c r="C3127" s="378">
        <f>Matrix!B2083</f>
        <v>0</v>
      </c>
      <c r="D3127" s="403" t="s">
        <v>25659</v>
      </c>
      <c r="E3127" s="408" t="s">
        <v>25669</v>
      </c>
      <c r="F3127" s="381" t="s">
        <v>14132</v>
      </c>
      <c r="G3127" s="405" t="s">
        <v>2083</v>
      </c>
    </row>
    <row r="3128" spans="1:7" ht="40.5">
      <c r="A3128" s="371">
        <v>3113</v>
      </c>
      <c r="B3128" s="377">
        <v>2082</v>
      </c>
      <c r="C3128" s="378">
        <f>Matrix!B2084</f>
        <v>0</v>
      </c>
      <c r="D3128" s="403" t="s">
        <v>25659</v>
      </c>
      <c r="E3128" s="408" t="s">
        <v>25669</v>
      </c>
      <c r="F3128" s="381" t="s">
        <v>14133</v>
      </c>
      <c r="G3128" s="405" t="s">
        <v>2084</v>
      </c>
    </row>
    <row r="3129" spans="1:7" ht="60.75">
      <c r="A3129" s="371">
        <v>3114</v>
      </c>
      <c r="B3129" s="377">
        <v>2086</v>
      </c>
      <c r="C3129" s="378">
        <f>Matrix!B2088</f>
        <v>0</v>
      </c>
      <c r="D3129" s="403" t="s">
        <v>25659</v>
      </c>
      <c r="E3129" s="408" t="s">
        <v>25669</v>
      </c>
      <c r="F3129" s="381" t="s">
        <v>14137</v>
      </c>
      <c r="G3129" s="405" t="s">
        <v>2088</v>
      </c>
    </row>
    <row r="3130" spans="1:7" ht="40.5">
      <c r="A3130" s="371">
        <v>3115</v>
      </c>
      <c r="B3130" s="377">
        <v>2096</v>
      </c>
      <c r="C3130" s="378">
        <f>Matrix!B2098</f>
        <v>0</v>
      </c>
      <c r="D3130" s="403" t="s">
        <v>25659</v>
      </c>
      <c r="E3130" s="408" t="s">
        <v>25669</v>
      </c>
      <c r="F3130" s="381" t="s">
        <v>14147</v>
      </c>
      <c r="G3130" s="405" t="s">
        <v>2098</v>
      </c>
    </row>
    <row r="3131" spans="1:7" ht="40.5">
      <c r="A3131" s="371">
        <v>3116</v>
      </c>
      <c r="B3131" s="377">
        <v>2106</v>
      </c>
      <c r="C3131" s="378">
        <f>Matrix!B2108</f>
        <v>0</v>
      </c>
      <c r="D3131" s="403" t="s">
        <v>25659</v>
      </c>
      <c r="E3131" s="408" t="s">
        <v>25669</v>
      </c>
      <c r="F3131" s="381" t="s">
        <v>14157</v>
      </c>
      <c r="G3131" s="405" t="s">
        <v>2108</v>
      </c>
    </row>
    <row r="3132" spans="1:7" ht="60.75">
      <c r="A3132" s="371">
        <v>3117</v>
      </c>
      <c r="B3132" s="377">
        <v>2108</v>
      </c>
      <c r="C3132" s="378">
        <f>Matrix!B2110</f>
        <v>0</v>
      </c>
      <c r="D3132" s="403" t="s">
        <v>25659</v>
      </c>
      <c r="E3132" s="408" t="s">
        <v>25669</v>
      </c>
      <c r="F3132" s="381" t="s">
        <v>14159</v>
      </c>
      <c r="G3132" s="405" t="s">
        <v>2110</v>
      </c>
    </row>
    <row r="3133" spans="1:7" ht="40.5">
      <c r="A3133" s="371">
        <v>3118</v>
      </c>
      <c r="B3133" s="377">
        <v>2109</v>
      </c>
      <c r="C3133" s="378">
        <f>Matrix!B2111</f>
        <v>0</v>
      </c>
      <c r="D3133" s="403" t="s">
        <v>25659</v>
      </c>
      <c r="E3133" s="408" t="s">
        <v>25669</v>
      </c>
      <c r="F3133" s="381" t="s">
        <v>14160</v>
      </c>
      <c r="G3133" s="405" t="s">
        <v>2111</v>
      </c>
    </row>
    <row r="3134" spans="1:7" ht="37.5">
      <c r="A3134" s="371">
        <v>3119</v>
      </c>
      <c r="B3134" s="377">
        <v>2114</v>
      </c>
      <c r="C3134" s="378">
        <f>Matrix!B2116</f>
        <v>0</v>
      </c>
      <c r="D3134" s="403" t="s">
        <v>25659</v>
      </c>
      <c r="E3134" s="408" t="s">
        <v>25669</v>
      </c>
      <c r="F3134" s="381" t="s">
        <v>14165</v>
      </c>
      <c r="G3134" s="405" t="s">
        <v>2116</v>
      </c>
    </row>
    <row r="3135" spans="1:7" ht="40.5">
      <c r="A3135" s="371">
        <v>3120</v>
      </c>
      <c r="B3135" s="377">
        <v>2115</v>
      </c>
      <c r="C3135" s="378">
        <f>Matrix!B2117</f>
        <v>0</v>
      </c>
      <c r="D3135" s="403" t="s">
        <v>25659</v>
      </c>
      <c r="E3135" s="408" t="s">
        <v>25669</v>
      </c>
      <c r="F3135" s="381" t="s">
        <v>14166</v>
      </c>
      <c r="G3135" s="405" t="s">
        <v>2117</v>
      </c>
    </row>
    <row r="3136" spans="1:7" ht="40.5">
      <c r="A3136" s="371">
        <v>3121</v>
      </c>
      <c r="B3136" s="377">
        <v>2116</v>
      </c>
      <c r="C3136" s="378">
        <f>Matrix!B2118</f>
        <v>0</v>
      </c>
      <c r="D3136" s="403" t="s">
        <v>25659</v>
      </c>
      <c r="E3136" s="408" t="s">
        <v>25669</v>
      </c>
      <c r="F3136" s="381" t="s">
        <v>14167</v>
      </c>
      <c r="G3136" s="405" t="s">
        <v>2118</v>
      </c>
    </row>
    <row r="3137" spans="1:7" ht="40.5">
      <c r="A3137" s="371">
        <v>3122</v>
      </c>
      <c r="B3137" s="377">
        <v>2117</v>
      </c>
      <c r="C3137" s="378">
        <f>Matrix!B2119</f>
        <v>0</v>
      </c>
      <c r="D3137" s="403" t="s">
        <v>25659</v>
      </c>
      <c r="E3137" s="408" t="s">
        <v>25669</v>
      </c>
      <c r="F3137" s="381" t="s">
        <v>14168</v>
      </c>
      <c r="G3137" s="405" t="s">
        <v>2119</v>
      </c>
    </row>
    <row r="3138" spans="1:7" ht="40.5">
      <c r="A3138" s="371">
        <v>3123</v>
      </c>
      <c r="B3138" s="377">
        <v>2118</v>
      </c>
      <c r="C3138" s="378">
        <f>Matrix!B2120</f>
        <v>0</v>
      </c>
      <c r="D3138" s="403" t="s">
        <v>25659</v>
      </c>
      <c r="E3138" s="408" t="s">
        <v>25669</v>
      </c>
      <c r="F3138" s="381" t="s">
        <v>14169</v>
      </c>
      <c r="G3138" s="405" t="s">
        <v>2120</v>
      </c>
    </row>
    <row r="3139" spans="1:7" ht="40.5">
      <c r="A3139" s="371">
        <v>3124</v>
      </c>
      <c r="B3139" s="377">
        <v>2120</v>
      </c>
      <c r="C3139" s="378">
        <f>Matrix!B2122</f>
        <v>0</v>
      </c>
      <c r="D3139" s="403" t="s">
        <v>25659</v>
      </c>
      <c r="E3139" s="408" t="s">
        <v>25669</v>
      </c>
      <c r="F3139" s="381" t="s">
        <v>14171</v>
      </c>
      <c r="G3139" s="405" t="s">
        <v>2122</v>
      </c>
    </row>
    <row r="3140" spans="1:7" ht="40.5">
      <c r="A3140" s="371">
        <v>3125</v>
      </c>
      <c r="B3140" s="377">
        <v>2144</v>
      </c>
      <c r="C3140" s="378">
        <f>Matrix!B2146</f>
        <v>0</v>
      </c>
      <c r="D3140" s="403" t="s">
        <v>25659</v>
      </c>
      <c r="E3140" s="408" t="s">
        <v>25669</v>
      </c>
      <c r="F3140" s="381" t="s">
        <v>14194</v>
      </c>
      <c r="G3140" s="405" t="s">
        <v>2146</v>
      </c>
    </row>
    <row r="3141" spans="1:7" ht="60.75">
      <c r="A3141" s="371">
        <v>3126</v>
      </c>
      <c r="B3141" s="377">
        <v>2147</v>
      </c>
      <c r="C3141" s="378">
        <f>Matrix!B2149</f>
        <v>0</v>
      </c>
      <c r="D3141" s="403" t="s">
        <v>25659</v>
      </c>
      <c r="E3141" s="408" t="s">
        <v>25669</v>
      </c>
      <c r="F3141" s="381" t="s">
        <v>14197</v>
      </c>
      <c r="G3141" s="405" t="s">
        <v>2149</v>
      </c>
    </row>
    <row r="3142" spans="1:7" ht="40.5">
      <c r="A3142" s="371">
        <v>3127</v>
      </c>
      <c r="B3142" s="377">
        <v>2148</v>
      </c>
      <c r="C3142" s="378">
        <f>Matrix!B2150</f>
        <v>0</v>
      </c>
      <c r="D3142" s="403" t="s">
        <v>25659</v>
      </c>
      <c r="E3142" s="408" t="s">
        <v>25669</v>
      </c>
      <c r="F3142" s="381" t="s">
        <v>14198</v>
      </c>
      <c r="G3142" s="405" t="s">
        <v>2150</v>
      </c>
    </row>
    <row r="3143" spans="1:7" ht="40.5">
      <c r="A3143" s="371">
        <v>3128</v>
      </c>
      <c r="B3143" s="377">
        <v>2149</v>
      </c>
      <c r="C3143" s="378">
        <f>Matrix!B2151</f>
        <v>0</v>
      </c>
      <c r="D3143" s="403" t="s">
        <v>25659</v>
      </c>
      <c r="E3143" s="408" t="s">
        <v>25669</v>
      </c>
      <c r="F3143" s="381" t="s">
        <v>14199</v>
      </c>
      <c r="G3143" s="405" t="s">
        <v>2151</v>
      </c>
    </row>
    <row r="3144" spans="1:7" ht="40.5">
      <c r="A3144" s="371">
        <v>3129</v>
      </c>
      <c r="B3144" s="377">
        <v>2152</v>
      </c>
      <c r="C3144" s="378">
        <f>Matrix!B2154</f>
        <v>0</v>
      </c>
      <c r="D3144" s="403" t="s">
        <v>25659</v>
      </c>
      <c r="E3144" s="408" t="s">
        <v>25669</v>
      </c>
      <c r="F3144" s="381" t="s">
        <v>14202</v>
      </c>
      <c r="G3144" s="405" t="s">
        <v>2154</v>
      </c>
    </row>
    <row r="3145" spans="1:7" ht="40.5">
      <c r="A3145" s="371">
        <v>3130</v>
      </c>
      <c r="B3145" s="377">
        <v>2181</v>
      </c>
      <c r="C3145" s="378">
        <f>Matrix!B2183</f>
        <v>0</v>
      </c>
      <c r="D3145" s="403" t="s">
        <v>25659</v>
      </c>
      <c r="E3145" s="408" t="s">
        <v>25669</v>
      </c>
      <c r="F3145" s="381" t="s">
        <v>14231</v>
      </c>
      <c r="G3145" s="405" t="s">
        <v>2183</v>
      </c>
    </row>
    <row r="3146" spans="1:7" ht="40.5">
      <c r="A3146" s="371">
        <v>3131</v>
      </c>
      <c r="B3146" s="377">
        <v>2332</v>
      </c>
      <c r="C3146" s="378">
        <f>Matrix!B2334</f>
        <v>0</v>
      </c>
      <c r="D3146" s="403" t="s">
        <v>25659</v>
      </c>
      <c r="E3146" s="408" t="s">
        <v>25669</v>
      </c>
      <c r="F3146" s="381" t="s">
        <v>14382</v>
      </c>
      <c r="G3146" s="405" t="s">
        <v>2334</v>
      </c>
    </row>
    <row r="3147" spans="1:7" ht="37.5">
      <c r="A3147" s="371">
        <v>3132</v>
      </c>
      <c r="B3147" s="377">
        <v>2333</v>
      </c>
      <c r="C3147" s="378">
        <f>Matrix!B2335</f>
        <v>0</v>
      </c>
      <c r="D3147" s="403" t="s">
        <v>25659</v>
      </c>
      <c r="E3147" s="408" t="s">
        <v>25669</v>
      </c>
      <c r="F3147" s="381" t="s">
        <v>14383</v>
      </c>
      <c r="G3147" s="405" t="s">
        <v>2335</v>
      </c>
    </row>
    <row r="3148" spans="1:7" ht="40.5">
      <c r="A3148" s="371">
        <v>3133</v>
      </c>
      <c r="B3148" s="377">
        <v>2335</v>
      </c>
      <c r="C3148" s="378">
        <f>Matrix!B2337</f>
        <v>0</v>
      </c>
      <c r="D3148" s="403" t="s">
        <v>25659</v>
      </c>
      <c r="E3148" s="408" t="s">
        <v>25669</v>
      </c>
      <c r="F3148" s="381" t="s">
        <v>14385</v>
      </c>
      <c r="G3148" s="405" t="s">
        <v>2337</v>
      </c>
    </row>
    <row r="3149" spans="1:7" ht="40.5">
      <c r="A3149" s="371">
        <v>3134</v>
      </c>
      <c r="B3149" s="377">
        <v>2336</v>
      </c>
      <c r="C3149" s="378">
        <f>Matrix!B2338</f>
        <v>0</v>
      </c>
      <c r="D3149" s="403" t="s">
        <v>25659</v>
      </c>
      <c r="E3149" s="408" t="s">
        <v>25669</v>
      </c>
      <c r="F3149" s="381" t="s">
        <v>14386</v>
      </c>
      <c r="G3149" s="405" t="s">
        <v>2338</v>
      </c>
    </row>
    <row r="3150" spans="1:7" ht="37.5">
      <c r="A3150" s="371">
        <v>3135</v>
      </c>
      <c r="B3150" s="377">
        <v>2339</v>
      </c>
      <c r="C3150" s="378">
        <f>Matrix!B2341</f>
        <v>0</v>
      </c>
      <c r="D3150" s="403" t="s">
        <v>25659</v>
      </c>
      <c r="E3150" s="408" t="s">
        <v>25669</v>
      </c>
      <c r="F3150" s="381" t="s">
        <v>14389</v>
      </c>
      <c r="G3150" s="405" t="s">
        <v>2341</v>
      </c>
    </row>
    <row r="3151" spans="1:7" ht="37.5">
      <c r="A3151" s="371">
        <v>3136</v>
      </c>
      <c r="B3151" s="377">
        <v>2341</v>
      </c>
      <c r="C3151" s="378">
        <f>Matrix!B2343</f>
        <v>0</v>
      </c>
      <c r="D3151" s="403" t="s">
        <v>25659</v>
      </c>
      <c r="E3151" s="408" t="s">
        <v>25669</v>
      </c>
      <c r="F3151" s="381" t="s">
        <v>14391</v>
      </c>
      <c r="G3151" s="405" t="s">
        <v>2343</v>
      </c>
    </row>
    <row r="3152" spans="1:7" ht="37.5">
      <c r="A3152" s="371">
        <v>3137</v>
      </c>
      <c r="B3152" s="377">
        <v>2342</v>
      </c>
      <c r="C3152" s="378">
        <f>Matrix!B2344</f>
        <v>0</v>
      </c>
      <c r="D3152" s="403" t="s">
        <v>25659</v>
      </c>
      <c r="E3152" s="408" t="s">
        <v>25669</v>
      </c>
      <c r="F3152" s="381" t="s">
        <v>14392</v>
      </c>
      <c r="G3152" s="405" t="s">
        <v>2344</v>
      </c>
    </row>
    <row r="3153" spans="1:7" ht="37.5">
      <c r="A3153" s="371">
        <v>3138</v>
      </c>
      <c r="B3153" s="377">
        <v>2343</v>
      </c>
      <c r="C3153" s="378">
        <f>Matrix!B2345</f>
        <v>0</v>
      </c>
      <c r="D3153" s="403" t="s">
        <v>25659</v>
      </c>
      <c r="E3153" s="408" t="s">
        <v>25669</v>
      </c>
      <c r="F3153" s="381" t="s">
        <v>14393</v>
      </c>
      <c r="G3153" s="405" t="s">
        <v>2345</v>
      </c>
    </row>
    <row r="3154" spans="1:7" ht="37.5">
      <c r="A3154" s="371">
        <v>3139</v>
      </c>
      <c r="B3154" s="377">
        <v>2345</v>
      </c>
      <c r="C3154" s="378">
        <f>Matrix!B2347</f>
        <v>0</v>
      </c>
      <c r="D3154" s="403" t="s">
        <v>25659</v>
      </c>
      <c r="E3154" s="408" t="s">
        <v>25669</v>
      </c>
      <c r="F3154" s="381" t="s">
        <v>14395</v>
      </c>
      <c r="G3154" s="405" t="s">
        <v>2347</v>
      </c>
    </row>
    <row r="3155" spans="1:7" ht="37.5">
      <c r="A3155" s="371">
        <v>3140</v>
      </c>
      <c r="B3155" s="377">
        <v>2346</v>
      </c>
      <c r="C3155" s="378">
        <f>Matrix!B2348</f>
        <v>0</v>
      </c>
      <c r="D3155" s="403" t="s">
        <v>25659</v>
      </c>
      <c r="E3155" s="408" t="s">
        <v>25669</v>
      </c>
      <c r="F3155" s="381" t="s">
        <v>14396</v>
      </c>
      <c r="G3155" s="405" t="s">
        <v>2348</v>
      </c>
    </row>
    <row r="3156" spans="1:7" ht="40.5">
      <c r="A3156" s="371">
        <v>3141</v>
      </c>
      <c r="B3156" s="377">
        <v>2348</v>
      </c>
      <c r="C3156" s="378">
        <f>Matrix!B2350</f>
        <v>0</v>
      </c>
      <c r="D3156" s="403" t="s">
        <v>25659</v>
      </c>
      <c r="E3156" s="408" t="s">
        <v>25669</v>
      </c>
      <c r="F3156" s="381" t="s">
        <v>14398</v>
      </c>
      <c r="G3156" s="405" t="s">
        <v>2349</v>
      </c>
    </row>
    <row r="3157" spans="1:7" ht="40.5">
      <c r="A3157" s="371">
        <v>3142</v>
      </c>
      <c r="B3157" s="377">
        <v>2350</v>
      </c>
      <c r="C3157" s="378">
        <f>Matrix!B2352</f>
        <v>0</v>
      </c>
      <c r="D3157" s="403" t="s">
        <v>25659</v>
      </c>
      <c r="E3157" s="408" t="s">
        <v>25669</v>
      </c>
      <c r="F3157" s="381" t="s">
        <v>14400</v>
      </c>
      <c r="G3157" s="405" t="s">
        <v>2072</v>
      </c>
    </row>
    <row r="3158" spans="1:7" ht="40.5">
      <c r="A3158" s="371">
        <v>3143</v>
      </c>
      <c r="B3158" s="377">
        <v>2351</v>
      </c>
      <c r="C3158" s="378">
        <f>Matrix!B2353</f>
        <v>0</v>
      </c>
      <c r="D3158" s="403" t="s">
        <v>25659</v>
      </c>
      <c r="E3158" s="408" t="s">
        <v>25669</v>
      </c>
      <c r="F3158" s="381" t="s">
        <v>14401</v>
      </c>
      <c r="G3158" s="405" t="s">
        <v>2351</v>
      </c>
    </row>
    <row r="3159" spans="1:7" ht="40.5">
      <c r="A3159" s="371">
        <v>3144</v>
      </c>
      <c r="B3159" s="377">
        <v>2353</v>
      </c>
      <c r="C3159" s="378">
        <f>Matrix!B2355</f>
        <v>0</v>
      </c>
      <c r="D3159" s="403" t="s">
        <v>25659</v>
      </c>
      <c r="E3159" s="408" t="s">
        <v>25669</v>
      </c>
      <c r="F3159" s="381" t="s">
        <v>14403</v>
      </c>
      <c r="G3159" s="405" t="s">
        <v>2353</v>
      </c>
    </row>
    <row r="3160" spans="1:7" ht="40.5">
      <c r="A3160" s="371">
        <v>3145</v>
      </c>
      <c r="B3160" s="377">
        <v>2355</v>
      </c>
      <c r="C3160" s="378">
        <f>Matrix!B2357</f>
        <v>0</v>
      </c>
      <c r="D3160" s="403" t="s">
        <v>25659</v>
      </c>
      <c r="E3160" s="408" t="s">
        <v>25669</v>
      </c>
      <c r="F3160" s="381" t="s">
        <v>14405</v>
      </c>
      <c r="G3160" s="405" t="s">
        <v>2355</v>
      </c>
    </row>
    <row r="3161" spans="1:7" ht="40.5">
      <c r="A3161" s="371">
        <v>3146</v>
      </c>
      <c r="B3161" s="377">
        <v>2356</v>
      </c>
      <c r="C3161" s="378">
        <f>Matrix!B2358</f>
        <v>0</v>
      </c>
      <c r="D3161" s="403" t="s">
        <v>25659</v>
      </c>
      <c r="E3161" s="408" t="s">
        <v>25669</v>
      </c>
      <c r="F3161" s="381" t="s">
        <v>14406</v>
      </c>
      <c r="G3161" s="405" t="s">
        <v>2356</v>
      </c>
    </row>
    <row r="3162" spans="1:7" ht="40.5">
      <c r="A3162" s="371">
        <v>3147</v>
      </c>
      <c r="B3162" s="377">
        <v>2357</v>
      </c>
      <c r="C3162" s="378">
        <f>Matrix!B2359</f>
        <v>0</v>
      </c>
      <c r="D3162" s="403" t="s">
        <v>25659</v>
      </c>
      <c r="E3162" s="408" t="s">
        <v>25669</v>
      </c>
      <c r="F3162" s="381" t="s">
        <v>14407</v>
      </c>
      <c r="G3162" s="405" t="s">
        <v>2357</v>
      </c>
    </row>
    <row r="3163" spans="1:7" ht="40.5">
      <c r="A3163" s="371">
        <v>3148</v>
      </c>
      <c r="B3163" s="377">
        <v>2358</v>
      </c>
      <c r="C3163" s="378">
        <f>Matrix!B2360</f>
        <v>0</v>
      </c>
      <c r="D3163" s="403" t="s">
        <v>25659</v>
      </c>
      <c r="E3163" s="408" t="s">
        <v>25669</v>
      </c>
      <c r="F3163" s="381" t="s">
        <v>14408</v>
      </c>
      <c r="G3163" s="405" t="s">
        <v>2358</v>
      </c>
    </row>
    <row r="3164" spans="1:7" ht="40.5">
      <c r="A3164" s="371">
        <v>3149</v>
      </c>
      <c r="B3164" s="377">
        <v>2359</v>
      </c>
      <c r="C3164" s="378">
        <f>Matrix!B2361</f>
        <v>0</v>
      </c>
      <c r="D3164" s="403" t="s">
        <v>25659</v>
      </c>
      <c r="E3164" s="408" t="s">
        <v>25669</v>
      </c>
      <c r="F3164" s="381" t="s">
        <v>14409</v>
      </c>
      <c r="G3164" s="405" t="s">
        <v>2359</v>
      </c>
    </row>
    <row r="3165" spans="1:7" ht="40.5">
      <c r="A3165" s="371">
        <v>3150</v>
      </c>
      <c r="B3165" s="377">
        <v>2554</v>
      </c>
      <c r="C3165" s="378">
        <f>Matrix!B2556</f>
        <v>0</v>
      </c>
      <c r="D3165" s="403" t="s">
        <v>25659</v>
      </c>
      <c r="E3165" s="408" t="s">
        <v>25669</v>
      </c>
      <c r="F3165" s="381" t="s">
        <v>14604</v>
      </c>
      <c r="G3165" s="405" t="s">
        <v>2554</v>
      </c>
    </row>
    <row r="3166" spans="1:7" ht="37.5">
      <c r="A3166" s="371">
        <v>3151</v>
      </c>
      <c r="B3166" s="377">
        <v>2769</v>
      </c>
      <c r="C3166" s="378">
        <f>Matrix!B2771</f>
        <v>0</v>
      </c>
      <c r="D3166" s="403" t="s">
        <v>25659</v>
      </c>
      <c r="E3166" s="408" t="s">
        <v>25669</v>
      </c>
      <c r="F3166" s="381" t="s">
        <v>14819</v>
      </c>
      <c r="G3166" s="405" t="s">
        <v>2769</v>
      </c>
    </row>
    <row r="3167" spans="1:7" ht="37.5">
      <c r="A3167" s="371">
        <v>3152</v>
      </c>
      <c r="B3167" s="377">
        <v>2770</v>
      </c>
      <c r="C3167" s="378">
        <f>Matrix!B2772</f>
        <v>0</v>
      </c>
      <c r="D3167" s="403" t="s">
        <v>25659</v>
      </c>
      <c r="E3167" s="408" t="s">
        <v>25669</v>
      </c>
      <c r="F3167" s="381" t="s">
        <v>14820</v>
      </c>
      <c r="G3167" s="405" t="s">
        <v>2770</v>
      </c>
    </row>
    <row r="3168" spans="1:7" ht="60.75">
      <c r="A3168" s="371">
        <v>3153</v>
      </c>
      <c r="B3168" s="377">
        <v>2799</v>
      </c>
      <c r="C3168" s="378">
        <f>Matrix!B2801</f>
        <v>0</v>
      </c>
      <c r="D3168" s="403" t="s">
        <v>25659</v>
      </c>
      <c r="E3168" s="408" t="s">
        <v>25669</v>
      </c>
      <c r="F3168" s="381" t="s">
        <v>14849</v>
      </c>
      <c r="G3168" s="405" t="s">
        <v>2799</v>
      </c>
    </row>
    <row r="3169" spans="1:7" ht="40.5">
      <c r="A3169" s="371">
        <v>3154</v>
      </c>
      <c r="B3169" s="377">
        <v>2924</v>
      </c>
      <c r="C3169" s="378">
        <f>Matrix!B2926</f>
        <v>0</v>
      </c>
      <c r="D3169" s="403" t="s">
        <v>25659</v>
      </c>
      <c r="E3169" s="408" t="s">
        <v>25669</v>
      </c>
      <c r="F3169" s="381" t="s">
        <v>14974</v>
      </c>
      <c r="G3169" s="405" t="s">
        <v>2924</v>
      </c>
    </row>
    <row r="3170" spans="1:7" ht="40.5">
      <c r="A3170" s="371">
        <v>3155</v>
      </c>
      <c r="B3170" s="377">
        <v>2925</v>
      </c>
      <c r="C3170" s="378">
        <f>Matrix!B2927</f>
        <v>0</v>
      </c>
      <c r="D3170" s="403" t="s">
        <v>25659</v>
      </c>
      <c r="E3170" s="408" t="s">
        <v>25669</v>
      </c>
      <c r="F3170" s="381" t="s">
        <v>14975</v>
      </c>
      <c r="G3170" s="405" t="s">
        <v>2925</v>
      </c>
    </row>
    <row r="3171" spans="1:7" ht="40.5">
      <c r="A3171" s="371">
        <v>3156</v>
      </c>
      <c r="B3171" s="377">
        <v>2926</v>
      </c>
      <c r="C3171" s="378">
        <f>Matrix!B2928</f>
        <v>0</v>
      </c>
      <c r="D3171" s="403" t="s">
        <v>25659</v>
      </c>
      <c r="E3171" s="408" t="s">
        <v>25669</v>
      </c>
      <c r="F3171" s="381" t="s">
        <v>14976</v>
      </c>
      <c r="G3171" s="405" t="s">
        <v>2926</v>
      </c>
    </row>
    <row r="3172" spans="1:7" ht="40.5">
      <c r="A3172" s="371">
        <v>3157</v>
      </c>
      <c r="B3172" s="377">
        <v>2934</v>
      </c>
      <c r="C3172" s="378">
        <f>Matrix!B2936</f>
        <v>0</v>
      </c>
      <c r="D3172" s="403" t="s">
        <v>25659</v>
      </c>
      <c r="E3172" s="408" t="s">
        <v>25669</v>
      </c>
      <c r="F3172" s="381" t="s">
        <v>14984</v>
      </c>
      <c r="G3172" s="405" t="s">
        <v>2934</v>
      </c>
    </row>
    <row r="3173" spans="1:7" ht="40.5">
      <c r="A3173" s="371">
        <v>3158</v>
      </c>
      <c r="B3173" s="377">
        <v>2936</v>
      </c>
      <c r="C3173" s="378">
        <f>Matrix!B2938</f>
        <v>0</v>
      </c>
      <c r="D3173" s="403" t="s">
        <v>25659</v>
      </c>
      <c r="E3173" s="408" t="s">
        <v>25669</v>
      </c>
      <c r="F3173" s="381" t="s">
        <v>14986</v>
      </c>
      <c r="G3173" s="405" t="s">
        <v>2936</v>
      </c>
    </row>
    <row r="3174" spans="1:7" ht="40.5">
      <c r="A3174" s="371">
        <v>3159</v>
      </c>
      <c r="B3174" s="377">
        <v>2940</v>
      </c>
      <c r="C3174" s="378">
        <f>Matrix!B2942</f>
        <v>0</v>
      </c>
      <c r="D3174" s="403" t="s">
        <v>25659</v>
      </c>
      <c r="E3174" s="408" t="s">
        <v>25669</v>
      </c>
      <c r="F3174" s="381" t="s">
        <v>14990</v>
      </c>
      <c r="G3174" s="405" t="s">
        <v>2940</v>
      </c>
    </row>
    <row r="3175" spans="1:7" ht="40.5">
      <c r="A3175" s="371">
        <v>3160</v>
      </c>
      <c r="B3175" s="377">
        <v>2944</v>
      </c>
      <c r="C3175" s="378">
        <f>Matrix!B2946</f>
        <v>0</v>
      </c>
      <c r="D3175" s="403" t="s">
        <v>25659</v>
      </c>
      <c r="E3175" s="408" t="s">
        <v>25669</v>
      </c>
      <c r="F3175" s="381" t="s">
        <v>14994</v>
      </c>
      <c r="G3175" s="405" t="s">
        <v>2944</v>
      </c>
    </row>
    <row r="3176" spans="1:7" ht="40.5">
      <c r="A3176" s="371">
        <v>3161</v>
      </c>
      <c r="B3176" s="377">
        <v>2947</v>
      </c>
      <c r="C3176" s="378">
        <f>Matrix!B2949</f>
        <v>0</v>
      </c>
      <c r="D3176" s="403" t="s">
        <v>25659</v>
      </c>
      <c r="E3176" s="408" t="s">
        <v>25669</v>
      </c>
      <c r="F3176" s="381" t="s">
        <v>14997</v>
      </c>
      <c r="G3176" s="405" t="s">
        <v>2947</v>
      </c>
    </row>
    <row r="3177" spans="1:7" ht="40.5">
      <c r="A3177" s="371">
        <v>3162</v>
      </c>
      <c r="B3177" s="377">
        <v>2952</v>
      </c>
      <c r="C3177" s="378">
        <f>Matrix!B2954</f>
        <v>0</v>
      </c>
      <c r="D3177" s="403" t="s">
        <v>25659</v>
      </c>
      <c r="E3177" s="408" t="s">
        <v>25669</v>
      </c>
      <c r="F3177" s="381" t="s">
        <v>15002</v>
      </c>
      <c r="G3177" s="405" t="s">
        <v>2952</v>
      </c>
    </row>
    <row r="3178" spans="1:7" ht="40.5">
      <c r="A3178" s="371">
        <v>3163</v>
      </c>
      <c r="B3178" s="377">
        <v>3000</v>
      </c>
      <c r="C3178" s="378">
        <f>Matrix!B3002</f>
        <v>0</v>
      </c>
      <c r="D3178" s="403" t="s">
        <v>25659</v>
      </c>
      <c r="E3178" s="408" t="s">
        <v>25669</v>
      </c>
      <c r="F3178" s="381" t="s">
        <v>15050</v>
      </c>
      <c r="G3178" s="405" t="s">
        <v>3000</v>
      </c>
    </row>
    <row r="3179" spans="1:7" ht="37.5">
      <c r="A3179" s="371">
        <v>3164</v>
      </c>
      <c r="B3179" s="377">
        <v>3046</v>
      </c>
      <c r="C3179" s="378">
        <f>Matrix!B3048</f>
        <v>0</v>
      </c>
      <c r="D3179" s="403" t="s">
        <v>25659</v>
      </c>
      <c r="E3179" s="408" t="s">
        <v>25669</v>
      </c>
      <c r="F3179" s="381" t="s">
        <v>15096</v>
      </c>
      <c r="G3179" s="405" t="s">
        <v>3046</v>
      </c>
    </row>
    <row r="3180" spans="1:7" ht="37.5">
      <c r="A3180" s="371">
        <v>3165</v>
      </c>
      <c r="B3180" s="377">
        <v>3302</v>
      </c>
      <c r="C3180" s="378">
        <f>Matrix!B3304</f>
        <v>0</v>
      </c>
      <c r="D3180" s="403" t="s">
        <v>25659</v>
      </c>
      <c r="E3180" s="408" t="s">
        <v>25669</v>
      </c>
      <c r="F3180" s="381" t="s">
        <v>15320</v>
      </c>
      <c r="G3180" s="405" t="s">
        <v>3303</v>
      </c>
    </row>
    <row r="3181" spans="1:7" ht="37.5">
      <c r="A3181" s="371">
        <v>3166</v>
      </c>
      <c r="B3181" s="377">
        <v>3376</v>
      </c>
      <c r="C3181" s="378">
        <f>Matrix!B3378</f>
        <v>0</v>
      </c>
      <c r="D3181" s="403" t="s">
        <v>25659</v>
      </c>
      <c r="E3181" s="408" t="s">
        <v>25669</v>
      </c>
      <c r="F3181" s="381" t="s">
        <v>15394</v>
      </c>
      <c r="G3181" s="405" t="s">
        <v>3377</v>
      </c>
    </row>
    <row r="3182" spans="1:7" ht="37.5">
      <c r="A3182" s="371">
        <v>3167</v>
      </c>
      <c r="B3182" s="377">
        <v>3380</v>
      </c>
      <c r="C3182" s="378">
        <f>Matrix!B3382</f>
        <v>0</v>
      </c>
      <c r="D3182" s="403" t="s">
        <v>25659</v>
      </c>
      <c r="E3182" s="408" t="s">
        <v>25669</v>
      </c>
      <c r="F3182" s="381" t="s">
        <v>15398</v>
      </c>
      <c r="G3182" s="405" t="s">
        <v>3381</v>
      </c>
    </row>
    <row r="3183" spans="1:7" ht="40.5">
      <c r="A3183" s="371">
        <v>3168</v>
      </c>
      <c r="B3183" s="377">
        <v>3662</v>
      </c>
      <c r="C3183" s="378">
        <f>Matrix!B3664</f>
        <v>0</v>
      </c>
      <c r="D3183" s="403" t="s">
        <v>25659</v>
      </c>
      <c r="E3183" s="408" t="s">
        <v>25669</v>
      </c>
      <c r="F3183" s="381" t="s">
        <v>15651</v>
      </c>
      <c r="G3183" s="405" t="s">
        <v>3667</v>
      </c>
    </row>
    <row r="3184" spans="1:7" ht="37.5">
      <c r="A3184" s="371">
        <v>3169</v>
      </c>
      <c r="B3184" s="377">
        <v>3847</v>
      </c>
      <c r="C3184" s="378">
        <f>Matrix!B3849</f>
        <v>0</v>
      </c>
      <c r="D3184" s="403" t="s">
        <v>25659</v>
      </c>
      <c r="E3184" s="408" t="s">
        <v>25669</v>
      </c>
      <c r="F3184" s="381" t="s">
        <v>15835</v>
      </c>
      <c r="G3184" s="405" t="s">
        <v>3851</v>
      </c>
    </row>
    <row r="3185" spans="1:7" ht="40.5">
      <c r="A3185" s="371">
        <v>3170</v>
      </c>
      <c r="B3185" s="377">
        <v>3885</v>
      </c>
      <c r="C3185" s="378">
        <f>Matrix!B3887</f>
        <v>0</v>
      </c>
      <c r="D3185" s="403" t="s">
        <v>25659</v>
      </c>
      <c r="E3185" s="408" t="s">
        <v>25669</v>
      </c>
      <c r="F3185" s="381" t="s">
        <v>15873</v>
      </c>
      <c r="G3185" s="405" t="s">
        <v>3889</v>
      </c>
    </row>
    <row r="3186" spans="1:7" ht="40.5">
      <c r="A3186" s="371">
        <v>3171</v>
      </c>
      <c r="B3186" s="377">
        <v>3887</v>
      </c>
      <c r="C3186" s="378">
        <f>Matrix!B3889</f>
        <v>0</v>
      </c>
      <c r="D3186" s="403" t="s">
        <v>25659</v>
      </c>
      <c r="E3186" s="408" t="s">
        <v>25669</v>
      </c>
      <c r="F3186" s="381" t="s">
        <v>15875</v>
      </c>
      <c r="G3186" s="405" t="s">
        <v>3891</v>
      </c>
    </row>
    <row r="3187" spans="1:7" ht="40.5">
      <c r="A3187" s="371">
        <v>3172</v>
      </c>
      <c r="B3187" s="377">
        <v>3888</v>
      </c>
      <c r="C3187" s="378">
        <f>Matrix!B3890</f>
        <v>0</v>
      </c>
      <c r="D3187" s="403" t="s">
        <v>25659</v>
      </c>
      <c r="E3187" s="408" t="s">
        <v>25669</v>
      </c>
      <c r="F3187" s="381" t="s">
        <v>15876</v>
      </c>
      <c r="G3187" s="405" t="s">
        <v>3892</v>
      </c>
    </row>
    <row r="3188" spans="1:7" ht="40.5">
      <c r="A3188" s="371">
        <v>3173</v>
      </c>
      <c r="B3188" s="377">
        <v>3889</v>
      </c>
      <c r="C3188" s="378">
        <f>Matrix!B3891</f>
        <v>0</v>
      </c>
      <c r="D3188" s="403" t="s">
        <v>25659</v>
      </c>
      <c r="E3188" s="408" t="s">
        <v>25669</v>
      </c>
      <c r="F3188" s="381" t="s">
        <v>15877</v>
      </c>
      <c r="G3188" s="405" t="s">
        <v>3893</v>
      </c>
    </row>
    <row r="3189" spans="1:7" ht="40.5">
      <c r="A3189" s="371">
        <v>3174</v>
      </c>
      <c r="B3189" s="377">
        <v>3891</v>
      </c>
      <c r="C3189" s="378">
        <f>Matrix!B3893</f>
        <v>0</v>
      </c>
      <c r="D3189" s="403" t="s">
        <v>25659</v>
      </c>
      <c r="E3189" s="408" t="s">
        <v>25669</v>
      </c>
      <c r="F3189" s="381" t="s">
        <v>15879</v>
      </c>
      <c r="G3189" s="405" t="s">
        <v>3895</v>
      </c>
    </row>
    <row r="3190" spans="1:7" ht="40.5">
      <c r="A3190" s="371">
        <v>3175</v>
      </c>
      <c r="B3190" s="377">
        <v>3892</v>
      </c>
      <c r="C3190" s="378">
        <f>Matrix!B3894</f>
        <v>0</v>
      </c>
      <c r="D3190" s="403" t="s">
        <v>25659</v>
      </c>
      <c r="E3190" s="408" t="s">
        <v>25669</v>
      </c>
      <c r="F3190" s="381" t="s">
        <v>15880</v>
      </c>
      <c r="G3190" s="405" t="s">
        <v>3896</v>
      </c>
    </row>
    <row r="3191" spans="1:7" ht="40.5">
      <c r="A3191" s="371">
        <v>3176</v>
      </c>
      <c r="B3191" s="377">
        <v>3894</v>
      </c>
      <c r="C3191" s="378">
        <f>Matrix!B3896</f>
        <v>0</v>
      </c>
      <c r="D3191" s="403" t="s">
        <v>25659</v>
      </c>
      <c r="E3191" s="408" t="s">
        <v>25669</v>
      </c>
      <c r="F3191" s="381" t="s">
        <v>15882</v>
      </c>
      <c r="G3191" s="405" t="s">
        <v>3898</v>
      </c>
    </row>
    <row r="3192" spans="1:7" ht="40.5">
      <c r="A3192" s="371">
        <v>3177</v>
      </c>
      <c r="B3192" s="377">
        <v>3895</v>
      </c>
      <c r="C3192" s="378">
        <f>Matrix!B3897</f>
        <v>0</v>
      </c>
      <c r="D3192" s="403" t="s">
        <v>25659</v>
      </c>
      <c r="E3192" s="408" t="s">
        <v>25669</v>
      </c>
      <c r="F3192" s="381" t="s">
        <v>15883</v>
      </c>
      <c r="G3192" s="405" t="s">
        <v>3899</v>
      </c>
    </row>
    <row r="3193" spans="1:7" ht="40.5">
      <c r="A3193" s="371">
        <v>3178</v>
      </c>
      <c r="B3193" s="377">
        <v>3896</v>
      </c>
      <c r="C3193" s="378">
        <f>Matrix!B3898</f>
        <v>0</v>
      </c>
      <c r="D3193" s="403" t="s">
        <v>25659</v>
      </c>
      <c r="E3193" s="408" t="s">
        <v>25669</v>
      </c>
      <c r="F3193" s="381" t="s">
        <v>15884</v>
      </c>
      <c r="G3193" s="405" t="s">
        <v>3900</v>
      </c>
    </row>
    <row r="3194" spans="1:7" ht="40.5">
      <c r="A3194" s="371">
        <v>3179</v>
      </c>
      <c r="B3194" s="377">
        <v>3897</v>
      </c>
      <c r="C3194" s="378">
        <f>Matrix!B3899</f>
        <v>0</v>
      </c>
      <c r="D3194" s="403" t="s">
        <v>25659</v>
      </c>
      <c r="E3194" s="408" t="s">
        <v>25669</v>
      </c>
      <c r="F3194" s="381" t="s">
        <v>15885</v>
      </c>
      <c r="G3194" s="405" t="s">
        <v>3901</v>
      </c>
    </row>
    <row r="3195" spans="1:7" ht="40.5">
      <c r="A3195" s="371">
        <v>3180</v>
      </c>
      <c r="B3195" s="377">
        <v>3898</v>
      </c>
      <c r="C3195" s="378">
        <f>Matrix!B3900</f>
        <v>0</v>
      </c>
      <c r="D3195" s="403" t="s">
        <v>25659</v>
      </c>
      <c r="E3195" s="408" t="s">
        <v>25669</v>
      </c>
      <c r="F3195" s="381" t="s">
        <v>15886</v>
      </c>
      <c r="G3195" s="405" t="s">
        <v>2334</v>
      </c>
    </row>
    <row r="3196" spans="1:7" ht="37.5">
      <c r="A3196" s="371">
        <v>3181</v>
      </c>
      <c r="B3196" s="377">
        <v>3899</v>
      </c>
      <c r="C3196" s="378">
        <f>Matrix!B3901</f>
        <v>0</v>
      </c>
      <c r="D3196" s="403" t="s">
        <v>25659</v>
      </c>
      <c r="E3196" s="408" t="s">
        <v>25669</v>
      </c>
      <c r="F3196" s="381" t="s">
        <v>15887</v>
      </c>
      <c r="G3196" s="405" t="s">
        <v>2335</v>
      </c>
    </row>
    <row r="3197" spans="1:7" ht="40.5">
      <c r="A3197" s="371">
        <v>3182</v>
      </c>
      <c r="B3197" s="377">
        <v>3900</v>
      </c>
      <c r="C3197" s="378">
        <f>Matrix!B3902</f>
        <v>0</v>
      </c>
      <c r="D3197" s="403" t="s">
        <v>25659</v>
      </c>
      <c r="E3197" s="408" t="s">
        <v>25669</v>
      </c>
      <c r="F3197" s="381" t="s">
        <v>15888</v>
      </c>
      <c r="G3197" s="405" t="s">
        <v>2336</v>
      </c>
    </row>
    <row r="3198" spans="1:7" ht="40.5">
      <c r="A3198" s="371">
        <v>3183</v>
      </c>
      <c r="B3198" s="377">
        <v>3901</v>
      </c>
      <c r="C3198" s="378">
        <f>Matrix!B3903</f>
        <v>0</v>
      </c>
      <c r="D3198" s="403" t="s">
        <v>25659</v>
      </c>
      <c r="E3198" s="408" t="s">
        <v>25669</v>
      </c>
      <c r="F3198" s="381" t="s">
        <v>15889</v>
      </c>
      <c r="G3198" s="405" t="s">
        <v>3902</v>
      </c>
    </row>
    <row r="3199" spans="1:7" ht="40.5">
      <c r="A3199" s="371">
        <v>3184</v>
      </c>
      <c r="B3199" s="377">
        <v>3902</v>
      </c>
      <c r="C3199" s="378">
        <f>Matrix!B3904</f>
        <v>0</v>
      </c>
      <c r="D3199" s="403" t="s">
        <v>25659</v>
      </c>
      <c r="E3199" s="408" t="s">
        <v>25669</v>
      </c>
      <c r="F3199" s="381" t="s">
        <v>15890</v>
      </c>
      <c r="G3199" s="405" t="s">
        <v>3903</v>
      </c>
    </row>
    <row r="3200" spans="1:7" ht="40.5">
      <c r="A3200" s="371">
        <v>3185</v>
      </c>
      <c r="B3200" s="377">
        <v>3903</v>
      </c>
      <c r="C3200" s="378">
        <f>Matrix!B3905</f>
        <v>0</v>
      </c>
      <c r="D3200" s="403" t="s">
        <v>25659</v>
      </c>
      <c r="E3200" s="408" t="s">
        <v>25669</v>
      </c>
      <c r="F3200" s="381" t="s">
        <v>15891</v>
      </c>
      <c r="G3200" s="405" t="s">
        <v>3904</v>
      </c>
    </row>
    <row r="3201" spans="1:7" ht="40.5">
      <c r="A3201" s="371">
        <v>3186</v>
      </c>
      <c r="B3201" s="377">
        <v>4019</v>
      </c>
      <c r="C3201" s="378">
        <f>Matrix!B4021</f>
        <v>0</v>
      </c>
      <c r="D3201" s="403" t="s">
        <v>25659</v>
      </c>
      <c r="E3201" s="408" t="s">
        <v>25669</v>
      </c>
      <c r="F3201" s="381" t="s">
        <v>16007</v>
      </c>
      <c r="G3201" s="405" t="s">
        <v>4020</v>
      </c>
    </row>
    <row r="3202" spans="1:7" ht="37.5">
      <c r="A3202" s="371">
        <v>3187</v>
      </c>
      <c r="B3202" s="377">
        <v>4204</v>
      </c>
      <c r="C3202" s="378">
        <f>Matrix!B4206</f>
        <v>0</v>
      </c>
      <c r="D3202" s="403" t="s">
        <v>25659</v>
      </c>
      <c r="E3202" s="408" t="s">
        <v>25669</v>
      </c>
      <c r="F3202" s="381" t="s">
        <v>3</v>
      </c>
      <c r="G3202" s="405" t="s">
        <v>4</v>
      </c>
    </row>
    <row r="3203" spans="1:7" ht="40.5">
      <c r="A3203" s="371">
        <v>3188</v>
      </c>
      <c r="B3203" s="377">
        <v>4350</v>
      </c>
      <c r="C3203" s="378">
        <f>Matrix!B4352</f>
        <v>0</v>
      </c>
      <c r="D3203" s="403" t="s">
        <v>25659</v>
      </c>
      <c r="E3203" s="408" t="s">
        <v>25669</v>
      </c>
      <c r="F3203" s="381" t="s">
        <v>16207</v>
      </c>
      <c r="G3203" s="405" t="s">
        <v>4220</v>
      </c>
    </row>
    <row r="3204" spans="1:7" ht="40.5">
      <c r="A3204" s="371">
        <v>3189</v>
      </c>
      <c r="B3204" s="377">
        <v>4475</v>
      </c>
      <c r="C3204" s="378">
        <f>Matrix!B4477</f>
        <v>0</v>
      </c>
      <c r="D3204" s="403" t="s">
        <v>25659</v>
      </c>
      <c r="E3204" s="408" t="s">
        <v>25669</v>
      </c>
      <c r="F3204" s="381" t="s">
        <v>16331</v>
      </c>
      <c r="G3204" s="405" t="s">
        <v>4345</v>
      </c>
    </row>
    <row r="3205" spans="1:7" ht="40.5">
      <c r="A3205" s="371">
        <v>3190</v>
      </c>
      <c r="B3205" s="377">
        <v>4971</v>
      </c>
      <c r="C3205" s="378">
        <f>Matrix!B4973</f>
        <v>0</v>
      </c>
      <c r="D3205" s="403" t="s">
        <v>25659</v>
      </c>
      <c r="E3205" s="408" t="s">
        <v>25669</v>
      </c>
      <c r="F3205" s="381" t="s">
        <v>16827</v>
      </c>
      <c r="G3205" s="405" t="s">
        <v>4840</v>
      </c>
    </row>
    <row r="3206" spans="1:7" ht="37.5">
      <c r="A3206" s="371">
        <v>3191</v>
      </c>
      <c r="B3206" s="377">
        <v>4972</v>
      </c>
      <c r="C3206" s="378">
        <f>Matrix!B4974</f>
        <v>0</v>
      </c>
      <c r="D3206" s="403" t="s">
        <v>25659</v>
      </c>
      <c r="E3206" s="408" t="s">
        <v>25669</v>
      </c>
      <c r="F3206" s="381" t="s">
        <v>16828</v>
      </c>
      <c r="G3206" s="405" t="s">
        <v>4841</v>
      </c>
    </row>
    <row r="3207" spans="1:7" ht="40.5">
      <c r="A3207" s="371">
        <v>3192</v>
      </c>
      <c r="B3207" s="377">
        <v>4975</v>
      </c>
      <c r="C3207" s="378">
        <f>Matrix!B4977</f>
        <v>0</v>
      </c>
      <c r="D3207" s="403" t="s">
        <v>25659</v>
      </c>
      <c r="E3207" s="408" t="s">
        <v>25669</v>
      </c>
      <c r="F3207" s="381" t="s">
        <v>16831</v>
      </c>
      <c r="G3207" s="405" t="s">
        <v>4844</v>
      </c>
    </row>
    <row r="3208" spans="1:7" ht="40.5">
      <c r="A3208" s="371">
        <v>3193</v>
      </c>
      <c r="B3208" s="377">
        <v>4977</v>
      </c>
      <c r="C3208" s="378">
        <f>Matrix!B4979</f>
        <v>0</v>
      </c>
      <c r="D3208" s="403" t="s">
        <v>25659</v>
      </c>
      <c r="E3208" s="408" t="s">
        <v>25669</v>
      </c>
      <c r="F3208" s="381" t="s">
        <v>16833</v>
      </c>
      <c r="G3208" s="405" t="s">
        <v>4846</v>
      </c>
    </row>
    <row r="3209" spans="1:7" ht="40.5">
      <c r="A3209" s="371">
        <v>3194</v>
      </c>
      <c r="B3209" s="377">
        <v>4979</v>
      </c>
      <c r="C3209" s="378">
        <f>Matrix!B4981</f>
        <v>0</v>
      </c>
      <c r="D3209" s="403" t="s">
        <v>25659</v>
      </c>
      <c r="E3209" s="408" t="s">
        <v>25669</v>
      </c>
      <c r="F3209" s="381" t="s">
        <v>16835</v>
      </c>
      <c r="G3209" s="405" t="s">
        <v>4848</v>
      </c>
    </row>
    <row r="3210" spans="1:7" ht="40.5">
      <c r="A3210" s="371">
        <v>3195</v>
      </c>
      <c r="B3210" s="377">
        <v>4980</v>
      </c>
      <c r="C3210" s="378">
        <f>Matrix!B4982</f>
        <v>0</v>
      </c>
      <c r="D3210" s="403" t="s">
        <v>25659</v>
      </c>
      <c r="E3210" s="408" t="s">
        <v>25669</v>
      </c>
      <c r="F3210" s="381" t="s">
        <v>16836</v>
      </c>
      <c r="G3210" s="405" t="s">
        <v>4849</v>
      </c>
    </row>
    <row r="3211" spans="1:7" ht="40.5">
      <c r="A3211" s="371">
        <v>3196</v>
      </c>
      <c r="B3211" s="377">
        <v>4981</v>
      </c>
      <c r="C3211" s="378">
        <f>Matrix!B4983</f>
        <v>0</v>
      </c>
      <c r="D3211" s="403" t="s">
        <v>25659</v>
      </c>
      <c r="E3211" s="408" t="s">
        <v>25669</v>
      </c>
      <c r="F3211" s="381" t="s">
        <v>16837</v>
      </c>
      <c r="G3211" s="405" t="s">
        <v>4850</v>
      </c>
    </row>
    <row r="3212" spans="1:7" ht="40.5">
      <c r="A3212" s="371">
        <v>3197</v>
      </c>
      <c r="B3212" s="377">
        <v>4983</v>
      </c>
      <c r="C3212" s="378">
        <f>Matrix!B4985</f>
        <v>0</v>
      </c>
      <c r="D3212" s="403" t="s">
        <v>25659</v>
      </c>
      <c r="E3212" s="408" t="s">
        <v>25669</v>
      </c>
      <c r="F3212" s="381" t="s">
        <v>16839</v>
      </c>
      <c r="G3212" s="405" t="s">
        <v>4852</v>
      </c>
    </row>
    <row r="3213" spans="1:7" ht="60.75">
      <c r="A3213" s="371">
        <v>3198</v>
      </c>
      <c r="B3213" s="377">
        <v>4987</v>
      </c>
      <c r="C3213" s="378">
        <f>Matrix!B4989</f>
        <v>0</v>
      </c>
      <c r="D3213" s="403" t="s">
        <v>25659</v>
      </c>
      <c r="E3213" s="408" t="s">
        <v>25669</v>
      </c>
      <c r="F3213" s="381" t="s">
        <v>16843</v>
      </c>
      <c r="G3213" s="405" t="s">
        <v>4856</v>
      </c>
    </row>
    <row r="3214" spans="1:7" ht="40.5">
      <c r="A3214" s="371">
        <v>3199</v>
      </c>
      <c r="B3214" s="377">
        <v>4988</v>
      </c>
      <c r="C3214" s="378">
        <f>Matrix!B4990</f>
        <v>0</v>
      </c>
      <c r="D3214" s="403" t="s">
        <v>25659</v>
      </c>
      <c r="E3214" s="408" t="s">
        <v>25669</v>
      </c>
      <c r="F3214" s="381" t="s">
        <v>16844</v>
      </c>
      <c r="G3214" s="405" t="s">
        <v>4857</v>
      </c>
    </row>
    <row r="3215" spans="1:7" ht="40.5">
      <c r="A3215" s="371">
        <v>3200</v>
      </c>
      <c r="B3215" s="377">
        <v>4989</v>
      </c>
      <c r="C3215" s="378">
        <f>Matrix!B4991</f>
        <v>0</v>
      </c>
      <c r="D3215" s="403" t="s">
        <v>25659</v>
      </c>
      <c r="E3215" s="408" t="s">
        <v>25669</v>
      </c>
      <c r="F3215" s="381" t="s">
        <v>16845</v>
      </c>
      <c r="G3215" s="405" t="s">
        <v>4858</v>
      </c>
    </row>
    <row r="3216" spans="1:7" ht="40.5">
      <c r="A3216" s="371">
        <v>3201</v>
      </c>
      <c r="B3216" s="377">
        <v>4990</v>
      </c>
      <c r="C3216" s="378">
        <f>Matrix!B4992</f>
        <v>0</v>
      </c>
      <c r="D3216" s="403" t="s">
        <v>25659</v>
      </c>
      <c r="E3216" s="408" t="s">
        <v>25669</v>
      </c>
      <c r="F3216" s="381" t="s">
        <v>16846</v>
      </c>
      <c r="G3216" s="405" t="s">
        <v>4859</v>
      </c>
    </row>
    <row r="3217" spans="1:7" ht="40.5">
      <c r="A3217" s="371">
        <v>3202</v>
      </c>
      <c r="B3217" s="377">
        <v>4991</v>
      </c>
      <c r="C3217" s="378">
        <f>Matrix!B4993</f>
        <v>0</v>
      </c>
      <c r="D3217" s="403" t="s">
        <v>25659</v>
      </c>
      <c r="E3217" s="408" t="s">
        <v>25669</v>
      </c>
      <c r="F3217" s="381" t="s">
        <v>16847</v>
      </c>
      <c r="G3217" s="405" t="s">
        <v>4860</v>
      </c>
    </row>
    <row r="3218" spans="1:7" ht="40.5">
      <c r="A3218" s="371">
        <v>3203</v>
      </c>
      <c r="B3218" s="377">
        <v>4992</v>
      </c>
      <c r="C3218" s="378">
        <f>Matrix!B4994</f>
        <v>0</v>
      </c>
      <c r="D3218" s="403" t="s">
        <v>25659</v>
      </c>
      <c r="E3218" s="408" t="s">
        <v>25669</v>
      </c>
      <c r="F3218" s="381" t="s">
        <v>16848</v>
      </c>
      <c r="G3218" s="405" t="s">
        <v>4861</v>
      </c>
    </row>
    <row r="3219" spans="1:7" ht="37.5">
      <c r="A3219" s="371">
        <v>3204</v>
      </c>
      <c r="B3219" s="377">
        <v>4993</v>
      </c>
      <c r="C3219" s="378">
        <f>Matrix!B4995</f>
        <v>0</v>
      </c>
      <c r="D3219" s="403" t="s">
        <v>25659</v>
      </c>
      <c r="E3219" s="408" t="s">
        <v>25669</v>
      </c>
      <c r="F3219" s="381" t="s">
        <v>16849</v>
      </c>
      <c r="G3219" s="405" t="s">
        <v>4862</v>
      </c>
    </row>
    <row r="3220" spans="1:7" ht="40.5">
      <c r="A3220" s="371">
        <v>3205</v>
      </c>
      <c r="B3220" s="377">
        <v>4995</v>
      </c>
      <c r="C3220" s="378">
        <f>Matrix!B4997</f>
        <v>0</v>
      </c>
      <c r="D3220" s="403" t="s">
        <v>25659</v>
      </c>
      <c r="E3220" s="408" t="s">
        <v>25669</v>
      </c>
      <c r="F3220" s="381" t="s">
        <v>16851</v>
      </c>
      <c r="G3220" s="405" t="s">
        <v>4864</v>
      </c>
    </row>
    <row r="3221" spans="1:7" ht="40.5">
      <c r="A3221" s="371">
        <v>3207</v>
      </c>
      <c r="B3221" s="377">
        <v>4997</v>
      </c>
      <c r="C3221" s="378">
        <f>Matrix!B4999</f>
        <v>0</v>
      </c>
      <c r="D3221" s="403" t="s">
        <v>25659</v>
      </c>
      <c r="E3221" s="408" t="s">
        <v>25669</v>
      </c>
      <c r="F3221" s="381" t="s">
        <v>16853</v>
      </c>
      <c r="G3221" s="405" t="s">
        <v>4866</v>
      </c>
    </row>
    <row r="3222" spans="1:7" ht="40.5">
      <c r="A3222" s="371">
        <v>3208</v>
      </c>
      <c r="B3222" s="377">
        <v>4998</v>
      </c>
      <c r="C3222" s="378">
        <f>Matrix!B5000</f>
        <v>0</v>
      </c>
      <c r="D3222" s="403" t="s">
        <v>25659</v>
      </c>
      <c r="E3222" s="408" t="s">
        <v>25669</v>
      </c>
      <c r="F3222" s="381" t="s">
        <v>16854</v>
      </c>
      <c r="G3222" s="405" t="s">
        <v>4867</v>
      </c>
    </row>
    <row r="3223" spans="1:7" ht="40.5">
      <c r="A3223" s="371">
        <v>3209</v>
      </c>
      <c r="B3223" s="377">
        <v>5050</v>
      </c>
      <c r="C3223" s="378">
        <f>Matrix!B5052</f>
        <v>0</v>
      </c>
      <c r="D3223" s="403" t="s">
        <v>25659</v>
      </c>
      <c r="E3223" s="408" t="s">
        <v>25669</v>
      </c>
      <c r="F3223" s="381" t="s">
        <v>16906</v>
      </c>
      <c r="G3223" s="405" t="s">
        <v>4919</v>
      </c>
    </row>
    <row r="3224" spans="1:7" ht="40.5">
      <c r="A3224" s="371">
        <v>3210</v>
      </c>
      <c r="B3224" s="377">
        <v>5064</v>
      </c>
      <c r="C3224" s="378">
        <f>Matrix!B5066</f>
        <v>0</v>
      </c>
      <c r="D3224" s="403" t="s">
        <v>25659</v>
      </c>
      <c r="E3224" s="408" t="s">
        <v>25669</v>
      </c>
      <c r="F3224" s="381" t="s">
        <v>16920</v>
      </c>
      <c r="G3224" s="405" t="s">
        <v>4933</v>
      </c>
    </row>
    <row r="3225" spans="1:7" ht="40.5">
      <c r="A3225" s="371">
        <v>3211</v>
      </c>
      <c r="B3225" s="377">
        <v>5065</v>
      </c>
      <c r="C3225" s="378">
        <f>Matrix!B5067</f>
        <v>0</v>
      </c>
      <c r="D3225" s="403" t="s">
        <v>25659</v>
      </c>
      <c r="E3225" s="408" t="s">
        <v>25669</v>
      </c>
      <c r="F3225" s="381" t="s">
        <v>16921</v>
      </c>
      <c r="G3225" s="405" t="s">
        <v>4934</v>
      </c>
    </row>
    <row r="3226" spans="1:7" ht="60.75">
      <c r="A3226" s="371">
        <v>3212</v>
      </c>
      <c r="B3226" s="377">
        <v>5070</v>
      </c>
      <c r="C3226" s="378">
        <f>Matrix!B5072</f>
        <v>0</v>
      </c>
      <c r="D3226" s="403" t="s">
        <v>25659</v>
      </c>
      <c r="E3226" s="408" t="s">
        <v>25669</v>
      </c>
      <c r="F3226" s="381" t="s">
        <v>16926</v>
      </c>
      <c r="G3226" s="405" t="s">
        <v>4939</v>
      </c>
    </row>
    <row r="3227" spans="1:7" ht="37.5">
      <c r="A3227" s="371">
        <v>3213</v>
      </c>
      <c r="B3227" s="377">
        <v>5090</v>
      </c>
      <c r="C3227" s="378">
        <f>Matrix!B5092</f>
        <v>0</v>
      </c>
      <c r="D3227" s="403" t="s">
        <v>25659</v>
      </c>
      <c r="E3227" s="408" t="s">
        <v>25669</v>
      </c>
      <c r="F3227" s="381" t="s">
        <v>16944</v>
      </c>
      <c r="G3227" s="405" t="s">
        <v>4959</v>
      </c>
    </row>
    <row r="3228" spans="1:7" ht="37.5">
      <c r="A3228" s="371">
        <v>3214</v>
      </c>
      <c r="B3228" s="377">
        <v>5094</v>
      </c>
      <c r="C3228" s="378">
        <f>Matrix!B5096</f>
        <v>0</v>
      </c>
      <c r="D3228" s="403" t="s">
        <v>25659</v>
      </c>
      <c r="E3228" s="408" t="s">
        <v>25669</v>
      </c>
      <c r="F3228" s="381" t="s">
        <v>16947</v>
      </c>
      <c r="G3228" s="405" t="s">
        <v>4963</v>
      </c>
    </row>
    <row r="3229" spans="1:7" ht="37.5">
      <c r="A3229" s="371">
        <v>3215</v>
      </c>
      <c r="B3229" s="377">
        <v>5095</v>
      </c>
      <c r="C3229" s="378">
        <f>Matrix!B5097</f>
        <v>0</v>
      </c>
      <c r="D3229" s="403" t="s">
        <v>25659</v>
      </c>
      <c r="E3229" s="408" t="s">
        <v>25669</v>
      </c>
      <c r="F3229" s="381" t="s">
        <v>16948</v>
      </c>
      <c r="G3229" s="405" t="s">
        <v>4964</v>
      </c>
    </row>
    <row r="3230" spans="1:7" ht="37.5">
      <c r="A3230" s="371">
        <v>3216</v>
      </c>
      <c r="B3230" s="377">
        <v>5099</v>
      </c>
      <c r="C3230" s="378">
        <f>Matrix!B5101</f>
        <v>0</v>
      </c>
      <c r="D3230" s="403" t="s">
        <v>25659</v>
      </c>
      <c r="E3230" s="408" t="s">
        <v>25669</v>
      </c>
      <c r="F3230" s="381" t="s">
        <v>16952</v>
      </c>
      <c r="G3230" s="405" t="s">
        <v>4968</v>
      </c>
    </row>
    <row r="3231" spans="1:7" ht="37.5">
      <c r="A3231" s="371">
        <v>3217</v>
      </c>
      <c r="B3231" s="377">
        <v>5217</v>
      </c>
      <c r="C3231" s="378">
        <f>Matrix!B5219</f>
        <v>0</v>
      </c>
      <c r="D3231" s="403" t="s">
        <v>25659</v>
      </c>
      <c r="E3231" s="408" t="s">
        <v>25669</v>
      </c>
      <c r="F3231" s="381" t="s">
        <v>17070</v>
      </c>
      <c r="G3231" s="405" t="s">
        <v>5086</v>
      </c>
    </row>
    <row r="3232" spans="1:7" ht="40.5">
      <c r="A3232" s="371">
        <v>3218</v>
      </c>
      <c r="B3232" s="377">
        <v>5291</v>
      </c>
      <c r="C3232" s="378">
        <f>Matrix!B5293</f>
        <v>0</v>
      </c>
      <c r="D3232" s="403" t="s">
        <v>25659</v>
      </c>
      <c r="E3232" s="408" t="s">
        <v>25669</v>
      </c>
      <c r="F3232" s="381" t="s">
        <v>17144</v>
      </c>
      <c r="G3232" s="405" t="s">
        <v>5160</v>
      </c>
    </row>
    <row r="3233" spans="1:7" ht="60.75">
      <c r="A3233" s="371">
        <v>3219</v>
      </c>
      <c r="B3233" s="377">
        <v>5307</v>
      </c>
      <c r="C3233" s="378">
        <f>Matrix!B5309</f>
        <v>0</v>
      </c>
      <c r="D3233" s="403" t="s">
        <v>25659</v>
      </c>
      <c r="E3233" s="408" t="s">
        <v>25669</v>
      </c>
      <c r="F3233" s="381" t="s">
        <v>17160</v>
      </c>
      <c r="G3233" s="405" t="s">
        <v>5176</v>
      </c>
    </row>
    <row r="3234" spans="1:7" ht="40.5">
      <c r="A3234" s="371">
        <v>3220</v>
      </c>
      <c r="B3234" s="377">
        <v>5309</v>
      </c>
      <c r="C3234" s="378">
        <f>Matrix!B5311</f>
        <v>0</v>
      </c>
      <c r="D3234" s="403" t="s">
        <v>25659</v>
      </c>
      <c r="E3234" s="408" t="s">
        <v>25669</v>
      </c>
      <c r="F3234" s="381" t="s">
        <v>17162</v>
      </c>
      <c r="G3234" s="405" t="s">
        <v>5178</v>
      </c>
    </row>
    <row r="3235" spans="1:7" ht="40.5">
      <c r="A3235" s="371">
        <v>3221</v>
      </c>
      <c r="B3235" s="377">
        <v>5310</v>
      </c>
      <c r="C3235" s="378">
        <f>Matrix!B5312</f>
        <v>0</v>
      </c>
      <c r="D3235" s="403" t="s">
        <v>25659</v>
      </c>
      <c r="E3235" s="408" t="s">
        <v>25669</v>
      </c>
      <c r="F3235" s="381" t="s">
        <v>17163</v>
      </c>
      <c r="G3235" s="405" t="s">
        <v>5179</v>
      </c>
    </row>
    <row r="3236" spans="1:7" ht="40.5">
      <c r="A3236" s="371">
        <v>3222</v>
      </c>
      <c r="B3236" s="377">
        <v>5360</v>
      </c>
      <c r="C3236" s="378">
        <f>Matrix!B5362</f>
        <v>0</v>
      </c>
      <c r="D3236" s="403" t="s">
        <v>25659</v>
      </c>
      <c r="E3236" s="408" t="s">
        <v>25669</v>
      </c>
      <c r="F3236" s="381" t="s">
        <v>17213</v>
      </c>
      <c r="G3236" s="405" t="s">
        <v>5229</v>
      </c>
    </row>
    <row r="3237" spans="1:7" ht="37.5">
      <c r="A3237" s="371">
        <v>3223</v>
      </c>
      <c r="B3237" s="377">
        <v>5461</v>
      </c>
      <c r="C3237" s="378">
        <f>Matrix!B5463</f>
        <v>0</v>
      </c>
      <c r="D3237" s="403" t="s">
        <v>25659</v>
      </c>
      <c r="E3237" s="408" t="s">
        <v>25669</v>
      </c>
      <c r="F3237" s="381" t="s">
        <v>17314</v>
      </c>
      <c r="G3237" s="405" t="s">
        <v>5330</v>
      </c>
    </row>
    <row r="3238" spans="1:7" ht="37.5">
      <c r="A3238" s="371">
        <v>3224</v>
      </c>
      <c r="B3238" s="377">
        <v>5540</v>
      </c>
      <c r="C3238" s="378">
        <f>Matrix!B5542</f>
        <v>0</v>
      </c>
      <c r="D3238" s="403" t="s">
        <v>25659</v>
      </c>
      <c r="E3238" s="408" t="s">
        <v>25669</v>
      </c>
      <c r="F3238" s="381" t="s">
        <v>17393</v>
      </c>
      <c r="G3238" s="405" t="s">
        <v>5409</v>
      </c>
    </row>
    <row r="3239" spans="1:7" ht="37.5">
      <c r="A3239" s="371">
        <v>3225</v>
      </c>
      <c r="B3239" s="377">
        <v>5541</v>
      </c>
      <c r="C3239" s="378">
        <f>Matrix!B5543</f>
        <v>0</v>
      </c>
      <c r="D3239" s="403" t="s">
        <v>25659</v>
      </c>
      <c r="E3239" s="408" t="s">
        <v>25669</v>
      </c>
      <c r="F3239" s="381" t="s">
        <v>17394</v>
      </c>
      <c r="G3239" s="405" t="s">
        <v>5410</v>
      </c>
    </row>
    <row r="3240" spans="1:7" ht="37.5">
      <c r="A3240" s="371">
        <v>3226</v>
      </c>
      <c r="B3240" s="377">
        <v>5629</v>
      </c>
      <c r="C3240" s="378">
        <f>Matrix!B5631</f>
        <v>0</v>
      </c>
      <c r="D3240" s="403" t="s">
        <v>25659</v>
      </c>
      <c r="E3240" s="408" t="s">
        <v>25669</v>
      </c>
      <c r="F3240" s="381" t="s">
        <v>17479</v>
      </c>
      <c r="G3240" s="405" t="s">
        <v>5496</v>
      </c>
    </row>
    <row r="3241" spans="1:7" ht="37.5">
      <c r="A3241" s="371">
        <v>3227</v>
      </c>
      <c r="B3241" s="377">
        <v>5910</v>
      </c>
      <c r="C3241" s="378">
        <f>Matrix!B5912</f>
        <v>0</v>
      </c>
      <c r="D3241" s="403" t="s">
        <v>25659</v>
      </c>
      <c r="E3241" s="408" t="s">
        <v>25669</v>
      </c>
      <c r="F3241" s="381" t="s">
        <v>17760</v>
      </c>
      <c r="G3241" s="405" t="s">
        <v>5776</v>
      </c>
    </row>
    <row r="3242" spans="1:7" ht="37.5">
      <c r="A3242" s="371">
        <v>3228</v>
      </c>
      <c r="B3242" s="377">
        <v>6059</v>
      </c>
      <c r="C3242" s="378">
        <f>Matrix!B6061</f>
        <v>0</v>
      </c>
      <c r="D3242" s="403" t="s">
        <v>25659</v>
      </c>
      <c r="E3242" s="408" t="s">
        <v>25669</v>
      </c>
      <c r="F3242" s="381" t="s">
        <v>17909</v>
      </c>
      <c r="G3242" s="405" t="s">
        <v>5924</v>
      </c>
    </row>
    <row r="3243" spans="1:7" ht="37.5">
      <c r="A3243" s="371">
        <v>3229</v>
      </c>
      <c r="B3243" s="377">
        <v>6175</v>
      </c>
      <c r="C3243" s="378">
        <f>Matrix!B6177</f>
        <v>0</v>
      </c>
      <c r="D3243" s="403" t="s">
        <v>25659</v>
      </c>
      <c r="E3243" s="408" t="s">
        <v>25669</v>
      </c>
      <c r="F3243" s="381" t="s">
        <v>18025</v>
      </c>
      <c r="G3243" s="405" t="s">
        <v>6040</v>
      </c>
    </row>
    <row r="3244" spans="1:7" ht="40.5">
      <c r="A3244" s="371">
        <v>3230</v>
      </c>
      <c r="B3244" s="377">
        <v>6212</v>
      </c>
      <c r="C3244" s="378">
        <f>Matrix!B6214</f>
        <v>0</v>
      </c>
      <c r="D3244" s="403" t="s">
        <v>25659</v>
      </c>
      <c r="E3244" s="408" t="s">
        <v>25669</v>
      </c>
      <c r="F3244" s="381" t="s">
        <v>18062</v>
      </c>
      <c r="G3244" s="405" t="s">
        <v>6077</v>
      </c>
    </row>
    <row r="3245" spans="1:7" ht="40.5">
      <c r="A3245" s="371">
        <v>3231</v>
      </c>
      <c r="B3245" s="377">
        <v>6232</v>
      </c>
      <c r="C3245" s="378">
        <f>Matrix!B6234</f>
        <v>0</v>
      </c>
      <c r="D3245" s="403" t="s">
        <v>25659</v>
      </c>
      <c r="E3245" s="408" t="s">
        <v>25669</v>
      </c>
      <c r="F3245" s="381" t="s">
        <v>18082</v>
      </c>
      <c r="G3245" s="405" t="s">
        <v>6097</v>
      </c>
    </row>
    <row r="3246" spans="1:7" ht="40.5">
      <c r="A3246" s="371">
        <v>3232</v>
      </c>
      <c r="B3246" s="377">
        <v>6251</v>
      </c>
      <c r="C3246" s="378">
        <f>Matrix!B6253</f>
        <v>0</v>
      </c>
      <c r="D3246" s="403" t="s">
        <v>25659</v>
      </c>
      <c r="E3246" s="408" t="s">
        <v>25669</v>
      </c>
      <c r="F3246" s="381" t="s">
        <v>18101</v>
      </c>
      <c r="G3246" s="405" t="s">
        <v>6116</v>
      </c>
    </row>
    <row r="3247" spans="1:7" ht="37.5">
      <c r="A3247" s="371">
        <v>3233</v>
      </c>
      <c r="B3247" s="377">
        <v>6270</v>
      </c>
      <c r="C3247" s="378">
        <f>Matrix!B6272</f>
        <v>0</v>
      </c>
      <c r="D3247" s="403" t="s">
        <v>25659</v>
      </c>
      <c r="E3247" s="408" t="s">
        <v>25669</v>
      </c>
      <c r="F3247" s="381" t="s">
        <v>18120</v>
      </c>
      <c r="G3247" s="405" t="s">
        <v>6135</v>
      </c>
    </row>
    <row r="3248" spans="1:7" ht="37.5">
      <c r="A3248" s="371">
        <v>3234</v>
      </c>
      <c r="B3248" s="377">
        <v>6271</v>
      </c>
      <c r="C3248" s="378">
        <f>Matrix!B6273</f>
        <v>0</v>
      </c>
      <c r="D3248" s="403" t="s">
        <v>25659</v>
      </c>
      <c r="E3248" s="408" t="s">
        <v>25669</v>
      </c>
      <c r="F3248" s="381" t="s">
        <v>18121</v>
      </c>
      <c r="G3248" s="405" t="s">
        <v>6136</v>
      </c>
    </row>
    <row r="3249" spans="1:7" ht="37.5">
      <c r="A3249" s="371">
        <v>3235</v>
      </c>
      <c r="B3249" s="377">
        <v>6281</v>
      </c>
      <c r="C3249" s="378">
        <f>Matrix!B6283</f>
        <v>0</v>
      </c>
      <c r="D3249" s="403" t="s">
        <v>25659</v>
      </c>
      <c r="E3249" s="408" t="s">
        <v>25669</v>
      </c>
      <c r="F3249" s="381" t="s">
        <v>18129</v>
      </c>
      <c r="G3249" s="405" t="s">
        <v>6136</v>
      </c>
    </row>
    <row r="3250" spans="1:7" ht="37.5">
      <c r="A3250" s="371">
        <v>3236</v>
      </c>
      <c r="B3250" s="377">
        <v>6282</v>
      </c>
      <c r="C3250" s="378">
        <f>Matrix!B6284</f>
        <v>0</v>
      </c>
      <c r="D3250" s="403" t="s">
        <v>25659</v>
      </c>
      <c r="E3250" s="408" t="s">
        <v>25669</v>
      </c>
      <c r="F3250" s="381" t="s">
        <v>18130</v>
      </c>
      <c r="G3250" s="405" t="s">
        <v>6144</v>
      </c>
    </row>
    <row r="3251" spans="1:7" ht="37.5">
      <c r="A3251" s="371">
        <v>3237</v>
      </c>
      <c r="B3251" s="377">
        <v>6309</v>
      </c>
      <c r="C3251" s="378">
        <f>Matrix!B6311</f>
        <v>0</v>
      </c>
      <c r="D3251" s="403" t="s">
        <v>25659</v>
      </c>
      <c r="E3251" s="408" t="s">
        <v>25669</v>
      </c>
      <c r="F3251" s="381" t="s">
        <v>18157</v>
      </c>
      <c r="G3251" s="405" t="s">
        <v>6171</v>
      </c>
    </row>
    <row r="3252" spans="1:7" ht="37.5">
      <c r="A3252" s="371">
        <v>3238</v>
      </c>
      <c r="B3252" s="377">
        <v>6319</v>
      </c>
      <c r="C3252" s="378">
        <f>Matrix!B6321</f>
        <v>0</v>
      </c>
      <c r="D3252" s="403" t="s">
        <v>25659</v>
      </c>
      <c r="E3252" s="408" t="s">
        <v>25669</v>
      </c>
      <c r="F3252" s="381" t="s">
        <v>18167</v>
      </c>
      <c r="G3252" s="405" t="s">
        <v>6181</v>
      </c>
    </row>
    <row r="3253" spans="1:7" ht="37.5">
      <c r="A3253" s="371">
        <v>3239</v>
      </c>
      <c r="B3253" s="377">
        <v>6321</v>
      </c>
      <c r="C3253" s="378">
        <f>Matrix!B6323</f>
        <v>0</v>
      </c>
      <c r="D3253" s="403" t="s">
        <v>25659</v>
      </c>
      <c r="E3253" s="408" t="s">
        <v>25669</v>
      </c>
      <c r="F3253" s="381" t="s">
        <v>18169</v>
      </c>
      <c r="G3253" s="405" t="s">
        <v>6183</v>
      </c>
    </row>
    <row r="3254" spans="1:7" ht="37.5">
      <c r="A3254" s="371">
        <v>3240</v>
      </c>
      <c r="B3254" s="377">
        <v>6338</v>
      </c>
      <c r="C3254" s="378">
        <f>Matrix!B6340</f>
        <v>0</v>
      </c>
      <c r="D3254" s="403" t="s">
        <v>25659</v>
      </c>
      <c r="E3254" s="408" t="s">
        <v>25669</v>
      </c>
      <c r="F3254" s="381" t="s">
        <v>18186</v>
      </c>
      <c r="G3254" s="405" t="s">
        <v>6200</v>
      </c>
    </row>
    <row r="3255" spans="1:7" ht="40.5">
      <c r="A3255" s="371">
        <v>3241</v>
      </c>
      <c r="B3255" s="377">
        <v>6339</v>
      </c>
      <c r="C3255" s="378">
        <f>Matrix!B6341</f>
        <v>0</v>
      </c>
      <c r="D3255" s="403" t="s">
        <v>25659</v>
      </c>
      <c r="E3255" s="408" t="s">
        <v>25669</v>
      </c>
      <c r="F3255" s="381" t="s">
        <v>18187</v>
      </c>
      <c r="G3255" s="405" t="s">
        <v>6201</v>
      </c>
    </row>
    <row r="3256" spans="1:7" ht="37.5">
      <c r="A3256" s="371">
        <v>3242</v>
      </c>
      <c r="B3256" s="377">
        <v>6340</v>
      </c>
      <c r="C3256" s="378">
        <f>Matrix!B6342</f>
        <v>0</v>
      </c>
      <c r="D3256" s="403" t="s">
        <v>25659</v>
      </c>
      <c r="E3256" s="408" t="s">
        <v>25669</v>
      </c>
      <c r="F3256" s="381" t="s">
        <v>18188</v>
      </c>
      <c r="G3256" s="405" t="s">
        <v>6202</v>
      </c>
    </row>
    <row r="3257" spans="1:7" ht="37.5">
      <c r="A3257" s="371">
        <v>3243</v>
      </c>
      <c r="B3257" s="377">
        <v>6354</v>
      </c>
      <c r="C3257" s="378">
        <f>Matrix!B6356</f>
        <v>0</v>
      </c>
      <c r="D3257" s="403" t="s">
        <v>25659</v>
      </c>
      <c r="E3257" s="408" t="s">
        <v>25669</v>
      </c>
      <c r="F3257" s="381" t="s">
        <v>18202</v>
      </c>
      <c r="G3257" s="405" t="s">
        <v>6216</v>
      </c>
    </row>
    <row r="3258" spans="1:7" ht="37.5">
      <c r="A3258" s="371">
        <v>3244</v>
      </c>
      <c r="B3258" s="377">
        <v>6355</v>
      </c>
      <c r="C3258" s="378">
        <f>Matrix!B6357</f>
        <v>0</v>
      </c>
      <c r="D3258" s="403" t="s">
        <v>25659</v>
      </c>
      <c r="E3258" s="408" t="s">
        <v>25669</v>
      </c>
      <c r="F3258" s="381" t="s">
        <v>18203</v>
      </c>
      <c r="G3258" s="405" t="s">
        <v>6217</v>
      </c>
    </row>
    <row r="3259" spans="1:7" ht="40.5">
      <c r="A3259" s="371">
        <v>3245</v>
      </c>
      <c r="B3259" s="377">
        <v>6356</v>
      </c>
      <c r="C3259" s="378">
        <f>Matrix!B6358</f>
        <v>0</v>
      </c>
      <c r="D3259" s="403" t="s">
        <v>25659</v>
      </c>
      <c r="E3259" s="408" t="s">
        <v>25669</v>
      </c>
      <c r="F3259" s="381" t="s">
        <v>18204</v>
      </c>
      <c r="G3259" s="405" t="s">
        <v>6218</v>
      </c>
    </row>
    <row r="3260" spans="1:7" ht="40.5">
      <c r="A3260" s="371">
        <v>3246</v>
      </c>
      <c r="B3260" s="377">
        <v>6370</v>
      </c>
      <c r="C3260" s="378">
        <f>Matrix!B6372</f>
        <v>0</v>
      </c>
      <c r="D3260" s="403" t="s">
        <v>25659</v>
      </c>
      <c r="E3260" s="408" t="s">
        <v>25669</v>
      </c>
      <c r="F3260" s="381" t="s">
        <v>18218</v>
      </c>
      <c r="G3260" s="405" t="s">
        <v>6232</v>
      </c>
    </row>
    <row r="3261" spans="1:7" ht="40.5">
      <c r="A3261" s="371">
        <v>3247</v>
      </c>
      <c r="B3261" s="377">
        <v>6372</v>
      </c>
      <c r="C3261" s="378">
        <f>Matrix!B6374</f>
        <v>0</v>
      </c>
      <c r="D3261" s="403" t="s">
        <v>25659</v>
      </c>
      <c r="E3261" s="408" t="s">
        <v>25669</v>
      </c>
      <c r="F3261" s="381" t="s">
        <v>18220</v>
      </c>
      <c r="G3261" s="405" t="s">
        <v>6234</v>
      </c>
    </row>
    <row r="3262" spans="1:7" ht="40.5">
      <c r="A3262" s="371">
        <v>3248</v>
      </c>
      <c r="B3262" s="377">
        <v>6382</v>
      </c>
      <c r="C3262" s="378">
        <f>Matrix!B6384</f>
        <v>0</v>
      </c>
      <c r="D3262" s="403" t="s">
        <v>25659</v>
      </c>
      <c r="E3262" s="408" t="s">
        <v>25669</v>
      </c>
      <c r="F3262" s="381" t="s">
        <v>18230</v>
      </c>
      <c r="G3262" s="405" t="s">
        <v>6244</v>
      </c>
    </row>
    <row r="3263" spans="1:7" ht="37.5">
      <c r="A3263" s="371">
        <v>3249</v>
      </c>
      <c r="B3263" s="377">
        <v>6383</v>
      </c>
      <c r="C3263" s="378">
        <f>Matrix!B6385</f>
        <v>0</v>
      </c>
      <c r="D3263" s="403" t="s">
        <v>25659</v>
      </c>
      <c r="E3263" s="408" t="s">
        <v>25669</v>
      </c>
      <c r="F3263" s="381" t="s">
        <v>18231</v>
      </c>
      <c r="G3263" s="405" t="s">
        <v>6245</v>
      </c>
    </row>
    <row r="3264" spans="1:7" ht="40.5">
      <c r="A3264" s="371">
        <v>3250</v>
      </c>
      <c r="B3264" s="377">
        <v>6384</v>
      </c>
      <c r="C3264" s="378">
        <f>Matrix!B6386</f>
        <v>0</v>
      </c>
      <c r="D3264" s="403" t="s">
        <v>25659</v>
      </c>
      <c r="E3264" s="408" t="s">
        <v>25669</v>
      </c>
      <c r="F3264" s="381" t="s">
        <v>18232</v>
      </c>
      <c r="G3264" s="405" t="s">
        <v>6246</v>
      </c>
    </row>
    <row r="3265" spans="1:7" ht="40.5">
      <c r="A3265" s="371">
        <v>3251</v>
      </c>
      <c r="B3265" s="377">
        <v>6386</v>
      </c>
      <c r="C3265" s="378">
        <f>Matrix!B6388</f>
        <v>0</v>
      </c>
      <c r="D3265" s="403" t="s">
        <v>25659</v>
      </c>
      <c r="E3265" s="408" t="s">
        <v>25669</v>
      </c>
      <c r="F3265" s="381" t="s">
        <v>18234</v>
      </c>
      <c r="G3265" s="405" t="s">
        <v>6248</v>
      </c>
    </row>
    <row r="3266" spans="1:7" ht="40.5">
      <c r="A3266" s="371">
        <v>3252</v>
      </c>
      <c r="B3266" s="377">
        <v>6391</v>
      </c>
      <c r="C3266" s="378">
        <f>Matrix!B6393</f>
        <v>0</v>
      </c>
      <c r="D3266" s="403" t="s">
        <v>25659</v>
      </c>
      <c r="E3266" s="408" t="s">
        <v>25669</v>
      </c>
      <c r="F3266" s="381" t="s">
        <v>18239</v>
      </c>
      <c r="G3266" s="405" t="s">
        <v>6253</v>
      </c>
    </row>
    <row r="3267" spans="1:7" ht="37.5">
      <c r="A3267" s="371">
        <v>3253</v>
      </c>
      <c r="B3267" s="377">
        <v>6527</v>
      </c>
      <c r="C3267" s="378">
        <f>Matrix!B6529</f>
        <v>0</v>
      </c>
      <c r="D3267" s="403" t="s">
        <v>25659</v>
      </c>
      <c r="E3267" s="408" t="s">
        <v>25669</v>
      </c>
      <c r="F3267" s="381" t="s">
        <v>18375</v>
      </c>
      <c r="G3267" s="405" t="s">
        <v>6388</v>
      </c>
    </row>
    <row r="3268" spans="1:7" ht="40.5">
      <c r="A3268" s="371">
        <v>3254</v>
      </c>
      <c r="B3268" s="377">
        <v>6716</v>
      </c>
      <c r="C3268" s="378">
        <f>Matrix!B6718</f>
        <v>0</v>
      </c>
      <c r="D3268" s="403" t="s">
        <v>25659</v>
      </c>
      <c r="E3268" s="408" t="s">
        <v>25669</v>
      </c>
      <c r="F3268" s="381" t="s">
        <v>18564</v>
      </c>
      <c r="G3268" s="405" t="s">
        <v>6577</v>
      </c>
    </row>
    <row r="3269" spans="1:7" ht="37.5">
      <c r="A3269" s="371">
        <v>3255</v>
      </c>
      <c r="B3269" s="377">
        <v>6772</v>
      </c>
      <c r="C3269" s="378">
        <f>Matrix!B6774</f>
        <v>0</v>
      </c>
      <c r="D3269" s="403" t="s">
        <v>25659</v>
      </c>
      <c r="E3269" s="408" t="s">
        <v>25669</v>
      </c>
      <c r="F3269" s="381" t="s">
        <v>18620</v>
      </c>
      <c r="G3269" s="405" t="s">
        <v>6633</v>
      </c>
    </row>
    <row r="3270" spans="1:7" ht="60.75">
      <c r="A3270" s="371">
        <v>3256</v>
      </c>
      <c r="B3270" s="377">
        <v>6844</v>
      </c>
      <c r="C3270" s="378">
        <f>Matrix!B6846</f>
        <v>0</v>
      </c>
      <c r="D3270" s="403" t="s">
        <v>25659</v>
      </c>
      <c r="E3270" s="408" t="s">
        <v>25669</v>
      </c>
      <c r="F3270" s="381" t="s">
        <v>18692</v>
      </c>
      <c r="G3270" s="405" t="s">
        <v>6705</v>
      </c>
    </row>
    <row r="3271" spans="1:7" ht="40.5">
      <c r="A3271" s="371">
        <v>3257</v>
      </c>
      <c r="B3271" s="377">
        <v>6848</v>
      </c>
      <c r="C3271" s="378">
        <f>Matrix!B6850</f>
        <v>0</v>
      </c>
      <c r="D3271" s="403" t="s">
        <v>25659</v>
      </c>
      <c r="E3271" s="408" t="s">
        <v>25669</v>
      </c>
      <c r="F3271" s="381" t="s">
        <v>18696</v>
      </c>
      <c r="G3271" s="405" t="s">
        <v>6709</v>
      </c>
    </row>
    <row r="3272" spans="1:7" ht="40.5">
      <c r="A3272" s="371">
        <v>3258</v>
      </c>
      <c r="B3272" s="377">
        <v>6849</v>
      </c>
      <c r="C3272" s="378">
        <f>Matrix!B6851</f>
        <v>0</v>
      </c>
      <c r="D3272" s="403" t="s">
        <v>25659</v>
      </c>
      <c r="E3272" s="408" t="s">
        <v>25669</v>
      </c>
      <c r="F3272" s="381" t="s">
        <v>18697</v>
      </c>
      <c r="G3272" s="405" t="s">
        <v>6710</v>
      </c>
    </row>
    <row r="3273" spans="1:7" ht="40.5">
      <c r="A3273" s="371">
        <v>3259</v>
      </c>
      <c r="B3273" s="377">
        <v>6850</v>
      </c>
      <c r="C3273" s="378">
        <f>Matrix!B6852</f>
        <v>0</v>
      </c>
      <c r="D3273" s="403" t="s">
        <v>25659</v>
      </c>
      <c r="E3273" s="408" t="s">
        <v>25669</v>
      </c>
      <c r="F3273" s="381" t="s">
        <v>18698</v>
      </c>
      <c r="G3273" s="405" t="s">
        <v>6711</v>
      </c>
    </row>
    <row r="3274" spans="1:7" ht="40.5">
      <c r="A3274" s="371">
        <v>3260</v>
      </c>
      <c r="B3274" s="377">
        <v>6852</v>
      </c>
      <c r="C3274" s="378">
        <f>Matrix!B6854</f>
        <v>0</v>
      </c>
      <c r="D3274" s="403" t="s">
        <v>25659</v>
      </c>
      <c r="E3274" s="408" t="s">
        <v>25669</v>
      </c>
      <c r="F3274" s="381" t="s">
        <v>18700</v>
      </c>
      <c r="G3274" s="405" t="s">
        <v>6713</v>
      </c>
    </row>
    <row r="3275" spans="1:7" ht="40.5">
      <c r="A3275" s="371">
        <v>3261</v>
      </c>
      <c r="B3275" s="377">
        <v>6853</v>
      </c>
      <c r="C3275" s="378">
        <f>Matrix!B6855</f>
        <v>0</v>
      </c>
      <c r="D3275" s="403" t="s">
        <v>25659</v>
      </c>
      <c r="E3275" s="408" t="s">
        <v>25669</v>
      </c>
      <c r="F3275" s="381" t="s">
        <v>18701</v>
      </c>
      <c r="G3275" s="405" t="s">
        <v>6714</v>
      </c>
    </row>
    <row r="3276" spans="1:7" ht="40.5">
      <c r="A3276" s="371">
        <v>3262</v>
      </c>
      <c r="B3276" s="377">
        <v>6854</v>
      </c>
      <c r="C3276" s="378">
        <f>Matrix!B6856</f>
        <v>0</v>
      </c>
      <c r="D3276" s="403" t="s">
        <v>25659</v>
      </c>
      <c r="E3276" s="408" t="s">
        <v>25669</v>
      </c>
      <c r="F3276" s="381" t="s">
        <v>18702</v>
      </c>
      <c r="G3276" s="405" t="s">
        <v>6715</v>
      </c>
    </row>
    <row r="3277" spans="1:7" ht="40.5">
      <c r="A3277" s="371">
        <v>3263</v>
      </c>
      <c r="B3277" s="377">
        <v>6855</v>
      </c>
      <c r="C3277" s="378">
        <f>Matrix!B6857</f>
        <v>0</v>
      </c>
      <c r="D3277" s="403" t="s">
        <v>25659</v>
      </c>
      <c r="E3277" s="408" t="s">
        <v>25669</v>
      </c>
      <c r="F3277" s="381" t="s">
        <v>18703</v>
      </c>
      <c r="G3277" s="405" t="s">
        <v>6716</v>
      </c>
    </row>
    <row r="3278" spans="1:7" ht="40.5">
      <c r="A3278" s="371">
        <v>3264</v>
      </c>
      <c r="B3278" s="377">
        <v>6856</v>
      </c>
      <c r="C3278" s="378">
        <f>Matrix!B6858</f>
        <v>0</v>
      </c>
      <c r="D3278" s="403" t="s">
        <v>25659</v>
      </c>
      <c r="E3278" s="408" t="s">
        <v>25669</v>
      </c>
      <c r="F3278" s="381" t="s">
        <v>18704</v>
      </c>
      <c r="G3278" s="405" t="s">
        <v>6717</v>
      </c>
    </row>
    <row r="3279" spans="1:7" ht="40.5">
      <c r="A3279" s="371">
        <v>3265</v>
      </c>
      <c r="B3279" s="377">
        <v>6857</v>
      </c>
      <c r="C3279" s="378">
        <f>Matrix!B6859</f>
        <v>0</v>
      </c>
      <c r="D3279" s="403" t="s">
        <v>25659</v>
      </c>
      <c r="E3279" s="408" t="s">
        <v>25669</v>
      </c>
      <c r="F3279" s="381" t="s">
        <v>18705</v>
      </c>
      <c r="G3279" s="405" t="s">
        <v>6718</v>
      </c>
    </row>
    <row r="3280" spans="1:7" ht="40.5">
      <c r="A3280" s="371">
        <v>3266</v>
      </c>
      <c r="B3280" s="377">
        <v>6858</v>
      </c>
      <c r="C3280" s="378">
        <f>Matrix!B6860</f>
        <v>0</v>
      </c>
      <c r="D3280" s="403" t="s">
        <v>25659</v>
      </c>
      <c r="E3280" s="408" t="s">
        <v>25669</v>
      </c>
      <c r="F3280" s="381" t="s">
        <v>18706</v>
      </c>
      <c r="G3280" s="405" t="s">
        <v>6719</v>
      </c>
    </row>
    <row r="3281" spans="1:7" ht="40.5">
      <c r="A3281" s="371">
        <v>3267</v>
      </c>
      <c r="B3281" s="377">
        <v>6859</v>
      </c>
      <c r="C3281" s="378">
        <f>Matrix!B6861</f>
        <v>0</v>
      </c>
      <c r="D3281" s="403" t="s">
        <v>25659</v>
      </c>
      <c r="E3281" s="408" t="s">
        <v>25669</v>
      </c>
      <c r="F3281" s="381" t="s">
        <v>18707</v>
      </c>
      <c r="G3281" s="405" t="s">
        <v>6720</v>
      </c>
    </row>
    <row r="3282" spans="1:7" ht="40.5">
      <c r="A3282" s="371">
        <v>3268</v>
      </c>
      <c r="B3282" s="377">
        <v>6866</v>
      </c>
      <c r="C3282" s="378">
        <f>Matrix!B6868</f>
        <v>0</v>
      </c>
      <c r="D3282" s="403" t="s">
        <v>25659</v>
      </c>
      <c r="E3282" s="408" t="s">
        <v>25669</v>
      </c>
      <c r="F3282" s="381" t="s">
        <v>18714</v>
      </c>
      <c r="G3282" s="405" t="s">
        <v>6727</v>
      </c>
    </row>
    <row r="3283" spans="1:7" ht="40.5">
      <c r="A3283" s="371">
        <v>3269</v>
      </c>
      <c r="B3283" s="377">
        <v>6867</v>
      </c>
      <c r="C3283" s="378">
        <f>Matrix!B6869</f>
        <v>0</v>
      </c>
      <c r="D3283" s="403" t="s">
        <v>25659</v>
      </c>
      <c r="E3283" s="408" t="s">
        <v>25669</v>
      </c>
      <c r="F3283" s="381" t="s">
        <v>18715</v>
      </c>
      <c r="G3283" s="405" t="s">
        <v>6728</v>
      </c>
    </row>
    <row r="3284" spans="1:7" ht="40.5">
      <c r="A3284" s="371">
        <v>3270</v>
      </c>
      <c r="B3284" s="377">
        <v>6873</v>
      </c>
      <c r="C3284" s="378">
        <f>Matrix!B6875</f>
        <v>0</v>
      </c>
      <c r="D3284" s="403" t="s">
        <v>25659</v>
      </c>
      <c r="E3284" s="408" t="s">
        <v>25669</v>
      </c>
      <c r="F3284" s="381" t="s">
        <v>18721</v>
      </c>
      <c r="G3284" s="405" t="s">
        <v>6734</v>
      </c>
    </row>
    <row r="3285" spans="1:7" ht="40.5">
      <c r="A3285" s="371">
        <v>3271</v>
      </c>
      <c r="B3285" s="377">
        <v>6886</v>
      </c>
      <c r="C3285" s="378">
        <f>Matrix!B6888</f>
        <v>0</v>
      </c>
      <c r="D3285" s="403" t="s">
        <v>25659</v>
      </c>
      <c r="E3285" s="408" t="s">
        <v>25669</v>
      </c>
      <c r="F3285" s="381" t="s">
        <v>18734</v>
      </c>
      <c r="G3285" s="405" t="s">
        <v>6747</v>
      </c>
    </row>
    <row r="3286" spans="1:7" ht="60.75">
      <c r="A3286" s="371">
        <v>3272</v>
      </c>
      <c r="B3286" s="377">
        <v>6888</v>
      </c>
      <c r="C3286" s="378">
        <f>Matrix!B6890</f>
        <v>0</v>
      </c>
      <c r="D3286" s="403" t="s">
        <v>25659</v>
      </c>
      <c r="E3286" s="408" t="s">
        <v>25669</v>
      </c>
      <c r="F3286" s="381" t="s">
        <v>18736</v>
      </c>
      <c r="G3286" s="405" t="s">
        <v>6749</v>
      </c>
    </row>
    <row r="3287" spans="1:7" ht="40.5">
      <c r="A3287" s="371">
        <v>3273</v>
      </c>
      <c r="B3287" s="377">
        <v>6897</v>
      </c>
      <c r="C3287" s="378">
        <f>Matrix!B6899</f>
        <v>0</v>
      </c>
      <c r="D3287" s="403" t="s">
        <v>25659</v>
      </c>
      <c r="E3287" s="408" t="s">
        <v>25669</v>
      </c>
      <c r="F3287" s="381" t="s">
        <v>18745</v>
      </c>
      <c r="G3287" s="405" t="s">
        <v>6758</v>
      </c>
    </row>
    <row r="3288" spans="1:7" ht="60.75">
      <c r="A3288" s="371">
        <v>3274</v>
      </c>
      <c r="B3288" s="377">
        <v>6926</v>
      </c>
      <c r="C3288" s="378">
        <f>Matrix!B6928</f>
        <v>0</v>
      </c>
      <c r="D3288" s="403" t="s">
        <v>25659</v>
      </c>
      <c r="E3288" s="408" t="s">
        <v>25669</v>
      </c>
      <c r="F3288" s="381" t="s">
        <v>18774</v>
      </c>
      <c r="G3288" s="405" t="s">
        <v>6787</v>
      </c>
    </row>
    <row r="3289" spans="1:7" ht="60.75">
      <c r="A3289" s="371">
        <v>3275</v>
      </c>
      <c r="B3289" s="377">
        <v>6932</v>
      </c>
      <c r="C3289" s="378">
        <f>Matrix!B6934</f>
        <v>0</v>
      </c>
      <c r="D3289" s="403" t="s">
        <v>25659</v>
      </c>
      <c r="E3289" s="408" t="s">
        <v>25669</v>
      </c>
      <c r="F3289" s="381" t="s">
        <v>18780</v>
      </c>
      <c r="G3289" s="405" t="s">
        <v>6793</v>
      </c>
    </row>
    <row r="3290" spans="1:7" ht="40.5">
      <c r="A3290" s="371">
        <v>3276</v>
      </c>
      <c r="B3290" s="377">
        <v>6945</v>
      </c>
      <c r="C3290" s="378">
        <f>Matrix!B6947</f>
        <v>0</v>
      </c>
      <c r="D3290" s="403" t="s">
        <v>25659</v>
      </c>
      <c r="E3290" s="408" t="s">
        <v>25669</v>
      </c>
      <c r="F3290" s="381" t="s">
        <v>18793</v>
      </c>
      <c r="G3290" s="405" t="s">
        <v>6806</v>
      </c>
    </row>
    <row r="3291" spans="1:7" ht="60.75">
      <c r="A3291" s="371">
        <v>3277</v>
      </c>
      <c r="B3291" s="377">
        <v>6946</v>
      </c>
      <c r="C3291" s="378">
        <f>Matrix!B6948</f>
        <v>0</v>
      </c>
      <c r="D3291" s="403" t="s">
        <v>25659</v>
      </c>
      <c r="E3291" s="408" t="s">
        <v>25669</v>
      </c>
      <c r="F3291" s="381" t="s">
        <v>18794</v>
      </c>
      <c r="G3291" s="405" t="s">
        <v>6807</v>
      </c>
    </row>
    <row r="3292" spans="1:7" ht="40.5">
      <c r="A3292" s="371">
        <v>3278</v>
      </c>
      <c r="B3292" s="377">
        <v>7058</v>
      </c>
      <c r="C3292" s="378">
        <f>Matrix!B7060</f>
        <v>0</v>
      </c>
      <c r="D3292" s="403" t="s">
        <v>25659</v>
      </c>
      <c r="E3292" s="408" t="s">
        <v>25669</v>
      </c>
      <c r="F3292" s="381" t="s">
        <v>18906</v>
      </c>
      <c r="G3292" s="405" t="s">
        <v>6919</v>
      </c>
    </row>
    <row r="3293" spans="1:7" ht="40.5">
      <c r="A3293" s="371">
        <v>3279</v>
      </c>
      <c r="B3293" s="377">
        <v>7063</v>
      </c>
      <c r="C3293" s="378">
        <f>Matrix!B7065</f>
        <v>0</v>
      </c>
      <c r="D3293" s="403" t="s">
        <v>25659</v>
      </c>
      <c r="E3293" s="408" t="s">
        <v>25669</v>
      </c>
      <c r="F3293" s="381" t="s">
        <v>18911</v>
      </c>
      <c r="G3293" s="405" t="s">
        <v>6924</v>
      </c>
    </row>
    <row r="3294" spans="1:7" ht="40.5">
      <c r="A3294" s="371">
        <v>3280</v>
      </c>
      <c r="B3294" s="377">
        <v>7067</v>
      </c>
      <c r="C3294" s="378">
        <f>Matrix!B7069</f>
        <v>0</v>
      </c>
      <c r="D3294" s="403" t="s">
        <v>25659</v>
      </c>
      <c r="E3294" s="408" t="s">
        <v>25669</v>
      </c>
      <c r="F3294" s="381" t="s">
        <v>18915</v>
      </c>
      <c r="G3294" s="405" t="s">
        <v>6928</v>
      </c>
    </row>
    <row r="3295" spans="1:7" ht="40.5">
      <c r="A3295" s="371">
        <v>3281</v>
      </c>
      <c r="B3295" s="377">
        <v>7068</v>
      </c>
      <c r="C3295" s="378">
        <f>Matrix!B7070</f>
        <v>0</v>
      </c>
      <c r="D3295" s="403" t="s">
        <v>25659</v>
      </c>
      <c r="E3295" s="408" t="s">
        <v>25669</v>
      </c>
      <c r="F3295" s="381" t="s">
        <v>18916</v>
      </c>
      <c r="G3295" s="405" t="s">
        <v>6929</v>
      </c>
    </row>
    <row r="3296" spans="1:7" ht="40.5">
      <c r="A3296" s="371">
        <v>3282</v>
      </c>
      <c r="B3296" s="377">
        <v>7071</v>
      </c>
      <c r="C3296" s="378">
        <f>Matrix!B7073</f>
        <v>0</v>
      </c>
      <c r="D3296" s="403" t="s">
        <v>25659</v>
      </c>
      <c r="E3296" s="408" t="s">
        <v>25669</v>
      </c>
      <c r="F3296" s="381" t="s">
        <v>18919</v>
      </c>
      <c r="G3296" s="405" t="s">
        <v>6932</v>
      </c>
    </row>
    <row r="3297" spans="1:7" ht="37.5">
      <c r="A3297" s="371">
        <v>3283</v>
      </c>
      <c r="B3297" s="377">
        <v>7075</v>
      </c>
      <c r="C3297" s="378">
        <f>Matrix!B7077</f>
        <v>0</v>
      </c>
      <c r="D3297" s="403" t="s">
        <v>25659</v>
      </c>
      <c r="E3297" s="408" t="s">
        <v>25669</v>
      </c>
      <c r="F3297" s="381" t="s">
        <v>18923</v>
      </c>
      <c r="G3297" s="405" t="s">
        <v>6936</v>
      </c>
    </row>
    <row r="3298" spans="1:7" ht="40.5">
      <c r="A3298" s="371">
        <v>3284</v>
      </c>
      <c r="B3298" s="377">
        <v>7229</v>
      </c>
      <c r="C3298" s="378">
        <f>Matrix!B7231</f>
        <v>0</v>
      </c>
      <c r="D3298" s="403" t="s">
        <v>25659</v>
      </c>
      <c r="E3298" s="408" t="s">
        <v>25669</v>
      </c>
      <c r="F3298" s="381" t="s">
        <v>19077</v>
      </c>
      <c r="G3298" s="405" t="s">
        <v>7089</v>
      </c>
    </row>
    <row r="3299" spans="1:7" ht="40.5">
      <c r="A3299" s="371">
        <v>3285</v>
      </c>
      <c r="B3299" s="377">
        <v>7307</v>
      </c>
      <c r="C3299" s="378">
        <f>Matrix!B7309</f>
        <v>0</v>
      </c>
      <c r="D3299" s="403" t="s">
        <v>25659</v>
      </c>
      <c r="E3299" s="408" t="s">
        <v>25669</v>
      </c>
      <c r="F3299" s="381" t="s">
        <v>19155</v>
      </c>
      <c r="G3299" s="405" t="s">
        <v>7167</v>
      </c>
    </row>
    <row r="3300" spans="1:7" ht="40.5">
      <c r="A3300" s="371">
        <v>3286</v>
      </c>
      <c r="B3300" s="377">
        <v>7392</v>
      </c>
      <c r="C3300" s="378">
        <f>Matrix!B7394</f>
        <v>0</v>
      </c>
      <c r="D3300" s="403" t="s">
        <v>25659</v>
      </c>
      <c r="E3300" s="408" t="s">
        <v>25669</v>
      </c>
      <c r="F3300" s="381" t="s">
        <v>19240</v>
      </c>
      <c r="G3300" s="405" t="s">
        <v>7252</v>
      </c>
    </row>
    <row r="3301" spans="1:7" ht="60.75">
      <c r="A3301" s="371">
        <v>3287</v>
      </c>
      <c r="B3301" s="377">
        <v>7497</v>
      </c>
      <c r="C3301" s="378">
        <f>Matrix!B7499</f>
        <v>0</v>
      </c>
      <c r="D3301" s="403" t="s">
        <v>25659</v>
      </c>
      <c r="E3301" s="408" t="s">
        <v>25669</v>
      </c>
      <c r="F3301" s="381" t="s">
        <v>19345</v>
      </c>
      <c r="G3301" s="405" t="s">
        <v>7357</v>
      </c>
    </row>
    <row r="3302" spans="1:7" ht="60.75">
      <c r="A3302" s="371">
        <v>3288</v>
      </c>
      <c r="B3302" s="377">
        <v>7616</v>
      </c>
      <c r="C3302" s="378">
        <f>Matrix!B7618</f>
        <v>0</v>
      </c>
      <c r="D3302" s="403" t="s">
        <v>25659</v>
      </c>
      <c r="E3302" s="408" t="s">
        <v>25669</v>
      </c>
      <c r="F3302" s="381" t="s">
        <v>19464</v>
      </c>
      <c r="G3302" s="405" t="s">
        <v>7476</v>
      </c>
    </row>
    <row r="3303" spans="1:7" ht="40.5">
      <c r="A3303" s="371">
        <v>3289</v>
      </c>
      <c r="B3303" s="377">
        <v>7624</v>
      </c>
      <c r="C3303" s="378">
        <f>Matrix!B7626</f>
        <v>0</v>
      </c>
      <c r="D3303" s="403" t="s">
        <v>25659</v>
      </c>
      <c r="E3303" s="408" t="s">
        <v>25669</v>
      </c>
      <c r="F3303" s="381" t="s">
        <v>19472</v>
      </c>
      <c r="G3303" s="405" t="s">
        <v>7484</v>
      </c>
    </row>
    <row r="3304" spans="1:7" ht="40.5">
      <c r="A3304" s="371">
        <v>3290</v>
      </c>
      <c r="B3304" s="377">
        <v>7629</v>
      </c>
      <c r="C3304" s="378">
        <f>Matrix!B7631</f>
        <v>0</v>
      </c>
      <c r="D3304" s="403" t="s">
        <v>25659</v>
      </c>
      <c r="E3304" s="408" t="s">
        <v>25669</v>
      </c>
      <c r="F3304" s="381" t="s">
        <v>19477</v>
      </c>
      <c r="G3304" s="405" t="s">
        <v>7489</v>
      </c>
    </row>
    <row r="3305" spans="1:7" ht="37.5">
      <c r="A3305" s="371">
        <v>3291</v>
      </c>
      <c r="B3305" s="377">
        <v>7639</v>
      </c>
      <c r="C3305" s="378">
        <f>Matrix!B7641</f>
        <v>0</v>
      </c>
      <c r="D3305" s="403" t="s">
        <v>25659</v>
      </c>
      <c r="E3305" s="408" t="s">
        <v>25669</v>
      </c>
      <c r="F3305" s="381" t="s">
        <v>19487</v>
      </c>
      <c r="G3305" s="405" t="s">
        <v>7499</v>
      </c>
    </row>
    <row r="3306" spans="1:7" ht="37.5">
      <c r="A3306" s="371">
        <v>3292</v>
      </c>
      <c r="B3306" s="377">
        <v>7640</v>
      </c>
      <c r="C3306" s="378">
        <f>Matrix!B7642</f>
        <v>0</v>
      </c>
      <c r="D3306" s="403" t="s">
        <v>25659</v>
      </c>
      <c r="E3306" s="408" t="s">
        <v>25669</v>
      </c>
      <c r="F3306" s="381" t="s">
        <v>19488</v>
      </c>
      <c r="G3306" s="405" t="s">
        <v>7500</v>
      </c>
    </row>
    <row r="3307" spans="1:7" ht="37.5">
      <c r="A3307" s="371">
        <v>3293</v>
      </c>
      <c r="B3307" s="377">
        <v>7644</v>
      </c>
      <c r="C3307" s="378">
        <f>Matrix!B7646</f>
        <v>0</v>
      </c>
      <c r="D3307" s="403" t="s">
        <v>25659</v>
      </c>
      <c r="E3307" s="408" t="s">
        <v>25669</v>
      </c>
      <c r="F3307" s="381" t="s">
        <v>19492</v>
      </c>
      <c r="G3307" s="405" t="s">
        <v>7504</v>
      </c>
    </row>
    <row r="3308" spans="1:7" ht="40.5">
      <c r="A3308" s="371">
        <v>3294</v>
      </c>
      <c r="B3308" s="377">
        <v>7653</v>
      </c>
      <c r="C3308" s="378">
        <f>Matrix!B7655</f>
        <v>0</v>
      </c>
      <c r="D3308" s="403" t="s">
        <v>25659</v>
      </c>
      <c r="E3308" s="408" t="s">
        <v>25669</v>
      </c>
      <c r="F3308" s="381" t="s">
        <v>19501</v>
      </c>
      <c r="G3308" s="405" t="s">
        <v>7513</v>
      </c>
    </row>
    <row r="3309" spans="1:7" ht="40.5">
      <c r="A3309" s="371">
        <v>3295</v>
      </c>
      <c r="B3309" s="377">
        <v>7654</v>
      </c>
      <c r="C3309" s="378">
        <f>Matrix!B7656</f>
        <v>0</v>
      </c>
      <c r="D3309" s="403" t="s">
        <v>25659</v>
      </c>
      <c r="E3309" s="408" t="s">
        <v>25669</v>
      </c>
      <c r="F3309" s="381" t="s">
        <v>19502</v>
      </c>
      <c r="G3309" s="405" t="s">
        <v>7514</v>
      </c>
    </row>
    <row r="3310" spans="1:7" ht="40.5">
      <c r="A3310" s="371">
        <v>3296</v>
      </c>
      <c r="B3310" s="377">
        <v>7656</v>
      </c>
      <c r="C3310" s="378">
        <f>Matrix!B7658</f>
        <v>0</v>
      </c>
      <c r="D3310" s="403" t="s">
        <v>25659</v>
      </c>
      <c r="E3310" s="408" t="s">
        <v>25669</v>
      </c>
      <c r="F3310" s="381" t="s">
        <v>19504</v>
      </c>
      <c r="G3310" s="405" t="s">
        <v>7516</v>
      </c>
    </row>
    <row r="3311" spans="1:7" ht="60.75">
      <c r="A3311" s="371">
        <v>3297</v>
      </c>
      <c r="B3311" s="377">
        <v>7660</v>
      </c>
      <c r="C3311" s="378">
        <f>Matrix!B7662</f>
        <v>0</v>
      </c>
      <c r="D3311" s="403" t="s">
        <v>25659</v>
      </c>
      <c r="E3311" s="408" t="s">
        <v>25669</v>
      </c>
      <c r="F3311" s="381" t="s">
        <v>19508</v>
      </c>
      <c r="G3311" s="405" t="s">
        <v>7520</v>
      </c>
    </row>
    <row r="3312" spans="1:7" ht="60.75">
      <c r="A3312" s="371">
        <v>3298</v>
      </c>
      <c r="B3312" s="377">
        <v>7668</v>
      </c>
      <c r="C3312" s="378">
        <f>Matrix!B7670</f>
        <v>0</v>
      </c>
      <c r="D3312" s="403" t="s">
        <v>25659</v>
      </c>
      <c r="E3312" s="408" t="s">
        <v>25669</v>
      </c>
      <c r="F3312" s="381" t="s">
        <v>19516</v>
      </c>
      <c r="G3312" s="405" t="s">
        <v>7528</v>
      </c>
    </row>
    <row r="3313" spans="1:7" ht="60.75">
      <c r="A3313" s="371">
        <v>3299</v>
      </c>
      <c r="B3313" s="377">
        <v>7670</v>
      </c>
      <c r="C3313" s="378">
        <f>Matrix!B7672</f>
        <v>0</v>
      </c>
      <c r="D3313" s="403" t="s">
        <v>25659</v>
      </c>
      <c r="E3313" s="408" t="s">
        <v>25669</v>
      </c>
      <c r="F3313" s="381" t="s">
        <v>19517</v>
      </c>
      <c r="G3313" s="405" t="s">
        <v>7530</v>
      </c>
    </row>
    <row r="3314" spans="1:7" ht="60.75">
      <c r="A3314" s="371">
        <v>3300</v>
      </c>
      <c r="B3314" s="377">
        <v>7671</v>
      </c>
      <c r="C3314" s="378">
        <f>Matrix!B7673</f>
        <v>0</v>
      </c>
      <c r="D3314" s="403" t="s">
        <v>25659</v>
      </c>
      <c r="E3314" s="408" t="s">
        <v>25669</v>
      </c>
      <c r="F3314" s="381" t="s">
        <v>19518</v>
      </c>
      <c r="G3314" s="405" t="s">
        <v>7531</v>
      </c>
    </row>
    <row r="3315" spans="1:7" ht="60.75">
      <c r="A3315" s="371">
        <v>3301</v>
      </c>
      <c r="B3315" s="377">
        <v>7674</v>
      </c>
      <c r="C3315" s="378">
        <f>Matrix!B7676</f>
        <v>0</v>
      </c>
      <c r="D3315" s="403" t="s">
        <v>25659</v>
      </c>
      <c r="E3315" s="408" t="s">
        <v>25669</v>
      </c>
      <c r="F3315" s="381" t="s">
        <v>19521</v>
      </c>
      <c r="G3315" s="405" t="s">
        <v>7534</v>
      </c>
    </row>
    <row r="3316" spans="1:7" ht="40.5">
      <c r="A3316" s="371">
        <v>3302</v>
      </c>
      <c r="B3316" s="377">
        <v>7680</v>
      </c>
      <c r="C3316" s="378">
        <f>Matrix!B7682</f>
        <v>0</v>
      </c>
      <c r="D3316" s="403" t="s">
        <v>25659</v>
      </c>
      <c r="E3316" s="408" t="s">
        <v>25669</v>
      </c>
      <c r="F3316" s="381" t="s">
        <v>19527</v>
      </c>
      <c r="G3316" s="405" t="s">
        <v>7540</v>
      </c>
    </row>
    <row r="3317" spans="1:7" ht="37.5">
      <c r="A3317" s="371">
        <v>3303</v>
      </c>
      <c r="B3317" s="377">
        <v>7683</v>
      </c>
      <c r="C3317" s="378">
        <f>Matrix!B7685</f>
        <v>0</v>
      </c>
      <c r="D3317" s="403" t="s">
        <v>25659</v>
      </c>
      <c r="E3317" s="408" t="s">
        <v>25669</v>
      </c>
      <c r="F3317" s="381" t="s">
        <v>19530</v>
      </c>
      <c r="G3317" s="405" t="s">
        <v>7543</v>
      </c>
    </row>
    <row r="3318" spans="1:7" ht="40.5">
      <c r="A3318" s="371">
        <v>3304</v>
      </c>
      <c r="B3318" s="377">
        <v>7685</v>
      </c>
      <c r="C3318" s="378">
        <f>Matrix!B7687</f>
        <v>0</v>
      </c>
      <c r="D3318" s="403" t="s">
        <v>25659</v>
      </c>
      <c r="E3318" s="408" t="s">
        <v>25669</v>
      </c>
      <c r="F3318" s="381" t="s">
        <v>19532</v>
      </c>
      <c r="G3318" s="405" t="s">
        <v>7545</v>
      </c>
    </row>
    <row r="3319" spans="1:7" ht="40.5">
      <c r="A3319" s="371">
        <v>3305</v>
      </c>
      <c r="B3319" s="377">
        <v>7686</v>
      </c>
      <c r="C3319" s="378">
        <f>Matrix!B7688</f>
        <v>0</v>
      </c>
      <c r="D3319" s="403" t="s">
        <v>25659</v>
      </c>
      <c r="E3319" s="408" t="s">
        <v>25669</v>
      </c>
      <c r="F3319" s="381" t="s">
        <v>19533</v>
      </c>
      <c r="G3319" s="405" t="s">
        <v>7546</v>
      </c>
    </row>
    <row r="3320" spans="1:7" ht="37.5">
      <c r="A3320" s="371">
        <v>3306</v>
      </c>
      <c r="B3320" s="377">
        <v>7689</v>
      </c>
      <c r="C3320" s="378">
        <f>Matrix!B7691</f>
        <v>0</v>
      </c>
      <c r="D3320" s="403" t="s">
        <v>25659</v>
      </c>
      <c r="E3320" s="408" t="s">
        <v>25669</v>
      </c>
      <c r="F3320" s="381" t="s">
        <v>19536</v>
      </c>
      <c r="G3320" s="405" t="s">
        <v>7549</v>
      </c>
    </row>
    <row r="3321" spans="1:7" ht="40.5">
      <c r="A3321" s="371">
        <v>3307</v>
      </c>
      <c r="B3321" s="377">
        <v>7693</v>
      </c>
      <c r="C3321" s="378">
        <f>Matrix!B7695</f>
        <v>0</v>
      </c>
      <c r="D3321" s="403" t="s">
        <v>25659</v>
      </c>
      <c r="E3321" s="408" t="s">
        <v>25669</v>
      </c>
      <c r="F3321" s="381" t="s">
        <v>19540</v>
      </c>
      <c r="G3321" s="405" t="s">
        <v>7553</v>
      </c>
    </row>
    <row r="3322" spans="1:7" ht="40.5">
      <c r="A3322" s="371">
        <v>3308</v>
      </c>
      <c r="B3322" s="377">
        <v>7694</v>
      </c>
      <c r="C3322" s="378">
        <f>Matrix!B7696</f>
        <v>0</v>
      </c>
      <c r="D3322" s="403" t="s">
        <v>25659</v>
      </c>
      <c r="E3322" s="408" t="s">
        <v>25669</v>
      </c>
      <c r="F3322" s="381" t="s">
        <v>19541</v>
      </c>
      <c r="G3322" s="405" t="s">
        <v>7554</v>
      </c>
    </row>
    <row r="3323" spans="1:7" ht="37.5">
      <c r="A3323" s="371">
        <v>3309</v>
      </c>
      <c r="B3323" s="377">
        <v>7698</v>
      </c>
      <c r="C3323" s="378">
        <f>Matrix!B7700</f>
        <v>0</v>
      </c>
      <c r="D3323" s="403" t="s">
        <v>25659</v>
      </c>
      <c r="E3323" s="408" t="s">
        <v>25669</v>
      </c>
      <c r="F3323" s="381" t="s">
        <v>19545</v>
      </c>
      <c r="G3323" s="405" t="s">
        <v>7558</v>
      </c>
    </row>
    <row r="3324" spans="1:7" ht="40.5">
      <c r="A3324" s="371">
        <v>3310</v>
      </c>
      <c r="B3324" s="377">
        <v>7701</v>
      </c>
      <c r="C3324" s="378">
        <f>Matrix!B7703</f>
        <v>0</v>
      </c>
      <c r="D3324" s="403" t="s">
        <v>25659</v>
      </c>
      <c r="E3324" s="408" t="s">
        <v>25669</v>
      </c>
      <c r="F3324" s="381" t="s">
        <v>19548</v>
      </c>
      <c r="G3324" s="405" t="s">
        <v>7561</v>
      </c>
    </row>
    <row r="3325" spans="1:7" ht="40.5">
      <c r="A3325" s="371">
        <v>3311</v>
      </c>
      <c r="B3325" s="377">
        <v>7705</v>
      </c>
      <c r="C3325" s="378">
        <f>Matrix!B7707</f>
        <v>0</v>
      </c>
      <c r="D3325" s="403" t="s">
        <v>25659</v>
      </c>
      <c r="E3325" s="408" t="s">
        <v>25669</v>
      </c>
      <c r="F3325" s="381" t="s">
        <v>19552</v>
      </c>
      <c r="G3325" s="405" t="s">
        <v>7565</v>
      </c>
    </row>
    <row r="3326" spans="1:7" ht="40.5">
      <c r="A3326" s="371">
        <v>3312</v>
      </c>
      <c r="B3326" s="377">
        <v>7707</v>
      </c>
      <c r="C3326" s="378">
        <f>Matrix!B7709</f>
        <v>0</v>
      </c>
      <c r="D3326" s="403" t="s">
        <v>25659</v>
      </c>
      <c r="E3326" s="408" t="s">
        <v>25669</v>
      </c>
      <c r="F3326" s="381" t="s">
        <v>19554</v>
      </c>
      <c r="G3326" s="405" t="s">
        <v>7567</v>
      </c>
    </row>
    <row r="3327" spans="1:7" ht="40.5">
      <c r="A3327" s="371">
        <v>3313</v>
      </c>
      <c r="B3327" s="377">
        <v>7709</v>
      </c>
      <c r="C3327" s="378">
        <f>Matrix!B7711</f>
        <v>0</v>
      </c>
      <c r="D3327" s="403" t="s">
        <v>25659</v>
      </c>
      <c r="E3327" s="408" t="s">
        <v>25669</v>
      </c>
      <c r="F3327" s="381" t="s">
        <v>19556</v>
      </c>
      <c r="G3327" s="405" t="s">
        <v>7569</v>
      </c>
    </row>
    <row r="3328" spans="1:7" ht="40.5">
      <c r="A3328" s="371">
        <v>3314</v>
      </c>
      <c r="B3328" s="377">
        <v>7717</v>
      </c>
      <c r="C3328" s="378">
        <f>Matrix!B7719</f>
        <v>0</v>
      </c>
      <c r="D3328" s="403" t="s">
        <v>25659</v>
      </c>
      <c r="E3328" s="408" t="s">
        <v>25669</v>
      </c>
      <c r="F3328" s="381" t="s">
        <v>19564</v>
      </c>
      <c r="G3328" s="405" t="s">
        <v>7577</v>
      </c>
    </row>
    <row r="3329" spans="1:7" ht="40.5">
      <c r="A3329" s="371">
        <v>3315</v>
      </c>
      <c r="B3329" s="377">
        <v>7723</v>
      </c>
      <c r="C3329" s="378">
        <f>Matrix!B7725</f>
        <v>0</v>
      </c>
      <c r="D3329" s="403" t="s">
        <v>25659</v>
      </c>
      <c r="E3329" s="408" t="s">
        <v>25669</v>
      </c>
      <c r="F3329" s="381" t="s">
        <v>19570</v>
      </c>
      <c r="G3329" s="405" t="s">
        <v>7583</v>
      </c>
    </row>
    <row r="3330" spans="1:7" ht="40.5">
      <c r="A3330" s="371">
        <v>3316</v>
      </c>
      <c r="B3330" s="377">
        <v>7724</v>
      </c>
      <c r="C3330" s="378">
        <f>Matrix!B7726</f>
        <v>0</v>
      </c>
      <c r="D3330" s="403" t="s">
        <v>25659</v>
      </c>
      <c r="E3330" s="408" t="s">
        <v>25669</v>
      </c>
      <c r="F3330" s="381" t="s">
        <v>19571</v>
      </c>
      <c r="G3330" s="405" t="s">
        <v>7584</v>
      </c>
    </row>
    <row r="3331" spans="1:7" ht="40.5">
      <c r="A3331" s="371">
        <v>3317</v>
      </c>
      <c r="B3331" s="377">
        <v>7725</v>
      </c>
      <c r="C3331" s="378">
        <f>Matrix!B7727</f>
        <v>0</v>
      </c>
      <c r="D3331" s="403" t="s">
        <v>25659</v>
      </c>
      <c r="E3331" s="408" t="s">
        <v>25669</v>
      </c>
      <c r="F3331" s="381" t="s">
        <v>19572</v>
      </c>
      <c r="G3331" s="405" t="s">
        <v>7585</v>
      </c>
    </row>
    <row r="3332" spans="1:7" ht="40.5">
      <c r="A3332" s="371">
        <v>3318</v>
      </c>
      <c r="B3332" s="377">
        <v>7726</v>
      </c>
      <c r="C3332" s="378">
        <f>Matrix!B7728</f>
        <v>0</v>
      </c>
      <c r="D3332" s="403" t="s">
        <v>25659</v>
      </c>
      <c r="E3332" s="408" t="s">
        <v>25669</v>
      </c>
      <c r="F3332" s="381" t="s">
        <v>19573</v>
      </c>
      <c r="G3332" s="405" t="s">
        <v>7586</v>
      </c>
    </row>
    <row r="3333" spans="1:7" ht="37.5">
      <c r="A3333" s="371">
        <v>3319</v>
      </c>
      <c r="B3333" s="377">
        <v>7731</v>
      </c>
      <c r="C3333" s="378">
        <f>Matrix!B7733</f>
        <v>0</v>
      </c>
      <c r="D3333" s="403" t="s">
        <v>25659</v>
      </c>
      <c r="E3333" s="408" t="s">
        <v>25669</v>
      </c>
      <c r="F3333" s="381" t="s">
        <v>19578</v>
      </c>
      <c r="G3333" s="405" t="s">
        <v>7591</v>
      </c>
    </row>
    <row r="3334" spans="1:7" ht="40.5">
      <c r="A3334" s="371">
        <v>3320</v>
      </c>
      <c r="B3334" s="377">
        <v>7734</v>
      </c>
      <c r="C3334" s="378">
        <f>Matrix!B7736</f>
        <v>0</v>
      </c>
      <c r="D3334" s="403" t="s">
        <v>25659</v>
      </c>
      <c r="E3334" s="408" t="s">
        <v>25669</v>
      </c>
      <c r="F3334" s="381" t="s">
        <v>19581</v>
      </c>
      <c r="G3334" s="405" t="s">
        <v>7594</v>
      </c>
    </row>
    <row r="3335" spans="1:7" ht="60.75">
      <c r="A3335" s="371">
        <v>3321</v>
      </c>
      <c r="B3335" s="377">
        <v>7749</v>
      </c>
      <c r="C3335" s="378">
        <f>Matrix!B7751</f>
        <v>0</v>
      </c>
      <c r="D3335" s="403" t="s">
        <v>25659</v>
      </c>
      <c r="E3335" s="408" t="s">
        <v>25669</v>
      </c>
      <c r="F3335" s="381" t="s">
        <v>19596</v>
      </c>
      <c r="G3335" s="405" t="s">
        <v>7609</v>
      </c>
    </row>
    <row r="3336" spans="1:7" ht="40.5">
      <c r="A3336" s="371">
        <v>3322</v>
      </c>
      <c r="B3336" s="377">
        <v>7750</v>
      </c>
      <c r="C3336" s="378">
        <f>Matrix!B7752</f>
        <v>0</v>
      </c>
      <c r="D3336" s="403" t="s">
        <v>25659</v>
      </c>
      <c r="E3336" s="408" t="s">
        <v>25669</v>
      </c>
      <c r="F3336" s="381" t="s">
        <v>19597</v>
      </c>
      <c r="G3336" s="405" t="s">
        <v>7610</v>
      </c>
    </row>
    <row r="3337" spans="1:7" ht="40.5">
      <c r="A3337" s="371">
        <v>3323</v>
      </c>
      <c r="B3337" s="377">
        <v>7752</v>
      </c>
      <c r="C3337" s="378">
        <f>Matrix!B7754</f>
        <v>0</v>
      </c>
      <c r="D3337" s="403" t="s">
        <v>25659</v>
      </c>
      <c r="E3337" s="408" t="s">
        <v>25669</v>
      </c>
      <c r="F3337" s="381" t="s">
        <v>19599</v>
      </c>
      <c r="G3337" s="405" t="s">
        <v>7612</v>
      </c>
    </row>
    <row r="3338" spans="1:7" ht="40.5">
      <c r="A3338" s="371">
        <v>3324</v>
      </c>
      <c r="B3338" s="377">
        <v>7753</v>
      </c>
      <c r="C3338" s="378">
        <f>Matrix!B7755</f>
        <v>0</v>
      </c>
      <c r="D3338" s="403" t="s">
        <v>25659</v>
      </c>
      <c r="E3338" s="408" t="s">
        <v>25669</v>
      </c>
      <c r="F3338" s="381" t="s">
        <v>19600</v>
      </c>
      <c r="G3338" s="405" t="s">
        <v>7613</v>
      </c>
    </row>
    <row r="3339" spans="1:7" ht="40.5">
      <c r="A3339" s="371">
        <v>3325</v>
      </c>
      <c r="B3339" s="377">
        <v>7754</v>
      </c>
      <c r="C3339" s="378">
        <f>Matrix!B7756</f>
        <v>0</v>
      </c>
      <c r="D3339" s="403" t="s">
        <v>25659</v>
      </c>
      <c r="E3339" s="408" t="s">
        <v>25669</v>
      </c>
      <c r="F3339" s="381" t="s">
        <v>19601</v>
      </c>
      <c r="G3339" s="405" t="s">
        <v>7614</v>
      </c>
    </row>
    <row r="3340" spans="1:7" ht="40.5">
      <c r="A3340" s="371">
        <v>3326</v>
      </c>
      <c r="B3340" s="377">
        <v>7756</v>
      </c>
      <c r="C3340" s="378">
        <f>Matrix!B7758</f>
        <v>0</v>
      </c>
      <c r="D3340" s="403" t="s">
        <v>25659</v>
      </c>
      <c r="E3340" s="408" t="s">
        <v>25669</v>
      </c>
      <c r="F3340" s="381" t="s">
        <v>19603</v>
      </c>
      <c r="G3340" s="405" t="s">
        <v>7616</v>
      </c>
    </row>
    <row r="3341" spans="1:7" ht="40.5">
      <c r="A3341" s="371">
        <v>3327</v>
      </c>
      <c r="B3341" s="377">
        <v>8508</v>
      </c>
      <c r="C3341" s="378">
        <f>Matrix!B8510</f>
        <v>0</v>
      </c>
      <c r="D3341" s="403" t="s">
        <v>25659</v>
      </c>
      <c r="E3341" s="408" t="s">
        <v>25669</v>
      </c>
      <c r="F3341" s="381" t="s">
        <v>20332</v>
      </c>
      <c r="G3341" s="405" t="s">
        <v>8368</v>
      </c>
    </row>
    <row r="3342" spans="1:7" ht="40.5">
      <c r="A3342" s="371">
        <v>3328</v>
      </c>
      <c r="B3342" s="377">
        <v>8514</v>
      </c>
      <c r="C3342" s="378">
        <f>Matrix!B8516</f>
        <v>0</v>
      </c>
      <c r="D3342" s="403" t="s">
        <v>25659</v>
      </c>
      <c r="E3342" s="408" t="s">
        <v>25669</v>
      </c>
      <c r="F3342" s="381" t="s">
        <v>20338</v>
      </c>
      <c r="G3342" s="405" t="s">
        <v>8374</v>
      </c>
    </row>
    <row r="3343" spans="1:7" ht="40.5">
      <c r="A3343" s="371">
        <v>3329</v>
      </c>
      <c r="B3343" s="377">
        <v>8533</v>
      </c>
      <c r="C3343" s="378">
        <f>Matrix!B8535</f>
        <v>0</v>
      </c>
      <c r="D3343" s="403" t="s">
        <v>25659</v>
      </c>
      <c r="E3343" s="408" t="s">
        <v>25669</v>
      </c>
      <c r="F3343" s="381" t="s">
        <v>20357</v>
      </c>
      <c r="G3343" s="405" t="s">
        <v>8393</v>
      </c>
    </row>
    <row r="3344" spans="1:7" ht="40.5">
      <c r="A3344" s="371">
        <v>3330</v>
      </c>
      <c r="B3344" s="377">
        <v>8534</v>
      </c>
      <c r="C3344" s="378">
        <f>Matrix!B8536</f>
        <v>0</v>
      </c>
      <c r="D3344" s="403" t="s">
        <v>25659</v>
      </c>
      <c r="E3344" s="408" t="s">
        <v>25669</v>
      </c>
      <c r="F3344" s="381" t="s">
        <v>20358</v>
      </c>
      <c r="G3344" s="405" t="s">
        <v>8394</v>
      </c>
    </row>
    <row r="3345" spans="1:7" ht="40.5">
      <c r="A3345" s="371">
        <v>3331</v>
      </c>
      <c r="B3345" s="377">
        <v>8535</v>
      </c>
      <c r="C3345" s="378">
        <f>Matrix!B8537</f>
        <v>0</v>
      </c>
      <c r="D3345" s="403" t="s">
        <v>25659</v>
      </c>
      <c r="E3345" s="408" t="s">
        <v>25669</v>
      </c>
      <c r="F3345" s="381" t="s">
        <v>20359</v>
      </c>
      <c r="G3345" s="405" t="s">
        <v>8395</v>
      </c>
    </row>
    <row r="3346" spans="1:7" ht="40.5">
      <c r="A3346" s="371">
        <v>3332</v>
      </c>
      <c r="B3346" s="377">
        <v>8536</v>
      </c>
      <c r="C3346" s="378">
        <f>Matrix!B8538</f>
        <v>0</v>
      </c>
      <c r="D3346" s="403" t="s">
        <v>25659</v>
      </c>
      <c r="E3346" s="408" t="s">
        <v>25669</v>
      </c>
      <c r="F3346" s="381" t="s">
        <v>20360</v>
      </c>
      <c r="G3346" s="405" t="s">
        <v>8396</v>
      </c>
    </row>
    <row r="3347" spans="1:7" ht="60.75">
      <c r="A3347" s="371">
        <v>3333</v>
      </c>
      <c r="B3347" s="377">
        <v>8645</v>
      </c>
      <c r="C3347" s="378">
        <f>Matrix!B8647</f>
        <v>0</v>
      </c>
      <c r="D3347" s="403" t="s">
        <v>25659</v>
      </c>
      <c r="E3347" s="408" t="s">
        <v>25669</v>
      </c>
      <c r="F3347" s="381" t="s">
        <v>20469</v>
      </c>
      <c r="G3347" s="405" t="s">
        <v>8505</v>
      </c>
    </row>
    <row r="3348" spans="1:7" ht="60.75">
      <c r="A3348" s="371">
        <v>3334</v>
      </c>
      <c r="B3348" s="377">
        <v>8862</v>
      </c>
      <c r="C3348" s="378">
        <f>Matrix!B8864</f>
        <v>0</v>
      </c>
      <c r="D3348" s="403" t="s">
        <v>25659</v>
      </c>
      <c r="E3348" s="408" t="s">
        <v>25669</v>
      </c>
      <c r="F3348" s="381" t="s">
        <v>20647</v>
      </c>
      <c r="G3348" s="405" t="s">
        <v>8722</v>
      </c>
    </row>
    <row r="3349" spans="1:7" ht="60.75">
      <c r="A3349" s="371">
        <v>3335</v>
      </c>
      <c r="B3349" s="377">
        <v>8869</v>
      </c>
      <c r="C3349" s="378">
        <f>Matrix!B8871</f>
        <v>0</v>
      </c>
      <c r="D3349" s="403" t="s">
        <v>25659</v>
      </c>
      <c r="E3349" s="408" t="s">
        <v>25669</v>
      </c>
      <c r="F3349" s="381" t="s">
        <v>20654</v>
      </c>
      <c r="G3349" s="405" t="s">
        <v>8729</v>
      </c>
    </row>
    <row r="3350" spans="1:7" ht="60.75">
      <c r="A3350" s="371">
        <v>3336</v>
      </c>
      <c r="B3350" s="377">
        <v>8879</v>
      </c>
      <c r="C3350" s="378">
        <f>Matrix!B8881</f>
        <v>0</v>
      </c>
      <c r="D3350" s="403" t="s">
        <v>25659</v>
      </c>
      <c r="E3350" s="408" t="s">
        <v>25669</v>
      </c>
      <c r="F3350" s="381" t="s">
        <v>20664</v>
      </c>
      <c r="G3350" s="405" t="s">
        <v>8739</v>
      </c>
    </row>
    <row r="3351" spans="1:7" ht="37.5">
      <c r="A3351" s="371">
        <v>3337</v>
      </c>
      <c r="B3351" s="377">
        <v>8975</v>
      </c>
      <c r="C3351" s="378">
        <f>Matrix!B8977</f>
        <v>0</v>
      </c>
      <c r="D3351" s="403" t="s">
        <v>25659</v>
      </c>
      <c r="E3351" s="408" t="s">
        <v>25669</v>
      </c>
      <c r="F3351" s="381" t="s">
        <v>20760</v>
      </c>
      <c r="G3351" s="405" t="s">
        <v>8835</v>
      </c>
    </row>
    <row r="3352" spans="1:7" ht="40.5">
      <c r="A3352" s="371">
        <v>3338</v>
      </c>
      <c r="B3352" s="377">
        <v>8976</v>
      </c>
      <c r="C3352" s="378">
        <f>Matrix!B8978</f>
        <v>0</v>
      </c>
      <c r="D3352" s="403" t="s">
        <v>25659</v>
      </c>
      <c r="E3352" s="408" t="s">
        <v>25669</v>
      </c>
      <c r="F3352" s="381" t="s">
        <v>20761</v>
      </c>
      <c r="G3352" s="405" t="s">
        <v>8836</v>
      </c>
    </row>
    <row r="3353" spans="1:7" ht="40.5">
      <c r="A3353" s="371">
        <v>3339</v>
      </c>
      <c r="B3353" s="377">
        <v>8977</v>
      </c>
      <c r="C3353" s="378">
        <f>Matrix!B8979</f>
        <v>0</v>
      </c>
      <c r="D3353" s="403" t="s">
        <v>25659</v>
      </c>
      <c r="E3353" s="408" t="s">
        <v>25669</v>
      </c>
      <c r="F3353" s="381" t="s">
        <v>20762</v>
      </c>
      <c r="G3353" s="405" t="s">
        <v>8837</v>
      </c>
    </row>
    <row r="3354" spans="1:7" ht="40.5">
      <c r="A3354" s="371">
        <v>3340</v>
      </c>
      <c r="B3354" s="377">
        <v>8978</v>
      </c>
      <c r="C3354" s="378">
        <f>Matrix!B8980</f>
        <v>0</v>
      </c>
      <c r="D3354" s="403" t="s">
        <v>25659</v>
      </c>
      <c r="E3354" s="408" t="s">
        <v>25669</v>
      </c>
      <c r="F3354" s="381" t="s">
        <v>20763</v>
      </c>
      <c r="G3354" s="405" t="s">
        <v>8838</v>
      </c>
    </row>
    <row r="3355" spans="1:7" ht="37.5">
      <c r="A3355" s="371">
        <v>3341</v>
      </c>
      <c r="B3355" s="377">
        <v>8979</v>
      </c>
      <c r="C3355" s="378">
        <f>Matrix!B8981</f>
        <v>0</v>
      </c>
      <c r="D3355" s="403" t="s">
        <v>25659</v>
      </c>
      <c r="E3355" s="408" t="s">
        <v>25669</v>
      </c>
      <c r="F3355" s="381" t="s">
        <v>20764</v>
      </c>
      <c r="G3355" s="405" t="s">
        <v>8839</v>
      </c>
    </row>
    <row r="3356" spans="1:7" ht="60.75">
      <c r="A3356" s="371">
        <v>3342</v>
      </c>
      <c r="B3356" s="377">
        <v>8980</v>
      </c>
      <c r="C3356" s="378">
        <f>Matrix!B8982</f>
        <v>0</v>
      </c>
      <c r="D3356" s="403" t="s">
        <v>25659</v>
      </c>
      <c r="E3356" s="408" t="s">
        <v>25669</v>
      </c>
      <c r="F3356" s="381" t="s">
        <v>20765</v>
      </c>
      <c r="G3356" s="405" t="s">
        <v>8840</v>
      </c>
    </row>
    <row r="3357" spans="1:7" ht="40.5">
      <c r="A3357" s="371">
        <v>3343</v>
      </c>
      <c r="B3357" s="377">
        <v>8984</v>
      </c>
      <c r="C3357" s="378">
        <f>Matrix!B8986</f>
        <v>0</v>
      </c>
      <c r="D3357" s="403" t="s">
        <v>25659</v>
      </c>
      <c r="E3357" s="408" t="s">
        <v>25669</v>
      </c>
      <c r="F3357" s="381" t="s">
        <v>20769</v>
      </c>
      <c r="G3357" s="405" t="s">
        <v>8844</v>
      </c>
    </row>
    <row r="3358" spans="1:7" ht="60.75">
      <c r="A3358" s="371">
        <v>3344</v>
      </c>
      <c r="B3358" s="377">
        <v>9053</v>
      </c>
      <c r="C3358" s="378">
        <f>Matrix!B9055</f>
        <v>0</v>
      </c>
      <c r="D3358" s="403" t="s">
        <v>25659</v>
      </c>
      <c r="E3358" s="408" t="s">
        <v>25669</v>
      </c>
      <c r="F3358" s="381" t="s">
        <v>20838</v>
      </c>
      <c r="G3358" s="405" t="s">
        <v>8913</v>
      </c>
    </row>
    <row r="3359" spans="1:7" ht="60.75">
      <c r="A3359" s="371">
        <v>3345</v>
      </c>
      <c r="B3359" s="377">
        <v>9054</v>
      </c>
      <c r="C3359" s="378">
        <f>Matrix!B9056</f>
        <v>0</v>
      </c>
      <c r="D3359" s="403" t="s">
        <v>25659</v>
      </c>
      <c r="E3359" s="408" t="s">
        <v>25669</v>
      </c>
      <c r="F3359" s="381" t="s">
        <v>20839</v>
      </c>
      <c r="G3359" s="405" t="s">
        <v>8914</v>
      </c>
    </row>
    <row r="3360" spans="1:7" ht="60.75">
      <c r="A3360" s="371">
        <v>3346</v>
      </c>
      <c r="B3360" s="377">
        <v>9078</v>
      </c>
      <c r="C3360" s="378">
        <f>Matrix!B9080</f>
        <v>0</v>
      </c>
      <c r="D3360" s="403" t="s">
        <v>25659</v>
      </c>
      <c r="E3360" s="408" t="s">
        <v>25669</v>
      </c>
      <c r="F3360" s="381" t="s">
        <v>20863</v>
      </c>
      <c r="G3360" s="405" t="s">
        <v>8938</v>
      </c>
    </row>
    <row r="3361" spans="1:7" ht="60.75">
      <c r="A3361" s="371">
        <v>3347</v>
      </c>
      <c r="B3361" s="377">
        <v>9298</v>
      </c>
      <c r="C3361" s="378">
        <f>Matrix!B9300</f>
        <v>0</v>
      </c>
      <c r="D3361" s="403" t="s">
        <v>25659</v>
      </c>
      <c r="E3361" s="408" t="s">
        <v>25669</v>
      </c>
      <c r="F3361" s="381" t="s">
        <v>21080</v>
      </c>
      <c r="G3361" s="405" t="s">
        <v>9153</v>
      </c>
    </row>
    <row r="3362" spans="1:7" ht="37.5">
      <c r="A3362" s="371">
        <v>3348</v>
      </c>
      <c r="B3362" s="377">
        <v>9933</v>
      </c>
      <c r="C3362" s="378">
        <f>Matrix!B9935</f>
        <v>0</v>
      </c>
      <c r="D3362" s="403" t="s">
        <v>25659</v>
      </c>
      <c r="E3362" s="408" t="s">
        <v>25669</v>
      </c>
      <c r="F3362" s="381" t="s">
        <v>21702</v>
      </c>
      <c r="G3362" s="405" t="s">
        <v>9794</v>
      </c>
    </row>
    <row r="3363" spans="1:7" ht="40.5">
      <c r="A3363" s="371">
        <v>3349</v>
      </c>
      <c r="B3363" s="377">
        <v>9935</v>
      </c>
      <c r="C3363" s="378">
        <f>Matrix!B9937</f>
        <v>0</v>
      </c>
      <c r="D3363" s="403" t="s">
        <v>25659</v>
      </c>
      <c r="E3363" s="408" t="s">
        <v>25669</v>
      </c>
      <c r="F3363" s="381" t="s">
        <v>21704</v>
      </c>
      <c r="G3363" s="405" t="s">
        <v>9796</v>
      </c>
    </row>
    <row r="3364" spans="1:7" ht="40.5">
      <c r="A3364" s="371">
        <v>3350</v>
      </c>
      <c r="B3364" s="377">
        <v>9936</v>
      </c>
      <c r="C3364" s="378">
        <f>Matrix!B9938</f>
        <v>0</v>
      </c>
      <c r="D3364" s="403" t="s">
        <v>25659</v>
      </c>
      <c r="E3364" s="408" t="s">
        <v>25669</v>
      </c>
      <c r="F3364" s="381" t="s">
        <v>21705</v>
      </c>
      <c r="G3364" s="405" t="s">
        <v>9797</v>
      </c>
    </row>
    <row r="3365" spans="1:7" ht="40.5">
      <c r="A3365" s="371">
        <v>3351</v>
      </c>
      <c r="B3365" s="377">
        <v>9937</v>
      </c>
      <c r="C3365" s="378">
        <f>Matrix!B9939</f>
        <v>0</v>
      </c>
      <c r="D3365" s="403" t="s">
        <v>25659</v>
      </c>
      <c r="E3365" s="408" t="s">
        <v>25669</v>
      </c>
      <c r="F3365" s="381" t="s">
        <v>21706</v>
      </c>
      <c r="G3365" s="405" t="s">
        <v>9798</v>
      </c>
    </row>
    <row r="3366" spans="1:7" ht="37.5">
      <c r="A3366" s="371">
        <v>3352</v>
      </c>
      <c r="B3366" s="377">
        <v>9938</v>
      </c>
      <c r="C3366" s="378">
        <f>Matrix!B9940</f>
        <v>0</v>
      </c>
      <c r="D3366" s="403" t="s">
        <v>25659</v>
      </c>
      <c r="E3366" s="408" t="s">
        <v>25669</v>
      </c>
      <c r="F3366" s="381" t="s">
        <v>21707</v>
      </c>
      <c r="G3366" s="405" t="s">
        <v>9799</v>
      </c>
    </row>
    <row r="3367" spans="1:7" ht="37.5">
      <c r="A3367" s="371">
        <v>3353</v>
      </c>
      <c r="B3367" s="377">
        <v>9939</v>
      </c>
      <c r="C3367" s="378">
        <f>Matrix!B9941</f>
        <v>0</v>
      </c>
      <c r="D3367" s="403" t="s">
        <v>25659</v>
      </c>
      <c r="E3367" s="408" t="s">
        <v>25669</v>
      </c>
      <c r="F3367" s="381" t="s">
        <v>21708</v>
      </c>
      <c r="G3367" s="405" t="s">
        <v>9800</v>
      </c>
    </row>
    <row r="3368" spans="1:7" ht="40.5">
      <c r="A3368" s="371">
        <v>3354</v>
      </c>
      <c r="B3368" s="377">
        <v>9940</v>
      </c>
      <c r="C3368" s="378">
        <f>Matrix!B9942</f>
        <v>0</v>
      </c>
      <c r="D3368" s="403" t="s">
        <v>25659</v>
      </c>
      <c r="E3368" s="408" t="s">
        <v>25669</v>
      </c>
      <c r="F3368" s="381" t="s">
        <v>21709</v>
      </c>
      <c r="G3368" s="405" t="s">
        <v>9801</v>
      </c>
    </row>
    <row r="3369" spans="1:7" ht="40.5">
      <c r="A3369" s="371">
        <v>3355</v>
      </c>
      <c r="B3369" s="377">
        <v>9941</v>
      </c>
      <c r="C3369" s="378">
        <f>Matrix!B9943</f>
        <v>0</v>
      </c>
      <c r="D3369" s="403" t="s">
        <v>25659</v>
      </c>
      <c r="E3369" s="408" t="s">
        <v>25669</v>
      </c>
      <c r="F3369" s="381" t="s">
        <v>21710</v>
      </c>
      <c r="G3369" s="405" t="s">
        <v>9802</v>
      </c>
    </row>
    <row r="3370" spans="1:7" ht="40.5">
      <c r="A3370" s="371">
        <v>3356</v>
      </c>
      <c r="B3370" s="377">
        <v>9942</v>
      </c>
      <c r="C3370" s="378">
        <f>Matrix!B9944</f>
        <v>0</v>
      </c>
      <c r="D3370" s="403" t="s">
        <v>25659</v>
      </c>
      <c r="E3370" s="408" t="s">
        <v>25669</v>
      </c>
      <c r="F3370" s="381" t="s">
        <v>21711</v>
      </c>
      <c r="G3370" s="405" t="s">
        <v>9803</v>
      </c>
    </row>
    <row r="3371" spans="1:7" ht="40.5">
      <c r="A3371" s="371">
        <v>3357</v>
      </c>
      <c r="B3371" s="377">
        <v>9944</v>
      </c>
      <c r="C3371" s="378">
        <f>Matrix!B9946</f>
        <v>0</v>
      </c>
      <c r="D3371" s="403" t="s">
        <v>25659</v>
      </c>
      <c r="E3371" s="408" t="s">
        <v>25669</v>
      </c>
      <c r="F3371" s="381" t="s">
        <v>21713</v>
      </c>
      <c r="G3371" s="405" t="s">
        <v>9805</v>
      </c>
    </row>
    <row r="3372" spans="1:7" ht="37.5">
      <c r="A3372" s="371">
        <v>3358</v>
      </c>
      <c r="B3372" s="377">
        <v>9945</v>
      </c>
      <c r="C3372" s="378">
        <f>Matrix!B9947</f>
        <v>0</v>
      </c>
      <c r="D3372" s="403" t="s">
        <v>25659</v>
      </c>
      <c r="E3372" s="408" t="s">
        <v>25669</v>
      </c>
      <c r="F3372" s="381" t="s">
        <v>21714</v>
      </c>
      <c r="G3372" s="405" t="s">
        <v>9806</v>
      </c>
    </row>
    <row r="3373" spans="1:7" ht="40.5">
      <c r="A3373" s="371">
        <v>3359</v>
      </c>
      <c r="B3373" s="377">
        <v>9946</v>
      </c>
      <c r="C3373" s="378">
        <f>Matrix!B9948</f>
        <v>0</v>
      </c>
      <c r="D3373" s="403" t="s">
        <v>25659</v>
      </c>
      <c r="E3373" s="408" t="s">
        <v>25669</v>
      </c>
      <c r="F3373" s="381" t="s">
        <v>21715</v>
      </c>
      <c r="G3373" s="405" t="s">
        <v>9807</v>
      </c>
    </row>
    <row r="3374" spans="1:7" ht="37.5">
      <c r="A3374" s="371">
        <v>3360</v>
      </c>
      <c r="B3374" s="377">
        <v>9947</v>
      </c>
      <c r="C3374" s="378">
        <f>Matrix!B9949</f>
        <v>0</v>
      </c>
      <c r="D3374" s="403" t="s">
        <v>25659</v>
      </c>
      <c r="E3374" s="408" t="s">
        <v>25669</v>
      </c>
      <c r="F3374" s="381" t="s">
        <v>21716</v>
      </c>
      <c r="G3374" s="405" t="s">
        <v>9808</v>
      </c>
    </row>
    <row r="3375" spans="1:7" ht="37.5">
      <c r="A3375" s="371">
        <v>3361</v>
      </c>
      <c r="B3375" s="377">
        <v>9948</v>
      </c>
      <c r="C3375" s="378">
        <f>Matrix!B9950</f>
        <v>0</v>
      </c>
      <c r="D3375" s="403" t="s">
        <v>25659</v>
      </c>
      <c r="E3375" s="408" t="s">
        <v>25669</v>
      </c>
      <c r="F3375" s="381" t="s">
        <v>21717</v>
      </c>
      <c r="G3375" s="405" t="s">
        <v>9809</v>
      </c>
    </row>
    <row r="3376" spans="1:7" ht="37.5">
      <c r="A3376" s="371">
        <v>3362</v>
      </c>
      <c r="B3376" s="377">
        <v>9949</v>
      </c>
      <c r="C3376" s="378">
        <f>Matrix!B9951</f>
        <v>0</v>
      </c>
      <c r="D3376" s="403" t="s">
        <v>25659</v>
      </c>
      <c r="E3376" s="408" t="s">
        <v>25669</v>
      </c>
      <c r="F3376" s="381" t="s">
        <v>21718</v>
      </c>
      <c r="G3376" s="405" t="s">
        <v>9810</v>
      </c>
    </row>
    <row r="3377" spans="1:7" ht="37.5">
      <c r="A3377" s="371">
        <v>3363</v>
      </c>
      <c r="B3377" s="377">
        <v>9950</v>
      </c>
      <c r="C3377" s="378">
        <f>Matrix!B9952</f>
        <v>0</v>
      </c>
      <c r="D3377" s="403" t="s">
        <v>25659</v>
      </c>
      <c r="E3377" s="408" t="s">
        <v>25669</v>
      </c>
      <c r="F3377" s="381" t="s">
        <v>21719</v>
      </c>
      <c r="G3377" s="405" t="s">
        <v>9811</v>
      </c>
    </row>
    <row r="3378" spans="1:7" ht="37.5">
      <c r="A3378" s="371">
        <v>3364</v>
      </c>
      <c r="B3378" s="377">
        <v>9951</v>
      </c>
      <c r="C3378" s="378">
        <f>Matrix!B9953</f>
        <v>0</v>
      </c>
      <c r="D3378" s="403" t="s">
        <v>25659</v>
      </c>
      <c r="E3378" s="408" t="s">
        <v>25669</v>
      </c>
      <c r="F3378" s="381" t="s">
        <v>21720</v>
      </c>
      <c r="G3378" s="405" t="s">
        <v>9812</v>
      </c>
    </row>
    <row r="3379" spans="1:7" ht="37.5">
      <c r="A3379" s="371">
        <v>3365</v>
      </c>
      <c r="B3379" s="377">
        <v>9952</v>
      </c>
      <c r="C3379" s="378">
        <f>Matrix!B9954</f>
        <v>0</v>
      </c>
      <c r="D3379" s="403" t="s">
        <v>25659</v>
      </c>
      <c r="E3379" s="408" t="s">
        <v>25669</v>
      </c>
      <c r="F3379" s="381" t="s">
        <v>21721</v>
      </c>
      <c r="G3379" s="405" t="s">
        <v>9813</v>
      </c>
    </row>
    <row r="3380" spans="1:7" ht="37.5">
      <c r="A3380" s="371">
        <v>3366</v>
      </c>
      <c r="B3380" s="377">
        <v>9953</v>
      </c>
      <c r="C3380" s="378">
        <f>Matrix!B9955</f>
        <v>0</v>
      </c>
      <c r="D3380" s="403" t="s">
        <v>25659</v>
      </c>
      <c r="E3380" s="408" t="s">
        <v>25669</v>
      </c>
      <c r="F3380" s="381" t="s">
        <v>21722</v>
      </c>
      <c r="G3380" s="405" t="s">
        <v>9814</v>
      </c>
    </row>
    <row r="3381" spans="1:7" ht="37.5">
      <c r="A3381" s="371">
        <v>3367</v>
      </c>
      <c r="B3381" s="377">
        <v>9954</v>
      </c>
      <c r="C3381" s="378">
        <f>Matrix!B9956</f>
        <v>0</v>
      </c>
      <c r="D3381" s="403" t="s">
        <v>25659</v>
      </c>
      <c r="E3381" s="408" t="s">
        <v>25669</v>
      </c>
      <c r="F3381" s="381" t="s">
        <v>21723</v>
      </c>
      <c r="G3381" s="405" t="s">
        <v>9815</v>
      </c>
    </row>
    <row r="3382" spans="1:7" ht="37.5">
      <c r="A3382" s="371">
        <v>3368</v>
      </c>
      <c r="B3382" s="377">
        <v>9955</v>
      </c>
      <c r="C3382" s="378">
        <f>Matrix!B9957</f>
        <v>0</v>
      </c>
      <c r="D3382" s="403" t="s">
        <v>25659</v>
      </c>
      <c r="E3382" s="408" t="s">
        <v>25669</v>
      </c>
      <c r="F3382" s="381" t="s">
        <v>21724</v>
      </c>
      <c r="G3382" s="405" t="s">
        <v>9816</v>
      </c>
    </row>
    <row r="3383" spans="1:7" ht="37.5">
      <c r="A3383" s="371">
        <v>3369</v>
      </c>
      <c r="B3383" s="377">
        <v>9956</v>
      </c>
      <c r="C3383" s="378">
        <f>Matrix!B9958</f>
        <v>0</v>
      </c>
      <c r="D3383" s="403" t="s">
        <v>25659</v>
      </c>
      <c r="E3383" s="408" t="s">
        <v>25669</v>
      </c>
      <c r="F3383" s="381" t="s">
        <v>21725</v>
      </c>
      <c r="G3383" s="405" t="s">
        <v>9817</v>
      </c>
    </row>
    <row r="3384" spans="1:7" ht="37.5">
      <c r="A3384" s="371">
        <v>3370</v>
      </c>
      <c r="B3384" s="377">
        <v>9957</v>
      </c>
      <c r="C3384" s="378">
        <f>Matrix!B9959</f>
        <v>0</v>
      </c>
      <c r="D3384" s="403" t="s">
        <v>25659</v>
      </c>
      <c r="E3384" s="408" t="s">
        <v>25669</v>
      </c>
      <c r="F3384" s="381" t="s">
        <v>21726</v>
      </c>
      <c r="G3384" s="405" t="s">
        <v>9818</v>
      </c>
    </row>
    <row r="3385" spans="1:7" ht="40.5">
      <c r="A3385" s="371">
        <v>3371</v>
      </c>
      <c r="B3385" s="377">
        <v>9958</v>
      </c>
      <c r="C3385" s="378">
        <f>Matrix!B9960</f>
        <v>0</v>
      </c>
      <c r="D3385" s="403" t="s">
        <v>25659</v>
      </c>
      <c r="E3385" s="408" t="s">
        <v>25669</v>
      </c>
      <c r="F3385" s="381" t="s">
        <v>21727</v>
      </c>
      <c r="G3385" s="405" t="s">
        <v>9819</v>
      </c>
    </row>
    <row r="3386" spans="1:7" ht="40.5">
      <c r="A3386" s="371">
        <v>3372</v>
      </c>
      <c r="B3386" s="377">
        <v>9959</v>
      </c>
      <c r="C3386" s="378">
        <f>Matrix!B9961</f>
        <v>0</v>
      </c>
      <c r="D3386" s="403" t="s">
        <v>25659</v>
      </c>
      <c r="E3386" s="408" t="s">
        <v>25669</v>
      </c>
      <c r="F3386" s="381" t="s">
        <v>21728</v>
      </c>
      <c r="G3386" s="405" t="s">
        <v>9820</v>
      </c>
    </row>
    <row r="3387" spans="1:7" ht="37.5">
      <c r="A3387" s="371">
        <v>3373</v>
      </c>
      <c r="B3387" s="377">
        <v>9960</v>
      </c>
      <c r="C3387" s="378">
        <f>Matrix!B9962</f>
        <v>0</v>
      </c>
      <c r="D3387" s="403" t="s">
        <v>25659</v>
      </c>
      <c r="E3387" s="408" t="s">
        <v>25669</v>
      </c>
      <c r="F3387" s="381" t="s">
        <v>21729</v>
      </c>
      <c r="G3387" s="405" t="s">
        <v>9821</v>
      </c>
    </row>
    <row r="3388" spans="1:7" ht="37.5">
      <c r="A3388" s="371">
        <v>3374</v>
      </c>
      <c r="B3388" s="377">
        <v>9961</v>
      </c>
      <c r="C3388" s="378">
        <f>Matrix!B9963</f>
        <v>0</v>
      </c>
      <c r="D3388" s="403" t="s">
        <v>25659</v>
      </c>
      <c r="E3388" s="408" t="s">
        <v>25669</v>
      </c>
      <c r="F3388" s="381" t="s">
        <v>21730</v>
      </c>
      <c r="G3388" s="405" t="s">
        <v>9822</v>
      </c>
    </row>
    <row r="3389" spans="1:7" ht="37.5">
      <c r="A3389" s="371">
        <v>3375</v>
      </c>
      <c r="B3389" s="377">
        <v>9962</v>
      </c>
      <c r="C3389" s="378">
        <f>Matrix!B9964</f>
        <v>0</v>
      </c>
      <c r="D3389" s="403" t="s">
        <v>25659</v>
      </c>
      <c r="E3389" s="408" t="s">
        <v>25669</v>
      </c>
      <c r="F3389" s="381" t="s">
        <v>21731</v>
      </c>
      <c r="G3389" s="405" t="s">
        <v>9823</v>
      </c>
    </row>
    <row r="3390" spans="1:7" ht="37.5">
      <c r="A3390" s="371">
        <v>3376</v>
      </c>
      <c r="B3390" s="377">
        <v>9963</v>
      </c>
      <c r="C3390" s="378">
        <f>Matrix!B9965</f>
        <v>0</v>
      </c>
      <c r="D3390" s="403" t="s">
        <v>25659</v>
      </c>
      <c r="E3390" s="408" t="s">
        <v>25669</v>
      </c>
      <c r="F3390" s="381" t="s">
        <v>21732</v>
      </c>
      <c r="G3390" s="405" t="s">
        <v>9824</v>
      </c>
    </row>
    <row r="3391" spans="1:7" ht="37.5">
      <c r="A3391" s="371">
        <v>3377</v>
      </c>
      <c r="B3391" s="377">
        <v>9964</v>
      </c>
      <c r="C3391" s="378">
        <f>Matrix!B9966</f>
        <v>0</v>
      </c>
      <c r="D3391" s="403" t="s">
        <v>25659</v>
      </c>
      <c r="E3391" s="408" t="s">
        <v>25669</v>
      </c>
      <c r="F3391" s="381" t="s">
        <v>21733</v>
      </c>
      <c r="G3391" s="405" t="s">
        <v>9825</v>
      </c>
    </row>
    <row r="3392" spans="1:7" ht="40.5">
      <c r="A3392" s="371">
        <v>3378</v>
      </c>
      <c r="B3392" s="377">
        <v>9965</v>
      </c>
      <c r="C3392" s="378">
        <f>Matrix!B9967</f>
        <v>0</v>
      </c>
      <c r="D3392" s="403" t="s">
        <v>25659</v>
      </c>
      <c r="E3392" s="408" t="s">
        <v>25669</v>
      </c>
      <c r="F3392" s="381" t="s">
        <v>21734</v>
      </c>
      <c r="G3392" s="405" t="s">
        <v>9826</v>
      </c>
    </row>
    <row r="3393" spans="1:7" ht="37.5">
      <c r="A3393" s="371">
        <v>3379</v>
      </c>
      <c r="B3393" s="377">
        <v>9966</v>
      </c>
      <c r="C3393" s="378">
        <f>Matrix!B9968</f>
        <v>0</v>
      </c>
      <c r="D3393" s="403" t="s">
        <v>25659</v>
      </c>
      <c r="E3393" s="408" t="s">
        <v>25669</v>
      </c>
      <c r="F3393" s="381" t="s">
        <v>21735</v>
      </c>
      <c r="G3393" s="405" t="s">
        <v>9827</v>
      </c>
    </row>
    <row r="3394" spans="1:7" ht="37.5">
      <c r="A3394" s="371">
        <v>3380</v>
      </c>
      <c r="B3394" s="377">
        <v>9968</v>
      </c>
      <c r="C3394" s="378">
        <f>Matrix!B9970</f>
        <v>0</v>
      </c>
      <c r="D3394" s="403" t="s">
        <v>25659</v>
      </c>
      <c r="E3394" s="408" t="s">
        <v>25669</v>
      </c>
      <c r="F3394" s="381" t="s">
        <v>21737</v>
      </c>
      <c r="G3394" s="405" t="s">
        <v>9829</v>
      </c>
    </row>
    <row r="3395" spans="1:7" ht="37.5">
      <c r="A3395" s="371">
        <v>3381</v>
      </c>
      <c r="B3395" s="377">
        <v>9969</v>
      </c>
      <c r="C3395" s="378">
        <f>Matrix!B9971</f>
        <v>0</v>
      </c>
      <c r="D3395" s="403" t="s">
        <v>25659</v>
      </c>
      <c r="E3395" s="408" t="s">
        <v>25669</v>
      </c>
      <c r="F3395" s="381" t="s">
        <v>21738</v>
      </c>
      <c r="G3395" s="405" t="s">
        <v>9830</v>
      </c>
    </row>
    <row r="3396" spans="1:7" ht="37.5">
      <c r="A3396" s="371">
        <v>3382</v>
      </c>
      <c r="B3396" s="377">
        <v>9970</v>
      </c>
      <c r="C3396" s="378">
        <f>Matrix!B9972</f>
        <v>0</v>
      </c>
      <c r="D3396" s="403" t="s">
        <v>25659</v>
      </c>
      <c r="E3396" s="408" t="s">
        <v>25669</v>
      </c>
      <c r="F3396" s="381" t="s">
        <v>21739</v>
      </c>
      <c r="G3396" s="405" t="s">
        <v>9831</v>
      </c>
    </row>
    <row r="3397" spans="1:7" s="413" customFormat="1" ht="37.5">
      <c r="A3397" s="371">
        <v>3383</v>
      </c>
      <c r="B3397" s="409">
        <v>2158</v>
      </c>
      <c r="C3397" s="410">
        <f>Matrix!B2160</f>
        <v>0</v>
      </c>
      <c r="D3397" s="403" t="s">
        <v>25659</v>
      </c>
      <c r="E3397" s="411" t="s">
        <v>25670</v>
      </c>
      <c r="F3397" s="381" t="s">
        <v>14208</v>
      </c>
      <c r="G3397" s="412" t="s">
        <v>2160</v>
      </c>
    </row>
    <row r="3398" spans="1:7" s="413" customFormat="1" ht="37.5">
      <c r="A3398" s="371">
        <v>3384</v>
      </c>
      <c r="B3398" s="409">
        <v>2159</v>
      </c>
      <c r="C3398" s="410">
        <f>Matrix!B2161</f>
        <v>0</v>
      </c>
      <c r="D3398" s="403" t="s">
        <v>25659</v>
      </c>
      <c r="E3398" s="411" t="s">
        <v>25670</v>
      </c>
      <c r="F3398" s="381" t="s">
        <v>14209</v>
      </c>
      <c r="G3398" s="412" t="s">
        <v>2161</v>
      </c>
    </row>
    <row r="3399" spans="1:7" s="413" customFormat="1" ht="37.5">
      <c r="A3399" s="371">
        <v>3385</v>
      </c>
      <c r="B3399" s="409">
        <v>2160</v>
      </c>
      <c r="C3399" s="410">
        <f>Matrix!B2162</f>
        <v>0</v>
      </c>
      <c r="D3399" s="403" t="s">
        <v>25659</v>
      </c>
      <c r="E3399" s="411" t="s">
        <v>25670</v>
      </c>
      <c r="F3399" s="381" t="s">
        <v>14210</v>
      </c>
      <c r="G3399" s="412" t="s">
        <v>2162</v>
      </c>
    </row>
    <row r="3400" spans="1:7" s="413" customFormat="1" ht="37.5">
      <c r="A3400" s="371">
        <v>3386</v>
      </c>
      <c r="B3400" s="409">
        <v>2161</v>
      </c>
      <c r="C3400" s="410">
        <f>Matrix!B2163</f>
        <v>0</v>
      </c>
      <c r="D3400" s="403" t="s">
        <v>25659</v>
      </c>
      <c r="E3400" s="411" t="s">
        <v>25670</v>
      </c>
      <c r="F3400" s="381" t="s">
        <v>14211</v>
      </c>
      <c r="G3400" s="412" t="s">
        <v>2163</v>
      </c>
    </row>
    <row r="3401" spans="1:7" s="413" customFormat="1" ht="37.5">
      <c r="A3401" s="371">
        <v>3387</v>
      </c>
      <c r="B3401" s="409">
        <v>2162</v>
      </c>
      <c r="C3401" s="410">
        <f>Matrix!B2164</f>
        <v>0</v>
      </c>
      <c r="D3401" s="403" t="s">
        <v>25659</v>
      </c>
      <c r="E3401" s="411" t="s">
        <v>25670</v>
      </c>
      <c r="F3401" s="381" t="s">
        <v>14212</v>
      </c>
      <c r="G3401" s="412" t="s">
        <v>2164</v>
      </c>
    </row>
    <row r="3402" spans="1:7" s="413" customFormat="1" ht="37.5">
      <c r="A3402" s="371">
        <v>3388</v>
      </c>
      <c r="B3402" s="409">
        <v>2163</v>
      </c>
      <c r="C3402" s="410">
        <f>Matrix!B2165</f>
        <v>0</v>
      </c>
      <c r="D3402" s="403" t="s">
        <v>25659</v>
      </c>
      <c r="E3402" s="411" t="s">
        <v>25670</v>
      </c>
      <c r="F3402" s="381" t="s">
        <v>14213</v>
      </c>
      <c r="G3402" s="412" t="s">
        <v>2165</v>
      </c>
    </row>
    <row r="3403" spans="1:7" s="413" customFormat="1" ht="37.5">
      <c r="A3403" s="371">
        <v>3389</v>
      </c>
      <c r="B3403" s="409">
        <v>2164</v>
      </c>
      <c r="C3403" s="410">
        <f>Matrix!B2166</f>
        <v>0</v>
      </c>
      <c r="D3403" s="403" t="s">
        <v>25659</v>
      </c>
      <c r="E3403" s="411" t="s">
        <v>25670</v>
      </c>
      <c r="F3403" s="381" t="s">
        <v>14214</v>
      </c>
      <c r="G3403" s="412" t="s">
        <v>2166</v>
      </c>
    </row>
    <row r="3404" spans="1:7" s="413" customFormat="1" ht="37.5">
      <c r="A3404" s="371">
        <v>3390</v>
      </c>
      <c r="B3404" s="409">
        <v>2165</v>
      </c>
      <c r="C3404" s="410">
        <f>Matrix!B2167</f>
        <v>0</v>
      </c>
      <c r="D3404" s="403" t="s">
        <v>25659</v>
      </c>
      <c r="E3404" s="411" t="s">
        <v>25670</v>
      </c>
      <c r="F3404" s="381" t="s">
        <v>14215</v>
      </c>
      <c r="G3404" s="412" t="s">
        <v>2167</v>
      </c>
    </row>
    <row r="3405" spans="1:7" s="413" customFormat="1" ht="37.5">
      <c r="A3405" s="371">
        <v>3391</v>
      </c>
      <c r="B3405" s="409">
        <v>2166</v>
      </c>
      <c r="C3405" s="410">
        <f>Matrix!B2168</f>
        <v>0</v>
      </c>
      <c r="D3405" s="403" t="s">
        <v>25659</v>
      </c>
      <c r="E3405" s="411" t="s">
        <v>25670</v>
      </c>
      <c r="F3405" s="381" t="s">
        <v>14216</v>
      </c>
      <c r="G3405" s="412" t="s">
        <v>2168</v>
      </c>
    </row>
    <row r="3406" spans="1:7" s="413" customFormat="1" ht="37.5">
      <c r="A3406" s="371">
        <v>3392</v>
      </c>
      <c r="B3406" s="409">
        <v>2167</v>
      </c>
      <c r="C3406" s="410">
        <f>Matrix!B2169</f>
        <v>0</v>
      </c>
      <c r="D3406" s="403" t="s">
        <v>25659</v>
      </c>
      <c r="E3406" s="411" t="s">
        <v>25670</v>
      </c>
      <c r="F3406" s="381" t="s">
        <v>14217</v>
      </c>
      <c r="G3406" s="412" t="s">
        <v>2169</v>
      </c>
    </row>
    <row r="3407" spans="1:7" s="413" customFormat="1" ht="42.75">
      <c r="A3407" s="371">
        <v>3393</v>
      </c>
      <c r="B3407" s="409">
        <v>2168</v>
      </c>
      <c r="C3407" s="410">
        <f>Matrix!B2170</f>
        <v>0</v>
      </c>
      <c r="D3407" s="403" t="s">
        <v>25659</v>
      </c>
      <c r="E3407" s="411" t="s">
        <v>25670</v>
      </c>
      <c r="F3407" s="381" t="s">
        <v>14218</v>
      </c>
      <c r="G3407" s="412" t="s">
        <v>2170</v>
      </c>
    </row>
    <row r="3408" spans="1:7" s="413" customFormat="1" ht="37.5">
      <c r="A3408" s="371">
        <v>3394</v>
      </c>
      <c r="B3408" s="409">
        <v>2169</v>
      </c>
      <c r="C3408" s="410">
        <f>Matrix!B2171</f>
        <v>0</v>
      </c>
      <c r="D3408" s="403" t="s">
        <v>25659</v>
      </c>
      <c r="E3408" s="411" t="s">
        <v>25670</v>
      </c>
      <c r="F3408" s="381" t="s">
        <v>14219</v>
      </c>
      <c r="G3408" s="412" t="s">
        <v>2171</v>
      </c>
    </row>
    <row r="3409" spans="1:7" s="413" customFormat="1" ht="37.5">
      <c r="A3409" s="371">
        <v>3395</v>
      </c>
      <c r="B3409" s="409">
        <v>2170</v>
      </c>
      <c r="C3409" s="410">
        <f>Matrix!B2172</f>
        <v>0</v>
      </c>
      <c r="D3409" s="403" t="s">
        <v>25659</v>
      </c>
      <c r="E3409" s="411" t="s">
        <v>25670</v>
      </c>
      <c r="F3409" s="381" t="s">
        <v>14220</v>
      </c>
      <c r="G3409" s="412" t="s">
        <v>2172</v>
      </c>
    </row>
    <row r="3410" spans="1:7" s="413" customFormat="1" ht="37.5">
      <c r="A3410" s="371">
        <v>3396</v>
      </c>
      <c r="B3410" s="409">
        <v>2171</v>
      </c>
      <c r="C3410" s="410">
        <f>Matrix!B2173</f>
        <v>0</v>
      </c>
      <c r="D3410" s="403" t="s">
        <v>25659</v>
      </c>
      <c r="E3410" s="411" t="s">
        <v>25670</v>
      </c>
      <c r="F3410" s="381" t="s">
        <v>14221</v>
      </c>
      <c r="G3410" s="412" t="s">
        <v>2173</v>
      </c>
    </row>
    <row r="3411" spans="1:7" s="413" customFormat="1" ht="37.5">
      <c r="A3411" s="371">
        <v>3397</v>
      </c>
      <c r="B3411" s="409">
        <v>2172</v>
      </c>
      <c r="C3411" s="410">
        <f>Matrix!B2174</f>
        <v>0</v>
      </c>
      <c r="D3411" s="403" t="s">
        <v>25659</v>
      </c>
      <c r="E3411" s="411" t="s">
        <v>25670</v>
      </c>
      <c r="F3411" s="381" t="s">
        <v>14222</v>
      </c>
      <c r="G3411" s="412" t="s">
        <v>2174</v>
      </c>
    </row>
    <row r="3412" spans="1:7" s="413" customFormat="1" ht="37.5">
      <c r="A3412" s="371">
        <v>3398</v>
      </c>
      <c r="B3412" s="409">
        <v>2173</v>
      </c>
      <c r="C3412" s="410">
        <f>Matrix!B2175</f>
        <v>0</v>
      </c>
      <c r="D3412" s="403" t="s">
        <v>25659</v>
      </c>
      <c r="E3412" s="411" t="s">
        <v>25670</v>
      </c>
      <c r="F3412" s="381" t="s">
        <v>14223</v>
      </c>
      <c r="G3412" s="412" t="s">
        <v>2175</v>
      </c>
    </row>
    <row r="3413" spans="1:7" s="413" customFormat="1" ht="37.5">
      <c r="A3413" s="371">
        <v>3399</v>
      </c>
      <c r="B3413" s="409">
        <v>2174</v>
      </c>
      <c r="C3413" s="410">
        <f>Matrix!B2176</f>
        <v>0</v>
      </c>
      <c r="D3413" s="403" t="s">
        <v>25659</v>
      </c>
      <c r="E3413" s="411" t="s">
        <v>25670</v>
      </c>
      <c r="F3413" s="381" t="s">
        <v>14224</v>
      </c>
      <c r="G3413" s="412" t="s">
        <v>2176</v>
      </c>
    </row>
    <row r="3414" spans="1:7" s="413" customFormat="1" ht="37.5">
      <c r="A3414" s="371">
        <v>3400</v>
      </c>
      <c r="B3414" s="409">
        <v>2175</v>
      </c>
      <c r="C3414" s="410">
        <f>Matrix!B2177</f>
        <v>0</v>
      </c>
      <c r="D3414" s="403" t="s">
        <v>25659</v>
      </c>
      <c r="E3414" s="411" t="s">
        <v>25670</v>
      </c>
      <c r="F3414" s="381" t="s">
        <v>14225</v>
      </c>
      <c r="G3414" s="412" t="s">
        <v>2177</v>
      </c>
    </row>
    <row r="3415" spans="1:7" s="413" customFormat="1" ht="37.5">
      <c r="A3415" s="371">
        <v>3401</v>
      </c>
      <c r="B3415" s="409">
        <v>2176</v>
      </c>
      <c r="C3415" s="410">
        <f>Matrix!B2178</f>
        <v>0</v>
      </c>
      <c r="D3415" s="403" t="s">
        <v>25659</v>
      </c>
      <c r="E3415" s="411" t="s">
        <v>25670</v>
      </c>
      <c r="F3415" s="381" t="s">
        <v>14226</v>
      </c>
      <c r="G3415" s="412" t="s">
        <v>2178</v>
      </c>
    </row>
    <row r="3416" spans="1:7" s="413" customFormat="1" ht="37.5">
      <c r="A3416" s="371">
        <v>3402</v>
      </c>
      <c r="B3416" s="409">
        <v>2177</v>
      </c>
      <c r="C3416" s="410">
        <f>Matrix!B2179</f>
        <v>0</v>
      </c>
      <c r="D3416" s="403" t="s">
        <v>25659</v>
      </c>
      <c r="E3416" s="411" t="s">
        <v>25670</v>
      </c>
      <c r="F3416" s="381" t="s">
        <v>14227</v>
      </c>
      <c r="G3416" s="412" t="s">
        <v>2179</v>
      </c>
    </row>
    <row r="3417" spans="1:7" s="413" customFormat="1" ht="42.75">
      <c r="A3417" s="371">
        <v>3403</v>
      </c>
      <c r="B3417" s="409">
        <v>2178</v>
      </c>
      <c r="C3417" s="410">
        <f>Matrix!B2180</f>
        <v>0</v>
      </c>
      <c r="D3417" s="403" t="s">
        <v>25659</v>
      </c>
      <c r="E3417" s="411" t="s">
        <v>25670</v>
      </c>
      <c r="F3417" s="381" t="s">
        <v>14228</v>
      </c>
      <c r="G3417" s="412" t="s">
        <v>2180</v>
      </c>
    </row>
    <row r="3418" spans="1:7" s="413" customFormat="1" ht="37.5">
      <c r="A3418" s="371">
        <v>3404</v>
      </c>
      <c r="B3418" s="409">
        <v>2179</v>
      </c>
      <c r="C3418" s="410">
        <f>Matrix!B2181</f>
        <v>0</v>
      </c>
      <c r="D3418" s="403" t="s">
        <v>25659</v>
      </c>
      <c r="E3418" s="411" t="s">
        <v>25670</v>
      </c>
      <c r="F3418" s="381" t="s">
        <v>14229</v>
      </c>
      <c r="G3418" s="412" t="s">
        <v>2181</v>
      </c>
    </row>
    <row r="3419" spans="1:7" s="413" customFormat="1" ht="37.5">
      <c r="A3419" s="371">
        <v>3405</v>
      </c>
      <c r="B3419" s="409">
        <v>2180</v>
      </c>
      <c r="C3419" s="410">
        <f>Matrix!B2182</f>
        <v>0</v>
      </c>
      <c r="D3419" s="403" t="s">
        <v>25659</v>
      </c>
      <c r="E3419" s="411" t="s">
        <v>25670</v>
      </c>
      <c r="F3419" s="381" t="s">
        <v>14230</v>
      </c>
      <c r="G3419" s="412" t="s">
        <v>2182</v>
      </c>
    </row>
    <row r="3420" spans="1:7" s="413" customFormat="1" ht="37.5">
      <c r="A3420" s="371">
        <v>3406</v>
      </c>
      <c r="B3420" s="409">
        <v>2181</v>
      </c>
      <c r="C3420" s="410">
        <f>Matrix!B2183</f>
        <v>0</v>
      </c>
      <c r="D3420" s="403" t="s">
        <v>25659</v>
      </c>
      <c r="E3420" s="411" t="s">
        <v>25670</v>
      </c>
      <c r="F3420" s="381" t="s">
        <v>14231</v>
      </c>
      <c r="G3420" s="412" t="s">
        <v>2183</v>
      </c>
    </row>
    <row r="3421" spans="1:7" s="413" customFormat="1" ht="37.5">
      <c r="A3421" s="371">
        <v>3407</v>
      </c>
      <c r="B3421" s="409">
        <v>2182</v>
      </c>
      <c r="C3421" s="410">
        <f>Matrix!B2184</f>
        <v>0</v>
      </c>
      <c r="D3421" s="403" t="s">
        <v>25659</v>
      </c>
      <c r="E3421" s="411" t="s">
        <v>25670</v>
      </c>
      <c r="F3421" s="381" t="s">
        <v>14232</v>
      </c>
      <c r="G3421" s="412" t="s">
        <v>2184</v>
      </c>
    </row>
    <row r="3422" spans="1:7" s="413" customFormat="1" ht="37.5">
      <c r="A3422" s="371">
        <v>3408</v>
      </c>
      <c r="B3422" s="409">
        <v>2183</v>
      </c>
      <c r="C3422" s="410">
        <f>Matrix!B2185</f>
        <v>0</v>
      </c>
      <c r="D3422" s="403" t="s">
        <v>25659</v>
      </c>
      <c r="E3422" s="411" t="s">
        <v>25670</v>
      </c>
      <c r="F3422" s="381" t="s">
        <v>14233</v>
      </c>
      <c r="G3422" s="412" t="s">
        <v>2185</v>
      </c>
    </row>
    <row r="3423" spans="1:7" s="413" customFormat="1" ht="37.5">
      <c r="A3423" s="371">
        <v>3409</v>
      </c>
      <c r="B3423" s="409">
        <v>2184</v>
      </c>
      <c r="C3423" s="410">
        <f>Matrix!B2186</f>
        <v>0</v>
      </c>
      <c r="D3423" s="403" t="s">
        <v>25659</v>
      </c>
      <c r="E3423" s="411" t="s">
        <v>25670</v>
      </c>
      <c r="F3423" s="381" t="s">
        <v>14234</v>
      </c>
      <c r="G3423" s="412" t="s">
        <v>2186</v>
      </c>
    </row>
    <row r="3424" spans="1:7" s="413" customFormat="1" ht="42.75">
      <c r="A3424" s="371">
        <v>3410</v>
      </c>
      <c r="B3424" s="409">
        <v>2185</v>
      </c>
      <c r="C3424" s="410">
        <f>Matrix!B2187</f>
        <v>0</v>
      </c>
      <c r="D3424" s="403" t="s">
        <v>25659</v>
      </c>
      <c r="E3424" s="411" t="s">
        <v>25670</v>
      </c>
      <c r="F3424" s="381" t="s">
        <v>14235</v>
      </c>
      <c r="G3424" s="412" t="s">
        <v>2187</v>
      </c>
    </row>
    <row r="3425" spans="1:7" s="413" customFormat="1" ht="37.5">
      <c r="A3425" s="371">
        <v>3411</v>
      </c>
      <c r="B3425" s="409">
        <v>2186</v>
      </c>
      <c r="C3425" s="410">
        <f>Matrix!B2188</f>
        <v>0</v>
      </c>
      <c r="D3425" s="403" t="s">
        <v>25659</v>
      </c>
      <c r="E3425" s="411" t="s">
        <v>25670</v>
      </c>
      <c r="F3425" s="381" t="s">
        <v>14236</v>
      </c>
      <c r="G3425" s="412" t="s">
        <v>2188</v>
      </c>
    </row>
    <row r="3426" spans="1:7" s="413" customFormat="1" ht="37.5">
      <c r="A3426" s="371">
        <v>3412</v>
      </c>
      <c r="B3426" s="409">
        <v>2187</v>
      </c>
      <c r="C3426" s="410">
        <f>Matrix!B2189</f>
        <v>0</v>
      </c>
      <c r="D3426" s="403" t="s">
        <v>25659</v>
      </c>
      <c r="E3426" s="411" t="s">
        <v>25670</v>
      </c>
      <c r="F3426" s="381" t="s">
        <v>14237</v>
      </c>
      <c r="G3426" s="412" t="s">
        <v>2189</v>
      </c>
    </row>
    <row r="3427" spans="1:7" s="413" customFormat="1" ht="42.75">
      <c r="A3427" s="371">
        <v>3413</v>
      </c>
      <c r="B3427" s="409">
        <v>2188</v>
      </c>
      <c r="C3427" s="410">
        <f>Matrix!B2190</f>
        <v>0</v>
      </c>
      <c r="D3427" s="403" t="s">
        <v>25659</v>
      </c>
      <c r="E3427" s="411" t="s">
        <v>25670</v>
      </c>
      <c r="F3427" s="381" t="s">
        <v>14238</v>
      </c>
      <c r="G3427" s="412" t="s">
        <v>2190</v>
      </c>
    </row>
    <row r="3428" spans="1:7" s="413" customFormat="1" ht="42.75">
      <c r="A3428" s="371">
        <v>3414</v>
      </c>
      <c r="B3428" s="409">
        <v>2189</v>
      </c>
      <c r="C3428" s="410">
        <f>Matrix!B2191</f>
        <v>0</v>
      </c>
      <c r="D3428" s="403" t="s">
        <v>25659</v>
      </c>
      <c r="E3428" s="411" t="s">
        <v>25670</v>
      </c>
      <c r="F3428" s="381" t="s">
        <v>14239</v>
      </c>
      <c r="G3428" s="412" t="s">
        <v>2191</v>
      </c>
    </row>
    <row r="3429" spans="1:7" s="413" customFormat="1" ht="37.5">
      <c r="A3429" s="371">
        <v>3415</v>
      </c>
      <c r="B3429" s="409">
        <v>2190</v>
      </c>
      <c r="C3429" s="410">
        <f>Matrix!B2192</f>
        <v>0</v>
      </c>
      <c r="D3429" s="403" t="s">
        <v>25659</v>
      </c>
      <c r="E3429" s="411" t="s">
        <v>25670</v>
      </c>
      <c r="F3429" s="381" t="s">
        <v>14240</v>
      </c>
      <c r="G3429" s="412" t="s">
        <v>2192</v>
      </c>
    </row>
    <row r="3430" spans="1:7" s="413" customFormat="1" ht="37.5">
      <c r="A3430" s="371">
        <v>3416</v>
      </c>
      <c r="B3430" s="409">
        <v>2191</v>
      </c>
      <c r="C3430" s="410">
        <f>Matrix!B2193</f>
        <v>0</v>
      </c>
      <c r="D3430" s="403" t="s">
        <v>25659</v>
      </c>
      <c r="E3430" s="411" t="s">
        <v>25670</v>
      </c>
      <c r="F3430" s="381" t="s">
        <v>14241</v>
      </c>
      <c r="G3430" s="412" t="s">
        <v>2193</v>
      </c>
    </row>
    <row r="3431" spans="1:7" s="413" customFormat="1" ht="37.5">
      <c r="A3431" s="371">
        <v>3417</v>
      </c>
      <c r="B3431" s="409">
        <v>2192</v>
      </c>
      <c r="C3431" s="410">
        <f>Matrix!B2194</f>
        <v>0</v>
      </c>
      <c r="D3431" s="403" t="s">
        <v>25659</v>
      </c>
      <c r="E3431" s="411" t="s">
        <v>25670</v>
      </c>
      <c r="F3431" s="381" t="s">
        <v>14242</v>
      </c>
      <c r="G3431" s="412" t="s">
        <v>2194</v>
      </c>
    </row>
    <row r="3432" spans="1:7" s="413" customFormat="1" ht="37.5">
      <c r="A3432" s="371">
        <v>3418</v>
      </c>
      <c r="B3432" s="409">
        <v>2193</v>
      </c>
      <c r="C3432" s="410">
        <f>Matrix!B2195</f>
        <v>0</v>
      </c>
      <c r="D3432" s="403" t="s">
        <v>25659</v>
      </c>
      <c r="E3432" s="411" t="s">
        <v>25670</v>
      </c>
      <c r="F3432" s="381" t="s">
        <v>14243</v>
      </c>
      <c r="G3432" s="412" t="s">
        <v>2195</v>
      </c>
    </row>
    <row r="3433" spans="1:7" s="413" customFormat="1" ht="37.5">
      <c r="A3433" s="371">
        <v>3419</v>
      </c>
      <c r="B3433" s="409">
        <v>2194</v>
      </c>
      <c r="C3433" s="410">
        <f>Matrix!B2196</f>
        <v>0</v>
      </c>
      <c r="D3433" s="403" t="s">
        <v>25659</v>
      </c>
      <c r="E3433" s="411" t="s">
        <v>25670</v>
      </c>
      <c r="F3433" s="381" t="s">
        <v>14244</v>
      </c>
      <c r="G3433" s="412" t="s">
        <v>2196</v>
      </c>
    </row>
    <row r="3434" spans="1:7" s="413" customFormat="1" ht="37.5">
      <c r="A3434" s="371">
        <v>3420</v>
      </c>
      <c r="B3434" s="409">
        <v>2195</v>
      </c>
      <c r="C3434" s="410">
        <f>Matrix!B2197</f>
        <v>0</v>
      </c>
      <c r="D3434" s="403" t="s">
        <v>25659</v>
      </c>
      <c r="E3434" s="411" t="s">
        <v>25670</v>
      </c>
      <c r="F3434" s="381" t="s">
        <v>14245</v>
      </c>
      <c r="G3434" s="412" t="s">
        <v>2197</v>
      </c>
    </row>
    <row r="3435" spans="1:7" s="413" customFormat="1" ht="37.5">
      <c r="A3435" s="371">
        <v>3421</v>
      </c>
      <c r="B3435" s="409">
        <v>2196</v>
      </c>
      <c r="C3435" s="410">
        <f>Matrix!B2198</f>
        <v>0</v>
      </c>
      <c r="D3435" s="403" t="s">
        <v>25659</v>
      </c>
      <c r="E3435" s="411" t="s">
        <v>25670</v>
      </c>
      <c r="F3435" s="381" t="s">
        <v>14246</v>
      </c>
      <c r="G3435" s="412" t="s">
        <v>2198</v>
      </c>
    </row>
    <row r="3436" spans="1:7" s="413" customFormat="1" ht="37.5">
      <c r="A3436" s="371">
        <v>3422</v>
      </c>
      <c r="B3436" s="409">
        <v>2197</v>
      </c>
      <c r="C3436" s="410">
        <f>Matrix!B2199</f>
        <v>0</v>
      </c>
      <c r="D3436" s="403" t="s">
        <v>25659</v>
      </c>
      <c r="E3436" s="411" t="s">
        <v>25670</v>
      </c>
      <c r="F3436" s="381" t="s">
        <v>14247</v>
      </c>
      <c r="G3436" s="412" t="s">
        <v>2199</v>
      </c>
    </row>
    <row r="3437" spans="1:7" s="413" customFormat="1" ht="42.75">
      <c r="A3437" s="371">
        <v>3423</v>
      </c>
      <c r="B3437" s="409">
        <v>2198</v>
      </c>
      <c r="C3437" s="410">
        <f>Matrix!B2200</f>
        <v>0</v>
      </c>
      <c r="D3437" s="403" t="s">
        <v>25659</v>
      </c>
      <c r="E3437" s="411" t="s">
        <v>25670</v>
      </c>
      <c r="F3437" s="381" t="s">
        <v>14248</v>
      </c>
      <c r="G3437" s="412" t="s">
        <v>2200</v>
      </c>
    </row>
    <row r="3438" spans="1:7" s="413" customFormat="1" ht="37.5">
      <c r="A3438" s="371">
        <v>3424</v>
      </c>
      <c r="B3438" s="409">
        <v>2199</v>
      </c>
      <c r="C3438" s="410">
        <f>Matrix!B2201</f>
        <v>0</v>
      </c>
      <c r="D3438" s="403" t="s">
        <v>25659</v>
      </c>
      <c r="E3438" s="411" t="s">
        <v>25670</v>
      </c>
      <c r="F3438" s="381" t="s">
        <v>14249</v>
      </c>
      <c r="G3438" s="412" t="s">
        <v>2201</v>
      </c>
    </row>
    <row r="3439" spans="1:7" s="413" customFormat="1" ht="37.5">
      <c r="A3439" s="371">
        <v>3425</v>
      </c>
      <c r="B3439" s="409">
        <v>2200</v>
      </c>
      <c r="C3439" s="410">
        <f>Matrix!B2202</f>
        <v>0</v>
      </c>
      <c r="D3439" s="403" t="s">
        <v>25659</v>
      </c>
      <c r="E3439" s="411" t="s">
        <v>25670</v>
      </c>
      <c r="F3439" s="381" t="s">
        <v>14250</v>
      </c>
      <c r="G3439" s="412" t="s">
        <v>2202</v>
      </c>
    </row>
    <row r="3440" spans="1:7" s="413" customFormat="1" ht="37.5">
      <c r="A3440" s="371">
        <v>3426</v>
      </c>
      <c r="B3440" s="409">
        <v>2201</v>
      </c>
      <c r="C3440" s="410">
        <f>Matrix!B2203</f>
        <v>0</v>
      </c>
      <c r="D3440" s="403" t="s">
        <v>25659</v>
      </c>
      <c r="E3440" s="411" t="s">
        <v>25670</v>
      </c>
      <c r="F3440" s="381" t="s">
        <v>14251</v>
      </c>
      <c r="G3440" s="412" t="s">
        <v>2203</v>
      </c>
    </row>
    <row r="3441" spans="1:7" s="413" customFormat="1" ht="37.5">
      <c r="A3441" s="371">
        <v>3427</v>
      </c>
      <c r="B3441" s="409">
        <v>2202</v>
      </c>
      <c r="C3441" s="410">
        <f>Matrix!B2204</f>
        <v>0</v>
      </c>
      <c r="D3441" s="403" t="s">
        <v>25659</v>
      </c>
      <c r="E3441" s="411" t="s">
        <v>25670</v>
      </c>
      <c r="F3441" s="381" t="s">
        <v>14252</v>
      </c>
      <c r="G3441" s="412" t="s">
        <v>2204</v>
      </c>
    </row>
    <row r="3442" spans="1:7" s="413" customFormat="1" ht="37.5">
      <c r="A3442" s="371">
        <v>3428</v>
      </c>
      <c r="B3442" s="409">
        <v>2203</v>
      </c>
      <c r="C3442" s="410">
        <f>Matrix!B2205</f>
        <v>0</v>
      </c>
      <c r="D3442" s="403" t="s">
        <v>25659</v>
      </c>
      <c r="E3442" s="411" t="s">
        <v>25670</v>
      </c>
      <c r="F3442" s="381" t="s">
        <v>14253</v>
      </c>
      <c r="G3442" s="412" t="s">
        <v>2205</v>
      </c>
    </row>
    <row r="3443" spans="1:7" s="413" customFormat="1" ht="37.5">
      <c r="A3443" s="371">
        <v>3429</v>
      </c>
      <c r="B3443" s="409">
        <v>5324</v>
      </c>
      <c r="C3443" s="410">
        <f>Matrix!B5326</f>
        <v>0</v>
      </c>
      <c r="D3443" s="403" t="s">
        <v>25659</v>
      </c>
      <c r="E3443" s="411" t="s">
        <v>25670</v>
      </c>
      <c r="F3443" s="381" t="s">
        <v>17177</v>
      </c>
      <c r="G3443" s="412" t="s">
        <v>5193</v>
      </c>
    </row>
    <row r="3444" spans="1:7" s="413" customFormat="1" ht="37.5">
      <c r="A3444" s="371">
        <v>3430</v>
      </c>
      <c r="B3444" s="409">
        <v>5325</v>
      </c>
      <c r="C3444" s="410">
        <f>Matrix!B5327</f>
        <v>0</v>
      </c>
      <c r="D3444" s="403" t="s">
        <v>25659</v>
      </c>
      <c r="E3444" s="411" t="s">
        <v>25670</v>
      </c>
      <c r="F3444" s="381" t="s">
        <v>17178</v>
      </c>
      <c r="G3444" s="412" t="s">
        <v>5194</v>
      </c>
    </row>
    <row r="3445" spans="1:7" s="413" customFormat="1" ht="42.75">
      <c r="A3445" s="371">
        <v>3431</v>
      </c>
      <c r="B3445" s="409">
        <v>8797</v>
      </c>
      <c r="C3445" s="410">
        <f>Matrix!B8799</f>
        <v>0</v>
      </c>
      <c r="D3445" s="403" t="s">
        <v>25659</v>
      </c>
      <c r="E3445" s="411" t="s">
        <v>25670</v>
      </c>
      <c r="F3445" s="381" t="s">
        <v>20582</v>
      </c>
      <c r="G3445" s="412" t="s">
        <v>8657</v>
      </c>
    </row>
    <row r="3446" spans="1:7" s="413" customFormat="1" ht="42.75">
      <c r="A3446" s="371">
        <v>3432</v>
      </c>
      <c r="B3446" s="409">
        <v>8798</v>
      </c>
      <c r="C3446" s="410">
        <f>Matrix!B8800</f>
        <v>0</v>
      </c>
      <c r="D3446" s="403" t="s">
        <v>25659</v>
      </c>
      <c r="E3446" s="411" t="s">
        <v>25670</v>
      </c>
      <c r="F3446" s="381" t="s">
        <v>20583</v>
      </c>
      <c r="G3446" s="412" t="s">
        <v>8658</v>
      </c>
    </row>
    <row r="3447" spans="1:7" s="413" customFormat="1" ht="37.5">
      <c r="A3447" s="371">
        <v>3433</v>
      </c>
      <c r="B3447" s="409">
        <v>44</v>
      </c>
      <c r="C3447" s="410">
        <f>Matrix!B46</f>
        <v>0</v>
      </c>
      <c r="D3447" s="403" t="s">
        <v>25659</v>
      </c>
      <c r="E3447" s="414" t="s">
        <v>25671</v>
      </c>
      <c r="F3447" s="381" t="s">
        <v>25672</v>
      </c>
      <c r="G3447" s="412" t="s">
        <v>48</v>
      </c>
    </row>
    <row r="3448" spans="1:7" s="413" customFormat="1" ht="42.75">
      <c r="A3448" s="371">
        <v>3434</v>
      </c>
      <c r="B3448" s="409">
        <v>140</v>
      </c>
      <c r="C3448" s="410">
        <f>Matrix!B142</f>
        <v>0</v>
      </c>
      <c r="D3448" s="403" t="s">
        <v>25659</v>
      </c>
      <c r="E3448" s="414" t="s">
        <v>25671</v>
      </c>
      <c r="F3448" s="381" t="s">
        <v>12194</v>
      </c>
      <c r="G3448" s="412" t="s">
        <v>144</v>
      </c>
    </row>
    <row r="3449" spans="1:7" s="413" customFormat="1" ht="37.5">
      <c r="A3449" s="371">
        <v>3435</v>
      </c>
      <c r="B3449" s="409">
        <v>204</v>
      </c>
      <c r="C3449" s="410">
        <f>Matrix!B206</f>
        <v>0</v>
      </c>
      <c r="D3449" s="403" t="s">
        <v>25659</v>
      </c>
      <c r="E3449" s="414" t="s">
        <v>25671</v>
      </c>
      <c r="F3449" s="381" t="s">
        <v>12258</v>
      </c>
      <c r="G3449" s="412" t="s">
        <v>208</v>
      </c>
    </row>
    <row r="3450" spans="1:7" s="413" customFormat="1" ht="37.5">
      <c r="A3450" s="371">
        <v>3436</v>
      </c>
      <c r="B3450" s="409">
        <v>443</v>
      </c>
      <c r="C3450" s="410">
        <f>Matrix!B445</f>
        <v>0</v>
      </c>
      <c r="D3450" s="403" t="s">
        <v>25659</v>
      </c>
      <c r="E3450" s="414" t="s">
        <v>25671</v>
      </c>
      <c r="F3450" s="381" t="s">
        <v>12497</v>
      </c>
      <c r="G3450" s="412" t="s">
        <v>447</v>
      </c>
    </row>
    <row r="3451" spans="1:7" s="413" customFormat="1" ht="37.5">
      <c r="A3451" s="371">
        <v>3437</v>
      </c>
      <c r="B3451" s="409">
        <v>449</v>
      </c>
      <c r="C3451" s="410">
        <f>Matrix!B451</f>
        <v>0</v>
      </c>
      <c r="D3451" s="403" t="s">
        <v>25659</v>
      </c>
      <c r="E3451" s="414" t="s">
        <v>25671</v>
      </c>
      <c r="F3451" s="381" t="s">
        <v>12503</v>
      </c>
      <c r="G3451" s="412" t="s">
        <v>453</v>
      </c>
    </row>
    <row r="3452" spans="1:7" s="413" customFormat="1" ht="37.5">
      <c r="A3452" s="371">
        <v>3438</v>
      </c>
      <c r="B3452" s="409">
        <v>533</v>
      </c>
      <c r="C3452" s="410">
        <f>Matrix!B535</f>
        <v>0</v>
      </c>
      <c r="D3452" s="403" t="s">
        <v>25659</v>
      </c>
      <c r="E3452" s="414" t="s">
        <v>25671</v>
      </c>
      <c r="F3452" s="381" t="s">
        <v>12587</v>
      </c>
      <c r="G3452" s="412" t="s">
        <v>537</v>
      </c>
    </row>
    <row r="3453" spans="1:7" s="413" customFormat="1" ht="37.5">
      <c r="A3453" s="371">
        <v>3439</v>
      </c>
      <c r="B3453" s="409">
        <v>606</v>
      </c>
      <c r="C3453" s="410">
        <f>Matrix!B608</f>
        <v>0</v>
      </c>
      <c r="D3453" s="403" t="s">
        <v>25659</v>
      </c>
      <c r="E3453" s="414" t="s">
        <v>25671</v>
      </c>
      <c r="F3453" s="381" t="s">
        <v>12660</v>
      </c>
      <c r="G3453" s="412" t="s">
        <v>610</v>
      </c>
    </row>
    <row r="3454" spans="1:7" s="413" customFormat="1" ht="37.5">
      <c r="A3454" s="371">
        <v>3440</v>
      </c>
      <c r="B3454" s="409">
        <v>611</v>
      </c>
      <c r="C3454" s="410">
        <f>Matrix!B613</f>
        <v>0</v>
      </c>
      <c r="D3454" s="403" t="s">
        <v>25659</v>
      </c>
      <c r="E3454" s="414" t="s">
        <v>25671</v>
      </c>
      <c r="F3454" s="381" t="s">
        <v>12665</v>
      </c>
      <c r="G3454" s="412" t="s">
        <v>615</v>
      </c>
    </row>
    <row r="3455" spans="1:7" s="413" customFormat="1" ht="37.5">
      <c r="A3455" s="371">
        <v>3441</v>
      </c>
      <c r="B3455" s="409">
        <v>660</v>
      </c>
      <c r="C3455" s="410">
        <f>Matrix!B662</f>
        <v>0</v>
      </c>
      <c r="D3455" s="403" t="s">
        <v>25659</v>
      </c>
      <c r="E3455" s="414" t="s">
        <v>25671</v>
      </c>
      <c r="F3455" s="381" t="s">
        <v>12714</v>
      </c>
      <c r="G3455" s="412" t="s">
        <v>664</v>
      </c>
    </row>
    <row r="3456" spans="1:7" s="413" customFormat="1" ht="37.5">
      <c r="A3456" s="371">
        <v>3442</v>
      </c>
      <c r="B3456" s="409">
        <v>725</v>
      </c>
      <c r="C3456" s="410">
        <f>Matrix!B727</f>
        <v>0</v>
      </c>
      <c r="D3456" s="403" t="s">
        <v>25659</v>
      </c>
      <c r="E3456" s="414" t="s">
        <v>25671</v>
      </c>
      <c r="F3456" s="381" t="s">
        <v>12779</v>
      </c>
      <c r="G3456" s="412" t="s">
        <v>729</v>
      </c>
    </row>
    <row r="3457" spans="1:7" s="413" customFormat="1" ht="37.5">
      <c r="A3457" s="371">
        <v>3443</v>
      </c>
      <c r="B3457" s="409">
        <v>726</v>
      </c>
      <c r="C3457" s="410">
        <f>Matrix!B728</f>
        <v>0</v>
      </c>
      <c r="D3457" s="403" t="s">
        <v>25659</v>
      </c>
      <c r="E3457" s="414" t="s">
        <v>25671</v>
      </c>
      <c r="F3457" s="381" t="s">
        <v>12780</v>
      </c>
      <c r="G3457" s="412" t="s">
        <v>730</v>
      </c>
    </row>
    <row r="3458" spans="1:7" s="413" customFormat="1" ht="37.5">
      <c r="A3458" s="371">
        <v>3444</v>
      </c>
      <c r="B3458" s="409">
        <v>754</v>
      </c>
      <c r="C3458" s="410">
        <f>Matrix!B756</f>
        <v>0</v>
      </c>
      <c r="D3458" s="403" t="s">
        <v>25659</v>
      </c>
      <c r="E3458" s="414" t="s">
        <v>25671</v>
      </c>
      <c r="F3458" s="381" t="s">
        <v>12808</v>
      </c>
      <c r="G3458" s="412" t="s">
        <v>758</v>
      </c>
    </row>
    <row r="3459" spans="1:7" s="413" customFormat="1" ht="37.5">
      <c r="A3459" s="371">
        <v>3445</v>
      </c>
      <c r="B3459" s="409">
        <v>756</v>
      </c>
      <c r="C3459" s="410">
        <f>Matrix!B758</f>
        <v>0</v>
      </c>
      <c r="D3459" s="403" t="s">
        <v>25659</v>
      </c>
      <c r="E3459" s="414" t="s">
        <v>25671</v>
      </c>
      <c r="F3459" s="381" t="s">
        <v>12810</v>
      </c>
      <c r="G3459" s="412" t="s">
        <v>760</v>
      </c>
    </row>
    <row r="3460" spans="1:7" s="413" customFormat="1" ht="37.5">
      <c r="A3460" s="371">
        <v>3446</v>
      </c>
      <c r="B3460" s="409">
        <v>768</v>
      </c>
      <c r="C3460" s="410">
        <f>Matrix!B770</f>
        <v>0</v>
      </c>
      <c r="D3460" s="403" t="s">
        <v>25659</v>
      </c>
      <c r="E3460" s="414" t="s">
        <v>25671</v>
      </c>
      <c r="F3460" s="381" t="s">
        <v>12822</v>
      </c>
      <c r="G3460" s="412" t="s">
        <v>771</v>
      </c>
    </row>
    <row r="3461" spans="1:7" s="413" customFormat="1" ht="37.5">
      <c r="A3461" s="371">
        <v>3447</v>
      </c>
      <c r="B3461" s="409">
        <v>780</v>
      </c>
      <c r="C3461" s="410">
        <f>Matrix!B782</f>
        <v>0</v>
      </c>
      <c r="D3461" s="403" t="s">
        <v>25659</v>
      </c>
      <c r="E3461" s="414" t="s">
        <v>25671</v>
      </c>
      <c r="F3461" s="381" t="s">
        <v>12834</v>
      </c>
      <c r="G3461" s="412" t="s">
        <v>783</v>
      </c>
    </row>
    <row r="3462" spans="1:7" s="413" customFormat="1" ht="42.75">
      <c r="A3462" s="371">
        <v>3448</v>
      </c>
      <c r="B3462" s="409">
        <v>804</v>
      </c>
      <c r="C3462" s="410">
        <f>Matrix!B806</f>
        <v>0</v>
      </c>
      <c r="D3462" s="403" t="s">
        <v>25659</v>
      </c>
      <c r="E3462" s="414" t="s">
        <v>25671</v>
      </c>
      <c r="F3462" s="381" t="s">
        <v>25673</v>
      </c>
      <c r="G3462" s="412" t="s">
        <v>807</v>
      </c>
    </row>
    <row r="3463" spans="1:7" s="413" customFormat="1" ht="37.5">
      <c r="A3463" s="371">
        <v>3449</v>
      </c>
      <c r="B3463" s="409">
        <v>903</v>
      </c>
      <c r="C3463" s="410">
        <f>Matrix!B905</f>
        <v>0</v>
      </c>
      <c r="D3463" s="403" t="s">
        <v>25659</v>
      </c>
      <c r="E3463" s="414" t="s">
        <v>25671</v>
      </c>
      <c r="F3463" s="381" t="s">
        <v>12956</v>
      </c>
      <c r="G3463" s="412" t="s">
        <v>906</v>
      </c>
    </row>
    <row r="3464" spans="1:7" s="413" customFormat="1" ht="37.5">
      <c r="A3464" s="371">
        <v>3450</v>
      </c>
      <c r="B3464" s="409">
        <v>908</v>
      </c>
      <c r="C3464" s="410">
        <f>Matrix!B910</f>
        <v>0</v>
      </c>
      <c r="D3464" s="403" t="s">
        <v>25659</v>
      </c>
      <c r="E3464" s="414" t="s">
        <v>25671</v>
      </c>
      <c r="F3464" s="381" t="s">
        <v>12961</v>
      </c>
      <c r="G3464" s="412" t="s">
        <v>911</v>
      </c>
    </row>
    <row r="3465" spans="1:7" s="413" customFormat="1" ht="37.5">
      <c r="A3465" s="371">
        <v>3451</v>
      </c>
      <c r="B3465" s="409">
        <v>928</v>
      </c>
      <c r="C3465" s="410">
        <f>Matrix!B930</f>
        <v>0</v>
      </c>
      <c r="D3465" s="403" t="s">
        <v>25659</v>
      </c>
      <c r="E3465" s="414" t="s">
        <v>25671</v>
      </c>
      <c r="F3465" s="381" t="s">
        <v>12981</v>
      </c>
      <c r="G3465" s="412" t="s">
        <v>931</v>
      </c>
    </row>
    <row r="3466" spans="1:7" s="413" customFormat="1" ht="37.5">
      <c r="A3466" s="371">
        <v>3452</v>
      </c>
      <c r="B3466" s="409">
        <v>966</v>
      </c>
      <c r="C3466" s="410">
        <f>Matrix!B968</f>
        <v>0</v>
      </c>
      <c r="D3466" s="403" t="s">
        <v>25659</v>
      </c>
      <c r="E3466" s="414" t="s">
        <v>25671</v>
      </c>
      <c r="F3466" s="381" t="s">
        <v>13019</v>
      </c>
      <c r="G3466" s="412" t="s">
        <v>969</v>
      </c>
    </row>
    <row r="3467" spans="1:7" s="413" customFormat="1" ht="37.5">
      <c r="A3467" s="371">
        <v>3453</v>
      </c>
      <c r="B3467" s="409">
        <v>1017</v>
      </c>
      <c r="C3467" s="410">
        <f>Matrix!B1019</f>
        <v>0</v>
      </c>
      <c r="D3467" s="403" t="s">
        <v>25659</v>
      </c>
      <c r="E3467" s="414" t="s">
        <v>25671</v>
      </c>
      <c r="F3467" s="381" t="s">
        <v>13070</v>
      </c>
      <c r="G3467" s="412" t="s">
        <v>1020</v>
      </c>
    </row>
    <row r="3468" spans="1:7" s="413" customFormat="1" ht="37.5">
      <c r="A3468" s="371">
        <v>3454</v>
      </c>
      <c r="B3468" s="409">
        <v>1040</v>
      </c>
      <c r="C3468" s="410">
        <f>Matrix!B1042</f>
        <v>0</v>
      </c>
      <c r="D3468" s="403" t="s">
        <v>25659</v>
      </c>
      <c r="E3468" s="414" t="s">
        <v>25671</v>
      </c>
      <c r="F3468" s="381" t="s">
        <v>13093</v>
      </c>
      <c r="G3468" s="412" t="s">
        <v>1043</v>
      </c>
    </row>
    <row r="3469" spans="1:7" s="413" customFormat="1" ht="37.5">
      <c r="A3469" s="371">
        <v>3455</v>
      </c>
      <c r="B3469" s="409">
        <v>1056</v>
      </c>
      <c r="C3469" s="410">
        <f>Matrix!B1058</f>
        <v>0</v>
      </c>
      <c r="D3469" s="403" t="s">
        <v>25659</v>
      </c>
      <c r="E3469" s="414" t="s">
        <v>25671</v>
      </c>
      <c r="F3469" s="381" t="s">
        <v>13109</v>
      </c>
      <c r="G3469" s="412" t="s">
        <v>1059</v>
      </c>
    </row>
    <row r="3470" spans="1:7" s="413" customFormat="1" ht="37.5">
      <c r="A3470" s="371">
        <v>3456</v>
      </c>
      <c r="B3470" s="409">
        <v>1064</v>
      </c>
      <c r="C3470" s="410">
        <f>Matrix!B1066</f>
        <v>0</v>
      </c>
      <c r="D3470" s="403" t="s">
        <v>25659</v>
      </c>
      <c r="E3470" s="414" t="s">
        <v>25671</v>
      </c>
      <c r="F3470" s="381" t="s">
        <v>13117</v>
      </c>
      <c r="G3470" s="412" t="s">
        <v>1067</v>
      </c>
    </row>
    <row r="3471" spans="1:7" s="413" customFormat="1" ht="37.5">
      <c r="A3471" s="371">
        <v>3457</v>
      </c>
      <c r="B3471" s="409">
        <v>1144</v>
      </c>
      <c r="C3471" s="410">
        <f>Matrix!B1146</f>
        <v>0</v>
      </c>
      <c r="D3471" s="403" t="s">
        <v>25659</v>
      </c>
      <c r="E3471" s="414" t="s">
        <v>25671</v>
      </c>
      <c r="F3471" s="381" t="s">
        <v>13197</v>
      </c>
      <c r="G3471" s="412" t="s">
        <v>1147</v>
      </c>
    </row>
    <row r="3472" spans="1:7" s="413" customFormat="1" ht="37.5">
      <c r="A3472" s="371">
        <v>3458</v>
      </c>
      <c r="B3472" s="409">
        <v>1161</v>
      </c>
      <c r="C3472" s="410">
        <f>Matrix!B1163</f>
        <v>0</v>
      </c>
      <c r="D3472" s="403" t="s">
        <v>25659</v>
      </c>
      <c r="E3472" s="414" t="s">
        <v>25671</v>
      </c>
      <c r="F3472" s="381" t="s">
        <v>13214</v>
      </c>
      <c r="G3472" s="412" t="s">
        <v>1164</v>
      </c>
    </row>
    <row r="3473" spans="1:7" s="413" customFormat="1" ht="37.5">
      <c r="A3473" s="371">
        <v>3459</v>
      </c>
      <c r="B3473" s="409">
        <v>1271</v>
      </c>
      <c r="C3473" s="410">
        <f>Matrix!B1273</f>
        <v>0</v>
      </c>
      <c r="D3473" s="403" t="s">
        <v>25659</v>
      </c>
      <c r="E3473" s="414" t="s">
        <v>25671</v>
      </c>
      <c r="F3473" s="381" t="s">
        <v>13324</v>
      </c>
      <c r="G3473" s="412" t="s">
        <v>1274</v>
      </c>
    </row>
    <row r="3474" spans="1:7" s="413" customFormat="1" ht="37.5">
      <c r="A3474" s="371">
        <v>3460</v>
      </c>
      <c r="B3474" s="409">
        <v>1272</v>
      </c>
      <c r="C3474" s="410">
        <f>Matrix!B1274</f>
        <v>0</v>
      </c>
      <c r="D3474" s="403" t="s">
        <v>25659</v>
      </c>
      <c r="E3474" s="414" t="s">
        <v>25671</v>
      </c>
      <c r="F3474" s="381" t="s">
        <v>13325</v>
      </c>
      <c r="G3474" s="412" t="s">
        <v>1275</v>
      </c>
    </row>
    <row r="3475" spans="1:7" s="413" customFormat="1" ht="37.5">
      <c r="A3475" s="371">
        <v>3461</v>
      </c>
      <c r="B3475" s="409">
        <v>1324</v>
      </c>
      <c r="C3475" s="410">
        <f>Matrix!B1326</f>
        <v>0</v>
      </c>
      <c r="D3475" s="403" t="s">
        <v>25659</v>
      </c>
      <c r="E3475" s="414" t="s">
        <v>25671</v>
      </c>
      <c r="F3475" s="381" t="s">
        <v>25674</v>
      </c>
      <c r="G3475" s="412" t="s">
        <v>1326</v>
      </c>
    </row>
    <row r="3476" spans="1:7" s="413" customFormat="1" ht="37.5">
      <c r="A3476" s="371">
        <v>3462</v>
      </c>
      <c r="B3476" s="409">
        <v>1494</v>
      </c>
      <c r="C3476" s="410">
        <f>Matrix!B1496</f>
        <v>0</v>
      </c>
      <c r="D3476" s="403" t="s">
        <v>25659</v>
      </c>
      <c r="E3476" s="414" t="s">
        <v>25671</v>
      </c>
      <c r="F3476" s="381" t="s">
        <v>13547</v>
      </c>
      <c r="G3476" s="412" t="s">
        <v>1496</v>
      </c>
    </row>
    <row r="3477" spans="1:7" s="413" customFormat="1" ht="37.5">
      <c r="A3477" s="371">
        <v>3463</v>
      </c>
      <c r="B3477" s="409">
        <v>1501</v>
      </c>
      <c r="C3477" s="410">
        <f>Matrix!B1503</f>
        <v>0</v>
      </c>
      <c r="D3477" s="403" t="s">
        <v>25659</v>
      </c>
      <c r="E3477" s="414" t="s">
        <v>25671</v>
      </c>
      <c r="F3477" s="381" t="s">
        <v>25675</v>
      </c>
      <c r="G3477" s="412" t="s">
        <v>1503</v>
      </c>
    </row>
    <row r="3478" spans="1:7" s="413" customFormat="1" ht="37.5">
      <c r="A3478" s="371">
        <v>3464</v>
      </c>
      <c r="B3478" s="409">
        <v>1502</v>
      </c>
      <c r="C3478" s="410">
        <f>Matrix!B1504</f>
        <v>0</v>
      </c>
      <c r="D3478" s="403" t="s">
        <v>25659</v>
      </c>
      <c r="E3478" s="414" t="s">
        <v>25671</v>
      </c>
      <c r="F3478" s="381" t="s">
        <v>25676</v>
      </c>
      <c r="G3478" s="412" t="s">
        <v>1504</v>
      </c>
    </row>
    <row r="3479" spans="1:7" s="413" customFormat="1" ht="37.5">
      <c r="A3479" s="371">
        <v>3465</v>
      </c>
      <c r="B3479" s="409">
        <v>1503</v>
      </c>
      <c r="C3479" s="410">
        <f>Matrix!B1505</f>
        <v>0</v>
      </c>
      <c r="D3479" s="403" t="s">
        <v>25659</v>
      </c>
      <c r="E3479" s="414" t="s">
        <v>25671</v>
      </c>
      <c r="F3479" s="381" t="s">
        <v>25677</v>
      </c>
      <c r="G3479" s="412" t="s">
        <v>1505</v>
      </c>
    </row>
    <row r="3480" spans="1:7" s="413" customFormat="1" ht="37.5">
      <c r="A3480" s="371">
        <v>3466</v>
      </c>
      <c r="B3480" s="409">
        <v>1504</v>
      </c>
      <c r="C3480" s="410">
        <f>Matrix!B1506</f>
        <v>0</v>
      </c>
      <c r="D3480" s="403" t="s">
        <v>25659</v>
      </c>
      <c r="E3480" s="414" t="s">
        <v>25671</v>
      </c>
      <c r="F3480" s="381" t="s">
        <v>25678</v>
      </c>
      <c r="G3480" s="412" t="s">
        <v>1506</v>
      </c>
    </row>
    <row r="3481" spans="1:7" s="413" customFormat="1" ht="37.5">
      <c r="A3481" s="371">
        <v>3467</v>
      </c>
      <c r="B3481" s="409">
        <v>1505</v>
      </c>
      <c r="C3481" s="410">
        <f>Matrix!B1507</f>
        <v>0</v>
      </c>
      <c r="D3481" s="403" t="s">
        <v>25659</v>
      </c>
      <c r="E3481" s="414" t="s">
        <v>25671</v>
      </c>
      <c r="F3481" s="381" t="s">
        <v>25679</v>
      </c>
      <c r="G3481" s="412" t="s">
        <v>1507</v>
      </c>
    </row>
    <row r="3482" spans="1:7" s="413" customFormat="1" ht="37.5">
      <c r="A3482" s="371">
        <v>3468</v>
      </c>
      <c r="B3482" s="409">
        <v>1534</v>
      </c>
      <c r="C3482" s="410">
        <f>Matrix!B1536</f>
        <v>0</v>
      </c>
      <c r="D3482" s="403" t="s">
        <v>25659</v>
      </c>
      <c r="E3482" s="414" t="s">
        <v>25671</v>
      </c>
      <c r="F3482" s="381" t="s">
        <v>25680</v>
      </c>
      <c r="G3482" s="412" t="s">
        <v>1536</v>
      </c>
    </row>
    <row r="3483" spans="1:7" s="413" customFormat="1" ht="37.5">
      <c r="A3483" s="371">
        <v>3469</v>
      </c>
      <c r="B3483" s="409">
        <v>1535</v>
      </c>
      <c r="C3483" s="410">
        <f>Matrix!B1537</f>
        <v>0</v>
      </c>
      <c r="D3483" s="403" t="s">
        <v>25659</v>
      </c>
      <c r="E3483" s="414" t="s">
        <v>25671</v>
      </c>
      <c r="F3483" s="381" t="s">
        <v>25681</v>
      </c>
      <c r="G3483" s="412" t="s">
        <v>1537</v>
      </c>
    </row>
    <row r="3484" spans="1:7" s="413" customFormat="1" ht="42.75">
      <c r="A3484" s="371">
        <v>3470</v>
      </c>
      <c r="B3484" s="409">
        <v>1599</v>
      </c>
      <c r="C3484" s="410">
        <f>Matrix!B1601</f>
        <v>0</v>
      </c>
      <c r="D3484" s="403" t="s">
        <v>25659</v>
      </c>
      <c r="E3484" s="414" t="s">
        <v>25671</v>
      </c>
      <c r="F3484" s="381" t="s">
        <v>25682</v>
      </c>
      <c r="G3484" s="412" t="s">
        <v>1601</v>
      </c>
    </row>
    <row r="3485" spans="1:7" s="413" customFormat="1" ht="42.75">
      <c r="A3485" s="371">
        <v>3471</v>
      </c>
      <c r="B3485" s="409">
        <v>1607</v>
      </c>
      <c r="C3485" s="410">
        <f>Matrix!B1609</f>
        <v>0</v>
      </c>
      <c r="D3485" s="403" t="s">
        <v>25659</v>
      </c>
      <c r="E3485" s="414" t="s">
        <v>25671</v>
      </c>
      <c r="F3485" s="381" t="s">
        <v>25683</v>
      </c>
      <c r="G3485" s="412" t="s">
        <v>1609</v>
      </c>
    </row>
    <row r="3486" spans="1:7" s="413" customFormat="1" ht="37.5">
      <c r="A3486" s="371">
        <v>3472</v>
      </c>
      <c r="B3486" s="409">
        <v>1612</v>
      </c>
      <c r="C3486" s="410">
        <f>Matrix!B1614</f>
        <v>0</v>
      </c>
      <c r="D3486" s="403" t="s">
        <v>25659</v>
      </c>
      <c r="E3486" s="414" t="s">
        <v>25671</v>
      </c>
      <c r="F3486" s="381" t="s">
        <v>25684</v>
      </c>
      <c r="G3486" s="412" t="s">
        <v>1614</v>
      </c>
    </row>
    <row r="3487" spans="1:7" s="413" customFormat="1" ht="57">
      <c r="A3487" s="371">
        <v>3473</v>
      </c>
      <c r="B3487" s="409">
        <v>1613</v>
      </c>
      <c r="C3487" s="410">
        <f>Matrix!B1615</f>
        <v>0</v>
      </c>
      <c r="D3487" s="403" t="s">
        <v>25659</v>
      </c>
      <c r="E3487" s="414" t="s">
        <v>25671</v>
      </c>
      <c r="F3487" s="381" t="s">
        <v>25685</v>
      </c>
      <c r="G3487" s="412" t="s">
        <v>1615</v>
      </c>
    </row>
    <row r="3488" spans="1:7" s="413" customFormat="1" ht="42.75">
      <c r="A3488" s="371">
        <v>3474</v>
      </c>
      <c r="B3488" s="409">
        <v>1616</v>
      </c>
      <c r="C3488" s="410">
        <f>Matrix!B1618</f>
        <v>0</v>
      </c>
      <c r="D3488" s="403" t="s">
        <v>25659</v>
      </c>
      <c r="E3488" s="414" t="s">
        <v>25671</v>
      </c>
      <c r="F3488" s="381" t="s">
        <v>25686</v>
      </c>
      <c r="G3488" s="412" t="s">
        <v>1618</v>
      </c>
    </row>
    <row r="3489" spans="1:7" s="413" customFormat="1" ht="42.75">
      <c r="A3489" s="371">
        <v>3475</v>
      </c>
      <c r="B3489" s="409">
        <v>1633</v>
      </c>
      <c r="C3489" s="410">
        <f>Matrix!B1635</f>
        <v>0</v>
      </c>
      <c r="D3489" s="403" t="s">
        <v>25659</v>
      </c>
      <c r="E3489" s="414" t="s">
        <v>25671</v>
      </c>
      <c r="F3489" s="381" t="s">
        <v>25687</v>
      </c>
      <c r="G3489" s="412" t="s">
        <v>1635</v>
      </c>
    </row>
    <row r="3490" spans="1:7" s="413" customFormat="1" ht="37.5">
      <c r="A3490" s="371">
        <v>3476</v>
      </c>
      <c r="B3490" s="409">
        <v>1645</v>
      </c>
      <c r="C3490" s="410">
        <f>Matrix!B1647</f>
        <v>0</v>
      </c>
      <c r="D3490" s="403" t="s">
        <v>25659</v>
      </c>
      <c r="E3490" s="414" t="s">
        <v>25671</v>
      </c>
      <c r="F3490" s="381" t="s">
        <v>25688</v>
      </c>
      <c r="G3490" s="412" t="s">
        <v>1647</v>
      </c>
    </row>
    <row r="3491" spans="1:7" s="413" customFormat="1" ht="37.5">
      <c r="A3491" s="371">
        <v>3477</v>
      </c>
      <c r="B3491" s="409">
        <v>1646</v>
      </c>
      <c r="C3491" s="410">
        <f>Matrix!B1648</f>
        <v>0</v>
      </c>
      <c r="D3491" s="403" t="s">
        <v>25659</v>
      </c>
      <c r="E3491" s="414" t="s">
        <v>25671</v>
      </c>
      <c r="F3491" s="381" t="s">
        <v>25689</v>
      </c>
      <c r="G3491" s="412" t="s">
        <v>1648</v>
      </c>
    </row>
    <row r="3492" spans="1:7" s="413" customFormat="1" ht="37.5">
      <c r="A3492" s="371">
        <v>3478</v>
      </c>
      <c r="B3492" s="409">
        <v>1647</v>
      </c>
      <c r="C3492" s="410">
        <f>Matrix!B1649</f>
        <v>0</v>
      </c>
      <c r="D3492" s="403" t="s">
        <v>25659</v>
      </c>
      <c r="E3492" s="414" t="s">
        <v>25671</v>
      </c>
      <c r="F3492" s="381" t="s">
        <v>25690</v>
      </c>
      <c r="G3492" s="412" t="s">
        <v>1649</v>
      </c>
    </row>
    <row r="3493" spans="1:7" s="413" customFormat="1" ht="37.5">
      <c r="A3493" s="371">
        <v>3479</v>
      </c>
      <c r="B3493" s="409">
        <v>1648</v>
      </c>
      <c r="C3493" s="410">
        <f>Matrix!B1650</f>
        <v>0</v>
      </c>
      <c r="D3493" s="403" t="s">
        <v>25659</v>
      </c>
      <c r="E3493" s="414" t="s">
        <v>25671</v>
      </c>
      <c r="F3493" s="381" t="s">
        <v>25691</v>
      </c>
      <c r="G3493" s="412" t="s">
        <v>1650</v>
      </c>
    </row>
    <row r="3494" spans="1:7" s="413" customFormat="1" ht="42.75">
      <c r="A3494" s="371">
        <v>3480</v>
      </c>
      <c r="B3494" s="409">
        <v>1649</v>
      </c>
      <c r="C3494" s="410">
        <f>Matrix!B1651</f>
        <v>0</v>
      </c>
      <c r="D3494" s="403" t="s">
        <v>25659</v>
      </c>
      <c r="E3494" s="414" t="s">
        <v>25671</v>
      </c>
      <c r="F3494" s="381" t="s">
        <v>25692</v>
      </c>
      <c r="G3494" s="412" t="s">
        <v>1651</v>
      </c>
    </row>
    <row r="3495" spans="1:7" s="413" customFormat="1" ht="42.75">
      <c r="A3495" s="371">
        <v>3481</v>
      </c>
      <c r="B3495" s="409">
        <v>1663</v>
      </c>
      <c r="C3495" s="410">
        <f>Matrix!B1665</f>
        <v>0</v>
      </c>
      <c r="D3495" s="403" t="s">
        <v>25659</v>
      </c>
      <c r="E3495" s="414" t="s">
        <v>25671</v>
      </c>
      <c r="F3495" s="381" t="s">
        <v>25693</v>
      </c>
      <c r="G3495" s="412" t="s">
        <v>1665</v>
      </c>
    </row>
    <row r="3496" spans="1:7" s="413" customFormat="1" ht="37.5">
      <c r="A3496" s="371">
        <v>3482</v>
      </c>
      <c r="B3496" s="409">
        <v>1665</v>
      </c>
      <c r="C3496" s="410">
        <f>Matrix!B1667</f>
        <v>0</v>
      </c>
      <c r="D3496" s="403" t="s">
        <v>25659</v>
      </c>
      <c r="E3496" s="414" t="s">
        <v>25671</v>
      </c>
      <c r="F3496" s="381" t="s">
        <v>25694</v>
      </c>
      <c r="G3496" s="412" t="s">
        <v>1667</v>
      </c>
    </row>
    <row r="3497" spans="1:7" s="413" customFormat="1" ht="37.5">
      <c r="A3497" s="371">
        <v>3483</v>
      </c>
      <c r="B3497" s="409">
        <v>1672</v>
      </c>
      <c r="C3497" s="410">
        <f>Matrix!B1674</f>
        <v>0</v>
      </c>
      <c r="D3497" s="403" t="s">
        <v>25659</v>
      </c>
      <c r="E3497" s="414" t="s">
        <v>25671</v>
      </c>
      <c r="F3497" s="381" t="s">
        <v>25695</v>
      </c>
      <c r="G3497" s="412" t="s">
        <v>1674</v>
      </c>
    </row>
    <row r="3498" spans="1:7" s="413" customFormat="1" ht="42.75">
      <c r="A3498" s="371">
        <v>3484</v>
      </c>
      <c r="B3498" s="409">
        <v>1693</v>
      </c>
      <c r="C3498" s="410">
        <f>Matrix!B1695</f>
        <v>0</v>
      </c>
      <c r="D3498" s="403" t="s">
        <v>25659</v>
      </c>
      <c r="E3498" s="414" t="s">
        <v>25671</v>
      </c>
      <c r="F3498" s="381" t="s">
        <v>25696</v>
      </c>
      <c r="G3498" s="412" t="s">
        <v>1695</v>
      </c>
    </row>
    <row r="3499" spans="1:7" s="413" customFormat="1" ht="37.5">
      <c r="A3499" s="371">
        <v>3485</v>
      </c>
      <c r="B3499" s="409">
        <v>1802</v>
      </c>
      <c r="C3499" s="410">
        <f>Matrix!B1804</f>
        <v>0</v>
      </c>
      <c r="D3499" s="403" t="s">
        <v>25659</v>
      </c>
      <c r="E3499" s="414" t="s">
        <v>25671</v>
      </c>
      <c r="F3499" s="381" t="s">
        <v>13853</v>
      </c>
      <c r="G3499" s="412" t="s">
        <v>1804</v>
      </c>
    </row>
    <row r="3500" spans="1:7" s="413" customFormat="1" ht="37.5">
      <c r="A3500" s="371">
        <v>3486</v>
      </c>
      <c r="B3500" s="409">
        <v>1828</v>
      </c>
      <c r="C3500" s="410">
        <f>Matrix!B1830</f>
        <v>0</v>
      </c>
      <c r="D3500" s="403" t="s">
        <v>25659</v>
      </c>
      <c r="E3500" s="414" t="s">
        <v>25671</v>
      </c>
      <c r="F3500" s="381" t="s">
        <v>13879</v>
      </c>
      <c r="G3500" s="412" t="s">
        <v>1830</v>
      </c>
    </row>
    <row r="3501" spans="1:7" s="413" customFormat="1" ht="37.5">
      <c r="A3501" s="371">
        <v>3487</v>
      </c>
      <c r="B3501" s="409">
        <v>1839</v>
      </c>
      <c r="C3501" s="410">
        <f>Matrix!B1841</f>
        <v>0</v>
      </c>
      <c r="D3501" s="403" t="s">
        <v>25659</v>
      </c>
      <c r="E3501" s="414" t="s">
        <v>25671</v>
      </c>
      <c r="F3501" s="381" t="s">
        <v>13890</v>
      </c>
      <c r="G3501" s="412" t="s">
        <v>1841</v>
      </c>
    </row>
    <row r="3502" spans="1:7" s="413" customFormat="1" ht="37.5">
      <c r="A3502" s="371">
        <v>3488</v>
      </c>
      <c r="B3502" s="409">
        <v>1840</v>
      </c>
      <c r="C3502" s="410">
        <f>Matrix!B1842</f>
        <v>0</v>
      </c>
      <c r="D3502" s="403" t="s">
        <v>25659</v>
      </c>
      <c r="E3502" s="414" t="s">
        <v>25671</v>
      </c>
      <c r="F3502" s="381" t="s">
        <v>13891</v>
      </c>
      <c r="G3502" s="412" t="s">
        <v>1842</v>
      </c>
    </row>
    <row r="3503" spans="1:7" s="413" customFormat="1" ht="37.5">
      <c r="A3503" s="371">
        <v>3489</v>
      </c>
      <c r="B3503" s="409">
        <v>1841</v>
      </c>
      <c r="C3503" s="410">
        <f>Matrix!B1843</f>
        <v>0</v>
      </c>
      <c r="D3503" s="403" t="s">
        <v>25659</v>
      </c>
      <c r="E3503" s="414" t="s">
        <v>25671</v>
      </c>
      <c r="F3503" s="381" t="s">
        <v>13892</v>
      </c>
      <c r="G3503" s="412" t="s">
        <v>1843</v>
      </c>
    </row>
    <row r="3504" spans="1:7" s="413" customFormat="1" ht="37.5">
      <c r="A3504" s="371">
        <v>3490</v>
      </c>
      <c r="B3504" s="409">
        <v>1842</v>
      </c>
      <c r="C3504" s="410">
        <f>Matrix!B1844</f>
        <v>0</v>
      </c>
      <c r="D3504" s="403" t="s">
        <v>25659</v>
      </c>
      <c r="E3504" s="414" t="s">
        <v>25671</v>
      </c>
      <c r="F3504" s="381" t="s">
        <v>13893</v>
      </c>
      <c r="G3504" s="412" t="s">
        <v>1844</v>
      </c>
    </row>
    <row r="3505" spans="1:7" s="413" customFormat="1" ht="37.5">
      <c r="A3505" s="371">
        <v>3491</v>
      </c>
      <c r="B3505" s="409">
        <v>1843</v>
      </c>
      <c r="C3505" s="410">
        <f>Matrix!B1845</f>
        <v>0</v>
      </c>
      <c r="D3505" s="403" t="s">
        <v>25659</v>
      </c>
      <c r="E3505" s="414" t="s">
        <v>25671</v>
      </c>
      <c r="F3505" s="381" t="s">
        <v>13894</v>
      </c>
      <c r="G3505" s="412" t="s">
        <v>1845</v>
      </c>
    </row>
    <row r="3506" spans="1:7" s="413" customFormat="1" ht="37.5">
      <c r="A3506" s="371">
        <v>3492</v>
      </c>
      <c r="B3506" s="409">
        <v>1844</v>
      </c>
      <c r="C3506" s="410">
        <f>Matrix!B1846</f>
        <v>0</v>
      </c>
      <c r="D3506" s="403" t="s">
        <v>25659</v>
      </c>
      <c r="E3506" s="414" t="s">
        <v>25671</v>
      </c>
      <c r="F3506" s="381" t="s">
        <v>13895</v>
      </c>
      <c r="G3506" s="412" t="s">
        <v>1846</v>
      </c>
    </row>
    <row r="3507" spans="1:7" s="413" customFormat="1" ht="37.5">
      <c r="A3507" s="371">
        <v>3493</v>
      </c>
      <c r="B3507" s="409">
        <v>1845</v>
      </c>
      <c r="C3507" s="410">
        <f>Matrix!B1847</f>
        <v>0</v>
      </c>
      <c r="D3507" s="403" t="s">
        <v>25659</v>
      </c>
      <c r="E3507" s="414" t="s">
        <v>25671</v>
      </c>
      <c r="F3507" s="381" t="s">
        <v>13896</v>
      </c>
      <c r="G3507" s="412" t="s">
        <v>1847</v>
      </c>
    </row>
    <row r="3508" spans="1:7" s="413" customFormat="1" ht="37.5">
      <c r="A3508" s="371">
        <v>3494</v>
      </c>
      <c r="B3508" s="409">
        <v>1846</v>
      </c>
      <c r="C3508" s="410">
        <f>Matrix!B1848</f>
        <v>0</v>
      </c>
      <c r="D3508" s="403" t="s">
        <v>25659</v>
      </c>
      <c r="E3508" s="414" t="s">
        <v>25671</v>
      </c>
      <c r="F3508" s="381" t="s">
        <v>13897</v>
      </c>
      <c r="G3508" s="412" t="s">
        <v>1848</v>
      </c>
    </row>
    <row r="3509" spans="1:7" s="413" customFormat="1" ht="37.5">
      <c r="A3509" s="371">
        <v>3495</v>
      </c>
      <c r="B3509" s="409">
        <v>1847</v>
      </c>
      <c r="C3509" s="410">
        <f>Matrix!B1849</f>
        <v>0</v>
      </c>
      <c r="D3509" s="403" t="s">
        <v>25659</v>
      </c>
      <c r="E3509" s="414" t="s">
        <v>25671</v>
      </c>
      <c r="F3509" s="381" t="s">
        <v>13898</v>
      </c>
      <c r="G3509" s="412" t="s">
        <v>1849</v>
      </c>
    </row>
    <row r="3510" spans="1:7" s="413" customFormat="1" ht="37.5">
      <c r="A3510" s="371">
        <v>3496</v>
      </c>
      <c r="B3510" s="409">
        <v>1849</v>
      </c>
      <c r="C3510" s="410">
        <f>Matrix!B1851</f>
        <v>0</v>
      </c>
      <c r="D3510" s="403" t="s">
        <v>25659</v>
      </c>
      <c r="E3510" s="414" t="s">
        <v>25671</v>
      </c>
      <c r="F3510" s="381" t="s">
        <v>13900</v>
      </c>
      <c r="G3510" s="412" t="s">
        <v>1851</v>
      </c>
    </row>
    <row r="3511" spans="1:7" s="413" customFormat="1" ht="57">
      <c r="A3511" s="371">
        <v>3497</v>
      </c>
      <c r="B3511" s="409">
        <v>1850</v>
      </c>
      <c r="C3511" s="410">
        <f>Matrix!B1852</f>
        <v>0</v>
      </c>
      <c r="D3511" s="403" t="s">
        <v>25659</v>
      </c>
      <c r="E3511" s="414" t="s">
        <v>25671</v>
      </c>
      <c r="F3511" s="381" t="s">
        <v>13901</v>
      </c>
      <c r="G3511" s="412" t="s">
        <v>1852</v>
      </c>
    </row>
    <row r="3512" spans="1:7" s="413" customFormat="1" ht="37.5">
      <c r="A3512" s="371">
        <v>3498</v>
      </c>
      <c r="B3512" s="409">
        <v>1865</v>
      </c>
      <c r="C3512" s="410">
        <f>Matrix!B1867</f>
        <v>0</v>
      </c>
      <c r="D3512" s="403" t="s">
        <v>25659</v>
      </c>
      <c r="E3512" s="414" t="s">
        <v>25671</v>
      </c>
      <c r="F3512" s="381" t="s">
        <v>13916</v>
      </c>
      <c r="G3512" s="412" t="s">
        <v>1867</v>
      </c>
    </row>
    <row r="3513" spans="1:7" s="413" customFormat="1" ht="37.5">
      <c r="A3513" s="371">
        <v>3499</v>
      </c>
      <c r="B3513" s="409">
        <v>1925</v>
      </c>
      <c r="C3513" s="410">
        <f>Matrix!B1927</f>
        <v>0</v>
      </c>
      <c r="D3513" s="403" t="s">
        <v>25659</v>
      </c>
      <c r="E3513" s="414" t="s">
        <v>25671</v>
      </c>
      <c r="F3513" s="381" t="s">
        <v>13976</v>
      </c>
      <c r="G3513" s="412" t="s">
        <v>1927</v>
      </c>
    </row>
    <row r="3514" spans="1:7" s="413" customFormat="1" ht="37.5">
      <c r="A3514" s="371">
        <v>3500</v>
      </c>
      <c r="B3514" s="409">
        <v>1959</v>
      </c>
      <c r="C3514" s="410">
        <f>Matrix!B1961</f>
        <v>0</v>
      </c>
      <c r="D3514" s="403" t="s">
        <v>25659</v>
      </c>
      <c r="E3514" s="414" t="s">
        <v>25671</v>
      </c>
      <c r="F3514" s="381" t="s">
        <v>14010</v>
      </c>
      <c r="G3514" s="412" t="s">
        <v>1961</v>
      </c>
    </row>
    <row r="3515" spans="1:7" s="413" customFormat="1" ht="37.5">
      <c r="A3515" s="371">
        <v>3501</v>
      </c>
      <c r="B3515" s="409">
        <v>1960</v>
      </c>
      <c r="C3515" s="410">
        <f>Matrix!B1962</f>
        <v>0</v>
      </c>
      <c r="D3515" s="403" t="s">
        <v>25659</v>
      </c>
      <c r="E3515" s="414" t="s">
        <v>25671</v>
      </c>
      <c r="F3515" s="381" t="s">
        <v>14011</v>
      </c>
      <c r="G3515" s="412" t="s">
        <v>1962</v>
      </c>
    </row>
    <row r="3516" spans="1:7" s="413" customFormat="1" ht="37.5">
      <c r="A3516" s="371">
        <v>3502</v>
      </c>
      <c r="B3516" s="409">
        <v>1961</v>
      </c>
      <c r="C3516" s="410">
        <f>Matrix!B1963</f>
        <v>0</v>
      </c>
      <c r="D3516" s="403" t="s">
        <v>25659</v>
      </c>
      <c r="E3516" s="414" t="s">
        <v>25671</v>
      </c>
      <c r="F3516" s="381" t="s">
        <v>14012</v>
      </c>
      <c r="G3516" s="412" t="s">
        <v>1963</v>
      </c>
    </row>
    <row r="3517" spans="1:7" s="413" customFormat="1" ht="37.5">
      <c r="A3517" s="371">
        <v>3503</v>
      </c>
      <c r="B3517" s="409">
        <v>1962</v>
      </c>
      <c r="C3517" s="410">
        <f>Matrix!B1964</f>
        <v>0</v>
      </c>
      <c r="D3517" s="403" t="s">
        <v>25659</v>
      </c>
      <c r="E3517" s="414" t="s">
        <v>25671</v>
      </c>
      <c r="F3517" s="381" t="s">
        <v>14013</v>
      </c>
      <c r="G3517" s="412" t="s">
        <v>1964</v>
      </c>
    </row>
    <row r="3518" spans="1:7" s="413" customFormat="1" ht="37.5">
      <c r="A3518" s="371">
        <v>3504</v>
      </c>
      <c r="B3518" s="409">
        <v>1963</v>
      </c>
      <c r="C3518" s="410">
        <f>Matrix!B1965</f>
        <v>0</v>
      </c>
      <c r="D3518" s="403" t="s">
        <v>25659</v>
      </c>
      <c r="E3518" s="414" t="s">
        <v>25671</v>
      </c>
      <c r="F3518" s="381" t="s">
        <v>14014</v>
      </c>
      <c r="G3518" s="412" t="s">
        <v>1965</v>
      </c>
    </row>
    <row r="3519" spans="1:7" s="413" customFormat="1" ht="37.5">
      <c r="A3519" s="371">
        <v>3505</v>
      </c>
      <c r="B3519" s="409">
        <v>1985</v>
      </c>
      <c r="C3519" s="410">
        <f>Matrix!B1987</f>
        <v>0</v>
      </c>
      <c r="D3519" s="403" t="s">
        <v>25659</v>
      </c>
      <c r="E3519" s="414" t="s">
        <v>25671</v>
      </c>
      <c r="F3519" s="381" t="s">
        <v>14036</v>
      </c>
      <c r="G3519" s="412" t="s">
        <v>1987</v>
      </c>
    </row>
    <row r="3520" spans="1:7" s="413" customFormat="1" ht="37.5">
      <c r="A3520" s="371">
        <v>3506</v>
      </c>
      <c r="B3520" s="409">
        <v>2000</v>
      </c>
      <c r="C3520" s="410">
        <f>Matrix!B2002</f>
        <v>0</v>
      </c>
      <c r="D3520" s="403" t="s">
        <v>25659</v>
      </c>
      <c r="E3520" s="414" t="s">
        <v>25671</v>
      </c>
      <c r="F3520" s="381" t="s">
        <v>14051</v>
      </c>
      <c r="G3520" s="412" t="s">
        <v>2002</v>
      </c>
    </row>
    <row r="3521" spans="1:7" s="413" customFormat="1" ht="37.5">
      <c r="A3521" s="371">
        <v>3507</v>
      </c>
      <c r="B3521" s="409">
        <v>2002</v>
      </c>
      <c r="C3521" s="410">
        <f>Matrix!B2004</f>
        <v>0</v>
      </c>
      <c r="D3521" s="403" t="s">
        <v>25659</v>
      </c>
      <c r="E3521" s="414" t="s">
        <v>25671</v>
      </c>
      <c r="F3521" s="381" t="s">
        <v>14053</v>
      </c>
      <c r="G3521" s="412" t="s">
        <v>2004</v>
      </c>
    </row>
    <row r="3522" spans="1:7" s="413" customFormat="1" ht="37.5">
      <c r="A3522" s="371">
        <v>3508</v>
      </c>
      <c r="B3522" s="409">
        <v>2070</v>
      </c>
      <c r="C3522" s="410">
        <f>Matrix!B2072</f>
        <v>0</v>
      </c>
      <c r="D3522" s="403" t="s">
        <v>25659</v>
      </c>
      <c r="E3522" s="414" t="s">
        <v>25671</v>
      </c>
      <c r="F3522" s="381" t="s">
        <v>14121</v>
      </c>
      <c r="G3522" s="412" t="s">
        <v>2072</v>
      </c>
    </row>
    <row r="3523" spans="1:7" s="413" customFormat="1" ht="37.5">
      <c r="A3523" s="371">
        <v>3509</v>
      </c>
      <c r="B3523" s="409">
        <v>2076</v>
      </c>
      <c r="C3523" s="410">
        <f>Matrix!B2078</f>
        <v>0</v>
      </c>
      <c r="D3523" s="403" t="s">
        <v>25659</v>
      </c>
      <c r="E3523" s="414" t="s">
        <v>25671</v>
      </c>
      <c r="F3523" s="381" t="s">
        <v>14127</v>
      </c>
      <c r="G3523" s="412" t="s">
        <v>2078</v>
      </c>
    </row>
    <row r="3524" spans="1:7" s="413" customFormat="1" ht="37.5">
      <c r="A3524" s="371">
        <v>3510</v>
      </c>
      <c r="B3524" s="409">
        <v>2081</v>
      </c>
      <c r="C3524" s="410">
        <f>Matrix!B2083</f>
        <v>0</v>
      </c>
      <c r="D3524" s="403" t="s">
        <v>25659</v>
      </c>
      <c r="E3524" s="414" t="s">
        <v>25671</v>
      </c>
      <c r="F3524" s="381" t="s">
        <v>14132</v>
      </c>
      <c r="G3524" s="412" t="s">
        <v>2083</v>
      </c>
    </row>
    <row r="3525" spans="1:7" s="413" customFormat="1" ht="42.75">
      <c r="A3525" s="371">
        <v>3511</v>
      </c>
      <c r="B3525" s="409">
        <v>2099</v>
      </c>
      <c r="C3525" s="410">
        <f>Matrix!B2101</f>
        <v>0</v>
      </c>
      <c r="D3525" s="403" t="s">
        <v>25659</v>
      </c>
      <c r="E3525" s="414" t="s">
        <v>25671</v>
      </c>
      <c r="F3525" s="381" t="s">
        <v>14150</v>
      </c>
      <c r="G3525" s="412" t="s">
        <v>2101</v>
      </c>
    </row>
    <row r="3526" spans="1:7" s="413" customFormat="1" ht="37.5">
      <c r="A3526" s="371">
        <v>3512</v>
      </c>
      <c r="B3526" s="409">
        <v>2348</v>
      </c>
      <c r="C3526" s="410">
        <f>Matrix!B2350</f>
        <v>0</v>
      </c>
      <c r="D3526" s="403" t="s">
        <v>25659</v>
      </c>
      <c r="E3526" s="414" t="s">
        <v>25671</v>
      </c>
      <c r="F3526" s="381" t="s">
        <v>14398</v>
      </c>
      <c r="G3526" s="412" t="s">
        <v>2349</v>
      </c>
    </row>
    <row r="3527" spans="1:7" s="413" customFormat="1" ht="37.5">
      <c r="A3527" s="371">
        <v>3513</v>
      </c>
      <c r="B3527" s="409">
        <v>2350</v>
      </c>
      <c r="C3527" s="410">
        <f>Matrix!B2352</f>
        <v>0</v>
      </c>
      <c r="D3527" s="403" t="s">
        <v>25659</v>
      </c>
      <c r="E3527" s="414" t="s">
        <v>25671</v>
      </c>
      <c r="F3527" s="381" t="s">
        <v>14400</v>
      </c>
      <c r="G3527" s="412" t="s">
        <v>2072</v>
      </c>
    </row>
    <row r="3528" spans="1:7" s="413" customFormat="1" ht="37.5">
      <c r="A3528" s="371">
        <v>3514</v>
      </c>
      <c r="B3528" s="409">
        <v>2360</v>
      </c>
      <c r="C3528" s="410">
        <f>Matrix!B2362</f>
        <v>0</v>
      </c>
      <c r="D3528" s="403" t="s">
        <v>25659</v>
      </c>
      <c r="E3528" s="414" t="s">
        <v>25671</v>
      </c>
      <c r="F3528" s="381" t="s">
        <v>14410</v>
      </c>
      <c r="G3528" s="412" t="s">
        <v>2360</v>
      </c>
    </row>
    <row r="3529" spans="1:7" s="413" customFormat="1" ht="37.5">
      <c r="A3529" s="371">
        <v>3515</v>
      </c>
      <c r="B3529" s="409">
        <v>2365</v>
      </c>
      <c r="C3529" s="410">
        <f>Matrix!B2367</f>
        <v>0</v>
      </c>
      <c r="D3529" s="403" t="s">
        <v>25659</v>
      </c>
      <c r="E3529" s="414" t="s">
        <v>25671</v>
      </c>
      <c r="F3529" s="381" t="s">
        <v>14415</v>
      </c>
      <c r="G3529" s="412" t="s">
        <v>2365</v>
      </c>
    </row>
    <row r="3530" spans="1:7" s="413" customFormat="1" ht="37.5">
      <c r="A3530" s="371">
        <v>3516</v>
      </c>
      <c r="B3530" s="409">
        <v>2368</v>
      </c>
      <c r="C3530" s="410">
        <f>Matrix!B2370</f>
        <v>0</v>
      </c>
      <c r="D3530" s="403" t="s">
        <v>25659</v>
      </c>
      <c r="E3530" s="414" t="s">
        <v>25671</v>
      </c>
      <c r="F3530" s="381" t="s">
        <v>14418</v>
      </c>
      <c r="G3530" s="412" t="s">
        <v>2368</v>
      </c>
    </row>
    <row r="3531" spans="1:7" s="413" customFormat="1" ht="37.5">
      <c r="A3531" s="371">
        <v>3517</v>
      </c>
      <c r="B3531" s="409">
        <v>2369</v>
      </c>
      <c r="C3531" s="410">
        <f>Matrix!B2371</f>
        <v>0</v>
      </c>
      <c r="D3531" s="403" t="s">
        <v>25659</v>
      </c>
      <c r="E3531" s="414" t="s">
        <v>25671</v>
      </c>
      <c r="F3531" s="381" t="s">
        <v>14419</v>
      </c>
      <c r="G3531" s="412" t="s">
        <v>2369</v>
      </c>
    </row>
    <row r="3532" spans="1:7" s="413" customFormat="1" ht="37.5">
      <c r="A3532" s="371">
        <v>3518</v>
      </c>
      <c r="B3532" s="409">
        <v>2370</v>
      </c>
      <c r="C3532" s="410">
        <f>Matrix!B2372</f>
        <v>0</v>
      </c>
      <c r="D3532" s="403" t="s">
        <v>25659</v>
      </c>
      <c r="E3532" s="414" t="s">
        <v>25671</v>
      </c>
      <c r="F3532" s="381" t="s">
        <v>14420</v>
      </c>
      <c r="G3532" s="412" t="s">
        <v>2370</v>
      </c>
    </row>
    <row r="3533" spans="1:7" s="413" customFormat="1" ht="37.5">
      <c r="A3533" s="371">
        <v>3519</v>
      </c>
      <c r="B3533" s="409">
        <v>2371</v>
      </c>
      <c r="C3533" s="410">
        <f>Matrix!B2373</f>
        <v>0</v>
      </c>
      <c r="D3533" s="403" t="s">
        <v>25659</v>
      </c>
      <c r="E3533" s="414" t="s">
        <v>25671</v>
      </c>
      <c r="F3533" s="381" t="s">
        <v>14421</v>
      </c>
      <c r="G3533" s="412" t="s">
        <v>2371</v>
      </c>
    </row>
    <row r="3534" spans="1:7" s="413" customFormat="1" ht="42.75">
      <c r="A3534" s="371">
        <v>3520</v>
      </c>
      <c r="B3534" s="409">
        <v>2372</v>
      </c>
      <c r="C3534" s="410">
        <f>Matrix!B2374</f>
        <v>0</v>
      </c>
      <c r="D3534" s="403" t="s">
        <v>25659</v>
      </c>
      <c r="E3534" s="414" t="s">
        <v>25671</v>
      </c>
      <c r="F3534" s="381" t="s">
        <v>14422</v>
      </c>
      <c r="G3534" s="412" t="s">
        <v>2372</v>
      </c>
    </row>
    <row r="3535" spans="1:7" s="413" customFormat="1" ht="37.5">
      <c r="A3535" s="371">
        <v>3521</v>
      </c>
      <c r="B3535" s="409">
        <v>2378</v>
      </c>
      <c r="C3535" s="410">
        <f>Matrix!B2380</f>
        <v>0</v>
      </c>
      <c r="D3535" s="403" t="s">
        <v>25659</v>
      </c>
      <c r="E3535" s="414" t="s">
        <v>25671</v>
      </c>
      <c r="F3535" s="381" t="s">
        <v>14428</v>
      </c>
      <c r="G3535" s="412" t="s">
        <v>2378</v>
      </c>
    </row>
    <row r="3536" spans="1:7" s="413" customFormat="1" ht="37.5">
      <c r="A3536" s="371">
        <v>3522</v>
      </c>
      <c r="B3536" s="409">
        <v>2379</v>
      </c>
      <c r="C3536" s="410">
        <f>Matrix!B2381</f>
        <v>0</v>
      </c>
      <c r="D3536" s="403" t="s">
        <v>25659</v>
      </c>
      <c r="E3536" s="414" t="s">
        <v>25671</v>
      </c>
      <c r="F3536" s="381" t="s">
        <v>14429</v>
      </c>
      <c r="G3536" s="412" t="s">
        <v>2379</v>
      </c>
    </row>
    <row r="3537" spans="1:7" s="413" customFormat="1" ht="37.5">
      <c r="A3537" s="371">
        <v>3523</v>
      </c>
      <c r="B3537" s="409">
        <v>2380</v>
      </c>
      <c r="C3537" s="410">
        <f>Matrix!B2382</f>
        <v>0</v>
      </c>
      <c r="D3537" s="403" t="s">
        <v>25659</v>
      </c>
      <c r="E3537" s="414" t="s">
        <v>25671</v>
      </c>
      <c r="F3537" s="381" t="s">
        <v>14430</v>
      </c>
      <c r="G3537" s="412" t="s">
        <v>2380</v>
      </c>
    </row>
    <row r="3538" spans="1:7" s="413" customFormat="1" ht="37.5">
      <c r="A3538" s="371">
        <v>3524</v>
      </c>
      <c r="B3538" s="409">
        <v>2381</v>
      </c>
      <c r="C3538" s="410">
        <f>Matrix!B2383</f>
        <v>0</v>
      </c>
      <c r="D3538" s="403" t="s">
        <v>25659</v>
      </c>
      <c r="E3538" s="414" t="s">
        <v>25671</v>
      </c>
      <c r="F3538" s="381" t="s">
        <v>14431</v>
      </c>
      <c r="G3538" s="412" t="s">
        <v>2381</v>
      </c>
    </row>
    <row r="3539" spans="1:7" s="413" customFormat="1" ht="37.5">
      <c r="A3539" s="371">
        <v>3525</v>
      </c>
      <c r="B3539" s="409">
        <v>2382</v>
      </c>
      <c r="C3539" s="410">
        <f>Matrix!B2384</f>
        <v>0</v>
      </c>
      <c r="D3539" s="403" t="s">
        <v>25659</v>
      </c>
      <c r="E3539" s="414" t="s">
        <v>25671</v>
      </c>
      <c r="F3539" s="381" t="s">
        <v>14432</v>
      </c>
      <c r="G3539" s="412" t="s">
        <v>2382</v>
      </c>
    </row>
    <row r="3540" spans="1:7" s="413" customFormat="1" ht="37.5">
      <c r="A3540" s="371">
        <v>3526</v>
      </c>
      <c r="B3540" s="409">
        <v>2383</v>
      </c>
      <c r="C3540" s="410">
        <f>Matrix!B2385</f>
        <v>0</v>
      </c>
      <c r="D3540" s="403" t="s">
        <v>25659</v>
      </c>
      <c r="E3540" s="414" t="s">
        <v>25671</v>
      </c>
      <c r="F3540" s="381" t="s">
        <v>14433</v>
      </c>
      <c r="G3540" s="412" t="s">
        <v>2383</v>
      </c>
    </row>
    <row r="3541" spans="1:7" s="413" customFormat="1" ht="37.5">
      <c r="A3541" s="371">
        <v>3527</v>
      </c>
      <c r="B3541" s="409">
        <v>2502</v>
      </c>
      <c r="C3541" s="410">
        <f>Matrix!B2504</f>
        <v>0</v>
      </c>
      <c r="D3541" s="403" t="s">
        <v>25659</v>
      </c>
      <c r="E3541" s="414" t="s">
        <v>25671</v>
      </c>
      <c r="F3541" s="381" t="s">
        <v>14552</v>
      </c>
      <c r="G3541" s="412" t="s">
        <v>2502</v>
      </c>
    </row>
    <row r="3542" spans="1:7" s="413" customFormat="1" ht="37.5">
      <c r="A3542" s="371">
        <v>3528</v>
      </c>
      <c r="B3542" s="409">
        <v>2544</v>
      </c>
      <c r="C3542" s="410">
        <f>Matrix!B2546</f>
        <v>0</v>
      </c>
      <c r="D3542" s="403" t="s">
        <v>25659</v>
      </c>
      <c r="E3542" s="414" t="s">
        <v>25671</v>
      </c>
      <c r="F3542" s="381" t="s">
        <v>14594</v>
      </c>
      <c r="G3542" s="412" t="s">
        <v>2544</v>
      </c>
    </row>
    <row r="3543" spans="1:7" s="413" customFormat="1" ht="37.5">
      <c r="A3543" s="371">
        <v>3529</v>
      </c>
      <c r="B3543" s="409">
        <v>2689</v>
      </c>
      <c r="C3543" s="410">
        <f>Matrix!B2691</f>
        <v>0</v>
      </c>
      <c r="D3543" s="403" t="s">
        <v>25659</v>
      </c>
      <c r="E3543" s="414" t="s">
        <v>25671</v>
      </c>
      <c r="F3543" s="381" t="s">
        <v>14739</v>
      </c>
      <c r="G3543" s="412" t="s">
        <v>2689</v>
      </c>
    </row>
    <row r="3544" spans="1:7" s="413" customFormat="1" ht="37.5">
      <c r="A3544" s="371">
        <v>3530</v>
      </c>
      <c r="B3544" s="409">
        <v>2769</v>
      </c>
      <c r="C3544" s="410">
        <f>Matrix!B2771</f>
        <v>0</v>
      </c>
      <c r="D3544" s="403" t="s">
        <v>25659</v>
      </c>
      <c r="E3544" s="414" t="s">
        <v>25671</v>
      </c>
      <c r="F3544" s="381" t="s">
        <v>14819</v>
      </c>
      <c r="G3544" s="412" t="s">
        <v>2769</v>
      </c>
    </row>
    <row r="3545" spans="1:7" s="413" customFormat="1" ht="37.5">
      <c r="A3545" s="371">
        <v>3531</v>
      </c>
      <c r="B3545" s="409">
        <v>2770</v>
      </c>
      <c r="C3545" s="410">
        <f>Matrix!B2772</f>
        <v>0</v>
      </c>
      <c r="D3545" s="403" t="s">
        <v>25659</v>
      </c>
      <c r="E3545" s="414" t="s">
        <v>25671</v>
      </c>
      <c r="F3545" s="381" t="s">
        <v>14820</v>
      </c>
      <c r="G3545" s="412" t="s">
        <v>2770</v>
      </c>
    </row>
    <row r="3546" spans="1:7" s="413" customFormat="1" ht="37.5">
      <c r="A3546" s="371">
        <v>3532</v>
      </c>
      <c r="B3546" s="409">
        <v>2996</v>
      </c>
      <c r="C3546" s="410">
        <f>Matrix!B2998</f>
        <v>0</v>
      </c>
      <c r="D3546" s="403" t="s">
        <v>25659</v>
      </c>
      <c r="E3546" s="414" t="s">
        <v>25671</v>
      </c>
      <c r="F3546" s="381" t="s">
        <v>15046</v>
      </c>
      <c r="G3546" s="412" t="s">
        <v>2996</v>
      </c>
    </row>
    <row r="3547" spans="1:7" s="413" customFormat="1" ht="37.5">
      <c r="A3547" s="371">
        <v>3533</v>
      </c>
      <c r="B3547" s="409">
        <v>3017</v>
      </c>
      <c r="C3547" s="410">
        <f>Matrix!B3019</f>
        <v>0</v>
      </c>
      <c r="D3547" s="403" t="s">
        <v>25659</v>
      </c>
      <c r="E3547" s="414" t="s">
        <v>25671</v>
      </c>
      <c r="F3547" s="381" t="s">
        <v>15067</v>
      </c>
      <c r="G3547" s="412" t="s">
        <v>3017</v>
      </c>
    </row>
    <row r="3548" spans="1:7" s="413" customFormat="1" ht="37.5">
      <c r="A3548" s="371">
        <v>3534</v>
      </c>
      <c r="B3548" s="409">
        <v>3028</v>
      </c>
      <c r="C3548" s="410">
        <f>Matrix!B3030</f>
        <v>0</v>
      </c>
      <c r="D3548" s="403" t="s">
        <v>25659</v>
      </c>
      <c r="E3548" s="414" t="s">
        <v>25671</v>
      </c>
      <c r="F3548" s="381" t="s">
        <v>15078</v>
      </c>
      <c r="G3548" s="412" t="s">
        <v>3028</v>
      </c>
    </row>
    <row r="3549" spans="1:7" s="413" customFormat="1" ht="37.5">
      <c r="A3549" s="371">
        <v>3535</v>
      </c>
      <c r="B3549" s="409">
        <v>3036</v>
      </c>
      <c r="C3549" s="410">
        <f>Matrix!B3038</f>
        <v>0</v>
      </c>
      <c r="D3549" s="403" t="s">
        <v>25659</v>
      </c>
      <c r="E3549" s="414" t="s">
        <v>25671</v>
      </c>
      <c r="F3549" s="381" t="s">
        <v>15086</v>
      </c>
      <c r="G3549" s="412" t="s">
        <v>3036</v>
      </c>
    </row>
    <row r="3550" spans="1:7" s="413" customFormat="1" ht="37.5">
      <c r="A3550" s="371">
        <v>3536</v>
      </c>
      <c r="B3550" s="409">
        <v>3130</v>
      </c>
      <c r="C3550" s="410">
        <f>Matrix!B3132</f>
        <v>0</v>
      </c>
      <c r="D3550" s="403" t="s">
        <v>25659</v>
      </c>
      <c r="E3550" s="414" t="s">
        <v>25671</v>
      </c>
      <c r="F3550" s="381" t="s">
        <v>15160</v>
      </c>
      <c r="G3550" s="412" t="s">
        <v>3133</v>
      </c>
    </row>
    <row r="3551" spans="1:7" s="413" customFormat="1" ht="37.5">
      <c r="A3551" s="371">
        <v>3537</v>
      </c>
      <c r="B3551" s="409">
        <v>3136</v>
      </c>
      <c r="C3551" s="410">
        <f>Matrix!B3138</f>
        <v>0</v>
      </c>
      <c r="D3551" s="403" t="s">
        <v>25659</v>
      </c>
      <c r="E3551" s="414" t="s">
        <v>25671</v>
      </c>
      <c r="F3551" s="381" t="s">
        <v>15166</v>
      </c>
      <c r="G3551" s="412" t="s">
        <v>3139</v>
      </c>
    </row>
    <row r="3552" spans="1:7" s="413" customFormat="1" ht="37.5">
      <c r="A3552" s="371">
        <v>3538</v>
      </c>
      <c r="B3552" s="409">
        <v>3149</v>
      </c>
      <c r="C3552" s="410">
        <f>Matrix!B3151</f>
        <v>0</v>
      </c>
      <c r="D3552" s="403" t="s">
        <v>25659</v>
      </c>
      <c r="E3552" s="414" t="s">
        <v>25671</v>
      </c>
      <c r="F3552" s="381" t="s">
        <v>15179</v>
      </c>
      <c r="G3552" s="412" t="s">
        <v>3152</v>
      </c>
    </row>
    <row r="3553" spans="1:7" s="413" customFormat="1" ht="37.5">
      <c r="A3553" s="371">
        <v>3539</v>
      </c>
      <c r="B3553" s="409">
        <v>3151</v>
      </c>
      <c r="C3553" s="410">
        <f>Matrix!B3153</f>
        <v>0</v>
      </c>
      <c r="D3553" s="403" t="s">
        <v>25659</v>
      </c>
      <c r="E3553" s="414" t="s">
        <v>25671</v>
      </c>
      <c r="F3553" s="381" t="s">
        <v>15181</v>
      </c>
      <c r="G3553" s="412" t="s">
        <v>3154</v>
      </c>
    </row>
    <row r="3554" spans="1:7" s="413" customFormat="1" ht="37.5">
      <c r="A3554" s="371">
        <v>3540</v>
      </c>
      <c r="B3554" s="409">
        <v>3308</v>
      </c>
      <c r="C3554" s="410">
        <f>Matrix!B3310</f>
        <v>0</v>
      </c>
      <c r="D3554" s="403" t="s">
        <v>25659</v>
      </c>
      <c r="E3554" s="414" t="s">
        <v>25671</v>
      </c>
      <c r="F3554" s="381" t="s">
        <v>15326</v>
      </c>
      <c r="G3554" s="412" t="s">
        <v>3309</v>
      </c>
    </row>
    <row r="3555" spans="1:7" s="413" customFormat="1" ht="37.5">
      <c r="A3555" s="371">
        <v>3541</v>
      </c>
      <c r="B3555" s="409">
        <v>3716</v>
      </c>
      <c r="C3555" s="410">
        <f>Matrix!B3718</f>
        <v>0</v>
      </c>
      <c r="D3555" s="403" t="s">
        <v>25659</v>
      </c>
      <c r="E3555" s="414" t="s">
        <v>25671</v>
      </c>
      <c r="F3555" s="381" t="s">
        <v>15704</v>
      </c>
      <c r="G3555" s="412" t="s">
        <v>3720</v>
      </c>
    </row>
    <row r="3556" spans="1:7" s="413" customFormat="1" ht="37.5">
      <c r="A3556" s="371">
        <v>3542</v>
      </c>
      <c r="B3556" s="409">
        <v>3720</v>
      </c>
      <c r="C3556" s="410">
        <f>Matrix!B3722</f>
        <v>0</v>
      </c>
      <c r="D3556" s="403" t="s">
        <v>25659</v>
      </c>
      <c r="E3556" s="414" t="s">
        <v>25671</v>
      </c>
      <c r="F3556" s="381" t="s">
        <v>15708</v>
      </c>
      <c r="G3556" s="412" t="s">
        <v>3724</v>
      </c>
    </row>
    <row r="3557" spans="1:7" s="413" customFormat="1" ht="37.5">
      <c r="A3557" s="371">
        <v>3543</v>
      </c>
      <c r="B3557" s="409">
        <v>3731</v>
      </c>
      <c r="C3557" s="410">
        <f>Matrix!B3733</f>
        <v>0</v>
      </c>
      <c r="D3557" s="403" t="s">
        <v>25659</v>
      </c>
      <c r="E3557" s="414" t="s">
        <v>25671</v>
      </c>
      <c r="F3557" s="381" t="s">
        <v>15719</v>
      </c>
      <c r="G3557" s="412" t="s">
        <v>3735</v>
      </c>
    </row>
    <row r="3558" spans="1:7" s="413" customFormat="1" ht="37.5">
      <c r="A3558" s="371">
        <v>3544</v>
      </c>
      <c r="B3558" s="409">
        <v>3856</v>
      </c>
      <c r="C3558" s="410">
        <f>Matrix!B3858</f>
        <v>0</v>
      </c>
      <c r="D3558" s="403" t="s">
        <v>25659</v>
      </c>
      <c r="E3558" s="414" t="s">
        <v>25671</v>
      </c>
      <c r="F3558" s="381" t="s">
        <v>15844</v>
      </c>
      <c r="G3558" s="412" t="s">
        <v>3860</v>
      </c>
    </row>
    <row r="3559" spans="1:7" s="413" customFormat="1" ht="37.5">
      <c r="A3559" s="371">
        <v>3545</v>
      </c>
      <c r="B3559" s="409">
        <v>3884</v>
      </c>
      <c r="C3559" s="410">
        <f>Matrix!B3886</f>
        <v>0</v>
      </c>
      <c r="D3559" s="403" t="s">
        <v>25659</v>
      </c>
      <c r="E3559" s="414" t="s">
        <v>25671</v>
      </c>
      <c r="F3559" s="381" t="s">
        <v>15872</v>
      </c>
      <c r="G3559" s="412" t="s">
        <v>3888</v>
      </c>
    </row>
    <row r="3560" spans="1:7" s="413" customFormat="1" ht="42.75">
      <c r="A3560" s="371">
        <v>3546</v>
      </c>
      <c r="B3560" s="409">
        <v>4077</v>
      </c>
      <c r="C3560" s="410">
        <f>Matrix!B4079</f>
        <v>0</v>
      </c>
      <c r="D3560" s="403" t="s">
        <v>25659</v>
      </c>
      <c r="E3560" s="414" t="s">
        <v>25671</v>
      </c>
      <c r="F3560" s="381" t="s">
        <v>25697</v>
      </c>
      <c r="G3560" s="412" t="s">
        <v>4078</v>
      </c>
    </row>
    <row r="3561" spans="1:7" s="413" customFormat="1" ht="42.75">
      <c r="A3561" s="371">
        <v>3547</v>
      </c>
      <c r="B3561" s="409">
        <v>4081</v>
      </c>
      <c r="C3561" s="410">
        <f>Matrix!B4083</f>
        <v>0</v>
      </c>
      <c r="D3561" s="403" t="s">
        <v>25659</v>
      </c>
      <c r="E3561" s="414" t="s">
        <v>25671</v>
      </c>
      <c r="F3561" s="381" t="s">
        <v>25698</v>
      </c>
      <c r="G3561" s="412" t="s">
        <v>4082</v>
      </c>
    </row>
    <row r="3562" spans="1:7" s="413" customFormat="1" ht="42.75">
      <c r="A3562" s="371">
        <v>3548</v>
      </c>
      <c r="B3562" s="409">
        <v>4109</v>
      </c>
      <c r="C3562" s="410">
        <f>Matrix!B4111</f>
        <v>0</v>
      </c>
      <c r="D3562" s="403" t="s">
        <v>25659</v>
      </c>
      <c r="E3562" s="414" t="s">
        <v>25671</v>
      </c>
      <c r="F3562" s="381" t="s">
        <v>25699</v>
      </c>
      <c r="G3562" s="412" t="s">
        <v>4110</v>
      </c>
    </row>
    <row r="3563" spans="1:7" s="413" customFormat="1" ht="37.5">
      <c r="A3563" s="371">
        <v>3549</v>
      </c>
      <c r="B3563" s="409">
        <v>4301</v>
      </c>
      <c r="C3563" s="410">
        <f>Matrix!B4303</f>
        <v>0</v>
      </c>
      <c r="D3563" s="403" t="s">
        <v>25659</v>
      </c>
      <c r="E3563" s="414" t="s">
        <v>25671</v>
      </c>
      <c r="F3563" s="381" t="s">
        <v>16158</v>
      </c>
      <c r="G3563" s="412" t="s">
        <v>4171</v>
      </c>
    </row>
    <row r="3564" spans="1:7" s="413" customFormat="1" ht="37.5">
      <c r="A3564" s="371">
        <v>3550</v>
      </c>
      <c r="B3564" s="409">
        <v>4386</v>
      </c>
      <c r="C3564" s="410">
        <f>Matrix!B4388</f>
        <v>0</v>
      </c>
      <c r="D3564" s="403" t="s">
        <v>25659</v>
      </c>
      <c r="E3564" s="414" t="s">
        <v>25671</v>
      </c>
      <c r="F3564" s="381" t="s">
        <v>16243</v>
      </c>
      <c r="G3564" s="412" t="s">
        <v>4256</v>
      </c>
    </row>
    <row r="3565" spans="1:7" s="413" customFormat="1" ht="37.5">
      <c r="A3565" s="371">
        <v>3551</v>
      </c>
      <c r="B3565" s="409">
        <v>4475</v>
      </c>
      <c r="C3565" s="410">
        <f>Matrix!B4477</f>
        <v>0</v>
      </c>
      <c r="D3565" s="403" t="s">
        <v>25659</v>
      </c>
      <c r="E3565" s="414" t="s">
        <v>25671</v>
      </c>
      <c r="F3565" s="381" t="s">
        <v>16331</v>
      </c>
      <c r="G3565" s="412" t="s">
        <v>4345</v>
      </c>
    </row>
    <row r="3566" spans="1:7" s="413" customFormat="1" ht="37.5">
      <c r="A3566" s="371">
        <v>3552</v>
      </c>
      <c r="B3566" s="409">
        <v>4495</v>
      </c>
      <c r="C3566" s="410">
        <f>Matrix!B4497</f>
        <v>0</v>
      </c>
      <c r="D3566" s="403" t="s">
        <v>25659</v>
      </c>
      <c r="E3566" s="414" t="s">
        <v>25671</v>
      </c>
      <c r="F3566" s="381" t="s">
        <v>16351</v>
      </c>
      <c r="G3566" s="412" t="s">
        <v>4365</v>
      </c>
    </row>
    <row r="3567" spans="1:7" s="413" customFormat="1" ht="37.5">
      <c r="A3567" s="371">
        <v>3553</v>
      </c>
      <c r="B3567" s="409">
        <v>4949</v>
      </c>
      <c r="C3567" s="410">
        <f>Matrix!B4951</f>
        <v>0</v>
      </c>
      <c r="D3567" s="403" t="s">
        <v>25659</v>
      </c>
      <c r="E3567" s="414" t="s">
        <v>25671</v>
      </c>
      <c r="F3567" s="381" t="s">
        <v>16805</v>
      </c>
      <c r="G3567" s="412" t="s">
        <v>4818</v>
      </c>
    </row>
    <row r="3568" spans="1:7" s="413" customFormat="1" ht="37.5">
      <c r="A3568" s="371">
        <v>3554</v>
      </c>
      <c r="B3568" s="409">
        <v>4972</v>
      </c>
      <c r="C3568" s="410">
        <f>Matrix!B4974</f>
        <v>0</v>
      </c>
      <c r="D3568" s="403" t="s">
        <v>25659</v>
      </c>
      <c r="E3568" s="414" t="s">
        <v>25671</v>
      </c>
      <c r="F3568" s="381" t="s">
        <v>16828</v>
      </c>
      <c r="G3568" s="412" t="s">
        <v>4841</v>
      </c>
    </row>
    <row r="3569" spans="1:7" s="413" customFormat="1" ht="37.5">
      <c r="A3569" s="371">
        <v>3555</v>
      </c>
      <c r="B3569" s="409">
        <v>4982</v>
      </c>
      <c r="C3569" s="410">
        <f>Matrix!B4984</f>
        <v>0</v>
      </c>
      <c r="D3569" s="403" t="s">
        <v>25659</v>
      </c>
      <c r="E3569" s="414" t="s">
        <v>25671</v>
      </c>
      <c r="F3569" s="381" t="s">
        <v>16838</v>
      </c>
      <c r="G3569" s="412" t="s">
        <v>4851</v>
      </c>
    </row>
    <row r="3570" spans="1:7" s="413" customFormat="1" ht="42.75">
      <c r="A3570" s="371">
        <v>3556</v>
      </c>
      <c r="B3570" s="409">
        <v>4991</v>
      </c>
      <c r="C3570" s="410">
        <f>Matrix!B4993</f>
        <v>0</v>
      </c>
      <c r="D3570" s="403" t="s">
        <v>25659</v>
      </c>
      <c r="E3570" s="414" t="s">
        <v>25671</v>
      </c>
      <c r="F3570" s="381" t="s">
        <v>16847</v>
      </c>
      <c r="G3570" s="412" t="s">
        <v>4860</v>
      </c>
    </row>
    <row r="3571" spans="1:7" s="413" customFormat="1" ht="37.5">
      <c r="A3571" s="371">
        <v>3557</v>
      </c>
      <c r="B3571" s="409">
        <v>4998</v>
      </c>
      <c r="C3571" s="410">
        <f>Matrix!B5000</f>
        <v>0</v>
      </c>
      <c r="D3571" s="403" t="s">
        <v>25659</v>
      </c>
      <c r="E3571" s="414" t="s">
        <v>25671</v>
      </c>
      <c r="F3571" s="381" t="s">
        <v>16854</v>
      </c>
      <c r="G3571" s="412" t="s">
        <v>4867</v>
      </c>
    </row>
    <row r="3572" spans="1:7" s="413" customFormat="1" ht="37.5">
      <c r="A3572" s="371">
        <v>3558</v>
      </c>
      <c r="B3572" s="409">
        <v>5004</v>
      </c>
      <c r="C3572" s="410">
        <f>Matrix!B5006</f>
        <v>0</v>
      </c>
      <c r="D3572" s="403" t="s">
        <v>25659</v>
      </c>
      <c r="E3572" s="414" t="s">
        <v>25671</v>
      </c>
      <c r="F3572" s="381" t="s">
        <v>16860</v>
      </c>
      <c r="G3572" s="412" t="s">
        <v>4873</v>
      </c>
    </row>
    <row r="3573" spans="1:7" s="413" customFormat="1" ht="37.5">
      <c r="A3573" s="371">
        <v>3559</v>
      </c>
      <c r="B3573" s="409">
        <v>5044</v>
      </c>
      <c r="C3573" s="410">
        <f>Matrix!B5046</f>
        <v>0</v>
      </c>
      <c r="D3573" s="403" t="s">
        <v>25659</v>
      </c>
      <c r="E3573" s="414" t="s">
        <v>25671</v>
      </c>
      <c r="F3573" s="381" t="s">
        <v>16900</v>
      </c>
      <c r="G3573" s="412" t="s">
        <v>4913</v>
      </c>
    </row>
    <row r="3574" spans="1:7" s="413" customFormat="1" ht="37.5">
      <c r="A3574" s="371">
        <v>3560</v>
      </c>
      <c r="B3574" s="409">
        <v>5180</v>
      </c>
      <c r="C3574" s="410">
        <f>Matrix!B5182</f>
        <v>0</v>
      </c>
      <c r="D3574" s="403" t="s">
        <v>25700</v>
      </c>
      <c r="E3574" s="414" t="s">
        <v>25701</v>
      </c>
      <c r="F3574" s="381" t="s">
        <v>17033</v>
      </c>
      <c r="G3574" s="412" t="s">
        <v>5049</v>
      </c>
    </row>
    <row r="3575" spans="1:7" s="413" customFormat="1" ht="42.75">
      <c r="A3575" s="371">
        <v>3561</v>
      </c>
      <c r="B3575" s="409">
        <v>5301</v>
      </c>
      <c r="C3575" s="410">
        <f>Matrix!B5303</f>
        <v>0</v>
      </c>
      <c r="D3575" s="403" t="s">
        <v>25702</v>
      </c>
      <c r="E3575" s="414" t="s">
        <v>25703</v>
      </c>
      <c r="F3575" s="381" t="s">
        <v>17154</v>
      </c>
      <c r="G3575" s="412" t="s">
        <v>5170</v>
      </c>
    </row>
    <row r="3576" spans="1:7" s="413" customFormat="1" ht="57">
      <c r="A3576" s="371">
        <v>3562</v>
      </c>
      <c r="B3576" s="409">
        <v>5306</v>
      </c>
      <c r="C3576" s="410">
        <f>Matrix!B5308</f>
        <v>0</v>
      </c>
      <c r="D3576" s="403" t="s">
        <v>25663</v>
      </c>
      <c r="E3576" s="414" t="s">
        <v>25704</v>
      </c>
      <c r="F3576" s="381" t="s">
        <v>17159</v>
      </c>
      <c r="G3576" s="412" t="s">
        <v>5175</v>
      </c>
    </row>
    <row r="3577" spans="1:7" s="413" customFormat="1" ht="51.75">
      <c r="A3577" s="371">
        <v>3563</v>
      </c>
      <c r="B3577" s="409">
        <v>5307</v>
      </c>
      <c r="C3577" s="410">
        <f>Matrix!B5309</f>
        <v>0</v>
      </c>
      <c r="D3577" s="403" t="s">
        <v>25705</v>
      </c>
      <c r="E3577" s="414" t="s">
        <v>25706</v>
      </c>
      <c r="F3577" s="381" t="s">
        <v>17160</v>
      </c>
      <c r="G3577" s="412" t="s">
        <v>5176</v>
      </c>
    </row>
    <row r="3578" spans="1:7" s="413" customFormat="1" ht="37.5">
      <c r="A3578" s="371">
        <v>3564</v>
      </c>
      <c r="B3578" s="409">
        <v>5308</v>
      </c>
      <c r="C3578" s="410">
        <f>Matrix!B5310</f>
        <v>0</v>
      </c>
      <c r="D3578" s="403" t="s">
        <v>25707</v>
      </c>
      <c r="E3578" s="414" t="s">
        <v>25708</v>
      </c>
      <c r="F3578" s="381" t="s">
        <v>17161</v>
      </c>
      <c r="G3578" s="412" t="s">
        <v>5177</v>
      </c>
    </row>
    <row r="3579" spans="1:7" s="413" customFormat="1" ht="37.5">
      <c r="A3579" s="371">
        <v>3565</v>
      </c>
      <c r="B3579" s="409">
        <v>5309</v>
      </c>
      <c r="C3579" s="410">
        <f>Matrix!B5311</f>
        <v>0</v>
      </c>
      <c r="D3579" s="403" t="s">
        <v>25709</v>
      </c>
      <c r="E3579" s="414" t="s">
        <v>25710</v>
      </c>
      <c r="F3579" s="381" t="s">
        <v>17162</v>
      </c>
      <c r="G3579" s="412" t="s">
        <v>5178</v>
      </c>
    </row>
    <row r="3580" spans="1:7" s="413" customFormat="1" ht="37.5">
      <c r="A3580" s="371">
        <v>3566</v>
      </c>
      <c r="B3580" s="409">
        <v>5310</v>
      </c>
      <c r="C3580" s="410">
        <f>Matrix!B5312</f>
        <v>0</v>
      </c>
      <c r="D3580" s="403" t="s">
        <v>25711</v>
      </c>
      <c r="E3580" s="414" t="s">
        <v>25712</v>
      </c>
      <c r="F3580" s="381" t="s">
        <v>17163</v>
      </c>
      <c r="G3580" s="412" t="s">
        <v>5179</v>
      </c>
    </row>
    <row r="3581" spans="1:7" s="413" customFormat="1" ht="37.5">
      <c r="A3581" s="371">
        <v>3567</v>
      </c>
      <c r="B3581" s="409">
        <v>5311</v>
      </c>
      <c r="C3581" s="410">
        <f>Matrix!B5313</f>
        <v>0</v>
      </c>
      <c r="D3581" s="403" t="s">
        <v>25661</v>
      </c>
      <c r="E3581" s="414" t="s">
        <v>25713</v>
      </c>
      <c r="F3581" s="381" t="s">
        <v>17164</v>
      </c>
      <c r="G3581" s="412" t="s">
        <v>5180</v>
      </c>
    </row>
    <row r="3582" spans="1:7" s="413" customFormat="1" ht="37.5">
      <c r="A3582" s="371">
        <v>3568</v>
      </c>
      <c r="B3582" s="409">
        <v>5312</v>
      </c>
      <c r="C3582" s="410">
        <f>Matrix!B5314</f>
        <v>0</v>
      </c>
      <c r="D3582" s="403" t="s">
        <v>25659</v>
      </c>
      <c r="E3582" s="414" t="s">
        <v>25671</v>
      </c>
      <c r="F3582" s="381" t="s">
        <v>17165</v>
      </c>
      <c r="G3582" s="412" t="s">
        <v>5181</v>
      </c>
    </row>
    <row r="3583" spans="1:7" s="413" customFormat="1" ht="37.5">
      <c r="A3583" s="371">
        <v>3569</v>
      </c>
      <c r="B3583" s="409">
        <v>5314</v>
      </c>
      <c r="C3583" s="410">
        <f>Matrix!B5316</f>
        <v>0</v>
      </c>
      <c r="D3583" s="403" t="s">
        <v>25659</v>
      </c>
      <c r="E3583" s="414" t="s">
        <v>25671</v>
      </c>
      <c r="F3583" s="381" t="s">
        <v>17167</v>
      </c>
      <c r="G3583" s="412" t="s">
        <v>5183</v>
      </c>
    </row>
    <row r="3584" spans="1:7" s="413" customFormat="1" ht="37.5">
      <c r="A3584" s="371">
        <v>3570</v>
      </c>
      <c r="B3584" s="409">
        <v>5315</v>
      </c>
      <c r="C3584" s="410">
        <f>Matrix!B5317</f>
        <v>0</v>
      </c>
      <c r="D3584" s="403" t="s">
        <v>25659</v>
      </c>
      <c r="E3584" s="414" t="s">
        <v>25671</v>
      </c>
      <c r="F3584" s="381" t="s">
        <v>17168</v>
      </c>
      <c r="G3584" s="412" t="s">
        <v>5184</v>
      </c>
    </row>
    <row r="3585" spans="1:7" s="413" customFormat="1" ht="37.5">
      <c r="A3585" s="371">
        <v>3571</v>
      </c>
      <c r="B3585" s="409">
        <v>5316</v>
      </c>
      <c r="C3585" s="410">
        <f>Matrix!B5318</f>
        <v>0</v>
      </c>
      <c r="D3585" s="403" t="s">
        <v>25659</v>
      </c>
      <c r="E3585" s="414" t="s">
        <v>25671</v>
      </c>
      <c r="F3585" s="381" t="s">
        <v>17169</v>
      </c>
      <c r="G3585" s="412" t="s">
        <v>5185</v>
      </c>
    </row>
    <row r="3586" spans="1:7" s="413" customFormat="1" ht="37.5">
      <c r="A3586" s="371">
        <v>3572</v>
      </c>
      <c r="B3586" s="409">
        <v>5326</v>
      </c>
      <c r="C3586" s="410">
        <f>Matrix!B5328</f>
        <v>0</v>
      </c>
      <c r="D3586" s="403" t="s">
        <v>25659</v>
      </c>
      <c r="E3586" s="414" t="s">
        <v>25671</v>
      </c>
      <c r="F3586" s="381" t="s">
        <v>25714</v>
      </c>
      <c r="G3586" s="412" t="s">
        <v>5195</v>
      </c>
    </row>
    <row r="3587" spans="1:7" s="413" customFormat="1" ht="37.5">
      <c r="A3587" s="371">
        <v>3573</v>
      </c>
      <c r="B3587" s="409">
        <v>5449</v>
      </c>
      <c r="C3587" s="410">
        <f>Matrix!B5451</f>
        <v>0</v>
      </c>
      <c r="D3587" s="403" t="s">
        <v>25659</v>
      </c>
      <c r="E3587" s="414" t="s">
        <v>25671</v>
      </c>
      <c r="F3587" s="381" t="s">
        <v>17302</v>
      </c>
      <c r="G3587" s="412" t="s">
        <v>5318</v>
      </c>
    </row>
    <row r="3588" spans="1:7" s="413" customFormat="1" ht="37.5">
      <c r="A3588" s="371">
        <v>3574</v>
      </c>
      <c r="B3588" s="409">
        <v>5462</v>
      </c>
      <c r="C3588" s="410">
        <f>Matrix!B5464</f>
        <v>0</v>
      </c>
      <c r="D3588" s="403" t="s">
        <v>25659</v>
      </c>
      <c r="E3588" s="414" t="s">
        <v>25671</v>
      </c>
      <c r="F3588" s="381" t="s">
        <v>17315</v>
      </c>
      <c r="G3588" s="412" t="s">
        <v>5331</v>
      </c>
    </row>
    <row r="3589" spans="1:7" s="413" customFormat="1" ht="37.5">
      <c r="A3589" s="371">
        <v>3575</v>
      </c>
      <c r="B3589" s="409">
        <v>5489</v>
      </c>
      <c r="C3589" s="410">
        <f>Matrix!B5491</f>
        <v>0</v>
      </c>
      <c r="D3589" s="403" t="s">
        <v>25659</v>
      </c>
      <c r="E3589" s="414" t="s">
        <v>25671</v>
      </c>
      <c r="F3589" s="381" t="s">
        <v>17342</v>
      </c>
      <c r="G3589" s="412" t="s">
        <v>5358</v>
      </c>
    </row>
    <row r="3590" spans="1:7" s="413" customFormat="1" ht="37.5">
      <c r="A3590" s="371">
        <v>3576</v>
      </c>
      <c r="B3590" s="409">
        <v>5538</v>
      </c>
      <c r="C3590" s="410">
        <f>Matrix!B5540</f>
        <v>0</v>
      </c>
      <c r="D3590" s="403" t="s">
        <v>25659</v>
      </c>
      <c r="E3590" s="414" t="s">
        <v>25671</v>
      </c>
      <c r="F3590" s="381" t="s">
        <v>17391</v>
      </c>
      <c r="G3590" s="412" t="s">
        <v>5407</v>
      </c>
    </row>
    <row r="3591" spans="1:7" s="413" customFormat="1" ht="37.5">
      <c r="A3591" s="371">
        <v>3577</v>
      </c>
      <c r="B3591" s="409">
        <v>5979</v>
      </c>
      <c r="C3591" s="410">
        <f>Matrix!B5981</f>
        <v>0</v>
      </c>
      <c r="D3591" s="403" t="s">
        <v>25659</v>
      </c>
      <c r="E3591" s="414" t="s">
        <v>25671</v>
      </c>
      <c r="F3591" s="381" t="s">
        <v>17829</v>
      </c>
      <c r="G3591" s="412" t="s">
        <v>5845</v>
      </c>
    </row>
    <row r="3592" spans="1:7" s="413" customFormat="1" ht="37.5">
      <c r="A3592" s="371">
        <v>3578</v>
      </c>
      <c r="B3592" s="409">
        <v>6057</v>
      </c>
      <c r="C3592" s="410">
        <f>Matrix!B6059</f>
        <v>0</v>
      </c>
      <c r="D3592" s="403" t="s">
        <v>25659</v>
      </c>
      <c r="E3592" s="414" t="s">
        <v>25671</v>
      </c>
      <c r="F3592" s="381" t="s">
        <v>17907</v>
      </c>
      <c r="G3592" s="412" t="s">
        <v>5922</v>
      </c>
    </row>
    <row r="3593" spans="1:7" s="413" customFormat="1" ht="37.5">
      <c r="A3593" s="371">
        <v>3579</v>
      </c>
      <c r="B3593" s="409">
        <v>6100</v>
      </c>
      <c r="C3593" s="410">
        <f>Matrix!B6102</f>
        <v>0</v>
      </c>
      <c r="D3593" s="403" t="s">
        <v>25659</v>
      </c>
      <c r="E3593" s="414" t="s">
        <v>25671</v>
      </c>
      <c r="F3593" s="381" t="s">
        <v>17950</v>
      </c>
      <c r="G3593" s="412" t="s">
        <v>5965</v>
      </c>
    </row>
    <row r="3594" spans="1:7" s="413" customFormat="1" ht="37.5">
      <c r="A3594" s="371">
        <v>3580</v>
      </c>
      <c r="B3594" s="409">
        <v>6166</v>
      </c>
      <c r="C3594" s="410">
        <f>Matrix!B6168</f>
        <v>0</v>
      </c>
      <c r="D3594" s="403" t="s">
        <v>25659</v>
      </c>
      <c r="E3594" s="414" t="s">
        <v>25671</v>
      </c>
      <c r="F3594" s="381" t="s">
        <v>25715</v>
      </c>
      <c r="G3594" s="412" t="s">
        <v>6031</v>
      </c>
    </row>
    <row r="3595" spans="1:7" s="413" customFormat="1" ht="37.5">
      <c r="A3595" s="371">
        <v>3581</v>
      </c>
      <c r="B3595" s="409">
        <v>6197</v>
      </c>
      <c r="C3595" s="410">
        <f>Matrix!B6199</f>
        <v>0</v>
      </c>
      <c r="D3595" s="403" t="s">
        <v>25659</v>
      </c>
      <c r="E3595" s="414" t="s">
        <v>25671</v>
      </c>
      <c r="F3595" s="381" t="s">
        <v>18047</v>
      </c>
      <c r="G3595" s="412" t="s">
        <v>6062</v>
      </c>
    </row>
    <row r="3596" spans="1:7" s="413" customFormat="1" ht="37.5">
      <c r="A3596" s="371">
        <v>3582</v>
      </c>
      <c r="B3596" s="409">
        <v>6238</v>
      </c>
      <c r="C3596" s="410">
        <f>Matrix!B6240</f>
        <v>0</v>
      </c>
      <c r="D3596" s="403" t="s">
        <v>25659</v>
      </c>
      <c r="E3596" s="414" t="s">
        <v>25671</v>
      </c>
      <c r="F3596" s="381" t="s">
        <v>25716</v>
      </c>
      <c r="G3596" s="412" t="s">
        <v>6103</v>
      </c>
    </row>
    <row r="3597" spans="1:7" s="413" customFormat="1" ht="37.5">
      <c r="A3597" s="371">
        <v>3583</v>
      </c>
      <c r="B3597" s="409">
        <v>6254</v>
      </c>
      <c r="C3597" s="410">
        <f>Matrix!B6256</f>
        <v>0</v>
      </c>
      <c r="D3597" s="403" t="s">
        <v>25659</v>
      </c>
      <c r="E3597" s="414" t="s">
        <v>25671</v>
      </c>
      <c r="F3597" s="381" t="s">
        <v>25717</v>
      </c>
      <c r="G3597" s="412" t="s">
        <v>6119</v>
      </c>
    </row>
    <row r="3598" spans="1:7" s="413" customFormat="1" ht="37.5">
      <c r="A3598" s="371">
        <v>3584</v>
      </c>
      <c r="B3598" s="409">
        <v>6287</v>
      </c>
      <c r="C3598" s="410">
        <f>Matrix!B6289</f>
        <v>0</v>
      </c>
      <c r="D3598" s="403" t="s">
        <v>25659</v>
      </c>
      <c r="E3598" s="414" t="s">
        <v>25671</v>
      </c>
      <c r="F3598" s="381" t="s">
        <v>25718</v>
      </c>
      <c r="G3598" s="412" t="s">
        <v>6149</v>
      </c>
    </row>
    <row r="3599" spans="1:7" s="413" customFormat="1" ht="37.5">
      <c r="A3599" s="371">
        <v>3585</v>
      </c>
      <c r="B3599" s="409">
        <v>6317</v>
      </c>
      <c r="C3599" s="410">
        <f>Matrix!B6319</f>
        <v>0</v>
      </c>
      <c r="D3599" s="403" t="s">
        <v>25659</v>
      </c>
      <c r="E3599" s="414" t="s">
        <v>25671</v>
      </c>
      <c r="F3599" s="381" t="s">
        <v>25719</v>
      </c>
      <c r="G3599" s="412" t="s">
        <v>6179</v>
      </c>
    </row>
    <row r="3600" spans="1:7" s="413" customFormat="1" ht="37.5">
      <c r="A3600" s="371">
        <v>3586</v>
      </c>
      <c r="B3600" s="409">
        <v>6422</v>
      </c>
      <c r="C3600" s="410">
        <f>Matrix!B6424</f>
        <v>0</v>
      </c>
      <c r="D3600" s="403" t="s">
        <v>25659</v>
      </c>
      <c r="E3600" s="414" t="s">
        <v>25671</v>
      </c>
      <c r="F3600" s="381" t="s">
        <v>18270</v>
      </c>
      <c r="G3600" s="412" t="s">
        <v>6283</v>
      </c>
    </row>
    <row r="3601" spans="1:7" s="413" customFormat="1" ht="37.5">
      <c r="A3601" s="371">
        <v>3587</v>
      </c>
      <c r="B3601" s="409">
        <v>6426</v>
      </c>
      <c r="C3601" s="410">
        <f>Matrix!B6428</f>
        <v>0</v>
      </c>
      <c r="D3601" s="403" t="s">
        <v>25659</v>
      </c>
      <c r="E3601" s="414" t="s">
        <v>25671</v>
      </c>
      <c r="F3601" s="381" t="s">
        <v>18274</v>
      </c>
      <c r="G3601" s="412" t="s">
        <v>6287</v>
      </c>
    </row>
    <row r="3602" spans="1:7" s="413" customFormat="1" ht="37.5">
      <c r="A3602" s="371">
        <v>3588</v>
      </c>
      <c r="B3602" s="409">
        <v>6455</v>
      </c>
      <c r="C3602" s="410">
        <f>Matrix!B6457</f>
        <v>0</v>
      </c>
      <c r="D3602" s="403" t="s">
        <v>25659</v>
      </c>
      <c r="E3602" s="414" t="s">
        <v>25671</v>
      </c>
      <c r="F3602" s="381" t="s">
        <v>25720</v>
      </c>
      <c r="G3602" s="412" t="s">
        <v>6316</v>
      </c>
    </row>
    <row r="3603" spans="1:7" s="413" customFormat="1" ht="37.5">
      <c r="A3603" s="371">
        <v>3589</v>
      </c>
      <c r="B3603" s="409">
        <v>6481</v>
      </c>
      <c r="C3603" s="410">
        <f>Matrix!B6483</f>
        <v>0</v>
      </c>
      <c r="D3603" s="403" t="s">
        <v>25659</v>
      </c>
      <c r="E3603" s="414" t="s">
        <v>25671</v>
      </c>
      <c r="F3603" s="381" t="s">
        <v>18329</v>
      </c>
      <c r="G3603" s="412" t="s">
        <v>6342</v>
      </c>
    </row>
    <row r="3604" spans="1:7" s="413" customFormat="1" ht="37.5">
      <c r="A3604" s="371">
        <v>3590</v>
      </c>
      <c r="B3604" s="409">
        <v>6523</v>
      </c>
      <c r="C3604" s="410">
        <f>Matrix!B6525</f>
        <v>0</v>
      </c>
      <c r="D3604" s="403" t="s">
        <v>25659</v>
      </c>
      <c r="E3604" s="414" t="s">
        <v>25671</v>
      </c>
      <c r="F3604" s="381" t="s">
        <v>18371</v>
      </c>
      <c r="G3604" s="412" t="s">
        <v>6384</v>
      </c>
    </row>
    <row r="3605" spans="1:7" s="413" customFormat="1" ht="37.5">
      <c r="A3605" s="371">
        <v>3591</v>
      </c>
      <c r="B3605" s="409">
        <v>6533</v>
      </c>
      <c r="C3605" s="410">
        <f>Matrix!B6535</f>
        <v>0</v>
      </c>
      <c r="D3605" s="403" t="s">
        <v>25659</v>
      </c>
      <c r="E3605" s="414" t="s">
        <v>25671</v>
      </c>
      <c r="F3605" s="381" t="s">
        <v>18381</v>
      </c>
      <c r="G3605" s="412" t="s">
        <v>6394</v>
      </c>
    </row>
    <row r="3606" spans="1:7" s="413" customFormat="1" ht="37.5">
      <c r="A3606" s="371">
        <v>3592</v>
      </c>
      <c r="B3606" s="409">
        <v>6552</v>
      </c>
      <c r="C3606" s="410">
        <f>Matrix!B6554</f>
        <v>0</v>
      </c>
      <c r="D3606" s="403" t="s">
        <v>25659</v>
      </c>
      <c r="E3606" s="414" t="s">
        <v>25671</v>
      </c>
      <c r="F3606" s="381" t="s">
        <v>18400</v>
      </c>
      <c r="G3606" s="412" t="s">
        <v>6413</v>
      </c>
    </row>
    <row r="3607" spans="1:7" s="413" customFormat="1" ht="37.5">
      <c r="A3607" s="371">
        <v>3593</v>
      </c>
      <c r="B3607" s="409">
        <v>6699</v>
      </c>
      <c r="C3607" s="410">
        <f>Matrix!B6701</f>
        <v>0</v>
      </c>
      <c r="D3607" s="403" t="s">
        <v>25659</v>
      </c>
      <c r="E3607" s="414" t="s">
        <v>25671</v>
      </c>
      <c r="F3607" s="381" t="s">
        <v>18547</v>
      </c>
      <c r="G3607" s="412" t="s">
        <v>6560</v>
      </c>
    </row>
    <row r="3608" spans="1:7" s="413" customFormat="1" ht="37.5">
      <c r="A3608" s="371">
        <v>3594</v>
      </c>
      <c r="B3608" s="409">
        <v>6721</v>
      </c>
      <c r="C3608" s="410">
        <f>Matrix!B6723</f>
        <v>0</v>
      </c>
      <c r="D3608" s="403" t="s">
        <v>25659</v>
      </c>
      <c r="E3608" s="414" t="s">
        <v>25671</v>
      </c>
      <c r="F3608" s="381" t="s">
        <v>18569</v>
      </c>
      <c r="G3608" s="412" t="s">
        <v>6582</v>
      </c>
    </row>
    <row r="3609" spans="1:7" s="413" customFormat="1" ht="37.5">
      <c r="A3609" s="371">
        <v>3595</v>
      </c>
      <c r="B3609" s="409">
        <v>6804</v>
      </c>
      <c r="C3609" s="410">
        <f>Matrix!B6806</f>
        <v>0</v>
      </c>
      <c r="D3609" s="403" t="s">
        <v>25659</v>
      </c>
      <c r="E3609" s="414" t="s">
        <v>25671</v>
      </c>
      <c r="F3609" s="381" t="s">
        <v>18652</v>
      </c>
      <c r="G3609" s="412" t="s">
        <v>6665</v>
      </c>
    </row>
    <row r="3610" spans="1:7" s="413" customFormat="1" ht="37.5">
      <c r="A3610" s="371">
        <v>3596</v>
      </c>
      <c r="B3610" s="409">
        <v>6805</v>
      </c>
      <c r="C3610" s="410">
        <f>Matrix!B6807</f>
        <v>0</v>
      </c>
      <c r="D3610" s="403" t="s">
        <v>25659</v>
      </c>
      <c r="E3610" s="414" t="s">
        <v>25671</v>
      </c>
      <c r="F3610" s="381" t="s">
        <v>25721</v>
      </c>
      <c r="G3610" s="412" t="s">
        <v>6666</v>
      </c>
    </row>
    <row r="3611" spans="1:7" s="413" customFormat="1" ht="37.5">
      <c r="A3611" s="371">
        <v>3597</v>
      </c>
      <c r="B3611" s="409">
        <v>6809</v>
      </c>
      <c r="C3611" s="410">
        <f>Matrix!B6811</f>
        <v>0</v>
      </c>
      <c r="D3611" s="403" t="s">
        <v>25659</v>
      </c>
      <c r="E3611" s="414" t="s">
        <v>25671</v>
      </c>
      <c r="F3611" s="381" t="s">
        <v>18657</v>
      </c>
      <c r="G3611" s="412" t="s">
        <v>6670</v>
      </c>
    </row>
    <row r="3612" spans="1:7" s="413" customFormat="1" ht="51.75">
      <c r="A3612" s="371">
        <v>3598</v>
      </c>
      <c r="B3612" s="409">
        <v>6843</v>
      </c>
      <c r="C3612" s="410">
        <f>Matrix!B6845</f>
        <v>0</v>
      </c>
      <c r="D3612" s="403" t="s">
        <v>25659</v>
      </c>
      <c r="E3612" s="414" t="s">
        <v>25671</v>
      </c>
      <c r="F3612" s="381" t="s">
        <v>18691</v>
      </c>
      <c r="G3612" s="412" t="s">
        <v>6704</v>
      </c>
    </row>
    <row r="3613" spans="1:7" s="413" customFormat="1" ht="37.5">
      <c r="A3613" s="371">
        <v>3599</v>
      </c>
      <c r="B3613" s="409">
        <v>6866</v>
      </c>
      <c r="C3613" s="410">
        <f>Matrix!B6868</f>
        <v>0</v>
      </c>
      <c r="D3613" s="403" t="s">
        <v>25659</v>
      </c>
      <c r="E3613" s="414" t="s">
        <v>25671</v>
      </c>
      <c r="F3613" s="381" t="s">
        <v>18714</v>
      </c>
      <c r="G3613" s="412" t="s">
        <v>6727</v>
      </c>
    </row>
    <row r="3614" spans="1:7" s="413" customFormat="1" ht="37.5">
      <c r="A3614" s="371">
        <v>3600</v>
      </c>
      <c r="B3614" s="409">
        <v>6883</v>
      </c>
      <c r="C3614" s="410">
        <f>Matrix!B6885</f>
        <v>0</v>
      </c>
      <c r="D3614" s="403" t="s">
        <v>25659</v>
      </c>
      <c r="E3614" s="414" t="s">
        <v>25671</v>
      </c>
      <c r="F3614" s="381" t="s">
        <v>18731</v>
      </c>
      <c r="G3614" s="412" t="s">
        <v>6744</v>
      </c>
    </row>
    <row r="3615" spans="1:7" s="413" customFormat="1" ht="37.5">
      <c r="A3615" s="371">
        <v>3601</v>
      </c>
      <c r="B3615" s="409">
        <v>6884</v>
      </c>
      <c r="C3615" s="410">
        <f>Matrix!B6886</f>
        <v>0</v>
      </c>
      <c r="D3615" s="403" t="s">
        <v>25659</v>
      </c>
      <c r="E3615" s="414" t="s">
        <v>25671</v>
      </c>
      <c r="F3615" s="381" t="s">
        <v>18732</v>
      </c>
      <c r="G3615" s="412" t="s">
        <v>6745</v>
      </c>
    </row>
    <row r="3616" spans="1:7" s="413" customFormat="1" ht="42.75">
      <c r="A3616" s="371">
        <v>3602</v>
      </c>
      <c r="B3616" s="409">
        <v>6911</v>
      </c>
      <c r="C3616" s="410">
        <f>Matrix!B6913</f>
        <v>0</v>
      </c>
      <c r="D3616" s="403" t="s">
        <v>25659</v>
      </c>
      <c r="E3616" s="414" t="s">
        <v>25671</v>
      </c>
      <c r="F3616" s="381" t="s">
        <v>18759</v>
      </c>
      <c r="G3616" s="412" t="s">
        <v>6772</v>
      </c>
    </row>
    <row r="3617" spans="1:7" s="413" customFormat="1" ht="57">
      <c r="A3617" s="371">
        <v>3603</v>
      </c>
      <c r="B3617" s="409">
        <v>6937</v>
      </c>
      <c r="C3617" s="410">
        <f>Matrix!B6939</f>
        <v>0</v>
      </c>
      <c r="D3617" s="403" t="s">
        <v>25659</v>
      </c>
      <c r="E3617" s="414" t="s">
        <v>25671</v>
      </c>
      <c r="F3617" s="381" t="s">
        <v>18785</v>
      </c>
      <c r="G3617" s="412" t="s">
        <v>6798</v>
      </c>
    </row>
    <row r="3618" spans="1:7" s="413" customFormat="1" ht="37.5">
      <c r="A3618" s="371">
        <v>3604</v>
      </c>
      <c r="B3618" s="409">
        <v>6940</v>
      </c>
      <c r="C3618" s="410">
        <f>Matrix!B6942</f>
        <v>0</v>
      </c>
      <c r="D3618" s="403" t="s">
        <v>25659</v>
      </c>
      <c r="E3618" s="414" t="s">
        <v>25671</v>
      </c>
      <c r="F3618" s="381" t="s">
        <v>18788</v>
      </c>
      <c r="G3618" s="412" t="s">
        <v>6801</v>
      </c>
    </row>
    <row r="3619" spans="1:7" s="413" customFormat="1" ht="37.5">
      <c r="A3619" s="371">
        <v>3605</v>
      </c>
      <c r="B3619" s="409">
        <v>7066</v>
      </c>
      <c r="C3619" s="410">
        <f>Matrix!B7068</f>
        <v>0</v>
      </c>
      <c r="D3619" s="403" t="s">
        <v>25659</v>
      </c>
      <c r="E3619" s="414" t="s">
        <v>25671</v>
      </c>
      <c r="F3619" s="381" t="s">
        <v>18914</v>
      </c>
      <c r="G3619" s="412" t="s">
        <v>6927</v>
      </c>
    </row>
    <row r="3620" spans="1:7" s="413" customFormat="1" ht="37.5">
      <c r="A3620" s="371">
        <v>3606</v>
      </c>
      <c r="B3620" s="409">
        <v>7070</v>
      </c>
      <c r="C3620" s="410">
        <f>Matrix!B7072</f>
        <v>0</v>
      </c>
      <c r="D3620" s="403" t="s">
        <v>25659</v>
      </c>
      <c r="E3620" s="414" t="s">
        <v>25671</v>
      </c>
      <c r="F3620" s="381" t="s">
        <v>18918</v>
      </c>
      <c r="G3620" s="412" t="s">
        <v>6931</v>
      </c>
    </row>
    <row r="3621" spans="1:7" s="413" customFormat="1" ht="37.5">
      <c r="A3621" s="371">
        <v>3607</v>
      </c>
      <c r="B3621" s="409">
        <v>7076</v>
      </c>
      <c r="C3621" s="410">
        <f>Matrix!B7078</f>
        <v>0</v>
      </c>
      <c r="D3621" s="403" t="s">
        <v>25659</v>
      </c>
      <c r="E3621" s="414" t="s">
        <v>25671</v>
      </c>
      <c r="F3621" s="381" t="s">
        <v>18924</v>
      </c>
      <c r="G3621" s="412" t="s">
        <v>6937</v>
      </c>
    </row>
    <row r="3622" spans="1:7" s="413" customFormat="1" ht="37.5">
      <c r="A3622" s="371">
        <v>3608</v>
      </c>
      <c r="B3622" s="409">
        <v>7081</v>
      </c>
      <c r="C3622" s="410">
        <f>Matrix!B7083</f>
        <v>0</v>
      </c>
      <c r="D3622" s="403" t="s">
        <v>25659</v>
      </c>
      <c r="E3622" s="414" t="s">
        <v>25671</v>
      </c>
      <c r="F3622" s="381" t="s">
        <v>18929</v>
      </c>
      <c r="G3622" s="412" t="s">
        <v>6942</v>
      </c>
    </row>
    <row r="3623" spans="1:7" s="413" customFormat="1" ht="42.75">
      <c r="A3623" s="371">
        <v>3609</v>
      </c>
      <c r="B3623" s="409">
        <v>7230</v>
      </c>
      <c r="C3623" s="410">
        <f>Matrix!B7232</f>
        <v>0</v>
      </c>
      <c r="D3623" s="403" t="s">
        <v>25659</v>
      </c>
      <c r="E3623" s="414" t="s">
        <v>25671</v>
      </c>
      <c r="F3623" s="381" t="s">
        <v>25722</v>
      </c>
      <c r="G3623" s="412" t="s">
        <v>7090</v>
      </c>
    </row>
    <row r="3624" spans="1:7" s="413" customFormat="1" ht="37.5">
      <c r="A3624" s="371">
        <v>3610</v>
      </c>
      <c r="B3624" s="409">
        <v>7231</v>
      </c>
      <c r="C3624" s="410">
        <f>Matrix!B7233</f>
        <v>0</v>
      </c>
      <c r="D3624" s="403" t="s">
        <v>25659</v>
      </c>
      <c r="E3624" s="414" t="s">
        <v>25671</v>
      </c>
      <c r="F3624" s="381" t="s">
        <v>25723</v>
      </c>
      <c r="G3624" s="412" t="s">
        <v>7091</v>
      </c>
    </row>
    <row r="3625" spans="1:7" s="413" customFormat="1" ht="37.5">
      <c r="A3625" s="371">
        <v>3611</v>
      </c>
      <c r="B3625" s="409">
        <v>7254</v>
      </c>
      <c r="C3625" s="410">
        <f>Matrix!B7256</f>
        <v>0</v>
      </c>
      <c r="D3625" s="403" t="s">
        <v>25659</v>
      </c>
      <c r="E3625" s="414" t="s">
        <v>25671</v>
      </c>
      <c r="F3625" s="381" t="s">
        <v>25724</v>
      </c>
      <c r="G3625" s="412" t="s">
        <v>7114</v>
      </c>
    </row>
    <row r="3626" spans="1:7" s="413" customFormat="1" ht="37.5">
      <c r="A3626" s="371">
        <v>3612</v>
      </c>
      <c r="B3626" s="409">
        <v>7278</v>
      </c>
      <c r="C3626" s="410">
        <f>Matrix!B7280</f>
        <v>0</v>
      </c>
      <c r="D3626" s="403" t="s">
        <v>25659</v>
      </c>
      <c r="E3626" s="414" t="s">
        <v>25671</v>
      </c>
      <c r="F3626" s="381" t="s">
        <v>25725</v>
      </c>
      <c r="G3626" s="412" t="s">
        <v>7138</v>
      </c>
    </row>
    <row r="3627" spans="1:7" s="413" customFormat="1" ht="37.5">
      <c r="A3627" s="371">
        <v>3613</v>
      </c>
      <c r="B3627" s="409">
        <v>7328</v>
      </c>
      <c r="C3627" s="410">
        <f>Matrix!B7330</f>
        <v>0</v>
      </c>
      <c r="D3627" s="403" t="s">
        <v>25659</v>
      </c>
      <c r="E3627" s="414" t="s">
        <v>25671</v>
      </c>
      <c r="F3627" s="381" t="s">
        <v>19176</v>
      </c>
      <c r="G3627" s="412" t="s">
        <v>7188</v>
      </c>
    </row>
    <row r="3628" spans="1:7" s="413" customFormat="1" ht="37.5">
      <c r="A3628" s="371">
        <v>3614</v>
      </c>
      <c r="B3628" s="409">
        <v>7370</v>
      </c>
      <c r="C3628" s="410">
        <f>Matrix!B7372</f>
        <v>0</v>
      </c>
      <c r="D3628" s="403" t="s">
        <v>25659</v>
      </c>
      <c r="E3628" s="414" t="s">
        <v>25671</v>
      </c>
      <c r="F3628" s="381" t="s">
        <v>19218</v>
      </c>
      <c r="G3628" s="412" t="s">
        <v>7230</v>
      </c>
    </row>
    <row r="3629" spans="1:7" s="413" customFormat="1" ht="37.5">
      <c r="A3629" s="371">
        <v>3615</v>
      </c>
      <c r="B3629" s="409">
        <v>7402</v>
      </c>
      <c r="C3629" s="410">
        <f>Matrix!B7404</f>
        <v>0</v>
      </c>
      <c r="D3629" s="403" t="s">
        <v>25659</v>
      </c>
      <c r="E3629" s="414" t="s">
        <v>25671</v>
      </c>
      <c r="F3629" s="381" t="s">
        <v>19250</v>
      </c>
      <c r="G3629" s="412" t="s">
        <v>7262</v>
      </c>
    </row>
    <row r="3630" spans="1:7" s="413" customFormat="1" ht="37.5">
      <c r="A3630" s="371">
        <v>3616</v>
      </c>
      <c r="B3630" s="409">
        <v>7403</v>
      </c>
      <c r="C3630" s="410">
        <f>Matrix!B7405</f>
        <v>0</v>
      </c>
      <c r="D3630" s="403" t="s">
        <v>25659</v>
      </c>
      <c r="E3630" s="414" t="s">
        <v>25671</v>
      </c>
      <c r="F3630" s="381" t="s">
        <v>19251</v>
      </c>
      <c r="G3630" s="412" t="s">
        <v>7263</v>
      </c>
    </row>
    <row r="3631" spans="1:7" s="413" customFormat="1" ht="37.5">
      <c r="A3631" s="371">
        <v>3617</v>
      </c>
      <c r="B3631" s="409">
        <v>7419</v>
      </c>
      <c r="C3631" s="410">
        <f>Matrix!B7421</f>
        <v>0</v>
      </c>
      <c r="D3631" s="403" t="s">
        <v>25659</v>
      </c>
      <c r="E3631" s="414" t="s">
        <v>25671</v>
      </c>
      <c r="F3631" s="381" t="s">
        <v>19267</v>
      </c>
      <c r="G3631" s="412" t="s">
        <v>7279</v>
      </c>
    </row>
    <row r="3632" spans="1:7" s="413" customFormat="1" ht="37.5">
      <c r="A3632" s="371">
        <v>3618</v>
      </c>
      <c r="B3632" s="409">
        <v>7420</v>
      </c>
      <c r="C3632" s="410">
        <f>Matrix!B7422</f>
        <v>0</v>
      </c>
      <c r="D3632" s="403" t="s">
        <v>25659</v>
      </c>
      <c r="E3632" s="414" t="s">
        <v>25671</v>
      </c>
      <c r="F3632" s="381" t="s">
        <v>19268</v>
      </c>
      <c r="G3632" s="412" t="s">
        <v>7280</v>
      </c>
    </row>
    <row r="3633" spans="1:7" s="413" customFormat="1" ht="42.75">
      <c r="A3633" s="371">
        <v>3619</v>
      </c>
      <c r="B3633" s="409">
        <v>7421</v>
      </c>
      <c r="C3633" s="410">
        <f>Matrix!B7423</f>
        <v>0</v>
      </c>
      <c r="D3633" s="403" t="s">
        <v>25659</v>
      </c>
      <c r="E3633" s="414" t="s">
        <v>25671</v>
      </c>
      <c r="F3633" s="381" t="s">
        <v>19269</v>
      </c>
      <c r="G3633" s="412" t="s">
        <v>7281</v>
      </c>
    </row>
    <row r="3634" spans="1:7" s="413" customFormat="1" ht="37.5">
      <c r="A3634" s="371">
        <v>3620</v>
      </c>
      <c r="B3634" s="409">
        <v>7428</v>
      </c>
      <c r="C3634" s="410">
        <f>Matrix!B7430</f>
        <v>0</v>
      </c>
      <c r="D3634" s="403" t="s">
        <v>25659</v>
      </c>
      <c r="E3634" s="414" t="s">
        <v>25671</v>
      </c>
      <c r="F3634" s="381" t="s">
        <v>19276</v>
      </c>
      <c r="G3634" s="412" t="s">
        <v>7288</v>
      </c>
    </row>
    <row r="3635" spans="1:7" s="413" customFormat="1" ht="37.5">
      <c r="A3635" s="371">
        <v>3621</v>
      </c>
      <c r="B3635" s="409">
        <v>7429</v>
      </c>
      <c r="C3635" s="410">
        <f>Matrix!B7431</f>
        <v>0</v>
      </c>
      <c r="D3635" s="403" t="s">
        <v>25659</v>
      </c>
      <c r="E3635" s="414" t="s">
        <v>25671</v>
      </c>
      <c r="F3635" s="381" t="s">
        <v>19277</v>
      </c>
      <c r="G3635" s="412" t="s">
        <v>7289</v>
      </c>
    </row>
    <row r="3636" spans="1:7" s="413" customFormat="1" ht="57">
      <c r="A3636" s="371">
        <v>3622</v>
      </c>
      <c r="B3636" s="409">
        <v>7431</v>
      </c>
      <c r="C3636" s="410">
        <f>Matrix!B7433</f>
        <v>0</v>
      </c>
      <c r="D3636" s="403" t="s">
        <v>25659</v>
      </c>
      <c r="E3636" s="414" t="s">
        <v>25671</v>
      </c>
      <c r="F3636" s="381" t="s">
        <v>25726</v>
      </c>
      <c r="G3636" s="412" t="s">
        <v>7291</v>
      </c>
    </row>
    <row r="3637" spans="1:7" s="413" customFormat="1" ht="37.5">
      <c r="A3637" s="371">
        <v>3623</v>
      </c>
      <c r="B3637" s="409">
        <v>7454</v>
      </c>
      <c r="C3637" s="410">
        <f>Matrix!B7456</f>
        <v>0</v>
      </c>
      <c r="D3637" s="403" t="s">
        <v>25659</v>
      </c>
      <c r="E3637" s="414" t="s">
        <v>25671</v>
      </c>
      <c r="F3637" s="381" t="s">
        <v>19302</v>
      </c>
      <c r="G3637" s="412" t="s">
        <v>7314</v>
      </c>
    </row>
    <row r="3638" spans="1:7" s="413" customFormat="1" ht="42.75">
      <c r="A3638" s="371">
        <v>3624</v>
      </c>
      <c r="B3638" s="409">
        <v>7472</v>
      </c>
      <c r="C3638" s="410">
        <f>Matrix!B7474</f>
        <v>0</v>
      </c>
      <c r="D3638" s="403" t="s">
        <v>25659</v>
      </c>
      <c r="E3638" s="414" t="s">
        <v>25671</v>
      </c>
      <c r="F3638" s="381" t="s">
        <v>19320</v>
      </c>
      <c r="G3638" s="412" t="s">
        <v>7332</v>
      </c>
    </row>
    <row r="3639" spans="1:7" s="413" customFormat="1" ht="37.5">
      <c r="A3639" s="371">
        <v>3625</v>
      </c>
      <c r="B3639" s="409">
        <v>7514</v>
      </c>
      <c r="C3639" s="410">
        <f>Matrix!B7516</f>
        <v>0</v>
      </c>
      <c r="D3639" s="403" t="s">
        <v>25659</v>
      </c>
      <c r="E3639" s="414" t="s">
        <v>25671</v>
      </c>
      <c r="F3639" s="381" t="s">
        <v>19362</v>
      </c>
      <c r="G3639" s="412" t="s">
        <v>7374</v>
      </c>
    </row>
    <row r="3640" spans="1:7" s="413" customFormat="1" ht="42.75">
      <c r="A3640" s="371">
        <v>3626</v>
      </c>
      <c r="B3640" s="409">
        <v>7517</v>
      </c>
      <c r="C3640" s="410">
        <f>Matrix!B7519</f>
        <v>0</v>
      </c>
      <c r="D3640" s="403" t="s">
        <v>25659</v>
      </c>
      <c r="E3640" s="414" t="s">
        <v>25671</v>
      </c>
      <c r="F3640" s="381" t="s">
        <v>19365</v>
      </c>
      <c r="G3640" s="412" t="s">
        <v>7377</v>
      </c>
    </row>
    <row r="3641" spans="1:7" s="413" customFormat="1" ht="37.5">
      <c r="A3641" s="371">
        <v>3627</v>
      </c>
      <c r="B3641" s="409">
        <v>7534</v>
      </c>
      <c r="C3641" s="410">
        <f>Matrix!B7536</f>
        <v>0</v>
      </c>
      <c r="D3641" s="403" t="s">
        <v>25659</v>
      </c>
      <c r="E3641" s="414" t="s">
        <v>25671</v>
      </c>
      <c r="F3641" s="381" t="s">
        <v>19382</v>
      </c>
      <c r="G3641" s="412" t="s">
        <v>7394</v>
      </c>
    </row>
    <row r="3642" spans="1:7" s="413" customFormat="1" ht="37.5">
      <c r="A3642" s="371">
        <v>3628</v>
      </c>
      <c r="B3642" s="409">
        <v>7571</v>
      </c>
      <c r="C3642" s="410">
        <f>Matrix!B7573</f>
        <v>0</v>
      </c>
      <c r="D3642" s="403" t="s">
        <v>25659</v>
      </c>
      <c r="E3642" s="414" t="s">
        <v>25671</v>
      </c>
      <c r="F3642" s="381" t="s">
        <v>19419</v>
      </c>
      <c r="G3642" s="412" t="s">
        <v>7431</v>
      </c>
    </row>
    <row r="3643" spans="1:7" s="413" customFormat="1" ht="37.5">
      <c r="A3643" s="371">
        <v>3629</v>
      </c>
      <c r="B3643" s="409">
        <v>7624</v>
      </c>
      <c r="C3643" s="410">
        <f>Matrix!B7626</f>
        <v>0</v>
      </c>
      <c r="D3643" s="403" t="s">
        <v>25659</v>
      </c>
      <c r="E3643" s="414" t="s">
        <v>25671</v>
      </c>
      <c r="F3643" s="381" t="s">
        <v>19472</v>
      </c>
      <c r="G3643" s="412" t="s">
        <v>7484</v>
      </c>
    </row>
    <row r="3644" spans="1:7" s="413" customFormat="1" ht="37.5">
      <c r="A3644" s="371">
        <v>3630</v>
      </c>
      <c r="B3644" s="409">
        <v>7625</v>
      </c>
      <c r="C3644" s="410">
        <f>Matrix!B7627</f>
        <v>0</v>
      </c>
      <c r="D3644" s="403" t="s">
        <v>25659</v>
      </c>
      <c r="E3644" s="414" t="s">
        <v>25671</v>
      </c>
      <c r="F3644" s="381" t="s">
        <v>19473</v>
      </c>
      <c r="G3644" s="412" t="s">
        <v>7485</v>
      </c>
    </row>
    <row r="3645" spans="1:7" s="413" customFormat="1" ht="37.5">
      <c r="A3645" s="371">
        <v>3631</v>
      </c>
      <c r="B3645" s="409">
        <v>7849</v>
      </c>
      <c r="C3645" s="410">
        <f>Matrix!B7851</f>
        <v>0</v>
      </c>
      <c r="D3645" s="403" t="s">
        <v>25659</v>
      </c>
      <c r="E3645" s="414" t="s">
        <v>25671</v>
      </c>
      <c r="F3645" s="381" t="s">
        <v>19696</v>
      </c>
      <c r="G3645" s="412" t="s">
        <v>7709</v>
      </c>
    </row>
    <row r="3646" spans="1:7" s="413" customFormat="1" ht="37.5">
      <c r="A3646" s="371">
        <v>3632</v>
      </c>
      <c r="B3646" s="409">
        <v>7865</v>
      </c>
      <c r="C3646" s="410">
        <f>Matrix!B7867</f>
        <v>0</v>
      </c>
      <c r="D3646" s="403" t="s">
        <v>25659</v>
      </c>
      <c r="E3646" s="414" t="s">
        <v>25671</v>
      </c>
      <c r="F3646" s="381" t="s">
        <v>19712</v>
      </c>
      <c r="G3646" s="412" t="s">
        <v>7725</v>
      </c>
    </row>
    <row r="3647" spans="1:7" s="413" customFormat="1" ht="37.5">
      <c r="A3647" s="371">
        <v>3633</v>
      </c>
      <c r="B3647" s="409">
        <v>7914</v>
      </c>
      <c r="C3647" s="410">
        <f>Matrix!B7916</f>
        <v>0</v>
      </c>
      <c r="D3647" s="403" t="s">
        <v>25659</v>
      </c>
      <c r="E3647" s="414" t="s">
        <v>25671</v>
      </c>
      <c r="F3647" s="381" t="s">
        <v>19761</v>
      </c>
      <c r="G3647" s="412" t="s">
        <v>7774</v>
      </c>
    </row>
    <row r="3648" spans="1:7" s="413" customFormat="1" ht="37.5">
      <c r="A3648" s="371">
        <v>3634</v>
      </c>
      <c r="B3648" s="409">
        <v>7915</v>
      </c>
      <c r="C3648" s="410">
        <f>Matrix!B7917</f>
        <v>0</v>
      </c>
      <c r="D3648" s="403" t="s">
        <v>25659</v>
      </c>
      <c r="E3648" s="414" t="s">
        <v>25671</v>
      </c>
      <c r="F3648" s="381" t="s">
        <v>19762</v>
      </c>
      <c r="G3648" s="412" t="s">
        <v>7775</v>
      </c>
    </row>
    <row r="3649" spans="1:7" s="413" customFormat="1" ht="37.5">
      <c r="A3649" s="371">
        <v>3635</v>
      </c>
      <c r="B3649" s="409">
        <v>7916</v>
      </c>
      <c r="C3649" s="410">
        <f>Matrix!B7918</f>
        <v>0</v>
      </c>
      <c r="D3649" s="403" t="s">
        <v>25659</v>
      </c>
      <c r="E3649" s="414" t="s">
        <v>25671</v>
      </c>
      <c r="F3649" s="381" t="s">
        <v>19763</v>
      </c>
      <c r="G3649" s="412" t="s">
        <v>7776</v>
      </c>
    </row>
    <row r="3650" spans="1:7" s="413" customFormat="1" ht="37.5">
      <c r="A3650" s="371">
        <v>3636</v>
      </c>
      <c r="B3650" s="409">
        <v>7917</v>
      </c>
      <c r="C3650" s="410">
        <f>Matrix!B7919</f>
        <v>0</v>
      </c>
      <c r="D3650" s="403" t="s">
        <v>25659</v>
      </c>
      <c r="E3650" s="414" t="s">
        <v>25671</v>
      </c>
      <c r="F3650" s="381" t="s">
        <v>19764</v>
      </c>
      <c r="G3650" s="412" t="s">
        <v>7777</v>
      </c>
    </row>
    <row r="3651" spans="1:7" s="413" customFormat="1" ht="37.5">
      <c r="A3651" s="371">
        <v>3637</v>
      </c>
      <c r="B3651" s="409">
        <v>7918</v>
      </c>
      <c r="C3651" s="410">
        <f>Matrix!B7920</f>
        <v>0</v>
      </c>
      <c r="D3651" s="403" t="s">
        <v>25659</v>
      </c>
      <c r="E3651" s="414" t="s">
        <v>25671</v>
      </c>
      <c r="F3651" s="381" t="s">
        <v>19765</v>
      </c>
      <c r="G3651" s="412" t="s">
        <v>7778</v>
      </c>
    </row>
    <row r="3652" spans="1:7" s="413" customFormat="1" ht="37.5">
      <c r="A3652" s="371">
        <v>3638</v>
      </c>
      <c r="B3652" s="409">
        <v>7919</v>
      </c>
      <c r="C3652" s="410">
        <f>Matrix!B7921</f>
        <v>0</v>
      </c>
      <c r="D3652" s="403" t="s">
        <v>25659</v>
      </c>
      <c r="E3652" s="414" t="s">
        <v>25671</v>
      </c>
      <c r="F3652" s="381" t="s">
        <v>19766</v>
      </c>
      <c r="G3652" s="412" t="s">
        <v>7779</v>
      </c>
    </row>
    <row r="3653" spans="1:7" s="413" customFormat="1" ht="37.5">
      <c r="A3653" s="371">
        <v>3639</v>
      </c>
      <c r="B3653" s="409">
        <v>7920</v>
      </c>
      <c r="C3653" s="410">
        <f>Matrix!B7922</f>
        <v>0</v>
      </c>
      <c r="D3653" s="403" t="s">
        <v>25659</v>
      </c>
      <c r="E3653" s="414" t="s">
        <v>25671</v>
      </c>
      <c r="F3653" s="381" t="s">
        <v>19767</v>
      </c>
      <c r="G3653" s="412" t="s">
        <v>7780</v>
      </c>
    </row>
    <row r="3654" spans="1:7" s="413" customFormat="1" ht="37.5">
      <c r="A3654" s="371">
        <v>3640</v>
      </c>
      <c r="B3654" s="409">
        <v>7921</v>
      </c>
      <c r="C3654" s="410">
        <f>Matrix!B7923</f>
        <v>0</v>
      </c>
      <c r="D3654" s="403" t="s">
        <v>25659</v>
      </c>
      <c r="E3654" s="414" t="s">
        <v>25671</v>
      </c>
      <c r="F3654" s="381" t="s">
        <v>19768</v>
      </c>
      <c r="G3654" s="412" t="s">
        <v>7781</v>
      </c>
    </row>
    <row r="3655" spans="1:7" s="413" customFormat="1" ht="37.5">
      <c r="A3655" s="371">
        <v>3641</v>
      </c>
      <c r="B3655" s="409">
        <v>7922</v>
      </c>
      <c r="C3655" s="410">
        <f>Matrix!B7924</f>
        <v>0</v>
      </c>
      <c r="D3655" s="403" t="s">
        <v>25659</v>
      </c>
      <c r="E3655" s="414" t="s">
        <v>25671</v>
      </c>
      <c r="F3655" s="381" t="s">
        <v>19769</v>
      </c>
      <c r="G3655" s="412" t="s">
        <v>7782</v>
      </c>
    </row>
    <row r="3656" spans="1:7" s="413" customFormat="1" ht="37.5">
      <c r="A3656" s="371">
        <v>3642</v>
      </c>
      <c r="B3656" s="409">
        <v>7923</v>
      </c>
      <c r="C3656" s="410">
        <f>Matrix!B7925</f>
        <v>0</v>
      </c>
      <c r="D3656" s="403" t="s">
        <v>25659</v>
      </c>
      <c r="E3656" s="414" t="s">
        <v>25671</v>
      </c>
      <c r="F3656" s="381" t="s">
        <v>19770</v>
      </c>
      <c r="G3656" s="412" t="s">
        <v>7783</v>
      </c>
    </row>
    <row r="3657" spans="1:7" s="413" customFormat="1" ht="37.5">
      <c r="A3657" s="371">
        <v>3643</v>
      </c>
      <c r="B3657" s="409">
        <v>7924</v>
      </c>
      <c r="C3657" s="410">
        <f>Matrix!B7926</f>
        <v>0</v>
      </c>
      <c r="D3657" s="403" t="s">
        <v>25659</v>
      </c>
      <c r="E3657" s="414" t="s">
        <v>25671</v>
      </c>
      <c r="F3657" s="381" t="s">
        <v>19771</v>
      </c>
      <c r="G3657" s="412" t="s">
        <v>7784</v>
      </c>
    </row>
    <row r="3658" spans="1:7" s="413" customFormat="1" ht="37.5">
      <c r="A3658" s="371">
        <v>3644</v>
      </c>
      <c r="B3658" s="409">
        <v>7925</v>
      </c>
      <c r="C3658" s="410">
        <f>Matrix!B7927</f>
        <v>0</v>
      </c>
      <c r="D3658" s="403" t="s">
        <v>25659</v>
      </c>
      <c r="E3658" s="414" t="s">
        <v>25671</v>
      </c>
      <c r="F3658" s="381" t="s">
        <v>19772</v>
      </c>
      <c r="G3658" s="412" t="s">
        <v>7785</v>
      </c>
    </row>
    <row r="3659" spans="1:7" s="413" customFormat="1" ht="37.5">
      <c r="A3659" s="371">
        <v>3645</v>
      </c>
      <c r="B3659" s="409">
        <v>7926</v>
      </c>
      <c r="C3659" s="410">
        <f>Matrix!B7928</f>
        <v>0</v>
      </c>
      <c r="D3659" s="403" t="s">
        <v>25659</v>
      </c>
      <c r="E3659" s="414" t="s">
        <v>25671</v>
      </c>
      <c r="F3659" s="381" t="s">
        <v>19773</v>
      </c>
      <c r="G3659" s="412" t="s">
        <v>7786</v>
      </c>
    </row>
    <row r="3660" spans="1:7" s="413" customFormat="1" ht="37.5">
      <c r="A3660" s="371">
        <v>3646</v>
      </c>
      <c r="B3660" s="409">
        <v>7927</v>
      </c>
      <c r="C3660" s="410">
        <f>Matrix!B7929</f>
        <v>0</v>
      </c>
      <c r="D3660" s="403" t="s">
        <v>25659</v>
      </c>
      <c r="E3660" s="414" t="s">
        <v>25671</v>
      </c>
      <c r="F3660" s="381" t="s">
        <v>19774</v>
      </c>
      <c r="G3660" s="412" t="s">
        <v>7787</v>
      </c>
    </row>
    <row r="3661" spans="1:7" s="413" customFormat="1" ht="37.5">
      <c r="A3661" s="371">
        <v>3647</v>
      </c>
      <c r="B3661" s="409">
        <v>7928</v>
      </c>
      <c r="C3661" s="410">
        <f>Matrix!B7930</f>
        <v>0</v>
      </c>
      <c r="D3661" s="403" t="s">
        <v>25659</v>
      </c>
      <c r="E3661" s="414" t="s">
        <v>25671</v>
      </c>
      <c r="F3661" s="381" t="s">
        <v>19775</v>
      </c>
      <c r="G3661" s="412" t="s">
        <v>7788</v>
      </c>
    </row>
    <row r="3662" spans="1:7" s="413" customFormat="1" ht="37.5">
      <c r="A3662" s="371">
        <v>3648</v>
      </c>
      <c r="B3662" s="409">
        <v>7929</v>
      </c>
      <c r="C3662" s="410">
        <f>Matrix!B7931</f>
        <v>0</v>
      </c>
      <c r="D3662" s="403" t="s">
        <v>25659</v>
      </c>
      <c r="E3662" s="414" t="s">
        <v>25671</v>
      </c>
      <c r="F3662" s="381" t="s">
        <v>19776</v>
      </c>
      <c r="G3662" s="412" t="s">
        <v>7789</v>
      </c>
    </row>
    <row r="3663" spans="1:7" s="413" customFormat="1" ht="37.5">
      <c r="A3663" s="371">
        <v>3649</v>
      </c>
      <c r="B3663" s="409">
        <v>7930</v>
      </c>
      <c r="C3663" s="410">
        <f>Matrix!B7932</f>
        <v>0</v>
      </c>
      <c r="D3663" s="403" t="s">
        <v>25659</v>
      </c>
      <c r="E3663" s="414" t="s">
        <v>25671</v>
      </c>
      <c r="F3663" s="381" t="s">
        <v>19777</v>
      </c>
      <c r="G3663" s="412" t="s">
        <v>7790</v>
      </c>
    </row>
    <row r="3664" spans="1:7" s="413" customFormat="1" ht="37.5">
      <c r="A3664" s="371">
        <v>3650</v>
      </c>
      <c r="B3664" s="409">
        <v>7931</v>
      </c>
      <c r="C3664" s="410">
        <f>Matrix!B7933</f>
        <v>0</v>
      </c>
      <c r="D3664" s="403" t="s">
        <v>25659</v>
      </c>
      <c r="E3664" s="414" t="s">
        <v>25671</v>
      </c>
      <c r="F3664" s="381" t="s">
        <v>19778</v>
      </c>
      <c r="G3664" s="412" t="s">
        <v>7791</v>
      </c>
    </row>
    <row r="3665" spans="1:7" s="413" customFormat="1" ht="37.5">
      <c r="A3665" s="371">
        <v>3651</v>
      </c>
      <c r="B3665" s="409">
        <v>7932</v>
      </c>
      <c r="C3665" s="410">
        <f>Matrix!B7934</f>
        <v>0</v>
      </c>
      <c r="D3665" s="403" t="s">
        <v>25659</v>
      </c>
      <c r="E3665" s="414" t="s">
        <v>25671</v>
      </c>
      <c r="F3665" s="381" t="s">
        <v>19779</v>
      </c>
      <c r="G3665" s="412" t="s">
        <v>7792</v>
      </c>
    </row>
    <row r="3666" spans="1:7" s="413" customFormat="1" ht="37.5">
      <c r="A3666" s="371">
        <v>3652</v>
      </c>
      <c r="B3666" s="409">
        <v>7933</v>
      </c>
      <c r="C3666" s="410">
        <f>Matrix!B7935</f>
        <v>0</v>
      </c>
      <c r="D3666" s="403" t="s">
        <v>25659</v>
      </c>
      <c r="E3666" s="414" t="s">
        <v>25671</v>
      </c>
      <c r="F3666" s="381" t="s">
        <v>19780</v>
      </c>
      <c r="G3666" s="412" t="s">
        <v>7793</v>
      </c>
    </row>
    <row r="3667" spans="1:7" s="413" customFormat="1" ht="37.5">
      <c r="A3667" s="371">
        <v>3653</v>
      </c>
      <c r="B3667" s="409">
        <v>7934</v>
      </c>
      <c r="C3667" s="410">
        <f>Matrix!B7936</f>
        <v>0</v>
      </c>
      <c r="D3667" s="403" t="s">
        <v>25659</v>
      </c>
      <c r="E3667" s="414" t="s">
        <v>25671</v>
      </c>
      <c r="F3667" s="381" t="s">
        <v>19781</v>
      </c>
      <c r="G3667" s="412" t="s">
        <v>7794</v>
      </c>
    </row>
    <row r="3668" spans="1:7" s="413" customFormat="1" ht="37.5">
      <c r="A3668" s="371">
        <v>3654</v>
      </c>
      <c r="B3668" s="409">
        <v>7935</v>
      </c>
      <c r="C3668" s="410">
        <f>Matrix!B7937</f>
        <v>0</v>
      </c>
      <c r="D3668" s="403" t="s">
        <v>25659</v>
      </c>
      <c r="E3668" s="414" t="s">
        <v>25671</v>
      </c>
      <c r="F3668" s="381" t="s">
        <v>19782</v>
      </c>
      <c r="G3668" s="412" t="s">
        <v>7795</v>
      </c>
    </row>
    <row r="3669" spans="1:7" s="413" customFormat="1" ht="37.5">
      <c r="A3669" s="371">
        <v>3655</v>
      </c>
      <c r="B3669" s="409">
        <v>7936</v>
      </c>
      <c r="C3669" s="410">
        <f>Matrix!B7938</f>
        <v>0</v>
      </c>
      <c r="D3669" s="403" t="s">
        <v>25659</v>
      </c>
      <c r="E3669" s="414" t="s">
        <v>25671</v>
      </c>
      <c r="F3669" s="381" t="s">
        <v>19783</v>
      </c>
      <c r="G3669" s="412" t="s">
        <v>7796</v>
      </c>
    </row>
    <row r="3670" spans="1:7" s="413" customFormat="1" ht="37.5">
      <c r="A3670" s="371">
        <v>3656</v>
      </c>
      <c r="B3670" s="409">
        <v>7937</v>
      </c>
      <c r="C3670" s="410">
        <f>Matrix!B7939</f>
        <v>0</v>
      </c>
      <c r="D3670" s="403" t="s">
        <v>25659</v>
      </c>
      <c r="E3670" s="414" t="s">
        <v>25671</v>
      </c>
      <c r="F3670" s="381" t="s">
        <v>19784</v>
      </c>
      <c r="G3670" s="412" t="s">
        <v>7797</v>
      </c>
    </row>
    <row r="3671" spans="1:7" s="413" customFormat="1" ht="37.5">
      <c r="A3671" s="371">
        <v>3657</v>
      </c>
      <c r="B3671" s="409">
        <v>7938</v>
      </c>
      <c r="C3671" s="410">
        <f>Matrix!B7940</f>
        <v>0</v>
      </c>
      <c r="D3671" s="403" t="s">
        <v>25659</v>
      </c>
      <c r="E3671" s="414" t="s">
        <v>25671</v>
      </c>
      <c r="F3671" s="381" t="s">
        <v>19785</v>
      </c>
      <c r="G3671" s="412" t="s">
        <v>7798</v>
      </c>
    </row>
    <row r="3672" spans="1:7" s="413" customFormat="1" ht="37.5">
      <c r="A3672" s="371">
        <v>3658</v>
      </c>
      <c r="B3672" s="409">
        <v>7939</v>
      </c>
      <c r="C3672" s="410">
        <f>Matrix!B7941</f>
        <v>0</v>
      </c>
      <c r="D3672" s="403" t="s">
        <v>25659</v>
      </c>
      <c r="E3672" s="414" t="s">
        <v>25671</v>
      </c>
      <c r="F3672" s="381" t="s">
        <v>19786</v>
      </c>
      <c r="G3672" s="412" t="s">
        <v>7799</v>
      </c>
    </row>
    <row r="3673" spans="1:7" s="413" customFormat="1" ht="37.5">
      <c r="A3673" s="371">
        <v>3659</v>
      </c>
      <c r="B3673" s="409">
        <v>7940</v>
      </c>
      <c r="C3673" s="410">
        <f>Matrix!B7942</f>
        <v>0</v>
      </c>
      <c r="D3673" s="403" t="s">
        <v>25659</v>
      </c>
      <c r="E3673" s="414" t="s">
        <v>25671</v>
      </c>
      <c r="F3673" s="381" t="s">
        <v>19787</v>
      </c>
      <c r="G3673" s="412" t="s">
        <v>7800</v>
      </c>
    </row>
    <row r="3674" spans="1:7" s="413" customFormat="1" ht="37.5">
      <c r="A3674" s="371">
        <v>3660</v>
      </c>
      <c r="B3674" s="409">
        <v>7941</v>
      </c>
      <c r="C3674" s="410">
        <f>Matrix!B7943</f>
        <v>0</v>
      </c>
      <c r="D3674" s="403" t="s">
        <v>25659</v>
      </c>
      <c r="E3674" s="414" t="s">
        <v>25671</v>
      </c>
      <c r="F3674" s="381" t="s">
        <v>19788</v>
      </c>
      <c r="G3674" s="412" t="s">
        <v>7801</v>
      </c>
    </row>
    <row r="3675" spans="1:7" s="413" customFormat="1" ht="37.5">
      <c r="A3675" s="371">
        <v>3661</v>
      </c>
      <c r="B3675" s="409">
        <v>7942</v>
      </c>
      <c r="C3675" s="410">
        <f>Matrix!B7944</f>
        <v>0</v>
      </c>
      <c r="D3675" s="403" t="s">
        <v>25659</v>
      </c>
      <c r="E3675" s="414" t="s">
        <v>25671</v>
      </c>
      <c r="F3675" s="381" t="s">
        <v>19789</v>
      </c>
      <c r="G3675" s="412" t="s">
        <v>7802</v>
      </c>
    </row>
    <row r="3676" spans="1:7" s="413" customFormat="1" ht="37.5">
      <c r="A3676" s="371">
        <v>3662</v>
      </c>
      <c r="B3676" s="409">
        <v>7943</v>
      </c>
      <c r="C3676" s="410">
        <f>Matrix!B7945</f>
        <v>0</v>
      </c>
      <c r="D3676" s="403" t="s">
        <v>25659</v>
      </c>
      <c r="E3676" s="414" t="s">
        <v>25671</v>
      </c>
      <c r="F3676" s="381" t="s">
        <v>19790</v>
      </c>
      <c r="G3676" s="412" t="s">
        <v>7803</v>
      </c>
    </row>
    <row r="3677" spans="1:7" s="413" customFormat="1" ht="37.5">
      <c r="A3677" s="371">
        <v>3663</v>
      </c>
      <c r="B3677" s="409">
        <v>7944</v>
      </c>
      <c r="C3677" s="410">
        <f>Matrix!B7946</f>
        <v>0</v>
      </c>
      <c r="D3677" s="403" t="s">
        <v>25659</v>
      </c>
      <c r="E3677" s="414" t="s">
        <v>25671</v>
      </c>
      <c r="F3677" s="381" t="s">
        <v>19791</v>
      </c>
      <c r="G3677" s="412" t="s">
        <v>7804</v>
      </c>
    </row>
    <row r="3678" spans="1:7" s="413" customFormat="1" ht="37.5">
      <c r="A3678" s="371">
        <v>3664</v>
      </c>
      <c r="B3678" s="409">
        <v>7945</v>
      </c>
      <c r="C3678" s="410">
        <f>Matrix!B7947</f>
        <v>0</v>
      </c>
      <c r="D3678" s="403" t="s">
        <v>25659</v>
      </c>
      <c r="E3678" s="414" t="s">
        <v>25671</v>
      </c>
      <c r="F3678" s="381" t="s">
        <v>19792</v>
      </c>
      <c r="G3678" s="412" t="s">
        <v>7805</v>
      </c>
    </row>
    <row r="3679" spans="1:7" s="413" customFormat="1" ht="37.5">
      <c r="A3679" s="371">
        <v>3665</v>
      </c>
      <c r="B3679" s="409">
        <v>8535</v>
      </c>
      <c r="C3679" s="410">
        <f>Matrix!B8537</f>
        <v>0</v>
      </c>
      <c r="D3679" s="403" t="s">
        <v>25659</v>
      </c>
      <c r="E3679" s="414" t="s">
        <v>25671</v>
      </c>
      <c r="F3679" s="381" t="s">
        <v>20359</v>
      </c>
      <c r="G3679" s="412" t="s">
        <v>8395</v>
      </c>
    </row>
    <row r="3680" spans="1:7" s="413" customFormat="1" ht="37.5">
      <c r="A3680" s="371">
        <v>3666</v>
      </c>
      <c r="B3680" s="409">
        <v>8536</v>
      </c>
      <c r="C3680" s="410">
        <f>Matrix!B8538</f>
        <v>0</v>
      </c>
      <c r="D3680" s="403" t="s">
        <v>25659</v>
      </c>
      <c r="E3680" s="414" t="s">
        <v>25671</v>
      </c>
      <c r="F3680" s="381" t="s">
        <v>20360</v>
      </c>
      <c r="G3680" s="412" t="s">
        <v>8396</v>
      </c>
    </row>
    <row r="3681" spans="1:7" s="413" customFormat="1" ht="37.5">
      <c r="A3681" s="371">
        <v>3667</v>
      </c>
      <c r="B3681" s="409">
        <v>8556</v>
      </c>
      <c r="C3681" s="410">
        <f>Matrix!B8558</f>
        <v>0</v>
      </c>
      <c r="D3681" s="403" t="s">
        <v>25659</v>
      </c>
      <c r="E3681" s="414" t="s">
        <v>25671</v>
      </c>
      <c r="F3681" s="381" t="s">
        <v>20380</v>
      </c>
      <c r="G3681" s="412" t="s">
        <v>8416</v>
      </c>
    </row>
    <row r="3682" spans="1:7" s="413" customFormat="1" ht="37.5">
      <c r="A3682" s="371">
        <v>3668</v>
      </c>
      <c r="B3682" s="409">
        <v>8569</v>
      </c>
      <c r="C3682" s="410">
        <f>Matrix!B8571</f>
        <v>0</v>
      </c>
      <c r="D3682" s="403" t="s">
        <v>25659</v>
      </c>
      <c r="E3682" s="414" t="s">
        <v>25671</v>
      </c>
      <c r="F3682" s="381" t="s">
        <v>25727</v>
      </c>
      <c r="G3682" s="412" t="s">
        <v>8429</v>
      </c>
    </row>
    <row r="3683" spans="1:7" s="413" customFormat="1" ht="37.5">
      <c r="A3683" s="371">
        <v>3669</v>
      </c>
      <c r="B3683" s="409">
        <v>8578</v>
      </c>
      <c r="C3683" s="410">
        <f>Matrix!B8580</f>
        <v>0</v>
      </c>
      <c r="D3683" s="403" t="s">
        <v>25659</v>
      </c>
      <c r="E3683" s="414" t="s">
        <v>25671</v>
      </c>
      <c r="F3683" s="381" t="s">
        <v>20402</v>
      </c>
      <c r="G3683" s="412" t="s">
        <v>8438</v>
      </c>
    </row>
    <row r="3684" spans="1:7" s="413" customFormat="1" ht="37.5">
      <c r="A3684" s="371">
        <v>3670</v>
      </c>
      <c r="B3684" s="409">
        <v>8581</v>
      </c>
      <c r="C3684" s="410">
        <f>Matrix!B8583</f>
        <v>0</v>
      </c>
      <c r="D3684" s="403" t="s">
        <v>25659</v>
      </c>
      <c r="E3684" s="414" t="s">
        <v>25671</v>
      </c>
      <c r="F3684" s="381" t="s">
        <v>20405</v>
      </c>
      <c r="G3684" s="412" t="s">
        <v>8441</v>
      </c>
    </row>
    <row r="3685" spans="1:7" s="413" customFormat="1" ht="37.5">
      <c r="A3685" s="371">
        <v>3671</v>
      </c>
      <c r="B3685" s="409">
        <v>8716</v>
      </c>
      <c r="C3685" s="410">
        <f>Matrix!B8718</f>
        <v>0</v>
      </c>
      <c r="D3685" s="403" t="s">
        <v>25659</v>
      </c>
      <c r="E3685" s="414" t="s">
        <v>25671</v>
      </c>
      <c r="F3685" s="381" t="s">
        <v>8576</v>
      </c>
      <c r="G3685" s="412" t="s">
        <v>8576</v>
      </c>
    </row>
    <row r="3686" spans="1:7" s="413" customFormat="1" ht="37.5">
      <c r="A3686" s="371">
        <v>3672</v>
      </c>
      <c r="B3686" s="409">
        <v>8752</v>
      </c>
      <c r="C3686" s="410">
        <f>Matrix!B8754</f>
        <v>0</v>
      </c>
      <c r="D3686" s="403" t="s">
        <v>25659</v>
      </c>
      <c r="E3686" s="414" t="s">
        <v>25671</v>
      </c>
      <c r="F3686" s="381" t="s">
        <v>20538</v>
      </c>
      <c r="G3686" s="412" t="s">
        <v>8612</v>
      </c>
    </row>
    <row r="3687" spans="1:7" s="413" customFormat="1" ht="51.75">
      <c r="A3687" s="371">
        <v>3673</v>
      </c>
      <c r="B3687" s="409">
        <v>8793</v>
      </c>
      <c r="C3687" s="410">
        <f>Matrix!B8795</f>
        <v>0</v>
      </c>
      <c r="D3687" s="403" t="s">
        <v>25659</v>
      </c>
      <c r="E3687" s="414" t="s">
        <v>25671</v>
      </c>
      <c r="F3687" s="381" t="s">
        <v>20578</v>
      </c>
      <c r="G3687" s="412" t="s">
        <v>8653</v>
      </c>
    </row>
    <row r="3688" spans="1:7" s="413" customFormat="1" ht="51.75">
      <c r="A3688" s="371">
        <v>3674</v>
      </c>
      <c r="B3688" s="409">
        <v>8795</v>
      </c>
      <c r="C3688" s="410">
        <f>Matrix!B8797</f>
        <v>0</v>
      </c>
      <c r="D3688" s="403" t="s">
        <v>25659</v>
      </c>
      <c r="E3688" s="414" t="s">
        <v>25671</v>
      </c>
      <c r="F3688" s="381" t="s">
        <v>20580</v>
      </c>
      <c r="G3688" s="412" t="s">
        <v>8655</v>
      </c>
    </row>
    <row r="3689" spans="1:7" s="413" customFormat="1" ht="37.5">
      <c r="A3689" s="371">
        <v>3675</v>
      </c>
      <c r="B3689" s="409">
        <v>8796</v>
      </c>
      <c r="C3689" s="410">
        <f>Matrix!B8798</f>
        <v>0</v>
      </c>
      <c r="D3689" s="403" t="s">
        <v>25659</v>
      </c>
      <c r="E3689" s="414" t="s">
        <v>25671</v>
      </c>
      <c r="F3689" s="381" t="s">
        <v>20581</v>
      </c>
      <c r="G3689" s="412" t="s">
        <v>8656</v>
      </c>
    </row>
    <row r="3690" spans="1:7" s="413" customFormat="1" ht="37.5">
      <c r="A3690" s="371">
        <v>3676</v>
      </c>
      <c r="B3690" s="409">
        <v>8822</v>
      </c>
      <c r="C3690" s="410">
        <f>Matrix!B8824</f>
        <v>0</v>
      </c>
      <c r="D3690" s="403" t="s">
        <v>25659</v>
      </c>
      <c r="E3690" s="414" t="s">
        <v>25671</v>
      </c>
      <c r="F3690" s="381" t="s">
        <v>20607</v>
      </c>
      <c r="G3690" s="412" t="s">
        <v>8682</v>
      </c>
    </row>
    <row r="3691" spans="1:7" s="413" customFormat="1" ht="42.75">
      <c r="A3691" s="371">
        <v>3677</v>
      </c>
      <c r="B3691" s="409">
        <v>8842</v>
      </c>
      <c r="C3691" s="410">
        <f>Matrix!B8844</f>
        <v>0</v>
      </c>
      <c r="D3691" s="403" t="s">
        <v>25659</v>
      </c>
      <c r="E3691" s="414" t="s">
        <v>25671</v>
      </c>
      <c r="F3691" s="381" t="s">
        <v>20627</v>
      </c>
      <c r="G3691" s="412" t="s">
        <v>8702</v>
      </c>
    </row>
    <row r="3692" spans="1:7" s="413" customFormat="1" ht="42.75">
      <c r="A3692" s="371">
        <v>3678</v>
      </c>
      <c r="B3692" s="409">
        <v>8862</v>
      </c>
      <c r="C3692" s="410">
        <f>Matrix!B8864</f>
        <v>0</v>
      </c>
      <c r="D3692" s="403" t="s">
        <v>25659</v>
      </c>
      <c r="E3692" s="414" t="s">
        <v>25671</v>
      </c>
      <c r="F3692" s="381" t="s">
        <v>20647</v>
      </c>
      <c r="G3692" s="412" t="s">
        <v>8722</v>
      </c>
    </row>
    <row r="3693" spans="1:7" s="413" customFormat="1" ht="42.75">
      <c r="A3693" s="371">
        <v>3679</v>
      </c>
      <c r="B3693" s="409">
        <v>8880</v>
      </c>
      <c r="C3693" s="410">
        <f>Matrix!B8882</f>
        <v>0</v>
      </c>
      <c r="D3693" s="403" t="s">
        <v>25659</v>
      </c>
      <c r="E3693" s="414" t="s">
        <v>25671</v>
      </c>
      <c r="F3693" s="381" t="s">
        <v>20665</v>
      </c>
      <c r="G3693" s="412" t="s">
        <v>8740</v>
      </c>
    </row>
    <row r="3694" spans="1:7" s="413" customFormat="1" ht="57">
      <c r="A3694" s="371">
        <v>3680</v>
      </c>
      <c r="B3694" s="409">
        <v>8882</v>
      </c>
      <c r="C3694" s="410">
        <f>Matrix!B8884</f>
        <v>0</v>
      </c>
      <c r="D3694" s="403" t="s">
        <v>25659</v>
      </c>
      <c r="E3694" s="414" t="s">
        <v>25671</v>
      </c>
      <c r="F3694" s="381" t="s">
        <v>20667</v>
      </c>
      <c r="G3694" s="412" t="s">
        <v>8742</v>
      </c>
    </row>
    <row r="3695" spans="1:7" s="413" customFormat="1" ht="57">
      <c r="A3695" s="371">
        <v>3681</v>
      </c>
      <c r="B3695" s="409">
        <v>8884</v>
      </c>
      <c r="C3695" s="410">
        <f>Matrix!B8886</f>
        <v>0</v>
      </c>
      <c r="D3695" s="403" t="s">
        <v>25659</v>
      </c>
      <c r="E3695" s="414" t="s">
        <v>25671</v>
      </c>
      <c r="F3695" s="381" t="s">
        <v>20669</v>
      </c>
      <c r="G3695" s="412" t="s">
        <v>8744</v>
      </c>
    </row>
    <row r="3696" spans="1:7" s="413" customFormat="1" ht="37.5">
      <c r="A3696" s="371">
        <v>3682</v>
      </c>
      <c r="B3696" s="409">
        <v>8974</v>
      </c>
      <c r="C3696" s="410">
        <f>Matrix!B8976</f>
        <v>0</v>
      </c>
      <c r="D3696" s="403" t="s">
        <v>25659</v>
      </c>
      <c r="E3696" s="414" t="s">
        <v>25671</v>
      </c>
      <c r="F3696" s="381" t="s">
        <v>20759</v>
      </c>
      <c r="G3696" s="412" t="s">
        <v>8834</v>
      </c>
    </row>
    <row r="3697" spans="1:7" s="413" customFormat="1" ht="51.75">
      <c r="A3697" s="371">
        <v>3683</v>
      </c>
      <c r="B3697" s="409">
        <v>8995</v>
      </c>
      <c r="C3697" s="410">
        <f>Matrix!B8997</f>
        <v>0</v>
      </c>
      <c r="D3697" s="403" t="s">
        <v>25659</v>
      </c>
      <c r="E3697" s="414" t="s">
        <v>25671</v>
      </c>
      <c r="F3697" s="381" t="s">
        <v>20780</v>
      </c>
      <c r="G3697" s="412" t="s">
        <v>8855</v>
      </c>
    </row>
    <row r="3698" spans="1:7" s="413" customFormat="1" ht="37.5">
      <c r="A3698" s="371">
        <v>3684</v>
      </c>
      <c r="B3698" s="409">
        <v>9021</v>
      </c>
      <c r="C3698" s="410">
        <f>Matrix!B9023</f>
        <v>0</v>
      </c>
      <c r="D3698" s="403" t="s">
        <v>25659</v>
      </c>
      <c r="E3698" s="414" t="s">
        <v>25671</v>
      </c>
      <c r="F3698" s="381" t="s">
        <v>20806</v>
      </c>
      <c r="G3698" s="412" t="s">
        <v>8881</v>
      </c>
    </row>
    <row r="3699" spans="1:7" s="413" customFormat="1" ht="42.75">
      <c r="A3699" s="371">
        <v>3685</v>
      </c>
      <c r="B3699" s="409">
        <v>9053</v>
      </c>
      <c r="C3699" s="410">
        <f>Matrix!B9055</f>
        <v>0</v>
      </c>
      <c r="D3699" s="403" t="s">
        <v>25659</v>
      </c>
      <c r="E3699" s="414" t="s">
        <v>25671</v>
      </c>
      <c r="F3699" s="381" t="s">
        <v>20838</v>
      </c>
      <c r="G3699" s="412" t="s">
        <v>8913</v>
      </c>
    </row>
    <row r="3700" spans="1:7" s="413" customFormat="1" ht="37.5">
      <c r="A3700" s="371">
        <v>3686</v>
      </c>
      <c r="B3700" s="409">
        <v>9119</v>
      </c>
      <c r="C3700" s="410">
        <f>Matrix!B9121</f>
        <v>0</v>
      </c>
      <c r="D3700" s="403" t="s">
        <v>25659</v>
      </c>
      <c r="E3700" s="414" t="s">
        <v>25671</v>
      </c>
      <c r="F3700" s="381" t="s">
        <v>20904</v>
      </c>
      <c r="G3700" s="412" t="s">
        <v>8976</v>
      </c>
    </row>
    <row r="3701" spans="1:7" s="413" customFormat="1" ht="37.5">
      <c r="A3701" s="371">
        <v>3687</v>
      </c>
      <c r="B3701" s="409">
        <v>9156</v>
      </c>
      <c r="C3701" s="410">
        <f>Matrix!B9158</f>
        <v>0</v>
      </c>
      <c r="D3701" s="403" t="s">
        <v>25659</v>
      </c>
      <c r="E3701" s="414" t="s">
        <v>25671</v>
      </c>
      <c r="F3701" s="381" t="s">
        <v>20941</v>
      </c>
      <c r="G3701" s="412" t="s">
        <v>9013</v>
      </c>
    </row>
    <row r="3702" spans="1:7" s="413" customFormat="1" ht="37.5">
      <c r="A3702" s="371">
        <v>3688</v>
      </c>
      <c r="B3702" s="409">
        <v>9157</v>
      </c>
      <c r="C3702" s="410">
        <f>Matrix!B9159</f>
        <v>0</v>
      </c>
      <c r="D3702" s="403" t="s">
        <v>25659</v>
      </c>
      <c r="E3702" s="414" t="s">
        <v>25671</v>
      </c>
      <c r="F3702" s="381" t="s">
        <v>20942</v>
      </c>
      <c r="G3702" s="412" t="s">
        <v>9014</v>
      </c>
    </row>
    <row r="3703" spans="1:7" s="413" customFormat="1" ht="37.5">
      <c r="A3703" s="371">
        <v>3689</v>
      </c>
      <c r="B3703" s="409">
        <v>9190</v>
      </c>
      <c r="C3703" s="410">
        <f>Matrix!B9192</f>
        <v>0</v>
      </c>
      <c r="D3703" s="403" t="s">
        <v>25659</v>
      </c>
      <c r="E3703" s="414" t="s">
        <v>25671</v>
      </c>
      <c r="F3703" s="381" t="s">
        <v>20975</v>
      </c>
      <c r="G3703" s="412" t="s">
        <v>9047</v>
      </c>
    </row>
    <row r="3704" spans="1:7" s="413" customFormat="1" ht="37.5">
      <c r="A3704" s="371">
        <v>3690</v>
      </c>
      <c r="B3704" s="409">
        <v>9217</v>
      </c>
      <c r="C3704" s="410">
        <f>Matrix!B9219</f>
        <v>0</v>
      </c>
      <c r="D3704" s="403" t="s">
        <v>25659</v>
      </c>
      <c r="E3704" s="414" t="s">
        <v>25671</v>
      </c>
      <c r="F3704" s="381" t="s">
        <v>21002</v>
      </c>
      <c r="G3704" s="412" t="s">
        <v>9074</v>
      </c>
    </row>
    <row r="3705" spans="1:7" s="413" customFormat="1" ht="37.5">
      <c r="A3705" s="371">
        <v>3691</v>
      </c>
      <c r="B3705" s="409">
        <v>9218</v>
      </c>
      <c r="C3705" s="410">
        <f>Matrix!B9220</f>
        <v>0</v>
      </c>
      <c r="D3705" s="403" t="s">
        <v>25659</v>
      </c>
      <c r="E3705" s="414" t="s">
        <v>25671</v>
      </c>
      <c r="F3705" s="381" t="s">
        <v>21003</v>
      </c>
      <c r="G3705" s="412" t="s">
        <v>9075</v>
      </c>
    </row>
    <row r="3706" spans="1:7" s="413" customFormat="1" ht="37.5">
      <c r="A3706" s="371">
        <v>3692</v>
      </c>
      <c r="B3706" s="409">
        <v>9220</v>
      </c>
      <c r="C3706" s="410">
        <f>Matrix!B9222</f>
        <v>0</v>
      </c>
      <c r="D3706" s="403" t="s">
        <v>25659</v>
      </c>
      <c r="E3706" s="414" t="s">
        <v>25671</v>
      </c>
      <c r="F3706" s="381" t="s">
        <v>21005</v>
      </c>
      <c r="G3706" s="412" t="s">
        <v>9077</v>
      </c>
    </row>
    <row r="3707" spans="1:7" s="413" customFormat="1" ht="37.5">
      <c r="A3707" s="371">
        <v>3693</v>
      </c>
      <c r="B3707" s="409">
        <v>9224</v>
      </c>
      <c r="C3707" s="410">
        <f>Matrix!B9226</f>
        <v>0</v>
      </c>
      <c r="D3707" s="403" t="s">
        <v>25659</v>
      </c>
      <c r="E3707" s="414" t="s">
        <v>25671</v>
      </c>
      <c r="F3707" s="381" t="s">
        <v>21009</v>
      </c>
      <c r="G3707" s="412" t="s">
        <v>9081</v>
      </c>
    </row>
    <row r="3708" spans="1:7" s="413" customFormat="1" ht="37.5">
      <c r="A3708" s="371">
        <v>3694</v>
      </c>
      <c r="B3708" s="409">
        <v>9225</v>
      </c>
      <c r="C3708" s="410">
        <f>Matrix!B9227</f>
        <v>0</v>
      </c>
      <c r="D3708" s="403" t="s">
        <v>25659</v>
      </c>
      <c r="E3708" s="414" t="s">
        <v>25671</v>
      </c>
      <c r="F3708" s="381" t="s">
        <v>25728</v>
      </c>
      <c r="G3708" s="412" t="s">
        <v>9082</v>
      </c>
    </row>
    <row r="3709" spans="1:7" s="413" customFormat="1" ht="37.5">
      <c r="A3709" s="371">
        <v>3695</v>
      </c>
      <c r="B3709" s="409">
        <v>9227</v>
      </c>
      <c r="C3709" s="410">
        <f>Matrix!B9229</f>
        <v>0</v>
      </c>
      <c r="D3709" s="403" t="s">
        <v>25659</v>
      </c>
      <c r="E3709" s="414" t="s">
        <v>25671</v>
      </c>
      <c r="F3709" s="381" t="s">
        <v>21012</v>
      </c>
      <c r="G3709" s="412" t="s">
        <v>9084</v>
      </c>
    </row>
    <row r="3710" spans="1:7" s="413" customFormat="1" ht="42.75">
      <c r="A3710" s="371">
        <v>3696</v>
      </c>
      <c r="B3710" s="409">
        <v>9228</v>
      </c>
      <c r="C3710" s="410">
        <f>Matrix!B9230</f>
        <v>0</v>
      </c>
      <c r="D3710" s="403" t="s">
        <v>25729</v>
      </c>
      <c r="E3710" s="414" t="s">
        <v>25730</v>
      </c>
      <c r="F3710" s="381" t="s">
        <v>21013</v>
      </c>
      <c r="G3710" s="412" t="s">
        <v>9085</v>
      </c>
    </row>
    <row r="3711" spans="1:7" s="413" customFormat="1" ht="37.5">
      <c r="A3711" s="371">
        <v>3697</v>
      </c>
      <c r="B3711" s="409">
        <v>9235</v>
      </c>
      <c r="C3711" s="410">
        <f>Matrix!B9237</f>
        <v>0</v>
      </c>
      <c r="D3711" s="403" t="s">
        <v>25659</v>
      </c>
      <c r="E3711" s="414" t="s">
        <v>25671</v>
      </c>
      <c r="F3711" s="381" t="s">
        <v>21020</v>
      </c>
      <c r="G3711" s="412" t="s">
        <v>9092</v>
      </c>
    </row>
    <row r="3712" spans="1:7" s="413" customFormat="1" ht="37.5">
      <c r="A3712" s="371">
        <v>3698</v>
      </c>
      <c r="B3712" s="409">
        <v>9236</v>
      </c>
      <c r="C3712" s="410">
        <f>Matrix!B9238</f>
        <v>0</v>
      </c>
      <c r="D3712" s="403" t="s">
        <v>25659</v>
      </c>
      <c r="E3712" s="414" t="s">
        <v>25671</v>
      </c>
      <c r="F3712" s="381" t="s">
        <v>21021</v>
      </c>
      <c r="G3712" s="412" t="s">
        <v>9093</v>
      </c>
    </row>
    <row r="3713" spans="1:7" s="413" customFormat="1" ht="37.5">
      <c r="A3713" s="371">
        <v>3699</v>
      </c>
      <c r="B3713" s="409">
        <v>9244</v>
      </c>
      <c r="C3713" s="410">
        <f>Matrix!B9246</f>
        <v>0</v>
      </c>
      <c r="D3713" s="403" t="s">
        <v>25659</v>
      </c>
      <c r="E3713" s="414" t="s">
        <v>25671</v>
      </c>
      <c r="F3713" s="381" t="s">
        <v>21029</v>
      </c>
      <c r="G3713" s="412" t="s">
        <v>9101</v>
      </c>
    </row>
    <row r="3714" spans="1:7" s="413" customFormat="1" ht="37.5">
      <c r="A3714" s="371">
        <v>3700</v>
      </c>
      <c r="B3714" s="409">
        <v>9246</v>
      </c>
      <c r="C3714" s="410">
        <f>Matrix!B9248</f>
        <v>0</v>
      </c>
      <c r="D3714" s="403" t="s">
        <v>25659</v>
      </c>
      <c r="E3714" s="414" t="s">
        <v>25671</v>
      </c>
      <c r="F3714" s="381" t="s">
        <v>25731</v>
      </c>
      <c r="G3714" s="412" t="s">
        <v>9103</v>
      </c>
    </row>
    <row r="3715" spans="1:7" s="413" customFormat="1" ht="42.75">
      <c r="A3715" s="371">
        <v>3701</v>
      </c>
      <c r="B3715" s="409">
        <v>9254</v>
      </c>
      <c r="C3715" s="410">
        <f>Matrix!B9256</f>
        <v>0</v>
      </c>
      <c r="D3715" s="403" t="s">
        <v>25659</v>
      </c>
      <c r="E3715" s="414" t="s">
        <v>25671</v>
      </c>
      <c r="F3715" s="381" t="s">
        <v>25732</v>
      </c>
      <c r="G3715" s="412" t="s">
        <v>25733</v>
      </c>
    </row>
    <row r="3716" spans="1:7" s="413" customFormat="1" ht="37.5">
      <c r="A3716" s="371">
        <v>3702</v>
      </c>
      <c r="B3716" s="409">
        <v>9260</v>
      </c>
      <c r="C3716" s="410">
        <f>Matrix!B9262</f>
        <v>0</v>
      </c>
      <c r="D3716" s="403" t="s">
        <v>25659</v>
      </c>
      <c r="E3716" s="414" t="s">
        <v>25671</v>
      </c>
      <c r="F3716" s="381" t="s">
        <v>21045</v>
      </c>
      <c r="G3716" s="412" t="s">
        <v>9117</v>
      </c>
    </row>
    <row r="3717" spans="1:7" s="413" customFormat="1" ht="37.5">
      <c r="A3717" s="371">
        <v>3703</v>
      </c>
      <c r="B3717" s="409">
        <v>9262</v>
      </c>
      <c r="C3717" s="410">
        <f>Matrix!B9264</f>
        <v>0</v>
      </c>
      <c r="D3717" s="403" t="s">
        <v>25659</v>
      </c>
      <c r="E3717" s="414" t="s">
        <v>25671</v>
      </c>
      <c r="F3717" s="381" t="s">
        <v>21047</v>
      </c>
      <c r="G3717" s="412" t="s">
        <v>9119</v>
      </c>
    </row>
    <row r="3718" spans="1:7" s="413" customFormat="1" ht="37.5">
      <c r="A3718" s="371">
        <v>3704</v>
      </c>
      <c r="B3718" s="409">
        <v>9277</v>
      </c>
      <c r="C3718" s="410">
        <f>Matrix!B9279</f>
        <v>0</v>
      </c>
      <c r="D3718" s="403" t="s">
        <v>25659</v>
      </c>
      <c r="E3718" s="414" t="s">
        <v>25671</v>
      </c>
      <c r="F3718" s="381" t="s">
        <v>21062</v>
      </c>
      <c r="G3718" s="412" t="s">
        <v>9134</v>
      </c>
    </row>
    <row r="3719" spans="1:7" s="413" customFormat="1" ht="42.75">
      <c r="A3719" s="371">
        <v>3705</v>
      </c>
      <c r="B3719" s="409">
        <v>9298</v>
      </c>
      <c r="C3719" s="410">
        <f>Matrix!B9300</f>
        <v>0</v>
      </c>
      <c r="D3719" s="403" t="s">
        <v>25659</v>
      </c>
      <c r="E3719" s="414" t="s">
        <v>25671</v>
      </c>
      <c r="F3719" s="381" t="s">
        <v>21080</v>
      </c>
      <c r="G3719" s="412" t="s">
        <v>9153</v>
      </c>
    </row>
    <row r="3720" spans="1:7" s="413" customFormat="1" ht="37.5">
      <c r="A3720" s="371">
        <v>3706</v>
      </c>
      <c r="B3720" s="409">
        <v>9311</v>
      </c>
      <c r="C3720" s="410">
        <f>Matrix!B9313</f>
        <v>0</v>
      </c>
      <c r="D3720" s="403" t="s">
        <v>25659</v>
      </c>
      <c r="E3720" s="414" t="s">
        <v>25671</v>
      </c>
      <c r="F3720" s="381" t="s">
        <v>25734</v>
      </c>
      <c r="G3720" s="412" t="s">
        <v>9167</v>
      </c>
    </row>
    <row r="3721" spans="1:7" s="413" customFormat="1" ht="37.5">
      <c r="A3721" s="371">
        <v>3707</v>
      </c>
      <c r="B3721" s="409">
        <v>9360</v>
      </c>
      <c r="C3721" s="410">
        <f>Matrix!B9362</f>
        <v>0</v>
      </c>
      <c r="D3721" s="403" t="s">
        <v>25659</v>
      </c>
      <c r="E3721" s="414" t="s">
        <v>25671</v>
      </c>
      <c r="F3721" s="381" t="s">
        <v>21139</v>
      </c>
      <c r="G3721" s="412" t="s">
        <v>9216</v>
      </c>
    </row>
    <row r="3722" spans="1:7" s="413" customFormat="1" ht="37.5">
      <c r="A3722" s="371">
        <v>3708</v>
      </c>
      <c r="B3722" s="409">
        <v>9682</v>
      </c>
      <c r="C3722" s="410">
        <f>Matrix!B9684</f>
        <v>0</v>
      </c>
      <c r="D3722" s="403" t="s">
        <v>25659</v>
      </c>
      <c r="E3722" s="414" t="s">
        <v>25671</v>
      </c>
      <c r="F3722" s="381" t="s">
        <v>21456</v>
      </c>
      <c r="G3722" s="412" t="s">
        <v>9538</v>
      </c>
    </row>
    <row r="3723" spans="1:7" s="413" customFormat="1" ht="37.5">
      <c r="A3723" s="371">
        <v>3709</v>
      </c>
      <c r="B3723" s="409">
        <v>9701</v>
      </c>
      <c r="C3723" s="410">
        <f>Matrix!B9703</f>
        <v>0</v>
      </c>
      <c r="D3723" s="403" t="s">
        <v>25659</v>
      </c>
      <c r="E3723" s="414" t="s">
        <v>25671</v>
      </c>
      <c r="F3723" s="381" t="s">
        <v>21475</v>
      </c>
      <c r="G3723" s="412" t="s">
        <v>9557</v>
      </c>
    </row>
    <row r="3724" spans="1:7" s="413" customFormat="1" ht="37.5">
      <c r="A3724" s="371">
        <v>3710</v>
      </c>
      <c r="B3724" s="409">
        <v>9702</v>
      </c>
      <c r="C3724" s="410">
        <f>Matrix!B9704</f>
        <v>0</v>
      </c>
      <c r="D3724" s="403" t="s">
        <v>25659</v>
      </c>
      <c r="E3724" s="414" t="s">
        <v>25671</v>
      </c>
      <c r="F3724" s="381" t="s">
        <v>21476</v>
      </c>
      <c r="G3724" s="412" t="s">
        <v>9558</v>
      </c>
    </row>
    <row r="3725" spans="1:7" s="413" customFormat="1" ht="37.5">
      <c r="A3725" s="371">
        <v>3711</v>
      </c>
      <c r="B3725" s="409">
        <v>9705</v>
      </c>
      <c r="C3725" s="410">
        <f>Matrix!B9707</f>
        <v>0</v>
      </c>
      <c r="D3725" s="403" t="s">
        <v>25659</v>
      </c>
      <c r="E3725" s="414" t="s">
        <v>25671</v>
      </c>
      <c r="F3725" s="381" t="s">
        <v>21479</v>
      </c>
      <c r="G3725" s="412" t="s">
        <v>9561</v>
      </c>
    </row>
    <row r="3726" spans="1:7" s="413" customFormat="1" ht="37.5">
      <c r="A3726" s="371">
        <v>3712</v>
      </c>
      <c r="B3726" s="409">
        <v>9707</v>
      </c>
      <c r="C3726" s="410">
        <f>Matrix!B9709</f>
        <v>0</v>
      </c>
      <c r="D3726" s="403" t="s">
        <v>25659</v>
      </c>
      <c r="E3726" s="414" t="s">
        <v>25671</v>
      </c>
      <c r="F3726" s="381" t="s">
        <v>21481</v>
      </c>
      <c r="G3726" s="412" t="s">
        <v>9563</v>
      </c>
    </row>
    <row r="3727" spans="1:7" s="413" customFormat="1" ht="37.5">
      <c r="A3727" s="371">
        <v>3713</v>
      </c>
      <c r="B3727" s="409">
        <v>9824</v>
      </c>
      <c r="C3727" s="410">
        <f>Matrix!B9826</f>
        <v>0</v>
      </c>
      <c r="D3727" s="403" t="s">
        <v>25659</v>
      </c>
      <c r="E3727" s="414" t="s">
        <v>25671</v>
      </c>
      <c r="F3727" s="381" t="s">
        <v>21594</v>
      </c>
      <c r="G3727" s="412" t="s">
        <v>9684</v>
      </c>
    </row>
    <row r="3728" spans="1:7" s="413" customFormat="1" ht="37.5">
      <c r="A3728" s="371">
        <v>3714</v>
      </c>
      <c r="B3728" s="409">
        <v>9900</v>
      </c>
      <c r="C3728" s="410">
        <f>Matrix!B9902</f>
        <v>0</v>
      </c>
      <c r="D3728" s="403" t="s">
        <v>25659</v>
      </c>
      <c r="E3728" s="414" t="s">
        <v>25671</v>
      </c>
      <c r="F3728" s="381" t="s">
        <v>25735</v>
      </c>
      <c r="G3728" s="412" t="s">
        <v>9761</v>
      </c>
    </row>
    <row r="3729" spans="1:7" s="413" customFormat="1" ht="37.5">
      <c r="A3729" s="371">
        <v>3715</v>
      </c>
      <c r="B3729" s="409">
        <v>9901</v>
      </c>
      <c r="C3729" s="410">
        <f>Matrix!B9903</f>
        <v>0</v>
      </c>
      <c r="D3729" s="403" t="s">
        <v>25659</v>
      </c>
      <c r="E3729" s="414" t="s">
        <v>25671</v>
      </c>
      <c r="F3729" s="381" t="s">
        <v>21670</v>
      </c>
      <c r="G3729" s="412" t="s">
        <v>9762</v>
      </c>
    </row>
    <row r="3730" spans="1:7" s="413" customFormat="1" ht="37.5">
      <c r="A3730" s="371">
        <v>3716</v>
      </c>
      <c r="B3730" s="409">
        <v>9902</v>
      </c>
      <c r="C3730" s="410">
        <f>Matrix!B9904</f>
        <v>0</v>
      </c>
      <c r="D3730" s="403" t="s">
        <v>25659</v>
      </c>
      <c r="E3730" s="414" t="s">
        <v>25671</v>
      </c>
      <c r="F3730" s="381" t="s">
        <v>21671</v>
      </c>
      <c r="G3730" s="412" t="s">
        <v>9763</v>
      </c>
    </row>
    <row r="3731" spans="1:7" s="413" customFormat="1" ht="37.5">
      <c r="A3731" s="371">
        <v>3717</v>
      </c>
      <c r="B3731" s="409">
        <v>9903</v>
      </c>
      <c r="C3731" s="410">
        <f>Matrix!B9905</f>
        <v>0</v>
      </c>
      <c r="D3731" s="403" t="s">
        <v>25659</v>
      </c>
      <c r="E3731" s="414" t="s">
        <v>25671</v>
      </c>
      <c r="F3731" s="381" t="s">
        <v>21672</v>
      </c>
      <c r="G3731" s="412" t="s">
        <v>9764</v>
      </c>
    </row>
    <row r="3732" spans="1:7" s="413" customFormat="1" ht="37.5">
      <c r="A3732" s="371">
        <v>3718</v>
      </c>
      <c r="B3732" s="409">
        <v>10051</v>
      </c>
      <c r="C3732" s="410">
        <f>Matrix!B10053</f>
        <v>0</v>
      </c>
      <c r="D3732" s="403" t="s">
        <v>25659</v>
      </c>
      <c r="E3732" s="414" t="s">
        <v>25671</v>
      </c>
      <c r="F3732" s="381" t="s">
        <v>21820</v>
      </c>
      <c r="G3732" s="412" t="s">
        <v>9912</v>
      </c>
    </row>
    <row r="3733" spans="1:7" s="413" customFormat="1" ht="37.5">
      <c r="A3733" s="371">
        <v>3719</v>
      </c>
      <c r="B3733" s="409">
        <v>10052</v>
      </c>
      <c r="C3733" s="410">
        <f>Matrix!B10054</f>
        <v>0</v>
      </c>
      <c r="D3733" s="403" t="s">
        <v>25659</v>
      </c>
      <c r="E3733" s="414" t="s">
        <v>25671</v>
      </c>
      <c r="F3733" s="381" t="s">
        <v>21821</v>
      </c>
      <c r="G3733" s="412" t="s">
        <v>9913</v>
      </c>
    </row>
    <row r="3734" spans="1:7" s="413" customFormat="1" ht="42.75">
      <c r="A3734" s="371">
        <v>3720</v>
      </c>
      <c r="B3734" s="409">
        <v>29</v>
      </c>
      <c r="C3734" s="410">
        <f>Matrix!B31</f>
        <v>0</v>
      </c>
      <c r="D3734" s="403" t="s">
        <v>25659</v>
      </c>
      <c r="E3734" s="415" t="s">
        <v>25736</v>
      </c>
      <c r="F3734" s="381" t="s">
        <v>25737</v>
      </c>
      <c r="G3734" s="412" t="s">
        <v>33</v>
      </c>
    </row>
    <row r="3735" spans="1:7" s="413" customFormat="1" ht="42.75">
      <c r="A3735" s="371">
        <v>3721</v>
      </c>
      <c r="B3735" s="409">
        <v>36</v>
      </c>
      <c r="C3735" s="410">
        <f>Matrix!B38</f>
        <v>0</v>
      </c>
      <c r="D3735" s="403" t="s">
        <v>25659</v>
      </c>
      <c r="E3735" s="415" t="s">
        <v>25736</v>
      </c>
      <c r="F3735" s="381" t="s">
        <v>12090</v>
      </c>
      <c r="G3735" s="412" t="s">
        <v>40</v>
      </c>
    </row>
    <row r="3736" spans="1:7" s="413" customFormat="1" ht="42.75">
      <c r="A3736" s="371">
        <v>3722</v>
      </c>
      <c r="B3736" s="409">
        <v>57</v>
      </c>
      <c r="C3736" s="410">
        <f>Matrix!B59</f>
        <v>0</v>
      </c>
      <c r="D3736" s="403" t="s">
        <v>25659</v>
      </c>
      <c r="E3736" s="415" t="s">
        <v>25736</v>
      </c>
      <c r="F3736" s="381" t="s">
        <v>12111</v>
      </c>
      <c r="G3736" s="412" t="s">
        <v>61</v>
      </c>
    </row>
    <row r="3737" spans="1:7" s="413" customFormat="1" ht="42.75">
      <c r="A3737" s="371">
        <v>3723</v>
      </c>
      <c r="B3737" s="409">
        <v>335</v>
      </c>
      <c r="C3737" s="410">
        <f>Matrix!B337</f>
        <v>0</v>
      </c>
      <c r="D3737" s="403" t="s">
        <v>25659</v>
      </c>
      <c r="E3737" s="415" t="s">
        <v>25736</v>
      </c>
      <c r="F3737" s="381" t="s">
        <v>12389</v>
      </c>
      <c r="G3737" s="412" t="s">
        <v>339</v>
      </c>
    </row>
    <row r="3738" spans="1:7" s="413" customFormat="1" ht="37.5">
      <c r="A3738" s="371">
        <v>3724</v>
      </c>
      <c r="B3738" s="409">
        <v>353</v>
      </c>
      <c r="C3738" s="410">
        <f>Matrix!B355</f>
        <v>0</v>
      </c>
      <c r="D3738" s="403" t="s">
        <v>25659</v>
      </c>
      <c r="E3738" s="415" t="s">
        <v>25736</v>
      </c>
      <c r="F3738" s="381" t="s">
        <v>12407</v>
      </c>
      <c r="G3738" s="412" t="s">
        <v>357</v>
      </c>
    </row>
    <row r="3739" spans="1:7" s="413" customFormat="1" ht="42.75">
      <c r="A3739" s="371">
        <v>3725</v>
      </c>
      <c r="B3739" s="409">
        <v>360</v>
      </c>
      <c r="C3739" s="410">
        <f>Matrix!B362</f>
        <v>0</v>
      </c>
      <c r="D3739" s="403" t="s">
        <v>25659</v>
      </c>
      <c r="E3739" s="415" t="s">
        <v>25736</v>
      </c>
      <c r="F3739" s="381" t="s">
        <v>25738</v>
      </c>
      <c r="G3739" s="412" t="s">
        <v>364</v>
      </c>
    </row>
    <row r="3740" spans="1:7" s="413" customFormat="1" ht="37.5">
      <c r="A3740" s="371">
        <v>3726</v>
      </c>
      <c r="B3740" s="409">
        <v>443</v>
      </c>
      <c r="C3740" s="410">
        <f>Matrix!B445</f>
        <v>0</v>
      </c>
      <c r="D3740" s="403" t="s">
        <v>25659</v>
      </c>
      <c r="E3740" s="415" t="s">
        <v>25736</v>
      </c>
      <c r="F3740" s="381" t="s">
        <v>12497</v>
      </c>
      <c r="G3740" s="412" t="s">
        <v>447</v>
      </c>
    </row>
    <row r="3741" spans="1:7" s="413" customFormat="1" ht="37.5">
      <c r="A3741" s="371">
        <v>3727</v>
      </c>
      <c r="B3741" s="409">
        <v>523</v>
      </c>
      <c r="C3741" s="410">
        <f>Matrix!B525</f>
        <v>0</v>
      </c>
      <c r="D3741" s="403" t="s">
        <v>25659</v>
      </c>
      <c r="E3741" s="415" t="s">
        <v>25736</v>
      </c>
      <c r="F3741" s="381" t="s">
        <v>12577</v>
      </c>
      <c r="G3741" s="412" t="s">
        <v>527</v>
      </c>
    </row>
    <row r="3742" spans="1:7" s="413" customFormat="1" ht="37.5">
      <c r="A3742" s="371">
        <v>3728</v>
      </c>
      <c r="B3742" s="409">
        <v>540</v>
      </c>
      <c r="C3742" s="410">
        <f>Matrix!B542</f>
        <v>0</v>
      </c>
      <c r="D3742" s="403" t="s">
        <v>25659</v>
      </c>
      <c r="E3742" s="415" t="s">
        <v>25736</v>
      </c>
      <c r="F3742" s="381" t="s">
        <v>12594</v>
      </c>
      <c r="G3742" s="412" t="s">
        <v>544</v>
      </c>
    </row>
    <row r="3743" spans="1:7" s="413" customFormat="1" ht="37.5">
      <c r="A3743" s="371">
        <v>3729</v>
      </c>
      <c r="B3743" s="409">
        <v>602</v>
      </c>
      <c r="C3743" s="410">
        <f>Matrix!B604</f>
        <v>0</v>
      </c>
      <c r="D3743" s="403" t="s">
        <v>25659</v>
      </c>
      <c r="E3743" s="415" t="s">
        <v>25736</v>
      </c>
      <c r="F3743" s="381" t="s">
        <v>12656</v>
      </c>
      <c r="G3743" s="412" t="s">
        <v>606</v>
      </c>
    </row>
    <row r="3744" spans="1:7" s="413" customFormat="1" ht="37.5">
      <c r="A3744" s="371">
        <v>3730</v>
      </c>
      <c r="B3744" s="409">
        <v>608</v>
      </c>
      <c r="C3744" s="410">
        <f>Matrix!B610</f>
        <v>0</v>
      </c>
      <c r="D3744" s="403" t="s">
        <v>25659</v>
      </c>
      <c r="E3744" s="415" t="s">
        <v>25736</v>
      </c>
      <c r="F3744" s="381" t="s">
        <v>12662</v>
      </c>
      <c r="G3744" s="412" t="s">
        <v>612</v>
      </c>
    </row>
    <row r="3745" spans="1:7" s="413" customFormat="1" ht="37.5">
      <c r="A3745" s="371">
        <v>3731</v>
      </c>
      <c r="B3745" s="409">
        <v>640</v>
      </c>
      <c r="C3745" s="410">
        <f>Matrix!B642</f>
        <v>0</v>
      </c>
      <c r="D3745" s="403" t="s">
        <v>25659</v>
      </c>
      <c r="E3745" s="415" t="s">
        <v>25736</v>
      </c>
      <c r="F3745" s="381" t="s">
        <v>12694</v>
      </c>
      <c r="G3745" s="412" t="s">
        <v>644</v>
      </c>
    </row>
    <row r="3746" spans="1:7" s="413" customFormat="1" ht="42.75">
      <c r="A3746" s="371">
        <v>3732</v>
      </c>
      <c r="B3746" s="409">
        <v>644</v>
      </c>
      <c r="C3746" s="410">
        <f>Matrix!B646</f>
        <v>0</v>
      </c>
      <c r="D3746" s="403" t="s">
        <v>25659</v>
      </c>
      <c r="E3746" s="415" t="s">
        <v>25736</v>
      </c>
      <c r="F3746" s="381" t="s">
        <v>12698</v>
      </c>
      <c r="G3746" s="412" t="s">
        <v>648</v>
      </c>
    </row>
    <row r="3747" spans="1:7" s="413" customFormat="1" ht="37.5">
      <c r="A3747" s="371">
        <v>3733</v>
      </c>
      <c r="B3747" s="409">
        <v>708</v>
      </c>
      <c r="C3747" s="410">
        <f>Matrix!B710</f>
        <v>0</v>
      </c>
      <c r="D3747" s="403" t="s">
        <v>25659</v>
      </c>
      <c r="E3747" s="415" t="s">
        <v>25736</v>
      </c>
      <c r="F3747" s="381" t="s">
        <v>12762</v>
      </c>
      <c r="G3747" s="412" t="s">
        <v>712</v>
      </c>
    </row>
    <row r="3748" spans="1:7" s="413" customFormat="1" ht="37.5">
      <c r="A3748" s="371">
        <v>3734</v>
      </c>
      <c r="B3748" s="409">
        <v>723</v>
      </c>
      <c r="C3748" s="410">
        <f>Matrix!B725</f>
        <v>0</v>
      </c>
      <c r="D3748" s="403" t="s">
        <v>25659</v>
      </c>
      <c r="E3748" s="415" t="s">
        <v>25736</v>
      </c>
      <c r="F3748" s="381" t="s">
        <v>12777</v>
      </c>
      <c r="G3748" s="412" t="s">
        <v>727</v>
      </c>
    </row>
    <row r="3749" spans="1:7" s="413" customFormat="1" ht="37.5">
      <c r="A3749" s="371">
        <v>3735</v>
      </c>
      <c r="B3749" s="409">
        <v>728</v>
      </c>
      <c r="C3749" s="410">
        <f>Matrix!B730</f>
        <v>0</v>
      </c>
      <c r="D3749" s="403" t="s">
        <v>25659</v>
      </c>
      <c r="E3749" s="415" t="s">
        <v>25736</v>
      </c>
      <c r="F3749" s="381" t="s">
        <v>12782</v>
      </c>
      <c r="G3749" s="412" t="s">
        <v>732</v>
      </c>
    </row>
    <row r="3750" spans="1:7" s="413" customFormat="1" ht="37.5">
      <c r="A3750" s="371">
        <v>3736</v>
      </c>
      <c r="B3750" s="409">
        <v>766</v>
      </c>
      <c r="C3750" s="410">
        <f>Matrix!B768</f>
        <v>0</v>
      </c>
      <c r="D3750" s="403" t="s">
        <v>25659</v>
      </c>
      <c r="E3750" s="415" t="s">
        <v>25736</v>
      </c>
      <c r="F3750" s="381" t="s">
        <v>12820</v>
      </c>
      <c r="G3750" s="412" t="s">
        <v>644</v>
      </c>
    </row>
    <row r="3751" spans="1:7" s="413" customFormat="1" ht="37.5">
      <c r="A3751" s="371">
        <v>3737</v>
      </c>
      <c r="B3751" s="409">
        <v>777</v>
      </c>
      <c r="C3751" s="410">
        <f>Matrix!B779</f>
        <v>0</v>
      </c>
      <c r="D3751" s="403" t="s">
        <v>25659</v>
      </c>
      <c r="E3751" s="415" t="s">
        <v>25736</v>
      </c>
      <c r="F3751" s="381" t="s">
        <v>12831</v>
      </c>
      <c r="G3751" s="412" t="s">
        <v>780</v>
      </c>
    </row>
    <row r="3752" spans="1:7" s="413" customFormat="1" ht="37.5">
      <c r="A3752" s="371">
        <v>3738</v>
      </c>
      <c r="B3752" s="409">
        <v>785</v>
      </c>
      <c r="C3752" s="410">
        <f>Matrix!B787</f>
        <v>0</v>
      </c>
      <c r="D3752" s="403" t="s">
        <v>25659</v>
      </c>
      <c r="E3752" s="415" t="s">
        <v>25736</v>
      </c>
      <c r="F3752" s="381" t="s">
        <v>25739</v>
      </c>
      <c r="G3752" s="412" t="s">
        <v>788</v>
      </c>
    </row>
    <row r="3753" spans="1:7" s="413" customFormat="1" ht="42.75">
      <c r="A3753" s="371">
        <v>3739</v>
      </c>
      <c r="B3753" s="409">
        <v>860</v>
      </c>
      <c r="C3753" s="410">
        <f>Matrix!B862</f>
        <v>0</v>
      </c>
      <c r="D3753" s="403" t="s">
        <v>25659</v>
      </c>
      <c r="E3753" s="415" t="s">
        <v>25736</v>
      </c>
      <c r="F3753" s="381" t="s">
        <v>25740</v>
      </c>
      <c r="G3753" s="412" t="s">
        <v>863</v>
      </c>
    </row>
    <row r="3754" spans="1:7" s="413" customFormat="1" ht="37.5">
      <c r="A3754" s="371">
        <v>3740</v>
      </c>
      <c r="B3754" s="409">
        <v>913</v>
      </c>
      <c r="C3754" s="410">
        <f>Matrix!B915</f>
        <v>0</v>
      </c>
      <c r="D3754" s="403" t="s">
        <v>25659</v>
      </c>
      <c r="E3754" s="415" t="s">
        <v>25736</v>
      </c>
      <c r="F3754" s="381" t="s">
        <v>12966</v>
      </c>
      <c r="G3754" s="412" t="s">
        <v>916</v>
      </c>
    </row>
    <row r="3755" spans="1:7" s="413" customFormat="1" ht="37.5">
      <c r="A3755" s="371">
        <v>3741</v>
      </c>
      <c r="B3755" s="409">
        <v>921</v>
      </c>
      <c r="C3755" s="410">
        <f>Matrix!B923</f>
        <v>0</v>
      </c>
      <c r="D3755" s="403" t="s">
        <v>25659</v>
      </c>
      <c r="E3755" s="415" t="s">
        <v>25736</v>
      </c>
      <c r="F3755" s="381" t="s">
        <v>12974</v>
      </c>
      <c r="G3755" s="412" t="s">
        <v>924</v>
      </c>
    </row>
    <row r="3756" spans="1:7" s="413" customFormat="1" ht="37.5">
      <c r="A3756" s="371">
        <v>3742</v>
      </c>
      <c r="B3756" s="409">
        <v>934</v>
      </c>
      <c r="C3756" s="410">
        <f>Matrix!B936</f>
        <v>0</v>
      </c>
      <c r="D3756" s="403" t="s">
        <v>25659</v>
      </c>
      <c r="E3756" s="415" t="s">
        <v>25736</v>
      </c>
      <c r="F3756" s="381" t="s">
        <v>12987</v>
      </c>
      <c r="G3756" s="412" t="s">
        <v>937</v>
      </c>
    </row>
    <row r="3757" spans="1:7" s="413" customFormat="1" ht="42.75">
      <c r="A3757" s="371">
        <v>3743</v>
      </c>
      <c r="B3757" s="409">
        <v>969</v>
      </c>
      <c r="C3757" s="410">
        <f>Matrix!B971</f>
        <v>0</v>
      </c>
      <c r="D3757" s="403" t="s">
        <v>25659</v>
      </c>
      <c r="E3757" s="415" t="s">
        <v>25736</v>
      </c>
      <c r="F3757" s="381" t="s">
        <v>13022</v>
      </c>
      <c r="G3757" s="412" t="s">
        <v>972</v>
      </c>
    </row>
    <row r="3758" spans="1:7" s="413" customFormat="1" ht="37.5">
      <c r="A3758" s="371">
        <v>3744</v>
      </c>
      <c r="B3758" s="409">
        <v>974</v>
      </c>
      <c r="C3758" s="410">
        <f>Matrix!B976</f>
        <v>0</v>
      </c>
      <c r="D3758" s="403" t="s">
        <v>25659</v>
      </c>
      <c r="E3758" s="415" t="s">
        <v>25736</v>
      </c>
      <c r="F3758" s="381" t="s">
        <v>13027</v>
      </c>
      <c r="G3758" s="412" t="s">
        <v>977</v>
      </c>
    </row>
    <row r="3759" spans="1:7" s="413" customFormat="1" ht="37.5">
      <c r="A3759" s="371">
        <v>3745</v>
      </c>
      <c r="B3759" s="409">
        <v>983</v>
      </c>
      <c r="C3759" s="410">
        <f>Matrix!B985</f>
        <v>0</v>
      </c>
      <c r="D3759" s="403" t="s">
        <v>25659</v>
      </c>
      <c r="E3759" s="415" t="s">
        <v>25736</v>
      </c>
      <c r="F3759" s="381" t="s">
        <v>13036</v>
      </c>
      <c r="G3759" s="412" t="s">
        <v>986</v>
      </c>
    </row>
    <row r="3760" spans="1:7" s="413" customFormat="1" ht="37.5">
      <c r="A3760" s="371">
        <v>3746</v>
      </c>
      <c r="B3760" s="409">
        <v>1056</v>
      </c>
      <c r="C3760" s="410">
        <f>Matrix!B1058</f>
        <v>0</v>
      </c>
      <c r="D3760" s="403" t="s">
        <v>25659</v>
      </c>
      <c r="E3760" s="415" t="s">
        <v>25736</v>
      </c>
      <c r="F3760" s="381" t="s">
        <v>13109</v>
      </c>
      <c r="G3760" s="412" t="s">
        <v>1059</v>
      </c>
    </row>
    <row r="3761" spans="1:7" s="413" customFormat="1" ht="37.5">
      <c r="A3761" s="371">
        <v>3747</v>
      </c>
      <c r="B3761" s="409">
        <v>1058</v>
      </c>
      <c r="C3761" s="410">
        <f>Matrix!B1060</f>
        <v>0</v>
      </c>
      <c r="D3761" s="403" t="s">
        <v>25659</v>
      </c>
      <c r="E3761" s="415" t="s">
        <v>25736</v>
      </c>
      <c r="F3761" s="381" t="s">
        <v>13111</v>
      </c>
      <c r="G3761" s="412" t="s">
        <v>1061</v>
      </c>
    </row>
    <row r="3762" spans="1:7" s="413" customFormat="1" ht="37.5">
      <c r="A3762" s="371">
        <v>3748</v>
      </c>
      <c r="B3762" s="409">
        <v>1059</v>
      </c>
      <c r="C3762" s="410">
        <f>Matrix!B1061</f>
        <v>0</v>
      </c>
      <c r="D3762" s="403" t="s">
        <v>25659</v>
      </c>
      <c r="E3762" s="415" t="s">
        <v>25736</v>
      </c>
      <c r="F3762" s="381" t="s">
        <v>13112</v>
      </c>
      <c r="G3762" s="412" t="s">
        <v>1062</v>
      </c>
    </row>
    <row r="3763" spans="1:7" s="413" customFormat="1" ht="37.5">
      <c r="A3763" s="371">
        <v>3749</v>
      </c>
      <c r="B3763" s="409">
        <v>1060</v>
      </c>
      <c r="C3763" s="410">
        <f>Matrix!B1062</f>
        <v>0</v>
      </c>
      <c r="D3763" s="403" t="s">
        <v>25659</v>
      </c>
      <c r="E3763" s="415" t="s">
        <v>25736</v>
      </c>
      <c r="F3763" s="381" t="s">
        <v>13113</v>
      </c>
      <c r="G3763" s="412" t="s">
        <v>1063</v>
      </c>
    </row>
    <row r="3764" spans="1:7" s="413" customFormat="1" ht="37.5">
      <c r="A3764" s="371">
        <v>3750</v>
      </c>
      <c r="B3764" s="409">
        <v>1061</v>
      </c>
      <c r="C3764" s="410">
        <f>Matrix!B1063</f>
        <v>0</v>
      </c>
      <c r="D3764" s="403" t="s">
        <v>25659</v>
      </c>
      <c r="E3764" s="415" t="s">
        <v>25736</v>
      </c>
      <c r="F3764" s="381" t="s">
        <v>13114</v>
      </c>
      <c r="G3764" s="412" t="s">
        <v>1064</v>
      </c>
    </row>
    <row r="3765" spans="1:7" s="413" customFormat="1" ht="37.5">
      <c r="A3765" s="371">
        <v>3751</v>
      </c>
      <c r="B3765" s="409">
        <v>1062</v>
      </c>
      <c r="C3765" s="410">
        <f>Matrix!B1064</f>
        <v>0</v>
      </c>
      <c r="D3765" s="403" t="s">
        <v>25659</v>
      </c>
      <c r="E3765" s="415" t="s">
        <v>25736</v>
      </c>
      <c r="F3765" s="381" t="s">
        <v>13115</v>
      </c>
      <c r="G3765" s="412" t="s">
        <v>1065</v>
      </c>
    </row>
    <row r="3766" spans="1:7" s="413" customFormat="1" ht="37.5">
      <c r="A3766" s="371">
        <v>3752</v>
      </c>
      <c r="B3766" s="409">
        <v>1063</v>
      </c>
      <c r="C3766" s="410">
        <f>Matrix!B1065</f>
        <v>0</v>
      </c>
      <c r="D3766" s="403" t="s">
        <v>25659</v>
      </c>
      <c r="E3766" s="415" t="s">
        <v>25736</v>
      </c>
      <c r="F3766" s="381" t="s">
        <v>13116</v>
      </c>
      <c r="G3766" s="412" t="s">
        <v>1066</v>
      </c>
    </row>
    <row r="3767" spans="1:7" s="413" customFormat="1" ht="37.5">
      <c r="A3767" s="371">
        <v>3753</v>
      </c>
      <c r="B3767" s="409">
        <v>1064</v>
      </c>
      <c r="C3767" s="410">
        <f>Matrix!B1066</f>
        <v>0</v>
      </c>
      <c r="D3767" s="403" t="s">
        <v>25659</v>
      </c>
      <c r="E3767" s="415" t="s">
        <v>25736</v>
      </c>
      <c r="F3767" s="381" t="s">
        <v>13117</v>
      </c>
      <c r="G3767" s="412" t="s">
        <v>1067</v>
      </c>
    </row>
    <row r="3768" spans="1:7" s="413" customFormat="1" ht="37.5">
      <c r="A3768" s="371">
        <v>3754</v>
      </c>
      <c r="B3768" s="409">
        <v>1065</v>
      </c>
      <c r="C3768" s="410">
        <f>Matrix!B1067</f>
        <v>0</v>
      </c>
      <c r="D3768" s="403" t="s">
        <v>25659</v>
      </c>
      <c r="E3768" s="415" t="s">
        <v>25736</v>
      </c>
      <c r="F3768" s="381" t="s">
        <v>13118</v>
      </c>
      <c r="G3768" s="412" t="s">
        <v>1068</v>
      </c>
    </row>
    <row r="3769" spans="1:7" s="413" customFormat="1" ht="37.5">
      <c r="A3769" s="371">
        <v>3755</v>
      </c>
      <c r="B3769" s="409">
        <v>1066</v>
      </c>
      <c r="C3769" s="410">
        <f>Matrix!B1068</f>
        <v>0</v>
      </c>
      <c r="D3769" s="403" t="s">
        <v>25659</v>
      </c>
      <c r="E3769" s="415" t="s">
        <v>25736</v>
      </c>
      <c r="F3769" s="381" t="s">
        <v>13119</v>
      </c>
      <c r="G3769" s="412" t="s">
        <v>1069</v>
      </c>
    </row>
    <row r="3770" spans="1:7" s="413" customFormat="1" ht="42.75">
      <c r="A3770" s="371">
        <v>3756</v>
      </c>
      <c r="B3770" s="409">
        <v>1068</v>
      </c>
      <c r="C3770" s="410">
        <f>Matrix!B1070</f>
        <v>0</v>
      </c>
      <c r="D3770" s="403" t="s">
        <v>25659</v>
      </c>
      <c r="E3770" s="415" t="s">
        <v>25736</v>
      </c>
      <c r="F3770" s="381" t="s">
        <v>13121</v>
      </c>
      <c r="G3770" s="412" t="s">
        <v>1071</v>
      </c>
    </row>
    <row r="3771" spans="1:7" s="413" customFormat="1" ht="37.5">
      <c r="A3771" s="371">
        <v>3757</v>
      </c>
      <c r="B3771" s="409">
        <v>1134</v>
      </c>
      <c r="C3771" s="410">
        <f>Matrix!B1136</f>
        <v>0</v>
      </c>
      <c r="D3771" s="403" t="s">
        <v>25659</v>
      </c>
      <c r="E3771" s="415" t="s">
        <v>25736</v>
      </c>
      <c r="F3771" s="381" t="s">
        <v>13187</v>
      </c>
      <c r="G3771" s="412" t="s">
        <v>1137</v>
      </c>
    </row>
    <row r="3772" spans="1:7" s="413" customFormat="1" ht="37.5">
      <c r="A3772" s="371">
        <v>3758</v>
      </c>
      <c r="B3772" s="409">
        <v>1135</v>
      </c>
      <c r="C3772" s="410">
        <f>Matrix!B1137</f>
        <v>0</v>
      </c>
      <c r="D3772" s="403" t="s">
        <v>25659</v>
      </c>
      <c r="E3772" s="415" t="s">
        <v>25736</v>
      </c>
      <c r="F3772" s="381" t="s">
        <v>13188</v>
      </c>
      <c r="G3772" s="412" t="s">
        <v>1138</v>
      </c>
    </row>
    <row r="3773" spans="1:7" s="413" customFormat="1" ht="37.5">
      <c r="A3773" s="371">
        <v>3759</v>
      </c>
      <c r="B3773" s="409">
        <v>1136</v>
      </c>
      <c r="C3773" s="410">
        <f>Matrix!B1138</f>
        <v>0</v>
      </c>
      <c r="D3773" s="403" t="s">
        <v>25659</v>
      </c>
      <c r="E3773" s="415" t="s">
        <v>25736</v>
      </c>
      <c r="F3773" s="381" t="s">
        <v>13189</v>
      </c>
      <c r="G3773" s="412" t="s">
        <v>1139</v>
      </c>
    </row>
    <row r="3774" spans="1:7" s="413" customFormat="1" ht="37.5">
      <c r="A3774" s="371">
        <v>3760</v>
      </c>
      <c r="B3774" s="409">
        <v>1137</v>
      </c>
      <c r="C3774" s="410">
        <f>Matrix!B1139</f>
        <v>0</v>
      </c>
      <c r="D3774" s="403" t="s">
        <v>25659</v>
      </c>
      <c r="E3774" s="415" t="s">
        <v>25736</v>
      </c>
      <c r="F3774" s="381" t="s">
        <v>13190</v>
      </c>
      <c r="G3774" s="412" t="s">
        <v>1140</v>
      </c>
    </row>
    <row r="3775" spans="1:7" s="413" customFormat="1" ht="37.5">
      <c r="A3775" s="371">
        <v>3761</v>
      </c>
      <c r="B3775" s="409">
        <v>1138</v>
      </c>
      <c r="C3775" s="410">
        <f>Matrix!B1140</f>
        <v>0</v>
      </c>
      <c r="D3775" s="403" t="s">
        <v>25659</v>
      </c>
      <c r="E3775" s="415" t="s">
        <v>25736</v>
      </c>
      <c r="F3775" s="381" t="s">
        <v>13191</v>
      </c>
      <c r="G3775" s="412" t="s">
        <v>1141</v>
      </c>
    </row>
    <row r="3776" spans="1:7" s="413" customFormat="1" ht="37.5">
      <c r="A3776" s="371">
        <v>3762</v>
      </c>
      <c r="B3776" s="409">
        <v>1139</v>
      </c>
      <c r="C3776" s="410">
        <f>Matrix!B1141</f>
        <v>0</v>
      </c>
      <c r="D3776" s="403" t="s">
        <v>25659</v>
      </c>
      <c r="E3776" s="415" t="s">
        <v>25736</v>
      </c>
      <c r="F3776" s="381" t="s">
        <v>13192</v>
      </c>
      <c r="G3776" s="412" t="s">
        <v>1142</v>
      </c>
    </row>
    <row r="3777" spans="1:7" s="413" customFormat="1" ht="37.5">
      <c r="A3777" s="371">
        <v>3763</v>
      </c>
      <c r="B3777" s="409">
        <v>1140</v>
      </c>
      <c r="C3777" s="410">
        <f>Matrix!B1142</f>
        <v>0</v>
      </c>
      <c r="D3777" s="403" t="s">
        <v>25659</v>
      </c>
      <c r="E3777" s="415" t="s">
        <v>25736</v>
      </c>
      <c r="F3777" s="381" t="s">
        <v>13193</v>
      </c>
      <c r="G3777" s="412" t="s">
        <v>1143</v>
      </c>
    </row>
    <row r="3778" spans="1:7" s="413" customFormat="1" ht="37.5">
      <c r="A3778" s="371">
        <v>3764</v>
      </c>
      <c r="B3778" s="409">
        <v>1188</v>
      </c>
      <c r="C3778" s="410">
        <f>Matrix!B1190</f>
        <v>0</v>
      </c>
      <c r="D3778" s="403" t="s">
        <v>25659</v>
      </c>
      <c r="E3778" s="415" t="s">
        <v>25736</v>
      </c>
      <c r="F3778" s="381" t="s">
        <v>13241</v>
      </c>
      <c r="G3778" s="412" t="s">
        <v>1191</v>
      </c>
    </row>
    <row r="3779" spans="1:7" s="413" customFormat="1" ht="37.5">
      <c r="A3779" s="371">
        <v>3765</v>
      </c>
      <c r="B3779" s="409">
        <v>1198</v>
      </c>
      <c r="C3779" s="410">
        <f>Matrix!B1200</f>
        <v>0</v>
      </c>
      <c r="D3779" s="403" t="s">
        <v>25659</v>
      </c>
      <c r="E3779" s="415" t="s">
        <v>25736</v>
      </c>
      <c r="F3779" s="381" t="s">
        <v>13251</v>
      </c>
      <c r="G3779" s="412" t="s">
        <v>1201</v>
      </c>
    </row>
    <row r="3780" spans="1:7" s="413" customFormat="1" ht="37.5">
      <c r="A3780" s="371">
        <v>3766</v>
      </c>
      <c r="B3780" s="409">
        <v>1203</v>
      </c>
      <c r="C3780" s="410">
        <f>Matrix!B1205</f>
        <v>0</v>
      </c>
      <c r="D3780" s="403" t="s">
        <v>25659</v>
      </c>
      <c r="E3780" s="415" t="s">
        <v>25736</v>
      </c>
      <c r="F3780" s="381" t="s">
        <v>13256</v>
      </c>
      <c r="G3780" s="412" t="s">
        <v>1206</v>
      </c>
    </row>
    <row r="3781" spans="1:7" s="413" customFormat="1" ht="37.5">
      <c r="A3781" s="371">
        <v>3767</v>
      </c>
      <c r="B3781" s="409">
        <v>1212</v>
      </c>
      <c r="C3781" s="410">
        <f>Matrix!B1214</f>
        <v>0</v>
      </c>
      <c r="D3781" s="403" t="s">
        <v>25659</v>
      </c>
      <c r="E3781" s="415" t="s">
        <v>25736</v>
      </c>
      <c r="F3781" s="381" t="s">
        <v>13265</v>
      </c>
      <c r="G3781" s="412" t="s">
        <v>1215</v>
      </c>
    </row>
    <row r="3782" spans="1:7" s="413" customFormat="1" ht="37.5">
      <c r="A3782" s="371">
        <v>3768</v>
      </c>
      <c r="B3782" s="409">
        <v>1226</v>
      </c>
      <c r="C3782" s="410">
        <f>Matrix!B1228</f>
        <v>0</v>
      </c>
      <c r="D3782" s="403" t="s">
        <v>25659</v>
      </c>
      <c r="E3782" s="415" t="s">
        <v>25736</v>
      </c>
      <c r="F3782" s="381" t="s">
        <v>13279</v>
      </c>
      <c r="G3782" s="412" t="s">
        <v>1229</v>
      </c>
    </row>
    <row r="3783" spans="1:7" s="413" customFormat="1" ht="37.5">
      <c r="A3783" s="371">
        <v>3769</v>
      </c>
      <c r="B3783" s="409">
        <v>1232</v>
      </c>
      <c r="C3783" s="410">
        <f>Matrix!B1234</f>
        <v>0</v>
      </c>
      <c r="D3783" s="403" t="s">
        <v>25659</v>
      </c>
      <c r="E3783" s="415" t="s">
        <v>25736</v>
      </c>
      <c r="F3783" s="381" t="s">
        <v>13285</v>
      </c>
      <c r="G3783" s="412" t="s">
        <v>1235</v>
      </c>
    </row>
    <row r="3784" spans="1:7" s="413" customFormat="1" ht="42.75">
      <c r="A3784" s="371">
        <v>3770</v>
      </c>
      <c r="B3784" s="409">
        <v>1233</v>
      </c>
      <c r="C3784" s="410">
        <f>Matrix!B1235</f>
        <v>0</v>
      </c>
      <c r="D3784" s="403" t="s">
        <v>25659</v>
      </c>
      <c r="E3784" s="415" t="s">
        <v>25736</v>
      </c>
      <c r="F3784" s="381" t="s">
        <v>13286</v>
      </c>
      <c r="G3784" s="412" t="s">
        <v>1236</v>
      </c>
    </row>
    <row r="3785" spans="1:7" s="413" customFormat="1" ht="42.75">
      <c r="A3785" s="371">
        <v>3771</v>
      </c>
      <c r="B3785" s="409">
        <v>1250</v>
      </c>
      <c r="C3785" s="410">
        <f>Matrix!B1252</f>
        <v>0</v>
      </c>
      <c r="D3785" s="403" t="s">
        <v>25659</v>
      </c>
      <c r="E3785" s="415" t="s">
        <v>25736</v>
      </c>
      <c r="F3785" s="381" t="s">
        <v>13303</v>
      </c>
      <c r="G3785" s="412" t="s">
        <v>1253</v>
      </c>
    </row>
    <row r="3786" spans="1:7" s="413" customFormat="1" ht="37.5">
      <c r="A3786" s="371">
        <v>3772</v>
      </c>
      <c r="B3786" s="409">
        <v>1254</v>
      </c>
      <c r="C3786" s="410">
        <f>Matrix!B1256</f>
        <v>0</v>
      </c>
      <c r="D3786" s="403" t="s">
        <v>25659</v>
      </c>
      <c r="E3786" s="415" t="s">
        <v>25736</v>
      </c>
      <c r="F3786" s="381" t="s">
        <v>25741</v>
      </c>
      <c r="G3786" s="412" t="s">
        <v>1257</v>
      </c>
    </row>
    <row r="3787" spans="1:7" s="413" customFormat="1" ht="37.5">
      <c r="A3787" s="371">
        <v>3773</v>
      </c>
      <c r="B3787" s="409">
        <v>1316</v>
      </c>
      <c r="C3787" s="410">
        <f>Matrix!B1318</f>
        <v>0</v>
      </c>
      <c r="D3787" s="403" t="s">
        <v>25659</v>
      </c>
      <c r="E3787" s="415" t="s">
        <v>25736</v>
      </c>
      <c r="F3787" s="381" t="s">
        <v>13369</v>
      </c>
      <c r="G3787" s="412" t="s">
        <v>712</v>
      </c>
    </row>
    <row r="3788" spans="1:7" s="413" customFormat="1" ht="37.5">
      <c r="A3788" s="371">
        <v>3774</v>
      </c>
      <c r="B3788" s="409">
        <v>1351</v>
      </c>
      <c r="C3788" s="410">
        <f>Matrix!B1353</f>
        <v>0</v>
      </c>
      <c r="D3788" s="403" t="s">
        <v>25659</v>
      </c>
      <c r="E3788" s="415" t="s">
        <v>25736</v>
      </c>
      <c r="F3788" s="381" t="s">
        <v>13404</v>
      </c>
      <c r="G3788" s="412" t="s">
        <v>1353</v>
      </c>
    </row>
    <row r="3789" spans="1:7" s="413" customFormat="1" ht="37.5">
      <c r="A3789" s="371">
        <v>3775</v>
      </c>
      <c r="B3789" s="409">
        <v>1391</v>
      </c>
      <c r="C3789" s="410">
        <f>Matrix!B1393</f>
        <v>0</v>
      </c>
      <c r="D3789" s="403" t="s">
        <v>25659</v>
      </c>
      <c r="E3789" s="415" t="s">
        <v>25736</v>
      </c>
      <c r="F3789" s="381" t="s">
        <v>13444</v>
      </c>
      <c r="G3789" s="412" t="s">
        <v>1393</v>
      </c>
    </row>
    <row r="3790" spans="1:7" s="413" customFormat="1" ht="37.5">
      <c r="A3790" s="371">
        <v>3776</v>
      </c>
      <c r="B3790" s="409">
        <v>1416</v>
      </c>
      <c r="C3790" s="410">
        <f>Matrix!B1418</f>
        <v>0</v>
      </c>
      <c r="D3790" s="403" t="s">
        <v>25659</v>
      </c>
      <c r="E3790" s="415" t="s">
        <v>25736</v>
      </c>
      <c r="F3790" s="381" t="s">
        <v>13469</v>
      </c>
      <c r="G3790" s="412" t="s">
        <v>1418</v>
      </c>
    </row>
    <row r="3791" spans="1:7" s="413" customFormat="1" ht="37.5">
      <c r="A3791" s="371">
        <v>3777</v>
      </c>
      <c r="B3791" s="409">
        <v>1429</v>
      </c>
      <c r="C3791" s="410">
        <f>Matrix!B1431</f>
        <v>0</v>
      </c>
      <c r="D3791" s="403" t="s">
        <v>25659</v>
      </c>
      <c r="E3791" s="415" t="s">
        <v>25736</v>
      </c>
      <c r="F3791" s="381" t="s">
        <v>13482</v>
      </c>
      <c r="G3791" s="412" t="s">
        <v>1431</v>
      </c>
    </row>
    <row r="3792" spans="1:7" s="413" customFormat="1" ht="37.5">
      <c r="A3792" s="371">
        <v>3778</v>
      </c>
      <c r="B3792" s="409">
        <v>1439</v>
      </c>
      <c r="C3792" s="410">
        <f>Matrix!B1441</f>
        <v>0</v>
      </c>
      <c r="D3792" s="403" t="s">
        <v>25659</v>
      </c>
      <c r="E3792" s="415" t="s">
        <v>25736</v>
      </c>
      <c r="F3792" s="381" t="s">
        <v>13492</v>
      </c>
      <c r="G3792" s="412" t="s">
        <v>1441</v>
      </c>
    </row>
    <row r="3793" spans="1:7" s="413" customFormat="1" ht="37.5">
      <c r="A3793" s="371">
        <v>3779</v>
      </c>
      <c r="B3793" s="409">
        <v>1470</v>
      </c>
      <c r="C3793" s="410">
        <f>Matrix!B1472</f>
        <v>0</v>
      </c>
      <c r="D3793" s="403" t="s">
        <v>25659</v>
      </c>
      <c r="E3793" s="415" t="s">
        <v>25736</v>
      </c>
      <c r="F3793" s="381" t="s">
        <v>13523</v>
      </c>
      <c r="G3793" s="412" t="s">
        <v>1472</v>
      </c>
    </row>
    <row r="3794" spans="1:7" s="413" customFormat="1" ht="37.5">
      <c r="A3794" s="371">
        <v>3780</v>
      </c>
      <c r="B3794" s="409">
        <v>1473</v>
      </c>
      <c r="C3794" s="410">
        <f>Matrix!B1475</f>
        <v>0</v>
      </c>
      <c r="D3794" s="403" t="s">
        <v>25659</v>
      </c>
      <c r="E3794" s="415" t="s">
        <v>25736</v>
      </c>
      <c r="F3794" s="381" t="s">
        <v>13526</v>
      </c>
      <c r="G3794" s="412" t="s">
        <v>1475</v>
      </c>
    </row>
    <row r="3795" spans="1:7" s="413" customFormat="1" ht="37.5">
      <c r="A3795" s="371">
        <v>3781</v>
      </c>
      <c r="B3795" s="409">
        <v>1491</v>
      </c>
      <c r="C3795" s="410">
        <f>Matrix!B1493</f>
        <v>0</v>
      </c>
      <c r="D3795" s="403" t="s">
        <v>25659</v>
      </c>
      <c r="E3795" s="415" t="s">
        <v>25736</v>
      </c>
      <c r="F3795" s="381" t="s">
        <v>13544</v>
      </c>
      <c r="G3795" s="412" t="s">
        <v>1493</v>
      </c>
    </row>
    <row r="3796" spans="1:7" s="413" customFormat="1" ht="37.5">
      <c r="A3796" s="371">
        <v>3782</v>
      </c>
      <c r="B3796" s="409">
        <v>1492</v>
      </c>
      <c r="C3796" s="410">
        <f>Matrix!B1494</f>
        <v>0</v>
      </c>
      <c r="D3796" s="403" t="s">
        <v>25659</v>
      </c>
      <c r="E3796" s="415" t="s">
        <v>25736</v>
      </c>
      <c r="F3796" s="381" t="s">
        <v>13545</v>
      </c>
      <c r="G3796" s="412" t="s">
        <v>1494</v>
      </c>
    </row>
    <row r="3797" spans="1:7" s="413" customFormat="1" ht="42.75">
      <c r="A3797" s="371">
        <v>3783</v>
      </c>
      <c r="B3797" s="409">
        <v>1537</v>
      </c>
      <c r="C3797" s="410">
        <f>Matrix!B1539</f>
        <v>0</v>
      </c>
      <c r="D3797" s="403" t="s">
        <v>25659</v>
      </c>
      <c r="E3797" s="415" t="s">
        <v>25736</v>
      </c>
      <c r="F3797" s="381" t="s">
        <v>25742</v>
      </c>
      <c r="G3797" s="412" t="s">
        <v>1539</v>
      </c>
    </row>
    <row r="3798" spans="1:7" s="413" customFormat="1" ht="42.75">
      <c r="A3798" s="371">
        <v>3784</v>
      </c>
      <c r="B3798" s="409">
        <v>1671</v>
      </c>
      <c r="C3798" s="410">
        <f>Matrix!B1673</f>
        <v>0</v>
      </c>
      <c r="D3798" s="403" t="s">
        <v>25659</v>
      </c>
      <c r="E3798" s="415" t="s">
        <v>25736</v>
      </c>
      <c r="F3798" s="381" t="s">
        <v>25743</v>
      </c>
      <c r="G3798" s="412" t="s">
        <v>1673</v>
      </c>
    </row>
    <row r="3799" spans="1:7" s="413" customFormat="1" ht="37.5">
      <c r="A3799" s="371">
        <v>3785</v>
      </c>
      <c r="B3799" s="409">
        <v>1713</v>
      </c>
      <c r="C3799" s="410">
        <f>Matrix!B1715</f>
        <v>0</v>
      </c>
      <c r="D3799" s="403" t="s">
        <v>25659</v>
      </c>
      <c r="E3799" s="415" t="s">
        <v>25736</v>
      </c>
      <c r="F3799" s="381" t="s">
        <v>13764</v>
      </c>
      <c r="G3799" s="412" t="s">
        <v>1715</v>
      </c>
    </row>
    <row r="3800" spans="1:7" s="413" customFormat="1" ht="37.5">
      <c r="A3800" s="371">
        <v>3786</v>
      </c>
      <c r="B3800" s="409">
        <v>1779</v>
      </c>
      <c r="C3800" s="410">
        <f>Matrix!B1781</f>
        <v>0</v>
      </c>
      <c r="D3800" s="403" t="s">
        <v>25659</v>
      </c>
      <c r="E3800" s="415" t="s">
        <v>25736</v>
      </c>
      <c r="F3800" s="381" t="s">
        <v>13830</v>
      </c>
      <c r="G3800" s="412" t="s">
        <v>1781</v>
      </c>
    </row>
    <row r="3801" spans="1:7" s="413" customFormat="1" ht="37.5">
      <c r="A3801" s="371">
        <v>3787</v>
      </c>
      <c r="B3801" s="409">
        <v>1793</v>
      </c>
      <c r="C3801" s="410">
        <f>Matrix!B1795</f>
        <v>0</v>
      </c>
      <c r="D3801" s="403" t="s">
        <v>25659</v>
      </c>
      <c r="E3801" s="415" t="s">
        <v>25736</v>
      </c>
      <c r="F3801" s="381" t="s">
        <v>13844</v>
      </c>
      <c r="G3801" s="412" t="s">
        <v>1795</v>
      </c>
    </row>
    <row r="3802" spans="1:7" s="413" customFormat="1" ht="37.5">
      <c r="A3802" s="371">
        <v>3788</v>
      </c>
      <c r="B3802" s="409">
        <v>1839</v>
      </c>
      <c r="C3802" s="410">
        <f>Matrix!B1841</f>
        <v>0</v>
      </c>
      <c r="D3802" s="403" t="s">
        <v>25659</v>
      </c>
      <c r="E3802" s="415" t="s">
        <v>25736</v>
      </c>
      <c r="F3802" s="381" t="s">
        <v>13890</v>
      </c>
      <c r="G3802" s="412" t="s">
        <v>1841</v>
      </c>
    </row>
    <row r="3803" spans="1:7" s="413" customFormat="1" ht="37.5">
      <c r="A3803" s="371">
        <v>3789</v>
      </c>
      <c r="B3803" s="409">
        <v>1857</v>
      </c>
      <c r="C3803" s="410">
        <f>Matrix!B1859</f>
        <v>0</v>
      </c>
      <c r="D3803" s="403" t="s">
        <v>25659</v>
      </c>
      <c r="E3803" s="415" t="s">
        <v>25736</v>
      </c>
      <c r="F3803" s="381" t="s">
        <v>13908</v>
      </c>
      <c r="G3803" s="412" t="s">
        <v>1859</v>
      </c>
    </row>
    <row r="3804" spans="1:7" s="413" customFormat="1" ht="42.75">
      <c r="A3804" s="371">
        <v>3790</v>
      </c>
      <c r="B3804" s="409">
        <v>1860</v>
      </c>
      <c r="C3804" s="410">
        <f>Matrix!B1862</f>
        <v>0</v>
      </c>
      <c r="D3804" s="403" t="s">
        <v>25659</v>
      </c>
      <c r="E3804" s="415" t="s">
        <v>25736</v>
      </c>
      <c r="F3804" s="381" t="s">
        <v>13911</v>
      </c>
      <c r="G3804" s="412" t="s">
        <v>1862</v>
      </c>
    </row>
    <row r="3805" spans="1:7" s="413" customFormat="1" ht="37.5">
      <c r="A3805" s="371">
        <v>3791</v>
      </c>
      <c r="B3805" s="409">
        <v>1869</v>
      </c>
      <c r="C3805" s="410">
        <f>Matrix!B1871</f>
        <v>0</v>
      </c>
      <c r="D3805" s="403" t="s">
        <v>25659</v>
      </c>
      <c r="E3805" s="415" t="s">
        <v>25736</v>
      </c>
      <c r="F3805" s="381" t="s">
        <v>13920</v>
      </c>
      <c r="G3805" s="412" t="s">
        <v>1871</v>
      </c>
    </row>
    <row r="3806" spans="1:7" s="413" customFormat="1" ht="37.5">
      <c r="A3806" s="371">
        <v>3792</v>
      </c>
      <c r="B3806" s="409">
        <v>1877</v>
      </c>
      <c r="C3806" s="410">
        <f>Matrix!B1879</f>
        <v>0</v>
      </c>
      <c r="D3806" s="403" t="s">
        <v>25659</v>
      </c>
      <c r="E3806" s="415" t="s">
        <v>25736</v>
      </c>
      <c r="F3806" s="381" t="s">
        <v>13928</v>
      </c>
      <c r="G3806" s="412" t="s">
        <v>1879</v>
      </c>
    </row>
    <row r="3807" spans="1:7" s="413" customFormat="1" ht="42.75">
      <c r="A3807" s="371">
        <v>3793</v>
      </c>
      <c r="B3807" s="409">
        <v>1894</v>
      </c>
      <c r="C3807" s="410">
        <f>Matrix!B1896</f>
        <v>0</v>
      </c>
      <c r="D3807" s="403" t="s">
        <v>25659</v>
      </c>
      <c r="E3807" s="415" t="s">
        <v>25736</v>
      </c>
      <c r="F3807" s="381" t="s">
        <v>13945</v>
      </c>
      <c r="G3807" s="412" t="s">
        <v>1896</v>
      </c>
    </row>
    <row r="3808" spans="1:7" s="413" customFormat="1" ht="37.5">
      <c r="A3808" s="371">
        <v>3794</v>
      </c>
      <c r="B3808" s="409">
        <v>1920</v>
      </c>
      <c r="C3808" s="410">
        <f>Matrix!B1922</f>
        <v>0</v>
      </c>
      <c r="D3808" s="403" t="s">
        <v>25659</v>
      </c>
      <c r="E3808" s="415" t="s">
        <v>25736</v>
      </c>
      <c r="F3808" s="381" t="s">
        <v>13971</v>
      </c>
      <c r="G3808" s="412" t="s">
        <v>1922</v>
      </c>
    </row>
    <row r="3809" spans="1:7" s="413" customFormat="1" ht="37.5">
      <c r="A3809" s="371">
        <v>3795</v>
      </c>
      <c r="B3809" s="409">
        <v>1923</v>
      </c>
      <c r="C3809" s="410">
        <f>Matrix!B1925</f>
        <v>0</v>
      </c>
      <c r="D3809" s="403" t="s">
        <v>25659</v>
      </c>
      <c r="E3809" s="415" t="s">
        <v>25736</v>
      </c>
      <c r="F3809" s="381" t="s">
        <v>13974</v>
      </c>
      <c r="G3809" s="412" t="s">
        <v>1925</v>
      </c>
    </row>
    <row r="3810" spans="1:7" s="413" customFormat="1" ht="42.75">
      <c r="A3810" s="371">
        <v>3796</v>
      </c>
      <c r="B3810" s="409">
        <v>1967</v>
      </c>
      <c r="C3810" s="410">
        <f>Matrix!B1969</f>
        <v>0</v>
      </c>
      <c r="D3810" s="403" t="s">
        <v>25659</v>
      </c>
      <c r="E3810" s="415" t="s">
        <v>25736</v>
      </c>
      <c r="F3810" s="381" t="s">
        <v>14018</v>
      </c>
      <c r="G3810" s="412" t="s">
        <v>1969</v>
      </c>
    </row>
    <row r="3811" spans="1:7" s="413" customFormat="1" ht="37.5">
      <c r="A3811" s="371">
        <v>3797</v>
      </c>
      <c r="B3811" s="409">
        <v>1975</v>
      </c>
      <c r="C3811" s="410">
        <f>Matrix!B1977</f>
        <v>0</v>
      </c>
      <c r="D3811" s="403" t="s">
        <v>25659</v>
      </c>
      <c r="E3811" s="415" t="s">
        <v>25736</v>
      </c>
      <c r="F3811" s="381" t="s">
        <v>14026</v>
      </c>
      <c r="G3811" s="412" t="s">
        <v>1977</v>
      </c>
    </row>
    <row r="3812" spans="1:7" s="413" customFormat="1" ht="37.5">
      <c r="A3812" s="371">
        <v>3798</v>
      </c>
      <c r="B3812" s="409">
        <v>1984</v>
      </c>
      <c r="C3812" s="410">
        <f>Matrix!B1986</f>
        <v>0</v>
      </c>
      <c r="D3812" s="403" t="s">
        <v>25659</v>
      </c>
      <c r="E3812" s="415" t="s">
        <v>25736</v>
      </c>
      <c r="F3812" s="381" t="s">
        <v>14035</v>
      </c>
      <c r="G3812" s="412" t="s">
        <v>1986</v>
      </c>
    </row>
    <row r="3813" spans="1:7" s="413" customFormat="1" ht="42.75">
      <c r="A3813" s="371">
        <v>3799</v>
      </c>
      <c r="B3813" s="409">
        <v>1988</v>
      </c>
      <c r="C3813" s="410">
        <f>Matrix!B1990</f>
        <v>0</v>
      </c>
      <c r="D3813" s="403" t="s">
        <v>25659</v>
      </c>
      <c r="E3813" s="415" t="s">
        <v>25736</v>
      </c>
      <c r="F3813" s="381" t="s">
        <v>14039</v>
      </c>
      <c r="G3813" s="412" t="s">
        <v>1990</v>
      </c>
    </row>
    <row r="3814" spans="1:7" s="413" customFormat="1" ht="37.5">
      <c r="A3814" s="371">
        <v>3800</v>
      </c>
      <c r="B3814" s="409">
        <v>1989</v>
      </c>
      <c r="C3814" s="410">
        <f>Matrix!B1991</f>
        <v>0</v>
      </c>
      <c r="D3814" s="403" t="s">
        <v>25659</v>
      </c>
      <c r="E3814" s="415" t="s">
        <v>25736</v>
      </c>
      <c r="F3814" s="381" t="s">
        <v>14040</v>
      </c>
      <c r="G3814" s="412" t="s">
        <v>1991</v>
      </c>
    </row>
    <row r="3815" spans="1:7" s="413" customFormat="1" ht="37.5">
      <c r="A3815" s="371">
        <v>3801</v>
      </c>
      <c r="B3815" s="409">
        <v>1990</v>
      </c>
      <c r="C3815" s="410">
        <f>Matrix!B1992</f>
        <v>0</v>
      </c>
      <c r="D3815" s="403" t="s">
        <v>25659</v>
      </c>
      <c r="E3815" s="415" t="s">
        <v>25736</v>
      </c>
      <c r="F3815" s="381" t="s">
        <v>14041</v>
      </c>
      <c r="G3815" s="412" t="s">
        <v>1992</v>
      </c>
    </row>
    <row r="3816" spans="1:7" s="413" customFormat="1" ht="37.5">
      <c r="A3816" s="371">
        <v>3802</v>
      </c>
      <c r="B3816" s="409">
        <v>1992</v>
      </c>
      <c r="C3816" s="410">
        <f>Matrix!B1994</f>
        <v>0</v>
      </c>
      <c r="D3816" s="403" t="s">
        <v>25659</v>
      </c>
      <c r="E3816" s="415" t="s">
        <v>25736</v>
      </c>
      <c r="F3816" s="381" t="s">
        <v>14043</v>
      </c>
      <c r="G3816" s="412" t="s">
        <v>1994</v>
      </c>
    </row>
    <row r="3817" spans="1:7" s="413" customFormat="1" ht="37.5">
      <c r="A3817" s="371">
        <v>3803</v>
      </c>
      <c r="B3817" s="409">
        <v>2007</v>
      </c>
      <c r="C3817" s="410">
        <f>Matrix!B2009</f>
        <v>0</v>
      </c>
      <c r="D3817" s="403" t="s">
        <v>25659</v>
      </c>
      <c r="E3817" s="415" t="s">
        <v>25736</v>
      </c>
      <c r="F3817" s="381" t="s">
        <v>14058</v>
      </c>
      <c r="G3817" s="412" t="s">
        <v>2009</v>
      </c>
    </row>
    <row r="3818" spans="1:7" s="413" customFormat="1" ht="37.5">
      <c r="A3818" s="371">
        <v>3804</v>
      </c>
      <c r="B3818" s="409">
        <v>2014</v>
      </c>
      <c r="C3818" s="410">
        <f>Matrix!B2016</f>
        <v>0</v>
      </c>
      <c r="D3818" s="403" t="s">
        <v>25659</v>
      </c>
      <c r="E3818" s="415" t="s">
        <v>25736</v>
      </c>
      <c r="F3818" s="381" t="s">
        <v>14065</v>
      </c>
      <c r="G3818" s="412" t="s">
        <v>2016</v>
      </c>
    </row>
    <row r="3819" spans="1:7" s="413" customFormat="1" ht="37.5">
      <c r="A3819" s="371">
        <v>3805</v>
      </c>
      <c r="B3819" s="409">
        <v>2027</v>
      </c>
      <c r="C3819" s="410">
        <f>Matrix!B2029</f>
        <v>0</v>
      </c>
      <c r="D3819" s="403" t="s">
        <v>25659</v>
      </c>
      <c r="E3819" s="415" t="s">
        <v>25736</v>
      </c>
      <c r="F3819" s="381" t="s">
        <v>14078</v>
      </c>
      <c r="G3819" s="412" t="s">
        <v>2029</v>
      </c>
    </row>
    <row r="3820" spans="1:7" s="413" customFormat="1" ht="42.75">
      <c r="A3820" s="371">
        <v>3806</v>
      </c>
      <c r="B3820" s="409">
        <v>2028</v>
      </c>
      <c r="C3820" s="410">
        <f>Matrix!B2030</f>
        <v>0</v>
      </c>
      <c r="D3820" s="403" t="s">
        <v>25659</v>
      </c>
      <c r="E3820" s="415" t="s">
        <v>25736</v>
      </c>
      <c r="F3820" s="381" t="s">
        <v>14079</v>
      </c>
      <c r="G3820" s="412" t="s">
        <v>2030</v>
      </c>
    </row>
    <row r="3821" spans="1:7" s="413" customFormat="1" ht="37.5">
      <c r="A3821" s="371">
        <v>3807</v>
      </c>
      <c r="B3821" s="409">
        <v>2045</v>
      </c>
      <c r="C3821" s="410">
        <f>Matrix!B2047</f>
        <v>0</v>
      </c>
      <c r="D3821" s="403" t="s">
        <v>25659</v>
      </c>
      <c r="E3821" s="415" t="s">
        <v>25736</v>
      </c>
      <c r="F3821" s="381" t="s">
        <v>14096</v>
      </c>
      <c r="G3821" s="412" t="s">
        <v>2047</v>
      </c>
    </row>
    <row r="3822" spans="1:7" s="413" customFormat="1" ht="37.5">
      <c r="A3822" s="371">
        <v>3808</v>
      </c>
      <c r="B3822" s="409">
        <v>2046</v>
      </c>
      <c r="C3822" s="410">
        <f>Matrix!B2048</f>
        <v>0</v>
      </c>
      <c r="D3822" s="403" t="s">
        <v>25659</v>
      </c>
      <c r="E3822" s="415" t="s">
        <v>25736</v>
      </c>
      <c r="F3822" s="381" t="s">
        <v>14097</v>
      </c>
      <c r="G3822" s="412" t="s">
        <v>2048</v>
      </c>
    </row>
    <row r="3823" spans="1:7" s="413" customFormat="1" ht="37.5">
      <c r="A3823" s="371">
        <v>3809</v>
      </c>
      <c r="B3823" s="409">
        <v>2058</v>
      </c>
      <c r="C3823" s="410">
        <f>Matrix!B2060</f>
        <v>0</v>
      </c>
      <c r="D3823" s="403" t="s">
        <v>25659</v>
      </c>
      <c r="E3823" s="415" t="s">
        <v>25736</v>
      </c>
      <c r="F3823" s="381" t="s">
        <v>14109</v>
      </c>
      <c r="G3823" s="412" t="s">
        <v>2060</v>
      </c>
    </row>
    <row r="3824" spans="1:7" s="413" customFormat="1" ht="37.5">
      <c r="A3824" s="371">
        <v>3810</v>
      </c>
      <c r="B3824" s="409">
        <v>2068</v>
      </c>
      <c r="C3824" s="410">
        <f>Matrix!B2070</f>
        <v>0</v>
      </c>
      <c r="D3824" s="403" t="s">
        <v>25659</v>
      </c>
      <c r="E3824" s="415" t="s">
        <v>25736</v>
      </c>
      <c r="F3824" s="381" t="s">
        <v>14119</v>
      </c>
      <c r="G3824" s="412" t="s">
        <v>2070</v>
      </c>
    </row>
    <row r="3825" spans="1:7" s="413" customFormat="1" ht="37.5">
      <c r="A3825" s="371">
        <v>3811</v>
      </c>
      <c r="B3825" s="409">
        <v>2227</v>
      </c>
      <c r="C3825" s="410">
        <f>Matrix!B2229</f>
        <v>0</v>
      </c>
      <c r="D3825" s="403" t="s">
        <v>25659</v>
      </c>
      <c r="E3825" s="415" t="s">
        <v>25736</v>
      </c>
      <c r="F3825" s="381" t="s">
        <v>14277</v>
      </c>
      <c r="G3825" s="412" t="s">
        <v>2229</v>
      </c>
    </row>
    <row r="3826" spans="1:7" s="413" customFormat="1" ht="42.75">
      <c r="A3826" s="371">
        <v>3812</v>
      </c>
      <c r="B3826" s="409">
        <v>2470</v>
      </c>
      <c r="C3826" s="410">
        <f>Matrix!B2472</f>
        <v>0</v>
      </c>
      <c r="D3826" s="403" t="s">
        <v>25659</v>
      </c>
      <c r="E3826" s="415" t="s">
        <v>25736</v>
      </c>
      <c r="F3826" s="381" t="s">
        <v>14520</v>
      </c>
      <c r="G3826" s="412" t="s">
        <v>2470</v>
      </c>
    </row>
    <row r="3827" spans="1:7" s="413" customFormat="1" ht="37.5">
      <c r="A3827" s="371">
        <v>3813</v>
      </c>
      <c r="B3827" s="409">
        <v>2514</v>
      </c>
      <c r="C3827" s="410">
        <f>Matrix!B2516</f>
        <v>0</v>
      </c>
      <c r="D3827" s="403" t="s">
        <v>25659</v>
      </c>
      <c r="E3827" s="415" t="s">
        <v>25736</v>
      </c>
      <c r="F3827" s="381" t="s">
        <v>14564</v>
      </c>
      <c r="G3827" s="412" t="s">
        <v>2514</v>
      </c>
    </row>
    <row r="3828" spans="1:7" s="413" customFormat="1" ht="42.75">
      <c r="A3828" s="371">
        <v>3814</v>
      </c>
      <c r="B3828" s="409">
        <v>2515</v>
      </c>
      <c r="C3828" s="410">
        <f>Matrix!B2517</f>
        <v>0</v>
      </c>
      <c r="D3828" s="403" t="s">
        <v>25659</v>
      </c>
      <c r="E3828" s="415" t="s">
        <v>25736</v>
      </c>
      <c r="F3828" s="381" t="s">
        <v>14565</v>
      </c>
      <c r="G3828" s="412" t="s">
        <v>2515</v>
      </c>
    </row>
    <row r="3829" spans="1:7" s="413" customFormat="1" ht="37.5">
      <c r="A3829" s="371">
        <v>3815</v>
      </c>
      <c r="B3829" s="409">
        <v>2660</v>
      </c>
      <c r="C3829" s="410">
        <f>Matrix!B2662</f>
        <v>0</v>
      </c>
      <c r="D3829" s="403" t="s">
        <v>25659</v>
      </c>
      <c r="E3829" s="415" t="s">
        <v>25736</v>
      </c>
      <c r="F3829" s="381" t="s">
        <v>14710</v>
      </c>
      <c r="G3829" s="412" t="s">
        <v>2660</v>
      </c>
    </row>
    <row r="3830" spans="1:7" s="413" customFormat="1" ht="37.5">
      <c r="A3830" s="371">
        <v>3816</v>
      </c>
      <c r="B3830" s="409">
        <v>2661</v>
      </c>
      <c r="C3830" s="410">
        <f>Matrix!B2663</f>
        <v>0</v>
      </c>
      <c r="D3830" s="403" t="s">
        <v>25659</v>
      </c>
      <c r="E3830" s="415" t="s">
        <v>25736</v>
      </c>
      <c r="F3830" s="381" t="s">
        <v>14711</v>
      </c>
      <c r="G3830" s="412" t="s">
        <v>2661</v>
      </c>
    </row>
    <row r="3831" spans="1:7" s="413" customFormat="1" ht="37.5">
      <c r="A3831" s="371">
        <v>3817</v>
      </c>
      <c r="B3831" s="409">
        <v>2663</v>
      </c>
      <c r="C3831" s="410">
        <f>Matrix!B2665</f>
        <v>0</v>
      </c>
      <c r="D3831" s="403" t="s">
        <v>25659</v>
      </c>
      <c r="E3831" s="415" t="s">
        <v>25736</v>
      </c>
      <c r="F3831" s="381" t="s">
        <v>14713</v>
      </c>
      <c r="G3831" s="412" t="s">
        <v>2663</v>
      </c>
    </row>
    <row r="3832" spans="1:7" s="413" customFormat="1" ht="37.5">
      <c r="A3832" s="371">
        <v>3818</v>
      </c>
      <c r="B3832" s="409">
        <v>2697</v>
      </c>
      <c r="C3832" s="410">
        <f>Matrix!B2699</f>
        <v>0</v>
      </c>
      <c r="D3832" s="403" t="s">
        <v>25659</v>
      </c>
      <c r="E3832" s="415" t="s">
        <v>25736</v>
      </c>
      <c r="F3832" s="381" t="s">
        <v>14747</v>
      </c>
      <c r="G3832" s="412" t="s">
        <v>2697</v>
      </c>
    </row>
    <row r="3833" spans="1:7" s="413" customFormat="1" ht="37.5">
      <c r="A3833" s="371">
        <v>3819</v>
      </c>
      <c r="B3833" s="409">
        <v>2700</v>
      </c>
      <c r="C3833" s="410">
        <f>Matrix!B2702</f>
        <v>0</v>
      </c>
      <c r="D3833" s="403" t="s">
        <v>25659</v>
      </c>
      <c r="E3833" s="415" t="s">
        <v>25736</v>
      </c>
      <c r="F3833" s="381" t="s">
        <v>14750</v>
      </c>
      <c r="G3833" s="412" t="s">
        <v>2700</v>
      </c>
    </row>
    <row r="3834" spans="1:7" s="413" customFormat="1" ht="37.5">
      <c r="A3834" s="371">
        <v>3820</v>
      </c>
      <c r="B3834" s="409">
        <v>2715</v>
      </c>
      <c r="C3834" s="410">
        <f>Matrix!B2717</f>
        <v>0</v>
      </c>
      <c r="D3834" s="403" t="s">
        <v>25659</v>
      </c>
      <c r="E3834" s="415" t="s">
        <v>25736</v>
      </c>
      <c r="F3834" s="381" t="s">
        <v>14765</v>
      </c>
      <c r="G3834" s="412" t="s">
        <v>2715</v>
      </c>
    </row>
    <row r="3835" spans="1:7" s="413" customFormat="1" ht="57">
      <c r="A3835" s="371">
        <v>3821</v>
      </c>
      <c r="B3835" s="409">
        <v>2737</v>
      </c>
      <c r="C3835" s="410">
        <f>Matrix!B2739</f>
        <v>0</v>
      </c>
      <c r="D3835" s="403" t="s">
        <v>25659</v>
      </c>
      <c r="E3835" s="415" t="s">
        <v>25736</v>
      </c>
      <c r="F3835" s="381" t="s">
        <v>25744</v>
      </c>
      <c r="G3835" s="412" t="s">
        <v>2737</v>
      </c>
    </row>
    <row r="3836" spans="1:7" s="413" customFormat="1" ht="37.5">
      <c r="A3836" s="371">
        <v>3822</v>
      </c>
      <c r="B3836" s="409">
        <v>2761</v>
      </c>
      <c r="C3836" s="410">
        <f>Matrix!B2763</f>
        <v>0</v>
      </c>
      <c r="D3836" s="403" t="s">
        <v>25659</v>
      </c>
      <c r="E3836" s="415" t="s">
        <v>25736</v>
      </c>
      <c r="F3836" s="381" t="s">
        <v>14811</v>
      </c>
      <c r="G3836" s="412" t="s">
        <v>2761</v>
      </c>
    </row>
    <row r="3837" spans="1:7" s="413" customFormat="1" ht="37.5">
      <c r="A3837" s="371">
        <v>3823</v>
      </c>
      <c r="B3837" s="409">
        <v>2812</v>
      </c>
      <c r="C3837" s="410">
        <f>Matrix!B2814</f>
        <v>0</v>
      </c>
      <c r="D3837" s="403" t="s">
        <v>25659</v>
      </c>
      <c r="E3837" s="415" t="s">
        <v>25736</v>
      </c>
      <c r="F3837" s="381" t="s">
        <v>14862</v>
      </c>
      <c r="G3837" s="412" t="s">
        <v>2812</v>
      </c>
    </row>
    <row r="3838" spans="1:7" s="413" customFormat="1" ht="37.5">
      <c r="A3838" s="371">
        <v>3824</v>
      </c>
      <c r="B3838" s="409">
        <v>2859</v>
      </c>
      <c r="C3838" s="410">
        <f>Matrix!B2861</f>
        <v>0</v>
      </c>
      <c r="D3838" s="403" t="s">
        <v>25659</v>
      </c>
      <c r="E3838" s="415" t="s">
        <v>25736</v>
      </c>
      <c r="F3838" s="381" t="s">
        <v>14909</v>
      </c>
      <c r="G3838" s="412" t="s">
        <v>2859</v>
      </c>
    </row>
    <row r="3839" spans="1:7" s="413" customFormat="1" ht="42.75">
      <c r="A3839" s="371">
        <v>3825</v>
      </c>
      <c r="B3839" s="409">
        <v>2902</v>
      </c>
      <c r="C3839" s="410">
        <f>Matrix!B2904</f>
        <v>0</v>
      </c>
      <c r="D3839" s="403" t="s">
        <v>25659</v>
      </c>
      <c r="E3839" s="415" t="s">
        <v>25736</v>
      </c>
      <c r="F3839" s="381" t="s">
        <v>25745</v>
      </c>
      <c r="G3839" s="412" t="s">
        <v>2902</v>
      </c>
    </row>
    <row r="3840" spans="1:7" s="413" customFormat="1" ht="37.5">
      <c r="A3840" s="371">
        <v>3826</v>
      </c>
      <c r="B3840" s="409">
        <v>2915</v>
      </c>
      <c r="C3840" s="410">
        <f>Matrix!B2917</f>
        <v>0</v>
      </c>
      <c r="D3840" s="403" t="s">
        <v>25659</v>
      </c>
      <c r="E3840" s="415" t="s">
        <v>25736</v>
      </c>
      <c r="F3840" s="381" t="s">
        <v>14965</v>
      </c>
      <c r="G3840" s="412" t="s">
        <v>2915</v>
      </c>
    </row>
    <row r="3841" spans="1:7" s="413" customFormat="1" ht="37.5">
      <c r="A3841" s="371">
        <v>3827</v>
      </c>
      <c r="B3841" s="409">
        <v>2916</v>
      </c>
      <c r="C3841" s="410">
        <f>Matrix!B2918</f>
        <v>0</v>
      </c>
      <c r="D3841" s="403" t="s">
        <v>25659</v>
      </c>
      <c r="E3841" s="415" t="s">
        <v>25736</v>
      </c>
      <c r="F3841" s="381" t="s">
        <v>14966</v>
      </c>
      <c r="G3841" s="412" t="s">
        <v>2916</v>
      </c>
    </row>
    <row r="3842" spans="1:7" s="413" customFormat="1" ht="37.5">
      <c r="A3842" s="371">
        <v>3828</v>
      </c>
      <c r="B3842" s="409">
        <v>2918</v>
      </c>
      <c r="C3842" s="410">
        <f>Matrix!B2920</f>
        <v>0</v>
      </c>
      <c r="D3842" s="403" t="s">
        <v>25659</v>
      </c>
      <c r="E3842" s="415" t="s">
        <v>25736</v>
      </c>
      <c r="F3842" s="381" t="s">
        <v>14968</v>
      </c>
      <c r="G3842" s="412" t="s">
        <v>2918</v>
      </c>
    </row>
    <row r="3843" spans="1:7" s="413" customFormat="1" ht="37.5">
      <c r="A3843" s="371">
        <v>3829</v>
      </c>
      <c r="B3843" s="409">
        <v>2927</v>
      </c>
      <c r="C3843" s="410">
        <f>Matrix!B2929</f>
        <v>0</v>
      </c>
      <c r="D3843" s="403" t="s">
        <v>25659</v>
      </c>
      <c r="E3843" s="415" t="s">
        <v>25736</v>
      </c>
      <c r="F3843" s="381" t="s">
        <v>14977</v>
      </c>
      <c r="G3843" s="412" t="s">
        <v>2927</v>
      </c>
    </row>
    <row r="3844" spans="1:7" s="413" customFormat="1" ht="37.5">
      <c r="A3844" s="371">
        <v>3830</v>
      </c>
      <c r="B3844" s="409">
        <v>2939</v>
      </c>
      <c r="C3844" s="410">
        <f>Matrix!B2941</f>
        <v>0</v>
      </c>
      <c r="D3844" s="403" t="s">
        <v>25659</v>
      </c>
      <c r="E3844" s="415" t="s">
        <v>25736</v>
      </c>
      <c r="F3844" s="381" t="s">
        <v>14989</v>
      </c>
      <c r="G3844" s="412" t="s">
        <v>2939</v>
      </c>
    </row>
    <row r="3845" spans="1:7" s="413" customFormat="1" ht="37.5">
      <c r="A3845" s="371">
        <v>3831</v>
      </c>
      <c r="B3845" s="409">
        <v>2940</v>
      </c>
      <c r="C3845" s="410">
        <f>Matrix!B2942</f>
        <v>0</v>
      </c>
      <c r="D3845" s="403" t="s">
        <v>25659</v>
      </c>
      <c r="E3845" s="415" t="s">
        <v>25736</v>
      </c>
      <c r="F3845" s="381" t="s">
        <v>14990</v>
      </c>
      <c r="G3845" s="412" t="s">
        <v>2940</v>
      </c>
    </row>
    <row r="3846" spans="1:7" s="413" customFormat="1" ht="37.5">
      <c r="A3846" s="371">
        <v>3832</v>
      </c>
      <c r="B3846" s="409">
        <v>2945</v>
      </c>
      <c r="C3846" s="410">
        <f>Matrix!B2947</f>
        <v>0</v>
      </c>
      <c r="D3846" s="403" t="s">
        <v>25659</v>
      </c>
      <c r="E3846" s="415" t="s">
        <v>25736</v>
      </c>
      <c r="F3846" s="381" t="s">
        <v>14995</v>
      </c>
      <c r="G3846" s="412" t="s">
        <v>2945</v>
      </c>
    </row>
    <row r="3847" spans="1:7" s="413" customFormat="1" ht="37.5">
      <c r="A3847" s="371">
        <v>3833</v>
      </c>
      <c r="B3847" s="409">
        <v>2954</v>
      </c>
      <c r="C3847" s="410">
        <f>Matrix!B2956</f>
        <v>0</v>
      </c>
      <c r="D3847" s="403" t="s">
        <v>25659</v>
      </c>
      <c r="E3847" s="415" t="s">
        <v>25736</v>
      </c>
      <c r="F3847" s="381" t="s">
        <v>15004</v>
      </c>
      <c r="G3847" s="412" t="s">
        <v>2954</v>
      </c>
    </row>
    <row r="3848" spans="1:7" s="413" customFormat="1" ht="37.5">
      <c r="A3848" s="371">
        <v>3834</v>
      </c>
      <c r="B3848" s="409">
        <v>3006</v>
      </c>
      <c r="C3848" s="410">
        <f>Matrix!B3008</f>
        <v>0</v>
      </c>
      <c r="D3848" s="403" t="s">
        <v>25659</v>
      </c>
      <c r="E3848" s="415" t="s">
        <v>25736</v>
      </c>
      <c r="F3848" s="381" t="s">
        <v>15056</v>
      </c>
      <c r="G3848" s="412" t="s">
        <v>3006</v>
      </c>
    </row>
    <row r="3849" spans="1:7" s="413" customFormat="1" ht="37.5">
      <c r="A3849" s="371">
        <v>3835</v>
      </c>
      <c r="B3849" s="409">
        <v>3094</v>
      </c>
      <c r="C3849" s="410">
        <f>Matrix!B3096</f>
        <v>0</v>
      </c>
      <c r="D3849" s="403" t="s">
        <v>25659</v>
      </c>
      <c r="E3849" s="415" t="s">
        <v>25736</v>
      </c>
      <c r="F3849" s="381" t="s">
        <v>15125</v>
      </c>
      <c r="G3849" s="412" t="s">
        <v>3097</v>
      </c>
    </row>
    <row r="3850" spans="1:7" s="413" customFormat="1" ht="37.5">
      <c r="A3850" s="371">
        <v>3836</v>
      </c>
      <c r="B3850" s="409">
        <v>3119</v>
      </c>
      <c r="C3850" s="410">
        <f>Matrix!B3121</f>
        <v>0</v>
      </c>
      <c r="D3850" s="403" t="s">
        <v>25659</v>
      </c>
      <c r="E3850" s="415" t="s">
        <v>25736</v>
      </c>
      <c r="F3850" s="381" t="s">
        <v>15150</v>
      </c>
      <c r="G3850" s="412" t="s">
        <v>3122</v>
      </c>
    </row>
    <row r="3851" spans="1:7" s="413" customFormat="1" ht="42.75">
      <c r="A3851" s="371">
        <v>3837</v>
      </c>
      <c r="B3851" s="409">
        <v>3135</v>
      </c>
      <c r="C3851" s="410">
        <f>Matrix!B3137</f>
        <v>0</v>
      </c>
      <c r="D3851" s="403" t="s">
        <v>25659</v>
      </c>
      <c r="E3851" s="415" t="s">
        <v>25736</v>
      </c>
      <c r="F3851" s="381" t="s">
        <v>15165</v>
      </c>
      <c r="G3851" s="412" t="s">
        <v>3138</v>
      </c>
    </row>
    <row r="3852" spans="1:7" s="413" customFormat="1" ht="42.75">
      <c r="A3852" s="371">
        <v>3838</v>
      </c>
      <c r="B3852" s="409">
        <v>3178</v>
      </c>
      <c r="C3852" s="410">
        <f>Matrix!B3180</f>
        <v>0</v>
      </c>
      <c r="D3852" s="403" t="s">
        <v>25659</v>
      </c>
      <c r="E3852" s="415" t="s">
        <v>25736</v>
      </c>
      <c r="F3852" s="381" t="s">
        <v>15207</v>
      </c>
      <c r="G3852" s="412" t="s">
        <v>3181</v>
      </c>
    </row>
    <row r="3853" spans="1:7" s="413" customFormat="1" ht="42.75">
      <c r="A3853" s="371">
        <v>3839</v>
      </c>
      <c r="B3853" s="409">
        <v>3179</v>
      </c>
      <c r="C3853" s="410">
        <f>Matrix!B3181</f>
        <v>0</v>
      </c>
      <c r="D3853" s="403" t="s">
        <v>25659</v>
      </c>
      <c r="E3853" s="415" t="s">
        <v>25736</v>
      </c>
      <c r="F3853" s="381" t="s">
        <v>15208</v>
      </c>
      <c r="G3853" s="412" t="s">
        <v>3182</v>
      </c>
    </row>
    <row r="3854" spans="1:7" s="413" customFormat="1" ht="42.75">
      <c r="A3854" s="371">
        <v>3840</v>
      </c>
      <c r="B3854" s="409">
        <v>3199</v>
      </c>
      <c r="C3854" s="410">
        <f>Matrix!B3201</f>
        <v>0</v>
      </c>
      <c r="D3854" s="403" t="s">
        <v>25659</v>
      </c>
      <c r="E3854" s="415" t="s">
        <v>25736</v>
      </c>
      <c r="F3854" s="381" t="s">
        <v>15219</v>
      </c>
      <c r="G3854" s="412" t="s">
        <v>3202</v>
      </c>
    </row>
    <row r="3855" spans="1:7" s="413" customFormat="1" ht="42.75">
      <c r="A3855" s="371">
        <v>3841</v>
      </c>
      <c r="B3855" s="409">
        <v>3239</v>
      </c>
      <c r="C3855" s="410">
        <f>Matrix!B3241</f>
        <v>0</v>
      </c>
      <c r="D3855" s="403" t="s">
        <v>25659</v>
      </c>
      <c r="E3855" s="415" t="s">
        <v>25736</v>
      </c>
      <c r="F3855" s="381" t="s">
        <v>15258</v>
      </c>
      <c r="G3855" s="412" t="s">
        <v>3240</v>
      </c>
    </row>
    <row r="3856" spans="1:7" s="413" customFormat="1" ht="37.5">
      <c r="A3856" s="371">
        <v>3842</v>
      </c>
      <c r="B3856" s="409">
        <v>3244</v>
      </c>
      <c r="C3856" s="410">
        <f>Matrix!B3246</f>
        <v>0</v>
      </c>
      <c r="D3856" s="403" t="s">
        <v>25659</v>
      </c>
      <c r="E3856" s="415" t="s">
        <v>25736</v>
      </c>
      <c r="F3856" s="381" t="s">
        <v>15263</v>
      </c>
      <c r="G3856" s="412" t="s">
        <v>3245</v>
      </c>
    </row>
    <row r="3857" spans="1:7" s="413" customFormat="1" ht="37.5">
      <c r="A3857" s="371">
        <v>3843</v>
      </c>
      <c r="B3857" s="409">
        <v>3289</v>
      </c>
      <c r="C3857" s="410">
        <f>Matrix!B3291</f>
        <v>0</v>
      </c>
      <c r="D3857" s="403" t="s">
        <v>25659</v>
      </c>
      <c r="E3857" s="415" t="s">
        <v>25736</v>
      </c>
      <c r="F3857" s="381" t="s">
        <v>15308</v>
      </c>
      <c r="G3857" s="412" t="s">
        <v>3290</v>
      </c>
    </row>
    <row r="3858" spans="1:7" s="413" customFormat="1" ht="37.5">
      <c r="A3858" s="371">
        <v>3844</v>
      </c>
      <c r="B3858" s="409">
        <v>3323</v>
      </c>
      <c r="C3858" s="410">
        <f>Matrix!B3325</f>
        <v>0</v>
      </c>
      <c r="D3858" s="403" t="s">
        <v>25659</v>
      </c>
      <c r="E3858" s="415" t="s">
        <v>25736</v>
      </c>
      <c r="F3858" s="381" t="s">
        <v>15341</v>
      </c>
      <c r="G3858" s="412" t="s">
        <v>3324</v>
      </c>
    </row>
    <row r="3859" spans="1:7" s="413" customFormat="1" ht="37.5">
      <c r="A3859" s="371">
        <v>3845</v>
      </c>
      <c r="B3859" s="409">
        <v>3649</v>
      </c>
      <c r="C3859" s="410">
        <f>Matrix!B3651</f>
        <v>0</v>
      </c>
      <c r="D3859" s="403" t="s">
        <v>25659</v>
      </c>
      <c r="E3859" s="415" t="s">
        <v>25736</v>
      </c>
      <c r="F3859" s="381" t="s">
        <v>15638</v>
      </c>
      <c r="G3859" s="412" t="s">
        <v>3654</v>
      </c>
    </row>
    <row r="3860" spans="1:7" s="413" customFormat="1" ht="37.5">
      <c r="A3860" s="371">
        <v>3846</v>
      </c>
      <c r="B3860" s="409">
        <v>3650</v>
      </c>
      <c r="C3860" s="410">
        <f>Matrix!B3652</f>
        <v>0</v>
      </c>
      <c r="D3860" s="403" t="s">
        <v>25659</v>
      </c>
      <c r="E3860" s="415" t="s">
        <v>25736</v>
      </c>
      <c r="F3860" s="381" t="s">
        <v>15639</v>
      </c>
      <c r="G3860" s="412" t="s">
        <v>3655</v>
      </c>
    </row>
    <row r="3861" spans="1:7" s="413" customFormat="1" ht="37.5">
      <c r="A3861" s="371">
        <v>3847</v>
      </c>
      <c r="B3861" s="409">
        <v>3659</v>
      </c>
      <c r="C3861" s="410">
        <f>Matrix!B3661</f>
        <v>0</v>
      </c>
      <c r="D3861" s="403" t="s">
        <v>25659</v>
      </c>
      <c r="E3861" s="415" t="s">
        <v>25736</v>
      </c>
      <c r="F3861" s="381" t="s">
        <v>15648</v>
      </c>
      <c r="G3861" s="412" t="s">
        <v>3664</v>
      </c>
    </row>
    <row r="3862" spans="1:7" s="413" customFormat="1" ht="42.75">
      <c r="A3862" s="371">
        <v>3848</v>
      </c>
      <c r="B3862" s="409">
        <v>3661</v>
      </c>
      <c r="C3862" s="410">
        <f>Matrix!B3663</f>
        <v>0</v>
      </c>
      <c r="D3862" s="403" t="s">
        <v>25659</v>
      </c>
      <c r="E3862" s="415" t="s">
        <v>25736</v>
      </c>
      <c r="F3862" s="381" t="s">
        <v>25746</v>
      </c>
      <c r="G3862" s="412" t="s">
        <v>3666</v>
      </c>
    </row>
    <row r="3863" spans="1:7" s="413" customFormat="1" ht="37.5">
      <c r="A3863" s="371">
        <v>3849</v>
      </c>
      <c r="B3863" s="409">
        <v>3662</v>
      </c>
      <c r="C3863" s="410">
        <f>Matrix!B3664</f>
        <v>0</v>
      </c>
      <c r="D3863" s="403" t="s">
        <v>25659</v>
      </c>
      <c r="E3863" s="415" t="s">
        <v>25736</v>
      </c>
      <c r="F3863" s="381" t="s">
        <v>15651</v>
      </c>
      <c r="G3863" s="412" t="s">
        <v>3667</v>
      </c>
    </row>
    <row r="3864" spans="1:7" s="413" customFormat="1" ht="37.5">
      <c r="A3864" s="371">
        <v>3850</v>
      </c>
      <c r="B3864" s="409">
        <v>3699</v>
      </c>
      <c r="C3864" s="410">
        <f>Matrix!B3701</f>
        <v>0</v>
      </c>
      <c r="D3864" s="403" t="s">
        <v>25659</v>
      </c>
      <c r="E3864" s="415" t="s">
        <v>25736</v>
      </c>
      <c r="F3864" s="381" t="s">
        <v>15688</v>
      </c>
      <c r="G3864" s="412" t="s">
        <v>3704</v>
      </c>
    </row>
    <row r="3865" spans="1:7" s="413" customFormat="1" ht="37.5">
      <c r="A3865" s="371">
        <v>3851</v>
      </c>
      <c r="B3865" s="409">
        <v>3710</v>
      </c>
      <c r="C3865" s="410">
        <f>Matrix!B3712</f>
        <v>0</v>
      </c>
      <c r="D3865" s="403" t="s">
        <v>25659</v>
      </c>
      <c r="E3865" s="415" t="s">
        <v>25736</v>
      </c>
      <c r="F3865" s="381" t="s">
        <v>15698</v>
      </c>
      <c r="G3865" s="412" t="s">
        <v>3714</v>
      </c>
    </row>
    <row r="3866" spans="1:7" s="413" customFormat="1" ht="37.5">
      <c r="A3866" s="371">
        <v>3852</v>
      </c>
      <c r="B3866" s="409">
        <v>3799</v>
      </c>
      <c r="C3866" s="410">
        <f>Matrix!B3801</f>
        <v>0</v>
      </c>
      <c r="D3866" s="403" t="s">
        <v>25659</v>
      </c>
      <c r="E3866" s="415" t="s">
        <v>25736</v>
      </c>
      <c r="F3866" s="381" t="s">
        <v>15787</v>
      </c>
      <c r="G3866" s="412" t="s">
        <v>3803</v>
      </c>
    </row>
    <row r="3867" spans="1:7" s="413" customFormat="1" ht="37.5">
      <c r="A3867" s="371">
        <v>3853</v>
      </c>
      <c r="B3867" s="409">
        <v>3851</v>
      </c>
      <c r="C3867" s="410">
        <f>Matrix!B3853</f>
        <v>0</v>
      </c>
      <c r="D3867" s="403" t="s">
        <v>25659</v>
      </c>
      <c r="E3867" s="415" t="s">
        <v>25736</v>
      </c>
      <c r="F3867" s="381" t="s">
        <v>15839</v>
      </c>
      <c r="G3867" s="412" t="s">
        <v>3855</v>
      </c>
    </row>
    <row r="3868" spans="1:7" s="413" customFormat="1" ht="37.5">
      <c r="A3868" s="371">
        <v>3854</v>
      </c>
      <c r="B3868" s="409">
        <v>3884</v>
      </c>
      <c r="C3868" s="410">
        <f>Matrix!B3886</f>
        <v>0</v>
      </c>
      <c r="D3868" s="403" t="s">
        <v>25659</v>
      </c>
      <c r="E3868" s="415" t="s">
        <v>25736</v>
      </c>
      <c r="F3868" s="381" t="s">
        <v>15872</v>
      </c>
      <c r="G3868" s="412" t="s">
        <v>3888</v>
      </c>
    </row>
    <row r="3869" spans="1:7" s="413" customFormat="1" ht="37.5">
      <c r="A3869" s="371">
        <v>3855</v>
      </c>
      <c r="B3869" s="409">
        <v>3907</v>
      </c>
      <c r="C3869" s="410">
        <f>Matrix!B3909</f>
        <v>0</v>
      </c>
      <c r="D3869" s="403" t="s">
        <v>25659</v>
      </c>
      <c r="E3869" s="415" t="s">
        <v>25736</v>
      </c>
      <c r="F3869" s="381" t="s">
        <v>15895</v>
      </c>
      <c r="G3869" s="412" t="s">
        <v>3908</v>
      </c>
    </row>
    <row r="3870" spans="1:7" s="413" customFormat="1" ht="42.75">
      <c r="A3870" s="371">
        <v>3856</v>
      </c>
      <c r="B3870" s="409">
        <v>4063</v>
      </c>
      <c r="C3870" s="410">
        <f>Matrix!B4065</f>
        <v>0</v>
      </c>
      <c r="D3870" s="403" t="s">
        <v>25659</v>
      </c>
      <c r="E3870" s="415" t="s">
        <v>25736</v>
      </c>
      <c r="F3870" s="381" t="s">
        <v>25747</v>
      </c>
      <c r="G3870" s="412" t="s">
        <v>4064</v>
      </c>
    </row>
    <row r="3871" spans="1:7" s="413" customFormat="1" ht="37.5">
      <c r="A3871" s="371">
        <v>3857</v>
      </c>
      <c r="B3871" s="409">
        <v>4362</v>
      </c>
      <c r="C3871" s="410">
        <f>Matrix!B4364</f>
        <v>0</v>
      </c>
      <c r="D3871" s="403" t="s">
        <v>25659</v>
      </c>
      <c r="E3871" s="415" t="s">
        <v>25736</v>
      </c>
      <c r="F3871" s="381" t="s">
        <v>16219</v>
      </c>
      <c r="G3871" s="412" t="s">
        <v>4232</v>
      </c>
    </row>
    <row r="3872" spans="1:7" s="413" customFormat="1" ht="37.5">
      <c r="A3872" s="371">
        <v>3858</v>
      </c>
      <c r="B3872" s="409">
        <v>5003</v>
      </c>
      <c r="C3872" s="410">
        <f>Matrix!B5005</f>
        <v>0</v>
      </c>
      <c r="D3872" s="403" t="s">
        <v>25659</v>
      </c>
      <c r="E3872" s="415" t="s">
        <v>25736</v>
      </c>
      <c r="F3872" s="381" t="s">
        <v>16859</v>
      </c>
      <c r="G3872" s="412" t="s">
        <v>4872</v>
      </c>
    </row>
    <row r="3873" spans="1:7" s="413" customFormat="1" ht="37.5">
      <c r="A3873" s="371">
        <v>3859</v>
      </c>
      <c r="B3873" s="409">
        <v>5020</v>
      </c>
      <c r="C3873" s="410">
        <f>Matrix!B5022</f>
        <v>0</v>
      </c>
      <c r="D3873" s="403" t="s">
        <v>25659</v>
      </c>
      <c r="E3873" s="415" t="s">
        <v>25736</v>
      </c>
      <c r="F3873" s="381" t="s">
        <v>16876</v>
      </c>
      <c r="G3873" s="412" t="s">
        <v>4889</v>
      </c>
    </row>
    <row r="3874" spans="1:7" s="413" customFormat="1" ht="42.75">
      <c r="A3874" s="371">
        <v>3860</v>
      </c>
      <c r="B3874" s="409">
        <v>5074</v>
      </c>
      <c r="C3874" s="410">
        <f>Matrix!B5076</f>
        <v>0</v>
      </c>
      <c r="D3874" s="403" t="s">
        <v>25659</v>
      </c>
      <c r="E3874" s="415" t="s">
        <v>25736</v>
      </c>
      <c r="F3874" s="381" t="s">
        <v>16930</v>
      </c>
      <c r="G3874" s="412" t="s">
        <v>4943</v>
      </c>
    </row>
    <row r="3875" spans="1:7" s="413" customFormat="1" ht="37.5">
      <c r="A3875" s="371">
        <v>3861</v>
      </c>
      <c r="B3875" s="409">
        <v>5085</v>
      </c>
      <c r="C3875" s="410">
        <f>Matrix!B5087</f>
        <v>0</v>
      </c>
      <c r="D3875" s="403" t="s">
        <v>25659</v>
      </c>
      <c r="E3875" s="415" t="s">
        <v>25736</v>
      </c>
      <c r="F3875" s="381" t="s">
        <v>16939</v>
      </c>
      <c r="G3875" s="412" t="s">
        <v>4954</v>
      </c>
    </row>
    <row r="3876" spans="1:7" s="413" customFormat="1" ht="37.5">
      <c r="A3876" s="371">
        <v>3862</v>
      </c>
      <c r="B3876" s="409">
        <v>5098</v>
      </c>
      <c r="C3876" s="410">
        <f>Matrix!B5100</f>
        <v>0</v>
      </c>
      <c r="D3876" s="403" t="s">
        <v>25659</v>
      </c>
      <c r="E3876" s="415" t="s">
        <v>25736</v>
      </c>
      <c r="F3876" s="381" t="s">
        <v>25748</v>
      </c>
      <c r="G3876" s="412" t="s">
        <v>4967</v>
      </c>
    </row>
    <row r="3877" spans="1:7" s="413" customFormat="1" ht="37.5">
      <c r="A3877" s="371">
        <v>3863</v>
      </c>
      <c r="B3877" s="409">
        <v>5267</v>
      </c>
      <c r="C3877" s="410">
        <f>Matrix!B5269</f>
        <v>0</v>
      </c>
      <c r="D3877" s="403" t="s">
        <v>25659</v>
      </c>
      <c r="E3877" s="415" t="s">
        <v>25736</v>
      </c>
      <c r="F3877" s="381" t="s">
        <v>17120</v>
      </c>
      <c r="G3877" s="412" t="s">
        <v>5136</v>
      </c>
    </row>
    <row r="3878" spans="1:7" s="413" customFormat="1" ht="37.5">
      <c r="A3878" s="371">
        <v>3864</v>
      </c>
      <c r="B3878" s="409">
        <v>5270</v>
      </c>
      <c r="C3878" s="410">
        <f>Matrix!B5272</f>
        <v>0</v>
      </c>
      <c r="D3878" s="403" t="s">
        <v>25659</v>
      </c>
      <c r="E3878" s="415" t="s">
        <v>25736</v>
      </c>
      <c r="F3878" s="381" t="s">
        <v>17123</v>
      </c>
      <c r="G3878" s="412" t="s">
        <v>5139</v>
      </c>
    </row>
    <row r="3879" spans="1:7" s="413" customFormat="1" ht="37.5">
      <c r="A3879" s="371">
        <v>3865</v>
      </c>
      <c r="B3879" s="409">
        <v>5297</v>
      </c>
      <c r="C3879" s="410">
        <f>Matrix!B5299</f>
        <v>0</v>
      </c>
      <c r="D3879" s="403" t="s">
        <v>25659</v>
      </c>
      <c r="E3879" s="415" t="s">
        <v>25736</v>
      </c>
      <c r="F3879" s="381" t="s">
        <v>17150</v>
      </c>
      <c r="G3879" s="412" t="s">
        <v>5166</v>
      </c>
    </row>
    <row r="3880" spans="1:7" s="413" customFormat="1" ht="42.75">
      <c r="A3880" s="371">
        <v>3866</v>
      </c>
      <c r="B3880" s="409">
        <v>5298</v>
      </c>
      <c r="C3880" s="410">
        <f>Matrix!B5300</f>
        <v>0</v>
      </c>
      <c r="D3880" s="403" t="s">
        <v>25659</v>
      </c>
      <c r="E3880" s="415" t="s">
        <v>25736</v>
      </c>
      <c r="F3880" s="381" t="s">
        <v>17151</v>
      </c>
      <c r="G3880" s="412" t="s">
        <v>5167</v>
      </c>
    </row>
    <row r="3881" spans="1:7" s="413" customFormat="1" ht="37.5">
      <c r="A3881" s="371">
        <v>3867</v>
      </c>
      <c r="B3881" s="409">
        <v>5345</v>
      </c>
      <c r="C3881" s="410">
        <f>Matrix!B5347</f>
        <v>0</v>
      </c>
      <c r="D3881" s="403" t="s">
        <v>25659</v>
      </c>
      <c r="E3881" s="415" t="s">
        <v>25736</v>
      </c>
      <c r="F3881" s="381" t="s">
        <v>17198</v>
      </c>
      <c r="G3881" s="412" t="s">
        <v>5214</v>
      </c>
    </row>
    <row r="3882" spans="1:7" s="413" customFormat="1" ht="37.5">
      <c r="A3882" s="371">
        <v>3868</v>
      </c>
      <c r="B3882" s="409">
        <v>5347</v>
      </c>
      <c r="C3882" s="410">
        <f>Matrix!B5349</f>
        <v>0</v>
      </c>
      <c r="D3882" s="403" t="s">
        <v>25659</v>
      </c>
      <c r="E3882" s="415" t="s">
        <v>25736</v>
      </c>
      <c r="F3882" s="381" t="s">
        <v>17200</v>
      </c>
      <c r="G3882" s="412" t="s">
        <v>5216</v>
      </c>
    </row>
    <row r="3883" spans="1:7" s="413" customFormat="1" ht="37.5">
      <c r="A3883" s="371">
        <v>3869</v>
      </c>
      <c r="B3883" s="409">
        <v>5377</v>
      </c>
      <c r="C3883" s="410">
        <f>Matrix!B5379</f>
        <v>0</v>
      </c>
      <c r="D3883" s="403" t="s">
        <v>25659</v>
      </c>
      <c r="E3883" s="415" t="s">
        <v>25736</v>
      </c>
      <c r="F3883" s="381" t="s">
        <v>17230</v>
      </c>
      <c r="G3883" s="412" t="s">
        <v>5246</v>
      </c>
    </row>
    <row r="3884" spans="1:7" s="413" customFormat="1" ht="37.5">
      <c r="A3884" s="371">
        <v>3870</v>
      </c>
      <c r="B3884" s="409">
        <v>5466</v>
      </c>
      <c r="C3884" s="410">
        <f>Matrix!B5468</f>
        <v>0</v>
      </c>
      <c r="D3884" s="403" t="s">
        <v>25659</v>
      </c>
      <c r="E3884" s="415" t="s">
        <v>25736</v>
      </c>
      <c r="F3884" s="381" t="s">
        <v>17319</v>
      </c>
      <c r="G3884" s="412" t="s">
        <v>5335</v>
      </c>
    </row>
    <row r="3885" spans="1:7" s="413" customFormat="1" ht="37.5">
      <c r="A3885" s="371">
        <v>3871</v>
      </c>
      <c r="B3885" s="409">
        <v>5474</v>
      </c>
      <c r="C3885" s="410">
        <f>Matrix!B5476</f>
        <v>0</v>
      </c>
      <c r="D3885" s="403" t="s">
        <v>25659</v>
      </c>
      <c r="E3885" s="415" t="s">
        <v>25736</v>
      </c>
      <c r="F3885" s="381" t="s">
        <v>17327</v>
      </c>
      <c r="G3885" s="412" t="s">
        <v>5343</v>
      </c>
    </row>
    <row r="3886" spans="1:7" s="413" customFormat="1" ht="37.5">
      <c r="A3886" s="371">
        <v>3872</v>
      </c>
      <c r="B3886" s="409">
        <v>5480</v>
      </c>
      <c r="C3886" s="410">
        <f>Matrix!B5482</f>
        <v>0</v>
      </c>
      <c r="D3886" s="403" t="s">
        <v>25659</v>
      </c>
      <c r="E3886" s="415" t="s">
        <v>25736</v>
      </c>
      <c r="F3886" s="381" t="s">
        <v>17333</v>
      </c>
      <c r="G3886" s="412" t="s">
        <v>5349</v>
      </c>
    </row>
    <row r="3887" spans="1:7" s="413" customFormat="1" ht="37.5">
      <c r="A3887" s="371">
        <v>3873</v>
      </c>
      <c r="B3887" s="409">
        <v>5485</v>
      </c>
      <c r="C3887" s="410">
        <f>Matrix!B5487</f>
        <v>0</v>
      </c>
      <c r="D3887" s="403" t="s">
        <v>25659</v>
      </c>
      <c r="E3887" s="415" t="s">
        <v>25736</v>
      </c>
      <c r="F3887" s="381" t="s">
        <v>17338</v>
      </c>
      <c r="G3887" s="412" t="s">
        <v>5354</v>
      </c>
    </row>
    <row r="3888" spans="1:7" s="413" customFormat="1" ht="37.5">
      <c r="A3888" s="371">
        <v>3874</v>
      </c>
      <c r="B3888" s="409">
        <v>5497</v>
      </c>
      <c r="C3888" s="410">
        <f>Matrix!B5499</f>
        <v>0</v>
      </c>
      <c r="D3888" s="403" t="s">
        <v>25659</v>
      </c>
      <c r="E3888" s="415" t="s">
        <v>25736</v>
      </c>
      <c r="F3888" s="381" t="s">
        <v>17350</v>
      </c>
      <c r="G3888" s="412" t="s">
        <v>5366</v>
      </c>
    </row>
    <row r="3889" spans="1:7" s="413" customFormat="1" ht="51.75">
      <c r="A3889" s="371">
        <v>3875</v>
      </c>
      <c r="B3889" s="409">
        <v>5546</v>
      </c>
      <c r="C3889" s="410">
        <f>Matrix!B5548</f>
        <v>0</v>
      </c>
      <c r="D3889" s="403" t="s">
        <v>25659</v>
      </c>
      <c r="E3889" s="415" t="s">
        <v>25736</v>
      </c>
      <c r="F3889" s="381" t="s">
        <v>17399</v>
      </c>
      <c r="G3889" s="412" t="s">
        <v>5415</v>
      </c>
    </row>
    <row r="3890" spans="1:7" s="413" customFormat="1" ht="42.75">
      <c r="A3890" s="371">
        <v>3876</v>
      </c>
      <c r="B3890" s="409">
        <v>5549</v>
      </c>
      <c r="C3890" s="410">
        <f>Matrix!B5551</f>
        <v>0</v>
      </c>
      <c r="D3890" s="403" t="s">
        <v>25659</v>
      </c>
      <c r="E3890" s="415" t="s">
        <v>25736</v>
      </c>
      <c r="F3890" s="381" t="s">
        <v>17402</v>
      </c>
      <c r="G3890" s="412" t="s">
        <v>5418</v>
      </c>
    </row>
    <row r="3891" spans="1:7" s="413" customFormat="1" ht="37.5">
      <c r="A3891" s="371">
        <v>3877</v>
      </c>
      <c r="B3891" s="409">
        <v>5560</v>
      </c>
      <c r="C3891" s="410">
        <f>Matrix!B5562</f>
        <v>0</v>
      </c>
      <c r="D3891" s="403" t="s">
        <v>25659</v>
      </c>
      <c r="E3891" s="415" t="s">
        <v>25736</v>
      </c>
      <c r="F3891" s="381" t="s">
        <v>17413</v>
      </c>
      <c r="G3891" s="412" t="s">
        <v>5429</v>
      </c>
    </row>
    <row r="3892" spans="1:7" s="413" customFormat="1" ht="37.5">
      <c r="A3892" s="371">
        <v>3878</v>
      </c>
      <c r="B3892" s="409">
        <v>5561</v>
      </c>
      <c r="C3892" s="410">
        <f>Matrix!B5563</f>
        <v>0</v>
      </c>
      <c r="D3892" s="403" t="s">
        <v>25659</v>
      </c>
      <c r="E3892" s="415" t="s">
        <v>25736</v>
      </c>
      <c r="F3892" s="381" t="s">
        <v>17414</v>
      </c>
      <c r="G3892" s="412" t="s">
        <v>5430</v>
      </c>
    </row>
    <row r="3893" spans="1:7" s="413" customFormat="1" ht="51.75">
      <c r="A3893" s="371">
        <v>3879</v>
      </c>
      <c r="B3893" s="409">
        <v>5569</v>
      </c>
      <c r="C3893" s="410">
        <f>Matrix!B5571</f>
        <v>0</v>
      </c>
      <c r="D3893" s="403" t="s">
        <v>25659</v>
      </c>
      <c r="E3893" s="415" t="s">
        <v>25736</v>
      </c>
      <c r="F3893" s="381" t="s">
        <v>17422</v>
      </c>
      <c r="G3893" s="412" t="s">
        <v>5438</v>
      </c>
    </row>
    <row r="3894" spans="1:7" s="413" customFormat="1" ht="37.5">
      <c r="A3894" s="371">
        <v>3880</v>
      </c>
      <c r="B3894" s="409">
        <v>5572</v>
      </c>
      <c r="C3894" s="410">
        <f>Matrix!B5574</f>
        <v>0</v>
      </c>
      <c r="D3894" s="403" t="s">
        <v>25659</v>
      </c>
      <c r="E3894" s="415" t="s">
        <v>25736</v>
      </c>
      <c r="F3894" s="381" t="s">
        <v>17425</v>
      </c>
      <c r="G3894" s="412" t="s">
        <v>5441</v>
      </c>
    </row>
    <row r="3895" spans="1:7" s="413" customFormat="1" ht="37.5">
      <c r="A3895" s="371">
        <v>3881</v>
      </c>
      <c r="B3895" s="409">
        <v>5589</v>
      </c>
      <c r="C3895" s="410">
        <f>Matrix!B5591</f>
        <v>0</v>
      </c>
      <c r="D3895" s="403" t="s">
        <v>25659</v>
      </c>
      <c r="E3895" s="415" t="s">
        <v>25736</v>
      </c>
      <c r="F3895" s="381" t="s">
        <v>17441</v>
      </c>
      <c r="G3895" s="412" t="s">
        <v>5458</v>
      </c>
    </row>
    <row r="3896" spans="1:7" s="413" customFormat="1" ht="42.75">
      <c r="A3896" s="371">
        <v>3882</v>
      </c>
      <c r="B3896" s="409">
        <v>5703</v>
      </c>
      <c r="C3896" s="410">
        <f>Matrix!B5705</f>
        <v>0</v>
      </c>
      <c r="D3896" s="403" t="s">
        <v>25659</v>
      </c>
      <c r="E3896" s="415" t="s">
        <v>25736</v>
      </c>
      <c r="F3896" s="381" t="s">
        <v>17553</v>
      </c>
      <c r="G3896" s="412" t="s">
        <v>5570</v>
      </c>
    </row>
    <row r="3897" spans="1:7" s="413" customFormat="1" ht="37.5">
      <c r="A3897" s="371">
        <v>3883</v>
      </c>
      <c r="B3897" s="409">
        <v>5706</v>
      </c>
      <c r="C3897" s="410">
        <f>Matrix!B5708</f>
        <v>0</v>
      </c>
      <c r="D3897" s="403" t="s">
        <v>25659</v>
      </c>
      <c r="E3897" s="415" t="s">
        <v>25736</v>
      </c>
      <c r="F3897" s="381" t="s">
        <v>17556</v>
      </c>
      <c r="G3897" s="412" t="s">
        <v>5573</v>
      </c>
    </row>
    <row r="3898" spans="1:7" s="413" customFormat="1" ht="37.5">
      <c r="A3898" s="371">
        <v>3884</v>
      </c>
      <c r="B3898" s="409">
        <v>5720</v>
      </c>
      <c r="C3898" s="410">
        <f>Matrix!B5722</f>
        <v>0</v>
      </c>
      <c r="D3898" s="403" t="s">
        <v>25659</v>
      </c>
      <c r="E3898" s="415" t="s">
        <v>25736</v>
      </c>
      <c r="F3898" s="381" t="s">
        <v>17570</v>
      </c>
      <c r="G3898" s="412" t="s">
        <v>5587</v>
      </c>
    </row>
    <row r="3899" spans="1:7" s="413" customFormat="1" ht="37.5">
      <c r="A3899" s="371">
        <v>3885</v>
      </c>
      <c r="B3899" s="409">
        <v>5732</v>
      </c>
      <c r="C3899" s="410">
        <f>Matrix!B5734</f>
        <v>0</v>
      </c>
      <c r="D3899" s="403" t="s">
        <v>25659</v>
      </c>
      <c r="E3899" s="415" t="s">
        <v>25736</v>
      </c>
      <c r="F3899" s="381" t="s">
        <v>17582</v>
      </c>
      <c r="G3899" s="412" t="s">
        <v>5599</v>
      </c>
    </row>
    <row r="3900" spans="1:7" s="413" customFormat="1" ht="37.5">
      <c r="A3900" s="371">
        <v>3886</v>
      </c>
      <c r="B3900" s="409">
        <v>5751</v>
      </c>
      <c r="C3900" s="410">
        <f>Matrix!B5753</f>
        <v>0</v>
      </c>
      <c r="D3900" s="403" t="s">
        <v>25659</v>
      </c>
      <c r="E3900" s="415" t="s">
        <v>25736</v>
      </c>
      <c r="F3900" s="381" t="s">
        <v>17601</v>
      </c>
      <c r="G3900" s="412" t="s">
        <v>5618</v>
      </c>
    </row>
    <row r="3901" spans="1:7" s="413" customFormat="1" ht="37.5">
      <c r="A3901" s="371">
        <v>3887</v>
      </c>
      <c r="B3901" s="409">
        <v>5785</v>
      </c>
      <c r="C3901" s="410">
        <f>Matrix!B5787</f>
        <v>0</v>
      </c>
      <c r="D3901" s="403" t="s">
        <v>25659</v>
      </c>
      <c r="E3901" s="415" t="s">
        <v>25736</v>
      </c>
      <c r="F3901" s="381" t="s">
        <v>17635</v>
      </c>
      <c r="G3901" s="412" t="s">
        <v>5652</v>
      </c>
    </row>
    <row r="3902" spans="1:7" s="413" customFormat="1" ht="37.5">
      <c r="A3902" s="371">
        <v>3888</v>
      </c>
      <c r="B3902" s="409">
        <v>5786</v>
      </c>
      <c r="C3902" s="410">
        <f>Matrix!B5788</f>
        <v>0</v>
      </c>
      <c r="D3902" s="403" t="s">
        <v>25659</v>
      </c>
      <c r="E3902" s="415" t="s">
        <v>25736</v>
      </c>
      <c r="F3902" s="381" t="s">
        <v>17636</v>
      </c>
      <c r="G3902" s="412" t="s">
        <v>5653</v>
      </c>
    </row>
    <row r="3903" spans="1:7" s="413" customFormat="1" ht="37.5">
      <c r="A3903" s="371">
        <v>3889</v>
      </c>
      <c r="B3903" s="409">
        <v>5795</v>
      </c>
      <c r="C3903" s="410">
        <f>Matrix!B5797</f>
        <v>0</v>
      </c>
      <c r="D3903" s="403" t="s">
        <v>25659</v>
      </c>
      <c r="E3903" s="415" t="s">
        <v>25736</v>
      </c>
      <c r="F3903" s="381" t="s">
        <v>17645</v>
      </c>
      <c r="G3903" s="412" t="s">
        <v>5662</v>
      </c>
    </row>
    <row r="3904" spans="1:7" s="413" customFormat="1" ht="37.5">
      <c r="A3904" s="371">
        <v>3890</v>
      </c>
      <c r="B3904" s="409">
        <v>5798</v>
      </c>
      <c r="C3904" s="410">
        <f>Matrix!B5800</f>
        <v>0</v>
      </c>
      <c r="D3904" s="403" t="s">
        <v>25659</v>
      </c>
      <c r="E3904" s="415" t="s">
        <v>25736</v>
      </c>
      <c r="F3904" s="381" t="s">
        <v>17648</v>
      </c>
      <c r="G3904" s="412" t="s">
        <v>5665</v>
      </c>
    </row>
    <row r="3905" spans="1:7" s="413" customFormat="1" ht="37.5">
      <c r="A3905" s="371">
        <v>3891</v>
      </c>
      <c r="B3905" s="409">
        <v>5808</v>
      </c>
      <c r="C3905" s="410">
        <f>Matrix!B5810</f>
        <v>0</v>
      </c>
      <c r="D3905" s="403" t="s">
        <v>25659</v>
      </c>
      <c r="E3905" s="415" t="s">
        <v>25736</v>
      </c>
      <c r="F3905" s="381" t="s">
        <v>17658</v>
      </c>
      <c r="G3905" s="412" t="s">
        <v>5675</v>
      </c>
    </row>
    <row r="3906" spans="1:7" s="413" customFormat="1" ht="37.5">
      <c r="A3906" s="371">
        <v>3892</v>
      </c>
      <c r="B3906" s="409">
        <v>5819</v>
      </c>
      <c r="C3906" s="410">
        <f>Matrix!B5821</f>
        <v>0</v>
      </c>
      <c r="D3906" s="403" t="s">
        <v>25659</v>
      </c>
      <c r="E3906" s="415" t="s">
        <v>25736</v>
      </c>
      <c r="F3906" s="381" t="s">
        <v>17669</v>
      </c>
      <c r="G3906" s="412" t="s">
        <v>5686</v>
      </c>
    </row>
    <row r="3907" spans="1:7" s="413" customFormat="1" ht="37.5">
      <c r="A3907" s="371">
        <v>3893</v>
      </c>
      <c r="B3907" s="409">
        <v>5902</v>
      </c>
      <c r="C3907" s="410">
        <f>Matrix!B5904</f>
        <v>0</v>
      </c>
      <c r="D3907" s="403" t="s">
        <v>25659</v>
      </c>
      <c r="E3907" s="415" t="s">
        <v>25736</v>
      </c>
      <c r="F3907" s="381" t="s">
        <v>17752</v>
      </c>
      <c r="G3907" s="412" t="s">
        <v>5768</v>
      </c>
    </row>
    <row r="3908" spans="1:7" s="413" customFormat="1" ht="37.5">
      <c r="A3908" s="371">
        <v>3894</v>
      </c>
      <c r="B3908" s="409">
        <v>5907</v>
      </c>
      <c r="C3908" s="410">
        <f>Matrix!B5909</f>
        <v>0</v>
      </c>
      <c r="D3908" s="403" t="s">
        <v>25659</v>
      </c>
      <c r="E3908" s="415" t="s">
        <v>25736</v>
      </c>
      <c r="F3908" s="381" t="s">
        <v>17757</v>
      </c>
      <c r="G3908" s="412" t="s">
        <v>5773</v>
      </c>
    </row>
    <row r="3909" spans="1:7" s="413" customFormat="1" ht="37.5">
      <c r="A3909" s="371">
        <v>3895</v>
      </c>
      <c r="B3909" s="409">
        <v>5965</v>
      </c>
      <c r="C3909" s="410">
        <f>Matrix!B5967</f>
        <v>0</v>
      </c>
      <c r="D3909" s="403" t="s">
        <v>25659</v>
      </c>
      <c r="E3909" s="415" t="s">
        <v>25736</v>
      </c>
      <c r="F3909" s="381" t="s">
        <v>17815</v>
      </c>
      <c r="G3909" s="412" t="s">
        <v>5831</v>
      </c>
    </row>
    <row r="3910" spans="1:7" s="413" customFormat="1" ht="37.5">
      <c r="A3910" s="371">
        <v>3896</v>
      </c>
      <c r="B3910" s="409">
        <v>5988</v>
      </c>
      <c r="C3910" s="410">
        <f>Matrix!B5990</f>
        <v>0</v>
      </c>
      <c r="D3910" s="403" t="s">
        <v>25659</v>
      </c>
      <c r="E3910" s="415" t="s">
        <v>25736</v>
      </c>
      <c r="F3910" s="381" t="s">
        <v>17838</v>
      </c>
      <c r="G3910" s="412" t="s">
        <v>5854</v>
      </c>
    </row>
    <row r="3911" spans="1:7" s="413" customFormat="1" ht="37.5">
      <c r="A3911" s="371">
        <v>3897</v>
      </c>
      <c r="B3911" s="409">
        <v>5989</v>
      </c>
      <c r="C3911" s="410">
        <f>Matrix!B5991</f>
        <v>0</v>
      </c>
      <c r="D3911" s="403" t="s">
        <v>25659</v>
      </c>
      <c r="E3911" s="415" t="s">
        <v>25736</v>
      </c>
      <c r="F3911" s="381" t="s">
        <v>17839</v>
      </c>
      <c r="G3911" s="412" t="s">
        <v>5855</v>
      </c>
    </row>
    <row r="3912" spans="1:7" s="413" customFormat="1" ht="51.75">
      <c r="A3912" s="371">
        <v>3898</v>
      </c>
      <c r="B3912" s="409">
        <v>6011</v>
      </c>
      <c r="C3912" s="410">
        <f>Matrix!B6013</f>
        <v>0</v>
      </c>
      <c r="D3912" s="403" t="s">
        <v>25659</v>
      </c>
      <c r="E3912" s="415" t="s">
        <v>25736</v>
      </c>
      <c r="F3912" s="381" t="s">
        <v>17861</v>
      </c>
      <c r="G3912" s="412" t="s">
        <v>5877</v>
      </c>
    </row>
    <row r="3913" spans="1:7" s="413" customFormat="1" ht="37.5">
      <c r="A3913" s="371">
        <v>3899</v>
      </c>
      <c r="B3913" s="409">
        <v>6035</v>
      </c>
      <c r="C3913" s="410">
        <f>Matrix!B6037</f>
        <v>0</v>
      </c>
      <c r="D3913" s="403" t="s">
        <v>25659</v>
      </c>
      <c r="E3913" s="415" t="s">
        <v>25736</v>
      </c>
      <c r="F3913" s="381" t="s">
        <v>17885</v>
      </c>
      <c r="G3913" s="412" t="s">
        <v>5900</v>
      </c>
    </row>
    <row r="3914" spans="1:7" s="413" customFormat="1" ht="57">
      <c r="A3914" s="371">
        <v>3900</v>
      </c>
      <c r="B3914" s="409">
        <v>6039</v>
      </c>
      <c r="C3914" s="410">
        <f>Matrix!B6041</f>
        <v>0</v>
      </c>
      <c r="D3914" s="403" t="s">
        <v>25659</v>
      </c>
      <c r="E3914" s="415" t="s">
        <v>25736</v>
      </c>
      <c r="F3914" s="381" t="s">
        <v>17889</v>
      </c>
      <c r="G3914" s="412" t="s">
        <v>5904</v>
      </c>
    </row>
    <row r="3915" spans="1:7" s="413" customFormat="1" ht="37.5">
      <c r="A3915" s="371">
        <v>3901</v>
      </c>
      <c r="B3915" s="409">
        <v>6041</v>
      </c>
      <c r="C3915" s="410">
        <f>Matrix!B6043</f>
        <v>0</v>
      </c>
      <c r="D3915" s="403" t="s">
        <v>25659</v>
      </c>
      <c r="E3915" s="415" t="s">
        <v>25736</v>
      </c>
      <c r="F3915" s="381" t="s">
        <v>17891</v>
      </c>
      <c r="G3915" s="412" t="s">
        <v>5906</v>
      </c>
    </row>
    <row r="3916" spans="1:7" s="413" customFormat="1" ht="42.75">
      <c r="A3916" s="371">
        <v>3902</v>
      </c>
      <c r="B3916" s="409">
        <v>6043</v>
      </c>
      <c r="C3916" s="410">
        <f>Matrix!B6045</f>
        <v>0</v>
      </c>
      <c r="D3916" s="403" t="s">
        <v>25659</v>
      </c>
      <c r="E3916" s="415" t="s">
        <v>25736</v>
      </c>
      <c r="F3916" s="381" t="s">
        <v>17893</v>
      </c>
      <c r="G3916" s="412" t="s">
        <v>5908</v>
      </c>
    </row>
    <row r="3917" spans="1:7" s="413" customFormat="1" ht="51.75">
      <c r="A3917" s="371">
        <v>3903</v>
      </c>
      <c r="B3917" s="409">
        <v>6044</v>
      </c>
      <c r="C3917" s="410">
        <f>Matrix!B6046</f>
        <v>0</v>
      </c>
      <c r="D3917" s="403" t="s">
        <v>25659</v>
      </c>
      <c r="E3917" s="415" t="s">
        <v>25736</v>
      </c>
      <c r="F3917" s="381" t="s">
        <v>17894</v>
      </c>
      <c r="G3917" s="412" t="s">
        <v>5909</v>
      </c>
    </row>
    <row r="3918" spans="1:7" s="413" customFormat="1" ht="42.75">
      <c r="A3918" s="371">
        <v>3904</v>
      </c>
      <c r="B3918" s="409">
        <v>6058</v>
      </c>
      <c r="C3918" s="410">
        <f>Matrix!B6060</f>
        <v>0</v>
      </c>
      <c r="D3918" s="403" t="s">
        <v>25659</v>
      </c>
      <c r="E3918" s="415" t="s">
        <v>25736</v>
      </c>
      <c r="F3918" s="381" t="s">
        <v>17908</v>
      </c>
      <c r="G3918" s="412" t="s">
        <v>5923</v>
      </c>
    </row>
    <row r="3919" spans="1:7" s="413" customFormat="1" ht="37.5">
      <c r="A3919" s="371">
        <v>3905</v>
      </c>
      <c r="B3919" s="409">
        <v>6082</v>
      </c>
      <c r="C3919" s="410">
        <f>Matrix!B6084</f>
        <v>0</v>
      </c>
      <c r="D3919" s="403" t="s">
        <v>25659</v>
      </c>
      <c r="E3919" s="415" t="s">
        <v>25736</v>
      </c>
      <c r="F3919" s="381" t="s">
        <v>17932</v>
      </c>
      <c r="G3919" s="412" t="s">
        <v>5947</v>
      </c>
    </row>
    <row r="3920" spans="1:7" s="413" customFormat="1" ht="37.5">
      <c r="A3920" s="371">
        <v>3906</v>
      </c>
      <c r="B3920" s="409">
        <v>6101</v>
      </c>
      <c r="C3920" s="410">
        <f>Matrix!B6103</f>
        <v>0</v>
      </c>
      <c r="D3920" s="403" t="s">
        <v>25659</v>
      </c>
      <c r="E3920" s="415" t="s">
        <v>25736</v>
      </c>
      <c r="F3920" s="381" t="s">
        <v>17951</v>
      </c>
      <c r="G3920" s="412" t="s">
        <v>5966</v>
      </c>
    </row>
    <row r="3921" spans="1:7" s="413" customFormat="1" ht="37.5">
      <c r="A3921" s="371">
        <v>3907</v>
      </c>
      <c r="B3921" s="409">
        <v>6160</v>
      </c>
      <c r="C3921" s="410">
        <f>Matrix!B6162</f>
        <v>0</v>
      </c>
      <c r="D3921" s="403" t="s">
        <v>25659</v>
      </c>
      <c r="E3921" s="415" t="s">
        <v>25736</v>
      </c>
      <c r="F3921" s="381" t="s">
        <v>18010</v>
      </c>
      <c r="G3921" s="412" t="s">
        <v>6025</v>
      </c>
    </row>
    <row r="3922" spans="1:7" s="413" customFormat="1" ht="37.5">
      <c r="A3922" s="371">
        <v>3908</v>
      </c>
      <c r="B3922" s="409">
        <v>6172</v>
      </c>
      <c r="C3922" s="410">
        <f>Matrix!B6174</f>
        <v>0</v>
      </c>
      <c r="D3922" s="403" t="s">
        <v>25659</v>
      </c>
      <c r="E3922" s="415" t="s">
        <v>25736</v>
      </c>
      <c r="F3922" s="381" t="s">
        <v>18022</v>
      </c>
      <c r="G3922" s="412" t="s">
        <v>6037</v>
      </c>
    </row>
    <row r="3923" spans="1:7" s="413" customFormat="1" ht="37.5">
      <c r="A3923" s="371">
        <v>3909</v>
      </c>
      <c r="B3923" s="409">
        <v>6203</v>
      </c>
      <c r="C3923" s="410">
        <f>Matrix!B6205</f>
        <v>0</v>
      </c>
      <c r="D3923" s="403" t="s">
        <v>25659</v>
      </c>
      <c r="E3923" s="415" t="s">
        <v>25736</v>
      </c>
      <c r="F3923" s="381" t="s">
        <v>18053</v>
      </c>
      <c r="G3923" s="412" t="s">
        <v>6068</v>
      </c>
    </row>
    <row r="3924" spans="1:7" s="413" customFormat="1" ht="37.5">
      <c r="A3924" s="371">
        <v>3910</v>
      </c>
      <c r="B3924" s="409">
        <v>6254</v>
      </c>
      <c r="C3924" s="410">
        <f>Matrix!B6256</f>
        <v>0</v>
      </c>
      <c r="D3924" s="403" t="s">
        <v>25659</v>
      </c>
      <c r="E3924" s="415" t="s">
        <v>25736</v>
      </c>
      <c r="F3924" s="381" t="s">
        <v>25717</v>
      </c>
      <c r="G3924" s="412" t="s">
        <v>6119</v>
      </c>
    </row>
    <row r="3925" spans="1:7" s="413" customFormat="1" ht="37.5">
      <c r="A3925" s="371">
        <v>3911</v>
      </c>
      <c r="B3925" s="409">
        <v>6284</v>
      </c>
      <c r="C3925" s="410">
        <f>Matrix!B6286</f>
        <v>0</v>
      </c>
      <c r="D3925" s="403" t="s">
        <v>25659</v>
      </c>
      <c r="E3925" s="415" t="s">
        <v>25736</v>
      </c>
      <c r="F3925" s="381" t="s">
        <v>25749</v>
      </c>
      <c r="G3925" s="412" t="s">
        <v>6146</v>
      </c>
    </row>
    <row r="3926" spans="1:7" s="413" customFormat="1" ht="37.5">
      <c r="A3926" s="371">
        <v>3912</v>
      </c>
      <c r="B3926" s="409">
        <v>6287</v>
      </c>
      <c r="C3926" s="410">
        <f>Matrix!B6289</f>
        <v>0</v>
      </c>
      <c r="D3926" s="403" t="s">
        <v>25659</v>
      </c>
      <c r="E3926" s="415" t="s">
        <v>25736</v>
      </c>
      <c r="F3926" s="381" t="s">
        <v>25718</v>
      </c>
      <c r="G3926" s="412" t="s">
        <v>6149</v>
      </c>
    </row>
    <row r="3927" spans="1:7" s="413" customFormat="1" ht="37.5">
      <c r="A3927" s="371">
        <v>3913</v>
      </c>
      <c r="B3927" s="409">
        <v>6297</v>
      </c>
      <c r="C3927" s="410">
        <f>Matrix!B6299</f>
        <v>0</v>
      </c>
      <c r="D3927" s="403" t="s">
        <v>25659</v>
      </c>
      <c r="E3927" s="415" t="s">
        <v>25736</v>
      </c>
      <c r="F3927" s="381" t="s">
        <v>25750</v>
      </c>
      <c r="G3927" s="412" t="s">
        <v>6159</v>
      </c>
    </row>
    <row r="3928" spans="1:7" s="413" customFormat="1" ht="37.5">
      <c r="A3928" s="371">
        <v>3914</v>
      </c>
      <c r="B3928" s="409">
        <v>6312</v>
      </c>
      <c r="C3928" s="410">
        <f>Matrix!B6314</f>
        <v>0</v>
      </c>
      <c r="D3928" s="403" t="s">
        <v>25659</v>
      </c>
      <c r="E3928" s="415" t="s">
        <v>25736</v>
      </c>
      <c r="F3928" s="381" t="s">
        <v>25751</v>
      </c>
      <c r="G3928" s="412" t="s">
        <v>6174</v>
      </c>
    </row>
    <row r="3929" spans="1:7" s="413" customFormat="1" ht="37.5">
      <c r="A3929" s="371">
        <v>3915</v>
      </c>
      <c r="B3929" s="409">
        <v>6320</v>
      </c>
      <c r="C3929" s="410">
        <f>Matrix!B6322</f>
        <v>0</v>
      </c>
      <c r="D3929" s="403" t="s">
        <v>25659</v>
      </c>
      <c r="E3929" s="415" t="s">
        <v>25736</v>
      </c>
      <c r="F3929" s="381" t="s">
        <v>25752</v>
      </c>
      <c r="G3929" s="412" t="s">
        <v>6182</v>
      </c>
    </row>
    <row r="3930" spans="1:7" s="413" customFormat="1" ht="37.5">
      <c r="A3930" s="371">
        <v>3916</v>
      </c>
      <c r="B3930" s="409">
        <v>6357</v>
      </c>
      <c r="C3930" s="410">
        <f>Matrix!B6359</f>
        <v>0</v>
      </c>
      <c r="D3930" s="403" t="s">
        <v>25659</v>
      </c>
      <c r="E3930" s="415" t="s">
        <v>25736</v>
      </c>
      <c r="F3930" s="381" t="s">
        <v>18205</v>
      </c>
      <c r="G3930" s="412" t="s">
        <v>6219</v>
      </c>
    </row>
    <row r="3931" spans="1:7" s="413" customFormat="1" ht="37.5">
      <c r="A3931" s="371">
        <v>3917</v>
      </c>
      <c r="B3931" s="409">
        <v>6390</v>
      </c>
      <c r="C3931" s="410">
        <f>Matrix!B6392</f>
        <v>0</v>
      </c>
      <c r="D3931" s="403" t="s">
        <v>25659</v>
      </c>
      <c r="E3931" s="415" t="s">
        <v>25736</v>
      </c>
      <c r="F3931" s="381" t="s">
        <v>18238</v>
      </c>
      <c r="G3931" s="412" t="s">
        <v>6252</v>
      </c>
    </row>
    <row r="3932" spans="1:7" s="413" customFormat="1" ht="37.5">
      <c r="A3932" s="371">
        <v>3918</v>
      </c>
      <c r="B3932" s="409">
        <v>6442</v>
      </c>
      <c r="C3932" s="410">
        <f>Matrix!B6444</f>
        <v>0</v>
      </c>
      <c r="D3932" s="403" t="s">
        <v>25659</v>
      </c>
      <c r="E3932" s="415" t="s">
        <v>25736</v>
      </c>
      <c r="F3932" s="381" t="s">
        <v>25753</v>
      </c>
      <c r="G3932" s="412" t="s">
        <v>6303</v>
      </c>
    </row>
    <row r="3933" spans="1:7" s="413" customFormat="1" ht="37.5">
      <c r="A3933" s="371">
        <v>3919</v>
      </c>
      <c r="B3933" s="409">
        <v>6455</v>
      </c>
      <c r="C3933" s="410">
        <f>Matrix!B6457</f>
        <v>0</v>
      </c>
      <c r="D3933" s="403" t="s">
        <v>25659</v>
      </c>
      <c r="E3933" s="415" t="s">
        <v>25736</v>
      </c>
      <c r="F3933" s="381" t="s">
        <v>25720</v>
      </c>
      <c r="G3933" s="412" t="s">
        <v>6316</v>
      </c>
    </row>
    <row r="3934" spans="1:7" s="413" customFormat="1" ht="37.5">
      <c r="A3934" s="371">
        <v>3920</v>
      </c>
      <c r="B3934" s="409">
        <v>6468</v>
      </c>
      <c r="C3934" s="410">
        <f>Matrix!B6470</f>
        <v>0</v>
      </c>
      <c r="D3934" s="403" t="s">
        <v>25659</v>
      </c>
      <c r="E3934" s="415" t="s">
        <v>25736</v>
      </c>
      <c r="F3934" s="381" t="s">
        <v>25754</v>
      </c>
      <c r="G3934" s="412" t="s">
        <v>6329</v>
      </c>
    </row>
    <row r="3935" spans="1:7" s="413" customFormat="1" ht="37.5">
      <c r="A3935" s="371">
        <v>3921</v>
      </c>
      <c r="B3935" s="409">
        <v>6497</v>
      </c>
      <c r="C3935" s="410">
        <f>Matrix!B6499</f>
        <v>0</v>
      </c>
      <c r="D3935" s="403" t="s">
        <v>25659</v>
      </c>
      <c r="E3935" s="415" t="s">
        <v>25736</v>
      </c>
      <c r="F3935" s="381" t="s">
        <v>25755</v>
      </c>
      <c r="G3935" s="412" t="s">
        <v>6358</v>
      </c>
    </row>
    <row r="3936" spans="1:7" s="413" customFormat="1" ht="37.5">
      <c r="A3936" s="371">
        <v>3922</v>
      </c>
      <c r="B3936" s="409">
        <v>6601</v>
      </c>
      <c r="C3936" s="410">
        <f>Matrix!B6603</f>
        <v>0</v>
      </c>
      <c r="D3936" s="403" t="s">
        <v>25659</v>
      </c>
      <c r="E3936" s="415" t="s">
        <v>25736</v>
      </c>
      <c r="F3936" s="381" t="s">
        <v>18449</v>
      </c>
      <c r="G3936" s="412" t="s">
        <v>6462</v>
      </c>
    </row>
    <row r="3937" spans="1:7" s="413" customFormat="1" ht="37.5">
      <c r="A3937" s="371">
        <v>3923</v>
      </c>
      <c r="B3937" s="409">
        <v>6715</v>
      </c>
      <c r="C3937" s="410">
        <f>Matrix!B6717</f>
        <v>0</v>
      </c>
      <c r="D3937" s="403" t="s">
        <v>25659</v>
      </c>
      <c r="E3937" s="415" t="s">
        <v>25736</v>
      </c>
      <c r="F3937" s="381" t="s">
        <v>18563</v>
      </c>
      <c r="G3937" s="412" t="s">
        <v>6576</v>
      </c>
    </row>
    <row r="3938" spans="1:7" s="413" customFormat="1" ht="37.5">
      <c r="A3938" s="371">
        <v>3924</v>
      </c>
      <c r="B3938" s="409">
        <v>6737</v>
      </c>
      <c r="C3938" s="410">
        <f>Matrix!B6739</f>
        <v>0</v>
      </c>
      <c r="D3938" s="403" t="s">
        <v>25659</v>
      </c>
      <c r="E3938" s="415" t="s">
        <v>25736</v>
      </c>
      <c r="F3938" s="381" t="s">
        <v>18585</v>
      </c>
      <c r="G3938" s="412" t="s">
        <v>6598</v>
      </c>
    </row>
    <row r="3939" spans="1:7" s="413" customFormat="1" ht="42.75">
      <c r="A3939" s="371">
        <v>3925</v>
      </c>
      <c r="B3939" s="409">
        <v>6813</v>
      </c>
      <c r="C3939" s="410">
        <f>Matrix!B6815</f>
        <v>0</v>
      </c>
      <c r="D3939" s="403" t="s">
        <v>25659</v>
      </c>
      <c r="E3939" s="415" t="s">
        <v>25736</v>
      </c>
      <c r="F3939" s="381" t="s">
        <v>18661</v>
      </c>
      <c r="G3939" s="412" t="s">
        <v>6674</v>
      </c>
    </row>
    <row r="3940" spans="1:7" s="413" customFormat="1" ht="37.5">
      <c r="A3940" s="371">
        <v>3926</v>
      </c>
      <c r="B3940" s="409">
        <v>6817</v>
      </c>
      <c r="C3940" s="410">
        <f>Matrix!B6819</f>
        <v>0</v>
      </c>
      <c r="D3940" s="403" t="s">
        <v>25659</v>
      </c>
      <c r="E3940" s="415" t="s">
        <v>25736</v>
      </c>
      <c r="F3940" s="381" t="s">
        <v>18665</v>
      </c>
      <c r="G3940" s="412" t="s">
        <v>6678</v>
      </c>
    </row>
    <row r="3941" spans="1:7" s="413" customFormat="1" ht="42.75">
      <c r="A3941" s="371">
        <v>3927</v>
      </c>
      <c r="B3941" s="409">
        <v>6844</v>
      </c>
      <c r="C3941" s="410">
        <f>Matrix!B6846</f>
        <v>0</v>
      </c>
      <c r="D3941" s="403" t="s">
        <v>25659</v>
      </c>
      <c r="E3941" s="415" t="s">
        <v>25736</v>
      </c>
      <c r="F3941" s="381" t="s">
        <v>18692</v>
      </c>
      <c r="G3941" s="412" t="s">
        <v>6705</v>
      </c>
    </row>
    <row r="3942" spans="1:7" s="413" customFormat="1" ht="37.5">
      <c r="A3942" s="371">
        <v>3928</v>
      </c>
      <c r="B3942" s="409">
        <v>6867</v>
      </c>
      <c r="C3942" s="410">
        <f>Matrix!B6869</f>
        <v>0</v>
      </c>
      <c r="D3942" s="403" t="s">
        <v>25659</v>
      </c>
      <c r="E3942" s="415" t="s">
        <v>25736</v>
      </c>
      <c r="F3942" s="381" t="s">
        <v>18715</v>
      </c>
      <c r="G3942" s="412" t="s">
        <v>6728</v>
      </c>
    </row>
    <row r="3943" spans="1:7" s="413" customFormat="1" ht="57">
      <c r="A3943" s="371">
        <v>3929</v>
      </c>
      <c r="B3943" s="409">
        <v>6937</v>
      </c>
      <c r="C3943" s="410">
        <f>Matrix!B6939</f>
        <v>0</v>
      </c>
      <c r="D3943" s="403" t="s">
        <v>25659</v>
      </c>
      <c r="E3943" s="415" t="s">
        <v>25736</v>
      </c>
      <c r="F3943" s="381" t="s">
        <v>18785</v>
      </c>
      <c r="G3943" s="412" t="s">
        <v>6798</v>
      </c>
    </row>
    <row r="3944" spans="1:7" s="413" customFormat="1" ht="37.5">
      <c r="A3944" s="371">
        <v>3930</v>
      </c>
      <c r="B3944" s="409">
        <v>6943</v>
      </c>
      <c r="C3944" s="410">
        <f>Matrix!B6945</f>
        <v>0</v>
      </c>
      <c r="D3944" s="403" t="s">
        <v>25659</v>
      </c>
      <c r="E3944" s="415" t="s">
        <v>25736</v>
      </c>
      <c r="F3944" s="381" t="s">
        <v>18791</v>
      </c>
      <c r="G3944" s="412" t="s">
        <v>6804</v>
      </c>
    </row>
    <row r="3945" spans="1:7" s="413" customFormat="1" ht="42.75">
      <c r="A3945" s="371">
        <v>3931</v>
      </c>
      <c r="B3945" s="409">
        <v>7261</v>
      </c>
      <c r="C3945" s="410">
        <f>Matrix!B7263</f>
        <v>0</v>
      </c>
      <c r="D3945" s="403" t="s">
        <v>25659</v>
      </c>
      <c r="E3945" s="415" t="s">
        <v>25736</v>
      </c>
      <c r="F3945" s="381" t="s">
        <v>25756</v>
      </c>
      <c r="G3945" s="412" t="s">
        <v>7121</v>
      </c>
    </row>
    <row r="3946" spans="1:7" s="413" customFormat="1" ht="37.5">
      <c r="A3946" s="371">
        <v>3932</v>
      </c>
      <c r="B3946" s="409">
        <v>7273</v>
      </c>
      <c r="C3946" s="410">
        <f>Matrix!B7275</f>
        <v>0</v>
      </c>
      <c r="D3946" s="403" t="s">
        <v>25659</v>
      </c>
      <c r="E3946" s="415" t="s">
        <v>25736</v>
      </c>
      <c r="F3946" s="381" t="s">
        <v>25757</v>
      </c>
      <c r="G3946" s="412" t="s">
        <v>7133</v>
      </c>
    </row>
    <row r="3947" spans="1:7" s="413" customFormat="1" ht="37.5">
      <c r="A3947" s="371">
        <v>3933</v>
      </c>
      <c r="B3947" s="409">
        <v>7274</v>
      </c>
      <c r="C3947" s="410">
        <f>Matrix!B7276</f>
        <v>0</v>
      </c>
      <c r="D3947" s="403" t="s">
        <v>25659</v>
      </c>
      <c r="E3947" s="415" t="s">
        <v>25736</v>
      </c>
      <c r="F3947" s="381" t="s">
        <v>25758</v>
      </c>
      <c r="G3947" s="412" t="s">
        <v>7134</v>
      </c>
    </row>
    <row r="3948" spans="1:7" s="413" customFormat="1" ht="37.5">
      <c r="A3948" s="371">
        <v>3934</v>
      </c>
      <c r="B3948" s="409">
        <v>7275</v>
      </c>
      <c r="C3948" s="410">
        <f>Matrix!B7277</f>
        <v>0</v>
      </c>
      <c r="D3948" s="403" t="s">
        <v>25659</v>
      </c>
      <c r="E3948" s="415" t="s">
        <v>25736</v>
      </c>
      <c r="F3948" s="381" t="s">
        <v>25759</v>
      </c>
      <c r="G3948" s="412" t="s">
        <v>7135</v>
      </c>
    </row>
    <row r="3949" spans="1:7" s="413" customFormat="1" ht="37.5">
      <c r="A3949" s="371">
        <v>3935</v>
      </c>
      <c r="B3949" s="409">
        <v>7276</v>
      </c>
      <c r="C3949" s="410">
        <f>Matrix!B7278</f>
        <v>0</v>
      </c>
      <c r="D3949" s="403" t="s">
        <v>25659</v>
      </c>
      <c r="E3949" s="415" t="s">
        <v>25736</v>
      </c>
      <c r="F3949" s="381" t="s">
        <v>19124</v>
      </c>
      <c r="G3949" s="412" t="s">
        <v>7136</v>
      </c>
    </row>
    <row r="3950" spans="1:7" s="413" customFormat="1" ht="37.5">
      <c r="A3950" s="371">
        <v>3936</v>
      </c>
      <c r="B3950" s="409">
        <v>7278</v>
      </c>
      <c r="C3950" s="410">
        <f>Matrix!B7280</f>
        <v>0</v>
      </c>
      <c r="D3950" s="403" t="s">
        <v>25659</v>
      </c>
      <c r="E3950" s="415" t="s">
        <v>25736</v>
      </c>
      <c r="F3950" s="381" t="s">
        <v>25725</v>
      </c>
      <c r="G3950" s="412" t="s">
        <v>7138</v>
      </c>
    </row>
    <row r="3951" spans="1:7" s="413" customFormat="1" ht="37.5">
      <c r="A3951" s="371">
        <v>3937</v>
      </c>
      <c r="B3951" s="409">
        <v>7298</v>
      </c>
      <c r="C3951" s="410">
        <f>Matrix!B7300</f>
        <v>0</v>
      </c>
      <c r="D3951" s="403" t="s">
        <v>25659</v>
      </c>
      <c r="E3951" s="415" t="s">
        <v>25736</v>
      </c>
      <c r="F3951" s="381" t="s">
        <v>25760</v>
      </c>
      <c r="G3951" s="412" t="s">
        <v>7158</v>
      </c>
    </row>
    <row r="3952" spans="1:7" s="413" customFormat="1" ht="37.5">
      <c r="A3952" s="371">
        <v>3938</v>
      </c>
      <c r="B3952" s="409">
        <v>7363</v>
      </c>
      <c r="C3952" s="410">
        <f>Matrix!B7365</f>
        <v>0</v>
      </c>
      <c r="D3952" s="403" t="s">
        <v>25659</v>
      </c>
      <c r="E3952" s="415" t="s">
        <v>25736</v>
      </c>
      <c r="F3952" s="381" t="s">
        <v>19211</v>
      </c>
      <c r="G3952" s="412" t="s">
        <v>7223</v>
      </c>
    </row>
    <row r="3953" spans="1:7" s="413" customFormat="1" ht="42.75">
      <c r="A3953" s="371">
        <v>3939</v>
      </c>
      <c r="B3953" s="409">
        <v>7421</v>
      </c>
      <c r="C3953" s="410">
        <f>Matrix!B7423</f>
        <v>0</v>
      </c>
      <c r="D3953" s="403" t="s">
        <v>25659</v>
      </c>
      <c r="E3953" s="415" t="s">
        <v>25736</v>
      </c>
      <c r="F3953" s="381" t="s">
        <v>19269</v>
      </c>
      <c r="G3953" s="412" t="s">
        <v>7281</v>
      </c>
    </row>
    <row r="3954" spans="1:7" s="413" customFormat="1" ht="37.5">
      <c r="A3954" s="371">
        <v>3940</v>
      </c>
      <c r="B3954" s="409">
        <v>7473</v>
      </c>
      <c r="C3954" s="410">
        <f>Matrix!B7475</f>
        <v>0</v>
      </c>
      <c r="D3954" s="403" t="s">
        <v>25659</v>
      </c>
      <c r="E3954" s="415" t="s">
        <v>25736</v>
      </c>
      <c r="F3954" s="381" t="s">
        <v>19321</v>
      </c>
      <c r="G3954" s="412" t="s">
        <v>7333</v>
      </c>
    </row>
    <row r="3955" spans="1:7" s="413" customFormat="1" ht="42.75">
      <c r="A3955" s="371">
        <v>3941</v>
      </c>
      <c r="B3955" s="409">
        <v>7503</v>
      </c>
      <c r="C3955" s="410">
        <f>Matrix!B7505</f>
        <v>0</v>
      </c>
      <c r="D3955" s="403" t="s">
        <v>25659</v>
      </c>
      <c r="E3955" s="415" t="s">
        <v>25736</v>
      </c>
      <c r="F3955" s="381" t="s">
        <v>19351</v>
      </c>
      <c r="G3955" s="412" t="s">
        <v>7363</v>
      </c>
    </row>
    <row r="3956" spans="1:7" s="413" customFormat="1" ht="37.5">
      <c r="A3956" s="371">
        <v>3942</v>
      </c>
      <c r="B3956" s="409">
        <v>7514</v>
      </c>
      <c r="C3956" s="410">
        <f>Matrix!B7516</f>
        <v>0</v>
      </c>
      <c r="D3956" s="403" t="s">
        <v>25659</v>
      </c>
      <c r="E3956" s="415" t="s">
        <v>25736</v>
      </c>
      <c r="F3956" s="381" t="s">
        <v>19362</v>
      </c>
      <c r="G3956" s="412" t="s">
        <v>7374</v>
      </c>
    </row>
    <row r="3957" spans="1:7" s="413" customFormat="1" ht="42.75">
      <c r="A3957" s="371">
        <v>3943</v>
      </c>
      <c r="B3957" s="409">
        <v>7517</v>
      </c>
      <c r="C3957" s="410">
        <f>Matrix!B7519</f>
        <v>0</v>
      </c>
      <c r="D3957" s="403" t="s">
        <v>25659</v>
      </c>
      <c r="E3957" s="415" t="s">
        <v>25736</v>
      </c>
      <c r="F3957" s="381" t="s">
        <v>19365</v>
      </c>
      <c r="G3957" s="412" t="s">
        <v>7377</v>
      </c>
    </row>
    <row r="3958" spans="1:7" s="413" customFormat="1" ht="37.5">
      <c r="A3958" s="371">
        <v>3944</v>
      </c>
      <c r="B3958" s="409">
        <v>7536</v>
      </c>
      <c r="C3958" s="410">
        <f>Matrix!B7538</f>
        <v>0</v>
      </c>
      <c r="D3958" s="403" t="s">
        <v>25659</v>
      </c>
      <c r="E3958" s="415" t="s">
        <v>25736</v>
      </c>
      <c r="F3958" s="381" t="s">
        <v>19384</v>
      </c>
      <c r="G3958" s="412" t="s">
        <v>7396</v>
      </c>
    </row>
    <row r="3959" spans="1:7" s="413" customFormat="1" ht="42.75">
      <c r="A3959" s="371">
        <v>3945</v>
      </c>
      <c r="B3959" s="409">
        <v>7537</v>
      </c>
      <c r="C3959" s="410">
        <f>Matrix!B7539</f>
        <v>0</v>
      </c>
      <c r="D3959" s="403" t="s">
        <v>25659</v>
      </c>
      <c r="E3959" s="415" t="s">
        <v>25736</v>
      </c>
      <c r="F3959" s="381" t="s">
        <v>19385</v>
      </c>
      <c r="G3959" s="412" t="s">
        <v>7397</v>
      </c>
    </row>
    <row r="3960" spans="1:7" s="413" customFormat="1" ht="51.75">
      <c r="A3960" s="371">
        <v>3946</v>
      </c>
      <c r="B3960" s="409">
        <v>7622</v>
      </c>
      <c r="C3960" s="410">
        <f>Matrix!B7624</f>
        <v>0</v>
      </c>
      <c r="D3960" s="403" t="s">
        <v>25659</v>
      </c>
      <c r="E3960" s="415" t="s">
        <v>25736</v>
      </c>
      <c r="F3960" s="381" t="s">
        <v>19470</v>
      </c>
      <c r="G3960" s="412" t="s">
        <v>7482</v>
      </c>
    </row>
    <row r="3961" spans="1:7" s="413" customFormat="1" ht="37.5">
      <c r="A3961" s="371">
        <v>3947</v>
      </c>
      <c r="B3961" s="409">
        <v>7632</v>
      </c>
      <c r="C3961" s="410">
        <f>Matrix!B7634</f>
        <v>0</v>
      </c>
      <c r="D3961" s="403" t="s">
        <v>25659</v>
      </c>
      <c r="E3961" s="415" t="s">
        <v>25736</v>
      </c>
      <c r="F3961" s="381" t="s">
        <v>19480</v>
      </c>
      <c r="G3961" s="412" t="s">
        <v>7492</v>
      </c>
    </row>
    <row r="3962" spans="1:7" s="413" customFormat="1" ht="37.5">
      <c r="A3962" s="371">
        <v>3948</v>
      </c>
      <c r="B3962" s="409">
        <v>7650</v>
      </c>
      <c r="C3962" s="410">
        <f>Matrix!B7652</f>
        <v>0</v>
      </c>
      <c r="D3962" s="403" t="s">
        <v>25659</v>
      </c>
      <c r="E3962" s="415" t="s">
        <v>25736</v>
      </c>
      <c r="F3962" s="381" t="s">
        <v>19498</v>
      </c>
      <c r="G3962" s="412" t="s">
        <v>7510</v>
      </c>
    </row>
    <row r="3963" spans="1:7" s="413" customFormat="1" ht="37.5">
      <c r="A3963" s="371">
        <v>3949</v>
      </c>
      <c r="B3963" s="409">
        <v>7764</v>
      </c>
      <c r="C3963" s="410">
        <f>Matrix!B7766</f>
        <v>0</v>
      </c>
      <c r="D3963" s="403" t="s">
        <v>25659</v>
      </c>
      <c r="E3963" s="415" t="s">
        <v>25736</v>
      </c>
      <c r="F3963" s="381" t="s">
        <v>19611</v>
      </c>
      <c r="G3963" s="412" t="s">
        <v>7624</v>
      </c>
    </row>
    <row r="3964" spans="1:7" s="413" customFormat="1" ht="37.5">
      <c r="A3964" s="371">
        <v>3950</v>
      </c>
      <c r="B3964" s="409">
        <v>7774</v>
      </c>
      <c r="C3964" s="410">
        <f>Matrix!B7776</f>
        <v>0</v>
      </c>
      <c r="D3964" s="403" t="s">
        <v>25659</v>
      </c>
      <c r="E3964" s="415" t="s">
        <v>25736</v>
      </c>
      <c r="F3964" s="381" t="s">
        <v>19621</v>
      </c>
      <c r="G3964" s="412" t="s">
        <v>7634</v>
      </c>
    </row>
    <row r="3965" spans="1:7" s="413" customFormat="1" ht="37.5">
      <c r="A3965" s="371">
        <v>3951</v>
      </c>
      <c r="B3965" s="409">
        <v>7865</v>
      </c>
      <c r="C3965" s="410">
        <f>Matrix!B7867</f>
        <v>0</v>
      </c>
      <c r="D3965" s="403" t="s">
        <v>25659</v>
      </c>
      <c r="E3965" s="415" t="s">
        <v>25736</v>
      </c>
      <c r="F3965" s="381" t="s">
        <v>19712</v>
      </c>
      <c r="G3965" s="412" t="s">
        <v>7725</v>
      </c>
    </row>
    <row r="3966" spans="1:7" s="413" customFormat="1" ht="42.75">
      <c r="A3966" s="371">
        <v>3952</v>
      </c>
      <c r="B3966" s="409">
        <v>8228</v>
      </c>
      <c r="C3966" s="410">
        <f>Matrix!B8230</f>
        <v>0</v>
      </c>
      <c r="D3966" s="403" t="s">
        <v>25659</v>
      </c>
      <c r="E3966" s="415" t="s">
        <v>25736</v>
      </c>
      <c r="F3966" s="381" t="s">
        <v>25761</v>
      </c>
      <c r="G3966" s="412" t="s">
        <v>8088</v>
      </c>
    </row>
    <row r="3967" spans="1:7" s="413" customFormat="1" ht="42.75">
      <c r="A3967" s="371">
        <v>3953</v>
      </c>
      <c r="B3967" s="409">
        <v>8238</v>
      </c>
      <c r="C3967" s="410">
        <f>Matrix!B8240</f>
        <v>0</v>
      </c>
      <c r="D3967" s="403" t="s">
        <v>25659</v>
      </c>
      <c r="E3967" s="415" t="s">
        <v>25736</v>
      </c>
      <c r="F3967" s="381" t="s">
        <v>20067</v>
      </c>
      <c r="G3967" s="412" t="s">
        <v>8098</v>
      </c>
    </row>
    <row r="3968" spans="1:7" s="413" customFormat="1" ht="37.5">
      <c r="A3968" s="371">
        <v>3954</v>
      </c>
      <c r="B3968" s="409">
        <v>8246</v>
      </c>
      <c r="C3968" s="410">
        <f>Matrix!B8248</f>
        <v>0</v>
      </c>
      <c r="D3968" s="403" t="s">
        <v>25702</v>
      </c>
      <c r="E3968" s="415" t="s">
        <v>25762</v>
      </c>
      <c r="F3968" s="381" t="s">
        <v>20075</v>
      </c>
      <c r="G3968" s="412" t="s">
        <v>8106</v>
      </c>
    </row>
    <row r="3969" spans="1:7" s="413" customFormat="1" ht="37.5">
      <c r="A3969" s="371">
        <v>3955</v>
      </c>
      <c r="B3969" s="409">
        <v>8528</v>
      </c>
      <c r="C3969" s="410">
        <f>Matrix!B8530</f>
        <v>0</v>
      </c>
      <c r="D3969" s="403" t="s">
        <v>25763</v>
      </c>
      <c r="E3969" s="415" t="s">
        <v>25764</v>
      </c>
      <c r="F3969" s="381" t="s">
        <v>20352</v>
      </c>
      <c r="G3969" s="412" t="s">
        <v>8388</v>
      </c>
    </row>
    <row r="3970" spans="1:7" s="413" customFormat="1" ht="37.5">
      <c r="A3970" s="371">
        <v>3956</v>
      </c>
      <c r="B3970" s="409">
        <v>8569</v>
      </c>
      <c r="C3970" s="410">
        <f>Matrix!B8571</f>
        <v>0</v>
      </c>
      <c r="D3970" s="403" t="s">
        <v>25659</v>
      </c>
      <c r="E3970" s="415" t="s">
        <v>25736</v>
      </c>
      <c r="F3970" s="381" t="s">
        <v>25727</v>
      </c>
      <c r="G3970" s="412" t="s">
        <v>8429</v>
      </c>
    </row>
    <row r="3971" spans="1:7" s="413" customFormat="1" ht="37.5">
      <c r="A3971" s="371">
        <v>3957</v>
      </c>
      <c r="B3971" s="409">
        <v>8581</v>
      </c>
      <c r="C3971" s="410">
        <f>Matrix!B8583</f>
        <v>0</v>
      </c>
      <c r="D3971" s="403" t="s">
        <v>25659</v>
      </c>
      <c r="E3971" s="415" t="s">
        <v>25736</v>
      </c>
      <c r="F3971" s="381" t="s">
        <v>20405</v>
      </c>
      <c r="G3971" s="412" t="s">
        <v>8441</v>
      </c>
    </row>
    <row r="3972" spans="1:7" s="413" customFormat="1" ht="37.5">
      <c r="A3972" s="371">
        <v>3958</v>
      </c>
      <c r="B3972" s="409">
        <v>8582</v>
      </c>
      <c r="C3972" s="410">
        <f>Matrix!B8584</f>
        <v>0</v>
      </c>
      <c r="D3972" s="403" t="s">
        <v>25659</v>
      </c>
      <c r="E3972" s="415" t="s">
        <v>25736</v>
      </c>
      <c r="F3972" s="381" t="s">
        <v>20406</v>
      </c>
      <c r="G3972" s="412" t="s">
        <v>8442</v>
      </c>
    </row>
    <row r="3973" spans="1:7" s="413" customFormat="1" ht="37.5">
      <c r="A3973" s="371">
        <v>3959</v>
      </c>
      <c r="B3973" s="409">
        <v>8637</v>
      </c>
      <c r="C3973" s="410">
        <f>Matrix!B8639</f>
        <v>0</v>
      </c>
      <c r="D3973" s="403" t="s">
        <v>25659</v>
      </c>
      <c r="E3973" s="415" t="s">
        <v>25736</v>
      </c>
      <c r="F3973" s="381" t="s">
        <v>20461</v>
      </c>
      <c r="G3973" s="412" t="s">
        <v>8497</v>
      </c>
    </row>
    <row r="3974" spans="1:7" s="413" customFormat="1" ht="37.5">
      <c r="A3974" s="371">
        <v>3960</v>
      </c>
      <c r="B3974" s="409">
        <v>8738</v>
      </c>
      <c r="C3974" s="410">
        <f>Matrix!B8740</f>
        <v>0</v>
      </c>
      <c r="D3974" s="403" t="s">
        <v>25659</v>
      </c>
      <c r="E3974" s="415" t="s">
        <v>25736</v>
      </c>
      <c r="F3974" s="381" t="s">
        <v>20524</v>
      </c>
      <c r="G3974" s="412" t="s">
        <v>8598</v>
      </c>
    </row>
    <row r="3975" spans="1:7" s="413" customFormat="1" ht="42.75">
      <c r="A3975" s="371">
        <v>3961</v>
      </c>
      <c r="B3975" s="409">
        <v>8791</v>
      </c>
      <c r="C3975" s="410">
        <f>Matrix!B8793</f>
        <v>0</v>
      </c>
      <c r="D3975" s="403" t="s">
        <v>25659</v>
      </c>
      <c r="E3975" s="415" t="s">
        <v>25736</v>
      </c>
      <c r="F3975" s="381" t="s">
        <v>20576</v>
      </c>
      <c r="G3975" s="412" t="s">
        <v>8651</v>
      </c>
    </row>
    <row r="3976" spans="1:7" s="413" customFormat="1" ht="42.75">
      <c r="A3976" s="371">
        <v>3962</v>
      </c>
      <c r="B3976" s="409">
        <v>8797</v>
      </c>
      <c r="C3976" s="410">
        <f>Matrix!B8799</f>
        <v>0</v>
      </c>
      <c r="D3976" s="403" t="s">
        <v>25659</v>
      </c>
      <c r="E3976" s="415" t="s">
        <v>25736</v>
      </c>
      <c r="F3976" s="381" t="s">
        <v>20582</v>
      </c>
      <c r="G3976" s="412" t="s">
        <v>8657</v>
      </c>
    </row>
    <row r="3977" spans="1:7" s="413" customFormat="1" ht="42.75">
      <c r="A3977" s="371">
        <v>3963</v>
      </c>
      <c r="B3977" s="409">
        <v>8798</v>
      </c>
      <c r="C3977" s="410">
        <f>Matrix!B8800</f>
        <v>0</v>
      </c>
      <c r="D3977" s="403" t="s">
        <v>25659</v>
      </c>
      <c r="E3977" s="415" t="s">
        <v>25736</v>
      </c>
      <c r="F3977" s="381" t="s">
        <v>20583</v>
      </c>
      <c r="G3977" s="412" t="s">
        <v>8658</v>
      </c>
    </row>
    <row r="3978" spans="1:7" s="413" customFormat="1" ht="42.75">
      <c r="A3978" s="371">
        <v>3964</v>
      </c>
      <c r="B3978" s="409">
        <v>8820</v>
      </c>
      <c r="C3978" s="410">
        <f>Matrix!B8822</f>
        <v>0</v>
      </c>
      <c r="D3978" s="403" t="s">
        <v>25659</v>
      </c>
      <c r="E3978" s="415" t="s">
        <v>25736</v>
      </c>
      <c r="F3978" s="381" t="s">
        <v>20605</v>
      </c>
      <c r="G3978" s="412" t="s">
        <v>8680</v>
      </c>
    </row>
    <row r="3979" spans="1:7" s="413" customFormat="1" ht="37.5">
      <c r="A3979" s="371">
        <v>3965</v>
      </c>
      <c r="B3979" s="409">
        <v>8821</v>
      </c>
      <c r="C3979" s="410">
        <f>Matrix!B8823</f>
        <v>0</v>
      </c>
      <c r="D3979" s="403" t="s">
        <v>25659</v>
      </c>
      <c r="E3979" s="415" t="s">
        <v>25736</v>
      </c>
      <c r="F3979" s="381" t="s">
        <v>20606</v>
      </c>
      <c r="G3979" s="412" t="s">
        <v>8681</v>
      </c>
    </row>
    <row r="3980" spans="1:7" s="413" customFormat="1" ht="42.75">
      <c r="A3980" s="371">
        <v>3966</v>
      </c>
      <c r="B3980" s="409">
        <v>8826</v>
      </c>
      <c r="C3980" s="410">
        <f>Matrix!B8828</f>
        <v>0</v>
      </c>
      <c r="D3980" s="403" t="s">
        <v>25659</v>
      </c>
      <c r="E3980" s="415" t="s">
        <v>25736</v>
      </c>
      <c r="F3980" s="381" t="s">
        <v>20611</v>
      </c>
      <c r="G3980" s="412" t="s">
        <v>8686</v>
      </c>
    </row>
    <row r="3981" spans="1:7" s="413" customFormat="1" ht="57">
      <c r="A3981" s="371">
        <v>3967</v>
      </c>
      <c r="B3981" s="409">
        <v>8832</v>
      </c>
      <c r="C3981" s="410">
        <f>Matrix!B8834</f>
        <v>0</v>
      </c>
      <c r="D3981" s="403" t="s">
        <v>25659</v>
      </c>
      <c r="E3981" s="415" t="s">
        <v>25736</v>
      </c>
      <c r="F3981" s="381" t="s">
        <v>20617</v>
      </c>
      <c r="G3981" s="412" t="s">
        <v>8692</v>
      </c>
    </row>
    <row r="3982" spans="1:7" s="413" customFormat="1" ht="42.75">
      <c r="A3982" s="371">
        <v>3968</v>
      </c>
      <c r="B3982" s="409">
        <v>8833</v>
      </c>
      <c r="C3982" s="410">
        <f>Matrix!B8835</f>
        <v>0</v>
      </c>
      <c r="D3982" s="403" t="s">
        <v>25659</v>
      </c>
      <c r="E3982" s="415" t="s">
        <v>25736</v>
      </c>
      <c r="F3982" s="381" t="s">
        <v>20618</v>
      </c>
      <c r="G3982" s="412" t="s">
        <v>8693</v>
      </c>
    </row>
    <row r="3983" spans="1:7" s="413" customFormat="1" ht="42.75">
      <c r="A3983" s="371">
        <v>3969</v>
      </c>
      <c r="B3983" s="409">
        <v>8834</v>
      </c>
      <c r="C3983" s="410">
        <f>Matrix!B8836</f>
        <v>0</v>
      </c>
      <c r="D3983" s="403" t="s">
        <v>25659</v>
      </c>
      <c r="E3983" s="415" t="s">
        <v>25736</v>
      </c>
      <c r="F3983" s="381" t="s">
        <v>20619</v>
      </c>
      <c r="G3983" s="412" t="s">
        <v>8694</v>
      </c>
    </row>
    <row r="3984" spans="1:7" s="413" customFormat="1" ht="42.75">
      <c r="A3984" s="371">
        <v>3970</v>
      </c>
      <c r="B3984" s="409">
        <v>8835</v>
      </c>
      <c r="C3984" s="410">
        <f>Matrix!B8837</f>
        <v>0</v>
      </c>
      <c r="D3984" s="403" t="s">
        <v>25659</v>
      </c>
      <c r="E3984" s="415" t="s">
        <v>25736</v>
      </c>
      <c r="F3984" s="381" t="s">
        <v>20620</v>
      </c>
      <c r="G3984" s="412" t="s">
        <v>8695</v>
      </c>
    </row>
    <row r="3985" spans="1:7" s="413" customFormat="1" ht="42.75">
      <c r="A3985" s="371">
        <v>3971</v>
      </c>
      <c r="B3985" s="409">
        <v>8836</v>
      </c>
      <c r="C3985" s="410">
        <f>Matrix!B8838</f>
        <v>0</v>
      </c>
      <c r="D3985" s="403" t="s">
        <v>25659</v>
      </c>
      <c r="E3985" s="415" t="s">
        <v>25736</v>
      </c>
      <c r="F3985" s="381" t="s">
        <v>20621</v>
      </c>
      <c r="G3985" s="412" t="s">
        <v>8696</v>
      </c>
    </row>
    <row r="3986" spans="1:7" s="413" customFormat="1" ht="42.75">
      <c r="A3986" s="371">
        <v>3972</v>
      </c>
      <c r="B3986" s="409">
        <v>8837</v>
      </c>
      <c r="C3986" s="410">
        <f>Matrix!B8839</f>
        <v>0</v>
      </c>
      <c r="D3986" s="403" t="s">
        <v>25659</v>
      </c>
      <c r="E3986" s="415" t="s">
        <v>25736</v>
      </c>
      <c r="F3986" s="381" t="s">
        <v>20622</v>
      </c>
      <c r="G3986" s="412" t="s">
        <v>8697</v>
      </c>
    </row>
    <row r="3987" spans="1:7" s="413" customFormat="1" ht="42.75">
      <c r="A3987" s="371">
        <v>3973</v>
      </c>
      <c r="B3987" s="409">
        <v>8838</v>
      </c>
      <c r="C3987" s="410">
        <f>Matrix!B8840</f>
        <v>0</v>
      </c>
      <c r="D3987" s="403" t="s">
        <v>25659</v>
      </c>
      <c r="E3987" s="415" t="s">
        <v>25736</v>
      </c>
      <c r="F3987" s="381" t="s">
        <v>20623</v>
      </c>
      <c r="G3987" s="412" t="s">
        <v>8698</v>
      </c>
    </row>
    <row r="3988" spans="1:7" s="413" customFormat="1" ht="42.75">
      <c r="A3988" s="371">
        <v>3974</v>
      </c>
      <c r="B3988" s="409">
        <v>8839</v>
      </c>
      <c r="C3988" s="410">
        <f>Matrix!B8841</f>
        <v>0</v>
      </c>
      <c r="D3988" s="403" t="s">
        <v>25659</v>
      </c>
      <c r="E3988" s="415" t="s">
        <v>25736</v>
      </c>
      <c r="F3988" s="381" t="s">
        <v>20624</v>
      </c>
      <c r="G3988" s="412" t="s">
        <v>8699</v>
      </c>
    </row>
    <row r="3989" spans="1:7" s="413" customFormat="1" ht="42.75">
      <c r="A3989" s="371">
        <v>3975</v>
      </c>
      <c r="B3989" s="409">
        <v>8840</v>
      </c>
      <c r="C3989" s="410">
        <f>Matrix!B8842</f>
        <v>0</v>
      </c>
      <c r="D3989" s="403" t="s">
        <v>25659</v>
      </c>
      <c r="E3989" s="415" t="s">
        <v>25736</v>
      </c>
      <c r="F3989" s="381" t="s">
        <v>20625</v>
      </c>
      <c r="G3989" s="412" t="s">
        <v>8700</v>
      </c>
    </row>
    <row r="3990" spans="1:7" s="413" customFormat="1" ht="42.75">
      <c r="A3990" s="371">
        <v>3976</v>
      </c>
      <c r="B3990" s="409">
        <v>8841</v>
      </c>
      <c r="C3990" s="410">
        <f>Matrix!B8843</f>
        <v>0</v>
      </c>
      <c r="D3990" s="403" t="s">
        <v>25659</v>
      </c>
      <c r="E3990" s="415" t="s">
        <v>25736</v>
      </c>
      <c r="F3990" s="381" t="s">
        <v>20626</v>
      </c>
      <c r="G3990" s="412" t="s">
        <v>8701</v>
      </c>
    </row>
    <row r="3991" spans="1:7" s="413" customFormat="1" ht="57">
      <c r="A3991" s="371">
        <v>3977</v>
      </c>
      <c r="B3991" s="409">
        <v>8844</v>
      </c>
      <c r="C3991" s="410">
        <f>Matrix!B8846</f>
        <v>0</v>
      </c>
      <c r="D3991" s="403" t="s">
        <v>25659</v>
      </c>
      <c r="E3991" s="415" t="s">
        <v>25736</v>
      </c>
      <c r="F3991" s="381" t="s">
        <v>20629</v>
      </c>
      <c r="G3991" s="412" t="s">
        <v>8704</v>
      </c>
    </row>
    <row r="3992" spans="1:7" s="413" customFormat="1" ht="57">
      <c r="A3992" s="371">
        <v>3978</v>
      </c>
      <c r="B3992" s="409">
        <v>8845</v>
      </c>
      <c r="C3992" s="410">
        <f>Matrix!B8847</f>
        <v>0</v>
      </c>
      <c r="D3992" s="403" t="s">
        <v>25659</v>
      </c>
      <c r="E3992" s="415" t="s">
        <v>25736</v>
      </c>
      <c r="F3992" s="381" t="s">
        <v>20630</v>
      </c>
      <c r="G3992" s="412" t="s">
        <v>8705</v>
      </c>
    </row>
    <row r="3993" spans="1:7" s="413" customFormat="1" ht="57">
      <c r="A3993" s="371">
        <v>3979</v>
      </c>
      <c r="B3993" s="409">
        <v>8852</v>
      </c>
      <c r="C3993" s="410">
        <f>Matrix!B8854</f>
        <v>0</v>
      </c>
      <c r="D3993" s="403" t="s">
        <v>25659</v>
      </c>
      <c r="E3993" s="415" t="s">
        <v>25736</v>
      </c>
      <c r="F3993" s="381" t="s">
        <v>20637</v>
      </c>
      <c r="G3993" s="412" t="s">
        <v>8712</v>
      </c>
    </row>
    <row r="3994" spans="1:7" s="413" customFormat="1" ht="57">
      <c r="A3994" s="371">
        <v>3980</v>
      </c>
      <c r="B3994" s="409">
        <v>8854</v>
      </c>
      <c r="C3994" s="410">
        <f>Matrix!B8856</f>
        <v>0</v>
      </c>
      <c r="D3994" s="403" t="s">
        <v>25659</v>
      </c>
      <c r="E3994" s="415" t="s">
        <v>25736</v>
      </c>
      <c r="F3994" s="381" t="s">
        <v>20639</v>
      </c>
      <c r="G3994" s="412" t="s">
        <v>8714</v>
      </c>
    </row>
    <row r="3995" spans="1:7" s="413" customFormat="1" ht="42.75">
      <c r="A3995" s="371">
        <v>3981</v>
      </c>
      <c r="B3995" s="409">
        <v>8861</v>
      </c>
      <c r="C3995" s="410">
        <f>Matrix!B8863</f>
        <v>0</v>
      </c>
      <c r="D3995" s="403" t="s">
        <v>25659</v>
      </c>
      <c r="E3995" s="415" t="s">
        <v>25736</v>
      </c>
      <c r="F3995" s="381" t="s">
        <v>20646</v>
      </c>
      <c r="G3995" s="412" t="s">
        <v>8721</v>
      </c>
    </row>
    <row r="3996" spans="1:7" s="413" customFormat="1" ht="57">
      <c r="A3996" s="371">
        <v>3982</v>
      </c>
      <c r="B3996" s="409">
        <v>8863</v>
      </c>
      <c r="C3996" s="410">
        <f>Matrix!B8865</f>
        <v>0</v>
      </c>
      <c r="D3996" s="403" t="s">
        <v>25659</v>
      </c>
      <c r="E3996" s="415" t="s">
        <v>25736</v>
      </c>
      <c r="F3996" s="381" t="s">
        <v>20648</v>
      </c>
      <c r="G3996" s="412" t="s">
        <v>8723</v>
      </c>
    </row>
    <row r="3997" spans="1:7" s="413" customFormat="1" ht="57">
      <c r="A3997" s="371">
        <v>3983</v>
      </c>
      <c r="B3997" s="409">
        <v>8865</v>
      </c>
      <c r="C3997" s="410">
        <f>Matrix!B8867</f>
        <v>0</v>
      </c>
      <c r="D3997" s="403" t="s">
        <v>25659</v>
      </c>
      <c r="E3997" s="415" t="s">
        <v>25736</v>
      </c>
      <c r="F3997" s="381" t="s">
        <v>20650</v>
      </c>
      <c r="G3997" s="412" t="s">
        <v>8725</v>
      </c>
    </row>
    <row r="3998" spans="1:7" s="413" customFormat="1" ht="42.75">
      <c r="A3998" s="371">
        <v>3984</v>
      </c>
      <c r="B3998" s="409">
        <v>8866</v>
      </c>
      <c r="C3998" s="410">
        <f>Matrix!B8868</f>
        <v>0</v>
      </c>
      <c r="D3998" s="403" t="s">
        <v>25659</v>
      </c>
      <c r="E3998" s="415" t="s">
        <v>25736</v>
      </c>
      <c r="F3998" s="381" t="s">
        <v>20651</v>
      </c>
      <c r="G3998" s="412" t="s">
        <v>8726</v>
      </c>
    </row>
    <row r="3999" spans="1:7" s="413" customFormat="1" ht="42.75">
      <c r="A3999" s="371">
        <v>3985</v>
      </c>
      <c r="B3999" s="409">
        <v>8867</v>
      </c>
      <c r="C3999" s="410">
        <f>Matrix!B8869</f>
        <v>0</v>
      </c>
      <c r="D3999" s="403" t="s">
        <v>25659</v>
      </c>
      <c r="E3999" s="415" t="s">
        <v>25736</v>
      </c>
      <c r="F3999" s="381" t="s">
        <v>20652</v>
      </c>
      <c r="G3999" s="412" t="s">
        <v>8727</v>
      </c>
    </row>
    <row r="4000" spans="1:7" s="413" customFormat="1" ht="42.75">
      <c r="A4000" s="371">
        <v>3986</v>
      </c>
      <c r="B4000" s="409">
        <v>8868</v>
      </c>
      <c r="C4000" s="410">
        <f>Matrix!B8870</f>
        <v>0</v>
      </c>
      <c r="D4000" s="403" t="s">
        <v>25659</v>
      </c>
      <c r="E4000" s="415" t="s">
        <v>25736</v>
      </c>
      <c r="F4000" s="381" t="s">
        <v>20653</v>
      </c>
      <c r="G4000" s="412" t="s">
        <v>8728</v>
      </c>
    </row>
    <row r="4001" spans="1:7" s="413" customFormat="1" ht="42.75">
      <c r="A4001" s="371">
        <v>3987</v>
      </c>
      <c r="B4001" s="409">
        <v>8869</v>
      </c>
      <c r="C4001" s="410">
        <f>Matrix!B8871</f>
        <v>0</v>
      </c>
      <c r="D4001" s="403" t="s">
        <v>25659</v>
      </c>
      <c r="E4001" s="415" t="s">
        <v>25736</v>
      </c>
      <c r="F4001" s="381" t="s">
        <v>20654</v>
      </c>
      <c r="G4001" s="412" t="s">
        <v>8729</v>
      </c>
    </row>
    <row r="4002" spans="1:7" s="413" customFormat="1" ht="42.75">
      <c r="A4002" s="371">
        <v>3988</v>
      </c>
      <c r="B4002" s="409">
        <v>8870</v>
      </c>
      <c r="C4002" s="410">
        <f>Matrix!B8872</f>
        <v>0</v>
      </c>
      <c r="D4002" s="403" t="s">
        <v>25659</v>
      </c>
      <c r="E4002" s="415" t="s">
        <v>25736</v>
      </c>
      <c r="F4002" s="381" t="s">
        <v>20655</v>
      </c>
      <c r="G4002" s="412" t="s">
        <v>8730</v>
      </c>
    </row>
    <row r="4003" spans="1:7" s="413" customFormat="1" ht="42.75">
      <c r="A4003" s="371">
        <v>3989</v>
      </c>
      <c r="B4003" s="409">
        <v>8871</v>
      </c>
      <c r="C4003" s="410">
        <f>Matrix!B8873</f>
        <v>0</v>
      </c>
      <c r="D4003" s="403" t="s">
        <v>25659</v>
      </c>
      <c r="E4003" s="415" t="s">
        <v>25736</v>
      </c>
      <c r="F4003" s="381" t="s">
        <v>20656</v>
      </c>
      <c r="G4003" s="412" t="s">
        <v>8731</v>
      </c>
    </row>
    <row r="4004" spans="1:7" s="413" customFormat="1" ht="42.75">
      <c r="A4004" s="371">
        <v>3990</v>
      </c>
      <c r="B4004" s="409">
        <v>8872</v>
      </c>
      <c r="C4004" s="410">
        <f>Matrix!B8874</f>
        <v>0</v>
      </c>
      <c r="D4004" s="403" t="s">
        <v>25659</v>
      </c>
      <c r="E4004" s="415" t="s">
        <v>25736</v>
      </c>
      <c r="F4004" s="381" t="s">
        <v>20657</v>
      </c>
      <c r="G4004" s="412" t="s">
        <v>8732</v>
      </c>
    </row>
    <row r="4005" spans="1:7" s="413" customFormat="1" ht="57">
      <c r="A4005" s="371">
        <v>3991</v>
      </c>
      <c r="B4005" s="409">
        <v>8873</v>
      </c>
      <c r="C4005" s="410">
        <f>Matrix!B8875</f>
        <v>0</v>
      </c>
      <c r="D4005" s="403" t="s">
        <v>25659</v>
      </c>
      <c r="E4005" s="415" t="s">
        <v>25736</v>
      </c>
      <c r="F4005" s="381" t="s">
        <v>20658</v>
      </c>
      <c r="G4005" s="412" t="s">
        <v>8733</v>
      </c>
    </row>
    <row r="4006" spans="1:7" s="413" customFormat="1" ht="51.75">
      <c r="A4006" s="371">
        <v>3992</v>
      </c>
      <c r="B4006" s="409">
        <v>8876</v>
      </c>
      <c r="C4006" s="410">
        <f>Matrix!B8878</f>
        <v>0</v>
      </c>
      <c r="D4006" s="403" t="s">
        <v>25659</v>
      </c>
      <c r="E4006" s="415" t="s">
        <v>25736</v>
      </c>
      <c r="F4006" s="381" t="s">
        <v>20661</v>
      </c>
      <c r="G4006" s="412" t="s">
        <v>8736</v>
      </c>
    </row>
    <row r="4007" spans="1:7" s="413" customFormat="1" ht="42.75">
      <c r="A4007" s="371">
        <v>3993</v>
      </c>
      <c r="B4007" s="409">
        <v>8883</v>
      </c>
      <c r="C4007" s="410">
        <f>Matrix!B8885</f>
        <v>0</v>
      </c>
      <c r="D4007" s="403" t="s">
        <v>25659</v>
      </c>
      <c r="E4007" s="415" t="s">
        <v>25736</v>
      </c>
      <c r="F4007" s="381" t="s">
        <v>20668</v>
      </c>
      <c r="G4007" s="412" t="s">
        <v>8743</v>
      </c>
    </row>
    <row r="4008" spans="1:7" s="413" customFormat="1" ht="37.5">
      <c r="A4008" s="371">
        <v>3994</v>
      </c>
      <c r="B4008" s="409">
        <v>9060</v>
      </c>
      <c r="C4008" s="410">
        <f>Matrix!B9062</f>
        <v>0</v>
      </c>
      <c r="D4008" s="403" t="s">
        <v>25659</v>
      </c>
      <c r="E4008" s="415" t="s">
        <v>25736</v>
      </c>
      <c r="F4008" s="381" t="s">
        <v>20845</v>
      </c>
      <c r="G4008" s="412" t="s">
        <v>8920</v>
      </c>
    </row>
    <row r="4009" spans="1:7" s="413" customFormat="1" ht="51.75">
      <c r="A4009" s="371">
        <v>3995</v>
      </c>
      <c r="B4009" s="409">
        <v>9092</v>
      </c>
      <c r="C4009" s="410">
        <f>Matrix!B9094</f>
        <v>0</v>
      </c>
      <c r="D4009" s="403" t="s">
        <v>25659</v>
      </c>
      <c r="E4009" s="415" t="s">
        <v>25736</v>
      </c>
      <c r="F4009" s="381" t="s">
        <v>20877</v>
      </c>
      <c r="G4009" s="412" t="s">
        <v>8952</v>
      </c>
    </row>
    <row r="4010" spans="1:7" s="413" customFormat="1" ht="51.75">
      <c r="A4010" s="371">
        <v>3996</v>
      </c>
      <c r="B4010" s="409">
        <v>9102</v>
      </c>
      <c r="C4010" s="410">
        <f>Matrix!B9104</f>
        <v>0</v>
      </c>
      <c r="D4010" s="403" t="s">
        <v>25659</v>
      </c>
      <c r="E4010" s="415" t="s">
        <v>25736</v>
      </c>
      <c r="F4010" s="381" t="s">
        <v>20887</v>
      </c>
      <c r="G4010" s="412" t="s">
        <v>8961</v>
      </c>
    </row>
    <row r="4011" spans="1:7" s="413" customFormat="1" ht="37.5">
      <c r="A4011" s="371">
        <v>3997</v>
      </c>
      <c r="B4011" s="409">
        <v>9107</v>
      </c>
      <c r="C4011" s="410">
        <f>Matrix!B9109</f>
        <v>0</v>
      </c>
      <c r="D4011" s="403" t="s">
        <v>25659</v>
      </c>
      <c r="E4011" s="415" t="s">
        <v>25736</v>
      </c>
      <c r="F4011" s="381" t="s">
        <v>20892</v>
      </c>
      <c r="G4011" s="412" t="s">
        <v>644</v>
      </c>
    </row>
    <row r="4012" spans="1:7" s="413" customFormat="1" ht="37.5">
      <c r="A4012" s="371">
        <v>3998</v>
      </c>
      <c r="B4012" s="409">
        <v>9109</v>
      </c>
      <c r="C4012" s="410">
        <f>Matrix!B9111</f>
        <v>0</v>
      </c>
      <c r="D4012" s="403" t="s">
        <v>25659</v>
      </c>
      <c r="E4012" s="415" t="s">
        <v>25736</v>
      </c>
      <c r="F4012" s="381" t="s">
        <v>20894</v>
      </c>
      <c r="G4012" s="412" t="s">
        <v>8966</v>
      </c>
    </row>
    <row r="4013" spans="1:7" s="413" customFormat="1" ht="37.5">
      <c r="A4013" s="371">
        <v>3999</v>
      </c>
      <c r="B4013" s="409">
        <v>9110</v>
      </c>
      <c r="C4013" s="410">
        <f>Matrix!B9112</f>
        <v>0</v>
      </c>
      <c r="D4013" s="403" t="s">
        <v>25659</v>
      </c>
      <c r="E4013" s="415" t="s">
        <v>25736</v>
      </c>
      <c r="F4013" s="381" t="s">
        <v>20895</v>
      </c>
      <c r="G4013" s="412" t="s">
        <v>8967</v>
      </c>
    </row>
    <row r="4014" spans="1:7" s="413" customFormat="1" ht="37.5">
      <c r="A4014" s="371">
        <v>4000</v>
      </c>
      <c r="B4014" s="409">
        <v>9149</v>
      </c>
      <c r="C4014" s="410">
        <f>Matrix!B9151</f>
        <v>0</v>
      </c>
      <c r="D4014" s="403" t="s">
        <v>25659</v>
      </c>
      <c r="E4014" s="415" t="s">
        <v>25736</v>
      </c>
      <c r="F4014" s="381" t="s">
        <v>20934</v>
      </c>
      <c r="G4014" s="412" t="s">
        <v>9006</v>
      </c>
    </row>
    <row r="4015" spans="1:7" s="413" customFormat="1" ht="37.5">
      <c r="A4015" s="371">
        <v>4001</v>
      </c>
      <c r="B4015" s="409">
        <v>9173</v>
      </c>
      <c r="C4015" s="410">
        <f>Matrix!B9175</f>
        <v>0</v>
      </c>
      <c r="D4015" s="403" t="s">
        <v>25659</v>
      </c>
      <c r="E4015" s="415" t="s">
        <v>25736</v>
      </c>
      <c r="F4015" s="381" t="s">
        <v>20958</v>
      </c>
      <c r="G4015" s="412" t="s">
        <v>9030</v>
      </c>
    </row>
    <row r="4016" spans="1:7" s="413" customFormat="1" ht="37.5">
      <c r="A4016" s="371">
        <v>4002</v>
      </c>
      <c r="B4016" s="409">
        <v>9225</v>
      </c>
      <c r="C4016" s="410">
        <f>Matrix!B9227</f>
        <v>0</v>
      </c>
      <c r="D4016" s="403" t="s">
        <v>25659</v>
      </c>
      <c r="E4016" s="415" t="s">
        <v>25736</v>
      </c>
      <c r="F4016" s="381" t="s">
        <v>25728</v>
      </c>
      <c r="G4016" s="412" t="s">
        <v>9082</v>
      </c>
    </row>
    <row r="4017" spans="1:7" s="413" customFormat="1" ht="37.5">
      <c r="A4017" s="371">
        <v>4003</v>
      </c>
      <c r="B4017" s="409">
        <v>9226</v>
      </c>
      <c r="C4017" s="410">
        <f>Matrix!B9228</f>
        <v>0</v>
      </c>
      <c r="D4017" s="403" t="s">
        <v>25659</v>
      </c>
      <c r="E4017" s="415" t="s">
        <v>25736</v>
      </c>
      <c r="F4017" s="381" t="s">
        <v>21011</v>
      </c>
      <c r="G4017" s="412" t="s">
        <v>9083</v>
      </c>
    </row>
    <row r="4018" spans="1:7" s="413" customFormat="1" ht="42.75">
      <c r="A4018" s="371">
        <v>4004</v>
      </c>
      <c r="B4018" s="409">
        <v>9307</v>
      </c>
      <c r="C4018" s="410">
        <f>Matrix!B9309</f>
        <v>0</v>
      </c>
      <c r="D4018" s="403" t="s">
        <v>25659</v>
      </c>
      <c r="E4018" s="415" t="s">
        <v>25736</v>
      </c>
      <c r="F4018" s="381" t="s">
        <v>25765</v>
      </c>
      <c r="G4018" s="412" t="s">
        <v>9163</v>
      </c>
    </row>
    <row r="4019" spans="1:7" s="413" customFormat="1" ht="37.5">
      <c r="A4019" s="371">
        <v>4005</v>
      </c>
      <c r="B4019" s="409">
        <v>9688</v>
      </c>
      <c r="C4019" s="410">
        <f>Matrix!B9690</f>
        <v>0</v>
      </c>
      <c r="D4019" s="403" t="s">
        <v>25659</v>
      </c>
      <c r="E4019" s="415" t="s">
        <v>25736</v>
      </c>
      <c r="F4019" s="381" t="s">
        <v>21462</v>
      </c>
      <c r="G4019" s="412" t="s">
        <v>9544</v>
      </c>
    </row>
    <row r="4020" spans="1:7" s="413" customFormat="1" ht="37.5">
      <c r="A4020" s="371">
        <v>4006</v>
      </c>
      <c r="B4020" s="409">
        <v>9692</v>
      </c>
      <c r="C4020" s="410">
        <f>Matrix!B9694</f>
        <v>0</v>
      </c>
      <c r="D4020" s="403" t="s">
        <v>25659</v>
      </c>
      <c r="E4020" s="415" t="s">
        <v>25736</v>
      </c>
      <c r="F4020" s="381" t="s">
        <v>21466</v>
      </c>
      <c r="G4020" s="412" t="s">
        <v>9548</v>
      </c>
    </row>
    <row r="4021" spans="1:7" s="413" customFormat="1" ht="37.5">
      <c r="A4021" s="371">
        <v>4007</v>
      </c>
      <c r="B4021" s="409">
        <v>9693</v>
      </c>
      <c r="C4021" s="410">
        <f>Matrix!B9695</f>
        <v>0</v>
      </c>
      <c r="D4021" s="403" t="s">
        <v>25659</v>
      </c>
      <c r="E4021" s="415" t="s">
        <v>25736</v>
      </c>
      <c r="F4021" s="381" t="s">
        <v>21467</v>
      </c>
      <c r="G4021" s="412" t="s">
        <v>9549</v>
      </c>
    </row>
    <row r="4022" spans="1:7" s="413" customFormat="1" ht="37.5">
      <c r="A4022" s="371">
        <v>4008</v>
      </c>
      <c r="B4022" s="409">
        <v>9782</v>
      </c>
      <c r="C4022" s="410">
        <f>Matrix!B9784</f>
        <v>0</v>
      </c>
      <c r="D4022" s="403" t="s">
        <v>25659</v>
      </c>
      <c r="E4022" s="415" t="s">
        <v>25736</v>
      </c>
      <c r="F4022" s="381" t="s">
        <v>25766</v>
      </c>
      <c r="G4022" s="412" t="s">
        <v>9641</v>
      </c>
    </row>
    <row r="4023" spans="1:7" s="413" customFormat="1" ht="37.5">
      <c r="A4023" s="371">
        <v>4009</v>
      </c>
      <c r="B4023" s="409">
        <v>9808</v>
      </c>
      <c r="C4023" s="410">
        <f>Matrix!B9810</f>
        <v>0</v>
      </c>
      <c r="D4023" s="403" t="s">
        <v>25659</v>
      </c>
      <c r="E4023" s="415" t="s">
        <v>25736</v>
      </c>
      <c r="F4023" s="381" t="s">
        <v>21579</v>
      </c>
      <c r="G4023" s="412" t="s">
        <v>9667</v>
      </c>
    </row>
    <row r="4024" spans="1:7" s="413" customFormat="1" ht="37.5">
      <c r="A4024" s="371">
        <v>4010</v>
      </c>
      <c r="B4024" s="409">
        <v>9819</v>
      </c>
      <c r="C4024" s="410">
        <f>Matrix!B9821</f>
        <v>0</v>
      </c>
      <c r="D4024" s="403" t="s">
        <v>25659</v>
      </c>
      <c r="E4024" s="415" t="s">
        <v>25736</v>
      </c>
      <c r="F4024" s="381" t="s">
        <v>21589</v>
      </c>
      <c r="G4024" s="412" t="s">
        <v>9679</v>
      </c>
    </row>
    <row r="4025" spans="1:7" s="413" customFormat="1" ht="37.5">
      <c r="A4025" s="371">
        <v>4011</v>
      </c>
      <c r="B4025" s="409">
        <v>9825</v>
      </c>
      <c r="C4025" s="410">
        <f>Matrix!B9827</f>
        <v>0</v>
      </c>
      <c r="D4025" s="403" t="s">
        <v>25659</v>
      </c>
      <c r="E4025" s="415" t="s">
        <v>25736</v>
      </c>
      <c r="F4025" s="381" t="s">
        <v>21595</v>
      </c>
      <c r="G4025" s="412" t="s">
        <v>9685</v>
      </c>
    </row>
    <row r="4026" spans="1:7" s="413" customFormat="1" ht="37.5">
      <c r="A4026" s="371">
        <v>4012</v>
      </c>
      <c r="B4026" s="409">
        <v>9826</v>
      </c>
      <c r="C4026" s="410">
        <f>Matrix!B9828</f>
        <v>0</v>
      </c>
      <c r="D4026" s="403" t="s">
        <v>25659</v>
      </c>
      <c r="E4026" s="415" t="s">
        <v>25736</v>
      </c>
      <c r="F4026" s="381" t="s">
        <v>21596</v>
      </c>
      <c r="G4026" s="412" t="s">
        <v>9686</v>
      </c>
    </row>
    <row r="4027" spans="1:7" s="413" customFormat="1" ht="37.5">
      <c r="A4027" s="371">
        <v>4013</v>
      </c>
      <c r="B4027" s="409">
        <v>9827</v>
      </c>
      <c r="C4027" s="410">
        <f>Matrix!B9829</f>
        <v>0</v>
      </c>
      <c r="D4027" s="403" t="s">
        <v>25659</v>
      </c>
      <c r="E4027" s="415" t="s">
        <v>25736</v>
      </c>
      <c r="F4027" s="381" t="s">
        <v>21597</v>
      </c>
      <c r="G4027" s="412" t="s">
        <v>9687</v>
      </c>
    </row>
    <row r="4028" spans="1:7" s="413" customFormat="1" ht="37.5">
      <c r="A4028" s="371">
        <v>4014</v>
      </c>
      <c r="B4028" s="409">
        <v>9828</v>
      </c>
      <c r="C4028" s="410">
        <f>Matrix!B9830</f>
        <v>0</v>
      </c>
      <c r="D4028" s="403" t="s">
        <v>25659</v>
      </c>
      <c r="E4028" s="415" t="s">
        <v>25736</v>
      </c>
      <c r="F4028" s="381" t="s">
        <v>21598</v>
      </c>
      <c r="G4028" s="412" t="s">
        <v>9688</v>
      </c>
    </row>
    <row r="4029" spans="1:7" s="413" customFormat="1" ht="37.5">
      <c r="A4029" s="371">
        <v>4015</v>
      </c>
      <c r="B4029" s="409">
        <v>9829</v>
      </c>
      <c r="C4029" s="410">
        <f>Matrix!B9831</f>
        <v>0</v>
      </c>
      <c r="D4029" s="403" t="s">
        <v>25659</v>
      </c>
      <c r="E4029" s="415" t="s">
        <v>25736</v>
      </c>
      <c r="F4029" s="381" t="s">
        <v>21599</v>
      </c>
      <c r="G4029" s="412" t="s">
        <v>9689</v>
      </c>
    </row>
    <row r="4030" spans="1:7" s="413" customFormat="1" ht="37.5">
      <c r="A4030" s="371">
        <v>4016</v>
      </c>
      <c r="B4030" s="409">
        <v>9830</v>
      </c>
      <c r="C4030" s="410">
        <f>Matrix!B9832</f>
        <v>0</v>
      </c>
      <c r="D4030" s="403" t="s">
        <v>25659</v>
      </c>
      <c r="E4030" s="415" t="s">
        <v>25736</v>
      </c>
      <c r="F4030" s="381" t="s">
        <v>21600</v>
      </c>
      <c r="G4030" s="412" t="s">
        <v>9690</v>
      </c>
    </row>
    <row r="4031" spans="1:7" s="413" customFormat="1" ht="37.5">
      <c r="A4031" s="371">
        <v>4017</v>
      </c>
      <c r="B4031" s="409">
        <v>9831</v>
      </c>
      <c r="C4031" s="410">
        <f>Matrix!B9833</f>
        <v>0</v>
      </c>
      <c r="D4031" s="403" t="s">
        <v>25659</v>
      </c>
      <c r="E4031" s="415" t="s">
        <v>25736</v>
      </c>
      <c r="F4031" s="381" t="s">
        <v>21601</v>
      </c>
      <c r="G4031" s="412" t="s">
        <v>9691</v>
      </c>
    </row>
    <row r="4032" spans="1:7" s="413" customFormat="1" ht="37.5">
      <c r="A4032" s="371">
        <v>4018</v>
      </c>
      <c r="B4032" s="409">
        <v>9832</v>
      </c>
      <c r="C4032" s="410">
        <f>Matrix!B9834</f>
        <v>0</v>
      </c>
      <c r="D4032" s="403" t="s">
        <v>25659</v>
      </c>
      <c r="E4032" s="415" t="s">
        <v>25736</v>
      </c>
      <c r="F4032" s="381" t="s">
        <v>21602</v>
      </c>
      <c r="G4032" s="412" t="s">
        <v>9692</v>
      </c>
    </row>
    <row r="4033" spans="1:7" s="413" customFormat="1" ht="37.5">
      <c r="A4033" s="371">
        <v>4019</v>
      </c>
      <c r="B4033" s="409">
        <v>9833</v>
      </c>
      <c r="C4033" s="410">
        <f>Matrix!B9835</f>
        <v>0</v>
      </c>
      <c r="D4033" s="403" t="s">
        <v>25659</v>
      </c>
      <c r="E4033" s="415" t="s">
        <v>25736</v>
      </c>
      <c r="F4033" s="381" t="s">
        <v>21603</v>
      </c>
      <c r="G4033" s="412" t="s">
        <v>9693</v>
      </c>
    </row>
    <row r="4034" spans="1:7" s="413" customFormat="1" ht="37.5">
      <c r="A4034" s="371">
        <v>4020</v>
      </c>
      <c r="B4034" s="409">
        <v>9834</v>
      </c>
      <c r="C4034" s="410">
        <f>Matrix!B9836</f>
        <v>0</v>
      </c>
      <c r="D4034" s="403" t="s">
        <v>25659</v>
      </c>
      <c r="E4034" s="415" t="s">
        <v>25736</v>
      </c>
      <c r="F4034" s="381" t="s">
        <v>21604</v>
      </c>
      <c r="G4034" s="412" t="s">
        <v>9694</v>
      </c>
    </row>
    <row r="4035" spans="1:7" s="413" customFormat="1" ht="37.5">
      <c r="A4035" s="371">
        <v>4021</v>
      </c>
      <c r="B4035" s="409">
        <v>9835</v>
      </c>
      <c r="C4035" s="410">
        <f>Matrix!B9837</f>
        <v>0</v>
      </c>
      <c r="D4035" s="403" t="s">
        <v>25659</v>
      </c>
      <c r="E4035" s="415" t="s">
        <v>25736</v>
      </c>
      <c r="F4035" s="381" t="s">
        <v>21605</v>
      </c>
      <c r="G4035" s="412" t="s">
        <v>9695</v>
      </c>
    </row>
    <row r="4036" spans="1:7" s="413" customFormat="1" ht="37.5">
      <c r="A4036" s="371">
        <v>4022</v>
      </c>
      <c r="B4036" s="409">
        <v>9836</v>
      </c>
      <c r="C4036" s="410">
        <f>Matrix!B9838</f>
        <v>0</v>
      </c>
      <c r="D4036" s="403" t="s">
        <v>25659</v>
      </c>
      <c r="E4036" s="415" t="s">
        <v>25736</v>
      </c>
      <c r="F4036" s="381" t="s">
        <v>21606</v>
      </c>
      <c r="G4036" s="412" t="s">
        <v>9696</v>
      </c>
    </row>
    <row r="4037" spans="1:7" s="413" customFormat="1" ht="37.5">
      <c r="A4037" s="371">
        <v>4023</v>
      </c>
      <c r="B4037" s="409">
        <v>9837</v>
      </c>
      <c r="C4037" s="410">
        <f>Matrix!B9839</f>
        <v>0</v>
      </c>
      <c r="D4037" s="403" t="s">
        <v>25659</v>
      </c>
      <c r="E4037" s="415" t="s">
        <v>25736</v>
      </c>
      <c r="F4037" s="381" t="s">
        <v>21607</v>
      </c>
      <c r="G4037" s="412" t="s">
        <v>9697</v>
      </c>
    </row>
    <row r="4038" spans="1:7" s="413" customFormat="1" ht="37.5">
      <c r="A4038" s="371">
        <v>4024</v>
      </c>
      <c r="B4038" s="409">
        <v>9838</v>
      </c>
      <c r="C4038" s="410">
        <f>Matrix!B9840</f>
        <v>0</v>
      </c>
      <c r="D4038" s="403" t="s">
        <v>25659</v>
      </c>
      <c r="E4038" s="415" t="s">
        <v>25736</v>
      </c>
      <c r="F4038" s="381" t="s">
        <v>21608</v>
      </c>
      <c r="G4038" s="412" t="s">
        <v>9698</v>
      </c>
    </row>
    <row r="4039" spans="1:7" s="413" customFormat="1" ht="37.5">
      <c r="A4039" s="371">
        <v>4025</v>
      </c>
      <c r="B4039" s="409">
        <v>9839</v>
      </c>
      <c r="C4039" s="410">
        <f>Matrix!B9841</f>
        <v>0</v>
      </c>
      <c r="D4039" s="403" t="s">
        <v>25659</v>
      </c>
      <c r="E4039" s="415" t="s">
        <v>25736</v>
      </c>
      <c r="F4039" s="381" t="s">
        <v>21609</v>
      </c>
      <c r="G4039" s="412" t="s">
        <v>9699</v>
      </c>
    </row>
    <row r="4040" spans="1:7" s="413" customFormat="1" ht="37.5">
      <c r="A4040" s="371">
        <v>4026</v>
      </c>
      <c r="B4040" s="409">
        <v>9840</v>
      </c>
      <c r="C4040" s="410">
        <f>Matrix!B9842</f>
        <v>0</v>
      </c>
      <c r="D4040" s="403" t="s">
        <v>25659</v>
      </c>
      <c r="E4040" s="415" t="s">
        <v>25736</v>
      </c>
      <c r="F4040" s="381" t="s">
        <v>21610</v>
      </c>
      <c r="G4040" s="412" t="s">
        <v>9700</v>
      </c>
    </row>
    <row r="4041" spans="1:7" s="413" customFormat="1" ht="37.5">
      <c r="A4041" s="371">
        <v>4027</v>
      </c>
      <c r="B4041" s="409">
        <v>9872</v>
      </c>
      <c r="C4041" s="410">
        <f>Matrix!B9874</f>
        <v>0</v>
      </c>
      <c r="D4041" s="403" t="s">
        <v>25659</v>
      </c>
      <c r="E4041" s="415" t="s">
        <v>25736</v>
      </c>
      <c r="F4041" s="381" t="s">
        <v>25767</v>
      </c>
      <c r="G4041" s="412" t="s">
        <v>9733</v>
      </c>
    </row>
    <row r="4042" spans="1:7" s="413" customFormat="1" ht="37.5">
      <c r="A4042" s="371">
        <v>4028</v>
      </c>
      <c r="B4042" s="409">
        <v>9882</v>
      </c>
      <c r="C4042" s="410">
        <f>Matrix!B9884</f>
        <v>0</v>
      </c>
      <c r="D4042" s="403" t="s">
        <v>25659</v>
      </c>
      <c r="E4042" s="415" t="s">
        <v>25736</v>
      </c>
      <c r="F4042" s="381" t="s">
        <v>25768</v>
      </c>
      <c r="G4042" s="412" t="s">
        <v>9743</v>
      </c>
    </row>
    <row r="4043" spans="1:7" s="413" customFormat="1" ht="37.5">
      <c r="A4043" s="371">
        <v>4029</v>
      </c>
      <c r="B4043" s="409">
        <v>9883</v>
      </c>
      <c r="C4043" s="410">
        <f>Matrix!B9885</f>
        <v>0</v>
      </c>
      <c r="D4043" s="403" t="s">
        <v>25659</v>
      </c>
      <c r="E4043" s="415" t="s">
        <v>25736</v>
      </c>
      <c r="F4043" s="381" t="s">
        <v>21652</v>
      </c>
      <c r="G4043" s="412" t="s">
        <v>9744</v>
      </c>
    </row>
    <row r="4044" spans="1:7" s="413" customFormat="1" ht="37.5">
      <c r="A4044" s="371">
        <v>4030</v>
      </c>
      <c r="B4044" s="409">
        <v>9884</v>
      </c>
      <c r="C4044" s="410">
        <f>Matrix!B9886</f>
        <v>0</v>
      </c>
      <c r="D4044" s="403" t="s">
        <v>25659</v>
      </c>
      <c r="E4044" s="415" t="s">
        <v>25736</v>
      </c>
      <c r="F4044" s="381" t="s">
        <v>21653</v>
      </c>
      <c r="G4044" s="412" t="s">
        <v>9745</v>
      </c>
    </row>
    <row r="4045" spans="1:7" s="413" customFormat="1" ht="37.5">
      <c r="A4045" s="371">
        <v>4031</v>
      </c>
      <c r="B4045" s="409">
        <v>9901</v>
      </c>
      <c r="C4045" s="410">
        <f>Matrix!B9903</f>
        <v>0</v>
      </c>
      <c r="D4045" s="403" t="s">
        <v>25659</v>
      </c>
      <c r="E4045" s="415" t="s">
        <v>25736</v>
      </c>
      <c r="F4045" s="381" t="s">
        <v>21670</v>
      </c>
      <c r="G4045" s="412" t="s">
        <v>9762</v>
      </c>
    </row>
    <row r="4046" spans="1:7" s="413" customFormat="1" ht="37.5">
      <c r="A4046" s="371">
        <v>4032</v>
      </c>
      <c r="B4046" s="409">
        <v>9940</v>
      </c>
      <c r="C4046" s="410">
        <f>Matrix!B9942</f>
        <v>0</v>
      </c>
      <c r="D4046" s="403" t="s">
        <v>25659</v>
      </c>
      <c r="E4046" s="415" t="s">
        <v>25736</v>
      </c>
      <c r="F4046" s="381" t="s">
        <v>25769</v>
      </c>
      <c r="G4046" s="412" t="s">
        <v>9801</v>
      </c>
    </row>
    <row r="4047" spans="1:7" s="413" customFormat="1" ht="37.5">
      <c r="A4047" s="371">
        <v>4033</v>
      </c>
      <c r="B4047" s="409">
        <v>10040</v>
      </c>
      <c r="C4047" s="410">
        <f>Matrix!B10042</f>
        <v>0</v>
      </c>
      <c r="D4047" s="403" t="s">
        <v>25659</v>
      </c>
      <c r="E4047" s="415" t="s">
        <v>25736</v>
      </c>
      <c r="F4047" s="381" t="s">
        <v>21809</v>
      </c>
      <c r="G4047" s="412" t="s">
        <v>9901</v>
      </c>
    </row>
    <row r="4048" spans="1:7" s="413" customFormat="1" ht="37.5">
      <c r="A4048" s="371">
        <v>4034</v>
      </c>
      <c r="B4048" s="409">
        <v>10041</v>
      </c>
      <c r="C4048" s="410">
        <f>Matrix!B10043</f>
        <v>0</v>
      </c>
      <c r="D4048" s="403" t="s">
        <v>25659</v>
      </c>
      <c r="E4048" s="415" t="s">
        <v>25736</v>
      </c>
      <c r="F4048" s="381" t="s">
        <v>21810</v>
      </c>
      <c r="G4048" s="412" t="s">
        <v>9902</v>
      </c>
    </row>
    <row r="4049" spans="1:7" s="413" customFormat="1" ht="37.5">
      <c r="A4049" s="371">
        <v>4035</v>
      </c>
      <c r="B4049" s="409">
        <v>1875</v>
      </c>
      <c r="C4049" s="410">
        <f>Matrix!B1877</f>
        <v>0</v>
      </c>
      <c r="D4049" s="403" t="s">
        <v>25659</v>
      </c>
      <c r="E4049" s="416" t="s">
        <v>25770</v>
      </c>
      <c r="F4049" s="381" t="s">
        <v>25771</v>
      </c>
      <c r="G4049" s="412" t="s">
        <v>1877</v>
      </c>
    </row>
    <row r="4050" spans="1:7" s="413" customFormat="1" ht="37.5">
      <c r="A4050" s="371">
        <v>4036</v>
      </c>
      <c r="B4050" s="409">
        <v>1976</v>
      </c>
      <c r="C4050" s="410">
        <f>Matrix!B1978</f>
        <v>0</v>
      </c>
      <c r="D4050" s="403" t="s">
        <v>25659</v>
      </c>
      <c r="E4050" s="416" t="s">
        <v>25770</v>
      </c>
      <c r="F4050" s="381" t="s">
        <v>14027</v>
      </c>
      <c r="G4050" s="412" t="s">
        <v>1978</v>
      </c>
    </row>
    <row r="4051" spans="1:7" s="413" customFormat="1" ht="37.5">
      <c r="A4051" s="371">
        <v>4037</v>
      </c>
      <c r="B4051" s="409">
        <v>2004</v>
      </c>
      <c r="C4051" s="410">
        <f>Matrix!B2006</f>
        <v>0</v>
      </c>
      <c r="D4051" s="403" t="s">
        <v>25659</v>
      </c>
      <c r="E4051" s="416" t="s">
        <v>25770</v>
      </c>
      <c r="F4051" s="381" t="s">
        <v>14055</v>
      </c>
      <c r="G4051" s="412" t="s">
        <v>2006</v>
      </c>
    </row>
    <row r="4052" spans="1:7" s="413" customFormat="1" ht="37.5">
      <c r="A4052" s="371">
        <v>4038</v>
      </c>
      <c r="B4052" s="409">
        <v>2187</v>
      </c>
      <c r="C4052" s="410">
        <f>Matrix!B2189</f>
        <v>0</v>
      </c>
      <c r="D4052" s="403" t="s">
        <v>25659</v>
      </c>
      <c r="E4052" s="416" t="s">
        <v>25770</v>
      </c>
      <c r="F4052" s="381" t="s">
        <v>14237</v>
      </c>
      <c r="G4052" s="412" t="s">
        <v>2189</v>
      </c>
    </row>
    <row r="4053" spans="1:7" s="413" customFormat="1" ht="37.5">
      <c r="A4053" s="371">
        <v>4039</v>
      </c>
      <c r="B4053" s="409">
        <v>2914</v>
      </c>
      <c r="C4053" s="410">
        <f>Matrix!B2916</f>
        <v>0</v>
      </c>
      <c r="D4053" s="403" t="s">
        <v>25659</v>
      </c>
      <c r="E4053" s="416" t="s">
        <v>25770</v>
      </c>
      <c r="F4053" s="381" t="s">
        <v>14964</v>
      </c>
      <c r="G4053" s="412" t="s">
        <v>2914</v>
      </c>
    </row>
    <row r="4054" spans="1:7" s="413" customFormat="1" ht="37.5">
      <c r="A4054" s="371">
        <v>4040</v>
      </c>
      <c r="B4054" s="409">
        <v>2933</v>
      </c>
      <c r="C4054" s="410">
        <f>Matrix!B2935</f>
        <v>0</v>
      </c>
      <c r="D4054" s="403" t="s">
        <v>25659</v>
      </c>
      <c r="E4054" s="416" t="s">
        <v>25770</v>
      </c>
      <c r="F4054" s="381" t="s">
        <v>14983</v>
      </c>
      <c r="G4054" s="412" t="s">
        <v>2933</v>
      </c>
    </row>
    <row r="4055" spans="1:7" s="413" customFormat="1" ht="37.5">
      <c r="A4055" s="371">
        <v>4041</v>
      </c>
      <c r="B4055" s="409">
        <v>2951</v>
      </c>
      <c r="C4055" s="410">
        <f>Matrix!B2953</f>
        <v>0</v>
      </c>
      <c r="D4055" s="403" t="s">
        <v>25659</v>
      </c>
      <c r="E4055" s="416" t="s">
        <v>25770</v>
      </c>
      <c r="F4055" s="381" t="s">
        <v>15001</v>
      </c>
      <c r="G4055" s="412" t="s">
        <v>2951</v>
      </c>
    </row>
    <row r="4056" spans="1:7" s="413" customFormat="1" ht="37.5">
      <c r="A4056" s="371">
        <v>4042</v>
      </c>
      <c r="B4056" s="409">
        <v>5674</v>
      </c>
      <c r="C4056" s="410">
        <f>Matrix!B5676</f>
        <v>0</v>
      </c>
      <c r="D4056" s="403" t="s">
        <v>25659</v>
      </c>
      <c r="E4056" s="416" t="s">
        <v>25770</v>
      </c>
      <c r="F4056" s="381" t="s">
        <v>17524</v>
      </c>
      <c r="G4056" s="412" t="s">
        <v>5541</v>
      </c>
    </row>
    <row r="4057" spans="1:7" s="413" customFormat="1" ht="37.5">
      <c r="A4057" s="371">
        <v>4043</v>
      </c>
      <c r="B4057" s="409">
        <v>5855</v>
      </c>
      <c r="C4057" s="410">
        <f>Matrix!B5857</f>
        <v>0</v>
      </c>
      <c r="D4057" s="403" t="s">
        <v>25659</v>
      </c>
      <c r="E4057" s="416" t="s">
        <v>25770</v>
      </c>
      <c r="F4057" s="381" t="s">
        <v>17705</v>
      </c>
      <c r="G4057" s="412" t="s">
        <v>5722</v>
      </c>
    </row>
    <row r="4058" spans="1:7" s="413" customFormat="1" ht="37.5">
      <c r="A4058" s="371">
        <v>4044</v>
      </c>
      <c r="B4058" s="409">
        <v>5857</v>
      </c>
      <c r="C4058" s="410">
        <f>Matrix!B5859</f>
        <v>0</v>
      </c>
      <c r="D4058" s="403" t="s">
        <v>25659</v>
      </c>
      <c r="E4058" s="416" t="s">
        <v>25770</v>
      </c>
      <c r="F4058" s="381" t="s">
        <v>17707</v>
      </c>
      <c r="G4058" s="412" t="s">
        <v>5722</v>
      </c>
    </row>
    <row r="4059" spans="1:7" s="413" customFormat="1" ht="37.5">
      <c r="A4059" s="371">
        <v>4045</v>
      </c>
      <c r="B4059" s="409">
        <v>5948</v>
      </c>
      <c r="C4059" s="410">
        <f>Matrix!B5950</f>
        <v>0</v>
      </c>
      <c r="D4059" s="403" t="s">
        <v>25659</v>
      </c>
      <c r="E4059" s="416" t="s">
        <v>25770</v>
      </c>
      <c r="F4059" s="381" t="s">
        <v>17798</v>
      </c>
      <c r="G4059" s="412" t="s">
        <v>5814</v>
      </c>
    </row>
    <row r="4060" spans="1:7" s="413" customFormat="1" ht="37.5">
      <c r="A4060" s="371">
        <v>4046</v>
      </c>
      <c r="B4060" s="409">
        <v>5949</v>
      </c>
      <c r="C4060" s="410">
        <f>Matrix!B5951</f>
        <v>0</v>
      </c>
      <c r="D4060" s="403" t="s">
        <v>25659</v>
      </c>
      <c r="E4060" s="416" t="s">
        <v>25770</v>
      </c>
      <c r="F4060" s="381" t="s">
        <v>17799</v>
      </c>
      <c r="G4060" s="412" t="s">
        <v>5815</v>
      </c>
    </row>
    <row r="4061" spans="1:7" s="413" customFormat="1" ht="37.5">
      <c r="A4061" s="371">
        <v>4047</v>
      </c>
      <c r="B4061" s="409">
        <v>5970</v>
      </c>
      <c r="C4061" s="410">
        <f>Matrix!B5972</f>
        <v>0</v>
      </c>
      <c r="D4061" s="403" t="s">
        <v>25659</v>
      </c>
      <c r="E4061" s="416" t="s">
        <v>25770</v>
      </c>
      <c r="F4061" s="381" t="s">
        <v>17820</v>
      </c>
      <c r="G4061" s="412" t="s">
        <v>5836</v>
      </c>
    </row>
    <row r="4062" spans="1:7" s="413" customFormat="1" ht="37.5">
      <c r="A4062" s="371">
        <v>4048</v>
      </c>
      <c r="B4062" s="409">
        <v>7536</v>
      </c>
      <c r="C4062" s="410">
        <f>Matrix!B7538</f>
        <v>0</v>
      </c>
      <c r="D4062" s="403" t="s">
        <v>25659</v>
      </c>
      <c r="E4062" s="416" t="s">
        <v>25770</v>
      </c>
      <c r="F4062" s="381" t="s">
        <v>19384</v>
      </c>
      <c r="G4062" s="412" t="s">
        <v>7396</v>
      </c>
    </row>
    <row r="4063" spans="1:7" s="413" customFormat="1" ht="37.5">
      <c r="A4063" s="371">
        <v>4049</v>
      </c>
      <c r="B4063" s="409">
        <v>8686</v>
      </c>
      <c r="C4063" s="410">
        <f>Matrix!B8688</f>
        <v>0</v>
      </c>
      <c r="D4063" s="403" t="s">
        <v>25659</v>
      </c>
      <c r="E4063" s="416" t="s">
        <v>25770</v>
      </c>
      <c r="F4063" s="381" t="s">
        <v>20510</v>
      </c>
      <c r="G4063" s="412" t="s">
        <v>8546</v>
      </c>
    </row>
    <row r="4064" spans="1:7" s="413" customFormat="1" ht="42.75">
      <c r="A4064" s="371">
        <v>4050</v>
      </c>
      <c r="B4064" s="409">
        <v>8859</v>
      </c>
      <c r="C4064" s="410">
        <f>Matrix!B8861</f>
        <v>0</v>
      </c>
      <c r="D4064" s="403" t="s">
        <v>25659</v>
      </c>
      <c r="E4064" s="416" t="s">
        <v>25770</v>
      </c>
      <c r="F4064" s="381" t="s">
        <v>20644</v>
      </c>
      <c r="G4064" s="412" t="s">
        <v>8719</v>
      </c>
    </row>
    <row r="4065" spans="1:7" s="413" customFormat="1" ht="51.75">
      <c r="A4065" s="371">
        <v>4051</v>
      </c>
      <c r="B4065" s="409">
        <v>8860</v>
      </c>
      <c r="C4065" s="410">
        <f>Matrix!B8862</f>
        <v>0</v>
      </c>
      <c r="D4065" s="403" t="s">
        <v>25659</v>
      </c>
      <c r="E4065" s="416" t="s">
        <v>25770</v>
      </c>
      <c r="F4065" s="381" t="s">
        <v>20645</v>
      </c>
      <c r="G4065" s="412" t="s">
        <v>8720</v>
      </c>
    </row>
    <row r="4066" spans="1:7" s="413" customFormat="1" ht="42.75">
      <c r="A4066" s="371">
        <v>4052</v>
      </c>
      <c r="B4066" s="409">
        <v>8861</v>
      </c>
      <c r="C4066" s="410">
        <f>Matrix!B8863</f>
        <v>0</v>
      </c>
      <c r="D4066" s="403" t="s">
        <v>25659</v>
      </c>
      <c r="E4066" s="416" t="s">
        <v>25770</v>
      </c>
      <c r="F4066" s="381" t="s">
        <v>20646</v>
      </c>
      <c r="G4066" s="412" t="s">
        <v>8721</v>
      </c>
    </row>
    <row r="4067" spans="1:7" s="413" customFormat="1" ht="42.75">
      <c r="A4067" s="371">
        <v>4053</v>
      </c>
      <c r="B4067" s="409">
        <v>8870</v>
      </c>
      <c r="C4067" s="410">
        <f>Matrix!B8872</f>
        <v>0</v>
      </c>
      <c r="D4067" s="403" t="s">
        <v>25659</v>
      </c>
      <c r="E4067" s="416" t="s">
        <v>25770</v>
      </c>
      <c r="F4067" s="381" t="s">
        <v>20655</v>
      </c>
      <c r="G4067" s="412" t="s">
        <v>8730</v>
      </c>
    </row>
    <row r="4068" spans="1:7" s="413" customFormat="1" ht="37.5">
      <c r="A4068" s="371">
        <v>4054</v>
      </c>
      <c r="B4068" s="409">
        <v>9173</v>
      </c>
      <c r="C4068" s="410">
        <f>Matrix!B9175</f>
        <v>0</v>
      </c>
      <c r="D4068" s="403" t="s">
        <v>25659</v>
      </c>
      <c r="E4068" s="416" t="s">
        <v>25770</v>
      </c>
      <c r="F4068" s="381" t="s">
        <v>20958</v>
      </c>
      <c r="G4068" s="412" t="s">
        <v>9030</v>
      </c>
    </row>
    <row r="4069" spans="1:7" s="413" customFormat="1" ht="37.5">
      <c r="A4069" s="371">
        <v>4055</v>
      </c>
      <c r="B4069" s="409">
        <v>681</v>
      </c>
      <c r="C4069" s="410">
        <f>Matrix!B683</f>
        <v>0</v>
      </c>
      <c r="D4069" s="403" t="s">
        <v>25659</v>
      </c>
      <c r="E4069" s="417" t="s">
        <v>25772</v>
      </c>
      <c r="F4069" s="381" t="s">
        <v>25773</v>
      </c>
      <c r="G4069" s="412" t="s">
        <v>685</v>
      </c>
    </row>
    <row r="4070" spans="1:7" s="413" customFormat="1" ht="37.5">
      <c r="A4070" s="371">
        <v>4056</v>
      </c>
      <c r="B4070" s="409">
        <v>1794</v>
      </c>
      <c r="C4070" s="410">
        <f>Matrix!B1796</f>
        <v>0</v>
      </c>
      <c r="D4070" s="403" t="s">
        <v>25659</v>
      </c>
      <c r="E4070" s="417" t="s">
        <v>25772</v>
      </c>
      <c r="F4070" s="381" t="s">
        <v>13845</v>
      </c>
      <c r="G4070" s="412" t="s">
        <v>1796</v>
      </c>
    </row>
    <row r="4071" spans="1:7" s="413" customFormat="1" ht="37.5">
      <c r="A4071" s="371">
        <v>4057</v>
      </c>
      <c r="B4071" s="409">
        <v>1975</v>
      </c>
      <c r="C4071" s="410">
        <f>Matrix!B1977</f>
        <v>0</v>
      </c>
      <c r="D4071" s="403" t="s">
        <v>25659</v>
      </c>
      <c r="E4071" s="417" t="s">
        <v>25772</v>
      </c>
      <c r="F4071" s="381" t="s">
        <v>14026</v>
      </c>
      <c r="G4071" s="412" t="s">
        <v>1977</v>
      </c>
    </row>
    <row r="4072" spans="1:7" s="413" customFormat="1" ht="37.5">
      <c r="A4072" s="371">
        <v>4058</v>
      </c>
      <c r="B4072" s="409">
        <v>2506</v>
      </c>
      <c r="C4072" s="410">
        <f>Matrix!B2508</f>
        <v>0</v>
      </c>
      <c r="D4072" s="403" t="s">
        <v>25659</v>
      </c>
      <c r="E4072" s="417" t="s">
        <v>25772</v>
      </c>
      <c r="F4072" s="381" t="s">
        <v>14556</v>
      </c>
      <c r="G4072" s="412" t="s">
        <v>2506</v>
      </c>
    </row>
    <row r="4073" spans="1:7" s="413" customFormat="1" ht="37.5">
      <c r="A4073" s="371">
        <v>4059</v>
      </c>
      <c r="B4073" s="409">
        <v>2812</v>
      </c>
      <c r="C4073" s="410">
        <f>Matrix!B2814</f>
        <v>0</v>
      </c>
      <c r="D4073" s="403" t="s">
        <v>25659</v>
      </c>
      <c r="E4073" s="417" t="s">
        <v>25772</v>
      </c>
      <c r="F4073" s="381" t="s">
        <v>14862</v>
      </c>
      <c r="G4073" s="412" t="s">
        <v>2812</v>
      </c>
    </row>
    <row r="4074" spans="1:7" s="413" customFormat="1" ht="37.5">
      <c r="A4074" s="371">
        <v>4060</v>
      </c>
      <c r="B4074" s="409">
        <v>5883</v>
      </c>
      <c r="C4074" s="410">
        <f>Matrix!B5885</f>
        <v>0</v>
      </c>
      <c r="D4074" s="403" t="s">
        <v>25659</v>
      </c>
      <c r="E4074" s="417" t="s">
        <v>25772</v>
      </c>
      <c r="F4074" s="381" t="s">
        <v>17733</v>
      </c>
      <c r="G4074" s="412" t="s">
        <v>5749</v>
      </c>
    </row>
    <row r="4075" spans="1:7" ht="37.5">
      <c r="A4075" s="371">
        <v>4061</v>
      </c>
      <c r="B4075" s="377">
        <v>14</v>
      </c>
      <c r="C4075" s="378">
        <f>Matrix!B16</f>
        <v>0</v>
      </c>
      <c r="D4075" s="418" t="s">
        <v>25774</v>
      </c>
      <c r="E4075" s="419" t="s">
        <v>25775</v>
      </c>
      <c r="F4075" s="381" t="s">
        <v>25776</v>
      </c>
      <c r="G4075" s="382" t="s">
        <v>18</v>
      </c>
    </row>
    <row r="4076" spans="1:7" ht="37.5">
      <c r="A4076" s="371">
        <v>4062</v>
      </c>
      <c r="B4076" s="377">
        <v>16</v>
      </c>
      <c r="C4076" s="378">
        <f>Matrix!B18</f>
        <v>0</v>
      </c>
      <c r="D4076" s="418" t="s">
        <v>25774</v>
      </c>
      <c r="E4076" s="419" t="s">
        <v>25775</v>
      </c>
      <c r="F4076" s="381" t="s">
        <v>12070</v>
      </c>
      <c r="G4076" s="382" t="s">
        <v>20</v>
      </c>
    </row>
    <row r="4077" spans="1:7" ht="37.5">
      <c r="A4077" s="371">
        <v>4063</v>
      </c>
      <c r="B4077" s="377">
        <v>26</v>
      </c>
      <c r="C4077" s="378">
        <f>Matrix!B28</f>
        <v>0</v>
      </c>
      <c r="D4077" s="418" t="s">
        <v>25774</v>
      </c>
      <c r="E4077" s="419" t="s">
        <v>25775</v>
      </c>
      <c r="F4077" s="381" t="s">
        <v>12080</v>
      </c>
      <c r="G4077" s="382" t="s">
        <v>30</v>
      </c>
    </row>
    <row r="4078" spans="1:7" ht="37.5">
      <c r="A4078" s="371">
        <v>4064</v>
      </c>
      <c r="B4078" s="377">
        <v>39</v>
      </c>
      <c r="C4078" s="378">
        <f>Matrix!B41</f>
        <v>0</v>
      </c>
      <c r="D4078" s="418" t="s">
        <v>25774</v>
      </c>
      <c r="E4078" s="419" t="s">
        <v>25775</v>
      </c>
      <c r="F4078" s="381" t="s">
        <v>12093</v>
      </c>
      <c r="G4078" s="382" t="s">
        <v>43</v>
      </c>
    </row>
    <row r="4079" spans="1:7" ht="37.5">
      <c r="A4079" s="371">
        <v>4065</v>
      </c>
      <c r="B4079" s="377">
        <v>45</v>
      </c>
      <c r="C4079" s="378">
        <f>Matrix!B47</f>
        <v>0</v>
      </c>
      <c r="D4079" s="418" t="s">
        <v>25774</v>
      </c>
      <c r="E4079" s="419" t="s">
        <v>25775</v>
      </c>
      <c r="F4079" s="381" t="s">
        <v>12099</v>
      </c>
      <c r="G4079" s="382" t="s">
        <v>49</v>
      </c>
    </row>
    <row r="4080" spans="1:7" ht="37.5">
      <c r="A4080" s="371">
        <v>4066</v>
      </c>
      <c r="B4080" s="377">
        <v>48</v>
      </c>
      <c r="C4080" s="378">
        <f>Matrix!B50</f>
        <v>0</v>
      </c>
      <c r="D4080" s="418" t="s">
        <v>25774</v>
      </c>
      <c r="E4080" s="419" t="s">
        <v>25775</v>
      </c>
      <c r="F4080" s="381" t="s">
        <v>12102</v>
      </c>
      <c r="G4080" s="382" t="s">
        <v>52</v>
      </c>
    </row>
    <row r="4081" spans="1:7" ht="37.5">
      <c r="A4081" s="371">
        <v>4067</v>
      </c>
      <c r="B4081" s="377">
        <v>50</v>
      </c>
      <c r="C4081" s="378">
        <f>Matrix!B52</f>
        <v>0</v>
      </c>
      <c r="D4081" s="418" t="s">
        <v>25774</v>
      </c>
      <c r="E4081" s="419" t="s">
        <v>25775</v>
      </c>
      <c r="F4081" s="381" t="s">
        <v>12104</v>
      </c>
      <c r="G4081" s="382" t="s">
        <v>54</v>
      </c>
    </row>
    <row r="4082" spans="1:7" ht="42.75">
      <c r="A4082" s="371">
        <v>4068</v>
      </c>
      <c r="B4082" s="377">
        <v>64</v>
      </c>
      <c r="C4082" s="378">
        <f>Matrix!B66</f>
        <v>0</v>
      </c>
      <c r="D4082" s="418" t="s">
        <v>25774</v>
      </c>
      <c r="E4082" s="419" t="s">
        <v>25775</v>
      </c>
      <c r="F4082" s="381" t="s">
        <v>12118</v>
      </c>
      <c r="G4082" s="382" t="s">
        <v>68</v>
      </c>
    </row>
    <row r="4083" spans="1:7" ht="37.5">
      <c r="A4083" s="371">
        <v>4069</v>
      </c>
      <c r="B4083" s="377">
        <v>77</v>
      </c>
      <c r="C4083" s="378">
        <f>Matrix!B79</f>
        <v>0</v>
      </c>
      <c r="D4083" s="418" t="s">
        <v>25774</v>
      </c>
      <c r="E4083" s="419" t="s">
        <v>25775</v>
      </c>
      <c r="F4083" s="381" t="s">
        <v>12131</v>
      </c>
      <c r="G4083" s="382" t="s">
        <v>81</v>
      </c>
    </row>
    <row r="4084" spans="1:7" ht="57">
      <c r="A4084" s="371">
        <v>4070</v>
      </c>
      <c r="B4084" s="377">
        <v>89</v>
      </c>
      <c r="C4084" s="378">
        <f>Matrix!B91</f>
        <v>0</v>
      </c>
      <c r="D4084" s="418" t="s">
        <v>25774</v>
      </c>
      <c r="E4084" s="419" t="s">
        <v>25775</v>
      </c>
      <c r="F4084" s="381" t="s">
        <v>12143</v>
      </c>
      <c r="G4084" s="382" t="s">
        <v>93</v>
      </c>
    </row>
    <row r="4085" spans="1:7" ht="42.75">
      <c r="A4085" s="371">
        <v>4071</v>
      </c>
      <c r="B4085" s="377">
        <v>98</v>
      </c>
      <c r="C4085" s="378">
        <f>Matrix!B100</f>
        <v>0</v>
      </c>
      <c r="D4085" s="418" t="s">
        <v>25774</v>
      </c>
      <c r="E4085" s="419" t="s">
        <v>25775</v>
      </c>
      <c r="F4085" s="381" t="s">
        <v>12152</v>
      </c>
      <c r="G4085" s="382" t="s">
        <v>102</v>
      </c>
    </row>
    <row r="4086" spans="1:7" ht="42.75">
      <c r="A4086" s="371">
        <v>4072</v>
      </c>
      <c r="B4086" s="377">
        <v>101</v>
      </c>
      <c r="C4086" s="378">
        <f>Matrix!B103</f>
        <v>0</v>
      </c>
      <c r="D4086" s="418" t="s">
        <v>25774</v>
      </c>
      <c r="E4086" s="419" t="s">
        <v>25775</v>
      </c>
      <c r="F4086" s="381" t="s">
        <v>12155</v>
      </c>
      <c r="G4086" s="382" t="s">
        <v>105</v>
      </c>
    </row>
    <row r="4087" spans="1:7" ht="37.5">
      <c r="A4087" s="371">
        <v>4073</v>
      </c>
      <c r="B4087" s="377">
        <v>107</v>
      </c>
      <c r="C4087" s="378">
        <f>Matrix!B109</f>
        <v>0</v>
      </c>
      <c r="D4087" s="418" t="s">
        <v>25774</v>
      </c>
      <c r="E4087" s="419" t="s">
        <v>25775</v>
      </c>
      <c r="F4087" s="381" t="s">
        <v>12161</v>
      </c>
      <c r="G4087" s="382" t="s">
        <v>111</v>
      </c>
    </row>
    <row r="4088" spans="1:7" ht="37.5">
      <c r="A4088" s="371">
        <v>4074</v>
      </c>
      <c r="B4088" s="377">
        <v>109</v>
      </c>
      <c r="C4088" s="378">
        <f>Matrix!B111</f>
        <v>0</v>
      </c>
      <c r="D4088" s="418" t="s">
        <v>25774</v>
      </c>
      <c r="E4088" s="419" t="s">
        <v>25775</v>
      </c>
      <c r="F4088" s="381" t="s">
        <v>12163</v>
      </c>
      <c r="G4088" s="382" t="s">
        <v>113</v>
      </c>
    </row>
    <row r="4089" spans="1:7" ht="37.5">
      <c r="A4089" s="371">
        <v>4075</v>
      </c>
      <c r="B4089" s="377">
        <v>113</v>
      </c>
      <c r="C4089" s="378">
        <f>Matrix!B115</f>
        <v>0</v>
      </c>
      <c r="D4089" s="418" t="s">
        <v>25774</v>
      </c>
      <c r="E4089" s="419" t="s">
        <v>25775</v>
      </c>
      <c r="F4089" s="381" t="s">
        <v>12167</v>
      </c>
      <c r="G4089" s="382" t="s">
        <v>117</v>
      </c>
    </row>
    <row r="4090" spans="1:7" ht="37.5">
      <c r="A4090" s="371">
        <v>4076</v>
      </c>
      <c r="B4090" s="377">
        <v>129</v>
      </c>
      <c r="C4090" s="378">
        <f>Matrix!B131</f>
        <v>0</v>
      </c>
      <c r="D4090" s="418" t="s">
        <v>25774</v>
      </c>
      <c r="E4090" s="419" t="s">
        <v>25775</v>
      </c>
      <c r="F4090" s="381" t="s">
        <v>12183</v>
      </c>
      <c r="G4090" s="382" t="s">
        <v>133</v>
      </c>
    </row>
    <row r="4091" spans="1:7" ht="37.5">
      <c r="A4091" s="371">
        <v>4077</v>
      </c>
      <c r="B4091" s="377">
        <v>131</v>
      </c>
      <c r="C4091" s="378">
        <f>Matrix!B133</f>
        <v>0</v>
      </c>
      <c r="D4091" s="418" t="s">
        <v>25774</v>
      </c>
      <c r="E4091" s="419" t="s">
        <v>25775</v>
      </c>
      <c r="F4091" s="381" t="s">
        <v>12185</v>
      </c>
      <c r="G4091" s="382" t="s">
        <v>135</v>
      </c>
    </row>
    <row r="4092" spans="1:7" ht="42.75">
      <c r="A4092" s="371">
        <v>4078</v>
      </c>
      <c r="B4092" s="377">
        <v>134</v>
      </c>
      <c r="C4092" s="378">
        <f>Matrix!B136</f>
        <v>0</v>
      </c>
      <c r="D4092" s="418" t="s">
        <v>25774</v>
      </c>
      <c r="E4092" s="419" t="s">
        <v>25775</v>
      </c>
      <c r="F4092" s="381" t="s">
        <v>12188</v>
      </c>
      <c r="G4092" s="382" t="s">
        <v>138</v>
      </c>
    </row>
    <row r="4093" spans="1:7" ht="37.5">
      <c r="A4093" s="371">
        <v>4079</v>
      </c>
      <c r="B4093" s="377">
        <v>150</v>
      </c>
      <c r="C4093" s="378">
        <f>Matrix!B152</f>
        <v>0</v>
      </c>
      <c r="D4093" s="418" t="s">
        <v>25774</v>
      </c>
      <c r="E4093" s="419" t="s">
        <v>25775</v>
      </c>
      <c r="F4093" s="381" t="s">
        <v>12204</v>
      </c>
      <c r="G4093" s="382" t="s">
        <v>154</v>
      </c>
    </row>
    <row r="4094" spans="1:7" ht="42.75">
      <c r="A4094" s="371">
        <v>4080</v>
      </c>
      <c r="B4094" s="377">
        <v>165</v>
      </c>
      <c r="C4094" s="378">
        <f>Matrix!B167</f>
        <v>0</v>
      </c>
      <c r="D4094" s="418" t="s">
        <v>25774</v>
      </c>
      <c r="E4094" s="419" t="s">
        <v>25775</v>
      </c>
      <c r="F4094" s="381" t="s">
        <v>12219</v>
      </c>
      <c r="G4094" s="382" t="s">
        <v>169</v>
      </c>
    </row>
    <row r="4095" spans="1:7" ht="37.5">
      <c r="A4095" s="371">
        <v>4081</v>
      </c>
      <c r="B4095" s="377">
        <v>173</v>
      </c>
      <c r="C4095" s="378">
        <f>Matrix!B175</f>
        <v>0</v>
      </c>
      <c r="D4095" s="418" t="s">
        <v>25777</v>
      </c>
      <c r="E4095" s="419" t="s">
        <v>25778</v>
      </c>
      <c r="F4095" s="381" t="s">
        <v>12227</v>
      </c>
      <c r="G4095" s="382" t="s">
        <v>177</v>
      </c>
    </row>
    <row r="4096" spans="1:7" ht="37.5">
      <c r="A4096" s="371">
        <v>4082</v>
      </c>
      <c r="B4096" s="377">
        <v>175</v>
      </c>
      <c r="C4096" s="378">
        <f>Matrix!B177</f>
        <v>0</v>
      </c>
      <c r="D4096" s="418" t="s">
        <v>25774</v>
      </c>
      <c r="E4096" s="419" t="s">
        <v>25775</v>
      </c>
      <c r="F4096" s="381" t="s">
        <v>12229</v>
      </c>
      <c r="G4096" s="382" t="s">
        <v>179</v>
      </c>
    </row>
    <row r="4097" spans="1:7" ht="37.5">
      <c r="A4097" s="371">
        <v>4083</v>
      </c>
      <c r="B4097" s="377">
        <v>179</v>
      </c>
      <c r="C4097" s="378">
        <f>Matrix!B181</f>
        <v>0</v>
      </c>
      <c r="D4097" s="418" t="s">
        <v>25774</v>
      </c>
      <c r="E4097" s="419" t="s">
        <v>25775</v>
      </c>
      <c r="F4097" s="381" t="s">
        <v>12233</v>
      </c>
      <c r="G4097" s="382" t="s">
        <v>183</v>
      </c>
    </row>
    <row r="4098" spans="1:7" ht="37.5">
      <c r="A4098" s="371">
        <v>4084</v>
      </c>
      <c r="B4098" s="377">
        <v>183</v>
      </c>
      <c r="C4098" s="378">
        <f>Matrix!B185</f>
        <v>0</v>
      </c>
      <c r="D4098" s="418" t="s">
        <v>25774</v>
      </c>
      <c r="E4098" s="419" t="s">
        <v>25775</v>
      </c>
      <c r="F4098" s="381" t="s">
        <v>12237</v>
      </c>
      <c r="G4098" s="382" t="s">
        <v>187</v>
      </c>
    </row>
    <row r="4099" spans="1:7" ht="37.5">
      <c r="A4099" s="371">
        <v>4085</v>
      </c>
      <c r="B4099" s="377">
        <v>189</v>
      </c>
      <c r="C4099" s="378">
        <f>Matrix!B191</f>
        <v>0</v>
      </c>
      <c r="D4099" s="418" t="s">
        <v>25774</v>
      </c>
      <c r="E4099" s="419" t="s">
        <v>25775</v>
      </c>
      <c r="F4099" s="381" t="s">
        <v>12243</v>
      </c>
      <c r="G4099" s="382" t="s">
        <v>193</v>
      </c>
    </row>
    <row r="4100" spans="1:7" ht="37.5">
      <c r="A4100" s="371">
        <v>4086</v>
      </c>
      <c r="B4100" s="377">
        <v>193</v>
      </c>
      <c r="C4100" s="378">
        <f>Matrix!B195</f>
        <v>0</v>
      </c>
      <c r="D4100" s="418" t="s">
        <v>25774</v>
      </c>
      <c r="E4100" s="419" t="s">
        <v>25775</v>
      </c>
      <c r="F4100" s="381" t="s">
        <v>12247</v>
      </c>
      <c r="G4100" s="382" t="s">
        <v>197</v>
      </c>
    </row>
    <row r="4101" spans="1:7" ht="37.5">
      <c r="A4101" s="371">
        <v>4087</v>
      </c>
      <c r="B4101" s="377">
        <v>199</v>
      </c>
      <c r="C4101" s="378">
        <f>Matrix!B201</f>
        <v>0</v>
      </c>
      <c r="D4101" s="418" t="s">
        <v>25774</v>
      </c>
      <c r="E4101" s="419" t="s">
        <v>25775</v>
      </c>
      <c r="F4101" s="381" t="s">
        <v>12253</v>
      </c>
      <c r="G4101" s="382" t="s">
        <v>203</v>
      </c>
    </row>
    <row r="4102" spans="1:7" ht="37.5">
      <c r="A4102" s="371">
        <v>4088</v>
      </c>
      <c r="B4102" s="377">
        <v>200</v>
      </c>
      <c r="C4102" s="378">
        <f>Matrix!B202</f>
        <v>0</v>
      </c>
      <c r="D4102" s="418" t="s">
        <v>25774</v>
      </c>
      <c r="E4102" s="419" t="s">
        <v>25775</v>
      </c>
      <c r="F4102" s="381" t="s">
        <v>12254</v>
      </c>
      <c r="G4102" s="382" t="s">
        <v>204</v>
      </c>
    </row>
    <row r="4103" spans="1:7" ht="37.5">
      <c r="A4103" s="371">
        <v>4089</v>
      </c>
      <c r="B4103" s="377">
        <v>234</v>
      </c>
      <c r="C4103" s="378">
        <f>Matrix!B236</f>
        <v>0</v>
      </c>
      <c r="D4103" s="418" t="s">
        <v>25774</v>
      </c>
      <c r="E4103" s="419" t="s">
        <v>25775</v>
      </c>
      <c r="F4103" s="381" t="s">
        <v>12288</v>
      </c>
      <c r="G4103" s="382" t="s">
        <v>238</v>
      </c>
    </row>
    <row r="4104" spans="1:7" ht="37.5">
      <c r="A4104" s="371">
        <v>4090</v>
      </c>
      <c r="B4104" s="377">
        <v>256</v>
      </c>
      <c r="C4104" s="378">
        <f>Matrix!B258</f>
        <v>0</v>
      </c>
      <c r="D4104" s="418" t="s">
        <v>25774</v>
      </c>
      <c r="E4104" s="419" t="s">
        <v>25775</v>
      </c>
      <c r="F4104" s="381" t="s">
        <v>12310</v>
      </c>
      <c r="G4104" s="382" t="s">
        <v>260</v>
      </c>
    </row>
    <row r="4105" spans="1:7" ht="37.5">
      <c r="A4105" s="371">
        <v>4091</v>
      </c>
      <c r="B4105" s="377">
        <v>259</v>
      </c>
      <c r="C4105" s="378">
        <f>Matrix!B261</f>
        <v>0</v>
      </c>
      <c r="D4105" s="418" t="s">
        <v>25774</v>
      </c>
      <c r="E4105" s="419" t="s">
        <v>25775</v>
      </c>
      <c r="F4105" s="381" t="s">
        <v>12313</v>
      </c>
      <c r="G4105" s="382" t="s">
        <v>263</v>
      </c>
    </row>
    <row r="4106" spans="1:7" ht="37.5">
      <c r="A4106" s="371">
        <v>4092</v>
      </c>
      <c r="B4106" s="377">
        <v>266</v>
      </c>
      <c r="C4106" s="378">
        <f>Matrix!B268</f>
        <v>0</v>
      </c>
      <c r="D4106" s="418" t="s">
        <v>25774</v>
      </c>
      <c r="E4106" s="419" t="s">
        <v>25775</v>
      </c>
      <c r="F4106" s="381" t="s">
        <v>12320</v>
      </c>
      <c r="G4106" s="382" t="s">
        <v>270</v>
      </c>
    </row>
    <row r="4107" spans="1:7" ht="37.5">
      <c r="A4107" s="371">
        <v>4093</v>
      </c>
      <c r="B4107" s="377">
        <v>268</v>
      </c>
      <c r="C4107" s="378">
        <f>Matrix!B270</f>
        <v>0</v>
      </c>
      <c r="D4107" s="418" t="s">
        <v>25774</v>
      </c>
      <c r="E4107" s="419" t="s">
        <v>25775</v>
      </c>
      <c r="F4107" s="381" t="s">
        <v>12322</v>
      </c>
      <c r="G4107" s="382" t="s">
        <v>272</v>
      </c>
    </row>
    <row r="4108" spans="1:7" ht="37.5">
      <c r="A4108" s="371">
        <v>4094</v>
      </c>
      <c r="B4108" s="377">
        <v>271</v>
      </c>
      <c r="C4108" s="378">
        <f>Matrix!B273</f>
        <v>0</v>
      </c>
      <c r="D4108" s="418" t="s">
        <v>25774</v>
      </c>
      <c r="E4108" s="419" t="s">
        <v>25775</v>
      </c>
      <c r="F4108" s="381" t="s">
        <v>12325</v>
      </c>
      <c r="G4108" s="382" t="s">
        <v>275</v>
      </c>
    </row>
    <row r="4109" spans="1:7" ht="37.5">
      <c r="A4109" s="371">
        <v>4095</v>
      </c>
      <c r="B4109" s="377">
        <v>281</v>
      </c>
      <c r="C4109" s="378">
        <f>Matrix!B283</f>
        <v>0</v>
      </c>
      <c r="D4109" s="418" t="s">
        <v>25774</v>
      </c>
      <c r="E4109" s="419" t="s">
        <v>25775</v>
      </c>
      <c r="F4109" s="381" t="s">
        <v>12335</v>
      </c>
      <c r="G4109" s="382" t="s">
        <v>285</v>
      </c>
    </row>
    <row r="4110" spans="1:7" ht="37.5">
      <c r="A4110" s="371">
        <v>4096</v>
      </c>
      <c r="B4110" s="377">
        <v>282</v>
      </c>
      <c r="C4110" s="378">
        <f>Matrix!B284</f>
        <v>0</v>
      </c>
      <c r="D4110" s="418" t="s">
        <v>25774</v>
      </c>
      <c r="E4110" s="419" t="s">
        <v>25775</v>
      </c>
      <c r="F4110" s="381" t="s">
        <v>12336</v>
      </c>
      <c r="G4110" s="382" t="s">
        <v>286</v>
      </c>
    </row>
    <row r="4111" spans="1:7" ht="37.5">
      <c r="A4111" s="371">
        <v>4097</v>
      </c>
      <c r="B4111" s="377">
        <v>284</v>
      </c>
      <c r="C4111" s="378">
        <f>Matrix!B286</f>
        <v>0</v>
      </c>
      <c r="D4111" s="418" t="s">
        <v>25774</v>
      </c>
      <c r="E4111" s="419" t="s">
        <v>25775</v>
      </c>
      <c r="F4111" s="381" t="s">
        <v>12338</v>
      </c>
      <c r="G4111" s="382" t="s">
        <v>288</v>
      </c>
    </row>
    <row r="4112" spans="1:7" ht="57">
      <c r="A4112" s="371">
        <v>4098</v>
      </c>
      <c r="B4112" s="377">
        <v>289</v>
      </c>
      <c r="C4112" s="378">
        <f>Matrix!B291</f>
        <v>0</v>
      </c>
      <c r="D4112" s="418" t="s">
        <v>25774</v>
      </c>
      <c r="E4112" s="419" t="s">
        <v>25775</v>
      </c>
      <c r="F4112" s="381" t="s">
        <v>12343</v>
      </c>
      <c r="G4112" s="382" t="s">
        <v>293</v>
      </c>
    </row>
    <row r="4113" spans="1:7" ht="42.75">
      <c r="A4113" s="371">
        <v>4099</v>
      </c>
      <c r="B4113" s="377">
        <v>290</v>
      </c>
      <c r="C4113" s="378">
        <f>Matrix!B292</f>
        <v>0</v>
      </c>
      <c r="D4113" s="418" t="s">
        <v>25774</v>
      </c>
      <c r="E4113" s="419" t="s">
        <v>25775</v>
      </c>
      <c r="F4113" s="381" t="s">
        <v>12344</v>
      </c>
      <c r="G4113" s="382" t="s">
        <v>294</v>
      </c>
    </row>
    <row r="4114" spans="1:7" ht="42.75">
      <c r="A4114" s="371">
        <v>4100</v>
      </c>
      <c r="B4114" s="377">
        <v>305</v>
      </c>
      <c r="C4114" s="378">
        <f>Matrix!B307</f>
        <v>0</v>
      </c>
      <c r="D4114" s="418" t="s">
        <v>25774</v>
      </c>
      <c r="E4114" s="419" t="s">
        <v>25775</v>
      </c>
      <c r="F4114" s="381" t="s">
        <v>12359</v>
      </c>
      <c r="G4114" s="382" t="s">
        <v>309</v>
      </c>
    </row>
    <row r="4115" spans="1:7" ht="37.5">
      <c r="A4115" s="371">
        <v>4101</v>
      </c>
      <c r="B4115" s="377">
        <v>310</v>
      </c>
      <c r="C4115" s="378">
        <f>Matrix!B312</f>
        <v>0</v>
      </c>
      <c r="D4115" s="418" t="s">
        <v>25774</v>
      </c>
      <c r="E4115" s="419" t="s">
        <v>25775</v>
      </c>
      <c r="F4115" s="381" t="s">
        <v>12364</v>
      </c>
      <c r="G4115" s="382" t="s">
        <v>314</v>
      </c>
    </row>
    <row r="4116" spans="1:7" ht="37.5">
      <c r="A4116" s="371">
        <v>4102</v>
      </c>
      <c r="B4116" s="377">
        <v>314</v>
      </c>
      <c r="C4116" s="378">
        <f>Matrix!B316</f>
        <v>0</v>
      </c>
      <c r="D4116" s="418" t="s">
        <v>25774</v>
      </c>
      <c r="E4116" s="419" t="s">
        <v>25775</v>
      </c>
      <c r="F4116" s="381" t="s">
        <v>12368</v>
      </c>
      <c r="G4116" s="382" t="s">
        <v>318</v>
      </c>
    </row>
    <row r="4117" spans="1:7" ht="37.5">
      <c r="A4117" s="371">
        <v>4103</v>
      </c>
      <c r="B4117" s="377">
        <v>322</v>
      </c>
      <c r="C4117" s="378">
        <f>Matrix!B324</f>
        <v>0</v>
      </c>
      <c r="D4117" s="418" t="s">
        <v>25774</v>
      </c>
      <c r="E4117" s="419" t="s">
        <v>25775</v>
      </c>
      <c r="F4117" s="381" t="s">
        <v>12376</v>
      </c>
      <c r="G4117" s="382" t="s">
        <v>326</v>
      </c>
    </row>
    <row r="4118" spans="1:7" ht="37.5">
      <c r="A4118" s="371">
        <v>4104</v>
      </c>
      <c r="B4118" s="377">
        <v>332</v>
      </c>
      <c r="C4118" s="378">
        <f>Matrix!B334</f>
        <v>0</v>
      </c>
      <c r="D4118" s="418" t="s">
        <v>25774</v>
      </c>
      <c r="E4118" s="419" t="s">
        <v>25775</v>
      </c>
      <c r="F4118" s="381" t="s">
        <v>12386</v>
      </c>
      <c r="G4118" s="382" t="s">
        <v>336</v>
      </c>
    </row>
    <row r="4119" spans="1:7" ht="37.5">
      <c r="A4119" s="371">
        <v>4105</v>
      </c>
      <c r="B4119" s="377">
        <v>342</v>
      </c>
      <c r="C4119" s="378">
        <f>Matrix!B344</f>
        <v>0</v>
      </c>
      <c r="D4119" s="418" t="s">
        <v>25774</v>
      </c>
      <c r="E4119" s="419" t="s">
        <v>25775</v>
      </c>
      <c r="F4119" s="381" t="s">
        <v>12396</v>
      </c>
      <c r="G4119" s="382" t="s">
        <v>346</v>
      </c>
    </row>
    <row r="4120" spans="1:7" ht="37.5">
      <c r="A4120" s="371">
        <v>4106</v>
      </c>
      <c r="B4120" s="377">
        <v>345</v>
      </c>
      <c r="C4120" s="378">
        <f>Matrix!B347</f>
        <v>0</v>
      </c>
      <c r="D4120" s="418" t="s">
        <v>25774</v>
      </c>
      <c r="E4120" s="419" t="s">
        <v>25775</v>
      </c>
      <c r="F4120" s="381" t="s">
        <v>12399</v>
      </c>
      <c r="G4120" s="382" t="s">
        <v>349</v>
      </c>
    </row>
    <row r="4121" spans="1:7" ht="37.5">
      <c r="A4121" s="371">
        <v>4107</v>
      </c>
      <c r="B4121" s="377">
        <v>351</v>
      </c>
      <c r="C4121" s="378">
        <f>Matrix!B353</f>
        <v>0</v>
      </c>
      <c r="D4121" s="418" t="s">
        <v>25774</v>
      </c>
      <c r="E4121" s="419" t="s">
        <v>25775</v>
      </c>
      <c r="F4121" s="381" t="s">
        <v>12405</v>
      </c>
      <c r="G4121" s="382" t="s">
        <v>355</v>
      </c>
    </row>
    <row r="4122" spans="1:7" ht="42.75">
      <c r="A4122" s="371">
        <v>4108</v>
      </c>
      <c r="B4122" s="377">
        <v>354</v>
      </c>
      <c r="C4122" s="378">
        <f>Matrix!B356</f>
        <v>0</v>
      </c>
      <c r="D4122" s="418" t="s">
        <v>25774</v>
      </c>
      <c r="E4122" s="419" t="s">
        <v>25775</v>
      </c>
      <c r="F4122" s="381" t="s">
        <v>12408</v>
      </c>
      <c r="G4122" s="382" t="s">
        <v>358</v>
      </c>
    </row>
    <row r="4123" spans="1:7" ht="57">
      <c r="A4123" s="371">
        <v>4109</v>
      </c>
      <c r="B4123" s="377">
        <v>367</v>
      </c>
      <c r="C4123" s="378">
        <f>Matrix!B369</f>
        <v>0</v>
      </c>
      <c r="D4123" s="418" t="s">
        <v>25774</v>
      </c>
      <c r="E4123" s="419" t="s">
        <v>25775</v>
      </c>
      <c r="F4123" s="381" t="s">
        <v>12421</v>
      </c>
      <c r="G4123" s="382" t="s">
        <v>371</v>
      </c>
    </row>
    <row r="4124" spans="1:7" ht="42.75">
      <c r="A4124" s="371">
        <v>4110</v>
      </c>
      <c r="B4124" s="377">
        <v>372</v>
      </c>
      <c r="C4124" s="378">
        <f>Matrix!B374</f>
        <v>0</v>
      </c>
      <c r="D4124" s="418" t="s">
        <v>25774</v>
      </c>
      <c r="E4124" s="419" t="s">
        <v>25775</v>
      </c>
      <c r="F4124" s="381" t="s">
        <v>12426</v>
      </c>
      <c r="G4124" s="382" t="s">
        <v>376</v>
      </c>
    </row>
    <row r="4125" spans="1:7" ht="37.5">
      <c r="A4125" s="371">
        <v>4111</v>
      </c>
      <c r="B4125" s="377">
        <v>373</v>
      </c>
      <c r="C4125" s="378">
        <f>Matrix!B375</f>
        <v>0</v>
      </c>
      <c r="D4125" s="418" t="s">
        <v>25774</v>
      </c>
      <c r="E4125" s="419" t="s">
        <v>25775</v>
      </c>
      <c r="F4125" s="381" t="s">
        <v>12427</v>
      </c>
      <c r="G4125" s="382" t="s">
        <v>377</v>
      </c>
    </row>
    <row r="4126" spans="1:7" ht="37.5">
      <c r="A4126" s="371">
        <v>4112</v>
      </c>
      <c r="B4126" s="377">
        <v>394</v>
      </c>
      <c r="C4126" s="378">
        <f>Matrix!B396</f>
        <v>0</v>
      </c>
      <c r="D4126" s="418" t="s">
        <v>25774</v>
      </c>
      <c r="E4126" s="419" t="s">
        <v>25775</v>
      </c>
      <c r="F4126" s="381" t="s">
        <v>12448</v>
      </c>
      <c r="G4126" s="382" t="s">
        <v>398</v>
      </c>
    </row>
    <row r="4127" spans="1:7" ht="42.75">
      <c r="A4127" s="371">
        <v>4113</v>
      </c>
      <c r="B4127" s="377">
        <v>398</v>
      </c>
      <c r="C4127" s="378">
        <f>Matrix!B400</f>
        <v>0</v>
      </c>
      <c r="D4127" s="418" t="s">
        <v>25774</v>
      </c>
      <c r="E4127" s="419" t="s">
        <v>25775</v>
      </c>
      <c r="F4127" s="381" t="s">
        <v>12452</v>
      </c>
      <c r="G4127" s="382" t="s">
        <v>402</v>
      </c>
    </row>
    <row r="4128" spans="1:7" ht="37.5">
      <c r="A4128" s="371">
        <v>4114</v>
      </c>
      <c r="B4128" s="377">
        <v>417</v>
      </c>
      <c r="C4128" s="378">
        <f>Matrix!B419</f>
        <v>0</v>
      </c>
      <c r="D4128" s="418" t="s">
        <v>25774</v>
      </c>
      <c r="E4128" s="419" t="s">
        <v>25775</v>
      </c>
      <c r="F4128" s="381" t="s">
        <v>12471</v>
      </c>
      <c r="G4128" s="382" t="s">
        <v>421</v>
      </c>
    </row>
    <row r="4129" spans="1:7" ht="37.5">
      <c r="A4129" s="371">
        <v>4115</v>
      </c>
      <c r="B4129" s="377">
        <v>431</v>
      </c>
      <c r="C4129" s="378">
        <f>Matrix!B433</f>
        <v>0</v>
      </c>
      <c r="D4129" s="418" t="s">
        <v>25774</v>
      </c>
      <c r="E4129" s="419" t="s">
        <v>25775</v>
      </c>
      <c r="F4129" s="381" t="s">
        <v>12485</v>
      </c>
      <c r="G4129" s="382" t="s">
        <v>435</v>
      </c>
    </row>
    <row r="4130" spans="1:7" ht="51.75">
      <c r="A4130" s="371">
        <v>4116</v>
      </c>
      <c r="B4130" s="377">
        <v>445</v>
      </c>
      <c r="C4130" s="378">
        <f>Matrix!B447</f>
        <v>0</v>
      </c>
      <c r="D4130" s="418" t="s">
        <v>25774</v>
      </c>
      <c r="E4130" s="419" t="s">
        <v>25775</v>
      </c>
      <c r="F4130" s="381" t="s">
        <v>12499</v>
      </c>
      <c r="G4130" s="382" t="s">
        <v>449</v>
      </c>
    </row>
    <row r="4131" spans="1:7" ht="37.5">
      <c r="A4131" s="371">
        <v>4117</v>
      </c>
      <c r="B4131" s="377">
        <v>453</v>
      </c>
      <c r="C4131" s="378">
        <f>Matrix!B455</f>
        <v>0</v>
      </c>
      <c r="D4131" s="418" t="s">
        <v>25774</v>
      </c>
      <c r="E4131" s="419" t="s">
        <v>25775</v>
      </c>
      <c r="F4131" s="381" t="s">
        <v>12507</v>
      </c>
      <c r="G4131" s="382" t="s">
        <v>457</v>
      </c>
    </row>
    <row r="4132" spans="1:7" ht="37.5">
      <c r="A4132" s="371">
        <v>4118</v>
      </c>
      <c r="B4132" s="377">
        <v>461</v>
      </c>
      <c r="C4132" s="378">
        <f>Matrix!B463</f>
        <v>0</v>
      </c>
      <c r="D4132" s="418" t="s">
        <v>25774</v>
      </c>
      <c r="E4132" s="419" t="s">
        <v>25775</v>
      </c>
      <c r="F4132" s="381" t="s">
        <v>12515</v>
      </c>
      <c r="G4132" s="382" t="s">
        <v>465</v>
      </c>
    </row>
    <row r="4133" spans="1:7" ht="37.5">
      <c r="A4133" s="371">
        <v>4119</v>
      </c>
      <c r="B4133" s="377">
        <v>477</v>
      </c>
      <c r="C4133" s="378">
        <f>Matrix!B479</f>
        <v>0</v>
      </c>
      <c r="D4133" s="418" t="s">
        <v>25774</v>
      </c>
      <c r="E4133" s="419" t="s">
        <v>25775</v>
      </c>
      <c r="F4133" s="381" t="s">
        <v>12531</v>
      </c>
      <c r="G4133" s="382" t="s">
        <v>481</v>
      </c>
    </row>
    <row r="4134" spans="1:7" ht="37.5">
      <c r="A4134" s="371">
        <v>4120</v>
      </c>
      <c r="B4134" s="377">
        <v>480</v>
      </c>
      <c r="C4134" s="378">
        <f>Matrix!B482</f>
        <v>0</v>
      </c>
      <c r="D4134" s="418" t="s">
        <v>25774</v>
      </c>
      <c r="E4134" s="419" t="s">
        <v>25775</v>
      </c>
      <c r="F4134" s="381" t="s">
        <v>12534</v>
      </c>
      <c r="G4134" s="382" t="s">
        <v>484</v>
      </c>
    </row>
    <row r="4135" spans="1:7" ht="37.5">
      <c r="A4135" s="371">
        <v>4121</v>
      </c>
      <c r="B4135" s="377">
        <v>512</v>
      </c>
      <c r="C4135" s="378">
        <f>Matrix!B514</f>
        <v>0</v>
      </c>
      <c r="D4135" s="418" t="s">
        <v>25774</v>
      </c>
      <c r="E4135" s="419" t="s">
        <v>25775</v>
      </c>
      <c r="F4135" s="381" t="s">
        <v>12566</v>
      </c>
      <c r="G4135" s="382" t="s">
        <v>516</v>
      </c>
    </row>
    <row r="4136" spans="1:7" ht="37.5">
      <c r="A4136" s="371">
        <v>4122</v>
      </c>
      <c r="B4136" s="377">
        <v>516</v>
      </c>
      <c r="C4136" s="378">
        <f>Matrix!B518</f>
        <v>0</v>
      </c>
      <c r="D4136" s="418" t="s">
        <v>25774</v>
      </c>
      <c r="E4136" s="419" t="s">
        <v>25775</v>
      </c>
      <c r="F4136" s="381" t="s">
        <v>12570</v>
      </c>
      <c r="G4136" s="382" t="s">
        <v>520</v>
      </c>
    </row>
    <row r="4137" spans="1:7" ht="37.5">
      <c r="A4137" s="371">
        <v>4123</v>
      </c>
      <c r="B4137" s="377">
        <v>526</v>
      </c>
      <c r="C4137" s="378">
        <f>Matrix!B528</f>
        <v>0</v>
      </c>
      <c r="D4137" s="418" t="s">
        <v>25774</v>
      </c>
      <c r="E4137" s="419" t="s">
        <v>25775</v>
      </c>
      <c r="F4137" s="381" t="s">
        <v>12580</v>
      </c>
      <c r="G4137" s="382" t="s">
        <v>530</v>
      </c>
    </row>
    <row r="4138" spans="1:7" ht="37.5">
      <c r="A4138" s="371">
        <v>4124</v>
      </c>
      <c r="B4138" s="377">
        <v>537</v>
      </c>
      <c r="C4138" s="378">
        <f>Matrix!B539</f>
        <v>0</v>
      </c>
      <c r="D4138" s="418" t="s">
        <v>25774</v>
      </c>
      <c r="E4138" s="419" t="s">
        <v>25775</v>
      </c>
      <c r="F4138" s="381" t="s">
        <v>12591</v>
      </c>
      <c r="G4138" s="382" t="s">
        <v>541</v>
      </c>
    </row>
    <row r="4139" spans="1:7" ht="37.5">
      <c r="A4139" s="371">
        <v>4125</v>
      </c>
      <c r="B4139" s="377">
        <v>542</v>
      </c>
      <c r="C4139" s="378">
        <f>Matrix!B544</f>
        <v>0</v>
      </c>
      <c r="D4139" s="418" t="s">
        <v>25774</v>
      </c>
      <c r="E4139" s="419" t="s">
        <v>25775</v>
      </c>
      <c r="F4139" s="381" t="s">
        <v>12596</v>
      </c>
      <c r="G4139" s="382" t="s">
        <v>546</v>
      </c>
    </row>
    <row r="4140" spans="1:7" ht="37.5">
      <c r="A4140" s="371">
        <v>4126</v>
      </c>
      <c r="B4140" s="377">
        <v>553</v>
      </c>
      <c r="C4140" s="378">
        <f>Matrix!B555</f>
        <v>0</v>
      </c>
      <c r="D4140" s="418" t="s">
        <v>25774</v>
      </c>
      <c r="E4140" s="419" t="s">
        <v>25775</v>
      </c>
      <c r="F4140" s="381" t="s">
        <v>12607</v>
      </c>
      <c r="G4140" s="382" t="s">
        <v>557</v>
      </c>
    </row>
    <row r="4141" spans="1:7" ht="37.5">
      <c r="A4141" s="371">
        <v>4127</v>
      </c>
      <c r="B4141" s="377">
        <v>581</v>
      </c>
      <c r="C4141" s="378">
        <f>Matrix!B583</f>
        <v>0</v>
      </c>
      <c r="D4141" s="418" t="s">
        <v>25774</v>
      </c>
      <c r="E4141" s="419" t="s">
        <v>25775</v>
      </c>
      <c r="F4141" s="381" t="s">
        <v>12635</v>
      </c>
      <c r="G4141" s="382" t="s">
        <v>585</v>
      </c>
    </row>
    <row r="4142" spans="1:7" ht="37.5">
      <c r="A4142" s="371">
        <v>4128</v>
      </c>
      <c r="B4142" s="377">
        <v>633</v>
      </c>
      <c r="C4142" s="378">
        <f>Matrix!B635</f>
        <v>0</v>
      </c>
      <c r="D4142" s="418" t="s">
        <v>25774</v>
      </c>
      <c r="E4142" s="419" t="s">
        <v>25775</v>
      </c>
      <c r="F4142" s="381" t="s">
        <v>12687</v>
      </c>
      <c r="G4142" s="382" t="s">
        <v>637</v>
      </c>
    </row>
    <row r="4143" spans="1:7" ht="37.5">
      <c r="A4143" s="371">
        <v>4129</v>
      </c>
      <c r="B4143" s="377">
        <v>666</v>
      </c>
      <c r="C4143" s="378">
        <f>Matrix!B668</f>
        <v>0</v>
      </c>
      <c r="D4143" s="418" t="s">
        <v>25774</v>
      </c>
      <c r="E4143" s="419" t="s">
        <v>25775</v>
      </c>
      <c r="F4143" s="381" t="s">
        <v>12720</v>
      </c>
      <c r="G4143" s="382" t="s">
        <v>670</v>
      </c>
    </row>
    <row r="4144" spans="1:7" ht="37.5">
      <c r="A4144" s="371">
        <v>4130</v>
      </c>
      <c r="B4144" s="377">
        <v>684</v>
      </c>
      <c r="C4144" s="378">
        <f>Matrix!B686</f>
        <v>0</v>
      </c>
      <c r="D4144" s="418" t="s">
        <v>25774</v>
      </c>
      <c r="E4144" s="419" t="s">
        <v>25775</v>
      </c>
      <c r="F4144" s="381" t="s">
        <v>12738</v>
      </c>
      <c r="G4144" s="382" t="s">
        <v>688</v>
      </c>
    </row>
    <row r="4145" spans="1:7" ht="37.5">
      <c r="A4145" s="371">
        <v>4131</v>
      </c>
      <c r="B4145" s="377">
        <v>713</v>
      </c>
      <c r="C4145" s="378">
        <f>Matrix!B715</f>
        <v>0</v>
      </c>
      <c r="D4145" s="418" t="s">
        <v>25774</v>
      </c>
      <c r="E4145" s="419" t="s">
        <v>25775</v>
      </c>
      <c r="F4145" s="381" t="s">
        <v>12767</v>
      </c>
      <c r="G4145" s="382" t="s">
        <v>717</v>
      </c>
    </row>
    <row r="4146" spans="1:7" ht="37.5">
      <c r="A4146" s="371">
        <v>4132</v>
      </c>
      <c r="B4146" s="377">
        <v>715</v>
      </c>
      <c r="C4146" s="378">
        <f>Matrix!B717</f>
        <v>0</v>
      </c>
      <c r="D4146" s="418" t="s">
        <v>25774</v>
      </c>
      <c r="E4146" s="419" t="s">
        <v>25775</v>
      </c>
      <c r="F4146" s="381" t="s">
        <v>12769</v>
      </c>
      <c r="G4146" s="382" t="s">
        <v>719</v>
      </c>
    </row>
    <row r="4147" spans="1:7" ht="42.75">
      <c r="A4147" s="371">
        <v>4133</v>
      </c>
      <c r="B4147" s="377">
        <v>738</v>
      </c>
      <c r="C4147" s="378">
        <f>Matrix!B740</f>
        <v>0</v>
      </c>
      <c r="D4147" s="418" t="s">
        <v>25774</v>
      </c>
      <c r="E4147" s="419" t="s">
        <v>25775</v>
      </c>
      <c r="F4147" s="381" t="s">
        <v>12792</v>
      </c>
      <c r="G4147" s="382" t="s">
        <v>742</v>
      </c>
    </row>
    <row r="4148" spans="1:7" ht="37.5">
      <c r="A4148" s="371">
        <v>4134</v>
      </c>
      <c r="B4148" s="377">
        <v>739</v>
      </c>
      <c r="C4148" s="378">
        <f>Matrix!B741</f>
        <v>0</v>
      </c>
      <c r="D4148" s="418" t="s">
        <v>25774</v>
      </c>
      <c r="E4148" s="419" t="s">
        <v>25775</v>
      </c>
      <c r="F4148" s="381" t="s">
        <v>12793</v>
      </c>
      <c r="G4148" s="382" t="s">
        <v>743</v>
      </c>
    </row>
    <row r="4149" spans="1:7" ht="37.5">
      <c r="A4149" s="371">
        <v>4135</v>
      </c>
      <c r="B4149" s="377">
        <v>838</v>
      </c>
      <c r="C4149" s="378">
        <f>Matrix!B840</f>
        <v>0</v>
      </c>
      <c r="D4149" s="418" t="s">
        <v>25774</v>
      </c>
      <c r="E4149" s="419" t="s">
        <v>25775</v>
      </c>
      <c r="F4149" s="381" t="s">
        <v>12892</v>
      </c>
      <c r="G4149" s="382" t="s">
        <v>841</v>
      </c>
    </row>
    <row r="4150" spans="1:7" ht="37.5">
      <c r="A4150" s="371">
        <v>4136</v>
      </c>
      <c r="B4150" s="377">
        <v>850</v>
      </c>
      <c r="C4150" s="378">
        <f>Matrix!B852</f>
        <v>0</v>
      </c>
      <c r="D4150" s="418" t="s">
        <v>25774</v>
      </c>
      <c r="E4150" s="419" t="s">
        <v>25775</v>
      </c>
      <c r="F4150" s="381" t="s">
        <v>12904</v>
      </c>
      <c r="G4150" s="382" t="s">
        <v>853</v>
      </c>
    </row>
    <row r="4151" spans="1:7" ht="37.5">
      <c r="A4151" s="371">
        <v>4137</v>
      </c>
      <c r="B4151" s="377">
        <v>878</v>
      </c>
      <c r="C4151" s="378">
        <f>Matrix!B880</f>
        <v>0</v>
      </c>
      <c r="D4151" s="418" t="s">
        <v>25774</v>
      </c>
      <c r="E4151" s="419" t="s">
        <v>25775</v>
      </c>
      <c r="F4151" s="381" t="s">
        <v>12931</v>
      </c>
      <c r="G4151" s="382" t="s">
        <v>881</v>
      </c>
    </row>
    <row r="4152" spans="1:7" ht="42.75">
      <c r="A4152" s="371">
        <v>4138</v>
      </c>
      <c r="B4152" s="377">
        <v>884</v>
      </c>
      <c r="C4152" s="378">
        <f>Matrix!B886</f>
        <v>0</v>
      </c>
      <c r="D4152" s="418" t="s">
        <v>25774</v>
      </c>
      <c r="E4152" s="419" t="s">
        <v>25775</v>
      </c>
      <c r="F4152" s="381" t="s">
        <v>12937</v>
      </c>
      <c r="G4152" s="382" t="s">
        <v>887</v>
      </c>
    </row>
    <row r="4153" spans="1:7" ht="42.75">
      <c r="A4153" s="371">
        <v>4139</v>
      </c>
      <c r="B4153" s="377">
        <v>896</v>
      </c>
      <c r="C4153" s="378">
        <f>Matrix!B898</f>
        <v>0</v>
      </c>
      <c r="D4153" s="418" t="s">
        <v>25774</v>
      </c>
      <c r="E4153" s="419" t="s">
        <v>25775</v>
      </c>
      <c r="F4153" s="381" t="s">
        <v>12949</v>
      </c>
      <c r="G4153" s="382" t="s">
        <v>899</v>
      </c>
    </row>
    <row r="4154" spans="1:7" ht="37.5">
      <c r="A4154" s="371">
        <v>4140</v>
      </c>
      <c r="B4154" s="377">
        <v>935</v>
      </c>
      <c r="C4154" s="378">
        <f>Matrix!B937</f>
        <v>0</v>
      </c>
      <c r="D4154" s="418" t="s">
        <v>25774</v>
      </c>
      <c r="E4154" s="419" t="s">
        <v>25775</v>
      </c>
      <c r="F4154" s="381" t="s">
        <v>12988</v>
      </c>
      <c r="G4154" s="382" t="s">
        <v>938</v>
      </c>
    </row>
    <row r="4155" spans="1:7" ht="37.5">
      <c r="A4155" s="371">
        <v>4141</v>
      </c>
      <c r="B4155" s="377">
        <v>980</v>
      </c>
      <c r="C4155" s="378">
        <f>Matrix!B982</f>
        <v>0</v>
      </c>
      <c r="D4155" s="418" t="s">
        <v>25774</v>
      </c>
      <c r="E4155" s="419" t="s">
        <v>25775</v>
      </c>
      <c r="F4155" s="381" t="s">
        <v>13033</v>
      </c>
      <c r="G4155" s="382" t="s">
        <v>983</v>
      </c>
    </row>
    <row r="4156" spans="1:7" ht="37.5">
      <c r="A4156" s="371">
        <v>4142</v>
      </c>
      <c r="B4156" s="377">
        <v>981</v>
      </c>
      <c r="C4156" s="378">
        <f>Matrix!B983</f>
        <v>0</v>
      </c>
      <c r="D4156" s="418" t="s">
        <v>25774</v>
      </c>
      <c r="E4156" s="419" t="s">
        <v>25775</v>
      </c>
      <c r="F4156" s="381" t="s">
        <v>13034</v>
      </c>
      <c r="G4156" s="382" t="s">
        <v>984</v>
      </c>
    </row>
    <row r="4157" spans="1:7" ht="37.5">
      <c r="A4157" s="371">
        <v>4143</v>
      </c>
      <c r="B4157" s="377">
        <v>1024</v>
      </c>
      <c r="C4157" s="378">
        <f>Matrix!B1026</f>
        <v>0</v>
      </c>
      <c r="D4157" s="418" t="s">
        <v>25774</v>
      </c>
      <c r="E4157" s="419" t="s">
        <v>25775</v>
      </c>
      <c r="F4157" s="381" t="s">
        <v>13077</v>
      </c>
      <c r="G4157" s="382" t="s">
        <v>1027</v>
      </c>
    </row>
    <row r="4158" spans="1:7" ht="37.5">
      <c r="A4158" s="371">
        <v>4144</v>
      </c>
      <c r="B4158" s="377">
        <v>1025</v>
      </c>
      <c r="C4158" s="378">
        <f>Matrix!B1027</f>
        <v>0</v>
      </c>
      <c r="D4158" s="418" t="s">
        <v>25774</v>
      </c>
      <c r="E4158" s="419" t="s">
        <v>25775</v>
      </c>
      <c r="F4158" s="381" t="s">
        <v>13078</v>
      </c>
      <c r="G4158" s="382" t="s">
        <v>1028</v>
      </c>
    </row>
    <row r="4159" spans="1:7" ht="37.5">
      <c r="A4159" s="371">
        <v>4145</v>
      </c>
      <c r="B4159" s="377">
        <v>1054</v>
      </c>
      <c r="C4159" s="378">
        <f>Matrix!B1056</f>
        <v>0</v>
      </c>
      <c r="D4159" s="418" t="s">
        <v>25774</v>
      </c>
      <c r="E4159" s="419" t="s">
        <v>25775</v>
      </c>
      <c r="F4159" s="381" t="s">
        <v>13107</v>
      </c>
      <c r="G4159" s="382" t="s">
        <v>1057</v>
      </c>
    </row>
    <row r="4160" spans="1:7" ht="37.5">
      <c r="A4160" s="371">
        <v>4146</v>
      </c>
      <c r="B4160" s="377">
        <v>1059</v>
      </c>
      <c r="C4160" s="378">
        <f>Matrix!B1061</f>
        <v>0</v>
      </c>
      <c r="D4160" s="418" t="s">
        <v>25774</v>
      </c>
      <c r="E4160" s="419" t="s">
        <v>25775</v>
      </c>
      <c r="F4160" s="381" t="s">
        <v>13112</v>
      </c>
      <c r="G4160" s="382" t="s">
        <v>1062</v>
      </c>
    </row>
    <row r="4161" spans="1:7" ht="37.5">
      <c r="A4161" s="371">
        <v>4147</v>
      </c>
      <c r="B4161" s="377">
        <v>1104</v>
      </c>
      <c r="C4161" s="378">
        <f>Matrix!B1106</f>
        <v>0</v>
      </c>
      <c r="D4161" s="418" t="s">
        <v>25774</v>
      </c>
      <c r="E4161" s="419" t="s">
        <v>25775</v>
      </c>
      <c r="F4161" s="381" t="s">
        <v>13157</v>
      </c>
      <c r="G4161" s="382" t="s">
        <v>1107</v>
      </c>
    </row>
    <row r="4162" spans="1:7" ht="37.5">
      <c r="A4162" s="371">
        <v>4148</v>
      </c>
      <c r="B4162" s="377">
        <v>1132</v>
      </c>
      <c r="C4162" s="378">
        <f>Matrix!B1134</f>
        <v>0</v>
      </c>
      <c r="D4162" s="418" t="s">
        <v>25774</v>
      </c>
      <c r="E4162" s="419" t="s">
        <v>25775</v>
      </c>
      <c r="F4162" s="381" t="s">
        <v>13185</v>
      </c>
      <c r="G4162" s="382" t="s">
        <v>1135</v>
      </c>
    </row>
    <row r="4163" spans="1:7" ht="42.75">
      <c r="A4163" s="371">
        <v>4149</v>
      </c>
      <c r="B4163" s="377">
        <v>1180</v>
      </c>
      <c r="C4163" s="378">
        <f>Matrix!B1182</f>
        <v>0</v>
      </c>
      <c r="D4163" s="418" t="s">
        <v>25774</v>
      </c>
      <c r="E4163" s="419" t="s">
        <v>25775</v>
      </c>
      <c r="F4163" s="381" t="s">
        <v>13233</v>
      </c>
      <c r="G4163" s="382" t="s">
        <v>1183</v>
      </c>
    </row>
    <row r="4164" spans="1:7" ht="42.75">
      <c r="A4164" s="371">
        <v>4150</v>
      </c>
      <c r="B4164" s="377">
        <v>1204</v>
      </c>
      <c r="C4164" s="378">
        <f>Matrix!B1206</f>
        <v>0</v>
      </c>
      <c r="D4164" s="418" t="s">
        <v>25774</v>
      </c>
      <c r="E4164" s="419" t="s">
        <v>25775</v>
      </c>
      <c r="F4164" s="381" t="s">
        <v>13257</v>
      </c>
      <c r="G4164" s="382" t="s">
        <v>1207</v>
      </c>
    </row>
    <row r="4165" spans="1:7" ht="42.75">
      <c r="A4165" s="371">
        <v>4151</v>
      </c>
      <c r="B4165" s="377">
        <v>1218</v>
      </c>
      <c r="C4165" s="378">
        <f>Matrix!B1220</f>
        <v>0</v>
      </c>
      <c r="D4165" s="418" t="s">
        <v>25774</v>
      </c>
      <c r="E4165" s="419" t="s">
        <v>25775</v>
      </c>
      <c r="F4165" s="381" t="s">
        <v>13271</v>
      </c>
      <c r="G4165" s="382" t="s">
        <v>1221</v>
      </c>
    </row>
    <row r="4166" spans="1:7" ht="37.5">
      <c r="A4166" s="371">
        <v>4152</v>
      </c>
      <c r="B4166" s="377">
        <v>1234</v>
      </c>
      <c r="C4166" s="378">
        <f>Matrix!B1236</f>
        <v>0</v>
      </c>
      <c r="D4166" s="418" t="s">
        <v>25774</v>
      </c>
      <c r="E4166" s="419" t="s">
        <v>25775</v>
      </c>
      <c r="F4166" s="381" t="s">
        <v>13287</v>
      </c>
      <c r="G4166" s="382" t="s">
        <v>1237</v>
      </c>
    </row>
    <row r="4167" spans="1:7" ht="37.5">
      <c r="A4167" s="371">
        <v>4153</v>
      </c>
      <c r="B4167" s="377">
        <v>1241</v>
      </c>
      <c r="C4167" s="378">
        <f>Matrix!B1243</f>
        <v>0</v>
      </c>
      <c r="D4167" s="418" t="s">
        <v>25774</v>
      </c>
      <c r="E4167" s="419" t="s">
        <v>25775</v>
      </c>
      <c r="F4167" s="381" t="s">
        <v>13294</v>
      </c>
      <c r="G4167" s="382" t="s">
        <v>1244</v>
      </c>
    </row>
    <row r="4168" spans="1:7" ht="42.75">
      <c r="A4168" s="371">
        <v>4154</v>
      </c>
      <c r="B4168" s="377">
        <v>1246</v>
      </c>
      <c r="C4168" s="378">
        <f>Matrix!B1248</f>
        <v>0</v>
      </c>
      <c r="D4168" s="418" t="s">
        <v>25774</v>
      </c>
      <c r="E4168" s="419" t="s">
        <v>25775</v>
      </c>
      <c r="F4168" s="381" t="s">
        <v>13299</v>
      </c>
      <c r="G4168" s="382" t="s">
        <v>1249</v>
      </c>
    </row>
    <row r="4169" spans="1:7" ht="42.75">
      <c r="A4169" s="371">
        <v>4155</v>
      </c>
      <c r="B4169" s="377">
        <v>1288</v>
      </c>
      <c r="C4169" s="378">
        <f>Matrix!B1290</f>
        <v>0</v>
      </c>
      <c r="D4169" s="418" t="s">
        <v>25774</v>
      </c>
      <c r="E4169" s="419" t="s">
        <v>25775</v>
      </c>
      <c r="F4169" s="381" t="s">
        <v>13341</v>
      </c>
      <c r="G4169" s="382" t="s">
        <v>1291</v>
      </c>
    </row>
    <row r="4170" spans="1:7" ht="37.5">
      <c r="A4170" s="371">
        <v>4156</v>
      </c>
      <c r="B4170" s="377">
        <v>1291</v>
      </c>
      <c r="C4170" s="378">
        <f>Matrix!B1293</f>
        <v>0</v>
      </c>
      <c r="D4170" s="418" t="s">
        <v>25774</v>
      </c>
      <c r="E4170" s="419" t="s">
        <v>25775</v>
      </c>
      <c r="F4170" s="381" t="s">
        <v>13344</v>
      </c>
      <c r="G4170" s="382" t="s">
        <v>1294</v>
      </c>
    </row>
    <row r="4171" spans="1:7" ht="37.5">
      <c r="A4171" s="371">
        <v>4157</v>
      </c>
      <c r="B4171" s="377">
        <v>1302</v>
      </c>
      <c r="C4171" s="378">
        <f>Matrix!B1304</f>
        <v>0</v>
      </c>
      <c r="D4171" s="418" t="s">
        <v>25774</v>
      </c>
      <c r="E4171" s="419" t="s">
        <v>25775</v>
      </c>
      <c r="F4171" s="381" t="s">
        <v>13355</v>
      </c>
      <c r="G4171" s="382" t="s">
        <v>1305</v>
      </c>
    </row>
    <row r="4172" spans="1:7" ht="37.5">
      <c r="A4172" s="371">
        <v>4158</v>
      </c>
      <c r="B4172" s="377">
        <v>1310</v>
      </c>
      <c r="C4172" s="378">
        <f>Matrix!B1312</f>
        <v>0</v>
      </c>
      <c r="D4172" s="418" t="s">
        <v>25774</v>
      </c>
      <c r="E4172" s="419" t="s">
        <v>25775</v>
      </c>
      <c r="F4172" s="381" t="s">
        <v>13363</v>
      </c>
      <c r="G4172" s="382" t="s">
        <v>1313</v>
      </c>
    </row>
    <row r="4173" spans="1:7" ht="42.75">
      <c r="A4173" s="371">
        <v>4159</v>
      </c>
      <c r="B4173" s="377">
        <v>1340</v>
      </c>
      <c r="C4173" s="378">
        <f>Matrix!B1342</f>
        <v>0</v>
      </c>
      <c r="D4173" s="418" t="s">
        <v>25774</v>
      </c>
      <c r="E4173" s="419" t="s">
        <v>25775</v>
      </c>
      <c r="F4173" s="381" t="s">
        <v>13393</v>
      </c>
      <c r="G4173" s="382" t="s">
        <v>1342</v>
      </c>
    </row>
    <row r="4174" spans="1:7" ht="37.5">
      <c r="A4174" s="371">
        <v>4160</v>
      </c>
      <c r="B4174" s="377">
        <v>1352</v>
      </c>
      <c r="C4174" s="378">
        <f>Matrix!B1354</f>
        <v>0</v>
      </c>
      <c r="D4174" s="418" t="s">
        <v>25774</v>
      </c>
      <c r="E4174" s="419" t="s">
        <v>25775</v>
      </c>
      <c r="F4174" s="381" t="s">
        <v>13405</v>
      </c>
      <c r="G4174" s="382" t="s">
        <v>1354</v>
      </c>
    </row>
    <row r="4175" spans="1:7" ht="42.75">
      <c r="A4175" s="371">
        <v>4161</v>
      </c>
      <c r="B4175" s="377">
        <v>1374</v>
      </c>
      <c r="C4175" s="378">
        <f>Matrix!B1376</f>
        <v>0</v>
      </c>
      <c r="D4175" s="418" t="s">
        <v>25774</v>
      </c>
      <c r="E4175" s="419" t="s">
        <v>25775</v>
      </c>
      <c r="F4175" s="381" t="s">
        <v>13427</v>
      </c>
      <c r="G4175" s="382" t="s">
        <v>1376</v>
      </c>
    </row>
    <row r="4176" spans="1:7" ht="42.75">
      <c r="A4176" s="371">
        <v>4162</v>
      </c>
      <c r="B4176" s="377">
        <v>1375</v>
      </c>
      <c r="C4176" s="378">
        <f>Matrix!B1377</f>
        <v>0</v>
      </c>
      <c r="D4176" s="418" t="s">
        <v>25774</v>
      </c>
      <c r="E4176" s="419" t="s">
        <v>25775</v>
      </c>
      <c r="F4176" s="381" t="s">
        <v>13428</v>
      </c>
      <c r="G4176" s="382" t="s">
        <v>1377</v>
      </c>
    </row>
    <row r="4177" spans="1:7" ht="42.75">
      <c r="A4177" s="371">
        <v>4163</v>
      </c>
      <c r="B4177" s="377">
        <v>1377</v>
      </c>
      <c r="C4177" s="378">
        <f>Matrix!B1379</f>
        <v>0</v>
      </c>
      <c r="D4177" s="418" t="s">
        <v>25774</v>
      </c>
      <c r="E4177" s="419" t="s">
        <v>25775</v>
      </c>
      <c r="F4177" s="381" t="s">
        <v>13430</v>
      </c>
      <c r="G4177" s="382" t="s">
        <v>1379</v>
      </c>
    </row>
    <row r="4178" spans="1:7" ht="42.75">
      <c r="A4178" s="371">
        <v>4164</v>
      </c>
      <c r="B4178" s="377">
        <v>1378</v>
      </c>
      <c r="C4178" s="378">
        <f>Matrix!B1380</f>
        <v>0</v>
      </c>
      <c r="D4178" s="418" t="s">
        <v>25774</v>
      </c>
      <c r="E4178" s="419" t="s">
        <v>25775</v>
      </c>
      <c r="F4178" s="381" t="s">
        <v>13431</v>
      </c>
      <c r="G4178" s="382" t="s">
        <v>1380</v>
      </c>
    </row>
    <row r="4179" spans="1:7" ht="42.75">
      <c r="A4179" s="371">
        <v>4165</v>
      </c>
      <c r="B4179" s="377">
        <v>1386</v>
      </c>
      <c r="C4179" s="378">
        <f>Matrix!B1388</f>
        <v>0</v>
      </c>
      <c r="D4179" s="418" t="s">
        <v>25774</v>
      </c>
      <c r="E4179" s="419" t="s">
        <v>25775</v>
      </c>
      <c r="F4179" s="381" t="s">
        <v>13439</v>
      </c>
      <c r="G4179" s="382" t="s">
        <v>1388</v>
      </c>
    </row>
    <row r="4180" spans="1:7" ht="37.5">
      <c r="A4180" s="371">
        <v>4166</v>
      </c>
      <c r="B4180" s="377">
        <v>1451</v>
      </c>
      <c r="C4180" s="378">
        <f>Matrix!B1453</f>
        <v>0</v>
      </c>
      <c r="D4180" s="418" t="s">
        <v>25774</v>
      </c>
      <c r="E4180" s="419" t="s">
        <v>25775</v>
      </c>
      <c r="F4180" s="381" t="s">
        <v>13504</v>
      </c>
      <c r="G4180" s="382" t="s">
        <v>1453</v>
      </c>
    </row>
    <row r="4181" spans="1:7" ht="37.5">
      <c r="A4181" s="371">
        <v>4167</v>
      </c>
      <c r="B4181" s="377">
        <v>1457</v>
      </c>
      <c r="C4181" s="378">
        <f>Matrix!B1459</f>
        <v>0</v>
      </c>
      <c r="D4181" s="418" t="s">
        <v>25774</v>
      </c>
      <c r="E4181" s="419" t="s">
        <v>25775</v>
      </c>
      <c r="F4181" s="381" t="s">
        <v>13510</v>
      </c>
      <c r="G4181" s="382" t="s">
        <v>1459</v>
      </c>
    </row>
    <row r="4182" spans="1:7" ht="42.75">
      <c r="A4182" s="371">
        <v>4168</v>
      </c>
      <c r="B4182" s="377">
        <v>1520</v>
      </c>
      <c r="C4182" s="378">
        <f>Matrix!B1522</f>
        <v>0</v>
      </c>
      <c r="D4182" s="418" t="s">
        <v>25774</v>
      </c>
      <c r="E4182" s="419" t="s">
        <v>25775</v>
      </c>
      <c r="F4182" s="381" t="s">
        <v>13573</v>
      </c>
      <c r="G4182" s="382" t="s">
        <v>1522</v>
      </c>
    </row>
    <row r="4183" spans="1:7" ht="37.5">
      <c r="A4183" s="371">
        <v>4169</v>
      </c>
      <c r="B4183" s="377">
        <v>1528</v>
      </c>
      <c r="C4183" s="378">
        <f>Matrix!B1530</f>
        <v>0</v>
      </c>
      <c r="D4183" s="418" t="s">
        <v>25774</v>
      </c>
      <c r="E4183" s="419" t="s">
        <v>25775</v>
      </c>
      <c r="F4183" s="381" t="s">
        <v>13581</v>
      </c>
      <c r="G4183" s="382" t="s">
        <v>1530</v>
      </c>
    </row>
    <row r="4184" spans="1:7" ht="37.5">
      <c r="A4184" s="371">
        <v>4170</v>
      </c>
      <c r="B4184" s="377">
        <v>1605</v>
      </c>
      <c r="C4184" s="378">
        <f>Matrix!B1607</f>
        <v>0</v>
      </c>
      <c r="D4184" s="418" t="s">
        <v>25774</v>
      </c>
      <c r="E4184" s="419" t="s">
        <v>25775</v>
      </c>
      <c r="F4184" s="381" t="s">
        <v>13658</v>
      </c>
      <c r="G4184" s="382" t="s">
        <v>1607</v>
      </c>
    </row>
    <row r="4185" spans="1:7" ht="42.75">
      <c r="A4185" s="371">
        <v>4171</v>
      </c>
      <c r="B4185" s="377">
        <v>1607</v>
      </c>
      <c r="C4185" s="378">
        <f>Matrix!B1609</f>
        <v>0</v>
      </c>
      <c r="D4185" s="418" t="s">
        <v>25774</v>
      </c>
      <c r="E4185" s="419" t="s">
        <v>25775</v>
      </c>
      <c r="F4185" s="381" t="s">
        <v>13660</v>
      </c>
      <c r="G4185" s="382" t="s">
        <v>1609</v>
      </c>
    </row>
    <row r="4186" spans="1:7" ht="37.5">
      <c r="A4186" s="371">
        <v>4172</v>
      </c>
      <c r="B4186" s="377">
        <v>1618</v>
      </c>
      <c r="C4186" s="378">
        <f>Matrix!B1620</f>
        <v>0</v>
      </c>
      <c r="D4186" s="418" t="s">
        <v>25774</v>
      </c>
      <c r="E4186" s="419" t="s">
        <v>25775</v>
      </c>
      <c r="F4186" s="381" t="s">
        <v>13671</v>
      </c>
      <c r="G4186" s="382" t="s">
        <v>1620</v>
      </c>
    </row>
    <row r="4187" spans="1:7" ht="37.5">
      <c r="A4187" s="371">
        <v>4173</v>
      </c>
      <c r="B4187" s="377">
        <v>1638</v>
      </c>
      <c r="C4187" s="378">
        <f>Matrix!B1640</f>
        <v>0</v>
      </c>
      <c r="D4187" s="418" t="s">
        <v>25774</v>
      </c>
      <c r="E4187" s="419" t="s">
        <v>25775</v>
      </c>
      <c r="F4187" s="381" t="s">
        <v>13691</v>
      </c>
      <c r="G4187" s="382" t="s">
        <v>1640</v>
      </c>
    </row>
    <row r="4188" spans="1:7" ht="37.5">
      <c r="A4188" s="371">
        <v>4174</v>
      </c>
      <c r="B4188" s="377">
        <v>1673</v>
      </c>
      <c r="C4188" s="378">
        <f>Matrix!B1675</f>
        <v>0</v>
      </c>
      <c r="D4188" s="418" t="s">
        <v>25774</v>
      </c>
      <c r="E4188" s="419" t="s">
        <v>25775</v>
      </c>
      <c r="F4188" s="381" t="s">
        <v>13724</v>
      </c>
      <c r="G4188" s="382" t="s">
        <v>1675</v>
      </c>
    </row>
    <row r="4189" spans="1:7" ht="42.75">
      <c r="A4189" s="371">
        <v>4175</v>
      </c>
      <c r="B4189" s="377">
        <v>1683</v>
      </c>
      <c r="C4189" s="378">
        <f>Matrix!B1685</f>
        <v>0</v>
      </c>
      <c r="D4189" s="418" t="s">
        <v>25774</v>
      </c>
      <c r="E4189" s="419" t="s">
        <v>25775</v>
      </c>
      <c r="F4189" s="381" t="s">
        <v>13734</v>
      </c>
      <c r="G4189" s="382" t="s">
        <v>1685</v>
      </c>
    </row>
    <row r="4190" spans="1:7" ht="42.75">
      <c r="A4190" s="371">
        <v>4176</v>
      </c>
      <c r="B4190" s="377">
        <v>1690</v>
      </c>
      <c r="C4190" s="378">
        <f>Matrix!B1692</f>
        <v>0</v>
      </c>
      <c r="D4190" s="418" t="s">
        <v>25774</v>
      </c>
      <c r="E4190" s="419" t="s">
        <v>25775</v>
      </c>
      <c r="F4190" s="381" t="s">
        <v>13741</v>
      </c>
      <c r="G4190" s="382" t="s">
        <v>1692</v>
      </c>
    </row>
    <row r="4191" spans="1:7" ht="37.5">
      <c r="A4191" s="371">
        <v>4177</v>
      </c>
      <c r="B4191" s="377">
        <v>1722</v>
      </c>
      <c r="C4191" s="378">
        <f>Matrix!B1724</f>
        <v>0</v>
      </c>
      <c r="D4191" s="418" t="s">
        <v>25774</v>
      </c>
      <c r="E4191" s="419" t="s">
        <v>25775</v>
      </c>
      <c r="F4191" s="381" t="s">
        <v>13773</v>
      </c>
      <c r="G4191" s="382" t="s">
        <v>1724</v>
      </c>
    </row>
    <row r="4192" spans="1:7" ht="37.5">
      <c r="A4192" s="371">
        <v>4178</v>
      </c>
      <c r="B4192" s="377">
        <v>1799</v>
      </c>
      <c r="C4192" s="378">
        <f>Matrix!B1801</f>
        <v>0</v>
      </c>
      <c r="D4192" s="418" t="s">
        <v>25774</v>
      </c>
      <c r="E4192" s="419" t="s">
        <v>25775</v>
      </c>
      <c r="F4192" s="381" t="s">
        <v>13850</v>
      </c>
      <c r="G4192" s="382" t="s">
        <v>1801</v>
      </c>
    </row>
    <row r="4193" spans="1:7" ht="37.5">
      <c r="A4193" s="371">
        <v>4179</v>
      </c>
      <c r="B4193" s="377">
        <v>1812</v>
      </c>
      <c r="C4193" s="378">
        <f>Matrix!B1814</f>
        <v>0</v>
      </c>
      <c r="D4193" s="418" t="s">
        <v>25774</v>
      </c>
      <c r="E4193" s="419" t="s">
        <v>25775</v>
      </c>
      <c r="F4193" s="381" t="s">
        <v>13863</v>
      </c>
      <c r="G4193" s="382" t="s">
        <v>1814</v>
      </c>
    </row>
    <row r="4194" spans="1:7" ht="37.5">
      <c r="A4194" s="371">
        <v>4180</v>
      </c>
      <c r="B4194" s="377">
        <v>1853</v>
      </c>
      <c r="C4194" s="378">
        <f>Matrix!B1855</f>
        <v>0</v>
      </c>
      <c r="D4194" s="418" t="s">
        <v>25774</v>
      </c>
      <c r="E4194" s="419" t="s">
        <v>25775</v>
      </c>
      <c r="F4194" s="381" t="s">
        <v>13904</v>
      </c>
      <c r="G4194" s="382" t="s">
        <v>1855</v>
      </c>
    </row>
    <row r="4195" spans="1:7" ht="37.5">
      <c r="A4195" s="371">
        <v>4181</v>
      </c>
      <c r="B4195" s="377">
        <v>1912</v>
      </c>
      <c r="C4195" s="378">
        <f>Matrix!B1914</f>
        <v>0</v>
      </c>
      <c r="D4195" s="418" t="s">
        <v>25774</v>
      </c>
      <c r="E4195" s="419" t="s">
        <v>25775</v>
      </c>
      <c r="F4195" s="381" t="s">
        <v>13963</v>
      </c>
      <c r="G4195" s="382" t="s">
        <v>1914</v>
      </c>
    </row>
    <row r="4196" spans="1:7" ht="37.5">
      <c r="A4196" s="371">
        <v>4182</v>
      </c>
      <c r="B4196" s="377">
        <v>1926</v>
      </c>
      <c r="C4196" s="378">
        <f>Matrix!B1928</f>
        <v>0</v>
      </c>
      <c r="D4196" s="418" t="s">
        <v>25774</v>
      </c>
      <c r="E4196" s="419" t="s">
        <v>25775</v>
      </c>
      <c r="F4196" s="381" t="s">
        <v>13977</v>
      </c>
      <c r="G4196" s="382" t="s">
        <v>1928</v>
      </c>
    </row>
    <row r="4197" spans="1:7" ht="37.5">
      <c r="A4197" s="371">
        <v>4183</v>
      </c>
      <c r="B4197" s="377">
        <v>1974</v>
      </c>
      <c r="C4197" s="378">
        <f>Matrix!B1976</f>
        <v>0</v>
      </c>
      <c r="D4197" s="418" t="s">
        <v>25774</v>
      </c>
      <c r="E4197" s="419" t="s">
        <v>25775</v>
      </c>
      <c r="F4197" s="381" t="s">
        <v>14025</v>
      </c>
      <c r="G4197" s="382" t="s">
        <v>1976</v>
      </c>
    </row>
    <row r="4198" spans="1:7" ht="37.5">
      <c r="A4198" s="371">
        <v>4184</v>
      </c>
      <c r="B4198" s="377">
        <v>1975</v>
      </c>
      <c r="C4198" s="378">
        <f>Matrix!B1977</f>
        <v>0</v>
      </c>
      <c r="D4198" s="418" t="s">
        <v>25774</v>
      </c>
      <c r="E4198" s="419" t="s">
        <v>25775</v>
      </c>
      <c r="F4198" s="381" t="s">
        <v>14026</v>
      </c>
      <c r="G4198" s="382" t="s">
        <v>1977</v>
      </c>
    </row>
    <row r="4199" spans="1:7" ht="37.5">
      <c r="A4199" s="371">
        <v>4185</v>
      </c>
      <c r="B4199" s="377">
        <v>1976</v>
      </c>
      <c r="C4199" s="378">
        <f>Matrix!B1978</f>
        <v>0</v>
      </c>
      <c r="D4199" s="418" t="s">
        <v>25774</v>
      </c>
      <c r="E4199" s="419" t="s">
        <v>25775</v>
      </c>
      <c r="F4199" s="381" t="s">
        <v>14027</v>
      </c>
      <c r="G4199" s="382" t="s">
        <v>1978</v>
      </c>
    </row>
    <row r="4200" spans="1:7" ht="37.5">
      <c r="A4200" s="371">
        <v>4186</v>
      </c>
      <c r="B4200" s="377">
        <v>1977</v>
      </c>
      <c r="C4200" s="378">
        <f>Matrix!B1979</f>
        <v>0</v>
      </c>
      <c r="D4200" s="418" t="s">
        <v>25774</v>
      </c>
      <c r="E4200" s="419" t="s">
        <v>25775</v>
      </c>
      <c r="F4200" s="381" t="s">
        <v>14028</v>
      </c>
      <c r="G4200" s="382" t="s">
        <v>1979</v>
      </c>
    </row>
    <row r="4201" spans="1:7" ht="37.5">
      <c r="A4201" s="371">
        <v>4187</v>
      </c>
      <c r="B4201" s="377">
        <v>1978</v>
      </c>
      <c r="C4201" s="378">
        <f>Matrix!B1980</f>
        <v>0</v>
      </c>
      <c r="D4201" s="418" t="s">
        <v>25774</v>
      </c>
      <c r="E4201" s="419" t="s">
        <v>25775</v>
      </c>
      <c r="F4201" s="381" t="s">
        <v>14029</v>
      </c>
      <c r="G4201" s="382" t="s">
        <v>1980</v>
      </c>
    </row>
    <row r="4202" spans="1:7" ht="37.5">
      <c r="A4202" s="371">
        <v>4188</v>
      </c>
      <c r="B4202" s="377">
        <v>2022</v>
      </c>
      <c r="C4202" s="378">
        <f>Matrix!B2024</f>
        <v>0</v>
      </c>
      <c r="D4202" s="418" t="s">
        <v>25774</v>
      </c>
      <c r="E4202" s="419" t="s">
        <v>25775</v>
      </c>
      <c r="F4202" s="381" t="s">
        <v>14073</v>
      </c>
      <c r="G4202" s="382" t="s">
        <v>2024</v>
      </c>
    </row>
    <row r="4203" spans="1:7" ht="37.5">
      <c r="A4203" s="371">
        <v>4189</v>
      </c>
      <c r="B4203" s="377">
        <v>2069</v>
      </c>
      <c r="C4203" s="378">
        <f>Matrix!B2071</f>
        <v>0</v>
      </c>
      <c r="D4203" s="418" t="s">
        <v>25774</v>
      </c>
      <c r="E4203" s="419" t="s">
        <v>25775</v>
      </c>
      <c r="F4203" s="381" t="s">
        <v>14120</v>
      </c>
      <c r="G4203" s="382" t="s">
        <v>2071</v>
      </c>
    </row>
    <row r="4204" spans="1:7" ht="37.5">
      <c r="A4204" s="371">
        <v>4190</v>
      </c>
      <c r="B4204" s="377">
        <v>2071</v>
      </c>
      <c r="C4204" s="378">
        <f>Matrix!B2073</f>
        <v>0</v>
      </c>
      <c r="D4204" s="418" t="s">
        <v>25774</v>
      </c>
      <c r="E4204" s="419" t="s">
        <v>25775</v>
      </c>
      <c r="F4204" s="381" t="s">
        <v>14122</v>
      </c>
      <c r="G4204" s="382" t="s">
        <v>2073</v>
      </c>
    </row>
    <row r="4205" spans="1:7" ht="37.5">
      <c r="A4205" s="371">
        <v>4191</v>
      </c>
      <c r="B4205" s="377">
        <v>2106</v>
      </c>
      <c r="C4205" s="378">
        <f>Matrix!B2108</f>
        <v>0</v>
      </c>
      <c r="D4205" s="418" t="s">
        <v>25774</v>
      </c>
      <c r="E4205" s="419" t="s">
        <v>25775</v>
      </c>
      <c r="F4205" s="381" t="s">
        <v>14157</v>
      </c>
      <c r="G4205" s="382" t="s">
        <v>2108</v>
      </c>
    </row>
    <row r="4206" spans="1:7" ht="42.75">
      <c r="A4206" s="371">
        <v>4192</v>
      </c>
      <c r="B4206" s="377">
        <v>2137</v>
      </c>
      <c r="C4206" s="378">
        <f>Matrix!B2139</f>
        <v>0</v>
      </c>
      <c r="D4206" s="418" t="s">
        <v>25774</v>
      </c>
      <c r="E4206" s="419" t="s">
        <v>25775</v>
      </c>
      <c r="F4206" s="381" t="s">
        <v>14187</v>
      </c>
      <c r="G4206" s="382" t="s">
        <v>2139</v>
      </c>
    </row>
    <row r="4207" spans="1:7" ht="42.75">
      <c r="A4207" s="371">
        <v>4193</v>
      </c>
      <c r="B4207" s="377">
        <v>2138</v>
      </c>
      <c r="C4207" s="378">
        <f>Matrix!B2140</f>
        <v>0</v>
      </c>
      <c r="D4207" s="418" t="s">
        <v>25774</v>
      </c>
      <c r="E4207" s="419" t="s">
        <v>25775</v>
      </c>
      <c r="F4207" s="381" t="s">
        <v>14188</v>
      </c>
      <c r="G4207" s="382" t="s">
        <v>2140</v>
      </c>
    </row>
    <row r="4208" spans="1:7" ht="42.75">
      <c r="A4208" s="371">
        <v>4194</v>
      </c>
      <c r="B4208" s="377">
        <v>2140</v>
      </c>
      <c r="C4208" s="378">
        <f>Matrix!B2142</f>
        <v>0</v>
      </c>
      <c r="D4208" s="418" t="s">
        <v>25774</v>
      </c>
      <c r="E4208" s="419" t="s">
        <v>25775</v>
      </c>
      <c r="F4208" s="381" t="s">
        <v>14190</v>
      </c>
      <c r="G4208" s="382" t="s">
        <v>2142</v>
      </c>
    </row>
    <row r="4209" spans="1:7" ht="42.75">
      <c r="A4209" s="371">
        <v>4195</v>
      </c>
      <c r="B4209" s="377">
        <v>2143</v>
      </c>
      <c r="C4209" s="378">
        <f>Matrix!B2145</f>
        <v>0</v>
      </c>
      <c r="D4209" s="418" t="s">
        <v>25774</v>
      </c>
      <c r="E4209" s="419" t="s">
        <v>25775</v>
      </c>
      <c r="F4209" s="381" t="s">
        <v>14193</v>
      </c>
      <c r="G4209" s="382" t="s">
        <v>2145</v>
      </c>
    </row>
    <row r="4210" spans="1:7" ht="37.5">
      <c r="A4210" s="371">
        <v>4196</v>
      </c>
      <c r="B4210" s="377">
        <v>2158</v>
      </c>
      <c r="C4210" s="378">
        <f>Matrix!B2160</f>
        <v>0</v>
      </c>
      <c r="D4210" s="418" t="s">
        <v>25774</v>
      </c>
      <c r="E4210" s="419" t="s">
        <v>25775</v>
      </c>
      <c r="F4210" s="381" t="s">
        <v>14208</v>
      </c>
      <c r="G4210" s="382" t="s">
        <v>2160</v>
      </c>
    </row>
    <row r="4211" spans="1:7" ht="37.5">
      <c r="A4211" s="371">
        <v>4197</v>
      </c>
      <c r="B4211" s="377">
        <v>2160</v>
      </c>
      <c r="C4211" s="378">
        <f>Matrix!B2162</f>
        <v>0</v>
      </c>
      <c r="D4211" s="418" t="s">
        <v>25774</v>
      </c>
      <c r="E4211" s="419" t="s">
        <v>25775</v>
      </c>
      <c r="F4211" s="381" t="s">
        <v>14210</v>
      </c>
      <c r="G4211" s="382" t="s">
        <v>2162</v>
      </c>
    </row>
    <row r="4212" spans="1:7" ht="42.75">
      <c r="A4212" s="371">
        <v>4198</v>
      </c>
      <c r="B4212" s="377">
        <v>2168</v>
      </c>
      <c r="C4212" s="378">
        <f>Matrix!B2170</f>
        <v>0</v>
      </c>
      <c r="D4212" s="418" t="s">
        <v>25774</v>
      </c>
      <c r="E4212" s="419" t="s">
        <v>25775</v>
      </c>
      <c r="F4212" s="381" t="s">
        <v>14218</v>
      </c>
      <c r="G4212" s="382" t="s">
        <v>2170</v>
      </c>
    </row>
    <row r="4213" spans="1:7" ht="37.5">
      <c r="A4213" s="371">
        <v>4199</v>
      </c>
      <c r="B4213" s="377">
        <v>2173</v>
      </c>
      <c r="C4213" s="378">
        <f>Matrix!B2175</f>
        <v>0</v>
      </c>
      <c r="D4213" s="418" t="s">
        <v>25774</v>
      </c>
      <c r="E4213" s="419" t="s">
        <v>25775</v>
      </c>
      <c r="F4213" s="381" t="s">
        <v>14223</v>
      </c>
      <c r="G4213" s="382" t="s">
        <v>2175</v>
      </c>
    </row>
    <row r="4214" spans="1:7" ht="37.5">
      <c r="A4214" s="371">
        <v>4200</v>
      </c>
      <c r="B4214" s="377">
        <v>2184</v>
      </c>
      <c r="C4214" s="378">
        <f>Matrix!B2186</f>
        <v>0</v>
      </c>
      <c r="D4214" s="418" t="s">
        <v>25774</v>
      </c>
      <c r="E4214" s="419" t="s">
        <v>25775</v>
      </c>
      <c r="F4214" s="381" t="s">
        <v>14234</v>
      </c>
      <c r="G4214" s="382" t="s">
        <v>2186</v>
      </c>
    </row>
    <row r="4215" spans="1:7" ht="42.75">
      <c r="A4215" s="371">
        <v>4201</v>
      </c>
      <c r="B4215" s="377">
        <v>2188</v>
      </c>
      <c r="C4215" s="378">
        <f>Matrix!B2190</f>
        <v>0</v>
      </c>
      <c r="D4215" s="418" t="s">
        <v>25774</v>
      </c>
      <c r="E4215" s="419" t="s">
        <v>25775</v>
      </c>
      <c r="F4215" s="381" t="s">
        <v>14238</v>
      </c>
      <c r="G4215" s="382" t="s">
        <v>2190</v>
      </c>
    </row>
    <row r="4216" spans="1:7" ht="37.5">
      <c r="A4216" s="371">
        <v>4202</v>
      </c>
      <c r="B4216" s="377">
        <v>2484</v>
      </c>
      <c r="C4216" s="378">
        <f>Matrix!B2486</f>
        <v>0</v>
      </c>
      <c r="D4216" s="418" t="s">
        <v>25774</v>
      </c>
      <c r="E4216" s="419" t="s">
        <v>25775</v>
      </c>
      <c r="F4216" s="381" t="s">
        <v>14534</v>
      </c>
      <c r="G4216" s="382" t="s">
        <v>2484</v>
      </c>
    </row>
    <row r="4217" spans="1:7" ht="37.5">
      <c r="A4217" s="371">
        <v>4203</v>
      </c>
      <c r="B4217" s="377">
        <v>2648</v>
      </c>
      <c r="C4217" s="378">
        <f>Matrix!B2650</f>
        <v>0</v>
      </c>
      <c r="D4217" s="418" t="s">
        <v>25774</v>
      </c>
      <c r="E4217" s="419" t="s">
        <v>25775</v>
      </c>
      <c r="F4217" s="381" t="s">
        <v>14698</v>
      </c>
      <c r="G4217" s="382" t="s">
        <v>2648</v>
      </c>
    </row>
    <row r="4218" spans="1:7" ht="37.5">
      <c r="A4218" s="371">
        <v>4204</v>
      </c>
      <c r="B4218" s="377">
        <v>2650</v>
      </c>
      <c r="C4218" s="378">
        <f>Matrix!B2652</f>
        <v>0</v>
      </c>
      <c r="D4218" s="418" t="s">
        <v>25774</v>
      </c>
      <c r="E4218" s="419" t="s">
        <v>25775</v>
      </c>
      <c r="F4218" s="381" t="s">
        <v>14700</v>
      </c>
      <c r="G4218" s="382" t="s">
        <v>2650</v>
      </c>
    </row>
    <row r="4219" spans="1:7" ht="37.5">
      <c r="A4219" s="371">
        <v>4205</v>
      </c>
      <c r="B4219" s="377">
        <v>2674</v>
      </c>
      <c r="C4219" s="378">
        <f>Matrix!B2676</f>
        <v>0</v>
      </c>
      <c r="D4219" s="418" t="s">
        <v>25774</v>
      </c>
      <c r="E4219" s="419" t="s">
        <v>25775</v>
      </c>
      <c r="F4219" s="381" t="s">
        <v>14724</v>
      </c>
      <c r="G4219" s="382" t="s">
        <v>2674</v>
      </c>
    </row>
    <row r="4220" spans="1:7" ht="37.5">
      <c r="A4220" s="371">
        <v>4206</v>
      </c>
      <c r="B4220" s="377">
        <v>2676</v>
      </c>
      <c r="C4220" s="378">
        <f>Matrix!B2678</f>
        <v>0</v>
      </c>
      <c r="D4220" s="418" t="s">
        <v>25774</v>
      </c>
      <c r="E4220" s="419" t="s">
        <v>25775</v>
      </c>
      <c r="F4220" s="381" t="s">
        <v>14726</v>
      </c>
      <c r="G4220" s="382" t="s">
        <v>2676</v>
      </c>
    </row>
    <row r="4221" spans="1:7" ht="37.5">
      <c r="A4221" s="371">
        <v>4207</v>
      </c>
      <c r="B4221" s="377">
        <v>2707</v>
      </c>
      <c r="C4221" s="378">
        <f>Matrix!B2709</f>
        <v>0</v>
      </c>
      <c r="D4221" s="418" t="s">
        <v>25774</v>
      </c>
      <c r="E4221" s="419" t="s">
        <v>25775</v>
      </c>
      <c r="F4221" s="381" t="s">
        <v>14757</v>
      </c>
      <c r="G4221" s="382" t="s">
        <v>2707</v>
      </c>
    </row>
    <row r="4222" spans="1:7" ht="37.5">
      <c r="A4222" s="371">
        <v>4208</v>
      </c>
      <c r="B4222" s="377">
        <v>2721</v>
      </c>
      <c r="C4222" s="378">
        <f>Matrix!B2723</f>
        <v>0</v>
      </c>
      <c r="D4222" s="418" t="s">
        <v>25774</v>
      </c>
      <c r="E4222" s="419" t="s">
        <v>25775</v>
      </c>
      <c r="F4222" s="381" t="s">
        <v>14771</v>
      </c>
      <c r="G4222" s="382" t="s">
        <v>2721</v>
      </c>
    </row>
    <row r="4223" spans="1:7" ht="37.5">
      <c r="A4223" s="371">
        <v>4209</v>
      </c>
      <c r="B4223" s="377">
        <v>2765</v>
      </c>
      <c r="C4223" s="378">
        <f>Matrix!B2767</f>
        <v>0</v>
      </c>
      <c r="D4223" s="418" t="s">
        <v>25774</v>
      </c>
      <c r="E4223" s="419" t="s">
        <v>25775</v>
      </c>
      <c r="F4223" s="381" t="s">
        <v>14815</v>
      </c>
      <c r="G4223" s="382" t="s">
        <v>2765</v>
      </c>
    </row>
    <row r="4224" spans="1:7" ht="37.5">
      <c r="A4224" s="371">
        <v>4210</v>
      </c>
      <c r="B4224" s="377">
        <v>2766</v>
      </c>
      <c r="C4224" s="378">
        <f>Matrix!B2768</f>
        <v>0</v>
      </c>
      <c r="D4224" s="418" t="s">
        <v>25774</v>
      </c>
      <c r="E4224" s="419" t="s">
        <v>25775</v>
      </c>
      <c r="F4224" s="381" t="s">
        <v>14816</v>
      </c>
      <c r="G4224" s="382" t="s">
        <v>2766</v>
      </c>
    </row>
    <row r="4225" spans="1:7" ht="37.5">
      <c r="A4225" s="371">
        <v>4211</v>
      </c>
      <c r="B4225" s="377">
        <v>2767</v>
      </c>
      <c r="C4225" s="378">
        <f>Matrix!B2769</f>
        <v>0</v>
      </c>
      <c r="D4225" s="418" t="s">
        <v>25774</v>
      </c>
      <c r="E4225" s="419" t="s">
        <v>25775</v>
      </c>
      <c r="F4225" s="381" t="s">
        <v>14817</v>
      </c>
      <c r="G4225" s="382" t="s">
        <v>2767</v>
      </c>
    </row>
    <row r="4226" spans="1:7" ht="37.5">
      <c r="A4226" s="371">
        <v>4212</v>
      </c>
      <c r="B4226" s="377">
        <v>2768</v>
      </c>
      <c r="C4226" s="378">
        <f>Matrix!B2770</f>
        <v>0</v>
      </c>
      <c r="D4226" s="418" t="s">
        <v>25774</v>
      </c>
      <c r="E4226" s="419" t="s">
        <v>25775</v>
      </c>
      <c r="F4226" s="381" t="s">
        <v>14818</v>
      </c>
      <c r="G4226" s="382" t="s">
        <v>2768</v>
      </c>
    </row>
    <row r="4227" spans="1:7" ht="37.5">
      <c r="A4227" s="371">
        <v>4213</v>
      </c>
      <c r="B4227" s="377">
        <v>3067</v>
      </c>
      <c r="C4227" s="378">
        <f>Matrix!B3069</f>
        <v>0</v>
      </c>
      <c r="D4227" s="418" t="s">
        <v>25774</v>
      </c>
      <c r="E4227" s="419" t="s">
        <v>25775</v>
      </c>
      <c r="F4227" s="381" t="s">
        <v>15114</v>
      </c>
      <c r="G4227" s="382" t="s">
        <v>3070</v>
      </c>
    </row>
    <row r="4228" spans="1:7" ht="37.5">
      <c r="A4228" s="371">
        <v>4214</v>
      </c>
      <c r="B4228" s="377">
        <v>3105</v>
      </c>
      <c r="C4228" s="378">
        <f>Matrix!B3107</f>
        <v>0</v>
      </c>
      <c r="D4228" s="418" t="s">
        <v>25774</v>
      </c>
      <c r="E4228" s="419" t="s">
        <v>25775</v>
      </c>
      <c r="F4228" s="381" t="s">
        <v>15136</v>
      </c>
      <c r="G4228" s="382" t="s">
        <v>3108</v>
      </c>
    </row>
    <row r="4229" spans="1:7" ht="37.5">
      <c r="A4229" s="371">
        <v>4215</v>
      </c>
      <c r="B4229" s="377">
        <v>3127</v>
      </c>
      <c r="C4229" s="378">
        <f>Matrix!B3129</f>
        <v>0</v>
      </c>
      <c r="D4229" s="418" t="s">
        <v>25774</v>
      </c>
      <c r="E4229" s="419" t="s">
        <v>25775</v>
      </c>
      <c r="F4229" s="381" t="s">
        <v>15157</v>
      </c>
      <c r="G4229" s="382" t="s">
        <v>3130</v>
      </c>
    </row>
    <row r="4230" spans="1:7" ht="42.75">
      <c r="A4230" s="371">
        <v>4216</v>
      </c>
      <c r="B4230" s="377">
        <v>3128</v>
      </c>
      <c r="C4230" s="378">
        <f>Matrix!B3130</f>
        <v>0</v>
      </c>
      <c r="D4230" s="418" t="s">
        <v>25774</v>
      </c>
      <c r="E4230" s="419" t="s">
        <v>25775</v>
      </c>
      <c r="F4230" s="381" t="s">
        <v>15158</v>
      </c>
      <c r="G4230" s="382" t="s">
        <v>3131</v>
      </c>
    </row>
    <row r="4231" spans="1:7" ht="37.5">
      <c r="A4231" s="371">
        <v>4217</v>
      </c>
      <c r="B4231" s="377">
        <v>3153</v>
      </c>
      <c r="C4231" s="378">
        <f>Matrix!B3155</f>
        <v>0</v>
      </c>
      <c r="D4231" s="418" t="s">
        <v>25774</v>
      </c>
      <c r="E4231" s="419" t="s">
        <v>25775</v>
      </c>
      <c r="F4231" s="381" t="s">
        <v>15183</v>
      </c>
      <c r="G4231" s="382" t="s">
        <v>3156</v>
      </c>
    </row>
    <row r="4232" spans="1:7" ht="37.5">
      <c r="A4232" s="371">
        <v>4218</v>
      </c>
      <c r="B4232" s="377">
        <v>3155</v>
      </c>
      <c r="C4232" s="378">
        <f>Matrix!B3157</f>
        <v>0</v>
      </c>
      <c r="D4232" s="418" t="s">
        <v>25774</v>
      </c>
      <c r="E4232" s="419" t="s">
        <v>25775</v>
      </c>
      <c r="F4232" s="381" t="s">
        <v>15185</v>
      </c>
      <c r="G4232" s="382" t="s">
        <v>3158</v>
      </c>
    </row>
    <row r="4233" spans="1:7" ht="37.5">
      <c r="A4233" s="371">
        <v>4219</v>
      </c>
      <c r="B4233" s="377">
        <v>3167</v>
      </c>
      <c r="C4233" s="378">
        <f>Matrix!B3169</f>
        <v>0</v>
      </c>
      <c r="D4233" s="418" t="s">
        <v>25774</v>
      </c>
      <c r="E4233" s="419" t="s">
        <v>25775</v>
      </c>
      <c r="F4233" s="381" t="s">
        <v>15197</v>
      </c>
      <c r="G4233" s="382" t="s">
        <v>3170</v>
      </c>
    </row>
    <row r="4234" spans="1:7" ht="37.5">
      <c r="A4234" s="371">
        <v>4220</v>
      </c>
      <c r="B4234" s="377">
        <v>3168</v>
      </c>
      <c r="C4234" s="378">
        <f>Matrix!B3170</f>
        <v>0</v>
      </c>
      <c r="D4234" s="418" t="s">
        <v>25774</v>
      </c>
      <c r="E4234" s="419" t="s">
        <v>25775</v>
      </c>
      <c r="F4234" s="381" t="s">
        <v>15198</v>
      </c>
      <c r="G4234" s="382" t="s">
        <v>3171</v>
      </c>
    </row>
    <row r="4235" spans="1:7" ht="37.5">
      <c r="A4235" s="371">
        <v>4221</v>
      </c>
      <c r="B4235" s="377">
        <v>3202</v>
      </c>
      <c r="C4235" s="378">
        <f>Matrix!B3204</f>
        <v>0</v>
      </c>
      <c r="D4235" s="418" t="s">
        <v>25774</v>
      </c>
      <c r="E4235" s="419" t="s">
        <v>25775</v>
      </c>
      <c r="F4235" s="381" t="s">
        <v>15222</v>
      </c>
      <c r="G4235" s="382" t="s">
        <v>3205</v>
      </c>
    </row>
    <row r="4236" spans="1:7" ht="37.5">
      <c r="A4236" s="371">
        <v>4222</v>
      </c>
      <c r="B4236" s="377">
        <v>3205</v>
      </c>
      <c r="C4236" s="378">
        <f>Matrix!B3207</f>
        <v>0</v>
      </c>
      <c r="D4236" s="418" t="s">
        <v>25774</v>
      </c>
      <c r="E4236" s="419" t="s">
        <v>25775</v>
      </c>
      <c r="F4236" s="381" t="s">
        <v>15225</v>
      </c>
      <c r="G4236" s="382" t="s">
        <v>3208</v>
      </c>
    </row>
    <row r="4237" spans="1:7" ht="37.5">
      <c r="A4237" s="371">
        <v>4223</v>
      </c>
      <c r="B4237" s="377">
        <v>3220</v>
      </c>
      <c r="C4237" s="378">
        <f>Matrix!B3222</f>
        <v>0</v>
      </c>
      <c r="D4237" s="418" t="s">
        <v>25774</v>
      </c>
      <c r="E4237" s="419" t="s">
        <v>25775</v>
      </c>
      <c r="F4237" s="381" t="s">
        <v>15239</v>
      </c>
      <c r="G4237" s="382" t="s">
        <v>3222</v>
      </c>
    </row>
    <row r="4238" spans="1:7" ht="37.5">
      <c r="A4238" s="371">
        <v>4224</v>
      </c>
      <c r="B4238" s="377">
        <v>3221</v>
      </c>
      <c r="C4238" s="378">
        <f>Matrix!B3223</f>
        <v>0</v>
      </c>
      <c r="D4238" s="418" t="s">
        <v>25774</v>
      </c>
      <c r="E4238" s="419" t="s">
        <v>25775</v>
      </c>
      <c r="F4238" s="381" t="s">
        <v>15240</v>
      </c>
      <c r="G4238" s="382" t="s">
        <v>3223</v>
      </c>
    </row>
    <row r="4239" spans="1:7" ht="37.5">
      <c r="A4239" s="371">
        <v>4225</v>
      </c>
      <c r="B4239" s="377">
        <v>3370</v>
      </c>
      <c r="C4239" s="378">
        <f>Matrix!B3372</f>
        <v>0</v>
      </c>
      <c r="D4239" s="418" t="s">
        <v>25774</v>
      </c>
      <c r="E4239" s="419" t="s">
        <v>25775</v>
      </c>
      <c r="F4239" s="381" t="s">
        <v>15388</v>
      </c>
      <c r="G4239" s="382" t="s">
        <v>3371</v>
      </c>
    </row>
    <row r="4240" spans="1:7" ht="37.5">
      <c r="A4240" s="371">
        <v>4226</v>
      </c>
      <c r="B4240" s="377">
        <v>3371</v>
      </c>
      <c r="C4240" s="378">
        <f>Matrix!B3373</f>
        <v>0</v>
      </c>
      <c r="D4240" s="418" t="s">
        <v>25774</v>
      </c>
      <c r="E4240" s="419" t="s">
        <v>25775</v>
      </c>
      <c r="F4240" s="381" t="s">
        <v>15389</v>
      </c>
      <c r="G4240" s="382" t="s">
        <v>3372</v>
      </c>
    </row>
    <row r="4241" spans="1:7" ht="42.75">
      <c r="A4241" s="371">
        <v>4227</v>
      </c>
      <c r="B4241" s="377">
        <v>3482</v>
      </c>
      <c r="C4241" s="378">
        <f>Matrix!B3484</f>
        <v>0</v>
      </c>
      <c r="D4241" s="418" t="s">
        <v>25774</v>
      </c>
      <c r="E4241" s="419" t="s">
        <v>25775</v>
      </c>
      <c r="F4241" s="381" t="s">
        <v>15471</v>
      </c>
      <c r="G4241" s="382" t="s">
        <v>3487</v>
      </c>
    </row>
    <row r="4242" spans="1:7" ht="57">
      <c r="A4242" s="371">
        <v>4228</v>
      </c>
      <c r="B4242" s="377">
        <v>3597</v>
      </c>
      <c r="C4242" s="378">
        <f>Matrix!B3599</f>
        <v>0</v>
      </c>
      <c r="D4242" s="418" t="s">
        <v>25774</v>
      </c>
      <c r="E4242" s="419" t="s">
        <v>25775</v>
      </c>
      <c r="F4242" s="381" t="s">
        <v>15586</v>
      </c>
      <c r="G4242" s="382" t="s">
        <v>3602</v>
      </c>
    </row>
    <row r="4243" spans="1:7" ht="51.75">
      <c r="A4243" s="371">
        <v>4229</v>
      </c>
      <c r="B4243" s="377">
        <v>3598</v>
      </c>
      <c r="C4243" s="378">
        <f>Matrix!B3600</f>
        <v>0</v>
      </c>
      <c r="D4243" s="418" t="s">
        <v>25774</v>
      </c>
      <c r="E4243" s="419" t="s">
        <v>25775</v>
      </c>
      <c r="F4243" s="381" t="s">
        <v>15587</v>
      </c>
      <c r="G4243" s="382" t="s">
        <v>3603</v>
      </c>
    </row>
    <row r="4244" spans="1:7" ht="42.75">
      <c r="A4244" s="371">
        <v>4230</v>
      </c>
      <c r="B4244" s="377">
        <v>3599</v>
      </c>
      <c r="C4244" s="378">
        <f>Matrix!B3601</f>
        <v>0</v>
      </c>
      <c r="D4244" s="418" t="s">
        <v>25774</v>
      </c>
      <c r="E4244" s="419" t="s">
        <v>25775</v>
      </c>
      <c r="F4244" s="381" t="s">
        <v>15588</v>
      </c>
      <c r="G4244" s="382" t="s">
        <v>3604</v>
      </c>
    </row>
    <row r="4245" spans="1:7" ht="42.75">
      <c r="A4245" s="371">
        <v>4231</v>
      </c>
      <c r="B4245" s="377">
        <v>3643</v>
      </c>
      <c r="C4245" s="378">
        <f>Matrix!B3645</f>
        <v>0</v>
      </c>
      <c r="D4245" s="418" t="s">
        <v>25774</v>
      </c>
      <c r="E4245" s="419" t="s">
        <v>25775</v>
      </c>
      <c r="F4245" s="381" t="s">
        <v>15632</v>
      </c>
      <c r="G4245" s="382" t="s">
        <v>3648</v>
      </c>
    </row>
    <row r="4246" spans="1:7" ht="37.5">
      <c r="A4246" s="371">
        <v>4232</v>
      </c>
      <c r="B4246" s="377">
        <v>3645</v>
      </c>
      <c r="C4246" s="378">
        <f>Matrix!B3647</f>
        <v>0</v>
      </c>
      <c r="D4246" s="418" t="s">
        <v>25774</v>
      </c>
      <c r="E4246" s="419" t="s">
        <v>25775</v>
      </c>
      <c r="F4246" s="381" t="s">
        <v>15634</v>
      </c>
      <c r="G4246" s="382" t="s">
        <v>3650</v>
      </c>
    </row>
    <row r="4247" spans="1:7" ht="37.5">
      <c r="A4247" s="371">
        <v>4233</v>
      </c>
      <c r="B4247" s="377">
        <v>3646</v>
      </c>
      <c r="C4247" s="378">
        <f>Matrix!B3648</f>
        <v>0</v>
      </c>
      <c r="D4247" s="418" t="s">
        <v>25774</v>
      </c>
      <c r="E4247" s="419" t="s">
        <v>25775</v>
      </c>
      <c r="F4247" s="381" t="s">
        <v>15635</v>
      </c>
      <c r="G4247" s="382" t="s">
        <v>3651</v>
      </c>
    </row>
    <row r="4248" spans="1:7" ht="37.5">
      <c r="A4248" s="371">
        <v>4234</v>
      </c>
      <c r="B4248" s="377">
        <v>3648</v>
      </c>
      <c r="C4248" s="378">
        <f>Matrix!B3650</f>
        <v>0</v>
      </c>
      <c r="D4248" s="418" t="s">
        <v>25774</v>
      </c>
      <c r="E4248" s="419" t="s">
        <v>25775</v>
      </c>
      <c r="F4248" s="381" t="s">
        <v>15637</v>
      </c>
      <c r="G4248" s="382" t="s">
        <v>3653</v>
      </c>
    </row>
    <row r="4249" spans="1:7" ht="42.75">
      <c r="A4249" s="371">
        <v>4235</v>
      </c>
      <c r="B4249" s="377">
        <v>3663</v>
      </c>
      <c r="C4249" s="378">
        <f>Matrix!B3665</f>
        <v>0</v>
      </c>
      <c r="D4249" s="418" t="s">
        <v>25774</v>
      </c>
      <c r="E4249" s="419" t="s">
        <v>25775</v>
      </c>
      <c r="F4249" s="381" t="s">
        <v>15652</v>
      </c>
      <c r="G4249" s="382" t="s">
        <v>3668</v>
      </c>
    </row>
    <row r="4250" spans="1:7" ht="37.5">
      <c r="A4250" s="371">
        <v>4236</v>
      </c>
      <c r="B4250" s="377">
        <v>3724</v>
      </c>
      <c r="C4250" s="378">
        <f>Matrix!B3726</f>
        <v>0</v>
      </c>
      <c r="D4250" s="418" t="s">
        <v>25774</v>
      </c>
      <c r="E4250" s="419" t="s">
        <v>25775</v>
      </c>
      <c r="F4250" s="381" t="s">
        <v>15712</v>
      </c>
      <c r="G4250" s="382" t="s">
        <v>3728</v>
      </c>
    </row>
    <row r="4251" spans="1:7" ht="37.5">
      <c r="A4251" s="371">
        <v>4237</v>
      </c>
      <c r="B4251" s="377">
        <v>3727</v>
      </c>
      <c r="C4251" s="378">
        <f>Matrix!B3729</f>
        <v>0</v>
      </c>
      <c r="D4251" s="418" t="s">
        <v>25774</v>
      </c>
      <c r="E4251" s="419" t="s">
        <v>25775</v>
      </c>
      <c r="F4251" s="381" t="s">
        <v>15715</v>
      </c>
      <c r="G4251" s="382" t="s">
        <v>3731</v>
      </c>
    </row>
    <row r="4252" spans="1:7" ht="37.5">
      <c r="A4252" s="371">
        <v>4238</v>
      </c>
      <c r="B4252" s="377">
        <v>3731</v>
      </c>
      <c r="C4252" s="378">
        <f>Matrix!B3733</f>
        <v>0</v>
      </c>
      <c r="D4252" s="418" t="s">
        <v>25774</v>
      </c>
      <c r="E4252" s="419" t="s">
        <v>25775</v>
      </c>
      <c r="F4252" s="381" t="s">
        <v>15719</v>
      </c>
      <c r="G4252" s="382" t="s">
        <v>3735</v>
      </c>
    </row>
    <row r="4253" spans="1:7" ht="37.5">
      <c r="A4253" s="371">
        <v>4239</v>
      </c>
      <c r="B4253" s="377">
        <v>3737</v>
      </c>
      <c r="C4253" s="378">
        <f>Matrix!B3739</f>
        <v>0</v>
      </c>
      <c r="D4253" s="418" t="s">
        <v>25774</v>
      </c>
      <c r="E4253" s="419" t="s">
        <v>25775</v>
      </c>
      <c r="F4253" s="381" t="s">
        <v>15725</v>
      </c>
      <c r="G4253" s="382" t="s">
        <v>3741</v>
      </c>
    </row>
    <row r="4254" spans="1:7" ht="51.75">
      <c r="A4254" s="371">
        <v>4240</v>
      </c>
      <c r="B4254" s="377">
        <v>3784</v>
      </c>
      <c r="C4254" s="378">
        <f>Matrix!B3786</f>
        <v>0</v>
      </c>
      <c r="D4254" s="418" t="s">
        <v>25774</v>
      </c>
      <c r="E4254" s="419" t="s">
        <v>25775</v>
      </c>
      <c r="F4254" s="381" t="s">
        <v>15772</v>
      </c>
      <c r="G4254" s="382" t="s">
        <v>3788</v>
      </c>
    </row>
    <row r="4255" spans="1:7" ht="37.5">
      <c r="A4255" s="371">
        <v>4241</v>
      </c>
      <c r="B4255" s="377">
        <v>3786</v>
      </c>
      <c r="C4255" s="378">
        <f>Matrix!B3788</f>
        <v>0</v>
      </c>
      <c r="D4255" s="418" t="s">
        <v>25774</v>
      </c>
      <c r="E4255" s="419" t="s">
        <v>25775</v>
      </c>
      <c r="F4255" s="381" t="s">
        <v>15774</v>
      </c>
      <c r="G4255" s="382" t="s">
        <v>3790</v>
      </c>
    </row>
    <row r="4256" spans="1:7" ht="51.75">
      <c r="A4256" s="371">
        <v>4242</v>
      </c>
      <c r="B4256" s="377">
        <v>3793</v>
      </c>
      <c r="C4256" s="378">
        <f>Matrix!B3795</f>
        <v>0</v>
      </c>
      <c r="D4256" s="418" t="s">
        <v>25774</v>
      </c>
      <c r="E4256" s="419" t="s">
        <v>25775</v>
      </c>
      <c r="F4256" s="381" t="s">
        <v>15781</v>
      </c>
      <c r="G4256" s="382" t="s">
        <v>3797</v>
      </c>
    </row>
    <row r="4257" spans="1:7" ht="37.5">
      <c r="A4257" s="371">
        <v>4243</v>
      </c>
      <c r="B4257" s="377">
        <v>3795</v>
      </c>
      <c r="C4257" s="378">
        <f>Matrix!B3797</f>
        <v>0</v>
      </c>
      <c r="D4257" s="418" t="s">
        <v>25774</v>
      </c>
      <c r="E4257" s="419" t="s">
        <v>25775</v>
      </c>
      <c r="F4257" s="381" t="s">
        <v>15783</v>
      </c>
      <c r="G4257" s="382" t="s">
        <v>3799</v>
      </c>
    </row>
    <row r="4258" spans="1:7" ht="37.5">
      <c r="A4258" s="371">
        <v>4244</v>
      </c>
      <c r="B4258" s="377">
        <v>3796</v>
      </c>
      <c r="C4258" s="378">
        <f>Matrix!B3798</f>
        <v>0</v>
      </c>
      <c r="D4258" s="418" t="s">
        <v>25774</v>
      </c>
      <c r="E4258" s="419" t="s">
        <v>25775</v>
      </c>
      <c r="F4258" s="381" t="s">
        <v>15784</v>
      </c>
      <c r="G4258" s="382" t="s">
        <v>3800</v>
      </c>
    </row>
    <row r="4259" spans="1:7" ht="37.5">
      <c r="A4259" s="371">
        <v>4245</v>
      </c>
      <c r="B4259" s="377">
        <v>3878</v>
      </c>
      <c r="C4259" s="378">
        <f>Matrix!B3880</f>
        <v>0</v>
      </c>
      <c r="D4259" s="418" t="s">
        <v>25774</v>
      </c>
      <c r="E4259" s="419" t="s">
        <v>25775</v>
      </c>
      <c r="F4259" s="381" t="s">
        <v>15866</v>
      </c>
      <c r="G4259" s="382" t="s">
        <v>3882</v>
      </c>
    </row>
    <row r="4260" spans="1:7" ht="42.75">
      <c r="A4260" s="371">
        <v>4246</v>
      </c>
      <c r="B4260" s="377">
        <v>4067</v>
      </c>
      <c r="C4260" s="378">
        <f>Matrix!B4069</f>
        <v>0</v>
      </c>
      <c r="D4260" s="418" t="s">
        <v>25774</v>
      </c>
      <c r="E4260" s="419" t="s">
        <v>25775</v>
      </c>
      <c r="F4260" s="381" t="s">
        <v>16055</v>
      </c>
      <c r="G4260" s="382" t="s">
        <v>4068</v>
      </c>
    </row>
    <row r="4261" spans="1:7" ht="42.75">
      <c r="A4261" s="371">
        <v>4247</v>
      </c>
      <c r="B4261" s="377">
        <v>4079</v>
      </c>
      <c r="C4261" s="378">
        <f>Matrix!B4081</f>
        <v>0</v>
      </c>
      <c r="D4261" s="418" t="s">
        <v>25774</v>
      </c>
      <c r="E4261" s="419" t="s">
        <v>25775</v>
      </c>
      <c r="F4261" s="381" t="s">
        <v>16067</v>
      </c>
      <c r="G4261" s="382" t="s">
        <v>4080</v>
      </c>
    </row>
    <row r="4262" spans="1:7" ht="42.75">
      <c r="A4262" s="371">
        <v>4248</v>
      </c>
      <c r="B4262" s="377">
        <v>4080</v>
      </c>
      <c r="C4262" s="378">
        <f>Matrix!B4082</f>
        <v>0</v>
      </c>
      <c r="D4262" s="418" t="s">
        <v>25774</v>
      </c>
      <c r="E4262" s="419" t="s">
        <v>25775</v>
      </c>
      <c r="F4262" s="381" t="s">
        <v>16068</v>
      </c>
      <c r="G4262" s="382" t="s">
        <v>4081</v>
      </c>
    </row>
    <row r="4263" spans="1:7" ht="37.5">
      <c r="A4263" s="371">
        <v>4249</v>
      </c>
      <c r="B4263" s="377">
        <v>4317</v>
      </c>
      <c r="C4263" s="378">
        <f>Matrix!B4319</f>
        <v>0</v>
      </c>
      <c r="D4263" s="418" t="s">
        <v>25774</v>
      </c>
      <c r="E4263" s="419" t="s">
        <v>25775</v>
      </c>
      <c r="F4263" s="381" t="s">
        <v>16174</v>
      </c>
      <c r="G4263" s="382" t="s">
        <v>4187</v>
      </c>
    </row>
    <row r="4264" spans="1:7" ht="37.5">
      <c r="A4264" s="371">
        <v>4250</v>
      </c>
      <c r="B4264" s="377">
        <v>4318</v>
      </c>
      <c r="C4264" s="378">
        <f>Matrix!B4320</f>
        <v>0</v>
      </c>
      <c r="D4264" s="418" t="s">
        <v>25774</v>
      </c>
      <c r="E4264" s="419" t="s">
        <v>25775</v>
      </c>
      <c r="F4264" s="381" t="s">
        <v>16175</v>
      </c>
      <c r="G4264" s="382" t="s">
        <v>4188</v>
      </c>
    </row>
    <row r="4265" spans="1:7" ht="37.5">
      <c r="A4265" s="371">
        <v>4251</v>
      </c>
      <c r="B4265" s="377">
        <v>4320</v>
      </c>
      <c r="C4265" s="378">
        <f>Matrix!B4322</f>
        <v>0</v>
      </c>
      <c r="D4265" s="418" t="s">
        <v>25774</v>
      </c>
      <c r="E4265" s="419" t="s">
        <v>25775</v>
      </c>
      <c r="F4265" s="381" t="s">
        <v>16177</v>
      </c>
      <c r="G4265" s="382" t="s">
        <v>4190</v>
      </c>
    </row>
    <row r="4266" spans="1:7" ht="37.5">
      <c r="A4266" s="371">
        <v>4252</v>
      </c>
      <c r="B4266" s="377">
        <v>4323</v>
      </c>
      <c r="C4266" s="378">
        <f>Matrix!B4325</f>
        <v>0</v>
      </c>
      <c r="D4266" s="418" t="s">
        <v>25774</v>
      </c>
      <c r="E4266" s="419" t="s">
        <v>25775</v>
      </c>
      <c r="F4266" s="381" t="s">
        <v>16180</v>
      </c>
      <c r="G4266" s="382" t="s">
        <v>4193</v>
      </c>
    </row>
    <row r="4267" spans="1:7" ht="37.5">
      <c r="A4267" s="371">
        <v>4253</v>
      </c>
      <c r="B4267" s="377">
        <v>4325</v>
      </c>
      <c r="C4267" s="378">
        <f>Matrix!B4327</f>
        <v>0</v>
      </c>
      <c r="D4267" s="418" t="s">
        <v>25774</v>
      </c>
      <c r="E4267" s="419" t="s">
        <v>25775</v>
      </c>
      <c r="F4267" s="381" t="s">
        <v>16182</v>
      </c>
      <c r="G4267" s="382" t="s">
        <v>4195</v>
      </c>
    </row>
    <row r="4268" spans="1:7" ht="37.5">
      <c r="A4268" s="371">
        <v>4254</v>
      </c>
      <c r="B4268" s="377">
        <v>4328</v>
      </c>
      <c r="C4268" s="378">
        <f>Matrix!B4330</f>
        <v>0</v>
      </c>
      <c r="D4268" s="418" t="s">
        <v>25774</v>
      </c>
      <c r="E4268" s="419" t="s">
        <v>25775</v>
      </c>
      <c r="F4268" s="381" t="s">
        <v>16185</v>
      </c>
      <c r="G4268" s="382" t="s">
        <v>4198</v>
      </c>
    </row>
    <row r="4269" spans="1:7" ht="37.5">
      <c r="A4269" s="371">
        <v>4255</v>
      </c>
      <c r="B4269" s="377">
        <v>4329</v>
      </c>
      <c r="C4269" s="378">
        <f>Matrix!B4331</f>
        <v>0</v>
      </c>
      <c r="D4269" s="418" t="s">
        <v>25774</v>
      </c>
      <c r="E4269" s="419" t="s">
        <v>25775</v>
      </c>
      <c r="F4269" s="381" t="s">
        <v>16186</v>
      </c>
      <c r="G4269" s="382" t="s">
        <v>4199</v>
      </c>
    </row>
    <row r="4270" spans="1:7" ht="37.5">
      <c r="A4270" s="371">
        <v>4256</v>
      </c>
      <c r="B4270" s="377">
        <v>4331</v>
      </c>
      <c r="C4270" s="378">
        <f>Matrix!B4333</f>
        <v>0</v>
      </c>
      <c r="D4270" s="418" t="s">
        <v>25774</v>
      </c>
      <c r="E4270" s="419" t="s">
        <v>25775</v>
      </c>
      <c r="F4270" s="381" t="s">
        <v>16188</v>
      </c>
      <c r="G4270" s="382" t="s">
        <v>4201</v>
      </c>
    </row>
    <row r="4271" spans="1:7" ht="37.5">
      <c r="A4271" s="371">
        <v>4257</v>
      </c>
      <c r="B4271" s="377">
        <v>4339</v>
      </c>
      <c r="C4271" s="378">
        <f>Matrix!B4341</f>
        <v>0</v>
      </c>
      <c r="D4271" s="418" t="s">
        <v>25774</v>
      </c>
      <c r="E4271" s="419" t="s">
        <v>25775</v>
      </c>
      <c r="F4271" s="381" t="s">
        <v>16196</v>
      </c>
      <c r="G4271" s="382" t="s">
        <v>4209</v>
      </c>
    </row>
    <row r="4272" spans="1:7" ht="37.5">
      <c r="A4272" s="371">
        <v>4258</v>
      </c>
      <c r="B4272" s="377">
        <v>4358</v>
      </c>
      <c r="C4272" s="378">
        <f>Matrix!B4360</f>
        <v>0</v>
      </c>
      <c r="D4272" s="418" t="s">
        <v>25774</v>
      </c>
      <c r="E4272" s="419" t="s">
        <v>25775</v>
      </c>
      <c r="F4272" s="381" t="s">
        <v>16215</v>
      </c>
      <c r="G4272" s="382" t="s">
        <v>4228</v>
      </c>
    </row>
    <row r="4273" spans="1:7" ht="51.75">
      <c r="A4273" s="371">
        <v>4259</v>
      </c>
      <c r="B4273" s="377">
        <v>4384</v>
      </c>
      <c r="C4273" s="378">
        <f>Matrix!B4386</f>
        <v>0</v>
      </c>
      <c r="D4273" s="418" t="s">
        <v>25774</v>
      </c>
      <c r="E4273" s="419" t="s">
        <v>25775</v>
      </c>
      <c r="F4273" s="381" t="s">
        <v>16241</v>
      </c>
      <c r="G4273" s="382" t="s">
        <v>4254</v>
      </c>
    </row>
    <row r="4274" spans="1:7" ht="51.75">
      <c r="A4274" s="371">
        <v>4260</v>
      </c>
      <c r="B4274" s="377">
        <v>4388</v>
      </c>
      <c r="C4274" s="378">
        <f>Matrix!B4390</f>
        <v>0</v>
      </c>
      <c r="D4274" s="418" t="s">
        <v>25774</v>
      </c>
      <c r="E4274" s="419" t="s">
        <v>25775</v>
      </c>
      <c r="F4274" s="381" t="s">
        <v>16245</v>
      </c>
      <c r="G4274" s="382" t="s">
        <v>4258</v>
      </c>
    </row>
    <row r="4275" spans="1:7" ht="37.5">
      <c r="A4275" s="371">
        <v>4261</v>
      </c>
      <c r="B4275" s="377">
        <v>4391</v>
      </c>
      <c r="C4275" s="378">
        <f>Matrix!B4393</f>
        <v>0</v>
      </c>
      <c r="D4275" s="418" t="s">
        <v>25774</v>
      </c>
      <c r="E4275" s="419" t="s">
        <v>25775</v>
      </c>
      <c r="F4275" s="381" t="s">
        <v>16248</v>
      </c>
      <c r="G4275" s="382" t="s">
        <v>4261</v>
      </c>
    </row>
    <row r="4276" spans="1:7" ht="37.5">
      <c r="A4276" s="371">
        <v>4262</v>
      </c>
      <c r="B4276" s="377">
        <v>4392</v>
      </c>
      <c r="C4276" s="378">
        <f>Matrix!B4394</f>
        <v>0</v>
      </c>
      <c r="D4276" s="418" t="s">
        <v>25774</v>
      </c>
      <c r="E4276" s="419" t="s">
        <v>25775</v>
      </c>
      <c r="F4276" s="381" t="s">
        <v>16249</v>
      </c>
      <c r="G4276" s="382" t="s">
        <v>4262</v>
      </c>
    </row>
    <row r="4277" spans="1:7" ht="37.5">
      <c r="A4277" s="371">
        <v>4263</v>
      </c>
      <c r="B4277" s="377">
        <v>4395</v>
      </c>
      <c r="C4277" s="378">
        <f>Matrix!B4397</f>
        <v>0</v>
      </c>
      <c r="D4277" s="418" t="s">
        <v>25774</v>
      </c>
      <c r="E4277" s="419" t="s">
        <v>25775</v>
      </c>
      <c r="F4277" s="381" t="s">
        <v>16252</v>
      </c>
      <c r="G4277" s="382" t="s">
        <v>4265</v>
      </c>
    </row>
    <row r="4278" spans="1:7" ht="37.5">
      <c r="A4278" s="371">
        <v>4264</v>
      </c>
      <c r="B4278" s="377">
        <v>4398</v>
      </c>
      <c r="C4278" s="378">
        <f>Matrix!B4400</f>
        <v>0</v>
      </c>
      <c r="D4278" s="418" t="s">
        <v>25774</v>
      </c>
      <c r="E4278" s="419" t="s">
        <v>25775</v>
      </c>
      <c r="F4278" s="381" t="s">
        <v>16255</v>
      </c>
      <c r="G4278" s="382" t="s">
        <v>4268</v>
      </c>
    </row>
    <row r="4279" spans="1:7" ht="37.5">
      <c r="A4279" s="371">
        <v>4265</v>
      </c>
      <c r="B4279" s="377">
        <v>4402</v>
      </c>
      <c r="C4279" s="378">
        <f>Matrix!B4404</f>
        <v>0</v>
      </c>
      <c r="D4279" s="418" t="s">
        <v>25774</v>
      </c>
      <c r="E4279" s="419" t="s">
        <v>25775</v>
      </c>
      <c r="F4279" s="381" t="s">
        <v>16259</v>
      </c>
      <c r="G4279" s="382" t="s">
        <v>4272</v>
      </c>
    </row>
    <row r="4280" spans="1:7" ht="37.5">
      <c r="A4280" s="371">
        <v>4266</v>
      </c>
      <c r="B4280" s="377">
        <v>4419</v>
      </c>
      <c r="C4280" s="378">
        <f>Matrix!B4421</f>
        <v>0</v>
      </c>
      <c r="D4280" s="418" t="s">
        <v>25774</v>
      </c>
      <c r="E4280" s="419" t="s">
        <v>25775</v>
      </c>
      <c r="F4280" s="381" t="s">
        <v>16276</v>
      </c>
      <c r="G4280" s="382" t="s">
        <v>4289</v>
      </c>
    </row>
    <row r="4281" spans="1:7" ht="37.5">
      <c r="A4281" s="371">
        <v>4267</v>
      </c>
      <c r="B4281" s="377">
        <v>4427</v>
      </c>
      <c r="C4281" s="378">
        <f>Matrix!B4429</f>
        <v>0</v>
      </c>
      <c r="D4281" s="418" t="s">
        <v>25774</v>
      </c>
      <c r="E4281" s="419" t="s">
        <v>25775</v>
      </c>
      <c r="F4281" s="381" t="s">
        <v>16284</v>
      </c>
      <c r="G4281" s="382" t="s">
        <v>4297</v>
      </c>
    </row>
    <row r="4282" spans="1:7" ht="42.75">
      <c r="A4282" s="371">
        <v>4268</v>
      </c>
      <c r="B4282" s="377">
        <v>4437</v>
      </c>
      <c r="C4282" s="378">
        <f>Matrix!B4439</f>
        <v>0</v>
      </c>
      <c r="D4282" s="418" t="s">
        <v>25774</v>
      </c>
      <c r="E4282" s="419" t="s">
        <v>25775</v>
      </c>
      <c r="F4282" s="381" t="s">
        <v>16294</v>
      </c>
      <c r="G4282" s="382" t="s">
        <v>4307</v>
      </c>
    </row>
    <row r="4283" spans="1:7" ht="37.5">
      <c r="A4283" s="371">
        <v>4269</v>
      </c>
      <c r="B4283" s="377">
        <v>4438</v>
      </c>
      <c r="C4283" s="378">
        <f>Matrix!B4440</f>
        <v>0</v>
      </c>
      <c r="D4283" s="418" t="s">
        <v>25774</v>
      </c>
      <c r="E4283" s="419" t="s">
        <v>25775</v>
      </c>
      <c r="F4283" s="381" t="s">
        <v>16295</v>
      </c>
      <c r="G4283" s="382" t="s">
        <v>4308</v>
      </c>
    </row>
    <row r="4284" spans="1:7" ht="42.75">
      <c r="A4284" s="371">
        <v>4270</v>
      </c>
      <c r="B4284" s="377">
        <v>4440</v>
      </c>
      <c r="C4284" s="378">
        <f>Matrix!B4442</f>
        <v>0</v>
      </c>
      <c r="D4284" s="418" t="s">
        <v>25774</v>
      </c>
      <c r="E4284" s="419" t="s">
        <v>25775</v>
      </c>
      <c r="F4284" s="381" t="s">
        <v>16297</v>
      </c>
      <c r="G4284" s="382" t="s">
        <v>4310</v>
      </c>
    </row>
    <row r="4285" spans="1:7" ht="37.5">
      <c r="A4285" s="371">
        <v>4271</v>
      </c>
      <c r="B4285" s="377">
        <v>4441</v>
      </c>
      <c r="C4285" s="378">
        <f>Matrix!B4443</f>
        <v>0</v>
      </c>
      <c r="D4285" s="418" t="s">
        <v>25774</v>
      </c>
      <c r="E4285" s="419" t="s">
        <v>25775</v>
      </c>
      <c r="F4285" s="381" t="s">
        <v>16297</v>
      </c>
      <c r="G4285" s="382" t="s">
        <v>4311</v>
      </c>
    </row>
    <row r="4286" spans="1:7" ht="37.5">
      <c r="A4286" s="371">
        <v>4272</v>
      </c>
      <c r="B4286" s="377">
        <v>4444</v>
      </c>
      <c r="C4286" s="378">
        <f>Matrix!B4446</f>
        <v>0</v>
      </c>
      <c r="D4286" s="418" t="s">
        <v>25774</v>
      </c>
      <c r="E4286" s="419" t="s">
        <v>25775</v>
      </c>
      <c r="F4286" s="381" t="s">
        <v>16300</v>
      </c>
      <c r="G4286" s="382" t="s">
        <v>4314</v>
      </c>
    </row>
    <row r="4287" spans="1:7" ht="37.5">
      <c r="A4287" s="371">
        <v>4273</v>
      </c>
      <c r="B4287" s="377">
        <v>4447</v>
      </c>
      <c r="C4287" s="378">
        <f>Matrix!B4449</f>
        <v>0</v>
      </c>
      <c r="D4287" s="418" t="s">
        <v>25774</v>
      </c>
      <c r="E4287" s="419" t="s">
        <v>25775</v>
      </c>
      <c r="F4287" s="381" t="s">
        <v>16303</v>
      </c>
      <c r="G4287" s="382" t="s">
        <v>4317</v>
      </c>
    </row>
    <row r="4288" spans="1:7" ht="37.5">
      <c r="A4288" s="371">
        <v>4274</v>
      </c>
      <c r="B4288" s="377">
        <v>4463</v>
      </c>
      <c r="C4288" s="378">
        <f>Matrix!B4465</f>
        <v>0</v>
      </c>
      <c r="D4288" s="418" t="s">
        <v>25774</v>
      </c>
      <c r="E4288" s="419" t="s">
        <v>25775</v>
      </c>
      <c r="F4288" s="381" t="s">
        <v>16319</v>
      </c>
      <c r="G4288" s="382" t="s">
        <v>4333</v>
      </c>
    </row>
    <row r="4289" spans="1:7" ht="57">
      <c r="A4289" s="371">
        <v>4275</v>
      </c>
      <c r="B4289" s="377">
        <v>4469</v>
      </c>
      <c r="C4289" s="378">
        <f>Matrix!B4471</f>
        <v>0</v>
      </c>
      <c r="D4289" s="418" t="s">
        <v>25774</v>
      </c>
      <c r="E4289" s="419" t="s">
        <v>25775</v>
      </c>
      <c r="F4289" s="381" t="s">
        <v>16325</v>
      </c>
      <c r="G4289" s="382" t="s">
        <v>4339</v>
      </c>
    </row>
    <row r="4290" spans="1:7" ht="37.5">
      <c r="A4290" s="371">
        <v>4276</v>
      </c>
      <c r="B4290" s="377">
        <v>4558</v>
      </c>
      <c r="C4290" s="378">
        <f>Matrix!B4560</f>
        <v>0</v>
      </c>
      <c r="D4290" s="418" t="s">
        <v>25774</v>
      </c>
      <c r="E4290" s="419" t="s">
        <v>25775</v>
      </c>
      <c r="F4290" s="381" t="s">
        <v>16414</v>
      </c>
      <c r="G4290" s="382" t="s">
        <v>4428</v>
      </c>
    </row>
    <row r="4291" spans="1:7" ht="42.75">
      <c r="A4291" s="371">
        <v>4277</v>
      </c>
      <c r="B4291" s="377">
        <v>4970</v>
      </c>
      <c r="C4291" s="378">
        <f>Matrix!B4972</f>
        <v>0</v>
      </c>
      <c r="D4291" s="418" t="s">
        <v>25774</v>
      </c>
      <c r="E4291" s="419" t="s">
        <v>25775</v>
      </c>
      <c r="F4291" s="381" t="s">
        <v>16826</v>
      </c>
      <c r="G4291" s="382" t="s">
        <v>4839</v>
      </c>
    </row>
    <row r="4292" spans="1:7" ht="42.75">
      <c r="A4292" s="371">
        <v>4278</v>
      </c>
      <c r="B4292" s="377">
        <v>4987</v>
      </c>
      <c r="C4292" s="378">
        <f>Matrix!B4989</f>
        <v>0</v>
      </c>
      <c r="D4292" s="418" t="s">
        <v>25774</v>
      </c>
      <c r="E4292" s="419" t="s">
        <v>25775</v>
      </c>
      <c r="F4292" s="381" t="s">
        <v>16843</v>
      </c>
      <c r="G4292" s="382" t="s">
        <v>4856</v>
      </c>
    </row>
    <row r="4293" spans="1:7" ht="42.75">
      <c r="A4293" s="371">
        <v>4279</v>
      </c>
      <c r="B4293" s="377">
        <v>4994</v>
      </c>
      <c r="C4293" s="378">
        <f>Matrix!B4996</f>
        <v>0</v>
      </c>
      <c r="D4293" s="418" t="s">
        <v>25774</v>
      </c>
      <c r="E4293" s="419" t="s">
        <v>25775</v>
      </c>
      <c r="F4293" s="381" t="s">
        <v>16850</v>
      </c>
      <c r="G4293" s="382" t="s">
        <v>4863</v>
      </c>
    </row>
    <row r="4294" spans="1:7" ht="37.5">
      <c r="A4294" s="371">
        <v>4280</v>
      </c>
      <c r="B4294" s="377">
        <v>5036</v>
      </c>
      <c r="C4294" s="378">
        <f>Matrix!B5038</f>
        <v>0</v>
      </c>
      <c r="D4294" s="418" t="s">
        <v>25774</v>
      </c>
      <c r="E4294" s="419" t="s">
        <v>25775</v>
      </c>
      <c r="F4294" s="381" t="s">
        <v>16892</v>
      </c>
      <c r="G4294" s="382" t="s">
        <v>4905</v>
      </c>
    </row>
    <row r="4295" spans="1:7" ht="42.75">
      <c r="A4295" s="371">
        <v>4281</v>
      </c>
      <c r="B4295" s="377">
        <v>5063</v>
      </c>
      <c r="C4295" s="378">
        <f>Matrix!B5065</f>
        <v>0</v>
      </c>
      <c r="D4295" s="418" t="s">
        <v>25774</v>
      </c>
      <c r="E4295" s="419" t="s">
        <v>25775</v>
      </c>
      <c r="F4295" s="381" t="s">
        <v>16919</v>
      </c>
      <c r="G4295" s="382" t="s">
        <v>4932</v>
      </c>
    </row>
    <row r="4296" spans="1:7" ht="37.5">
      <c r="A4296" s="371">
        <v>4282</v>
      </c>
      <c r="B4296" s="377">
        <v>5092</v>
      </c>
      <c r="C4296" s="378">
        <f>Matrix!B5094</f>
        <v>0</v>
      </c>
      <c r="D4296" s="418" t="s">
        <v>25774</v>
      </c>
      <c r="E4296" s="419" t="s">
        <v>25775</v>
      </c>
      <c r="F4296" s="381" t="s">
        <v>16946</v>
      </c>
      <c r="G4296" s="382" t="s">
        <v>4961</v>
      </c>
    </row>
    <row r="4297" spans="1:7" ht="37.5">
      <c r="A4297" s="371">
        <v>4283</v>
      </c>
      <c r="B4297" s="377">
        <v>5220</v>
      </c>
      <c r="C4297" s="378">
        <f>Matrix!B5222</f>
        <v>0</v>
      </c>
      <c r="D4297" s="418" t="s">
        <v>25774</v>
      </c>
      <c r="E4297" s="419" t="s">
        <v>25775</v>
      </c>
      <c r="F4297" s="381" t="s">
        <v>17073</v>
      </c>
      <c r="G4297" s="382" t="s">
        <v>5089</v>
      </c>
    </row>
    <row r="4298" spans="1:7" ht="37.5">
      <c r="A4298" s="371">
        <v>4284</v>
      </c>
      <c r="B4298" s="377">
        <v>5221</v>
      </c>
      <c r="C4298" s="378">
        <f>Matrix!B5223</f>
        <v>0</v>
      </c>
      <c r="D4298" s="418" t="s">
        <v>25774</v>
      </c>
      <c r="E4298" s="419" t="s">
        <v>25775</v>
      </c>
      <c r="F4298" s="381" t="s">
        <v>17074</v>
      </c>
      <c r="G4298" s="382" t="s">
        <v>5090</v>
      </c>
    </row>
    <row r="4299" spans="1:7" ht="37.5">
      <c r="A4299" s="371">
        <v>4285</v>
      </c>
      <c r="B4299" s="377">
        <v>5398</v>
      </c>
      <c r="C4299" s="378">
        <f>Matrix!B5400</f>
        <v>0</v>
      </c>
      <c r="D4299" s="418" t="s">
        <v>25774</v>
      </c>
      <c r="E4299" s="419" t="s">
        <v>25775</v>
      </c>
      <c r="F4299" s="381" t="s">
        <v>17251</v>
      </c>
      <c r="G4299" s="382" t="s">
        <v>5267</v>
      </c>
    </row>
    <row r="4300" spans="1:7" ht="37.5">
      <c r="A4300" s="371">
        <v>4286</v>
      </c>
      <c r="B4300" s="377">
        <v>5400</v>
      </c>
      <c r="C4300" s="378">
        <f>Matrix!B5402</f>
        <v>0</v>
      </c>
      <c r="D4300" s="418" t="s">
        <v>25774</v>
      </c>
      <c r="E4300" s="419" t="s">
        <v>25775</v>
      </c>
      <c r="F4300" s="381" t="s">
        <v>17253</v>
      </c>
      <c r="G4300" s="382" t="s">
        <v>5269</v>
      </c>
    </row>
    <row r="4301" spans="1:7" ht="51.75">
      <c r="A4301" s="371">
        <v>4287</v>
      </c>
      <c r="B4301" s="377">
        <v>5569</v>
      </c>
      <c r="C4301" s="378">
        <f>Matrix!B5571</f>
        <v>0</v>
      </c>
      <c r="D4301" s="418" t="s">
        <v>25774</v>
      </c>
      <c r="E4301" s="419" t="s">
        <v>25775</v>
      </c>
      <c r="F4301" s="381" t="s">
        <v>17422</v>
      </c>
      <c r="G4301" s="382" t="s">
        <v>5438</v>
      </c>
    </row>
    <row r="4302" spans="1:7" ht="42.75">
      <c r="A4302" s="371">
        <v>4288</v>
      </c>
      <c r="B4302" s="377">
        <v>5606</v>
      </c>
      <c r="C4302" s="378">
        <f>Matrix!B5608</f>
        <v>0</v>
      </c>
      <c r="D4302" s="418" t="s">
        <v>25774</v>
      </c>
      <c r="E4302" s="419" t="s">
        <v>25775</v>
      </c>
      <c r="F4302" s="381" t="s">
        <v>17458</v>
      </c>
      <c r="G4302" s="382" t="s">
        <v>5475</v>
      </c>
    </row>
    <row r="4303" spans="1:7" ht="37.5">
      <c r="A4303" s="371">
        <v>4289</v>
      </c>
      <c r="B4303" s="377">
        <v>5607</v>
      </c>
      <c r="C4303" s="378">
        <f>Matrix!B5609</f>
        <v>0</v>
      </c>
      <c r="D4303" s="418" t="s">
        <v>25774</v>
      </c>
      <c r="E4303" s="419" t="s">
        <v>25775</v>
      </c>
      <c r="F4303" s="381" t="s">
        <v>17459</v>
      </c>
      <c r="G4303" s="382" t="s">
        <v>5476</v>
      </c>
    </row>
    <row r="4304" spans="1:7" ht="37.5">
      <c r="A4304" s="371">
        <v>4290</v>
      </c>
      <c r="B4304" s="377">
        <v>5624</v>
      </c>
      <c r="C4304" s="378">
        <f>Matrix!B5626</f>
        <v>0</v>
      </c>
      <c r="D4304" s="418" t="s">
        <v>25774</v>
      </c>
      <c r="E4304" s="419" t="s">
        <v>25775</v>
      </c>
      <c r="F4304" s="381" t="s">
        <v>17474</v>
      </c>
      <c r="G4304" s="382" t="s">
        <v>5491</v>
      </c>
    </row>
    <row r="4305" spans="1:7" ht="37.5">
      <c r="A4305" s="371">
        <v>4291</v>
      </c>
      <c r="B4305" s="377">
        <v>5661</v>
      </c>
      <c r="C4305" s="378">
        <f>Matrix!B5663</f>
        <v>0</v>
      </c>
      <c r="D4305" s="418" t="s">
        <v>25774</v>
      </c>
      <c r="E4305" s="419" t="s">
        <v>25775</v>
      </c>
      <c r="F4305" s="381" t="s">
        <v>17511</v>
      </c>
      <c r="G4305" s="382" t="s">
        <v>5528</v>
      </c>
    </row>
    <row r="4306" spans="1:7" ht="37.5">
      <c r="A4306" s="371">
        <v>4292</v>
      </c>
      <c r="B4306" s="377">
        <v>5692</v>
      </c>
      <c r="C4306" s="378">
        <f>Matrix!B5694</f>
        <v>0</v>
      </c>
      <c r="D4306" s="418" t="s">
        <v>25774</v>
      </c>
      <c r="E4306" s="419" t="s">
        <v>25775</v>
      </c>
      <c r="F4306" s="381" t="s">
        <v>17542</v>
      </c>
      <c r="G4306" s="382" t="s">
        <v>5559</v>
      </c>
    </row>
    <row r="4307" spans="1:7" ht="37.5">
      <c r="A4307" s="371">
        <v>4293</v>
      </c>
      <c r="B4307" s="377">
        <v>5750</v>
      </c>
      <c r="C4307" s="378">
        <f>Matrix!B5752</f>
        <v>0</v>
      </c>
      <c r="D4307" s="418" t="s">
        <v>25774</v>
      </c>
      <c r="E4307" s="419" t="s">
        <v>25775</v>
      </c>
      <c r="F4307" s="381" t="s">
        <v>17600</v>
      </c>
      <c r="G4307" s="382" t="s">
        <v>5617</v>
      </c>
    </row>
    <row r="4308" spans="1:7" ht="37.5">
      <c r="A4308" s="371">
        <v>4294</v>
      </c>
      <c r="B4308" s="377">
        <v>5775</v>
      </c>
      <c r="C4308" s="378">
        <f>Matrix!B5777</f>
        <v>0</v>
      </c>
      <c r="D4308" s="418" t="s">
        <v>25774</v>
      </c>
      <c r="E4308" s="419" t="s">
        <v>25775</v>
      </c>
      <c r="F4308" s="381" t="s">
        <v>17625</v>
      </c>
      <c r="G4308" s="382" t="s">
        <v>5642</v>
      </c>
    </row>
    <row r="4309" spans="1:7" ht="37.5">
      <c r="A4309" s="371">
        <v>4295</v>
      </c>
      <c r="B4309" s="377">
        <v>5809</v>
      </c>
      <c r="C4309" s="378">
        <f>Matrix!B5811</f>
        <v>0</v>
      </c>
      <c r="D4309" s="418" t="s">
        <v>25774</v>
      </c>
      <c r="E4309" s="419" t="s">
        <v>25775</v>
      </c>
      <c r="F4309" s="381" t="s">
        <v>17659</v>
      </c>
      <c r="G4309" s="382" t="s">
        <v>5676</v>
      </c>
    </row>
    <row r="4310" spans="1:7" ht="37.5">
      <c r="A4310" s="371">
        <v>4296</v>
      </c>
      <c r="B4310" s="377">
        <v>5835</v>
      </c>
      <c r="C4310" s="378">
        <f>Matrix!B5837</f>
        <v>0</v>
      </c>
      <c r="D4310" s="418" t="s">
        <v>25774</v>
      </c>
      <c r="E4310" s="419" t="s">
        <v>25775</v>
      </c>
      <c r="F4310" s="381" t="s">
        <v>17685</v>
      </c>
      <c r="G4310" s="382" t="s">
        <v>5702</v>
      </c>
    </row>
    <row r="4311" spans="1:7" ht="37.5">
      <c r="A4311" s="371">
        <v>4297</v>
      </c>
      <c r="B4311" s="377">
        <v>5836</v>
      </c>
      <c r="C4311" s="378">
        <f>Matrix!B5838</f>
        <v>0</v>
      </c>
      <c r="D4311" s="418" t="s">
        <v>25774</v>
      </c>
      <c r="E4311" s="419" t="s">
        <v>25775</v>
      </c>
      <c r="F4311" s="381" t="s">
        <v>17686</v>
      </c>
      <c r="G4311" s="382" t="s">
        <v>5703</v>
      </c>
    </row>
    <row r="4312" spans="1:7" ht="37.5">
      <c r="A4312" s="371">
        <v>4298</v>
      </c>
      <c r="B4312" s="377">
        <v>5837</v>
      </c>
      <c r="C4312" s="378">
        <f>Matrix!B5839</f>
        <v>0</v>
      </c>
      <c r="D4312" s="418" t="s">
        <v>25774</v>
      </c>
      <c r="E4312" s="419" t="s">
        <v>25775</v>
      </c>
      <c r="F4312" s="381" t="s">
        <v>17687</v>
      </c>
      <c r="G4312" s="382" t="s">
        <v>5704</v>
      </c>
    </row>
    <row r="4313" spans="1:7" ht="37.5">
      <c r="A4313" s="371">
        <v>4299</v>
      </c>
      <c r="B4313" s="377">
        <v>5899</v>
      </c>
      <c r="C4313" s="378">
        <f>Matrix!B5901</f>
        <v>0</v>
      </c>
      <c r="D4313" s="418" t="s">
        <v>25774</v>
      </c>
      <c r="E4313" s="419" t="s">
        <v>25775</v>
      </c>
      <c r="F4313" s="381" t="s">
        <v>17749</v>
      </c>
      <c r="G4313" s="382" t="s">
        <v>5765</v>
      </c>
    </row>
    <row r="4314" spans="1:7" ht="37.5">
      <c r="A4314" s="371">
        <v>4300</v>
      </c>
      <c r="B4314" s="377">
        <v>5900</v>
      </c>
      <c r="C4314" s="378">
        <f>Matrix!B5902</f>
        <v>0</v>
      </c>
      <c r="D4314" s="418" t="s">
        <v>25774</v>
      </c>
      <c r="E4314" s="419" t="s">
        <v>25775</v>
      </c>
      <c r="F4314" s="381" t="s">
        <v>17750</v>
      </c>
      <c r="G4314" s="382" t="s">
        <v>5766</v>
      </c>
    </row>
    <row r="4315" spans="1:7" ht="37.5">
      <c r="A4315" s="371">
        <v>4301</v>
      </c>
      <c r="B4315" s="377">
        <v>5905</v>
      </c>
      <c r="C4315" s="378">
        <f>Matrix!B5907</f>
        <v>0</v>
      </c>
      <c r="D4315" s="418" t="s">
        <v>25774</v>
      </c>
      <c r="E4315" s="419" t="s">
        <v>25775</v>
      </c>
      <c r="F4315" s="381" t="s">
        <v>17755</v>
      </c>
      <c r="G4315" s="382" t="s">
        <v>5771</v>
      </c>
    </row>
    <row r="4316" spans="1:7" ht="37.5">
      <c r="A4316" s="371">
        <v>4302</v>
      </c>
      <c r="B4316" s="377">
        <v>5906</v>
      </c>
      <c r="C4316" s="378">
        <f>Matrix!B5908</f>
        <v>0</v>
      </c>
      <c r="D4316" s="418" t="s">
        <v>25774</v>
      </c>
      <c r="E4316" s="419" t="s">
        <v>25775</v>
      </c>
      <c r="F4316" s="381" t="s">
        <v>17756</v>
      </c>
      <c r="G4316" s="382" t="s">
        <v>5772</v>
      </c>
    </row>
    <row r="4317" spans="1:7" ht="37.5">
      <c r="A4317" s="371">
        <v>4303</v>
      </c>
      <c r="B4317" s="377">
        <v>5996</v>
      </c>
      <c r="C4317" s="378">
        <f>Matrix!B5998</f>
        <v>0</v>
      </c>
      <c r="D4317" s="418" t="s">
        <v>25774</v>
      </c>
      <c r="E4317" s="419" t="s">
        <v>25775</v>
      </c>
      <c r="F4317" s="381" t="s">
        <v>17846</v>
      </c>
      <c r="G4317" s="382" t="s">
        <v>5862</v>
      </c>
    </row>
    <row r="4318" spans="1:7" ht="37.5">
      <c r="A4318" s="371">
        <v>4304</v>
      </c>
      <c r="B4318" s="377">
        <v>5997</v>
      </c>
      <c r="C4318" s="378">
        <f>Matrix!B5999</f>
        <v>0</v>
      </c>
      <c r="D4318" s="418" t="s">
        <v>25774</v>
      </c>
      <c r="E4318" s="419" t="s">
        <v>25775</v>
      </c>
      <c r="F4318" s="381" t="s">
        <v>17847</v>
      </c>
      <c r="G4318" s="382" t="s">
        <v>5863</v>
      </c>
    </row>
    <row r="4319" spans="1:7" ht="37.5">
      <c r="A4319" s="371">
        <v>4305</v>
      </c>
      <c r="B4319" s="377">
        <v>5998</v>
      </c>
      <c r="C4319" s="378">
        <f>Matrix!B6000</f>
        <v>0</v>
      </c>
      <c r="D4319" s="418" t="s">
        <v>25774</v>
      </c>
      <c r="E4319" s="419" t="s">
        <v>25775</v>
      </c>
      <c r="F4319" s="381" t="s">
        <v>17848</v>
      </c>
      <c r="G4319" s="382" t="s">
        <v>5864</v>
      </c>
    </row>
    <row r="4320" spans="1:7" ht="37.5">
      <c r="A4320" s="371">
        <v>4306</v>
      </c>
      <c r="B4320" s="377">
        <v>5999</v>
      </c>
      <c r="C4320" s="378">
        <f>Matrix!B6001</f>
        <v>0</v>
      </c>
      <c r="D4320" s="418" t="s">
        <v>25774</v>
      </c>
      <c r="E4320" s="419" t="s">
        <v>25775</v>
      </c>
      <c r="F4320" s="381" t="s">
        <v>17849</v>
      </c>
      <c r="G4320" s="382" t="s">
        <v>5865</v>
      </c>
    </row>
    <row r="4321" spans="1:7" ht="37.5">
      <c r="A4321" s="371">
        <v>4307</v>
      </c>
      <c r="B4321" s="377">
        <v>6000</v>
      </c>
      <c r="C4321" s="378">
        <f>Matrix!B6002</f>
        <v>0</v>
      </c>
      <c r="D4321" s="418" t="s">
        <v>25774</v>
      </c>
      <c r="E4321" s="419" t="s">
        <v>25775</v>
      </c>
      <c r="F4321" s="381" t="s">
        <v>17850</v>
      </c>
      <c r="G4321" s="382" t="s">
        <v>5866</v>
      </c>
    </row>
    <row r="4322" spans="1:7" ht="37.5">
      <c r="A4322" s="371">
        <v>4308</v>
      </c>
      <c r="B4322" s="377">
        <v>6003</v>
      </c>
      <c r="C4322" s="378">
        <f>Matrix!B6005</f>
        <v>0</v>
      </c>
      <c r="D4322" s="418" t="s">
        <v>25774</v>
      </c>
      <c r="E4322" s="419" t="s">
        <v>25775</v>
      </c>
      <c r="F4322" s="381" t="s">
        <v>17853</v>
      </c>
      <c r="G4322" s="382" t="s">
        <v>5869</v>
      </c>
    </row>
    <row r="4323" spans="1:7" ht="37.5">
      <c r="A4323" s="371">
        <v>4309</v>
      </c>
      <c r="B4323" s="377">
        <v>6250</v>
      </c>
      <c r="C4323" s="378">
        <f>Matrix!B6252</f>
        <v>0</v>
      </c>
      <c r="D4323" s="418" t="s">
        <v>25774</v>
      </c>
      <c r="E4323" s="419" t="s">
        <v>25775</v>
      </c>
      <c r="F4323" s="381" t="s">
        <v>18100</v>
      </c>
      <c r="G4323" s="382" t="s">
        <v>6115</v>
      </c>
    </row>
    <row r="4324" spans="1:7" ht="37.5">
      <c r="A4324" s="371">
        <v>4310</v>
      </c>
      <c r="B4324" s="377">
        <v>6261</v>
      </c>
      <c r="C4324" s="378">
        <f>Matrix!B6263</f>
        <v>0</v>
      </c>
      <c r="D4324" s="418" t="s">
        <v>25774</v>
      </c>
      <c r="E4324" s="419" t="s">
        <v>25775</v>
      </c>
      <c r="F4324" s="381" t="s">
        <v>18111</v>
      </c>
      <c r="G4324" s="382" t="s">
        <v>6126</v>
      </c>
    </row>
    <row r="4325" spans="1:7" ht="37.5">
      <c r="A4325" s="371">
        <v>4311</v>
      </c>
      <c r="B4325" s="377">
        <v>6278</v>
      </c>
      <c r="C4325" s="378">
        <f>Matrix!B6280</f>
        <v>0</v>
      </c>
      <c r="D4325" s="418" t="s">
        <v>25774</v>
      </c>
      <c r="E4325" s="419" t="s">
        <v>25775</v>
      </c>
      <c r="F4325" s="381" t="s">
        <v>18126</v>
      </c>
      <c r="G4325" s="382" t="s">
        <v>6143</v>
      </c>
    </row>
    <row r="4326" spans="1:7" ht="51.75">
      <c r="A4326" s="371">
        <v>4312</v>
      </c>
      <c r="B4326" s="377">
        <v>6369</v>
      </c>
      <c r="C4326" s="378">
        <f>Matrix!B6371</f>
        <v>0</v>
      </c>
      <c r="D4326" s="418" t="s">
        <v>25774</v>
      </c>
      <c r="E4326" s="419" t="s">
        <v>25775</v>
      </c>
      <c r="F4326" s="381" t="s">
        <v>18217</v>
      </c>
      <c r="G4326" s="382" t="s">
        <v>6231</v>
      </c>
    </row>
    <row r="4327" spans="1:7" ht="37.5">
      <c r="A4327" s="371">
        <v>4313</v>
      </c>
      <c r="B4327" s="377">
        <v>6374</v>
      </c>
      <c r="C4327" s="378">
        <f>Matrix!B6376</f>
        <v>0</v>
      </c>
      <c r="D4327" s="418" t="s">
        <v>25774</v>
      </c>
      <c r="E4327" s="419" t="s">
        <v>25775</v>
      </c>
      <c r="F4327" s="381" t="s">
        <v>18222</v>
      </c>
      <c r="G4327" s="382" t="s">
        <v>6236</v>
      </c>
    </row>
    <row r="4328" spans="1:7" ht="37.5">
      <c r="A4328" s="371">
        <v>4314</v>
      </c>
      <c r="B4328" s="377">
        <v>6393</v>
      </c>
      <c r="C4328" s="378">
        <f>Matrix!B6395</f>
        <v>0</v>
      </c>
      <c r="D4328" s="418" t="s">
        <v>25774</v>
      </c>
      <c r="E4328" s="419" t="s">
        <v>25775</v>
      </c>
      <c r="F4328" s="381" t="s">
        <v>18241</v>
      </c>
      <c r="G4328" s="382" t="s">
        <v>6255</v>
      </c>
    </row>
    <row r="4329" spans="1:7" ht="37.5">
      <c r="A4329" s="371">
        <v>4315</v>
      </c>
      <c r="B4329" s="377">
        <v>6418</v>
      </c>
      <c r="C4329" s="378">
        <f>Matrix!B6420</f>
        <v>0</v>
      </c>
      <c r="D4329" s="418" t="s">
        <v>25774</v>
      </c>
      <c r="E4329" s="419" t="s">
        <v>25775</v>
      </c>
      <c r="F4329" s="381" t="s">
        <v>18266</v>
      </c>
      <c r="G4329" s="382" t="s">
        <v>6279</v>
      </c>
    </row>
    <row r="4330" spans="1:7" ht="37.5">
      <c r="A4330" s="371">
        <v>4316</v>
      </c>
      <c r="B4330" s="377">
        <v>6446</v>
      </c>
      <c r="C4330" s="378">
        <f>Matrix!B6448</f>
        <v>0</v>
      </c>
      <c r="D4330" s="418" t="s">
        <v>25774</v>
      </c>
      <c r="E4330" s="419" t="s">
        <v>25775</v>
      </c>
      <c r="F4330" s="381" t="s">
        <v>18294</v>
      </c>
      <c r="G4330" s="382" t="s">
        <v>6307</v>
      </c>
    </row>
    <row r="4331" spans="1:7" ht="37.5">
      <c r="A4331" s="371">
        <v>4317</v>
      </c>
      <c r="B4331" s="377">
        <v>6538</v>
      </c>
      <c r="C4331" s="378">
        <f>Matrix!B6540</f>
        <v>0</v>
      </c>
      <c r="D4331" s="418" t="s">
        <v>25774</v>
      </c>
      <c r="E4331" s="419" t="s">
        <v>25775</v>
      </c>
      <c r="F4331" s="381" t="s">
        <v>18386</v>
      </c>
      <c r="G4331" s="382" t="s">
        <v>6399</v>
      </c>
    </row>
    <row r="4332" spans="1:7" ht="37.5">
      <c r="A4332" s="371">
        <v>4318</v>
      </c>
      <c r="B4332" s="377">
        <v>6714</v>
      </c>
      <c r="C4332" s="378">
        <f>Matrix!B6716</f>
        <v>0</v>
      </c>
      <c r="D4332" s="418" t="s">
        <v>25774</v>
      </c>
      <c r="E4332" s="419" t="s">
        <v>25775</v>
      </c>
      <c r="F4332" s="381" t="s">
        <v>18562</v>
      </c>
      <c r="G4332" s="382" t="s">
        <v>6575</v>
      </c>
    </row>
    <row r="4333" spans="1:7" ht="37.5">
      <c r="A4333" s="371">
        <v>4319</v>
      </c>
      <c r="B4333" s="377">
        <v>6738</v>
      </c>
      <c r="C4333" s="378">
        <f>Matrix!B6740</f>
        <v>0</v>
      </c>
      <c r="D4333" s="418" t="s">
        <v>25774</v>
      </c>
      <c r="E4333" s="419" t="s">
        <v>25775</v>
      </c>
      <c r="F4333" s="381" t="s">
        <v>18586</v>
      </c>
      <c r="G4333" s="382" t="s">
        <v>6599</v>
      </c>
    </row>
    <row r="4334" spans="1:7" ht="37.5">
      <c r="A4334" s="371">
        <v>4320</v>
      </c>
      <c r="B4334" s="377">
        <v>6746</v>
      </c>
      <c r="C4334" s="378">
        <f>Matrix!B6748</f>
        <v>0</v>
      </c>
      <c r="D4334" s="418" t="s">
        <v>25774</v>
      </c>
      <c r="E4334" s="419" t="s">
        <v>25775</v>
      </c>
      <c r="F4334" s="381" t="s">
        <v>18594</v>
      </c>
      <c r="G4334" s="382" t="s">
        <v>6607</v>
      </c>
    </row>
    <row r="4335" spans="1:7" ht="37.5">
      <c r="A4335" s="371">
        <v>4321</v>
      </c>
      <c r="B4335" s="377">
        <v>6777</v>
      </c>
      <c r="C4335" s="378">
        <f>Matrix!B6779</f>
        <v>0</v>
      </c>
      <c r="D4335" s="418" t="s">
        <v>25774</v>
      </c>
      <c r="E4335" s="419" t="s">
        <v>25775</v>
      </c>
      <c r="F4335" s="381" t="s">
        <v>18625</v>
      </c>
      <c r="G4335" s="382" t="s">
        <v>6638</v>
      </c>
    </row>
    <row r="4336" spans="1:7" ht="37.5">
      <c r="A4336" s="371">
        <v>4322</v>
      </c>
      <c r="B4336" s="377">
        <v>6825</v>
      </c>
      <c r="C4336" s="378">
        <f>Matrix!B6827</f>
        <v>0</v>
      </c>
      <c r="D4336" s="418" t="s">
        <v>25774</v>
      </c>
      <c r="E4336" s="419" t="s">
        <v>25775</v>
      </c>
      <c r="F4336" s="381" t="s">
        <v>18673</v>
      </c>
      <c r="G4336" s="382" t="s">
        <v>6686</v>
      </c>
    </row>
    <row r="4337" spans="1:7" ht="37.5">
      <c r="A4337" s="371">
        <v>4323</v>
      </c>
      <c r="B4337" s="377">
        <v>6827</v>
      </c>
      <c r="C4337" s="378">
        <f>Matrix!B6829</f>
        <v>0</v>
      </c>
      <c r="D4337" s="418" t="s">
        <v>25774</v>
      </c>
      <c r="E4337" s="419" t="s">
        <v>25775</v>
      </c>
      <c r="F4337" s="381" t="s">
        <v>18675</v>
      </c>
      <c r="G4337" s="382" t="s">
        <v>6688</v>
      </c>
    </row>
    <row r="4338" spans="1:7" ht="42.75">
      <c r="A4338" s="371">
        <v>4324</v>
      </c>
      <c r="B4338" s="377">
        <v>6904</v>
      </c>
      <c r="C4338" s="378">
        <f>Matrix!B6906</f>
        <v>0</v>
      </c>
      <c r="D4338" s="418" t="s">
        <v>25774</v>
      </c>
      <c r="E4338" s="419" t="s">
        <v>25775</v>
      </c>
      <c r="F4338" s="381" t="s">
        <v>18752</v>
      </c>
      <c r="G4338" s="382" t="s">
        <v>6765</v>
      </c>
    </row>
    <row r="4339" spans="1:7" ht="42.75">
      <c r="A4339" s="371">
        <v>4325</v>
      </c>
      <c r="B4339" s="377">
        <v>6906</v>
      </c>
      <c r="C4339" s="378">
        <f>Matrix!B6908</f>
        <v>0</v>
      </c>
      <c r="D4339" s="418" t="s">
        <v>25774</v>
      </c>
      <c r="E4339" s="419" t="s">
        <v>25775</v>
      </c>
      <c r="F4339" s="381" t="s">
        <v>18754</v>
      </c>
      <c r="G4339" s="382" t="s">
        <v>6767</v>
      </c>
    </row>
    <row r="4340" spans="1:7" ht="37.5">
      <c r="A4340" s="371">
        <v>4326</v>
      </c>
      <c r="B4340" s="377">
        <v>6915</v>
      </c>
      <c r="C4340" s="378">
        <f>Matrix!B6917</f>
        <v>0</v>
      </c>
      <c r="D4340" s="418" t="s">
        <v>25774</v>
      </c>
      <c r="E4340" s="419" t="s">
        <v>25775</v>
      </c>
      <c r="F4340" s="381" t="s">
        <v>18763</v>
      </c>
      <c r="G4340" s="382" t="s">
        <v>6776</v>
      </c>
    </row>
    <row r="4341" spans="1:7" ht="37.5">
      <c r="A4341" s="371">
        <v>4327</v>
      </c>
      <c r="B4341" s="377">
        <v>6924</v>
      </c>
      <c r="C4341" s="378">
        <f>Matrix!B6926</f>
        <v>0</v>
      </c>
      <c r="D4341" s="418" t="s">
        <v>25774</v>
      </c>
      <c r="E4341" s="419" t="s">
        <v>25775</v>
      </c>
      <c r="F4341" s="381" t="s">
        <v>18772</v>
      </c>
      <c r="G4341" s="382" t="s">
        <v>6785</v>
      </c>
    </row>
    <row r="4342" spans="1:7" ht="42.75">
      <c r="A4342" s="371">
        <v>4328</v>
      </c>
      <c r="B4342" s="377">
        <v>6941</v>
      </c>
      <c r="C4342" s="378">
        <f>Matrix!B6943</f>
        <v>0</v>
      </c>
      <c r="D4342" s="418" t="s">
        <v>25774</v>
      </c>
      <c r="E4342" s="419" t="s">
        <v>25775</v>
      </c>
      <c r="F4342" s="381" t="s">
        <v>18789</v>
      </c>
      <c r="G4342" s="382" t="s">
        <v>6802</v>
      </c>
    </row>
    <row r="4343" spans="1:7" ht="51.75">
      <c r="A4343" s="371">
        <v>4329</v>
      </c>
      <c r="B4343" s="377">
        <v>6949</v>
      </c>
      <c r="C4343" s="378">
        <f>Matrix!B6951</f>
        <v>0</v>
      </c>
      <c r="D4343" s="418" t="s">
        <v>25774</v>
      </c>
      <c r="E4343" s="419" t="s">
        <v>25775</v>
      </c>
      <c r="F4343" s="381" t="s">
        <v>18797</v>
      </c>
      <c r="G4343" s="382" t="s">
        <v>6810</v>
      </c>
    </row>
    <row r="4344" spans="1:7" ht="37.5">
      <c r="A4344" s="371">
        <v>4330</v>
      </c>
      <c r="B4344" s="377">
        <v>6954</v>
      </c>
      <c r="C4344" s="378">
        <f>Matrix!B6956</f>
        <v>0</v>
      </c>
      <c r="D4344" s="418" t="s">
        <v>25774</v>
      </c>
      <c r="E4344" s="419" t="s">
        <v>25775</v>
      </c>
      <c r="F4344" s="381" t="s">
        <v>18802</v>
      </c>
      <c r="G4344" s="382" t="s">
        <v>6815</v>
      </c>
    </row>
    <row r="4345" spans="1:7" ht="37.5">
      <c r="A4345" s="371">
        <v>4331</v>
      </c>
      <c r="B4345" s="377">
        <v>6959</v>
      </c>
      <c r="C4345" s="378">
        <f>Matrix!B6961</f>
        <v>0</v>
      </c>
      <c r="D4345" s="418" t="s">
        <v>25774</v>
      </c>
      <c r="E4345" s="419" t="s">
        <v>25775</v>
      </c>
      <c r="F4345" s="381" t="s">
        <v>18807</v>
      </c>
      <c r="G4345" s="382" t="s">
        <v>6820</v>
      </c>
    </row>
    <row r="4346" spans="1:7" ht="37.5">
      <c r="A4346" s="371">
        <v>4332</v>
      </c>
      <c r="B4346" s="377">
        <v>6977</v>
      </c>
      <c r="C4346" s="378">
        <f>Matrix!B6979</f>
        <v>0</v>
      </c>
      <c r="D4346" s="418" t="s">
        <v>25774</v>
      </c>
      <c r="E4346" s="419" t="s">
        <v>25775</v>
      </c>
      <c r="F4346" s="381" t="s">
        <v>18825</v>
      </c>
      <c r="G4346" s="382" t="s">
        <v>6838</v>
      </c>
    </row>
    <row r="4347" spans="1:7" ht="37.5">
      <c r="A4347" s="371">
        <v>4333</v>
      </c>
      <c r="B4347" s="377">
        <v>6978</v>
      </c>
      <c r="C4347" s="378">
        <f>Matrix!B6980</f>
        <v>0</v>
      </c>
      <c r="D4347" s="418" t="s">
        <v>25774</v>
      </c>
      <c r="E4347" s="419" t="s">
        <v>25775</v>
      </c>
      <c r="F4347" s="381" t="s">
        <v>18826</v>
      </c>
      <c r="G4347" s="382" t="s">
        <v>6839</v>
      </c>
    </row>
    <row r="4348" spans="1:7" ht="37.5">
      <c r="A4348" s="371">
        <v>4334</v>
      </c>
      <c r="B4348" s="377">
        <v>6983</v>
      </c>
      <c r="C4348" s="378">
        <f>Matrix!B6985</f>
        <v>0</v>
      </c>
      <c r="D4348" s="418" t="s">
        <v>25774</v>
      </c>
      <c r="E4348" s="419" t="s">
        <v>25775</v>
      </c>
      <c r="F4348" s="381" t="s">
        <v>18831</v>
      </c>
      <c r="G4348" s="382" t="s">
        <v>6844</v>
      </c>
    </row>
    <row r="4349" spans="1:7" ht="37.5">
      <c r="A4349" s="371">
        <v>4335</v>
      </c>
      <c r="B4349" s="377">
        <v>6995</v>
      </c>
      <c r="C4349" s="378">
        <f>Matrix!B6997</f>
        <v>0</v>
      </c>
      <c r="D4349" s="418" t="s">
        <v>25774</v>
      </c>
      <c r="E4349" s="419" t="s">
        <v>25775</v>
      </c>
      <c r="F4349" s="381" t="s">
        <v>18843</v>
      </c>
      <c r="G4349" s="382" t="s">
        <v>6856</v>
      </c>
    </row>
    <row r="4350" spans="1:7" ht="37.5">
      <c r="A4350" s="371">
        <v>4336</v>
      </c>
      <c r="B4350" s="377">
        <v>7025</v>
      </c>
      <c r="C4350" s="378">
        <f>Matrix!B7027</f>
        <v>0</v>
      </c>
      <c r="D4350" s="418" t="s">
        <v>25774</v>
      </c>
      <c r="E4350" s="419" t="s">
        <v>25775</v>
      </c>
      <c r="F4350" s="381" t="s">
        <v>18873</v>
      </c>
      <c r="G4350" s="382" t="s">
        <v>6886</v>
      </c>
    </row>
    <row r="4351" spans="1:7" ht="37.5">
      <c r="A4351" s="371">
        <v>4337</v>
      </c>
      <c r="B4351" s="377">
        <v>7026</v>
      </c>
      <c r="C4351" s="378">
        <f>Matrix!B7028</f>
        <v>0</v>
      </c>
      <c r="D4351" s="418" t="s">
        <v>25774</v>
      </c>
      <c r="E4351" s="419" t="s">
        <v>25775</v>
      </c>
      <c r="F4351" s="381" t="s">
        <v>18874</v>
      </c>
      <c r="G4351" s="382" t="s">
        <v>6887</v>
      </c>
    </row>
    <row r="4352" spans="1:7" ht="37.5">
      <c r="A4352" s="371">
        <v>4338</v>
      </c>
      <c r="B4352" s="377">
        <v>7082</v>
      </c>
      <c r="C4352" s="378">
        <f>Matrix!B7084</f>
        <v>0</v>
      </c>
      <c r="D4352" s="418" t="s">
        <v>25774</v>
      </c>
      <c r="E4352" s="419" t="s">
        <v>25775</v>
      </c>
      <c r="F4352" s="381" t="s">
        <v>18930</v>
      </c>
      <c r="G4352" s="382" t="s">
        <v>6943</v>
      </c>
    </row>
    <row r="4353" spans="1:7" ht="42.75">
      <c r="A4353" s="371">
        <v>4339</v>
      </c>
      <c r="B4353" s="377">
        <v>7092</v>
      </c>
      <c r="C4353" s="378">
        <f>Matrix!B7094</f>
        <v>0</v>
      </c>
      <c r="D4353" s="418" t="s">
        <v>25774</v>
      </c>
      <c r="E4353" s="419" t="s">
        <v>25775</v>
      </c>
      <c r="F4353" s="381" t="s">
        <v>18940</v>
      </c>
      <c r="G4353" s="382" t="s">
        <v>6953</v>
      </c>
    </row>
    <row r="4354" spans="1:7" ht="57">
      <c r="A4354" s="371">
        <v>4340</v>
      </c>
      <c r="B4354" s="377">
        <v>7130</v>
      </c>
      <c r="C4354" s="378">
        <f>Matrix!B7132</f>
        <v>0</v>
      </c>
      <c r="D4354" s="418" t="s">
        <v>25774</v>
      </c>
      <c r="E4354" s="419" t="s">
        <v>25775</v>
      </c>
      <c r="F4354" s="381" t="s">
        <v>18978</v>
      </c>
      <c r="G4354" s="382" t="s">
        <v>6990</v>
      </c>
    </row>
    <row r="4355" spans="1:7" ht="57">
      <c r="A4355" s="371">
        <v>4341</v>
      </c>
      <c r="B4355" s="377">
        <v>7131</v>
      </c>
      <c r="C4355" s="378">
        <f>Matrix!B7133</f>
        <v>0</v>
      </c>
      <c r="D4355" s="418" t="s">
        <v>25774</v>
      </c>
      <c r="E4355" s="419" t="s">
        <v>25775</v>
      </c>
      <c r="F4355" s="381" t="s">
        <v>18979</v>
      </c>
      <c r="G4355" s="382" t="s">
        <v>6991</v>
      </c>
    </row>
    <row r="4356" spans="1:7" ht="57">
      <c r="A4356" s="371">
        <v>4342</v>
      </c>
      <c r="B4356" s="377">
        <v>7132</v>
      </c>
      <c r="C4356" s="378">
        <f>Matrix!B7134</f>
        <v>0</v>
      </c>
      <c r="D4356" s="418" t="s">
        <v>25774</v>
      </c>
      <c r="E4356" s="419" t="s">
        <v>25775</v>
      </c>
      <c r="F4356" s="381" t="s">
        <v>18980</v>
      </c>
      <c r="G4356" s="382" t="s">
        <v>6992</v>
      </c>
    </row>
    <row r="4357" spans="1:7" ht="51.75">
      <c r="A4357" s="371">
        <v>4343</v>
      </c>
      <c r="B4357" s="377">
        <v>7133</v>
      </c>
      <c r="C4357" s="378">
        <f>Matrix!B7135</f>
        <v>0</v>
      </c>
      <c r="D4357" s="418" t="s">
        <v>25774</v>
      </c>
      <c r="E4357" s="419" t="s">
        <v>25775</v>
      </c>
      <c r="F4357" s="381" t="s">
        <v>18981</v>
      </c>
      <c r="G4357" s="382" t="s">
        <v>6993</v>
      </c>
    </row>
    <row r="4358" spans="1:7" ht="57">
      <c r="A4358" s="371">
        <v>4344</v>
      </c>
      <c r="B4358" s="377">
        <v>7134</v>
      </c>
      <c r="C4358" s="378">
        <f>Matrix!B7136</f>
        <v>0</v>
      </c>
      <c r="D4358" s="418" t="s">
        <v>25774</v>
      </c>
      <c r="E4358" s="419" t="s">
        <v>25775</v>
      </c>
      <c r="F4358" s="381" t="s">
        <v>18982</v>
      </c>
      <c r="G4358" s="382" t="s">
        <v>6994</v>
      </c>
    </row>
    <row r="4359" spans="1:7" ht="57">
      <c r="A4359" s="371">
        <v>4345</v>
      </c>
      <c r="B4359" s="377">
        <v>7135</v>
      </c>
      <c r="C4359" s="378">
        <f>Matrix!B7137</f>
        <v>0</v>
      </c>
      <c r="D4359" s="418" t="s">
        <v>25774</v>
      </c>
      <c r="E4359" s="419" t="s">
        <v>25775</v>
      </c>
      <c r="F4359" s="381" t="s">
        <v>18983</v>
      </c>
      <c r="G4359" s="382" t="s">
        <v>6995</v>
      </c>
    </row>
    <row r="4360" spans="1:7" ht="57">
      <c r="A4360" s="371">
        <v>4346</v>
      </c>
      <c r="B4360" s="377">
        <v>7136</v>
      </c>
      <c r="C4360" s="378">
        <f>Matrix!B7138</f>
        <v>0</v>
      </c>
      <c r="D4360" s="418" t="s">
        <v>25774</v>
      </c>
      <c r="E4360" s="419" t="s">
        <v>25775</v>
      </c>
      <c r="F4360" s="381" t="s">
        <v>18984</v>
      </c>
      <c r="G4360" s="382" t="s">
        <v>6996</v>
      </c>
    </row>
    <row r="4361" spans="1:7" ht="57">
      <c r="A4361" s="371">
        <v>4347</v>
      </c>
      <c r="B4361" s="377">
        <v>7137</v>
      </c>
      <c r="C4361" s="378">
        <f>Matrix!B7139</f>
        <v>0</v>
      </c>
      <c r="D4361" s="418" t="s">
        <v>25774</v>
      </c>
      <c r="E4361" s="419" t="s">
        <v>25775</v>
      </c>
      <c r="F4361" s="381" t="s">
        <v>18985</v>
      </c>
      <c r="G4361" s="382" t="s">
        <v>6997</v>
      </c>
    </row>
    <row r="4362" spans="1:7" ht="42.75">
      <c r="A4362" s="371">
        <v>4348</v>
      </c>
      <c r="B4362" s="377">
        <v>7203</v>
      </c>
      <c r="C4362" s="378">
        <f>Matrix!B7205</f>
        <v>0</v>
      </c>
      <c r="D4362" s="418" t="s">
        <v>25774</v>
      </c>
      <c r="E4362" s="419" t="s">
        <v>25775</v>
      </c>
      <c r="F4362" s="381" t="s">
        <v>19051</v>
      </c>
      <c r="G4362" s="382" t="s">
        <v>7063</v>
      </c>
    </row>
    <row r="4363" spans="1:7" ht="42.75">
      <c r="A4363" s="371">
        <v>4349</v>
      </c>
      <c r="B4363" s="377">
        <v>7204</v>
      </c>
      <c r="C4363" s="378">
        <f>Matrix!B7206</f>
        <v>0</v>
      </c>
      <c r="D4363" s="418" t="s">
        <v>25774</v>
      </c>
      <c r="E4363" s="419" t="s">
        <v>25775</v>
      </c>
      <c r="F4363" s="381" t="s">
        <v>19052</v>
      </c>
      <c r="G4363" s="382" t="s">
        <v>7064</v>
      </c>
    </row>
    <row r="4364" spans="1:7" ht="42.75">
      <c r="A4364" s="371">
        <v>4350</v>
      </c>
      <c r="B4364" s="377">
        <v>7208</v>
      </c>
      <c r="C4364" s="378">
        <f>Matrix!B7210</f>
        <v>0</v>
      </c>
      <c r="D4364" s="418" t="s">
        <v>25774</v>
      </c>
      <c r="E4364" s="419" t="s">
        <v>25775</v>
      </c>
      <c r="F4364" s="381" t="s">
        <v>19056</v>
      </c>
      <c r="G4364" s="382" t="s">
        <v>7068</v>
      </c>
    </row>
    <row r="4365" spans="1:7" ht="42.75">
      <c r="A4365" s="371">
        <v>4351</v>
      </c>
      <c r="B4365" s="377">
        <v>7209</v>
      </c>
      <c r="C4365" s="378">
        <f>Matrix!B7211</f>
        <v>0</v>
      </c>
      <c r="D4365" s="418" t="s">
        <v>25774</v>
      </c>
      <c r="E4365" s="419" t="s">
        <v>25775</v>
      </c>
      <c r="F4365" s="381" t="s">
        <v>19057</v>
      </c>
      <c r="G4365" s="382" t="s">
        <v>7069</v>
      </c>
    </row>
    <row r="4366" spans="1:7" ht="42.75">
      <c r="A4366" s="371">
        <v>4352</v>
      </c>
      <c r="B4366" s="377">
        <v>7213</v>
      </c>
      <c r="C4366" s="378">
        <f>Matrix!B7215</f>
        <v>0</v>
      </c>
      <c r="D4366" s="418" t="s">
        <v>25774</v>
      </c>
      <c r="E4366" s="419" t="s">
        <v>25775</v>
      </c>
      <c r="F4366" s="381" t="s">
        <v>19061</v>
      </c>
      <c r="G4366" s="382" t="s">
        <v>7073</v>
      </c>
    </row>
    <row r="4367" spans="1:7" ht="42.75">
      <c r="A4367" s="371">
        <v>4353</v>
      </c>
      <c r="B4367" s="377">
        <v>7214</v>
      </c>
      <c r="C4367" s="378">
        <f>Matrix!B7216</f>
        <v>0</v>
      </c>
      <c r="D4367" s="418" t="s">
        <v>25774</v>
      </c>
      <c r="E4367" s="419" t="s">
        <v>25775</v>
      </c>
      <c r="F4367" s="381" t="s">
        <v>19062</v>
      </c>
      <c r="G4367" s="382" t="s">
        <v>7074</v>
      </c>
    </row>
    <row r="4368" spans="1:7" ht="42.75">
      <c r="A4368" s="371">
        <v>4354</v>
      </c>
      <c r="B4368" s="377">
        <v>7216</v>
      </c>
      <c r="C4368" s="378">
        <f>Matrix!B7218</f>
        <v>0</v>
      </c>
      <c r="D4368" s="418" t="s">
        <v>25774</v>
      </c>
      <c r="E4368" s="419" t="s">
        <v>25775</v>
      </c>
      <c r="F4368" s="381" t="s">
        <v>19064</v>
      </c>
      <c r="G4368" s="382" t="s">
        <v>7076</v>
      </c>
    </row>
    <row r="4369" spans="1:7" ht="37.5">
      <c r="A4369" s="371">
        <v>4355</v>
      </c>
      <c r="B4369" s="377">
        <v>7218</v>
      </c>
      <c r="C4369" s="378">
        <f>Matrix!B7220</f>
        <v>0</v>
      </c>
      <c r="D4369" s="418" t="s">
        <v>25774</v>
      </c>
      <c r="E4369" s="419" t="s">
        <v>25775</v>
      </c>
      <c r="F4369" s="381" t="s">
        <v>19066</v>
      </c>
      <c r="G4369" s="382" t="s">
        <v>7078</v>
      </c>
    </row>
    <row r="4370" spans="1:7" ht="37.5">
      <c r="A4370" s="371">
        <v>4356</v>
      </c>
      <c r="B4370" s="377">
        <v>7233</v>
      </c>
      <c r="C4370" s="378">
        <f>Matrix!B7235</f>
        <v>0</v>
      </c>
      <c r="D4370" s="418" t="s">
        <v>25774</v>
      </c>
      <c r="E4370" s="419" t="s">
        <v>25775</v>
      </c>
      <c r="F4370" s="381" t="s">
        <v>19081</v>
      </c>
      <c r="G4370" s="382" t="s">
        <v>7093</v>
      </c>
    </row>
    <row r="4371" spans="1:7" ht="37.5">
      <c r="A4371" s="371">
        <v>4357</v>
      </c>
      <c r="B4371" s="377">
        <v>7234</v>
      </c>
      <c r="C4371" s="378">
        <f>Matrix!B7236</f>
        <v>0</v>
      </c>
      <c r="D4371" s="418" t="s">
        <v>25774</v>
      </c>
      <c r="E4371" s="419" t="s">
        <v>25775</v>
      </c>
      <c r="F4371" s="381" t="s">
        <v>19082</v>
      </c>
      <c r="G4371" s="382" t="s">
        <v>7094</v>
      </c>
    </row>
    <row r="4372" spans="1:7" ht="37.5">
      <c r="A4372" s="371">
        <v>4358</v>
      </c>
      <c r="B4372" s="377">
        <v>7250</v>
      </c>
      <c r="C4372" s="378">
        <f>Matrix!B7252</f>
        <v>0</v>
      </c>
      <c r="D4372" s="418" t="s">
        <v>25774</v>
      </c>
      <c r="E4372" s="419" t="s">
        <v>25775</v>
      </c>
      <c r="F4372" s="381" t="s">
        <v>19098</v>
      </c>
      <c r="G4372" s="382" t="s">
        <v>7110</v>
      </c>
    </row>
    <row r="4373" spans="1:7" ht="37.5">
      <c r="A4373" s="371">
        <v>4359</v>
      </c>
      <c r="B4373" s="377">
        <v>7309</v>
      </c>
      <c r="C4373" s="378">
        <f>Matrix!B7311</f>
        <v>0</v>
      </c>
      <c r="D4373" s="418" t="s">
        <v>25774</v>
      </c>
      <c r="E4373" s="419" t="s">
        <v>25775</v>
      </c>
      <c r="F4373" s="381" t="s">
        <v>19157</v>
      </c>
      <c r="G4373" s="382" t="s">
        <v>7169</v>
      </c>
    </row>
    <row r="4374" spans="1:7" ht="37.5">
      <c r="A4374" s="371">
        <v>4360</v>
      </c>
      <c r="B4374" s="377">
        <v>7354</v>
      </c>
      <c r="C4374" s="378">
        <f>Matrix!B7356</f>
        <v>0</v>
      </c>
      <c r="D4374" s="418" t="s">
        <v>25774</v>
      </c>
      <c r="E4374" s="419" t="s">
        <v>25775</v>
      </c>
      <c r="F4374" s="381" t="s">
        <v>19202</v>
      </c>
      <c r="G4374" s="382" t="s">
        <v>7214</v>
      </c>
    </row>
    <row r="4375" spans="1:7" ht="42.75">
      <c r="A4375" s="371">
        <v>4361</v>
      </c>
      <c r="B4375" s="377">
        <v>7457</v>
      </c>
      <c r="C4375" s="378">
        <f>Matrix!B7459</f>
        <v>0</v>
      </c>
      <c r="D4375" s="418" t="s">
        <v>25774</v>
      </c>
      <c r="E4375" s="419" t="s">
        <v>25775</v>
      </c>
      <c r="F4375" s="381" t="s">
        <v>19305</v>
      </c>
      <c r="G4375" s="382" t="s">
        <v>7317</v>
      </c>
    </row>
    <row r="4376" spans="1:7" ht="37.5">
      <c r="A4376" s="371">
        <v>4362</v>
      </c>
      <c r="B4376" s="377">
        <v>7465</v>
      </c>
      <c r="C4376" s="378">
        <f>Matrix!B7467</f>
        <v>0</v>
      </c>
      <c r="D4376" s="418" t="s">
        <v>25774</v>
      </c>
      <c r="E4376" s="419" t="s">
        <v>25775</v>
      </c>
      <c r="F4376" s="381" t="s">
        <v>19313</v>
      </c>
      <c r="G4376" s="382" t="s">
        <v>7325</v>
      </c>
    </row>
    <row r="4377" spans="1:7" ht="37.5">
      <c r="A4377" s="371">
        <v>4363</v>
      </c>
      <c r="B4377" s="377">
        <v>7471</v>
      </c>
      <c r="C4377" s="378">
        <f>Matrix!B7473</f>
        <v>0</v>
      </c>
      <c r="D4377" s="418" t="s">
        <v>25774</v>
      </c>
      <c r="E4377" s="419" t="s">
        <v>25775</v>
      </c>
      <c r="F4377" s="381" t="s">
        <v>19319</v>
      </c>
      <c r="G4377" s="382" t="s">
        <v>7331</v>
      </c>
    </row>
    <row r="4378" spans="1:7" ht="42.75">
      <c r="A4378" s="371">
        <v>4364</v>
      </c>
      <c r="B4378" s="377">
        <v>7472</v>
      </c>
      <c r="C4378" s="378">
        <f>Matrix!B7474</f>
        <v>0</v>
      </c>
      <c r="D4378" s="418" t="s">
        <v>25774</v>
      </c>
      <c r="E4378" s="419" t="s">
        <v>25775</v>
      </c>
      <c r="F4378" s="381" t="s">
        <v>19320</v>
      </c>
      <c r="G4378" s="382" t="s">
        <v>7332</v>
      </c>
    </row>
    <row r="4379" spans="1:7" ht="57">
      <c r="A4379" s="371">
        <v>4365</v>
      </c>
      <c r="B4379" s="377">
        <v>7475</v>
      </c>
      <c r="C4379" s="378">
        <f>Matrix!B7477</f>
        <v>0</v>
      </c>
      <c r="D4379" s="418" t="s">
        <v>25774</v>
      </c>
      <c r="E4379" s="419" t="s">
        <v>25775</v>
      </c>
      <c r="F4379" s="381" t="s">
        <v>19323</v>
      </c>
      <c r="G4379" s="382" t="s">
        <v>7335</v>
      </c>
    </row>
    <row r="4380" spans="1:7" ht="37.5">
      <c r="A4380" s="371">
        <v>4366</v>
      </c>
      <c r="B4380" s="377">
        <v>7478</v>
      </c>
      <c r="C4380" s="378">
        <f>Matrix!B7480</f>
        <v>0</v>
      </c>
      <c r="D4380" s="418" t="s">
        <v>25774</v>
      </c>
      <c r="E4380" s="419" t="s">
        <v>25775</v>
      </c>
      <c r="F4380" s="381" t="s">
        <v>19326</v>
      </c>
      <c r="G4380" s="382" t="s">
        <v>7338</v>
      </c>
    </row>
    <row r="4381" spans="1:7" ht="37.5">
      <c r="A4381" s="371">
        <v>4367</v>
      </c>
      <c r="B4381" s="377">
        <v>7483</v>
      </c>
      <c r="C4381" s="378">
        <f>Matrix!B7485</f>
        <v>0</v>
      </c>
      <c r="D4381" s="418" t="s">
        <v>25774</v>
      </c>
      <c r="E4381" s="419" t="s">
        <v>25775</v>
      </c>
      <c r="F4381" s="381" t="s">
        <v>19331</v>
      </c>
      <c r="G4381" s="382" t="s">
        <v>7343</v>
      </c>
    </row>
    <row r="4382" spans="1:7" ht="42.75">
      <c r="A4382" s="371">
        <v>4368</v>
      </c>
      <c r="B4382" s="377">
        <v>7493</v>
      </c>
      <c r="C4382" s="378">
        <f>Matrix!B7495</f>
        <v>0</v>
      </c>
      <c r="D4382" s="418" t="s">
        <v>25774</v>
      </c>
      <c r="E4382" s="419" t="s">
        <v>25775</v>
      </c>
      <c r="F4382" s="381" t="s">
        <v>19341</v>
      </c>
      <c r="G4382" s="382" t="s">
        <v>7353</v>
      </c>
    </row>
    <row r="4383" spans="1:7" ht="37.5">
      <c r="A4383" s="371">
        <v>4369</v>
      </c>
      <c r="B4383" s="377">
        <v>7498</v>
      </c>
      <c r="C4383" s="378">
        <f>Matrix!B7500</f>
        <v>0</v>
      </c>
      <c r="D4383" s="418" t="s">
        <v>25774</v>
      </c>
      <c r="E4383" s="419" t="s">
        <v>25775</v>
      </c>
      <c r="F4383" s="381" t="s">
        <v>19346</v>
      </c>
      <c r="G4383" s="382" t="s">
        <v>7358</v>
      </c>
    </row>
    <row r="4384" spans="1:7" ht="42.75">
      <c r="A4384" s="371">
        <v>4370</v>
      </c>
      <c r="B4384" s="377">
        <v>7499</v>
      </c>
      <c r="C4384" s="378">
        <f>Matrix!B7501</f>
        <v>0</v>
      </c>
      <c r="D4384" s="418" t="s">
        <v>25774</v>
      </c>
      <c r="E4384" s="419" t="s">
        <v>25775</v>
      </c>
      <c r="F4384" s="381" t="s">
        <v>19347</v>
      </c>
      <c r="G4384" s="382" t="s">
        <v>7359</v>
      </c>
    </row>
    <row r="4385" spans="1:7" ht="37.5">
      <c r="A4385" s="371">
        <v>4371</v>
      </c>
      <c r="B4385" s="377">
        <v>7504</v>
      </c>
      <c r="C4385" s="378">
        <f>Matrix!B7506</f>
        <v>0</v>
      </c>
      <c r="D4385" s="418" t="s">
        <v>25774</v>
      </c>
      <c r="E4385" s="419" t="s">
        <v>25775</v>
      </c>
      <c r="F4385" s="381" t="s">
        <v>19352</v>
      </c>
      <c r="G4385" s="382" t="s">
        <v>7364</v>
      </c>
    </row>
    <row r="4386" spans="1:7" ht="42.75">
      <c r="A4386" s="371">
        <v>4372</v>
      </c>
      <c r="B4386" s="377">
        <v>7518</v>
      </c>
      <c r="C4386" s="378">
        <f>Matrix!B7520</f>
        <v>0</v>
      </c>
      <c r="D4386" s="418" t="s">
        <v>25774</v>
      </c>
      <c r="E4386" s="419" t="s">
        <v>25775</v>
      </c>
      <c r="F4386" s="381" t="s">
        <v>19366</v>
      </c>
      <c r="G4386" s="382" t="s">
        <v>7378</v>
      </c>
    </row>
    <row r="4387" spans="1:7" ht="37.5">
      <c r="A4387" s="371">
        <v>4373</v>
      </c>
      <c r="B4387" s="377">
        <v>7523</v>
      </c>
      <c r="C4387" s="378">
        <f>Matrix!B7525</f>
        <v>0</v>
      </c>
      <c r="D4387" s="418" t="s">
        <v>25774</v>
      </c>
      <c r="E4387" s="419" t="s">
        <v>25775</v>
      </c>
      <c r="F4387" s="381" t="s">
        <v>19371</v>
      </c>
      <c r="G4387" s="382" t="s">
        <v>7383</v>
      </c>
    </row>
    <row r="4388" spans="1:7" ht="42.75">
      <c r="A4388" s="371">
        <v>4374</v>
      </c>
      <c r="B4388" s="377">
        <v>7538</v>
      </c>
      <c r="C4388" s="378">
        <f>Matrix!B7540</f>
        <v>0</v>
      </c>
      <c r="D4388" s="418" t="s">
        <v>25774</v>
      </c>
      <c r="E4388" s="419" t="s">
        <v>25775</v>
      </c>
      <c r="F4388" s="381" t="s">
        <v>19386</v>
      </c>
      <c r="G4388" s="382" t="s">
        <v>7398</v>
      </c>
    </row>
    <row r="4389" spans="1:7" ht="37.5">
      <c r="A4389" s="371">
        <v>4375</v>
      </c>
      <c r="B4389" s="377">
        <v>7549</v>
      </c>
      <c r="C4389" s="378">
        <f>Matrix!B7551</f>
        <v>0</v>
      </c>
      <c r="D4389" s="418" t="s">
        <v>25774</v>
      </c>
      <c r="E4389" s="419" t="s">
        <v>25775</v>
      </c>
      <c r="F4389" s="381" t="s">
        <v>19397</v>
      </c>
      <c r="G4389" s="382" t="s">
        <v>7409</v>
      </c>
    </row>
    <row r="4390" spans="1:7" ht="37.5">
      <c r="A4390" s="371">
        <v>4376</v>
      </c>
      <c r="B4390" s="377">
        <v>7553</v>
      </c>
      <c r="C4390" s="378">
        <f>Matrix!B7555</f>
        <v>0</v>
      </c>
      <c r="D4390" s="418" t="s">
        <v>25774</v>
      </c>
      <c r="E4390" s="419" t="s">
        <v>25775</v>
      </c>
      <c r="F4390" s="381" t="s">
        <v>19401</v>
      </c>
      <c r="G4390" s="382" t="s">
        <v>7413</v>
      </c>
    </row>
    <row r="4391" spans="1:7" ht="37.5">
      <c r="A4391" s="371">
        <v>4377</v>
      </c>
      <c r="B4391" s="377">
        <v>7569</v>
      </c>
      <c r="C4391" s="378">
        <f>Matrix!B7571</f>
        <v>0</v>
      </c>
      <c r="D4391" s="418" t="s">
        <v>25774</v>
      </c>
      <c r="E4391" s="419" t="s">
        <v>25775</v>
      </c>
      <c r="F4391" s="381" t="s">
        <v>19417</v>
      </c>
      <c r="G4391" s="382" t="s">
        <v>7429</v>
      </c>
    </row>
    <row r="4392" spans="1:7" ht="37.5">
      <c r="A4392" s="371">
        <v>4378</v>
      </c>
      <c r="B4392" s="377">
        <v>7585</v>
      </c>
      <c r="C4392" s="378">
        <f>Matrix!B7587</f>
        <v>0</v>
      </c>
      <c r="D4392" s="418" t="s">
        <v>25774</v>
      </c>
      <c r="E4392" s="419" t="s">
        <v>25775</v>
      </c>
      <c r="F4392" s="381" t="s">
        <v>19433</v>
      </c>
      <c r="G4392" s="382" t="s">
        <v>7445</v>
      </c>
    </row>
    <row r="4393" spans="1:7" ht="37.5">
      <c r="A4393" s="371">
        <v>4379</v>
      </c>
      <c r="B4393" s="377">
        <v>7602</v>
      </c>
      <c r="C4393" s="378">
        <f>Matrix!B7604</f>
        <v>0</v>
      </c>
      <c r="D4393" s="418" t="s">
        <v>25774</v>
      </c>
      <c r="E4393" s="419" t="s">
        <v>25775</v>
      </c>
      <c r="F4393" s="381" t="s">
        <v>19450</v>
      </c>
      <c r="G4393" s="382" t="s">
        <v>7462</v>
      </c>
    </row>
    <row r="4394" spans="1:7" ht="37.5">
      <c r="A4394" s="371">
        <v>4380</v>
      </c>
      <c r="B4394" s="377">
        <v>7839</v>
      </c>
      <c r="C4394" s="378">
        <f>Matrix!B7841</f>
        <v>0</v>
      </c>
      <c r="D4394" s="418" t="s">
        <v>25774</v>
      </c>
      <c r="E4394" s="419" t="s">
        <v>25775</v>
      </c>
      <c r="F4394" s="381" t="s">
        <v>19686</v>
      </c>
      <c r="G4394" s="382" t="s">
        <v>7699</v>
      </c>
    </row>
    <row r="4395" spans="1:7" ht="37.5">
      <c r="A4395" s="371">
        <v>4381</v>
      </c>
      <c r="B4395" s="377">
        <v>7852</v>
      </c>
      <c r="C4395" s="378">
        <f>Matrix!B7854</f>
        <v>0</v>
      </c>
      <c r="D4395" s="418" t="s">
        <v>25774</v>
      </c>
      <c r="E4395" s="419" t="s">
        <v>25775</v>
      </c>
      <c r="F4395" s="381" t="s">
        <v>19699</v>
      </c>
      <c r="G4395" s="382" t="s">
        <v>7712</v>
      </c>
    </row>
    <row r="4396" spans="1:7" ht="37.5">
      <c r="A4396" s="371">
        <v>4382</v>
      </c>
      <c r="B4396" s="377">
        <v>7855</v>
      </c>
      <c r="C4396" s="378">
        <f>Matrix!B7857</f>
        <v>0</v>
      </c>
      <c r="D4396" s="418" t="s">
        <v>25774</v>
      </c>
      <c r="E4396" s="419" t="s">
        <v>25775</v>
      </c>
      <c r="F4396" s="381" t="s">
        <v>19702</v>
      </c>
      <c r="G4396" s="382" t="s">
        <v>7715</v>
      </c>
    </row>
    <row r="4397" spans="1:7" ht="37.5">
      <c r="A4397" s="371">
        <v>4383</v>
      </c>
      <c r="B4397" s="377">
        <v>7867</v>
      </c>
      <c r="C4397" s="378">
        <f>Matrix!B7869</f>
        <v>0</v>
      </c>
      <c r="D4397" s="418" t="s">
        <v>25774</v>
      </c>
      <c r="E4397" s="419" t="s">
        <v>25775</v>
      </c>
      <c r="F4397" s="381" t="s">
        <v>19714</v>
      </c>
      <c r="G4397" s="382" t="s">
        <v>7727</v>
      </c>
    </row>
    <row r="4398" spans="1:7" ht="37.5">
      <c r="A4398" s="371">
        <v>4384</v>
      </c>
      <c r="B4398" s="377">
        <v>7904</v>
      </c>
      <c r="C4398" s="378">
        <f>Matrix!B7906</f>
        <v>0</v>
      </c>
      <c r="D4398" s="418" t="s">
        <v>25774</v>
      </c>
      <c r="E4398" s="419" t="s">
        <v>25775</v>
      </c>
      <c r="F4398" s="381" t="s">
        <v>19751</v>
      </c>
      <c r="G4398" s="382" t="s">
        <v>7764</v>
      </c>
    </row>
    <row r="4399" spans="1:7" ht="37.5">
      <c r="A4399" s="371">
        <v>4385</v>
      </c>
      <c r="B4399" s="377">
        <v>7913</v>
      </c>
      <c r="C4399" s="378">
        <f>Matrix!B7915</f>
        <v>0</v>
      </c>
      <c r="D4399" s="418" t="s">
        <v>25774</v>
      </c>
      <c r="E4399" s="419" t="s">
        <v>25775</v>
      </c>
      <c r="F4399" s="381" t="s">
        <v>19760</v>
      </c>
      <c r="G4399" s="382" t="s">
        <v>7773</v>
      </c>
    </row>
    <row r="4400" spans="1:7" ht="37.5">
      <c r="A4400" s="371">
        <v>4386</v>
      </c>
      <c r="B4400" s="377">
        <v>7975</v>
      </c>
      <c r="C4400" s="378">
        <f>Matrix!B7977</f>
        <v>0</v>
      </c>
      <c r="D4400" s="418" t="s">
        <v>25774</v>
      </c>
      <c r="E4400" s="419" t="s">
        <v>25775</v>
      </c>
      <c r="F4400" s="381" t="s">
        <v>19822</v>
      </c>
      <c r="G4400" s="382" t="s">
        <v>7835</v>
      </c>
    </row>
    <row r="4401" spans="1:7" ht="37.5">
      <c r="A4401" s="371">
        <v>4387</v>
      </c>
      <c r="B4401" s="377">
        <v>7976</v>
      </c>
      <c r="C4401" s="378">
        <f>Matrix!B7978</f>
        <v>0</v>
      </c>
      <c r="D4401" s="418" t="s">
        <v>25774</v>
      </c>
      <c r="E4401" s="419" t="s">
        <v>25775</v>
      </c>
      <c r="F4401" s="381" t="s">
        <v>19823</v>
      </c>
      <c r="G4401" s="382" t="s">
        <v>7836</v>
      </c>
    </row>
    <row r="4402" spans="1:7" ht="37.5">
      <c r="A4402" s="371">
        <v>4388</v>
      </c>
      <c r="B4402" s="377">
        <v>7977</v>
      </c>
      <c r="C4402" s="378">
        <f>Matrix!B7979</f>
        <v>0</v>
      </c>
      <c r="D4402" s="418" t="s">
        <v>25774</v>
      </c>
      <c r="E4402" s="419" t="s">
        <v>25775</v>
      </c>
      <c r="F4402" s="381" t="s">
        <v>19824</v>
      </c>
      <c r="G4402" s="382" t="s">
        <v>7837</v>
      </c>
    </row>
    <row r="4403" spans="1:7" ht="37.5">
      <c r="A4403" s="371">
        <v>4389</v>
      </c>
      <c r="B4403" s="377">
        <v>7978</v>
      </c>
      <c r="C4403" s="378">
        <f>Matrix!B7980</f>
        <v>0</v>
      </c>
      <c r="D4403" s="418" t="s">
        <v>25774</v>
      </c>
      <c r="E4403" s="419" t="s">
        <v>25775</v>
      </c>
      <c r="F4403" s="381" t="s">
        <v>19825</v>
      </c>
      <c r="G4403" s="382" t="s">
        <v>7838</v>
      </c>
    </row>
    <row r="4404" spans="1:7" ht="37.5">
      <c r="A4404" s="371">
        <v>4390</v>
      </c>
      <c r="B4404" s="377">
        <v>7979</v>
      </c>
      <c r="C4404" s="378">
        <f>Matrix!B7981</f>
        <v>0</v>
      </c>
      <c r="D4404" s="418" t="s">
        <v>25774</v>
      </c>
      <c r="E4404" s="419" t="s">
        <v>25775</v>
      </c>
      <c r="F4404" s="381" t="s">
        <v>19826</v>
      </c>
      <c r="G4404" s="382" t="s">
        <v>7839</v>
      </c>
    </row>
    <row r="4405" spans="1:7" ht="37.5">
      <c r="A4405" s="371">
        <v>4391</v>
      </c>
      <c r="B4405" s="377">
        <v>7980</v>
      </c>
      <c r="C4405" s="378">
        <f>Matrix!B7982</f>
        <v>0</v>
      </c>
      <c r="D4405" s="418" t="s">
        <v>25774</v>
      </c>
      <c r="E4405" s="419" t="s">
        <v>25775</v>
      </c>
      <c r="F4405" s="381" t="s">
        <v>19827</v>
      </c>
      <c r="G4405" s="382" t="s">
        <v>7840</v>
      </c>
    </row>
    <row r="4406" spans="1:7" ht="37.5">
      <c r="A4406" s="371">
        <v>4392</v>
      </c>
      <c r="B4406" s="377">
        <v>7981</v>
      </c>
      <c r="C4406" s="378">
        <f>Matrix!B7983</f>
        <v>0</v>
      </c>
      <c r="D4406" s="418" t="s">
        <v>25774</v>
      </c>
      <c r="E4406" s="419" t="s">
        <v>25775</v>
      </c>
      <c r="F4406" s="381" t="s">
        <v>19828</v>
      </c>
      <c r="G4406" s="382" t="s">
        <v>7841</v>
      </c>
    </row>
    <row r="4407" spans="1:7" ht="37.5">
      <c r="A4407" s="371">
        <v>4393</v>
      </c>
      <c r="B4407" s="377">
        <v>7982</v>
      </c>
      <c r="C4407" s="378">
        <f>Matrix!B7984</f>
        <v>0</v>
      </c>
      <c r="D4407" s="418" t="s">
        <v>25774</v>
      </c>
      <c r="E4407" s="419" t="s">
        <v>25775</v>
      </c>
      <c r="F4407" s="381" t="s">
        <v>19829</v>
      </c>
      <c r="G4407" s="382" t="s">
        <v>7842</v>
      </c>
    </row>
    <row r="4408" spans="1:7" ht="37.5">
      <c r="A4408" s="371">
        <v>4394</v>
      </c>
      <c r="B4408" s="377">
        <v>7983</v>
      </c>
      <c r="C4408" s="378">
        <f>Matrix!B7985</f>
        <v>0</v>
      </c>
      <c r="D4408" s="418" t="s">
        <v>25774</v>
      </c>
      <c r="E4408" s="419" t="s">
        <v>25775</v>
      </c>
      <c r="F4408" s="381" t="s">
        <v>19830</v>
      </c>
      <c r="G4408" s="382" t="s">
        <v>7843</v>
      </c>
    </row>
    <row r="4409" spans="1:7" ht="37.5">
      <c r="A4409" s="371">
        <v>4395</v>
      </c>
      <c r="B4409" s="377">
        <v>7984</v>
      </c>
      <c r="C4409" s="378">
        <f>Matrix!B7986</f>
        <v>0</v>
      </c>
      <c r="D4409" s="418" t="s">
        <v>25774</v>
      </c>
      <c r="E4409" s="419" t="s">
        <v>25775</v>
      </c>
      <c r="F4409" s="381" t="s">
        <v>19831</v>
      </c>
      <c r="G4409" s="382" t="s">
        <v>7844</v>
      </c>
    </row>
    <row r="4410" spans="1:7" ht="37.5">
      <c r="A4410" s="371">
        <v>4396</v>
      </c>
      <c r="B4410" s="377">
        <v>7985</v>
      </c>
      <c r="C4410" s="378">
        <f>Matrix!B7987</f>
        <v>0</v>
      </c>
      <c r="D4410" s="418" t="s">
        <v>25774</v>
      </c>
      <c r="E4410" s="419" t="s">
        <v>25775</v>
      </c>
      <c r="F4410" s="381" t="s">
        <v>19832</v>
      </c>
      <c r="G4410" s="382" t="s">
        <v>7845</v>
      </c>
    </row>
    <row r="4411" spans="1:7" ht="37.5">
      <c r="A4411" s="371">
        <v>4397</v>
      </c>
      <c r="B4411" s="377">
        <v>7986</v>
      </c>
      <c r="C4411" s="378">
        <f>Matrix!B7988</f>
        <v>0</v>
      </c>
      <c r="D4411" s="418" t="s">
        <v>25774</v>
      </c>
      <c r="E4411" s="419" t="s">
        <v>25775</v>
      </c>
      <c r="F4411" s="381" t="s">
        <v>19833</v>
      </c>
      <c r="G4411" s="382" t="s">
        <v>7846</v>
      </c>
    </row>
    <row r="4412" spans="1:7" ht="37.5">
      <c r="A4412" s="371">
        <v>4398</v>
      </c>
      <c r="B4412" s="377">
        <v>7987</v>
      </c>
      <c r="C4412" s="378">
        <f>Matrix!B7989</f>
        <v>0</v>
      </c>
      <c r="D4412" s="418" t="s">
        <v>25774</v>
      </c>
      <c r="E4412" s="419" t="s">
        <v>25775</v>
      </c>
      <c r="F4412" s="381" t="s">
        <v>19834</v>
      </c>
      <c r="G4412" s="382" t="s">
        <v>7847</v>
      </c>
    </row>
    <row r="4413" spans="1:7" ht="37.5">
      <c r="A4413" s="371">
        <v>4399</v>
      </c>
      <c r="B4413" s="377">
        <v>7988</v>
      </c>
      <c r="C4413" s="378">
        <f>Matrix!B7990</f>
        <v>0</v>
      </c>
      <c r="D4413" s="418" t="s">
        <v>25774</v>
      </c>
      <c r="E4413" s="419" t="s">
        <v>25775</v>
      </c>
      <c r="F4413" s="381" t="s">
        <v>19835</v>
      </c>
      <c r="G4413" s="382" t="s">
        <v>7848</v>
      </c>
    </row>
    <row r="4414" spans="1:7" ht="37.5">
      <c r="A4414" s="371">
        <v>4400</v>
      </c>
      <c r="B4414" s="377">
        <v>7990</v>
      </c>
      <c r="C4414" s="378">
        <f>Matrix!B7992</f>
        <v>0</v>
      </c>
      <c r="D4414" s="418" t="s">
        <v>25774</v>
      </c>
      <c r="E4414" s="419" t="s">
        <v>25775</v>
      </c>
      <c r="F4414" s="381" t="s">
        <v>19837</v>
      </c>
      <c r="G4414" s="382" t="s">
        <v>7850</v>
      </c>
    </row>
    <row r="4415" spans="1:7" ht="37.5">
      <c r="A4415" s="371">
        <v>4401</v>
      </c>
      <c r="B4415" s="377">
        <v>7992</v>
      </c>
      <c r="C4415" s="378">
        <f>Matrix!B7994</f>
        <v>0</v>
      </c>
      <c r="D4415" s="418" t="s">
        <v>25774</v>
      </c>
      <c r="E4415" s="419" t="s">
        <v>25775</v>
      </c>
      <c r="F4415" s="381" t="s">
        <v>19839</v>
      </c>
      <c r="G4415" s="382" t="s">
        <v>7852</v>
      </c>
    </row>
    <row r="4416" spans="1:7" ht="37.5">
      <c r="A4416" s="371">
        <v>4402</v>
      </c>
      <c r="B4416" s="377">
        <v>7993</v>
      </c>
      <c r="C4416" s="378">
        <f>Matrix!B7995</f>
        <v>0</v>
      </c>
      <c r="D4416" s="418" t="s">
        <v>25774</v>
      </c>
      <c r="E4416" s="419" t="s">
        <v>25775</v>
      </c>
      <c r="F4416" s="381" t="s">
        <v>19840</v>
      </c>
      <c r="G4416" s="382" t="s">
        <v>7853</v>
      </c>
    </row>
    <row r="4417" spans="1:7" ht="37.5">
      <c r="A4417" s="371">
        <v>4403</v>
      </c>
      <c r="B4417" s="377">
        <v>7994</v>
      </c>
      <c r="C4417" s="378">
        <f>Matrix!B7996</f>
        <v>0</v>
      </c>
      <c r="D4417" s="418" t="s">
        <v>25774</v>
      </c>
      <c r="E4417" s="419" t="s">
        <v>25775</v>
      </c>
      <c r="F4417" s="381" t="s">
        <v>19841</v>
      </c>
      <c r="G4417" s="382" t="s">
        <v>7854</v>
      </c>
    </row>
    <row r="4418" spans="1:7" ht="37.5">
      <c r="A4418" s="371">
        <v>4404</v>
      </c>
      <c r="B4418" s="377">
        <v>7995</v>
      </c>
      <c r="C4418" s="378">
        <f>Matrix!B7997</f>
        <v>0</v>
      </c>
      <c r="D4418" s="418" t="s">
        <v>25774</v>
      </c>
      <c r="E4418" s="419" t="s">
        <v>25775</v>
      </c>
      <c r="F4418" s="381" t="s">
        <v>19842</v>
      </c>
      <c r="G4418" s="382" t="s">
        <v>7855</v>
      </c>
    </row>
    <row r="4419" spans="1:7" ht="37.5">
      <c r="A4419" s="371">
        <v>4405</v>
      </c>
      <c r="B4419" s="377">
        <v>7996</v>
      </c>
      <c r="C4419" s="378">
        <f>Matrix!B7998</f>
        <v>0</v>
      </c>
      <c r="D4419" s="418" t="s">
        <v>25774</v>
      </c>
      <c r="E4419" s="419" t="s">
        <v>25775</v>
      </c>
      <c r="F4419" s="381" t="s">
        <v>19843</v>
      </c>
      <c r="G4419" s="382" t="s">
        <v>7856</v>
      </c>
    </row>
    <row r="4420" spans="1:7" ht="37.5">
      <c r="A4420" s="371">
        <v>4406</v>
      </c>
      <c r="B4420" s="377">
        <v>7997</v>
      </c>
      <c r="C4420" s="378">
        <f>Matrix!B7999</f>
        <v>0</v>
      </c>
      <c r="D4420" s="418" t="s">
        <v>25774</v>
      </c>
      <c r="E4420" s="419" t="s">
        <v>25775</v>
      </c>
      <c r="F4420" s="381" t="s">
        <v>19844</v>
      </c>
      <c r="G4420" s="382" t="s">
        <v>7857</v>
      </c>
    </row>
    <row r="4421" spans="1:7" ht="37.5">
      <c r="A4421" s="371">
        <v>4407</v>
      </c>
      <c r="B4421" s="377">
        <v>7998</v>
      </c>
      <c r="C4421" s="378">
        <f>Matrix!B8000</f>
        <v>0</v>
      </c>
      <c r="D4421" s="418" t="s">
        <v>25774</v>
      </c>
      <c r="E4421" s="419" t="s">
        <v>25775</v>
      </c>
      <c r="F4421" s="381" t="s">
        <v>19845</v>
      </c>
      <c r="G4421" s="382" t="s">
        <v>7858</v>
      </c>
    </row>
    <row r="4422" spans="1:7" ht="37.5">
      <c r="A4422" s="371">
        <v>4408</v>
      </c>
      <c r="B4422" s="377">
        <v>7999</v>
      </c>
      <c r="C4422" s="378">
        <f>Matrix!B8001</f>
        <v>0</v>
      </c>
      <c r="D4422" s="418" t="s">
        <v>25774</v>
      </c>
      <c r="E4422" s="419" t="s">
        <v>25775</v>
      </c>
      <c r="F4422" s="381" t="s">
        <v>19846</v>
      </c>
      <c r="G4422" s="382" t="s">
        <v>7859</v>
      </c>
    </row>
    <row r="4423" spans="1:7" ht="37.5">
      <c r="A4423" s="371">
        <v>4409</v>
      </c>
      <c r="B4423" s="377">
        <v>8000</v>
      </c>
      <c r="C4423" s="378">
        <f>Matrix!B8002</f>
        <v>0</v>
      </c>
      <c r="D4423" s="418" t="s">
        <v>25774</v>
      </c>
      <c r="E4423" s="419" t="s">
        <v>25775</v>
      </c>
      <c r="F4423" s="381" t="s">
        <v>19847</v>
      </c>
      <c r="G4423" s="382" t="s">
        <v>7860</v>
      </c>
    </row>
    <row r="4424" spans="1:7" ht="37.5">
      <c r="A4424" s="371">
        <v>4410</v>
      </c>
      <c r="B4424" s="377">
        <v>8001</v>
      </c>
      <c r="C4424" s="378">
        <f>Matrix!B8003</f>
        <v>0</v>
      </c>
      <c r="D4424" s="418" t="s">
        <v>25774</v>
      </c>
      <c r="E4424" s="419" t="s">
        <v>25775</v>
      </c>
      <c r="F4424" s="381" t="s">
        <v>19848</v>
      </c>
      <c r="G4424" s="382" t="s">
        <v>7861</v>
      </c>
    </row>
    <row r="4425" spans="1:7" ht="37.5">
      <c r="A4425" s="371">
        <v>4411</v>
      </c>
      <c r="B4425" s="377">
        <v>8002</v>
      </c>
      <c r="C4425" s="378">
        <f>Matrix!B8004</f>
        <v>0</v>
      </c>
      <c r="D4425" s="418" t="s">
        <v>25774</v>
      </c>
      <c r="E4425" s="419" t="s">
        <v>25775</v>
      </c>
      <c r="F4425" s="381" t="s">
        <v>19849</v>
      </c>
      <c r="G4425" s="382" t="s">
        <v>7862</v>
      </c>
    </row>
    <row r="4426" spans="1:7" ht="37.5">
      <c r="A4426" s="371">
        <v>4412</v>
      </c>
      <c r="B4426" s="377">
        <v>8003</v>
      </c>
      <c r="C4426" s="378">
        <f>Matrix!B8005</f>
        <v>0</v>
      </c>
      <c r="D4426" s="418" t="s">
        <v>25774</v>
      </c>
      <c r="E4426" s="419" t="s">
        <v>25775</v>
      </c>
      <c r="F4426" s="381" t="s">
        <v>19850</v>
      </c>
      <c r="G4426" s="382" t="s">
        <v>7863</v>
      </c>
    </row>
    <row r="4427" spans="1:7" ht="37.5">
      <c r="A4427" s="371">
        <v>4413</v>
      </c>
      <c r="B4427" s="377">
        <v>8004</v>
      </c>
      <c r="C4427" s="378">
        <f>Matrix!B8006</f>
        <v>0</v>
      </c>
      <c r="D4427" s="418" t="s">
        <v>25774</v>
      </c>
      <c r="E4427" s="419" t="s">
        <v>25775</v>
      </c>
      <c r="F4427" s="381" t="s">
        <v>19851</v>
      </c>
      <c r="G4427" s="382" t="s">
        <v>7864</v>
      </c>
    </row>
    <row r="4428" spans="1:7" ht="37.5">
      <c r="A4428" s="371">
        <v>4414</v>
      </c>
      <c r="B4428" s="377">
        <v>8029</v>
      </c>
      <c r="C4428" s="378">
        <f>Matrix!B8031</f>
        <v>0</v>
      </c>
      <c r="D4428" s="418" t="s">
        <v>25774</v>
      </c>
      <c r="E4428" s="419" t="s">
        <v>25775</v>
      </c>
      <c r="F4428" s="381" t="s">
        <v>19865</v>
      </c>
      <c r="G4428" s="382" t="s">
        <v>7889</v>
      </c>
    </row>
    <row r="4429" spans="1:7" ht="37.5">
      <c r="A4429" s="371">
        <v>4415</v>
      </c>
      <c r="B4429" s="377">
        <v>8231</v>
      </c>
      <c r="C4429" s="378">
        <f>Matrix!B8233</f>
        <v>0</v>
      </c>
      <c r="D4429" s="418" t="s">
        <v>25774</v>
      </c>
      <c r="E4429" s="419" t="s">
        <v>25775</v>
      </c>
      <c r="F4429" s="381" t="s">
        <v>20060</v>
      </c>
      <c r="G4429" s="382" t="s">
        <v>8091</v>
      </c>
    </row>
    <row r="4430" spans="1:7" ht="37.5">
      <c r="A4430" s="371">
        <v>4416</v>
      </c>
      <c r="B4430" s="377">
        <v>8271</v>
      </c>
      <c r="C4430" s="378">
        <f>Matrix!B8273</f>
        <v>0</v>
      </c>
      <c r="D4430" s="418" t="s">
        <v>25774</v>
      </c>
      <c r="E4430" s="419" t="s">
        <v>25775</v>
      </c>
      <c r="F4430" s="381" t="s">
        <v>20100</v>
      </c>
      <c r="G4430" s="382" t="s">
        <v>8131</v>
      </c>
    </row>
    <row r="4431" spans="1:7" ht="37.5">
      <c r="A4431" s="371">
        <v>4417</v>
      </c>
      <c r="B4431" s="377">
        <v>8491</v>
      </c>
      <c r="C4431" s="378">
        <f>Matrix!B8493</f>
        <v>0</v>
      </c>
      <c r="D4431" s="418" t="s">
        <v>25774</v>
      </c>
      <c r="E4431" s="419" t="s">
        <v>25775</v>
      </c>
      <c r="F4431" s="381" t="s">
        <v>20315</v>
      </c>
      <c r="G4431" s="382" t="s">
        <v>8351</v>
      </c>
    </row>
    <row r="4432" spans="1:7" ht="37.5">
      <c r="A4432" s="371">
        <v>4418</v>
      </c>
      <c r="B4432" s="377">
        <v>8492</v>
      </c>
      <c r="C4432" s="378">
        <f>Matrix!B8494</f>
        <v>0</v>
      </c>
      <c r="D4432" s="418" t="s">
        <v>25774</v>
      </c>
      <c r="E4432" s="419" t="s">
        <v>25775</v>
      </c>
      <c r="F4432" s="381" t="s">
        <v>20316</v>
      </c>
      <c r="G4432" s="382" t="s">
        <v>8352</v>
      </c>
    </row>
    <row r="4433" spans="1:7" ht="37.5">
      <c r="A4433" s="371">
        <v>4419</v>
      </c>
      <c r="B4433" s="377">
        <v>8493</v>
      </c>
      <c r="C4433" s="378">
        <f>Matrix!B8495</f>
        <v>0</v>
      </c>
      <c r="D4433" s="418" t="s">
        <v>25774</v>
      </c>
      <c r="E4433" s="419" t="s">
        <v>25775</v>
      </c>
      <c r="F4433" s="381" t="s">
        <v>20317</v>
      </c>
      <c r="G4433" s="382" t="s">
        <v>8353</v>
      </c>
    </row>
    <row r="4434" spans="1:7" ht="37.5">
      <c r="A4434" s="371">
        <v>4420</v>
      </c>
      <c r="B4434" s="377">
        <v>8508</v>
      </c>
      <c r="C4434" s="378">
        <f>Matrix!B8510</f>
        <v>0</v>
      </c>
      <c r="D4434" s="418" t="s">
        <v>25774</v>
      </c>
      <c r="E4434" s="419" t="s">
        <v>25775</v>
      </c>
      <c r="F4434" s="381" t="s">
        <v>20332</v>
      </c>
      <c r="G4434" s="382" t="s">
        <v>8368</v>
      </c>
    </row>
    <row r="4435" spans="1:7" ht="37.5">
      <c r="A4435" s="371">
        <v>4421</v>
      </c>
      <c r="B4435" s="377">
        <v>8557</v>
      </c>
      <c r="C4435" s="378">
        <f>Matrix!B8559</f>
        <v>0</v>
      </c>
      <c r="D4435" s="418" t="s">
        <v>25774</v>
      </c>
      <c r="E4435" s="419" t="s">
        <v>25775</v>
      </c>
      <c r="F4435" s="381" t="s">
        <v>20381</v>
      </c>
      <c r="G4435" s="382" t="s">
        <v>8417</v>
      </c>
    </row>
    <row r="4436" spans="1:7" ht="37.5">
      <c r="A4436" s="371">
        <v>4422</v>
      </c>
      <c r="B4436" s="377">
        <v>8558</v>
      </c>
      <c r="C4436" s="378">
        <f>Matrix!B8560</f>
        <v>0</v>
      </c>
      <c r="D4436" s="418" t="s">
        <v>25774</v>
      </c>
      <c r="E4436" s="419" t="s">
        <v>25775</v>
      </c>
      <c r="F4436" s="381" t="s">
        <v>20382</v>
      </c>
      <c r="G4436" s="382" t="s">
        <v>8418</v>
      </c>
    </row>
    <row r="4437" spans="1:7" ht="37.5">
      <c r="A4437" s="371">
        <v>4423</v>
      </c>
      <c r="B4437" s="377">
        <v>8618</v>
      </c>
      <c r="C4437" s="378">
        <f>Matrix!B8620</f>
        <v>0</v>
      </c>
      <c r="D4437" s="418" t="s">
        <v>25774</v>
      </c>
      <c r="E4437" s="419" t="s">
        <v>25775</v>
      </c>
      <c r="F4437" s="381" t="s">
        <v>20442</v>
      </c>
      <c r="G4437" s="382" t="s">
        <v>8478</v>
      </c>
    </row>
    <row r="4438" spans="1:7" ht="37.5">
      <c r="A4438" s="371">
        <v>4424</v>
      </c>
      <c r="B4438" s="377">
        <v>8627</v>
      </c>
      <c r="C4438" s="378">
        <f>Matrix!B8629</f>
        <v>0</v>
      </c>
      <c r="D4438" s="418" t="s">
        <v>25774</v>
      </c>
      <c r="E4438" s="419" t="s">
        <v>25775</v>
      </c>
      <c r="F4438" s="381" t="s">
        <v>20451</v>
      </c>
      <c r="G4438" s="382" t="s">
        <v>8487</v>
      </c>
    </row>
    <row r="4439" spans="1:7" ht="37.5">
      <c r="A4439" s="371">
        <v>4425</v>
      </c>
      <c r="B4439" s="377">
        <v>8637</v>
      </c>
      <c r="C4439" s="378">
        <f>Matrix!B8639</f>
        <v>0</v>
      </c>
      <c r="D4439" s="418" t="s">
        <v>25774</v>
      </c>
      <c r="E4439" s="419" t="s">
        <v>25775</v>
      </c>
      <c r="F4439" s="381" t="s">
        <v>20461</v>
      </c>
      <c r="G4439" s="382" t="s">
        <v>8497</v>
      </c>
    </row>
    <row r="4440" spans="1:7" ht="37.5">
      <c r="A4440" s="371">
        <v>4426</v>
      </c>
      <c r="B4440" s="377">
        <v>8664</v>
      </c>
      <c r="C4440" s="378">
        <f>Matrix!B8666</f>
        <v>0</v>
      </c>
      <c r="D4440" s="418" t="s">
        <v>25774</v>
      </c>
      <c r="E4440" s="419" t="s">
        <v>25775</v>
      </c>
      <c r="F4440" s="381" t="s">
        <v>20488</v>
      </c>
      <c r="G4440" s="382" t="s">
        <v>8524</v>
      </c>
    </row>
    <row r="4441" spans="1:7" ht="37.5">
      <c r="A4441" s="371">
        <v>4427</v>
      </c>
      <c r="B4441" s="377">
        <v>8683</v>
      </c>
      <c r="C4441" s="378">
        <f>Matrix!B8685</f>
        <v>0</v>
      </c>
      <c r="D4441" s="418" t="s">
        <v>25774</v>
      </c>
      <c r="E4441" s="419" t="s">
        <v>25775</v>
      </c>
      <c r="F4441" s="381" t="s">
        <v>20507</v>
      </c>
      <c r="G4441" s="382" t="s">
        <v>8543</v>
      </c>
    </row>
    <row r="4442" spans="1:7" ht="37.5">
      <c r="A4442" s="371">
        <v>4428</v>
      </c>
      <c r="B4442" s="377">
        <v>8727</v>
      </c>
      <c r="C4442" s="378">
        <f>Matrix!B8729</f>
        <v>0</v>
      </c>
      <c r="D4442" s="418" t="s">
        <v>25774</v>
      </c>
      <c r="E4442" s="419" t="s">
        <v>25775</v>
      </c>
      <c r="F4442" s="381" t="s">
        <v>20518</v>
      </c>
      <c r="G4442" s="382" t="s">
        <v>8587</v>
      </c>
    </row>
    <row r="4443" spans="1:7" ht="42.75">
      <c r="A4443" s="371">
        <v>4429</v>
      </c>
      <c r="B4443" s="377">
        <v>8805</v>
      </c>
      <c r="C4443" s="378">
        <f>Matrix!B8807</f>
        <v>0</v>
      </c>
      <c r="D4443" s="418" t="s">
        <v>25774</v>
      </c>
      <c r="E4443" s="419" t="s">
        <v>25775</v>
      </c>
      <c r="F4443" s="381" t="s">
        <v>20590</v>
      </c>
      <c r="G4443" s="382" t="s">
        <v>8665</v>
      </c>
    </row>
    <row r="4444" spans="1:7" ht="37.5">
      <c r="A4444" s="371">
        <v>4430</v>
      </c>
      <c r="B4444" s="377">
        <v>8810</v>
      </c>
      <c r="C4444" s="378">
        <f>Matrix!B8812</f>
        <v>0</v>
      </c>
      <c r="D4444" s="418" t="s">
        <v>25774</v>
      </c>
      <c r="E4444" s="419" t="s">
        <v>25775</v>
      </c>
      <c r="F4444" s="381" t="s">
        <v>20595</v>
      </c>
      <c r="G4444" s="382" t="s">
        <v>8670</v>
      </c>
    </row>
    <row r="4445" spans="1:7" ht="42.75">
      <c r="A4445" s="371">
        <v>4431</v>
      </c>
      <c r="B4445" s="377">
        <v>8837</v>
      </c>
      <c r="C4445" s="378">
        <f>Matrix!B8839</f>
        <v>0</v>
      </c>
      <c r="D4445" s="418" t="s">
        <v>25774</v>
      </c>
      <c r="E4445" s="419" t="s">
        <v>25775</v>
      </c>
      <c r="F4445" s="381" t="s">
        <v>20622</v>
      </c>
      <c r="G4445" s="382" t="s">
        <v>8697</v>
      </c>
    </row>
    <row r="4446" spans="1:7" ht="57">
      <c r="A4446" s="371">
        <v>4432</v>
      </c>
      <c r="B4446" s="377">
        <v>8844</v>
      </c>
      <c r="C4446" s="378">
        <f>Matrix!B8846</f>
        <v>0</v>
      </c>
      <c r="D4446" s="418" t="s">
        <v>25774</v>
      </c>
      <c r="E4446" s="419" t="s">
        <v>25775</v>
      </c>
      <c r="F4446" s="381" t="s">
        <v>20629</v>
      </c>
      <c r="G4446" s="382" t="s">
        <v>8704</v>
      </c>
    </row>
    <row r="4447" spans="1:7" ht="42.75">
      <c r="A4447" s="371">
        <v>4433</v>
      </c>
      <c r="B4447" s="377">
        <v>8868</v>
      </c>
      <c r="C4447" s="378">
        <f>Matrix!B8870</f>
        <v>0</v>
      </c>
      <c r="D4447" s="418" t="s">
        <v>25774</v>
      </c>
      <c r="E4447" s="419" t="s">
        <v>25775</v>
      </c>
      <c r="F4447" s="381" t="s">
        <v>20653</v>
      </c>
      <c r="G4447" s="382" t="s">
        <v>8728</v>
      </c>
    </row>
    <row r="4448" spans="1:7" ht="37.5">
      <c r="A4448" s="371">
        <v>4434</v>
      </c>
      <c r="B4448" s="377">
        <v>9032</v>
      </c>
      <c r="C4448" s="378">
        <f>Matrix!B9034</f>
        <v>0</v>
      </c>
      <c r="D4448" s="418" t="s">
        <v>25774</v>
      </c>
      <c r="E4448" s="419" t="s">
        <v>25775</v>
      </c>
      <c r="F4448" s="381" t="s">
        <v>20817</v>
      </c>
      <c r="G4448" s="382" t="s">
        <v>8892</v>
      </c>
    </row>
    <row r="4449" spans="1:7" ht="37.5">
      <c r="A4449" s="371">
        <v>4435</v>
      </c>
      <c r="B4449" s="377">
        <v>9049</v>
      </c>
      <c r="C4449" s="378">
        <f>Matrix!B9051</f>
        <v>0</v>
      </c>
      <c r="D4449" s="418" t="s">
        <v>25774</v>
      </c>
      <c r="E4449" s="419" t="s">
        <v>25775</v>
      </c>
      <c r="F4449" s="381" t="s">
        <v>20834</v>
      </c>
      <c r="G4449" s="382" t="s">
        <v>8909</v>
      </c>
    </row>
    <row r="4450" spans="1:7" ht="37.5">
      <c r="A4450" s="371">
        <v>4436</v>
      </c>
      <c r="B4450" s="377">
        <v>9052</v>
      </c>
      <c r="C4450" s="378">
        <f>Matrix!B9054</f>
        <v>0</v>
      </c>
      <c r="D4450" s="418" t="s">
        <v>25774</v>
      </c>
      <c r="E4450" s="419" t="s">
        <v>25775</v>
      </c>
      <c r="F4450" s="381" t="s">
        <v>20837</v>
      </c>
      <c r="G4450" s="382" t="s">
        <v>8912</v>
      </c>
    </row>
    <row r="4451" spans="1:7" ht="37.5">
      <c r="A4451" s="371">
        <v>4437</v>
      </c>
      <c r="B4451" s="377">
        <v>9061</v>
      </c>
      <c r="C4451" s="378">
        <f>Matrix!B9063</f>
        <v>0</v>
      </c>
      <c r="D4451" s="418" t="s">
        <v>25774</v>
      </c>
      <c r="E4451" s="419" t="s">
        <v>25775</v>
      </c>
      <c r="F4451" s="381" t="s">
        <v>20846</v>
      </c>
      <c r="G4451" s="382" t="s">
        <v>8921</v>
      </c>
    </row>
    <row r="4452" spans="1:7" ht="37.5">
      <c r="A4452" s="371">
        <v>4438</v>
      </c>
      <c r="B4452" s="377">
        <v>9134</v>
      </c>
      <c r="C4452" s="378">
        <f>Matrix!B9136</f>
        <v>0</v>
      </c>
      <c r="D4452" s="418" t="s">
        <v>25774</v>
      </c>
      <c r="E4452" s="419" t="s">
        <v>25775</v>
      </c>
      <c r="F4452" s="381" t="s">
        <v>20919</v>
      </c>
      <c r="G4452" s="382" t="s">
        <v>8991</v>
      </c>
    </row>
    <row r="4453" spans="1:7" ht="37.5">
      <c r="A4453" s="371">
        <v>4439</v>
      </c>
      <c r="B4453" s="377">
        <v>9136</v>
      </c>
      <c r="C4453" s="378">
        <f>Matrix!B9138</f>
        <v>0</v>
      </c>
      <c r="D4453" s="418" t="s">
        <v>25774</v>
      </c>
      <c r="E4453" s="419" t="s">
        <v>25775</v>
      </c>
      <c r="F4453" s="381" t="s">
        <v>20921</v>
      </c>
      <c r="G4453" s="382" t="s">
        <v>8993</v>
      </c>
    </row>
    <row r="4454" spans="1:7" ht="37.5">
      <c r="A4454" s="371">
        <v>4440</v>
      </c>
      <c r="B4454" s="377">
        <v>9138</v>
      </c>
      <c r="C4454" s="378">
        <f>Matrix!B9140</f>
        <v>0</v>
      </c>
      <c r="D4454" s="418" t="s">
        <v>25774</v>
      </c>
      <c r="E4454" s="419" t="s">
        <v>25775</v>
      </c>
      <c r="F4454" s="381" t="s">
        <v>20923</v>
      </c>
      <c r="G4454" s="382" t="s">
        <v>8995</v>
      </c>
    </row>
    <row r="4455" spans="1:7" ht="37.5">
      <c r="A4455" s="371">
        <v>4441</v>
      </c>
      <c r="B4455" s="377">
        <v>9239</v>
      </c>
      <c r="C4455" s="378">
        <f>Matrix!B9241</f>
        <v>0</v>
      </c>
      <c r="D4455" s="418" t="s">
        <v>25774</v>
      </c>
      <c r="E4455" s="419" t="s">
        <v>25775</v>
      </c>
      <c r="F4455" s="381" t="s">
        <v>21024</v>
      </c>
      <c r="G4455" s="382" t="s">
        <v>9096</v>
      </c>
    </row>
    <row r="4456" spans="1:7" ht="37.5">
      <c r="A4456" s="371">
        <v>4442</v>
      </c>
      <c r="B4456" s="377">
        <v>9349</v>
      </c>
      <c r="C4456" s="378">
        <f>Matrix!B9351</f>
        <v>0</v>
      </c>
      <c r="D4456" s="418" t="s">
        <v>25774</v>
      </c>
      <c r="E4456" s="419" t="s">
        <v>25775</v>
      </c>
      <c r="F4456" s="381" t="s">
        <v>21128</v>
      </c>
      <c r="G4456" s="382" t="s">
        <v>9205</v>
      </c>
    </row>
    <row r="4457" spans="1:7" ht="42.75">
      <c r="A4457" s="371">
        <v>4443</v>
      </c>
      <c r="B4457" s="377">
        <v>9523</v>
      </c>
      <c r="C4457" s="378">
        <f>Matrix!B9525</f>
        <v>0</v>
      </c>
      <c r="D4457" s="418" t="s">
        <v>25774</v>
      </c>
      <c r="E4457" s="419" t="s">
        <v>25775</v>
      </c>
      <c r="F4457" s="381" t="s">
        <v>21297</v>
      </c>
      <c r="G4457" s="382" t="s">
        <v>9379</v>
      </c>
    </row>
    <row r="4458" spans="1:7" ht="37.5">
      <c r="A4458" s="371">
        <v>4444</v>
      </c>
      <c r="B4458" s="377">
        <v>9534</v>
      </c>
      <c r="C4458" s="378">
        <f>Matrix!B9536</f>
        <v>0</v>
      </c>
      <c r="D4458" s="418" t="s">
        <v>25774</v>
      </c>
      <c r="E4458" s="419" t="s">
        <v>25775</v>
      </c>
      <c r="F4458" s="381" t="s">
        <v>21308</v>
      </c>
      <c r="G4458" s="382" t="s">
        <v>9390</v>
      </c>
    </row>
    <row r="4459" spans="1:7" ht="37.5">
      <c r="A4459" s="371">
        <v>4445</v>
      </c>
      <c r="B4459" s="377">
        <v>9558</v>
      </c>
      <c r="C4459" s="378">
        <f>Matrix!B9560</f>
        <v>0</v>
      </c>
      <c r="D4459" s="418" t="s">
        <v>25774</v>
      </c>
      <c r="E4459" s="419" t="s">
        <v>25775</v>
      </c>
      <c r="F4459" s="381" t="s">
        <v>21332</v>
      </c>
      <c r="G4459" s="382" t="s">
        <v>9414</v>
      </c>
    </row>
    <row r="4460" spans="1:7" ht="37.5">
      <c r="A4460" s="371">
        <v>4446</v>
      </c>
      <c r="B4460" s="377">
        <v>9691</v>
      </c>
      <c r="C4460" s="378">
        <f>Matrix!B9693</f>
        <v>0</v>
      </c>
      <c r="D4460" s="418" t="s">
        <v>25774</v>
      </c>
      <c r="E4460" s="419" t="s">
        <v>25775</v>
      </c>
      <c r="F4460" s="381" t="s">
        <v>21465</v>
      </c>
      <c r="G4460" s="382" t="s">
        <v>9547</v>
      </c>
    </row>
    <row r="4461" spans="1:7" ht="37.5">
      <c r="A4461" s="371">
        <v>4447</v>
      </c>
      <c r="B4461" s="377">
        <v>9768</v>
      </c>
      <c r="C4461" s="378">
        <f>Matrix!B9770</f>
        <v>0</v>
      </c>
      <c r="D4461" s="418" t="s">
        <v>25774</v>
      </c>
      <c r="E4461" s="419" t="s">
        <v>25775</v>
      </c>
      <c r="F4461" s="381" t="s">
        <v>21539</v>
      </c>
      <c r="G4461" s="382" t="s">
        <v>9627</v>
      </c>
    </row>
    <row r="4462" spans="1:7" ht="37.5">
      <c r="A4462" s="371">
        <v>4448</v>
      </c>
      <c r="B4462" s="377">
        <v>9771</v>
      </c>
      <c r="C4462" s="378">
        <f>Matrix!B9773</f>
        <v>0</v>
      </c>
      <c r="D4462" s="418" t="s">
        <v>25774</v>
      </c>
      <c r="E4462" s="419" t="s">
        <v>25775</v>
      </c>
      <c r="F4462" s="381" t="s">
        <v>21542</v>
      </c>
      <c r="G4462" s="382" t="s">
        <v>9630</v>
      </c>
    </row>
    <row r="4463" spans="1:7" ht="37.5">
      <c r="A4463" s="371">
        <v>4449</v>
      </c>
      <c r="B4463" s="377">
        <v>9772</v>
      </c>
      <c r="C4463" s="378">
        <f>Matrix!B9774</f>
        <v>0</v>
      </c>
      <c r="D4463" s="418" t="s">
        <v>25774</v>
      </c>
      <c r="E4463" s="419" t="s">
        <v>25775</v>
      </c>
      <c r="F4463" s="381" t="s">
        <v>21543</v>
      </c>
      <c r="G4463" s="382" t="s">
        <v>9631</v>
      </c>
    </row>
    <row r="4464" spans="1:7" ht="37.5">
      <c r="A4464" s="371">
        <v>4450</v>
      </c>
      <c r="B4464" s="377">
        <v>9773</v>
      </c>
      <c r="C4464" s="378">
        <f>Matrix!B9775</f>
        <v>0</v>
      </c>
      <c r="D4464" s="418" t="s">
        <v>25774</v>
      </c>
      <c r="E4464" s="419" t="s">
        <v>25775</v>
      </c>
      <c r="F4464" s="381" t="s">
        <v>21544</v>
      </c>
      <c r="G4464" s="382" t="s">
        <v>9632</v>
      </c>
    </row>
    <row r="4465" spans="1:7" ht="37.5">
      <c r="A4465" s="371">
        <v>4451</v>
      </c>
      <c r="B4465" s="377">
        <v>9774</v>
      </c>
      <c r="C4465" s="378">
        <f>Matrix!B9776</f>
        <v>0</v>
      </c>
      <c r="D4465" s="418" t="s">
        <v>25774</v>
      </c>
      <c r="E4465" s="419" t="s">
        <v>25775</v>
      </c>
      <c r="F4465" s="381" t="s">
        <v>21545</v>
      </c>
      <c r="G4465" s="382" t="s">
        <v>9633</v>
      </c>
    </row>
    <row r="4466" spans="1:7" ht="37.5">
      <c r="A4466" s="371">
        <v>4452</v>
      </c>
      <c r="B4466" s="377">
        <v>9775</v>
      </c>
      <c r="C4466" s="378">
        <f>Matrix!B9777</f>
        <v>0</v>
      </c>
      <c r="D4466" s="418" t="s">
        <v>25774</v>
      </c>
      <c r="E4466" s="419" t="s">
        <v>25775</v>
      </c>
      <c r="F4466" s="381" t="s">
        <v>21546</v>
      </c>
      <c r="G4466" s="382" t="s">
        <v>9634</v>
      </c>
    </row>
    <row r="4467" spans="1:7" ht="37.5">
      <c r="A4467" s="371">
        <v>4453</v>
      </c>
      <c r="B4467" s="377">
        <v>9999</v>
      </c>
      <c r="C4467" s="378">
        <f>Matrix!B10001</f>
        <v>0</v>
      </c>
      <c r="D4467" s="418" t="s">
        <v>25774</v>
      </c>
      <c r="E4467" s="419" t="s">
        <v>25775</v>
      </c>
      <c r="F4467" s="381" t="s">
        <v>21768</v>
      </c>
      <c r="G4467" s="382" t="s">
        <v>9860</v>
      </c>
    </row>
    <row r="4468" spans="1:7" ht="37.5">
      <c r="A4468" s="371">
        <v>4454</v>
      </c>
      <c r="B4468" s="377">
        <v>10000</v>
      </c>
      <c r="C4468" s="378">
        <f>Matrix!B10002</f>
        <v>0</v>
      </c>
      <c r="D4468" s="418" t="s">
        <v>25774</v>
      </c>
      <c r="E4468" s="419" t="s">
        <v>25775</v>
      </c>
      <c r="F4468" s="381" t="s">
        <v>21769</v>
      </c>
      <c r="G4468" s="382" t="s">
        <v>9861</v>
      </c>
    </row>
    <row r="4469" spans="1:7" ht="42.75">
      <c r="A4469" s="371">
        <v>4455</v>
      </c>
      <c r="B4469" s="377">
        <v>64</v>
      </c>
      <c r="C4469" s="378">
        <f>Matrix!B66</f>
        <v>0</v>
      </c>
      <c r="D4469" s="418" t="s">
        <v>25774</v>
      </c>
      <c r="E4469" s="420" t="s">
        <v>25779</v>
      </c>
      <c r="F4469" s="381" t="s">
        <v>12118</v>
      </c>
      <c r="G4469" s="382" t="s">
        <v>68</v>
      </c>
    </row>
    <row r="4470" spans="1:7" ht="39">
      <c r="A4470" s="371">
        <v>4456</v>
      </c>
      <c r="B4470" s="377">
        <v>234</v>
      </c>
      <c r="C4470" s="378">
        <f>Matrix!B236</f>
        <v>0</v>
      </c>
      <c r="D4470" s="418" t="s">
        <v>25774</v>
      </c>
      <c r="E4470" s="420" t="s">
        <v>25779</v>
      </c>
      <c r="F4470" s="381" t="s">
        <v>25780</v>
      </c>
      <c r="G4470" s="382" t="s">
        <v>238</v>
      </c>
    </row>
    <row r="4471" spans="1:7" ht="39">
      <c r="A4471" s="371">
        <v>4457</v>
      </c>
      <c r="B4471" s="377">
        <v>285</v>
      </c>
      <c r="C4471" s="378">
        <f>Matrix!B287</f>
        <v>0</v>
      </c>
      <c r="D4471" s="418" t="s">
        <v>25774</v>
      </c>
      <c r="E4471" s="420" t="s">
        <v>25779</v>
      </c>
      <c r="F4471" s="381" t="s">
        <v>12339</v>
      </c>
      <c r="G4471" s="382" t="s">
        <v>289</v>
      </c>
    </row>
    <row r="4472" spans="1:7" ht="39">
      <c r="A4472" s="371">
        <v>4458</v>
      </c>
      <c r="B4472" s="377">
        <v>461</v>
      </c>
      <c r="C4472" s="378">
        <f>Matrix!B463</f>
        <v>0</v>
      </c>
      <c r="D4472" s="418" t="s">
        <v>25774</v>
      </c>
      <c r="E4472" s="420" t="s">
        <v>25779</v>
      </c>
      <c r="F4472" s="381" t="s">
        <v>12515</v>
      </c>
      <c r="G4472" s="382" t="s">
        <v>465</v>
      </c>
    </row>
    <row r="4473" spans="1:7" ht="39">
      <c r="A4473" s="371">
        <v>4459</v>
      </c>
      <c r="B4473" s="377">
        <v>494</v>
      </c>
      <c r="C4473" s="378">
        <f>Matrix!B496</f>
        <v>0</v>
      </c>
      <c r="D4473" s="418" t="s">
        <v>25774</v>
      </c>
      <c r="E4473" s="420" t="s">
        <v>25779</v>
      </c>
      <c r="F4473" s="381" t="s">
        <v>12548</v>
      </c>
      <c r="G4473" s="382" t="s">
        <v>498</v>
      </c>
    </row>
    <row r="4474" spans="1:7" ht="39">
      <c r="A4474" s="371">
        <v>4460</v>
      </c>
      <c r="B4474" s="377">
        <v>893</v>
      </c>
      <c r="C4474" s="378">
        <f>Matrix!B895</f>
        <v>0</v>
      </c>
      <c r="D4474" s="418" t="s">
        <v>25774</v>
      </c>
      <c r="E4474" s="420" t="s">
        <v>25779</v>
      </c>
      <c r="F4474" s="381" t="s">
        <v>12946</v>
      </c>
      <c r="G4474" s="382" t="s">
        <v>896</v>
      </c>
    </row>
    <row r="4475" spans="1:7" ht="39">
      <c r="A4475" s="371">
        <v>4461</v>
      </c>
      <c r="B4475" s="377">
        <v>1118</v>
      </c>
      <c r="C4475" s="378">
        <f>Matrix!B1120</f>
        <v>0</v>
      </c>
      <c r="D4475" s="418" t="s">
        <v>25774</v>
      </c>
      <c r="E4475" s="420" t="s">
        <v>25779</v>
      </c>
      <c r="F4475" s="381" t="s">
        <v>13171</v>
      </c>
      <c r="G4475" s="382" t="s">
        <v>1121</v>
      </c>
    </row>
    <row r="4476" spans="1:7" ht="39">
      <c r="A4476" s="371">
        <v>4462</v>
      </c>
      <c r="B4476" s="377">
        <v>1135</v>
      </c>
      <c r="C4476" s="378">
        <f>Matrix!B1137</f>
        <v>0</v>
      </c>
      <c r="D4476" s="418" t="s">
        <v>25774</v>
      </c>
      <c r="E4476" s="420" t="s">
        <v>25779</v>
      </c>
      <c r="F4476" s="381" t="s">
        <v>13188</v>
      </c>
      <c r="G4476" s="382" t="s">
        <v>1138</v>
      </c>
    </row>
    <row r="4477" spans="1:7" ht="39">
      <c r="A4477" s="371">
        <v>4463</v>
      </c>
      <c r="B4477" s="377">
        <v>1347</v>
      </c>
      <c r="C4477" s="378">
        <f>Matrix!B1349</f>
        <v>0</v>
      </c>
      <c r="D4477" s="418" t="s">
        <v>25774</v>
      </c>
      <c r="E4477" s="420" t="s">
        <v>25779</v>
      </c>
      <c r="F4477" s="381" t="s">
        <v>13400</v>
      </c>
      <c r="G4477" s="382" t="s">
        <v>1349</v>
      </c>
    </row>
    <row r="4478" spans="1:7" ht="39">
      <c r="A4478" s="371">
        <v>4464</v>
      </c>
      <c r="B4478" s="377">
        <v>1680</v>
      </c>
      <c r="C4478" s="378">
        <f>Matrix!B1682</f>
        <v>0</v>
      </c>
      <c r="D4478" s="418" t="s">
        <v>25774</v>
      </c>
      <c r="E4478" s="420" t="s">
        <v>25779</v>
      </c>
      <c r="F4478" s="381" t="s">
        <v>13731</v>
      </c>
      <c r="G4478" s="382" t="s">
        <v>1682</v>
      </c>
    </row>
    <row r="4479" spans="1:7" ht="42.75">
      <c r="A4479" s="371">
        <v>4465</v>
      </c>
      <c r="B4479" s="377">
        <v>2137</v>
      </c>
      <c r="C4479" s="378">
        <f>Matrix!B2139</f>
        <v>0</v>
      </c>
      <c r="D4479" s="418" t="s">
        <v>25774</v>
      </c>
      <c r="E4479" s="420" t="s">
        <v>25779</v>
      </c>
      <c r="F4479" s="381" t="s">
        <v>14187</v>
      </c>
      <c r="G4479" s="382" t="s">
        <v>2139</v>
      </c>
    </row>
    <row r="4480" spans="1:7" ht="39">
      <c r="A4480" s="371">
        <v>4466</v>
      </c>
      <c r="B4480" s="377">
        <v>2390</v>
      </c>
      <c r="C4480" s="378">
        <f>Matrix!B2392</f>
        <v>0</v>
      </c>
      <c r="D4480" s="418" t="s">
        <v>25781</v>
      </c>
      <c r="E4480" s="420" t="s">
        <v>25782</v>
      </c>
      <c r="F4480" s="381" t="s">
        <v>14440</v>
      </c>
      <c r="G4480" s="382" t="s">
        <v>2390</v>
      </c>
    </row>
    <row r="4481" spans="1:7" ht="39">
      <c r="A4481" s="371">
        <v>4467</v>
      </c>
      <c r="B4481" s="377">
        <v>2564</v>
      </c>
      <c r="C4481" s="378">
        <f>Matrix!B2566</f>
        <v>0</v>
      </c>
      <c r="D4481" s="418" t="s">
        <v>25774</v>
      </c>
      <c r="E4481" s="420" t="s">
        <v>25779</v>
      </c>
      <c r="F4481" s="381" t="s">
        <v>14614</v>
      </c>
      <c r="G4481" s="382" t="s">
        <v>2564</v>
      </c>
    </row>
    <row r="4482" spans="1:7" ht="39">
      <c r="A4482" s="371">
        <v>4468</v>
      </c>
      <c r="B4482" s="377">
        <v>3579</v>
      </c>
      <c r="C4482" s="378">
        <f>Matrix!B3581</f>
        <v>0</v>
      </c>
      <c r="D4482" s="418" t="s">
        <v>25774</v>
      </c>
      <c r="E4482" s="420" t="s">
        <v>25779</v>
      </c>
      <c r="F4482" s="381" t="s">
        <v>15568</v>
      </c>
      <c r="G4482" s="382" t="s">
        <v>3584</v>
      </c>
    </row>
    <row r="4483" spans="1:7" ht="39">
      <c r="A4483" s="371">
        <v>4469</v>
      </c>
      <c r="B4483" s="377">
        <v>3720</v>
      </c>
      <c r="C4483" s="378">
        <f>Matrix!B3722</f>
        <v>0</v>
      </c>
      <c r="D4483" s="418" t="s">
        <v>25774</v>
      </c>
      <c r="E4483" s="420" t="s">
        <v>25779</v>
      </c>
      <c r="F4483" s="381" t="s">
        <v>15708</v>
      </c>
      <c r="G4483" s="382" t="s">
        <v>3724</v>
      </c>
    </row>
    <row r="4484" spans="1:7" ht="39">
      <c r="A4484" s="371">
        <v>4470</v>
      </c>
      <c r="B4484" s="377">
        <v>3789</v>
      </c>
      <c r="C4484" s="378">
        <f>Matrix!B3791</f>
        <v>0</v>
      </c>
      <c r="D4484" s="418" t="s">
        <v>25774</v>
      </c>
      <c r="E4484" s="420" t="s">
        <v>25779</v>
      </c>
      <c r="F4484" s="381" t="s">
        <v>15777</v>
      </c>
      <c r="G4484" s="382" t="s">
        <v>3793</v>
      </c>
    </row>
    <row r="4485" spans="1:7" ht="51.75">
      <c r="A4485" s="371">
        <v>4471</v>
      </c>
      <c r="B4485" s="377">
        <v>3962</v>
      </c>
      <c r="C4485" s="378">
        <f>Matrix!B3964</f>
        <v>0</v>
      </c>
      <c r="D4485" s="418" t="s">
        <v>25774</v>
      </c>
      <c r="E4485" s="420" t="s">
        <v>25779</v>
      </c>
      <c r="F4485" s="381" t="s">
        <v>15950</v>
      </c>
      <c r="G4485" s="382" t="s">
        <v>3963</v>
      </c>
    </row>
    <row r="4486" spans="1:7" ht="39">
      <c r="A4486" s="371">
        <v>4472</v>
      </c>
      <c r="B4486" s="377">
        <v>4755</v>
      </c>
      <c r="C4486" s="378">
        <f>Matrix!B4757</f>
        <v>0</v>
      </c>
      <c r="D4486" s="418" t="s">
        <v>25774</v>
      </c>
      <c r="E4486" s="420" t="s">
        <v>25779</v>
      </c>
      <c r="F4486" s="381" t="s">
        <v>16611</v>
      </c>
      <c r="G4486" s="382" t="s">
        <v>4625</v>
      </c>
    </row>
    <row r="4487" spans="1:7" ht="39">
      <c r="A4487" s="371">
        <v>4473</v>
      </c>
      <c r="B4487" s="377">
        <v>6265</v>
      </c>
      <c r="C4487" s="378">
        <f>Matrix!B6267</f>
        <v>0</v>
      </c>
      <c r="D4487" s="418" t="s">
        <v>25774</v>
      </c>
      <c r="E4487" s="420" t="s">
        <v>25779</v>
      </c>
      <c r="F4487" s="381" t="s">
        <v>18115</v>
      </c>
      <c r="G4487" s="382" t="s">
        <v>6130</v>
      </c>
    </row>
    <row r="4488" spans="1:7" ht="39">
      <c r="A4488" s="371">
        <v>4474</v>
      </c>
      <c r="B4488" s="377">
        <v>6276</v>
      </c>
      <c r="C4488" s="378">
        <f>Matrix!B6278</f>
        <v>0</v>
      </c>
      <c r="D4488" s="418" t="s">
        <v>25774</v>
      </c>
      <c r="E4488" s="420" t="s">
        <v>25779</v>
      </c>
      <c r="F4488" s="381" t="s">
        <v>18115</v>
      </c>
      <c r="G4488" s="382" t="s">
        <v>6141</v>
      </c>
    </row>
    <row r="4489" spans="1:7" ht="39">
      <c r="A4489" s="371">
        <v>4475</v>
      </c>
      <c r="B4489" s="377">
        <v>6790</v>
      </c>
      <c r="C4489" s="378">
        <f>Matrix!B6792</f>
        <v>0</v>
      </c>
      <c r="D4489" s="418" t="s">
        <v>25774</v>
      </c>
      <c r="E4489" s="420" t="s">
        <v>25779</v>
      </c>
      <c r="F4489" s="381" t="s">
        <v>18638</v>
      </c>
      <c r="G4489" s="382" t="s">
        <v>6651</v>
      </c>
    </row>
    <row r="4490" spans="1:7" ht="39">
      <c r="A4490" s="371">
        <v>4476</v>
      </c>
      <c r="B4490" s="377">
        <v>7250</v>
      </c>
      <c r="C4490" s="378">
        <f>Matrix!B7252</f>
        <v>0</v>
      </c>
      <c r="D4490" s="418" t="s">
        <v>25774</v>
      </c>
      <c r="E4490" s="420" t="s">
        <v>25779</v>
      </c>
      <c r="F4490" s="381" t="s">
        <v>19098</v>
      </c>
      <c r="G4490" s="382" t="s">
        <v>7110</v>
      </c>
    </row>
    <row r="4491" spans="1:7" ht="39">
      <c r="A4491" s="371">
        <v>4477</v>
      </c>
      <c r="B4491" s="377">
        <v>285</v>
      </c>
      <c r="C4491" s="378">
        <f>Matrix!B287</f>
        <v>0</v>
      </c>
      <c r="D4491" s="418" t="s">
        <v>25774</v>
      </c>
      <c r="E4491" s="421" t="s">
        <v>25783</v>
      </c>
      <c r="F4491" s="381" t="s">
        <v>25784</v>
      </c>
      <c r="G4491" s="382" t="s">
        <v>289</v>
      </c>
    </row>
    <row r="4492" spans="1:7" ht="39">
      <c r="A4492" s="371">
        <v>4478</v>
      </c>
      <c r="B4492" s="377">
        <v>350</v>
      </c>
      <c r="C4492" s="378">
        <f>Matrix!B352</f>
        <v>0</v>
      </c>
      <c r="D4492" s="418" t="s">
        <v>25774</v>
      </c>
      <c r="E4492" s="421" t="s">
        <v>25783</v>
      </c>
      <c r="F4492" s="381" t="s">
        <v>12404</v>
      </c>
      <c r="G4492" s="382" t="s">
        <v>354</v>
      </c>
    </row>
    <row r="4493" spans="1:7" ht="39">
      <c r="A4493" s="371">
        <v>4479</v>
      </c>
      <c r="B4493" s="377">
        <v>406</v>
      </c>
      <c r="C4493" s="378">
        <f>Matrix!B408</f>
        <v>0</v>
      </c>
      <c r="D4493" s="418" t="s">
        <v>25774</v>
      </c>
      <c r="E4493" s="421" t="s">
        <v>25783</v>
      </c>
      <c r="F4493" s="381" t="s">
        <v>12460</v>
      </c>
      <c r="G4493" s="382" t="s">
        <v>410</v>
      </c>
    </row>
    <row r="4494" spans="1:7" ht="39">
      <c r="A4494" s="371">
        <v>4480</v>
      </c>
      <c r="B4494" s="377">
        <v>431</v>
      </c>
      <c r="C4494" s="378">
        <f>Matrix!B433</f>
        <v>0</v>
      </c>
      <c r="D4494" s="418" t="s">
        <v>25774</v>
      </c>
      <c r="E4494" s="421" t="s">
        <v>25783</v>
      </c>
      <c r="F4494" s="381" t="s">
        <v>12485</v>
      </c>
      <c r="G4494" s="382" t="s">
        <v>435</v>
      </c>
    </row>
    <row r="4495" spans="1:7" ht="51.75">
      <c r="A4495" s="371">
        <v>4481</v>
      </c>
      <c r="B4495" s="377">
        <v>445</v>
      </c>
      <c r="C4495" s="378">
        <f>Matrix!B447</f>
        <v>0</v>
      </c>
      <c r="D4495" s="418" t="s">
        <v>25774</v>
      </c>
      <c r="E4495" s="421" t="s">
        <v>25783</v>
      </c>
      <c r="F4495" s="381" t="s">
        <v>12499</v>
      </c>
      <c r="G4495" s="382" t="s">
        <v>449</v>
      </c>
    </row>
    <row r="4496" spans="1:7" ht="39">
      <c r="A4496" s="371">
        <v>4482</v>
      </c>
      <c r="B4496" s="377">
        <v>461</v>
      </c>
      <c r="C4496" s="378">
        <f>Matrix!B463</f>
        <v>0</v>
      </c>
      <c r="D4496" s="418" t="s">
        <v>25774</v>
      </c>
      <c r="E4496" s="421" t="s">
        <v>25783</v>
      </c>
      <c r="F4496" s="381" t="s">
        <v>12515</v>
      </c>
      <c r="G4496" s="382" t="s">
        <v>465</v>
      </c>
    </row>
    <row r="4497" spans="1:7" ht="39">
      <c r="A4497" s="371">
        <v>4483</v>
      </c>
      <c r="B4497" s="377">
        <v>893</v>
      </c>
      <c r="C4497" s="378">
        <f>Matrix!B895</f>
        <v>0</v>
      </c>
      <c r="D4497" s="418" t="s">
        <v>25774</v>
      </c>
      <c r="E4497" s="421" t="s">
        <v>25783</v>
      </c>
      <c r="F4497" s="381" t="s">
        <v>12946</v>
      </c>
      <c r="G4497" s="382" t="s">
        <v>896</v>
      </c>
    </row>
    <row r="4498" spans="1:7" ht="42.75">
      <c r="A4498" s="371">
        <v>4484</v>
      </c>
      <c r="B4498" s="377">
        <v>894</v>
      </c>
      <c r="C4498" s="378">
        <f>Matrix!B896</f>
        <v>0</v>
      </c>
      <c r="D4498" s="418" t="s">
        <v>25774</v>
      </c>
      <c r="E4498" s="421" t="s">
        <v>25783</v>
      </c>
      <c r="F4498" s="381" t="s">
        <v>12947</v>
      </c>
      <c r="G4498" s="382" t="s">
        <v>897</v>
      </c>
    </row>
    <row r="4499" spans="1:7" ht="42.75">
      <c r="A4499" s="371">
        <v>4485</v>
      </c>
      <c r="B4499" s="377">
        <v>896</v>
      </c>
      <c r="C4499" s="378">
        <f>Matrix!B898</f>
        <v>0</v>
      </c>
      <c r="D4499" s="418" t="s">
        <v>25774</v>
      </c>
      <c r="E4499" s="421" t="s">
        <v>25783</v>
      </c>
      <c r="F4499" s="381" t="s">
        <v>12949</v>
      </c>
      <c r="G4499" s="382" t="s">
        <v>899</v>
      </c>
    </row>
    <row r="4500" spans="1:7" ht="42.75">
      <c r="A4500" s="371">
        <v>4486</v>
      </c>
      <c r="B4500" s="377">
        <v>1290</v>
      </c>
      <c r="C4500" s="378">
        <f>Matrix!B1292</f>
        <v>0</v>
      </c>
      <c r="D4500" s="418" t="s">
        <v>25774</v>
      </c>
      <c r="E4500" s="421" t="s">
        <v>25783</v>
      </c>
      <c r="F4500" s="381" t="s">
        <v>13343</v>
      </c>
      <c r="G4500" s="382" t="s">
        <v>1293</v>
      </c>
    </row>
    <row r="4501" spans="1:7" ht="39">
      <c r="A4501" s="371">
        <v>4487</v>
      </c>
      <c r="B4501" s="377">
        <v>1310</v>
      </c>
      <c r="C4501" s="378">
        <f>Matrix!B1312</f>
        <v>0</v>
      </c>
      <c r="D4501" s="418" t="s">
        <v>25774</v>
      </c>
      <c r="E4501" s="421" t="s">
        <v>25783</v>
      </c>
      <c r="F4501" s="381" t="s">
        <v>13363</v>
      </c>
      <c r="G4501" s="382" t="s">
        <v>1313</v>
      </c>
    </row>
    <row r="4502" spans="1:7" ht="39">
      <c r="A4502" s="371">
        <v>4488</v>
      </c>
      <c r="B4502" s="377">
        <v>1638</v>
      </c>
      <c r="C4502" s="378">
        <f>Matrix!B1640</f>
        <v>0</v>
      </c>
      <c r="D4502" s="418" t="s">
        <v>25774</v>
      </c>
      <c r="E4502" s="421" t="s">
        <v>25783</v>
      </c>
      <c r="F4502" s="381" t="s">
        <v>13691</v>
      </c>
      <c r="G4502" s="382" t="s">
        <v>1640</v>
      </c>
    </row>
    <row r="4503" spans="1:7" ht="39">
      <c r="A4503" s="371">
        <v>4489</v>
      </c>
      <c r="B4503" s="377">
        <v>1680</v>
      </c>
      <c r="C4503" s="378">
        <f>Matrix!B1682</f>
        <v>0</v>
      </c>
      <c r="D4503" s="418" t="s">
        <v>25774</v>
      </c>
      <c r="E4503" s="421" t="s">
        <v>25783</v>
      </c>
      <c r="F4503" s="381" t="s">
        <v>13731</v>
      </c>
      <c r="G4503" s="382" t="s">
        <v>1682</v>
      </c>
    </row>
    <row r="4504" spans="1:7" ht="42.75">
      <c r="A4504" s="371">
        <v>4490</v>
      </c>
      <c r="B4504" s="377">
        <v>1682</v>
      </c>
      <c r="C4504" s="378">
        <f>Matrix!B1684</f>
        <v>0</v>
      </c>
      <c r="D4504" s="418" t="s">
        <v>25774</v>
      </c>
      <c r="E4504" s="421" t="s">
        <v>25783</v>
      </c>
      <c r="F4504" s="381" t="s">
        <v>13733</v>
      </c>
      <c r="G4504" s="382" t="s">
        <v>1684</v>
      </c>
    </row>
    <row r="4505" spans="1:7" ht="42.75">
      <c r="A4505" s="371">
        <v>4491</v>
      </c>
      <c r="B4505" s="377">
        <v>1690</v>
      </c>
      <c r="C4505" s="378">
        <f>Matrix!B1692</f>
        <v>0</v>
      </c>
      <c r="D4505" s="418" t="s">
        <v>25774</v>
      </c>
      <c r="E4505" s="421" t="s">
        <v>25783</v>
      </c>
      <c r="F4505" s="381" t="s">
        <v>13741</v>
      </c>
      <c r="G4505" s="382" t="s">
        <v>1692</v>
      </c>
    </row>
    <row r="4506" spans="1:7" ht="42.75">
      <c r="A4506" s="371">
        <v>4492</v>
      </c>
      <c r="B4506" s="377">
        <v>2137</v>
      </c>
      <c r="C4506" s="378">
        <f>Matrix!B2139</f>
        <v>0</v>
      </c>
      <c r="D4506" s="418" t="s">
        <v>25774</v>
      </c>
      <c r="E4506" s="421" t="s">
        <v>25783</v>
      </c>
      <c r="F4506" s="381" t="s">
        <v>14187</v>
      </c>
      <c r="G4506" s="382" t="s">
        <v>2139</v>
      </c>
    </row>
    <row r="4507" spans="1:7" ht="39">
      <c r="A4507" s="371">
        <v>4493</v>
      </c>
      <c r="B4507" s="377">
        <v>2149</v>
      </c>
      <c r="C4507" s="378">
        <f>Matrix!B2151</f>
        <v>0</v>
      </c>
      <c r="D4507" s="418" t="s">
        <v>25774</v>
      </c>
      <c r="E4507" s="421" t="s">
        <v>25783</v>
      </c>
      <c r="F4507" s="381" t="s">
        <v>14199</v>
      </c>
      <c r="G4507" s="382" t="s">
        <v>2151</v>
      </c>
    </row>
    <row r="4508" spans="1:7" ht="39">
      <c r="A4508" s="371">
        <v>4494</v>
      </c>
      <c r="B4508" s="377">
        <v>2203</v>
      </c>
      <c r="C4508" s="378">
        <f>Matrix!B2205</f>
        <v>0</v>
      </c>
      <c r="D4508" s="418" t="s">
        <v>25774</v>
      </c>
      <c r="E4508" s="421" t="s">
        <v>25783</v>
      </c>
      <c r="F4508" s="381" t="s">
        <v>14253</v>
      </c>
      <c r="G4508" s="382" t="s">
        <v>2205</v>
      </c>
    </row>
    <row r="4509" spans="1:7" ht="39">
      <c r="A4509" s="371">
        <v>4495</v>
      </c>
      <c r="B4509" s="377">
        <v>3039</v>
      </c>
      <c r="C4509" s="378">
        <f>Matrix!B3041</f>
        <v>0</v>
      </c>
      <c r="D4509" s="418" t="s">
        <v>25774</v>
      </c>
      <c r="E4509" s="421" t="s">
        <v>25783</v>
      </c>
      <c r="F4509" s="381" t="s">
        <v>15089</v>
      </c>
      <c r="G4509" s="382" t="s">
        <v>3039</v>
      </c>
    </row>
    <row r="4510" spans="1:7" ht="39">
      <c r="A4510" s="371">
        <v>4496</v>
      </c>
      <c r="B4510" s="377">
        <v>3040</v>
      </c>
      <c r="C4510" s="378">
        <f>Matrix!B3042</f>
        <v>0</v>
      </c>
      <c r="D4510" s="418" t="s">
        <v>25774</v>
      </c>
      <c r="E4510" s="421" t="s">
        <v>25783</v>
      </c>
      <c r="F4510" s="381" t="s">
        <v>15090</v>
      </c>
      <c r="G4510" s="382" t="s">
        <v>3040</v>
      </c>
    </row>
    <row r="4511" spans="1:7" ht="39">
      <c r="A4511" s="371">
        <v>4497</v>
      </c>
      <c r="B4511" s="377">
        <v>3202</v>
      </c>
      <c r="C4511" s="378">
        <f>Matrix!B3204</f>
        <v>0</v>
      </c>
      <c r="D4511" s="418" t="s">
        <v>25774</v>
      </c>
      <c r="E4511" s="421" t="s">
        <v>25783</v>
      </c>
      <c r="F4511" s="381" t="s">
        <v>15222</v>
      </c>
      <c r="G4511" s="382" t="s">
        <v>3205</v>
      </c>
    </row>
    <row r="4512" spans="1:7" ht="39">
      <c r="A4512" s="371">
        <v>4498</v>
      </c>
      <c r="B4512" s="377">
        <v>3242</v>
      </c>
      <c r="C4512" s="378">
        <f>Matrix!B3244</f>
        <v>0</v>
      </c>
      <c r="D4512" s="418" t="s">
        <v>25774</v>
      </c>
      <c r="E4512" s="421" t="s">
        <v>25783</v>
      </c>
      <c r="F4512" s="381" t="s">
        <v>15261</v>
      </c>
      <c r="G4512" s="382" t="s">
        <v>3243</v>
      </c>
    </row>
    <row r="4513" spans="1:7" ht="39">
      <c r="A4513" s="371">
        <v>4499</v>
      </c>
      <c r="B4513" s="377">
        <v>3645</v>
      </c>
      <c r="C4513" s="378">
        <f>Matrix!B3647</f>
        <v>0</v>
      </c>
      <c r="D4513" s="418" t="s">
        <v>25774</v>
      </c>
      <c r="E4513" s="421" t="s">
        <v>25783</v>
      </c>
      <c r="F4513" s="381" t="s">
        <v>15634</v>
      </c>
      <c r="G4513" s="382" t="s">
        <v>3650</v>
      </c>
    </row>
    <row r="4514" spans="1:7" ht="42.75">
      <c r="A4514" s="371">
        <v>4500</v>
      </c>
      <c r="B4514" s="377">
        <v>4073</v>
      </c>
      <c r="C4514" s="378">
        <f>Matrix!B4075</f>
        <v>0</v>
      </c>
      <c r="D4514" s="418" t="s">
        <v>25774</v>
      </c>
      <c r="E4514" s="421" t="s">
        <v>25783</v>
      </c>
      <c r="F4514" s="381" t="s">
        <v>16061</v>
      </c>
      <c r="G4514" s="382" t="s">
        <v>4074</v>
      </c>
    </row>
    <row r="4515" spans="1:7" ht="51.75">
      <c r="A4515" s="371">
        <v>4501</v>
      </c>
      <c r="B4515" s="377">
        <v>4077</v>
      </c>
      <c r="C4515" s="378">
        <f>Matrix!B4079</f>
        <v>0</v>
      </c>
      <c r="D4515" s="418" t="s">
        <v>25774</v>
      </c>
      <c r="E4515" s="421" t="s">
        <v>25783</v>
      </c>
      <c r="F4515" s="381" t="s">
        <v>16065</v>
      </c>
      <c r="G4515" s="382" t="s">
        <v>4078</v>
      </c>
    </row>
    <row r="4516" spans="1:7" ht="39">
      <c r="A4516" s="371">
        <v>4502</v>
      </c>
      <c r="B4516" s="377">
        <v>5695</v>
      </c>
      <c r="C4516" s="378">
        <f>Matrix!B5697</f>
        <v>0</v>
      </c>
      <c r="D4516" s="418" t="s">
        <v>25774</v>
      </c>
      <c r="E4516" s="421" t="s">
        <v>25783</v>
      </c>
      <c r="F4516" s="381" t="s">
        <v>17545</v>
      </c>
      <c r="G4516" s="382" t="s">
        <v>5562</v>
      </c>
    </row>
    <row r="4517" spans="1:7" ht="39">
      <c r="A4517" s="371">
        <v>4503</v>
      </c>
      <c r="B4517" s="377">
        <v>5784</v>
      </c>
      <c r="C4517" s="378">
        <f>Matrix!B5786</f>
        <v>0</v>
      </c>
      <c r="D4517" s="418" t="s">
        <v>25774</v>
      </c>
      <c r="E4517" s="421" t="s">
        <v>25783</v>
      </c>
      <c r="F4517" s="381" t="s">
        <v>17634</v>
      </c>
      <c r="G4517" s="382" t="s">
        <v>5651</v>
      </c>
    </row>
    <row r="4518" spans="1:7" ht="39">
      <c r="A4518" s="371">
        <v>4504</v>
      </c>
      <c r="B4518" s="377">
        <v>7250</v>
      </c>
      <c r="C4518" s="378">
        <f>Matrix!B7252</f>
        <v>0</v>
      </c>
      <c r="D4518" s="418" t="s">
        <v>25774</v>
      </c>
      <c r="E4518" s="421" t="s">
        <v>25783</v>
      </c>
      <c r="F4518" s="381" t="s">
        <v>19098</v>
      </c>
      <c r="G4518" s="382" t="s">
        <v>7110</v>
      </c>
    </row>
    <row r="4519" spans="1:7" ht="39">
      <c r="A4519" s="371">
        <v>4505</v>
      </c>
      <c r="B4519" s="377">
        <v>7507</v>
      </c>
      <c r="C4519" s="378">
        <f>Matrix!B7509</f>
        <v>0</v>
      </c>
      <c r="D4519" s="418" t="s">
        <v>25774</v>
      </c>
      <c r="E4519" s="421" t="s">
        <v>25783</v>
      </c>
      <c r="F4519" s="381" t="s">
        <v>19355</v>
      </c>
      <c r="G4519" s="382" t="s">
        <v>7367</v>
      </c>
    </row>
    <row r="4520" spans="1:7" ht="39">
      <c r="A4520" s="371">
        <v>4506</v>
      </c>
      <c r="B4520" s="377">
        <v>9207</v>
      </c>
      <c r="C4520" s="378">
        <f>Matrix!B9209</f>
        <v>0</v>
      </c>
      <c r="D4520" s="418" t="s">
        <v>25774</v>
      </c>
      <c r="E4520" s="421" t="s">
        <v>25783</v>
      </c>
      <c r="F4520" s="381" t="s">
        <v>20992</v>
      </c>
      <c r="G4520" s="382" t="s">
        <v>9064</v>
      </c>
    </row>
    <row r="4521" spans="1:7" ht="39">
      <c r="A4521" s="371">
        <v>4507</v>
      </c>
      <c r="B4521" s="377">
        <v>9275</v>
      </c>
      <c r="C4521" s="378">
        <f>Matrix!B9277</f>
        <v>0</v>
      </c>
      <c r="D4521" s="418" t="s">
        <v>25774</v>
      </c>
      <c r="E4521" s="421" t="s">
        <v>25783</v>
      </c>
      <c r="F4521" s="381" t="s">
        <v>21060</v>
      </c>
      <c r="G4521" s="382" t="s">
        <v>9132</v>
      </c>
    </row>
    <row r="4522" spans="1:7" ht="49.5">
      <c r="A4522" s="371">
        <v>4508</v>
      </c>
      <c r="B4522" s="377">
        <v>16</v>
      </c>
      <c r="C4522" s="378">
        <f>Matrix!B18</f>
        <v>0</v>
      </c>
      <c r="D4522" s="418" t="s">
        <v>25774</v>
      </c>
      <c r="E4522" s="394" t="s">
        <v>25785</v>
      </c>
      <c r="F4522" s="381" t="s">
        <v>25786</v>
      </c>
      <c r="G4522" s="382" t="s">
        <v>20</v>
      </c>
    </row>
    <row r="4523" spans="1:7" ht="49.5">
      <c r="A4523" s="371">
        <v>4509</v>
      </c>
      <c r="B4523" s="377">
        <v>18</v>
      </c>
      <c r="C4523" s="378">
        <f>Matrix!B20</f>
        <v>0</v>
      </c>
      <c r="D4523" s="418" t="s">
        <v>25774</v>
      </c>
      <c r="E4523" s="394" t="s">
        <v>25785</v>
      </c>
      <c r="F4523" s="381" t="s">
        <v>12072</v>
      </c>
      <c r="G4523" s="382" t="s">
        <v>22</v>
      </c>
    </row>
    <row r="4524" spans="1:7" ht="49.5">
      <c r="A4524" s="371">
        <v>4510</v>
      </c>
      <c r="B4524" s="377">
        <v>24</v>
      </c>
      <c r="C4524" s="378">
        <f>Matrix!B26</f>
        <v>0</v>
      </c>
      <c r="D4524" s="418" t="s">
        <v>25774</v>
      </c>
      <c r="E4524" s="394" t="s">
        <v>25785</v>
      </c>
      <c r="F4524" s="381" t="s">
        <v>12078</v>
      </c>
      <c r="G4524" s="382" t="s">
        <v>28</v>
      </c>
    </row>
    <row r="4525" spans="1:7" ht="49.5">
      <c r="A4525" s="371">
        <v>4511</v>
      </c>
      <c r="B4525" s="377">
        <v>39</v>
      </c>
      <c r="C4525" s="378">
        <f>Matrix!B41</f>
        <v>0</v>
      </c>
      <c r="D4525" s="418" t="s">
        <v>25774</v>
      </c>
      <c r="E4525" s="394" t="s">
        <v>25785</v>
      </c>
      <c r="F4525" s="381" t="s">
        <v>12093</v>
      </c>
      <c r="G4525" s="382" t="s">
        <v>43</v>
      </c>
    </row>
    <row r="4526" spans="1:7" ht="49.5">
      <c r="A4526" s="371">
        <v>4512</v>
      </c>
      <c r="B4526" s="377">
        <v>45</v>
      </c>
      <c r="C4526" s="378">
        <f>Matrix!B47</f>
        <v>0</v>
      </c>
      <c r="D4526" s="418" t="s">
        <v>25774</v>
      </c>
      <c r="E4526" s="394" t="s">
        <v>25785</v>
      </c>
      <c r="F4526" s="381" t="s">
        <v>12099</v>
      </c>
      <c r="G4526" s="382" t="s">
        <v>49</v>
      </c>
    </row>
    <row r="4527" spans="1:7" ht="49.5">
      <c r="A4527" s="371">
        <v>4513</v>
      </c>
      <c r="B4527" s="377">
        <v>48</v>
      </c>
      <c r="C4527" s="378">
        <f>Matrix!B50</f>
        <v>0</v>
      </c>
      <c r="D4527" s="418" t="s">
        <v>25774</v>
      </c>
      <c r="E4527" s="394" t="s">
        <v>25785</v>
      </c>
      <c r="F4527" s="381" t="s">
        <v>12102</v>
      </c>
      <c r="G4527" s="382" t="s">
        <v>52</v>
      </c>
    </row>
    <row r="4528" spans="1:7" ht="49.5">
      <c r="A4528" s="371">
        <v>4514</v>
      </c>
      <c r="B4528" s="377">
        <v>64</v>
      </c>
      <c r="C4528" s="378">
        <f>Matrix!B66</f>
        <v>0</v>
      </c>
      <c r="D4528" s="418" t="s">
        <v>25774</v>
      </c>
      <c r="E4528" s="394" t="s">
        <v>25785</v>
      </c>
      <c r="F4528" s="381" t="s">
        <v>12118</v>
      </c>
      <c r="G4528" s="382" t="s">
        <v>68</v>
      </c>
    </row>
    <row r="4529" spans="1:7" ht="49.5">
      <c r="A4529" s="371">
        <v>4515</v>
      </c>
      <c r="B4529" s="377">
        <v>77</v>
      </c>
      <c r="C4529" s="378">
        <f>Matrix!B79</f>
        <v>0</v>
      </c>
      <c r="D4529" s="418" t="s">
        <v>25774</v>
      </c>
      <c r="E4529" s="394" t="s">
        <v>25785</v>
      </c>
      <c r="F4529" s="381" t="s">
        <v>12131</v>
      </c>
      <c r="G4529" s="382" t="s">
        <v>81</v>
      </c>
    </row>
    <row r="4530" spans="1:7" ht="57">
      <c r="A4530" s="371">
        <v>4516</v>
      </c>
      <c r="B4530" s="377">
        <v>89</v>
      </c>
      <c r="C4530" s="378">
        <f>Matrix!B91</f>
        <v>0</v>
      </c>
      <c r="D4530" s="418" t="s">
        <v>25774</v>
      </c>
      <c r="E4530" s="394" t="s">
        <v>25785</v>
      </c>
      <c r="F4530" s="381" t="s">
        <v>12143</v>
      </c>
      <c r="G4530" s="382" t="s">
        <v>93</v>
      </c>
    </row>
    <row r="4531" spans="1:7" ht="49.5">
      <c r="A4531" s="371">
        <v>4517</v>
      </c>
      <c r="B4531" s="377">
        <v>98</v>
      </c>
      <c r="C4531" s="378">
        <f>Matrix!B100</f>
        <v>0</v>
      </c>
      <c r="D4531" s="418" t="s">
        <v>25774</v>
      </c>
      <c r="E4531" s="394" t="s">
        <v>25785</v>
      </c>
      <c r="F4531" s="381" t="s">
        <v>12152</v>
      </c>
      <c r="G4531" s="382" t="s">
        <v>102</v>
      </c>
    </row>
    <row r="4532" spans="1:7" ht="49.5">
      <c r="A4532" s="371">
        <v>4518</v>
      </c>
      <c r="B4532" s="377">
        <v>101</v>
      </c>
      <c r="C4532" s="378">
        <f>Matrix!B103</f>
        <v>0</v>
      </c>
      <c r="D4532" s="418" t="s">
        <v>25774</v>
      </c>
      <c r="E4532" s="394" t="s">
        <v>25785</v>
      </c>
      <c r="F4532" s="381" t="s">
        <v>12155</v>
      </c>
      <c r="G4532" s="382" t="s">
        <v>105</v>
      </c>
    </row>
    <row r="4533" spans="1:7" ht="49.5">
      <c r="A4533" s="371">
        <v>4519</v>
      </c>
      <c r="B4533" s="377">
        <v>107</v>
      </c>
      <c r="C4533" s="378">
        <f>Matrix!B109</f>
        <v>0</v>
      </c>
      <c r="D4533" s="418" t="s">
        <v>25774</v>
      </c>
      <c r="E4533" s="394" t="s">
        <v>25785</v>
      </c>
      <c r="F4533" s="381" t="s">
        <v>12161</v>
      </c>
      <c r="G4533" s="382" t="s">
        <v>111</v>
      </c>
    </row>
    <row r="4534" spans="1:7" ht="49.5">
      <c r="A4534" s="371">
        <v>4520</v>
      </c>
      <c r="B4534" s="377">
        <v>109</v>
      </c>
      <c r="C4534" s="378">
        <f>Matrix!B111</f>
        <v>0</v>
      </c>
      <c r="D4534" s="418" t="s">
        <v>25774</v>
      </c>
      <c r="E4534" s="394" t="s">
        <v>25785</v>
      </c>
      <c r="F4534" s="381" t="s">
        <v>12163</v>
      </c>
      <c r="G4534" s="382" t="s">
        <v>113</v>
      </c>
    </row>
    <row r="4535" spans="1:7" ht="49.5">
      <c r="A4535" s="371">
        <v>4521</v>
      </c>
      <c r="B4535" s="377">
        <v>113</v>
      </c>
      <c r="C4535" s="378">
        <f>Matrix!B115</f>
        <v>0</v>
      </c>
      <c r="D4535" s="418" t="s">
        <v>25774</v>
      </c>
      <c r="E4535" s="394" t="s">
        <v>25785</v>
      </c>
      <c r="F4535" s="381" t="s">
        <v>12167</v>
      </c>
      <c r="G4535" s="382" t="s">
        <v>117</v>
      </c>
    </row>
    <row r="4536" spans="1:7" ht="49.5">
      <c r="A4536" s="371">
        <v>4522</v>
      </c>
      <c r="B4536" s="377">
        <v>129</v>
      </c>
      <c r="C4536" s="378">
        <f>Matrix!B131</f>
        <v>0</v>
      </c>
      <c r="D4536" s="418" t="s">
        <v>25774</v>
      </c>
      <c r="E4536" s="394" t="s">
        <v>25785</v>
      </c>
      <c r="F4536" s="381" t="s">
        <v>12183</v>
      </c>
      <c r="G4536" s="382" t="s">
        <v>133</v>
      </c>
    </row>
    <row r="4537" spans="1:7" ht="49.5">
      <c r="A4537" s="371">
        <v>4523</v>
      </c>
      <c r="B4537" s="377">
        <v>144</v>
      </c>
      <c r="C4537" s="378">
        <f>Matrix!B146</f>
        <v>0</v>
      </c>
      <c r="D4537" s="418" t="s">
        <v>25774</v>
      </c>
      <c r="E4537" s="394" t="s">
        <v>25785</v>
      </c>
      <c r="F4537" s="381" t="s">
        <v>12198</v>
      </c>
      <c r="G4537" s="382" t="s">
        <v>148</v>
      </c>
    </row>
    <row r="4538" spans="1:7" ht="49.5">
      <c r="A4538" s="371">
        <v>4524</v>
      </c>
      <c r="B4538" s="377">
        <v>150</v>
      </c>
      <c r="C4538" s="378">
        <f>Matrix!B152</f>
        <v>0</v>
      </c>
      <c r="D4538" s="418" t="s">
        <v>25774</v>
      </c>
      <c r="E4538" s="394" t="s">
        <v>25785</v>
      </c>
      <c r="F4538" s="381" t="s">
        <v>12204</v>
      </c>
      <c r="G4538" s="382" t="s">
        <v>154</v>
      </c>
    </row>
    <row r="4539" spans="1:7" ht="49.5">
      <c r="A4539" s="371">
        <v>4525</v>
      </c>
      <c r="B4539" s="377">
        <v>165</v>
      </c>
      <c r="C4539" s="378">
        <f>Matrix!B167</f>
        <v>0</v>
      </c>
      <c r="D4539" s="418" t="s">
        <v>25774</v>
      </c>
      <c r="E4539" s="394" t="s">
        <v>25785</v>
      </c>
      <c r="F4539" s="381" t="s">
        <v>12219</v>
      </c>
      <c r="G4539" s="382" t="s">
        <v>169</v>
      </c>
    </row>
    <row r="4540" spans="1:7" ht="49.5">
      <c r="A4540" s="371">
        <v>4526</v>
      </c>
      <c r="B4540" s="377">
        <v>173</v>
      </c>
      <c r="C4540" s="378">
        <f>Matrix!B175</f>
        <v>0</v>
      </c>
      <c r="D4540" s="418" t="s">
        <v>25774</v>
      </c>
      <c r="E4540" s="394" t="s">
        <v>25785</v>
      </c>
      <c r="F4540" s="381" t="s">
        <v>12227</v>
      </c>
      <c r="G4540" s="382" t="s">
        <v>177</v>
      </c>
    </row>
    <row r="4541" spans="1:7" ht="49.5">
      <c r="A4541" s="371">
        <v>4527</v>
      </c>
      <c r="B4541" s="377">
        <v>175</v>
      </c>
      <c r="C4541" s="378">
        <f>Matrix!B177</f>
        <v>0</v>
      </c>
      <c r="D4541" s="418" t="s">
        <v>25774</v>
      </c>
      <c r="E4541" s="394" t="s">
        <v>25785</v>
      </c>
      <c r="F4541" s="381" t="s">
        <v>12229</v>
      </c>
      <c r="G4541" s="382" t="s">
        <v>179</v>
      </c>
    </row>
    <row r="4542" spans="1:7" ht="49.5">
      <c r="A4542" s="371">
        <v>4528</v>
      </c>
      <c r="B4542" s="377">
        <v>179</v>
      </c>
      <c r="C4542" s="378">
        <f>Matrix!B181</f>
        <v>0</v>
      </c>
      <c r="D4542" s="418" t="s">
        <v>25774</v>
      </c>
      <c r="E4542" s="394" t="s">
        <v>25785</v>
      </c>
      <c r="F4542" s="381" t="s">
        <v>12233</v>
      </c>
      <c r="G4542" s="382" t="s">
        <v>183</v>
      </c>
    </row>
    <row r="4543" spans="1:7" ht="49.5">
      <c r="A4543" s="371">
        <v>4529</v>
      </c>
      <c r="B4543" s="377">
        <v>189</v>
      </c>
      <c r="C4543" s="378">
        <f>Matrix!B191</f>
        <v>0</v>
      </c>
      <c r="D4543" s="418" t="s">
        <v>25774</v>
      </c>
      <c r="E4543" s="394" t="s">
        <v>25785</v>
      </c>
      <c r="F4543" s="381" t="s">
        <v>12243</v>
      </c>
      <c r="G4543" s="382" t="s">
        <v>193</v>
      </c>
    </row>
    <row r="4544" spans="1:7" ht="49.5">
      <c r="A4544" s="371">
        <v>4530</v>
      </c>
      <c r="B4544" s="377">
        <v>193</v>
      </c>
      <c r="C4544" s="378">
        <f>Matrix!B195</f>
        <v>0</v>
      </c>
      <c r="D4544" s="418" t="s">
        <v>25774</v>
      </c>
      <c r="E4544" s="394" t="s">
        <v>25785</v>
      </c>
      <c r="F4544" s="381" t="s">
        <v>12247</v>
      </c>
      <c r="G4544" s="382" t="s">
        <v>197</v>
      </c>
    </row>
    <row r="4545" spans="1:7" ht="49.5">
      <c r="A4545" s="371">
        <v>4531</v>
      </c>
      <c r="B4545" s="377">
        <v>199</v>
      </c>
      <c r="C4545" s="378">
        <f>Matrix!B201</f>
        <v>0</v>
      </c>
      <c r="D4545" s="418" t="s">
        <v>25774</v>
      </c>
      <c r="E4545" s="394" t="s">
        <v>25785</v>
      </c>
      <c r="F4545" s="381" t="s">
        <v>12253</v>
      </c>
      <c r="G4545" s="382" t="s">
        <v>203</v>
      </c>
    </row>
    <row r="4546" spans="1:7" ht="49.5">
      <c r="A4546" s="371">
        <v>4532</v>
      </c>
      <c r="B4546" s="377">
        <v>200</v>
      </c>
      <c r="C4546" s="378">
        <f>Matrix!B202</f>
        <v>0</v>
      </c>
      <c r="D4546" s="418" t="s">
        <v>25774</v>
      </c>
      <c r="E4546" s="394" t="s">
        <v>25785</v>
      </c>
      <c r="F4546" s="381" t="s">
        <v>12254</v>
      </c>
      <c r="G4546" s="382" t="s">
        <v>204</v>
      </c>
    </row>
    <row r="4547" spans="1:7" ht="49.5">
      <c r="A4547" s="371">
        <v>4533</v>
      </c>
      <c r="B4547" s="377">
        <v>234</v>
      </c>
      <c r="C4547" s="378">
        <f>Matrix!B236</f>
        <v>0</v>
      </c>
      <c r="D4547" s="418" t="s">
        <v>25774</v>
      </c>
      <c r="E4547" s="394" t="s">
        <v>25785</v>
      </c>
      <c r="F4547" s="381" t="s">
        <v>12288</v>
      </c>
      <c r="G4547" s="382" t="s">
        <v>238</v>
      </c>
    </row>
    <row r="4548" spans="1:7" ht="49.5">
      <c r="A4548" s="371">
        <v>4534</v>
      </c>
      <c r="B4548" s="377">
        <v>256</v>
      </c>
      <c r="C4548" s="378">
        <f>Matrix!B258</f>
        <v>0</v>
      </c>
      <c r="D4548" s="418" t="s">
        <v>25774</v>
      </c>
      <c r="E4548" s="394" t="s">
        <v>25785</v>
      </c>
      <c r="F4548" s="381" t="s">
        <v>12310</v>
      </c>
      <c r="G4548" s="382" t="s">
        <v>260</v>
      </c>
    </row>
    <row r="4549" spans="1:7" ht="49.5">
      <c r="A4549" s="371">
        <v>4535</v>
      </c>
      <c r="B4549" s="377">
        <v>259</v>
      </c>
      <c r="C4549" s="378">
        <f>Matrix!B261</f>
        <v>0</v>
      </c>
      <c r="D4549" s="418" t="s">
        <v>25774</v>
      </c>
      <c r="E4549" s="394" t="s">
        <v>25785</v>
      </c>
      <c r="F4549" s="381" t="s">
        <v>12313</v>
      </c>
      <c r="G4549" s="382" t="s">
        <v>263</v>
      </c>
    </row>
    <row r="4550" spans="1:7" ht="49.5">
      <c r="A4550" s="371">
        <v>4536</v>
      </c>
      <c r="B4550" s="377">
        <v>266</v>
      </c>
      <c r="C4550" s="378">
        <f>Matrix!B268</f>
        <v>0</v>
      </c>
      <c r="D4550" s="418" t="s">
        <v>25774</v>
      </c>
      <c r="E4550" s="394" t="s">
        <v>25785</v>
      </c>
      <c r="F4550" s="381" t="s">
        <v>12320</v>
      </c>
      <c r="G4550" s="382" t="s">
        <v>270</v>
      </c>
    </row>
    <row r="4551" spans="1:7" ht="49.5">
      <c r="A4551" s="371">
        <v>4537</v>
      </c>
      <c r="B4551" s="377">
        <v>268</v>
      </c>
      <c r="C4551" s="378">
        <f>Matrix!B270</f>
        <v>0</v>
      </c>
      <c r="D4551" s="418" t="s">
        <v>25774</v>
      </c>
      <c r="E4551" s="394" t="s">
        <v>25785</v>
      </c>
      <c r="F4551" s="381" t="s">
        <v>12322</v>
      </c>
      <c r="G4551" s="382" t="s">
        <v>272</v>
      </c>
    </row>
    <row r="4552" spans="1:7" ht="49.5">
      <c r="A4552" s="371">
        <v>4538</v>
      </c>
      <c r="B4552" s="377">
        <v>271</v>
      </c>
      <c r="C4552" s="378">
        <f>Matrix!B273</f>
        <v>0</v>
      </c>
      <c r="D4552" s="418" t="s">
        <v>25774</v>
      </c>
      <c r="E4552" s="394" t="s">
        <v>25785</v>
      </c>
      <c r="F4552" s="381" t="s">
        <v>12325</v>
      </c>
      <c r="G4552" s="382" t="s">
        <v>275</v>
      </c>
    </row>
    <row r="4553" spans="1:7" ht="49.5">
      <c r="A4553" s="371">
        <v>4539</v>
      </c>
      <c r="B4553" s="377">
        <v>281</v>
      </c>
      <c r="C4553" s="378">
        <f>Matrix!B283</f>
        <v>0</v>
      </c>
      <c r="D4553" s="418" t="s">
        <v>25774</v>
      </c>
      <c r="E4553" s="394" t="s">
        <v>25785</v>
      </c>
      <c r="F4553" s="381" t="s">
        <v>12335</v>
      </c>
      <c r="G4553" s="382" t="s">
        <v>285</v>
      </c>
    </row>
    <row r="4554" spans="1:7" ht="49.5">
      <c r="A4554" s="371">
        <v>4540</v>
      </c>
      <c r="B4554" s="377">
        <v>282</v>
      </c>
      <c r="C4554" s="378">
        <f>Matrix!B284</f>
        <v>0</v>
      </c>
      <c r="D4554" s="418" t="s">
        <v>25774</v>
      </c>
      <c r="E4554" s="394" t="s">
        <v>25785</v>
      </c>
      <c r="F4554" s="381" t="s">
        <v>12336</v>
      </c>
      <c r="G4554" s="382" t="s">
        <v>286</v>
      </c>
    </row>
    <row r="4555" spans="1:7" ht="49.5">
      <c r="A4555" s="371">
        <v>4541</v>
      </c>
      <c r="B4555" s="377">
        <v>284</v>
      </c>
      <c r="C4555" s="378">
        <f>Matrix!B286</f>
        <v>0</v>
      </c>
      <c r="D4555" s="418" t="s">
        <v>25774</v>
      </c>
      <c r="E4555" s="394" t="s">
        <v>25785</v>
      </c>
      <c r="F4555" s="381" t="s">
        <v>12338</v>
      </c>
      <c r="G4555" s="382" t="s">
        <v>288</v>
      </c>
    </row>
    <row r="4556" spans="1:7" ht="57">
      <c r="A4556" s="371">
        <v>4542</v>
      </c>
      <c r="B4556" s="377">
        <v>289</v>
      </c>
      <c r="C4556" s="378">
        <f>Matrix!B291</f>
        <v>0</v>
      </c>
      <c r="D4556" s="418" t="s">
        <v>25774</v>
      </c>
      <c r="E4556" s="394" t="s">
        <v>25785</v>
      </c>
      <c r="F4556" s="381" t="s">
        <v>12343</v>
      </c>
      <c r="G4556" s="382" t="s">
        <v>293</v>
      </c>
    </row>
    <row r="4557" spans="1:7" ht="49.5">
      <c r="A4557" s="371">
        <v>4543</v>
      </c>
      <c r="B4557" s="377">
        <v>290</v>
      </c>
      <c r="C4557" s="378">
        <f>Matrix!B292</f>
        <v>0</v>
      </c>
      <c r="D4557" s="418" t="s">
        <v>25774</v>
      </c>
      <c r="E4557" s="394" t="s">
        <v>25785</v>
      </c>
      <c r="F4557" s="381" t="s">
        <v>12344</v>
      </c>
      <c r="G4557" s="382" t="s">
        <v>294</v>
      </c>
    </row>
    <row r="4558" spans="1:7" ht="49.5">
      <c r="A4558" s="371">
        <v>4544</v>
      </c>
      <c r="B4558" s="377">
        <v>305</v>
      </c>
      <c r="C4558" s="378">
        <f>Matrix!B307</f>
        <v>0</v>
      </c>
      <c r="D4558" s="418" t="s">
        <v>25774</v>
      </c>
      <c r="E4558" s="394" t="s">
        <v>25785</v>
      </c>
      <c r="F4558" s="381" t="s">
        <v>12359</v>
      </c>
      <c r="G4558" s="382" t="s">
        <v>309</v>
      </c>
    </row>
    <row r="4559" spans="1:7" ht="49.5">
      <c r="A4559" s="371">
        <v>4545</v>
      </c>
      <c r="B4559" s="377">
        <v>310</v>
      </c>
      <c r="C4559" s="378">
        <f>Matrix!B312</f>
        <v>0</v>
      </c>
      <c r="D4559" s="418" t="s">
        <v>25774</v>
      </c>
      <c r="E4559" s="394" t="s">
        <v>25785</v>
      </c>
      <c r="F4559" s="381" t="s">
        <v>12364</v>
      </c>
      <c r="G4559" s="382" t="s">
        <v>314</v>
      </c>
    </row>
    <row r="4560" spans="1:7" ht="49.5">
      <c r="A4560" s="371">
        <v>4546</v>
      </c>
      <c r="B4560" s="377">
        <v>314</v>
      </c>
      <c r="C4560" s="378">
        <f>Matrix!B316</f>
        <v>0</v>
      </c>
      <c r="D4560" s="418" t="s">
        <v>25774</v>
      </c>
      <c r="E4560" s="394" t="s">
        <v>25785</v>
      </c>
      <c r="F4560" s="381" t="s">
        <v>12368</v>
      </c>
      <c r="G4560" s="382" t="s">
        <v>318</v>
      </c>
    </row>
    <row r="4561" spans="1:7" ht="49.5">
      <c r="A4561" s="371">
        <v>4547</v>
      </c>
      <c r="B4561" s="377">
        <v>322</v>
      </c>
      <c r="C4561" s="378">
        <f>Matrix!B324</f>
        <v>0</v>
      </c>
      <c r="D4561" s="418" t="s">
        <v>25774</v>
      </c>
      <c r="E4561" s="394" t="s">
        <v>25785</v>
      </c>
      <c r="F4561" s="381" t="s">
        <v>12376</v>
      </c>
      <c r="G4561" s="382" t="s">
        <v>326</v>
      </c>
    </row>
    <row r="4562" spans="1:7" ht="49.5">
      <c r="A4562" s="371">
        <v>4548</v>
      </c>
      <c r="B4562" s="377">
        <v>332</v>
      </c>
      <c r="C4562" s="378">
        <f>Matrix!B334</f>
        <v>0</v>
      </c>
      <c r="D4562" s="418" t="s">
        <v>25774</v>
      </c>
      <c r="E4562" s="394" t="s">
        <v>25785</v>
      </c>
      <c r="F4562" s="381" t="s">
        <v>12386</v>
      </c>
      <c r="G4562" s="382" t="s">
        <v>336</v>
      </c>
    </row>
    <row r="4563" spans="1:7" ht="49.5">
      <c r="A4563" s="371">
        <v>4549</v>
      </c>
      <c r="B4563" s="377">
        <v>335</v>
      </c>
      <c r="C4563" s="378">
        <f>Matrix!B337</f>
        <v>0</v>
      </c>
      <c r="D4563" s="418" t="s">
        <v>25774</v>
      </c>
      <c r="E4563" s="394" t="s">
        <v>25785</v>
      </c>
      <c r="F4563" s="381" t="s">
        <v>12389</v>
      </c>
      <c r="G4563" s="382" t="s">
        <v>339</v>
      </c>
    </row>
    <row r="4564" spans="1:7" ht="49.5">
      <c r="A4564" s="371">
        <v>4550</v>
      </c>
      <c r="B4564" s="377">
        <v>342</v>
      </c>
      <c r="C4564" s="378">
        <f>Matrix!B344</f>
        <v>0</v>
      </c>
      <c r="D4564" s="418" t="s">
        <v>25774</v>
      </c>
      <c r="E4564" s="394" t="s">
        <v>25785</v>
      </c>
      <c r="F4564" s="381" t="s">
        <v>12396</v>
      </c>
      <c r="G4564" s="382" t="s">
        <v>346</v>
      </c>
    </row>
    <row r="4565" spans="1:7" ht="49.5">
      <c r="A4565" s="371">
        <v>4551</v>
      </c>
      <c r="B4565" s="377">
        <v>351</v>
      </c>
      <c r="C4565" s="378">
        <f>Matrix!B353</f>
        <v>0</v>
      </c>
      <c r="D4565" s="418" t="s">
        <v>25774</v>
      </c>
      <c r="E4565" s="394" t="s">
        <v>25785</v>
      </c>
      <c r="F4565" s="381" t="s">
        <v>12405</v>
      </c>
      <c r="G4565" s="382" t="s">
        <v>355</v>
      </c>
    </row>
    <row r="4566" spans="1:7" ht="49.5">
      <c r="A4566" s="371">
        <v>4552</v>
      </c>
      <c r="B4566" s="377">
        <v>354</v>
      </c>
      <c r="C4566" s="378">
        <f>Matrix!B356</f>
        <v>0</v>
      </c>
      <c r="D4566" s="418" t="s">
        <v>25774</v>
      </c>
      <c r="E4566" s="394" t="s">
        <v>25785</v>
      </c>
      <c r="F4566" s="381" t="s">
        <v>12408</v>
      </c>
      <c r="G4566" s="382" t="s">
        <v>358</v>
      </c>
    </row>
    <row r="4567" spans="1:7" ht="49.5">
      <c r="A4567" s="371">
        <v>4553</v>
      </c>
      <c r="B4567" s="377">
        <v>372</v>
      </c>
      <c r="C4567" s="378">
        <f>Matrix!B374</f>
        <v>0</v>
      </c>
      <c r="D4567" s="418" t="s">
        <v>25774</v>
      </c>
      <c r="E4567" s="394" t="s">
        <v>25785</v>
      </c>
      <c r="F4567" s="381" t="s">
        <v>12426</v>
      </c>
      <c r="G4567" s="382" t="s">
        <v>376</v>
      </c>
    </row>
    <row r="4568" spans="1:7" ht="49.5">
      <c r="A4568" s="371">
        <v>4554</v>
      </c>
      <c r="B4568" s="377">
        <v>398</v>
      </c>
      <c r="C4568" s="378">
        <f>Matrix!B400</f>
        <v>0</v>
      </c>
      <c r="D4568" s="418" t="s">
        <v>25774</v>
      </c>
      <c r="E4568" s="394" t="s">
        <v>25785</v>
      </c>
      <c r="F4568" s="381" t="s">
        <v>12452</v>
      </c>
      <c r="G4568" s="382" t="s">
        <v>402</v>
      </c>
    </row>
    <row r="4569" spans="1:7" ht="49.5">
      <c r="A4569" s="371">
        <v>4555</v>
      </c>
      <c r="B4569" s="377">
        <v>417</v>
      </c>
      <c r="C4569" s="378">
        <f>Matrix!B419</f>
        <v>0</v>
      </c>
      <c r="D4569" s="418" t="s">
        <v>25774</v>
      </c>
      <c r="E4569" s="394" t="s">
        <v>25785</v>
      </c>
      <c r="F4569" s="381" t="s">
        <v>12471</v>
      </c>
      <c r="G4569" s="382" t="s">
        <v>421</v>
      </c>
    </row>
    <row r="4570" spans="1:7" ht="49.5">
      <c r="A4570" s="371">
        <v>4556</v>
      </c>
      <c r="B4570" s="377">
        <v>420</v>
      </c>
      <c r="C4570" s="378">
        <f>Matrix!B422</f>
        <v>0</v>
      </c>
      <c r="D4570" s="418" t="s">
        <v>25774</v>
      </c>
      <c r="E4570" s="394" t="s">
        <v>25785</v>
      </c>
      <c r="F4570" s="381" t="s">
        <v>12474</v>
      </c>
      <c r="G4570" s="382" t="s">
        <v>424</v>
      </c>
    </row>
    <row r="4571" spans="1:7" ht="49.5">
      <c r="A4571" s="371">
        <v>4557</v>
      </c>
      <c r="B4571" s="377">
        <v>431</v>
      </c>
      <c r="C4571" s="378">
        <f>Matrix!B433</f>
        <v>0</v>
      </c>
      <c r="D4571" s="418" t="s">
        <v>25774</v>
      </c>
      <c r="E4571" s="394" t="s">
        <v>25785</v>
      </c>
      <c r="F4571" s="381" t="s">
        <v>12485</v>
      </c>
      <c r="G4571" s="382" t="s">
        <v>435</v>
      </c>
    </row>
    <row r="4572" spans="1:7" ht="51.75">
      <c r="A4572" s="371">
        <v>4558</v>
      </c>
      <c r="B4572" s="377">
        <v>445</v>
      </c>
      <c r="C4572" s="378">
        <f>Matrix!B447</f>
        <v>0</v>
      </c>
      <c r="D4572" s="418" t="s">
        <v>25774</v>
      </c>
      <c r="E4572" s="394" t="s">
        <v>25785</v>
      </c>
      <c r="F4572" s="381" t="s">
        <v>12499</v>
      </c>
      <c r="G4572" s="382" t="s">
        <v>449</v>
      </c>
    </row>
    <row r="4573" spans="1:7" ht="49.5">
      <c r="A4573" s="371">
        <v>4559</v>
      </c>
      <c r="B4573" s="377">
        <v>461</v>
      </c>
      <c r="C4573" s="378">
        <f>Matrix!B463</f>
        <v>0</v>
      </c>
      <c r="D4573" s="418" t="s">
        <v>25774</v>
      </c>
      <c r="E4573" s="394" t="s">
        <v>25785</v>
      </c>
      <c r="F4573" s="381" t="s">
        <v>12515</v>
      </c>
      <c r="G4573" s="382" t="s">
        <v>465</v>
      </c>
    </row>
    <row r="4574" spans="1:7" ht="49.5">
      <c r="A4574" s="371">
        <v>4560</v>
      </c>
      <c r="B4574" s="377">
        <v>477</v>
      </c>
      <c r="C4574" s="378">
        <f>Matrix!B479</f>
        <v>0</v>
      </c>
      <c r="D4574" s="418" t="s">
        <v>25774</v>
      </c>
      <c r="E4574" s="394" t="s">
        <v>25785</v>
      </c>
      <c r="F4574" s="381" t="s">
        <v>12531</v>
      </c>
      <c r="G4574" s="382" t="s">
        <v>481</v>
      </c>
    </row>
    <row r="4575" spans="1:7" ht="49.5">
      <c r="A4575" s="371">
        <v>4561</v>
      </c>
      <c r="B4575" s="377">
        <v>516</v>
      </c>
      <c r="C4575" s="378">
        <f>Matrix!B518</f>
        <v>0</v>
      </c>
      <c r="D4575" s="418" t="s">
        <v>25774</v>
      </c>
      <c r="E4575" s="394" t="s">
        <v>25785</v>
      </c>
      <c r="F4575" s="381" t="s">
        <v>12570</v>
      </c>
      <c r="G4575" s="382" t="s">
        <v>520</v>
      </c>
    </row>
    <row r="4576" spans="1:7" ht="49.5">
      <c r="A4576" s="371">
        <v>4562</v>
      </c>
      <c r="B4576" s="377">
        <v>526</v>
      </c>
      <c r="C4576" s="378">
        <f>Matrix!B528</f>
        <v>0</v>
      </c>
      <c r="D4576" s="418" t="s">
        <v>25774</v>
      </c>
      <c r="E4576" s="394" t="s">
        <v>25785</v>
      </c>
      <c r="F4576" s="381" t="s">
        <v>12580</v>
      </c>
      <c r="G4576" s="382" t="s">
        <v>530</v>
      </c>
    </row>
    <row r="4577" spans="1:7" ht="49.5">
      <c r="A4577" s="371">
        <v>4563</v>
      </c>
      <c r="B4577" s="377">
        <v>542</v>
      </c>
      <c r="C4577" s="378">
        <f>Matrix!B544</f>
        <v>0</v>
      </c>
      <c r="D4577" s="418" t="s">
        <v>25774</v>
      </c>
      <c r="E4577" s="394" t="s">
        <v>25785</v>
      </c>
      <c r="F4577" s="381" t="s">
        <v>12596</v>
      </c>
      <c r="G4577" s="382" t="s">
        <v>546</v>
      </c>
    </row>
    <row r="4578" spans="1:7" ht="49.5">
      <c r="A4578" s="371">
        <v>4564</v>
      </c>
      <c r="B4578" s="377">
        <v>553</v>
      </c>
      <c r="C4578" s="378">
        <f>Matrix!B555</f>
        <v>0</v>
      </c>
      <c r="D4578" s="418" t="s">
        <v>25774</v>
      </c>
      <c r="E4578" s="394" t="s">
        <v>25785</v>
      </c>
      <c r="F4578" s="381" t="s">
        <v>12607</v>
      </c>
      <c r="G4578" s="382" t="s">
        <v>557</v>
      </c>
    </row>
    <row r="4579" spans="1:7" ht="49.5">
      <c r="A4579" s="371">
        <v>4565</v>
      </c>
      <c r="B4579" s="377">
        <v>633</v>
      </c>
      <c r="C4579" s="378">
        <f>Matrix!B635</f>
        <v>0</v>
      </c>
      <c r="D4579" s="418" t="s">
        <v>25774</v>
      </c>
      <c r="E4579" s="394" t="s">
        <v>25785</v>
      </c>
      <c r="F4579" s="381" t="s">
        <v>12687</v>
      </c>
      <c r="G4579" s="382" t="s">
        <v>637</v>
      </c>
    </row>
    <row r="4580" spans="1:7" ht="49.5">
      <c r="A4580" s="371">
        <v>4566</v>
      </c>
      <c r="B4580" s="377">
        <v>713</v>
      </c>
      <c r="C4580" s="378">
        <f>Matrix!B715</f>
        <v>0</v>
      </c>
      <c r="D4580" s="418" t="s">
        <v>25774</v>
      </c>
      <c r="E4580" s="394" t="s">
        <v>25785</v>
      </c>
      <c r="F4580" s="381" t="s">
        <v>12767</v>
      </c>
      <c r="G4580" s="382" t="s">
        <v>717</v>
      </c>
    </row>
    <row r="4581" spans="1:7" ht="49.5">
      <c r="A4581" s="371">
        <v>4567</v>
      </c>
      <c r="B4581" s="377">
        <v>715</v>
      </c>
      <c r="C4581" s="378">
        <f>Matrix!B717</f>
        <v>0</v>
      </c>
      <c r="D4581" s="418" t="s">
        <v>25774</v>
      </c>
      <c r="E4581" s="394" t="s">
        <v>25785</v>
      </c>
      <c r="F4581" s="381" t="s">
        <v>12769</v>
      </c>
      <c r="G4581" s="382" t="s">
        <v>719</v>
      </c>
    </row>
    <row r="4582" spans="1:7" ht="49.5">
      <c r="A4582" s="371">
        <v>4568</v>
      </c>
      <c r="B4582" s="377">
        <v>738</v>
      </c>
      <c r="C4582" s="378">
        <f>Matrix!B740</f>
        <v>0</v>
      </c>
      <c r="D4582" s="418" t="s">
        <v>25774</v>
      </c>
      <c r="E4582" s="394" t="s">
        <v>25785</v>
      </c>
      <c r="F4582" s="381" t="s">
        <v>12792</v>
      </c>
      <c r="G4582" s="382" t="s">
        <v>742</v>
      </c>
    </row>
    <row r="4583" spans="1:7" ht="49.5">
      <c r="A4583" s="371">
        <v>4569</v>
      </c>
      <c r="B4583" s="377">
        <v>739</v>
      </c>
      <c r="C4583" s="378">
        <f>Matrix!B741</f>
        <v>0</v>
      </c>
      <c r="D4583" s="418" t="s">
        <v>25774</v>
      </c>
      <c r="E4583" s="394" t="s">
        <v>25785</v>
      </c>
      <c r="F4583" s="381" t="s">
        <v>12793</v>
      </c>
      <c r="G4583" s="382" t="s">
        <v>743</v>
      </c>
    </row>
    <row r="4584" spans="1:7" ht="49.5">
      <c r="A4584" s="371">
        <v>4570</v>
      </c>
      <c r="B4584" s="377">
        <v>838</v>
      </c>
      <c r="C4584" s="378">
        <f>Matrix!B840</f>
        <v>0</v>
      </c>
      <c r="D4584" s="418" t="s">
        <v>25774</v>
      </c>
      <c r="E4584" s="394" t="s">
        <v>25785</v>
      </c>
      <c r="F4584" s="381" t="s">
        <v>12892</v>
      </c>
      <c r="G4584" s="382" t="s">
        <v>841</v>
      </c>
    </row>
    <row r="4585" spans="1:7" ht="49.5">
      <c r="A4585" s="371">
        <v>4571</v>
      </c>
      <c r="B4585" s="377">
        <v>850</v>
      </c>
      <c r="C4585" s="378">
        <f>Matrix!B852</f>
        <v>0</v>
      </c>
      <c r="D4585" s="418" t="s">
        <v>25774</v>
      </c>
      <c r="E4585" s="394" t="s">
        <v>25785</v>
      </c>
      <c r="F4585" s="381" t="s">
        <v>12904</v>
      </c>
      <c r="G4585" s="382" t="s">
        <v>853</v>
      </c>
    </row>
    <row r="4586" spans="1:7" ht="49.5">
      <c r="A4586" s="371">
        <v>4572</v>
      </c>
      <c r="B4586" s="377">
        <v>878</v>
      </c>
      <c r="C4586" s="378">
        <f>Matrix!B880</f>
        <v>0</v>
      </c>
      <c r="D4586" s="418" t="s">
        <v>25774</v>
      </c>
      <c r="E4586" s="394" t="s">
        <v>25785</v>
      </c>
      <c r="F4586" s="381" t="s">
        <v>12931</v>
      </c>
      <c r="G4586" s="382" t="s">
        <v>881</v>
      </c>
    </row>
    <row r="4587" spans="1:7" ht="49.5">
      <c r="A4587" s="371">
        <v>4573</v>
      </c>
      <c r="B4587" s="377">
        <v>884</v>
      </c>
      <c r="C4587" s="378">
        <f>Matrix!B886</f>
        <v>0</v>
      </c>
      <c r="D4587" s="418" t="s">
        <v>25774</v>
      </c>
      <c r="E4587" s="394" t="s">
        <v>25785</v>
      </c>
      <c r="F4587" s="381" t="s">
        <v>12937</v>
      </c>
      <c r="G4587" s="382" t="s">
        <v>887</v>
      </c>
    </row>
    <row r="4588" spans="1:7" ht="49.5">
      <c r="A4588" s="371">
        <v>4574</v>
      </c>
      <c r="B4588" s="377">
        <v>896</v>
      </c>
      <c r="C4588" s="378">
        <f>Matrix!B898</f>
        <v>0</v>
      </c>
      <c r="D4588" s="418" t="s">
        <v>25774</v>
      </c>
      <c r="E4588" s="394" t="s">
        <v>25785</v>
      </c>
      <c r="F4588" s="381" t="s">
        <v>12949</v>
      </c>
      <c r="G4588" s="382" t="s">
        <v>899</v>
      </c>
    </row>
    <row r="4589" spans="1:7" ht="49.5">
      <c r="A4589" s="371">
        <v>4575</v>
      </c>
      <c r="B4589" s="377">
        <v>935</v>
      </c>
      <c r="C4589" s="378">
        <f>Matrix!B937</f>
        <v>0</v>
      </c>
      <c r="D4589" s="418" t="s">
        <v>25774</v>
      </c>
      <c r="E4589" s="394" t="s">
        <v>25785</v>
      </c>
      <c r="F4589" s="381" t="s">
        <v>12988</v>
      </c>
      <c r="G4589" s="382" t="s">
        <v>938</v>
      </c>
    </row>
    <row r="4590" spans="1:7" ht="49.5">
      <c r="A4590" s="371">
        <v>4576</v>
      </c>
      <c r="B4590" s="377">
        <v>980</v>
      </c>
      <c r="C4590" s="378">
        <f>Matrix!B982</f>
        <v>0</v>
      </c>
      <c r="D4590" s="418" t="s">
        <v>25774</v>
      </c>
      <c r="E4590" s="394" t="s">
        <v>25785</v>
      </c>
      <c r="F4590" s="381" t="s">
        <v>13033</v>
      </c>
      <c r="G4590" s="382" t="s">
        <v>983</v>
      </c>
    </row>
    <row r="4591" spans="1:7" ht="49.5">
      <c r="A4591" s="371">
        <v>4577</v>
      </c>
      <c r="B4591" s="377">
        <v>981</v>
      </c>
      <c r="C4591" s="378">
        <f>Matrix!B983</f>
        <v>0</v>
      </c>
      <c r="D4591" s="418" t="s">
        <v>25774</v>
      </c>
      <c r="E4591" s="394" t="s">
        <v>25785</v>
      </c>
      <c r="F4591" s="381" t="s">
        <v>13034</v>
      </c>
      <c r="G4591" s="382" t="s">
        <v>984</v>
      </c>
    </row>
    <row r="4592" spans="1:7" ht="49.5">
      <c r="A4592" s="371">
        <v>4578</v>
      </c>
      <c r="B4592" s="377">
        <v>986</v>
      </c>
      <c r="C4592" s="378">
        <f>Matrix!B988</f>
        <v>0</v>
      </c>
      <c r="D4592" s="418" t="s">
        <v>25774</v>
      </c>
      <c r="E4592" s="394" t="s">
        <v>25785</v>
      </c>
      <c r="F4592" s="381" t="s">
        <v>13039</v>
      </c>
      <c r="G4592" s="382" t="s">
        <v>989</v>
      </c>
    </row>
    <row r="4593" spans="1:7" ht="49.5">
      <c r="A4593" s="371">
        <v>4579</v>
      </c>
      <c r="B4593" s="377">
        <v>1024</v>
      </c>
      <c r="C4593" s="378">
        <f>Matrix!B1026</f>
        <v>0</v>
      </c>
      <c r="D4593" s="418" t="s">
        <v>25774</v>
      </c>
      <c r="E4593" s="394" t="s">
        <v>25785</v>
      </c>
      <c r="F4593" s="381" t="s">
        <v>13077</v>
      </c>
      <c r="G4593" s="382" t="s">
        <v>1027</v>
      </c>
    </row>
    <row r="4594" spans="1:7" ht="49.5">
      <c r="A4594" s="371">
        <v>4580</v>
      </c>
      <c r="B4594" s="377">
        <v>1025</v>
      </c>
      <c r="C4594" s="378">
        <f>Matrix!B1027</f>
        <v>0</v>
      </c>
      <c r="D4594" s="418" t="s">
        <v>25774</v>
      </c>
      <c r="E4594" s="394" t="s">
        <v>25785</v>
      </c>
      <c r="F4594" s="381" t="s">
        <v>13078</v>
      </c>
      <c r="G4594" s="382" t="s">
        <v>1028</v>
      </c>
    </row>
    <row r="4595" spans="1:7" ht="49.5">
      <c r="A4595" s="371">
        <v>4581</v>
      </c>
      <c r="B4595" s="377">
        <v>1026</v>
      </c>
      <c r="C4595" s="378">
        <f>Matrix!B1028</f>
        <v>0</v>
      </c>
      <c r="D4595" s="418" t="s">
        <v>25774</v>
      </c>
      <c r="E4595" s="394" t="s">
        <v>25785</v>
      </c>
      <c r="F4595" s="381" t="s">
        <v>13079</v>
      </c>
      <c r="G4595" s="382" t="s">
        <v>1029</v>
      </c>
    </row>
    <row r="4596" spans="1:7" ht="49.5">
      <c r="A4596" s="371">
        <v>4582</v>
      </c>
      <c r="B4596" s="377">
        <v>1059</v>
      </c>
      <c r="C4596" s="378">
        <f>Matrix!B1061</f>
        <v>0</v>
      </c>
      <c r="D4596" s="418" t="s">
        <v>25774</v>
      </c>
      <c r="E4596" s="394" t="s">
        <v>25785</v>
      </c>
      <c r="F4596" s="381" t="s">
        <v>13112</v>
      </c>
      <c r="G4596" s="382" t="s">
        <v>1062</v>
      </c>
    </row>
    <row r="4597" spans="1:7" ht="49.5">
      <c r="A4597" s="371">
        <v>4583</v>
      </c>
      <c r="B4597" s="377">
        <v>1086</v>
      </c>
      <c r="C4597" s="378">
        <f>Matrix!B1088</f>
        <v>0</v>
      </c>
      <c r="D4597" s="418" t="s">
        <v>25774</v>
      </c>
      <c r="E4597" s="394" t="s">
        <v>25785</v>
      </c>
      <c r="F4597" s="381" t="s">
        <v>13139</v>
      </c>
      <c r="G4597" s="382" t="s">
        <v>1089</v>
      </c>
    </row>
    <row r="4598" spans="1:7" ht="49.5">
      <c r="A4598" s="371">
        <v>4584</v>
      </c>
      <c r="B4598" s="377">
        <v>1104</v>
      </c>
      <c r="C4598" s="378">
        <f>Matrix!B1106</f>
        <v>0</v>
      </c>
      <c r="D4598" s="418" t="s">
        <v>25774</v>
      </c>
      <c r="E4598" s="394" t="s">
        <v>25785</v>
      </c>
      <c r="F4598" s="381" t="s">
        <v>13157</v>
      </c>
      <c r="G4598" s="382" t="s">
        <v>1107</v>
      </c>
    </row>
    <row r="4599" spans="1:7" ht="49.5">
      <c r="A4599" s="371">
        <v>4585</v>
      </c>
      <c r="B4599" s="377">
        <v>1180</v>
      </c>
      <c r="C4599" s="378">
        <f>Matrix!B1182</f>
        <v>0</v>
      </c>
      <c r="D4599" s="418" t="s">
        <v>25774</v>
      </c>
      <c r="E4599" s="394" t="s">
        <v>25785</v>
      </c>
      <c r="F4599" s="381" t="s">
        <v>13233</v>
      </c>
      <c r="G4599" s="382" t="s">
        <v>1183</v>
      </c>
    </row>
    <row r="4600" spans="1:7" ht="49.5">
      <c r="A4600" s="371">
        <v>4586</v>
      </c>
      <c r="B4600" s="377">
        <v>1204</v>
      </c>
      <c r="C4600" s="378">
        <f>Matrix!B1206</f>
        <v>0</v>
      </c>
      <c r="D4600" s="418" t="s">
        <v>25774</v>
      </c>
      <c r="E4600" s="394" t="s">
        <v>25785</v>
      </c>
      <c r="F4600" s="381" t="s">
        <v>13257</v>
      </c>
      <c r="G4600" s="382" t="s">
        <v>1207</v>
      </c>
    </row>
    <row r="4601" spans="1:7" ht="49.5">
      <c r="A4601" s="371">
        <v>4587</v>
      </c>
      <c r="B4601" s="377">
        <v>1218</v>
      </c>
      <c r="C4601" s="378">
        <f>Matrix!B1220</f>
        <v>0</v>
      </c>
      <c r="D4601" s="418" t="s">
        <v>25774</v>
      </c>
      <c r="E4601" s="394" t="s">
        <v>25785</v>
      </c>
      <c r="F4601" s="381" t="s">
        <v>13271</v>
      </c>
      <c r="G4601" s="382" t="s">
        <v>1221</v>
      </c>
    </row>
    <row r="4602" spans="1:7" ht="49.5">
      <c r="A4602" s="371">
        <v>4588</v>
      </c>
      <c r="B4602" s="377">
        <v>1241</v>
      </c>
      <c r="C4602" s="378">
        <f>Matrix!B1243</f>
        <v>0</v>
      </c>
      <c r="D4602" s="418" t="s">
        <v>25774</v>
      </c>
      <c r="E4602" s="394" t="s">
        <v>25785</v>
      </c>
      <c r="F4602" s="381" t="s">
        <v>13294</v>
      </c>
      <c r="G4602" s="382" t="s">
        <v>1244</v>
      </c>
    </row>
    <row r="4603" spans="1:7" ht="49.5">
      <c r="A4603" s="371">
        <v>4589</v>
      </c>
      <c r="B4603" s="377">
        <v>1246</v>
      </c>
      <c r="C4603" s="378">
        <f>Matrix!B1248</f>
        <v>0</v>
      </c>
      <c r="D4603" s="418" t="s">
        <v>25774</v>
      </c>
      <c r="E4603" s="394" t="s">
        <v>25785</v>
      </c>
      <c r="F4603" s="381" t="s">
        <v>13299</v>
      </c>
      <c r="G4603" s="382" t="s">
        <v>1249</v>
      </c>
    </row>
    <row r="4604" spans="1:7" ht="49.5">
      <c r="A4604" s="371">
        <v>4590</v>
      </c>
      <c r="B4604" s="377">
        <v>1288</v>
      </c>
      <c r="C4604" s="378">
        <f>Matrix!B1290</f>
        <v>0</v>
      </c>
      <c r="D4604" s="418" t="s">
        <v>25774</v>
      </c>
      <c r="E4604" s="394" t="s">
        <v>25785</v>
      </c>
      <c r="F4604" s="381" t="s">
        <v>13341</v>
      </c>
      <c r="G4604" s="382" t="s">
        <v>1291</v>
      </c>
    </row>
    <row r="4605" spans="1:7" ht="49.5">
      <c r="A4605" s="371">
        <v>4591</v>
      </c>
      <c r="B4605" s="377">
        <v>1291</v>
      </c>
      <c r="C4605" s="378">
        <f>Matrix!B1293</f>
        <v>0</v>
      </c>
      <c r="D4605" s="418" t="s">
        <v>25774</v>
      </c>
      <c r="E4605" s="394" t="s">
        <v>25785</v>
      </c>
      <c r="F4605" s="381" t="s">
        <v>13344</v>
      </c>
      <c r="G4605" s="382" t="s">
        <v>1294</v>
      </c>
    </row>
    <row r="4606" spans="1:7" ht="49.5">
      <c r="A4606" s="371">
        <v>4592</v>
      </c>
      <c r="B4606" s="377">
        <v>1302</v>
      </c>
      <c r="C4606" s="378">
        <f>Matrix!B1304</f>
        <v>0</v>
      </c>
      <c r="D4606" s="418" t="s">
        <v>25774</v>
      </c>
      <c r="E4606" s="394" t="s">
        <v>25785</v>
      </c>
      <c r="F4606" s="381" t="s">
        <v>13355</v>
      </c>
      <c r="G4606" s="382" t="s">
        <v>1305</v>
      </c>
    </row>
    <row r="4607" spans="1:7" ht="49.5">
      <c r="A4607" s="371">
        <v>4593</v>
      </c>
      <c r="B4607" s="377">
        <v>1310</v>
      </c>
      <c r="C4607" s="378">
        <f>Matrix!B1312</f>
        <v>0</v>
      </c>
      <c r="D4607" s="418" t="s">
        <v>25774</v>
      </c>
      <c r="E4607" s="394" t="s">
        <v>25785</v>
      </c>
      <c r="F4607" s="381" t="s">
        <v>13363</v>
      </c>
      <c r="G4607" s="382" t="s">
        <v>1313</v>
      </c>
    </row>
    <row r="4608" spans="1:7" ht="49.5">
      <c r="A4608" s="371">
        <v>4594</v>
      </c>
      <c r="B4608" s="377">
        <v>1352</v>
      </c>
      <c r="C4608" s="378">
        <f>Matrix!B1354</f>
        <v>0</v>
      </c>
      <c r="D4608" s="418" t="s">
        <v>25774</v>
      </c>
      <c r="E4608" s="394" t="s">
        <v>25785</v>
      </c>
      <c r="F4608" s="381" t="s">
        <v>13405</v>
      </c>
      <c r="G4608" s="382" t="s">
        <v>1354</v>
      </c>
    </row>
    <row r="4609" spans="1:7" ht="49.5">
      <c r="A4609" s="371">
        <v>4595</v>
      </c>
      <c r="B4609" s="377">
        <v>1374</v>
      </c>
      <c r="C4609" s="378">
        <f>Matrix!B1376</f>
        <v>0</v>
      </c>
      <c r="D4609" s="418" t="s">
        <v>25774</v>
      </c>
      <c r="E4609" s="394" t="s">
        <v>25785</v>
      </c>
      <c r="F4609" s="381" t="s">
        <v>13427</v>
      </c>
      <c r="G4609" s="382" t="s">
        <v>1376</v>
      </c>
    </row>
    <row r="4610" spans="1:7" ht="49.5">
      <c r="A4610" s="371">
        <v>4596</v>
      </c>
      <c r="B4610" s="377">
        <v>1375</v>
      </c>
      <c r="C4610" s="378">
        <f>Matrix!B1377</f>
        <v>0</v>
      </c>
      <c r="D4610" s="418" t="s">
        <v>25787</v>
      </c>
      <c r="E4610" s="394" t="s">
        <v>25788</v>
      </c>
      <c r="F4610" s="381" t="s">
        <v>13428</v>
      </c>
      <c r="G4610" s="382" t="s">
        <v>1377</v>
      </c>
    </row>
    <row r="4611" spans="1:7" ht="49.5">
      <c r="A4611" s="371">
        <v>4597</v>
      </c>
      <c r="B4611" s="377">
        <v>1377</v>
      </c>
      <c r="C4611" s="378">
        <f>Matrix!B1379</f>
        <v>0</v>
      </c>
      <c r="D4611" s="418" t="s">
        <v>25774</v>
      </c>
      <c r="E4611" s="394" t="s">
        <v>25785</v>
      </c>
      <c r="F4611" s="381" t="s">
        <v>13430</v>
      </c>
      <c r="G4611" s="382" t="s">
        <v>1379</v>
      </c>
    </row>
    <row r="4612" spans="1:7" ht="49.5">
      <c r="A4612" s="371">
        <v>4598</v>
      </c>
      <c r="B4612" s="377">
        <v>1378</v>
      </c>
      <c r="C4612" s="378">
        <f>Matrix!B1380</f>
        <v>0</v>
      </c>
      <c r="D4612" s="418" t="s">
        <v>25774</v>
      </c>
      <c r="E4612" s="394" t="s">
        <v>25785</v>
      </c>
      <c r="F4612" s="381" t="s">
        <v>13431</v>
      </c>
      <c r="G4612" s="382" t="s">
        <v>1380</v>
      </c>
    </row>
    <row r="4613" spans="1:7" ht="49.5">
      <c r="A4613" s="371">
        <v>4599</v>
      </c>
      <c r="B4613" s="377">
        <v>1457</v>
      </c>
      <c r="C4613" s="378">
        <f>Matrix!B1459</f>
        <v>0</v>
      </c>
      <c r="D4613" s="418" t="s">
        <v>25774</v>
      </c>
      <c r="E4613" s="394" t="s">
        <v>25785</v>
      </c>
      <c r="F4613" s="381" t="s">
        <v>13510</v>
      </c>
      <c r="G4613" s="382" t="s">
        <v>1459</v>
      </c>
    </row>
    <row r="4614" spans="1:7" ht="49.5">
      <c r="A4614" s="371">
        <v>4600</v>
      </c>
      <c r="B4614" s="377">
        <v>1518</v>
      </c>
      <c r="C4614" s="378">
        <f>Matrix!B1520</f>
        <v>0</v>
      </c>
      <c r="D4614" s="418" t="s">
        <v>25774</v>
      </c>
      <c r="E4614" s="394" t="s">
        <v>25785</v>
      </c>
      <c r="F4614" s="381" t="s">
        <v>13571</v>
      </c>
      <c r="G4614" s="382" t="s">
        <v>1520</v>
      </c>
    </row>
    <row r="4615" spans="1:7" ht="49.5">
      <c r="A4615" s="371">
        <v>4601</v>
      </c>
      <c r="B4615" s="377">
        <v>1520</v>
      </c>
      <c r="C4615" s="378">
        <f>Matrix!B1522</f>
        <v>0</v>
      </c>
      <c r="D4615" s="418" t="s">
        <v>25774</v>
      </c>
      <c r="E4615" s="394" t="s">
        <v>25785</v>
      </c>
      <c r="F4615" s="381" t="s">
        <v>13573</v>
      </c>
      <c r="G4615" s="382" t="s">
        <v>1522</v>
      </c>
    </row>
    <row r="4616" spans="1:7" ht="49.5">
      <c r="A4616" s="371">
        <v>4602</v>
      </c>
      <c r="B4616" s="377">
        <v>1605</v>
      </c>
      <c r="C4616" s="378">
        <f>Matrix!B1607</f>
        <v>0</v>
      </c>
      <c r="D4616" s="418" t="s">
        <v>25774</v>
      </c>
      <c r="E4616" s="394" t="s">
        <v>25785</v>
      </c>
      <c r="F4616" s="381" t="s">
        <v>13658</v>
      </c>
      <c r="G4616" s="382" t="s">
        <v>1607</v>
      </c>
    </row>
    <row r="4617" spans="1:7" ht="49.5">
      <c r="A4617" s="371">
        <v>4603</v>
      </c>
      <c r="B4617" s="377">
        <v>1618</v>
      </c>
      <c r="C4617" s="378">
        <f>Matrix!B1620</f>
        <v>0</v>
      </c>
      <c r="D4617" s="418" t="s">
        <v>25774</v>
      </c>
      <c r="E4617" s="394" t="s">
        <v>25785</v>
      </c>
      <c r="F4617" s="381" t="s">
        <v>13671</v>
      </c>
      <c r="G4617" s="382" t="s">
        <v>1620</v>
      </c>
    </row>
    <row r="4618" spans="1:7" ht="49.5">
      <c r="A4618" s="371">
        <v>4604</v>
      </c>
      <c r="B4618" s="377">
        <v>1730</v>
      </c>
      <c r="C4618" s="378">
        <f>Matrix!B1732</f>
        <v>0</v>
      </c>
      <c r="D4618" s="418" t="s">
        <v>25774</v>
      </c>
      <c r="E4618" s="394" t="s">
        <v>25785</v>
      </c>
      <c r="F4618" s="381" t="s">
        <v>13781</v>
      </c>
      <c r="G4618" s="382" t="s">
        <v>1732</v>
      </c>
    </row>
    <row r="4619" spans="1:7" ht="49.5">
      <c r="A4619" s="371">
        <v>4605</v>
      </c>
      <c r="B4619" s="377">
        <v>1788</v>
      </c>
      <c r="C4619" s="378">
        <f>Matrix!B1790</f>
        <v>0</v>
      </c>
      <c r="D4619" s="418" t="s">
        <v>25774</v>
      </c>
      <c r="E4619" s="394" t="s">
        <v>25785</v>
      </c>
      <c r="F4619" s="381" t="s">
        <v>13839</v>
      </c>
      <c r="G4619" s="382" t="s">
        <v>1790</v>
      </c>
    </row>
    <row r="4620" spans="1:7" ht="49.5">
      <c r="A4620" s="371">
        <v>4606</v>
      </c>
      <c r="B4620" s="377">
        <v>1794</v>
      </c>
      <c r="C4620" s="378">
        <f>Matrix!B1796</f>
        <v>0</v>
      </c>
      <c r="D4620" s="418" t="s">
        <v>25774</v>
      </c>
      <c r="E4620" s="394" t="s">
        <v>25785</v>
      </c>
      <c r="F4620" s="381" t="s">
        <v>13845</v>
      </c>
      <c r="G4620" s="382" t="s">
        <v>1796</v>
      </c>
    </row>
    <row r="4621" spans="1:7" ht="49.5">
      <c r="A4621" s="371">
        <v>4607</v>
      </c>
      <c r="B4621" s="377">
        <v>1799</v>
      </c>
      <c r="C4621" s="378">
        <f>Matrix!B1801</f>
        <v>0</v>
      </c>
      <c r="D4621" s="418" t="s">
        <v>25774</v>
      </c>
      <c r="E4621" s="394" t="s">
        <v>25785</v>
      </c>
      <c r="F4621" s="381" t="s">
        <v>13850</v>
      </c>
      <c r="G4621" s="382" t="s">
        <v>1801</v>
      </c>
    </row>
    <row r="4622" spans="1:7" ht="49.5">
      <c r="A4622" s="371">
        <v>4608</v>
      </c>
      <c r="B4622" s="377">
        <v>1823</v>
      </c>
      <c r="C4622" s="378">
        <f>Matrix!B1825</f>
        <v>0</v>
      </c>
      <c r="D4622" s="418" t="s">
        <v>25774</v>
      </c>
      <c r="E4622" s="394" t="s">
        <v>25785</v>
      </c>
      <c r="F4622" s="381" t="s">
        <v>13874</v>
      </c>
      <c r="G4622" s="382" t="s">
        <v>1825</v>
      </c>
    </row>
    <row r="4623" spans="1:7" ht="49.5">
      <c r="A4623" s="371">
        <v>4609</v>
      </c>
      <c r="B4623" s="377">
        <v>1852</v>
      </c>
      <c r="C4623" s="378">
        <f>Matrix!B1854</f>
        <v>0</v>
      </c>
      <c r="D4623" s="418" t="s">
        <v>25774</v>
      </c>
      <c r="E4623" s="394" t="s">
        <v>25785</v>
      </c>
      <c r="F4623" s="381" t="s">
        <v>13903</v>
      </c>
      <c r="G4623" s="382" t="s">
        <v>1854</v>
      </c>
    </row>
    <row r="4624" spans="1:7" ht="49.5">
      <c r="A4624" s="371">
        <v>4610</v>
      </c>
      <c r="B4624" s="377">
        <v>1853</v>
      </c>
      <c r="C4624" s="378">
        <f>Matrix!B1855</f>
        <v>0</v>
      </c>
      <c r="D4624" s="418" t="s">
        <v>25774</v>
      </c>
      <c r="E4624" s="394" t="s">
        <v>25785</v>
      </c>
      <c r="F4624" s="381" t="s">
        <v>13904</v>
      </c>
      <c r="G4624" s="382" t="s">
        <v>1855</v>
      </c>
    </row>
    <row r="4625" spans="1:7" ht="49.5">
      <c r="A4625" s="371">
        <v>4611</v>
      </c>
      <c r="B4625" s="377">
        <v>1871</v>
      </c>
      <c r="C4625" s="378">
        <f>Matrix!B1873</f>
        <v>0</v>
      </c>
      <c r="D4625" s="418" t="s">
        <v>25774</v>
      </c>
      <c r="E4625" s="394" t="s">
        <v>25785</v>
      </c>
      <c r="F4625" s="381" t="s">
        <v>13922</v>
      </c>
      <c r="G4625" s="382" t="s">
        <v>1873</v>
      </c>
    </row>
    <row r="4626" spans="1:7" ht="49.5">
      <c r="A4626" s="371">
        <v>4612</v>
      </c>
      <c r="B4626" s="377">
        <v>2137</v>
      </c>
      <c r="C4626" s="378">
        <f>Matrix!B2139</f>
        <v>0</v>
      </c>
      <c r="D4626" s="418" t="s">
        <v>25774</v>
      </c>
      <c r="E4626" s="394" t="s">
        <v>25785</v>
      </c>
      <c r="F4626" s="381" t="s">
        <v>14187</v>
      </c>
      <c r="G4626" s="382" t="s">
        <v>2139</v>
      </c>
    </row>
    <row r="4627" spans="1:7" ht="49.5">
      <c r="A4627" s="371">
        <v>4613</v>
      </c>
      <c r="B4627" s="377">
        <v>2138</v>
      </c>
      <c r="C4627" s="378">
        <f>Matrix!B2140</f>
        <v>0</v>
      </c>
      <c r="D4627" s="418" t="s">
        <v>25774</v>
      </c>
      <c r="E4627" s="394" t="s">
        <v>25785</v>
      </c>
      <c r="F4627" s="381" t="s">
        <v>14188</v>
      </c>
      <c r="G4627" s="382" t="s">
        <v>2140</v>
      </c>
    </row>
    <row r="4628" spans="1:7" ht="49.5">
      <c r="A4628" s="371">
        <v>4614</v>
      </c>
      <c r="B4628" s="377">
        <v>2140</v>
      </c>
      <c r="C4628" s="378">
        <f>Matrix!B2142</f>
        <v>0</v>
      </c>
      <c r="D4628" s="418" t="s">
        <v>25774</v>
      </c>
      <c r="E4628" s="394" t="s">
        <v>25785</v>
      </c>
      <c r="F4628" s="381" t="s">
        <v>14190</v>
      </c>
      <c r="G4628" s="382" t="s">
        <v>2142</v>
      </c>
    </row>
    <row r="4629" spans="1:7" ht="49.5">
      <c r="A4629" s="371">
        <v>4615</v>
      </c>
      <c r="B4629" s="377">
        <v>2143</v>
      </c>
      <c r="C4629" s="378">
        <f>Matrix!B2145</f>
        <v>0</v>
      </c>
      <c r="D4629" s="418" t="s">
        <v>25774</v>
      </c>
      <c r="E4629" s="394" t="s">
        <v>25785</v>
      </c>
      <c r="F4629" s="381" t="s">
        <v>14193</v>
      </c>
      <c r="G4629" s="382" t="s">
        <v>2145</v>
      </c>
    </row>
    <row r="4630" spans="1:7" ht="49.5">
      <c r="A4630" s="371">
        <v>4616</v>
      </c>
      <c r="B4630" s="377">
        <v>2158</v>
      </c>
      <c r="C4630" s="378">
        <f>Matrix!B2160</f>
        <v>0</v>
      </c>
      <c r="D4630" s="418" t="s">
        <v>25774</v>
      </c>
      <c r="E4630" s="394" t="s">
        <v>25785</v>
      </c>
      <c r="F4630" s="381" t="s">
        <v>14208</v>
      </c>
      <c r="G4630" s="382" t="s">
        <v>2160</v>
      </c>
    </row>
    <row r="4631" spans="1:7" ht="49.5">
      <c r="A4631" s="371">
        <v>4617</v>
      </c>
      <c r="B4631" s="377">
        <v>2160</v>
      </c>
      <c r="C4631" s="378">
        <f>Matrix!B2162</f>
        <v>0</v>
      </c>
      <c r="D4631" s="418" t="s">
        <v>25774</v>
      </c>
      <c r="E4631" s="394" t="s">
        <v>25785</v>
      </c>
      <c r="F4631" s="381" t="s">
        <v>14210</v>
      </c>
      <c r="G4631" s="382" t="s">
        <v>2162</v>
      </c>
    </row>
    <row r="4632" spans="1:7" ht="49.5">
      <c r="A4632" s="371">
        <v>4618</v>
      </c>
      <c r="B4632" s="377">
        <v>2168</v>
      </c>
      <c r="C4632" s="378">
        <f>Matrix!B2170</f>
        <v>0</v>
      </c>
      <c r="D4632" s="418" t="s">
        <v>25774</v>
      </c>
      <c r="E4632" s="394" t="s">
        <v>25785</v>
      </c>
      <c r="F4632" s="381" t="s">
        <v>14218</v>
      </c>
      <c r="G4632" s="382" t="s">
        <v>2170</v>
      </c>
    </row>
    <row r="4633" spans="1:7" ht="49.5">
      <c r="A4633" s="371">
        <v>4619</v>
      </c>
      <c r="B4633" s="377">
        <v>2173</v>
      </c>
      <c r="C4633" s="378">
        <f>Matrix!B2175</f>
        <v>0</v>
      </c>
      <c r="D4633" s="418" t="s">
        <v>25774</v>
      </c>
      <c r="E4633" s="394" t="s">
        <v>25785</v>
      </c>
      <c r="F4633" s="381" t="s">
        <v>14223</v>
      </c>
      <c r="G4633" s="382" t="s">
        <v>2175</v>
      </c>
    </row>
    <row r="4634" spans="1:7" ht="49.5">
      <c r="A4634" s="371">
        <v>4620</v>
      </c>
      <c r="B4634" s="377">
        <v>2184</v>
      </c>
      <c r="C4634" s="378">
        <f>Matrix!B2186</f>
        <v>0</v>
      </c>
      <c r="D4634" s="418" t="s">
        <v>25774</v>
      </c>
      <c r="E4634" s="394" t="s">
        <v>25785</v>
      </c>
      <c r="F4634" s="381" t="s">
        <v>14234</v>
      </c>
      <c r="G4634" s="382" t="s">
        <v>2186</v>
      </c>
    </row>
    <row r="4635" spans="1:7" ht="49.5">
      <c r="A4635" s="371">
        <v>4621</v>
      </c>
      <c r="B4635" s="377">
        <v>2188</v>
      </c>
      <c r="C4635" s="378">
        <f>Matrix!B2190</f>
        <v>0</v>
      </c>
      <c r="D4635" s="418" t="s">
        <v>25774</v>
      </c>
      <c r="E4635" s="394" t="s">
        <v>25785</v>
      </c>
      <c r="F4635" s="381" t="s">
        <v>14238</v>
      </c>
      <c r="G4635" s="382" t="s">
        <v>2190</v>
      </c>
    </row>
    <row r="4636" spans="1:7" ht="49.5">
      <c r="A4636" s="371">
        <v>4622</v>
      </c>
      <c r="B4636" s="377">
        <v>2504</v>
      </c>
      <c r="C4636" s="378">
        <f>Matrix!B2506</f>
        <v>0</v>
      </c>
      <c r="D4636" s="418" t="s">
        <v>25774</v>
      </c>
      <c r="E4636" s="394" t="s">
        <v>25785</v>
      </c>
      <c r="F4636" s="381" t="s">
        <v>14554</v>
      </c>
      <c r="G4636" s="382" t="s">
        <v>2504</v>
      </c>
    </row>
    <row r="4637" spans="1:7" ht="49.5">
      <c r="A4637" s="371">
        <v>4623</v>
      </c>
      <c r="B4637" s="377">
        <v>3128</v>
      </c>
      <c r="C4637" s="378">
        <f>Matrix!B3130</f>
        <v>0</v>
      </c>
      <c r="D4637" s="418" t="s">
        <v>25774</v>
      </c>
      <c r="E4637" s="394" t="s">
        <v>25785</v>
      </c>
      <c r="F4637" s="381" t="s">
        <v>15158</v>
      </c>
      <c r="G4637" s="382" t="s">
        <v>3131</v>
      </c>
    </row>
    <row r="4638" spans="1:7" ht="49.5">
      <c r="A4638" s="371">
        <v>4624</v>
      </c>
      <c r="B4638" s="377">
        <v>3153</v>
      </c>
      <c r="C4638" s="378">
        <f>Matrix!B3155</f>
        <v>0</v>
      </c>
      <c r="D4638" s="418" t="s">
        <v>25774</v>
      </c>
      <c r="E4638" s="394" t="s">
        <v>25785</v>
      </c>
      <c r="F4638" s="381" t="s">
        <v>15183</v>
      </c>
      <c r="G4638" s="382" t="s">
        <v>3156</v>
      </c>
    </row>
    <row r="4639" spans="1:7" ht="49.5">
      <c r="A4639" s="371">
        <v>4625</v>
      </c>
      <c r="B4639" s="377">
        <v>3154</v>
      </c>
      <c r="C4639" s="378">
        <f>Matrix!B3156</f>
        <v>0</v>
      </c>
      <c r="D4639" s="418" t="s">
        <v>25774</v>
      </c>
      <c r="E4639" s="394" t="s">
        <v>25785</v>
      </c>
      <c r="F4639" s="381" t="s">
        <v>15184</v>
      </c>
      <c r="G4639" s="382" t="s">
        <v>3157</v>
      </c>
    </row>
    <row r="4640" spans="1:7" ht="49.5">
      <c r="A4640" s="371">
        <v>4626</v>
      </c>
      <c r="B4640" s="377">
        <v>3155</v>
      </c>
      <c r="C4640" s="378">
        <f>Matrix!B3157</f>
        <v>0</v>
      </c>
      <c r="D4640" s="418" t="s">
        <v>25774</v>
      </c>
      <c r="E4640" s="394" t="s">
        <v>25785</v>
      </c>
      <c r="F4640" s="381" t="s">
        <v>15185</v>
      </c>
      <c r="G4640" s="382" t="s">
        <v>3158</v>
      </c>
    </row>
    <row r="4641" spans="1:7" ht="49.5">
      <c r="A4641" s="371">
        <v>4627</v>
      </c>
      <c r="B4641" s="377">
        <v>3205</v>
      </c>
      <c r="C4641" s="378">
        <f>Matrix!B3207</f>
        <v>0</v>
      </c>
      <c r="D4641" s="418" t="s">
        <v>25774</v>
      </c>
      <c r="E4641" s="394" t="s">
        <v>25785</v>
      </c>
      <c r="F4641" s="381" t="s">
        <v>15225</v>
      </c>
      <c r="G4641" s="382" t="s">
        <v>3208</v>
      </c>
    </row>
    <row r="4642" spans="1:7" ht="49.5">
      <c r="A4642" s="371">
        <v>4628</v>
      </c>
      <c r="B4642" s="377">
        <v>3220</v>
      </c>
      <c r="C4642" s="378">
        <f>Matrix!B3222</f>
        <v>0</v>
      </c>
      <c r="D4642" s="418" t="s">
        <v>25774</v>
      </c>
      <c r="E4642" s="394" t="s">
        <v>25785</v>
      </c>
      <c r="F4642" s="381" t="s">
        <v>15239</v>
      </c>
      <c r="G4642" s="382" t="s">
        <v>3222</v>
      </c>
    </row>
    <row r="4643" spans="1:7" ht="49.5">
      <c r="A4643" s="371">
        <v>4629</v>
      </c>
      <c r="B4643" s="377">
        <v>3221</v>
      </c>
      <c r="C4643" s="378">
        <f>Matrix!B3223</f>
        <v>0</v>
      </c>
      <c r="D4643" s="418" t="s">
        <v>25774</v>
      </c>
      <c r="E4643" s="394" t="s">
        <v>25785</v>
      </c>
      <c r="F4643" s="381" t="s">
        <v>15240</v>
      </c>
      <c r="G4643" s="382" t="s">
        <v>3223</v>
      </c>
    </row>
    <row r="4644" spans="1:7" ht="49.5">
      <c r="A4644" s="371">
        <v>4630</v>
      </c>
      <c r="B4644" s="377">
        <v>3228</v>
      </c>
      <c r="C4644" s="378">
        <f>Matrix!B3230</f>
        <v>0</v>
      </c>
      <c r="D4644" s="418" t="s">
        <v>25774</v>
      </c>
      <c r="E4644" s="394" t="s">
        <v>25785</v>
      </c>
      <c r="F4644" s="381" t="s">
        <v>15247</v>
      </c>
      <c r="G4644" s="382" t="s">
        <v>3229</v>
      </c>
    </row>
    <row r="4645" spans="1:7" ht="49.5">
      <c r="A4645" s="371">
        <v>4631</v>
      </c>
      <c r="B4645" s="377">
        <v>3370</v>
      </c>
      <c r="C4645" s="378">
        <f>Matrix!B3372</f>
        <v>0</v>
      </c>
      <c r="D4645" s="418" t="s">
        <v>25774</v>
      </c>
      <c r="E4645" s="394" t="s">
        <v>25785</v>
      </c>
      <c r="F4645" s="381" t="s">
        <v>15388</v>
      </c>
      <c r="G4645" s="382" t="s">
        <v>3371</v>
      </c>
    </row>
    <row r="4646" spans="1:7" ht="49.5">
      <c r="A4646" s="371">
        <v>4632</v>
      </c>
      <c r="B4646" s="377">
        <v>3371</v>
      </c>
      <c r="C4646" s="378">
        <f>Matrix!B3373</f>
        <v>0</v>
      </c>
      <c r="D4646" s="418" t="s">
        <v>25774</v>
      </c>
      <c r="E4646" s="394" t="s">
        <v>25785</v>
      </c>
      <c r="F4646" s="381" t="s">
        <v>15389</v>
      </c>
      <c r="G4646" s="382" t="s">
        <v>3372</v>
      </c>
    </row>
    <row r="4647" spans="1:7" ht="49.5">
      <c r="A4647" s="371">
        <v>4633</v>
      </c>
      <c r="B4647" s="377">
        <v>3482</v>
      </c>
      <c r="C4647" s="378">
        <f>Matrix!B3484</f>
        <v>0</v>
      </c>
      <c r="D4647" s="418" t="s">
        <v>25774</v>
      </c>
      <c r="E4647" s="394" t="s">
        <v>25785</v>
      </c>
      <c r="F4647" s="381" t="s">
        <v>15471</v>
      </c>
      <c r="G4647" s="382" t="s">
        <v>3487</v>
      </c>
    </row>
    <row r="4648" spans="1:7" ht="51.75">
      <c r="A4648" s="371">
        <v>4634</v>
      </c>
      <c r="B4648" s="377">
        <v>3598</v>
      </c>
      <c r="C4648" s="378">
        <f>Matrix!B3600</f>
        <v>0</v>
      </c>
      <c r="D4648" s="418" t="s">
        <v>25774</v>
      </c>
      <c r="E4648" s="394" t="s">
        <v>25785</v>
      </c>
      <c r="F4648" s="381" t="s">
        <v>15587</v>
      </c>
      <c r="G4648" s="382" t="s">
        <v>3603</v>
      </c>
    </row>
    <row r="4649" spans="1:7" ht="49.5">
      <c r="A4649" s="371">
        <v>4635</v>
      </c>
      <c r="B4649" s="377">
        <v>3599</v>
      </c>
      <c r="C4649" s="378">
        <f>Matrix!B3601</f>
        <v>0</v>
      </c>
      <c r="D4649" s="418" t="s">
        <v>25774</v>
      </c>
      <c r="E4649" s="394" t="s">
        <v>25785</v>
      </c>
      <c r="F4649" s="381" t="s">
        <v>15588</v>
      </c>
      <c r="G4649" s="382" t="s">
        <v>3604</v>
      </c>
    </row>
    <row r="4650" spans="1:7" ht="49.5">
      <c r="A4650" s="371">
        <v>4636</v>
      </c>
      <c r="B4650" s="377">
        <v>3601</v>
      </c>
      <c r="C4650" s="378">
        <f>Matrix!B3603</f>
        <v>0</v>
      </c>
      <c r="D4650" s="418" t="s">
        <v>25774</v>
      </c>
      <c r="E4650" s="394" t="s">
        <v>25785</v>
      </c>
      <c r="F4650" s="381" t="s">
        <v>15590</v>
      </c>
      <c r="G4650" s="382" t="s">
        <v>3606</v>
      </c>
    </row>
    <row r="4651" spans="1:7" ht="51.75">
      <c r="A4651" s="371">
        <v>4637</v>
      </c>
      <c r="B4651" s="377">
        <v>3602</v>
      </c>
      <c r="C4651" s="378">
        <f>Matrix!B3604</f>
        <v>0</v>
      </c>
      <c r="D4651" s="418" t="s">
        <v>25774</v>
      </c>
      <c r="E4651" s="394" t="s">
        <v>25785</v>
      </c>
      <c r="F4651" s="381" t="s">
        <v>15591</v>
      </c>
      <c r="G4651" s="382" t="s">
        <v>3607</v>
      </c>
    </row>
    <row r="4652" spans="1:7" ht="49.5">
      <c r="A4652" s="371">
        <v>4638</v>
      </c>
      <c r="B4652" s="377">
        <v>3605</v>
      </c>
      <c r="C4652" s="378">
        <f>Matrix!B3607</f>
        <v>0</v>
      </c>
      <c r="D4652" s="418" t="s">
        <v>25774</v>
      </c>
      <c r="E4652" s="394" t="s">
        <v>25785</v>
      </c>
      <c r="F4652" s="381" t="s">
        <v>15594</v>
      </c>
      <c r="G4652" s="382" t="s">
        <v>3610</v>
      </c>
    </row>
    <row r="4653" spans="1:7" ht="49.5">
      <c r="A4653" s="371">
        <v>4639</v>
      </c>
      <c r="B4653" s="377">
        <v>3643</v>
      </c>
      <c r="C4653" s="378">
        <f>Matrix!B3645</f>
        <v>0</v>
      </c>
      <c r="D4653" s="418" t="s">
        <v>25774</v>
      </c>
      <c r="E4653" s="394" t="s">
        <v>25785</v>
      </c>
      <c r="F4653" s="381" t="s">
        <v>15632</v>
      </c>
      <c r="G4653" s="382" t="s">
        <v>3648</v>
      </c>
    </row>
    <row r="4654" spans="1:7" ht="49.5">
      <c r="A4654" s="371">
        <v>4640</v>
      </c>
      <c r="B4654" s="377">
        <v>3644</v>
      </c>
      <c r="C4654" s="378">
        <f>Matrix!B3646</f>
        <v>0</v>
      </c>
      <c r="D4654" s="418" t="s">
        <v>25774</v>
      </c>
      <c r="E4654" s="394" t="s">
        <v>25785</v>
      </c>
      <c r="F4654" s="381" t="s">
        <v>15633</v>
      </c>
      <c r="G4654" s="382" t="s">
        <v>3649</v>
      </c>
    </row>
    <row r="4655" spans="1:7" ht="49.5">
      <c r="A4655" s="371">
        <v>4641</v>
      </c>
      <c r="B4655" s="377">
        <v>3645</v>
      </c>
      <c r="C4655" s="378">
        <f>Matrix!B3647</f>
        <v>0</v>
      </c>
      <c r="D4655" s="418" t="s">
        <v>25774</v>
      </c>
      <c r="E4655" s="394" t="s">
        <v>25785</v>
      </c>
      <c r="F4655" s="381" t="s">
        <v>15634</v>
      </c>
      <c r="G4655" s="382" t="s">
        <v>3650</v>
      </c>
    </row>
    <row r="4656" spans="1:7" ht="49.5">
      <c r="A4656" s="371">
        <v>4642</v>
      </c>
      <c r="B4656" s="377">
        <v>3663</v>
      </c>
      <c r="C4656" s="378">
        <f>Matrix!B3665</f>
        <v>0</v>
      </c>
      <c r="D4656" s="418" t="s">
        <v>25774</v>
      </c>
      <c r="E4656" s="394" t="s">
        <v>25785</v>
      </c>
      <c r="F4656" s="381" t="s">
        <v>15652</v>
      </c>
      <c r="G4656" s="382" t="s">
        <v>3668</v>
      </c>
    </row>
    <row r="4657" spans="1:7" ht="49.5">
      <c r="A4657" s="371">
        <v>4643</v>
      </c>
      <c r="B4657" s="377">
        <v>4043</v>
      </c>
      <c r="C4657" s="378">
        <f>Matrix!B4045</f>
        <v>0</v>
      </c>
      <c r="D4657" s="418" t="s">
        <v>25774</v>
      </c>
      <c r="E4657" s="394" t="s">
        <v>25785</v>
      </c>
      <c r="F4657" s="381" t="s">
        <v>16031</v>
      </c>
      <c r="G4657" s="382" t="s">
        <v>4044</v>
      </c>
    </row>
    <row r="4658" spans="1:7" ht="49.5">
      <c r="A4658" s="371">
        <v>4644</v>
      </c>
      <c r="B4658" s="377">
        <v>4067</v>
      </c>
      <c r="C4658" s="378">
        <f>Matrix!B4069</f>
        <v>0</v>
      </c>
      <c r="D4658" s="418" t="s">
        <v>25774</v>
      </c>
      <c r="E4658" s="394" t="s">
        <v>25785</v>
      </c>
      <c r="F4658" s="381" t="s">
        <v>16055</v>
      </c>
      <c r="G4658" s="382" t="s">
        <v>4068</v>
      </c>
    </row>
    <row r="4659" spans="1:7" ht="49.5">
      <c r="A4659" s="371">
        <v>4645</v>
      </c>
      <c r="B4659" s="377">
        <v>4115</v>
      </c>
      <c r="C4659" s="378">
        <f>Matrix!B4117</f>
        <v>0</v>
      </c>
      <c r="D4659" s="418" t="s">
        <v>25774</v>
      </c>
      <c r="E4659" s="394" t="s">
        <v>25785</v>
      </c>
      <c r="F4659" s="381" t="s">
        <v>16103</v>
      </c>
      <c r="G4659" s="382" t="s">
        <v>4116</v>
      </c>
    </row>
    <row r="4660" spans="1:7" ht="49.5">
      <c r="A4660" s="371">
        <v>4646</v>
      </c>
      <c r="B4660" s="377">
        <v>4332</v>
      </c>
      <c r="C4660" s="378">
        <f>Matrix!B4334</f>
        <v>0</v>
      </c>
      <c r="D4660" s="418" t="s">
        <v>25774</v>
      </c>
      <c r="E4660" s="394" t="s">
        <v>25785</v>
      </c>
      <c r="F4660" s="381" t="s">
        <v>16189</v>
      </c>
      <c r="G4660" s="382" t="s">
        <v>4202</v>
      </c>
    </row>
    <row r="4661" spans="1:7" ht="49.5">
      <c r="A4661" s="371">
        <v>4647</v>
      </c>
      <c r="B4661" s="377">
        <v>4391</v>
      </c>
      <c r="C4661" s="378">
        <f>Matrix!B4393</f>
        <v>0</v>
      </c>
      <c r="D4661" s="418" t="s">
        <v>25774</v>
      </c>
      <c r="E4661" s="394" t="s">
        <v>25785</v>
      </c>
      <c r="F4661" s="381" t="s">
        <v>16248</v>
      </c>
      <c r="G4661" s="382" t="s">
        <v>4261</v>
      </c>
    </row>
    <row r="4662" spans="1:7" ht="49.5">
      <c r="A4662" s="371">
        <v>4648</v>
      </c>
      <c r="B4662" s="377">
        <v>4437</v>
      </c>
      <c r="C4662" s="378">
        <f>Matrix!B4439</f>
        <v>0</v>
      </c>
      <c r="D4662" s="418" t="s">
        <v>25774</v>
      </c>
      <c r="E4662" s="394" t="s">
        <v>25785</v>
      </c>
      <c r="F4662" s="381" t="s">
        <v>16294</v>
      </c>
      <c r="G4662" s="382" t="s">
        <v>4307</v>
      </c>
    </row>
    <row r="4663" spans="1:7" ht="49.5">
      <c r="A4663" s="371">
        <v>4649</v>
      </c>
      <c r="B4663" s="377">
        <v>4440</v>
      </c>
      <c r="C4663" s="378">
        <f>Matrix!B4442</f>
        <v>0</v>
      </c>
      <c r="D4663" s="418" t="s">
        <v>25774</v>
      </c>
      <c r="E4663" s="394" t="s">
        <v>25785</v>
      </c>
      <c r="F4663" s="381" t="s">
        <v>16297</v>
      </c>
      <c r="G4663" s="382" t="s">
        <v>4310</v>
      </c>
    </row>
    <row r="4664" spans="1:7" ht="49.5">
      <c r="A4664" s="371">
        <v>4650</v>
      </c>
      <c r="B4664" s="377">
        <v>4441</v>
      </c>
      <c r="C4664" s="378">
        <f>Matrix!B4443</f>
        <v>0</v>
      </c>
      <c r="D4664" s="418" t="s">
        <v>25774</v>
      </c>
      <c r="E4664" s="394" t="s">
        <v>25785</v>
      </c>
      <c r="F4664" s="381" t="s">
        <v>16297</v>
      </c>
      <c r="G4664" s="382" t="s">
        <v>4311</v>
      </c>
    </row>
    <row r="4665" spans="1:7" ht="49.5">
      <c r="A4665" s="371">
        <v>4651</v>
      </c>
      <c r="B4665" s="377">
        <v>4463</v>
      </c>
      <c r="C4665" s="378">
        <f>Matrix!B4465</f>
        <v>0</v>
      </c>
      <c r="D4665" s="418" t="s">
        <v>25774</v>
      </c>
      <c r="E4665" s="394" t="s">
        <v>25785</v>
      </c>
      <c r="F4665" s="381" t="s">
        <v>16319</v>
      </c>
      <c r="G4665" s="382" t="s">
        <v>4333</v>
      </c>
    </row>
    <row r="4666" spans="1:7" ht="49.5">
      <c r="A4666" s="371">
        <v>4652</v>
      </c>
      <c r="B4666" s="377">
        <v>4682</v>
      </c>
      <c r="C4666" s="378">
        <f>Matrix!B4684</f>
        <v>0</v>
      </c>
      <c r="D4666" s="418" t="s">
        <v>25774</v>
      </c>
      <c r="E4666" s="394" t="s">
        <v>25785</v>
      </c>
      <c r="F4666" s="381" t="s">
        <v>16538</v>
      </c>
      <c r="G4666" s="382" t="s">
        <v>4552</v>
      </c>
    </row>
    <row r="4667" spans="1:7" ht="49.5">
      <c r="A4667" s="371">
        <v>4653</v>
      </c>
      <c r="B4667" s="377">
        <v>4970</v>
      </c>
      <c r="C4667" s="378">
        <f>Matrix!B4972</f>
        <v>0</v>
      </c>
      <c r="D4667" s="418" t="s">
        <v>25774</v>
      </c>
      <c r="E4667" s="394" t="s">
        <v>25785</v>
      </c>
      <c r="F4667" s="381" t="s">
        <v>16826</v>
      </c>
      <c r="G4667" s="382" t="s">
        <v>4839</v>
      </c>
    </row>
    <row r="4668" spans="1:7" ht="49.5">
      <c r="A4668" s="371">
        <v>4654</v>
      </c>
      <c r="B4668" s="377">
        <v>4979</v>
      </c>
      <c r="C4668" s="378">
        <f>Matrix!B4981</f>
        <v>0</v>
      </c>
      <c r="D4668" s="418" t="s">
        <v>25774</v>
      </c>
      <c r="E4668" s="394" t="s">
        <v>25785</v>
      </c>
      <c r="F4668" s="381" t="s">
        <v>16835</v>
      </c>
      <c r="G4668" s="382" t="s">
        <v>4848</v>
      </c>
    </row>
    <row r="4669" spans="1:7" ht="49.5">
      <c r="A4669" s="371">
        <v>4655</v>
      </c>
      <c r="B4669" s="377">
        <v>4987</v>
      </c>
      <c r="C4669" s="378">
        <f>Matrix!B4989</f>
        <v>0</v>
      </c>
      <c r="D4669" s="418" t="s">
        <v>25774</v>
      </c>
      <c r="E4669" s="394" t="s">
        <v>25785</v>
      </c>
      <c r="F4669" s="381" t="s">
        <v>16843</v>
      </c>
      <c r="G4669" s="382" t="s">
        <v>4856</v>
      </c>
    </row>
    <row r="4670" spans="1:7" ht="49.5">
      <c r="A4670" s="371">
        <v>4656</v>
      </c>
      <c r="B4670" s="377">
        <v>4994</v>
      </c>
      <c r="C4670" s="378">
        <f>Matrix!B4996</f>
        <v>0</v>
      </c>
      <c r="D4670" s="418" t="s">
        <v>25774</v>
      </c>
      <c r="E4670" s="394" t="s">
        <v>25785</v>
      </c>
      <c r="F4670" s="381" t="s">
        <v>16850</v>
      </c>
      <c r="G4670" s="382" t="s">
        <v>4863</v>
      </c>
    </row>
    <row r="4671" spans="1:7" ht="49.5">
      <c r="A4671" s="371">
        <v>4657</v>
      </c>
      <c r="B4671" s="377">
        <v>5063</v>
      </c>
      <c r="C4671" s="378">
        <f>Matrix!B5065</f>
        <v>0</v>
      </c>
      <c r="D4671" s="418" t="s">
        <v>25774</v>
      </c>
      <c r="E4671" s="394" t="s">
        <v>25785</v>
      </c>
      <c r="F4671" s="381" t="s">
        <v>16919</v>
      </c>
      <c r="G4671" s="382" t="s">
        <v>4932</v>
      </c>
    </row>
    <row r="4672" spans="1:7" ht="49.5">
      <c r="A4672" s="371">
        <v>4658</v>
      </c>
      <c r="B4672" s="377">
        <v>5220</v>
      </c>
      <c r="C4672" s="378">
        <f>Matrix!B5222</f>
        <v>0</v>
      </c>
      <c r="D4672" s="418" t="s">
        <v>25774</v>
      </c>
      <c r="E4672" s="394" t="s">
        <v>25785</v>
      </c>
      <c r="F4672" s="381" t="s">
        <v>17073</v>
      </c>
      <c r="G4672" s="382" t="s">
        <v>5089</v>
      </c>
    </row>
    <row r="4673" spans="1:7" ht="49.5">
      <c r="A4673" s="371">
        <v>4659</v>
      </c>
      <c r="B4673" s="377">
        <v>5221</v>
      </c>
      <c r="C4673" s="378">
        <f>Matrix!B5223</f>
        <v>0</v>
      </c>
      <c r="D4673" s="418" t="s">
        <v>25774</v>
      </c>
      <c r="E4673" s="394" t="s">
        <v>25785</v>
      </c>
      <c r="F4673" s="381" t="s">
        <v>17074</v>
      </c>
      <c r="G4673" s="382" t="s">
        <v>5090</v>
      </c>
    </row>
    <row r="4674" spans="1:7" ht="49.5">
      <c r="A4674" s="371">
        <v>4661</v>
      </c>
      <c r="B4674" s="377">
        <v>5606</v>
      </c>
      <c r="C4674" s="378">
        <f>Matrix!B5608</f>
        <v>0</v>
      </c>
      <c r="D4674" s="418" t="s">
        <v>25774</v>
      </c>
      <c r="E4674" s="394" t="s">
        <v>25785</v>
      </c>
      <c r="F4674" s="381" t="s">
        <v>17458</v>
      </c>
      <c r="G4674" s="382" t="s">
        <v>5475</v>
      </c>
    </row>
    <row r="4675" spans="1:7" ht="49.5">
      <c r="A4675" s="371">
        <v>4662</v>
      </c>
      <c r="B4675" s="377">
        <v>5607</v>
      </c>
      <c r="C4675" s="378">
        <f>Matrix!B5609</f>
        <v>0</v>
      </c>
      <c r="D4675" s="418" t="s">
        <v>25774</v>
      </c>
      <c r="E4675" s="394" t="s">
        <v>25785</v>
      </c>
      <c r="F4675" s="381" t="s">
        <v>17459</v>
      </c>
      <c r="G4675" s="382" t="s">
        <v>5476</v>
      </c>
    </row>
    <row r="4676" spans="1:7" ht="49.5">
      <c r="A4676" s="371">
        <v>4663</v>
      </c>
      <c r="B4676" s="377">
        <v>5624</v>
      </c>
      <c r="C4676" s="378">
        <f>Matrix!B5626</f>
        <v>0</v>
      </c>
      <c r="D4676" s="418" t="s">
        <v>25774</v>
      </c>
      <c r="E4676" s="394" t="s">
        <v>25785</v>
      </c>
      <c r="F4676" s="381" t="s">
        <v>17474</v>
      </c>
      <c r="G4676" s="382" t="s">
        <v>5491</v>
      </c>
    </row>
    <row r="4677" spans="1:7" ht="49.5">
      <c r="A4677" s="371">
        <v>4664</v>
      </c>
      <c r="B4677" s="377">
        <v>5661</v>
      </c>
      <c r="C4677" s="378">
        <f>Matrix!B5663</f>
        <v>0</v>
      </c>
      <c r="D4677" s="418" t="s">
        <v>25774</v>
      </c>
      <c r="E4677" s="394" t="s">
        <v>25785</v>
      </c>
      <c r="F4677" s="381" t="s">
        <v>17511</v>
      </c>
      <c r="G4677" s="382" t="s">
        <v>5528</v>
      </c>
    </row>
    <row r="4678" spans="1:7" ht="49.5">
      <c r="A4678" s="371">
        <v>4665</v>
      </c>
      <c r="B4678" s="377">
        <v>5996</v>
      </c>
      <c r="C4678" s="378">
        <f>Matrix!B5998</f>
        <v>0</v>
      </c>
      <c r="D4678" s="418" t="s">
        <v>25774</v>
      </c>
      <c r="E4678" s="394" t="s">
        <v>25785</v>
      </c>
      <c r="F4678" s="381" t="s">
        <v>17846</v>
      </c>
      <c r="G4678" s="382" t="s">
        <v>5862</v>
      </c>
    </row>
    <row r="4679" spans="1:7" ht="49.5">
      <c r="A4679" s="371">
        <v>4666</v>
      </c>
      <c r="B4679" s="377">
        <v>5997</v>
      </c>
      <c r="C4679" s="378">
        <f>Matrix!B5999</f>
        <v>0</v>
      </c>
      <c r="D4679" s="418" t="s">
        <v>25774</v>
      </c>
      <c r="E4679" s="394" t="s">
        <v>25785</v>
      </c>
      <c r="F4679" s="381" t="s">
        <v>17847</v>
      </c>
      <c r="G4679" s="382" t="s">
        <v>5863</v>
      </c>
    </row>
    <row r="4680" spans="1:7" ht="49.5">
      <c r="A4680" s="371">
        <v>4667</v>
      </c>
      <c r="B4680" s="377">
        <v>5998</v>
      </c>
      <c r="C4680" s="378">
        <f>Matrix!B6000</f>
        <v>0</v>
      </c>
      <c r="D4680" s="418" t="s">
        <v>25774</v>
      </c>
      <c r="E4680" s="394" t="s">
        <v>25785</v>
      </c>
      <c r="F4680" s="381" t="s">
        <v>17848</v>
      </c>
      <c r="G4680" s="382" t="s">
        <v>5864</v>
      </c>
    </row>
    <row r="4681" spans="1:7" ht="49.5">
      <c r="A4681" s="371">
        <v>4668</v>
      </c>
      <c r="B4681" s="377">
        <v>5999</v>
      </c>
      <c r="C4681" s="378">
        <f>Matrix!B6001</f>
        <v>0</v>
      </c>
      <c r="D4681" s="418" t="s">
        <v>25774</v>
      </c>
      <c r="E4681" s="394" t="s">
        <v>25785</v>
      </c>
      <c r="F4681" s="381" t="s">
        <v>17849</v>
      </c>
      <c r="G4681" s="382" t="s">
        <v>5865</v>
      </c>
    </row>
    <row r="4682" spans="1:7" ht="49.5">
      <c r="A4682" s="371">
        <v>4669</v>
      </c>
      <c r="B4682" s="377">
        <v>6000</v>
      </c>
      <c r="C4682" s="378">
        <f>Matrix!B6002</f>
        <v>0</v>
      </c>
      <c r="D4682" s="418" t="s">
        <v>25774</v>
      </c>
      <c r="E4682" s="394" t="s">
        <v>25785</v>
      </c>
      <c r="F4682" s="381" t="s">
        <v>17850</v>
      </c>
      <c r="G4682" s="382" t="s">
        <v>5866</v>
      </c>
    </row>
    <row r="4683" spans="1:7" ht="49.5">
      <c r="A4683" s="371">
        <v>4670</v>
      </c>
      <c r="B4683" s="377">
        <v>6003</v>
      </c>
      <c r="C4683" s="378">
        <f>Matrix!B6005</f>
        <v>0</v>
      </c>
      <c r="D4683" s="418" t="s">
        <v>25774</v>
      </c>
      <c r="E4683" s="394" t="s">
        <v>25785</v>
      </c>
      <c r="F4683" s="381" t="s">
        <v>17853</v>
      </c>
      <c r="G4683" s="382" t="s">
        <v>5869</v>
      </c>
    </row>
    <row r="4684" spans="1:7" ht="49.5">
      <c r="A4684" s="371">
        <v>4671</v>
      </c>
      <c r="B4684" s="377">
        <v>6250</v>
      </c>
      <c r="C4684" s="378">
        <f>Matrix!B6252</f>
        <v>0</v>
      </c>
      <c r="D4684" s="418" t="s">
        <v>25774</v>
      </c>
      <c r="E4684" s="394" t="s">
        <v>25785</v>
      </c>
      <c r="F4684" s="381" t="s">
        <v>18100</v>
      </c>
      <c r="G4684" s="382" t="s">
        <v>6115</v>
      </c>
    </row>
    <row r="4685" spans="1:7" ht="51.75">
      <c r="A4685" s="371">
        <v>4672</v>
      </c>
      <c r="B4685" s="377">
        <v>6369</v>
      </c>
      <c r="C4685" s="378">
        <f>Matrix!B6371</f>
        <v>0</v>
      </c>
      <c r="D4685" s="418" t="s">
        <v>25774</v>
      </c>
      <c r="E4685" s="394" t="s">
        <v>25785</v>
      </c>
      <c r="F4685" s="381" t="s">
        <v>18217</v>
      </c>
      <c r="G4685" s="382" t="s">
        <v>6231</v>
      </c>
    </row>
    <row r="4686" spans="1:7" ht="49.5">
      <c r="A4686" s="371">
        <v>4673</v>
      </c>
      <c r="B4686" s="377">
        <v>6374</v>
      </c>
      <c r="C4686" s="378">
        <f>Matrix!B6376</f>
        <v>0</v>
      </c>
      <c r="D4686" s="418" t="s">
        <v>25774</v>
      </c>
      <c r="E4686" s="394" t="s">
        <v>25785</v>
      </c>
      <c r="F4686" s="381" t="s">
        <v>18222</v>
      </c>
      <c r="G4686" s="382" t="s">
        <v>6236</v>
      </c>
    </row>
    <row r="4687" spans="1:7" ht="49.5">
      <c r="A4687" s="371">
        <v>4674</v>
      </c>
      <c r="B4687" s="377">
        <v>6393</v>
      </c>
      <c r="C4687" s="378">
        <f>Matrix!B6395</f>
        <v>0</v>
      </c>
      <c r="D4687" s="418" t="s">
        <v>25774</v>
      </c>
      <c r="E4687" s="394" t="s">
        <v>25785</v>
      </c>
      <c r="F4687" s="381" t="s">
        <v>18241</v>
      </c>
      <c r="G4687" s="382" t="s">
        <v>6255</v>
      </c>
    </row>
    <row r="4688" spans="1:7" ht="49.5">
      <c r="A4688" s="371">
        <v>4675</v>
      </c>
      <c r="B4688" s="377">
        <v>6418</v>
      </c>
      <c r="C4688" s="378">
        <f>Matrix!B6420</f>
        <v>0</v>
      </c>
      <c r="D4688" s="418" t="s">
        <v>25774</v>
      </c>
      <c r="E4688" s="394" t="s">
        <v>25785</v>
      </c>
      <c r="F4688" s="381" t="s">
        <v>18266</v>
      </c>
      <c r="G4688" s="382" t="s">
        <v>6279</v>
      </c>
    </row>
    <row r="4689" spans="1:7" ht="49.5">
      <c r="A4689" s="371">
        <v>4676</v>
      </c>
      <c r="B4689" s="377">
        <v>6446</v>
      </c>
      <c r="C4689" s="378">
        <f>Matrix!B6448</f>
        <v>0</v>
      </c>
      <c r="D4689" s="418" t="s">
        <v>25774</v>
      </c>
      <c r="E4689" s="394" t="s">
        <v>25785</v>
      </c>
      <c r="F4689" s="381" t="s">
        <v>18294</v>
      </c>
      <c r="G4689" s="382" t="s">
        <v>6307</v>
      </c>
    </row>
    <row r="4690" spans="1:7" ht="49.5">
      <c r="A4690" s="371">
        <v>4677</v>
      </c>
      <c r="B4690" s="377">
        <v>6538</v>
      </c>
      <c r="C4690" s="378">
        <f>Matrix!B6540</f>
        <v>0</v>
      </c>
      <c r="D4690" s="418" t="s">
        <v>25774</v>
      </c>
      <c r="E4690" s="394" t="s">
        <v>25785</v>
      </c>
      <c r="F4690" s="381" t="s">
        <v>18386</v>
      </c>
      <c r="G4690" s="382" t="s">
        <v>6399</v>
      </c>
    </row>
    <row r="4691" spans="1:7" ht="49.5">
      <c r="A4691" s="371">
        <v>4678</v>
      </c>
      <c r="B4691" s="377">
        <v>6714</v>
      </c>
      <c r="C4691" s="378">
        <f>Matrix!B6716</f>
        <v>0</v>
      </c>
      <c r="D4691" s="418" t="s">
        <v>25774</v>
      </c>
      <c r="E4691" s="394" t="s">
        <v>25785</v>
      </c>
      <c r="F4691" s="381" t="s">
        <v>18562</v>
      </c>
      <c r="G4691" s="382" t="s">
        <v>6575</v>
      </c>
    </row>
    <row r="4692" spans="1:7" ht="49.5">
      <c r="A4692" s="371">
        <v>4679</v>
      </c>
      <c r="B4692" s="377">
        <v>6738</v>
      </c>
      <c r="C4692" s="378">
        <f>Matrix!B6740</f>
        <v>0</v>
      </c>
      <c r="D4692" s="418" t="s">
        <v>25774</v>
      </c>
      <c r="E4692" s="394" t="s">
        <v>25785</v>
      </c>
      <c r="F4692" s="381" t="s">
        <v>18586</v>
      </c>
      <c r="G4692" s="382" t="s">
        <v>6599</v>
      </c>
    </row>
    <row r="4693" spans="1:7" ht="49.5">
      <c r="A4693" s="371">
        <v>4680</v>
      </c>
      <c r="B4693" s="377">
        <v>6777</v>
      </c>
      <c r="C4693" s="378">
        <f>Matrix!B6779</f>
        <v>0</v>
      </c>
      <c r="D4693" s="418" t="s">
        <v>25774</v>
      </c>
      <c r="E4693" s="394" t="s">
        <v>25785</v>
      </c>
      <c r="F4693" s="381" t="s">
        <v>18625</v>
      </c>
      <c r="G4693" s="382" t="s">
        <v>6638</v>
      </c>
    </row>
    <row r="4694" spans="1:7" ht="51.75">
      <c r="A4694" s="371">
        <v>4681</v>
      </c>
      <c r="B4694" s="377">
        <v>6778</v>
      </c>
      <c r="C4694" s="378">
        <f>Matrix!B6780</f>
        <v>0</v>
      </c>
      <c r="D4694" s="418" t="s">
        <v>25774</v>
      </c>
      <c r="E4694" s="394" t="s">
        <v>25785</v>
      </c>
      <c r="F4694" s="381" t="s">
        <v>18626</v>
      </c>
      <c r="G4694" s="382" t="s">
        <v>6639</v>
      </c>
    </row>
    <row r="4695" spans="1:7" ht="49.5">
      <c r="A4695" s="371">
        <v>4682</v>
      </c>
      <c r="B4695" s="377">
        <v>6825</v>
      </c>
      <c r="C4695" s="378">
        <f>Matrix!B6827</f>
        <v>0</v>
      </c>
      <c r="D4695" s="418" t="s">
        <v>25774</v>
      </c>
      <c r="E4695" s="394" t="s">
        <v>25785</v>
      </c>
      <c r="F4695" s="381" t="s">
        <v>18673</v>
      </c>
      <c r="G4695" s="382" t="s">
        <v>6686</v>
      </c>
    </row>
    <row r="4696" spans="1:7" ht="49.5">
      <c r="A4696" s="371">
        <v>4683</v>
      </c>
      <c r="B4696" s="377">
        <v>6827</v>
      </c>
      <c r="C4696" s="378">
        <f>Matrix!B6829</f>
        <v>0</v>
      </c>
      <c r="D4696" s="418" t="s">
        <v>25774</v>
      </c>
      <c r="E4696" s="394" t="s">
        <v>25785</v>
      </c>
      <c r="F4696" s="381" t="s">
        <v>18675</v>
      </c>
      <c r="G4696" s="382" t="s">
        <v>6688</v>
      </c>
    </row>
    <row r="4697" spans="1:7" ht="49.5">
      <c r="A4697" s="371">
        <v>4684</v>
      </c>
      <c r="B4697" s="377">
        <v>6895</v>
      </c>
      <c r="C4697" s="378">
        <f>Matrix!B6897</f>
        <v>0</v>
      </c>
      <c r="D4697" s="418" t="s">
        <v>25774</v>
      </c>
      <c r="E4697" s="394" t="s">
        <v>25785</v>
      </c>
      <c r="F4697" s="381" t="s">
        <v>18743</v>
      </c>
      <c r="G4697" s="382" t="s">
        <v>6756</v>
      </c>
    </row>
    <row r="4698" spans="1:7" ht="49.5">
      <c r="A4698" s="371">
        <v>4685</v>
      </c>
      <c r="B4698" s="377">
        <v>6924</v>
      </c>
      <c r="C4698" s="378">
        <f>Matrix!B6926</f>
        <v>0</v>
      </c>
      <c r="D4698" s="418" t="s">
        <v>25774</v>
      </c>
      <c r="E4698" s="394" t="s">
        <v>25785</v>
      </c>
      <c r="F4698" s="381" t="s">
        <v>18772</v>
      </c>
      <c r="G4698" s="382" t="s">
        <v>6785</v>
      </c>
    </row>
    <row r="4699" spans="1:7" ht="49.5">
      <c r="A4699" s="371">
        <v>4686</v>
      </c>
      <c r="B4699" s="377">
        <v>6941</v>
      </c>
      <c r="C4699" s="378">
        <f>Matrix!B6943</f>
        <v>0</v>
      </c>
      <c r="D4699" s="418" t="s">
        <v>25774</v>
      </c>
      <c r="E4699" s="394" t="s">
        <v>25785</v>
      </c>
      <c r="F4699" s="381" t="s">
        <v>18789</v>
      </c>
      <c r="G4699" s="382" t="s">
        <v>6802</v>
      </c>
    </row>
    <row r="4700" spans="1:7" ht="51.75">
      <c r="A4700" s="371">
        <v>4687</v>
      </c>
      <c r="B4700" s="377">
        <v>6949</v>
      </c>
      <c r="C4700" s="378">
        <f>Matrix!B6951</f>
        <v>0</v>
      </c>
      <c r="D4700" s="418" t="s">
        <v>25774</v>
      </c>
      <c r="E4700" s="394" t="s">
        <v>25785</v>
      </c>
      <c r="F4700" s="381" t="s">
        <v>18797</v>
      </c>
      <c r="G4700" s="382" t="s">
        <v>6810</v>
      </c>
    </row>
    <row r="4701" spans="1:7" ht="49.5">
      <c r="A4701" s="371">
        <v>4688</v>
      </c>
      <c r="B4701" s="377">
        <v>7082</v>
      </c>
      <c r="C4701" s="378">
        <f>Matrix!B7084</f>
        <v>0</v>
      </c>
      <c r="D4701" s="418" t="s">
        <v>25774</v>
      </c>
      <c r="E4701" s="394" t="s">
        <v>25785</v>
      </c>
      <c r="F4701" s="381" t="s">
        <v>18930</v>
      </c>
      <c r="G4701" s="382" t="s">
        <v>6943</v>
      </c>
    </row>
    <row r="4702" spans="1:7" ht="57">
      <c r="A4702" s="371">
        <v>4689</v>
      </c>
      <c r="B4702" s="377">
        <v>7130</v>
      </c>
      <c r="C4702" s="378">
        <f>Matrix!B7132</f>
        <v>0</v>
      </c>
      <c r="D4702" s="418" t="s">
        <v>25774</v>
      </c>
      <c r="E4702" s="394" t="s">
        <v>25785</v>
      </c>
      <c r="F4702" s="381" t="s">
        <v>18978</v>
      </c>
      <c r="G4702" s="382" t="s">
        <v>6990</v>
      </c>
    </row>
    <row r="4703" spans="1:7" ht="57">
      <c r="A4703" s="371">
        <v>4690</v>
      </c>
      <c r="B4703" s="377">
        <v>7131</v>
      </c>
      <c r="C4703" s="378">
        <f>Matrix!B7133</f>
        <v>0</v>
      </c>
      <c r="D4703" s="418" t="s">
        <v>25774</v>
      </c>
      <c r="E4703" s="394" t="s">
        <v>25785</v>
      </c>
      <c r="F4703" s="381" t="s">
        <v>18979</v>
      </c>
      <c r="G4703" s="382" t="s">
        <v>6991</v>
      </c>
    </row>
    <row r="4704" spans="1:7" ht="57">
      <c r="A4704" s="371">
        <v>4691</v>
      </c>
      <c r="B4704" s="377">
        <v>7132</v>
      </c>
      <c r="C4704" s="378">
        <f>Matrix!B7134</f>
        <v>0</v>
      </c>
      <c r="D4704" s="418" t="s">
        <v>25774</v>
      </c>
      <c r="E4704" s="394" t="s">
        <v>25785</v>
      </c>
      <c r="F4704" s="381" t="s">
        <v>18980</v>
      </c>
      <c r="G4704" s="382" t="s">
        <v>6992</v>
      </c>
    </row>
    <row r="4705" spans="1:7" ht="51.75">
      <c r="A4705" s="371">
        <v>4692</v>
      </c>
      <c r="B4705" s="377">
        <v>7133</v>
      </c>
      <c r="C4705" s="378">
        <f>Matrix!B7135</f>
        <v>0</v>
      </c>
      <c r="D4705" s="418" t="s">
        <v>25774</v>
      </c>
      <c r="E4705" s="394" t="s">
        <v>25785</v>
      </c>
      <c r="F4705" s="381" t="s">
        <v>18981</v>
      </c>
      <c r="G4705" s="382" t="s">
        <v>6993</v>
      </c>
    </row>
    <row r="4706" spans="1:7" ht="57">
      <c r="A4706" s="371">
        <v>4693</v>
      </c>
      <c r="B4706" s="377">
        <v>7135</v>
      </c>
      <c r="C4706" s="378">
        <f>Matrix!B7137</f>
        <v>0</v>
      </c>
      <c r="D4706" s="418" t="s">
        <v>25774</v>
      </c>
      <c r="E4706" s="394" t="s">
        <v>25785</v>
      </c>
      <c r="F4706" s="381" t="s">
        <v>18983</v>
      </c>
      <c r="G4706" s="382" t="s">
        <v>6995</v>
      </c>
    </row>
    <row r="4707" spans="1:7" ht="57">
      <c r="A4707" s="371">
        <v>4694</v>
      </c>
      <c r="B4707" s="377">
        <v>7136</v>
      </c>
      <c r="C4707" s="378">
        <f>Matrix!B7138</f>
        <v>0</v>
      </c>
      <c r="D4707" s="418" t="s">
        <v>25774</v>
      </c>
      <c r="E4707" s="394" t="s">
        <v>25785</v>
      </c>
      <c r="F4707" s="381" t="s">
        <v>18984</v>
      </c>
      <c r="G4707" s="382" t="s">
        <v>6996</v>
      </c>
    </row>
    <row r="4708" spans="1:7" ht="57">
      <c r="A4708" s="371">
        <v>4695</v>
      </c>
      <c r="B4708" s="377">
        <v>7137</v>
      </c>
      <c r="C4708" s="378">
        <f>Matrix!B7139</f>
        <v>0</v>
      </c>
      <c r="D4708" s="418" t="s">
        <v>25774</v>
      </c>
      <c r="E4708" s="394" t="s">
        <v>25785</v>
      </c>
      <c r="F4708" s="381" t="s">
        <v>18985</v>
      </c>
      <c r="G4708" s="382" t="s">
        <v>6997</v>
      </c>
    </row>
    <row r="4709" spans="1:7" ht="49.5">
      <c r="A4709" s="371">
        <v>4697</v>
      </c>
      <c r="B4709" s="377">
        <v>7233</v>
      </c>
      <c r="C4709" s="378">
        <f>Matrix!B7235</f>
        <v>0</v>
      </c>
      <c r="D4709" s="418" t="s">
        <v>25774</v>
      </c>
      <c r="E4709" s="394" t="s">
        <v>25785</v>
      </c>
      <c r="F4709" s="381" t="s">
        <v>19081</v>
      </c>
      <c r="G4709" s="382" t="s">
        <v>7093</v>
      </c>
    </row>
    <row r="4710" spans="1:7" ht="49.5">
      <c r="A4710" s="371">
        <v>4698</v>
      </c>
      <c r="B4710" s="377">
        <v>7467</v>
      </c>
      <c r="C4710" s="378">
        <f>Matrix!B7469</f>
        <v>0</v>
      </c>
      <c r="D4710" s="418" t="s">
        <v>25774</v>
      </c>
      <c r="E4710" s="394" t="s">
        <v>25785</v>
      </c>
      <c r="F4710" s="381" t="s">
        <v>19315</v>
      </c>
      <c r="G4710" s="382" t="s">
        <v>7327</v>
      </c>
    </row>
    <row r="4711" spans="1:7" ht="57">
      <c r="A4711" s="371">
        <v>4699</v>
      </c>
      <c r="B4711" s="377">
        <v>7475</v>
      </c>
      <c r="C4711" s="378">
        <f>Matrix!B7477</f>
        <v>0</v>
      </c>
      <c r="D4711" s="418" t="s">
        <v>25774</v>
      </c>
      <c r="E4711" s="394" t="s">
        <v>25785</v>
      </c>
      <c r="F4711" s="381" t="s">
        <v>19323</v>
      </c>
      <c r="G4711" s="382" t="s">
        <v>7335</v>
      </c>
    </row>
    <row r="4712" spans="1:7" ht="49.5">
      <c r="A4712" s="371">
        <v>4700</v>
      </c>
      <c r="B4712" s="377">
        <v>7499</v>
      </c>
      <c r="C4712" s="378">
        <f>Matrix!B7501</f>
        <v>0</v>
      </c>
      <c r="D4712" s="418" t="s">
        <v>25774</v>
      </c>
      <c r="E4712" s="394" t="s">
        <v>25785</v>
      </c>
      <c r="F4712" s="381" t="s">
        <v>19347</v>
      </c>
      <c r="G4712" s="382" t="s">
        <v>7359</v>
      </c>
    </row>
    <row r="4713" spans="1:7" ht="49.5">
      <c r="A4713" s="371">
        <v>4701</v>
      </c>
      <c r="B4713" s="377">
        <v>7549</v>
      </c>
      <c r="C4713" s="378">
        <f>Matrix!B7551</f>
        <v>0</v>
      </c>
      <c r="D4713" s="418" t="s">
        <v>25774</v>
      </c>
      <c r="E4713" s="394" t="s">
        <v>25785</v>
      </c>
      <c r="F4713" s="381" t="s">
        <v>19397</v>
      </c>
      <c r="G4713" s="382" t="s">
        <v>7409</v>
      </c>
    </row>
    <row r="4714" spans="1:7" ht="49.5">
      <c r="A4714" s="371">
        <v>4702</v>
      </c>
      <c r="B4714" s="377">
        <v>7553</v>
      </c>
      <c r="C4714" s="378">
        <f>Matrix!B7555</f>
        <v>0</v>
      </c>
      <c r="D4714" s="418" t="s">
        <v>25774</v>
      </c>
      <c r="E4714" s="394" t="s">
        <v>25785</v>
      </c>
      <c r="F4714" s="381" t="s">
        <v>19401</v>
      </c>
      <c r="G4714" s="382" t="s">
        <v>7413</v>
      </c>
    </row>
    <row r="4715" spans="1:7" ht="49.5">
      <c r="A4715" s="371">
        <v>4703</v>
      </c>
      <c r="B4715" s="377">
        <v>7569</v>
      </c>
      <c r="C4715" s="378">
        <f>Matrix!B7571</f>
        <v>0</v>
      </c>
      <c r="D4715" s="418" t="s">
        <v>25774</v>
      </c>
      <c r="E4715" s="394" t="s">
        <v>25785</v>
      </c>
      <c r="F4715" s="381" t="s">
        <v>19417</v>
      </c>
      <c r="G4715" s="382" t="s">
        <v>7429</v>
      </c>
    </row>
    <row r="4716" spans="1:7" ht="49.5">
      <c r="A4716" s="371">
        <v>4704</v>
      </c>
      <c r="B4716" s="377">
        <v>7602</v>
      </c>
      <c r="C4716" s="378">
        <f>Matrix!B7604</f>
        <v>0</v>
      </c>
      <c r="D4716" s="418" t="s">
        <v>25774</v>
      </c>
      <c r="E4716" s="394" t="s">
        <v>25785</v>
      </c>
      <c r="F4716" s="381" t="s">
        <v>19450</v>
      </c>
      <c r="G4716" s="382" t="s">
        <v>7462</v>
      </c>
    </row>
    <row r="4717" spans="1:7" ht="49.5">
      <c r="A4717" s="371">
        <v>4705</v>
      </c>
      <c r="B4717" s="377">
        <v>7839</v>
      </c>
      <c r="C4717" s="378">
        <f>Matrix!B7841</f>
        <v>0</v>
      </c>
      <c r="D4717" s="418" t="s">
        <v>25774</v>
      </c>
      <c r="E4717" s="394" t="s">
        <v>25785</v>
      </c>
      <c r="F4717" s="381" t="s">
        <v>19686</v>
      </c>
      <c r="G4717" s="382" t="s">
        <v>7699</v>
      </c>
    </row>
    <row r="4718" spans="1:7" ht="49.5">
      <c r="A4718" s="371">
        <v>4706</v>
      </c>
      <c r="B4718" s="377">
        <v>7906</v>
      </c>
      <c r="C4718" s="378">
        <f>Matrix!B7908</f>
        <v>0</v>
      </c>
      <c r="D4718" s="418" t="s">
        <v>25774</v>
      </c>
      <c r="E4718" s="394" t="s">
        <v>25785</v>
      </c>
      <c r="F4718" s="381" t="s">
        <v>19753</v>
      </c>
      <c r="G4718" s="382" t="s">
        <v>7766</v>
      </c>
    </row>
    <row r="4719" spans="1:7" ht="49.5">
      <c r="A4719" s="371">
        <v>4707</v>
      </c>
      <c r="B4719" s="377">
        <v>7907</v>
      </c>
      <c r="C4719" s="378">
        <f>Matrix!B7909</f>
        <v>0</v>
      </c>
      <c r="D4719" s="418" t="s">
        <v>25774</v>
      </c>
      <c r="E4719" s="394" t="s">
        <v>25785</v>
      </c>
      <c r="F4719" s="381" t="s">
        <v>19754</v>
      </c>
      <c r="G4719" s="382" t="s">
        <v>7767</v>
      </c>
    </row>
    <row r="4720" spans="1:7" ht="49.5">
      <c r="A4720" s="371">
        <v>4708</v>
      </c>
      <c r="B4720" s="377">
        <v>7911</v>
      </c>
      <c r="C4720" s="378">
        <f>Matrix!B7913</f>
        <v>0</v>
      </c>
      <c r="D4720" s="418" t="s">
        <v>25774</v>
      </c>
      <c r="E4720" s="394" t="s">
        <v>25785</v>
      </c>
      <c r="F4720" s="381" t="s">
        <v>19758</v>
      </c>
      <c r="G4720" s="382" t="s">
        <v>7771</v>
      </c>
    </row>
    <row r="4721" spans="1:7" ht="49.5">
      <c r="A4721" s="371">
        <v>4709</v>
      </c>
      <c r="B4721" s="377">
        <v>8029</v>
      </c>
      <c r="C4721" s="378">
        <f>Matrix!B8031</f>
        <v>0</v>
      </c>
      <c r="D4721" s="418" t="s">
        <v>25774</v>
      </c>
      <c r="E4721" s="394" t="s">
        <v>25785</v>
      </c>
      <c r="F4721" s="381" t="s">
        <v>19865</v>
      </c>
      <c r="G4721" s="382" t="s">
        <v>7889</v>
      </c>
    </row>
    <row r="4722" spans="1:7" ht="49.5">
      <c r="A4722" s="371">
        <v>4710</v>
      </c>
      <c r="B4722" s="377">
        <v>8231</v>
      </c>
      <c r="C4722" s="378">
        <f>Matrix!B8233</f>
        <v>0</v>
      </c>
      <c r="D4722" s="418" t="s">
        <v>25774</v>
      </c>
      <c r="E4722" s="394" t="s">
        <v>25785</v>
      </c>
      <c r="F4722" s="381" t="s">
        <v>20060</v>
      </c>
      <c r="G4722" s="382" t="s">
        <v>8091</v>
      </c>
    </row>
    <row r="4723" spans="1:7" ht="49.5">
      <c r="A4723" s="371">
        <v>4711</v>
      </c>
      <c r="B4723" s="377">
        <v>8488</v>
      </c>
      <c r="C4723" s="378">
        <f>Matrix!B8490</f>
        <v>0</v>
      </c>
      <c r="D4723" s="418" t="s">
        <v>25774</v>
      </c>
      <c r="E4723" s="394" t="s">
        <v>25785</v>
      </c>
      <c r="F4723" s="381" t="s">
        <v>20312</v>
      </c>
      <c r="G4723" s="382" t="s">
        <v>8348</v>
      </c>
    </row>
    <row r="4724" spans="1:7" ht="49.5">
      <c r="A4724" s="371">
        <v>4712</v>
      </c>
      <c r="B4724" s="377">
        <v>8489</v>
      </c>
      <c r="C4724" s="378">
        <f>Matrix!B8491</f>
        <v>0</v>
      </c>
      <c r="D4724" s="418" t="s">
        <v>25774</v>
      </c>
      <c r="E4724" s="394" t="s">
        <v>25785</v>
      </c>
      <c r="F4724" s="381" t="s">
        <v>20313</v>
      </c>
      <c r="G4724" s="382" t="s">
        <v>8349</v>
      </c>
    </row>
    <row r="4725" spans="1:7" ht="49.5">
      <c r="A4725" s="371">
        <v>4713</v>
      </c>
      <c r="B4725" s="377">
        <v>8490</v>
      </c>
      <c r="C4725" s="378">
        <f>Matrix!B8492</f>
        <v>0</v>
      </c>
      <c r="D4725" s="418" t="s">
        <v>25774</v>
      </c>
      <c r="E4725" s="394" t="s">
        <v>25785</v>
      </c>
      <c r="F4725" s="381" t="s">
        <v>20314</v>
      </c>
      <c r="G4725" s="382" t="s">
        <v>8350</v>
      </c>
    </row>
    <row r="4726" spans="1:7" ht="49.5">
      <c r="A4726" s="371">
        <v>4714</v>
      </c>
      <c r="B4726" s="377">
        <v>8619</v>
      </c>
      <c r="C4726" s="378">
        <f>Matrix!B8621</f>
        <v>0</v>
      </c>
      <c r="D4726" s="418" t="s">
        <v>25774</v>
      </c>
      <c r="E4726" s="394" t="s">
        <v>25785</v>
      </c>
      <c r="F4726" s="381" t="s">
        <v>20443</v>
      </c>
      <c r="G4726" s="382" t="s">
        <v>8479</v>
      </c>
    </row>
    <row r="4727" spans="1:7" ht="49.5">
      <c r="A4727" s="371">
        <v>4715</v>
      </c>
      <c r="B4727" s="377">
        <v>8683</v>
      </c>
      <c r="C4727" s="378">
        <f>Matrix!B8685</f>
        <v>0</v>
      </c>
      <c r="D4727" s="418" t="s">
        <v>25774</v>
      </c>
      <c r="E4727" s="394" t="s">
        <v>25785</v>
      </c>
      <c r="F4727" s="381" t="s">
        <v>20507</v>
      </c>
      <c r="G4727" s="382" t="s">
        <v>8543</v>
      </c>
    </row>
    <row r="4728" spans="1:7" ht="49.5">
      <c r="A4728" s="371">
        <v>4716</v>
      </c>
      <c r="B4728" s="377">
        <v>8724</v>
      </c>
      <c r="C4728" s="378">
        <f>Matrix!B8726</f>
        <v>0</v>
      </c>
      <c r="D4728" s="418" t="s">
        <v>25774</v>
      </c>
      <c r="E4728" s="394" t="s">
        <v>25785</v>
      </c>
      <c r="F4728" s="381" t="s">
        <v>8584</v>
      </c>
      <c r="G4728" s="382" t="s">
        <v>8584</v>
      </c>
    </row>
    <row r="4729" spans="1:7" ht="49.5">
      <c r="A4729" s="371">
        <v>4717</v>
      </c>
      <c r="B4729" s="377">
        <v>8728</v>
      </c>
      <c r="C4729" s="378">
        <f>Matrix!B8730</f>
        <v>0</v>
      </c>
      <c r="D4729" s="418" t="s">
        <v>25774</v>
      </c>
      <c r="E4729" s="394" t="s">
        <v>25785</v>
      </c>
      <c r="F4729" s="381" t="s">
        <v>20519</v>
      </c>
      <c r="G4729" s="382" t="s">
        <v>8588</v>
      </c>
    </row>
    <row r="4730" spans="1:7" ht="57">
      <c r="A4730" s="371">
        <v>4718</v>
      </c>
      <c r="B4730" s="377">
        <v>8853</v>
      </c>
      <c r="C4730" s="378">
        <f>Matrix!B8855</f>
        <v>0</v>
      </c>
      <c r="D4730" s="418" t="s">
        <v>25774</v>
      </c>
      <c r="E4730" s="394" t="s">
        <v>25785</v>
      </c>
      <c r="F4730" s="381" t="s">
        <v>20638</v>
      </c>
      <c r="G4730" s="382" t="s">
        <v>8713</v>
      </c>
    </row>
    <row r="4731" spans="1:7" ht="49.5">
      <c r="A4731" s="371">
        <v>4720</v>
      </c>
      <c r="B4731" s="377">
        <v>8868</v>
      </c>
      <c r="C4731" s="378">
        <f>Matrix!B8870</f>
        <v>0</v>
      </c>
      <c r="D4731" s="418" t="s">
        <v>25774</v>
      </c>
      <c r="E4731" s="394" t="s">
        <v>25785</v>
      </c>
      <c r="F4731" s="381" t="s">
        <v>20653</v>
      </c>
      <c r="G4731" s="382" t="s">
        <v>8728</v>
      </c>
    </row>
    <row r="4732" spans="1:7" ht="49.5">
      <c r="A4732" s="371">
        <v>4721</v>
      </c>
      <c r="B4732" s="377">
        <v>9049</v>
      </c>
      <c r="C4732" s="378">
        <f>Matrix!B9051</f>
        <v>0</v>
      </c>
      <c r="D4732" s="418" t="s">
        <v>25774</v>
      </c>
      <c r="E4732" s="394" t="s">
        <v>25785</v>
      </c>
      <c r="F4732" s="381" t="s">
        <v>20834</v>
      </c>
      <c r="G4732" s="382" t="s">
        <v>8909</v>
      </c>
    </row>
    <row r="4733" spans="1:7" ht="49.5">
      <c r="A4733" s="371">
        <v>4722</v>
      </c>
      <c r="B4733" s="377">
        <v>9052</v>
      </c>
      <c r="C4733" s="378">
        <f>Matrix!B9054</f>
        <v>0</v>
      </c>
      <c r="D4733" s="418" t="s">
        <v>25774</v>
      </c>
      <c r="E4733" s="394" t="s">
        <v>25785</v>
      </c>
      <c r="F4733" s="381" t="s">
        <v>20837</v>
      </c>
      <c r="G4733" s="382" t="s">
        <v>8912</v>
      </c>
    </row>
    <row r="4734" spans="1:7" ht="49.5">
      <c r="A4734" s="371">
        <v>4723</v>
      </c>
      <c r="B4734" s="377">
        <v>9061</v>
      </c>
      <c r="C4734" s="378">
        <f>Matrix!B9063</f>
        <v>0</v>
      </c>
      <c r="D4734" s="418" t="s">
        <v>25774</v>
      </c>
      <c r="E4734" s="394" t="s">
        <v>25785</v>
      </c>
      <c r="F4734" s="381" t="s">
        <v>20846</v>
      </c>
      <c r="G4734" s="382" t="s">
        <v>8921</v>
      </c>
    </row>
    <row r="4735" spans="1:7" ht="49.5">
      <c r="A4735" s="371">
        <v>4724</v>
      </c>
      <c r="B4735" s="377">
        <v>9136</v>
      </c>
      <c r="C4735" s="378">
        <f>Matrix!B9138</f>
        <v>0</v>
      </c>
      <c r="D4735" s="418" t="s">
        <v>25774</v>
      </c>
      <c r="E4735" s="394" t="s">
        <v>25785</v>
      </c>
      <c r="F4735" s="381" t="s">
        <v>20921</v>
      </c>
      <c r="G4735" s="382" t="s">
        <v>8993</v>
      </c>
    </row>
    <row r="4736" spans="1:7" ht="49.5">
      <c r="A4736" s="371">
        <v>4725</v>
      </c>
      <c r="B4736" s="377">
        <v>9586</v>
      </c>
      <c r="C4736" s="378">
        <f>Matrix!B9588</f>
        <v>0</v>
      </c>
      <c r="D4736" s="418" t="s">
        <v>25774</v>
      </c>
      <c r="E4736" s="394" t="s">
        <v>25785</v>
      </c>
      <c r="F4736" s="381" t="s">
        <v>21360</v>
      </c>
      <c r="G4736" s="382" t="s">
        <v>9442</v>
      </c>
    </row>
    <row r="4737" spans="1:7" ht="49.5">
      <c r="A4737" s="371">
        <v>4726</v>
      </c>
      <c r="B4737" s="377">
        <v>9741</v>
      </c>
      <c r="C4737" s="378">
        <f>Matrix!B9743</f>
        <v>0</v>
      </c>
      <c r="D4737" s="418" t="s">
        <v>25774</v>
      </c>
      <c r="E4737" s="394" t="s">
        <v>25785</v>
      </c>
      <c r="F4737" s="381" t="s">
        <v>21512</v>
      </c>
      <c r="G4737" s="382" t="s">
        <v>9600</v>
      </c>
    </row>
    <row r="4738" spans="1:7" ht="49.5">
      <c r="A4738" s="371">
        <v>4727</v>
      </c>
      <c r="B4738" s="377">
        <v>9768</v>
      </c>
      <c r="C4738" s="378">
        <f>Matrix!B9770</f>
        <v>0</v>
      </c>
      <c r="D4738" s="418" t="s">
        <v>25774</v>
      </c>
      <c r="E4738" s="394" t="s">
        <v>25785</v>
      </c>
      <c r="F4738" s="381" t="s">
        <v>21539</v>
      </c>
      <c r="G4738" s="382" t="s">
        <v>9627</v>
      </c>
    </row>
    <row r="4739" spans="1:7" ht="49.5">
      <c r="A4739" s="371">
        <v>4728</v>
      </c>
      <c r="B4739" s="377">
        <v>9769</v>
      </c>
      <c r="C4739" s="378">
        <f>Matrix!B9771</f>
        <v>0</v>
      </c>
      <c r="D4739" s="418" t="s">
        <v>25774</v>
      </c>
      <c r="E4739" s="394" t="s">
        <v>25785</v>
      </c>
      <c r="F4739" s="381" t="s">
        <v>21540</v>
      </c>
      <c r="G4739" s="382" t="s">
        <v>9628</v>
      </c>
    </row>
    <row r="4740" spans="1:7" ht="49.5">
      <c r="A4740" s="371">
        <v>4729</v>
      </c>
      <c r="B4740" s="377">
        <v>9888</v>
      </c>
      <c r="C4740" s="378">
        <f>Matrix!B9890</f>
        <v>0</v>
      </c>
      <c r="D4740" s="418" t="s">
        <v>25774</v>
      </c>
      <c r="E4740" s="394" t="s">
        <v>25785</v>
      </c>
      <c r="F4740" s="381" t="s">
        <v>21657</v>
      </c>
      <c r="G4740" s="382" t="s">
        <v>9749</v>
      </c>
    </row>
    <row r="4741" spans="1:7" ht="37.5">
      <c r="A4741" s="371">
        <v>4730</v>
      </c>
      <c r="B4741" s="377">
        <v>1903</v>
      </c>
      <c r="C4741" s="378">
        <f>Matrix!B1905</f>
        <v>0</v>
      </c>
      <c r="D4741" s="418" t="s">
        <v>25774</v>
      </c>
      <c r="E4741" s="383" t="s">
        <v>25789</v>
      </c>
      <c r="F4741" s="381" t="s">
        <v>25790</v>
      </c>
      <c r="G4741" s="382" t="s">
        <v>1905</v>
      </c>
    </row>
    <row r="4742" spans="1:7" ht="37.5">
      <c r="A4742" s="371">
        <v>4731</v>
      </c>
      <c r="B4742" s="377">
        <v>2105</v>
      </c>
      <c r="C4742" s="378">
        <f>Matrix!B2107</f>
        <v>0</v>
      </c>
      <c r="D4742" s="418" t="s">
        <v>25774</v>
      </c>
      <c r="E4742" s="383" t="s">
        <v>25789</v>
      </c>
      <c r="F4742" s="381" t="s">
        <v>14156</v>
      </c>
      <c r="G4742" s="382" t="s">
        <v>2107</v>
      </c>
    </row>
    <row r="4743" spans="1:7" ht="42.75">
      <c r="A4743" s="371">
        <v>4732</v>
      </c>
      <c r="B4743" s="377">
        <v>2147</v>
      </c>
      <c r="C4743" s="378">
        <f>Matrix!B2149</f>
        <v>0</v>
      </c>
      <c r="D4743" s="418" t="s">
        <v>25774</v>
      </c>
      <c r="E4743" s="383" t="s">
        <v>25789</v>
      </c>
      <c r="F4743" s="381" t="s">
        <v>14197</v>
      </c>
      <c r="G4743" s="382" t="s">
        <v>2149</v>
      </c>
    </row>
    <row r="4744" spans="1:7" ht="37.5">
      <c r="A4744" s="371">
        <v>4733</v>
      </c>
      <c r="B4744" s="377">
        <v>2645</v>
      </c>
      <c r="C4744" s="378">
        <f>Matrix!B2647</f>
        <v>0</v>
      </c>
      <c r="D4744" s="418" t="s">
        <v>25774</v>
      </c>
      <c r="E4744" s="383" t="s">
        <v>25789</v>
      </c>
      <c r="F4744" s="381" t="s">
        <v>14695</v>
      </c>
      <c r="G4744" s="382" t="s">
        <v>2645</v>
      </c>
    </row>
    <row r="4745" spans="1:7" ht="57">
      <c r="A4745" s="371">
        <v>4734</v>
      </c>
      <c r="B4745" s="377">
        <v>2737</v>
      </c>
      <c r="C4745" s="378">
        <f>Matrix!B2739</f>
        <v>0</v>
      </c>
      <c r="D4745" s="418" t="s">
        <v>25774</v>
      </c>
      <c r="E4745" s="383" t="s">
        <v>25789</v>
      </c>
      <c r="F4745" s="381" t="s">
        <v>14787</v>
      </c>
      <c r="G4745" s="382" t="s">
        <v>2737</v>
      </c>
    </row>
    <row r="4746" spans="1:7" ht="37.5">
      <c r="A4746" s="371">
        <v>4735</v>
      </c>
      <c r="B4746" s="377">
        <v>3034</v>
      </c>
      <c r="C4746" s="378">
        <f>Matrix!B3036</f>
        <v>0</v>
      </c>
      <c r="D4746" s="418" t="s">
        <v>25774</v>
      </c>
      <c r="E4746" s="383" t="s">
        <v>25789</v>
      </c>
      <c r="F4746" s="381" t="s">
        <v>15084</v>
      </c>
      <c r="G4746" s="382" t="s">
        <v>3034</v>
      </c>
    </row>
    <row r="4747" spans="1:7" ht="37.5">
      <c r="A4747" s="371">
        <v>4736</v>
      </c>
      <c r="B4747" s="377">
        <v>5788</v>
      </c>
      <c r="C4747" s="378">
        <f>Matrix!B5790</f>
        <v>0</v>
      </c>
      <c r="D4747" s="418" t="s">
        <v>25774</v>
      </c>
      <c r="E4747" s="383" t="s">
        <v>25789</v>
      </c>
      <c r="F4747" s="381" t="s">
        <v>17638</v>
      </c>
      <c r="G4747" s="382" t="s">
        <v>5655</v>
      </c>
    </row>
    <row r="4748" spans="1:7" ht="37.5">
      <c r="A4748" s="371">
        <v>4737</v>
      </c>
      <c r="B4748" s="377">
        <v>7467</v>
      </c>
      <c r="C4748" s="378">
        <f>Matrix!B7469</f>
        <v>0</v>
      </c>
      <c r="D4748" s="418" t="s">
        <v>25774</v>
      </c>
      <c r="E4748" s="383" t="s">
        <v>25789</v>
      </c>
      <c r="F4748" s="381" t="s">
        <v>19315</v>
      </c>
      <c r="G4748" s="382" t="s">
        <v>7327</v>
      </c>
    </row>
    <row r="4749" spans="1:7" ht="42.75">
      <c r="A4749" s="371">
        <v>4738</v>
      </c>
      <c r="B4749" s="377">
        <v>7537</v>
      </c>
      <c r="C4749" s="378">
        <f>Matrix!B7539</f>
        <v>0</v>
      </c>
      <c r="D4749" s="418" t="s">
        <v>25774</v>
      </c>
      <c r="E4749" s="383" t="s">
        <v>25789</v>
      </c>
      <c r="F4749" s="381" t="s">
        <v>19385</v>
      </c>
      <c r="G4749" s="382" t="s">
        <v>7397</v>
      </c>
    </row>
    <row r="4750" spans="1:7" ht="37.5">
      <c r="A4750" s="371">
        <v>4739</v>
      </c>
      <c r="B4750" s="377">
        <v>9000</v>
      </c>
      <c r="C4750" s="378">
        <f>Matrix!B9002</f>
        <v>0</v>
      </c>
      <c r="D4750" s="418" t="s">
        <v>25774</v>
      </c>
      <c r="E4750" s="383" t="s">
        <v>25789</v>
      </c>
      <c r="F4750" s="381" t="s">
        <v>20785</v>
      </c>
      <c r="G4750" s="382" t="s">
        <v>8860</v>
      </c>
    </row>
    <row r="4751" spans="1:7" ht="37.5">
      <c r="A4751" s="371">
        <v>4740</v>
      </c>
      <c r="B4751" s="377">
        <v>9074</v>
      </c>
      <c r="C4751" s="378">
        <f>Matrix!B9076</f>
        <v>0</v>
      </c>
      <c r="D4751" s="418" t="s">
        <v>25774</v>
      </c>
      <c r="E4751" s="383" t="s">
        <v>25789</v>
      </c>
      <c r="F4751" s="381" t="s">
        <v>20859</v>
      </c>
      <c r="G4751" s="382" t="s">
        <v>8934</v>
      </c>
    </row>
    <row r="4752" spans="1:7" ht="37.5">
      <c r="A4752" s="371">
        <v>4741</v>
      </c>
      <c r="B4752" s="377">
        <v>9077</v>
      </c>
      <c r="C4752" s="378">
        <f>Matrix!B9079</f>
        <v>0</v>
      </c>
      <c r="D4752" s="418" t="s">
        <v>25774</v>
      </c>
      <c r="E4752" s="383" t="s">
        <v>25789</v>
      </c>
      <c r="F4752" s="381" t="s">
        <v>20862</v>
      </c>
      <c r="G4752" s="382" t="s">
        <v>8937</v>
      </c>
    </row>
    <row r="4753" spans="1:7" ht="37.5">
      <c r="A4753" s="371">
        <v>4742</v>
      </c>
      <c r="B4753" s="377">
        <v>9098</v>
      </c>
      <c r="C4753" s="378">
        <f>Matrix!B9100</f>
        <v>0</v>
      </c>
      <c r="D4753" s="418" t="s">
        <v>25774</v>
      </c>
      <c r="E4753" s="383" t="s">
        <v>25789</v>
      </c>
      <c r="F4753" s="381" t="s">
        <v>20883</v>
      </c>
      <c r="G4753" s="382" t="s">
        <v>8958</v>
      </c>
    </row>
    <row r="4754" spans="1:7" ht="37.5">
      <c r="A4754" s="371">
        <v>4743</v>
      </c>
      <c r="B4754" s="377">
        <v>9878</v>
      </c>
      <c r="C4754" s="378">
        <f>Matrix!B9880</f>
        <v>0</v>
      </c>
      <c r="D4754" s="418" t="s">
        <v>25774</v>
      </c>
      <c r="E4754" s="383" t="s">
        <v>25789</v>
      </c>
      <c r="F4754" s="381" t="s">
        <v>21647</v>
      </c>
      <c r="G4754" s="382" t="s">
        <v>9739</v>
      </c>
    </row>
    <row r="4755" spans="1:7" ht="42.75">
      <c r="A4755" s="371">
        <v>4744</v>
      </c>
      <c r="B4755" s="377">
        <v>9888</v>
      </c>
      <c r="C4755" s="378">
        <f>Matrix!B9890</f>
        <v>0</v>
      </c>
      <c r="D4755" s="418" t="s">
        <v>25774</v>
      </c>
      <c r="E4755" s="383" t="s">
        <v>25789</v>
      </c>
      <c r="F4755" s="381" t="s">
        <v>21657</v>
      </c>
      <c r="G4755" s="382" t="s">
        <v>9749</v>
      </c>
    </row>
    <row r="4756" spans="1:7" ht="42.75">
      <c r="A4756" s="371">
        <v>4745</v>
      </c>
      <c r="B4756" s="377">
        <v>9889</v>
      </c>
      <c r="C4756" s="378">
        <f>Matrix!B9891</f>
        <v>0</v>
      </c>
      <c r="D4756" s="418" t="s">
        <v>25774</v>
      </c>
      <c r="E4756" s="383" t="s">
        <v>25789</v>
      </c>
      <c r="F4756" s="381" t="s">
        <v>21658</v>
      </c>
      <c r="G4756" s="382" t="s">
        <v>9750</v>
      </c>
    </row>
    <row r="4757" spans="1:7" ht="37.5">
      <c r="A4757" s="371">
        <v>4746</v>
      </c>
      <c r="B4757" s="377">
        <v>9890</v>
      </c>
      <c r="C4757" s="378">
        <f>Matrix!B9892</f>
        <v>0</v>
      </c>
      <c r="D4757" s="418" t="s">
        <v>25774</v>
      </c>
      <c r="E4757" s="383" t="s">
        <v>25789</v>
      </c>
      <c r="F4757" s="381" t="s">
        <v>21659</v>
      </c>
      <c r="G4757" s="382" t="s">
        <v>9751</v>
      </c>
    </row>
    <row r="4758" spans="1:7" ht="49.5">
      <c r="A4758" s="371">
        <v>4747</v>
      </c>
      <c r="B4758" s="377">
        <v>2805</v>
      </c>
      <c r="C4758" s="378">
        <f>Matrix!B2807</f>
        <v>0</v>
      </c>
      <c r="D4758" s="418" t="s">
        <v>25774</v>
      </c>
      <c r="E4758" s="394" t="s">
        <v>25791</v>
      </c>
      <c r="F4758" s="381" t="s">
        <v>25792</v>
      </c>
      <c r="G4758" s="382" t="s">
        <v>2805</v>
      </c>
    </row>
    <row r="4759" spans="1:7" ht="49.5">
      <c r="A4759" s="371">
        <v>4748</v>
      </c>
      <c r="B4759" s="377">
        <v>2806</v>
      </c>
      <c r="C4759" s="378">
        <f>Matrix!B2808</f>
        <v>0</v>
      </c>
      <c r="D4759" s="418" t="s">
        <v>25774</v>
      </c>
      <c r="E4759" s="394" t="s">
        <v>25791</v>
      </c>
      <c r="F4759" s="381" t="s">
        <v>14856</v>
      </c>
      <c r="G4759" s="382" t="s">
        <v>2806</v>
      </c>
    </row>
    <row r="4760" spans="1:7" ht="49.5">
      <c r="A4760" s="371">
        <v>4749</v>
      </c>
      <c r="B4760" s="377">
        <v>6078</v>
      </c>
      <c r="C4760" s="378">
        <f>Matrix!B6080</f>
        <v>0</v>
      </c>
      <c r="D4760" s="418" t="s">
        <v>25774</v>
      </c>
      <c r="E4760" s="394" t="s">
        <v>25791</v>
      </c>
      <c r="F4760" s="381" t="s">
        <v>17928</v>
      </c>
      <c r="G4760" s="382" t="s">
        <v>5943</v>
      </c>
    </row>
    <row r="4761" spans="1:7" ht="49.5">
      <c r="A4761" s="371">
        <v>4750</v>
      </c>
      <c r="B4761" s="377">
        <v>6845</v>
      </c>
      <c r="C4761" s="378">
        <f>Matrix!B6847</f>
        <v>0</v>
      </c>
      <c r="D4761" s="418" t="s">
        <v>25774</v>
      </c>
      <c r="E4761" s="394" t="s">
        <v>25791</v>
      </c>
      <c r="F4761" s="381" t="s">
        <v>18693</v>
      </c>
      <c r="G4761" s="382" t="s">
        <v>6706</v>
      </c>
    </row>
    <row r="4762" spans="1:7" ht="49.5">
      <c r="A4762" s="371">
        <v>4751</v>
      </c>
      <c r="B4762" s="377">
        <v>9667</v>
      </c>
      <c r="C4762" s="378">
        <f>Matrix!B9669</f>
        <v>0</v>
      </c>
      <c r="D4762" s="418" t="s">
        <v>25774</v>
      </c>
      <c r="E4762" s="394" t="s">
        <v>25791</v>
      </c>
      <c r="F4762" s="381" t="s">
        <v>21441</v>
      </c>
      <c r="G4762" s="382" t="s">
        <v>9523</v>
      </c>
    </row>
    <row r="4763" spans="1:7" ht="49.5">
      <c r="A4763" s="371">
        <v>4752</v>
      </c>
      <c r="B4763" s="377">
        <v>9882</v>
      </c>
      <c r="C4763" s="378">
        <f>Matrix!B9884</f>
        <v>0</v>
      </c>
      <c r="D4763" s="418" t="s">
        <v>25774</v>
      </c>
      <c r="E4763" s="394" t="s">
        <v>25791</v>
      </c>
      <c r="F4763" s="381" t="s">
        <v>21651</v>
      </c>
      <c r="G4763" s="382" t="s">
        <v>9743</v>
      </c>
    </row>
    <row r="4764" spans="1:7" ht="37.5">
      <c r="A4764" s="371">
        <v>4753</v>
      </c>
      <c r="B4764" s="377">
        <v>280</v>
      </c>
      <c r="C4764" s="378">
        <f>Matrix!B282</f>
        <v>0</v>
      </c>
      <c r="D4764" s="418" t="s">
        <v>25774</v>
      </c>
      <c r="E4764" s="395" t="s">
        <v>25793</v>
      </c>
      <c r="F4764" s="381" t="s">
        <v>25794</v>
      </c>
      <c r="G4764" s="382" t="s">
        <v>284</v>
      </c>
    </row>
    <row r="4765" spans="1:7" ht="37.5">
      <c r="A4765" s="371">
        <v>4754</v>
      </c>
      <c r="B4765" s="377">
        <v>1066</v>
      </c>
      <c r="C4765" s="378">
        <f>Matrix!B1068</f>
        <v>0</v>
      </c>
      <c r="D4765" s="418" t="s">
        <v>25774</v>
      </c>
      <c r="E4765" s="395" t="s">
        <v>25793</v>
      </c>
      <c r="F4765" s="381" t="s">
        <v>13119</v>
      </c>
      <c r="G4765" s="382" t="s">
        <v>1069</v>
      </c>
    </row>
    <row r="4766" spans="1:7" ht="37.5">
      <c r="A4766" s="371">
        <v>4755</v>
      </c>
      <c r="B4766" s="377">
        <v>1157</v>
      </c>
      <c r="C4766" s="378">
        <f>Matrix!B1159</f>
        <v>0</v>
      </c>
      <c r="D4766" s="418" t="s">
        <v>25774</v>
      </c>
      <c r="E4766" s="395" t="s">
        <v>25793</v>
      </c>
      <c r="F4766" s="381" t="s">
        <v>13210</v>
      </c>
      <c r="G4766" s="382" t="s">
        <v>1160</v>
      </c>
    </row>
    <row r="4767" spans="1:7" ht="37.5">
      <c r="A4767" s="371">
        <v>4756</v>
      </c>
      <c r="B4767" s="377">
        <v>1748</v>
      </c>
      <c r="C4767" s="378">
        <f>Matrix!B1750</f>
        <v>0</v>
      </c>
      <c r="D4767" s="418" t="s">
        <v>25774</v>
      </c>
      <c r="E4767" s="395" t="s">
        <v>25793</v>
      </c>
      <c r="F4767" s="381" t="s">
        <v>13799</v>
      </c>
      <c r="G4767" s="382" t="s">
        <v>1750</v>
      </c>
    </row>
    <row r="4768" spans="1:7" ht="37.5">
      <c r="A4768" s="371">
        <v>4757</v>
      </c>
      <c r="B4768" s="377">
        <v>1834</v>
      </c>
      <c r="C4768" s="378">
        <f>Matrix!B1836</f>
        <v>0</v>
      </c>
      <c r="D4768" s="418" t="s">
        <v>25774</v>
      </c>
      <c r="E4768" s="395" t="s">
        <v>25793</v>
      </c>
      <c r="F4768" s="381" t="s">
        <v>13885</v>
      </c>
      <c r="G4768" s="382" t="s">
        <v>1836</v>
      </c>
    </row>
    <row r="4769" spans="1:7" ht="37.5">
      <c r="A4769" s="371">
        <v>4758</v>
      </c>
      <c r="B4769" s="377">
        <v>2542</v>
      </c>
      <c r="C4769" s="378">
        <f>Matrix!B2544</f>
        <v>0</v>
      </c>
      <c r="D4769" s="418" t="s">
        <v>25774</v>
      </c>
      <c r="E4769" s="395" t="s">
        <v>25793</v>
      </c>
      <c r="F4769" s="381" t="s">
        <v>14592</v>
      </c>
      <c r="G4769" s="382" t="s">
        <v>2542</v>
      </c>
    </row>
    <row r="4770" spans="1:7" ht="37.5">
      <c r="A4770" s="371">
        <v>4759</v>
      </c>
      <c r="B4770" s="377">
        <v>2644</v>
      </c>
      <c r="C4770" s="378">
        <f>Matrix!B2646</f>
        <v>0</v>
      </c>
      <c r="D4770" s="418" t="s">
        <v>25774</v>
      </c>
      <c r="E4770" s="395" t="s">
        <v>25793</v>
      </c>
      <c r="F4770" s="381" t="s">
        <v>14694</v>
      </c>
      <c r="G4770" s="382" t="s">
        <v>2644</v>
      </c>
    </row>
    <row r="4771" spans="1:7" ht="37.5">
      <c r="A4771" s="371">
        <v>4760</v>
      </c>
      <c r="B4771" s="377">
        <v>2812</v>
      </c>
      <c r="C4771" s="378">
        <f>Matrix!B2814</f>
        <v>0</v>
      </c>
      <c r="D4771" s="418" t="s">
        <v>25774</v>
      </c>
      <c r="E4771" s="395" t="s">
        <v>25793</v>
      </c>
      <c r="F4771" s="381" t="s">
        <v>14862</v>
      </c>
      <c r="G4771" s="382" t="s">
        <v>2812</v>
      </c>
    </row>
    <row r="4772" spans="1:7" ht="37.5">
      <c r="A4772" s="371">
        <v>4761</v>
      </c>
      <c r="B4772" s="377">
        <v>3238</v>
      </c>
      <c r="C4772" s="378">
        <f>Matrix!B3240</f>
        <v>0</v>
      </c>
      <c r="D4772" s="418" t="s">
        <v>25774</v>
      </c>
      <c r="E4772" s="395" t="s">
        <v>25793</v>
      </c>
      <c r="F4772" s="381" t="s">
        <v>15257</v>
      </c>
      <c r="G4772" s="382" t="s">
        <v>3239</v>
      </c>
    </row>
    <row r="4773" spans="1:7" ht="42.75">
      <c r="A4773" s="371">
        <v>4762</v>
      </c>
      <c r="B4773" s="377">
        <v>3596</v>
      </c>
      <c r="C4773" s="378">
        <f>Matrix!B3598</f>
        <v>0</v>
      </c>
      <c r="D4773" s="418" t="s">
        <v>25774</v>
      </c>
      <c r="E4773" s="395" t="s">
        <v>25793</v>
      </c>
      <c r="F4773" s="381" t="s">
        <v>15585</v>
      </c>
      <c r="G4773" s="382" t="s">
        <v>3601</v>
      </c>
    </row>
    <row r="4774" spans="1:7" ht="57">
      <c r="A4774" s="371">
        <v>4763</v>
      </c>
      <c r="B4774" s="377">
        <v>3597</v>
      </c>
      <c r="C4774" s="378">
        <f>Matrix!B3599</f>
        <v>0</v>
      </c>
      <c r="D4774" s="418" t="s">
        <v>25774</v>
      </c>
      <c r="E4774" s="395" t="s">
        <v>25793</v>
      </c>
      <c r="F4774" s="381" t="s">
        <v>15586</v>
      </c>
      <c r="G4774" s="382" t="s">
        <v>3602</v>
      </c>
    </row>
    <row r="4775" spans="1:7" ht="51.75">
      <c r="A4775" s="371">
        <v>4764</v>
      </c>
      <c r="B4775" s="377">
        <v>3598</v>
      </c>
      <c r="C4775" s="378">
        <f>Matrix!B3600</f>
        <v>0</v>
      </c>
      <c r="D4775" s="418" t="s">
        <v>25774</v>
      </c>
      <c r="E4775" s="395" t="s">
        <v>25793</v>
      </c>
      <c r="F4775" s="381" t="s">
        <v>15587</v>
      </c>
      <c r="G4775" s="382" t="s">
        <v>3603</v>
      </c>
    </row>
    <row r="4776" spans="1:7" ht="42.75">
      <c r="A4776" s="371">
        <v>4765</v>
      </c>
      <c r="B4776" s="377">
        <v>3599</v>
      </c>
      <c r="C4776" s="378">
        <f>Matrix!B3601</f>
        <v>0</v>
      </c>
      <c r="D4776" s="418" t="s">
        <v>25774</v>
      </c>
      <c r="E4776" s="395" t="s">
        <v>25793</v>
      </c>
      <c r="F4776" s="381" t="s">
        <v>15588</v>
      </c>
      <c r="G4776" s="382" t="s">
        <v>3604</v>
      </c>
    </row>
    <row r="4777" spans="1:7" ht="37.5">
      <c r="A4777" s="371">
        <v>4766</v>
      </c>
      <c r="B4777" s="377">
        <v>3600</v>
      </c>
      <c r="C4777" s="378">
        <f>Matrix!B3602</f>
        <v>0</v>
      </c>
      <c r="D4777" s="418" t="s">
        <v>25774</v>
      </c>
      <c r="E4777" s="395" t="s">
        <v>25793</v>
      </c>
      <c r="F4777" s="381" t="s">
        <v>15589</v>
      </c>
      <c r="G4777" s="382" t="s">
        <v>3605</v>
      </c>
    </row>
    <row r="4778" spans="1:7" ht="51.75">
      <c r="A4778" s="371">
        <v>4767</v>
      </c>
      <c r="B4778" s="377">
        <v>3602</v>
      </c>
      <c r="C4778" s="378">
        <f>Matrix!B3604</f>
        <v>0</v>
      </c>
      <c r="D4778" s="418" t="s">
        <v>25774</v>
      </c>
      <c r="E4778" s="395" t="s">
        <v>25793</v>
      </c>
      <c r="F4778" s="381" t="s">
        <v>15591</v>
      </c>
      <c r="G4778" s="382" t="s">
        <v>3607</v>
      </c>
    </row>
    <row r="4779" spans="1:7" ht="37.5">
      <c r="A4779" s="371">
        <v>4768</v>
      </c>
      <c r="B4779" s="377">
        <v>3640</v>
      </c>
      <c r="C4779" s="378">
        <f>Matrix!B3642</f>
        <v>0</v>
      </c>
      <c r="D4779" s="418" t="s">
        <v>25774</v>
      </c>
      <c r="E4779" s="395" t="s">
        <v>25793</v>
      </c>
      <c r="F4779" s="381" t="s">
        <v>15629</v>
      </c>
      <c r="G4779" s="382" t="s">
        <v>3645</v>
      </c>
    </row>
    <row r="4780" spans="1:7" ht="42.75">
      <c r="A4780" s="371">
        <v>4769</v>
      </c>
      <c r="B4780" s="377">
        <v>3653</v>
      </c>
      <c r="C4780" s="378">
        <f>Matrix!B3655</f>
        <v>0</v>
      </c>
      <c r="D4780" s="418" t="s">
        <v>25774</v>
      </c>
      <c r="E4780" s="395" t="s">
        <v>25793</v>
      </c>
      <c r="F4780" s="381" t="s">
        <v>15642</v>
      </c>
      <c r="G4780" s="382" t="s">
        <v>3658</v>
      </c>
    </row>
    <row r="4781" spans="1:7" ht="42.75">
      <c r="A4781" s="371">
        <v>4770</v>
      </c>
      <c r="B4781" s="377">
        <v>3661</v>
      </c>
      <c r="C4781" s="378">
        <f>Matrix!B3663</f>
        <v>0</v>
      </c>
      <c r="D4781" s="418" t="s">
        <v>25774</v>
      </c>
      <c r="E4781" s="395" t="s">
        <v>25793</v>
      </c>
      <c r="F4781" s="381" t="s">
        <v>15650</v>
      </c>
      <c r="G4781" s="382" t="s">
        <v>3666</v>
      </c>
    </row>
    <row r="4782" spans="1:7" ht="42.75">
      <c r="A4782" s="371">
        <v>4771</v>
      </c>
      <c r="B4782" s="377">
        <v>4039</v>
      </c>
      <c r="C4782" s="378">
        <f>Matrix!B4041</f>
        <v>0</v>
      </c>
      <c r="D4782" s="418" t="s">
        <v>25774</v>
      </c>
      <c r="E4782" s="395" t="s">
        <v>25793</v>
      </c>
      <c r="F4782" s="381" t="s">
        <v>16027</v>
      </c>
      <c r="G4782" s="382" t="s">
        <v>4040</v>
      </c>
    </row>
    <row r="4783" spans="1:7" ht="42.75">
      <c r="A4783" s="371">
        <v>4772</v>
      </c>
      <c r="B4783" s="377">
        <v>5053</v>
      </c>
      <c r="C4783" s="378">
        <f>Matrix!B5055</f>
        <v>0</v>
      </c>
      <c r="D4783" s="418" t="s">
        <v>25774</v>
      </c>
      <c r="E4783" s="395" t="s">
        <v>25793</v>
      </c>
      <c r="F4783" s="381" t="s">
        <v>16909</v>
      </c>
      <c r="G4783" s="382" t="s">
        <v>4922</v>
      </c>
    </row>
    <row r="4784" spans="1:7" ht="37.5">
      <c r="A4784" s="371">
        <v>4773</v>
      </c>
      <c r="B4784" s="377">
        <v>5890</v>
      </c>
      <c r="C4784" s="378">
        <f>Matrix!B5892</f>
        <v>0</v>
      </c>
      <c r="D4784" s="418" t="s">
        <v>25774</v>
      </c>
      <c r="E4784" s="395" t="s">
        <v>25793</v>
      </c>
      <c r="F4784" s="381" t="s">
        <v>17740</v>
      </c>
      <c r="G4784" s="382" t="s">
        <v>5756</v>
      </c>
    </row>
    <row r="4785" spans="1:7" ht="37.5">
      <c r="A4785" s="371">
        <v>4774</v>
      </c>
      <c r="B4785" s="377">
        <v>6002</v>
      </c>
      <c r="C4785" s="378">
        <f>Matrix!B6004</f>
        <v>0</v>
      </c>
      <c r="D4785" s="418" t="s">
        <v>25774</v>
      </c>
      <c r="E4785" s="395" t="s">
        <v>25793</v>
      </c>
      <c r="F4785" s="381" t="s">
        <v>17852</v>
      </c>
      <c r="G4785" s="382" t="s">
        <v>5868</v>
      </c>
    </row>
    <row r="4786" spans="1:7" ht="37.5">
      <c r="A4786" s="371">
        <v>4775</v>
      </c>
      <c r="B4786" s="377">
        <v>6079</v>
      </c>
      <c r="C4786" s="378">
        <f>Matrix!B6081</f>
        <v>0</v>
      </c>
      <c r="D4786" s="418" t="s">
        <v>25774</v>
      </c>
      <c r="E4786" s="395" t="s">
        <v>25793</v>
      </c>
      <c r="F4786" s="381" t="s">
        <v>17929</v>
      </c>
      <c r="G4786" s="382" t="s">
        <v>5944</v>
      </c>
    </row>
    <row r="4787" spans="1:7" ht="37.5">
      <c r="A4787" s="371">
        <v>4776</v>
      </c>
      <c r="B4787" s="377">
        <v>6518</v>
      </c>
      <c r="C4787" s="378">
        <f>Matrix!B6520</f>
        <v>0</v>
      </c>
      <c r="D4787" s="418" t="s">
        <v>25774</v>
      </c>
      <c r="E4787" s="395" t="s">
        <v>25793</v>
      </c>
      <c r="F4787" s="381" t="s">
        <v>18366</v>
      </c>
      <c r="G4787" s="382" t="s">
        <v>6379</v>
      </c>
    </row>
    <row r="4788" spans="1:7" ht="42.75">
      <c r="A4788" s="371">
        <v>4777</v>
      </c>
      <c r="B4788" s="377">
        <v>6903</v>
      </c>
      <c r="C4788" s="378">
        <f>Matrix!B6905</f>
        <v>0</v>
      </c>
      <c r="D4788" s="418" t="s">
        <v>25774</v>
      </c>
      <c r="E4788" s="395" t="s">
        <v>25793</v>
      </c>
      <c r="F4788" s="381" t="s">
        <v>18751</v>
      </c>
      <c r="G4788" s="382" t="s">
        <v>6764</v>
      </c>
    </row>
    <row r="4789" spans="1:7" ht="57">
      <c r="A4789" s="371">
        <v>4778</v>
      </c>
      <c r="B4789" s="377">
        <v>6905</v>
      </c>
      <c r="C4789" s="378">
        <f>Matrix!B6907</f>
        <v>0</v>
      </c>
      <c r="D4789" s="418" t="s">
        <v>25774</v>
      </c>
      <c r="E4789" s="395" t="s">
        <v>25793</v>
      </c>
      <c r="F4789" s="381" t="s">
        <v>18753</v>
      </c>
      <c r="G4789" s="382" t="s">
        <v>6766</v>
      </c>
    </row>
    <row r="4790" spans="1:7" ht="37.5">
      <c r="A4790" s="371">
        <v>4779</v>
      </c>
      <c r="B4790" s="377">
        <v>6922</v>
      </c>
      <c r="C4790" s="378">
        <f>Matrix!B6924</f>
        <v>0</v>
      </c>
      <c r="D4790" s="418" t="s">
        <v>25774</v>
      </c>
      <c r="E4790" s="395" t="s">
        <v>25793</v>
      </c>
      <c r="F4790" s="381" t="s">
        <v>18770</v>
      </c>
      <c r="G4790" s="382" t="s">
        <v>6783</v>
      </c>
    </row>
    <row r="4791" spans="1:7" ht="57">
      <c r="A4791" s="371">
        <v>4780</v>
      </c>
      <c r="B4791" s="377">
        <v>7130</v>
      </c>
      <c r="C4791" s="378">
        <f>Matrix!B7132</f>
        <v>0</v>
      </c>
      <c r="D4791" s="418" t="s">
        <v>25774</v>
      </c>
      <c r="E4791" s="395" t="s">
        <v>25793</v>
      </c>
      <c r="F4791" s="381" t="s">
        <v>18978</v>
      </c>
      <c r="G4791" s="382" t="s">
        <v>6990</v>
      </c>
    </row>
    <row r="4792" spans="1:7" ht="57">
      <c r="A4792" s="371">
        <v>4781</v>
      </c>
      <c r="B4792" s="377">
        <v>7131</v>
      </c>
      <c r="C4792" s="378">
        <f>Matrix!B7133</f>
        <v>0</v>
      </c>
      <c r="D4792" s="418" t="s">
        <v>25774</v>
      </c>
      <c r="E4792" s="395" t="s">
        <v>25793</v>
      </c>
      <c r="F4792" s="381" t="s">
        <v>18979</v>
      </c>
      <c r="G4792" s="382" t="s">
        <v>6991</v>
      </c>
    </row>
    <row r="4793" spans="1:7" ht="57">
      <c r="A4793" s="371">
        <v>4782</v>
      </c>
      <c r="B4793" s="377">
        <v>7132</v>
      </c>
      <c r="C4793" s="378">
        <f>Matrix!B7134</f>
        <v>0</v>
      </c>
      <c r="D4793" s="418" t="s">
        <v>25774</v>
      </c>
      <c r="E4793" s="395" t="s">
        <v>25793</v>
      </c>
      <c r="F4793" s="381" t="s">
        <v>18980</v>
      </c>
      <c r="G4793" s="382" t="s">
        <v>6992</v>
      </c>
    </row>
    <row r="4794" spans="1:7" ht="51.75">
      <c r="A4794" s="371">
        <v>4783</v>
      </c>
      <c r="B4794" s="377">
        <v>7133</v>
      </c>
      <c r="C4794" s="378">
        <f>Matrix!B7135</f>
        <v>0</v>
      </c>
      <c r="D4794" s="418" t="s">
        <v>25774</v>
      </c>
      <c r="E4794" s="395" t="s">
        <v>25793</v>
      </c>
      <c r="F4794" s="381" t="s">
        <v>18981</v>
      </c>
      <c r="G4794" s="382" t="s">
        <v>6993</v>
      </c>
    </row>
    <row r="4795" spans="1:7" ht="57">
      <c r="A4795" s="371">
        <v>4784</v>
      </c>
      <c r="B4795" s="377">
        <v>7134</v>
      </c>
      <c r="C4795" s="378">
        <f>Matrix!B7136</f>
        <v>0</v>
      </c>
      <c r="D4795" s="418" t="s">
        <v>25774</v>
      </c>
      <c r="E4795" s="395" t="s">
        <v>25793</v>
      </c>
      <c r="F4795" s="381" t="s">
        <v>18982</v>
      </c>
      <c r="G4795" s="382" t="s">
        <v>6994</v>
      </c>
    </row>
    <row r="4796" spans="1:7" ht="57">
      <c r="A4796" s="371">
        <v>4785</v>
      </c>
      <c r="B4796" s="377">
        <v>7135</v>
      </c>
      <c r="C4796" s="378">
        <f>Matrix!B7137</f>
        <v>0</v>
      </c>
      <c r="D4796" s="418" t="s">
        <v>25774</v>
      </c>
      <c r="E4796" s="395" t="s">
        <v>25793</v>
      </c>
      <c r="F4796" s="381" t="s">
        <v>18983</v>
      </c>
      <c r="G4796" s="382" t="s">
        <v>6995</v>
      </c>
    </row>
    <row r="4797" spans="1:7" ht="57">
      <c r="A4797" s="371">
        <v>4786</v>
      </c>
      <c r="B4797" s="377">
        <v>7136</v>
      </c>
      <c r="C4797" s="378">
        <f>Matrix!B7138</f>
        <v>0</v>
      </c>
      <c r="D4797" s="418" t="s">
        <v>25774</v>
      </c>
      <c r="E4797" s="395" t="s">
        <v>25793</v>
      </c>
      <c r="F4797" s="381" t="s">
        <v>18984</v>
      </c>
      <c r="G4797" s="382" t="s">
        <v>6996</v>
      </c>
    </row>
    <row r="4798" spans="1:7" ht="57">
      <c r="A4798" s="371">
        <v>4787</v>
      </c>
      <c r="B4798" s="377">
        <v>7137</v>
      </c>
      <c r="C4798" s="378">
        <f>Matrix!B7139</f>
        <v>0</v>
      </c>
      <c r="D4798" s="418" t="s">
        <v>25774</v>
      </c>
      <c r="E4798" s="395" t="s">
        <v>25793</v>
      </c>
      <c r="F4798" s="381" t="s">
        <v>18985</v>
      </c>
      <c r="G4798" s="382" t="s">
        <v>6997</v>
      </c>
    </row>
    <row r="4799" spans="1:7" ht="42.75">
      <c r="A4799" s="371">
        <v>4788</v>
      </c>
      <c r="B4799" s="377">
        <v>7516</v>
      </c>
      <c r="C4799" s="378">
        <f>Matrix!B7518</f>
        <v>0</v>
      </c>
      <c r="D4799" s="418" t="s">
        <v>25774</v>
      </c>
      <c r="E4799" s="395" t="s">
        <v>25793</v>
      </c>
      <c r="F4799" s="381" t="s">
        <v>19364</v>
      </c>
      <c r="G4799" s="382" t="s">
        <v>7376</v>
      </c>
    </row>
    <row r="4800" spans="1:7" ht="42.75">
      <c r="A4800" s="371">
        <v>4789</v>
      </c>
      <c r="B4800" s="377">
        <v>8850</v>
      </c>
      <c r="C4800" s="378">
        <f>Matrix!B8852</f>
        <v>0</v>
      </c>
      <c r="D4800" s="418" t="s">
        <v>25774</v>
      </c>
      <c r="E4800" s="395" t="s">
        <v>25793</v>
      </c>
      <c r="F4800" s="381" t="s">
        <v>20635</v>
      </c>
      <c r="G4800" s="382" t="s">
        <v>8710</v>
      </c>
    </row>
    <row r="4801" spans="1:7" ht="37.5">
      <c r="A4801" s="371">
        <v>4790</v>
      </c>
      <c r="B4801" s="377">
        <v>9209</v>
      </c>
      <c r="C4801" s="378">
        <f>Matrix!B9211</f>
        <v>0</v>
      </c>
      <c r="D4801" s="418" t="s">
        <v>25774</v>
      </c>
      <c r="E4801" s="395" t="s">
        <v>25793</v>
      </c>
      <c r="F4801" s="381" t="s">
        <v>20994</v>
      </c>
      <c r="G4801" s="382" t="s">
        <v>9066</v>
      </c>
    </row>
    <row r="4802" spans="1:7" ht="37.5">
      <c r="A4802" s="371">
        <v>4791</v>
      </c>
      <c r="B4802" s="377">
        <v>9667</v>
      </c>
      <c r="C4802" s="378">
        <f>Matrix!B9669</f>
        <v>0</v>
      </c>
      <c r="D4802" s="418" t="s">
        <v>25774</v>
      </c>
      <c r="E4802" s="395" t="s">
        <v>25793</v>
      </c>
      <c r="F4802" s="381" t="s">
        <v>21441</v>
      </c>
      <c r="G4802" s="382" t="s">
        <v>9523</v>
      </c>
    </row>
    <row r="4803" spans="1:7" ht="37.5">
      <c r="A4803" s="371">
        <v>4792</v>
      </c>
      <c r="B4803" s="377">
        <v>1241</v>
      </c>
      <c r="C4803" s="378">
        <f>Matrix!B1243</f>
        <v>0</v>
      </c>
      <c r="D4803" s="418" t="s">
        <v>25774</v>
      </c>
      <c r="E4803" s="422" t="s">
        <v>25795</v>
      </c>
      <c r="F4803" s="381" t="s">
        <v>25796</v>
      </c>
      <c r="G4803" s="382" t="s">
        <v>1244</v>
      </c>
    </row>
    <row r="4804" spans="1:7" ht="37.5">
      <c r="A4804" s="371">
        <v>4793</v>
      </c>
      <c r="B4804" s="377">
        <v>1924</v>
      </c>
      <c r="C4804" s="378">
        <f>Matrix!B1926</f>
        <v>0</v>
      </c>
      <c r="D4804" s="418" t="s">
        <v>25774</v>
      </c>
      <c r="E4804" s="422" t="s">
        <v>25795</v>
      </c>
      <c r="F4804" s="381" t="s">
        <v>13975</v>
      </c>
      <c r="G4804" s="382" t="s">
        <v>1926</v>
      </c>
    </row>
    <row r="4805" spans="1:7" ht="37.5">
      <c r="A4805" s="371">
        <v>4794</v>
      </c>
      <c r="B4805" s="377">
        <v>9892</v>
      </c>
      <c r="C4805" s="378">
        <f>Matrix!B9894</f>
        <v>0</v>
      </c>
      <c r="D4805" s="418" t="s">
        <v>25774</v>
      </c>
      <c r="E4805" s="422" t="s">
        <v>25795</v>
      </c>
      <c r="F4805" s="381" t="s">
        <v>21661</v>
      </c>
      <c r="G4805" s="382" t="s">
        <v>9753</v>
      </c>
    </row>
    <row r="4806" spans="1:7" ht="47.25">
      <c r="A4806" s="371">
        <v>4795</v>
      </c>
      <c r="B4806" s="377">
        <v>48</v>
      </c>
      <c r="C4806" s="378">
        <f>Matrix!B50</f>
        <v>0</v>
      </c>
      <c r="D4806" s="418" t="s">
        <v>25774</v>
      </c>
      <c r="E4806" s="402" t="s">
        <v>25797</v>
      </c>
      <c r="F4806" s="381" t="s">
        <v>25798</v>
      </c>
      <c r="G4806" s="382" t="s">
        <v>52</v>
      </c>
    </row>
    <row r="4807" spans="1:7" ht="47.25">
      <c r="A4807" s="371">
        <v>4796</v>
      </c>
      <c r="B4807" s="377">
        <v>51</v>
      </c>
      <c r="C4807" s="378">
        <f>Matrix!B53</f>
        <v>0</v>
      </c>
      <c r="D4807" s="418" t="s">
        <v>25774</v>
      </c>
      <c r="E4807" s="402" t="s">
        <v>25797</v>
      </c>
      <c r="F4807" s="381" t="s">
        <v>12105</v>
      </c>
      <c r="G4807" s="382" t="s">
        <v>55</v>
      </c>
    </row>
    <row r="4808" spans="1:7" ht="47.25">
      <c r="A4808" s="371">
        <v>4797</v>
      </c>
      <c r="B4808" s="377">
        <v>131</v>
      </c>
      <c r="C4808" s="378">
        <f>Matrix!B133</f>
        <v>0</v>
      </c>
      <c r="D4808" s="418" t="s">
        <v>25774</v>
      </c>
      <c r="E4808" s="402" t="s">
        <v>25797</v>
      </c>
      <c r="F4808" s="381" t="s">
        <v>12185</v>
      </c>
      <c r="G4808" s="382" t="s">
        <v>135</v>
      </c>
    </row>
    <row r="4809" spans="1:7" ht="47.25">
      <c r="A4809" s="371">
        <v>4798</v>
      </c>
      <c r="B4809" s="377">
        <v>173</v>
      </c>
      <c r="C4809" s="378">
        <f>Matrix!B175</f>
        <v>0</v>
      </c>
      <c r="D4809" s="418" t="s">
        <v>25774</v>
      </c>
      <c r="E4809" s="402" t="s">
        <v>25797</v>
      </c>
      <c r="F4809" s="381" t="s">
        <v>12227</v>
      </c>
      <c r="G4809" s="382" t="s">
        <v>177</v>
      </c>
    </row>
    <row r="4810" spans="1:7" ht="47.25">
      <c r="A4810" s="371">
        <v>4799</v>
      </c>
      <c r="B4810" s="377">
        <v>175</v>
      </c>
      <c r="C4810" s="378">
        <f>Matrix!B177</f>
        <v>0</v>
      </c>
      <c r="D4810" s="418" t="s">
        <v>25774</v>
      </c>
      <c r="E4810" s="402" t="s">
        <v>25797</v>
      </c>
      <c r="F4810" s="381" t="s">
        <v>12229</v>
      </c>
      <c r="G4810" s="382" t="s">
        <v>179</v>
      </c>
    </row>
    <row r="4811" spans="1:7" ht="47.25">
      <c r="A4811" s="371">
        <v>4800</v>
      </c>
      <c r="B4811" s="377">
        <v>683</v>
      </c>
      <c r="C4811" s="378">
        <f>Matrix!B685</f>
        <v>0</v>
      </c>
      <c r="D4811" s="418" t="s">
        <v>25774</v>
      </c>
      <c r="E4811" s="402" t="s">
        <v>25797</v>
      </c>
      <c r="F4811" s="381" t="s">
        <v>12737</v>
      </c>
      <c r="G4811" s="382" t="s">
        <v>687</v>
      </c>
    </row>
    <row r="4812" spans="1:7" ht="47.25">
      <c r="A4812" s="371">
        <v>4801</v>
      </c>
      <c r="B4812" s="377">
        <v>739</v>
      </c>
      <c r="C4812" s="378">
        <f>Matrix!B741</f>
        <v>0</v>
      </c>
      <c r="D4812" s="418" t="s">
        <v>25774</v>
      </c>
      <c r="E4812" s="402" t="s">
        <v>25797</v>
      </c>
      <c r="F4812" s="381" t="s">
        <v>12793</v>
      </c>
      <c r="G4812" s="382" t="s">
        <v>743</v>
      </c>
    </row>
    <row r="4813" spans="1:7" ht="47.25">
      <c r="A4813" s="371">
        <v>4802</v>
      </c>
      <c r="B4813" s="377">
        <v>976</v>
      </c>
      <c r="C4813" s="378">
        <f>Matrix!B978</f>
        <v>0</v>
      </c>
      <c r="D4813" s="418" t="s">
        <v>25774</v>
      </c>
      <c r="E4813" s="402" t="s">
        <v>25797</v>
      </c>
      <c r="F4813" s="381" t="s">
        <v>13029</v>
      </c>
      <c r="G4813" s="382" t="s">
        <v>979</v>
      </c>
    </row>
    <row r="4814" spans="1:7" ht="47.25">
      <c r="A4814" s="371">
        <v>4803</v>
      </c>
      <c r="B4814" s="377">
        <v>1025</v>
      </c>
      <c r="C4814" s="378">
        <f>Matrix!B1027</f>
        <v>0</v>
      </c>
      <c r="D4814" s="418" t="s">
        <v>25774</v>
      </c>
      <c r="E4814" s="402" t="s">
        <v>25797</v>
      </c>
      <c r="F4814" s="381" t="s">
        <v>13078</v>
      </c>
      <c r="G4814" s="382" t="s">
        <v>1028</v>
      </c>
    </row>
    <row r="4815" spans="1:7" ht="47.25">
      <c r="A4815" s="371">
        <v>4804</v>
      </c>
      <c r="B4815" s="377">
        <v>1518</v>
      </c>
      <c r="C4815" s="378">
        <f>Matrix!B1520</f>
        <v>0</v>
      </c>
      <c r="D4815" s="418" t="s">
        <v>25774</v>
      </c>
      <c r="E4815" s="402" t="s">
        <v>25797</v>
      </c>
      <c r="F4815" s="381" t="s">
        <v>13571</v>
      </c>
      <c r="G4815" s="382" t="s">
        <v>1520</v>
      </c>
    </row>
    <row r="4816" spans="1:7" ht="47.25">
      <c r="A4816" s="371">
        <v>4805</v>
      </c>
      <c r="B4816" s="377">
        <v>1677</v>
      </c>
      <c r="C4816" s="378">
        <f>Matrix!B1679</f>
        <v>0</v>
      </c>
      <c r="D4816" s="418" t="s">
        <v>25774</v>
      </c>
      <c r="E4816" s="402" t="s">
        <v>25797</v>
      </c>
      <c r="F4816" s="381" t="s">
        <v>13728</v>
      </c>
      <c r="G4816" s="382" t="s">
        <v>1679</v>
      </c>
    </row>
    <row r="4817" spans="1:7" ht="47.25">
      <c r="A4817" s="371">
        <v>4806</v>
      </c>
      <c r="B4817" s="377">
        <v>1830</v>
      </c>
      <c r="C4817" s="378">
        <f>Matrix!B1832</f>
        <v>0</v>
      </c>
      <c r="D4817" s="418" t="s">
        <v>25774</v>
      </c>
      <c r="E4817" s="402" t="s">
        <v>25797</v>
      </c>
      <c r="F4817" s="381" t="s">
        <v>13881</v>
      </c>
      <c r="G4817" s="382" t="s">
        <v>1832</v>
      </c>
    </row>
    <row r="4818" spans="1:7" ht="47.25">
      <c r="A4818" s="371">
        <v>4807</v>
      </c>
      <c r="B4818" s="377">
        <v>2045</v>
      </c>
      <c r="C4818" s="378">
        <f>Matrix!B2047</f>
        <v>0</v>
      </c>
      <c r="D4818" s="418" t="s">
        <v>25774</v>
      </c>
      <c r="E4818" s="402" t="s">
        <v>25797</v>
      </c>
      <c r="F4818" s="381" t="s">
        <v>14096</v>
      </c>
      <c r="G4818" s="382" t="s">
        <v>2047</v>
      </c>
    </row>
    <row r="4819" spans="1:7" ht="47.25">
      <c r="A4819" s="371">
        <v>4808</v>
      </c>
      <c r="B4819" s="377">
        <v>2106</v>
      </c>
      <c r="C4819" s="378">
        <f>Matrix!B2108</f>
        <v>0</v>
      </c>
      <c r="D4819" s="418" t="s">
        <v>25774</v>
      </c>
      <c r="E4819" s="402" t="s">
        <v>25797</v>
      </c>
      <c r="F4819" s="381" t="s">
        <v>14157</v>
      </c>
      <c r="G4819" s="382" t="s">
        <v>2108</v>
      </c>
    </row>
    <row r="4820" spans="1:7" ht="47.25">
      <c r="A4820" s="371">
        <v>4809</v>
      </c>
      <c r="B4820" s="377">
        <v>2800</v>
      </c>
      <c r="C4820" s="378">
        <f>Matrix!B2802</f>
        <v>0</v>
      </c>
      <c r="D4820" s="418" t="s">
        <v>25774</v>
      </c>
      <c r="E4820" s="402" t="s">
        <v>25797</v>
      </c>
      <c r="F4820" s="381" t="s">
        <v>14850</v>
      </c>
      <c r="G4820" s="382" t="s">
        <v>2800</v>
      </c>
    </row>
    <row r="4821" spans="1:7" ht="47.25">
      <c r="A4821" s="371">
        <v>4810</v>
      </c>
      <c r="B4821" s="377">
        <v>2801</v>
      </c>
      <c r="C4821" s="378">
        <f>Matrix!B2803</f>
        <v>0</v>
      </c>
      <c r="D4821" s="418" t="s">
        <v>25774</v>
      </c>
      <c r="E4821" s="402" t="s">
        <v>25797</v>
      </c>
      <c r="F4821" s="381" t="s">
        <v>14851</v>
      </c>
      <c r="G4821" s="382" t="s">
        <v>2801</v>
      </c>
    </row>
    <row r="4822" spans="1:7" ht="47.25">
      <c r="A4822" s="371">
        <v>4811</v>
      </c>
      <c r="B4822" s="377">
        <v>2802</v>
      </c>
      <c r="C4822" s="378">
        <f>Matrix!B2804</f>
        <v>0</v>
      </c>
      <c r="D4822" s="418" t="s">
        <v>25774</v>
      </c>
      <c r="E4822" s="402" t="s">
        <v>25797</v>
      </c>
      <c r="F4822" s="381" t="s">
        <v>14852</v>
      </c>
      <c r="G4822" s="382" t="s">
        <v>2802</v>
      </c>
    </row>
    <row r="4823" spans="1:7" ht="47.25">
      <c r="A4823" s="371">
        <v>4812</v>
      </c>
      <c r="B4823" s="377">
        <v>2927</v>
      </c>
      <c r="C4823" s="378">
        <f>Matrix!B2929</f>
        <v>0</v>
      </c>
      <c r="D4823" s="418" t="s">
        <v>25774</v>
      </c>
      <c r="E4823" s="402" t="s">
        <v>25797</v>
      </c>
      <c r="F4823" s="381" t="s">
        <v>14977</v>
      </c>
      <c r="G4823" s="382" t="s">
        <v>2927</v>
      </c>
    </row>
    <row r="4824" spans="1:7" ht="47.25">
      <c r="A4824" s="371">
        <v>4813</v>
      </c>
      <c r="B4824" s="377">
        <v>3153</v>
      </c>
      <c r="C4824" s="378">
        <f>Matrix!B3155</f>
        <v>0</v>
      </c>
      <c r="D4824" s="418" t="s">
        <v>25774</v>
      </c>
      <c r="E4824" s="402" t="s">
        <v>25797</v>
      </c>
      <c r="F4824" s="381" t="s">
        <v>15183</v>
      </c>
      <c r="G4824" s="382" t="s">
        <v>3156</v>
      </c>
    </row>
    <row r="4825" spans="1:7" ht="47.25">
      <c r="A4825" s="371">
        <v>4814</v>
      </c>
      <c r="B4825" s="377">
        <v>3321</v>
      </c>
      <c r="C4825" s="378">
        <f>Matrix!B3323</f>
        <v>0</v>
      </c>
      <c r="D4825" s="418" t="s">
        <v>25774</v>
      </c>
      <c r="E4825" s="402" t="s">
        <v>25797</v>
      </c>
      <c r="F4825" s="381" t="s">
        <v>15339</v>
      </c>
      <c r="G4825" s="382" t="s">
        <v>3322</v>
      </c>
    </row>
    <row r="4826" spans="1:7" ht="51.75">
      <c r="A4826" s="371">
        <v>4815</v>
      </c>
      <c r="B4826" s="377">
        <v>3602</v>
      </c>
      <c r="C4826" s="378">
        <f>Matrix!B3604</f>
        <v>0</v>
      </c>
      <c r="D4826" s="418" t="s">
        <v>25774</v>
      </c>
      <c r="E4826" s="402" t="s">
        <v>25797</v>
      </c>
      <c r="F4826" s="381" t="s">
        <v>15591</v>
      </c>
      <c r="G4826" s="382" t="s">
        <v>3607</v>
      </c>
    </row>
    <row r="4827" spans="1:7" ht="47.25">
      <c r="A4827" s="371">
        <v>4816</v>
      </c>
      <c r="B4827" s="377">
        <v>3603</v>
      </c>
      <c r="C4827" s="378">
        <f>Matrix!B3605</f>
        <v>0</v>
      </c>
      <c r="D4827" s="418" t="s">
        <v>25774</v>
      </c>
      <c r="E4827" s="402" t="s">
        <v>25797</v>
      </c>
      <c r="F4827" s="381" t="s">
        <v>15592</v>
      </c>
      <c r="G4827" s="382" t="s">
        <v>3608</v>
      </c>
    </row>
    <row r="4828" spans="1:7" ht="47.25">
      <c r="A4828" s="371">
        <v>4817</v>
      </c>
      <c r="B4828" s="377">
        <v>3604</v>
      </c>
      <c r="C4828" s="378">
        <f>Matrix!B3606</f>
        <v>0</v>
      </c>
      <c r="D4828" s="418" t="s">
        <v>25774</v>
      </c>
      <c r="E4828" s="402" t="s">
        <v>25797</v>
      </c>
      <c r="F4828" s="381" t="s">
        <v>15593</v>
      </c>
      <c r="G4828" s="382" t="s">
        <v>3609</v>
      </c>
    </row>
    <row r="4829" spans="1:7" ht="47.25">
      <c r="A4829" s="371">
        <v>4818</v>
      </c>
      <c r="B4829" s="377">
        <v>3605</v>
      </c>
      <c r="C4829" s="378">
        <f>Matrix!B3607</f>
        <v>0</v>
      </c>
      <c r="D4829" s="418" t="s">
        <v>25774</v>
      </c>
      <c r="E4829" s="402" t="s">
        <v>25797</v>
      </c>
      <c r="F4829" s="381" t="s">
        <v>15594</v>
      </c>
      <c r="G4829" s="382" t="s">
        <v>3610</v>
      </c>
    </row>
    <row r="4830" spans="1:7" ht="47.25">
      <c r="A4830" s="371">
        <v>4819</v>
      </c>
      <c r="B4830" s="377">
        <v>3663</v>
      </c>
      <c r="C4830" s="378">
        <f>Matrix!B3665</f>
        <v>0</v>
      </c>
      <c r="D4830" s="418" t="s">
        <v>25774</v>
      </c>
      <c r="E4830" s="402" t="s">
        <v>25797</v>
      </c>
      <c r="F4830" s="381" t="s">
        <v>15652</v>
      </c>
      <c r="G4830" s="382" t="s">
        <v>3668</v>
      </c>
    </row>
    <row r="4831" spans="1:7" ht="47.25">
      <c r="A4831" s="371">
        <v>4820</v>
      </c>
      <c r="B4831" s="377">
        <v>3807</v>
      </c>
      <c r="C4831" s="378">
        <f>Matrix!B3809</f>
        <v>0</v>
      </c>
      <c r="D4831" s="418" t="s">
        <v>25774</v>
      </c>
      <c r="E4831" s="402" t="s">
        <v>25797</v>
      </c>
      <c r="F4831" s="381" t="s">
        <v>15795</v>
      </c>
      <c r="G4831" s="382" t="s">
        <v>3811</v>
      </c>
    </row>
    <row r="4832" spans="1:7" ht="47.25">
      <c r="A4832" s="371">
        <v>4821</v>
      </c>
      <c r="B4832" s="377">
        <v>4010</v>
      </c>
      <c r="C4832" s="378">
        <f>Matrix!B4012</f>
        <v>0</v>
      </c>
      <c r="D4832" s="418" t="s">
        <v>25774</v>
      </c>
      <c r="E4832" s="402" t="s">
        <v>25797</v>
      </c>
      <c r="F4832" s="381" t="s">
        <v>15998</v>
      </c>
      <c r="G4832" s="382" t="s">
        <v>4011</v>
      </c>
    </row>
    <row r="4833" spans="1:7" ht="47.25">
      <c r="A4833" s="371">
        <v>4822</v>
      </c>
      <c r="B4833" s="377">
        <v>5016</v>
      </c>
      <c r="C4833" s="378">
        <f>Matrix!B5018</f>
        <v>0</v>
      </c>
      <c r="D4833" s="418" t="s">
        <v>25774</v>
      </c>
      <c r="E4833" s="402" t="s">
        <v>25797</v>
      </c>
      <c r="F4833" s="381" t="s">
        <v>16872</v>
      </c>
      <c r="G4833" s="382" t="s">
        <v>4885</v>
      </c>
    </row>
    <row r="4834" spans="1:7" ht="47.25">
      <c r="A4834" s="371">
        <v>4823</v>
      </c>
      <c r="B4834" s="377">
        <v>5218</v>
      </c>
      <c r="C4834" s="378">
        <f>Matrix!B5220</f>
        <v>0</v>
      </c>
      <c r="D4834" s="418" t="s">
        <v>25774</v>
      </c>
      <c r="E4834" s="402" t="s">
        <v>25797</v>
      </c>
      <c r="F4834" s="381" t="s">
        <v>17071</v>
      </c>
      <c r="G4834" s="382" t="s">
        <v>5087</v>
      </c>
    </row>
    <row r="4835" spans="1:7" ht="47.25">
      <c r="A4835" s="371">
        <v>4824</v>
      </c>
      <c r="B4835" s="377">
        <v>5219</v>
      </c>
      <c r="C4835" s="378">
        <f>Matrix!B5221</f>
        <v>0</v>
      </c>
      <c r="D4835" s="418" t="s">
        <v>25774</v>
      </c>
      <c r="E4835" s="402" t="s">
        <v>25797</v>
      </c>
      <c r="F4835" s="381" t="s">
        <v>17072</v>
      </c>
      <c r="G4835" s="382" t="s">
        <v>5088</v>
      </c>
    </row>
    <row r="4836" spans="1:7" ht="47.25">
      <c r="A4836" s="371">
        <v>4825</v>
      </c>
      <c r="B4836" s="377">
        <v>5550</v>
      </c>
      <c r="C4836" s="378">
        <f>Matrix!B5552</f>
        <v>0</v>
      </c>
      <c r="D4836" s="418" t="s">
        <v>25774</v>
      </c>
      <c r="E4836" s="402" t="s">
        <v>25797</v>
      </c>
      <c r="F4836" s="381" t="s">
        <v>17403</v>
      </c>
      <c r="G4836" s="382" t="s">
        <v>5419</v>
      </c>
    </row>
    <row r="4837" spans="1:7" ht="47.25">
      <c r="A4837" s="371">
        <v>4826</v>
      </c>
      <c r="B4837" s="377">
        <v>5551</v>
      </c>
      <c r="C4837" s="378">
        <f>Matrix!B5553</f>
        <v>0</v>
      </c>
      <c r="D4837" s="418" t="s">
        <v>25774</v>
      </c>
      <c r="E4837" s="402" t="s">
        <v>25797</v>
      </c>
      <c r="F4837" s="381" t="s">
        <v>17404</v>
      </c>
      <c r="G4837" s="382" t="s">
        <v>5420</v>
      </c>
    </row>
    <row r="4838" spans="1:7" ht="47.25">
      <c r="A4838" s="371">
        <v>4827</v>
      </c>
      <c r="B4838" s="377">
        <v>5606</v>
      </c>
      <c r="C4838" s="378">
        <f>Matrix!B5608</f>
        <v>0</v>
      </c>
      <c r="D4838" s="418" t="s">
        <v>25774</v>
      </c>
      <c r="E4838" s="402" t="s">
        <v>25797</v>
      </c>
      <c r="F4838" s="381" t="s">
        <v>17458</v>
      </c>
      <c r="G4838" s="382" t="s">
        <v>5475</v>
      </c>
    </row>
    <row r="4839" spans="1:7" ht="47.25">
      <c r="A4839" s="371">
        <v>4828</v>
      </c>
      <c r="B4839" s="377">
        <v>5891</v>
      </c>
      <c r="C4839" s="378">
        <f>Matrix!B5893</f>
        <v>0</v>
      </c>
      <c r="D4839" s="418" t="s">
        <v>25774</v>
      </c>
      <c r="E4839" s="402" t="s">
        <v>25797</v>
      </c>
      <c r="F4839" s="381" t="s">
        <v>17741</v>
      </c>
      <c r="G4839" s="382" t="s">
        <v>5757</v>
      </c>
    </row>
    <row r="4840" spans="1:7" ht="47.25">
      <c r="A4840" s="371">
        <v>4829</v>
      </c>
      <c r="B4840" s="377">
        <v>5907</v>
      </c>
      <c r="C4840" s="378">
        <f>Matrix!B5909</f>
        <v>0</v>
      </c>
      <c r="D4840" s="418" t="s">
        <v>25774</v>
      </c>
      <c r="E4840" s="402" t="s">
        <v>25797</v>
      </c>
      <c r="F4840" s="381" t="s">
        <v>17757</v>
      </c>
      <c r="G4840" s="382" t="s">
        <v>5773</v>
      </c>
    </row>
    <row r="4841" spans="1:7" ht="47.25">
      <c r="A4841" s="371">
        <v>4830</v>
      </c>
      <c r="B4841" s="377">
        <v>6130</v>
      </c>
      <c r="C4841" s="378">
        <f>Matrix!B6132</f>
        <v>0</v>
      </c>
      <c r="D4841" s="418" t="s">
        <v>25774</v>
      </c>
      <c r="E4841" s="402" t="s">
        <v>25797</v>
      </c>
      <c r="F4841" s="381" t="s">
        <v>17980</v>
      </c>
      <c r="G4841" s="382" t="s">
        <v>5995</v>
      </c>
    </row>
    <row r="4842" spans="1:7" ht="47.25">
      <c r="A4842" s="371">
        <v>4831</v>
      </c>
      <c r="B4842" s="377">
        <v>6158</v>
      </c>
      <c r="C4842" s="378">
        <f>Matrix!B6160</f>
        <v>0</v>
      </c>
      <c r="D4842" s="418" t="s">
        <v>25774</v>
      </c>
      <c r="E4842" s="402" t="s">
        <v>25797</v>
      </c>
      <c r="F4842" s="381" t="s">
        <v>18008</v>
      </c>
      <c r="G4842" s="382" t="s">
        <v>6023</v>
      </c>
    </row>
    <row r="4843" spans="1:7" ht="47.25">
      <c r="A4843" s="371">
        <v>4832</v>
      </c>
      <c r="B4843" s="377">
        <v>6215</v>
      </c>
      <c r="C4843" s="378">
        <f>Matrix!B6217</f>
        <v>0</v>
      </c>
      <c r="D4843" s="418" t="s">
        <v>25774</v>
      </c>
      <c r="E4843" s="402" t="s">
        <v>25797</v>
      </c>
      <c r="F4843" s="381" t="s">
        <v>18065</v>
      </c>
      <c r="G4843" s="382" t="s">
        <v>6080</v>
      </c>
    </row>
    <row r="4844" spans="1:7" ht="47.25">
      <c r="A4844" s="371">
        <v>4833</v>
      </c>
      <c r="B4844" s="377">
        <v>6473</v>
      </c>
      <c r="C4844" s="378">
        <f>Matrix!B6475</f>
        <v>0</v>
      </c>
      <c r="D4844" s="418" t="s">
        <v>25774</v>
      </c>
      <c r="E4844" s="402" t="s">
        <v>25797</v>
      </c>
      <c r="F4844" s="381" t="s">
        <v>18321</v>
      </c>
      <c r="G4844" s="382" t="s">
        <v>6334</v>
      </c>
    </row>
    <row r="4845" spans="1:7" ht="47.25">
      <c r="A4845" s="371">
        <v>4834</v>
      </c>
      <c r="B4845" s="377">
        <v>6520</v>
      </c>
      <c r="C4845" s="378">
        <f>Matrix!B6522</f>
        <v>0</v>
      </c>
      <c r="D4845" s="418" t="s">
        <v>25774</v>
      </c>
      <c r="E4845" s="402" t="s">
        <v>25797</v>
      </c>
      <c r="F4845" s="381" t="s">
        <v>18368</v>
      </c>
      <c r="G4845" s="382" t="s">
        <v>6381</v>
      </c>
    </row>
    <row r="4846" spans="1:7" ht="47.25">
      <c r="A4846" s="371">
        <v>4835</v>
      </c>
      <c r="B4846" s="377">
        <v>6620</v>
      </c>
      <c r="C4846" s="378">
        <f>Matrix!B6622</f>
        <v>0</v>
      </c>
      <c r="D4846" s="418" t="s">
        <v>25774</v>
      </c>
      <c r="E4846" s="402" t="s">
        <v>25797</v>
      </c>
      <c r="F4846" s="381" t="s">
        <v>18468</v>
      </c>
      <c r="G4846" s="382" t="s">
        <v>6481</v>
      </c>
    </row>
    <row r="4847" spans="1:7" ht="47.25">
      <c r="A4847" s="371">
        <v>4836</v>
      </c>
      <c r="B4847" s="377">
        <v>6621</v>
      </c>
      <c r="C4847" s="378">
        <f>Matrix!B6623</f>
        <v>0</v>
      </c>
      <c r="D4847" s="418" t="s">
        <v>25774</v>
      </c>
      <c r="E4847" s="402" t="s">
        <v>25797</v>
      </c>
      <c r="F4847" s="381" t="s">
        <v>18469</v>
      </c>
      <c r="G4847" s="382" t="s">
        <v>6482</v>
      </c>
    </row>
    <row r="4848" spans="1:7" ht="47.25">
      <c r="A4848" s="371">
        <v>4837</v>
      </c>
      <c r="B4848" s="377">
        <v>6715</v>
      </c>
      <c r="C4848" s="378">
        <f>Matrix!B6717</f>
        <v>0</v>
      </c>
      <c r="D4848" s="418" t="s">
        <v>25774</v>
      </c>
      <c r="E4848" s="402" t="s">
        <v>25797</v>
      </c>
      <c r="F4848" s="381" t="s">
        <v>18563</v>
      </c>
      <c r="G4848" s="382" t="s">
        <v>6576</v>
      </c>
    </row>
    <row r="4849" spans="1:7" ht="47.25">
      <c r="A4849" s="371">
        <v>4838</v>
      </c>
      <c r="B4849" s="377">
        <v>6744</v>
      </c>
      <c r="C4849" s="378">
        <f>Matrix!B6746</f>
        <v>0</v>
      </c>
      <c r="D4849" s="418" t="s">
        <v>25774</v>
      </c>
      <c r="E4849" s="402" t="s">
        <v>25797</v>
      </c>
      <c r="F4849" s="381" t="s">
        <v>18592</v>
      </c>
      <c r="G4849" s="382" t="s">
        <v>6605</v>
      </c>
    </row>
    <row r="4850" spans="1:7" ht="47.25">
      <c r="A4850" s="371">
        <v>4839</v>
      </c>
      <c r="B4850" s="377">
        <v>7031</v>
      </c>
      <c r="C4850" s="378">
        <f>Matrix!B7033</f>
        <v>0</v>
      </c>
      <c r="D4850" s="418" t="s">
        <v>25774</v>
      </c>
      <c r="E4850" s="402" t="s">
        <v>25797</v>
      </c>
      <c r="F4850" s="381" t="s">
        <v>18879</v>
      </c>
      <c r="G4850" s="382" t="s">
        <v>6892</v>
      </c>
    </row>
    <row r="4851" spans="1:7" ht="47.25">
      <c r="A4851" s="371">
        <v>4840</v>
      </c>
      <c r="B4851" s="377">
        <v>7032</v>
      </c>
      <c r="C4851" s="378">
        <f>Matrix!B7034</f>
        <v>0</v>
      </c>
      <c r="D4851" s="418" t="s">
        <v>25774</v>
      </c>
      <c r="E4851" s="402" t="s">
        <v>25797</v>
      </c>
      <c r="F4851" s="381" t="s">
        <v>18880</v>
      </c>
      <c r="G4851" s="382" t="s">
        <v>6893</v>
      </c>
    </row>
    <row r="4852" spans="1:7" ht="57">
      <c r="A4852" s="371">
        <v>4841</v>
      </c>
      <c r="B4852" s="377">
        <v>7130</v>
      </c>
      <c r="C4852" s="378">
        <f>Matrix!B7132</f>
        <v>0</v>
      </c>
      <c r="D4852" s="418" t="s">
        <v>25774</v>
      </c>
      <c r="E4852" s="402" t="s">
        <v>25797</v>
      </c>
      <c r="F4852" s="381" t="s">
        <v>18978</v>
      </c>
      <c r="G4852" s="382" t="s">
        <v>6990</v>
      </c>
    </row>
    <row r="4853" spans="1:7" ht="57">
      <c r="A4853" s="371">
        <v>4842</v>
      </c>
      <c r="B4853" s="377">
        <v>7131</v>
      </c>
      <c r="C4853" s="378">
        <f>Matrix!B7133</f>
        <v>0</v>
      </c>
      <c r="D4853" s="418" t="s">
        <v>25774</v>
      </c>
      <c r="E4853" s="402" t="s">
        <v>25797</v>
      </c>
      <c r="F4853" s="381" t="s">
        <v>18979</v>
      </c>
      <c r="G4853" s="382" t="s">
        <v>6991</v>
      </c>
    </row>
    <row r="4854" spans="1:7" ht="57">
      <c r="A4854" s="371">
        <v>4843</v>
      </c>
      <c r="B4854" s="377">
        <v>7132</v>
      </c>
      <c r="C4854" s="378">
        <f>Matrix!B7134</f>
        <v>0</v>
      </c>
      <c r="D4854" s="418" t="s">
        <v>25774</v>
      </c>
      <c r="E4854" s="402" t="s">
        <v>25797</v>
      </c>
      <c r="F4854" s="381" t="s">
        <v>18980</v>
      </c>
      <c r="G4854" s="382" t="s">
        <v>6992</v>
      </c>
    </row>
    <row r="4855" spans="1:7" ht="51.75">
      <c r="A4855" s="371">
        <v>4844</v>
      </c>
      <c r="B4855" s="377">
        <v>7133</v>
      </c>
      <c r="C4855" s="378">
        <f>Matrix!B7135</f>
        <v>0</v>
      </c>
      <c r="D4855" s="418" t="s">
        <v>25774</v>
      </c>
      <c r="E4855" s="402" t="s">
        <v>25797</v>
      </c>
      <c r="F4855" s="381" t="s">
        <v>18981</v>
      </c>
      <c r="G4855" s="382" t="s">
        <v>6993</v>
      </c>
    </row>
    <row r="4856" spans="1:7" ht="57">
      <c r="A4856" s="371">
        <v>4845</v>
      </c>
      <c r="B4856" s="377">
        <v>7134</v>
      </c>
      <c r="C4856" s="378">
        <f>Matrix!B7136</f>
        <v>0</v>
      </c>
      <c r="D4856" s="418" t="s">
        <v>25774</v>
      </c>
      <c r="E4856" s="402" t="s">
        <v>25797</v>
      </c>
      <c r="F4856" s="381" t="s">
        <v>18982</v>
      </c>
      <c r="G4856" s="382" t="s">
        <v>6994</v>
      </c>
    </row>
    <row r="4857" spans="1:7" ht="57">
      <c r="A4857" s="371">
        <v>4846</v>
      </c>
      <c r="B4857" s="377">
        <v>7135</v>
      </c>
      <c r="C4857" s="378">
        <f>Matrix!B7137</f>
        <v>0</v>
      </c>
      <c r="D4857" s="418" t="s">
        <v>25774</v>
      </c>
      <c r="E4857" s="402" t="s">
        <v>25797</v>
      </c>
      <c r="F4857" s="381" t="s">
        <v>18983</v>
      </c>
      <c r="G4857" s="382" t="s">
        <v>6995</v>
      </c>
    </row>
    <row r="4858" spans="1:7" ht="57">
      <c r="A4858" s="371">
        <v>4847</v>
      </c>
      <c r="B4858" s="377">
        <v>7136</v>
      </c>
      <c r="C4858" s="378">
        <f>Matrix!B7138</f>
        <v>0</v>
      </c>
      <c r="D4858" s="418" t="s">
        <v>25774</v>
      </c>
      <c r="E4858" s="402" t="s">
        <v>25797</v>
      </c>
      <c r="F4858" s="381" t="s">
        <v>18984</v>
      </c>
      <c r="G4858" s="382" t="s">
        <v>6996</v>
      </c>
    </row>
    <row r="4859" spans="1:7" ht="57">
      <c r="A4859" s="371">
        <v>4848</v>
      </c>
      <c r="B4859" s="377">
        <v>7137</v>
      </c>
      <c r="C4859" s="378">
        <f>Matrix!B7139</f>
        <v>0</v>
      </c>
      <c r="D4859" s="418" t="s">
        <v>25774</v>
      </c>
      <c r="E4859" s="402" t="s">
        <v>25797</v>
      </c>
      <c r="F4859" s="381" t="s">
        <v>18985</v>
      </c>
      <c r="G4859" s="382" t="s">
        <v>6997</v>
      </c>
    </row>
    <row r="4860" spans="1:7" ht="47.25">
      <c r="A4860" s="371">
        <v>4849</v>
      </c>
      <c r="B4860" s="377">
        <v>7261</v>
      </c>
      <c r="C4860" s="378">
        <f>Matrix!B7263</f>
        <v>0</v>
      </c>
      <c r="D4860" s="418" t="s">
        <v>25774</v>
      </c>
      <c r="E4860" s="402" t="s">
        <v>25797</v>
      </c>
      <c r="F4860" s="381" t="s">
        <v>19109</v>
      </c>
      <c r="G4860" s="382" t="s">
        <v>7121</v>
      </c>
    </row>
    <row r="4861" spans="1:7" ht="47.25">
      <c r="A4861" s="371">
        <v>4850</v>
      </c>
      <c r="B4861" s="377">
        <v>7412</v>
      </c>
      <c r="C4861" s="378">
        <f>Matrix!B7414</f>
        <v>0</v>
      </c>
      <c r="D4861" s="418" t="s">
        <v>25774</v>
      </c>
      <c r="E4861" s="402" t="s">
        <v>25797</v>
      </c>
      <c r="F4861" s="381" t="s">
        <v>19260</v>
      </c>
      <c r="G4861" s="382" t="s">
        <v>7272</v>
      </c>
    </row>
    <row r="4862" spans="1:7" ht="57">
      <c r="A4862" s="371">
        <v>4851</v>
      </c>
      <c r="B4862" s="377">
        <v>7475</v>
      </c>
      <c r="C4862" s="378">
        <f>Matrix!B7477</f>
        <v>0</v>
      </c>
      <c r="D4862" s="418" t="s">
        <v>25774</v>
      </c>
      <c r="E4862" s="402" t="s">
        <v>25797</v>
      </c>
      <c r="F4862" s="381" t="s">
        <v>19323</v>
      </c>
      <c r="G4862" s="382" t="s">
        <v>7335</v>
      </c>
    </row>
    <row r="4863" spans="1:7" ht="47.25">
      <c r="A4863" s="371">
        <v>4852</v>
      </c>
      <c r="B4863" s="377">
        <v>7496</v>
      </c>
      <c r="C4863" s="378">
        <f>Matrix!B7498</f>
        <v>0</v>
      </c>
      <c r="D4863" s="418" t="s">
        <v>25774</v>
      </c>
      <c r="E4863" s="402" t="s">
        <v>25797</v>
      </c>
      <c r="F4863" s="381" t="s">
        <v>19344</v>
      </c>
      <c r="G4863" s="382" t="s">
        <v>7356</v>
      </c>
    </row>
    <row r="4864" spans="1:7" ht="47.25">
      <c r="A4864" s="371">
        <v>4853</v>
      </c>
      <c r="B4864" s="377">
        <v>7605</v>
      </c>
      <c r="C4864" s="378">
        <f>Matrix!B7607</f>
        <v>0</v>
      </c>
      <c r="D4864" s="418" t="s">
        <v>25774</v>
      </c>
      <c r="E4864" s="402" t="s">
        <v>25797</v>
      </c>
      <c r="F4864" s="381" t="s">
        <v>19453</v>
      </c>
      <c r="G4864" s="382" t="s">
        <v>7465</v>
      </c>
    </row>
    <row r="4865" spans="1:7" ht="47.25">
      <c r="A4865" s="371">
        <v>4854</v>
      </c>
      <c r="B4865" s="377">
        <v>7612</v>
      </c>
      <c r="C4865" s="378">
        <f>Matrix!B7614</f>
        <v>0</v>
      </c>
      <c r="D4865" s="418" t="s">
        <v>25774</v>
      </c>
      <c r="E4865" s="402" t="s">
        <v>25797</v>
      </c>
      <c r="F4865" s="381" t="s">
        <v>19460</v>
      </c>
      <c r="G4865" s="382" t="s">
        <v>7472</v>
      </c>
    </row>
    <row r="4866" spans="1:7" ht="47.25">
      <c r="A4866" s="371">
        <v>4855</v>
      </c>
      <c r="B4866" s="377">
        <v>7975</v>
      </c>
      <c r="C4866" s="378">
        <f>Matrix!B7977</f>
        <v>0</v>
      </c>
      <c r="D4866" s="418" t="s">
        <v>25777</v>
      </c>
      <c r="E4866" s="402" t="s">
        <v>25799</v>
      </c>
      <c r="F4866" s="381" t="s">
        <v>19822</v>
      </c>
      <c r="G4866" s="382" t="s">
        <v>7835</v>
      </c>
    </row>
    <row r="4867" spans="1:7" ht="47.25">
      <c r="A4867" s="371">
        <v>4856</v>
      </c>
      <c r="B4867" s="377">
        <v>7976</v>
      </c>
      <c r="C4867" s="378">
        <f>Matrix!B7978</f>
        <v>0</v>
      </c>
      <c r="D4867" s="418" t="s">
        <v>25800</v>
      </c>
      <c r="E4867" s="402" t="s">
        <v>25801</v>
      </c>
      <c r="F4867" s="381" t="s">
        <v>19823</v>
      </c>
      <c r="G4867" s="382" t="s">
        <v>7836</v>
      </c>
    </row>
    <row r="4868" spans="1:7" ht="47.25">
      <c r="A4868" s="371">
        <v>4857</v>
      </c>
      <c r="B4868" s="377">
        <v>7977</v>
      </c>
      <c r="C4868" s="378">
        <f>Matrix!B7979</f>
        <v>0</v>
      </c>
      <c r="D4868" s="418" t="s">
        <v>25802</v>
      </c>
      <c r="E4868" s="402" t="s">
        <v>25803</v>
      </c>
      <c r="F4868" s="381" t="s">
        <v>19824</v>
      </c>
      <c r="G4868" s="382" t="s">
        <v>7837</v>
      </c>
    </row>
    <row r="4869" spans="1:7" ht="47.25">
      <c r="A4869" s="371">
        <v>4858</v>
      </c>
      <c r="B4869" s="377">
        <v>7978</v>
      </c>
      <c r="C4869" s="378">
        <f>Matrix!B7980</f>
        <v>0</v>
      </c>
      <c r="D4869" s="418" t="s">
        <v>25804</v>
      </c>
      <c r="E4869" s="402" t="s">
        <v>25805</v>
      </c>
      <c r="F4869" s="381" t="s">
        <v>19825</v>
      </c>
      <c r="G4869" s="382" t="s">
        <v>7838</v>
      </c>
    </row>
    <row r="4870" spans="1:7" ht="47.25">
      <c r="A4870" s="371">
        <v>4859</v>
      </c>
      <c r="B4870" s="377">
        <v>7979</v>
      </c>
      <c r="C4870" s="378">
        <f>Matrix!B7981</f>
        <v>0</v>
      </c>
      <c r="D4870" s="418" t="s">
        <v>25774</v>
      </c>
      <c r="E4870" s="402" t="s">
        <v>25797</v>
      </c>
      <c r="F4870" s="381" t="s">
        <v>19826</v>
      </c>
      <c r="G4870" s="382" t="s">
        <v>7839</v>
      </c>
    </row>
    <row r="4871" spans="1:7" ht="47.25">
      <c r="A4871" s="371">
        <v>4860</v>
      </c>
      <c r="B4871" s="377">
        <v>7980</v>
      </c>
      <c r="C4871" s="378">
        <f>Matrix!B7982</f>
        <v>0</v>
      </c>
      <c r="D4871" s="418" t="s">
        <v>25774</v>
      </c>
      <c r="E4871" s="402" t="s">
        <v>25797</v>
      </c>
      <c r="F4871" s="381" t="s">
        <v>19827</v>
      </c>
      <c r="G4871" s="382" t="s">
        <v>7840</v>
      </c>
    </row>
    <row r="4872" spans="1:7" ht="47.25">
      <c r="A4872" s="371">
        <v>4861</v>
      </c>
      <c r="B4872" s="377">
        <v>7981</v>
      </c>
      <c r="C4872" s="378">
        <f>Matrix!B7983</f>
        <v>0</v>
      </c>
      <c r="D4872" s="418" t="s">
        <v>25774</v>
      </c>
      <c r="E4872" s="402" t="s">
        <v>25797</v>
      </c>
      <c r="F4872" s="381" t="s">
        <v>19828</v>
      </c>
      <c r="G4872" s="382" t="s">
        <v>7841</v>
      </c>
    </row>
    <row r="4873" spans="1:7" ht="47.25">
      <c r="A4873" s="371">
        <v>4862</v>
      </c>
      <c r="B4873" s="377">
        <v>7982</v>
      </c>
      <c r="C4873" s="378">
        <f>Matrix!B7984</f>
        <v>0</v>
      </c>
      <c r="D4873" s="418" t="s">
        <v>25774</v>
      </c>
      <c r="E4873" s="402" t="s">
        <v>25797</v>
      </c>
      <c r="F4873" s="381" t="s">
        <v>19829</v>
      </c>
      <c r="G4873" s="382" t="s">
        <v>7842</v>
      </c>
    </row>
    <row r="4874" spans="1:7" ht="47.25">
      <c r="A4874" s="371">
        <v>4863</v>
      </c>
      <c r="B4874" s="377">
        <v>7983</v>
      </c>
      <c r="C4874" s="378">
        <f>Matrix!B7985</f>
        <v>0</v>
      </c>
      <c r="D4874" s="418" t="s">
        <v>25774</v>
      </c>
      <c r="E4874" s="402" t="s">
        <v>25797</v>
      </c>
      <c r="F4874" s="381" t="s">
        <v>19830</v>
      </c>
      <c r="G4874" s="382" t="s">
        <v>7843</v>
      </c>
    </row>
    <row r="4875" spans="1:7" ht="47.25">
      <c r="A4875" s="371">
        <v>4864</v>
      </c>
      <c r="B4875" s="377">
        <v>7984</v>
      </c>
      <c r="C4875" s="378">
        <f>Matrix!B7986</f>
        <v>0</v>
      </c>
      <c r="D4875" s="418" t="s">
        <v>25774</v>
      </c>
      <c r="E4875" s="402" t="s">
        <v>25797</v>
      </c>
      <c r="F4875" s="381" t="s">
        <v>19831</v>
      </c>
      <c r="G4875" s="382" t="s">
        <v>7844</v>
      </c>
    </row>
    <row r="4876" spans="1:7" ht="47.25">
      <c r="A4876" s="371">
        <v>4865</v>
      </c>
      <c r="B4876" s="377">
        <v>7985</v>
      </c>
      <c r="C4876" s="378">
        <f>Matrix!B7987</f>
        <v>0</v>
      </c>
      <c r="D4876" s="418" t="s">
        <v>25774</v>
      </c>
      <c r="E4876" s="402" t="s">
        <v>25797</v>
      </c>
      <c r="F4876" s="381" t="s">
        <v>19832</v>
      </c>
      <c r="G4876" s="382" t="s">
        <v>7845</v>
      </c>
    </row>
    <row r="4877" spans="1:7" ht="47.25">
      <c r="A4877" s="371">
        <v>4866</v>
      </c>
      <c r="B4877" s="377">
        <v>7986</v>
      </c>
      <c r="C4877" s="378">
        <f>Matrix!B7988</f>
        <v>0</v>
      </c>
      <c r="D4877" s="418" t="s">
        <v>25774</v>
      </c>
      <c r="E4877" s="402" t="s">
        <v>25797</v>
      </c>
      <c r="F4877" s="381" t="s">
        <v>19833</v>
      </c>
      <c r="G4877" s="382" t="s">
        <v>7846</v>
      </c>
    </row>
    <row r="4878" spans="1:7" ht="47.25">
      <c r="A4878" s="371">
        <v>4867</v>
      </c>
      <c r="B4878" s="377">
        <v>7987</v>
      </c>
      <c r="C4878" s="378">
        <f>Matrix!B7989</f>
        <v>0</v>
      </c>
      <c r="D4878" s="418" t="s">
        <v>25774</v>
      </c>
      <c r="E4878" s="402" t="s">
        <v>25797</v>
      </c>
      <c r="F4878" s="381" t="s">
        <v>19834</v>
      </c>
      <c r="G4878" s="382" t="s">
        <v>7847</v>
      </c>
    </row>
    <row r="4879" spans="1:7" ht="47.25">
      <c r="A4879" s="371">
        <v>4868</v>
      </c>
      <c r="B4879" s="377">
        <v>7988</v>
      </c>
      <c r="C4879" s="378">
        <f>Matrix!B7990</f>
        <v>0</v>
      </c>
      <c r="D4879" s="418" t="s">
        <v>25774</v>
      </c>
      <c r="E4879" s="402" t="s">
        <v>25797</v>
      </c>
      <c r="F4879" s="381" t="s">
        <v>19835</v>
      </c>
      <c r="G4879" s="382" t="s">
        <v>7848</v>
      </c>
    </row>
    <row r="4880" spans="1:7" ht="47.25">
      <c r="A4880" s="371">
        <v>4869</v>
      </c>
      <c r="B4880" s="377">
        <v>7990</v>
      </c>
      <c r="C4880" s="378">
        <f>Matrix!B7992</f>
        <v>0</v>
      </c>
      <c r="D4880" s="418" t="s">
        <v>25774</v>
      </c>
      <c r="E4880" s="402" t="s">
        <v>25797</v>
      </c>
      <c r="F4880" s="381" t="s">
        <v>19837</v>
      </c>
      <c r="G4880" s="382" t="s">
        <v>7850</v>
      </c>
    </row>
    <row r="4881" spans="1:7" ht="47.25">
      <c r="A4881" s="371">
        <v>4870</v>
      </c>
      <c r="B4881" s="377">
        <v>8510</v>
      </c>
      <c r="C4881" s="378">
        <f>Matrix!B8512</f>
        <v>0</v>
      </c>
      <c r="D4881" s="418" t="s">
        <v>25774</v>
      </c>
      <c r="E4881" s="402" t="s">
        <v>25797</v>
      </c>
      <c r="F4881" s="381" t="s">
        <v>20334</v>
      </c>
      <c r="G4881" s="382" t="s">
        <v>8370</v>
      </c>
    </row>
    <row r="4882" spans="1:7" ht="47.25">
      <c r="A4882" s="371">
        <v>4871</v>
      </c>
      <c r="B4882" s="377">
        <v>8563</v>
      </c>
      <c r="C4882" s="378">
        <f>Matrix!B8565</f>
        <v>0</v>
      </c>
      <c r="D4882" s="418" t="s">
        <v>25774</v>
      </c>
      <c r="E4882" s="402" t="s">
        <v>25797</v>
      </c>
      <c r="F4882" s="381" t="s">
        <v>20387</v>
      </c>
      <c r="G4882" s="382" t="s">
        <v>8423</v>
      </c>
    </row>
    <row r="4883" spans="1:7" ht="47.25">
      <c r="A4883" s="371">
        <v>4872</v>
      </c>
      <c r="B4883" s="377">
        <v>8564</v>
      </c>
      <c r="C4883" s="378">
        <f>Matrix!B8566</f>
        <v>0</v>
      </c>
      <c r="D4883" s="418" t="s">
        <v>25774</v>
      </c>
      <c r="E4883" s="402" t="s">
        <v>25797</v>
      </c>
      <c r="F4883" s="381" t="s">
        <v>20388</v>
      </c>
      <c r="G4883" s="382" t="s">
        <v>8424</v>
      </c>
    </row>
    <row r="4884" spans="1:7" ht="47.25">
      <c r="A4884" s="371">
        <v>4873</v>
      </c>
      <c r="B4884" s="377">
        <v>8572</v>
      </c>
      <c r="C4884" s="378">
        <f>Matrix!B8574</f>
        <v>0</v>
      </c>
      <c r="D4884" s="418" t="s">
        <v>25774</v>
      </c>
      <c r="E4884" s="402" t="s">
        <v>25797</v>
      </c>
      <c r="F4884" s="381" t="s">
        <v>20396</v>
      </c>
      <c r="G4884" s="382" t="s">
        <v>8432</v>
      </c>
    </row>
    <row r="4885" spans="1:7" ht="47.25">
      <c r="A4885" s="371">
        <v>4874</v>
      </c>
      <c r="B4885" s="377">
        <v>8685</v>
      </c>
      <c r="C4885" s="378">
        <f>Matrix!B8687</f>
        <v>0</v>
      </c>
      <c r="D4885" s="418" t="s">
        <v>25774</v>
      </c>
      <c r="E4885" s="402" t="s">
        <v>25797</v>
      </c>
      <c r="F4885" s="381" t="s">
        <v>20509</v>
      </c>
      <c r="G4885" s="382" t="s">
        <v>8545</v>
      </c>
    </row>
    <row r="4886" spans="1:7" ht="47.25">
      <c r="A4886" s="371">
        <v>4875</v>
      </c>
      <c r="B4886" s="377">
        <v>8776</v>
      </c>
      <c r="C4886" s="378">
        <f>Matrix!B8778</f>
        <v>0</v>
      </c>
      <c r="D4886" s="418" t="s">
        <v>25774</v>
      </c>
      <c r="E4886" s="402" t="s">
        <v>25797</v>
      </c>
      <c r="F4886" s="381" t="s">
        <v>20562</v>
      </c>
      <c r="G4886" s="382" t="s">
        <v>8636</v>
      </c>
    </row>
    <row r="4887" spans="1:7" ht="47.25">
      <c r="A4887" s="371">
        <v>4876</v>
      </c>
      <c r="B4887" s="377">
        <v>8861</v>
      </c>
      <c r="C4887" s="378">
        <f>Matrix!B8863</f>
        <v>0</v>
      </c>
      <c r="D4887" s="418" t="s">
        <v>25774</v>
      </c>
      <c r="E4887" s="402" t="s">
        <v>25797</v>
      </c>
      <c r="F4887" s="381" t="s">
        <v>20646</v>
      </c>
      <c r="G4887" s="382" t="s">
        <v>8721</v>
      </c>
    </row>
    <row r="4888" spans="1:7" ht="47.25">
      <c r="A4888" s="371">
        <v>4877</v>
      </c>
      <c r="B4888" s="377">
        <v>9031</v>
      </c>
      <c r="C4888" s="378">
        <f>Matrix!B9033</f>
        <v>0</v>
      </c>
      <c r="D4888" s="418" t="s">
        <v>25774</v>
      </c>
      <c r="E4888" s="402" t="s">
        <v>25797</v>
      </c>
      <c r="F4888" s="381" t="s">
        <v>20816</v>
      </c>
      <c r="G4888" s="382" t="s">
        <v>8891</v>
      </c>
    </row>
    <row r="4889" spans="1:7" ht="47.25">
      <c r="A4889" s="371">
        <v>4878</v>
      </c>
      <c r="B4889" s="377">
        <v>9035</v>
      </c>
      <c r="C4889" s="378">
        <f>Matrix!B9037</f>
        <v>0</v>
      </c>
      <c r="D4889" s="418" t="s">
        <v>25774</v>
      </c>
      <c r="E4889" s="402" t="s">
        <v>25797</v>
      </c>
      <c r="F4889" s="381" t="s">
        <v>20820</v>
      </c>
      <c r="G4889" s="382" t="s">
        <v>8895</v>
      </c>
    </row>
    <row r="4890" spans="1:7" ht="47.25">
      <c r="A4890" s="371">
        <v>4879</v>
      </c>
      <c r="B4890" s="377">
        <v>9141</v>
      </c>
      <c r="C4890" s="378">
        <f>Matrix!B9143</f>
        <v>0</v>
      </c>
      <c r="D4890" s="418" t="s">
        <v>25774</v>
      </c>
      <c r="E4890" s="402" t="s">
        <v>25797</v>
      </c>
      <c r="F4890" s="381" t="s">
        <v>20926</v>
      </c>
      <c r="G4890" s="382" t="s">
        <v>8998</v>
      </c>
    </row>
    <row r="4891" spans="1:7" ht="47.25">
      <c r="A4891" s="371">
        <v>4880</v>
      </c>
      <c r="B4891" s="377">
        <v>9167</v>
      </c>
      <c r="C4891" s="378">
        <f>Matrix!B9169</f>
        <v>0</v>
      </c>
      <c r="D4891" s="418" t="s">
        <v>25774</v>
      </c>
      <c r="E4891" s="402" t="s">
        <v>25797</v>
      </c>
      <c r="F4891" s="381" t="s">
        <v>20952</v>
      </c>
      <c r="G4891" s="382" t="s">
        <v>9024</v>
      </c>
    </row>
    <row r="4892" spans="1:7" ht="47.25">
      <c r="A4892" s="371">
        <v>4881</v>
      </c>
      <c r="B4892" s="377">
        <v>9201</v>
      </c>
      <c r="C4892" s="378">
        <f>Matrix!B9203</f>
        <v>0</v>
      </c>
      <c r="D4892" s="418" t="s">
        <v>25774</v>
      </c>
      <c r="E4892" s="402" t="s">
        <v>25797</v>
      </c>
      <c r="F4892" s="381" t="s">
        <v>20986</v>
      </c>
      <c r="G4892" s="382" t="s">
        <v>9058</v>
      </c>
    </row>
    <row r="4893" spans="1:7" ht="47.25">
      <c r="A4893" s="371">
        <v>4882</v>
      </c>
      <c r="B4893" s="377">
        <v>9208</v>
      </c>
      <c r="C4893" s="378">
        <f>Matrix!B9210</f>
        <v>0</v>
      </c>
      <c r="D4893" s="418" t="s">
        <v>25774</v>
      </c>
      <c r="E4893" s="402" t="s">
        <v>25797</v>
      </c>
      <c r="F4893" s="381" t="s">
        <v>20993</v>
      </c>
      <c r="G4893" s="382" t="s">
        <v>9065</v>
      </c>
    </row>
    <row r="4894" spans="1:7" ht="47.25">
      <c r="A4894" s="371">
        <v>4883</v>
      </c>
      <c r="B4894" s="377">
        <v>9331</v>
      </c>
      <c r="C4894" s="378">
        <f>Matrix!B9333</f>
        <v>0</v>
      </c>
      <c r="D4894" s="418" t="s">
        <v>25774</v>
      </c>
      <c r="E4894" s="402" t="s">
        <v>25797</v>
      </c>
      <c r="F4894" s="381" t="s">
        <v>21110</v>
      </c>
      <c r="G4894" s="382" t="s">
        <v>9187</v>
      </c>
    </row>
    <row r="4895" spans="1:7" ht="47.25">
      <c r="A4895" s="371">
        <v>4884</v>
      </c>
      <c r="B4895" s="377">
        <v>9659</v>
      </c>
      <c r="C4895" s="378">
        <f>Matrix!B9661</f>
        <v>0</v>
      </c>
      <c r="D4895" s="418" t="s">
        <v>25774</v>
      </c>
      <c r="E4895" s="402" t="s">
        <v>25797</v>
      </c>
      <c r="F4895" s="381" t="s">
        <v>21433</v>
      </c>
      <c r="G4895" s="382" t="s">
        <v>9515</v>
      </c>
    </row>
    <row r="4896" spans="1:7" ht="47.25">
      <c r="A4896" s="371">
        <v>4885</v>
      </c>
      <c r="B4896" s="377">
        <v>9668</v>
      </c>
      <c r="C4896" s="378">
        <f>Matrix!B9670</f>
        <v>0</v>
      </c>
      <c r="D4896" s="418" t="s">
        <v>25774</v>
      </c>
      <c r="E4896" s="402" t="s">
        <v>25797</v>
      </c>
      <c r="F4896" s="381" t="s">
        <v>21442</v>
      </c>
      <c r="G4896" s="382" t="s">
        <v>9524</v>
      </c>
    </row>
    <row r="4897" spans="1:7" ht="47.25">
      <c r="A4897" s="371">
        <v>4886</v>
      </c>
      <c r="B4897" s="377">
        <v>9669</v>
      </c>
      <c r="C4897" s="378">
        <f>Matrix!B9671</f>
        <v>0</v>
      </c>
      <c r="D4897" s="418" t="s">
        <v>25774</v>
      </c>
      <c r="E4897" s="402" t="s">
        <v>25797</v>
      </c>
      <c r="F4897" s="381" t="s">
        <v>21443</v>
      </c>
      <c r="G4897" s="382" t="s">
        <v>9525</v>
      </c>
    </row>
    <row r="4898" spans="1:7" ht="47.25">
      <c r="A4898" s="371">
        <v>4887</v>
      </c>
      <c r="B4898" s="377">
        <v>9670</v>
      </c>
      <c r="C4898" s="378">
        <f>Matrix!B9672</f>
        <v>0</v>
      </c>
      <c r="D4898" s="418" t="s">
        <v>25774</v>
      </c>
      <c r="E4898" s="402" t="s">
        <v>25797</v>
      </c>
      <c r="F4898" s="381" t="s">
        <v>21444</v>
      </c>
      <c r="G4898" s="382" t="s">
        <v>9526</v>
      </c>
    </row>
    <row r="4899" spans="1:7" ht="47.25">
      <c r="A4899" s="371">
        <v>4888</v>
      </c>
      <c r="B4899" s="377">
        <v>9671</v>
      </c>
      <c r="C4899" s="378">
        <f>Matrix!B9673</f>
        <v>0</v>
      </c>
      <c r="D4899" s="418" t="s">
        <v>25774</v>
      </c>
      <c r="E4899" s="402" t="s">
        <v>25797</v>
      </c>
      <c r="F4899" s="381" t="s">
        <v>21445</v>
      </c>
      <c r="G4899" s="382" t="s">
        <v>9527</v>
      </c>
    </row>
    <row r="4900" spans="1:7" ht="47.25">
      <c r="A4900" s="371">
        <v>4889</v>
      </c>
      <c r="B4900" s="377">
        <v>9672</v>
      </c>
      <c r="C4900" s="378">
        <f>Matrix!B9674</f>
        <v>0</v>
      </c>
      <c r="D4900" s="418" t="s">
        <v>25774</v>
      </c>
      <c r="E4900" s="402" t="s">
        <v>25797</v>
      </c>
      <c r="F4900" s="381" t="s">
        <v>21446</v>
      </c>
      <c r="G4900" s="382" t="s">
        <v>9528</v>
      </c>
    </row>
    <row r="4901" spans="1:7" ht="34.5">
      <c r="A4901" s="371">
        <v>4890</v>
      </c>
      <c r="B4901" s="377">
        <v>19</v>
      </c>
      <c r="C4901" s="378">
        <f>Matrix!B21</f>
        <v>0</v>
      </c>
      <c r="D4901" s="423" t="s">
        <v>25806</v>
      </c>
      <c r="E4901" s="397" t="s">
        <v>25807</v>
      </c>
      <c r="F4901" s="381" t="s">
        <v>25808</v>
      </c>
      <c r="G4901" s="382" t="s">
        <v>23</v>
      </c>
    </row>
    <row r="4902" spans="1:7" ht="34.5">
      <c r="A4902" s="371">
        <v>4891</v>
      </c>
      <c r="B4902" s="377">
        <v>27</v>
      </c>
      <c r="C4902" s="378">
        <f>Matrix!B29</f>
        <v>0</v>
      </c>
      <c r="D4902" s="423" t="s">
        <v>25806</v>
      </c>
      <c r="E4902" s="397" t="s">
        <v>25807</v>
      </c>
      <c r="F4902" s="381" t="s">
        <v>12081</v>
      </c>
      <c r="G4902" s="382" t="s">
        <v>31</v>
      </c>
    </row>
    <row r="4903" spans="1:7" ht="34.5">
      <c r="A4903" s="371">
        <v>4892</v>
      </c>
      <c r="B4903" s="377">
        <v>95</v>
      </c>
      <c r="C4903" s="378">
        <f>Matrix!B97</f>
        <v>0</v>
      </c>
      <c r="D4903" s="423" t="s">
        <v>25806</v>
      </c>
      <c r="E4903" s="397" t="s">
        <v>25807</v>
      </c>
      <c r="F4903" s="381" t="s">
        <v>12149</v>
      </c>
      <c r="G4903" s="382" t="s">
        <v>99</v>
      </c>
    </row>
    <row r="4904" spans="1:7" ht="34.5">
      <c r="A4904" s="371">
        <v>4893</v>
      </c>
      <c r="B4904" s="377">
        <v>96</v>
      </c>
      <c r="C4904" s="378">
        <f>Matrix!B98</f>
        <v>0</v>
      </c>
      <c r="D4904" s="423" t="s">
        <v>25806</v>
      </c>
      <c r="E4904" s="397" t="s">
        <v>25807</v>
      </c>
      <c r="F4904" s="381" t="s">
        <v>12150</v>
      </c>
      <c r="G4904" s="382" t="s">
        <v>100</v>
      </c>
    </row>
    <row r="4905" spans="1:7" ht="33">
      <c r="A4905" s="371">
        <v>4894</v>
      </c>
      <c r="B4905" s="377">
        <v>286</v>
      </c>
      <c r="C4905" s="378">
        <f>Matrix!B288</f>
        <v>0</v>
      </c>
      <c r="D4905" s="423" t="s">
        <v>25806</v>
      </c>
      <c r="E4905" s="397" t="s">
        <v>25807</v>
      </c>
      <c r="F4905" s="381" t="s">
        <v>12340</v>
      </c>
      <c r="G4905" s="382" t="s">
        <v>290</v>
      </c>
    </row>
    <row r="4906" spans="1:7" ht="34.5">
      <c r="A4906" s="371">
        <v>4895</v>
      </c>
      <c r="B4906" s="377">
        <v>303</v>
      </c>
      <c r="C4906" s="378">
        <f>Matrix!B305</f>
        <v>0</v>
      </c>
      <c r="D4906" s="423" t="s">
        <v>25806</v>
      </c>
      <c r="E4906" s="397" t="s">
        <v>25807</v>
      </c>
      <c r="F4906" s="381" t="s">
        <v>12357</v>
      </c>
      <c r="G4906" s="382" t="s">
        <v>307</v>
      </c>
    </row>
    <row r="4907" spans="1:7" ht="34.5">
      <c r="A4907" s="371">
        <v>4896</v>
      </c>
      <c r="B4907" s="377">
        <v>719</v>
      </c>
      <c r="C4907" s="378">
        <f>Matrix!B721</f>
        <v>0</v>
      </c>
      <c r="D4907" s="423" t="s">
        <v>25806</v>
      </c>
      <c r="E4907" s="397" t="s">
        <v>25807</v>
      </c>
      <c r="F4907" s="381" t="s">
        <v>12773</v>
      </c>
      <c r="G4907" s="382" t="s">
        <v>723</v>
      </c>
    </row>
    <row r="4908" spans="1:7" ht="42.75">
      <c r="A4908" s="371">
        <v>4897</v>
      </c>
      <c r="B4908" s="377">
        <v>742</v>
      </c>
      <c r="C4908" s="378">
        <f>Matrix!B744</f>
        <v>0</v>
      </c>
      <c r="D4908" s="423" t="s">
        <v>25806</v>
      </c>
      <c r="E4908" s="397" t="s">
        <v>25807</v>
      </c>
      <c r="F4908" s="381" t="s">
        <v>12796</v>
      </c>
      <c r="G4908" s="382" t="s">
        <v>746</v>
      </c>
    </row>
    <row r="4909" spans="1:7" ht="33">
      <c r="A4909" s="371">
        <v>4898</v>
      </c>
      <c r="B4909" s="377">
        <v>933</v>
      </c>
      <c r="C4909" s="378">
        <f>Matrix!B935</f>
        <v>0</v>
      </c>
      <c r="D4909" s="423" t="s">
        <v>25806</v>
      </c>
      <c r="E4909" s="397" t="s">
        <v>25807</v>
      </c>
      <c r="F4909" s="381" t="s">
        <v>12986</v>
      </c>
      <c r="G4909" s="382" t="s">
        <v>936</v>
      </c>
    </row>
    <row r="4910" spans="1:7" ht="33">
      <c r="A4910" s="371">
        <v>4899</v>
      </c>
      <c r="B4910" s="377">
        <v>962</v>
      </c>
      <c r="C4910" s="378">
        <f>Matrix!B964</f>
        <v>0</v>
      </c>
      <c r="D4910" s="423" t="s">
        <v>25806</v>
      </c>
      <c r="E4910" s="397" t="s">
        <v>25807</v>
      </c>
      <c r="F4910" s="381" t="s">
        <v>13015</v>
      </c>
      <c r="G4910" s="382" t="s">
        <v>965</v>
      </c>
    </row>
    <row r="4911" spans="1:7" ht="42.75">
      <c r="A4911" s="371">
        <v>4900</v>
      </c>
      <c r="B4911" s="377">
        <v>1028</v>
      </c>
      <c r="C4911" s="378">
        <f>Matrix!B1030</f>
        <v>0</v>
      </c>
      <c r="D4911" s="423" t="s">
        <v>25806</v>
      </c>
      <c r="E4911" s="397" t="s">
        <v>25807</v>
      </c>
      <c r="F4911" s="381" t="s">
        <v>13081</v>
      </c>
      <c r="G4911" s="382" t="s">
        <v>1031</v>
      </c>
    </row>
    <row r="4912" spans="1:7" ht="33">
      <c r="A4912" s="371">
        <v>4901</v>
      </c>
      <c r="B4912" s="377">
        <v>1063</v>
      </c>
      <c r="C4912" s="378">
        <f>Matrix!B1065</f>
        <v>0</v>
      </c>
      <c r="D4912" s="423" t="s">
        <v>25806</v>
      </c>
      <c r="E4912" s="397" t="s">
        <v>25807</v>
      </c>
      <c r="F4912" s="381" t="s">
        <v>13116</v>
      </c>
      <c r="G4912" s="382" t="s">
        <v>1066</v>
      </c>
    </row>
    <row r="4913" spans="1:7" ht="33">
      <c r="A4913" s="371">
        <v>4902</v>
      </c>
      <c r="B4913" s="377">
        <v>1154</v>
      </c>
      <c r="C4913" s="378">
        <f>Matrix!B1156</f>
        <v>0</v>
      </c>
      <c r="D4913" s="423" t="s">
        <v>25806</v>
      </c>
      <c r="E4913" s="397" t="s">
        <v>25807</v>
      </c>
      <c r="F4913" s="381" t="s">
        <v>13207</v>
      </c>
      <c r="G4913" s="382" t="s">
        <v>1157</v>
      </c>
    </row>
    <row r="4914" spans="1:7" ht="34.5">
      <c r="A4914" s="371">
        <v>4903</v>
      </c>
      <c r="B4914" s="377">
        <v>1248</v>
      </c>
      <c r="C4914" s="378">
        <f>Matrix!B1250</f>
        <v>0</v>
      </c>
      <c r="D4914" s="423" t="s">
        <v>25806</v>
      </c>
      <c r="E4914" s="397" t="s">
        <v>25807</v>
      </c>
      <c r="F4914" s="381" t="s">
        <v>13301</v>
      </c>
      <c r="G4914" s="382" t="s">
        <v>1251</v>
      </c>
    </row>
    <row r="4915" spans="1:7" ht="34.5">
      <c r="A4915" s="371">
        <v>4904</v>
      </c>
      <c r="B4915" s="377">
        <v>1481</v>
      </c>
      <c r="C4915" s="378">
        <f>Matrix!B1483</f>
        <v>0</v>
      </c>
      <c r="D4915" s="423" t="s">
        <v>25806</v>
      </c>
      <c r="E4915" s="397" t="s">
        <v>25807</v>
      </c>
      <c r="F4915" s="381" t="s">
        <v>13534</v>
      </c>
      <c r="G4915" s="382" t="s">
        <v>1483</v>
      </c>
    </row>
    <row r="4916" spans="1:7" ht="34.5">
      <c r="A4916" s="371">
        <v>4905</v>
      </c>
      <c r="B4916" s="377">
        <v>1482</v>
      </c>
      <c r="C4916" s="378">
        <f>Matrix!B1484</f>
        <v>0</v>
      </c>
      <c r="D4916" s="423" t="s">
        <v>25806</v>
      </c>
      <c r="E4916" s="397" t="s">
        <v>25807</v>
      </c>
      <c r="F4916" s="381" t="s">
        <v>13535</v>
      </c>
      <c r="G4916" s="382" t="s">
        <v>1484</v>
      </c>
    </row>
    <row r="4917" spans="1:7" ht="34.5">
      <c r="A4917" s="371">
        <v>4906</v>
      </c>
      <c r="B4917" s="377">
        <v>1488</v>
      </c>
      <c r="C4917" s="378">
        <f>Matrix!B1490</f>
        <v>0</v>
      </c>
      <c r="D4917" s="423" t="s">
        <v>25806</v>
      </c>
      <c r="E4917" s="397" t="s">
        <v>25807</v>
      </c>
      <c r="F4917" s="381" t="s">
        <v>13541</v>
      </c>
      <c r="G4917" s="382" t="s">
        <v>1490</v>
      </c>
    </row>
    <row r="4918" spans="1:7" ht="33">
      <c r="A4918" s="371">
        <v>4907</v>
      </c>
      <c r="B4918" s="377">
        <v>1718</v>
      </c>
      <c r="C4918" s="378">
        <f>Matrix!B1720</f>
        <v>0</v>
      </c>
      <c r="D4918" s="423" t="s">
        <v>25806</v>
      </c>
      <c r="E4918" s="397" t="s">
        <v>25807</v>
      </c>
      <c r="F4918" s="381" t="s">
        <v>13769</v>
      </c>
      <c r="G4918" s="382" t="s">
        <v>1720</v>
      </c>
    </row>
    <row r="4919" spans="1:7" ht="34.5">
      <c r="A4919" s="371">
        <v>4908</v>
      </c>
      <c r="B4919" s="377">
        <v>1750</v>
      </c>
      <c r="C4919" s="378">
        <f>Matrix!B1752</f>
        <v>0</v>
      </c>
      <c r="D4919" s="423" t="s">
        <v>25806</v>
      </c>
      <c r="E4919" s="397" t="s">
        <v>25807</v>
      </c>
      <c r="F4919" s="381" t="s">
        <v>13801</v>
      </c>
      <c r="G4919" s="382" t="s">
        <v>1752</v>
      </c>
    </row>
    <row r="4920" spans="1:7" ht="34.5">
      <c r="A4920" s="371">
        <v>4909</v>
      </c>
      <c r="B4920" s="377">
        <v>1763</v>
      </c>
      <c r="C4920" s="378">
        <f>Matrix!B1765</f>
        <v>0</v>
      </c>
      <c r="D4920" s="423" t="s">
        <v>25806</v>
      </c>
      <c r="E4920" s="397" t="s">
        <v>25807</v>
      </c>
      <c r="F4920" s="381" t="s">
        <v>13814</v>
      </c>
      <c r="G4920" s="382" t="s">
        <v>1765</v>
      </c>
    </row>
    <row r="4921" spans="1:7" ht="33">
      <c r="A4921" s="371">
        <v>4910</v>
      </c>
      <c r="B4921" s="377">
        <v>1814</v>
      </c>
      <c r="C4921" s="378">
        <f>Matrix!B1816</f>
        <v>0</v>
      </c>
      <c r="D4921" s="423" t="s">
        <v>25806</v>
      </c>
      <c r="E4921" s="397" t="s">
        <v>25807</v>
      </c>
      <c r="F4921" s="381" t="s">
        <v>13865</v>
      </c>
      <c r="G4921" s="382" t="s">
        <v>1816</v>
      </c>
    </row>
    <row r="4922" spans="1:7" ht="33">
      <c r="A4922" s="371">
        <v>4911</v>
      </c>
      <c r="B4922" s="377">
        <v>1816</v>
      </c>
      <c r="C4922" s="378">
        <f>Matrix!B1818</f>
        <v>0</v>
      </c>
      <c r="D4922" s="423" t="s">
        <v>25806</v>
      </c>
      <c r="E4922" s="397" t="s">
        <v>25807</v>
      </c>
      <c r="F4922" s="381" t="s">
        <v>13867</v>
      </c>
      <c r="G4922" s="382" t="s">
        <v>1818</v>
      </c>
    </row>
    <row r="4923" spans="1:7" ht="33">
      <c r="A4923" s="371">
        <v>4912</v>
      </c>
      <c r="B4923" s="377">
        <v>1877</v>
      </c>
      <c r="C4923" s="378">
        <f>Matrix!B1879</f>
        <v>0</v>
      </c>
      <c r="D4923" s="423" t="s">
        <v>25806</v>
      </c>
      <c r="E4923" s="397" t="s">
        <v>25807</v>
      </c>
      <c r="F4923" s="381" t="s">
        <v>13928</v>
      </c>
      <c r="G4923" s="382" t="s">
        <v>1879</v>
      </c>
    </row>
    <row r="4924" spans="1:7" ht="33">
      <c r="A4924" s="371">
        <v>4913</v>
      </c>
      <c r="B4924" s="377">
        <v>1897</v>
      </c>
      <c r="C4924" s="378">
        <f>Matrix!B1899</f>
        <v>0</v>
      </c>
      <c r="D4924" s="423" t="s">
        <v>25806</v>
      </c>
      <c r="E4924" s="397" t="s">
        <v>25807</v>
      </c>
      <c r="F4924" s="381" t="s">
        <v>13948</v>
      </c>
      <c r="G4924" s="382" t="s">
        <v>1899</v>
      </c>
    </row>
    <row r="4925" spans="1:7" ht="42.75">
      <c r="A4925" s="371">
        <v>4914</v>
      </c>
      <c r="B4925" s="377">
        <v>1988</v>
      </c>
      <c r="C4925" s="378">
        <f>Matrix!B1990</f>
        <v>0</v>
      </c>
      <c r="D4925" s="423" t="s">
        <v>25806</v>
      </c>
      <c r="E4925" s="397" t="s">
        <v>25807</v>
      </c>
      <c r="F4925" s="381" t="s">
        <v>14039</v>
      </c>
      <c r="G4925" s="382" t="s">
        <v>1990</v>
      </c>
    </row>
    <row r="4926" spans="1:7" ht="33">
      <c r="A4926" s="371">
        <v>4915</v>
      </c>
      <c r="B4926" s="377">
        <v>1989</v>
      </c>
      <c r="C4926" s="378">
        <f>Matrix!B1991</f>
        <v>0</v>
      </c>
      <c r="D4926" s="423" t="s">
        <v>25806</v>
      </c>
      <c r="E4926" s="397" t="s">
        <v>25807</v>
      </c>
      <c r="F4926" s="381" t="s">
        <v>14040</v>
      </c>
      <c r="G4926" s="382" t="s">
        <v>1991</v>
      </c>
    </row>
    <row r="4927" spans="1:7" ht="33">
      <c r="A4927" s="371">
        <v>4916</v>
      </c>
      <c r="B4927" s="377">
        <v>1990</v>
      </c>
      <c r="C4927" s="378">
        <f>Matrix!B1992</f>
        <v>0</v>
      </c>
      <c r="D4927" s="423" t="s">
        <v>25806</v>
      </c>
      <c r="E4927" s="397" t="s">
        <v>25807</v>
      </c>
      <c r="F4927" s="381" t="s">
        <v>14041</v>
      </c>
      <c r="G4927" s="382" t="s">
        <v>1992</v>
      </c>
    </row>
    <row r="4928" spans="1:7" ht="33">
      <c r="A4928" s="371">
        <v>4917</v>
      </c>
      <c r="B4928" s="377">
        <v>1991</v>
      </c>
      <c r="C4928" s="378">
        <f>Matrix!B1993</f>
        <v>0</v>
      </c>
      <c r="D4928" s="423" t="s">
        <v>25806</v>
      </c>
      <c r="E4928" s="397" t="s">
        <v>25807</v>
      </c>
      <c r="F4928" s="381" t="s">
        <v>14042</v>
      </c>
      <c r="G4928" s="382" t="s">
        <v>1993</v>
      </c>
    </row>
    <row r="4929" spans="1:7" ht="34.5">
      <c r="A4929" s="371">
        <v>4918</v>
      </c>
      <c r="B4929" s="377">
        <v>2071</v>
      </c>
      <c r="C4929" s="378">
        <f>Matrix!B2073</f>
        <v>0</v>
      </c>
      <c r="D4929" s="423" t="s">
        <v>25806</v>
      </c>
      <c r="E4929" s="397" t="s">
        <v>25807</v>
      </c>
      <c r="F4929" s="381" t="s">
        <v>14122</v>
      </c>
      <c r="G4929" s="382" t="s">
        <v>2073</v>
      </c>
    </row>
    <row r="4930" spans="1:7" ht="34.5">
      <c r="A4930" s="371">
        <v>4919</v>
      </c>
      <c r="B4930" s="377">
        <v>2144</v>
      </c>
      <c r="C4930" s="378">
        <f>Matrix!B2146</f>
        <v>0</v>
      </c>
      <c r="D4930" s="423" t="s">
        <v>25806</v>
      </c>
      <c r="E4930" s="397" t="s">
        <v>25807</v>
      </c>
      <c r="F4930" s="381" t="s">
        <v>14194</v>
      </c>
      <c r="G4930" s="382" t="s">
        <v>2146</v>
      </c>
    </row>
    <row r="4931" spans="1:7" ht="33">
      <c r="A4931" s="371">
        <v>4920</v>
      </c>
      <c r="B4931" s="377">
        <v>2171</v>
      </c>
      <c r="C4931" s="378">
        <f>Matrix!B2173</f>
        <v>0</v>
      </c>
      <c r="D4931" s="423" t="s">
        <v>25806</v>
      </c>
      <c r="E4931" s="397" t="s">
        <v>25807</v>
      </c>
      <c r="F4931" s="381" t="s">
        <v>14221</v>
      </c>
      <c r="G4931" s="382" t="s">
        <v>2173</v>
      </c>
    </row>
    <row r="4932" spans="1:7" ht="34.5">
      <c r="A4932" s="371">
        <v>4921</v>
      </c>
      <c r="B4932" s="377">
        <v>2183</v>
      </c>
      <c r="C4932" s="378">
        <f>Matrix!B2185</f>
        <v>0</v>
      </c>
      <c r="D4932" s="423" t="s">
        <v>25806</v>
      </c>
      <c r="E4932" s="397" t="s">
        <v>25807</v>
      </c>
      <c r="F4932" s="381" t="s">
        <v>14233</v>
      </c>
      <c r="G4932" s="382" t="s">
        <v>2185</v>
      </c>
    </row>
    <row r="4933" spans="1:7" ht="33">
      <c r="A4933" s="371">
        <v>4922</v>
      </c>
      <c r="B4933" s="377">
        <v>2333</v>
      </c>
      <c r="C4933" s="378">
        <f>Matrix!B2335</f>
        <v>0</v>
      </c>
      <c r="D4933" s="423" t="s">
        <v>25806</v>
      </c>
      <c r="E4933" s="397" t="s">
        <v>25807</v>
      </c>
      <c r="F4933" s="381" t="s">
        <v>14383</v>
      </c>
      <c r="G4933" s="382" t="s">
        <v>2335</v>
      </c>
    </row>
    <row r="4934" spans="1:7" ht="34.5">
      <c r="A4934" s="371">
        <v>4923</v>
      </c>
      <c r="B4934" s="377">
        <v>2940</v>
      </c>
      <c r="C4934" s="378">
        <f>Matrix!B2942</f>
        <v>0</v>
      </c>
      <c r="D4934" s="423" t="s">
        <v>25806</v>
      </c>
      <c r="E4934" s="397" t="s">
        <v>25807</v>
      </c>
      <c r="F4934" s="381" t="s">
        <v>14990</v>
      </c>
      <c r="G4934" s="382" t="s">
        <v>2940</v>
      </c>
    </row>
    <row r="4935" spans="1:7" ht="33">
      <c r="A4935" s="371">
        <v>4924</v>
      </c>
      <c r="B4935" s="377">
        <v>2945</v>
      </c>
      <c r="C4935" s="378">
        <f>Matrix!B2947</f>
        <v>0</v>
      </c>
      <c r="D4935" s="423" t="s">
        <v>25806</v>
      </c>
      <c r="E4935" s="397" t="s">
        <v>25807</v>
      </c>
      <c r="F4935" s="381" t="s">
        <v>14995</v>
      </c>
      <c r="G4935" s="382" t="s">
        <v>2945</v>
      </c>
    </row>
    <row r="4936" spans="1:7" ht="34.5">
      <c r="A4936" s="371">
        <v>4925</v>
      </c>
      <c r="B4936" s="377">
        <v>2954</v>
      </c>
      <c r="C4936" s="378">
        <f>Matrix!B2956</f>
        <v>0</v>
      </c>
      <c r="D4936" s="423" t="s">
        <v>25806</v>
      </c>
      <c r="E4936" s="397" t="s">
        <v>25807</v>
      </c>
      <c r="F4936" s="381" t="s">
        <v>15004</v>
      </c>
      <c r="G4936" s="382" t="s">
        <v>2954</v>
      </c>
    </row>
    <row r="4937" spans="1:7" ht="42.75">
      <c r="A4937" s="371">
        <v>4926</v>
      </c>
      <c r="B4937" s="377">
        <v>3023</v>
      </c>
      <c r="C4937" s="378">
        <f>Matrix!B3025</f>
        <v>0</v>
      </c>
      <c r="D4937" s="423" t="s">
        <v>25806</v>
      </c>
      <c r="E4937" s="397" t="s">
        <v>25807</v>
      </c>
      <c r="F4937" s="381" t="s">
        <v>15073</v>
      </c>
      <c r="G4937" s="382" t="s">
        <v>3023</v>
      </c>
    </row>
    <row r="4938" spans="1:7" ht="33">
      <c r="A4938" s="371">
        <v>4927</v>
      </c>
      <c r="B4938" s="377">
        <v>3100</v>
      </c>
      <c r="C4938" s="378">
        <f>Matrix!B3102</f>
        <v>0</v>
      </c>
      <c r="D4938" s="423" t="s">
        <v>25806</v>
      </c>
      <c r="E4938" s="397" t="s">
        <v>25807</v>
      </c>
      <c r="F4938" s="381" t="s">
        <v>15131</v>
      </c>
      <c r="G4938" s="382" t="s">
        <v>3103</v>
      </c>
    </row>
    <row r="4939" spans="1:7" ht="33">
      <c r="A4939" s="371">
        <v>4928</v>
      </c>
      <c r="B4939" s="377">
        <v>3148</v>
      </c>
      <c r="C4939" s="378">
        <f>Matrix!B3150</f>
        <v>0</v>
      </c>
      <c r="D4939" s="423" t="s">
        <v>25806</v>
      </c>
      <c r="E4939" s="397" t="s">
        <v>25807</v>
      </c>
      <c r="F4939" s="381" t="s">
        <v>15178</v>
      </c>
      <c r="G4939" s="382" t="s">
        <v>3151</v>
      </c>
    </row>
    <row r="4940" spans="1:7" ht="33">
      <c r="A4940" s="371">
        <v>4929</v>
      </c>
      <c r="B4940" s="377">
        <v>3176</v>
      </c>
      <c r="C4940" s="378">
        <f>Matrix!B3178</f>
        <v>0</v>
      </c>
      <c r="D4940" s="423" t="s">
        <v>25806</v>
      </c>
      <c r="E4940" s="397" t="s">
        <v>25807</v>
      </c>
      <c r="F4940" s="381" t="s">
        <v>15205</v>
      </c>
      <c r="G4940" s="382" t="s">
        <v>3179</v>
      </c>
    </row>
    <row r="4941" spans="1:7" ht="42.75">
      <c r="A4941" s="371">
        <v>4930</v>
      </c>
      <c r="B4941" s="377">
        <v>3178</v>
      </c>
      <c r="C4941" s="378">
        <f>Matrix!B3180</f>
        <v>0</v>
      </c>
      <c r="D4941" s="423" t="s">
        <v>25806</v>
      </c>
      <c r="E4941" s="397" t="s">
        <v>25807</v>
      </c>
      <c r="F4941" s="381" t="s">
        <v>15207</v>
      </c>
      <c r="G4941" s="382" t="s">
        <v>3181</v>
      </c>
    </row>
    <row r="4942" spans="1:7" ht="42.75">
      <c r="A4942" s="371">
        <v>4931</v>
      </c>
      <c r="B4942" s="377">
        <v>3179</v>
      </c>
      <c r="C4942" s="378">
        <f>Matrix!B3181</f>
        <v>0</v>
      </c>
      <c r="D4942" s="423" t="s">
        <v>25806</v>
      </c>
      <c r="E4942" s="397" t="s">
        <v>25807</v>
      </c>
      <c r="F4942" s="381" t="s">
        <v>15208</v>
      </c>
      <c r="G4942" s="382" t="s">
        <v>3182</v>
      </c>
    </row>
    <row r="4943" spans="1:7" ht="33">
      <c r="A4943" s="371">
        <v>4932</v>
      </c>
      <c r="B4943" s="377">
        <v>3307</v>
      </c>
      <c r="C4943" s="378">
        <f>Matrix!B3309</f>
        <v>0</v>
      </c>
      <c r="D4943" s="423" t="s">
        <v>25806</v>
      </c>
      <c r="E4943" s="397" t="s">
        <v>25807</v>
      </c>
      <c r="F4943" s="381" t="s">
        <v>15325</v>
      </c>
      <c r="G4943" s="382" t="s">
        <v>3308</v>
      </c>
    </row>
    <row r="4944" spans="1:7" ht="42.75">
      <c r="A4944" s="371">
        <v>4933</v>
      </c>
      <c r="B4944" s="377">
        <v>3599</v>
      </c>
      <c r="C4944" s="378">
        <f>Matrix!B3601</f>
        <v>0</v>
      </c>
      <c r="D4944" s="423" t="s">
        <v>25806</v>
      </c>
      <c r="E4944" s="397" t="s">
        <v>25807</v>
      </c>
      <c r="F4944" s="381" t="s">
        <v>15588</v>
      </c>
      <c r="G4944" s="382" t="s">
        <v>3604</v>
      </c>
    </row>
    <row r="4945" spans="1:7" ht="34.5">
      <c r="A4945" s="371">
        <v>4934</v>
      </c>
      <c r="B4945" s="377">
        <v>3652</v>
      </c>
      <c r="C4945" s="378">
        <f>Matrix!B3654</f>
        <v>0</v>
      </c>
      <c r="D4945" s="423" t="s">
        <v>25806</v>
      </c>
      <c r="E4945" s="397" t="s">
        <v>25807</v>
      </c>
      <c r="F4945" s="381" t="s">
        <v>15641</v>
      </c>
      <c r="G4945" s="382" t="s">
        <v>3657</v>
      </c>
    </row>
    <row r="4946" spans="1:7" ht="33">
      <c r="A4946" s="371">
        <v>4935</v>
      </c>
      <c r="B4946" s="377">
        <v>3899</v>
      </c>
      <c r="C4946" s="378">
        <f>Matrix!B3901</f>
        <v>0</v>
      </c>
      <c r="D4946" s="423" t="s">
        <v>25806</v>
      </c>
      <c r="E4946" s="397" t="s">
        <v>25807</v>
      </c>
      <c r="F4946" s="381" t="s">
        <v>15887</v>
      </c>
      <c r="G4946" s="382" t="s">
        <v>2335</v>
      </c>
    </row>
    <row r="4947" spans="1:7" ht="34.5">
      <c r="A4947" s="371">
        <v>4936</v>
      </c>
      <c r="B4947" s="377">
        <v>4978</v>
      </c>
      <c r="C4947" s="378">
        <f>Matrix!B4980</f>
        <v>0</v>
      </c>
      <c r="D4947" s="423" t="s">
        <v>25806</v>
      </c>
      <c r="E4947" s="397" t="s">
        <v>25807</v>
      </c>
      <c r="F4947" s="381" t="s">
        <v>16834</v>
      </c>
      <c r="G4947" s="382" t="s">
        <v>4847</v>
      </c>
    </row>
    <row r="4948" spans="1:7" ht="51.75">
      <c r="A4948" s="371">
        <v>4937</v>
      </c>
      <c r="B4948" s="377">
        <v>5569</v>
      </c>
      <c r="C4948" s="378">
        <f>Matrix!B5571</f>
        <v>0</v>
      </c>
      <c r="D4948" s="423" t="s">
        <v>25806</v>
      </c>
      <c r="E4948" s="397" t="s">
        <v>25807</v>
      </c>
      <c r="F4948" s="381" t="s">
        <v>17422</v>
      </c>
      <c r="G4948" s="382" t="s">
        <v>5438</v>
      </c>
    </row>
    <row r="4949" spans="1:7" ht="33">
      <c r="A4949" s="371">
        <v>4938</v>
      </c>
      <c r="B4949" s="377">
        <v>5798</v>
      </c>
      <c r="C4949" s="378">
        <f>Matrix!B5800</f>
        <v>0</v>
      </c>
      <c r="D4949" s="423" t="s">
        <v>25806</v>
      </c>
      <c r="E4949" s="397" t="s">
        <v>25807</v>
      </c>
      <c r="F4949" s="381" t="s">
        <v>17648</v>
      </c>
      <c r="G4949" s="382" t="s">
        <v>5665</v>
      </c>
    </row>
    <row r="4950" spans="1:7" ht="33">
      <c r="A4950" s="371">
        <v>4939</v>
      </c>
      <c r="B4950" s="377">
        <v>6086</v>
      </c>
      <c r="C4950" s="378">
        <f>Matrix!B6088</f>
        <v>0</v>
      </c>
      <c r="D4950" s="423" t="s">
        <v>25806</v>
      </c>
      <c r="E4950" s="397" t="s">
        <v>25807</v>
      </c>
      <c r="F4950" s="381" t="s">
        <v>17936</v>
      </c>
      <c r="G4950" s="382" t="s">
        <v>5951</v>
      </c>
    </row>
    <row r="4951" spans="1:7" ht="33">
      <c r="A4951" s="371">
        <v>4940</v>
      </c>
      <c r="B4951" s="377">
        <v>6535</v>
      </c>
      <c r="C4951" s="378">
        <f>Matrix!B6537</f>
        <v>0</v>
      </c>
      <c r="D4951" s="423" t="s">
        <v>25806</v>
      </c>
      <c r="E4951" s="397" t="s">
        <v>25807</v>
      </c>
      <c r="F4951" s="381" t="s">
        <v>18383</v>
      </c>
      <c r="G4951" s="382" t="s">
        <v>6396</v>
      </c>
    </row>
    <row r="4952" spans="1:7" ht="33">
      <c r="A4952" s="371">
        <v>4941</v>
      </c>
      <c r="B4952" s="377">
        <v>6809</v>
      </c>
      <c r="C4952" s="378">
        <f>Matrix!B6811</f>
        <v>0</v>
      </c>
      <c r="D4952" s="423" t="s">
        <v>25806</v>
      </c>
      <c r="E4952" s="397" t="s">
        <v>25807</v>
      </c>
      <c r="F4952" s="381" t="s">
        <v>18657</v>
      </c>
      <c r="G4952" s="382" t="s">
        <v>6670</v>
      </c>
    </row>
    <row r="4953" spans="1:7" ht="34.5">
      <c r="A4953" s="371">
        <v>4942</v>
      </c>
      <c r="B4953" s="377">
        <v>6846</v>
      </c>
      <c r="C4953" s="378">
        <f>Matrix!B6848</f>
        <v>0</v>
      </c>
      <c r="D4953" s="423" t="s">
        <v>25806</v>
      </c>
      <c r="E4953" s="397" t="s">
        <v>25807</v>
      </c>
      <c r="F4953" s="381" t="s">
        <v>18694</v>
      </c>
      <c r="G4953" s="382" t="s">
        <v>6707</v>
      </c>
    </row>
    <row r="4954" spans="1:7" ht="42.75">
      <c r="A4954" s="371">
        <v>4943</v>
      </c>
      <c r="B4954" s="377">
        <v>6879</v>
      </c>
      <c r="C4954" s="378">
        <f>Matrix!B6881</f>
        <v>0</v>
      </c>
      <c r="D4954" s="423" t="s">
        <v>25806</v>
      </c>
      <c r="E4954" s="397" t="s">
        <v>25807</v>
      </c>
      <c r="F4954" s="381" t="s">
        <v>18727</v>
      </c>
      <c r="G4954" s="382" t="s">
        <v>6740</v>
      </c>
    </row>
    <row r="4955" spans="1:7" ht="33">
      <c r="A4955" s="371">
        <v>4944</v>
      </c>
      <c r="B4955" s="377">
        <v>7087</v>
      </c>
      <c r="C4955" s="378">
        <f>Matrix!B7089</f>
        <v>0</v>
      </c>
      <c r="D4955" s="423" t="s">
        <v>25806</v>
      </c>
      <c r="E4955" s="397" t="s">
        <v>25807</v>
      </c>
      <c r="F4955" s="381" t="s">
        <v>18935</v>
      </c>
      <c r="G4955" s="382" t="s">
        <v>6948</v>
      </c>
    </row>
    <row r="4956" spans="1:7" ht="51.75">
      <c r="A4956" s="371">
        <v>4945</v>
      </c>
      <c r="B4956" s="377">
        <v>7205</v>
      </c>
      <c r="C4956" s="378">
        <f>Matrix!B7207</f>
        <v>0</v>
      </c>
      <c r="D4956" s="423" t="s">
        <v>25806</v>
      </c>
      <c r="E4956" s="397" t="s">
        <v>25807</v>
      </c>
      <c r="F4956" s="381" t="s">
        <v>19053</v>
      </c>
      <c r="G4956" s="382" t="s">
        <v>7065</v>
      </c>
    </row>
    <row r="4957" spans="1:7" ht="42.75">
      <c r="A4957" s="371">
        <v>4946</v>
      </c>
      <c r="B4957" s="377">
        <v>7206</v>
      </c>
      <c r="C4957" s="378">
        <f>Matrix!B7208</f>
        <v>0</v>
      </c>
      <c r="D4957" s="423" t="s">
        <v>25806</v>
      </c>
      <c r="E4957" s="397" t="s">
        <v>25807</v>
      </c>
      <c r="F4957" s="381" t="s">
        <v>19054</v>
      </c>
      <c r="G4957" s="382" t="s">
        <v>7066</v>
      </c>
    </row>
    <row r="4958" spans="1:7" ht="33">
      <c r="A4958" s="371">
        <v>4947</v>
      </c>
      <c r="B4958" s="377">
        <v>7577</v>
      </c>
      <c r="C4958" s="378">
        <f>Matrix!B7579</f>
        <v>0</v>
      </c>
      <c r="D4958" s="423" t="s">
        <v>25806</v>
      </c>
      <c r="E4958" s="397" t="s">
        <v>25807</v>
      </c>
      <c r="F4958" s="381" t="s">
        <v>19425</v>
      </c>
      <c r="G4958" s="382" t="s">
        <v>7437</v>
      </c>
    </row>
    <row r="4959" spans="1:7" ht="34.5">
      <c r="A4959" s="371">
        <v>4948</v>
      </c>
      <c r="B4959" s="377">
        <v>7653</v>
      </c>
      <c r="C4959" s="378">
        <f>Matrix!B7655</f>
        <v>0</v>
      </c>
      <c r="D4959" s="423" t="s">
        <v>25806</v>
      </c>
      <c r="E4959" s="397" t="s">
        <v>25807</v>
      </c>
      <c r="F4959" s="381" t="s">
        <v>19501</v>
      </c>
      <c r="G4959" s="382" t="s">
        <v>7513</v>
      </c>
    </row>
    <row r="4960" spans="1:7" ht="33">
      <c r="A4960" s="371">
        <v>4949</v>
      </c>
      <c r="B4960" s="377">
        <v>7833</v>
      </c>
      <c r="C4960" s="378">
        <f>Matrix!B7835</f>
        <v>0</v>
      </c>
      <c r="D4960" s="423" t="s">
        <v>25806</v>
      </c>
      <c r="E4960" s="397" t="s">
        <v>25807</v>
      </c>
      <c r="F4960" s="381" t="s">
        <v>19680</v>
      </c>
      <c r="G4960" s="382" t="s">
        <v>7693</v>
      </c>
    </row>
    <row r="4961" spans="1:7" ht="33">
      <c r="A4961" s="371">
        <v>4950</v>
      </c>
      <c r="B4961" s="377">
        <v>7834</v>
      </c>
      <c r="C4961" s="378">
        <f>Matrix!B7836</f>
        <v>0</v>
      </c>
      <c r="D4961" s="423" t="s">
        <v>25806</v>
      </c>
      <c r="E4961" s="397" t="s">
        <v>25807</v>
      </c>
      <c r="F4961" s="381" t="s">
        <v>19681</v>
      </c>
      <c r="G4961" s="382" t="s">
        <v>7694</v>
      </c>
    </row>
    <row r="4962" spans="1:7" ht="33">
      <c r="A4962" s="371">
        <v>4951</v>
      </c>
      <c r="B4962" s="377">
        <v>7914</v>
      </c>
      <c r="C4962" s="378">
        <f>Matrix!B7916</f>
        <v>0</v>
      </c>
      <c r="D4962" s="423" t="s">
        <v>25806</v>
      </c>
      <c r="E4962" s="397" t="s">
        <v>25807</v>
      </c>
      <c r="F4962" s="381" t="s">
        <v>19761</v>
      </c>
      <c r="G4962" s="382" t="s">
        <v>7774</v>
      </c>
    </row>
    <row r="4963" spans="1:7" ht="33">
      <c r="A4963" s="371">
        <v>4952</v>
      </c>
      <c r="B4963" s="377">
        <v>7915</v>
      </c>
      <c r="C4963" s="378">
        <f>Matrix!B7917</f>
        <v>0</v>
      </c>
      <c r="D4963" s="423" t="s">
        <v>25806</v>
      </c>
      <c r="E4963" s="397" t="s">
        <v>25807</v>
      </c>
      <c r="F4963" s="381" t="s">
        <v>19762</v>
      </c>
      <c r="G4963" s="382" t="s">
        <v>7775</v>
      </c>
    </row>
    <row r="4964" spans="1:7" ht="33">
      <c r="A4964" s="371">
        <v>4953</v>
      </c>
      <c r="B4964" s="377">
        <v>7916</v>
      </c>
      <c r="C4964" s="378">
        <f>Matrix!B7918</f>
        <v>0</v>
      </c>
      <c r="D4964" s="423" t="s">
        <v>25806</v>
      </c>
      <c r="E4964" s="397" t="s">
        <v>25807</v>
      </c>
      <c r="F4964" s="381" t="s">
        <v>19763</v>
      </c>
      <c r="G4964" s="382" t="s">
        <v>7776</v>
      </c>
    </row>
    <row r="4965" spans="1:7" ht="34.5">
      <c r="A4965" s="371">
        <v>4954</v>
      </c>
      <c r="B4965" s="377">
        <v>7917</v>
      </c>
      <c r="C4965" s="378">
        <f>Matrix!B7919</f>
        <v>0</v>
      </c>
      <c r="D4965" s="423" t="s">
        <v>25806</v>
      </c>
      <c r="E4965" s="397" t="s">
        <v>25807</v>
      </c>
      <c r="F4965" s="381" t="s">
        <v>19764</v>
      </c>
      <c r="G4965" s="382" t="s">
        <v>7777</v>
      </c>
    </row>
    <row r="4966" spans="1:7" ht="33">
      <c r="A4966" s="371">
        <v>4955</v>
      </c>
      <c r="B4966" s="377">
        <v>7918</v>
      </c>
      <c r="C4966" s="378">
        <f>Matrix!B7920</f>
        <v>0</v>
      </c>
      <c r="D4966" s="423" t="s">
        <v>25806</v>
      </c>
      <c r="E4966" s="397" t="s">
        <v>25807</v>
      </c>
      <c r="F4966" s="381" t="s">
        <v>19765</v>
      </c>
      <c r="G4966" s="382" t="s">
        <v>7778</v>
      </c>
    </row>
    <row r="4967" spans="1:7" ht="33">
      <c r="A4967" s="371">
        <v>4956</v>
      </c>
      <c r="B4967" s="377">
        <v>7919</v>
      </c>
      <c r="C4967" s="378">
        <f>Matrix!B7921</f>
        <v>0</v>
      </c>
      <c r="D4967" s="423" t="s">
        <v>25806</v>
      </c>
      <c r="E4967" s="397" t="s">
        <v>25807</v>
      </c>
      <c r="F4967" s="381" t="s">
        <v>19766</v>
      </c>
      <c r="G4967" s="382" t="s">
        <v>7779</v>
      </c>
    </row>
    <row r="4968" spans="1:7" ht="33">
      <c r="A4968" s="371">
        <v>4957</v>
      </c>
      <c r="B4968" s="377">
        <v>7920</v>
      </c>
      <c r="C4968" s="378">
        <f>Matrix!B7922</f>
        <v>0</v>
      </c>
      <c r="D4968" s="423" t="s">
        <v>25806</v>
      </c>
      <c r="E4968" s="397" t="s">
        <v>25807</v>
      </c>
      <c r="F4968" s="381" t="s">
        <v>19767</v>
      </c>
      <c r="G4968" s="382" t="s">
        <v>7780</v>
      </c>
    </row>
    <row r="4969" spans="1:7" ht="33">
      <c r="A4969" s="371">
        <v>4958</v>
      </c>
      <c r="B4969" s="377">
        <v>7921</v>
      </c>
      <c r="C4969" s="378">
        <f>Matrix!B7923</f>
        <v>0</v>
      </c>
      <c r="D4969" s="423" t="s">
        <v>25806</v>
      </c>
      <c r="E4969" s="397" t="s">
        <v>25807</v>
      </c>
      <c r="F4969" s="381" t="s">
        <v>19768</v>
      </c>
      <c r="G4969" s="382" t="s">
        <v>7781</v>
      </c>
    </row>
    <row r="4970" spans="1:7" ht="33">
      <c r="A4970" s="371">
        <v>4959</v>
      </c>
      <c r="B4970" s="377">
        <v>7922</v>
      </c>
      <c r="C4970" s="378">
        <f>Matrix!B7924</f>
        <v>0</v>
      </c>
      <c r="D4970" s="423" t="s">
        <v>25806</v>
      </c>
      <c r="E4970" s="397" t="s">
        <v>25807</v>
      </c>
      <c r="F4970" s="381" t="s">
        <v>19769</v>
      </c>
      <c r="G4970" s="382" t="s">
        <v>7782</v>
      </c>
    </row>
    <row r="4971" spans="1:7" ht="33">
      <c r="A4971" s="371">
        <v>4960</v>
      </c>
      <c r="B4971" s="377">
        <v>7923</v>
      </c>
      <c r="C4971" s="378">
        <f>Matrix!B7925</f>
        <v>0</v>
      </c>
      <c r="D4971" s="423" t="s">
        <v>25806</v>
      </c>
      <c r="E4971" s="397" t="s">
        <v>25807</v>
      </c>
      <c r="F4971" s="381" t="s">
        <v>19770</v>
      </c>
      <c r="G4971" s="382" t="s">
        <v>7783</v>
      </c>
    </row>
    <row r="4972" spans="1:7" ht="33">
      <c r="A4972" s="371">
        <v>4961</v>
      </c>
      <c r="B4972" s="377">
        <v>7924</v>
      </c>
      <c r="C4972" s="378">
        <f>Matrix!B7926</f>
        <v>0</v>
      </c>
      <c r="D4972" s="423" t="s">
        <v>25806</v>
      </c>
      <c r="E4972" s="397" t="s">
        <v>25807</v>
      </c>
      <c r="F4972" s="381" t="s">
        <v>19771</v>
      </c>
      <c r="G4972" s="382" t="s">
        <v>7784</v>
      </c>
    </row>
    <row r="4973" spans="1:7" ht="34.5">
      <c r="A4973" s="371">
        <v>4962</v>
      </c>
      <c r="B4973" s="377">
        <v>7925</v>
      </c>
      <c r="C4973" s="378">
        <f>Matrix!B7927</f>
        <v>0</v>
      </c>
      <c r="D4973" s="423" t="s">
        <v>25806</v>
      </c>
      <c r="E4973" s="397" t="s">
        <v>25807</v>
      </c>
      <c r="F4973" s="381" t="s">
        <v>19772</v>
      </c>
      <c r="G4973" s="382" t="s">
        <v>7785</v>
      </c>
    </row>
    <row r="4974" spans="1:7" ht="33">
      <c r="A4974" s="371">
        <v>4963</v>
      </c>
      <c r="B4974" s="377">
        <v>7926</v>
      </c>
      <c r="C4974" s="378">
        <f>Matrix!B7928</f>
        <v>0</v>
      </c>
      <c r="D4974" s="423" t="s">
        <v>25806</v>
      </c>
      <c r="E4974" s="397" t="s">
        <v>25807</v>
      </c>
      <c r="F4974" s="381" t="s">
        <v>19773</v>
      </c>
      <c r="G4974" s="382" t="s">
        <v>7786</v>
      </c>
    </row>
    <row r="4975" spans="1:7" ht="33">
      <c r="A4975" s="371">
        <v>4964</v>
      </c>
      <c r="B4975" s="377">
        <v>7927</v>
      </c>
      <c r="C4975" s="378">
        <f>Matrix!B7929</f>
        <v>0</v>
      </c>
      <c r="D4975" s="423" t="s">
        <v>25806</v>
      </c>
      <c r="E4975" s="397" t="s">
        <v>25807</v>
      </c>
      <c r="F4975" s="381" t="s">
        <v>19774</v>
      </c>
      <c r="G4975" s="382" t="s">
        <v>7787</v>
      </c>
    </row>
    <row r="4976" spans="1:7" ht="33">
      <c r="A4976" s="371">
        <v>4965</v>
      </c>
      <c r="B4976" s="377">
        <v>7928</v>
      </c>
      <c r="C4976" s="378">
        <f>Matrix!B7930</f>
        <v>0</v>
      </c>
      <c r="D4976" s="423" t="s">
        <v>25806</v>
      </c>
      <c r="E4976" s="397" t="s">
        <v>25807</v>
      </c>
      <c r="F4976" s="381" t="s">
        <v>19775</v>
      </c>
      <c r="G4976" s="382" t="s">
        <v>7788</v>
      </c>
    </row>
    <row r="4977" spans="1:7" ht="33">
      <c r="A4977" s="371">
        <v>4966</v>
      </c>
      <c r="B4977" s="377">
        <v>7929</v>
      </c>
      <c r="C4977" s="378">
        <f>Matrix!B7931</f>
        <v>0</v>
      </c>
      <c r="D4977" s="423" t="s">
        <v>25806</v>
      </c>
      <c r="E4977" s="397" t="s">
        <v>25807</v>
      </c>
      <c r="F4977" s="381" t="s">
        <v>19776</v>
      </c>
      <c r="G4977" s="382" t="s">
        <v>7789</v>
      </c>
    </row>
    <row r="4978" spans="1:7" ht="33">
      <c r="A4978" s="371">
        <v>4967</v>
      </c>
      <c r="B4978" s="377">
        <v>8023</v>
      </c>
      <c r="C4978" s="378">
        <f>Matrix!B8025</f>
        <v>0</v>
      </c>
      <c r="D4978" s="423" t="s">
        <v>25806</v>
      </c>
      <c r="E4978" s="397" t="s">
        <v>25807</v>
      </c>
      <c r="F4978" s="381" t="s">
        <v>7883</v>
      </c>
      <c r="G4978" s="382" t="s">
        <v>7883</v>
      </c>
    </row>
    <row r="4979" spans="1:7" ht="33">
      <c r="A4979" s="371">
        <v>4968</v>
      </c>
      <c r="B4979" s="377">
        <v>8177</v>
      </c>
      <c r="C4979" s="378">
        <f>Matrix!B8179</f>
        <v>0</v>
      </c>
      <c r="D4979" s="423" t="s">
        <v>25806</v>
      </c>
      <c r="E4979" s="397" t="s">
        <v>25807</v>
      </c>
      <c r="F4979" s="381" t="s">
        <v>20006</v>
      </c>
      <c r="G4979" s="382" t="s">
        <v>8037</v>
      </c>
    </row>
    <row r="4980" spans="1:7" ht="34.5">
      <c r="A4980" s="371">
        <v>4969</v>
      </c>
      <c r="B4980" s="377">
        <v>8226</v>
      </c>
      <c r="C4980" s="378">
        <f>Matrix!B8228</f>
        <v>0</v>
      </c>
      <c r="D4980" s="423" t="s">
        <v>25806</v>
      </c>
      <c r="E4980" s="397" t="s">
        <v>25807</v>
      </c>
      <c r="F4980" s="381" t="s">
        <v>20055</v>
      </c>
      <c r="G4980" s="382" t="s">
        <v>8086</v>
      </c>
    </row>
    <row r="4981" spans="1:7" ht="33">
      <c r="A4981" s="371">
        <v>4970</v>
      </c>
      <c r="B4981" s="377">
        <v>8527</v>
      </c>
      <c r="C4981" s="378">
        <f>Matrix!B8529</f>
        <v>0</v>
      </c>
      <c r="D4981" s="423" t="s">
        <v>25806</v>
      </c>
      <c r="E4981" s="397" t="s">
        <v>25807</v>
      </c>
      <c r="F4981" s="381" t="s">
        <v>20351</v>
      </c>
      <c r="G4981" s="382" t="s">
        <v>8387</v>
      </c>
    </row>
    <row r="4982" spans="1:7" ht="33">
      <c r="A4982" s="371">
        <v>4971</v>
      </c>
      <c r="B4982" s="377">
        <v>8531</v>
      </c>
      <c r="C4982" s="378">
        <f>Matrix!B8533</f>
        <v>0</v>
      </c>
      <c r="D4982" s="423" t="s">
        <v>25806</v>
      </c>
      <c r="E4982" s="397" t="s">
        <v>25807</v>
      </c>
      <c r="F4982" s="381" t="s">
        <v>20355</v>
      </c>
      <c r="G4982" s="382" t="s">
        <v>8391</v>
      </c>
    </row>
    <row r="4983" spans="1:7" ht="33">
      <c r="A4983" s="371">
        <v>4972</v>
      </c>
      <c r="B4983" s="377">
        <v>8532</v>
      </c>
      <c r="C4983" s="378">
        <f>Matrix!B8534</f>
        <v>0</v>
      </c>
      <c r="D4983" s="423" t="s">
        <v>25806</v>
      </c>
      <c r="E4983" s="397" t="s">
        <v>25807</v>
      </c>
      <c r="F4983" s="381" t="s">
        <v>20356</v>
      </c>
      <c r="G4983" s="382" t="s">
        <v>8392</v>
      </c>
    </row>
    <row r="4984" spans="1:7" ht="33">
      <c r="A4984" s="371">
        <v>4973</v>
      </c>
      <c r="B4984" s="377">
        <v>8534</v>
      </c>
      <c r="C4984" s="378">
        <f>Matrix!B8536</f>
        <v>0</v>
      </c>
      <c r="D4984" s="423" t="s">
        <v>25806</v>
      </c>
      <c r="E4984" s="397" t="s">
        <v>25807</v>
      </c>
      <c r="F4984" s="381" t="s">
        <v>20358</v>
      </c>
      <c r="G4984" s="382" t="s">
        <v>8394</v>
      </c>
    </row>
    <row r="4985" spans="1:7" ht="34.5">
      <c r="A4985" s="371">
        <v>4974</v>
      </c>
      <c r="B4985" s="377">
        <v>8620</v>
      </c>
      <c r="C4985" s="378">
        <f>Matrix!B8622</f>
        <v>0</v>
      </c>
      <c r="D4985" s="423" t="s">
        <v>25806</v>
      </c>
      <c r="E4985" s="397" t="s">
        <v>25807</v>
      </c>
      <c r="F4985" s="381" t="s">
        <v>20444</v>
      </c>
      <c r="G4985" s="382" t="s">
        <v>8480</v>
      </c>
    </row>
    <row r="4986" spans="1:7" ht="51.75">
      <c r="A4986" s="371">
        <v>4975</v>
      </c>
      <c r="B4986" s="377">
        <v>8628</v>
      </c>
      <c r="C4986" s="378">
        <f>Matrix!B8630</f>
        <v>0</v>
      </c>
      <c r="D4986" s="423" t="s">
        <v>25806</v>
      </c>
      <c r="E4986" s="397" t="s">
        <v>25807</v>
      </c>
      <c r="F4986" s="381" t="s">
        <v>20452</v>
      </c>
      <c r="G4986" s="382" t="s">
        <v>8488</v>
      </c>
    </row>
    <row r="4987" spans="1:7" ht="34.5">
      <c r="A4987" s="371">
        <v>4976</v>
      </c>
      <c r="B4987" s="377">
        <v>8641</v>
      </c>
      <c r="C4987" s="378">
        <f>Matrix!B8643</f>
        <v>0</v>
      </c>
      <c r="D4987" s="423" t="s">
        <v>25806</v>
      </c>
      <c r="E4987" s="397" t="s">
        <v>25807</v>
      </c>
      <c r="F4987" s="381" t="s">
        <v>20465</v>
      </c>
      <c r="G4987" s="382" t="s">
        <v>8501</v>
      </c>
    </row>
    <row r="4988" spans="1:7" ht="34.5">
      <c r="A4988" s="371">
        <v>4977</v>
      </c>
      <c r="B4988" s="377">
        <v>8659</v>
      </c>
      <c r="C4988" s="378">
        <f>Matrix!B8661</f>
        <v>0</v>
      </c>
      <c r="D4988" s="423" t="s">
        <v>25806</v>
      </c>
      <c r="E4988" s="397" t="s">
        <v>25807</v>
      </c>
      <c r="F4988" s="381" t="s">
        <v>20483</v>
      </c>
      <c r="G4988" s="382" t="s">
        <v>8519</v>
      </c>
    </row>
    <row r="4989" spans="1:7" ht="34.5">
      <c r="A4989" s="371">
        <v>4978</v>
      </c>
      <c r="B4989" s="377">
        <v>8666</v>
      </c>
      <c r="C4989" s="378">
        <f>Matrix!B8668</f>
        <v>0</v>
      </c>
      <c r="D4989" s="423" t="s">
        <v>25806</v>
      </c>
      <c r="E4989" s="397" t="s">
        <v>25807</v>
      </c>
      <c r="F4989" s="381" t="s">
        <v>20490</v>
      </c>
      <c r="G4989" s="382" t="s">
        <v>8526</v>
      </c>
    </row>
    <row r="4990" spans="1:7" ht="34.5">
      <c r="A4990" s="371">
        <v>4979</v>
      </c>
      <c r="B4990" s="377">
        <v>8682</v>
      </c>
      <c r="C4990" s="378">
        <f>Matrix!B8684</f>
        <v>0</v>
      </c>
      <c r="D4990" s="423" t="s">
        <v>25806</v>
      </c>
      <c r="E4990" s="397" t="s">
        <v>25807</v>
      </c>
      <c r="F4990" s="381" t="s">
        <v>20506</v>
      </c>
      <c r="G4990" s="382" t="s">
        <v>8542</v>
      </c>
    </row>
    <row r="4991" spans="1:7" ht="33">
      <c r="A4991" s="371">
        <v>4980</v>
      </c>
      <c r="B4991" s="377">
        <v>8717</v>
      </c>
      <c r="C4991" s="378">
        <f>Matrix!B8719</f>
        <v>0</v>
      </c>
      <c r="D4991" s="423" t="s">
        <v>25806</v>
      </c>
      <c r="E4991" s="397" t="s">
        <v>25807</v>
      </c>
      <c r="F4991" s="381" t="s">
        <v>8577</v>
      </c>
      <c r="G4991" s="382" t="s">
        <v>8577</v>
      </c>
    </row>
    <row r="4992" spans="1:7" ht="42.75">
      <c r="A4992" s="371">
        <v>4981</v>
      </c>
      <c r="B4992" s="377">
        <v>8834</v>
      </c>
      <c r="C4992" s="378">
        <f>Matrix!B8836</f>
        <v>0</v>
      </c>
      <c r="D4992" s="423" t="s">
        <v>25806</v>
      </c>
      <c r="E4992" s="397" t="s">
        <v>25807</v>
      </c>
      <c r="F4992" s="381" t="s">
        <v>20619</v>
      </c>
      <c r="G4992" s="382" t="s">
        <v>8694</v>
      </c>
    </row>
    <row r="4993" spans="1:7" ht="42.75">
      <c r="A4993" s="371">
        <v>4982</v>
      </c>
      <c r="B4993" s="377">
        <v>8880</v>
      </c>
      <c r="C4993" s="378">
        <f>Matrix!B8882</f>
        <v>0</v>
      </c>
      <c r="D4993" s="423" t="s">
        <v>25806</v>
      </c>
      <c r="E4993" s="397" t="s">
        <v>25807</v>
      </c>
      <c r="F4993" s="381" t="s">
        <v>20665</v>
      </c>
      <c r="G4993" s="382" t="s">
        <v>8740</v>
      </c>
    </row>
    <row r="4994" spans="1:7" ht="57">
      <c r="A4994" s="371">
        <v>4983</v>
      </c>
      <c r="B4994" s="377">
        <v>8882</v>
      </c>
      <c r="C4994" s="378">
        <f>Matrix!B8884</f>
        <v>0</v>
      </c>
      <c r="D4994" s="423" t="s">
        <v>25806</v>
      </c>
      <c r="E4994" s="397" t="s">
        <v>25807</v>
      </c>
      <c r="F4994" s="381" t="s">
        <v>20667</v>
      </c>
      <c r="G4994" s="382" t="s">
        <v>8742</v>
      </c>
    </row>
    <row r="4995" spans="1:7" ht="33">
      <c r="A4995" s="371">
        <v>4984</v>
      </c>
      <c r="B4995" s="377">
        <v>9149</v>
      </c>
      <c r="C4995" s="378">
        <f>Matrix!B9151</f>
        <v>0</v>
      </c>
      <c r="D4995" s="423" t="s">
        <v>25806</v>
      </c>
      <c r="E4995" s="397" t="s">
        <v>25807</v>
      </c>
      <c r="F4995" s="381" t="s">
        <v>20934</v>
      </c>
      <c r="G4995" s="382" t="s">
        <v>9006</v>
      </c>
    </row>
    <row r="4996" spans="1:7" ht="33">
      <c r="A4996" s="371">
        <v>4985</v>
      </c>
      <c r="B4996" s="377">
        <v>9224</v>
      </c>
      <c r="C4996" s="378">
        <f>Matrix!B9226</f>
        <v>0</v>
      </c>
      <c r="D4996" s="423" t="s">
        <v>25806</v>
      </c>
      <c r="E4996" s="397" t="s">
        <v>25807</v>
      </c>
      <c r="F4996" s="381" t="s">
        <v>21009</v>
      </c>
      <c r="G4996" s="382" t="s">
        <v>9081</v>
      </c>
    </row>
    <row r="4997" spans="1:7" ht="33">
      <c r="A4997" s="371">
        <v>4986</v>
      </c>
      <c r="B4997" s="377">
        <v>9234</v>
      </c>
      <c r="C4997" s="378">
        <f>Matrix!B9236</f>
        <v>0</v>
      </c>
      <c r="D4997" s="423" t="s">
        <v>25806</v>
      </c>
      <c r="E4997" s="397" t="s">
        <v>25807</v>
      </c>
      <c r="F4997" s="381" t="s">
        <v>21019</v>
      </c>
      <c r="G4997" s="382" t="s">
        <v>9091</v>
      </c>
    </row>
    <row r="4998" spans="1:7" ht="33">
      <c r="A4998" s="371">
        <v>4987</v>
      </c>
      <c r="B4998" s="377">
        <v>9235</v>
      </c>
      <c r="C4998" s="378">
        <f>Matrix!B9237</f>
        <v>0</v>
      </c>
      <c r="D4998" s="423" t="s">
        <v>25806</v>
      </c>
      <c r="E4998" s="397" t="s">
        <v>25807</v>
      </c>
      <c r="F4998" s="381" t="s">
        <v>21020</v>
      </c>
      <c r="G4998" s="382" t="s">
        <v>9092</v>
      </c>
    </row>
    <row r="4999" spans="1:7" ht="34.5">
      <c r="A4999" s="371">
        <v>4988</v>
      </c>
      <c r="B4999" s="377">
        <v>9338</v>
      </c>
      <c r="C4999" s="378">
        <f>Matrix!B9340</f>
        <v>0</v>
      </c>
      <c r="D4999" s="423" t="s">
        <v>25806</v>
      </c>
      <c r="E4999" s="397" t="s">
        <v>25807</v>
      </c>
      <c r="F4999" s="381" t="s">
        <v>21117</v>
      </c>
      <c r="G4999" s="382" t="s">
        <v>9194</v>
      </c>
    </row>
    <row r="5000" spans="1:7" ht="34.5">
      <c r="A5000" s="371">
        <v>4989</v>
      </c>
      <c r="B5000" s="377">
        <v>9605</v>
      </c>
      <c r="C5000" s="378">
        <f>Matrix!B9607</f>
        <v>0</v>
      </c>
      <c r="D5000" s="423" t="s">
        <v>25806</v>
      </c>
      <c r="E5000" s="397" t="s">
        <v>25807</v>
      </c>
      <c r="F5000" s="381" t="s">
        <v>21379</v>
      </c>
      <c r="G5000" s="382" t="s">
        <v>9461</v>
      </c>
    </row>
    <row r="5001" spans="1:7" ht="34.5">
      <c r="A5001" s="371">
        <v>4990</v>
      </c>
      <c r="B5001" s="377">
        <v>9821</v>
      </c>
      <c r="C5001" s="378">
        <f>Matrix!B9823</f>
        <v>0</v>
      </c>
      <c r="D5001" s="423" t="s">
        <v>25806</v>
      </c>
      <c r="E5001" s="397" t="s">
        <v>25807</v>
      </c>
      <c r="F5001" s="381" t="s">
        <v>21591</v>
      </c>
      <c r="G5001" s="382" t="s">
        <v>9681</v>
      </c>
    </row>
    <row r="5002" spans="1:7" ht="33">
      <c r="A5002" s="371">
        <v>4991</v>
      </c>
      <c r="B5002" s="377">
        <v>9900</v>
      </c>
      <c r="C5002" s="378">
        <f>Matrix!B9902</f>
        <v>0</v>
      </c>
      <c r="D5002" s="423" t="s">
        <v>25806</v>
      </c>
      <c r="E5002" s="397" t="s">
        <v>25807</v>
      </c>
      <c r="F5002" s="381" t="s">
        <v>21669</v>
      </c>
      <c r="G5002" s="382" t="s">
        <v>9761</v>
      </c>
    </row>
    <row r="5003" spans="1:7" ht="34.5">
      <c r="A5003" s="371">
        <v>4992</v>
      </c>
      <c r="B5003" s="377">
        <v>9940</v>
      </c>
      <c r="C5003" s="378">
        <f>Matrix!B9942</f>
        <v>0</v>
      </c>
      <c r="D5003" s="423" t="s">
        <v>25806</v>
      </c>
      <c r="E5003" s="397" t="s">
        <v>25807</v>
      </c>
      <c r="F5003" s="381" t="s">
        <v>21709</v>
      </c>
      <c r="G5003" s="382" t="s">
        <v>9801</v>
      </c>
    </row>
    <row r="5004" spans="1:7" ht="34.5">
      <c r="A5004" s="371">
        <v>4993</v>
      </c>
      <c r="B5004" s="377">
        <v>10010</v>
      </c>
      <c r="C5004" s="378">
        <f>Matrix!B10012</f>
        <v>0</v>
      </c>
      <c r="D5004" s="423" t="s">
        <v>25806</v>
      </c>
      <c r="E5004" s="397" t="s">
        <v>25807</v>
      </c>
      <c r="F5004" s="381" t="s">
        <v>21779</v>
      </c>
      <c r="G5004" s="382" t="s">
        <v>9871</v>
      </c>
    </row>
    <row r="5005" spans="1:7" ht="34.5">
      <c r="A5005" s="371">
        <v>4994</v>
      </c>
      <c r="B5005" s="377">
        <v>10011</v>
      </c>
      <c r="C5005" s="378">
        <f>Matrix!B10013</f>
        <v>0</v>
      </c>
      <c r="D5005" s="423" t="s">
        <v>25806</v>
      </c>
      <c r="E5005" s="397" t="s">
        <v>25807</v>
      </c>
      <c r="F5005" s="381" t="s">
        <v>21780</v>
      </c>
      <c r="G5005" s="382" t="s">
        <v>9872</v>
      </c>
    </row>
    <row r="5006" spans="1:7" ht="33">
      <c r="A5006" s="371">
        <v>4995</v>
      </c>
      <c r="B5006" s="377">
        <v>10021</v>
      </c>
      <c r="C5006" s="378">
        <f>Matrix!B10023</f>
        <v>0</v>
      </c>
      <c r="D5006" s="423" t="s">
        <v>25806</v>
      </c>
      <c r="E5006" s="397" t="s">
        <v>25807</v>
      </c>
      <c r="F5006" s="381" t="s">
        <v>21790</v>
      </c>
      <c r="G5006" s="382" t="s">
        <v>9882</v>
      </c>
    </row>
    <row r="5007" spans="1:7" ht="33">
      <c r="A5007" s="371">
        <v>4996</v>
      </c>
      <c r="B5007" s="377">
        <v>10022</v>
      </c>
      <c r="C5007" s="378">
        <f>Matrix!B10024</f>
        <v>0</v>
      </c>
      <c r="D5007" s="423" t="s">
        <v>25806</v>
      </c>
      <c r="E5007" s="397" t="s">
        <v>25807</v>
      </c>
      <c r="F5007" s="381" t="s">
        <v>21791</v>
      </c>
      <c r="G5007" s="382" t="s">
        <v>9883</v>
      </c>
    </row>
    <row r="5008" spans="1:7" ht="33">
      <c r="A5008" s="371">
        <v>4997</v>
      </c>
      <c r="B5008" s="377">
        <v>10023</v>
      </c>
      <c r="C5008" s="378">
        <f>Matrix!B10025</f>
        <v>0</v>
      </c>
      <c r="D5008" s="423" t="s">
        <v>25806</v>
      </c>
      <c r="E5008" s="397" t="s">
        <v>25807</v>
      </c>
      <c r="F5008" s="381" t="s">
        <v>21792</v>
      </c>
      <c r="G5008" s="382" t="s">
        <v>9884</v>
      </c>
    </row>
    <row r="5009" spans="1:7" ht="33">
      <c r="A5009" s="371">
        <v>4998</v>
      </c>
      <c r="B5009" s="377">
        <v>10024</v>
      </c>
      <c r="C5009" s="378">
        <f>Matrix!B10026</f>
        <v>0</v>
      </c>
      <c r="D5009" s="423" t="s">
        <v>25806</v>
      </c>
      <c r="E5009" s="397" t="s">
        <v>25807</v>
      </c>
      <c r="F5009" s="381" t="s">
        <v>21793</v>
      </c>
      <c r="G5009" s="382" t="s">
        <v>9885</v>
      </c>
    </row>
    <row r="5010" spans="1:7" ht="33">
      <c r="A5010" s="371">
        <v>4999</v>
      </c>
      <c r="B5010" s="377">
        <v>10025</v>
      </c>
      <c r="C5010" s="378">
        <f>Matrix!B10027</f>
        <v>0</v>
      </c>
      <c r="D5010" s="423" t="s">
        <v>25806</v>
      </c>
      <c r="E5010" s="397" t="s">
        <v>25807</v>
      </c>
      <c r="F5010" s="381" t="s">
        <v>21794</v>
      </c>
      <c r="G5010" s="382" t="s">
        <v>9886</v>
      </c>
    </row>
    <row r="5011" spans="1:7" ht="34.5">
      <c r="A5011" s="371">
        <v>5000</v>
      </c>
      <c r="B5011" s="377">
        <v>10026</v>
      </c>
      <c r="C5011" s="378">
        <f>Matrix!B10028</f>
        <v>0</v>
      </c>
      <c r="D5011" s="423" t="s">
        <v>25806</v>
      </c>
      <c r="E5011" s="397" t="s">
        <v>25807</v>
      </c>
      <c r="F5011" s="381" t="s">
        <v>21795</v>
      </c>
      <c r="G5011" s="382" t="s">
        <v>9887</v>
      </c>
    </row>
    <row r="5012" spans="1:7" ht="34.5">
      <c r="A5012" s="371">
        <v>5001</v>
      </c>
      <c r="B5012" s="377">
        <v>10027</v>
      </c>
      <c r="C5012" s="378">
        <f>Matrix!B10029</f>
        <v>0</v>
      </c>
      <c r="D5012" s="423" t="s">
        <v>25806</v>
      </c>
      <c r="E5012" s="397" t="s">
        <v>25807</v>
      </c>
      <c r="F5012" s="381" t="s">
        <v>21796</v>
      </c>
      <c r="G5012" s="382" t="s">
        <v>9888</v>
      </c>
    </row>
    <row r="5013" spans="1:7" ht="34.5">
      <c r="A5013" s="371">
        <v>5002</v>
      </c>
      <c r="B5013" s="377">
        <v>10028</v>
      </c>
      <c r="C5013" s="378">
        <f>Matrix!B10030</f>
        <v>0</v>
      </c>
      <c r="D5013" s="423" t="s">
        <v>25806</v>
      </c>
      <c r="E5013" s="397" t="s">
        <v>25807</v>
      </c>
      <c r="F5013" s="381" t="s">
        <v>21797</v>
      </c>
      <c r="G5013" s="382" t="s">
        <v>9889</v>
      </c>
    </row>
    <row r="5014" spans="1:7" ht="51.75">
      <c r="A5014" s="371">
        <v>5003</v>
      </c>
      <c r="B5014" s="377">
        <v>13</v>
      </c>
      <c r="C5014" s="378">
        <f>Matrix!B15</f>
        <v>0</v>
      </c>
      <c r="D5014" s="423" t="s">
        <v>25806</v>
      </c>
      <c r="E5014" s="424" t="s">
        <v>25809</v>
      </c>
      <c r="F5014" s="381" t="s">
        <v>25810</v>
      </c>
      <c r="G5014" s="382" t="s">
        <v>17</v>
      </c>
    </row>
    <row r="5015" spans="1:7" ht="51.75">
      <c r="A5015" s="371">
        <v>5004</v>
      </c>
      <c r="B5015" s="377">
        <v>70</v>
      </c>
      <c r="C5015" s="378">
        <f>Matrix!B72</f>
        <v>0</v>
      </c>
      <c r="D5015" s="423" t="s">
        <v>25806</v>
      </c>
      <c r="E5015" s="424" t="s">
        <v>25809</v>
      </c>
      <c r="F5015" s="381" t="s">
        <v>12124</v>
      </c>
      <c r="G5015" s="382" t="s">
        <v>74</v>
      </c>
    </row>
    <row r="5016" spans="1:7" ht="51.75">
      <c r="A5016" s="371">
        <v>5005</v>
      </c>
      <c r="B5016" s="377">
        <v>303</v>
      </c>
      <c r="C5016" s="378">
        <f>Matrix!B305</f>
        <v>0</v>
      </c>
      <c r="D5016" s="423" t="s">
        <v>25806</v>
      </c>
      <c r="E5016" s="424" t="s">
        <v>25809</v>
      </c>
      <c r="F5016" s="381" t="s">
        <v>12357</v>
      </c>
      <c r="G5016" s="382" t="s">
        <v>307</v>
      </c>
    </row>
    <row r="5017" spans="1:7" ht="51.75">
      <c r="A5017" s="371">
        <v>5006</v>
      </c>
      <c r="B5017" s="377">
        <v>742</v>
      </c>
      <c r="C5017" s="378">
        <f>Matrix!B744</f>
        <v>0</v>
      </c>
      <c r="D5017" s="423" t="s">
        <v>25806</v>
      </c>
      <c r="E5017" s="424" t="s">
        <v>25809</v>
      </c>
      <c r="F5017" s="381" t="s">
        <v>12796</v>
      </c>
      <c r="G5017" s="382" t="s">
        <v>746</v>
      </c>
    </row>
    <row r="5018" spans="1:7" ht="51.75">
      <c r="A5018" s="371">
        <v>5007</v>
      </c>
      <c r="B5018" s="377">
        <v>1028</v>
      </c>
      <c r="C5018" s="378">
        <f>Matrix!B1030</f>
        <v>0</v>
      </c>
      <c r="D5018" s="423" t="s">
        <v>25806</v>
      </c>
      <c r="E5018" s="424" t="s">
        <v>25809</v>
      </c>
      <c r="F5018" s="381" t="s">
        <v>13081</v>
      </c>
      <c r="G5018" s="382" t="s">
        <v>1031</v>
      </c>
    </row>
    <row r="5019" spans="1:7" ht="51.75">
      <c r="A5019" s="371">
        <v>5008</v>
      </c>
      <c r="B5019" s="377">
        <v>1124</v>
      </c>
      <c r="C5019" s="378">
        <f>Matrix!B1126</f>
        <v>0</v>
      </c>
      <c r="D5019" s="423" t="s">
        <v>25806</v>
      </c>
      <c r="E5019" s="424" t="s">
        <v>25809</v>
      </c>
      <c r="F5019" s="381" t="s">
        <v>13177</v>
      </c>
      <c r="G5019" s="382" t="s">
        <v>1127</v>
      </c>
    </row>
    <row r="5020" spans="1:7" ht="51.75">
      <c r="A5020" s="371">
        <v>5009</v>
      </c>
      <c r="B5020" s="377">
        <v>1140</v>
      </c>
      <c r="C5020" s="378">
        <f>Matrix!B1142</f>
        <v>0</v>
      </c>
      <c r="D5020" s="423" t="s">
        <v>25806</v>
      </c>
      <c r="E5020" s="424" t="s">
        <v>25809</v>
      </c>
      <c r="F5020" s="381" t="s">
        <v>13193</v>
      </c>
      <c r="G5020" s="382" t="s">
        <v>1143</v>
      </c>
    </row>
    <row r="5021" spans="1:7" ht="51.75">
      <c r="A5021" s="371">
        <v>5010</v>
      </c>
      <c r="B5021" s="377">
        <v>1816</v>
      </c>
      <c r="C5021" s="378">
        <f>Matrix!B1818</f>
        <v>0</v>
      </c>
      <c r="D5021" s="423" t="s">
        <v>25806</v>
      </c>
      <c r="E5021" s="424" t="s">
        <v>25809</v>
      </c>
      <c r="F5021" s="381" t="s">
        <v>13867</v>
      </c>
      <c r="G5021" s="382" t="s">
        <v>1818</v>
      </c>
    </row>
    <row r="5022" spans="1:7" ht="51.75">
      <c r="A5022" s="371">
        <v>5011</v>
      </c>
      <c r="B5022" s="377">
        <v>1857</v>
      </c>
      <c r="C5022" s="378">
        <f>Matrix!B1859</f>
        <v>0</v>
      </c>
      <c r="D5022" s="423" t="s">
        <v>25806</v>
      </c>
      <c r="E5022" s="424" t="s">
        <v>25809</v>
      </c>
      <c r="F5022" s="381" t="s">
        <v>13908</v>
      </c>
      <c r="G5022" s="382" t="s">
        <v>1859</v>
      </c>
    </row>
    <row r="5023" spans="1:7" ht="51.75">
      <c r="A5023" s="371">
        <v>5012</v>
      </c>
      <c r="B5023" s="377">
        <v>2004</v>
      </c>
      <c r="C5023" s="378">
        <f>Matrix!B2006</f>
        <v>0</v>
      </c>
      <c r="D5023" s="423" t="s">
        <v>25806</v>
      </c>
      <c r="E5023" s="424" t="s">
        <v>25809</v>
      </c>
      <c r="F5023" s="381" t="s">
        <v>14055</v>
      </c>
      <c r="G5023" s="382" t="s">
        <v>2006</v>
      </c>
    </row>
    <row r="5024" spans="1:7" ht="51.75">
      <c r="A5024" s="371">
        <v>5013</v>
      </c>
      <c r="B5024" s="377">
        <v>2186</v>
      </c>
      <c r="C5024" s="378">
        <f>Matrix!B2188</f>
        <v>0</v>
      </c>
      <c r="D5024" s="423" t="s">
        <v>25806</v>
      </c>
      <c r="E5024" s="424" t="s">
        <v>25809</v>
      </c>
      <c r="F5024" s="381" t="s">
        <v>14236</v>
      </c>
      <c r="G5024" s="382" t="s">
        <v>2188</v>
      </c>
    </row>
    <row r="5025" spans="1:7" ht="51.75">
      <c r="A5025" s="371">
        <v>5014</v>
      </c>
      <c r="B5025" s="377">
        <v>2193</v>
      </c>
      <c r="C5025" s="378">
        <f>Matrix!B2195</f>
        <v>0</v>
      </c>
      <c r="D5025" s="423" t="s">
        <v>25806</v>
      </c>
      <c r="E5025" s="424" t="s">
        <v>25809</v>
      </c>
      <c r="F5025" s="381" t="s">
        <v>14243</v>
      </c>
      <c r="G5025" s="382" t="s">
        <v>2195</v>
      </c>
    </row>
    <row r="5026" spans="1:7" ht="51.75">
      <c r="A5026" s="371">
        <v>5015</v>
      </c>
      <c r="B5026" s="377">
        <v>2805</v>
      </c>
      <c r="C5026" s="378">
        <f>Matrix!B2807</f>
        <v>0</v>
      </c>
      <c r="D5026" s="423" t="s">
        <v>25806</v>
      </c>
      <c r="E5026" s="424" t="s">
        <v>25809</v>
      </c>
      <c r="F5026" s="381" t="s">
        <v>14855</v>
      </c>
      <c r="G5026" s="382" t="s">
        <v>2805</v>
      </c>
    </row>
    <row r="5027" spans="1:7" ht="51.75">
      <c r="A5027" s="371">
        <v>5016</v>
      </c>
      <c r="B5027" s="377">
        <v>2806</v>
      </c>
      <c r="C5027" s="378">
        <f>Matrix!B2808</f>
        <v>0</v>
      </c>
      <c r="D5027" s="423" t="s">
        <v>25806</v>
      </c>
      <c r="E5027" s="424" t="s">
        <v>25809</v>
      </c>
      <c r="F5027" s="381" t="s">
        <v>14856</v>
      </c>
      <c r="G5027" s="382" t="s">
        <v>2806</v>
      </c>
    </row>
    <row r="5028" spans="1:7" ht="51.75">
      <c r="A5028" s="371">
        <v>5017</v>
      </c>
      <c r="B5028" s="377">
        <v>3119</v>
      </c>
      <c r="C5028" s="378">
        <f>Matrix!B3121</f>
        <v>0</v>
      </c>
      <c r="D5028" s="423" t="s">
        <v>25806</v>
      </c>
      <c r="E5028" s="424" t="s">
        <v>25809</v>
      </c>
      <c r="F5028" s="381" t="s">
        <v>15150</v>
      </c>
      <c r="G5028" s="382" t="s">
        <v>3122</v>
      </c>
    </row>
    <row r="5029" spans="1:7" ht="51.75">
      <c r="A5029" s="371">
        <v>5018</v>
      </c>
      <c r="B5029" s="377">
        <v>3590</v>
      </c>
      <c r="C5029" s="378">
        <f>Matrix!B3592</f>
        <v>0</v>
      </c>
      <c r="D5029" s="423" t="s">
        <v>25806</v>
      </c>
      <c r="E5029" s="424" t="s">
        <v>25809</v>
      </c>
      <c r="F5029" s="381" t="s">
        <v>15579</v>
      </c>
      <c r="G5029" s="382" t="s">
        <v>3595</v>
      </c>
    </row>
    <row r="5030" spans="1:7" ht="51.75">
      <c r="A5030" s="371">
        <v>5019</v>
      </c>
      <c r="B5030" s="377">
        <v>3661</v>
      </c>
      <c r="C5030" s="378">
        <f>Matrix!B3663</f>
        <v>0</v>
      </c>
      <c r="D5030" s="423" t="s">
        <v>25806</v>
      </c>
      <c r="E5030" s="424" t="s">
        <v>25809</v>
      </c>
      <c r="F5030" s="381" t="s">
        <v>15650</v>
      </c>
      <c r="G5030" s="382" t="s">
        <v>3666</v>
      </c>
    </row>
    <row r="5031" spans="1:7" ht="51.75">
      <c r="A5031" s="371">
        <v>5020</v>
      </c>
      <c r="B5031" s="377">
        <v>3662</v>
      </c>
      <c r="C5031" s="378">
        <f>Matrix!B3664</f>
        <v>0</v>
      </c>
      <c r="D5031" s="423" t="s">
        <v>25806</v>
      </c>
      <c r="E5031" s="424" t="s">
        <v>25809</v>
      </c>
      <c r="F5031" s="381" t="s">
        <v>15651</v>
      </c>
      <c r="G5031" s="382" t="s">
        <v>3667</v>
      </c>
    </row>
    <row r="5032" spans="1:7" ht="51.75">
      <c r="A5032" s="371">
        <v>5021</v>
      </c>
      <c r="B5032" s="377">
        <v>4418</v>
      </c>
      <c r="C5032" s="378">
        <f>Matrix!B4420</f>
        <v>0</v>
      </c>
      <c r="D5032" s="423" t="s">
        <v>25806</v>
      </c>
      <c r="E5032" s="424" t="s">
        <v>25809</v>
      </c>
      <c r="F5032" s="381" t="s">
        <v>16275</v>
      </c>
      <c r="G5032" s="382" t="s">
        <v>4288</v>
      </c>
    </row>
    <row r="5033" spans="1:7" ht="51.75">
      <c r="A5033" s="371">
        <v>5022</v>
      </c>
      <c r="B5033" s="377">
        <v>5191</v>
      </c>
      <c r="C5033" s="378">
        <f>Matrix!B5193</f>
        <v>0</v>
      </c>
      <c r="D5033" s="423" t="s">
        <v>25806</v>
      </c>
      <c r="E5033" s="424" t="s">
        <v>25809</v>
      </c>
      <c r="F5033" s="381" t="s">
        <v>17044</v>
      </c>
      <c r="G5033" s="382" t="s">
        <v>5060</v>
      </c>
    </row>
    <row r="5034" spans="1:7" ht="51.75">
      <c r="A5034" s="371">
        <v>5023</v>
      </c>
      <c r="B5034" s="377">
        <v>5561</v>
      </c>
      <c r="C5034" s="378">
        <f>Matrix!B5563</f>
        <v>0</v>
      </c>
      <c r="D5034" s="423" t="s">
        <v>25806</v>
      </c>
      <c r="E5034" s="424" t="s">
        <v>25809</v>
      </c>
      <c r="F5034" s="381" t="s">
        <v>17414</v>
      </c>
      <c r="G5034" s="382" t="s">
        <v>5430</v>
      </c>
    </row>
    <row r="5035" spans="1:7" ht="51.75">
      <c r="A5035" s="371">
        <v>5024</v>
      </c>
      <c r="B5035" s="377">
        <v>5674</v>
      </c>
      <c r="C5035" s="378">
        <f>Matrix!B5676</f>
        <v>0</v>
      </c>
      <c r="D5035" s="423" t="s">
        <v>25806</v>
      </c>
      <c r="E5035" s="424" t="s">
        <v>25809</v>
      </c>
      <c r="F5035" s="381" t="s">
        <v>17524</v>
      </c>
      <c r="G5035" s="382" t="s">
        <v>5541</v>
      </c>
    </row>
    <row r="5036" spans="1:7" ht="51.75">
      <c r="A5036" s="371">
        <v>5025</v>
      </c>
      <c r="B5036" s="377">
        <v>6081</v>
      </c>
      <c r="C5036" s="378">
        <f>Matrix!B6083</f>
        <v>0</v>
      </c>
      <c r="D5036" s="423" t="s">
        <v>25806</v>
      </c>
      <c r="E5036" s="424" t="s">
        <v>25809</v>
      </c>
      <c r="F5036" s="381" t="s">
        <v>17931</v>
      </c>
      <c r="G5036" s="382" t="s">
        <v>5946</v>
      </c>
    </row>
    <row r="5037" spans="1:7" ht="51.75">
      <c r="A5037" s="371">
        <v>5026</v>
      </c>
      <c r="B5037" s="377">
        <v>6390</v>
      </c>
      <c r="C5037" s="378">
        <f>Matrix!B6392</f>
        <v>0</v>
      </c>
      <c r="D5037" s="423" t="s">
        <v>25806</v>
      </c>
      <c r="E5037" s="424" t="s">
        <v>25809</v>
      </c>
      <c r="F5037" s="381" t="s">
        <v>18238</v>
      </c>
      <c r="G5037" s="382" t="s">
        <v>6252</v>
      </c>
    </row>
    <row r="5038" spans="1:7" ht="51.75">
      <c r="A5038" s="371">
        <v>5027</v>
      </c>
      <c r="B5038" s="377">
        <v>6519</v>
      </c>
      <c r="C5038" s="378">
        <f>Matrix!B6521</f>
        <v>0</v>
      </c>
      <c r="D5038" s="423" t="s">
        <v>25806</v>
      </c>
      <c r="E5038" s="424" t="s">
        <v>25809</v>
      </c>
      <c r="F5038" s="381" t="s">
        <v>18367</v>
      </c>
      <c r="G5038" s="382" t="s">
        <v>6380</v>
      </c>
    </row>
    <row r="5039" spans="1:7" ht="51.75">
      <c r="A5039" s="371">
        <v>5028</v>
      </c>
      <c r="B5039" s="377">
        <v>6955</v>
      </c>
      <c r="C5039" s="378">
        <f>Matrix!B6957</f>
        <v>0</v>
      </c>
      <c r="D5039" s="423" t="s">
        <v>25806</v>
      </c>
      <c r="E5039" s="424" t="s">
        <v>25809</v>
      </c>
      <c r="F5039" s="381" t="s">
        <v>18803</v>
      </c>
      <c r="G5039" s="382" t="s">
        <v>6816</v>
      </c>
    </row>
    <row r="5040" spans="1:7" ht="51.75">
      <c r="A5040" s="371">
        <v>5029</v>
      </c>
      <c r="B5040" s="377">
        <v>7084</v>
      </c>
      <c r="C5040" s="378">
        <f>Matrix!B7086</f>
        <v>0</v>
      </c>
      <c r="D5040" s="423" t="s">
        <v>25806</v>
      </c>
      <c r="E5040" s="424" t="s">
        <v>25809</v>
      </c>
      <c r="F5040" s="381" t="s">
        <v>18932</v>
      </c>
      <c r="G5040" s="382" t="s">
        <v>6945</v>
      </c>
    </row>
    <row r="5041" spans="1:7" ht="51.75">
      <c r="A5041" s="371">
        <v>5030</v>
      </c>
      <c r="B5041" s="377">
        <v>7143</v>
      </c>
      <c r="C5041" s="378">
        <f>Matrix!B7145</f>
        <v>0</v>
      </c>
      <c r="D5041" s="423" t="s">
        <v>25806</v>
      </c>
      <c r="E5041" s="424" t="s">
        <v>25809</v>
      </c>
      <c r="F5041" s="381" t="s">
        <v>18991</v>
      </c>
      <c r="G5041" s="382" t="s">
        <v>7003</v>
      </c>
    </row>
    <row r="5042" spans="1:7" ht="57">
      <c r="A5042" s="371">
        <v>5031</v>
      </c>
      <c r="B5042" s="377">
        <v>7145</v>
      </c>
      <c r="C5042" s="378">
        <f>Matrix!B7147</f>
        <v>0</v>
      </c>
      <c r="D5042" s="423" t="s">
        <v>25806</v>
      </c>
      <c r="E5042" s="424" t="s">
        <v>25809</v>
      </c>
      <c r="F5042" s="381" t="s">
        <v>18993</v>
      </c>
      <c r="G5042" s="382" t="s">
        <v>7005</v>
      </c>
    </row>
    <row r="5043" spans="1:7" ht="57">
      <c r="A5043" s="371">
        <v>5032</v>
      </c>
      <c r="B5043" s="377">
        <v>7146</v>
      </c>
      <c r="C5043" s="378">
        <f>Matrix!B7148</f>
        <v>0</v>
      </c>
      <c r="D5043" s="423" t="s">
        <v>25806</v>
      </c>
      <c r="E5043" s="424" t="s">
        <v>25809</v>
      </c>
      <c r="F5043" s="381" t="s">
        <v>18994</v>
      </c>
      <c r="G5043" s="382" t="s">
        <v>7006</v>
      </c>
    </row>
    <row r="5044" spans="1:7" ht="57">
      <c r="A5044" s="371">
        <v>5033</v>
      </c>
      <c r="B5044" s="377">
        <v>7147</v>
      </c>
      <c r="C5044" s="378">
        <f>Matrix!B7149</f>
        <v>0</v>
      </c>
      <c r="D5044" s="423" t="s">
        <v>25806</v>
      </c>
      <c r="E5044" s="424" t="s">
        <v>25809</v>
      </c>
      <c r="F5044" s="381" t="s">
        <v>18995</v>
      </c>
      <c r="G5044" s="382" t="s">
        <v>7007</v>
      </c>
    </row>
    <row r="5045" spans="1:7" ht="57">
      <c r="A5045" s="371">
        <v>5034</v>
      </c>
      <c r="B5045" s="377">
        <v>7148</v>
      </c>
      <c r="C5045" s="378">
        <f>Matrix!B7150</f>
        <v>0</v>
      </c>
      <c r="D5045" s="423" t="s">
        <v>25806</v>
      </c>
      <c r="E5045" s="424" t="s">
        <v>25809</v>
      </c>
      <c r="F5045" s="381" t="s">
        <v>18996</v>
      </c>
      <c r="G5045" s="382" t="s">
        <v>7008</v>
      </c>
    </row>
    <row r="5046" spans="1:7" ht="57">
      <c r="A5046" s="371">
        <v>5035</v>
      </c>
      <c r="B5046" s="377">
        <v>7149</v>
      </c>
      <c r="C5046" s="378">
        <f>Matrix!B7151</f>
        <v>0</v>
      </c>
      <c r="D5046" s="423" t="s">
        <v>25806</v>
      </c>
      <c r="E5046" s="424" t="s">
        <v>25809</v>
      </c>
      <c r="F5046" s="381" t="s">
        <v>18997</v>
      </c>
      <c r="G5046" s="382" t="s">
        <v>7009</v>
      </c>
    </row>
    <row r="5047" spans="1:7" ht="57">
      <c r="A5047" s="371">
        <v>5036</v>
      </c>
      <c r="B5047" s="377">
        <v>7150</v>
      </c>
      <c r="C5047" s="378">
        <f>Matrix!B7152</f>
        <v>0</v>
      </c>
      <c r="D5047" s="423" t="s">
        <v>25806</v>
      </c>
      <c r="E5047" s="424" t="s">
        <v>25809</v>
      </c>
      <c r="F5047" s="381" t="s">
        <v>18998</v>
      </c>
      <c r="G5047" s="382" t="s">
        <v>7010</v>
      </c>
    </row>
    <row r="5048" spans="1:7" ht="51.75">
      <c r="A5048" s="371">
        <v>5037</v>
      </c>
      <c r="B5048" s="377">
        <v>7152</v>
      </c>
      <c r="C5048" s="378">
        <f>Matrix!B7154</f>
        <v>0</v>
      </c>
      <c r="D5048" s="423" t="s">
        <v>25806</v>
      </c>
      <c r="E5048" s="424" t="s">
        <v>25809</v>
      </c>
      <c r="F5048" s="381" t="s">
        <v>19000</v>
      </c>
      <c r="G5048" s="382" t="s">
        <v>7012</v>
      </c>
    </row>
    <row r="5049" spans="1:7" ht="51.75">
      <c r="A5049" s="371">
        <v>5038</v>
      </c>
      <c r="B5049" s="377">
        <v>7154</v>
      </c>
      <c r="C5049" s="378">
        <f>Matrix!B7156</f>
        <v>0</v>
      </c>
      <c r="D5049" s="423" t="s">
        <v>25806</v>
      </c>
      <c r="E5049" s="424" t="s">
        <v>25809</v>
      </c>
      <c r="F5049" s="381" t="s">
        <v>19002</v>
      </c>
      <c r="G5049" s="382" t="s">
        <v>7014</v>
      </c>
    </row>
    <row r="5050" spans="1:7" ht="51.75">
      <c r="A5050" s="371">
        <v>5039</v>
      </c>
      <c r="B5050" s="377">
        <v>7156</v>
      </c>
      <c r="C5050" s="378">
        <f>Matrix!B7158</f>
        <v>0</v>
      </c>
      <c r="D5050" s="423" t="s">
        <v>25806</v>
      </c>
      <c r="E5050" s="424" t="s">
        <v>25809</v>
      </c>
      <c r="F5050" s="381" t="s">
        <v>19004</v>
      </c>
      <c r="G5050" s="382" t="s">
        <v>7016</v>
      </c>
    </row>
    <row r="5051" spans="1:7" ht="51.75">
      <c r="A5051" s="371">
        <v>5040</v>
      </c>
      <c r="B5051" s="377">
        <v>7459</v>
      </c>
      <c r="C5051" s="378">
        <f>Matrix!B7461</f>
        <v>0</v>
      </c>
      <c r="D5051" s="423" t="s">
        <v>25806</v>
      </c>
      <c r="E5051" s="424" t="s">
        <v>25809</v>
      </c>
      <c r="F5051" s="381" t="s">
        <v>19307</v>
      </c>
      <c r="G5051" s="382" t="s">
        <v>7319</v>
      </c>
    </row>
    <row r="5052" spans="1:7" ht="51.75">
      <c r="A5052" s="371">
        <v>5041</v>
      </c>
      <c r="B5052" s="377">
        <v>8839</v>
      </c>
      <c r="C5052" s="378">
        <f>Matrix!B8841</f>
        <v>0</v>
      </c>
      <c r="D5052" s="423" t="s">
        <v>25806</v>
      </c>
      <c r="E5052" s="424" t="s">
        <v>25809</v>
      </c>
      <c r="F5052" s="381" t="s">
        <v>20624</v>
      </c>
      <c r="G5052" s="382" t="s">
        <v>8699</v>
      </c>
    </row>
    <row r="5053" spans="1:7" ht="51.75">
      <c r="A5053" s="371">
        <v>5042</v>
      </c>
      <c r="B5053" s="377">
        <v>8859</v>
      </c>
      <c r="C5053" s="378">
        <f>Matrix!B8861</f>
        <v>0</v>
      </c>
      <c r="D5053" s="423" t="s">
        <v>25806</v>
      </c>
      <c r="E5053" s="424" t="s">
        <v>25809</v>
      </c>
      <c r="F5053" s="381" t="s">
        <v>20644</v>
      </c>
      <c r="G5053" s="382" t="s">
        <v>8719</v>
      </c>
    </row>
    <row r="5054" spans="1:7" ht="51.75">
      <c r="A5054" s="371">
        <v>5043</v>
      </c>
      <c r="B5054" s="377">
        <v>8870</v>
      </c>
      <c r="C5054" s="378">
        <f>Matrix!B8872</f>
        <v>0</v>
      </c>
      <c r="D5054" s="423" t="s">
        <v>25806</v>
      </c>
      <c r="E5054" s="424" t="s">
        <v>25809</v>
      </c>
      <c r="F5054" s="381" t="s">
        <v>20655</v>
      </c>
      <c r="G5054" s="382" t="s">
        <v>8730</v>
      </c>
    </row>
    <row r="5055" spans="1:7" ht="51.75">
      <c r="A5055" s="371">
        <v>5044</v>
      </c>
      <c r="B5055" s="377">
        <v>9300</v>
      </c>
      <c r="C5055" s="378">
        <f>Matrix!B9302</f>
        <v>0</v>
      </c>
      <c r="D5055" s="423" t="s">
        <v>25806</v>
      </c>
      <c r="E5055" s="424" t="s">
        <v>25809</v>
      </c>
      <c r="F5055" s="381" t="s">
        <v>21081</v>
      </c>
      <c r="G5055" s="382" t="s">
        <v>9156</v>
      </c>
    </row>
    <row r="5056" spans="1:7" ht="33">
      <c r="A5056" s="371">
        <v>5045</v>
      </c>
      <c r="B5056" s="377">
        <v>9</v>
      </c>
      <c r="C5056" s="378">
        <f>Matrix!B11</f>
        <v>0</v>
      </c>
      <c r="D5056" s="423" t="s">
        <v>25806</v>
      </c>
      <c r="E5056" s="383" t="s">
        <v>25811</v>
      </c>
      <c r="F5056" s="381" t="s">
        <v>25812</v>
      </c>
      <c r="G5056" s="382" t="s">
        <v>13</v>
      </c>
    </row>
    <row r="5057" spans="1:7" ht="33">
      <c r="A5057" s="371">
        <v>5046</v>
      </c>
      <c r="B5057" s="377">
        <v>18</v>
      </c>
      <c r="C5057" s="378">
        <f>Matrix!B20</f>
        <v>0</v>
      </c>
      <c r="D5057" s="423" t="s">
        <v>25806</v>
      </c>
      <c r="E5057" s="383" t="s">
        <v>25811</v>
      </c>
      <c r="F5057" s="381" t="s">
        <v>12072</v>
      </c>
      <c r="G5057" s="382" t="s">
        <v>22</v>
      </c>
    </row>
    <row r="5058" spans="1:7" ht="42.75">
      <c r="A5058" s="371">
        <v>5047</v>
      </c>
      <c r="B5058" s="377">
        <v>91</v>
      </c>
      <c r="C5058" s="378">
        <f>Matrix!B93</f>
        <v>0</v>
      </c>
      <c r="D5058" s="423" t="s">
        <v>25806</v>
      </c>
      <c r="E5058" s="383" t="s">
        <v>25811</v>
      </c>
      <c r="F5058" s="381" t="s">
        <v>12145</v>
      </c>
      <c r="G5058" s="382" t="s">
        <v>95</v>
      </c>
    </row>
    <row r="5059" spans="1:7" ht="34.5">
      <c r="A5059" s="371">
        <v>5048</v>
      </c>
      <c r="B5059" s="377">
        <v>162</v>
      </c>
      <c r="C5059" s="378">
        <f>Matrix!B164</f>
        <v>0</v>
      </c>
      <c r="D5059" s="423" t="s">
        <v>25806</v>
      </c>
      <c r="E5059" s="383" t="s">
        <v>25811</v>
      </c>
      <c r="F5059" s="381" t="s">
        <v>12216</v>
      </c>
      <c r="G5059" s="382" t="s">
        <v>166</v>
      </c>
    </row>
    <row r="5060" spans="1:7" ht="33">
      <c r="A5060" s="371">
        <v>5049</v>
      </c>
      <c r="B5060" s="377">
        <v>253</v>
      </c>
      <c r="C5060" s="378">
        <f>Matrix!B255</f>
        <v>0</v>
      </c>
      <c r="D5060" s="423" t="s">
        <v>25806</v>
      </c>
      <c r="E5060" s="383" t="s">
        <v>25811</v>
      </c>
      <c r="F5060" s="381" t="s">
        <v>12307</v>
      </c>
      <c r="G5060" s="382" t="s">
        <v>257</v>
      </c>
    </row>
    <row r="5061" spans="1:7" ht="33">
      <c r="A5061" s="371">
        <v>5050</v>
      </c>
      <c r="B5061" s="377">
        <v>301</v>
      </c>
      <c r="C5061" s="378">
        <f>Matrix!B303</f>
        <v>0</v>
      </c>
      <c r="D5061" s="423" t="s">
        <v>25806</v>
      </c>
      <c r="E5061" s="383" t="s">
        <v>25811</v>
      </c>
      <c r="F5061" s="381" t="s">
        <v>12355</v>
      </c>
      <c r="G5061" s="382" t="s">
        <v>305</v>
      </c>
    </row>
    <row r="5062" spans="1:7" ht="33">
      <c r="A5062" s="371">
        <v>5051</v>
      </c>
      <c r="B5062" s="377">
        <v>309</v>
      </c>
      <c r="C5062" s="378">
        <f>Matrix!B311</f>
        <v>0</v>
      </c>
      <c r="D5062" s="423" t="s">
        <v>25806</v>
      </c>
      <c r="E5062" s="383" t="s">
        <v>25811</v>
      </c>
      <c r="F5062" s="381" t="s">
        <v>12363</v>
      </c>
      <c r="G5062" s="382" t="s">
        <v>313</v>
      </c>
    </row>
    <row r="5063" spans="1:7" ht="34.5">
      <c r="A5063" s="371">
        <v>5052</v>
      </c>
      <c r="B5063" s="377">
        <v>1140</v>
      </c>
      <c r="C5063" s="378">
        <f>Matrix!B1142</f>
        <v>0</v>
      </c>
      <c r="D5063" s="423" t="s">
        <v>25806</v>
      </c>
      <c r="E5063" s="383" t="s">
        <v>25811</v>
      </c>
      <c r="F5063" s="381" t="s">
        <v>13193</v>
      </c>
      <c r="G5063" s="382" t="s">
        <v>1143</v>
      </c>
    </row>
    <row r="5064" spans="1:7" ht="34.5">
      <c r="A5064" s="371">
        <v>5053</v>
      </c>
      <c r="B5064" s="377">
        <v>1155</v>
      </c>
      <c r="C5064" s="378">
        <f>Matrix!B1157</f>
        <v>0</v>
      </c>
      <c r="D5064" s="423" t="s">
        <v>25806</v>
      </c>
      <c r="E5064" s="383" t="s">
        <v>25811</v>
      </c>
      <c r="F5064" s="381" t="s">
        <v>13208</v>
      </c>
      <c r="G5064" s="382" t="s">
        <v>1158</v>
      </c>
    </row>
    <row r="5065" spans="1:7" ht="34.5">
      <c r="A5065" s="371">
        <v>5054</v>
      </c>
      <c r="B5065" s="377">
        <v>1294</v>
      </c>
      <c r="C5065" s="378">
        <f>Matrix!B1296</f>
        <v>0</v>
      </c>
      <c r="D5065" s="423" t="s">
        <v>25806</v>
      </c>
      <c r="E5065" s="383" t="s">
        <v>25811</v>
      </c>
      <c r="F5065" s="381" t="s">
        <v>13347</v>
      </c>
      <c r="G5065" s="382" t="s">
        <v>1297</v>
      </c>
    </row>
    <row r="5066" spans="1:7" ht="69">
      <c r="A5066" s="371">
        <v>5055</v>
      </c>
      <c r="B5066" s="377">
        <v>1731</v>
      </c>
      <c r="C5066" s="378">
        <f>Matrix!B1733</f>
        <v>0</v>
      </c>
      <c r="D5066" s="423" t="s">
        <v>25806</v>
      </c>
      <c r="E5066" s="383" t="s">
        <v>25811</v>
      </c>
      <c r="F5066" s="381" t="s">
        <v>13782</v>
      </c>
      <c r="G5066" s="382" t="s">
        <v>1733</v>
      </c>
    </row>
    <row r="5067" spans="1:7" ht="33">
      <c r="A5067" s="371">
        <v>5056</v>
      </c>
      <c r="B5067" s="377">
        <v>2042</v>
      </c>
      <c r="C5067" s="378">
        <f>Matrix!B2044</f>
        <v>0</v>
      </c>
      <c r="D5067" s="423" t="s">
        <v>25806</v>
      </c>
      <c r="E5067" s="383" t="s">
        <v>25811</v>
      </c>
      <c r="F5067" s="381" t="s">
        <v>14093</v>
      </c>
      <c r="G5067" s="382" t="s">
        <v>2044</v>
      </c>
    </row>
    <row r="5068" spans="1:7" ht="33">
      <c r="A5068" s="371">
        <v>5057</v>
      </c>
      <c r="B5068" s="377">
        <v>2047</v>
      </c>
      <c r="C5068" s="378">
        <f>Matrix!B2049</f>
        <v>0</v>
      </c>
      <c r="D5068" s="423" t="s">
        <v>25806</v>
      </c>
      <c r="E5068" s="383" t="s">
        <v>25811</v>
      </c>
      <c r="F5068" s="381" t="s">
        <v>14098</v>
      </c>
      <c r="G5068" s="382" t="s">
        <v>2049</v>
      </c>
    </row>
    <row r="5069" spans="1:7" ht="34.5">
      <c r="A5069" s="371">
        <v>5058</v>
      </c>
      <c r="B5069" s="377">
        <v>2082</v>
      </c>
      <c r="C5069" s="378">
        <f>Matrix!B2084</f>
        <v>0</v>
      </c>
      <c r="D5069" s="423" t="s">
        <v>25806</v>
      </c>
      <c r="E5069" s="383" t="s">
        <v>25811</v>
      </c>
      <c r="F5069" s="381" t="s">
        <v>14133</v>
      </c>
      <c r="G5069" s="382" t="s">
        <v>2084</v>
      </c>
    </row>
    <row r="5070" spans="1:7" ht="51.75">
      <c r="A5070" s="371">
        <v>5059</v>
      </c>
      <c r="B5070" s="377">
        <v>2086</v>
      </c>
      <c r="C5070" s="378">
        <f>Matrix!B2088</f>
        <v>0</v>
      </c>
      <c r="D5070" s="423" t="s">
        <v>25806</v>
      </c>
      <c r="E5070" s="383" t="s">
        <v>25811</v>
      </c>
      <c r="F5070" s="381" t="s">
        <v>14137</v>
      </c>
      <c r="G5070" s="382" t="s">
        <v>2088</v>
      </c>
    </row>
    <row r="5071" spans="1:7" ht="34.5">
      <c r="A5071" s="371">
        <v>5060</v>
      </c>
      <c r="B5071" s="377">
        <v>2332</v>
      </c>
      <c r="C5071" s="378">
        <f>Matrix!B2334</f>
        <v>0</v>
      </c>
      <c r="D5071" s="423" t="s">
        <v>25806</v>
      </c>
      <c r="E5071" s="383" t="s">
        <v>25811</v>
      </c>
      <c r="F5071" s="381" t="s">
        <v>14382</v>
      </c>
      <c r="G5071" s="382" t="s">
        <v>2334</v>
      </c>
    </row>
    <row r="5072" spans="1:7" ht="33">
      <c r="A5072" s="371">
        <v>5061</v>
      </c>
      <c r="B5072" s="377">
        <v>3306</v>
      </c>
      <c r="C5072" s="378">
        <f>Matrix!B3308</f>
        <v>0</v>
      </c>
      <c r="D5072" s="423" t="s">
        <v>25806</v>
      </c>
      <c r="E5072" s="383" t="s">
        <v>25811</v>
      </c>
      <c r="F5072" s="381" t="s">
        <v>15324</v>
      </c>
      <c r="G5072" s="382" t="s">
        <v>3307</v>
      </c>
    </row>
    <row r="5073" spans="1:7" ht="34.5">
      <c r="A5073" s="371">
        <v>5062</v>
      </c>
      <c r="B5073" s="377">
        <v>3739</v>
      </c>
      <c r="C5073" s="378">
        <f>Matrix!B3741</f>
        <v>0</v>
      </c>
      <c r="D5073" s="423" t="s">
        <v>25806</v>
      </c>
      <c r="E5073" s="383" t="s">
        <v>25811</v>
      </c>
      <c r="F5073" s="381" t="s">
        <v>15727</v>
      </c>
      <c r="G5073" s="382" t="s">
        <v>3743</v>
      </c>
    </row>
    <row r="5074" spans="1:7" ht="34.5">
      <c r="A5074" s="371">
        <v>5063</v>
      </c>
      <c r="B5074" s="377">
        <v>3898</v>
      </c>
      <c r="C5074" s="378">
        <f>Matrix!B3900</f>
        <v>0</v>
      </c>
      <c r="D5074" s="423" t="s">
        <v>25806</v>
      </c>
      <c r="E5074" s="383" t="s">
        <v>25811</v>
      </c>
      <c r="F5074" s="381" t="s">
        <v>15886</v>
      </c>
      <c r="G5074" s="382" t="s">
        <v>2334</v>
      </c>
    </row>
    <row r="5075" spans="1:7" ht="42.75">
      <c r="A5075" s="371">
        <v>5064</v>
      </c>
      <c r="B5075" s="377">
        <v>4056</v>
      </c>
      <c r="C5075" s="378">
        <f>Matrix!B4058</f>
        <v>0</v>
      </c>
      <c r="D5075" s="423" t="s">
        <v>25806</v>
      </c>
      <c r="E5075" s="383" t="s">
        <v>25811</v>
      </c>
      <c r="F5075" s="381" t="s">
        <v>16044</v>
      </c>
      <c r="G5075" s="382" t="s">
        <v>4057</v>
      </c>
    </row>
    <row r="5076" spans="1:7" ht="51.75">
      <c r="A5076" s="371">
        <v>5065</v>
      </c>
      <c r="B5076" s="377">
        <v>4057</v>
      </c>
      <c r="C5076" s="378">
        <f>Matrix!B4059</f>
        <v>0</v>
      </c>
      <c r="D5076" s="423" t="s">
        <v>25806</v>
      </c>
      <c r="E5076" s="383" t="s">
        <v>25811</v>
      </c>
      <c r="F5076" s="381" t="s">
        <v>16045</v>
      </c>
      <c r="G5076" s="382" t="s">
        <v>4058</v>
      </c>
    </row>
    <row r="5077" spans="1:7" ht="33">
      <c r="A5077" s="371">
        <v>5066</v>
      </c>
      <c r="B5077" s="377">
        <v>4345</v>
      </c>
      <c r="C5077" s="378">
        <f>Matrix!B4347</f>
        <v>0</v>
      </c>
      <c r="D5077" s="423" t="s">
        <v>25806</v>
      </c>
      <c r="E5077" s="383" t="s">
        <v>25811</v>
      </c>
      <c r="F5077" s="381" t="s">
        <v>16202</v>
      </c>
      <c r="G5077" s="382" t="s">
        <v>4215</v>
      </c>
    </row>
    <row r="5078" spans="1:7" ht="51.75">
      <c r="A5078" s="371">
        <v>5067</v>
      </c>
      <c r="B5078" s="377">
        <v>4348</v>
      </c>
      <c r="C5078" s="378">
        <f>Matrix!B4350</f>
        <v>0</v>
      </c>
      <c r="D5078" s="423" t="s">
        <v>25806</v>
      </c>
      <c r="E5078" s="383" t="s">
        <v>25811</v>
      </c>
      <c r="F5078" s="381" t="s">
        <v>16205</v>
      </c>
      <c r="G5078" s="382" t="s">
        <v>4218</v>
      </c>
    </row>
    <row r="5079" spans="1:7" ht="34.5">
      <c r="A5079" s="371">
        <v>5068</v>
      </c>
      <c r="B5079" s="377">
        <v>4356</v>
      </c>
      <c r="C5079" s="378">
        <f>Matrix!B4358</f>
        <v>0</v>
      </c>
      <c r="D5079" s="423" t="s">
        <v>25806</v>
      </c>
      <c r="E5079" s="383" t="s">
        <v>25811</v>
      </c>
      <c r="F5079" s="381" t="s">
        <v>16213</v>
      </c>
      <c r="G5079" s="382" t="s">
        <v>4226</v>
      </c>
    </row>
    <row r="5080" spans="1:7" ht="34.5">
      <c r="A5080" s="371">
        <v>5069</v>
      </c>
      <c r="B5080" s="377">
        <v>4766</v>
      </c>
      <c r="C5080" s="378">
        <f>Matrix!B4768</f>
        <v>0</v>
      </c>
      <c r="D5080" s="423" t="s">
        <v>25806</v>
      </c>
      <c r="E5080" s="383" t="s">
        <v>25811</v>
      </c>
      <c r="F5080" s="381" t="s">
        <v>16622</v>
      </c>
      <c r="G5080" s="382" t="s">
        <v>4636</v>
      </c>
    </row>
    <row r="5081" spans="1:7" ht="33">
      <c r="A5081" s="371">
        <v>5070</v>
      </c>
      <c r="B5081" s="377">
        <v>5942</v>
      </c>
      <c r="C5081" s="378">
        <f>Matrix!B5944</f>
        <v>0</v>
      </c>
      <c r="D5081" s="423" t="s">
        <v>25806</v>
      </c>
      <c r="E5081" s="383" t="s">
        <v>25811</v>
      </c>
      <c r="F5081" s="381" t="s">
        <v>17792</v>
      </c>
      <c r="G5081" s="382" t="s">
        <v>5808</v>
      </c>
    </row>
    <row r="5082" spans="1:7" ht="33">
      <c r="A5082" s="371">
        <v>5071</v>
      </c>
      <c r="B5082" s="377">
        <v>6179</v>
      </c>
      <c r="C5082" s="378">
        <f>Matrix!B6181</f>
        <v>0</v>
      </c>
      <c r="D5082" s="423" t="s">
        <v>25806</v>
      </c>
      <c r="E5082" s="383" t="s">
        <v>25811</v>
      </c>
      <c r="F5082" s="381" t="s">
        <v>18029</v>
      </c>
      <c r="G5082" s="382" t="s">
        <v>6044</v>
      </c>
    </row>
    <row r="5083" spans="1:7" ht="34.5">
      <c r="A5083" s="371">
        <v>5072</v>
      </c>
      <c r="B5083" s="377">
        <v>6232</v>
      </c>
      <c r="C5083" s="378">
        <f>Matrix!B6234</f>
        <v>0</v>
      </c>
      <c r="D5083" s="423" t="s">
        <v>25806</v>
      </c>
      <c r="E5083" s="383" t="s">
        <v>25811</v>
      </c>
      <c r="F5083" s="381" t="s">
        <v>18082</v>
      </c>
      <c r="G5083" s="382" t="s">
        <v>6097</v>
      </c>
    </row>
    <row r="5084" spans="1:7" ht="34.5">
      <c r="A5084" s="371">
        <v>5073</v>
      </c>
      <c r="B5084" s="377">
        <v>6339</v>
      </c>
      <c r="C5084" s="378">
        <f>Matrix!B6341</f>
        <v>0</v>
      </c>
      <c r="D5084" s="423" t="s">
        <v>25806</v>
      </c>
      <c r="E5084" s="383" t="s">
        <v>25811</v>
      </c>
      <c r="F5084" s="381" t="s">
        <v>18187</v>
      </c>
      <c r="G5084" s="382" t="s">
        <v>6201</v>
      </c>
    </row>
    <row r="5085" spans="1:7" ht="34.5">
      <c r="A5085" s="371">
        <v>5074</v>
      </c>
      <c r="B5085" s="377">
        <v>6372</v>
      </c>
      <c r="C5085" s="378">
        <f>Matrix!B6374</f>
        <v>0</v>
      </c>
      <c r="D5085" s="423" t="s">
        <v>25806</v>
      </c>
      <c r="E5085" s="383" t="s">
        <v>25811</v>
      </c>
      <c r="F5085" s="381" t="s">
        <v>18220</v>
      </c>
      <c r="G5085" s="382" t="s">
        <v>6234</v>
      </c>
    </row>
    <row r="5086" spans="1:7" ht="33">
      <c r="A5086" s="371">
        <v>5075</v>
      </c>
      <c r="B5086" s="377">
        <v>7072</v>
      </c>
      <c r="C5086" s="378">
        <f>Matrix!B7074</f>
        <v>0</v>
      </c>
      <c r="D5086" s="423" t="s">
        <v>25806</v>
      </c>
      <c r="E5086" s="383" t="s">
        <v>25811</v>
      </c>
      <c r="F5086" s="381" t="s">
        <v>18920</v>
      </c>
      <c r="G5086" s="382" t="s">
        <v>6933</v>
      </c>
    </row>
    <row r="5087" spans="1:7" ht="51.75">
      <c r="A5087" s="371">
        <v>5076</v>
      </c>
      <c r="B5087" s="377">
        <v>7205</v>
      </c>
      <c r="C5087" s="378">
        <f>Matrix!B7207</f>
        <v>0</v>
      </c>
      <c r="D5087" s="423" t="s">
        <v>25806</v>
      </c>
      <c r="E5087" s="383" t="s">
        <v>25811</v>
      </c>
      <c r="F5087" s="381" t="s">
        <v>19053</v>
      </c>
      <c r="G5087" s="382" t="s">
        <v>7065</v>
      </c>
    </row>
    <row r="5088" spans="1:7" ht="42.75">
      <c r="A5088" s="371">
        <v>5077</v>
      </c>
      <c r="B5088" s="377">
        <v>7206</v>
      </c>
      <c r="C5088" s="378">
        <f>Matrix!B7208</f>
        <v>0</v>
      </c>
      <c r="D5088" s="423" t="s">
        <v>25806</v>
      </c>
      <c r="E5088" s="383" t="s">
        <v>25811</v>
      </c>
      <c r="F5088" s="381" t="s">
        <v>19054</v>
      </c>
      <c r="G5088" s="382" t="s">
        <v>7066</v>
      </c>
    </row>
    <row r="5089" spans="1:7" ht="42.75">
      <c r="A5089" s="371">
        <v>5078</v>
      </c>
      <c r="B5089" s="377">
        <v>7211</v>
      </c>
      <c r="C5089" s="378">
        <f>Matrix!B7213</f>
        <v>0</v>
      </c>
      <c r="D5089" s="423" t="s">
        <v>25806</v>
      </c>
      <c r="E5089" s="383" t="s">
        <v>25811</v>
      </c>
      <c r="F5089" s="381" t="s">
        <v>19059</v>
      </c>
      <c r="G5089" s="382" t="s">
        <v>7071</v>
      </c>
    </row>
    <row r="5090" spans="1:7" ht="42.75">
      <c r="A5090" s="371">
        <v>5079</v>
      </c>
      <c r="B5090" s="377">
        <v>7212</v>
      </c>
      <c r="C5090" s="378">
        <f>Matrix!B7214</f>
        <v>0</v>
      </c>
      <c r="D5090" s="423" t="s">
        <v>25806</v>
      </c>
      <c r="E5090" s="383" t="s">
        <v>25811</v>
      </c>
      <c r="F5090" s="381" t="s">
        <v>19060</v>
      </c>
      <c r="G5090" s="382" t="s">
        <v>7072</v>
      </c>
    </row>
    <row r="5091" spans="1:7" ht="42.75">
      <c r="A5091" s="371">
        <v>5080</v>
      </c>
      <c r="B5091" s="377">
        <v>7468</v>
      </c>
      <c r="C5091" s="378">
        <f>Matrix!B7470</f>
        <v>0</v>
      </c>
      <c r="D5091" s="423" t="s">
        <v>25806</v>
      </c>
      <c r="E5091" s="383" t="s">
        <v>25811</v>
      </c>
      <c r="F5091" s="381" t="s">
        <v>19316</v>
      </c>
      <c r="G5091" s="382" t="s">
        <v>7328</v>
      </c>
    </row>
    <row r="5092" spans="1:7" ht="42.75">
      <c r="A5092" s="371">
        <v>5081</v>
      </c>
      <c r="B5092" s="377">
        <v>7470</v>
      </c>
      <c r="C5092" s="378">
        <f>Matrix!B7472</f>
        <v>0</v>
      </c>
      <c r="D5092" s="423" t="s">
        <v>25806</v>
      </c>
      <c r="E5092" s="383" t="s">
        <v>25811</v>
      </c>
      <c r="F5092" s="381" t="s">
        <v>19318</v>
      </c>
      <c r="G5092" s="382" t="s">
        <v>7330</v>
      </c>
    </row>
    <row r="5093" spans="1:7" ht="42.75">
      <c r="A5093" s="371">
        <v>5082</v>
      </c>
      <c r="B5093" s="377">
        <v>7501</v>
      </c>
      <c r="C5093" s="378">
        <f>Matrix!B7503</f>
        <v>0</v>
      </c>
      <c r="D5093" s="423" t="s">
        <v>25806</v>
      </c>
      <c r="E5093" s="383" t="s">
        <v>25811</v>
      </c>
      <c r="F5093" s="381" t="s">
        <v>19349</v>
      </c>
      <c r="G5093" s="382" t="s">
        <v>7361</v>
      </c>
    </row>
    <row r="5094" spans="1:7" ht="34.5">
      <c r="A5094" s="371">
        <v>5083</v>
      </c>
      <c r="B5094" s="377">
        <v>7510</v>
      </c>
      <c r="C5094" s="378">
        <f>Matrix!B7512</f>
        <v>0</v>
      </c>
      <c r="D5094" s="423" t="s">
        <v>25806</v>
      </c>
      <c r="E5094" s="383" t="s">
        <v>25811</v>
      </c>
      <c r="F5094" s="381" t="s">
        <v>19358</v>
      </c>
      <c r="G5094" s="382" t="s">
        <v>7370</v>
      </c>
    </row>
    <row r="5095" spans="1:7" ht="42.75">
      <c r="A5095" s="371">
        <v>5084</v>
      </c>
      <c r="B5095" s="377">
        <v>7541</v>
      </c>
      <c r="C5095" s="378">
        <f>Matrix!B7543</f>
        <v>0</v>
      </c>
      <c r="D5095" s="423" t="s">
        <v>25806</v>
      </c>
      <c r="E5095" s="383" t="s">
        <v>25811</v>
      </c>
      <c r="F5095" s="381" t="s">
        <v>19389</v>
      </c>
      <c r="G5095" s="382" t="s">
        <v>7401</v>
      </c>
    </row>
    <row r="5096" spans="1:7" ht="33">
      <c r="A5096" s="371">
        <v>5085</v>
      </c>
      <c r="B5096" s="377">
        <v>7575</v>
      </c>
      <c r="C5096" s="378">
        <f>Matrix!B7577</f>
        <v>0</v>
      </c>
      <c r="D5096" s="423" t="s">
        <v>25806</v>
      </c>
      <c r="E5096" s="383" t="s">
        <v>25811</v>
      </c>
      <c r="F5096" s="381" t="s">
        <v>19423</v>
      </c>
      <c r="G5096" s="382" t="s">
        <v>7435</v>
      </c>
    </row>
    <row r="5097" spans="1:7" ht="33">
      <c r="A5097" s="371">
        <v>5086</v>
      </c>
      <c r="B5097" s="377">
        <v>7989</v>
      </c>
      <c r="C5097" s="378">
        <f>Matrix!B7991</f>
        <v>0</v>
      </c>
      <c r="D5097" s="423" t="s">
        <v>25806</v>
      </c>
      <c r="E5097" s="383" t="s">
        <v>25811</v>
      </c>
      <c r="F5097" s="381" t="s">
        <v>19836</v>
      </c>
      <c r="G5097" s="382" t="s">
        <v>7849</v>
      </c>
    </row>
    <row r="5098" spans="1:7" ht="34.5">
      <c r="A5098" s="371">
        <v>5087</v>
      </c>
      <c r="B5098" s="377">
        <v>8242</v>
      </c>
      <c r="C5098" s="378">
        <f>Matrix!B8244</f>
        <v>0</v>
      </c>
      <c r="D5098" s="423" t="s">
        <v>25806</v>
      </c>
      <c r="E5098" s="383" t="s">
        <v>25811</v>
      </c>
      <c r="F5098" s="381" t="s">
        <v>20071</v>
      </c>
      <c r="G5098" s="382" t="s">
        <v>8102</v>
      </c>
    </row>
    <row r="5099" spans="1:7" ht="33">
      <c r="A5099" s="371">
        <v>5088</v>
      </c>
      <c r="B5099" s="377">
        <v>8459</v>
      </c>
      <c r="C5099" s="378">
        <f>Matrix!B8461</f>
        <v>0</v>
      </c>
      <c r="D5099" s="423" t="s">
        <v>25806</v>
      </c>
      <c r="E5099" s="383" t="s">
        <v>25811</v>
      </c>
      <c r="F5099" s="381" t="s">
        <v>20285</v>
      </c>
      <c r="G5099" s="382" t="s">
        <v>8319</v>
      </c>
    </row>
    <row r="5100" spans="1:7" ht="34.5">
      <c r="A5100" s="371">
        <v>5089</v>
      </c>
      <c r="B5100" s="377">
        <v>8648</v>
      </c>
      <c r="C5100" s="378">
        <f>Matrix!B8650</f>
        <v>0</v>
      </c>
      <c r="D5100" s="423" t="s">
        <v>25806</v>
      </c>
      <c r="E5100" s="383" t="s">
        <v>25811</v>
      </c>
      <c r="F5100" s="381" t="s">
        <v>20472</v>
      </c>
      <c r="G5100" s="382" t="s">
        <v>8508</v>
      </c>
    </row>
    <row r="5101" spans="1:7" ht="34.5">
      <c r="A5101" s="371">
        <v>5090</v>
      </c>
      <c r="B5101" s="377">
        <v>8682</v>
      </c>
      <c r="C5101" s="378">
        <f>Matrix!B8684</f>
        <v>0</v>
      </c>
      <c r="D5101" s="423" t="s">
        <v>25806</v>
      </c>
      <c r="E5101" s="383" t="s">
        <v>25811</v>
      </c>
      <c r="F5101" s="381" t="s">
        <v>20506</v>
      </c>
      <c r="G5101" s="382" t="s">
        <v>8542</v>
      </c>
    </row>
    <row r="5102" spans="1:7" ht="34.5">
      <c r="A5102" s="371">
        <v>5091</v>
      </c>
      <c r="B5102" s="377">
        <v>9115</v>
      </c>
      <c r="C5102" s="378">
        <f>Matrix!B9117</f>
        <v>0</v>
      </c>
      <c r="D5102" s="423" t="s">
        <v>25806</v>
      </c>
      <c r="E5102" s="383" t="s">
        <v>25811</v>
      </c>
      <c r="F5102" s="381" t="s">
        <v>20900</v>
      </c>
      <c r="G5102" s="382" t="s">
        <v>8972</v>
      </c>
    </row>
    <row r="5103" spans="1:7" ht="34.5">
      <c r="A5103" s="371">
        <v>5092</v>
      </c>
      <c r="B5103" s="377">
        <v>9703</v>
      </c>
      <c r="C5103" s="378">
        <f>Matrix!B9705</f>
        <v>0</v>
      </c>
      <c r="D5103" s="423" t="s">
        <v>25806</v>
      </c>
      <c r="E5103" s="383" t="s">
        <v>25811</v>
      </c>
      <c r="F5103" s="381" t="s">
        <v>21477</v>
      </c>
      <c r="G5103" s="382" t="s">
        <v>9559</v>
      </c>
    </row>
    <row r="5104" spans="1:7" ht="34.5">
      <c r="A5104" s="371">
        <v>5093</v>
      </c>
      <c r="B5104" s="377">
        <v>37</v>
      </c>
      <c r="C5104" s="378">
        <f>Matrix!B39</f>
        <v>0</v>
      </c>
      <c r="D5104" s="425" t="s">
        <v>25813</v>
      </c>
      <c r="E5104" s="426" t="s">
        <v>25814</v>
      </c>
      <c r="F5104" s="381" t="s">
        <v>12091</v>
      </c>
      <c r="G5104" s="382" t="s">
        <v>41</v>
      </c>
    </row>
    <row r="5105" spans="1:7" ht="42.75">
      <c r="A5105" s="371">
        <v>5094</v>
      </c>
      <c r="B5105" s="377">
        <v>49</v>
      </c>
      <c r="C5105" s="378">
        <f>Matrix!B51</f>
        <v>0</v>
      </c>
      <c r="D5105" s="425" t="s">
        <v>25813</v>
      </c>
      <c r="E5105" s="426" t="s">
        <v>25814</v>
      </c>
      <c r="F5105" s="381" t="s">
        <v>12103</v>
      </c>
      <c r="G5105" s="382" t="s">
        <v>53</v>
      </c>
    </row>
    <row r="5106" spans="1:7" ht="33.75">
      <c r="A5106" s="371">
        <v>5095</v>
      </c>
      <c r="B5106" s="377">
        <v>59</v>
      </c>
      <c r="C5106" s="378">
        <f>Matrix!B61</f>
        <v>0</v>
      </c>
      <c r="D5106" s="425" t="s">
        <v>25813</v>
      </c>
      <c r="E5106" s="426" t="s">
        <v>25814</v>
      </c>
      <c r="F5106" s="381" t="s">
        <v>12113</v>
      </c>
      <c r="G5106" s="382" t="s">
        <v>63</v>
      </c>
    </row>
    <row r="5107" spans="1:7" ht="33.75">
      <c r="A5107" s="371">
        <v>5096</v>
      </c>
      <c r="B5107" s="377">
        <v>69</v>
      </c>
      <c r="C5107" s="378">
        <f>Matrix!B71</f>
        <v>0</v>
      </c>
      <c r="D5107" s="425" t="s">
        <v>25813</v>
      </c>
      <c r="E5107" s="426" t="s">
        <v>25814</v>
      </c>
      <c r="F5107" s="381" t="s">
        <v>12123</v>
      </c>
      <c r="G5107" s="382" t="s">
        <v>73</v>
      </c>
    </row>
    <row r="5108" spans="1:7" ht="33.75">
      <c r="A5108" s="371">
        <v>5097</v>
      </c>
      <c r="B5108" s="377">
        <v>127</v>
      </c>
      <c r="C5108" s="378">
        <f>Matrix!B129</f>
        <v>0</v>
      </c>
      <c r="D5108" s="425" t="s">
        <v>25813</v>
      </c>
      <c r="E5108" s="426" t="s">
        <v>25814</v>
      </c>
      <c r="F5108" s="381" t="s">
        <v>12181</v>
      </c>
      <c r="G5108" s="382" t="s">
        <v>131</v>
      </c>
    </row>
    <row r="5109" spans="1:7" ht="42.75">
      <c r="A5109" s="371">
        <v>5098</v>
      </c>
      <c r="B5109" s="377">
        <v>149</v>
      </c>
      <c r="C5109" s="378">
        <f>Matrix!B151</f>
        <v>0</v>
      </c>
      <c r="D5109" s="425" t="s">
        <v>25813</v>
      </c>
      <c r="E5109" s="426" t="s">
        <v>25814</v>
      </c>
      <c r="F5109" s="381" t="s">
        <v>12203</v>
      </c>
      <c r="G5109" s="382" t="s">
        <v>153</v>
      </c>
    </row>
    <row r="5110" spans="1:7" ht="34.5">
      <c r="A5110" s="371">
        <v>5099</v>
      </c>
      <c r="B5110" s="377">
        <v>174</v>
      </c>
      <c r="C5110" s="378">
        <f>Matrix!B176</f>
        <v>0</v>
      </c>
      <c r="D5110" s="425" t="s">
        <v>25813</v>
      </c>
      <c r="E5110" s="426" t="s">
        <v>25814</v>
      </c>
      <c r="F5110" s="381" t="s">
        <v>12228</v>
      </c>
      <c r="G5110" s="382" t="s">
        <v>178</v>
      </c>
    </row>
    <row r="5111" spans="1:7" ht="33.75">
      <c r="A5111" s="371">
        <v>5100</v>
      </c>
      <c r="B5111" s="377">
        <v>237</v>
      </c>
      <c r="C5111" s="378">
        <f>Matrix!B239</f>
        <v>0</v>
      </c>
      <c r="D5111" s="425" t="s">
        <v>25813</v>
      </c>
      <c r="E5111" s="426" t="s">
        <v>25814</v>
      </c>
      <c r="F5111" s="381" t="s">
        <v>12291</v>
      </c>
      <c r="G5111" s="382" t="s">
        <v>241</v>
      </c>
    </row>
    <row r="5112" spans="1:7" ht="42.75">
      <c r="A5112" s="371">
        <v>5101</v>
      </c>
      <c r="B5112" s="377">
        <v>279</v>
      </c>
      <c r="C5112" s="378">
        <f>Matrix!B281</f>
        <v>0</v>
      </c>
      <c r="D5112" s="425" t="s">
        <v>25813</v>
      </c>
      <c r="E5112" s="426" t="s">
        <v>25814</v>
      </c>
      <c r="F5112" s="381" t="s">
        <v>12333</v>
      </c>
      <c r="G5112" s="382" t="s">
        <v>283</v>
      </c>
    </row>
    <row r="5113" spans="1:7" ht="34.5">
      <c r="A5113" s="371">
        <v>5102</v>
      </c>
      <c r="B5113" s="377">
        <v>300</v>
      </c>
      <c r="C5113" s="378">
        <f>Matrix!B302</f>
        <v>0</v>
      </c>
      <c r="D5113" s="425" t="s">
        <v>25813</v>
      </c>
      <c r="E5113" s="426" t="s">
        <v>25814</v>
      </c>
      <c r="F5113" s="381" t="s">
        <v>12354</v>
      </c>
      <c r="G5113" s="382" t="s">
        <v>304</v>
      </c>
    </row>
    <row r="5114" spans="1:7" ht="34.5">
      <c r="A5114" s="371">
        <v>5103</v>
      </c>
      <c r="B5114" s="377">
        <v>391</v>
      </c>
      <c r="C5114" s="378">
        <f>Matrix!B393</f>
        <v>0</v>
      </c>
      <c r="D5114" s="425" t="s">
        <v>25813</v>
      </c>
      <c r="E5114" s="426" t="s">
        <v>25814</v>
      </c>
      <c r="F5114" s="381" t="s">
        <v>12445</v>
      </c>
      <c r="G5114" s="382" t="s">
        <v>395</v>
      </c>
    </row>
    <row r="5115" spans="1:7" ht="42.75">
      <c r="A5115" s="371">
        <v>5104</v>
      </c>
      <c r="B5115" s="377">
        <v>398</v>
      </c>
      <c r="C5115" s="378">
        <f>Matrix!B400</f>
        <v>0</v>
      </c>
      <c r="D5115" s="425" t="s">
        <v>25813</v>
      </c>
      <c r="E5115" s="426" t="s">
        <v>25814</v>
      </c>
      <c r="F5115" s="381" t="s">
        <v>12452</v>
      </c>
      <c r="G5115" s="382" t="s">
        <v>402</v>
      </c>
    </row>
    <row r="5116" spans="1:7" ht="33.75">
      <c r="A5116" s="371">
        <v>5105</v>
      </c>
      <c r="B5116" s="377">
        <v>403</v>
      </c>
      <c r="C5116" s="378">
        <f>Matrix!B405</f>
        <v>0</v>
      </c>
      <c r="D5116" s="425" t="s">
        <v>25813</v>
      </c>
      <c r="E5116" s="426" t="s">
        <v>25814</v>
      </c>
      <c r="F5116" s="381" t="s">
        <v>12457</v>
      </c>
      <c r="G5116" s="382" t="s">
        <v>407</v>
      </c>
    </row>
    <row r="5117" spans="1:7" ht="33.75">
      <c r="A5117" s="371">
        <v>5106</v>
      </c>
      <c r="B5117" s="377">
        <v>407</v>
      </c>
      <c r="C5117" s="378">
        <f>Matrix!B409</f>
        <v>0</v>
      </c>
      <c r="D5117" s="425" t="s">
        <v>25813</v>
      </c>
      <c r="E5117" s="426" t="s">
        <v>25814</v>
      </c>
      <c r="F5117" s="381" t="s">
        <v>12461</v>
      </c>
      <c r="G5117" s="382" t="s">
        <v>411</v>
      </c>
    </row>
    <row r="5118" spans="1:7" ht="33.75">
      <c r="A5118" s="371">
        <v>5107</v>
      </c>
      <c r="B5118" s="377">
        <v>419</v>
      </c>
      <c r="C5118" s="378">
        <f>Matrix!B421</f>
        <v>0</v>
      </c>
      <c r="D5118" s="425" t="s">
        <v>25813</v>
      </c>
      <c r="E5118" s="426" t="s">
        <v>25814</v>
      </c>
      <c r="F5118" s="381" t="s">
        <v>12473</v>
      </c>
      <c r="G5118" s="382" t="s">
        <v>423</v>
      </c>
    </row>
    <row r="5119" spans="1:7" ht="33.75">
      <c r="A5119" s="371">
        <v>5108</v>
      </c>
      <c r="B5119" s="377">
        <v>484</v>
      </c>
      <c r="C5119" s="378">
        <f>Matrix!B486</f>
        <v>0</v>
      </c>
      <c r="D5119" s="425" t="s">
        <v>25813</v>
      </c>
      <c r="E5119" s="426" t="s">
        <v>25814</v>
      </c>
      <c r="F5119" s="381" t="s">
        <v>12538</v>
      </c>
      <c r="G5119" s="382" t="s">
        <v>488</v>
      </c>
    </row>
    <row r="5120" spans="1:7" ht="33.75">
      <c r="A5120" s="371">
        <v>5109</v>
      </c>
      <c r="B5120" s="377">
        <v>534</v>
      </c>
      <c r="C5120" s="378">
        <f>Matrix!B536</f>
        <v>0</v>
      </c>
      <c r="D5120" s="425" t="s">
        <v>25813</v>
      </c>
      <c r="E5120" s="426" t="s">
        <v>25814</v>
      </c>
      <c r="F5120" s="381" t="s">
        <v>12588</v>
      </c>
      <c r="G5120" s="382" t="s">
        <v>538</v>
      </c>
    </row>
    <row r="5121" spans="1:7" ht="33.75">
      <c r="A5121" s="371">
        <v>5110</v>
      </c>
      <c r="B5121" s="377">
        <v>555</v>
      </c>
      <c r="C5121" s="378">
        <f>Matrix!B557</f>
        <v>0</v>
      </c>
      <c r="D5121" s="425" t="s">
        <v>25813</v>
      </c>
      <c r="E5121" s="426" t="s">
        <v>25814</v>
      </c>
      <c r="F5121" s="381" t="s">
        <v>12609</v>
      </c>
      <c r="G5121" s="382" t="s">
        <v>559</v>
      </c>
    </row>
    <row r="5122" spans="1:7" ht="33.75">
      <c r="A5122" s="371">
        <v>5111</v>
      </c>
      <c r="B5122" s="377">
        <v>597</v>
      </c>
      <c r="C5122" s="378">
        <f>Matrix!B599</f>
        <v>0</v>
      </c>
      <c r="D5122" s="425" t="s">
        <v>25813</v>
      </c>
      <c r="E5122" s="426" t="s">
        <v>25814</v>
      </c>
      <c r="F5122" s="381" t="s">
        <v>12651</v>
      </c>
      <c r="G5122" s="382" t="s">
        <v>601</v>
      </c>
    </row>
    <row r="5123" spans="1:7" ht="33.75">
      <c r="A5123" s="371">
        <v>5112</v>
      </c>
      <c r="B5123" s="377">
        <v>600</v>
      </c>
      <c r="C5123" s="378">
        <f>Matrix!B602</f>
        <v>0</v>
      </c>
      <c r="D5123" s="425" t="s">
        <v>25813</v>
      </c>
      <c r="E5123" s="426" t="s">
        <v>25814</v>
      </c>
      <c r="F5123" s="381" t="s">
        <v>12654</v>
      </c>
      <c r="G5123" s="382" t="s">
        <v>604</v>
      </c>
    </row>
    <row r="5124" spans="1:7" ht="33.75">
      <c r="A5124" s="371">
        <v>5113</v>
      </c>
      <c r="B5124" s="377">
        <v>643</v>
      </c>
      <c r="C5124" s="378">
        <f>Matrix!B645</f>
        <v>0</v>
      </c>
      <c r="D5124" s="425" t="s">
        <v>25813</v>
      </c>
      <c r="E5124" s="426" t="s">
        <v>25814</v>
      </c>
      <c r="F5124" s="381" t="s">
        <v>12697</v>
      </c>
      <c r="G5124" s="382" t="s">
        <v>647</v>
      </c>
    </row>
    <row r="5125" spans="1:7" ht="33.75">
      <c r="A5125" s="371">
        <v>5114</v>
      </c>
      <c r="B5125" s="377">
        <v>648</v>
      </c>
      <c r="C5125" s="378">
        <f>Matrix!B650</f>
        <v>0</v>
      </c>
      <c r="D5125" s="425" t="s">
        <v>25813</v>
      </c>
      <c r="E5125" s="426" t="s">
        <v>25814</v>
      </c>
      <c r="F5125" s="381" t="s">
        <v>12702</v>
      </c>
      <c r="G5125" s="382" t="s">
        <v>652</v>
      </c>
    </row>
    <row r="5126" spans="1:7" ht="34.5">
      <c r="A5126" s="371">
        <v>5115</v>
      </c>
      <c r="B5126" s="377">
        <v>687</v>
      </c>
      <c r="C5126" s="378">
        <f>Matrix!B689</f>
        <v>0</v>
      </c>
      <c r="D5126" s="425" t="s">
        <v>25813</v>
      </c>
      <c r="E5126" s="426" t="s">
        <v>25814</v>
      </c>
      <c r="F5126" s="381" t="s">
        <v>12741</v>
      </c>
      <c r="G5126" s="382" t="s">
        <v>691</v>
      </c>
    </row>
    <row r="5127" spans="1:7" ht="34.5">
      <c r="A5127" s="371">
        <v>5116</v>
      </c>
      <c r="B5127" s="377">
        <v>744</v>
      </c>
      <c r="C5127" s="378">
        <f>Matrix!B746</f>
        <v>0</v>
      </c>
      <c r="D5127" s="425" t="s">
        <v>25813</v>
      </c>
      <c r="E5127" s="426" t="s">
        <v>25814</v>
      </c>
      <c r="F5127" s="381" t="s">
        <v>12798</v>
      </c>
      <c r="G5127" s="382" t="s">
        <v>748</v>
      </c>
    </row>
    <row r="5128" spans="1:7" ht="34.5">
      <c r="A5128" s="371">
        <v>5117</v>
      </c>
      <c r="B5128" s="377">
        <v>1030</v>
      </c>
      <c r="C5128" s="378">
        <f>Matrix!B1032</f>
        <v>0</v>
      </c>
      <c r="D5128" s="425" t="s">
        <v>25813</v>
      </c>
      <c r="E5128" s="426" t="s">
        <v>25814</v>
      </c>
      <c r="F5128" s="381" t="s">
        <v>13083</v>
      </c>
      <c r="G5128" s="382" t="s">
        <v>1033</v>
      </c>
    </row>
    <row r="5129" spans="1:7" ht="34.5">
      <c r="A5129" s="371">
        <v>5118</v>
      </c>
      <c r="B5129" s="377">
        <v>1146</v>
      </c>
      <c r="C5129" s="378">
        <f>Matrix!B1148</f>
        <v>0</v>
      </c>
      <c r="D5129" s="425" t="s">
        <v>25813</v>
      </c>
      <c r="E5129" s="426" t="s">
        <v>25814</v>
      </c>
      <c r="F5129" s="381" t="s">
        <v>13199</v>
      </c>
      <c r="G5129" s="382" t="s">
        <v>1149</v>
      </c>
    </row>
    <row r="5130" spans="1:7" ht="34.5">
      <c r="A5130" s="371">
        <v>5119</v>
      </c>
      <c r="B5130" s="377">
        <v>1174</v>
      </c>
      <c r="C5130" s="378">
        <f>Matrix!B1176</f>
        <v>0</v>
      </c>
      <c r="D5130" s="425" t="s">
        <v>25813</v>
      </c>
      <c r="E5130" s="426" t="s">
        <v>25814</v>
      </c>
      <c r="F5130" s="381" t="s">
        <v>13227</v>
      </c>
      <c r="G5130" s="382" t="s">
        <v>1177</v>
      </c>
    </row>
    <row r="5131" spans="1:7" ht="42.75">
      <c r="A5131" s="371">
        <v>5120</v>
      </c>
      <c r="B5131" s="377">
        <v>1207</v>
      </c>
      <c r="C5131" s="378">
        <f>Matrix!B1209</f>
        <v>0</v>
      </c>
      <c r="D5131" s="425" t="s">
        <v>25813</v>
      </c>
      <c r="E5131" s="426" t="s">
        <v>25814</v>
      </c>
      <c r="F5131" s="381" t="s">
        <v>13260</v>
      </c>
      <c r="G5131" s="382" t="s">
        <v>1210</v>
      </c>
    </row>
    <row r="5132" spans="1:7" ht="34.5">
      <c r="A5132" s="371">
        <v>5121</v>
      </c>
      <c r="B5132" s="377">
        <v>1264</v>
      </c>
      <c r="C5132" s="378">
        <f>Matrix!B1266</f>
        <v>0</v>
      </c>
      <c r="D5132" s="425" t="s">
        <v>25813</v>
      </c>
      <c r="E5132" s="426" t="s">
        <v>25814</v>
      </c>
      <c r="F5132" s="381" t="s">
        <v>13317</v>
      </c>
      <c r="G5132" s="382" t="s">
        <v>1267</v>
      </c>
    </row>
    <row r="5133" spans="1:7" ht="34.5">
      <c r="A5133" s="371">
        <v>5122</v>
      </c>
      <c r="B5133" s="377">
        <v>1284</v>
      </c>
      <c r="C5133" s="378">
        <f>Matrix!B1286</f>
        <v>0</v>
      </c>
      <c r="D5133" s="425" t="s">
        <v>25813</v>
      </c>
      <c r="E5133" s="426" t="s">
        <v>25814</v>
      </c>
      <c r="F5133" s="381" t="s">
        <v>13337</v>
      </c>
      <c r="G5133" s="382" t="s">
        <v>1287</v>
      </c>
    </row>
    <row r="5134" spans="1:7" ht="51.75">
      <c r="A5134" s="371">
        <v>5123</v>
      </c>
      <c r="B5134" s="377">
        <v>1334</v>
      </c>
      <c r="C5134" s="378">
        <f>Matrix!B1336</f>
        <v>0</v>
      </c>
      <c r="D5134" s="425" t="s">
        <v>25813</v>
      </c>
      <c r="E5134" s="426" t="s">
        <v>25814</v>
      </c>
      <c r="F5134" s="381" t="s">
        <v>13387</v>
      </c>
      <c r="G5134" s="382" t="s">
        <v>1336</v>
      </c>
    </row>
    <row r="5135" spans="1:7" ht="42.75">
      <c r="A5135" s="371">
        <v>5124</v>
      </c>
      <c r="B5135" s="377">
        <v>1340</v>
      </c>
      <c r="C5135" s="378">
        <f>Matrix!B1342</f>
        <v>0</v>
      </c>
      <c r="D5135" s="425" t="s">
        <v>25813</v>
      </c>
      <c r="E5135" s="426" t="s">
        <v>25814</v>
      </c>
      <c r="F5135" s="381" t="s">
        <v>13393</v>
      </c>
      <c r="G5135" s="382" t="s">
        <v>1342</v>
      </c>
    </row>
    <row r="5136" spans="1:7" ht="33.75">
      <c r="A5136" s="371">
        <v>5125</v>
      </c>
      <c r="B5136" s="377">
        <v>1355</v>
      </c>
      <c r="C5136" s="378">
        <f>Matrix!B1357</f>
        <v>0</v>
      </c>
      <c r="D5136" s="425" t="s">
        <v>25813</v>
      </c>
      <c r="E5136" s="426" t="s">
        <v>25814</v>
      </c>
      <c r="F5136" s="381" t="s">
        <v>13408</v>
      </c>
      <c r="G5136" s="382" t="s">
        <v>1357</v>
      </c>
    </row>
    <row r="5137" spans="1:7" ht="34.5">
      <c r="A5137" s="371">
        <v>5126</v>
      </c>
      <c r="B5137" s="377">
        <v>1361</v>
      </c>
      <c r="C5137" s="378">
        <f>Matrix!B1363</f>
        <v>0</v>
      </c>
      <c r="D5137" s="425" t="s">
        <v>25813</v>
      </c>
      <c r="E5137" s="426" t="s">
        <v>25814</v>
      </c>
      <c r="F5137" s="381" t="s">
        <v>13414</v>
      </c>
      <c r="G5137" s="382" t="s">
        <v>1363</v>
      </c>
    </row>
    <row r="5138" spans="1:7" ht="33.75">
      <c r="A5138" s="371">
        <v>5127</v>
      </c>
      <c r="B5138" s="377">
        <v>1417</v>
      </c>
      <c r="C5138" s="378">
        <f>Matrix!B1419</f>
        <v>0</v>
      </c>
      <c r="D5138" s="425" t="s">
        <v>25813</v>
      </c>
      <c r="E5138" s="426" t="s">
        <v>25814</v>
      </c>
      <c r="F5138" s="381" t="s">
        <v>13470</v>
      </c>
      <c r="G5138" s="382" t="s">
        <v>1419</v>
      </c>
    </row>
    <row r="5139" spans="1:7" ht="34.5">
      <c r="A5139" s="371">
        <v>5128</v>
      </c>
      <c r="B5139" s="377">
        <v>1420</v>
      </c>
      <c r="C5139" s="378">
        <f>Matrix!B1422</f>
        <v>0</v>
      </c>
      <c r="D5139" s="425" t="s">
        <v>25813</v>
      </c>
      <c r="E5139" s="426" t="s">
        <v>25814</v>
      </c>
      <c r="F5139" s="381" t="s">
        <v>13473</v>
      </c>
      <c r="G5139" s="382" t="s">
        <v>1422</v>
      </c>
    </row>
    <row r="5140" spans="1:7" ht="33.75">
      <c r="A5140" s="371">
        <v>5129</v>
      </c>
      <c r="B5140" s="377">
        <v>1421</v>
      </c>
      <c r="C5140" s="378">
        <f>Matrix!B1423</f>
        <v>0</v>
      </c>
      <c r="D5140" s="425" t="s">
        <v>25813</v>
      </c>
      <c r="E5140" s="426" t="s">
        <v>25814</v>
      </c>
      <c r="F5140" s="381" t="s">
        <v>13474</v>
      </c>
      <c r="G5140" s="382" t="s">
        <v>1423</v>
      </c>
    </row>
    <row r="5141" spans="1:7" ht="33.75">
      <c r="A5141" s="371">
        <v>5130</v>
      </c>
      <c r="B5141" s="377">
        <v>1456</v>
      </c>
      <c r="C5141" s="378">
        <f>Matrix!B1458</f>
        <v>0</v>
      </c>
      <c r="D5141" s="425" t="s">
        <v>25813</v>
      </c>
      <c r="E5141" s="426" t="s">
        <v>25814</v>
      </c>
      <c r="F5141" s="381" t="s">
        <v>13509</v>
      </c>
      <c r="G5141" s="382" t="s">
        <v>1458</v>
      </c>
    </row>
    <row r="5142" spans="1:7" ht="33.75">
      <c r="A5142" s="371">
        <v>5131</v>
      </c>
      <c r="B5142" s="377">
        <v>1475</v>
      </c>
      <c r="C5142" s="378">
        <f>Matrix!B1477</f>
        <v>0</v>
      </c>
      <c r="D5142" s="425" t="s">
        <v>25813</v>
      </c>
      <c r="E5142" s="426" t="s">
        <v>25814</v>
      </c>
      <c r="F5142" s="381" t="s">
        <v>13528</v>
      </c>
      <c r="G5142" s="382" t="s">
        <v>1477</v>
      </c>
    </row>
    <row r="5143" spans="1:7" ht="34.5">
      <c r="A5143" s="371">
        <v>5132</v>
      </c>
      <c r="B5143" s="377">
        <v>1477</v>
      </c>
      <c r="C5143" s="378">
        <f>Matrix!B1479</f>
        <v>0</v>
      </c>
      <c r="D5143" s="425" t="s">
        <v>25813</v>
      </c>
      <c r="E5143" s="426" t="s">
        <v>25814</v>
      </c>
      <c r="F5143" s="381" t="s">
        <v>13530</v>
      </c>
      <c r="G5143" s="382" t="s">
        <v>1479</v>
      </c>
    </row>
    <row r="5144" spans="1:7" ht="34.5">
      <c r="A5144" s="371">
        <v>5133</v>
      </c>
      <c r="B5144" s="377">
        <v>1483</v>
      </c>
      <c r="C5144" s="378">
        <f>Matrix!B1485</f>
        <v>0</v>
      </c>
      <c r="D5144" s="425" t="s">
        <v>25813</v>
      </c>
      <c r="E5144" s="426" t="s">
        <v>25814</v>
      </c>
      <c r="F5144" s="381" t="s">
        <v>13536</v>
      </c>
      <c r="G5144" s="382" t="s">
        <v>1485</v>
      </c>
    </row>
    <row r="5145" spans="1:7" ht="34.5">
      <c r="A5145" s="371">
        <v>5134</v>
      </c>
      <c r="B5145" s="377">
        <v>1546</v>
      </c>
      <c r="C5145" s="378">
        <f>Matrix!B1548</f>
        <v>0</v>
      </c>
      <c r="D5145" s="425" t="s">
        <v>25813</v>
      </c>
      <c r="E5145" s="426" t="s">
        <v>25814</v>
      </c>
      <c r="F5145" s="381" t="s">
        <v>13599</v>
      </c>
      <c r="G5145" s="382" t="s">
        <v>1548</v>
      </c>
    </row>
    <row r="5146" spans="1:7" ht="33.75">
      <c r="A5146" s="371">
        <v>5135</v>
      </c>
      <c r="B5146" s="377">
        <v>1695</v>
      </c>
      <c r="C5146" s="378">
        <f>Matrix!B1697</f>
        <v>0</v>
      </c>
      <c r="D5146" s="425" t="s">
        <v>25813</v>
      </c>
      <c r="E5146" s="426" t="s">
        <v>25814</v>
      </c>
      <c r="F5146" s="381" t="s">
        <v>13746</v>
      </c>
      <c r="G5146" s="382" t="s">
        <v>1697</v>
      </c>
    </row>
    <row r="5147" spans="1:7" ht="33.75">
      <c r="A5147" s="371">
        <v>5136</v>
      </c>
      <c r="B5147" s="377">
        <v>1815</v>
      </c>
      <c r="C5147" s="378">
        <f>Matrix!B1817</f>
        <v>0</v>
      </c>
      <c r="D5147" s="425" t="s">
        <v>25813</v>
      </c>
      <c r="E5147" s="426" t="s">
        <v>25814</v>
      </c>
      <c r="F5147" s="381" t="s">
        <v>13866</v>
      </c>
      <c r="G5147" s="382" t="s">
        <v>1817</v>
      </c>
    </row>
    <row r="5148" spans="1:7" ht="42.75">
      <c r="A5148" s="371">
        <v>5137</v>
      </c>
      <c r="B5148" s="377">
        <v>1898</v>
      </c>
      <c r="C5148" s="378">
        <f>Matrix!B1900</f>
        <v>0</v>
      </c>
      <c r="D5148" s="425" t="s">
        <v>25813</v>
      </c>
      <c r="E5148" s="426" t="s">
        <v>25814</v>
      </c>
      <c r="F5148" s="381" t="s">
        <v>13949</v>
      </c>
      <c r="G5148" s="382" t="s">
        <v>1900</v>
      </c>
    </row>
    <row r="5149" spans="1:7" ht="42.75">
      <c r="A5149" s="371">
        <v>5138</v>
      </c>
      <c r="B5149" s="377">
        <v>1972</v>
      </c>
      <c r="C5149" s="378">
        <f>Matrix!B1974</f>
        <v>0</v>
      </c>
      <c r="D5149" s="425" t="s">
        <v>25813</v>
      </c>
      <c r="E5149" s="426" t="s">
        <v>25814</v>
      </c>
      <c r="F5149" s="381" t="s">
        <v>14023</v>
      </c>
      <c r="G5149" s="382" t="s">
        <v>1974</v>
      </c>
    </row>
    <row r="5150" spans="1:7" ht="33.75">
      <c r="A5150" s="371">
        <v>5139</v>
      </c>
      <c r="B5150" s="377">
        <v>2004</v>
      </c>
      <c r="C5150" s="378">
        <f>Matrix!B2006</f>
        <v>0</v>
      </c>
      <c r="D5150" s="425" t="s">
        <v>25813</v>
      </c>
      <c r="E5150" s="426" t="s">
        <v>25814</v>
      </c>
      <c r="F5150" s="381" t="s">
        <v>14055</v>
      </c>
      <c r="G5150" s="382" t="s">
        <v>2006</v>
      </c>
    </row>
    <row r="5151" spans="1:7" ht="34.5">
      <c r="A5151" s="371">
        <v>5140</v>
      </c>
      <c r="B5151" s="377">
        <v>2041</v>
      </c>
      <c r="C5151" s="378">
        <f>Matrix!B2043</f>
        <v>0</v>
      </c>
      <c r="D5151" s="425" t="s">
        <v>25813</v>
      </c>
      <c r="E5151" s="426" t="s">
        <v>25814</v>
      </c>
      <c r="F5151" s="381" t="s">
        <v>14092</v>
      </c>
      <c r="G5151" s="382" t="s">
        <v>2043</v>
      </c>
    </row>
    <row r="5152" spans="1:7" ht="42.75">
      <c r="A5152" s="371">
        <v>5141</v>
      </c>
      <c r="B5152" s="377">
        <v>2108</v>
      </c>
      <c r="C5152" s="378">
        <f>Matrix!B2110</f>
        <v>0</v>
      </c>
      <c r="D5152" s="425" t="s">
        <v>25813</v>
      </c>
      <c r="E5152" s="426" t="s">
        <v>25814</v>
      </c>
      <c r="F5152" s="381" t="s">
        <v>14159</v>
      </c>
      <c r="G5152" s="382" t="s">
        <v>2110</v>
      </c>
    </row>
    <row r="5153" spans="1:7" ht="33.75">
      <c r="A5153" s="371">
        <v>5142</v>
      </c>
      <c r="B5153" s="377">
        <v>2116</v>
      </c>
      <c r="C5153" s="378">
        <f>Matrix!B2118</f>
        <v>0</v>
      </c>
      <c r="D5153" s="425" t="s">
        <v>25813</v>
      </c>
      <c r="E5153" s="426" t="s">
        <v>25814</v>
      </c>
      <c r="F5153" s="381" t="s">
        <v>14167</v>
      </c>
      <c r="G5153" s="382" t="s">
        <v>2118</v>
      </c>
    </row>
    <row r="5154" spans="1:7" ht="34.5">
      <c r="A5154" s="371">
        <v>5143</v>
      </c>
      <c r="B5154" s="377">
        <v>2157</v>
      </c>
      <c r="C5154" s="378">
        <f>Matrix!B2159</f>
        <v>0</v>
      </c>
      <c r="D5154" s="425" t="s">
        <v>25813</v>
      </c>
      <c r="E5154" s="426" t="s">
        <v>25814</v>
      </c>
      <c r="F5154" s="381" t="s">
        <v>14207</v>
      </c>
      <c r="G5154" s="382" t="s">
        <v>2159</v>
      </c>
    </row>
    <row r="5155" spans="1:7" ht="34.5">
      <c r="A5155" s="371">
        <v>5144</v>
      </c>
      <c r="B5155" s="377">
        <v>2170</v>
      </c>
      <c r="C5155" s="378">
        <f>Matrix!B2172</f>
        <v>0</v>
      </c>
      <c r="D5155" s="425" t="s">
        <v>25813</v>
      </c>
      <c r="E5155" s="426" t="s">
        <v>25814</v>
      </c>
      <c r="F5155" s="381" t="s">
        <v>14220</v>
      </c>
      <c r="G5155" s="382" t="s">
        <v>2172</v>
      </c>
    </row>
    <row r="5156" spans="1:7" ht="34.5">
      <c r="A5156" s="371">
        <v>5145</v>
      </c>
      <c r="B5156" s="377">
        <v>2511</v>
      </c>
      <c r="C5156" s="378">
        <f>Matrix!B2513</f>
        <v>0</v>
      </c>
      <c r="D5156" s="425" t="s">
        <v>25813</v>
      </c>
      <c r="E5156" s="426" t="s">
        <v>25814</v>
      </c>
      <c r="F5156" s="381" t="s">
        <v>14561</v>
      </c>
      <c r="G5156" s="382" t="s">
        <v>2511</v>
      </c>
    </row>
    <row r="5157" spans="1:7" ht="33.75">
      <c r="A5157" s="371">
        <v>5146</v>
      </c>
      <c r="B5157" s="377">
        <v>2589</v>
      </c>
      <c r="C5157" s="378">
        <f>Matrix!B2591</f>
        <v>0</v>
      </c>
      <c r="D5157" s="425" t="s">
        <v>25813</v>
      </c>
      <c r="E5157" s="426" t="s">
        <v>25814</v>
      </c>
      <c r="F5157" s="381" t="s">
        <v>14639</v>
      </c>
      <c r="G5157" s="382" t="s">
        <v>2589</v>
      </c>
    </row>
    <row r="5158" spans="1:7" ht="42.75">
      <c r="A5158" s="371">
        <v>5147</v>
      </c>
      <c r="B5158" s="377">
        <v>2675</v>
      </c>
      <c r="C5158" s="378">
        <f>Matrix!B2677</f>
        <v>0</v>
      </c>
      <c r="D5158" s="425" t="s">
        <v>25813</v>
      </c>
      <c r="E5158" s="426" t="s">
        <v>25814</v>
      </c>
      <c r="F5158" s="381" t="s">
        <v>14725</v>
      </c>
      <c r="G5158" s="382" t="s">
        <v>2675</v>
      </c>
    </row>
    <row r="5159" spans="1:7" ht="33.75">
      <c r="A5159" s="371">
        <v>5148</v>
      </c>
      <c r="B5159" s="377">
        <v>2676</v>
      </c>
      <c r="C5159" s="378">
        <f>Matrix!B2678</f>
        <v>0</v>
      </c>
      <c r="D5159" s="425" t="s">
        <v>25813</v>
      </c>
      <c r="E5159" s="426" t="s">
        <v>25814</v>
      </c>
      <c r="F5159" s="381" t="s">
        <v>14726</v>
      </c>
      <c r="G5159" s="382" t="s">
        <v>2676</v>
      </c>
    </row>
    <row r="5160" spans="1:7" ht="34.5">
      <c r="A5160" s="371">
        <v>5149</v>
      </c>
      <c r="B5160" s="377">
        <v>2690</v>
      </c>
      <c r="C5160" s="378">
        <f>Matrix!B2692</f>
        <v>0</v>
      </c>
      <c r="D5160" s="425" t="s">
        <v>25813</v>
      </c>
      <c r="E5160" s="426" t="s">
        <v>25814</v>
      </c>
      <c r="F5160" s="381" t="s">
        <v>14740</v>
      </c>
      <c r="G5160" s="382" t="s">
        <v>2690</v>
      </c>
    </row>
    <row r="5161" spans="1:7" ht="34.5">
      <c r="A5161" s="371">
        <v>5150</v>
      </c>
      <c r="B5161" s="377">
        <v>2695</v>
      </c>
      <c r="C5161" s="378">
        <f>Matrix!B2697</f>
        <v>0</v>
      </c>
      <c r="D5161" s="425" t="s">
        <v>25813</v>
      </c>
      <c r="E5161" s="426" t="s">
        <v>25814</v>
      </c>
      <c r="F5161" s="381" t="s">
        <v>14745</v>
      </c>
      <c r="G5161" s="382" t="s">
        <v>2695</v>
      </c>
    </row>
    <row r="5162" spans="1:7" ht="34.5">
      <c r="A5162" s="371">
        <v>5151</v>
      </c>
      <c r="B5162" s="377">
        <v>2696</v>
      </c>
      <c r="C5162" s="378">
        <f>Matrix!B2698</f>
        <v>0</v>
      </c>
      <c r="D5162" s="425" t="s">
        <v>25813</v>
      </c>
      <c r="E5162" s="426" t="s">
        <v>25814</v>
      </c>
      <c r="F5162" s="381" t="s">
        <v>14746</v>
      </c>
      <c r="G5162" s="382" t="s">
        <v>2696</v>
      </c>
    </row>
    <row r="5163" spans="1:7" ht="34.5">
      <c r="A5163" s="371">
        <v>5152</v>
      </c>
      <c r="B5163" s="377">
        <v>2703</v>
      </c>
      <c r="C5163" s="378">
        <f>Matrix!B2705</f>
        <v>0</v>
      </c>
      <c r="D5163" s="425" t="s">
        <v>25813</v>
      </c>
      <c r="E5163" s="426" t="s">
        <v>25814</v>
      </c>
      <c r="F5163" s="381" t="s">
        <v>14753</v>
      </c>
      <c r="G5163" s="382" t="s">
        <v>2703</v>
      </c>
    </row>
    <row r="5164" spans="1:7" ht="34.5">
      <c r="A5164" s="371">
        <v>5153</v>
      </c>
      <c r="B5164" s="377">
        <v>2719</v>
      </c>
      <c r="C5164" s="378">
        <f>Matrix!B2721</f>
        <v>0</v>
      </c>
      <c r="D5164" s="425" t="s">
        <v>25813</v>
      </c>
      <c r="E5164" s="426" t="s">
        <v>25814</v>
      </c>
      <c r="F5164" s="381" t="s">
        <v>14769</v>
      </c>
      <c r="G5164" s="382" t="s">
        <v>2719</v>
      </c>
    </row>
    <row r="5165" spans="1:7" ht="33.75">
      <c r="A5165" s="371">
        <v>5154</v>
      </c>
      <c r="B5165" s="377">
        <v>2727</v>
      </c>
      <c r="C5165" s="378">
        <f>Matrix!B2729</f>
        <v>0</v>
      </c>
      <c r="D5165" s="425" t="s">
        <v>25813</v>
      </c>
      <c r="E5165" s="426" t="s">
        <v>25814</v>
      </c>
      <c r="F5165" s="381" t="s">
        <v>14777</v>
      </c>
      <c r="G5165" s="382" t="s">
        <v>2727</v>
      </c>
    </row>
    <row r="5166" spans="1:7" ht="33.75">
      <c r="A5166" s="371">
        <v>5155</v>
      </c>
      <c r="B5166" s="377">
        <v>2728</v>
      </c>
      <c r="C5166" s="378">
        <f>Matrix!B2730</f>
        <v>0</v>
      </c>
      <c r="D5166" s="425" t="s">
        <v>25813</v>
      </c>
      <c r="E5166" s="426" t="s">
        <v>25814</v>
      </c>
      <c r="F5166" s="381" t="s">
        <v>14778</v>
      </c>
      <c r="G5166" s="382" t="s">
        <v>2728</v>
      </c>
    </row>
    <row r="5167" spans="1:7" ht="33.75">
      <c r="A5167" s="371">
        <v>5156</v>
      </c>
      <c r="B5167" s="377">
        <v>2835</v>
      </c>
      <c r="C5167" s="378">
        <f>Matrix!B2837</f>
        <v>0</v>
      </c>
      <c r="D5167" s="425" t="s">
        <v>25813</v>
      </c>
      <c r="E5167" s="426" t="s">
        <v>25814</v>
      </c>
      <c r="F5167" s="381" t="s">
        <v>14885</v>
      </c>
      <c r="G5167" s="382" t="s">
        <v>2835</v>
      </c>
    </row>
    <row r="5168" spans="1:7" ht="34.5">
      <c r="A5168" s="371">
        <v>5157</v>
      </c>
      <c r="B5168" s="377">
        <v>2934</v>
      </c>
      <c r="C5168" s="378">
        <f>Matrix!B2936</f>
        <v>0</v>
      </c>
      <c r="D5168" s="425" t="s">
        <v>25813</v>
      </c>
      <c r="E5168" s="426" t="s">
        <v>25814</v>
      </c>
      <c r="F5168" s="381" t="s">
        <v>14984</v>
      </c>
      <c r="G5168" s="382" t="s">
        <v>2934</v>
      </c>
    </row>
    <row r="5169" spans="1:7" ht="33.75">
      <c r="A5169" s="371">
        <v>5158</v>
      </c>
      <c r="B5169" s="377">
        <v>2957</v>
      </c>
      <c r="C5169" s="378">
        <f>Matrix!B2959</f>
        <v>0</v>
      </c>
      <c r="D5169" s="425" t="s">
        <v>25813</v>
      </c>
      <c r="E5169" s="426" t="s">
        <v>25814</v>
      </c>
      <c r="F5169" s="381" t="s">
        <v>15007</v>
      </c>
      <c r="G5169" s="382" t="s">
        <v>2957</v>
      </c>
    </row>
    <row r="5170" spans="1:7" ht="33.75">
      <c r="A5170" s="371">
        <v>5159</v>
      </c>
      <c r="B5170" s="377">
        <v>3104</v>
      </c>
      <c r="C5170" s="378">
        <f>Matrix!B3106</f>
        <v>0</v>
      </c>
      <c r="D5170" s="425" t="s">
        <v>25813</v>
      </c>
      <c r="E5170" s="426" t="s">
        <v>25814</v>
      </c>
      <c r="F5170" s="381" t="s">
        <v>15135</v>
      </c>
      <c r="G5170" s="382" t="s">
        <v>3107</v>
      </c>
    </row>
    <row r="5171" spans="1:7" ht="34.5">
      <c r="A5171" s="371">
        <v>5160</v>
      </c>
      <c r="B5171" s="377">
        <v>3171</v>
      </c>
      <c r="C5171" s="378">
        <f>Matrix!B3173</f>
        <v>0</v>
      </c>
      <c r="D5171" s="425" t="s">
        <v>25813</v>
      </c>
      <c r="E5171" s="426" t="s">
        <v>25814</v>
      </c>
      <c r="F5171" s="381" t="s">
        <v>15201</v>
      </c>
      <c r="G5171" s="382" t="s">
        <v>3174</v>
      </c>
    </row>
    <row r="5172" spans="1:7" ht="33.75">
      <c r="A5172" s="371">
        <v>5161</v>
      </c>
      <c r="B5172" s="377">
        <v>3217</v>
      </c>
      <c r="C5172" s="378">
        <f>Matrix!B3219</f>
        <v>0</v>
      </c>
      <c r="D5172" s="425" t="s">
        <v>25813</v>
      </c>
      <c r="E5172" s="426" t="s">
        <v>25814</v>
      </c>
      <c r="F5172" s="381" t="s">
        <v>15236</v>
      </c>
      <c r="G5172" s="382" t="s">
        <v>3220</v>
      </c>
    </row>
    <row r="5173" spans="1:7" ht="34.5">
      <c r="A5173" s="371">
        <v>5162</v>
      </c>
      <c r="B5173" s="377">
        <v>3222</v>
      </c>
      <c r="C5173" s="378">
        <f>Matrix!B3224</f>
        <v>0</v>
      </c>
      <c r="D5173" s="425" t="s">
        <v>25813</v>
      </c>
      <c r="E5173" s="426" t="s">
        <v>25814</v>
      </c>
      <c r="F5173" s="381" t="s">
        <v>15241</v>
      </c>
      <c r="G5173" s="382" t="s">
        <v>3224</v>
      </c>
    </row>
    <row r="5174" spans="1:7" ht="33.75">
      <c r="A5174" s="371">
        <v>5163</v>
      </c>
      <c r="B5174" s="377">
        <v>3443</v>
      </c>
      <c r="C5174" s="378">
        <f>Matrix!B3445</f>
        <v>0</v>
      </c>
      <c r="D5174" s="425" t="s">
        <v>25813</v>
      </c>
      <c r="E5174" s="426" t="s">
        <v>25814</v>
      </c>
      <c r="F5174" s="381" t="s">
        <v>15432</v>
      </c>
      <c r="G5174" s="382" t="s">
        <v>3448</v>
      </c>
    </row>
    <row r="5175" spans="1:7" ht="34.5">
      <c r="A5175" s="371">
        <v>5164</v>
      </c>
      <c r="B5175" s="377">
        <v>3444</v>
      </c>
      <c r="C5175" s="378">
        <f>Matrix!B3446</f>
        <v>0</v>
      </c>
      <c r="D5175" s="425" t="s">
        <v>25813</v>
      </c>
      <c r="E5175" s="426" t="s">
        <v>25814</v>
      </c>
      <c r="F5175" s="381" t="s">
        <v>15433</v>
      </c>
      <c r="G5175" s="382" t="s">
        <v>3449</v>
      </c>
    </row>
    <row r="5176" spans="1:7" ht="34.5">
      <c r="A5176" s="371">
        <v>5165</v>
      </c>
      <c r="B5176" s="377">
        <v>3445</v>
      </c>
      <c r="C5176" s="378">
        <f>Matrix!B3447</f>
        <v>0</v>
      </c>
      <c r="D5176" s="425" t="s">
        <v>25813</v>
      </c>
      <c r="E5176" s="426" t="s">
        <v>25814</v>
      </c>
      <c r="F5176" s="381" t="s">
        <v>15434</v>
      </c>
      <c r="G5176" s="382" t="s">
        <v>3450</v>
      </c>
    </row>
    <row r="5177" spans="1:7" ht="34.5">
      <c r="A5177" s="371">
        <v>5166</v>
      </c>
      <c r="B5177" s="377">
        <v>3446</v>
      </c>
      <c r="C5177" s="378">
        <f>Matrix!B3448</f>
        <v>0</v>
      </c>
      <c r="D5177" s="425" t="s">
        <v>25813</v>
      </c>
      <c r="E5177" s="426" t="s">
        <v>25814</v>
      </c>
      <c r="F5177" s="381" t="s">
        <v>15435</v>
      </c>
      <c r="G5177" s="382" t="s">
        <v>3451</v>
      </c>
    </row>
    <row r="5178" spans="1:7" ht="34.5">
      <c r="A5178" s="371">
        <v>5167</v>
      </c>
      <c r="B5178" s="377">
        <v>3447</v>
      </c>
      <c r="C5178" s="378">
        <f>Matrix!B3449</f>
        <v>0</v>
      </c>
      <c r="D5178" s="425" t="s">
        <v>25813</v>
      </c>
      <c r="E5178" s="426" t="s">
        <v>25814</v>
      </c>
      <c r="F5178" s="381" t="s">
        <v>15436</v>
      </c>
      <c r="G5178" s="382" t="s">
        <v>3452</v>
      </c>
    </row>
    <row r="5179" spans="1:7" ht="33.75">
      <c r="A5179" s="371">
        <v>5168</v>
      </c>
      <c r="B5179" s="377">
        <v>3448</v>
      </c>
      <c r="C5179" s="378">
        <f>Matrix!B3450</f>
        <v>0</v>
      </c>
      <c r="D5179" s="425" t="s">
        <v>25813</v>
      </c>
      <c r="E5179" s="426" t="s">
        <v>25814</v>
      </c>
      <c r="F5179" s="381" t="s">
        <v>15437</v>
      </c>
      <c r="G5179" s="382" t="s">
        <v>3453</v>
      </c>
    </row>
    <row r="5180" spans="1:7" ht="34.5">
      <c r="A5180" s="371">
        <v>5169</v>
      </c>
      <c r="B5180" s="377">
        <v>3449</v>
      </c>
      <c r="C5180" s="378">
        <f>Matrix!B3451</f>
        <v>0</v>
      </c>
      <c r="D5180" s="425" t="s">
        <v>25813</v>
      </c>
      <c r="E5180" s="426" t="s">
        <v>25814</v>
      </c>
      <c r="F5180" s="381" t="s">
        <v>15438</v>
      </c>
      <c r="G5180" s="382" t="s">
        <v>3454</v>
      </c>
    </row>
    <row r="5181" spans="1:7" ht="33.75">
      <c r="A5181" s="371">
        <v>5170</v>
      </c>
      <c r="B5181" s="377">
        <v>3450</v>
      </c>
      <c r="C5181" s="378">
        <f>Matrix!B3452</f>
        <v>0</v>
      </c>
      <c r="D5181" s="425" t="s">
        <v>25813</v>
      </c>
      <c r="E5181" s="426" t="s">
        <v>25814</v>
      </c>
      <c r="F5181" s="381" t="s">
        <v>15439</v>
      </c>
      <c r="G5181" s="382" t="s">
        <v>3455</v>
      </c>
    </row>
    <row r="5182" spans="1:7" ht="33.75">
      <c r="A5182" s="371">
        <v>5171</v>
      </c>
      <c r="B5182" s="377">
        <v>3451</v>
      </c>
      <c r="C5182" s="378">
        <f>Matrix!B3453</f>
        <v>0</v>
      </c>
      <c r="D5182" s="425" t="s">
        <v>25813</v>
      </c>
      <c r="E5182" s="426" t="s">
        <v>25814</v>
      </c>
      <c r="F5182" s="381" t="s">
        <v>15440</v>
      </c>
      <c r="G5182" s="382" t="s">
        <v>3456</v>
      </c>
    </row>
    <row r="5183" spans="1:7" ht="34.5">
      <c r="A5183" s="371">
        <v>5172</v>
      </c>
      <c r="B5183" s="377">
        <v>3452</v>
      </c>
      <c r="C5183" s="378">
        <f>Matrix!B3454</f>
        <v>0</v>
      </c>
      <c r="D5183" s="425" t="s">
        <v>25813</v>
      </c>
      <c r="E5183" s="426" t="s">
        <v>25814</v>
      </c>
      <c r="F5183" s="381" t="s">
        <v>15441</v>
      </c>
      <c r="G5183" s="382" t="s">
        <v>3457</v>
      </c>
    </row>
    <row r="5184" spans="1:7" ht="34.5">
      <c r="A5184" s="371">
        <v>5173</v>
      </c>
      <c r="B5184" s="377">
        <v>3453</v>
      </c>
      <c r="C5184" s="378">
        <f>Matrix!B3455</f>
        <v>0</v>
      </c>
      <c r="D5184" s="425" t="s">
        <v>25813</v>
      </c>
      <c r="E5184" s="426" t="s">
        <v>25814</v>
      </c>
      <c r="F5184" s="381" t="s">
        <v>15442</v>
      </c>
      <c r="G5184" s="382" t="s">
        <v>3458</v>
      </c>
    </row>
    <row r="5185" spans="1:7" ht="34.5">
      <c r="A5185" s="371">
        <v>5174</v>
      </c>
      <c r="B5185" s="377">
        <v>3454</v>
      </c>
      <c r="C5185" s="378">
        <f>Matrix!B3456</f>
        <v>0</v>
      </c>
      <c r="D5185" s="425" t="s">
        <v>25813</v>
      </c>
      <c r="E5185" s="426" t="s">
        <v>25814</v>
      </c>
      <c r="F5185" s="381" t="s">
        <v>15443</v>
      </c>
      <c r="G5185" s="382" t="s">
        <v>3459</v>
      </c>
    </row>
    <row r="5186" spans="1:7" ht="33.75">
      <c r="A5186" s="371">
        <v>5175</v>
      </c>
      <c r="B5186" s="377">
        <v>3455</v>
      </c>
      <c r="C5186" s="378">
        <f>Matrix!B3457</f>
        <v>0</v>
      </c>
      <c r="D5186" s="425" t="s">
        <v>25813</v>
      </c>
      <c r="E5186" s="426" t="s">
        <v>25814</v>
      </c>
      <c r="F5186" s="381" t="s">
        <v>15444</v>
      </c>
      <c r="G5186" s="382" t="s">
        <v>3460</v>
      </c>
    </row>
    <row r="5187" spans="1:7" ht="34.5">
      <c r="A5187" s="371">
        <v>5176</v>
      </c>
      <c r="B5187" s="377">
        <v>3456</v>
      </c>
      <c r="C5187" s="378">
        <f>Matrix!B3458</f>
        <v>0</v>
      </c>
      <c r="D5187" s="425" t="s">
        <v>25813</v>
      </c>
      <c r="E5187" s="426" t="s">
        <v>25814</v>
      </c>
      <c r="F5187" s="381" t="s">
        <v>15445</v>
      </c>
      <c r="G5187" s="382" t="s">
        <v>3461</v>
      </c>
    </row>
    <row r="5188" spans="1:7" ht="33.75">
      <c r="A5188" s="371">
        <v>5177</v>
      </c>
      <c r="B5188" s="377">
        <v>3457</v>
      </c>
      <c r="C5188" s="378">
        <f>Matrix!B3459</f>
        <v>0</v>
      </c>
      <c r="D5188" s="425" t="s">
        <v>25813</v>
      </c>
      <c r="E5188" s="426" t="s">
        <v>25814</v>
      </c>
      <c r="F5188" s="381" t="s">
        <v>15446</v>
      </c>
      <c r="G5188" s="382" t="s">
        <v>3462</v>
      </c>
    </row>
    <row r="5189" spans="1:7" ht="34.5">
      <c r="A5189" s="371">
        <v>5178</v>
      </c>
      <c r="B5189" s="377">
        <v>3458</v>
      </c>
      <c r="C5189" s="378">
        <f>Matrix!B3460</f>
        <v>0</v>
      </c>
      <c r="D5189" s="425" t="s">
        <v>25813</v>
      </c>
      <c r="E5189" s="426" t="s">
        <v>25814</v>
      </c>
      <c r="F5189" s="381" t="s">
        <v>15447</v>
      </c>
      <c r="G5189" s="382" t="s">
        <v>3463</v>
      </c>
    </row>
    <row r="5190" spans="1:7" ht="33.75">
      <c r="A5190" s="371">
        <v>5179</v>
      </c>
      <c r="B5190" s="377">
        <v>3459</v>
      </c>
      <c r="C5190" s="378">
        <f>Matrix!B3461</f>
        <v>0</v>
      </c>
      <c r="D5190" s="425" t="s">
        <v>25813</v>
      </c>
      <c r="E5190" s="426" t="s">
        <v>25814</v>
      </c>
      <c r="F5190" s="381" t="s">
        <v>15448</v>
      </c>
      <c r="G5190" s="382" t="s">
        <v>3464</v>
      </c>
    </row>
    <row r="5191" spans="1:7" ht="34.5">
      <c r="A5191" s="371">
        <v>5180</v>
      </c>
      <c r="B5191" s="377">
        <v>3460</v>
      </c>
      <c r="C5191" s="378">
        <f>Matrix!B3462</f>
        <v>0</v>
      </c>
      <c r="D5191" s="425" t="s">
        <v>25813</v>
      </c>
      <c r="E5191" s="426" t="s">
        <v>25814</v>
      </c>
      <c r="F5191" s="381" t="s">
        <v>15449</v>
      </c>
      <c r="G5191" s="382" t="s">
        <v>3465</v>
      </c>
    </row>
    <row r="5192" spans="1:7" ht="42.75">
      <c r="A5192" s="371">
        <v>5181</v>
      </c>
      <c r="B5192" s="377">
        <v>3461</v>
      </c>
      <c r="C5192" s="378">
        <f>Matrix!B3463</f>
        <v>0</v>
      </c>
      <c r="D5192" s="425" t="s">
        <v>25813</v>
      </c>
      <c r="E5192" s="426" t="s">
        <v>25814</v>
      </c>
      <c r="F5192" s="381" t="s">
        <v>15450</v>
      </c>
      <c r="G5192" s="382" t="s">
        <v>3466</v>
      </c>
    </row>
    <row r="5193" spans="1:7" ht="34.5">
      <c r="A5193" s="371">
        <v>5182</v>
      </c>
      <c r="B5193" s="377">
        <v>3462</v>
      </c>
      <c r="C5193" s="378">
        <f>Matrix!B3464</f>
        <v>0</v>
      </c>
      <c r="D5193" s="425" t="s">
        <v>25813</v>
      </c>
      <c r="E5193" s="426" t="s">
        <v>25814</v>
      </c>
      <c r="F5193" s="381" t="s">
        <v>15451</v>
      </c>
      <c r="G5193" s="382" t="s">
        <v>3467</v>
      </c>
    </row>
    <row r="5194" spans="1:7" ht="34.5">
      <c r="A5194" s="371">
        <v>5183</v>
      </c>
      <c r="B5194" s="377">
        <v>3463</v>
      </c>
      <c r="C5194" s="378">
        <f>Matrix!B3465</f>
        <v>0</v>
      </c>
      <c r="D5194" s="425" t="s">
        <v>25813</v>
      </c>
      <c r="E5194" s="426" t="s">
        <v>25814</v>
      </c>
      <c r="F5194" s="381" t="s">
        <v>15452</v>
      </c>
      <c r="G5194" s="382" t="s">
        <v>3468</v>
      </c>
    </row>
    <row r="5195" spans="1:7" ht="34.5">
      <c r="A5195" s="371">
        <v>5184</v>
      </c>
      <c r="B5195" s="377">
        <v>3464</v>
      </c>
      <c r="C5195" s="378">
        <f>Matrix!B3466</f>
        <v>0</v>
      </c>
      <c r="D5195" s="425" t="s">
        <v>25813</v>
      </c>
      <c r="E5195" s="426" t="s">
        <v>25814</v>
      </c>
      <c r="F5195" s="381" t="s">
        <v>15453</v>
      </c>
      <c r="G5195" s="382" t="s">
        <v>3469</v>
      </c>
    </row>
    <row r="5196" spans="1:7" ht="34.5">
      <c r="A5196" s="371">
        <v>5185</v>
      </c>
      <c r="B5196" s="377">
        <v>3465</v>
      </c>
      <c r="C5196" s="378">
        <f>Matrix!B3467</f>
        <v>0</v>
      </c>
      <c r="D5196" s="425" t="s">
        <v>25813</v>
      </c>
      <c r="E5196" s="426" t="s">
        <v>25814</v>
      </c>
      <c r="F5196" s="381" t="s">
        <v>15454</v>
      </c>
      <c r="G5196" s="382" t="s">
        <v>3470</v>
      </c>
    </row>
    <row r="5197" spans="1:7" ht="34.5">
      <c r="A5197" s="371">
        <v>5186</v>
      </c>
      <c r="B5197" s="377">
        <v>3466</v>
      </c>
      <c r="C5197" s="378">
        <f>Matrix!B3468</f>
        <v>0</v>
      </c>
      <c r="D5197" s="425" t="s">
        <v>25813</v>
      </c>
      <c r="E5197" s="426" t="s">
        <v>25814</v>
      </c>
      <c r="F5197" s="381" t="s">
        <v>15455</v>
      </c>
      <c r="G5197" s="382" t="s">
        <v>3471</v>
      </c>
    </row>
    <row r="5198" spans="1:7" ht="34.5">
      <c r="A5198" s="371">
        <v>5187</v>
      </c>
      <c r="B5198" s="377">
        <v>3467</v>
      </c>
      <c r="C5198" s="378">
        <f>Matrix!B3469</f>
        <v>0</v>
      </c>
      <c r="D5198" s="425" t="s">
        <v>25813</v>
      </c>
      <c r="E5198" s="426" t="s">
        <v>25814</v>
      </c>
      <c r="F5198" s="381" t="s">
        <v>15456</v>
      </c>
      <c r="G5198" s="382" t="s">
        <v>3472</v>
      </c>
    </row>
    <row r="5199" spans="1:7" ht="34.5">
      <c r="A5199" s="371">
        <v>5188</v>
      </c>
      <c r="B5199" s="377">
        <v>3468</v>
      </c>
      <c r="C5199" s="378">
        <f>Matrix!B3470</f>
        <v>0</v>
      </c>
      <c r="D5199" s="425" t="s">
        <v>25813</v>
      </c>
      <c r="E5199" s="426" t="s">
        <v>25814</v>
      </c>
      <c r="F5199" s="381" t="s">
        <v>15457</v>
      </c>
      <c r="G5199" s="382" t="s">
        <v>3473</v>
      </c>
    </row>
    <row r="5200" spans="1:7" ht="34.5">
      <c r="A5200" s="371">
        <v>5189</v>
      </c>
      <c r="B5200" s="377">
        <v>3469</v>
      </c>
      <c r="C5200" s="378">
        <f>Matrix!B3471</f>
        <v>0</v>
      </c>
      <c r="D5200" s="425" t="s">
        <v>25813</v>
      </c>
      <c r="E5200" s="426" t="s">
        <v>25814</v>
      </c>
      <c r="F5200" s="381" t="s">
        <v>15458</v>
      </c>
      <c r="G5200" s="382" t="s">
        <v>3474</v>
      </c>
    </row>
    <row r="5201" spans="1:7" ht="34.5">
      <c r="A5201" s="371">
        <v>5190</v>
      </c>
      <c r="B5201" s="377">
        <v>3470</v>
      </c>
      <c r="C5201" s="378">
        <f>Matrix!B3472</f>
        <v>0</v>
      </c>
      <c r="D5201" s="425" t="s">
        <v>25813</v>
      </c>
      <c r="E5201" s="426" t="s">
        <v>25814</v>
      </c>
      <c r="F5201" s="381" t="s">
        <v>15459</v>
      </c>
      <c r="G5201" s="382" t="s">
        <v>3475</v>
      </c>
    </row>
    <row r="5202" spans="1:7" ht="33.75">
      <c r="A5202" s="371">
        <v>5191</v>
      </c>
      <c r="B5202" s="377">
        <v>3471</v>
      </c>
      <c r="C5202" s="378">
        <f>Matrix!B3473</f>
        <v>0</v>
      </c>
      <c r="D5202" s="425" t="s">
        <v>25813</v>
      </c>
      <c r="E5202" s="426" t="s">
        <v>25814</v>
      </c>
      <c r="F5202" s="381" t="s">
        <v>15460</v>
      </c>
      <c r="G5202" s="382" t="s">
        <v>3476</v>
      </c>
    </row>
    <row r="5203" spans="1:7" ht="34.5">
      <c r="A5203" s="371">
        <v>5192</v>
      </c>
      <c r="B5203" s="377">
        <v>3472</v>
      </c>
      <c r="C5203" s="378">
        <f>Matrix!B3474</f>
        <v>0</v>
      </c>
      <c r="D5203" s="425" t="s">
        <v>25813</v>
      </c>
      <c r="E5203" s="426" t="s">
        <v>25814</v>
      </c>
      <c r="F5203" s="381" t="s">
        <v>15461</v>
      </c>
      <c r="G5203" s="382" t="s">
        <v>3477</v>
      </c>
    </row>
    <row r="5204" spans="1:7" ht="34.5">
      <c r="A5204" s="371">
        <v>5193</v>
      </c>
      <c r="B5204" s="377">
        <v>3473</v>
      </c>
      <c r="C5204" s="378">
        <f>Matrix!B3475</f>
        <v>0</v>
      </c>
      <c r="D5204" s="425" t="s">
        <v>25813</v>
      </c>
      <c r="E5204" s="426" t="s">
        <v>25814</v>
      </c>
      <c r="F5204" s="381" t="s">
        <v>15462</v>
      </c>
      <c r="G5204" s="382" t="s">
        <v>3478</v>
      </c>
    </row>
    <row r="5205" spans="1:7" ht="33.75">
      <c r="A5205" s="371">
        <v>5194</v>
      </c>
      <c r="B5205" s="377">
        <v>3474</v>
      </c>
      <c r="C5205" s="378">
        <f>Matrix!B3476</f>
        <v>0</v>
      </c>
      <c r="D5205" s="425" t="s">
        <v>25813</v>
      </c>
      <c r="E5205" s="426" t="s">
        <v>25814</v>
      </c>
      <c r="F5205" s="381" t="s">
        <v>15463</v>
      </c>
      <c r="G5205" s="382" t="s">
        <v>3479</v>
      </c>
    </row>
    <row r="5206" spans="1:7" ht="33.75">
      <c r="A5206" s="371">
        <v>5195</v>
      </c>
      <c r="B5206" s="377">
        <v>3475</v>
      </c>
      <c r="C5206" s="378">
        <f>Matrix!B3477</f>
        <v>0</v>
      </c>
      <c r="D5206" s="425" t="s">
        <v>25813</v>
      </c>
      <c r="E5206" s="426" t="s">
        <v>25814</v>
      </c>
      <c r="F5206" s="381" t="s">
        <v>15464</v>
      </c>
      <c r="G5206" s="382" t="s">
        <v>3480</v>
      </c>
    </row>
    <row r="5207" spans="1:7" ht="34.5">
      <c r="A5207" s="371">
        <v>5196</v>
      </c>
      <c r="B5207" s="377">
        <v>3476</v>
      </c>
      <c r="C5207" s="378">
        <f>Matrix!B3478</f>
        <v>0</v>
      </c>
      <c r="D5207" s="425" t="s">
        <v>25813</v>
      </c>
      <c r="E5207" s="426" t="s">
        <v>25814</v>
      </c>
      <c r="F5207" s="381" t="s">
        <v>15465</v>
      </c>
      <c r="G5207" s="382" t="s">
        <v>3481</v>
      </c>
    </row>
    <row r="5208" spans="1:7" ht="34.5">
      <c r="A5208" s="371">
        <v>5197</v>
      </c>
      <c r="B5208" s="377">
        <v>3477</v>
      </c>
      <c r="C5208" s="378">
        <f>Matrix!B3479</f>
        <v>0</v>
      </c>
      <c r="D5208" s="425" t="s">
        <v>25813</v>
      </c>
      <c r="E5208" s="426" t="s">
        <v>25814</v>
      </c>
      <c r="F5208" s="381" t="s">
        <v>15466</v>
      </c>
      <c r="G5208" s="382" t="s">
        <v>3482</v>
      </c>
    </row>
    <row r="5209" spans="1:7" ht="34.5">
      <c r="A5209" s="371">
        <v>5198</v>
      </c>
      <c r="B5209" s="377">
        <v>3478</v>
      </c>
      <c r="C5209" s="378">
        <f>Matrix!B3480</f>
        <v>0</v>
      </c>
      <c r="D5209" s="425" t="s">
        <v>25813</v>
      </c>
      <c r="E5209" s="426" t="s">
        <v>25814</v>
      </c>
      <c r="F5209" s="381" t="s">
        <v>15467</v>
      </c>
      <c r="G5209" s="382" t="s">
        <v>3483</v>
      </c>
    </row>
    <row r="5210" spans="1:7" ht="34.5">
      <c r="A5210" s="371">
        <v>5199</v>
      </c>
      <c r="B5210" s="377">
        <v>3479</v>
      </c>
      <c r="C5210" s="378">
        <f>Matrix!B3481</f>
        <v>0</v>
      </c>
      <c r="D5210" s="425" t="s">
        <v>25813</v>
      </c>
      <c r="E5210" s="426" t="s">
        <v>25814</v>
      </c>
      <c r="F5210" s="381" t="s">
        <v>15468</v>
      </c>
      <c r="G5210" s="382" t="s">
        <v>3484</v>
      </c>
    </row>
    <row r="5211" spans="1:7" ht="34.5">
      <c r="A5211" s="371">
        <v>5200</v>
      </c>
      <c r="B5211" s="377">
        <v>3480</v>
      </c>
      <c r="C5211" s="378">
        <f>Matrix!B3482</f>
        <v>0</v>
      </c>
      <c r="D5211" s="425" t="s">
        <v>25813</v>
      </c>
      <c r="E5211" s="426" t="s">
        <v>25814</v>
      </c>
      <c r="F5211" s="381" t="s">
        <v>15469</v>
      </c>
      <c r="G5211" s="382" t="s">
        <v>3485</v>
      </c>
    </row>
    <row r="5212" spans="1:7" ht="34.5">
      <c r="A5212" s="371">
        <v>5201</v>
      </c>
      <c r="B5212" s="377">
        <v>3481</v>
      </c>
      <c r="C5212" s="378">
        <f>Matrix!B3483</f>
        <v>0</v>
      </c>
      <c r="D5212" s="425" t="s">
        <v>25813</v>
      </c>
      <c r="E5212" s="426" t="s">
        <v>25814</v>
      </c>
      <c r="F5212" s="381" t="s">
        <v>15470</v>
      </c>
      <c r="G5212" s="382" t="s">
        <v>3486</v>
      </c>
    </row>
    <row r="5213" spans="1:7" ht="42.75">
      <c r="A5213" s="371">
        <v>5202</v>
      </c>
      <c r="B5213" s="377">
        <v>3482</v>
      </c>
      <c r="C5213" s="378">
        <f>Matrix!B3484</f>
        <v>0</v>
      </c>
      <c r="D5213" s="425" t="s">
        <v>25813</v>
      </c>
      <c r="E5213" s="426" t="s">
        <v>25814</v>
      </c>
      <c r="F5213" s="381" t="s">
        <v>15471</v>
      </c>
      <c r="G5213" s="382" t="s">
        <v>3487</v>
      </c>
    </row>
    <row r="5214" spans="1:7" ht="34.5">
      <c r="A5214" s="371">
        <v>5203</v>
      </c>
      <c r="B5214" s="377">
        <v>3483</v>
      </c>
      <c r="C5214" s="378">
        <f>Matrix!B3485</f>
        <v>0</v>
      </c>
      <c r="D5214" s="425" t="s">
        <v>25813</v>
      </c>
      <c r="E5214" s="426" t="s">
        <v>25814</v>
      </c>
      <c r="F5214" s="381" t="s">
        <v>15472</v>
      </c>
      <c r="G5214" s="382" t="s">
        <v>3488</v>
      </c>
    </row>
    <row r="5215" spans="1:7" ht="33.75">
      <c r="A5215" s="371">
        <v>5204</v>
      </c>
      <c r="B5215" s="377">
        <v>3484</v>
      </c>
      <c r="C5215" s="378">
        <f>Matrix!B3486</f>
        <v>0</v>
      </c>
      <c r="D5215" s="425" t="s">
        <v>25813</v>
      </c>
      <c r="E5215" s="426" t="s">
        <v>25814</v>
      </c>
      <c r="F5215" s="381" t="s">
        <v>15473</v>
      </c>
      <c r="G5215" s="382" t="s">
        <v>3489</v>
      </c>
    </row>
    <row r="5216" spans="1:7" ht="33.75">
      <c r="A5216" s="371">
        <v>5205</v>
      </c>
      <c r="B5216" s="377">
        <v>3485</v>
      </c>
      <c r="C5216" s="378">
        <f>Matrix!B3487</f>
        <v>0</v>
      </c>
      <c r="D5216" s="425" t="s">
        <v>25813</v>
      </c>
      <c r="E5216" s="426" t="s">
        <v>25814</v>
      </c>
      <c r="F5216" s="381" t="s">
        <v>15474</v>
      </c>
      <c r="G5216" s="382" t="s">
        <v>3490</v>
      </c>
    </row>
    <row r="5217" spans="1:7" ht="33.75">
      <c r="A5217" s="371">
        <v>5206</v>
      </c>
      <c r="B5217" s="377">
        <v>3486</v>
      </c>
      <c r="C5217" s="378">
        <f>Matrix!B3488</f>
        <v>0</v>
      </c>
      <c r="D5217" s="425" t="s">
        <v>25813</v>
      </c>
      <c r="E5217" s="426" t="s">
        <v>25814</v>
      </c>
      <c r="F5217" s="381" t="s">
        <v>15475</v>
      </c>
      <c r="G5217" s="382" t="s">
        <v>3491</v>
      </c>
    </row>
    <row r="5218" spans="1:7" ht="33.75">
      <c r="A5218" s="371">
        <v>5207</v>
      </c>
      <c r="B5218" s="377">
        <v>3487</v>
      </c>
      <c r="C5218" s="378">
        <f>Matrix!B3489</f>
        <v>0</v>
      </c>
      <c r="D5218" s="425" t="s">
        <v>25813</v>
      </c>
      <c r="E5218" s="426" t="s">
        <v>25814</v>
      </c>
      <c r="F5218" s="381" t="s">
        <v>15476</v>
      </c>
      <c r="G5218" s="382" t="s">
        <v>3492</v>
      </c>
    </row>
    <row r="5219" spans="1:7" ht="33.75">
      <c r="A5219" s="371">
        <v>5208</v>
      </c>
      <c r="B5219" s="377">
        <v>3488</v>
      </c>
      <c r="C5219" s="378">
        <f>Matrix!B3490</f>
        <v>0</v>
      </c>
      <c r="D5219" s="425" t="s">
        <v>25813</v>
      </c>
      <c r="E5219" s="426" t="s">
        <v>25814</v>
      </c>
      <c r="F5219" s="381" t="s">
        <v>15477</v>
      </c>
      <c r="G5219" s="382" t="s">
        <v>3493</v>
      </c>
    </row>
    <row r="5220" spans="1:7" ht="33.75">
      <c r="A5220" s="371">
        <v>5209</v>
      </c>
      <c r="B5220" s="377">
        <v>3489</v>
      </c>
      <c r="C5220" s="378">
        <f>Matrix!B3491</f>
        <v>0</v>
      </c>
      <c r="D5220" s="425" t="s">
        <v>25813</v>
      </c>
      <c r="E5220" s="426" t="s">
        <v>25814</v>
      </c>
      <c r="F5220" s="381" t="s">
        <v>15478</v>
      </c>
      <c r="G5220" s="382" t="s">
        <v>3494</v>
      </c>
    </row>
    <row r="5221" spans="1:7" ht="33.75">
      <c r="A5221" s="371">
        <v>5210</v>
      </c>
      <c r="B5221" s="377">
        <v>3490</v>
      </c>
      <c r="C5221" s="378">
        <f>Matrix!B3492</f>
        <v>0</v>
      </c>
      <c r="D5221" s="425" t="s">
        <v>25813</v>
      </c>
      <c r="E5221" s="426" t="s">
        <v>25814</v>
      </c>
      <c r="F5221" s="381" t="s">
        <v>15479</v>
      </c>
      <c r="G5221" s="382" t="s">
        <v>3495</v>
      </c>
    </row>
    <row r="5222" spans="1:7" ht="33.75">
      <c r="A5222" s="371">
        <v>5211</v>
      </c>
      <c r="B5222" s="377">
        <v>3491</v>
      </c>
      <c r="C5222" s="378">
        <f>Matrix!B3493</f>
        <v>0</v>
      </c>
      <c r="D5222" s="425" t="s">
        <v>25813</v>
      </c>
      <c r="E5222" s="426" t="s">
        <v>25814</v>
      </c>
      <c r="F5222" s="381" t="s">
        <v>15480</v>
      </c>
      <c r="G5222" s="382" t="s">
        <v>3496</v>
      </c>
    </row>
    <row r="5223" spans="1:7" ht="33.75">
      <c r="A5223" s="371">
        <v>5212</v>
      </c>
      <c r="B5223" s="377">
        <v>3492</v>
      </c>
      <c r="C5223" s="378">
        <f>Matrix!B3494</f>
        <v>0</v>
      </c>
      <c r="D5223" s="425" t="s">
        <v>25813</v>
      </c>
      <c r="E5223" s="426" t="s">
        <v>25814</v>
      </c>
      <c r="F5223" s="381" t="s">
        <v>15481</v>
      </c>
      <c r="G5223" s="382" t="s">
        <v>3497</v>
      </c>
    </row>
    <row r="5224" spans="1:7" ht="33.75">
      <c r="A5224" s="371">
        <v>5213</v>
      </c>
      <c r="B5224" s="377">
        <v>3493</v>
      </c>
      <c r="C5224" s="378">
        <f>Matrix!B3495</f>
        <v>0</v>
      </c>
      <c r="D5224" s="425" t="s">
        <v>25813</v>
      </c>
      <c r="E5224" s="426" t="s">
        <v>25814</v>
      </c>
      <c r="F5224" s="381" t="s">
        <v>15482</v>
      </c>
      <c r="G5224" s="382" t="s">
        <v>3498</v>
      </c>
    </row>
    <row r="5225" spans="1:7" ht="33.75">
      <c r="A5225" s="371">
        <v>5214</v>
      </c>
      <c r="B5225" s="377">
        <v>3494</v>
      </c>
      <c r="C5225" s="378">
        <f>Matrix!B3496</f>
        <v>0</v>
      </c>
      <c r="D5225" s="425" t="s">
        <v>25813</v>
      </c>
      <c r="E5225" s="426" t="s">
        <v>25814</v>
      </c>
      <c r="F5225" s="381" t="s">
        <v>15483</v>
      </c>
      <c r="G5225" s="382" t="s">
        <v>3499</v>
      </c>
    </row>
    <row r="5226" spans="1:7" ht="33.75">
      <c r="A5226" s="371">
        <v>5215</v>
      </c>
      <c r="B5226" s="377">
        <v>3495</v>
      </c>
      <c r="C5226" s="378">
        <f>Matrix!B3497</f>
        <v>0</v>
      </c>
      <c r="D5226" s="425" t="s">
        <v>25813</v>
      </c>
      <c r="E5226" s="426" t="s">
        <v>25814</v>
      </c>
      <c r="F5226" s="381" t="s">
        <v>15484</v>
      </c>
      <c r="G5226" s="382" t="s">
        <v>3500</v>
      </c>
    </row>
    <row r="5227" spans="1:7" ht="33.75">
      <c r="A5227" s="371">
        <v>5216</v>
      </c>
      <c r="B5227" s="377">
        <v>3496</v>
      </c>
      <c r="C5227" s="378">
        <f>Matrix!B3498</f>
        <v>0</v>
      </c>
      <c r="D5227" s="425" t="s">
        <v>25813</v>
      </c>
      <c r="E5227" s="426" t="s">
        <v>25814</v>
      </c>
      <c r="F5227" s="381" t="s">
        <v>15485</v>
      </c>
      <c r="G5227" s="382" t="s">
        <v>3501</v>
      </c>
    </row>
    <row r="5228" spans="1:7" ht="33.75">
      <c r="A5228" s="371">
        <v>5217</v>
      </c>
      <c r="B5228" s="377">
        <v>3497</v>
      </c>
      <c r="C5228" s="378">
        <f>Matrix!B3499</f>
        <v>0</v>
      </c>
      <c r="D5228" s="425" t="s">
        <v>25813</v>
      </c>
      <c r="E5228" s="426" t="s">
        <v>25814</v>
      </c>
      <c r="F5228" s="381" t="s">
        <v>15486</v>
      </c>
      <c r="G5228" s="382" t="s">
        <v>3502</v>
      </c>
    </row>
    <row r="5229" spans="1:7" ht="33.75">
      <c r="A5229" s="371">
        <v>5218</v>
      </c>
      <c r="B5229" s="377">
        <v>3498</v>
      </c>
      <c r="C5229" s="378">
        <f>Matrix!B3500</f>
        <v>0</v>
      </c>
      <c r="D5229" s="425" t="s">
        <v>25813</v>
      </c>
      <c r="E5229" s="426" t="s">
        <v>25814</v>
      </c>
      <c r="F5229" s="381" t="s">
        <v>15487</v>
      </c>
      <c r="G5229" s="382" t="s">
        <v>3503</v>
      </c>
    </row>
    <row r="5230" spans="1:7" ht="33.75">
      <c r="A5230" s="371">
        <v>5219</v>
      </c>
      <c r="B5230" s="377">
        <v>3499</v>
      </c>
      <c r="C5230" s="378">
        <f>Matrix!B3501</f>
        <v>0</v>
      </c>
      <c r="D5230" s="425" t="s">
        <v>25813</v>
      </c>
      <c r="E5230" s="426" t="s">
        <v>25814</v>
      </c>
      <c r="F5230" s="381" t="s">
        <v>15488</v>
      </c>
      <c r="G5230" s="382" t="s">
        <v>3504</v>
      </c>
    </row>
    <row r="5231" spans="1:7" ht="33.75">
      <c r="A5231" s="371">
        <v>5220</v>
      </c>
      <c r="B5231" s="377">
        <v>3500</v>
      </c>
      <c r="C5231" s="378">
        <f>Matrix!B3502</f>
        <v>0</v>
      </c>
      <c r="D5231" s="425" t="s">
        <v>25813</v>
      </c>
      <c r="E5231" s="426" t="s">
        <v>25814</v>
      </c>
      <c r="F5231" s="381" t="s">
        <v>15489</v>
      </c>
      <c r="G5231" s="382" t="s">
        <v>3505</v>
      </c>
    </row>
    <row r="5232" spans="1:7" ht="33.75">
      <c r="A5232" s="371">
        <v>5221</v>
      </c>
      <c r="B5232" s="377">
        <v>3501</v>
      </c>
      <c r="C5232" s="378">
        <f>Matrix!B3503</f>
        <v>0</v>
      </c>
      <c r="D5232" s="425" t="s">
        <v>25813</v>
      </c>
      <c r="E5232" s="426" t="s">
        <v>25814</v>
      </c>
      <c r="F5232" s="381" t="s">
        <v>15490</v>
      </c>
      <c r="G5232" s="382" t="s">
        <v>3506</v>
      </c>
    </row>
    <row r="5233" spans="1:7" ht="33.75">
      <c r="A5233" s="371">
        <v>5222</v>
      </c>
      <c r="B5233" s="377">
        <v>3502</v>
      </c>
      <c r="C5233" s="378">
        <f>Matrix!B3504</f>
        <v>0</v>
      </c>
      <c r="D5233" s="425" t="s">
        <v>25813</v>
      </c>
      <c r="E5233" s="426" t="s">
        <v>25814</v>
      </c>
      <c r="F5233" s="381" t="s">
        <v>15491</v>
      </c>
      <c r="G5233" s="382" t="s">
        <v>3507</v>
      </c>
    </row>
    <row r="5234" spans="1:7" ht="33.75">
      <c r="A5234" s="371">
        <v>5223</v>
      </c>
      <c r="B5234" s="377">
        <v>3503</v>
      </c>
      <c r="C5234" s="378">
        <f>Matrix!B3505</f>
        <v>0</v>
      </c>
      <c r="D5234" s="425" t="s">
        <v>25813</v>
      </c>
      <c r="E5234" s="426" t="s">
        <v>25814</v>
      </c>
      <c r="F5234" s="381" t="s">
        <v>15492</v>
      </c>
      <c r="G5234" s="382" t="s">
        <v>3508</v>
      </c>
    </row>
    <row r="5235" spans="1:7" ht="33.75">
      <c r="A5235" s="371">
        <v>5224</v>
      </c>
      <c r="B5235" s="377">
        <v>3504</v>
      </c>
      <c r="C5235" s="378">
        <f>Matrix!B3506</f>
        <v>0</v>
      </c>
      <c r="D5235" s="425" t="s">
        <v>25813</v>
      </c>
      <c r="E5235" s="426" t="s">
        <v>25814</v>
      </c>
      <c r="F5235" s="381" t="s">
        <v>15493</v>
      </c>
      <c r="G5235" s="382" t="s">
        <v>3509</v>
      </c>
    </row>
    <row r="5236" spans="1:7" ht="34.5">
      <c r="A5236" s="371">
        <v>5225</v>
      </c>
      <c r="B5236" s="377">
        <v>3505</v>
      </c>
      <c r="C5236" s="378">
        <f>Matrix!B3507</f>
        <v>0</v>
      </c>
      <c r="D5236" s="425" t="s">
        <v>25813</v>
      </c>
      <c r="E5236" s="426" t="s">
        <v>25814</v>
      </c>
      <c r="F5236" s="381" t="s">
        <v>15494</v>
      </c>
      <c r="G5236" s="382" t="s">
        <v>3510</v>
      </c>
    </row>
    <row r="5237" spans="1:7" ht="34.5">
      <c r="A5237" s="371">
        <v>5226</v>
      </c>
      <c r="B5237" s="377">
        <v>3506</v>
      </c>
      <c r="C5237" s="378">
        <f>Matrix!B3508</f>
        <v>0</v>
      </c>
      <c r="D5237" s="425" t="s">
        <v>25813</v>
      </c>
      <c r="E5237" s="426" t="s">
        <v>25814</v>
      </c>
      <c r="F5237" s="381" t="s">
        <v>15495</v>
      </c>
      <c r="G5237" s="382" t="s">
        <v>3511</v>
      </c>
    </row>
    <row r="5238" spans="1:7" ht="34.5">
      <c r="A5238" s="371">
        <v>5227</v>
      </c>
      <c r="B5238" s="377">
        <v>3507</v>
      </c>
      <c r="C5238" s="378">
        <f>Matrix!B3509</f>
        <v>0</v>
      </c>
      <c r="D5238" s="425" t="s">
        <v>25813</v>
      </c>
      <c r="E5238" s="426" t="s">
        <v>25814</v>
      </c>
      <c r="F5238" s="381" t="s">
        <v>15496</v>
      </c>
      <c r="G5238" s="382" t="s">
        <v>3512</v>
      </c>
    </row>
    <row r="5239" spans="1:7" ht="34.5">
      <c r="A5239" s="371">
        <v>5228</v>
      </c>
      <c r="B5239" s="377">
        <v>3508</v>
      </c>
      <c r="C5239" s="378">
        <f>Matrix!B3510</f>
        <v>0</v>
      </c>
      <c r="D5239" s="425" t="s">
        <v>25813</v>
      </c>
      <c r="E5239" s="426" t="s">
        <v>25814</v>
      </c>
      <c r="F5239" s="381" t="s">
        <v>15497</v>
      </c>
      <c r="G5239" s="382" t="s">
        <v>3513</v>
      </c>
    </row>
    <row r="5240" spans="1:7" ht="34.5">
      <c r="A5240" s="371">
        <v>5229</v>
      </c>
      <c r="B5240" s="377">
        <v>3509</v>
      </c>
      <c r="C5240" s="378">
        <f>Matrix!B3511</f>
        <v>0</v>
      </c>
      <c r="D5240" s="425" t="s">
        <v>25813</v>
      </c>
      <c r="E5240" s="426" t="s">
        <v>25814</v>
      </c>
      <c r="F5240" s="381" t="s">
        <v>15498</v>
      </c>
      <c r="G5240" s="382" t="s">
        <v>3514</v>
      </c>
    </row>
    <row r="5241" spans="1:7" ht="33.75">
      <c r="A5241" s="371">
        <v>5230</v>
      </c>
      <c r="B5241" s="377">
        <v>3510</v>
      </c>
      <c r="C5241" s="378">
        <f>Matrix!B3512</f>
        <v>0</v>
      </c>
      <c r="D5241" s="425" t="s">
        <v>25813</v>
      </c>
      <c r="E5241" s="426" t="s">
        <v>25814</v>
      </c>
      <c r="F5241" s="381" t="s">
        <v>15499</v>
      </c>
      <c r="G5241" s="382" t="s">
        <v>3515</v>
      </c>
    </row>
    <row r="5242" spans="1:7" ht="34.5">
      <c r="A5242" s="371">
        <v>5231</v>
      </c>
      <c r="B5242" s="377">
        <v>3511</v>
      </c>
      <c r="C5242" s="378">
        <f>Matrix!B3513</f>
        <v>0</v>
      </c>
      <c r="D5242" s="425" t="s">
        <v>25813</v>
      </c>
      <c r="E5242" s="426" t="s">
        <v>25814</v>
      </c>
      <c r="F5242" s="381" t="s">
        <v>15500</v>
      </c>
      <c r="G5242" s="382" t="s">
        <v>3516</v>
      </c>
    </row>
    <row r="5243" spans="1:7" ht="34.5">
      <c r="A5243" s="371">
        <v>5232</v>
      </c>
      <c r="B5243" s="377">
        <v>3512</v>
      </c>
      <c r="C5243" s="378">
        <f>Matrix!B3514</f>
        <v>0</v>
      </c>
      <c r="D5243" s="425" t="s">
        <v>25813</v>
      </c>
      <c r="E5243" s="426" t="s">
        <v>25814</v>
      </c>
      <c r="F5243" s="381" t="s">
        <v>15501</v>
      </c>
      <c r="G5243" s="382" t="s">
        <v>3517</v>
      </c>
    </row>
    <row r="5244" spans="1:7" ht="34.5">
      <c r="A5244" s="371">
        <v>5233</v>
      </c>
      <c r="B5244" s="377">
        <v>3513</v>
      </c>
      <c r="C5244" s="378">
        <f>Matrix!B3515</f>
        <v>0</v>
      </c>
      <c r="D5244" s="425" t="s">
        <v>25813</v>
      </c>
      <c r="E5244" s="426" t="s">
        <v>25814</v>
      </c>
      <c r="F5244" s="381" t="s">
        <v>15502</v>
      </c>
      <c r="G5244" s="382" t="s">
        <v>3518</v>
      </c>
    </row>
    <row r="5245" spans="1:7" ht="34.5">
      <c r="A5245" s="371">
        <v>5234</v>
      </c>
      <c r="B5245" s="377">
        <v>3514</v>
      </c>
      <c r="C5245" s="378">
        <f>Matrix!B3516</f>
        <v>0</v>
      </c>
      <c r="D5245" s="425" t="s">
        <v>25813</v>
      </c>
      <c r="E5245" s="426" t="s">
        <v>25814</v>
      </c>
      <c r="F5245" s="381" t="s">
        <v>15503</v>
      </c>
      <c r="G5245" s="382" t="s">
        <v>3519</v>
      </c>
    </row>
    <row r="5246" spans="1:7" ht="34.5">
      <c r="A5246" s="371">
        <v>5235</v>
      </c>
      <c r="B5246" s="377">
        <v>3515</v>
      </c>
      <c r="C5246" s="378">
        <f>Matrix!B3517</f>
        <v>0</v>
      </c>
      <c r="D5246" s="425" t="s">
        <v>25813</v>
      </c>
      <c r="E5246" s="426" t="s">
        <v>25814</v>
      </c>
      <c r="F5246" s="381" t="s">
        <v>15504</v>
      </c>
      <c r="G5246" s="382" t="s">
        <v>3520</v>
      </c>
    </row>
    <row r="5247" spans="1:7" ht="33.75">
      <c r="A5247" s="371">
        <v>5236</v>
      </c>
      <c r="B5247" s="377">
        <v>3516</v>
      </c>
      <c r="C5247" s="378">
        <f>Matrix!B3518</f>
        <v>0</v>
      </c>
      <c r="D5247" s="425" t="s">
        <v>25813</v>
      </c>
      <c r="E5247" s="426" t="s">
        <v>25814</v>
      </c>
      <c r="F5247" s="381" t="s">
        <v>15505</v>
      </c>
      <c r="G5247" s="382" t="s">
        <v>3521</v>
      </c>
    </row>
    <row r="5248" spans="1:7" ht="34.5">
      <c r="A5248" s="371">
        <v>5237</v>
      </c>
      <c r="B5248" s="377">
        <v>3517</v>
      </c>
      <c r="C5248" s="378">
        <f>Matrix!B3519</f>
        <v>0</v>
      </c>
      <c r="D5248" s="425" t="s">
        <v>25813</v>
      </c>
      <c r="E5248" s="426" t="s">
        <v>25814</v>
      </c>
      <c r="F5248" s="381" t="s">
        <v>15506</v>
      </c>
      <c r="G5248" s="382" t="s">
        <v>3522</v>
      </c>
    </row>
    <row r="5249" spans="1:7" ht="34.5">
      <c r="A5249" s="371">
        <v>5238</v>
      </c>
      <c r="B5249" s="377">
        <v>3518</v>
      </c>
      <c r="C5249" s="378">
        <f>Matrix!B3520</f>
        <v>0</v>
      </c>
      <c r="D5249" s="425" t="s">
        <v>25813</v>
      </c>
      <c r="E5249" s="426" t="s">
        <v>25814</v>
      </c>
      <c r="F5249" s="381" t="s">
        <v>15507</v>
      </c>
      <c r="G5249" s="382" t="s">
        <v>3523</v>
      </c>
    </row>
    <row r="5250" spans="1:7" ht="34.5">
      <c r="A5250" s="371">
        <v>5239</v>
      </c>
      <c r="B5250" s="377">
        <v>3519</v>
      </c>
      <c r="C5250" s="378">
        <f>Matrix!B3521</f>
        <v>0</v>
      </c>
      <c r="D5250" s="425" t="s">
        <v>25813</v>
      </c>
      <c r="E5250" s="426" t="s">
        <v>25814</v>
      </c>
      <c r="F5250" s="381" t="s">
        <v>15508</v>
      </c>
      <c r="G5250" s="382" t="s">
        <v>3524</v>
      </c>
    </row>
    <row r="5251" spans="1:7" ht="33.75">
      <c r="A5251" s="371">
        <v>5240</v>
      </c>
      <c r="B5251" s="377">
        <v>3520</v>
      </c>
      <c r="C5251" s="378">
        <f>Matrix!B3522</f>
        <v>0</v>
      </c>
      <c r="D5251" s="425" t="s">
        <v>25813</v>
      </c>
      <c r="E5251" s="426" t="s">
        <v>25814</v>
      </c>
      <c r="F5251" s="381" t="s">
        <v>15509</v>
      </c>
      <c r="G5251" s="382" t="s">
        <v>3525</v>
      </c>
    </row>
    <row r="5252" spans="1:7" ht="34.5">
      <c r="A5252" s="371">
        <v>5241</v>
      </c>
      <c r="B5252" s="377">
        <v>3521</v>
      </c>
      <c r="C5252" s="378">
        <f>Matrix!B3523</f>
        <v>0</v>
      </c>
      <c r="D5252" s="425" t="s">
        <v>25813</v>
      </c>
      <c r="E5252" s="426" t="s">
        <v>25814</v>
      </c>
      <c r="F5252" s="381" t="s">
        <v>15510</v>
      </c>
      <c r="G5252" s="382" t="s">
        <v>3526</v>
      </c>
    </row>
    <row r="5253" spans="1:7" ht="33.75">
      <c r="A5253" s="371">
        <v>5242</v>
      </c>
      <c r="B5253" s="377">
        <v>3522</v>
      </c>
      <c r="C5253" s="378">
        <f>Matrix!B3524</f>
        <v>0</v>
      </c>
      <c r="D5253" s="425" t="s">
        <v>25813</v>
      </c>
      <c r="E5253" s="426" t="s">
        <v>25814</v>
      </c>
      <c r="F5253" s="381" t="s">
        <v>15511</v>
      </c>
      <c r="G5253" s="382" t="s">
        <v>3527</v>
      </c>
    </row>
    <row r="5254" spans="1:7" ht="34.5">
      <c r="A5254" s="371">
        <v>5243</v>
      </c>
      <c r="B5254" s="377">
        <v>3523</v>
      </c>
      <c r="C5254" s="378">
        <f>Matrix!B3525</f>
        <v>0</v>
      </c>
      <c r="D5254" s="425" t="s">
        <v>25813</v>
      </c>
      <c r="E5254" s="426" t="s">
        <v>25814</v>
      </c>
      <c r="F5254" s="381" t="s">
        <v>15512</v>
      </c>
      <c r="G5254" s="382" t="s">
        <v>3528</v>
      </c>
    </row>
    <row r="5255" spans="1:7" ht="34.5">
      <c r="A5255" s="371">
        <v>5244</v>
      </c>
      <c r="B5255" s="377">
        <v>3524</v>
      </c>
      <c r="C5255" s="378">
        <f>Matrix!B3526</f>
        <v>0</v>
      </c>
      <c r="D5255" s="425" t="s">
        <v>25813</v>
      </c>
      <c r="E5255" s="426" t="s">
        <v>25814</v>
      </c>
      <c r="F5255" s="381" t="s">
        <v>15513</v>
      </c>
      <c r="G5255" s="382" t="s">
        <v>3529</v>
      </c>
    </row>
    <row r="5256" spans="1:7" ht="34.5">
      <c r="A5256" s="371">
        <v>5245</v>
      </c>
      <c r="B5256" s="377">
        <v>3525</v>
      </c>
      <c r="C5256" s="378">
        <f>Matrix!B3527</f>
        <v>0</v>
      </c>
      <c r="D5256" s="425" t="s">
        <v>25813</v>
      </c>
      <c r="E5256" s="426" t="s">
        <v>25814</v>
      </c>
      <c r="F5256" s="381" t="s">
        <v>15514</v>
      </c>
      <c r="G5256" s="382" t="s">
        <v>3530</v>
      </c>
    </row>
    <row r="5257" spans="1:7" ht="34.5">
      <c r="A5257" s="371">
        <v>5246</v>
      </c>
      <c r="B5257" s="377">
        <v>3526</v>
      </c>
      <c r="C5257" s="378">
        <f>Matrix!B3528</f>
        <v>0</v>
      </c>
      <c r="D5257" s="425" t="s">
        <v>25813</v>
      </c>
      <c r="E5257" s="426" t="s">
        <v>25814</v>
      </c>
      <c r="F5257" s="381" t="s">
        <v>15515</v>
      </c>
      <c r="G5257" s="382" t="s">
        <v>3531</v>
      </c>
    </row>
    <row r="5258" spans="1:7" ht="34.5">
      <c r="A5258" s="371">
        <v>5247</v>
      </c>
      <c r="B5258" s="377">
        <v>3527</v>
      </c>
      <c r="C5258" s="378">
        <f>Matrix!B3529</f>
        <v>0</v>
      </c>
      <c r="D5258" s="425" t="s">
        <v>25813</v>
      </c>
      <c r="E5258" s="426" t="s">
        <v>25814</v>
      </c>
      <c r="F5258" s="381" t="s">
        <v>15516</v>
      </c>
      <c r="G5258" s="382" t="s">
        <v>3532</v>
      </c>
    </row>
    <row r="5259" spans="1:7" ht="34.5">
      <c r="A5259" s="371">
        <v>5248</v>
      </c>
      <c r="B5259" s="377">
        <v>3528</v>
      </c>
      <c r="C5259" s="378">
        <f>Matrix!B3530</f>
        <v>0</v>
      </c>
      <c r="D5259" s="425" t="s">
        <v>25813</v>
      </c>
      <c r="E5259" s="426" t="s">
        <v>25814</v>
      </c>
      <c r="F5259" s="381" t="s">
        <v>15517</v>
      </c>
      <c r="G5259" s="382" t="s">
        <v>3533</v>
      </c>
    </row>
    <row r="5260" spans="1:7" ht="34.5">
      <c r="A5260" s="371">
        <v>5249</v>
      </c>
      <c r="B5260" s="377">
        <v>3529</v>
      </c>
      <c r="C5260" s="378">
        <f>Matrix!B3531</f>
        <v>0</v>
      </c>
      <c r="D5260" s="425" t="s">
        <v>25813</v>
      </c>
      <c r="E5260" s="426" t="s">
        <v>25814</v>
      </c>
      <c r="F5260" s="381" t="s">
        <v>15518</v>
      </c>
      <c r="G5260" s="382" t="s">
        <v>3534</v>
      </c>
    </row>
    <row r="5261" spans="1:7" ht="34.5">
      <c r="A5261" s="371">
        <v>5250</v>
      </c>
      <c r="B5261" s="377">
        <v>3530</v>
      </c>
      <c r="C5261" s="378">
        <f>Matrix!B3532</f>
        <v>0</v>
      </c>
      <c r="D5261" s="425" t="s">
        <v>25813</v>
      </c>
      <c r="E5261" s="426" t="s">
        <v>25814</v>
      </c>
      <c r="F5261" s="381" t="s">
        <v>15519</v>
      </c>
      <c r="G5261" s="382" t="s">
        <v>3535</v>
      </c>
    </row>
    <row r="5262" spans="1:7" ht="34.5">
      <c r="A5262" s="371">
        <v>5251</v>
      </c>
      <c r="B5262" s="377">
        <v>3531</v>
      </c>
      <c r="C5262" s="378">
        <f>Matrix!B3533</f>
        <v>0</v>
      </c>
      <c r="D5262" s="425" t="s">
        <v>25813</v>
      </c>
      <c r="E5262" s="426" t="s">
        <v>25814</v>
      </c>
      <c r="F5262" s="381" t="s">
        <v>15520</v>
      </c>
      <c r="G5262" s="382" t="s">
        <v>3536</v>
      </c>
    </row>
    <row r="5263" spans="1:7" ht="34.5">
      <c r="A5263" s="371">
        <v>5252</v>
      </c>
      <c r="B5263" s="377">
        <v>3532</v>
      </c>
      <c r="C5263" s="378">
        <f>Matrix!B3534</f>
        <v>0</v>
      </c>
      <c r="D5263" s="425" t="s">
        <v>25813</v>
      </c>
      <c r="E5263" s="426" t="s">
        <v>25814</v>
      </c>
      <c r="F5263" s="381" t="s">
        <v>15521</v>
      </c>
      <c r="G5263" s="382" t="s">
        <v>3537</v>
      </c>
    </row>
    <row r="5264" spans="1:7" ht="34.5">
      <c r="A5264" s="371">
        <v>5253</v>
      </c>
      <c r="B5264" s="377">
        <v>3533</v>
      </c>
      <c r="C5264" s="378">
        <f>Matrix!B3535</f>
        <v>0</v>
      </c>
      <c r="D5264" s="425" t="s">
        <v>25813</v>
      </c>
      <c r="E5264" s="426" t="s">
        <v>25814</v>
      </c>
      <c r="F5264" s="381" t="s">
        <v>15522</v>
      </c>
      <c r="G5264" s="382" t="s">
        <v>3538</v>
      </c>
    </row>
    <row r="5265" spans="1:7" ht="33.75">
      <c r="A5265" s="371">
        <v>5254</v>
      </c>
      <c r="B5265" s="377">
        <v>3534</v>
      </c>
      <c r="C5265" s="378">
        <f>Matrix!B3536</f>
        <v>0</v>
      </c>
      <c r="D5265" s="425" t="s">
        <v>25813</v>
      </c>
      <c r="E5265" s="426" t="s">
        <v>25814</v>
      </c>
      <c r="F5265" s="381" t="s">
        <v>15523</v>
      </c>
      <c r="G5265" s="382" t="s">
        <v>3539</v>
      </c>
    </row>
    <row r="5266" spans="1:7" ht="33.75">
      <c r="A5266" s="371">
        <v>5255</v>
      </c>
      <c r="B5266" s="377">
        <v>3535</v>
      </c>
      <c r="C5266" s="378">
        <f>Matrix!B3537</f>
        <v>0</v>
      </c>
      <c r="D5266" s="425" t="s">
        <v>25813</v>
      </c>
      <c r="E5266" s="426" t="s">
        <v>25814</v>
      </c>
      <c r="F5266" s="381" t="s">
        <v>15524</v>
      </c>
      <c r="G5266" s="382" t="s">
        <v>3540</v>
      </c>
    </row>
    <row r="5267" spans="1:7" ht="33.75">
      <c r="A5267" s="371">
        <v>5256</v>
      </c>
      <c r="B5267" s="377">
        <v>3536</v>
      </c>
      <c r="C5267" s="378">
        <f>Matrix!B3538</f>
        <v>0</v>
      </c>
      <c r="D5267" s="425" t="s">
        <v>25813</v>
      </c>
      <c r="E5267" s="426" t="s">
        <v>25814</v>
      </c>
      <c r="F5267" s="381" t="s">
        <v>15525</v>
      </c>
      <c r="G5267" s="382" t="s">
        <v>3541</v>
      </c>
    </row>
    <row r="5268" spans="1:7" ht="33.75">
      <c r="A5268" s="371">
        <v>5257</v>
      </c>
      <c r="B5268" s="377">
        <v>3537</v>
      </c>
      <c r="C5268" s="378">
        <f>Matrix!B3539</f>
        <v>0</v>
      </c>
      <c r="D5268" s="425" t="s">
        <v>25813</v>
      </c>
      <c r="E5268" s="426" t="s">
        <v>25814</v>
      </c>
      <c r="F5268" s="381" t="s">
        <v>15526</v>
      </c>
      <c r="G5268" s="382" t="s">
        <v>3542</v>
      </c>
    </row>
    <row r="5269" spans="1:7" ht="33.75">
      <c r="A5269" s="371">
        <v>5258</v>
      </c>
      <c r="B5269" s="377">
        <v>3538</v>
      </c>
      <c r="C5269" s="378">
        <f>Matrix!B3540</f>
        <v>0</v>
      </c>
      <c r="D5269" s="425" t="s">
        <v>25813</v>
      </c>
      <c r="E5269" s="426" t="s">
        <v>25814</v>
      </c>
      <c r="F5269" s="381" t="s">
        <v>15527</v>
      </c>
      <c r="G5269" s="382" t="s">
        <v>3543</v>
      </c>
    </row>
    <row r="5270" spans="1:7" ht="33.75">
      <c r="A5270" s="371">
        <v>5259</v>
      </c>
      <c r="B5270" s="377">
        <v>3539</v>
      </c>
      <c r="C5270" s="378">
        <f>Matrix!B3541</f>
        <v>0</v>
      </c>
      <c r="D5270" s="425" t="s">
        <v>25813</v>
      </c>
      <c r="E5270" s="426" t="s">
        <v>25814</v>
      </c>
      <c r="F5270" s="381" t="s">
        <v>15528</v>
      </c>
      <c r="G5270" s="382" t="s">
        <v>3544</v>
      </c>
    </row>
    <row r="5271" spans="1:7" ht="33.75">
      <c r="A5271" s="371">
        <v>5260</v>
      </c>
      <c r="B5271" s="377">
        <v>3540</v>
      </c>
      <c r="C5271" s="378">
        <f>Matrix!B3542</f>
        <v>0</v>
      </c>
      <c r="D5271" s="425" t="s">
        <v>25813</v>
      </c>
      <c r="E5271" s="426" t="s">
        <v>25814</v>
      </c>
      <c r="F5271" s="381" t="s">
        <v>15529</v>
      </c>
      <c r="G5271" s="382" t="s">
        <v>3545</v>
      </c>
    </row>
    <row r="5272" spans="1:7" ht="33.75">
      <c r="A5272" s="371">
        <v>5261</v>
      </c>
      <c r="B5272" s="377">
        <v>3541</v>
      </c>
      <c r="C5272" s="378">
        <f>Matrix!B3543</f>
        <v>0</v>
      </c>
      <c r="D5272" s="425" t="s">
        <v>25813</v>
      </c>
      <c r="E5272" s="426" t="s">
        <v>25814</v>
      </c>
      <c r="F5272" s="381" t="s">
        <v>15530</v>
      </c>
      <c r="G5272" s="382" t="s">
        <v>3546</v>
      </c>
    </row>
    <row r="5273" spans="1:7" ht="33.75">
      <c r="A5273" s="371">
        <v>5262</v>
      </c>
      <c r="B5273" s="377">
        <v>3542</v>
      </c>
      <c r="C5273" s="378">
        <f>Matrix!B3544</f>
        <v>0</v>
      </c>
      <c r="D5273" s="425" t="s">
        <v>25813</v>
      </c>
      <c r="E5273" s="426" t="s">
        <v>25814</v>
      </c>
      <c r="F5273" s="381" t="s">
        <v>15531</v>
      </c>
      <c r="G5273" s="382" t="s">
        <v>3547</v>
      </c>
    </row>
    <row r="5274" spans="1:7" ht="34.5">
      <c r="A5274" s="371">
        <v>5263</v>
      </c>
      <c r="B5274" s="377">
        <v>3543</v>
      </c>
      <c r="C5274" s="378">
        <f>Matrix!B3545</f>
        <v>0</v>
      </c>
      <c r="D5274" s="425" t="s">
        <v>25813</v>
      </c>
      <c r="E5274" s="426" t="s">
        <v>25814</v>
      </c>
      <c r="F5274" s="381" t="s">
        <v>15532</v>
      </c>
      <c r="G5274" s="382" t="s">
        <v>3548</v>
      </c>
    </row>
    <row r="5275" spans="1:7" ht="33.75">
      <c r="A5275" s="371">
        <v>5264</v>
      </c>
      <c r="B5275" s="377">
        <v>3544</v>
      </c>
      <c r="C5275" s="378">
        <f>Matrix!B3546</f>
        <v>0</v>
      </c>
      <c r="D5275" s="425" t="s">
        <v>25813</v>
      </c>
      <c r="E5275" s="426" t="s">
        <v>25814</v>
      </c>
      <c r="F5275" s="381" t="s">
        <v>15533</v>
      </c>
      <c r="G5275" s="382" t="s">
        <v>3549</v>
      </c>
    </row>
    <row r="5276" spans="1:7" ht="33.75">
      <c r="A5276" s="371">
        <v>5265</v>
      </c>
      <c r="B5276" s="377">
        <v>3545</v>
      </c>
      <c r="C5276" s="378">
        <f>Matrix!B3547</f>
        <v>0</v>
      </c>
      <c r="D5276" s="425" t="s">
        <v>25813</v>
      </c>
      <c r="E5276" s="426" t="s">
        <v>25814</v>
      </c>
      <c r="F5276" s="381" t="s">
        <v>15534</v>
      </c>
      <c r="G5276" s="382" t="s">
        <v>3550</v>
      </c>
    </row>
    <row r="5277" spans="1:7" ht="33.75">
      <c r="A5277" s="371">
        <v>5266</v>
      </c>
      <c r="B5277" s="377">
        <v>3546</v>
      </c>
      <c r="C5277" s="378">
        <f>Matrix!B3548</f>
        <v>0</v>
      </c>
      <c r="D5277" s="425" t="s">
        <v>25813</v>
      </c>
      <c r="E5277" s="426" t="s">
        <v>25814</v>
      </c>
      <c r="F5277" s="381" t="s">
        <v>15535</v>
      </c>
      <c r="G5277" s="382" t="s">
        <v>3551</v>
      </c>
    </row>
    <row r="5278" spans="1:7" ht="33.75">
      <c r="A5278" s="371">
        <v>5267</v>
      </c>
      <c r="B5278" s="377">
        <v>3547</v>
      </c>
      <c r="C5278" s="378">
        <f>Matrix!B3549</f>
        <v>0</v>
      </c>
      <c r="D5278" s="425" t="s">
        <v>25813</v>
      </c>
      <c r="E5278" s="426" t="s">
        <v>25814</v>
      </c>
      <c r="F5278" s="381" t="s">
        <v>15536</v>
      </c>
      <c r="G5278" s="382" t="s">
        <v>3552</v>
      </c>
    </row>
    <row r="5279" spans="1:7" ht="33.75">
      <c r="A5279" s="371">
        <v>5268</v>
      </c>
      <c r="B5279" s="377">
        <v>3548</v>
      </c>
      <c r="C5279" s="378">
        <f>Matrix!B3550</f>
        <v>0</v>
      </c>
      <c r="D5279" s="425" t="s">
        <v>25813</v>
      </c>
      <c r="E5279" s="426" t="s">
        <v>25814</v>
      </c>
      <c r="F5279" s="381" t="s">
        <v>15537</v>
      </c>
      <c r="G5279" s="382" t="s">
        <v>3553</v>
      </c>
    </row>
    <row r="5280" spans="1:7" ht="33.75">
      <c r="A5280" s="371">
        <v>5269</v>
      </c>
      <c r="B5280" s="377">
        <v>3549</v>
      </c>
      <c r="C5280" s="378">
        <f>Matrix!B3551</f>
        <v>0</v>
      </c>
      <c r="D5280" s="425" t="s">
        <v>25813</v>
      </c>
      <c r="E5280" s="426" t="s">
        <v>25814</v>
      </c>
      <c r="F5280" s="381" t="s">
        <v>15538</v>
      </c>
      <c r="G5280" s="382" t="s">
        <v>3554</v>
      </c>
    </row>
    <row r="5281" spans="1:7" ht="34.5">
      <c r="A5281" s="371">
        <v>5270</v>
      </c>
      <c r="B5281" s="377">
        <v>3586</v>
      </c>
      <c r="C5281" s="378">
        <f>Matrix!B3588</f>
        <v>0</v>
      </c>
      <c r="D5281" s="425" t="s">
        <v>25813</v>
      </c>
      <c r="E5281" s="426" t="s">
        <v>25814</v>
      </c>
      <c r="F5281" s="381" t="s">
        <v>15575</v>
      </c>
      <c r="G5281" s="382" t="s">
        <v>3591</v>
      </c>
    </row>
    <row r="5282" spans="1:7" ht="34.5">
      <c r="A5282" s="371">
        <v>5271</v>
      </c>
      <c r="B5282" s="377">
        <v>3603</v>
      </c>
      <c r="C5282" s="378">
        <f>Matrix!B3605</f>
        <v>0</v>
      </c>
      <c r="D5282" s="425" t="s">
        <v>25813</v>
      </c>
      <c r="E5282" s="426" t="s">
        <v>25814</v>
      </c>
      <c r="F5282" s="381" t="s">
        <v>15592</v>
      </c>
      <c r="G5282" s="382" t="s">
        <v>3608</v>
      </c>
    </row>
    <row r="5283" spans="1:7" ht="33.75">
      <c r="A5283" s="371">
        <v>5272</v>
      </c>
      <c r="B5283" s="377">
        <v>3623</v>
      </c>
      <c r="C5283" s="378">
        <f>Matrix!B3625</f>
        <v>0</v>
      </c>
      <c r="D5283" s="425" t="s">
        <v>25813</v>
      </c>
      <c r="E5283" s="426" t="s">
        <v>25814</v>
      </c>
      <c r="F5283" s="381" t="s">
        <v>15612</v>
      </c>
      <c r="G5283" s="382" t="s">
        <v>3628</v>
      </c>
    </row>
    <row r="5284" spans="1:7" ht="33.75">
      <c r="A5284" s="371">
        <v>5273</v>
      </c>
      <c r="B5284" s="377">
        <v>3624</v>
      </c>
      <c r="C5284" s="378">
        <f>Matrix!B3626</f>
        <v>0</v>
      </c>
      <c r="D5284" s="425" t="s">
        <v>25813</v>
      </c>
      <c r="E5284" s="426" t="s">
        <v>25814</v>
      </c>
      <c r="F5284" s="381" t="s">
        <v>15613</v>
      </c>
      <c r="G5284" s="382" t="s">
        <v>3629</v>
      </c>
    </row>
    <row r="5285" spans="1:7" ht="34.5">
      <c r="A5285" s="371">
        <v>5274</v>
      </c>
      <c r="B5285" s="377">
        <v>3625</v>
      </c>
      <c r="C5285" s="378">
        <f>Matrix!B3627</f>
        <v>0</v>
      </c>
      <c r="D5285" s="425" t="s">
        <v>25813</v>
      </c>
      <c r="E5285" s="426" t="s">
        <v>25814</v>
      </c>
      <c r="F5285" s="381" t="s">
        <v>15614</v>
      </c>
      <c r="G5285" s="382" t="s">
        <v>3630</v>
      </c>
    </row>
    <row r="5286" spans="1:7" ht="33.75">
      <c r="A5286" s="371">
        <v>5275</v>
      </c>
      <c r="B5286" s="377">
        <v>3626</v>
      </c>
      <c r="C5286" s="378">
        <f>Matrix!B3628</f>
        <v>0</v>
      </c>
      <c r="D5286" s="425" t="s">
        <v>25813</v>
      </c>
      <c r="E5286" s="426" t="s">
        <v>25814</v>
      </c>
      <c r="F5286" s="381" t="s">
        <v>15615</v>
      </c>
      <c r="G5286" s="382" t="s">
        <v>3631</v>
      </c>
    </row>
    <row r="5287" spans="1:7" ht="34.5">
      <c r="A5287" s="371">
        <v>5276</v>
      </c>
      <c r="B5287" s="377">
        <v>3627</v>
      </c>
      <c r="C5287" s="378">
        <f>Matrix!B3629</f>
        <v>0</v>
      </c>
      <c r="D5287" s="425" t="s">
        <v>25813</v>
      </c>
      <c r="E5287" s="426" t="s">
        <v>25814</v>
      </c>
      <c r="F5287" s="381" t="s">
        <v>15616</v>
      </c>
      <c r="G5287" s="382" t="s">
        <v>3632</v>
      </c>
    </row>
    <row r="5288" spans="1:7" ht="34.5">
      <c r="A5288" s="371">
        <v>5277</v>
      </c>
      <c r="B5288" s="377">
        <v>3628</v>
      </c>
      <c r="C5288" s="378">
        <f>Matrix!B3630</f>
        <v>0</v>
      </c>
      <c r="D5288" s="425" t="s">
        <v>25813</v>
      </c>
      <c r="E5288" s="426" t="s">
        <v>25814</v>
      </c>
      <c r="F5288" s="381" t="s">
        <v>15617</v>
      </c>
      <c r="G5288" s="382" t="s">
        <v>3633</v>
      </c>
    </row>
    <row r="5289" spans="1:7" ht="34.5">
      <c r="A5289" s="371">
        <v>5278</v>
      </c>
      <c r="B5289" s="377">
        <v>3629</v>
      </c>
      <c r="C5289" s="378">
        <f>Matrix!B3631</f>
        <v>0</v>
      </c>
      <c r="D5289" s="425" t="s">
        <v>25813</v>
      </c>
      <c r="E5289" s="426" t="s">
        <v>25814</v>
      </c>
      <c r="F5289" s="381" t="s">
        <v>15618</v>
      </c>
      <c r="G5289" s="382" t="s">
        <v>3634</v>
      </c>
    </row>
    <row r="5290" spans="1:7" ht="33.75">
      <c r="A5290" s="371">
        <v>5279</v>
      </c>
      <c r="B5290" s="377">
        <v>3630</v>
      </c>
      <c r="C5290" s="378">
        <f>Matrix!B3632</f>
        <v>0</v>
      </c>
      <c r="D5290" s="425" t="s">
        <v>25813</v>
      </c>
      <c r="E5290" s="426" t="s">
        <v>25814</v>
      </c>
      <c r="F5290" s="381" t="s">
        <v>15619</v>
      </c>
      <c r="G5290" s="382" t="s">
        <v>3635</v>
      </c>
    </row>
    <row r="5291" spans="1:7" ht="34.5">
      <c r="A5291" s="371">
        <v>5280</v>
      </c>
      <c r="B5291" s="377">
        <v>3631</v>
      </c>
      <c r="C5291" s="378">
        <f>Matrix!B3633</f>
        <v>0</v>
      </c>
      <c r="D5291" s="425" t="s">
        <v>25813</v>
      </c>
      <c r="E5291" s="426" t="s">
        <v>25814</v>
      </c>
      <c r="F5291" s="381" t="s">
        <v>15620</v>
      </c>
      <c r="G5291" s="382" t="s">
        <v>3636</v>
      </c>
    </row>
    <row r="5292" spans="1:7" ht="34.5">
      <c r="A5292" s="371">
        <v>5281</v>
      </c>
      <c r="B5292" s="377">
        <v>3632</v>
      </c>
      <c r="C5292" s="378">
        <f>Matrix!B3634</f>
        <v>0</v>
      </c>
      <c r="D5292" s="425" t="s">
        <v>25813</v>
      </c>
      <c r="E5292" s="426" t="s">
        <v>25814</v>
      </c>
      <c r="F5292" s="381" t="s">
        <v>15621</v>
      </c>
      <c r="G5292" s="382" t="s">
        <v>3637</v>
      </c>
    </row>
    <row r="5293" spans="1:7" ht="33.75">
      <c r="A5293" s="371">
        <v>5282</v>
      </c>
      <c r="B5293" s="377">
        <v>3633</v>
      </c>
      <c r="C5293" s="378">
        <f>Matrix!B3635</f>
        <v>0</v>
      </c>
      <c r="D5293" s="425" t="s">
        <v>25813</v>
      </c>
      <c r="E5293" s="426" t="s">
        <v>25814</v>
      </c>
      <c r="F5293" s="381" t="s">
        <v>15622</v>
      </c>
      <c r="G5293" s="382" t="s">
        <v>3638</v>
      </c>
    </row>
    <row r="5294" spans="1:7" ht="34.5">
      <c r="A5294" s="371">
        <v>5283</v>
      </c>
      <c r="B5294" s="377">
        <v>3721</v>
      </c>
      <c r="C5294" s="378">
        <f>Matrix!B3723</f>
        <v>0</v>
      </c>
      <c r="D5294" s="425" t="s">
        <v>25813</v>
      </c>
      <c r="E5294" s="426" t="s">
        <v>25814</v>
      </c>
      <c r="F5294" s="381" t="s">
        <v>15709</v>
      </c>
      <c r="G5294" s="382" t="s">
        <v>3725</v>
      </c>
    </row>
    <row r="5295" spans="1:7" ht="34.5">
      <c r="A5295" s="371">
        <v>5284</v>
      </c>
      <c r="B5295" s="377">
        <v>3885</v>
      </c>
      <c r="C5295" s="378">
        <f>Matrix!B3887</f>
        <v>0</v>
      </c>
      <c r="D5295" s="425" t="s">
        <v>25813</v>
      </c>
      <c r="E5295" s="426" t="s">
        <v>25814</v>
      </c>
      <c r="F5295" s="381" t="s">
        <v>15873</v>
      </c>
      <c r="G5295" s="382" t="s">
        <v>3889</v>
      </c>
    </row>
    <row r="5296" spans="1:7" ht="42.75">
      <c r="A5296" s="371">
        <v>5285</v>
      </c>
      <c r="B5296" s="377">
        <v>4036</v>
      </c>
      <c r="C5296" s="378">
        <f>Matrix!B4038</f>
        <v>0</v>
      </c>
      <c r="D5296" s="425" t="s">
        <v>25813</v>
      </c>
      <c r="E5296" s="426" t="s">
        <v>25814</v>
      </c>
      <c r="F5296" s="381" t="s">
        <v>16024</v>
      </c>
      <c r="G5296" s="382" t="s">
        <v>4037</v>
      </c>
    </row>
    <row r="5297" spans="1:7" ht="42.75">
      <c r="A5297" s="371">
        <v>5286</v>
      </c>
      <c r="B5297" s="377">
        <v>4044</v>
      </c>
      <c r="C5297" s="378">
        <f>Matrix!B4046</f>
        <v>0</v>
      </c>
      <c r="D5297" s="425" t="s">
        <v>25813</v>
      </c>
      <c r="E5297" s="426" t="s">
        <v>25814</v>
      </c>
      <c r="F5297" s="381" t="s">
        <v>16032</v>
      </c>
      <c r="G5297" s="382" t="s">
        <v>4045</v>
      </c>
    </row>
    <row r="5298" spans="1:7" ht="42.75">
      <c r="A5298" s="371">
        <v>5287</v>
      </c>
      <c r="B5298" s="377">
        <v>4047</v>
      </c>
      <c r="C5298" s="378">
        <f>Matrix!B4049</f>
        <v>0</v>
      </c>
      <c r="D5298" s="425" t="s">
        <v>25813</v>
      </c>
      <c r="E5298" s="426" t="s">
        <v>25814</v>
      </c>
      <c r="F5298" s="381" t="s">
        <v>16035</v>
      </c>
      <c r="G5298" s="382" t="s">
        <v>4048</v>
      </c>
    </row>
    <row r="5299" spans="1:7" ht="42.75">
      <c r="A5299" s="371">
        <v>5288</v>
      </c>
      <c r="B5299" s="377">
        <v>4052</v>
      </c>
      <c r="C5299" s="378">
        <f>Matrix!B4054</f>
        <v>0</v>
      </c>
      <c r="D5299" s="425" t="s">
        <v>25813</v>
      </c>
      <c r="E5299" s="426" t="s">
        <v>25814</v>
      </c>
      <c r="F5299" s="381" t="s">
        <v>16040</v>
      </c>
      <c r="G5299" s="382" t="s">
        <v>4053</v>
      </c>
    </row>
    <row r="5300" spans="1:7" ht="42.75">
      <c r="A5300" s="371">
        <v>5289</v>
      </c>
      <c r="B5300" s="377">
        <v>4060</v>
      </c>
      <c r="C5300" s="378">
        <f>Matrix!B4062</f>
        <v>0</v>
      </c>
      <c r="D5300" s="425" t="s">
        <v>25813</v>
      </c>
      <c r="E5300" s="426" t="s">
        <v>25814</v>
      </c>
      <c r="F5300" s="381" t="s">
        <v>16048</v>
      </c>
      <c r="G5300" s="382" t="s">
        <v>4061</v>
      </c>
    </row>
    <row r="5301" spans="1:7" ht="42.75">
      <c r="A5301" s="371">
        <v>5290</v>
      </c>
      <c r="B5301" s="377">
        <v>4066</v>
      </c>
      <c r="C5301" s="378">
        <f>Matrix!B4068</f>
        <v>0</v>
      </c>
      <c r="D5301" s="425" t="s">
        <v>25813</v>
      </c>
      <c r="E5301" s="426" t="s">
        <v>25814</v>
      </c>
      <c r="F5301" s="381" t="s">
        <v>16054</v>
      </c>
      <c r="G5301" s="382" t="s">
        <v>4067</v>
      </c>
    </row>
    <row r="5302" spans="1:7" ht="42.75">
      <c r="A5302" s="371">
        <v>5291</v>
      </c>
      <c r="B5302" s="377">
        <v>4068</v>
      </c>
      <c r="C5302" s="378">
        <f>Matrix!B4070</f>
        <v>0</v>
      </c>
      <c r="D5302" s="425" t="s">
        <v>25813</v>
      </c>
      <c r="E5302" s="426" t="s">
        <v>25814</v>
      </c>
      <c r="F5302" s="381" t="s">
        <v>16056</v>
      </c>
      <c r="G5302" s="382" t="s">
        <v>4069</v>
      </c>
    </row>
    <row r="5303" spans="1:7" ht="42.75">
      <c r="A5303" s="371">
        <v>5292</v>
      </c>
      <c r="B5303" s="377">
        <v>4072</v>
      </c>
      <c r="C5303" s="378">
        <f>Matrix!B4074</f>
        <v>0</v>
      </c>
      <c r="D5303" s="425" t="s">
        <v>25813</v>
      </c>
      <c r="E5303" s="426" t="s">
        <v>25814</v>
      </c>
      <c r="F5303" s="381" t="s">
        <v>16060</v>
      </c>
      <c r="G5303" s="382" t="s">
        <v>4073</v>
      </c>
    </row>
    <row r="5304" spans="1:7" ht="42.75">
      <c r="A5304" s="371">
        <v>5293</v>
      </c>
      <c r="B5304" s="377">
        <v>4076</v>
      </c>
      <c r="C5304" s="378">
        <f>Matrix!B4078</f>
        <v>0</v>
      </c>
      <c r="D5304" s="425" t="s">
        <v>25813</v>
      </c>
      <c r="E5304" s="426" t="s">
        <v>25814</v>
      </c>
      <c r="F5304" s="381" t="s">
        <v>16064</v>
      </c>
      <c r="G5304" s="382" t="s">
        <v>4077</v>
      </c>
    </row>
    <row r="5305" spans="1:7" ht="33.75">
      <c r="A5305" s="371">
        <v>5294</v>
      </c>
      <c r="B5305" s="377">
        <v>4089</v>
      </c>
      <c r="C5305" s="378">
        <f>Matrix!B4091</f>
        <v>0</v>
      </c>
      <c r="D5305" s="425" t="s">
        <v>25813</v>
      </c>
      <c r="E5305" s="426" t="s">
        <v>25814</v>
      </c>
      <c r="F5305" s="381" t="s">
        <v>16077</v>
      </c>
      <c r="G5305" s="382" t="s">
        <v>4090</v>
      </c>
    </row>
    <row r="5306" spans="1:7" ht="34.5">
      <c r="A5306" s="371">
        <v>5295</v>
      </c>
      <c r="B5306" s="377">
        <v>4379</v>
      </c>
      <c r="C5306" s="378">
        <f>Matrix!B4381</f>
        <v>0</v>
      </c>
      <c r="D5306" s="425" t="s">
        <v>25813</v>
      </c>
      <c r="E5306" s="426" t="s">
        <v>25814</v>
      </c>
      <c r="F5306" s="381" t="s">
        <v>16236</v>
      </c>
      <c r="G5306" s="382" t="s">
        <v>4249</v>
      </c>
    </row>
    <row r="5307" spans="1:7" ht="33.75">
      <c r="A5307" s="371">
        <v>5296</v>
      </c>
      <c r="B5307" s="377">
        <v>4392</v>
      </c>
      <c r="C5307" s="378">
        <f>Matrix!B4394</f>
        <v>0</v>
      </c>
      <c r="D5307" s="425" t="s">
        <v>25813</v>
      </c>
      <c r="E5307" s="426" t="s">
        <v>25814</v>
      </c>
      <c r="F5307" s="381" t="s">
        <v>16249</v>
      </c>
      <c r="G5307" s="382" t="s">
        <v>4262</v>
      </c>
    </row>
    <row r="5308" spans="1:7" ht="34.5">
      <c r="A5308" s="371">
        <v>5297</v>
      </c>
      <c r="B5308" s="377">
        <v>5035</v>
      </c>
      <c r="C5308" s="378">
        <f>Matrix!B5037</f>
        <v>0</v>
      </c>
      <c r="D5308" s="425" t="s">
        <v>25813</v>
      </c>
      <c r="E5308" s="426" t="s">
        <v>25814</v>
      </c>
      <c r="F5308" s="381" t="s">
        <v>16891</v>
      </c>
      <c r="G5308" s="382" t="s">
        <v>4904</v>
      </c>
    </row>
    <row r="5309" spans="1:7" ht="33.75">
      <c r="A5309" s="371">
        <v>5298</v>
      </c>
      <c r="B5309" s="377">
        <v>5048</v>
      </c>
      <c r="C5309" s="378">
        <f>Matrix!B5050</f>
        <v>0</v>
      </c>
      <c r="D5309" s="425" t="s">
        <v>25813</v>
      </c>
      <c r="E5309" s="426" t="s">
        <v>25814</v>
      </c>
      <c r="F5309" s="381" t="s">
        <v>16904</v>
      </c>
      <c r="G5309" s="382" t="s">
        <v>4917</v>
      </c>
    </row>
    <row r="5310" spans="1:7" ht="42.75">
      <c r="A5310" s="371">
        <v>5299</v>
      </c>
      <c r="B5310" s="377">
        <v>5053</v>
      </c>
      <c r="C5310" s="378">
        <f>Matrix!B5055</f>
        <v>0</v>
      </c>
      <c r="D5310" s="425" t="s">
        <v>25813</v>
      </c>
      <c r="E5310" s="426" t="s">
        <v>25814</v>
      </c>
      <c r="F5310" s="381" t="s">
        <v>16909</v>
      </c>
      <c r="G5310" s="382" t="s">
        <v>4922</v>
      </c>
    </row>
    <row r="5311" spans="1:7" ht="42.75">
      <c r="A5311" s="371">
        <v>5300</v>
      </c>
      <c r="B5311" s="377">
        <v>5054</v>
      </c>
      <c r="C5311" s="378">
        <f>Matrix!B5056</f>
        <v>0</v>
      </c>
      <c r="D5311" s="425" t="s">
        <v>25813</v>
      </c>
      <c r="E5311" s="426" t="s">
        <v>25814</v>
      </c>
      <c r="F5311" s="381" t="s">
        <v>16910</v>
      </c>
      <c r="G5311" s="382" t="s">
        <v>4923</v>
      </c>
    </row>
    <row r="5312" spans="1:7" ht="33.75">
      <c r="A5312" s="371">
        <v>5301</v>
      </c>
      <c r="B5312" s="377">
        <v>5374</v>
      </c>
      <c r="C5312" s="378">
        <f>Matrix!B5376</f>
        <v>0</v>
      </c>
      <c r="D5312" s="425" t="s">
        <v>25813</v>
      </c>
      <c r="E5312" s="426" t="s">
        <v>25814</v>
      </c>
      <c r="F5312" s="381" t="s">
        <v>17227</v>
      </c>
      <c r="G5312" s="382" t="s">
        <v>5243</v>
      </c>
    </row>
    <row r="5313" spans="1:7" ht="33.75">
      <c r="A5313" s="371">
        <v>5302</v>
      </c>
      <c r="B5313" s="377">
        <v>5375</v>
      </c>
      <c r="C5313" s="378">
        <f>Matrix!B5377</f>
        <v>0</v>
      </c>
      <c r="D5313" s="425" t="s">
        <v>25813</v>
      </c>
      <c r="E5313" s="426" t="s">
        <v>25814</v>
      </c>
      <c r="F5313" s="381" t="s">
        <v>17228</v>
      </c>
      <c r="G5313" s="382" t="s">
        <v>5244</v>
      </c>
    </row>
    <row r="5314" spans="1:7" ht="33.75">
      <c r="A5314" s="371">
        <v>5303</v>
      </c>
      <c r="B5314" s="377">
        <v>5388</v>
      </c>
      <c r="C5314" s="378">
        <f>Matrix!B5390</f>
        <v>0</v>
      </c>
      <c r="D5314" s="425" t="s">
        <v>25813</v>
      </c>
      <c r="E5314" s="426" t="s">
        <v>25814</v>
      </c>
      <c r="F5314" s="381" t="s">
        <v>17241</v>
      </c>
      <c r="G5314" s="382" t="s">
        <v>5257</v>
      </c>
    </row>
    <row r="5315" spans="1:7" ht="33.75">
      <c r="A5315" s="371">
        <v>5304</v>
      </c>
      <c r="B5315" s="377">
        <v>5390</v>
      </c>
      <c r="C5315" s="378">
        <f>Matrix!B5392</f>
        <v>0</v>
      </c>
      <c r="D5315" s="425" t="s">
        <v>25813</v>
      </c>
      <c r="E5315" s="426" t="s">
        <v>25814</v>
      </c>
      <c r="F5315" s="381" t="s">
        <v>17243</v>
      </c>
      <c r="G5315" s="382" t="s">
        <v>5259</v>
      </c>
    </row>
    <row r="5316" spans="1:7" ht="33.75">
      <c r="A5316" s="371">
        <v>5305</v>
      </c>
      <c r="B5316" s="377">
        <v>5393</v>
      </c>
      <c r="C5316" s="378">
        <f>Matrix!B5395</f>
        <v>0</v>
      </c>
      <c r="D5316" s="425" t="s">
        <v>25813</v>
      </c>
      <c r="E5316" s="426" t="s">
        <v>25814</v>
      </c>
      <c r="F5316" s="381" t="s">
        <v>17246</v>
      </c>
      <c r="G5316" s="382" t="s">
        <v>5262</v>
      </c>
    </row>
    <row r="5317" spans="1:7" ht="33.75">
      <c r="A5317" s="371">
        <v>5306</v>
      </c>
      <c r="B5317" s="377">
        <v>5485</v>
      </c>
      <c r="C5317" s="378">
        <f>Matrix!B5487</f>
        <v>0</v>
      </c>
      <c r="D5317" s="425" t="s">
        <v>25813</v>
      </c>
      <c r="E5317" s="426" t="s">
        <v>25814</v>
      </c>
      <c r="F5317" s="381" t="s">
        <v>17338</v>
      </c>
      <c r="G5317" s="382" t="s">
        <v>5354</v>
      </c>
    </row>
    <row r="5318" spans="1:7" ht="42.75">
      <c r="A5318" s="371">
        <v>5307</v>
      </c>
      <c r="B5318" s="377">
        <v>5571</v>
      </c>
      <c r="C5318" s="378">
        <f>Matrix!B5573</f>
        <v>0</v>
      </c>
      <c r="D5318" s="425" t="s">
        <v>25813</v>
      </c>
      <c r="E5318" s="426" t="s">
        <v>25814</v>
      </c>
      <c r="F5318" s="381" t="s">
        <v>17424</v>
      </c>
      <c r="G5318" s="382" t="s">
        <v>5440</v>
      </c>
    </row>
    <row r="5319" spans="1:7" ht="33.75">
      <c r="A5319" s="371">
        <v>5308</v>
      </c>
      <c r="B5319" s="377">
        <v>5601</v>
      </c>
      <c r="C5319" s="378">
        <f>Matrix!B5603</f>
        <v>0</v>
      </c>
      <c r="D5319" s="425" t="s">
        <v>25813</v>
      </c>
      <c r="E5319" s="426" t="s">
        <v>25814</v>
      </c>
      <c r="F5319" s="381" t="s">
        <v>17453</v>
      </c>
      <c r="G5319" s="382" t="s">
        <v>5470</v>
      </c>
    </row>
    <row r="5320" spans="1:7" ht="33.75">
      <c r="A5320" s="371">
        <v>5309</v>
      </c>
      <c r="B5320" s="377">
        <v>5602</v>
      </c>
      <c r="C5320" s="378">
        <f>Matrix!B5604</f>
        <v>0</v>
      </c>
      <c r="D5320" s="425" t="s">
        <v>25813</v>
      </c>
      <c r="E5320" s="426" t="s">
        <v>25814</v>
      </c>
      <c r="F5320" s="381" t="s">
        <v>17454</v>
      </c>
      <c r="G5320" s="382" t="s">
        <v>5471</v>
      </c>
    </row>
    <row r="5321" spans="1:7" ht="33.75">
      <c r="A5321" s="371">
        <v>5310</v>
      </c>
      <c r="B5321" s="377">
        <v>5704</v>
      </c>
      <c r="C5321" s="378">
        <f>Matrix!B5706</f>
        <v>0</v>
      </c>
      <c r="D5321" s="425" t="s">
        <v>25813</v>
      </c>
      <c r="E5321" s="426" t="s">
        <v>25814</v>
      </c>
      <c r="F5321" s="381" t="s">
        <v>17554</v>
      </c>
      <c r="G5321" s="382" t="s">
        <v>5571</v>
      </c>
    </row>
    <row r="5322" spans="1:7" ht="42.75">
      <c r="A5322" s="371">
        <v>5311</v>
      </c>
      <c r="B5322" s="377">
        <v>5804</v>
      </c>
      <c r="C5322" s="378">
        <f>Matrix!B5806</f>
        <v>0</v>
      </c>
      <c r="D5322" s="425" t="s">
        <v>25813</v>
      </c>
      <c r="E5322" s="426" t="s">
        <v>25814</v>
      </c>
      <c r="F5322" s="381" t="s">
        <v>17654</v>
      </c>
      <c r="G5322" s="382" t="s">
        <v>5671</v>
      </c>
    </row>
    <row r="5323" spans="1:7" ht="51.75">
      <c r="A5323" s="371">
        <v>5312</v>
      </c>
      <c r="B5323" s="377">
        <v>5875</v>
      </c>
      <c r="C5323" s="378">
        <f>Matrix!B5877</f>
        <v>0</v>
      </c>
      <c r="D5323" s="425" t="s">
        <v>25813</v>
      </c>
      <c r="E5323" s="426" t="s">
        <v>25814</v>
      </c>
      <c r="F5323" s="381" t="s">
        <v>17725</v>
      </c>
      <c r="G5323" s="382" t="s">
        <v>5741</v>
      </c>
    </row>
    <row r="5324" spans="1:7" ht="33.75">
      <c r="A5324" s="371">
        <v>5313</v>
      </c>
      <c r="B5324" s="377">
        <v>5909</v>
      </c>
      <c r="C5324" s="378">
        <f>Matrix!B5911</f>
        <v>0</v>
      </c>
      <c r="D5324" s="425" t="s">
        <v>25813</v>
      </c>
      <c r="E5324" s="426" t="s">
        <v>25814</v>
      </c>
      <c r="F5324" s="381" t="s">
        <v>17759</v>
      </c>
      <c r="G5324" s="382" t="s">
        <v>5775</v>
      </c>
    </row>
    <row r="5325" spans="1:7" ht="51.75">
      <c r="A5325" s="371">
        <v>5314</v>
      </c>
      <c r="B5325" s="377">
        <v>5921</v>
      </c>
      <c r="C5325" s="378">
        <f>Matrix!B5923</f>
        <v>0</v>
      </c>
      <c r="D5325" s="425" t="s">
        <v>25813</v>
      </c>
      <c r="E5325" s="426" t="s">
        <v>25814</v>
      </c>
      <c r="F5325" s="381" t="s">
        <v>17771</v>
      </c>
      <c r="G5325" s="382" t="s">
        <v>5787</v>
      </c>
    </row>
    <row r="5326" spans="1:7" ht="42.75">
      <c r="A5326" s="371">
        <v>5315</v>
      </c>
      <c r="B5326" s="377">
        <v>5922</v>
      </c>
      <c r="C5326" s="378">
        <f>Matrix!B5924</f>
        <v>0</v>
      </c>
      <c r="D5326" s="425" t="s">
        <v>25813</v>
      </c>
      <c r="E5326" s="426" t="s">
        <v>25814</v>
      </c>
      <c r="F5326" s="381" t="s">
        <v>17772</v>
      </c>
      <c r="G5326" s="382" t="s">
        <v>5788</v>
      </c>
    </row>
    <row r="5327" spans="1:7" ht="34.5">
      <c r="A5327" s="371">
        <v>5316</v>
      </c>
      <c r="B5327" s="377">
        <v>5969</v>
      </c>
      <c r="C5327" s="378">
        <f>Matrix!B5971</f>
        <v>0</v>
      </c>
      <c r="D5327" s="425" t="s">
        <v>25813</v>
      </c>
      <c r="E5327" s="426" t="s">
        <v>25814</v>
      </c>
      <c r="F5327" s="381" t="s">
        <v>17819</v>
      </c>
      <c r="G5327" s="382" t="s">
        <v>5835</v>
      </c>
    </row>
    <row r="5328" spans="1:7" ht="33.75">
      <c r="A5328" s="371">
        <v>5317</v>
      </c>
      <c r="B5328" s="377">
        <v>5971</v>
      </c>
      <c r="C5328" s="378">
        <f>Matrix!B5973</f>
        <v>0</v>
      </c>
      <c r="D5328" s="425" t="s">
        <v>25813</v>
      </c>
      <c r="E5328" s="426" t="s">
        <v>25814</v>
      </c>
      <c r="F5328" s="381" t="s">
        <v>17821</v>
      </c>
      <c r="G5328" s="382" t="s">
        <v>5837</v>
      </c>
    </row>
    <row r="5329" spans="1:7" ht="33.75">
      <c r="A5329" s="371">
        <v>5318</v>
      </c>
      <c r="B5329" s="377">
        <v>6105</v>
      </c>
      <c r="C5329" s="378">
        <f>Matrix!B6107</f>
        <v>0</v>
      </c>
      <c r="D5329" s="425" t="s">
        <v>25813</v>
      </c>
      <c r="E5329" s="426" t="s">
        <v>25814</v>
      </c>
      <c r="F5329" s="381" t="s">
        <v>17955</v>
      </c>
      <c r="G5329" s="382" t="s">
        <v>5970</v>
      </c>
    </row>
    <row r="5330" spans="1:7" ht="33.75">
      <c r="A5330" s="371">
        <v>5319</v>
      </c>
      <c r="B5330" s="377">
        <v>6140</v>
      </c>
      <c r="C5330" s="378">
        <f>Matrix!B6142</f>
        <v>0</v>
      </c>
      <c r="D5330" s="425" t="s">
        <v>25813</v>
      </c>
      <c r="E5330" s="426" t="s">
        <v>25814</v>
      </c>
      <c r="F5330" s="381" t="s">
        <v>17990</v>
      </c>
      <c r="G5330" s="382" t="s">
        <v>6005</v>
      </c>
    </row>
    <row r="5331" spans="1:7" ht="34.5">
      <c r="A5331" s="371">
        <v>5320</v>
      </c>
      <c r="B5331" s="377">
        <v>6157</v>
      </c>
      <c r="C5331" s="378">
        <f>Matrix!B6159</f>
        <v>0</v>
      </c>
      <c r="D5331" s="425" t="s">
        <v>25813</v>
      </c>
      <c r="E5331" s="426" t="s">
        <v>25814</v>
      </c>
      <c r="F5331" s="381" t="s">
        <v>18007</v>
      </c>
      <c r="G5331" s="382" t="s">
        <v>6022</v>
      </c>
    </row>
    <row r="5332" spans="1:7" ht="33.75">
      <c r="A5332" s="371">
        <v>5321</v>
      </c>
      <c r="B5332" s="377">
        <v>6225</v>
      </c>
      <c r="C5332" s="378">
        <f>Matrix!B6227</f>
        <v>0</v>
      </c>
      <c r="D5332" s="425" t="s">
        <v>25813</v>
      </c>
      <c r="E5332" s="426" t="s">
        <v>25814</v>
      </c>
      <c r="F5332" s="381" t="s">
        <v>18075</v>
      </c>
      <c r="G5332" s="382" t="s">
        <v>6090</v>
      </c>
    </row>
    <row r="5333" spans="1:7" ht="33.75">
      <c r="A5333" s="371">
        <v>5322</v>
      </c>
      <c r="B5333" s="377">
        <v>6258</v>
      </c>
      <c r="C5333" s="378">
        <f>Matrix!B6260</f>
        <v>0</v>
      </c>
      <c r="D5333" s="425" t="s">
        <v>25813</v>
      </c>
      <c r="E5333" s="426" t="s">
        <v>25814</v>
      </c>
      <c r="F5333" s="381" t="s">
        <v>18108</v>
      </c>
      <c r="G5333" s="382" t="s">
        <v>6123</v>
      </c>
    </row>
    <row r="5334" spans="1:7" ht="34.5">
      <c r="A5334" s="371">
        <v>5323</v>
      </c>
      <c r="B5334" s="377">
        <v>6370</v>
      </c>
      <c r="C5334" s="378">
        <f>Matrix!B6372</f>
        <v>0</v>
      </c>
      <c r="D5334" s="425" t="s">
        <v>25813</v>
      </c>
      <c r="E5334" s="426" t="s">
        <v>25814</v>
      </c>
      <c r="F5334" s="381" t="s">
        <v>18218</v>
      </c>
      <c r="G5334" s="382" t="s">
        <v>6232</v>
      </c>
    </row>
    <row r="5335" spans="1:7" ht="33.75">
      <c r="A5335" s="371">
        <v>5324</v>
      </c>
      <c r="B5335" s="377">
        <v>6555</v>
      </c>
      <c r="C5335" s="378">
        <f>Matrix!B6557</f>
        <v>0</v>
      </c>
      <c r="D5335" s="425" t="s">
        <v>25813</v>
      </c>
      <c r="E5335" s="426" t="s">
        <v>25814</v>
      </c>
      <c r="F5335" s="381" t="s">
        <v>18403</v>
      </c>
      <c r="G5335" s="382" t="s">
        <v>6416</v>
      </c>
    </row>
    <row r="5336" spans="1:7" ht="33.75">
      <c r="A5336" s="371">
        <v>5325</v>
      </c>
      <c r="B5336" s="377">
        <v>6880</v>
      </c>
      <c r="C5336" s="378">
        <f>Matrix!B6882</f>
        <v>0</v>
      </c>
      <c r="D5336" s="425" t="s">
        <v>25813</v>
      </c>
      <c r="E5336" s="426" t="s">
        <v>25814</v>
      </c>
      <c r="F5336" s="381" t="s">
        <v>18728</v>
      </c>
      <c r="G5336" s="382" t="s">
        <v>6741</v>
      </c>
    </row>
    <row r="5337" spans="1:7" ht="42.75">
      <c r="A5337" s="371">
        <v>5326</v>
      </c>
      <c r="B5337" s="377">
        <v>6903</v>
      </c>
      <c r="C5337" s="378">
        <f>Matrix!B6905</f>
        <v>0</v>
      </c>
      <c r="D5337" s="425" t="s">
        <v>25813</v>
      </c>
      <c r="E5337" s="426" t="s">
        <v>25814</v>
      </c>
      <c r="F5337" s="381" t="s">
        <v>18751</v>
      </c>
      <c r="G5337" s="382" t="s">
        <v>6764</v>
      </c>
    </row>
    <row r="5338" spans="1:7" ht="42.75">
      <c r="A5338" s="371">
        <v>5327</v>
      </c>
      <c r="B5338" s="377">
        <v>6907</v>
      </c>
      <c r="C5338" s="378">
        <f>Matrix!B6909</f>
        <v>0</v>
      </c>
      <c r="D5338" s="425" t="s">
        <v>25813</v>
      </c>
      <c r="E5338" s="426" t="s">
        <v>25814</v>
      </c>
      <c r="F5338" s="381" t="s">
        <v>18755</v>
      </c>
      <c r="G5338" s="382" t="s">
        <v>6768</v>
      </c>
    </row>
    <row r="5339" spans="1:7" ht="42.75">
      <c r="A5339" s="371">
        <v>5328</v>
      </c>
      <c r="B5339" s="377">
        <v>6931</v>
      </c>
      <c r="C5339" s="378">
        <f>Matrix!B6933</f>
        <v>0</v>
      </c>
      <c r="D5339" s="425" t="s">
        <v>25813</v>
      </c>
      <c r="E5339" s="426" t="s">
        <v>25814</v>
      </c>
      <c r="F5339" s="381" t="s">
        <v>18779</v>
      </c>
      <c r="G5339" s="382" t="s">
        <v>6792</v>
      </c>
    </row>
    <row r="5340" spans="1:7" ht="42.75">
      <c r="A5340" s="371">
        <v>5329</v>
      </c>
      <c r="B5340" s="377">
        <v>6988</v>
      </c>
      <c r="C5340" s="378">
        <f>Matrix!B6990</f>
        <v>0</v>
      </c>
      <c r="D5340" s="425" t="s">
        <v>25813</v>
      </c>
      <c r="E5340" s="426" t="s">
        <v>25814</v>
      </c>
      <c r="F5340" s="381" t="s">
        <v>18836</v>
      </c>
      <c r="G5340" s="382" t="s">
        <v>6849</v>
      </c>
    </row>
    <row r="5341" spans="1:7" ht="34.5">
      <c r="A5341" s="371">
        <v>5330</v>
      </c>
      <c r="B5341" s="377">
        <v>7083</v>
      </c>
      <c r="C5341" s="378">
        <f>Matrix!B7085</f>
        <v>0</v>
      </c>
      <c r="D5341" s="425" t="s">
        <v>25813</v>
      </c>
      <c r="E5341" s="426" t="s">
        <v>25814</v>
      </c>
      <c r="F5341" s="381" t="s">
        <v>18931</v>
      </c>
      <c r="G5341" s="382" t="s">
        <v>6944</v>
      </c>
    </row>
    <row r="5342" spans="1:7" ht="34.5">
      <c r="A5342" s="371">
        <v>5331</v>
      </c>
      <c r="B5342" s="377">
        <v>7333</v>
      </c>
      <c r="C5342" s="378">
        <f>Matrix!B7335</f>
        <v>0</v>
      </c>
      <c r="D5342" s="425" t="s">
        <v>25813</v>
      </c>
      <c r="E5342" s="426" t="s">
        <v>25814</v>
      </c>
      <c r="F5342" s="381" t="s">
        <v>19181</v>
      </c>
      <c r="G5342" s="382" t="s">
        <v>7193</v>
      </c>
    </row>
    <row r="5343" spans="1:7" ht="34.5">
      <c r="A5343" s="371">
        <v>5332</v>
      </c>
      <c r="B5343" s="377">
        <v>7369</v>
      </c>
      <c r="C5343" s="378">
        <f>Matrix!B7371</f>
        <v>0</v>
      </c>
      <c r="D5343" s="425" t="s">
        <v>25813</v>
      </c>
      <c r="E5343" s="426" t="s">
        <v>25814</v>
      </c>
      <c r="F5343" s="381" t="s">
        <v>19217</v>
      </c>
      <c r="G5343" s="382" t="s">
        <v>7229</v>
      </c>
    </row>
    <row r="5344" spans="1:7" ht="34.5">
      <c r="A5344" s="371">
        <v>5333</v>
      </c>
      <c r="B5344" s="377">
        <v>7450</v>
      </c>
      <c r="C5344" s="378">
        <f>Matrix!B7452</f>
        <v>0</v>
      </c>
      <c r="D5344" s="425" t="s">
        <v>25813</v>
      </c>
      <c r="E5344" s="426" t="s">
        <v>25814</v>
      </c>
      <c r="F5344" s="381" t="s">
        <v>19298</v>
      </c>
      <c r="G5344" s="382" t="s">
        <v>7310</v>
      </c>
    </row>
    <row r="5345" spans="1:7" ht="34.5">
      <c r="A5345" s="371">
        <v>5334</v>
      </c>
      <c r="B5345" s="377">
        <v>7508</v>
      </c>
      <c r="C5345" s="378">
        <f>Matrix!B7510</f>
        <v>0</v>
      </c>
      <c r="D5345" s="425" t="s">
        <v>25813</v>
      </c>
      <c r="E5345" s="426" t="s">
        <v>25814</v>
      </c>
      <c r="F5345" s="381" t="s">
        <v>19356</v>
      </c>
      <c r="G5345" s="382" t="s">
        <v>7368</v>
      </c>
    </row>
    <row r="5346" spans="1:7" ht="34.5">
      <c r="A5346" s="371">
        <v>5335</v>
      </c>
      <c r="B5346" s="377">
        <v>7525</v>
      </c>
      <c r="C5346" s="378">
        <f>Matrix!B7527</f>
        <v>0</v>
      </c>
      <c r="D5346" s="425" t="s">
        <v>25813</v>
      </c>
      <c r="E5346" s="426" t="s">
        <v>25814</v>
      </c>
      <c r="F5346" s="381" t="s">
        <v>19373</v>
      </c>
      <c r="G5346" s="382" t="s">
        <v>7385</v>
      </c>
    </row>
    <row r="5347" spans="1:7" ht="34.5">
      <c r="A5347" s="371">
        <v>5336</v>
      </c>
      <c r="B5347" s="377">
        <v>7530</v>
      </c>
      <c r="C5347" s="378">
        <f>Matrix!B7532</f>
        <v>0</v>
      </c>
      <c r="D5347" s="425" t="s">
        <v>25813</v>
      </c>
      <c r="E5347" s="426" t="s">
        <v>25814</v>
      </c>
      <c r="F5347" s="381" t="s">
        <v>19378</v>
      </c>
      <c r="G5347" s="382" t="s">
        <v>7390</v>
      </c>
    </row>
    <row r="5348" spans="1:7" ht="33.75">
      <c r="A5348" s="371">
        <v>5337</v>
      </c>
      <c r="B5348" s="377">
        <v>7588</v>
      </c>
      <c r="C5348" s="378">
        <f>Matrix!B7590</f>
        <v>0</v>
      </c>
      <c r="D5348" s="425" t="s">
        <v>25813</v>
      </c>
      <c r="E5348" s="426" t="s">
        <v>25814</v>
      </c>
      <c r="F5348" s="381" t="s">
        <v>19436</v>
      </c>
      <c r="G5348" s="382" t="s">
        <v>7448</v>
      </c>
    </row>
    <row r="5349" spans="1:7" ht="34.5">
      <c r="A5349" s="371">
        <v>5338</v>
      </c>
      <c r="B5349" s="377">
        <v>7726</v>
      </c>
      <c r="C5349" s="378">
        <f>Matrix!B7728</f>
        <v>0</v>
      </c>
      <c r="D5349" s="425" t="s">
        <v>25813</v>
      </c>
      <c r="E5349" s="426" t="s">
        <v>25814</v>
      </c>
      <c r="F5349" s="381" t="s">
        <v>19573</v>
      </c>
      <c r="G5349" s="382" t="s">
        <v>7586</v>
      </c>
    </row>
    <row r="5350" spans="1:7" ht="42.75">
      <c r="A5350" s="371">
        <v>5339</v>
      </c>
      <c r="B5350" s="377">
        <v>8219</v>
      </c>
      <c r="C5350" s="378">
        <f>Matrix!B8221</f>
        <v>0</v>
      </c>
      <c r="D5350" s="425" t="s">
        <v>25813</v>
      </c>
      <c r="E5350" s="426" t="s">
        <v>25814</v>
      </c>
      <c r="F5350" s="381" t="s">
        <v>20048</v>
      </c>
      <c r="G5350" s="382" t="s">
        <v>8079</v>
      </c>
    </row>
    <row r="5351" spans="1:7" ht="42.75">
      <c r="A5351" s="371">
        <v>5340</v>
      </c>
      <c r="B5351" s="377">
        <v>8230</v>
      </c>
      <c r="C5351" s="378">
        <f>Matrix!B8232</f>
        <v>0</v>
      </c>
      <c r="D5351" s="425" t="s">
        <v>25813</v>
      </c>
      <c r="E5351" s="426" t="s">
        <v>25814</v>
      </c>
      <c r="F5351" s="381" t="s">
        <v>20059</v>
      </c>
      <c r="G5351" s="382" t="s">
        <v>8090</v>
      </c>
    </row>
    <row r="5352" spans="1:7" ht="33.75">
      <c r="A5352" s="371">
        <v>5341</v>
      </c>
      <c r="B5352" s="377">
        <v>8514</v>
      </c>
      <c r="C5352" s="378">
        <f>Matrix!B8516</f>
        <v>0</v>
      </c>
      <c r="D5352" s="425" t="s">
        <v>25813</v>
      </c>
      <c r="E5352" s="426" t="s">
        <v>25814</v>
      </c>
      <c r="F5352" s="381" t="s">
        <v>20338</v>
      </c>
      <c r="G5352" s="382" t="s">
        <v>8374</v>
      </c>
    </row>
    <row r="5353" spans="1:7" ht="33.75">
      <c r="A5353" s="371">
        <v>5342</v>
      </c>
      <c r="B5353" s="377">
        <v>8565</v>
      </c>
      <c r="C5353" s="378">
        <f>Matrix!B8567</f>
        <v>0</v>
      </c>
      <c r="D5353" s="425" t="s">
        <v>25813</v>
      </c>
      <c r="E5353" s="426" t="s">
        <v>25814</v>
      </c>
      <c r="F5353" s="381" t="s">
        <v>20389</v>
      </c>
      <c r="G5353" s="382" t="s">
        <v>8425</v>
      </c>
    </row>
    <row r="5354" spans="1:7" ht="34.5">
      <c r="A5354" s="371">
        <v>5343</v>
      </c>
      <c r="B5354" s="377">
        <v>8688</v>
      </c>
      <c r="C5354" s="378">
        <f>Matrix!B8690</f>
        <v>0</v>
      </c>
      <c r="D5354" s="425" t="s">
        <v>25813</v>
      </c>
      <c r="E5354" s="426" t="s">
        <v>25814</v>
      </c>
      <c r="F5354" s="381" t="s">
        <v>20512</v>
      </c>
      <c r="G5354" s="382" t="s">
        <v>8548</v>
      </c>
    </row>
    <row r="5355" spans="1:7" ht="34.5">
      <c r="A5355" s="371">
        <v>5344</v>
      </c>
      <c r="B5355" s="377">
        <v>8747</v>
      </c>
      <c r="C5355" s="378">
        <f>Matrix!B8749</f>
        <v>0</v>
      </c>
      <c r="D5355" s="425" t="s">
        <v>25813</v>
      </c>
      <c r="E5355" s="426" t="s">
        <v>25814</v>
      </c>
      <c r="F5355" s="381" t="s">
        <v>20533</v>
      </c>
      <c r="G5355" s="382" t="s">
        <v>8607</v>
      </c>
    </row>
    <row r="5356" spans="1:7" ht="42.75">
      <c r="A5356" s="371">
        <v>5345</v>
      </c>
      <c r="B5356" s="377">
        <v>8828</v>
      </c>
      <c r="C5356" s="378">
        <f>Matrix!B8830</f>
        <v>0</v>
      </c>
      <c r="D5356" s="425" t="s">
        <v>25813</v>
      </c>
      <c r="E5356" s="426" t="s">
        <v>25814</v>
      </c>
      <c r="F5356" s="381" t="s">
        <v>20613</v>
      </c>
      <c r="G5356" s="382" t="s">
        <v>8688</v>
      </c>
    </row>
    <row r="5357" spans="1:7" ht="42.75">
      <c r="A5357" s="371">
        <v>5346</v>
      </c>
      <c r="B5357" s="377">
        <v>8841</v>
      </c>
      <c r="C5357" s="378">
        <f>Matrix!B8843</f>
        <v>0</v>
      </c>
      <c r="D5357" s="425" t="s">
        <v>25813</v>
      </c>
      <c r="E5357" s="426" t="s">
        <v>25814</v>
      </c>
      <c r="F5357" s="381" t="s">
        <v>20626</v>
      </c>
      <c r="G5357" s="382" t="s">
        <v>8701</v>
      </c>
    </row>
    <row r="5358" spans="1:7" ht="57">
      <c r="A5358" s="371">
        <v>5347</v>
      </c>
      <c r="B5358" s="377">
        <v>8846</v>
      </c>
      <c r="C5358" s="378">
        <f>Matrix!B8848</f>
        <v>0</v>
      </c>
      <c r="D5358" s="425" t="s">
        <v>25813</v>
      </c>
      <c r="E5358" s="426" t="s">
        <v>25814</v>
      </c>
      <c r="F5358" s="381" t="s">
        <v>20631</v>
      </c>
      <c r="G5358" s="382" t="s">
        <v>8706</v>
      </c>
    </row>
    <row r="5359" spans="1:7" ht="42.75">
      <c r="A5359" s="371">
        <v>5348</v>
      </c>
      <c r="B5359" s="377">
        <v>8847</v>
      </c>
      <c r="C5359" s="378">
        <f>Matrix!B8849</f>
        <v>0</v>
      </c>
      <c r="D5359" s="425" t="s">
        <v>25813</v>
      </c>
      <c r="E5359" s="426" t="s">
        <v>25814</v>
      </c>
      <c r="F5359" s="381" t="s">
        <v>20632</v>
      </c>
      <c r="G5359" s="382" t="s">
        <v>8707</v>
      </c>
    </row>
    <row r="5360" spans="1:7" ht="42.75">
      <c r="A5360" s="371">
        <v>5349</v>
      </c>
      <c r="B5360" s="377">
        <v>8848</v>
      </c>
      <c r="C5360" s="378">
        <f>Matrix!B8850</f>
        <v>0</v>
      </c>
      <c r="D5360" s="425" t="s">
        <v>25813</v>
      </c>
      <c r="E5360" s="426" t="s">
        <v>25814</v>
      </c>
      <c r="F5360" s="381" t="s">
        <v>20633</v>
      </c>
      <c r="G5360" s="382" t="s">
        <v>8708</v>
      </c>
    </row>
    <row r="5361" spans="1:7" ht="42.75">
      <c r="A5361" s="371">
        <v>5350</v>
      </c>
      <c r="B5361" s="377">
        <v>8849</v>
      </c>
      <c r="C5361" s="378">
        <f>Matrix!B8851</f>
        <v>0</v>
      </c>
      <c r="D5361" s="425" t="s">
        <v>25813</v>
      </c>
      <c r="E5361" s="426" t="s">
        <v>25814</v>
      </c>
      <c r="F5361" s="381" t="s">
        <v>20634</v>
      </c>
      <c r="G5361" s="382" t="s">
        <v>8709</v>
      </c>
    </row>
    <row r="5362" spans="1:7" ht="42.75">
      <c r="A5362" s="371">
        <v>5351</v>
      </c>
      <c r="B5362" s="377">
        <v>8850</v>
      </c>
      <c r="C5362" s="378">
        <f>Matrix!B8852</f>
        <v>0</v>
      </c>
      <c r="D5362" s="425" t="s">
        <v>25813</v>
      </c>
      <c r="E5362" s="426" t="s">
        <v>25814</v>
      </c>
      <c r="F5362" s="381" t="s">
        <v>20635</v>
      </c>
      <c r="G5362" s="382" t="s">
        <v>8710</v>
      </c>
    </row>
    <row r="5363" spans="1:7" ht="57">
      <c r="A5363" s="371">
        <v>5352</v>
      </c>
      <c r="B5363" s="377">
        <v>8851</v>
      </c>
      <c r="C5363" s="378">
        <f>Matrix!B8853</f>
        <v>0</v>
      </c>
      <c r="D5363" s="425" t="s">
        <v>25813</v>
      </c>
      <c r="E5363" s="426" t="s">
        <v>25814</v>
      </c>
      <c r="F5363" s="381" t="s">
        <v>20636</v>
      </c>
      <c r="G5363" s="382" t="s">
        <v>8711</v>
      </c>
    </row>
    <row r="5364" spans="1:7" ht="57">
      <c r="A5364" s="371">
        <v>5353</v>
      </c>
      <c r="B5364" s="377">
        <v>8852</v>
      </c>
      <c r="C5364" s="378">
        <f>Matrix!B8854</f>
        <v>0</v>
      </c>
      <c r="D5364" s="425" t="s">
        <v>25813</v>
      </c>
      <c r="E5364" s="426" t="s">
        <v>25814</v>
      </c>
      <c r="F5364" s="381" t="s">
        <v>20637</v>
      </c>
      <c r="G5364" s="382" t="s">
        <v>8712</v>
      </c>
    </row>
    <row r="5365" spans="1:7" ht="57">
      <c r="A5365" s="371">
        <v>5354</v>
      </c>
      <c r="B5365" s="377">
        <v>8853</v>
      </c>
      <c r="C5365" s="378">
        <f>Matrix!B8855</f>
        <v>0</v>
      </c>
      <c r="D5365" s="425" t="s">
        <v>25813</v>
      </c>
      <c r="E5365" s="426" t="s">
        <v>25814</v>
      </c>
      <c r="F5365" s="381" t="s">
        <v>20638</v>
      </c>
      <c r="G5365" s="382" t="s">
        <v>8713</v>
      </c>
    </row>
    <row r="5366" spans="1:7" ht="57">
      <c r="A5366" s="371">
        <v>5355</v>
      </c>
      <c r="B5366" s="377">
        <v>8885</v>
      </c>
      <c r="C5366" s="378">
        <f>Matrix!B8887</f>
        <v>0</v>
      </c>
      <c r="D5366" s="425" t="s">
        <v>25813</v>
      </c>
      <c r="E5366" s="426" t="s">
        <v>25814</v>
      </c>
      <c r="F5366" s="381" t="s">
        <v>20670</v>
      </c>
      <c r="G5366" s="382" t="s">
        <v>8745</v>
      </c>
    </row>
    <row r="5367" spans="1:7" ht="33.75">
      <c r="A5367" s="371">
        <v>5356</v>
      </c>
      <c r="B5367" s="377">
        <v>9124</v>
      </c>
      <c r="C5367" s="378">
        <f>Matrix!B9126</f>
        <v>0</v>
      </c>
      <c r="D5367" s="425" t="s">
        <v>25813</v>
      </c>
      <c r="E5367" s="426" t="s">
        <v>25814</v>
      </c>
      <c r="F5367" s="381" t="s">
        <v>20909</v>
      </c>
      <c r="G5367" s="382" t="s">
        <v>8981</v>
      </c>
    </row>
    <row r="5368" spans="1:7" ht="33.75">
      <c r="A5368" s="371">
        <v>5357</v>
      </c>
      <c r="B5368" s="377">
        <v>9130</v>
      </c>
      <c r="C5368" s="378">
        <f>Matrix!B9132</f>
        <v>0</v>
      </c>
      <c r="D5368" s="425" t="s">
        <v>25813</v>
      </c>
      <c r="E5368" s="426" t="s">
        <v>25814</v>
      </c>
      <c r="F5368" s="381" t="s">
        <v>20915</v>
      </c>
      <c r="G5368" s="382" t="s">
        <v>8987</v>
      </c>
    </row>
    <row r="5369" spans="1:7" ht="33.75">
      <c r="A5369" s="371">
        <v>5358</v>
      </c>
      <c r="B5369" s="377">
        <v>9188</v>
      </c>
      <c r="C5369" s="378">
        <f>Matrix!B9190</f>
        <v>0</v>
      </c>
      <c r="D5369" s="425" t="s">
        <v>25813</v>
      </c>
      <c r="E5369" s="426" t="s">
        <v>25814</v>
      </c>
      <c r="F5369" s="381" t="s">
        <v>20973</v>
      </c>
      <c r="G5369" s="382" t="s">
        <v>9045</v>
      </c>
    </row>
    <row r="5370" spans="1:7" ht="33.75">
      <c r="A5370" s="371">
        <v>5359</v>
      </c>
      <c r="B5370" s="377">
        <v>9247</v>
      </c>
      <c r="C5370" s="378">
        <f>Matrix!B9249</f>
        <v>0</v>
      </c>
      <c r="D5370" s="425" t="s">
        <v>25813</v>
      </c>
      <c r="E5370" s="426" t="s">
        <v>25814</v>
      </c>
      <c r="F5370" s="381" t="s">
        <v>21032</v>
      </c>
      <c r="G5370" s="382" t="s">
        <v>9104</v>
      </c>
    </row>
    <row r="5371" spans="1:7" ht="34.5">
      <c r="A5371" s="371">
        <v>5360</v>
      </c>
      <c r="B5371" s="377">
        <v>10031</v>
      </c>
      <c r="C5371" s="378">
        <f>Matrix!B10033</f>
        <v>0</v>
      </c>
      <c r="D5371" s="425" t="s">
        <v>25813</v>
      </c>
      <c r="E5371" s="426" t="s">
        <v>25814</v>
      </c>
      <c r="F5371" s="381" t="s">
        <v>21800</v>
      </c>
      <c r="G5371" s="382" t="s">
        <v>9892</v>
      </c>
    </row>
    <row r="5372" spans="1:7" ht="33.75">
      <c r="A5372" s="371">
        <v>5361</v>
      </c>
      <c r="B5372" s="377">
        <v>10032</v>
      </c>
      <c r="C5372" s="378">
        <f>Matrix!B10034</f>
        <v>0</v>
      </c>
      <c r="D5372" s="425" t="s">
        <v>25813</v>
      </c>
      <c r="E5372" s="426" t="s">
        <v>25814</v>
      </c>
      <c r="F5372" s="381" t="s">
        <v>21801</v>
      </c>
      <c r="G5372" s="382" t="s">
        <v>9893</v>
      </c>
    </row>
    <row r="5373" spans="1:7" ht="42.75">
      <c r="A5373" s="371">
        <v>5362</v>
      </c>
      <c r="B5373" s="377">
        <v>594</v>
      </c>
      <c r="C5373" s="378">
        <f>Matrix!B596</f>
        <v>0</v>
      </c>
      <c r="D5373" s="425" t="s">
        <v>25813</v>
      </c>
      <c r="E5373" s="427" t="s">
        <v>25815</v>
      </c>
      <c r="F5373" s="381" t="s">
        <v>12648</v>
      </c>
      <c r="G5373" s="382" t="s">
        <v>598</v>
      </c>
    </row>
    <row r="5374" spans="1:7" ht="42.75">
      <c r="A5374" s="371">
        <v>5363</v>
      </c>
      <c r="B5374" s="377">
        <v>757</v>
      </c>
      <c r="C5374" s="378">
        <f>Matrix!B759</f>
        <v>0</v>
      </c>
      <c r="D5374" s="425" t="s">
        <v>25813</v>
      </c>
      <c r="E5374" s="427" t="s">
        <v>25815</v>
      </c>
      <c r="F5374" s="381" t="s">
        <v>12811</v>
      </c>
      <c r="G5374" s="382" t="s">
        <v>761</v>
      </c>
    </row>
    <row r="5375" spans="1:7" ht="42.75">
      <c r="A5375" s="371">
        <v>5364</v>
      </c>
      <c r="B5375" s="377">
        <v>758</v>
      </c>
      <c r="C5375" s="378">
        <f>Matrix!B760</f>
        <v>0</v>
      </c>
      <c r="D5375" s="425" t="s">
        <v>25813</v>
      </c>
      <c r="E5375" s="427" t="s">
        <v>25815</v>
      </c>
      <c r="F5375" s="381" t="s">
        <v>12812</v>
      </c>
      <c r="G5375" s="382" t="s">
        <v>762</v>
      </c>
    </row>
    <row r="5376" spans="1:7" ht="42.75">
      <c r="A5376" s="371">
        <v>5365</v>
      </c>
      <c r="B5376" s="377">
        <v>759</v>
      </c>
      <c r="C5376" s="378">
        <f>Matrix!B761</f>
        <v>0</v>
      </c>
      <c r="D5376" s="425" t="s">
        <v>25813</v>
      </c>
      <c r="E5376" s="427" t="s">
        <v>25815</v>
      </c>
      <c r="F5376" s="381" t="s">
        <v>12813</v>
      </c>
      <c r="G5376" s="382" t="s">
        <v>763</v>
      </c>
    </row>
    <row r="5377" spans="1:7" ht="42.75">
      <c r="A5377" s="371">
        <v>5366</v>
      </c>
      <c r="B5377" s="377">
        <v>760</v>
      </c>
      <c r="C5377" s="378">
        <f>Matrix!B762</f>
        <v>0</v>
      </c>
      <c r="D5377" s="425" t="s">
        <v>25813</v>
      </c>
      <c r="E5377" s="427" t="s">
        <v>25815</v>
      </c>
      <c r="F5377" s="381" t="s">
        <v>12814</v>
      </c>
      <c r="G5377" s="382" t="s">
        <v>764</v>
      </c>
    </row>
    <row r="5378" spans="1:7" ht="51.75">
      <c r="A5378" s="371">
        <v>5367</v>
      </c>
      <c r="B5378" s="377">
        <v>3582</v>
      </c>
      <c r="C5378" s="378">
        <f>Matrix!B3584</f>
        <v>0</v>
      </c>
      <c r="D5378" s="425" t="s">
        <v>25813</v>
      </c>
      <c r="E5378" s="427" t="s">
        <v>25815</v>
      </c>
      <c r="F5378" s="381" t="s">
        <v>15571</v>
      </c>
      <c r="G5378" s="382" t="s">
        <v>3587</v>
      </c>
    </row>
    <row r="5379" spans="1:7" ht="42.75">
      <c r="A5379" s="371">
        <v>5368</v>
      </c>
      <c r="B5379" s="377">
        <v>3583</v>
      </c>
      <c r="C5379" s="378">
        <f>Matrix!B3585</f>
        <v>0</v>
      </c>
      <c r="D5379" s="425" t="s">
        <v>25813</v>
      </c>
      <c r="E5379" s="427" t="s">
        <v>25815</v>
      </c>
      <c r="F5379" s="381" t="s">
        <v>15572</v>
      </c>
      <c r="G5379" s="382" t="s">
        <v>3588</v>
      </c>
    </row>
    <row r="5380" spans="1:7" ht="42.75">
      <c r="A5380" s="371">
        <v>5369</v>
      </c>
      <c r="B5380" s="377">
        <v>3584</v>
      </c>
      <c r="C5380" s="378">
        <f>Matrix!B3586</f>
        <v>0</v>
      </c>
      <c r="D5380" s="425" t="s">
        <v>25813</v>
      </c>
      <c r="E5380" s="427" t="s">
        <v>25815</v>
      </c>
      <c r="F5380" s="381" t="s">
        <v>15573</v>
      </c>
      <c r="G5380" s="382" t="s">
        <v>3589</v>
      </c>
    </row>
    <row r="5381" spans="1:7" ht="42.75">
      <c r="A5381" s="371">
        <v>5370</v>
      </c>
      <c r="B5381" s="377">
        <v>3585</v>
      </c>
      <c r="C5381" s="378">
        <f>Matrix!B3587</f>
        <v>0</v>
      </c>
      <c r="D5381" s="425" t="s">
        <v>25813</v>
      </c>
      <c r="E5381" s="427" t="s">
        <v>25815</v>
      </c>
      <c r="F5381" s="381" t="s">
        <v>15574</v>
      </c>
      <c r="G5381" s="382" t="s">
        <v>3590</v>
      </c>
    </row>
    <row r="5382" spans="1:7" ht="42.75">
      <c r="A5382" s="371">
        <v>5371</v>
      </c>
      <c r="B5382" s="377">
        <v>3586</v>
      </c>
      <c r="C5382" s="378">
        <f>Matrix!B3588</f>
        <v>0</v>
      </c>
      <c r="D5382" s="425" t="s">
        <v>25813</v>
      </c>
      <c r="E5382" s="427" t="s">
        <v>25815</v>
      </c>
      <c r="F5382" s="381" t="s">
        <v>15575</v>
      </c>
      <c r="G5382" s="382" t="s">
        <v>3591</v>
      </c>
    </row>
    <row r="5383" spans="1:7" ht="42.75">
      <c r="A5383" s="371">
        <v>5372</v>
      </c>
      <c r="B5383" s="377">
        <v>3587</v>
      </c>
      <c r="C5383" s="378">
        <f>Matrix!B3589</f>
        <v>0</v>
      </c>
      <c r="D5383" s="425" t="s">
        <v>25813</v>
      </c>
      <c r="E5383" s="427" t="s">
        <v>25815</v>
      </c>
      <c r="F5383" s="381" t="s">
        <v>15576</v>
      </c>
      <c r="G5383" s="382" t="s">
        <v>3592</v>
      </c>
    </row>
    <row r="5384" spans="1:7" ht="42.75">
      <c r="A5384" s="371">
        <v>5373</v>
      </c>
      <c r="B5384" s="377">
        <v>3588</v>
      </c>
      <c r="C5384" s="378">
        <f>Matrix!B3590</f>
        <v>0</v>
      </c>
      <c r="D5384" s="425" t="s">
        <v>25813</v>
      </c>
      <c r="E5384" s="427" t="s">
        <v>25815</v>
      </c>
      <c r="F5384" s="381" t="s">
        <v>15577</v>
      </c>
      <c r="G5384" s="382" t="s">
        <v>3593</v>
      </c>
    </row>
    <row r="5385" spans="1:7" ht="42.75">
      <c r="A5385" s="371">
        <v>5374</v>
      </c>
      <c r="B5385" s="377">
        <v>3589</v>
      </c>
      <c r="C5385" s="378">
        <f>Matrix!B3591</f>
        <v>0</v>
      </c>
      <c r="D5385" s="425" t="s">
        <v>25813</v>
      </c>
      <c r="E5385" s="427" t="s">
        <v>25815</v>
      </c>
      <c r="F5385" s="381" t="s">
        <v>15578</v>
      </c>
      <c r="G5385" s="382" t="s">
        <v>3594</v>
      </c>
    </row>
    <row r="5386" spans="1:7" ht="42.75">
      <c r="A5386" s="371">
        <v>5375</v>
      </c>
      <c r="B5386" s="377">
        <v>3590</v>
      </c>
      <c r="C5386" s="378">
        <f>Matrix!B3592</f>
        <v>0</v>
      </c>
      <c r="D5386" s="425" t="s">
        <v>25813</v>
      </c>
      <c r="E5386" s="427" t="s">
        <v>25815</v>
      </c>
      <c r="F5386" s="381" t="s">
        <v>15579</v>
      </c>
      <c r="G5386" s="382" t="s">
        <v>3595</v>
      </c>
    </row>
    <row r="5387" spans="1:7" ht="42.75">
      <c r="A5387" s="371">
        <v>5376</v>
      </c>
      <c r="B5387" s="377">
        <v>3591</v>
      </c>
      <c r="C5387" s="378">
        <f>Matrix!B3593</f>
        <v>0</v>
      </c>
      <c r="D5387" s="425" t="s">
        <v>25813</v>
      </c>
      <c r="E5387" s="427" t="s">
        <v>25815</v>
      </c>
      <c r="F5387" s="381" t="s">
        <v>15580</v>
      </c>
      <c r="G5387" s="382" t="s">
        <v>3596</v>
      </c>
    </row>
    <row r="5388" spans="1:7" ht="42.75">
      <c r="A5388" s="371">
        <v>5377</v>
      </c>
      <c r="B5388" s="377">
        <v>3592</v>
      </c>
      <c r="C5388" s="378">
        <f>Matrix!B3594</f>
        <v>0</v>
      </c>
      <c r="D5388" s="425" t="s">
        <v>25813</v>
      </c>
      <c r="E5388" s="427" t="s">
        <v>25815</v>
      </c>
      <c r="F5388" s="381" t="s">
        <v>15581</v>
      </c>
      <c r="G5388" s="382" t="s">
        <v>3597</v>
      </c>
    </row>
    <row r="5389" spans="1:7" ht="42.75">
      <c r="A5389" s="371">
        <v>5378</v>
      </c>
      <c r="B5389" s="377">
        <v>3593</v>
      </c>
      <c r="C5389" s="378">
        <f>Matrix!B3595</f>
        <v>0</v>
      </c>
      <c r="D5389" s="425" t="s">
        <v>25813</v>
      </c>
      <c r="E5389" s="427" t="s">
        <v>25815</v>
      </c>
      <c r="F5389" s="381" t="s">
        <v>15582</v>
      </c>
      <c r="G5389" s="382" t="s">
        <v>3598</v>
      </c>
    </row>
    <row r="5390" spans="1:7" ht="42.75">
      <c r="A5390" s="371">
        <v>5379</v>
      </c>
      <c r="B5390" s="377">
        <v>3594</v>
      </c>
      <c r="C5390" s="378">
        <f>Matrix!B3596</f>
        <v>0</v>
      </c>
      <c r="D5390" s="425" t="s">
        <v>25813</v>
      </c>
      <c r="E5390" s="427" t="s">
        <v>25815</v>
      </c>
      <c r="F5390" s="381" t="s">
        <v>15583</v>
      </c>
      <c r="G5390" s="382" t="s">
        <v>3599</v>
      </c>
    </row>
    <row r="5391" spans="1:7" ht="42.75">
      <c r="A5391" s="371">
        <v>5380</v>
      </c>
      <c r="B5391" s="377">
        <v>3595</v>
      </c>
      <c r="C5391" s="378">
        <f>Matrix!B3597</f>
        <v>0</v>
      </c>
      <c r="D5391" s="425" t="s">
        <v>25813</v>
      </c>
      <c r="E5391" s="427" t="s">
        <v>25815</v>
      </c>
      <c r="F5391" s="381" t="s">
        <v>15584</v>
      </c>
      <c r="G5391" s="382" t="s">
        <v>3600</v>
      </c>
    </row>
    <row r="5392" spans="1:7" ht="42.75">
      <c r="A5392" s="371">
        <v>5381</v>
      </c>
      <c r="B5392" s="377">
        <v>3596</v>
      </c>
      <c r="C5392" s="378">
        <f>Matrix!B3598</f>
        <v>0</v>
      </c>
      <c r="D5392" s="425" t="s">
        <v>25813</v>
      </c>
      <c r="E5392" s="427" t="s">
        <v>25815</v>
      </c>
      <c r="F5392" s="381" t="s">
        <v>15585</v>
      </c>
      <c r="G5392" s="382" t="s">
        <v>3601</v>
      </c>
    </row>
    <row r="5393" spans="1:7" ht="57">
      <c r="A5393" s="371">
        <v>5382</v>
      </c>
      <c r="B5393" s="377">
        <v>3597</v>
      </c>
      <c r="C5393" s="378">
        <f>Matrix!B3599</f>
        <v>0</v>
      </c>
      <c r="D5393" s="425" t="s">
        <v>25813</v>
      </c>
      <c r="E5393" s="427" t="s">
        <v>25815</v>
      </c>
      <c r="F5393" s="381" t="s">
        <v>15586</v>
      </c>
      <c r="G5393" s="382" t="s">
        <v>3602</v>
      </c>
    </row>
    <row r="5394" spans="1:7" ht="51.75">
      <c r="A5394" s="371">
        <v>5383</v>
      </c>
      <c r="B5394" s="377">
        <v>3598</v>
      </c>
      <c r="C5394" s="378">
        <f>Matrix!B3600</f>
        <v>0</v>
      </c>
      <c r="D5394" s="425" t="s">
        <v>25813</v>
      </c>
      <c r="E5394" s="427" t="s">
        <v>25815</v>
      </c>
      <c r="F5394" s="381" t="s">
        <v>15587</v>
      </c>
      <c r="G5394" s="382" t="s">
        <v>3603</v>
      </c>
    </row>
    <row r="5395" spans="1:7" ht="42.75">
      <c r="A5395" s="371">
        <v>5384</v>
      </c>
      <c r="B5395" s="377">
        <v>3599</v>
      </c>
      <c r="C5395" s="378">
        <f>Matrix!B3601</f>
        <v>0</v>
      </c>
      <c r="D5395" s="425" t="s">
        <v>25813</v>
      </c>
      <c r="E5395" s="427" t="s">
        <v>25815</v>
      </c>
      <c r="F5395" s="381" t="s">
        <v>15588</v>
      </c>
      <c r="G5395" s="382" t="s">
        <v>3604</v>
      </c>
    </row>
    <row r="5396" spans="1:7" ht="42.75">
      <c r="A5396" s="371">
        <v>5385</v>
      </c>
      <c r="B5396" s="377">
        <v>3600</v>
      </c>
      <c r="C5396" s="378">
        <f>Matrix!B3602</f>
        <v>0</v>
      </c>
      <c r="D5396" s="425" t="s">
        <v>25813</v>
      </c>
      <c r="E5396" s="427" t="s">
        <v>25815</v>
      </c>
      <c r="F5396" s="381" t="s">
        <v>15589</v>
      </c>
      <c r="G5396" s="382" t="s">
        <v>3605</v>
      </c>
    </row>
    <row r="5397" spans="1:7" ht="42.75">
      <c r="A5397" s="371">
        <v>5386</v>
      </c>
      <c r="B5397" s="377">
        <v>3601</v>
      </c>
      <c r="C5397" s="378">
        <f>Matrix!B3603</f>
        <v>0</v>
      </c>
      <c r="D5397" s="425" t="s">
        <v>25813</v>
      </c>
      <c r="E5397" s="427" t="s">
        <v>25815</v>
      </c>
      <c r="F5397" s="381" t="s">
        <v>15590</v>
      </c>
      <c r="G5397" s="382" t="s">
        <v>3606</v>
      </c>
    </row>
    <row r="5398" spans="1:7" ht="51.75">
      <c r="A5398" s="371">
        <v>5387</v>
      </c>
      <c r="B5398" s="377">
        <v>3602</v>
      </c>
      <c r="C5398" s="378">
        <f>Matrix!B3604</f>
        <v>0</v>
      </c>
      <c r="D5398" s="425" t="s">
        <v>25813</v>
      </c>
      <c r="E5398" s="427" t="s">
        <v>25815</v>
      </c>
      <c r="F5398" s="381" t="s">
        <v>15591</v>
      </c>
      <c r="G5398" s="382" t="s">
        <v>3607</v>
      </c>
    </row>
    <row r="5399" spans="1:7" ht="42.75">
      <c r="A5399" s="371">
        <v>5388</v>
      </c>
      <c r="B5399" s="377">
        <v>3603</v>
      </c>
      <c r="C5399" s="378">
        <f>Matrix!B3605</f>
        <v>0</v>
      </c>
      <c r="D5399" s="425" t="s">
        <v>25813</v>
      </c>
      <c r="E5399" s="427" t="s">
        <v>25815</v>
      </c>
      <c r="F5399" s="381" t="s">
        <v>15592</v>
      </c>
      <c r="G5399" s="382" t="s">
        <v>3608</v>
      </c>
    </row>
    <row r="5400" spans="1:7" ht="42.75">
      <c r="A5400" s="371">
        <v>5389</v>
      </c>
      <c r="B5400" s="377">
        <v>3604</v>
      </c>
      <c r="C5400" s="378">
        <f>Matrix!B3606</f>
        <v>0</v>
      </c>
      <c r="D5400" s="425" t="s">
        <v>25813</v>
      </c>
      <c r="E5400" s="427" t="s">
        <v>25815</v>
      </c>
      <c r="F5400" s="381" t="s">
        <v>15593</v>
      </c>
      <c r="G5400" s="382" t="s">
        <v>3609</v>
      </c>
    </row>
    <row r="5401" spans="1:7" ht="42.75">
      <c r="A5401" s="371">
        <v>5390</v>
      </c>
      <c r="B5401" s="377">
        <v>3605</v>
      </c>
      <c r="C5401" s="378">
        <f>Matrix!B3607</f>
        <v>0</v>
      </c>
      <c r="D5401" s="425" t="s">
        <v>25813</v>
      </c>
      <c r="E5401" s="427" t="s">
        <v>25815</v>
      </c>
      <c r="F5401" s="381" t="s">
        <v>15594</v>
      </c>
      <c r="G5401" s="382" t="s">
        <v>3610</v>
      </c>
    </row>
    <row r="5402" spans="1:7" ht="42.75">
      <c r="A5402" s="371">
        <v>5391</v>
      </c>
      <c r="B5402" s="377">
        <v>3606</v>
      </c>
      <c r="C5402" s="378">
        <f>Matrix!B3608</f>
        <v>0</v>
      </c>
      <c r="D5402" s="425" t="s">
        <v>25813</v>
      </c>
      <c r="E5402" s="427" t="s">
        <v>25815</v>
      </c>
      <c r="F5402" s="381" t="s">
        <v>15595</v>
      </c>
      <c r="G5402" s="382" t="s">
        <v>3611</v>
      </c>
    </row>
    <row r="5403" spans="1:7" ht="42.75">
      <c r="A5403" s="371">
        <v>5392</v>
      </c>
      <c r="B5403" s="377">
        <v>3607</v>
      </c>
      <c r="C5403" s="378">
        <f>Matrix!B3609</f>
        <v>0</v>
      </c>
      <c r="D5403" s="425" t="s">
        <v>25813</v>
      </c>
      <c r="E5403" s="427" t="s">
        <v>25815</v>
      </c>
      <c r="F5403" s="381" t="s">
        <v>15596</v>
      </c>
      <c r="G5403" s="382" t="s">
        <v>3612</v>
      </c>
    </row>
    <row r="5404" spans="1:7" ht="42.75">
      <c r="A5404" s="371">
        <v>5393</v>
      </c>
      <c r="B5404" s="377">
        <v>3608</v>
      </c>
      <c r="C5404" s="378">
        <f>Matrix!B3610</f>
        <v>0</v>
      </c>
      <c r="D5404" s="425" t="s">
        <v>25813</v>
      </c>
      <c r="E5404" s="427" t="s">
        <v>25815</v>
      </c>
      <c r="F5404" s="381" t="s">
        <v>15597</v>
      </c>
      <c r="G5404" s="382" t="s">
        <v>3613</v>
      </c>
    </row>
    <row r="5405" spans="1:7" ht="42.75">
      <c r="A5405" s="371">
        <v>5394</v>
      </c>
      <c r="B5405" s="377">
        <v>3609</v>
      </c>
      <c r="C5405" s="378">
        <f>Matrix!B3611</f>
        <v>0</v>
      </c>
      <c r="D5405" s="425" t="s">
        <v>25813</v>
      </c>
      <c r="E5405" s="427" t="s">
        <v>25815</v>
      </c>
      <c r="F5405" s="381" t="s">
        <v>15598</v>
      </c>
      <c r="G5405" s="382" t="s">
        <v>3614</v>
      </c>
    </row>
    <row r="5406" spans="1:7" ht="42.75">
      <c r="A5406" s="371">
        <v>5395</v>
      </c>
      <c r="B5406" s="377">
        <v>3610</v>
      </c>
      <c r="C5406" s="378">
        <f>Matrix!B3612</f>
        <v>0</v>
      </c>
      <c r="D5406" s="425" t="s">
        <v>25813</v>
      </c>
      <c r="E5406" s="427" t="s">
        <v>25815</v>
      </c>
      <c r="F5406" s="381" t="s">
        <v>15599</v>
      </c>
      <c r="G5406" s="382" t="s">
        <v>3615</v>
      </c>
    </row>
    <row r="5407" spans="1:7" ht="42.75">
      <c r="A5407" s="371">
        <v>5396</v>
      </c>
      <c r="B5407" s="377">
        <v>3611</v>
      </c>
      <c r="C5407" s="378">
        <f>Matrix!B3613</f>
        <v>0</v>
      </c>
      <c r="D5407" s="425" t="s">
        <v>25813</v>
      </c>
      <c r="E5407" s="427" t="s">
        <v>25815</v>
      </c>
      <c r="F5407" s="381" t="s">
        <v>15600</v>
      </c>
      <c r="G5407" s="382" t="s">
        <v>3616</v>
      </c>
    </row>
    <row r="5408" spans="1:7" ht="42.75">
      <c r="A5408" s="371">
        <v>5397</v>
      </c>
      <c r="B5408" s="377">
        <v>3612</v>
      </c>
      <c r="C5408" s="378">
        <f>Matrix!B3614</f>
        <v>0</v>
      </c>
      <c r="D5408" s="425" t="s">
        <v>25813</v>
      </c>
      <c r="E5408" s="427" t="s">
        <v>25815</v>
      </c>
      <c r="F5408" s="381" t="s">
        <v>15601</v>
      </c>
      <c r="G5408" s="382" t="s">
        <v>3617</v>
      </c>
    </row>
    <row r="5409" spans="1:7" ht="42.75">
      <c r="A5409" s="371">
        <v>5398</v>
      </c>
      <c r="B5409" s="377">
        <v>4052</v>
      </c>
      <c r="C5409" s="378">
        <f>Matrix!B4054</f>
        <v>0</v>
      </c>
      <c r="D5409" s="425" t="s">
        <v>25813</v>
      </c>
      <c r="E5409" s="427" t="s">
        <v>25815</v>
      </c>
      <c r="F5409" s="381" t="s">
        <v>16040</v>
      </c>
      <c r="G5409" s="382" t="s">
        <v>4053</v>
      </c>
    </row>
    <row r="5410" spans="1:7" ht="42.75">
      <c r="A5410" s="371">
        <v>5399</v>
      </c>
      <c r="B5410" s="377">
        <v>4087</v>
      </c>
      <c r="C5410" s="378">
        <f>Matrix!B4089</f>
        <v>0</v>
      </c>
      <c r="D5410" s="425" t="s">
        <v>25813</v>
      </c>
      <c r="E5410" s="427" t="s">
        <v>25815</v>
      </c>
      <c r="F5410" s="381" t="s">
        <v>16075</v>
      </c>
      <c r="G5410" s="382" t="s">
        <v>4088</v>
      </c>
    </row>
    <row r="5411" spans="1:7" ht="42.75">
      <c r="A5411" s="371">
        <v>5400</v>
      </c>
      <c r="B5411" s="377">
        <v>5769</v>
      </c>
      <c r="C5411" s="378">
        <f>Matrix!B5771</f>
        <v>0</v>
      </c>
      <c r="D5411" s="425" t="s">
        <v>25813</v>
      </c>
      <c r="E5411" s="427" t="s">
        <v>25815</v>
      </c>
      <c r="F5411" s="381" t="s">
        <v>17619</v>
      </c>
      <c r="G5411" s="382" t="s">
        <v>5636</v>
      </c>
    </row>
    <row r="5412" spans="1:7" ht="42.75">
      <c r="A5412" s="371">
        <v>5401</v>
      </c>
      <c r="B5412" s="377">
        <v>5958</v>
      </c>
      <c r="C5412" s="378">
        <f>Matrix!B5960</f>
        <v>0</v>
      </c>
      <c r="D5412" s="425" t="s">
        <v>25813</v>
      </c>
      <c r="E5412" s="427" t="s">
        <v>25815</v>
      </c>
      <c r="F5412" s="381" t="s">
        <v>17808</v>
      </c>
      <c r="G5412" s="382" t="s">
        <v>5824</v>
      </c>
    </row>
    <row r="5413" spans="1:7" ht="42.75">
      <c r="A5413" s="371">
        <v>5402</v>
      </c>
      <c r="B5413" s="377">
        <v>6863</v>
      </c>
      <c r="C5413" s="378">
        <f>Matrix!B6865</f>
        <v>0</v>
      </c>
      <c r="D5413" s="425" t="s">
        <v>25813</v>
      </c>
      <c r="E5413" s="427" t="s">
        <v>25815</v>
      </c>
      <c r="F5413" s="381" t="s">
        <v>18711</v>
      </c>
      <c r="G5413" s="382" t="s">
        <v>6724</v>
      </c>
    </row>
    <row r="5414" spans="1:7" ht="34.5">
      <c r="A5414" s="371">
        <v>5403</v>
      </c>
      <c r="B5414" s="377">
        <v>125</v>
      </c>
      <c r="C5414" s="378">
        <f>Matrix!B127</f>
        <v>0</v>
      </c>
      <c r="D5414" s="425" t="s">
        <v>25813</v>
      </c>
      <c r="E5414" s="428" t="s">
        <v>25816</v>
      </c>
      <c r="F5414" s="381" t="s">
        <v>12179</v>
      </c>
      <c r="G5414" s="382" t="s">
        <v>129</v>
      </c>
    </row>
    <row r="5415" spans="1:7" ht="34.5">
      <c r="A5415" s="371">
        <v>5404</v>
      </c>
      <c r="B5415" s="377">
        <v>133</v>
      </c>
      <c r="C5415" s="378">
        <f>Matrix!B135</f>
        <v>0</v>
      </c>
      <c r="D5415" s="425" t="s">
        <v>25813</v>
      </c>
      <c r="E5415" s="428" t="s">
        <v>25816</v>
      </c>
      <c r="F5415" s="381" t="s">
        <v>12187</v>
      </c>
      <c r="G5415" s="382" t="s">
        <v>137</v>
      </c>
    </row>
    <row r="5416" spans="1:7" ht="33.75">
      <c r="A5416" s="371">
        <v>5405</v>
      </c>
      <c r="B5416" s="377">
        <v>326</v>
      </c>
      <c r="C5416" s="378">
        <f>Matrix!B328</f>
        <v>0</v>
      </c>
      <c r="D5416" s="425" t="s">
        <v>25813</v>
      </c>
      <c r="E5416" s="428" t="s">
        <v>25816</v>
      </c>
      <c r="F5416" s="381" t="s">
        <v>12380</v>
      </c>
      <c r="G5416" s="382" t="s">
        <v>330</v>
      </c>
    </row>
    <row r="5417" spans="1:7" ht="42.75">
      <c r="A5417" s="371">
        <v>5406</v>
      </c>
      <c r="B5417" s="377">
        <v>517</v>
      </c>
      <c r="C5417" s="378">
        <f>Matrix!B519</f>
        <v>0</v>
      </c>
      <c r="D5417" s="425" t="s">
        <v>25813</v>
      </c>
      <c r="E5417" s="428" t="s">
        <v>25816</v>
      </c>
      <c r="F5417" s="381" t="s">
        <v>12571</v>
      </c>
      <c r="G5417" s="382" t="s">
        <v>521</v>
      </c>
    </row>
    <row r="5418" spans="1:7" ht="33.75">
      <c r="A5418" s="371">
        <v>5407</v>
      </c>
      <c r="B5418" s="377">
        <v>531</v>
      </c>
      <c r="C5418" s="378">
        <f>Matrix!B533</f>
        <v>0</v>
      </c>
      <c r="D5418" s="425" t="s">
        <v>25813</v>
      </c>
      <c r="E5418" s="428" t="s">
        <v>25816</v>
      </c>
      <c r="F5418" s="381" t="s">
        <v>12585</v>
      </c>
      <c r="G5418" s="382" t="s">
        <v>535</v>
      </c>
    </row>
    <row r="5419" spans="1:7" ht="34.5">
      <c r="A5419" s="371">
        <v>5408</v>
      </c>
      <c r="B5419" s="377">
        <v>705</v>
      </c>
      <c r="C5419" s="378">
        <f>Matrix!B707</f>
        <v>0</v>
      </c>
      <c r="D5419" s="425" t="s">
        <v>25813</v>
      </c>
      <c r="E5419" s="428" t="s">
        <v>25816</v>
      </c>
      <c r="F5419" s="381" t="s">
        <v>12759</v>
      </c>
      <c r="G5419" s="382" t="s">
        <v>709</v>
      </c>
    </row>
    <row r="5420" spans="1:7" ht="33.75">
      <c r="A5420" s="371">
        <v>5409</v>
      </c>
      <c r="B5420" s="377">
        <v>729</v>
      </c>
      <c r="C5420" s="378">
        <f>Matrix!B731</f>
        <v>0</v>
      </c>
      <c r="D5420" s="425" t="s">
        <v>25813</v>
      </c>
      <c r="E5420" s="428" t="s">
        <v>25816</v>
      </c>
      <c r="F5420" s="381" t="s">
        <v>12783</v>
      </c>
      <c r="G5420" s="382" t="s">
        <v>733</v>
      </c>
    </row>
    <row r="5421" spans="1:7" ht="33.75">
      <c r="A5421" s="371">
        <v>5410</v>
      </c>
      <c r="B5421" s="377">
        <v>730</v>
      </c>
      <c r="C5421" s="378">
        <f>Matrix!B732</f>
        <v>0</v>
      </c>
      <c r="D5421" s="425" t="s">
        <v>25813</v>
      </c>
      <c r="E5421" s="428" t="s">
        <v>25816</v>
      </c>
      <c r="F5421" s="381" t="s">
        <v>12784</v>
      </c>
      <c r="G5421" s="382" t="s">
        <v>734</v>
      </c>
    </row>
    <row r="5422" spans="1:7" ht="33.75">
      <c r="A5422" s="371">
        <v>5411</v>
      </c>
      <c r="B5422" s="377">
        <v>794</v>
      </c>
      <c r="C5422" s="378">
        <f>Matrix!B796</f>
        <v>0</v>
      </c>
      <c r="D5422" s="425" t="s">
        <v>25813</v>
      </c>
      <c r="E5422" s="428" t="s">
        <v>25816</v>
      </c>
      <c r="F5422" s="381" t="s">
        <v>12848</v>
      </c>
      <c r="G5422" s="382" t="s">
        <v>797</v>
      </c>
    </row>
    <row r="5423" spans="1:7" ht="34.5">
      <c r="A5423" s="371">
        <v>5412</v>
      </c>
      <c r="B5423" s="377">
        <v>936</v>
      </c>
      <c r="C5423" s="378">
        <f>Matrix!B938</f>
        <v>0</v>
      </c>
      <c r="D5423" s="425" t="s">
        <v>25813</v>
      </c>
      <c r="E5423" s="428" t="s">
        <v>25816</v>
      </c>
      <c r="F5423" s="381" t="s">
        <v>12989</v>
      </c>
      <c r="G5423" s="382" t="s">
        <v>939</v>
      </c>
    </row>
    <row r="5424" spans="1:7" ht="33.75">
      <c r="A5424" s="371">
        <v>5413</v>
      </c>
      <c r="B5424" s="377">
        <v>1017</v>
      </c>
      <c r="C5424" s="378">
        <f>Matrix!B1019</f>
        <v>0</v>
      </c>
      <c r="D5424" s="425" t="s">
        <v>25813</v>
      </c>
      <c r="E5424" s="428" t="s">
        <v>25816</v>
      </c>
      <c r="F5424" s="381" t="s">
        <v>13070</v>
      </c>
      <c r="G5424" s="382" t="s">
        <v>1020</v>
      </c>
    </row>
    <row r="5425" spans="1:7" ht="33.75">
      <c r="A5425" s="371">
        <v>5414</v>
      </c>
      <c r="B5425" s="377">
        <v>1056</v>
      </c>
      <c r="C5425" s="378">
        <f>Matrix!B1058</f>
        <v>0</v>
      </c>
      <c r="D5425" s="425" t="s">
        <v>25813</v>
      </c>
      <c r="E5425" s="428" t="s">
        <v>25816</v>
      </c>
      <c r="F5425" s="381" t="s">
        <v>13109</v>
      </c>
      <c r="G5425" s="382" t="s">
        <v>1059</v>
      </c>
    </row>
    <row r="5426" spans="1:7" ht="33.75">
      <c r="A5426" s="371">
        <v>5415</v>
      </c>
      <c r="B5426" s="377">
        <v>1123</v>
      </c>
      <c r="C5426" s="378">
        <f>Matrix!B1125</f>
        <v>0</v>
      </c>
      <c r="D5426" s="425" t="s">
        <v>25813</v>
      </c>
      <c r="E5426" s="428" t="s">
        <v>25816</v>
      </c>
      <c r="F5426" s="381" t="s">
        <v>13176</v>
      </c>
      <c r="G5426" s="382" t="s">
        <v>1126</v>
      </c>
    </row>
    <row r="5427" spans="1:7" ht="33.75">
      <c r="A5427" s="371">
        <v>5416</v>
      </c>
      <c r="B5427" s="377">
        <v>1208</v>
      </c>
      <c r="C5427" s="378">
        <f>Matrix!B1210</f>
        <v>0</v>
      </c>
      <c r="D5427" s="425" t="s">
        <v>25813</v>
      </c>
      <c r="E5427" s="428" t="s">
        <v>25816</v>
      </c>
      <c r="F5427" s="381" t="s">
        <v>13261</v>
      </c>
      <c r="G5427" s="382" t="s">
        <v>1211</v>
      </c>
    </row>
    <row r="5428" spans="1:7" ht="42.75">
      <c r="A5428" s="371">
        <v>5417</v>
      </c>
      <c r="B5428" s="377">
        <v>1218</v>
      </c>
      <c r="C5428" s="378">
        <f>Matrix!B1220</f>
        <v>0</v>
      </c>
      <c r="D5428" s="425" t="s">
        <v>25813</v>
      </c>
      <c r="E5428" s="428" t="s">
        <v>25816</v>
      </c>
      <c r="F5428" s="381" t="s">
        <v>13271</v>
      </c>
      <c r="G5428" s="382" t="s">
        <v>1221</v>
      </c>
    </row>
    <row r="5429" spans="1:7" ht="42.75">
      <c r="A5429" s="371">
        <v>5418</v>
      </c>
      <c r="B5429" s="377">
        <v>1246</v>
      </c>
      <c r="C5429" s="378">
        <f>Matrix!B1248</f>
        <v>0</v>
      </c>
      <c r="D5429" s="425" t="s">
        <v>25813</v>
      </c>
      <c r="E5429" s="428" t="s">
        <v>25816</v>
      </c>
      <c r="F5429" s="381" t="s">
        <v>13299</v>
      </c>
      <c r="G5429" s="382" t="s">
        <v>1249</v>
      </c>
    </row>
    <row r="5430" spans="1:7" ht="33.75">
      <c r="A5430" s="371">
        <v>5419</v>
      </c>
      <c r="B5430" s="377">
        <v>1336</v>
      </c>
      <c r="C5430" s="378">
        <f>Matrix!B1338</f>
        <v>0</v>
      </c>
      <c r="D5430" s="425" t="s">
        <v>25813</v>
      </c>
      <c r="E5430" s="428" t="s">
        <v>25816</v>
      </c>
      <c r="F5430" s="381" t="s">
        <v>13389</v>
      </c>
      <c r="G5430" s="382" t="s">
        <v>1338</v>
      </c>
    </row>
    <row r="5431" spans="1:7" ht="34.5">
      <c r="A5431" s="371">
        <v>5420</v>
      </c>
      <c r="B5431" s="377">
        <v>1362</v>
      </c>
      <c r="C5431" s="378">
        <f>Matrix!B1364</f>
        <v>0</v>
      </c>
      <c r="D5431" s="425" t="s">
        <v>25813</v>
      </c>
      <c r="E5431" s="428" t="s">
        <v>25816</v>
      </c>
      <c r="F5431" s="381" t="s">
        <v>13415</v>
      </c>
      <c r="G5431" s="382" t="s">
        <v>1364</v>
      </c>
    </row>
    <row r="5432" spans="1:7" ht="34.5">
      <c r="A5432" s="371">
        <v>5421</v>
      </c>
      <c r="B5432" s="377">
        <v>1433</v>
      </c>
      <c r="C5432" s="378">
        <f>Matrix!B1435</f>
        <v>0</v>
      </c>
      <c r="D5432" s="425" t="s">
        <v>25813</v>
      </c>
      <c r="E5432" s="428" t="s">
        <v>25816</v>
      </c>
      <c r="F5432" s="381" t="s">
        <v>13486</v>
      </c>
      <c r="G5432" s="382" t="s">
        <v>1435</v>
      </c>
    </row>
    <row r="5433" spans="1:7" ht="34.5">
      <c r="A5433" s="371">
        <v>5422</v>
      </c>
      <c r="B5433" s="377">
        <v>1441</v>
      </c>
      <c r="C5433" s="378">
        <f>Matrix!B1443</f>
        <v>0</v>
      </c>
      <c r="D5433" s="425" t="s">
        <v>25813</v>
      </c>
      <c r="E5433" s="428" t="s">
        <v>25816</v>
      </c>
      <c r="F5433" s="381" t="s">
        <v>13494</v>
      </c>
      <c r="G5433" s="382" t="s">
        <v>1443</v>
      </c>
    </row>
    <row r="5434" spans="1:7" ht="33.75">
      <c r="A5434" s="371">
        <v>5423</v>
      </c>
      <c r="B5434" s="377">
        <v>1793</v>
      </c>
      <c r="C5434" s="378">
        <f>Matrix!B1795</f>
        <v>0</v>
      </c>
      <c r="D5434" s="425" t="s">
        <v>25813</v>
      </c>
      <c r="E5434" s="428" t="s">
        <v>25816</v>
      </c>
      <c r="F5434" s="381" t="s">
        <v>13844</v>
      </c>
      <c r="G5434" s="382" t="s">
        <v>1795</v>
      </c>
    </row>
    <row r="5435" spans="1:7" ht="33.75">
      <c r="A5435" s="371">
        <v>5424</v>
      </c>
      <c r="B5435" s="377">
        <v>1805</v>
      </c>
      <c r="C5435" s="378">
        <f>Matrix!B1807</f>
        <v>0</v>
      </c>
      <c r="D5435" s="425" t="s">
        <v>25813</v>
      </c>
      <c r="E5435" s="428" t="s">
        <v>25816</v>
      </c>
      <c r="F5435" s="381" t="s">
        <v>13856</v>
      </c>
      <c r="G5435" s="382" t="s">
        <v>1807</v>
      </c>
    </row>
    <row r="5436" spans="1:7" ht="33.75">
      <c r="A5436" s="371">
        <v>5425</v>
      </c>
      <c r="B5436" s="377">
        <v>1806</v>
      </c>
      <c r="C5436" s="378">
        <f>Matrix!B1808</f>
        <v>0</v>
      </c>
      <c r="D5436" s="425" t="s">
        <v>25813</v>
      </c>
      <c r="E5436" s="428" t="s">
        <v>25816</v>
      </c>
      <c r="F5436" s="381" t="s">
        <v>13857</v>
      </c>
      <c r="G5436" s="382" t="s">
        <v>1808</v>
      </c>
    </row>
    <row r="5437" spans="1:7" ht="34.5">
      <c r="A5437" s="371">
        <v>5426</v>
      </c>
      <c r="B5437" s="377">
        <v>1984</v>
      </c>
      <c r="C5437" s="378">
        <f>Matrix!B1986</f>
        <v>0</v>
      </c>
      <c r="D5437" s="425" t="s">
        <v>25813</v>
      </c>
      <c r="E5437" s="428" t="s">
        <v>25816</v>
      </c>
      <c r="F5437" s="381" t="s">
        <v>14035</v>
      </c>
      <c r="G5437" s="382" t="s">
        <v>1986</v>
      </c>
    </row>
    <row r="5438" spans="1:7" ht="33.75">
      <c r="A5438" s="371">
        <v>5427</v>
      </c>
      <c r="B5438" s="377">
        <v>2015</v>
      </c>
      <c r="C5438" s="378">
        <f>Matrix!B2017</f>
        <v>0</v>
      </c>
      <c r="D5438" s="425" t="s">
        <v>25813</v>
      </c>
      <c r="E5438" s="428" t="s">
        <v>25816</v>
      </c>
      <c r="F5438" s="381" t="s">
        <v>14066</v>
      </c>
      <c r="G5438" s="382" t="s">
        <v>2017</v>
      </c>
    </row>
    <row r="5439" spans="1:7" ht="33.75">
      <c r="A5439" s="371">
        <v>5428</v>
      </c>
      <c r="B5439" s="377">
        <v>2029</v>
      </c>
      <c r="C5439" s="378">
        <f>Matrix!B2031</f>
        <v>0</v>
      </c>
      <c r="D5439" s="425" t="s">
        <v>25813</v>
      </c>
      <c r="E5439" s="428" t="s">
        <v>25816</v>
      </c>
      <c r="F5439" s="381" t="s">
        <v>14080</v>
      </c>
      <c r="G5439" s="382" t="s">
        <v>2031</v>
      </c>
    </row>
    <row r="5440" spans="1:7" ht="33.75">
      <c r="A5440" s="371">
        <v>5429</v>
      </c>
      <c r="B5440" s="377">
        <v>2034</v>
      </c>
      <c r="C5440" s="378">
        <f>Matrix!B2036</f>
        <v>0</v>
      </c>
      <c r="D5440" s="425" t="s">
        <v>25813</v>
      </c>
      <c r="E5440" s="428" t="s">
        <v>25816</v>
      </c>
      <c r="F5440" s="381" t="s">
        <v>14085</v>
      </c>
      <c r="G5440" s="382" t="s">
        <v>2036</v>
      </c>
    </row>
    <row r="5441" spans="1:7" ht="34.5">
      <c r="A5441" s="371">
        <v>5430</v>
      </c>
      <c r="B5441" s="377">
        <v>2197</v>
      </c>
      <c r="C5441" s="378">
        <f>Matrix!B2199</f>
        <v>0</v>
      </c>
      <c r="D5441" s="425" t="s">
        <v>25813</v>
      </c>
      <c r="E5441" s="428" t="s">
        <v>25816</v>
      </c>
      <c r="F5441" s="381" t="s">
        <v>14247</v>
      </c>
      <c r="G5441" s="382" t="s">
        <v>2199</v>
      </c>
    </row>
    <row r="5442" spans="1:7" ht="42.75">
      <c r="A5442" s="371">
        <v>5431</v>
      </c>
      <c r="B5442" s="377">
        <v>2198</v>
      </c>
      <c r="C5442" s="378">
        <f>Matrix!B2200</f>
        <v>0</v>
      </c>
      <c r="D5442" s="425" t="s">
        <v>25813</v>
      </c>
      <c r="E5442" s="428" t="s">
        <v>25816</v>
      </c>
      <c r="F5442" s="381" t="s">
        <v>14248</v>
      </c>
      <c r="G5442" s="382" t="s">
        <v>2200</v>
      </c>
    </row>
    <row r="5443" spans="1:7" ht="34.5">
      <c r="A5443" s="371">
        <v>5432</v>
      </c>
      <c r="B5443" s="377">
        <v>2200</v>
      </c>
      <c r="C5443" s="378">
        <f>Matrix!B2202</f>
        <v>0</v>
      </c>
      <c r="D5443" s="425" t="s">
        <v>25813</v>
      </c>
      <c r="E5443" s="428" t="s">
        <v>25816</v>
      </c>
      <c r="F5443" s="381" t="s">
        <v>14250</v>
      </c>
      <c r="G5443" s="382" t="s">
        <v>2202</v>
      </c>
    </row>
    <row r="5444" spans="1:7" ht="33.75">
      <c r="A5444" s="371">
        <v>5433</v>
      </c>
      <c r="B5444" s="377">
        <v>2534</v>
      </c>
      <c r="C5444" s="378">
        <f>Matrix!B2536</f>
        <v>0</v>
      </c>
      <c r="D5444" s="425" t="s">
        <v>25813</v>
      </c>
      <c r="E5444" s="428" t="s">
        <v>25816</v>
      </c>
      <c r="F5444" s="381" t="s">
        <v>14584</v>
      </c>
      <c r="G5444" s="382" t="s">
        <v>2534</v>
      </c>
    </row>
    <row r="5445" spans="1:7" ht="33.75">
      <c r="A5445" s="371">
        <v>5434</v>
      </c>
      <c r="B5445" s="377">
        <v>2541</v>
      </c>
      <c r="C5445" s="378">
        <f>Matrix!B2543</f>
        <v>0</v>
      </c>
      <c r="D5445" s="425" t="s">
        <v>25813</v>
      </c>
      <c r="E5445" s="428" t="s">
        <v>25816</v>
      </c>
      <c r="F5445" s="381" t="s">
        <v>14591</v>
      </c>
      <c r="G5445" s="382" t="s">
        <v>2541</v>
      </c>
    </row>
    <row r="5446" spans="1:7" ht="33.75">
      <c r="A5446" s="371">
        <v>5435</v>
      </c>
      <c r="B5446" s="377">
        <v>2545</v>
      </c>
      <c r="C5446" s="378">
        <f>Matrix!B2547</f>
        <v>0</v>
      </c>
      <c r="D5446" s="425" t="s">
        <v>25813</v>
      </c>
      <c r="E5446" s="428" t="s">
        <v>25816</v>
      </c>
      <c r="F5446" s="381" t="s">
        <v>14595</v>
      </c>
      <c r="G5446" s="382" t="s">
        <v>2545</v>
      </c>
    </row>
    <row r="5447" spans="1:7" ht="33.75">
      <c r="A5447" s="371">
        <v>5436</v>
      </c>
      <c r="B5447" s="377">
        <v>2556</v>
      </c>
      <c r="C5447" s="378">
        <f>Matrix!B2558</f>
        <v>0</v>
      </c>
      <c r="D5447" s="425" t="s">
        <v>25813</v>
      </c>
      <c r="E5447" s="428" t="s">
        <v>25816</v>
      </c>
      <c r="F5447" s="381" t="s">
        <v>14606</v>
      </c>
      <c r="G5447" s="382" t="s">
        <v>2556</v>
      </c>
    </row>
    <row r="5448" spans="1:7" ht="33.75">
      <c r="A5448" s="371">
        <v>5437</v>
      </c>
      <c r="B5448" s="377">
        <v>2648</v>
      </c>
      <c r="C5448" s="378">
        <f>Matrix!B2650</f>
        <v>0</v>
      </c>
      <c r="D5448" s="425" t="s">
        <v>25813</v>
      </c>
      <c r="E5448" s="428" t="s">
        <v>25816</v>
      </c>
      <c r="F5448" s="381" t="s">
        <v>14698</v>
      </c>
      <c r="G5448" s="382" t="s">
        <v>2648</v>
      </c>
    </row>
    <row r="5449" spans="1:7" ht="33.75">
      <c r="A5449" s="371">
        <v>5438</v>
      </c>
      <c r="B5449" s="377">
        <v>2650</v>
      </c>
      <c r="C5449" s="378">
        <f>Matrix!B2652</f>
        <v>0</v>
      </c>
      <c r="D5449" s="425" t="s">
        <v>25813</v>
      </c>
      <c r="E5449" s="428" t="s">
        <v>25816</v>
      </c>
      <c r="F5449" s="381" t="s">
        <v>14700</v>
      </c>
      <c r="G5449" s="382" t="s">
        <v>2650</v>
      </c>
    </row>
    <row r="5450" spans="1:7" ht="33.75">
      <c r="A5450" s="371">
        <v>5439</v>
      </c>
      <c r="B5450" s="377">
        <v>2743</v>
      </c>
      <c r="C5450" s="378">
        <f>Matrix!B2745</f>
        <v>0</v>
      </c>
      <c r="D5450" s="425" t="s">
        <v>25813</v>
      </c>
      <c r="E5450" s="428" t="s">
        <v>25816</v>
      </c>
      <c r="F5450" s="381" t="s">
        <v>14793</v>
      </c>
      <c r="G5450" s="382" t="s">
        <v>2743</v>
      </c>
    </row>
    <row r="5451" spans="1:7" ht="34.5">
      <c r="A5451" s="371">
        <v>5440</v>
      </c>
      <c r="B5451" s="377">
        <v>2761</v>
      </c>
      <c r="C5451" s="378">
        <f>Matrix!B2763</f>
        <v>0</v>
      </c>
      <c r="D5451" s="425" t="s">
        <v>25813</v>
      </c>
      <c r="E5451" s="428" t="s">
        <v>25816</v>
      </c>
      <c r="F5451" s="381" t="s">
        <v>14811</v>
      </c>
      <c r="G5451" s="382" t="s">
        <v>2761</v>
      </c>
    </row>
    <row r="5452" spans="1:7" ht="34.5">
      <c r="A5452" s="371">
        <v>5441</v>
      </c>
      <c r="B5452" s="377">
        <v>2803</v>
      </c>
      <c r="C5452" s="378">
        <f>Matrix!B2805</f>
        <v>0</v>
      </c>
      <c r="D5452" s="425" t="s">
        <v>25813</v>
      </c>
      <c r="E5452" s="428" t="s">
        <v>25816</v>
      </c>
      <c r="F5452" s="381" t="s">
        <v>14853</v>
      </c>
      <c r="G5452" s="382" t="s">
        <v>2803</v>
      </c>
    </row>
    <row r="5453" spans="1:7" ht="33.75">
      <c r="A5453" s="371">
        <v>5442</v>
      </c>
      <c r="B5453" s="377">
        <v>2914</v>
      </c>
      <c r="C5453" s="378">
        <f>Matrix!B2916</f>
        <v>0</v>
      </c>
      <c r="D5453" s="425" t="s">
        <v>25813</v>
      </c>
      <c r="E5453" s="428" t="s">
        <v>25816</v>
      </c>
      <c r="F5453" s="381" t="s">
        <v>14964</v>
      </c>
      <c r="G5453" s="382" t="s">
        <v>2914</v>
      </c>
    </row>
    <row r="5454" spans="1:7" ht="34.5">
      <c r="A5454" s="371">
        <v>5443</v>
      </c>
      <c r="B5454" s="377">
        <v>2915</v>
      </c>
      <c r="C5454" s="378">
        <f>Matrix!B2917</f>
        <v>0</v>
      </c>
      <c r="D5454" s="425" t="s">
        <v>25813</v>
      </c>
      <c r="E5454" s="428" t="s">
        <v>25816</v>
      </c>
      <c r="F5454" s="381" t="s">
        <v>14965</v>
      </c>
      <c r="G5454" s="382" t="s">
        <v>2915</v>
      </c>
    </row>
    <row r="5455" spans="1:7" ht="34.5">
      <c r="A5455" s="371">
        <v>5444</v>
      </c>
      <c r="B5455" s="377">
        <v>2918</v>
      </c>
      <c r="C5455" s="378">
        <f>Matrix!B2920</f>
        <v>0</v>
      </c>
      <c r="D5455" s="425" t="s">
        <v>25813</v>
      </c>
      <c r="E5455" s="428" t="s">
        <v>25816</v>
      </c>
      <c r="F5455" s="381" t="s">
        <v>14968</v>
      </c>
      <c r="G5455" s="382" t="s">
        <v>2918</v>
      </c>
    </row>
    <row r="5456" spans="1:7" ht="34.5">
      <c r="A5456" s="371">
        <v>5445</v>
      </c>
      <c r="B5456" s="377">
        <v>2921</v>
      </c>
      <c r="C5456" s="378">
        <f>Matrix!B2923</f>
        <v>0</v>
      </c>
      <c r="D5456" s="425" t="s">
        <v>25813</v>
      </c>
      <c r="E5456" s="428" t="s">
        <v>25816</v>
      </c>
      <c r="F5456" s="381" t="s">
        <v>14971</v>
      </c>
      <c r="G5456" s="382" t="s">
        <v>2921</v>
      </c>
    </row>
    <row r="5457" spans="1:7" ht="34.5">
      <c r="A5457" s="371">
        <v>5446</v>
      </c>
      <c r="B5457" s="377">
        <v>2930</v>
      </c>
      <c r="C5457" s="378">
        <f>Matrix!B2932</f>
        <v>0</v>
      </c>
      <c r="D5457" s="425" t="s">
        <v>25813</v>
      </c>
      <c r="E5457" s="428" t="s">
        <v>25816</v>
      </c>
      <c r="F5457" s="381" t="s">
        <v>14980</v>
      </c>
      <c r="G5457" s="382" t="s">
        <v>2930</v>
      </c>
    </row>
    <row r="5458" spans="1:7" ht="34.5">
      <c r="A5458" s="371">
        <v>5447</v>
      </c>
      <c r="B5458" s="377">
        <v>2934</v>
      </c>
      <c r="C5458" s="378">
        <f>Matrix!B2936</f>
        <v>0</v>
      </c>
      <c r="D5458" s="425" t="s">
        <v>25813</v>
      </c>
      <c r="E5458" s="428" t="s">
        <v>25816</v>
      </c>
      <c r="F5458" s="381" t="s">
        <v>14984</v>
      </c>
      <c r="G5458" s="382" t="s">
        <v>2934</v>
      </c>
    </row>
    <row r="5459" spans="1:7" ht="34.5">
      <c r="A5459" s="371">
        <v>5448</v>
      </c>
      <c r="B5459" s="377">
        <v>2951</v>
      </c>
      <c r="C5459" s="378">
        <f>Matrix!B2953</f>
        <v>0</v>
      </c>
      <c r="D5459" s="425" t="s">
        <v>25813</v>
      </c>
      <c r="E5459" s="428" t="s">
        <v>25816</v>
      </c>
      <c r="F5459" s="381" t="s">
        <v>15001</v>
      </c>
      <c r="G5459" s="382" t="s">
        <v>2951</v>
      </c>
    </row>
    <row r="5460" spans="1:7" ht="33.75">
      <c r="A5460" s="371">
        <v>5449</v>
      </c>
      <c r="B5460" s="377">
        <v>2981</v>
      </c>
      <c r="C5460" s="378">
        <f>Matrix!B2983</f>
        <v>0</v>
      </c>
      <c r="D5460" s="425" t="s">
        <v>25813</v>
      </c>
      <c r="E5460" s="428" t="s">
        <v>25816</v>
      </c>
      <c r="F5460" s="381" t="s">
        <v>15031</v>
      </c>
      <c r="G5460" s="382" t="s">
        <v>2981</v>
      </c>
    </row>
    <row r="5461" spans="1:7" ht="33.75">
      <c r="A5461" s="371">
        <v>5450</v>
      </c>
      <c r="B5461" s="377">
        <v>3038</v>
      </c>
      <c r="C5461" s="378">
        <f>Matrix!B3040</f>
        <v>0</v>
      </c>
      <c r="D5461" s="425" t="s">
        <v>25813</v>
      </c>
      <c r="E5461" s="428" t="s">
        <v>25816</v>
      </c>
      <c r="F5461" s="381" t="s">
        <v>15088</v>
      </c>
      <c r="G5461" s="382" t="s">
        <v>3038</v>
      </c>
    </row>
    <row r="5462" spans="1:7" ht="33.75">
      <c r="A5462" s="371">
        <v>5451</v>
      </c>
      <c r="B5462" s="377">
        <v>3107</v>
      </c>
      <c r="C5462" s="378">
        <f>Matrix!B3109</f>
        <v>0</v>
      </c>
      <c r="D5462" s="425" t="s">
        <v>25813</v>
      </c>
      <c r="E5462" s="428" t="s">
        <v>25816</v>
      </c>
      <c r="F5462" s="381" t="s">
        <v>15138</v>
      </c>
      <c r="G5462" s="382" t="s">
        <v>3110</v>
      </c>
    </row>
    <row r="5463" spans="1:7" ht="42.75">
      <c r="A5463" s="371">
        <v>5452</v>
      </c>
      <c r="B5463" s="377">
        <v>3126</v>
      </c>
      <c r="C5463" s="378">
        <f>Matrix!B3128</f>
        <v>0</v>
      </c>
      <c r="D5463" s="425" t="s">
        <v>25813</v>
      </c>
      <c r="E5463" s="428" t="s">
        <v>25816</v>
      </c>
      <c r="F5463" s="381" t="s">
        <v>15156</v>
      </c>
      <c r="G5463" s="382" t="s">
        <v>3129</v>
      </c>
    </row>
    <row r="5464" spans="1:7" ht="42.75">
      <c r="A5464" s="371">
        <v>5453</v>
      </c>
      <c r="B5464" s="377">
        <v>3133</v>
      </c>
      <c r="C5464" s="378">
        <f>Matrix!B3135</f>
        <v>0</v>
      </c>
      <c r="D5464" s="425" t="s">
        <v>25813</v>
      </c>
      <c r="E5464" s="428" t="s">
        <v>25816</v>
      </c>
      <c r="F5464" s="381" t="s">
        <v>15163</v>
      </c>
      <c r="G5464" s="382" t="s">
        <v>3136</v>
      </c>
    </row>
    <row r="5465" spans="1:7" ht="42.75">
      <c r="A5465" s="371">
        <v>5454</v>
      </c>
      <c r="B5465" s="377">
        <v>3147</v>
      </c>
      <c r="C5465" s="378">
        <f>Matrix!B3149</f>
        <v>0</v>
      </c>
      <c r="D5465" s="425" t="s">
        <v>25813</v>
      </c>
      <c r="E5465" s="428" t="s">
        <v>25816</v>
      </c>
      <c r="F5465" s="381" t="s">
        <v>15177</v>
      </c>
      <c r="G5465" s="382" t="s">
        <v>3150</v>
      </c>
    </row>
    <row r="5466" spans="1:7" ht="42.75">
      <c r="A5466" s="371">
        <v>5455</v>
      </c>
      <c r="B5466" s="377">
        <v>3178</v>
      </c>
      <c r="C5466" s="378">
        <f>Matrix!B3180</f>
        <v>0</v>
      </c>
      <c r="D5466" s="425" t="s">
        <v>25813</v>
      </c>
      <c r="E5466" s="428" t="s">
        <v>25816</v>
      </c>
      <c r="F5466" s="381" t="s">
        <v>15207</v>
      </c>
      <c r="G5466" s="382" t="s">
        <v>3181</v>
      </c>
    </row>
    <row r="5467" spans="1:7" ht="42.75">
      <c r="A5467" s="371">
        <v>5456</v>
      </c>
      <c r="B5467" s="377">
        <v>3179</v>
      </c>
      <c r="C5467" s="378">
        <f>Matrix!B3181</f>
        <v>0</v>
      </c>
      <c r="D5467" s="425" t="s">
        <v>25813</v>
      </c>
      <c r="E5467" s="428" t="s">
        <v>25816</v>
      </c>
      <c r="F5467" s="381" t="s">
        <v>15208</v>
      </c>
      <c r="G5467" s="382" t="s">
        <v>3182</v>
      </c>
    </row>
    <row r="5468" spans="1:7" ht="34.5">
      <c r="A5468" s="371">
        <v>5457</v>
      </c>
      <c r="B5468" s="377">
        <v>3197</v>
      </c>
      <c r="C5468" s="378">
        <f>Matrix!B3199</f>
        <v>0</v>
      </c>
      <c r="D5468" s="425" t="s">
        <v>25813</v>
      </c>
      <c r="E5468" s="428" t="s">
        <v>25816</v>
      </c>
      <c r="F5468" s="381" t="s">
        <v>15217</v>
      </c>
      <c r="G5468" s="382" t="s">
        <v>3200</v>
      </c>
    </row>
    <row r="5469" spans="1:7" ht="42.75">
      <c r="A5469" s="371">
        <v>5458</v>
      </c>
      <c r="B5469" s="377">
        <v>3212</v>
      </c>
      <c r="C5469" s="378">
        <f>Matrix!B3214</f>
        <v>0</v>
      </c>
      <c r="D5469" s="425" t="s">
        <v>25813</v>
      </c>
      <c r="E5469" s="428" t="s">
        <v>25816</v>
      </c>
      <c r="F5469" s="381" t="s">
        <v>15231</v>
      </c>
      <c r="G5469" s="382" t="s">
        <v>3215</v>
      </c>
    </row>
    <row r="5470" spans="1:7" ht="34.5">
      <c r="A5470" s="371">
        <v>5459</v>
      </c>
      <c r="B5470" s="377">
        <v>3216</v>
      </c>
      <c r="C5470" s="378">
        <f>Matrix!B3218</f>
        <v>0</v>
      </c>
      <c r="D5470" s="425" t="s">
        <v>25813</v>
      </c>
      <c r="E5470" s="428" t="s">
        <v>25816</v>
      </c>
      <c r="F5470" s="381" t="s">
        <v>15235</v>
      </c>
      <c r="G5470" s="382" t="s">
        <v>3219</v>
      </c>
    </row>
    <row r="5471" spans="1:7" ht="33.75">
      <c r="A5471" s="371">
        <v>5460</v>
      </c>
      <c r="B5471" s="377">
        <v>3225</v>
      </c>
      <c r="C5471" s="378">
        <f>Matrix!B3227</f>
        <v>0</v>
      </c>
      <c r="D5471" s="425" t="s">
        <v>25813</v>
      </c>
      <c r="E5471" s="428" t="s">
        <v>25816</v>
      </c>
      <c r="F5471" s="381" t="s">
        <v>15244</v>
      </c>
      <c r="G5471" s="382" t="s">
        <v>3038</v>
      </c>
    </row>
    <row r="5472" spans="1:7" ht="33.75">
      <c r="A5472" s="371">
        <v>5461</v>
      </c>
      <c r="B5472" s="377">
        <v>3226</v>
      </c>
      <c r="C5472" s="378">
        <f>Matrix!B3228</f>
        <v>0</v>
      </c>
      <c r="D5472" s="425" t="s">
        <v>25813</v>
      </c>
      <c r="E5472" s="428" t="s">
        <v>25816</v>
      </c>
      <c r="F5472" s="381" t="s">
        <v>15245</v>
      </c>
      <c r="G5472" s="382" t="s">
        <v>3227</v>
      </c>
    </row>
    <row r="5473" spans="1:7" ht="42.75">
      <c r="A5473" s="371">
        <v>5462</v>
      </c>
      <c r="B5473" s="377">
        <v>3230</v>
      </c>
      <c r="C5473" s="378">
        <f>Matrix!B3232</f>
        <v>0</v>
      </c>
      <c r="D5473" s="425" t="s">
        <v>25813</v>
      </c>
      <c r="E5473" s="428" t="s">
        <v>25816</v>
      </c>
      <c r="F5473" s="381" t="s">
        <v>15249</v>
      </c>
      <c r="G5473" s="382" t="s">
        <v>3231</v>
      </c>
    </row>
    <row r="5474" spans="1:7" ht="42.75">
      <c r="A5474" s="371">
        <v>5463</v>
      </c>
      <c r="B5474" s="377">
        <v>3231</v>
      </c>
      <c r="C5474" s="378">
        <f>Matrix!B3233</f>
        <v>0</v>
      </c>
      <c r="D5474" s="425" t="s">
        <v>25813</v>
      </c>
      <c r="E5474" s="428" t="s">
        <v>25816</v>
      </c>
      <c r="F5474" s="381" t="s">
        <v>15250</v>
      </c>
      <c r="G5474" s="382" t="s">
        <v>3232</v>
      </c>
    </row>
    <row r="5475" spans="1:7" ht="33.75">
      <c r="A5475" s="371">
        <v>5464</v>
      </c>
      <c r="B5475" s="377">
        <v>3374</v>
      </c>
      <c r="C5475" s="378">
        <f>Matrix!B3376</f>
        <v>0</v>
      </c>
      <c r="D5475" s="425" t="s">
        <v>25813</v>
      </c>
      <c r="E5475" s="428" t="s">
        <v>25816</v>
      </c>
      <c r="F5475" s="381" t="s">
        <v>15392</v>
      </c>
      <c r="G5475" s="382" t="s">
        <v>3375</v>
      </c>
    </row>
    <row r="5476" spans="1:7" ht="34.5">
      <c r="A5476" s="371">
        <v>5465</v>
      </c>
      <c r="B5476" s="377">
        <v>3472</v>
      </c>
      <c r="C5476" s="378">
        <f>Matrix!B3474</f>
        <v>0</v>
      </c>
      <c r="D5476" s="425" t="s">
        <v>25813</v>
      </c>
      <c r="E5476" s="428" t="s">
        <v>25816</v>
      </c>
      <c r="F5476" s="381" t="s">
        <v>15461</v>
      </c>
      <c r="G5476" s="382" t="s">
        <v>3477</v>
      </c>
    </row>
    <row r="5477" spans="1:7" ht="33.75">
      <c r="A5477" s="371">
        <v>5466</v>
      </c>
      <c r="B5477" s="377">
        <v>3550</v>
      </c>
      <c r="C5477" s="378">
        <f>Matrix!B3552</f>
        <v>0</v>
      </c>
      <c r="D5477" s="425" t="s">
        <v>25813</v>
      </c>
      <c r="E5477" s="428" t="s">
        <v>25816</v>
      </c>
      <c r="F5477" s="381" t="s">
        <v>15539</v>
      </c>
      <c r="G5477" s="382" t="s">
        <v>3555</v>
      </c>
    </row>
    <row r="5478" spans="1:7" ht="33.75">
      <c r="A5478" s="371">
        <v>5467</v>
      </c>
      <c r="B5478" s="377">
        <v>3551</v>
      </c>
      <c r="C5478" s="378">
        <f>Matrix!B3553</f>
        <v>0</v>
      </c>
      <c r="D5478" s="425" t="s">
        <v>25813</v>
      </c>
      <c r="E5478" s="428" t="s">
        <v>25816</v>
      </c>
      <c r="F5478" s="381" t="s">
        <v>15540</v>
      </c>
      <c r="G5478" s="382" t="s">
        <v>3556</v>
      </c>
    </row>
    <row r="5479" spans="1:7" ht="33.75">
      <c r="A5479" s="371">
        <v>5468</v>
      </c>
      <c r="B5479" s="377">
        <v>3552</v>
      </c>
      <c r="C5479" s="378">
        <f>Matrix!B3554</f>
        <v>0</v>
      </c>
      <c r="D5479" s="425" t="s">
        <v>25813</v>
      </c>
      <c r="E5479" s="428" t="s">
        <v>25816</v>
      </c>
      <c r="F5479" s="381" t="s">
        <v>15541</v>
      </c>
      <c r="G5479" s="382" t="s">
        <v>3557</v>
      </c>
    </row>
    <row r="5480" spans="1:7" ht="33.75">
      <c r="A5480" s="371">
        <v>5469</v>
      </c>
      <c r="B5480" s="377">
        <v>3553</v>
      </c>
      <c r="C5480" s="378">
        <f>Matrix!B3555</f>
        <v>0</v>
      </c>
      <c r="D5480" s="425" t="s">
        <v>25813</v>
      </c>
      <c r="E5480" s="428" t="s">
        <v>25816</v>
      </c>
      <c r="F5480" s="381" t="s">
        <v>15542</v>
      </c>
      <c r="G5480" s="382" t="s">
        <v>3558</v>
      </c>
    </row>
    <row r="5481" spans="1:7" ht="33.75">
      <c r="A5481" s="371">
        <v>5470</v>
      </c>
      <c r="B5481" s="377">
        <v>3554</v>
      </c>
      <c r="C5481" s="378">
        <f>Matrix!B3556</f>
        <v>0</v>
      </c>
      <c r="D5481" s="425" t="s">
        <v>25813</v>
      </c>
      <c r="E5481" s="428" t="s">
        <v>25816</v>
      </c>
      <c r="F5481" s="381" t="s">
        <v>15543</v>
      </c>
      <c r="G5481" s="382" t="s">
        <v>3559</v>
      </c>
    </row>
    <row r="5482" spans="1:7" ht="33.75">
      <c r="A5482" s="371">
        <v>5471</v>
      </c>
      <c r="B5482" s="377">
        <v>3555</v>
      </c>
      <c r="C5482" s="378">
        <f>Matrix!B3557</f>
        <v>0</v>
      </c>
      <c r="D5482" s="425" t="s">
        <v>25813</v>
      </c>
      <c r="E5482" s="428" t="s">
        <v>25816</v>
      </c>
      <c r="F5482" s="381" t="s">
        <v>15544</v>
      </c>
      <c r="G5482" s="382" t="s">
        <v>3560</v>
      </c>
    </row>
    <row r="5483" spans="1:7" ht="33.75">
      <c r="A5483" s="371">
        <v>5472</v>
      </c>
      <c r="B5483" s="377">
        <v>3556</v>
      </c>
      <c r="C5483" s="378">
        <f>Matrix!B3558</f>
        <v>0</v>
      </c>
      <c r="D5483" s="425" t="s">
        <v>25813</v>
      </c>
      <c r="E5483" s="428" t="s">
        <v>25816</v>
      </c>
      <c r="F5483" s="381" t="s">
        <v>15545</v>
      </c>
      <c r="G5483" s="382" t="s">
        <v>3561</v>
      </c>
    </row>
    <row r="5484" spans="1:7" ht="33.75">
      <c r="A5484" s="371">
        <v>5473</v>
      </c>
      <c r="B5484" s="377">
        <v>3557</v>
      </c>
      <c r="C5484" s="378">
        <f>Matrix!B3559</f>
        <v>0</v>
      </c>
      <c r="D5484" s="425" t="s">
        <v>25813</v>
      </c>
      <c r="E5484" s="428" t="s">
        <v>25816</v>
      </c>
      <c r="F5484" s="381" t="s">
        <v>15546</v>
      </c>
      <c r="G5484" s="382" t="s">
        <v>3562</v>
      </c>
    </row>
    <row r="5485" spans="1:7" ht="33.75">
      <c r="A5485" s="371">
        <v>5474</v>
      </c>
      <c r="B5485" s="377">
        <v>3558</v>
      </c>
      <c r="C5485" s="378">
        <f>Matrix!B3560</f>
        <v>0</v>
      </c>
      <c r="D5485" s="425" t="s">
        <v>25813</v>
      </c>
      <c r="E5485" s="428" t="s">
        <v>25816</v>
      </c>
      <c r="F5485" s="381" t="s">
        <v>15547</v>
      </c>
      <c r="G5485" s="382" t="s">
        <v>3563</v>
      </c>
    </row>
    <row r="5486" spans="1:7" ht="33.75">
      <c r="A5486" s="371">
        <v>5475</v>
      </c>
      <c r="B5486" s="377">
        <v>3559</v>
      </c>
      <c r="C5486" s="378">
        <f>Matrix!B3561</f>
        <v>0</v>
      </c>
      <c r="D5486" s="425" t="s">
        <v>25813</v>
      </c>
      <c r="E5486" s="428" t="s">
        <v>25816</v>
      </c>
      <c r="F5486" s="381" t="s">
        <v>15548</v>
      </c>
      <c r="G5486" s="382" t="s">
        <v>3564</v>
      </c>
    </row>
    <row r="5487" spans="1:7" ht="33.75">
      <c r="A5487" s="371">
        <v>5476</v>
      </c>
      <c r="B5487" s="377">
        <v>3560</v>
      </c>
      <c r="C5487" s="378">
        <f>Matrix!B3562</f>
        <v>0</v>
      </c>
      <c r="D5487" s="425" t="s">
        <v>25813</v>
      </c>
      <c r="E5487" s="428" t="s">
        <v>25816</v>
      </c>
      <c r="F5487" s="381" t="s">
        <v>15549</v>
      </c>
      <c r="G5487" s="382" t="s">
        <v>3565</v>
      </c>
    </row>
    <row r="5488" spans="1:7" ht="33.75">
      <c r="A5488" s="371">
        <v>5477</v>
      </c>
      <c r="B5488" s="377">
        <v>3561</v>
      </c>
      <c r="C5488" s="378">
        <f>Matrix!B3563</f>
        <v>0</v>
      </c>
      <c r="D5488" s="425" t="s">
        <v>25813</v>
      </c>
      <c r="E5488" s="428" t="s">
        <v>25816</v>
      </c>
      <c r="F5488" s="381" t="s">
        <v>15550</v>
      </c>
      <c r="G5488" s="382" t="s">
        <v>3566</v>
      </c>
    </row>
    <row r="5489" spans="1:7" ht="33.75">
      <c r="A5489" s="371">
        <v>5478</v>
      </c>
      <c r="B5489" s="377">
        <v>3562</v>
      </c>
      <c r="C5489" s="378">
        <f>Matrix!B3564</f>
        <v>0</v>
      </c>
      <c r="D5489" s="425" t="s">
        <v>25813</v>
      </c>
      <c r="E5489" s="428" t="s">
        <v>25816</v>
      </c>
      <c r="F5489" s="381" t="s">
        <v>15551</v>
      </c>
      <c r="G5489" s="382" t="s">
        <v>3567</v>
      </c>
    </row>
    <row r="5490" spans="1:7" ht="33.75">
      <c r="A5490" s="371">
        <v>5479</v>
      </c>
      <c r="B5490" s="377">
        <v>3563</v>
      </c>
      <c r="C5490" s="378">
        <f>Matrix!B3565</f>
        <v>0</v>
      </c>
      <c r="D5490" s="425" t="s">
        <v>25813</v>
      </c>
      <c r="E5490" s="428" t="s">
        <v>25816</v>
      </c>
      <c r="F5490" s="381" t="s">
        <v>15552</v>
      </c>
      <c r="G5490" s="382" t="s">
        <v>3568</v>
      </c>
    </row>
    <row r="5491" spans="1:7" ht="33.75">
      <c r="A5491" s="371">
        <v>5480</v>
      </c>
      <c r="B5491" s="377">
        <v>3564</v>
      </c>
      <c r="C5491" s="378">
        <f>Matrix!B3566</f>
        <v>0</v>
      </c>
      <c r="D5491" s="425" t="s">
        <v>25813</v>
      </c>
      <c r="E5491" s="428" t="s">
        <v>25816</v>
      </c>
      <c r="F5491" s="381" t="s">
        <v>15553</v>
      </c>
      <c r="G5491" s="382" t="s">
        <v>3569</v>
      </c>
    </row>
    <row r="5492" spans="1:7" ht="33.75">
      <c r="A5492" s="371">
        <v>5481</v>
      </c>
      <c r="B5492" s="377">
        <v>3565</v>
      </c>
      <c r="C5492" s="378">
        <f>Matrix!B3567</f>
        <v>0</v>
      </c>
      <c r="D5492" s="425" t="s">
        <v>25813</v>
      </c>
      <c r="E5492" s="428" t="s">
        <v>25816</v>
      </c>
      <c r="F5492" s="381" t="s">
        <v>15554</v>
      </c>
      <c r="G5492" s="382" t="s">
        <v>3570</v>
      </c>
    </row>
    <row r="5493" spans="1:7" ht="33.75">
      <c r="A5493" s="371">
        <v>5482</v>
      </c>
      <c r="B5493" s="377">
        <v>3566</v>
      </c>
      <c r="C5493" s="378">
        <f>Matrix!B3568</f>
        <v>0</v>
      </c>
      <c r="D5493" s="425" t="s">
        <v>25813</v>
      </c>
      <c r="E5493" s="428" t="s">
        <v>25816</v>
      </c>
      <c r="F5493" s="381" t="s">
        <v>15555</v>
      </c>
      <c r="G5493" s="382" t="s">
        <v>3571</v>
      </c>
    </row>
    <row r="5494" spans="1:7" ht="33.75">
      <c r="A5494" s="371">
        <v>5483</v>
      </c>
      <c r="B5494" s="377">
        <v>3567</v>
      </c>
      <c r="C5494" s="378">
        <f>Matrix!B3569</f>
        <v>0</v>
      </c>
      <c r="D5494" s="425" t="s">
        <v>25813</v>
      </c>
      <c r="E5494" s="428" t="s">
        <v>25816</v>
      </c>
      <c r="F5494" s="381" t="s">
        <v>15556</v>
      </c>
      <c r="G5494" s="382" t="s">
        <v>3572</v>
      </c>
    </row>
    <row r="5495" spans="1:7" ht="33.75">
      <c r="A5495" s="371">
        <v>5484</v>
      </c>
      <c r="B5495" s="377">
        <v>3568</v>
      </c>
      <c r="C5495" s="378">
        <f>Matrix!B3570</f>
        <v>0</v>
      </c>
      <c r="D5495" s="425" t="s">
        <v>25813</v>
      </c>
      <c r="E5495" s="428" t="s">
        <v>25816</v>
      </c>
      <c r="F5495" s="381" t="s">
        <v>15557</v>
      </c>
      <c r="G5495" s="382" t="s">
        <v>3573</v>
      </c>
    </row>
    <row r="5496" spans="1:7" ht="33.75">
      <c r="A5496" s="371">
        <v>5485</v>
      </c>
      <c r="B5496" s="377">
        <v>3569</v>
      </c>
      <c r="C5496" s="378">
        <f>Matrix!B3571</f>
        <v>0</v>
      </c>
      <c r="D5496" s="425" t="s">
        <v>25813</v>
      </c>
      <c r="E5496" s="428" t="s">
        <v>25816</v>
      </c>
      <c r="F5496" s="381" t="s">
        <v>15558</v>
      </c>
      <c r="G5496" s="382" t="s">
        <v>3574</v>
      </c>
    </row>
    <row r="5497" spans="1:7" ht="33.75">
      <c r="A5497" s="371">
        <v>5486</v>
      </c>
      <c r="B5497" s="377">
        <v>3570</v>
      </c>
      <c r="C5497" s="378">
        <f>Matrix!B3572</f>
        <v>0</v>
      </c>
      <c r="D5497" s="425" t="s">
        <v>25813</v>
      </c>
      <c r="E5497" s="428" t="s">
        <v>25816</v>
      </c>
      <c r="F5497" s="381" t="s">
        <v>15559</v>
      </c>
      <c r="G5497" s="382" t="s">
        <v>3575</v>
      </c>
    </row>
    <row r="5498" spans="1:7" ht="33.75">
      <c r="A5498" s="371">
        <v>5487</v>
      </c>
      <c r="B5498" s="377">
        <v>3571</v>
      </c>
      <c r="C5498" s="378">
        <f>Matrix!B3573</f>
        <v>0</v>
      </c>
      <c r="D5498" s="425" t="s">
        <v>25813</v>
      </c>
      <c r="E5498" s="428" t="s">
        <v>25816</v>
      </c>
      <c r="F5498" s="381" t="s">
        <v>15560</v>
      </c>
      <c r="G5498" s="382" t="s">
        <v>3576</v>
      </c>
    </row>
    <row r="5499" spans="1:7" ht="34.5">
      <c r="A5499" s="371">
        <v>5488</v>
      </c>
      <c r="B5499" s="377">
        <v>3572</v>
      </c>
      <c r="C5499" s="378">
        <f>Matrix!B3574</f>
        <v>0</v>
      </c>
      <c r="D5499" s="425" t="s">
        <v>25813</v>
      </c>
      <c r="E5499" s="428" t="s">
        <v>25816</v>
      </c>
      <c r="F5499" s="381" t="s">
        <v>15561</v>
      </c>
      <c r="G5499" s="382" t="s">
        <v>3577</v>
      </c>
    </row>
    <row r="5500" spans="1:7" ht="33.75">
      <c r="A5500" s="371">
        <v>5489</v>
      </c>
      <c r="B5500" s="377">
        <v>3573</v>
      </c>
      <c r="C5500" s="378">
        <f>Matrix!B3575</f>
        <v>0</v>
      </c>
      <c r="D5500" s="425" t="s">
        <v>25813</v>
      </c>
      <c r="E5500" s="428" t="s">
        <v>25816</v>
      </c>
      <c r="F5500" s="381" t="s">
        <v>15562</v>
      </c>
      <c r="G5500" s="382" t="s">
        <v>3578</v>
      </c>
    </row>
    <row r="5501" spans="1:7" ht="34.5">
      <c r="A5501" s="371">
        <v>5490</v>
      </c>
      <c r="B5501" s="377">
        <v>3574</v>
      </c>
      <c r="C5501" s="378">
        <f>Matrix!B3576</f>
        <v>0</v>
      </c>
      <c r="D5501" s="425" t="s">
        <v>25813</v>
      </c>
      <c r="E5501" s="428" t="s">
        <v>25816</v>
      </c>
      <c r="F5501" s="381" t="s">
        <v>15563</v>
      </c>
      <c r="G5501" s="382" t="s">
        <v>3579</v>
      </c>
    </row>
    <row r="5502" spans="1:7" ht="34.5">
      <c r="A5502" s="371">
        <v>5491</v>
      </c>
      <c r="B5502" s="377">
        <v>3575</v>
      </c>
      <c r="C5502" s="378">
        <f>Matrix!B3577</f>
        <v>0</v>
      </c>
      <c r="D5502" s="425" t="s">
        <v>25813</v>
      </c>
      <c r="E5502" s="428" t="s">
        <v>25816</v>
      </c>
      <c r="F5502" s="381" t="s">
        <v>15564</v>
      </c>
      <c r="G5502" s="382" t="s">
        <v>3580</v>
      </c>
    </row>
    <row r="5503" spans="1:7" ht="33.75">
      <c r="A5503" s="371">
        <v>5492</v>
      </c>
      <c r="B5503" s="377">
        <v>3576</v>
      </c>
      <c r="C5503" s="378">
        <f>Matrix!B3578</f>
        <v>0</v>
      </c>
      <c r="D5503" s="425" t="s">
        <v>25813</v>
      </c>
      <c r="E5503" s="428" t="s">
        <v>25816</v>
      </c>
      <c r="F5503" s="381" t="s">
        <v>15565</v>
      </c>
      <c r="G5503" s="382" t="s">
        <v>3581</v>
      </c>
    </row>
    <row r="5504" spans="1:7" ht="33.75">
      <c r="A5504" s="371">
        <v>5493</v>
      </c>
      <c r="B5504" s="377">
        <v>3577</v>
      </c>
      <c r="C5504" s="378">
        <f>Matrix!B3579</f>
        <v>0</v>
      </c>
      <c r="D5504" s="425" t="s">
        <v>25813</v>
      </c>
      <c r="E5504" s="428" t="s">
        <v>25816</v>
      </c>
      <c r="F5504" s="381" t="s">
        <v>15566</v>
      </c>
      <c r="G5504" s="382" t="s">
        <v>3582</v>
      </c>
    </row>
    <row r="5505" spans="1:7" ht="34.5">
      <c r="A5505" s="371">
        <v>5494</v>
      </c>
      <c r="B5505" s="377">
        <v>3578</v>
      </c>
      <c r="C5505" s="378">
        <f>Matrix!B3580</f>
        <v>0</v>
      </c>
      <c r="D5505" s="425" t="s">
        <v>25813</v>
      </c>
      <c r="E5505" s="428" t="s">
        <v>25816</v>
      </c>
      <c r="F5505" s="381" t="s">
        <v>15567</v>
      </c>
      <c r="G5505" s="382" t="s">
        <v>3583</v>
      </c>
    </row>
    <row r="5506" spans="1:7" ht="33.75">
      <c r="A5506" s="371">
        <v>5495</v>
      </c>
      <c r="B5506" s="377">
        <v>3579</v>
      </c>
      <c r="C5506" s="378">
        <f>Matrix!B3581</f>
        <v>0</v>
      </c>
      <c r="D5506" s="425" t="s">
        <v>25813</v>
      </c>
      <c r="E5506" s="428" t="s">
        <v>25816</v>
      </c>
      <c r="F5506" s="381" t="s">
        <v>15568</v>
      </c>
      <c r="G5506" s="382" t="s">
        <v>3584</v>
      </c>
    </row>
    <row r="5507" spans="1:7" ht="33.75">
      <c r="A5507" s="371">
        <v>5496</v>
      </c>
      <c r="B5507" s="377">
        <v>3580</v>
      </c>
      <c r="C5507" s="378">
        <f>Matrix!B3582</f>
        <v>0</v>
      </c>
      <c r="D5507" s="425" t="s">
        <v>25817</v>
      </c>
      <c r="E5507" s="428" t="s">
        <v>25818</v>
      </c>
      <c r="F5507" s="381" t="s">
        <v>15569</v>
      </c>
      <c r="G5507" s="382" t="s">
        <v>3585</v>
      </c>
    </row>
    <row r="5508" spans="1:7" ht="33.75">
      <c r="A5508" s="371">
        <v>5497</v>
      </c>
      <c r="B5508" s="377">
        <v>3581</v>
      </c>
      <c r="C5508" s="378">
        <f>Matrix!B3583</f>
        <v>0</v>
      </c>
      <c r="D5508" s="425" t="s">
        <v>25813</v>
      </c>
      <c r="E5508" s="428" t="s">
        <v>25816</v>
      </c>
      <c r="F5508" s="381" t="s">
        <v>15570</v>
      </c>
      <c r="G5508" s="382" t="s">
        <v>3586</v>
      </c>
    </row>
    <row r="5509" spans="1:7" ht="51.75">
      <c r="A5509" s="371">
        <v>5498</v>
      </c>
      <c r="B5509" s="377">
        <v>3582</v>
      </c>
      <c r="C5509" s="378">
        <f>Matrix!B3584</f>
        <v>0</v>
      </c>
      <c r="D5509" s="425" t="s">
        <v>25813</v>
      </c>
      <c r="E5509" s="428" t="s">
        <v>25816</v>
      </c>
      <c r="F5509" s="381" t="s">
        <v>15571</v>
      </c>
      <c r="G5509" s="382" t="s">
        <v>3587</v>
      </c>
    </row>
    <row r="5510" spans="1:7" ht="34.5">
      <c r="A5510" s="371">
        <v>5499</v>
      </c>
      <c r="B5510" s="377">
        <v>3583</v>
      </c>
      <c r="C5510" s="378">
        <f>Matrix!B3585</f>
        <v>0</v>
      </c>
      <c r="D5510" s="425" t="s">
        <v>25813</v>
      </c>
      <c r="E5510" s="428" t="s">
        <v>25816</v>
      </c>
      <c r="F5510" s="381" t="s">
        <v>15572</v>
      </c>
      <c r="G5510" s="382" t="s">
        <v>3588</v>
      </c>
    </row>
    <row r="5511" spans="1:7" ht="34.5">
      <c r="A5511" s="371">
        <v>5500</v>
      </c>
      <c r="B5511" s="377">
        <v>3584</v>
      </c>
      <c r="C5511" s="378">
        <f>Matrix!B3586</f>
        <v>0</v>
      </c>
      <c r="D5511" s="425" t="s">
        <v>25813</v>
      </c>
      <c r="E5511" s="428" t="s">
        <v>25816</v>
      </c>
      <c r="F5511" s="381" t="s">
        <v>15573</v>
      </c>
      <c r="G5511" s="382" t="s">
        <v>3589</v>
      </c>
    </row>
    <row r="5512" spans="1:7" ht="42.75">
      <c r="A5512" s="371">
        <v>5501</v>
      </c>
      <c r="B5512" s="377">
        <v>3605</v>
      </c>
      <c r="C5512" s="378">
        <f>Matrix!B3607</f>
        <v>0</v>
      </c>
      <c r="D5512" s="425" t="s">
        <v>25813</v>
      </c>
      <c r="E5512" s="428" t="s">
        <v>25816</v>
      </c>
      <c r="F5512" s="381" t="s">
        <v>15594</v>
      </c>
      <c r="G5512" s="382" t="s">
        <v>3610</v>
      </c>
    </row>
    <row r="5513" spans="1:7" ht="33.75">
      <c r="A5513" s="371">
        <v>5502</v>
      </c>
      <c r="B5513" s="377">
        <v>3621</v>
      </c>
      <c r="C5513" s="378">
        <f>Matrix!B3623</f>
        <v>0</v>
      </c>
      <c r="D5513" s="425" t="s">
        <v>25813</v>
      </c>
      <c r="E5513" s="428" t="s">
        <v>25816</v>
      </c>
      <c r="F5513" s="381" t="s">
        <v>15610</v>
      </c>
      <c r="G5513" s="382" t="s">
        <v>3626</v>
      </c>
    </row>
    <row r="5514" spans="1:7" ht="34.5">
      <c r="A5514" s="371">
        <v>5503</v>
      </c>
      <c r="B5514" s="377">
        <v>3732</v>
      </c>
      <c r="C5514" s="378">
        <f>Matrix!B3734</f>
        <v>0</v>
      </c>
      <c r="D5514" s="425" t="s">
        <v>25813</v>
      </c>
      <c r="E5514" s="428" t="s">
        <v>25816</v>
      </c>
      <c r="F5514" s="381" t="s">
        <v>15720</v>
      </c>
      <c r="G5514" s="382" t="s">
        <v>3736</v>
      </c>
    </row>
    <row r="5515" spans="1:7" ht="34.5">
      <c r="A5515" s="371">
        <v>5504</v>
      </c>
      <c r="B5515" s="377">
        <v>3746</v>
      </c>
      <c r="C5515" s="378">
        <f>Matrix!B3748</f>
        <v>0</v>
      </c>
      <c r="D5515" s="425" t="s">
        <v>25813</v>
      </c>
      <c r="E5515" s="428" t="s">
        <v>25816</v>
      </c>
      <c r="F5515" s="381" t="s">
        <v>15734</v>
      </c>
      <c r="G5515" s="382" t="s">
        <v>3750</v>
      </c>
    </row>
    <row r="5516" spans="1:7" ht="42.75">
      <c r="A5516" s="371">
        <v>5505</v>
      </c>
      <c r="B5516" s="377">
        <v>4037</v>
      </c>
      <c r="C5516" s="378">
        <f>Matrix!B4039</f>
        <v>0</v>
      </c>
      <c r="D5516" s="425" t="s">
        <v>25813</v>
      </c>
      <c r="E5516" s="428" t="s">
        <v>25816</v>
      </c>
      <c r="F5516" s="381" t="s">
        <v>16025</v>
      </c>
      <c r="G5516" s="382" t="s">
        <v>4038</v>
      </c>
    </row>
    <row r="5517" spans="1:7" ht="42.75">
      <c r="A5517" s="371">
        <v>5506</v>
      </c>
      <c r="B5517" s="377">
        <v>4044</v>
      </c>
      <c r="C5517" s="378">
        <f>Matrix!B4046</f>
        <v>0</v>
      </c>
      <c r="D5517" s="425" t="s">
        <v>25813</v>
      </c>
      <c r="E5517" s="428" t="s">
        <v>25816</v>
      </c>
      <c r="F5517" s="381" t="s">
        <v>16032</v>
      </c>
      <c r="G5517" s="382" t="s">
        <v>4045</v>
      </c>
    </row>
    <row r="5518" spans="1:7" ht="51.75">
      <c r="A5518" s="371">
        <v>5507</v>
      </c>
      <c r="B5518" s="377">
        <v>4077</v>
      </c>
      <c r="C5518" s="378">
        <f>Matrix!B4079</f>
        <v>0</v>
      </c>
      <c r="D5518" s="425" t="s">
        <v>25813</v>
      </c>
      <c r="E5518" s="428" t="s">
        <v>25816</v>
      </c>
      <c r="F5518" s="381" t="s">
        <v>16065</v>
      </c>
      <c r="G5518" s="382" t="s">
        <v>4078</v>
      </c>
    </row>
    <row r="5519" spans="1:7" ht="33.75">
      <c r="A5519" s="371">
        <v>5508</v>
      </c>
      <c r="B5519" s="377">
        <v>4136</v>
      </c>
      <c r="C5519" s="378">
        <f>Matrix!B4138</f>
        <v>0</v>
      </c>
      <c r="D5519" s="425" t="s">
        <v>25813</v>
      </c>
      <c r="E5519" s="428" t="s">
        <v>25816</v>
      </c>
      <c r="F5519" s="381" t="s">
        <v>16124</v>
      </c>
      <c r="G5519" s="382" t="s">
        <v>4137</v>
      </c>
    </row>
    <row r="5520" spans="1:7" ht="33.75">
      <c r="A5520" s="371">
        <v>5509</v>
      </c>
      <c r="B5520" s="377">
        <v>4137</v>
      </c>
      <c r="C5520" s="378">
        <f>Matrix!B4139</f>
        <v>0</v>
      </c>
      <c r="D5520" s="425" t="s">
        <v>25813</v>
      </c>
      <c r="E5520" s="428" t="s">
        <v>25816</v>
      </c>
      <c r="F5520" s="381" t="s">
        <v>16125</v>
      </c>
      <c r="G5520" s="382" t="s">
        <v>4138</v>
      </c>
    </row>
    <row r="5521" spans="1:7" ht="33.75">
      <c r="A5521" s="371">
        <v>5510</v>
      </c>
      <c r="B5521" s="377">
        <v>4138</v>
      </c>
      <c r="C5521" s="378">
        <f>Matrix!B4140</f>
        <v>0</v>
      </c>
      <c r="D5521" s="425" t="s">
        <v>25813</v>
      </c>
      <c r="E5521" s="428" t="s">
        <v>25816</v>
      </c>
      <c r="F5521" s="381" t="s">
        <v>16126</v>
      </c>
      <c r="G5521" s="382" t="s">
        <v>4139</v>
      </c>
    </row>
    <row r="5522" spans="1:7" ht="33.75">
      <c r="A5522" s="371">
        <v>5511</v>
      </c>
      <c r="B5522" s="377">
        <v>4139</v>
      </c>
      <c r="C5522" s="378">
        <f>Matrix!B4141</f>
        <v>0</v>
      </c>
      <c r="D5522" s="425" t="s">
        <v>25813</v>
      </c>
      <c r="E5522" s="428" t="s">
        <v>25816</v>
      </c>
      <c r="F5522" s="381" t="s">
        <v>16127</v>
      </c>
      <c r="G5522" s="382" t="s">
        <v>4140</v>
      </c>
    </row>
    <row r="5523" spans="1:7" ht="33.75">
      <c r="A5523" s="371">
        <v>5512</v>
      </c>
      <c r="B5523" s="377">
        <v>4140</v>
      </c>
      <c r="C5523" s="378">
        <f>Matrix!B4142</f>
        <v>0</v>
      </c>
      <c r="D5523" s="425" t="s">
        <v>25813</v>
      </c>
      <c r="E5523" s="428" t="s">
        <v>25816</v>
      </c>
      <c r="F5523" s="381" t="s">
        <v>16128</v>
      </c>
      <c r="G5523" s="382" t="s">
        <v>4141</v>
      </c>
    </row>
    <row r="5524" spans="1:7" ht="33.75">
      <c r="A5524" s="371">
        <v>5513</v>
      </c>
      <c r="B5524" s="377">
        <v>4141</v>
      </c>
      <c r="C5524" s="378">
        <f>Matrix!B4143</f>
        <v>0</v>
      </c>
      <c r="D5524" s="425" t="s">
        <v>25813</v>
      </c>
      <c r="E5524" s="428" t="s">
        <v>25816</v>
      </c>
      <c r="F5524" s="381" t="s">
        <v>16129</v>
      </c>
      <c r="G5524" s="382" t="s">
        <v>4142</v>
      </c>
    </row>
    <row r="5525" spans="1:7" ht="33.75">
      <c r="A5525" s="371">
        <v>5514</v>
      </c>
      <c r="B5525" s="377">
        <v>4142</v>
      </c>
      <c r="C5525" s="378">
        <f>Matrix!B4144</f>
        <v>0</v>
      </c>
      <c r="D5525" s="425" t="s">
        <v>25813</v>
      </c>
      <c r="E5525" s="428" t="s">
        <v>25816</v>
      </c>
      <c r="F5525" s="381" t="s">
        <v>16130</v>
      </c>
      <c r="G5525" s="382" t="s">
        <v>4143</v>
      </c>
    </row>
    <row r="5526" spans="1:7" ht="33.75">
      <c r="A5526" s="371">
        <v>5515</v>
      </c>
      <c r="B5526" s="377">
        <v>4143</v>
      </c>
      <c r="C5526" s="378">
        <f>Matrix!B4145</f>
        <v>0</v>
      </c>
      <c r="D5526" s="425" t="s">
        <v>25813</v>
      </c>
      <c r="E5526" s="428" t="s">
        <v>25816</v>
      </c>
      <c r="F5526" s="381" t="s">
        <v>16131</v>
      </c>
      <c r="G5526" s="382" t="s">
        <v>4144</v>
      </c>
    </row>
    <row r="5527" spans="1:7" ht="33.75">
      <c r="A5527" s="371">
        <v>5516</v>
      </c>
      <c r="B5527" s="377">
        <v>4144</v>
      </c>
      <c r="C5527" s="378">
        <f>Matrix!B4146</f>
        <v>0</v>
      </c>
      <c r="D5527" s="425" t="s">
        <v>25813</v>
      </c>
      <c r="E5527" s="428" t="s">
        <v>25816</v>
      </c>
      <c r="F5527" s="381" t="s">
        <v>16132</v>
      </c>
      <c r="G5527" s="382" t="s">
        <v>4145</v>
      </c>
    </row>
    <row r="5528" spans="1:7" ht="33.75">
      <c r="A5528" s="371">
        <v>5517</v>
      </c>
      <c r="B5528" s="377">
        <v>4145</v>
      </c>
      <c r="C5528" s="378">
        <f>Matrix!B4147</f>
        <v>0</v>
      </c>
      <c r="D5528" s="425" t="s">
        <v>25813</v>
      </c>
      <c r="E5528" s="428" t="s">
        <v>25816</v>
      </c>
      <c r="F5528" s="381" t="s">
        <v>16133</v>
      </c>
      <c r="G5528" s="382" t="s">
        <v>4146</v>
      </c>
    </row>
    <row r="5529" spans="1:7" ht="33.75">
      <c r="A5529" s="371">
        <v>5518</v>
      </c>
      <c r="B5529" s="377">
        <v>4146</v>
      </c>
      <c r="C5529" s="378">
        <f>Matrix!B4148</f>
        <v>0</v>
      </c>
      <c r="D5529" s="425" t="s">
        <v>25813</v>
      </c>
      <c r="E5529" s="428" t="s">
        <v>25816</v>
      </c>
      <c r="F5529" s="381" t="s">
        <v>16134</v>
      </c>
      <c r="G5529" s="382" t="s">
        <v>4147</v>
      </c>
    </row>
    <row r="5530" spans="1:7" ht="33.75">
      <c r="A5530" s="371">
        <v>5519</v>
      </c>
      <c r="B5530" s="377">
        <v>4147</v>
      </c>
      <c r="C5530" s="378">
        <f>Matrix!B4149</f>
        <v>0</v>
      </c>
      <c r="D5530" s="425" t="s">
        <v>25813</v>
      </c>
      <c r="E5530" s="428" t="s">
        <v>25816</v>
      </c>
      <c r="F5530" s="381" t="s">
        <v>16135</v>
      </c>
      <c r="G5530" s="382" t="s">
        <v>4148</v>
      </c>
    </row>
    <row r="5531" spans="1:7" ht="33.75">
      <c r="A5531" s="371">
        <v>5520</v>
      </c>
      <c r="B5531" s="377">
        <v>4148</v>
      </c>
      <c r="C5531" s="378">
        <f>Matrix!B4150</f>
        <v>0</v>
      </c>
      <c r="D5531" s="425" t="s">
        <v>25813</v>
      </c>
      <c r="E5531" s="428" t="s">
        <v>25816</v>
      </c>
      <c r="F5531" s="381" t="s">
        <v>16136</v>
      </c>
      <c r="G5531" s="382" t="s">
        <v>4149</v>
      </c>
    </row>
    <row r="5532" spans="1:7" ht="33.75">
      <c r="A5532" s="371">
        <v>5521</v>
      </c>
      <c r="B5532" s="377">
        <v>4149</v>
      </c>
      <c r="C5532" s="378">
        <f>Matrix!B4151</f>
        <v>0</v>
      </c>
      <c r="D5532" s="425" t="s">
        <v>25813</v>
      </c>
      <c r="E5532" s="428" t="s">
        <v>25816</v>
      </c>
      <c r="F5532" s="381" t="s">
        <v>16137</v>
      </c>
      <c r="G5532" s="382" t="s">
        <v>4150</v>
      </c>
    </row>
    <row r="5533" spans="1:7" ht="33.75">
      <c r="A5533" s="371">
        <v>5522</v>
      </c>
      <c r="B5533" s="377">
        <v>4150</v>
      </c>
      <c r="C5533" s="378">
        <f>Matrix!B4152</f>
        <v>0</v>
      </c>
      <c r="D5533" s="425" t="s">
        <v>25813</v>
      </c>
      <c r="E5533" s="428" t="s">
        <v>25816</v>
      </c>
      <c r="F5533" s="381" t="s">
        <v>16138</v>
      </c>
      <c r="G5533" s="382" t="s">
        <v>4151</v>
      </c>
    </row>
    <row r="5534" spans="1:7" ht="33.75">
      <c r="A5534" s="371">
        <v>5523</v>
      </c>
      <c r="B5534" s="377">
        <v>4151</v>
      </c>
      <c r="C5534" s="378">
        <f>Matrix!B4153</f>
        <v>0</v>
      </c>
      <c r="D5534" s="425" t="s">
        <v>25813</v>
      </c>
      <c r="E5534" s="428" t="s">
        <v>25816</v>
      </c>
      <c r="F5534" s="381" t="s">
        <v>16139</v>
      </c>
      <c r="G5534" s="382" t="s">
        <v>4152</v>
      </c>
    </row>
    <row r="5535" spans="1:7" ht="33.75">
      <c r="A5535" s="371">
        <v>5524</v>
      </c>
      <c r="B5535" s="377">
        <v>4152</v>
      </c>
      <c r="C5535" s="378">
        <f>Matrix!B4154</f>
        <v>0</v>
      </c>
      <c r="D5535" s="425" t="s">
        <v>25813</v>
      </c>
      <c r="E5535" s="428" t="s">
        <v>25816</v>
      </c>
      <c r="F5535" s="381" t="s">
        <v>16140</v>
      </c>
      <c r="G5535" s="382" t="s">
        <v>4153</v>
      </c>
    </row>
    <row r="5536" spans="1:7" ht="33.75">
      <c r="A5536" s="371">
        <v>5525</v>
      </c>
      <c r="B5536" s="377">
        <v>4153</v>
      </c>
      <c r="C5536" s="378">
        <f>Matrix!B4155</f>
        <v>0</v>
      </c>
      <c r="D5536" s="425" t="s">
        <v>25813</v>
      </c>
      <c r="E5536" s="428" t="s">
        <v>25816</v>
      </c>
      <c r="F5536" s="381" t="s">
        <v>16141</v>
      </c>
      <c r="G5536" s="382" t="s">
        <v>4154</v>
      </c>
    </row>
    <row r="5537" spans="1:7" ht="34.5">
      <c r="A5537" s="371">
        <v>5526</v>
      </c>
      <c r="B5537" s="377">
        <v>4379</v>
      </c>
      <c r="C5537" s="378">
        <f>Matrix!B4381</f>
        <v>0</v>
      </c>
      <c r="D5537" s="425" t="s">
        <v>25813</v>
      </c>
      <c r="E5537" s="428" t="s">
        <v>25816</v>
      </c>
      <c r="F5537" s="381" t="s">
        <v>16236</v>
      </c>
      <c r="G5537" s="382" t="s">
        <v>4249</v>
      </c>
    </row>
    <row r="5538" spans="1:7" ht="33.75">
      <c r="A5538" s="371">
        <v>5527</v>
      </c>
      <c r="B5538" s="377">
        <v>4392</v>
      </c>
      <c r="C5538" s="378">
        <f>Matrix!B4394</f>
        <v>0</v>
      </c>
      <c r="D5538" s="425" t="s">
        <v>25813</v>
      </c>
      <c r="E5538" s="428" t="s">
        <v>25816</v>
      </c>
      <c r="F5538" s="381" t="s">
        <v>16249</v>
      </c>
      <c r="G5538" s="382" t="s">
        <v>4262</v>
      </c>
    </row>
    <row r="5539" spans="1:7" ht="33.75">
      <c r="A5539" s="371">
        <v>5528</v>
      </c>
      <c r="B5539" s="377">
        <v>4438</v>
      </c>
      <c r="C5539" s="378">
        <f>Matrix!B4440</f>
        <v>0</v>
      </c>
      <c r="D5539" s="425" t="s">
        <v>25813</v>
      </c>
      <c r="E5539" s="428" t="s">
        <v>25816</v>
      </c>
      <c r="F5539" s="381" t="s">
        <v>16295</v>
      </c>
      <c r="G5539" s="382" t="s">
        <v>4308</v>
      </c>
    </row>
    <row r="5540" spans="1:7" ht="33.75">
      <c r="A5540" s="371">
        <v>5529</v>
      </c>
      <c r="B5540" s="377">
        <v>5009</v>
      </c>
      <c r="C5540" s="378">
        <f>Matrix!B5011</f>
        <v>0</v>
      </c>
      <c r="D5540" s="425" t="s">
        <v>25813</v>
      </c>
      <c r="E5540" s="428" t="s">
        <v>25816</v>
      </c>
      <c r="F5540" s="381" t="s">
        <v>16865</v>
      </c>
      <c r="G5540" s="382" t="s">
        <v>4878</v>
      </c>
    </row>
    <row r="5541" spans="1:7" ht="34.5">
      <c r="A5541" s="371">
        <v>5530</v>
      </c>
      <c r="B5541" s="377">
        <v>5033</v>
      </c>
      <c r="C5541" s="378">
        <f>Matrix!B5035</f>
        <v>0</v>
      </c>
      <c r="D5541" s="425" t="s">
        <v>25813</v>
      </c>
      <c r="E5541" s="428" t="s">
        <v>25816</v>
      </c>
      <c r="F5541" s="381" t="s">
        <v>16889</v>
      </c>
      <c r="G5541" s="382" t="s">
        <v>4902</v>
      </c>
    </row>
    <row r="5542" spans="1:7" ht="33.75">
      <c r="A5542" s="371">
        <v>5531</v>
      </c>
      <c r="B5542" s="377">
        <v>5078</v>
      </c>
      <c r="C5542" s="378">
        <f>Matrix!B5080</f>
        <v>0</v>
      </c>
      <c r="D5542" s="425" t="s">
        <v>25813</v>
      </c>
      <c r="E5542" s="428" t="s">
        <v>25816</v>
      </c>
      <c r="F5542" s="381" t="s">
        <v>16934</v>
      </c>
      <c r="G5542" s="382" t="s">
        <v>4947</v>
      </c>
    </row>
    <row r="5543" spans="1:7" ht="33.75">
      <c r="A5543" s="371">
        <v>5532</v>
      </c>
      <c r="B5543" s="377">
        <v>5368</v>
      </c>
      <c r="C5543" s="378">
        <f>Matrix!B5370</f>
        <v>0</v>
      </c>
      <c r="D5543" s="425" t="s">
        <v>25813</v>
      </c>
      <c r="E5543" s="428" t="s">
        <v>25816</v>
      </c>
      <c r="F5543" s="381" t="s">
        <v>17221</v>
      </c>
      <c r="G5543" s="382" t="s">
        <v>5237</v>
      </c>
    </row>
    <row r="5544" spans="1:7" ht="33.75">
      <c r="A5544" s="371">
        <v>5533</v>
      </c>
      <c r="B5544" s="377">
        <v>5382</v>
      </c>
      <c r="C5544" s="378">
        <f>Matrix!B5384</f>
        <v>0</v>
      </c>
      <c r="D5544" s="425" t="s">
        <v>25813</v>
      </c>
      <c r="E5544" s="428" t="s">
        <v>25816</v>
      </c>
      <c r="F5544" s="381" t="s">
        <v>17235</v>
      </c>
      <c r="G5544" s="382" t="s">
        <v>5251</v>
      </c>
    </row>
    <row r="5545" spans="1:7" ht="34.5">
      <c r="A5545" s="371">
        <v>5534</v>
      </c>
      <c r="B5545" s="377">
        <v>5467</v>
      </c>
      <c r="C5545" s="378">
        <f>Matrix!B5469</f>
        <v>0</v>
      </c>
      <c r="D5545" s="425" t="s">
        <v>25813</v>
      </c>
      <c r="E5545" s="428" t="s">
        <v>25816</v>
      </c>
      <c r="F5545" s="381" t="s">
        <v>17320</v>
      </c>
      <c r="G5545" s="382" t="s">
        <v>5336</v>
      </c>
    </row>
    <row r="5546" spans="1:7" ht="33.75">
      <c r="A5546" s="371">
        <v>5535</v>
      </c>
      <c r="B5546" s="377">
        <v>5558</v>
      </c>
      <c r="C5546" s="378">
        <f>Matrix!B5560</f>
        <v>0</v>
      </c>
      <c r="D5546" s="425" t="s">
        <v>25813</v>
      </c>
      <c r="E5546" s="428" t="s">
        <v>25816</v>
      </c>
      <c r="F5546" s="381" t="s">
        <v>17411</v>
      </c>
      <c r="G5546" s="382" t="s">
        <v>5427</v>
      </c>
    </row>
    <row r="5547" spans="1:7" ht="42.75">
      <c r="A5547" s="371">
        <v>5536</v>
      </c>
      <c r="B5547" s="377">
        <v>5804</v>
      </c>
      <c r="C5547" s="378">
        <f>Matrix!B5806</f>
        <v>0</v>
      </c>
      <c r="D5547" s="425" t="s">
        <v>25813</v>
      </c>
      <c r="E5547" s="428" t="s">
        <v>25816</v>
      </c>
      <c r="F5547" s="381" t="s">
        <v>17654</v>
      </c>
      <c r="G5547" s="382" t="s">
        <v>5671</v>
      </c>
    </row>
    <row r="5548" spans="1:7" ht="33.75">
      <c r="A5548" s="371">
        <v>5537</v>
      </c>
      <c r="B5548" s="377">
        <v>5860</v>
      </c>
      <c r="C5548" s="378">
        <f>Matrix!B5862</f>
        <v>0</v>
      </c>
      <c r="D5548" s="425" t="s">
        <v>25813</v>
      </c>
      <c r="E5548" s="428" t="s">
        <v>25816</v>
      </c>
      <c r="F5548" s="381" t="s">
        <v>17710</v>
      </c>
      <c r="G5548" s="382" t="s">
        <v>5726</v>
      </c>
    </row>
    <row r="5549" spans="1:7" ht="42.75">
      <c r="A5549" s="371">
        <v>5538</v>
      </c>
      <c r="B5549" s="377">
        <v>5912</v>
      </c>
      <c r="C5549" s="378">
        <f>Matrix!B5914</f>
        <v>0</v>
      </c>
      <c r="D5549" s="425" t="s">
        <v>25813</v>
      </c>
      <c r="E5549" s="428" t="s">
        <v>25816</v>
      </c>
      <c r="F5549" s="381" t="s">
        <v>17762</v>
      </c>
      <c r="G5549" s="382" t="s">
        <v>5778</v>
      </c>
    </row>
    <row r="5550" spans="1:7" ht="33.75">
      <c r="A5550" s="371">
        <v>5539</v>
      </c>
      <c r="B5550" s="377">
        <v>5988</v>
      </c>
      <c r="C5550" s="378">
        <f>Matrix!B5990</f>
        <v>0</v>
      </c>
      <c r="D5550" s="425" t="s">
        <v>25813</v>
      </c>
      <c r="E5550" s="428" t="s">
        <v>25816</v>
      </c>
      <c r="F5550" s="381" t="s">
        <v>17838</v>
      </c>
      <c r="G5550" s="382" t="s">
        <v>5854</v>
      </c>
    </row>
    <row r="5551" spans="1:7" ht="33.75">
      <c r="A5551" s="371">
        <v>5540</v>
      </c>
      <c r="B5551" s="377">
        <v>5989</v>
      </c>
      <c r="C5551" s="378">
        <f>Matrix!B5991</f>
        <v>0</v>
      </c>
      <c r="D5551" s="425" t="s">
        <v>25813</v>
      </c>
      <c r="E5551" s="428" t="s">
        <v>25816</v>
      </c>
      <c r="F5551" s="381" t="s">
        <v>17839</v>
      </c>
      <c r="G5551" s="382" t="s">
        <v>5855</v>
      </c>
    </row>
    <row r="5552" spans="1:7" ht="33.75">
      <c r="A5552" s="371">
        <v>5541</v>
      </c>
      <c r="B5552" s="377">
        <v>6091</v>
      </c>
      <c r="C5552" s="378">
        <f>Matrix!B6093</f>
        <v>0</v>
      </c>
      <c r="D5552" s="425" t="s">
        <v>25813</v>
      </c>
      <c r="E5552" s="428" t="s">
        <v>25816</v>
      </c>
      <c r="F5552" s="381" t="s">
        <v>17941</v>
      </c>
      <c r="G5552" s="382" t="s">
        <v>5956</v>
      </c>
    </row>
    <row r="5553" spans="1:7" ht="34.5">
      <c r="A5553" s="371">
        <v>5542</v>
      </c>
      <c r="B5553" s="377">
        <v>6122</v>
      </c>
      <c r="C5553" s="378">
        <f>Matrix!B6124</f>
        <v>0</v>
      </c>
      <c r="D5553" s="425" t="s">
        <v>25813</v>
      </c>
      <c r="E5553" s="428" t="s">
        <v>25816</v>
      </c>
      <c r="F5553" s="381" t="s">
        <v>17972</v>
      </c>
      <c r="G5553" s="382" t="s">
        <v>5987</v>
      </c>
    </row>
    <row r="5554" spans="1:7" ht="33.75">
      <c r="A5554" s="371">
        <v>5543</v>
      </c>
      <c r="B5554" s="377">
        <v>6123</v>
      </c>
      <c r="C5554" s="378">
        <f>Matrix!B6125</f>
        <v>0</v>
      </c>
      <c r="D5554" s="425" t="s">
        <v>25813</v>
      </c>
      <c r="E5554" s="428" t="s">
        <v>25816</v>
      </c>
      <c r="F5554" s="381" t="s">
        <v>17973</v>
      </c>
      <c r="G5554" s="382" t="s">
        <v>5988</v>
      </c>
    </row>
    <row r="5555" spans="1:7" ht="33.75">
      <c r="A5555" s="371">
        <v>5544</v>
      </c>
      <c r="B5555" s="377">
        <v>6124</v>
      </c>
      <c r="C5555" s="378">
        <f>Matrix!B6126</f>
        <v>0</v>
      </c>
      <c r="D5555" s="425" t="s">
        <v>25813</v>
      </c>
      <c r="E5555" s="428" t="s">
        <v>25816</v>
      </c>
      <c r="F5555" s="381" t="s">
        <v>17974</v>
      </c>
      <c r="G5555" s="382" t="s">
        <v>5989</v>
      </c>
    </row>
    <row r="5556" spans="1:7" ht="33.75">
      <c r="A5556" s="371">
        <v>5545</v>
      </c>
      <c r="B5556" s="377">
        <v>6185</v>
      </c>
      <c r="C5556" s="378">
        <f>Matrix!B6187</f>
        <v>0</v>
      </c>
      <c r="D5556" s="425" t="s">
        <v>25813</v>
      </c>
      <c r="E5556" s="428" t="s">
        <v>25816</v>
      </c>
      <c r="F5556" s="381" t="s">
        <v>18035</v>
      </c>
      <c r="G5556" s="382" t="s">
        <v>6050</v>
      </c>
    </row>
    <row r="5557" spans="1:7" ht="34.5">
      <c r="A5557" s="371">
        <v>5546</v>
      </c>
      <c r="B5557" s="377">
        <v>6227</v>
      </c>
      <c r="C5557" s="378">
        <f>Matrix!B6229</f>
        <v>0</v>
      </c>
      <c r="D5557" s="425" t="s">
        <v>25813</v>
      </c>
      <c r="E5557" s="428" t="s">
        <v>25816</v>
      </c>
      <c r="F5557" s="381" t="s">
        <v>18077</v>
      </c>
      <c r="G5557" s="382" t="s">
        <v>6092</v>
      </c>
    </row>
    <row r="5558" spans="1:7" ht="33.75">
      <c r="A5558" s="371">
        <v>5547</v>
      </c>
      <c r="B5558" s="377">
        <v>6231</v>
      </c>
      <c r="C5558" s="378">
        <f>Matrix!B6233</f>
        <v>0</v>
      </c>
      <c r="D5558" s="425" t="s">
        <v>25813</v>
      </c>
      <c r="E5558" s="428" t="s">
        <v>25816</v>
      </c>
      <c r="F5558" s="381" t="s">
        <v>18081</v>
      </c>
      <c r="G5558" s="382" t="s">
        <v>6096</v>
      </c>
    </row>
    <row r="5559" spans="1:7" ht="34.5">
      <c r="A5559" s="371">
        <v>5548</v>
      </c>
      <c r="B5559" s="377">
        <v>6244</v>
      </c>
      <c r="C5559" s="378">
        <f>Matrix!B6246</f>
        <v>0</v>
      </c>
      <c r="D5559" s="425" t="s">
        <v>25813</v>
      </c>
      <c r="E5559" s="428" t="s">
        <v>25816</v>
      </c>
      <c r="F5559" s="381" t="s">
        <v>18094</v>
      </c>
      <c r="G5559" s="382" t="s">
        <v>6109</v>
      </c>
    </row>
    <row r="5560" spans="1:7" ht="33.75">
      <c r="A5560" s="371">
        <v>5549</v>
      </c>
      <c r="B5560" s="377">
        <v>6710</v>
      </c>
      <c r="C5560" s="378">
        <f>Matrix!B6712</f>
        <v>0</v>
      </c>
      <c r="D5560" s="425" t="s">
        <v>25813</v>
      </c>
      <c r="E5560" s="428" t="s">
        <v>25816</v>
      </c>
      <c r="F5560" s="381" t="s">
        <v>18558</v>
      </c>
      <c r="G5560" s="382" t="s">
        <v>6571</v>
      </c>
    </row>
    <row r="5561" spans="1:7" ht="33.75">
      <c r="A5561" s="371">
        <v>5550</v>
      </c>
      <c r="B5561" s="377">
        <v>6713</v>
      </c>
      <c r="C5561" s="378">
        <f>Matrix!B6715</f>
        <v>0</v>
      </c>
      <c r="D5561" s="425" t="s">
        <v>25813</v>
      </c>
      <c r="E5561" s="428" t="s">
        <v>25816</v>
      </c>
      <c r="F5561" s="381" t="s">
        <v>18561</v>
      </c>
      <c r="G5561" s="382" t="s">
        <v>6574</v>
      </c>
    </row>
    <row r="5562" spans="1:7" ht="33.75">
      <c r="A5562" s="371">
        <v>5551</v>
      </c>
      <c r="B5562" s="377">
        <v>6753</v>
      </c>
      <c r="C5562" s="378">
        <f>Matrix!B6755</f>
        <v>0</v>
      </c>
      <c r="D5562" s="425" t="s">
        <v>25813</v>
      </c>
      <c r="E5562" s="428" t="s">
        <v>25816</v>
      </c>
      <c r="F5562" s="381" t="s">
        <v>18601</v>
      </c>
      <c r="G5562" s="382" t="s">
        <v>6614</v>
      </c>
    </row>
    <row r="5563" spans="1:7" ht="33.75">
      <c r="A5563" s="371">
        <v>5552</v>
      </c>
      <c r="B5563" s="377">
        <v>6869</v>
      </c>
      <c r="C5563" s="378">
        <f>Matrix!B6871</f>
        <v>0</v>
      </c>
      <c r="D5563" s="425" t="s">
        <v>25813</v>
      </c>
      <c r="E5563" s="428" t="s">
        <v>25816</v>
      </c>
      <c r="F5563" s="381" t="s">
        <v>18717</v>
      </c>
      <c r="G5563" s="382" t="s">
        <v>6730</v>
      </c>
    </row>
    <row r="5564" spans="1:7" ht="34.5">
      <c r="A5564" s="371">
        <v>5553</v>
      </c>
      <c r="B5564" s="377">
        <v>6888</v>
      </c>
      <c r="C5564" s="378">
        <f>Matrix!B6890</f>
        <v>0</v>
      </c>
      <c r="D5564" s="425" t="s">
        <v>25813</v>
      </c>
      <c r="E5564" s="428" t="s">
        <v>25816</v>
      </c>
      <c r="F5564" s="381" t="s">
        <v>18736</v>
      </c>
      <c r="G5564" s="382" t="s">
        <v>6749</v>
      </c>
    </row>
    <row r="5565" spans="1:7" ht="42.75">
      <c r="A5565" s="371">
        <v>5554</v>
      </c>
      <c r="B5565" s="377">
        <v>6958</v>
      </c>
      <c r="C5565" s="378">
        <f>Matrix!B6960</f>
        <v>0</v>
      </c>
      <c r="D5565" s="425" t="s">
        <v>25813</v>
      </c>
      <c r="E5565" s="428" t="s">
        <v>25816</v>
      </c>
      <c r="F5565" s="381" t="s">
        <v>18806</v>
      </c>
      <c r="G5565" s="382" t="s">
        <v>6819</v>
      </c>
    </row>
    <row r="5566" spans="1:7" ht="33.75">
      <c r="A5566" s="371">
        <v>5555</v>
      </c>
      <c r="B5566" s="377">
        <v>7084</v>
      </c>
      <c r="C5566" s="378">
        <f>Matrix!B7086</f>
        <v>0</v>
      </c>
      <c r="D5566" s="425" t="s">
        <v>25813</v>
      </c>
      <c r="E5566" s="428" t="s">
        <v>25816</v>
      </c>
      <c r="F5566" s="381" t="s">
        <v>18932</v>
      </c>
      <c r="G5566" s="382" t="s">
        <v>6945</v>
      </c>
    </row>
    <row r="5567" spans="1:7" ht="42.75">
      <c r="A5567" s="371">
        <v>5556</v>
      </c>
      <c r="B5567" s="377">
        <v>7214</v>
      </c>
      <c r="C5567" s="378">
        <f>Matrix!B7216</f>
        <v>0</v>
      </c>
      <c r="D5567" s="425" t="s">
        <v>25813</v>
      </c>
      <c r="E5567" s="428" t="s">
        <v>25816</v>
      </c>
      <c r="F5567" s="381" t="s">
        <v>19062</v>
      </c>
      <c r="G5567" s="382" t="s">
        <v>7074</v>
      </c>
    </row>
    <row r="5568" spans="1:7" ht="33.75">
      <c r="A5568" s="371">
        <v>5557</v>
      </c>
      <c r="B5568" s="377">
        <v>7231</v>
      </c>
      <c r="C5568" s="378">
        <f>Matrix!B7233</f>
        <v>0</v>
      </c>
      <c r="D5568" s="425" t="s">
        <v>25813</v>
      </c>
      <c r="E5568" s="428" t="s">
        <v>25816</v>
      </c>
      <c r="F5568" s="381" t="s">
        <v>19079</v>
      </c>
      <c r="G5568" s="382" t="s">
        <v>7091</v>
      </c>
    </row>
    <row r="5569" spans="1:7" ht="33.75">
      <c r="A5569" s="371">
        <v>5558</v>
      </c>
      <c r="B5569" s="377">
        <v>7411</v>
      </c>
      <c r="C5569" s="378">
        <f>Matrix!B7413</f>
        <v>0</v>
      </c>
      <c r="D5569" s="425" t="s">
        <v>25813</v>
      </c>
      <c r="E5569" s="428" t="s">
        <v>25816</v>
      </c>
      <c r="F5569" s="381" t="s">
        <v>19259</v>
      </c>
      <c r="G5569" s="382" t="s">
        <v>7271</v>
      </c>
    </row>
    <row r="5570" spans="1:7" ht="42.75">
      <c r="A5570" s="371">
        <v>5559</v>
      </c>
      <c r="B5570" s="377">
        <v>7457</v>
      </c>
      <c r="C5570" s="378">
        <f>Matrix!B7459</f>
        <v>0</v>
      </c>
      <c r="D5570" s="425" t="s">
        <v>25813</v>
      </c>
      <c r="E5570" s="428" t="s">
        <v>25816</v>
      </c>
      <c r="F5570" s="381" t="s">
        <v>19305</v>
      </c>
      <c r="G5570" s="382" t="s">
        <v>7317</v>
      </c>
    </row>
    <row r="5571" spans="1:7" ht="42.75">
      <c r="A5571" s="371">
        <v>5560</v>
      </c>
      <c r="B5571" s="377">
        <v>7503</v>
      </c>
      <c r="C5571" s="378">
        <f>Matrix!B7505</f>
        <v>0</v>
      </c>
      <c r="D5571" s="425" t="s">
        <v>25813</v>
      </c>
      <c r="E5571" s="428" t="s">
        <v>25816</v>
      </c>
      <c r="F5571" s="381" t="s">
        <v>19351</v>
      </c>
      <c r="G5571" s="382" t="s">
        <v>7363</v>
      </c>
    </row>
    <row r="5572" spans="1:7" ht="34.5">
      <c r="A5572" s="371">
        <v>5561</v>
      </c>
      <c r="B5572" s="377">
        <v>7511</v>
      </c>
      <c r="C5572" s="378">
        <f>Matrix!B7513</f>
        <v>0</v>
      </c>
      <c r="D5572" s="425" t="s">
        <v>25813</v>
      </c>
      <c r="E5572" s="428" t="s">
        <v>25816</v>
      </c>
      <c r="F5572" s="381" t="s">
        <v>19359</v>
      </c>
      <c r="G5572" s="382" t="s">
        <v>7371</v>
      </c>
    </row>
    <row r="5573" spans="1:7" ht="42.75">
      <c r="A5573" s="371">
        <v>5562</v>
      </c>
      <c r="B5573" s="377">
        <v>8230</v>
      </c>
      <c r="C5573" s="378">
        <f>Matrix!B8232</f>
        <v>0</v>
      </c>
      <c r="D5573" s="425" t="s">
        <v>25813</v>
      </c>
      <c r="E5573" s="428" t="s">
        <v>25816</v>
      </c>
      <c r="F5573" s="381" t="s">
        <v>20059</v>
      </c>
      <c r="G5573" s="382" t="s">
        <v>8090</v>
      </c>
    </row>
    <row r="5574" spans="1:7" ht="42.75">
      <c r="A5574" s="371">
        <v>5563</v>
      </c>
      <c r="B5574" s="377">
        <v>8238</v>
      </c>
      <c r="C5574" s="378">
        <f>Matrix!B8240</f>
        <v>0</v>
      </c>
      <c r="D5574" s="425" t="s">
        <v>25813</v>
      </c>
      <c r="E5574" s="428" t="s">
        <v>25816</v>
      </c>
      <c r="F5574" s="381" t="s">
        <v>20067</v>
      </c>
      <c r="G5574" s="382" t="s">
        <v>8098</v>
      </c>
    </row>
    <row r="5575" spans="1:7" ht="33.75">
      <c r="A5575" s="371">
        <v>5564</v>
      </c>
      <c r="B5575" s="377">
        <v>8521</v>
      </c>
      <c r="C5575" s="378">
        <f>Matrix!B8523</f>
        <v>0</v>
      </c>
      <c r="D5575" s="425" t="s">
        <v>25813</v>
      </c>
      <c r="E5575" s="428" t="s">
        <v>25816</v>
      </c>
      <c r="F5575" s="381" t="s">
        <v>20345</v>
      </c>
      <c r="G5575" s="382" t="s">
        <v>8381</v>
      </c>
    </row>
    <row r="5576" spans="1:7" ht="34.5">
      <c r="A5576" s="371">
        <v>5565</v>
      </c>
      <c r="B5576" s="377">
        <v>8677</v>
      </c>
      <c r="C5576" s="378">
        <f>Matrix!B8679</f>
        <v>0</v>
      </c>
      <c r="D5576" s="425" t="s">
        <v>25813</v>
      </c>
      <c r="E5576" s="428" t="s">
        <v>25816</v>
      </c>
      <c r="F5576" s="381" t="s">
        <v>20501</v>
      </c>
      <c r="G5576" s="382" t="s">
        <v>8537</v>
      </c>
    </row>
    <row r="5577" spans="1:7" ht="34.5">
      <c r="A5577" s="371">
        <v>5566</v>
      </c>
      <c r="B5577" s="377">
        <v>8692</v>
      </c>
      <c r="C5577" s="378">
        <f>Matrix!B8694</f>
        <v>0</v>
      </c>
      <c r="D5577" s="425" t="s">
        <v>25813</v>
      </c>
      <c r="E5577" s="428" t="s">
        <v>25816</v>
      </c>
      <c r="F5577" s="381" t="s">
        <v>20516</v>
      </c>
      <c r="G5577" s="382" t="s">
        <v>8552</v>
      </c>
    </row>
    <row r="5578" spans="1:7" ht="57">
      <c r="A5578" s="371">
        <v>5567</v>
      </c>
      <c r="B5578" s="377">
        <v>8844</v>
      </c>
      <c r="C5578" s="378">
        <f>Matrix!B8846</f>
        <v>0</v>
      </c>
      <c r="D5578" s="425" t="s">
        <v>25813</v>
      </c>
      <c r="E5578" s="428" t="s">
        <v>25816</v>
      </c>
      <c r="F5578" s="381" t="s">
        <v>20629</v>
      </c>
      <c r="G5578" s="382" t="s">
        <v>8704</v>
      </c>
    </row>
    <row r="5579" spans="1:7" ht="57">
      <c r="A5579" s="371">
        <v>5568</v>
      </c>
      <c r="B5579" s="377">
        <v>8864</v>
      </c>
      <c r="C5579" s="378">
        <f>Matrix!B8866</f>
        <v>0</v>
      </c>
      <c r="D5579" s="425" t="s">
        <v>25813</v>
      </c>
      <c r="E5579" s="428" t="s">
        <v>25816</v>
      </c>
      <c r="F5579" s="381" t="s">
        <v>20649</v>
      </c>
      <c r="G5579" s="382" t="s">
        <v>8724</v>
      </c>
    </row>
    <row r="5580" spans="1:7" ht="42.75">
      <c r="A5580" s="371">
        <v>5569</v>
      </c>
      <c r="B5580" s="377">
        <v>8867</v>
      </c>
      <c r="C5580" s="378">
        <f>Matrix!B8869</f>
        <v>0</v>
      </c>
      <c r="D5580" s="425" t="s">
        <v>25813</v>
      </c>
      <c r="E5580" s="428" t="s">
        <v>25816</v>
      </c>
      <c r="F5580" s="381" t="s">
        <v>20652</v>
      </c>
      <c r="G5580" s="382" t="s">
        <v>8727</v>
      </c>
    </row>
    <row r="5581" spans="1:7" ht="34.5">
      <c r="A5581" s="371">
        <v>5570</v>
      </c>
      <c r="B5581" s="377">
        <v>8935</v>
      </c>
      <c r="C5581" s="378">
        <f>Matrix!B8937</f>
        <v>0</v>
      </c>
      <c r="D5581" s="425" t="s">
        <v>25813</v>
      </c>
      <c r="E5581" s="428" t="s">
        <v>25816</v>
      </c>
      <c r="F5581" s="381" t="s">
        <v>20720</v>
      </c>
      <c r="G5581" s="382" t="s">
        <v>8795</v>
      </c>
    </row>
    <row r="5582" spans="1:7" ht="33.75">
      <c r="A5582" s="371">
        <v>5571</v>
      </c>
      <c r="B5582" s="377">
        <v>9029</v>
      </c>
      <c r="C5582" s="378">
        <f>Matrix!B9031</f>
        <v>0</v>
      </c>
      <c r="D5582" s="425" t="s">
        <v>25813</v>
      </c>
      <c r="E5582" s="428" t="s">
        <v>25816</v>
      </c>
      <c r="F5582" s="381" t="s">
        <v>20814</v>
      </c>
      <c r="G5582" s="382" t="s">
        <v>8889</v>
      </c>
    </row>
    <row r="5583" spans="1:7" ht="34.5">
      <c r="A5583" s="371">
        <v>5572</v>
      </c>
      <c r="B5583" s="377">
        <v>9057</v>
      </c>
      <c r="C5583" s="378">
        <f>Matrix!B9059</f>
        <v>0</v>
      </c>
      <c r="D5583" s="425" t="s">
        <v>25813</v>
      </c>
      <c r="E5583" s="428" t="s">
        <v>25816</v>
      </c>
      <c r="F5583" s="381" t="s">
        <v>20842</v>
      </c>
      <c r="G5583" s="382" t="s">
        <v>8917</v>
      </c>
    </row>
    <row r="5584" spans="1:7" ht="42.75">
      <c r="A5584" s="371">
        <v>5573</v>
      </c>
      <c r="B5584" s="377">
        <v>9081</v>
      </c>
      <c r="C5584" s="378">
        <f>Matrix!B9083</f>
        <v>0</v>
      </c>
      <c r="D5584" s="425" t="s">
        <v>25813</v>
      </c>
      <c r="E5584" s="428" t="s">
        <v>25816</v>
      </c>
      <c r="F5584" s="381" t="s">
        <v>20866</v>
      </c>
      <c r="G5584" s="382" t="s">
        <v>8941</v>
      </c>
    </row>
    <row r="5585" spans="1:7" ht="42.75">
      <c r="A5585" s="371">
        <v>5574</v>
      </c>
      <c r="B5585" s="377">
        <v>9086</v>
      </c>
      <c r="C5585" s="378">
        <f>Matrix!B9088</f>
        <v>0</v>
      </c>
      <c r="D5585" s="425" t="s">
        <v>25813</v>
      </c>
      <c r="E5585" s="428" t="s">
        <v>25816</v>
      </c>
      <c r="F5585" s="381" t="s">
        <v>20871</v>
      </c>
      <c r="G5585" s="382" t="s">
        <v>8946</v>
      </c>
    </row>
    <row r="5586" spans="1:7" ht="51.75">
      <c r="A5586" s="371">
        <v>5575</v>
      </c>
      <c r="B5586" s="377">
        <v>9088</v>
      </c>
      <c r="C5586" s="378">
        <f>Matrix!B9090</f>
        <v>0</v>
      </c>
      <c r="D5586" s="425" t="s">
        <v>25813</v>
      </c>
      <c r="E5586" s="428" t="s">
        <v>25816</v>
      </c>
      <c r="F5586" s="381" t="s">
        <v>20873</v>
      </c>
      <c r="G5586" s="382" t="s">
        <v>8948</v>
      </c>
    </row>
    <row r="5587" spans="1:7" ht="33.75">
      <c r="A5587" s="371">
        <v>5576</v>
      </c>
      <c r="B5587" s="377">
        <v>9122</v>
      </c>
      <c r="C5587" s="378">
        <f>Matrix!B9124</f>
        <v>0</v>
      </c>
      <c r="D5587" s="425" t="s">
        <v>25813</v>
      </c>
      <c r="E5587" s="428" t="s">
        <v>25816</v>
      </c>
      <c r="F5587" s="381" t="s">
        <v>20907</v>
      </c>
      <c r="G5587" s="382" t="s">
        <v>8979</v>
      </c>
    </row>
    <row r="5588" spans="1:7" ht="33.75">
      <c r="A5588" s="371">
        <v>5577</v>
      </c>
      <c r="B5588" s="377">
        <v>9124</v>
      </c>
      <c r="C5588" s="378">
        <f>Matrix!B9126</f>
        <v>0</v>
      </c>
      <c r="D5588" s="425" t="s">
        <v>25813</v>
      </c>
      <c r="E5588" s="428" t="s">
        <v>25816</v>
      </c>
      <c r="F5588" s="381" t="s">
        <v>20909</v>
      </c>
      <c r="G5588" s="382" t="s">
        <v>8981</v>
      </c>
    </row>
    <row r="5589" spans="1:7" ht="33.75">
      <c r="A5589" s="371">
        <v>5578</v>
      </c>
      <c r="B5589" s="377">
        <v>9130</v>
      </c>
      <c r="C5589" s="378">
        <f>Matrix!B9132</f>
        <v>0</v>
      </c>
      <c r="D5589" s="425" t="s">
        <v>25813</v>
      </c>
      <c r="E5589" s="428" t="s">
        <v>25816</v>
      </c>
      <c r="F5589" s="381" t="s">
        <v>20915</v>
      </c>
      <c r="G5589" s="382" t="s">
        <v>8987</v>
      </c>
    </row>
    <row r="5590" spans="1:7" ht="33.75">
      <c r="A5590" s="371">
        <v>5579</v>
      </c>
      <c r="B5590" s="377">
        <v>9140</v>
      </c>
      <c r="C5590" s="378">
        <f>Matrix!B9142</f>
        <v>0</v>
      </c>
      <c r="D5590" s="425" t="s">
        <v>25813</v>
      </c>
      <c r="E5590" s="428" t="s">
        <v>25816</v>
      </c>
      <c r="F5590" s="381" t="s">
        <v>20925</v>
      </c>
      <c r="G5590" s="382" t="s">
        <v>8997</v>
      </c>
    </row>
    <row r="5591" spans="1:7" ht="33.75">
      <c r="A5591" s="371">
        <v>5580</v>
      </c>
      <c r="B5591" s="377">
        <v>9216</v>
      </c>
      <c r="C5591" s="378">
        <f>Matrix!B9218</f>
        <v>0</v>
      </c>
      <c r="D5591" s="425" t="s">
        <v>25813</v>
      </c>
      <c r="E5591" s="428" t="s">
        <v>25816</v>
      </c>
      <c r="F5591" s="381" t="s">
        <v>21001</v>
      </c>
      <c r="G5591" s="382" t="s">
        <v>9073</v>
      </c>
    </row>
    <row r="5592" spans="1:7" ht="34.5">
      <c r="A5592" s="371">
        <v>5581</v>
      </c>
      <c r="B5592" s="377">
        <v>9357</v>
      </c>
      <c r="C5592" s="378">
        <f>Matrix!B9359</f>
        <v>0</v>
      </c>
      <c r="D5592" s="425" t="s">
        <v>25813</v>
      </c>
      <c r="E5592" s="428" t="s">
        <v>25816</v>
      </c>
      <c r="F5592" s="381" t="s">
        <v>21136</v>
      </c>
      <c r="G5592" s="382" t="s">
        <v>9213</v>
      </c>
    </row>
    <row r="5593" spans="1:7" ht="33.75">
      <c r="A5593" s="371">
        <v>5582</v>
      </c>
      <c r="B5593" s="377">
        <v>9675</v>
      </c>
      <c r="C5593" s="378">
        <f>Matrix!B9677</f>
        <v>0</v>
      </c>
      <c r="D5593" s="425" t="s">
        <v>25813</v>
      </c>
      <c r="E5593" s="428" t="s">
        <v>25816</v>
      </c>
      <c r="F5593" s="381" t="s">
        <v>21449</v>
      </c>
      <c r="G5593" s="382" t="s">
        <v>9531</v>
      </c>
    </row>
    <row r="5594" spans="1:7" ht="42.75">
      <c r="A5594" s="371">
        <v>5583</v>
      </c>
      <c r="B5594" s="377">
        <v>9905</v>
      </c>
      <c r="C5594" s="378">
        <f>Matrix!B9907</f>
        <v>0</v>
      </c>
      <c r="D5594" s="425" t="s">
        <v>25813</v>
      </c>
      <c r="E5594" s="428" t="s">
        <v>25816</v>
      </c>
      <c r="F5594" s="381" t="s">
        <v>21674</v>
      </c>
      <c r="G5594" s="382" t="s">
        <v>9766</v>
      </c>
    </row>
    <row r="5595" spans="1:7" ht="33.75">
      <c r="A5595" s="371">
        <v>5584</v>
      </c>
      <c r="B5595" s="377">
        <v>10029</v>
      </c>
      <c r="C5595" s="378">
        <f>Matrix!B10031</f>
        <v>0</v>
      </c>
      <c r="D5595" s="425" t="s">
        <v>25813</v>
      </c>
      <c r="E5595" s="428" t="s">
        <v>25816</v>
      </c>
      <c r="F5595" s="381" t="s">
        <v>21798</v>
      </c>
      <c r="G5595" s="382" t="s">
        <v>9890</v>
      </c>
    </row>
    <row r="5596" spans="1:7" ht="39">
      <c r="A5596" s="371">
        <v>5585</v>
      </c>
      <c r="B5596" s="377">
        <v>14</v>
      </c>
      <c r="C5596" s="378">
        <f>Matrix!B16</f>
        <v>0</v>
      </c>
      <c r="D5596" s="425" t="s">
        <v>25813</v>
      </c>
      <c r="E5596" s="429" t="s">
        <v>25819</v>
      </c>
      <c r="F5596" s="381" t="s">
        <v>12068</v>
      </c>
      <c r="G5596" s="382" t="s">
        <v>18</v>
      </c>
    </row>
    <row r="5597" spans="1:7" ht="39">
      <c r="A5597" s="371">
        <v>5586</v>
      </c>
      <c r="B5597" s="377">
        <v>15</v>
      </c>
      <c r="C5597" s="378">
        <f>Matrix!B17</f>
        <v>0</v>
      </c>
      <c r="D5597" s="425" t="s">
        <v>25813</v>
      </c>
      <c r="E5597" s="429" t="s">
        <v>25819</v>
      </c>
      <c r="F5597" s="381" t="s">
        <v>12069</v>
      </c>
      <c r="G5597" s="382" t="s">
        <v>19</v>
      </c>
    </row>
    <row r="5598" spans="1:7" ht="42.75">
      <c r="A5598" s="371">
        <v>5587</v>
      </c>
      <c r="B5598" s="377">
        <v>57</v>
      </c>
      <c r="C5598" s="378">
        <f>Matrix!B59</f>
        <v>0</v>
      </c>
      <c r="D5598" s="425" t="s">
        <v>25813</v>
      </c>
      <c r="E5598" s="429" t="s">
        <v>25819</v>
      </c>
      <c r="F5598" s="381" t="s">
        <v>12111</v>
      </c>
      <c r="G5598" s="382" t="s">
        <v>61</v>
      </c>
    </row>
    <row r="5599" spans="1:7" ht="39">
      <c r="A5599" s="371">
        <v>5588</v>
      </c>
      <c r="B5599" s="377">
        <v>61</v>
      </c>
      <c r="C5599" s="378">
        <f>Matrix!B63</f>
        <v>0</v>
      </c>
      <c r="D5599" s="425" t="s">
        <v>25813</v>
      </c>
      <c r="E5599" s="429" t="s">
        <v>25819</v>
      </c>
      <c r="F5599" s="381" t="s">
        <v>12115</v>
      </c>
      <c r="G5599" s="382" t="s">
        <v>65</v>
      </c>
    </row>
    <row r="5600" spans="1:7" ht="42.75">
      <c r="A5600" s="371">
        <v>5589</v>
      </c>
      <c r="B5600" s="377">
        <v>80</v>
      </c>
      <c r="C5600" s="378">
        <f>Matrix!B82</f>
        <v>0</v>
      </c>
      <c r="D5600" s="425" t="s">
        <v>25813</v>
      </c>
      <c r="E5600" s="429" t="s">
        <v>25819</v>
      </c>
      <c r="F5600" s="381" t="s">
        <v>12134</v>
      </c>
      <c r="G5600" s="382" t="s">
        <v>84</v>
      </c>
    </row>
    <row r="5601" spans="1:7" ht="42.75">
      <c r="A5601" s="371">
        <v>5590</v>
      </c>
      <c r="B5601" s="377">
        <v>88</v>
      </c>
      <c r="C5601" s="378">
        <f>Matrix!B90</f>
        <v>0</v>
      </c>
      <c r="D5601" s="425" t="s">
        <v>25813</v>
      </c>
      <c r="E5601" s="429" t="s">
        <v>25819</v>
      </c>
      <c r="F5601" s="381" t="s">
        <v>12142</v>
      </c>
      <c r="G5601" s="382" t="s">
        <v>92</v>
      </c>
    </row>
    <row r="5602" spans="1:7" ht="39">
      <c r="A5602" s="371">
        <v>5591</v>
      </c>
      <c r="B5602" s="377">
        <v>93</v>
      </c>
      <c r="C5602" s="378">
        <f>Matrix!B95</f>
        <v>0</v>
      </c>
      <c r="D5602" s="425" t="s">
        <v>25813</v>
      </c>
      <c r="E5602" s="429" t="s">
        <v>25819</v>
      </c>
      <c r="F5602" s="381" t="s">
        <v>12147</v>
      </c>
      <c r="G5602" s="382" t="s">
        <v>97</v>
      </c>
    </row>
    <row r="5603" spans="1:7" ht="39">
      <c r="A5603" s="371">
        <v>5592</v>
      </c>
      <c r="B5603" s="377">
        <v>115</v>
      </c>
      <c r="C5603" s="378">
        <f>Matrix!B117</f>
        <v>0</v>
      </c>
      <c r="D5603" s="425" t="s">
        <v>25813</v>
      </c>
      <c r="E5603" s="429" t="s">
        <v>25819</v>
      </c>
      <c r="F5603" s="381" t="s">
        <v>12169</v>
      </c>
      <c r="G5603" s="382" t="s">
        <v>119</v>
      </c>
    </row>
    <row r="5604" spans="1:7" ht="39">
      <c r="A5604" s="371">
        <v>5593</v>
      </c>
      <c r="B5604" s="377">
        <v>123</v>
      </c>
      <c r="C5604" s="378">
        <f>Matrix!B125</f>
        <v>0</v>
      </c>
      <c r="D5604" s="425" t="s">
        <v>25813</v>
      </c>
      <c r="E5604" s="429" t="s">
        <v>25819</v>
      </c>
      <c r="F5604" s="381" t="s">
        <v>12177</v>
      </c>
      <c r="G5604" s="382" t="s">
        <v>127</v>
      </c>
    </row>
    <row r="5605" spans="1:7" ht="42.75">
      <c r="A5605" s="371">
        <v>5594</v>
      </c>
      <c r="B5605" s="377">
        <v>149</v>
      </c>
      <c r="C5605" s="378">
        <f>Matrix!B151</f>
        <v>0</v>
      </c>
      <c r="D5605" s="425" t="s">
        <v>25813</v>
      </c>
      <c r="E5605" s="429" t="s">
        <v>25819</v>
      </c>
      <c r="F5605" s="381" t="s">
        <v>12203</v>
      </c>
      <c r="G5605" s="382" t="s">
        <v>153</v>
      </c>
    </row>
    <row r="5606" spans="1:7" ht="39">
      <c r="A5606" s="371">
        <v>5595</v>
      </c>
      <c r="B5606" s="377">
        <v>163</v>
      </c>
      <c r="C5606" s="378">
        <f>Matrix!B165</f>
        <v>0</v>
      </c>
      <c r="D5606" s="425" t="s">
        <v>25813</v>
      </c>
      <c r="E5606" s="429" t="s">
        <v>25819</v>
      </c>
      <c r="F5606" s="381" t="s">
        <v>12217</v>
      </c>
      <c r="G5606" s="382" t="s">
        <v>167</v>
      </c>
    </row>
    <row r="5607" spans="1:7" ht="39">
      <c r="A5607" s="371">
        <v>5596</v>
      </c>
      <c r="B5607" s="377">
        <v>211</v>
      </c>
      <c r="C5607" s="378">
        <f>Matrix!B213</f>
        <v>0</v>
      </c>
      <c r="D5607" s="425" t="s">
        <v>25813</v>
      </c>
      <c r="E5607" s="429" t="s">
        <v>25819</v>
      </c>
      <c r="F5607" s="381" t="s">
        <v>12265</v>
      </c>
      <c r="G5607" s="382" t="s">
        <v>215</v>
      </c>
    </row>
    <row r="5608" spans="1:7" ht="39">
      <c r="A5608" s="371">
        <v>5597</v>
      </c>
      <c r="B5608" s="377">
        <v>223</v>
      </c>
      <c r="C5608" s="378">
        <f>Matrix!B225</f>
        <v>0</v>
      </c>
      <c r="D5608" s="425" t="s">
        <v>25813</v>
      </c>
      <c r="E5608" s="429" t="s">
        <v>25819</v>
      </c>
      <c r="F5608" s="381" t="s">
        <v>12277</v>
      </c>
      <c r="G5608" s="382" t="s">
        <v>227</v>
      </c>
    </row>
    <row r="5609" spans="1:7" ht="39">
      <c r="A5609" s="371">
        <v>5598</v>
      </c>
      <c r="B5609" s="377">
        <v>240</v>
      </c>
      <c r="C5609" s="378">
        <f>Matrix!B242</f>
        <v>0</v>
      </c>
      <c r="D5609" s="425" t="s">
        <v>25813</v>
      </c>
      <c r="E5609" s="429" t="s">
        <v>25819</v>
      </c>
      <c r="F5609" s="381" t="s">
        <v>12294</v>
      </c>
      <c r="G5609" s="382" t="s">
        <v>244</v>
      </c>
    </row>
    <row r="5610" spans="1:7" ht="39">
      <c r="A5610" s="371">
        <v>5599</v>
      </c>
      <c r="B5610" s="377">
        <v>257</v>
      </c>
      <c r="C5610" s="378">
        <f>Matrix!B259</f>
        <v>0</v>
      </c>
      <c r="D5610" s="425" t="s">
        <v>25813</v>
      </c>
      <c r="E5610" s="429" t="s">
        <v>25819</v>
      </c>
      <c r="F5610" s="381" t="s">
        <v>12311</v>
      </c>
      <c r="G5610" s="382" t="s">
        <v>261</v>
      </c>
    </row>
    <row r="5611" spans="1:7" ht="39">
      <c r="A5611" s="371">
        <v>5600</v>
      </c>
      <c r="B5611" s="377">
        <v>276</v>
      </c>
      <c r="C5611" s="378">
        <f>Matrix!B278</f>
        <v>0</v>
      </c>
      <c r="D5611" s="425" t="s">
        <v>25813</v>
      </c>
      <c r="E5611" s="429" t="s">
        <v>25819</v>
      </c>
      <c r="F5611" s="381" t="s">
        <v>12330</v>
      </c>
      <c r="G5611" s="382" t="s">
        <v>280</v>
      </c>
    </row>
    <row r="5612" spans="1:7" ht="39">
      <c r="A5612" s="371">
        <v>5601</v>
      </c>
      <c r="B5612" s="377">
        <v>277</v>
      </c>
      <c r="C5612" s="378">
        <f>Matrix!B279</f>
        <v>0</v>
      </c>
      <c r="D5612" s="425" t="s">
        <v>25813</v>
      </c>
      <c r="E5612" s="429" t="s">
        <v>25819</v>
      </c>
      <c r="F5612" s="381" t="s">
        <v>12331</v>
      </c>
      <c r="G5612" s="382" t="s">
        <v>281</v>
      </c>
    </row>
    <row r="5613" spans="1:7" ht="39">
      <c r="A5613" s="371">
        <v>5602</v>
      </c>
      <c r="B5613" s="377">
        <v>280</v>
      </c>
      <c r="C5613" s="378">
        <f>Matrix!B282</f>
        <v>0</v>
      </c>
      <c r="D5613" s="425" t="s">
        <v>25813</v>
      </c>
      <c r="E5613" s="429" t="s">
        <v>25819</v>
      </c>
      <c r="F5613" s="381" t="s">
        <v>12334</v>
      </c>
      <c r="G5613" s="382" t="s">
        <v>284</v>
      </c>
    </row>
    <row r="5614" spans="1:7" ht="39">
      <c r="A5614" s="371">
        <v>5603</v>
      </c>
      <c r="B5614" s="377">
        <v>283</v>
      </c>
      <c r="C5614" s="378">
        <f>Matrix!B285</f>
        <v>0</v>
      </c>
      <c r="D5614" s="425" t="s">
        <v>25813</v>
      </c>
      <c r="E5614" s="429" t="s">
        <v>25819</v>
      </c>
      <c r="F5614" s="381" t="s">
        <v>12337</v>
      </c>
      <c r="G5614" s="382" t="s">
        <v>287</v>
      </c>
    </row>
    <row r="5615" spans="1:7" ht="39">
      <c r="A5615" s="371">
        <v>5604</v>
      </c>
      <c r="B5615" s="377">
        <v>286</v>
      </c>
      <c r="C5615" s="378">
        <f>Matrix!B288</f>
        <v>0</v>
      </c>
      <c r="D5615" s="425" t="s">
        <v>25813</v>
      </c>
      <c r="E5615" s="429" t="s">
        <v>25819</v>
      </c>
      <c r="F5615" s="381" t="s">
        <v>12340</v>
      </c>
      <c r="G5615" s="382" t="s">
        <v>290</v>
      </c>
    </row>
    <row r="5616" spans="1:7" ht="39">
      <c r="A5616" s="371">
        <v>5605</v>
      </c>
      <c r="B5616" s="377">
        <v>323</v>
      </c>
      <c r="C5616" s="378">
        <f>Matrix!B325</f>
        <v>0</v>
      </c>
      <c r="D5616" s="425" t="s">
        <v>25813</v>
      </c>
      <c r="E5616" s="429" t="s">
        <v>25819</v>
      </c>
      <c r="F5616" s="381" t="s">
        <v>12377</v>
      </c>
      <c r="G5616" s="382" t="s">
        <v>327</v>
      </c>
    </row>
    <row r="5617" spans="1:7" ht="39">
      <c r="A5617" s="371">
        <v>5606</v>
      </c>
      <c r="B5617" s="377">
        <v>336</v>
      </c>
      <c r="C5617" s="378">
        <f>Matrix!B338</f>
        <v>0</v>
      </c>
      <c r="D5617" s="425" t="s">
        <v>25813</v>
      </c>
      <c r="E5617" s="429" t="s">
        <v>25819</v>
      </c>
      <c r="F5617" s="381" t="s">
        <v>12390</v>
      </c>
      <c r="G5617" s="382" t="s">
        <v>340</v>
      </c>
    </row>
    <row r="5618" spans="1:7" ht="39">
      <c r="A5618" s="371">
        <v>5607</v>
      </c>
      <c r="B5618" s="377">
        <v>346</v>
      </c>
      <c r="C5618" s="378">
        <f>Matrix!B348</f>
        <v>0</v>
      </c>
      <c r="D5618" s="425" t="s">
        <v>25813</v>
      </c>
      <c r="E5618" s="429" t="s">
        <v>25819</v>
      </c>
      <c r="F5618" s="381" t="s">
        <v>12400</v>
      </c>
      <c r="G5618" s="382" t="s">
        <v>350</v>
      </c>
    </row>
    <row r="5619" spans="1:7" ht="42.75">
      <c r="A5619" s="371">
        <v>5608</v>
      </c>
      <c r="B5619" s="377">
        <v>348</v>
      </c>
      <c r="C5619" s="378">
        <f>Matrix!B350</f>
        <v>0</v>
      </c>
      <c r="D5619" s="425" t="s">
        <v>25813</v>
      </c>
      <c r="E5619" s="429" t="s">
        <v>25819</v>
      </c>
      <c r="F5619" s="381" t="s">
        <v>12402</v>
      </c>
      <c r="G5619" s="382" t="s">
        <v>352</v>
      </c>
    </row>
    <row r="5620" spans="1:7" ht="42.75">
      <c r="A5620" s="371">
        <v>5609</v>
      </c>
      <c r="B5620" s="377">
        <v>372</v>
      </c>
      <c r="C5620" s="378">
        <f>Matrix!B374</f>
        <v>0</v>
      </c>
      <c r="D5620" s="425" t="s">
        <v>25813</v>
      </c>
      <c r="E5620" s="429" t="s">
        <v>25819</v>
      </c>
      <c r="F5620" s="381" t="s">
        <v>12426</v>
      </c>
      <c r="G5620" s="382" t="s">
        <v>376</v>
      </c>
    </row>
    <row r="5621" spans="1:7" ht="39">
      <c r="A5621" s="371">
        <v>5610</v>
      </c>
      <c r="B5621" s="377">
        <v>375</v>
      </c>
      <c r="C5621" s="378">
        <f>Matrix!B377</f>
        <v>0</v>
      </c>
      <c r="D5621" s="425" t="s">
        <v>25813</v>
      </c>
      <c r="E5621" s="429" t="s">
        <v>25819</v>
      </c>
      <c r="F5621" s="381" t="s">
        <v>12429</v>
      </c>
      <c r="G5621" s="382" t="s">
        <v>379</v>
      </c>
    </row>
    <row r="5622" spans="1:7" ht="39">
      <c r="A5622" s="371">
        <v>5611</v>
      </c>
      <c r="B5622" s="377">
        <v>393</v>
      </c>
      <c r="C5622" s="378">
        <f>Matrix!B395</f>
        <v>0</v>
      </c>
      <c r="D5622" s="425" t="s">
        <v>25813</v>
      </c>
      <c r="E5622" s="429" t="s">
        <v>25819</v>
      </c>
      <c r="F5622" s="381" t="s">
        <v>12447</v>
      </c>
      <c r="G5622" s="382" t="s">
        <v>397</v>
      </c>
    </row>
    <row r="5623" spans="1:7" ht="39">
      <c r="A5623" s="371">
        <v>5612</v>
      </c>
      <c r="B5623" s="377">
        <v>408</v>
      </c>
      <c r="C5623" s="378">
        <f>Matrix!B410</f>
        <v>0</v>
      </c>
      <c r="D5623" s="425" t="s">
        <v>25813</v>
      </c>
      <c r="E5623" s="429" t="s">
        <v>25819</v>
      </c>
      <c r="F5623" s="381" t="s">
        <v>12462</v>
      </c>
      <c r="G5623" s="382" t="s">
        <v>412</v>
      </c>
    </row>
    <row r="5624" spans="1:7" ht="39">
      <c r="A5624" s="371">
        <v>5613</v>
      </c>
      <c r="B5624" s="377">
        <v>419</v>
      </c>
      <c r="C5624" s="378">
        <f>Matrix!B421</f>
        <v>0</v>
      </c>
      <c r="D5624" s="425" t="s">
        <v>25813</v>
      </c>
      <c r="E5624" s="429" t="s">
        <v>25819</v>
      </c>
      <c r="F5624" s="381" t="s">
        <v>12473</v>
      </c>
      <c r="G5624" s="382" t="s">
        <v>423</v>
      </c>
    </row>
    <row r="5625" spans="1:7" ht="39">
      <c r="A5625" s="371">
        <v>5614</v>
      </c>
      <c r="B5625" s="377">
        <v>431</v>
      </c>
      <c r="C5625" s="378">
        <f>Matrix!B433</f>
        <v>0</v>
      </c>
      <c r="D5625" s="425" t="s">
        <v>25813</v>
      </c>
      <c r="E5625" s="429" t="s">
        <v>25819</v>
      </c>
      <c r="F5625" s="381" t="s">
        <v>12485</v>
      </c>
      <c r="G5625" s="382" t="s">
        <v>435</v>
      </c>
    </row>
    <row r="5626" spans="1:7" ht="39">
      <c r="A5626" s="371">
        <v>5615</v>
      </c>
      <c r="B5626" s="377">
        <v>434</v>
      </c>
      <c r="C5626" s="378">
        <f>Matrix!B436</f>
        <v>0</v>
      </c>
      <c r="D5626" s="425" t="s">
        <v>25813</v>
      </c>
      <c r="E5626" s="429" t="s">
        <v>25819</v>
      </c>
      <c r="F5626" s="381" t="s">
        <v>12488</v>
      </c>
      <c r="G5626" s="382" t="s">
        <v>438</v>
      </c>
    </row>
    <row r="5627" spans="1:7" ht="39">
      <c r="A5627" s="371">
        <v>5616</v>
      </c>
      <c r="B5627" s="377">
        <v>436</v>
      </c>
      <c r="C5627" s="378">
        <f>Matrix!B438</f>
        <v>0</v>
      </c>
      <c r="D5627" s="425" t="s">
        <v>25813</v>
      </c>
      <c r="E5627" s="429" t="s">
        <v>25819</v>
      </c>
      <c r="F5627" s="381" t="s">
        <v>12490</v>
      </c>
      <c r="G5627" s="382" t="s">
        <v>440</v>
      </c>
    </row>
    <row r="5628" spans="1:7" ht="39">
      <c r="A5628" s="371">
        <v>5617</v>
      </c>
      <c r="B5628" s="377">
        <v>461</v>
      </c>
      <c r="C5628" s="378">
        <f>Matrix!B463</f>
        <v>0</v>
      </c>
      <c r="D5628" s="425" t="s">
        <v>25813</v>
      </c>
      <c r="E5628" s="429" t="s">
        <v>25819</v>
      </c>
      <c r="F5628" s="381" t="s">
        <v>12515</v>
      </c>
      <c r="G5628" s="382" t="s">
        <v>465</v>
      </c>
    </row>
    <row r="5629" spans="1:7" ht="39">
      <c r="A5629" s="371">
        <v>5618</v>
      </c>
      <c r="B5629" s="377">
        <v>489</v>
      </c>
      <c r="C5629" s="378">
        <f>Matrix!B491</f>
        <v>0</v>
      </c>
      <c r="D5629" s="425" t="s">
        <v>25813</v>
      </c>
      <c r="E5629" s="429" t="s">
        <v>25819</v>
      </c>
      <c r="F5629" s="381" t="s">
        <v>12543</v>
      </c>
      <c r="G5629" s="382" t="s">
        <v>493</v>
      </c>
    </row>
    <row r="5630" spans="1:7" ht="39">
      <c r="A5630" s="371">
        <v>5619</v>
      </c>
      <c r="B5630" s="377">
        <v>526</v>
      </c>
      <c r="C5630" s="378">
        <f>Matrix!B528</f>
        <v>0</v>
      </c>
      <c r="D5630" s="425" t="s">
        <v>25813</v>
      </c>
      <c r="E5630" s="429" t="s">
        <v>25819</v>
      </c>
      <c r="F5630" s="381" t="s">
        <v>12580</v>
      </c>
      <c r="G5630" s="382" t="s">
        <v>530</v>
      </c>
    </row>
    <row r="5631" spans="1:7" ht="39">
      <c r="A5631" s="371">
        <v>5620</v>
      </c>
      <c r="B5631" s="377">
        <v>619</v>
      </c>
      <c r="C5631" s="378">
        <f>Matrix!B621</f>
        <v>0</v>
      </c>
      <c r="D5631" s="425" t="s">
        <v>25813</v>
      </c>
      <c r="E5631" s="429" t="s">
        <v>25819</v>
      </c>
      <c r="F5631" s="381" t="s">
        <v>12673</v>
      </c>
      <c r="G5631" s="382" t="s">
        <v>623</v>
      </c>
    </row>
    <row r="5632" spans="1:7" ht="39">
      <c r="A5632" s="371">
        <v>5621</v>
      </c>
      <c r="B5632" s="377">
        <v>622</v>
      </c>
      <c r="C5632" s="378">
        <f>Matrix!B624</f>
        <v>0</v>
      </c>
      <c r="D5632" s="425" t="s">
        <v>25813</v>
      </c>
      <c r="E5632" s="429" t="s">
        <v>25819</v>
      </c>
      <c r="F5632" s="381" t="s">
        <v>12676</v>
      </c>
      <c r="G5632" s="382" t="s">
        <v>626</v>
      </c>
    </row>
    <row r="5633" spans="1:7" ht="39">
      <c r="A5633" s="371">
        <v>5622</v>
      </c>
      <c r="B5633" s="377">
        <v>637</v>
      </c>
      <c r="C5633" s="378">
        <f>Matrix!B639</f>
        <v>0</v>
      </c>
      <c r="D5633" s="425" t="s">
        <v>25813</v>
      </c>
      <c r="E5633" s="429" t="s">
        <v>25819</v>
      </c>
      <c r="F5633" s="381" t="s">
        <v>12691</v>
      </c>
      <c r="G5633" s="382" t="s">
        <v>641</v>
      </c>
    </row>
    <row r="5634" spans="1:7" ht="39">
      <c r="A5634" s="371">
        <v>5623</v>
      </c>
      <c r="B5634" s="377">
        <v>646</v>
      </c>
      <c r="C5634" s="378">
        <f>Matrix!B648</f>
        <v>0</v>
      </c>
      <c r="D5634" s="425" t="s">
        <v>25813</v>
      </c>
      <c r="E5634" s="429" t="s">
        <v>25819</v>
      </c>
      <c r="F5634" s="381" t="s">
        <v>12700</v>
      </c>
      <c r="G5634" s="382" t="s">
        <v>650</v>
      </c>
    </row>
    <row r="5635" spans="1:7" ht="39">
      <c r="A5635" s="371">
        <v>5624</v>
      </c>
      <c r="B5635" s="377">
        <v>664</v>
      </c>
      <c r="C5635" s="378">
        <f>Matrix!B666</f>
        <v>0</v>
      </c>
      <c r="D5635" s="425" t="s">
        <v>25813</v>
      </c>
      <c r="E5635" s="429" t="s">
        <v>25819</v>
      </c>
      <c r="F5635" s="381" t="s">
        <v>12718</v>
      </c>
      <c r="G5635" s="382" t="s">
        <v>668</v>
      </c>
    </row>
    <row r="5636" spans="1:7" ht="39">
      <c r="A5636" s="371">
        <v>5625</v>
      </c>
      <c r="B5636" s="377">
        <v>665</v>
      </c>
      <c r="C5636" s="378">
        <f>Matrix!B667</f>
        <v>0</v>
      </c>
      <c r="D5636" s="425" t="s">
        <v>25813</v>
      </c>
      <c r="E5636" s="429" t="s">
        <v>25819</v>
      </c>
      <c r="F5636" s="381" t="s">
        <v>12719</v>
      </c>
      <c r="G5636" s="382" t="s">
        <v>669</v>
      </c>
    </row>
    <row r="5637" spans="1:7" ht="39">
      <c r="A5637" s="371">
        <v>5626</v>
      </c>
      <c r="B5637" s="377">
        <v>668</v>
      </c>
      <c r="C5637" s="378">
        <f>Matrix!B670</f>
        <v>0</v>
      </c>
      <c r="D5637" s="425" t="s">
        <v>25813</v>
      </c>
      <c r="E5637" s="429" t="s">
        <v>25819</v>
      </c>
      <c r="F5637" s="381" t="s">
        <v>12722</v>
      </c>
      <c r="G5637" s="382" t="s">
        <v>672</v>
      </c>
    </row>
    <row r="5638" spans="1:7" ht="39">
      <c r="A5638" s="371">
        <v>5627</v>
      </c>
      <c r="B5638" s="377">
        <v>669</v>
      </c>
      <c r="C5638" s="378">
        <f>Matrix!B671</f>
        <v>0</v>
      </c>
      <c r="D5638" s="425" t="s">
        <v>25813</v>
      </c>
      <c r="E5638" s="429" t="s">
        <v>25819</v>
      </c>
      <c r="F5638" s="381" t="s">
        <v>12723</v>
      </c>
      <c r="G5638" s="382" t="s">
        <v>673</v>
      </c>
    </row>
    <row r="5639" spans="1:7" ht="39">
      <c r="A5639" s="371">
        <v>5628</v>
      </c>
      <c r="B5639" s="377">
        <v>673</v>
      </c>
      <c r="C5639" s="378">
        <f>Matrix!B675</f>
        <v>0</v>
      </c>
      <c r="D5639" s="425" t="s">
        <v>25813</v>
      </c>
      <c r="E5639" s="429" t="s">
        <v>25819</v>
      </c>
      <c r="F5639" s="381" t="s">
        <v>12727</v>
      </c>
      <c r="G5639" s="382" t="s">
        <v>677</v>
      </c>
    </row>
    <row r="5640" spans="1:7" ht="39">
      <c r="A5640" s="371">
        <v>5629</v>
      </c>
      <c r="B5640" s="377">
        <v>674</v>
      </c>
      <c r="C5640" s="378">
        <f>Matrix!B676</f>
        <v>0</v>
      </c>
      <c r="D5640" s="425" t="s">
        <v>25813</v>
      </c>
      <c r="E5640" s="429" t="s">
        <v>25819</v>
      </c>
      <c r="F5640" s="381" t="s">
        <v>12728</v>
      </c>
      <c r="G5640" s="382" t="s">
        <v>678</v>
      </c>
    </row>
    <row r="5641" spans="1:7" ht="39">
      <c r="A5641" s="371">
        <v>5630</v>
      </c>
      <c r="B5641" s="377">
        <v>675</v>
      </c>
      <c r="C5641" s="378">
        <f>Matrix!B677</f>
        <v>0</v>
      </c>
      <c r="D5641" s="425" t="s">
        <v>25813</v>
      </c>
      <c r="E5641" s="429" t="s">
        <v>25819</v>
      </c>
      <c r="F5641" s="381" t="s">
        <v>12729</v>
      </c>
      <c r="G5641" s="382" t="s">
        <v>679</v>
      </c>
    </row>
    <row r="5642" spans="1:7" ht="39">
      <c r="A5642" s="371">
        <v>5631</v>
      </c>
      <c r="B5642" s="377">
        <v>676</v>
      </c>
      <c r="C5642" s="378">
        <f>Matrix!B678</f>
        <v>0</v>
      </c>
      <c r="D5642" s="425" t="s">
        <v>25813</v>
      </c>
      <c r="E5642" s="429" t="s">
        <v>25819</v>
      </c>
      <c r="F5642" s="381" t="s">
        <v>12730</v>
      </c>
      <c r="G5642" s="382" t="s">
        <v>680</v>
      </c>
    </row>
    <row r="5643" spans="1:7" ht="39">
      <c r="A5643" s="371">
        <v>5632</v>
      </c>
      <c r="B5643" s="377">
        <v>677</v>
      </c>
      <c r="C5643" s="378">
        <f>Matrix!B679</f>
        <v>0</v>
      </c>
      <c r="D5643" s="425" t="s">
        <v>25813</v>
      </c>
      <c r="E5643" s="429" t="s">
        <v>25819</v>
      </c>
      <c r="F5643" s="381" t="s">
        <v>12731</v>
      </c>
      <c r="G5643" s="382" t="s">
        <v>681</v>
      </c>
    </row>
    <row r="5644" spans="1:7" ht="39">
      <c r="A5644" s="371">
        <v>5633</v>
      </c>
      <c r="B5644" s="377">
        <v>678</v>
      </c>
      <c r="C5644" s="378">
        <f>Matrix!B680</f>
        <v>0</v>
      </c>
      <c r="D5644" s="425" t="s">
        <v>25813</v>
      </c>
      <c r="E5644" s="429" t="s">
        <v>25819</v>
      </c>
      <c r="F5644" s="381" t="s">
        <v>12732</v>
      </c>
      <c r="G5644" s="382" t="s">
        <v>682</v>
      </c>
    </row>
    <row r="5645" spans="1:7" ht="39">
      <c r="A5645" s="371">
        <v>5634</v>
      </c>
      <c r="B5645" s="377">
        <v>687</v>
      </c>
      <c r="C5645" s="378">
        <f>Matrix!B689</f>
        <v>0</v>
      </c>
      <c r="D5645" s="425" t="s">
        <v>25813</v>
      </c>
      <c r="E5645" s="429" t="s">
        <v>25819</v>
      </c>
      <c r="F5645" s="381" t="s">
        <v>12741</v>
      </c>
      <c r="G5645" s="382" t="s">
        <v>691</v>
      </c>
    </row>
    <row r="5646" spans="1:7" ht="39">
      <c r="A5646" s="371">
        <v>5635</v>
      </c>
      <c r="B5646" s="377">
        <v>688</v>
      </c>
      <c r="C5646" s="378">
        <f>Matrix!B690</f>
        <v>0</v>
      </c>
      <c r="D5646" s="425" t="s">
        <v>25813</v>
      </c>
      <c r="E5646" s="429" t="s">
        <v>25819</v>
      </c>
      <c r="F5646" s="381" t="s">
        <v>12742</v>
      </c>
      <c r="G5646" s="382" t="s">
        <v>692</v>
      </c>
    </row>
    <row r="5647" spans="1:7" ht="39">
      <c r="A5647" s="371">
        <v>5636</v>
      </c>
      <c r="B5647" s="377">
        <v>689</v>
      </c>
      <c r="C5647" s="378">
        <f>Matrix!B691</f>
        <v>0</v>
      </c>
      <c r="D5647" s="425" t="s">
        <v>25813</v>
      </c>
      <c r="E5647" s="429" t="s">
        <v>25819</v>
      </c>
      <c r="F5647" s="381" t="s">
        <v>12743</v>
      </c>
      <c r="G5647" s="382" t="s">
        <v>693</v>
      </c>
    </row>
    <row r="5648" spans="1:7" ht="39">
      <c r="A5648" s="371">
        <v>5637</v>
      </c>
      <c r="B5648" s="377">
        <v>690</v>
      </c>
      <c r="C5648" s="378">
        <f>Matrix!B692</f>
        <v>0</v>
      </c>
      <c r="D5648" s="425" t="s">
        <v>25813</v>
      </c>
      <c r="E5648" s="429" t="s">
        <v>25819</v>
      </c>
      <c r="F5648" s="381" t="s">
        <v>12744</v>
      </c>
      <c r="G5648" s="382" t="s">
        <v>694</v>
      </c>
    </row>
    <row r="5649" spans="1:7" ht="39">
      <c r="A5649" s="371">
        <v>5638</v>
      </c>
      <c r="B5649" s="377">
        <v>748</v>
      </c>
      <c r="C5649" s="378">
        <f>Matrix!B750</f>
        <v>0</v>
      </c>
      <c r="D5649" s="425" t="s">
        <v>25813</v>
      </c>
      <c r="E5649" s="429" t="s">
        <v>25819</v>
      </c>
      <c r="F5649" s="381" t="s">
        <v>12802</v>
      </c>
      <c r="G5649" s="382" t="s">
        <v>752</v>
      </c>
    </row>
    <row r="5650" spans="1:7" ht="39">
      <c r="A5650" s="371">
        <v>5639</v>
      </c>
      <c r="B5650" s="377">
        <v>780</v>
      </c>
      <c r="C5650" s="378">
        <f>Matrix!B782</f>
        <v>0</v>
      </c>
      <c r="D5650" s="425" t="s">
        <v>25813</v>
      </c>
      <c r="E5650" s="429" t="s">
        <v>25819</v>
      </c>
      <c r="F5650" s="381" t="s">
        <v>12834</v>
      </c>
      <c r="G5650" s="382" t="s">
        <v>783</v>
      </c>
    </row>
    <row r="5651" spans="1:7" ht="42.75">
      <c r="A5651" s="371">
        <v>5640</v>
      </c>
      <c r="B5651" s="377">
        <v>832</v>
      </c>
      <c r="C5651" s="378">
        <f>Matrix!B834</f>
        <v>0</v>
      </c>
      <c r="D5651" s="425" t="s">
        <v>25813</v>
      </c>
      <c r="E5651" s="429" t="s">
        <v>25819</v>
      </c>
      <c r="F5651" s="381" t="s">
        <v>12886</v>
      </c>
      <c r="G5651" s="382" t="s">
        <v>835</v>
      </c>
    </row>
    <row r="5652" spans="1:7" ht="39">
      <c r="A5652" s="371">
        <v>5641</v>
      </c>
      <c r="B5652" s="377">
        <v>981</v>
      </c>
      <c r="C5652" s="378">
        <f>Matrix!B983</f>
        <v>0</v>
      </c>
      <c r="D5652" s="425" t="s">
        <v>25813</v>
      </c>
      <c r="E5652" s="429" t="s">
        <v>25819</v>
      </c>
      <c r="F5652" s="381" t="s">
        <v>13034</v>
      </c>
      <c r="G5652" s="382" t="s">
        <v>984</v>
      </c>
    </row>
    <row r="5653" spans="1:7" ht="39">
      <c r="A5653" s="371">
        <v>5642</v>
      </c>
      <c r="B5653" s="377">
        <v>996</v>
      </c>
      <c r="C5653" s="378">
        <f>Matrix!B998</f>
        <v>0</v>
      </c>
      <c r="D5653" s="425" t="s">
        <v>25813</v>
      </c>
      <c r="E5653" s="429" t="s">
        <v>25819</v>
      </c>
      <c r="F5653" s="381" t="s">
        <v>13049</v>
      </c>
      <c r="G5653" s="382" t="s">
        <v>999</v>
      </c>
    </row>
    <row r="5654" spans="1:7" ht="39">
      <c r="A5654" s="371">
        <v>5643</v>
      </c>
      <c r="B5654" s="377">
        <v>997</v>
      </c>
      <c r="C5654" s="378">
        <f>Matrix!B999</f>
        <v>0</v>
      </c>
      <c r="D5654" s="425" t="s">
        <v>25813</v>
      </c>
      <c r="E5654" s="429" t="s">
        <v>25819</v>
      </c>
      <c r="F5654" s="381" t="s">
        <v>13050</v>
      </c>
      <c r="G5654" s="382" t="s">
        <v>1000</v>
      </c>
    </row>
    <row r="5655" spans="1:7" ht="39">
      <c r="A5655" s="371">
        <v>5644</v>
      </c>
      <c r="B5655" s="377">
        <v>998</v>
      </c>
      <c r="C5655" s="378">
        <f>Matrix!B1000</f>
        <v>0</v>
      </c>
      <c r="D5655" s="425" t="s">
        <v>25813</v>
      </c>
      <c r="E5655" s="429" t="s">
        <v>25819</v>
      </c>
      <c r="F5655" s="381" t="s">
        <v>13051</v>
      </c>
      <c r="G5655" s="382" t="s">
        <v>1001</v>
      </c>
    </row>
    <row r="5656" spans="1:7" ht="39">
      <c r="A5656" s="371">
        <v>5645</v>
      </c>
      <c r="B5656" s="377">
        <v>999</v>
      </c>
      <c r="C5656" s="378">
        <f>Matrix!B1001</f>
        <v>0</v>
      </c>
      <c r="D5656" s="425" t="s">
        <v>25813</v>
      </c>
      <c r="E5656" s="429" t="s">
        <v>25819</v>
      </c>
      <c r="F5656" s="381" t="s">
        <v>13052</v>
      </c>
      <c r="G5656" s="382" t="s">
        <v>1002</v>
      </c>
    </row>
    <row r="5657" spans="1:7" ht="39">
      <c r="A5657" s="371">
        <v>5646</v>
      </c>
      <c r="B5657" s="377">
        <v>1000</v>
      </c>
      <c r="C5657" s="378">
        <f>Matrix!B1002</f>
        <v>0</v>
      </c>
      <c r="D5657" s="425" t="s">
        <v>25813</v>
      </c>
      <c r="E5657" s="429" t="s">
        <v>25819</v>
      </c>
      <c r="F5657" s="381" t="s">
        <v>13053</v>
      </c>
      <c r="G5657" s="382" t="s">
        <v>1003</v>
      </c>
    </row>
    <row r="5658" spans="1:7" ht="39">
      <c r="A5658" s="371">
        <v>5647</v>
      </c>
      <c r="B5658" s="377">
        <v>1001</v>
      </c>
      <c r="C5658" s="378">
        <f>Matrix!B1003</f>
        <v>0</v>
      </c>
      <c r="D5658" s="425" t="s">
        <v>25813</v>
      </c>
      <c r="E5658" s="429" t="s">
        <v>25819</v>
      </c>
      <c r="F5658" s="381" t="s">
        <v>13054</v>
      </c>
      <c r="G5658" s="382" t="s">
        <v>1004</v>
      </c>
    </row>
    <row r="5659" spans="1:7" ht="39">
      <c r="A5659" s="371">
        <v>5648</v>
      </c>
      <c r="B5659" s="377">
        <v>1002</v>
      </c>
      <c r="C5659" s="378">
        <f>Matrix!B1004</f>
        <v>0</v>
      </c>
      <c r="D5659" s="425" t="s">
        <v>25813</v>
      </c>
      <c r="E5659" s="429" t="s">
        <v>25819</v>
      </c>
      <c r="F5659" s="381" t="s">
        <v>13055</v>
      </c>
      <c r="G5659" s="382" t="s">
        <v>1005</v>
      </c>
    </row>
    <row r="5660" spans="1:7" ht="39">
      <c r="A5660" s="371">
        <v>5649</v>
      </c>
      <c r="B5660" s="377">
        <v>1003</v>
      </c>
      <c r="C5660" s="378">
        <f>Matrix!B1005</f>
        <v>0</v>
      </c>
      <c r="D5660" s="425" t="s">
        <v>25813</v>
      </c>
      <c r="E5660" s="429" t="s">
        <v>25819</v>
      </c>
      <c r="F5660" s="381" t="s">
        <v>13056</v>
      </c>
      <c r="G5660" s="382" t="s">
        <v>1006</v>
      </c>
    </row>
    <row r="5661" spans="1:7" ht="39">
      <c r="A5661" s="371">
        <v>5650</v>
      </c>
      <c r="B5661" s="377">
        <v>1004</v>
      </c>
      <c r="C5661" s="378">
        <f>Matrix!B1006</f>
        <v>0</v>
      </c>
      <c r="D5661" s="425" t="s">
        <v>25813</v>
      </c>
      <c r="E5661" s="429" t="s">
        <v>25819</v>
      </c>
      <c r="F5661" s="381" t="s">
        <v>13057</v>
      </c>
      <c r="G5661" s="382" t="s">
        <v>1007</v>
      </c>
    </row>
    <row r="5662" spans="1:7" ht="39">
      <c r="A5662" s="371">
        <v>5651</v>
      </c>
      <c r="B5662" s="377">
        <v>1005</v>
      </c>
      <c r="C5662" s="378">
        <f>Matrix!B1007</f>
        <v>0</v>
      </c>
      <c r="D5662" s="425" t="s">
        <v>25813</v>
      </c>
      <c r="E5662" s="429" t="s">
        <v>25819</v>
      </c>
      <c r="F5662" s="381" t="s">
        <v>13058</v>
      </c>
      <c r="G5662" s="382" t="s">
        <v>1008</v>
      </c>
    </row>
    <row r="5663" spans="1:7" ht="39">
      <c r="A5663" s="371">
        <v>5652</v>
      </c>
      <c r="B5663" s="377">
        <v>1006</v>
      </c>
      <c r="C5663" s="378">
        <f>Matrix!B1008</f>
        <v>0</v>
      </c>
      <c r="D5663" s="425" t="s">
        <v>25813</v>
      </c>
      <c r="E5663" s="429" t="s">
        <v>25819</v>
      </c>
      <c r="F5663" s="381" t="s">
        <v>13059</v>
      </c>
      <c r="G5663" s="382" t="s">
        <v>1009</v>
      </c>
    </row>
    <row r="5664" spans="1:7" ht="39">
      <c r="A5664" s="371">
        <v>5653</v>
      </c>
      <c r="B5664" s="377">
        <v>1007</v>
      </c>
      <c r="C5664" s="378">
        <f>Matrix!B1009</f>
        <v>0</v>
      </c>
      <c r="D5664" s="425" t="s">
        <v>25813</v>
      </c>
      <c r="E5664" s="429" t="s">
        <v>25819</v>
      </c>
      <c r="F5664" s="381" t="s">
        <v>13060</v>
      </c>
      <c r="G5664" s="382" t="s">
        <v>1010</v>
      </c>
    </row>
    <row r="5665" spans="1:7" ht="39">
      <c r="A5665" s="371">
        <v>5654</v>
      </c>
      <c r="B5665" s="377">
        <v>1008</v>
      </c>
      <c r="C5665" s="378">
        <f>Matrix!B1010</f>
        <v>0</v>
      </c>
      <c r="D5665" s="425" t="s">
        <v>25813</v>
      </c>
      <c r="E5665" s="429" t="s">
        <v>25819</v>
      </c>
      <c r="F5665" s="381" t="s">
        <v>13061</v>
      </c>
      <c r="G5665" s="382" t="s">
        <v>1011</v>
      </c>
    </row>
    <row r="5666" spans="1:7" ht="39">
      <c r="A5666" s="371">
        <v>5655</v>
      </c>
      <c r="B5666" s="377">
        <v>1009</v>
      </c>
      <c r="C5666" s="378">
        <f>Matrix!B1011</f>
        <v>0</v>
      </c>
      <c r="D5666" s="425" t="s">
        <v>25813</v>
      </c>
      <c r="E5666" s="429" t="s">
        <v>25819</v>
      </c>
      <c r="F5666" s="381" t="s">
        <v>13062</v>
      </c>
      <c r="G5666" s="382" t="s">
        <v>1012</v>
      </c>
    </row>
    <row r="5667" spans="1:7" ht="39">
      <c r="A5667" s="371">
        <v>5656</v>
      </c>
      <c r="B5667" s="377">
        <v>1010</v>
      </c>
      <c r="C5667" s="378">
        <f>Matrix!B1012</f>
        <v>0</v>
      </c>
      <c r="D5667" s="425" t="s">
        <v>25813</v>
      </c>
      <c r="E5667" s="429" t="s">
        <v>25819</v>
      </c>
      <c r="F5667" s="381" t="s">
        <v>13063</v>
      </c>
      <c r="G5667" s="382" t="s">
        <v>1013</v>
      </c>
    </row>
    <row r="5668" spans="1:7" ht="39">
      <c r="A5668" s="371">
        <v>5657</v>
      </c>
      <c r="B5668" s="377">
        <v>1011</v>
      </c>
      <c r="C5668" s="378">
        <f>Matrix!B1013</f>
        <v>0</v>
      </c>
      <c r="D5668" s="425" t="s">
        <v>25813</v>
      </c>
      <c r="E5668" s="429" t="s">
        <v>25819</v>
      </c>
      <c r="F5668" s="381" t="s">
        <v>13064</v>
      </c>
      <c r="G5668" s="382" t="s">
        <v>1014</v>
      </c>
    </row>
    <row r="5669" spans="1:7" ht="39">
      <c r="A5669" s="371">
        <v>5658</v>
      </c>
      <c r="B5669" s="377">
        <v>1012</v>
      </c>
      <c r="C5669" s="378">
        <f>Matrix!B1014</f>
        <v>0</v>
      </c>
      <c r="D5669" s="425" t="s">
        <v>25813</v>
      </c>
      <c r="E5669" s="429" t="s">
        <v>25819</v>
      </c>
      <c r="F5669" s="381" t="s">
        <v>13065</v>
      </c>
      <c r="G5669" s="382" t="s">
        <v>1015</v>
      </c>
    </row>
    <row r="5670" spans="1:7" ht="39">
      <c r="A5670" s="371">
        <v>5659</v>
      </c>
      <c r="B5670" s="377">
        <v>1013</v>
      </c>
      <c r="C5670" s="378">
        <f>Matrix!B1015</f>
        <v>0</v>
      </c>
      <c r="D5670" s="425" t="s">
        <v>25813</v>
      </c>
      <c r="E5670" s="429" t="s">
        <v>25819</v>
      </c>
      <c r="F5670" s="381" t="s">
        <v>13066</v>
      </c>
      <c r="G5670" s="382" t="s">
        <v>1016</v>
      </c>
    </row>
    <row r="5671" spans="1:7" ht="39">
      <c r="A5671" s="371">
        <v>5660</v>
      </c>
      <c r="B5671" s="377">
        <v>1014</v>
      </c>
      <c r="C5671" s="378">
        <f>Matrix!B1016</f>
        <v>0</v>
      </c>
      <c r="D5671" s="425" t="s">
        <v>25813</v>
      </c>
      <c r="E5671" s="429" t="s">
        <v>25819</v>
      </c>
      <c r="F5671" s="381" t="s">
        <v>13067</v>
      </c>
      <c r="G5671" s="382" t="s">
        <v>1017</v>
      </c>
    </row>
    <row r="5672" spans="1:7" ht="39">
      <c r="A5672" s="371">
        <v>5661</v>
      </c>
      <c r="B5672" s="377">
        <v>1015</v>
      </c>
      <c r="C5672" s="378">
        <f>Matrix!B1017</f>
        <v>0</v>
      </c>
      <c r="D5672" s="425" t="s">
        <v>25813</v>
      </c>
      <c r="E5672" s="429" t="s">
        <v>25819</v>
      </c>
      <c r="F5672" s="381" t="s">
        <v>13068</v>
      </c>
      <c r="G5672" s="382" t="s">
        <v>1018</v>
      </c>
    </row>
    <row r="5673" spans="1:7" ht="39">
      <c r="A5673" s="371">
        <v>5662</v>
      </c>
      <c r="B5673" s="377">
        <v>1045</v>
      </c>
      <c r="C5673" s="378">
        <f>Matrix!B1047</f>
        <v>0</v>
      </c>
      <c r="D5673" s="425" t="s">
        <v>25813</v>
      </c>
      <c r="E5673" s="429" t="s">
        <v>25819</v>
      </c>
      <c r="F5673" s="381" t="s">
        <v>13098</v>
      </c>
      <c r="G5673" s="382" t="s">
        <v>1048</v>
      </c>
    </row>
    <row r="5674" spans="1:7" ht="42.75">
      <c r="A5674" s="371">
        <v>5663</v>
      </c>
      <c r="B5674" s="377">
        <v>1102</v>
      </c>
      <c r="C5674" s="378">
        <f>Matrix!B1104</f>
        <v>0</v>
      </c>
      <c r="D5674" s="425" t="s">
        <v>25813</v>
      </c>
      <c r="E5674" s="429" t="s">
        <v>25819</v>
      </c>
      <c r="F5674" s="381" t="s">
        <v>13155</v>
      </c>
      <c r="G5674" s="382" t="s">
        <v>1105</v>
      </c>
    </row>
    <row r="5675" spans="1:7" ht="39">
      <c r="A5675" s="371">
        <v>5664</v>
      </c>
      <c r="B5675" s="377">
        <v>1118</v>
      </c>
      <c r="C5675" s="378">
        <f>Matrix!B1120</f>
        <v>0</v>
      </c>
      <c r="D5675" s="425" t="s">
        <v>25813</v>
      </c>
      <c r="E5675" s="429" t="s">
        <v>25819</v>
      </c>
      <c r="F5675" s="381" t="s">
        <v>13171</v>
      </c>
      <c r="G5675" s="382" t="s">
        <v>1121</v>
      </c>
    </row>
    <row r="5676" spans="1:7" ht="39">
      <c r="A5676" s="371">
        <v>5665</v>
      </c>
      <c r="B5676" s="377">
        <v>1130</v>
      </c>
      <c r="C5676" s="378">
        <f>Matrix!B1132</f>
        <v>0</v>
      </c>
      <c r="D5676" s="425" t="s">
        <v>25813</v>
      </c>
      <c r="E5676" s="429" t="s">
        <v>25819</v>
      </c>
      <c r="F5676" s="381" t="s">
        <v>13183</v>
      </c>
      <c r="G5676" s="382" t="s">
        <v>1133</v>
      </c>
    </row>
    <row r="5677" spans="1:7" ht="39">
      <c r="A5677" s="371">
        <v>5666</v>
      </c>
      <c r="B5677" s="377">
        <v>1148</v>
      </c>
      <c r="C5677" s="378">
        <f>Matrix!B1150</f>
        <v>0</v>
      </c>
      <c r="D5677" s="425" t="s">
        <v>25813</v>
      </c>
      <c r="E5677" s="429" t="s">
        <v>25819</v>
      </c>
      <c r="F5677" s="381" t="s">
        <v>13201</v>
      </c>
      <c r="G5677" s="382" t="s">
        <v>1151</v>
      </c>
    </row>
    <row r="5678" spans="1:7" ht="39">
      <c r="A5678" s="371">
        <v>5667</v>
      </c>
      <c r="B5678" s="377">
        <v>1156</v>
      </c>
      <c r="C5678" s="378">
        <f>Matrix!B1158</f>
        <v>0</v>
      </c>
      <c r="D5678" s="425" t="s">
        <v>25813</v>
      </c>
      <c r="E5678" s="429" t="s">
        <v>25819</v>
      </c>
      <c r="F5678" s="381" t="s">
        <v>13209</v>
      </c>
      <c r="G5678" s="382" t="s">
        <v>1159</v>
      </c>
    </row>
    <row r="5679" spans="1:7" ht="39">
      <c r="A5679" s="371">
        <v>5668</v>
      </c>
      <c r="B5679" s="377">
        <v>1183</v>
      </c>
      <c r="C5679" s="378">
        <f>Matrix!B1185</f>
        <v>0</v>
      </c>
      <c r="D5679" s="425" t="s">
        <v>25813</v>
      </c>
      <c r="E5679" s="429" t="s">
        <v>25819</v>
      </c>
      <c r="F5679" s="381" t="s">
        <v>13236</v>
      </c>
      <c r="G5679" s="382" t="s">
        <v>1186</v>
      </c>
    </row>
    <row r="5680" spans="1:7" ht="39">
      <c r="A5680" s="371">
        <v>5669</v>
      </c>
      <c r="B5680" s="377">
        <v>1192</v>
      </c>
      <c r="C5680" s="378">
        <f>Matrix!B1194</f>
        <v>0</v>
      </c>
      <c r="D5680" s="425" t="s">
        <v>25813</v>
      </c>
      <c r="E5680" s="429" t="s">
        <v>25819</v>
      </c>
      <c r="F5680" s="381" t="s">
        <v>13245</v>
      </c>
      <c r="G5680" s="382" t="s">
        <v>1195</v>
      </c>
    </row>
    <row r="5681" spans="1:7" ht="39">
      <c r="A5681" s="371">
        <v>5670</v>
      </c>
      <c r="B5681" s="377">
        <v>1197</v>
      </c>
      <c r="C5681" s="378">
        <f>Matrix!B1199</f>
        <v>0</v>
      </c>
      <c r="D5681" s="425" t="s">
        <v>25813</v>
      </c>
      <c r="E5681" s="429" t="s">
        <v>25819</v>
      </c>
      <c r="F5681" s="381" t="s">
        <v>13250</v>
      </c>
      <c r="G5681" s="382" t="s">
        <v>1200</v>
      </c>
    </row>
    <row r="5682" spans="1:7" ht="39">
      <c r="A5682" s="371">
        <v>5671</v>
      </c>
      <c r="B5682" s="377">
        <v>1200</v>
      </c>
      <c r="C5682" s="378">
        <f>Matrix!B1202</f>
        <v>0</v>
      </c>
      <c r="D5682" s="425" t="s">
        <v>25813</v>
      </c>
      <c r="E5682" s="429" t="s">
        <v>25819</v>
      </c>
      <c r="F5682" s="381" t="s">
        <v>13253</v>
      </c>
      <c r="G5682" s="382" t="s">
        <v>1203</v>
      </c>
    </row>
    <row r="5683" spans="1:7" ht="42.75">
      <c r="A5683" s="371">
        <v>5672</v>
      </c>
      <c r="B5683" s="377">
        <v>1207</v>
      </c>
      <c r="C5683" s="378">
        <f>Matrix!B1209</f>
        <v>0</v>
      </c>
      <c r="D5683" s="425" t="s">
        <v>25813</v>
      </c>
      <c r="E5683" s="429" t="s">
        <v>25819</v>
      </c>
      <c r="F5683" s="381" t="s">
        <v>13260</v>
      </c>
      <c r="G5683" s="382" t="s">
        <v>1210</v>
      </c>
    </row>
    <row r="5684" spans="1:7" ht="39">
      <c r="A5684" s="371">
        <v>5673</v>
      </c>
      <c r="B5684" s="377">
        <v>1219</v>
      </c>
      <c r="C5684" s="378">
        <f>Matrix!B1221</f>
        <v>0</v>
      </c>
      <c r="D5684" s="425" t="s">
        <v>25813</v>
      </c>
      <c r="E5684" s="429" t="s">
        <v>25819</v>
      </c>
      <c r="F5684" s="381" t="s">
        <v>13272</v>
      </c>
      <c r="G5684" s="382" t="s">
        <v>1222</v>
      </c>
    </row>
    <row r="5685" spans="1:7" ht="39">
      <c r="A5685" s="371">
        <v>5674</v>
      </c>
      <c r="B5685" s="377">
        <v>1223</v>
      </c>
      <c r="C5685" s="378">
        <f>Matrix!B1225</f>
        <v>0</v>
      </c>
      <c r="D5685" s="425" t="s">
        <v>25813</v>
      </c>
      <c r="E5685" s="429" t="s">
        <v>25819</v>
      </c>
      <c r="F5685" s="381" t="s">
        <v>13276</v>
      </c>
      <c r="G5685" s="382" t="s">
        <v>1226</v>
      </c>
    </row>
    <row r="5686" spans="1:7" ht="39">
      <c r="A5686" s="371">
        <v>5675</v>
      </c>
      <c r="B5686" s="377">
        <v>1236</v>
      </c>
      <c r="C5686" s="378">
        <f>Matrix!B1238</f>
        <v>0</v>
      </c>
      <c r="D5686" s="425" t="s">
        <v>25813</v>
      </c>
      <c r="E5686" s="429" t="s">
        <v>25819</v>
      </c>
      <c r="F5686" s="381" t="s">
        <v>13289</v>
      </c>
      <c r="G5686" s="382" t="s">
        <v>1239</v>
      </c>
    </row>
    <row r="5687" spans="1:7" ht="42.75">
      <c r="A5687" s="371">
        <v>5676</v>
      </c>
      <c r="B5687" s="377">
        <v>1237</v>
      </c>
      <c r="C5687" s="378">
        <f>Matrix!B1239</f>
        <v>0</v>
      </c>
      <c r="D5687" s="425" t="s">
        <v>25813</v>
      </c>
      <c r="E5687" s="429" t="s">
        <v>25819</v>
      </c>
      <c r="F5687" s="381" t="s">
        <v>13290</v>
      </c>
      <c r="G5687" s="382" t="s">
        <v>1240</v>
      </c>
    </row>
    <row r="5688" spans="1:7" ht="39">
      <c r="A5688" s="371">
        <v>5677</v>
      </c>
      <c r="B5688" s="377">
        <v>1241</v>
      </c>
      <c r="C5688" s="378">
        <f>Matrix!B1243</f>
        <v>0</v>
      </c>
      <c r="D5688" s="425" t="s">
        <v>25813</v>
      </c>
      <c r="E5688" s="429" t="s">
        <v>25819</v>
      </c>
      <c r="F5688" s="381" t="s">
        <v>13294</v>
      </c>
      <c r="G5688" s="382" t="s">
        <v>1244</v>
      </c>
    </row>
    <row r="5689" spans="1:7" ht="39">
      <c r="A5689" s="371">
        <v>5678</v>
      </c>
      <c r="B5689" s="377">
        <v>1284</v>
      </c>
      <c r="C5689" s="378">
        <f>Matrix!B1286</f>
        <v>0</v>
      </c>
      <c r="D5689" s="425" t="s">
        <v>25813</v>
      </c>
      <c r="E5689" s="429" t="s">
        <v>25819</v>
      </c>
      <c r="F5689" s="381" t="s">
        <v>13337</v>
      </c>
      <c r="G5689" s="382" t="s">
        <v>1287</v>
      </c>
    </row>
    <row r="5690" spans="1:7" ht="39">
      <c r="A5690" s="371">
        <v>5679</v>
      </c>
      <c r="B5690" s="377">
        <v>1308</v>
      </c>
      <c r="C5690" s="378">
        <f>Matrix!B1310</f>
        <v>0</v>
      </c>
      <c r="D5690" s="425" t="s">
        <v>25813</v>
      </c>
      <c r="E5690" s="429" t="s">
        <v>25819</v>
      </c>
      <c r="F5690" s="381" t="s">
        <v>13361</v>
      </c>
      <c r="G5690" s="382" t="s">
        <v>1311</v>
      </c>
    </row>
    <row r="5691" spans="1:7" ht="39">
      <c r="A5691" s="371">
        <v>5680</v>
      </c>
      <c r="B5691" s="377">
        <v>1345</v>
      </c>
      <c r="C5691" s="378">
        <f>Matrix!B1347</f>
        <v>0</v>
      </c>
      <c r="D5691" s="425" t="s">
        <v>25813</v>
      </c>
      <c r="E5691" s="429" t="s">
        <v>25819</v>
      </c>
      <c r="F5691" s="381" t="s">
        <v>13398</v>
      </c>
      <c r="G5691" s="382" t="s">
        <v>1347</v>
      </c>
    </row>
    <row r="5692" spans="1:7" ht="39">
      <c r="A5692" s="371">
        <v>5681</v>
      </c>
      <c r="B5692" s="377">
        <v>1394</v>
      </c>
      <c r="C5692" s="378">
        <f>Matrix!B1396</f>
        <v>0</v>
      </c>
      <c r="D5692" s="425" t="s">
        <v>25813</v>
      </c>
      <c r="E5692" s="429" t="s">
        <v>25819</v>
      </c>
      <c r="F5692" s="381" t="s">
        <v>13447</v>
      </c>
      <c r="G5692" s="382" t="s">
        <v>1396</v>
      </c>
    </row>
    <row r="5693" spans="1:7" ht="39">
      <c r="A5693" s="371">
        <v>5682</v>
      </c>
      <c r="B5693" s="377">
        <v>1395</v>
      </c>
      <c r="C5693" s="378">
        <f>Matrix!B1397</f>
        <v>0</v>
      </c>
      <c r="D5693" s="425" t="s">
        <v>25813</v>
      </c>
      <c r="E5693" s="429" t="s">
        <v>25819</v>
      </c>
      <c r="F5693" s="381" t="s">
        <v>13448</v>
      </c>
      <c r="G5693" s="382" t="s">
        <v>1397</v>
      </c>
    </row>
    <row r="5694" spans="1:7" ht="39">
      <c r="A5694" s="371">
        <v>5683</v>
      </c>
      <c r="B5694" s="377">
        <v>1397</v>
      </c>
      <c r="C5694" s="378">
        <f>Matrix!B1399</f>
        <v>0</v>
      </c>
      <c r="D5694" s="425" t="s">
        <v>25813</v>
      </c>
      <c r="E5694" s="429" t="s">
        <v>25819</v>
      </c>
      <c r="F5694" s="381" t="s">
        <v>13450</v>
      </c>
      <c r="G5694" s="382" t="s">
        <v>1399</v>
      </c>
    </row>
    <row r="5695" spans="1:7" ht="39">
      <c r="A5695" s="371">
        <v>5684</v>
      </c>
      <c r="B5695" s="377">
        <v>1398</v>
      </c>
      <c r="C5695" s="378">
        <f>Matrix!B1400</f>
        <v>0</v>
      </c>
      <c r="D5695" s="425" t="s">
        <v>25813</v>
      </c>
      <c r="E5695" s="429" t="s">
        <v>25819</v>
      </c>
      <c r="F5695" s="381" t="s">
        <v>13451</v>
      </c>
      <c r="G5695" s="382" t="s">
        <v>1400</v>
      </c>
    </row>
    <row r="5696" spans="1:7" ht="39">
      <c r="A5696" s="371">
        <v>5685</v>
      </c>
      <c r="B5696" s="377">
        <v>1421</v>
      </c>
      <c r="C5696" s="378">
        <f>Matrix!B1423</f>
        <v>0</v>
      </c>
      <c r="D5696" s="425" t="s">
        <v>25813</v>
      </c>
      <c r="E5696" s="429" t="s">
        <v>25819</v>
      </c>
      <c r="F5696" s="381" t="s">
        <v>13474</v>
      </c>
      <c r="G5696" s="382" t="s">
        <v>1423</v>
      </c>
    </row>
    <row r="5697" spans="1:7" ht="39">
      <c r="A5697" s="371">
        <v>5686</v>
      </c>
      <c r="B5697" s="377">
        <v>1477</v>
      </c>
      <c r="C5697" s="378">
        <f>Matrix!B1479</f>
        <v>0</v>
      </c>
      <c r="D5697" s="425" t="s">
        <v>25813</v>
      </c>
      <c r="E5697" s="429" t="s">
        <v>25819</v>
      </c>
      <c r="F5697" s="381" t="s">
        <v>13530</v>
      </c>
      <c r="G5697" s="382" t="s">
        <v>1479</v>
      </c>
    </row>
    <row r="5698" spans="1:7" ht="39">
      <c r="A5698" s="371">
        <v>5687</v>
      </c>
      <c r="B5698" s="377">
        <v>1493</v>
      </c>
      <c r="C5698" s="378">
        <f>Matrix!B1495</f>
        <v>0</v>
      </c>
      <c r="D5698" s="425" t="s">
        <v>25813</v>
      </c>
      <c r="E5698" s="429" t="s">
        <v>25819</v>
      </c>
      <c r="F5698" s="381" t="s">
        <v>13546</v>
      </c>
      <c r="G5698" s="382" t="s">
        <v>1495</v>
      </c>
    </row>
    <row r="5699" spans="1:7" ht="39">
      <c r="A5699" s="371">
        <v>5688</v>
      </c>
      <c r="B5699" s="377">
        <v>1500</v>
      </c>
      <c r="C5699" s="378">
        <f>Matrix!B1502</f>
        <v>0</v>
      </c>
      <c r="D5699" s="425" t="s">
        <v>25813</v>
      </c>
      <c r="E5699" s="429" t="s">
        <v>25819</v>
      </c>
      <c r="F5699" s="381" t="s">
        <v>13553</v>
      </c>
      <c r="G5699" s="382" t="s">
        <v>1502</v>
      </c>
    </row>
    <row r="5700" spans="1:7" ht="39">
      <c r="A5700" s="371">
        <v>5689</v>
      </c>
      <c r="B5700" s="377">
        <v>1637</v>
      </c>
      <c r="C5700" s="378">
        <f>Matrix!B1639</f>
        <v>0</v>
      </c>
      <c r="D5700" s="425" t="s">
        <v>25813</v>
      </c>
      <c r="E5700" s="429" t="s">
        <v>25819</v>
      </c>
      <c r="F5700" s="381" t="s">
        <v>13690</v>
      </c>
      <c r="G5700" s="382" t="s">
        <v>1639</v>
      </c>
    </row>
    <row r="5701" spans="1:7" ht="39">
      <c r="A5701" s="371">
        <v>5690</v>
      </c>
      <c r="B5701" s="377">
        <v>1651</v>
      </c>
      <c r="C5701" s="378">
        <f>Matrix!B1653</f>
        <v>0</v>
      </c>
      <c r="D5701" s="425" t="s">
        <v>25813</v>
      </c>
      <c r="E5701" s="429" t="s">
        <v>25819</v>
      </c>
      <c r="F5701" s="381" t="s">
        <v>13702</v>
      </c>
      <c r="G5701" s="382" t="s">
        <v>1653</v>
      </c>
    </row>
    <row r="5702" spans="1:7" ht="39">
      <c r="A5702" s="371">
        <v>5691</v>
      </c>
      <c r="B5702" s="377">
        <v>1695</v>
      </c>
      <c r="C5702" s="378">
        <f>Matrix!B1697</f>
        <v>0</v>
      </c>
      <c r="D5702" s="425" t="s">
        <v>25813</v>
      </c>
      <c r="E5702" s="429" t="s">
        <v>25819</v>
      </c>
      <c r="F5702" s="381" t="s">
        <v>13746</v>
      </c>
      <c r="G5702" s="382" t="s">
        <v>1697</v>
      </c>
    </row>
    <row r="5703" spans="1:7" ht="39">
      <c r="A5703" s="371">
        <v>5692</v>
      </c>
      <c r="B5703" s="377">
        <v>1751</v>
      </c>
      <c r="C5703" s="378">
        <f>Matrix!B1753</f>
        <v>0</v>
      </c>
      <c r="D5703" s="425" t="s">
        <v>25813</v>
      </c>
      <c r="E5703" s="429" t="s">
        <v>25819</v>
      </c>
      <c r="F5703" s="381" t="s">
        <v>13802</v>
      </c>
      <c r="G5703" s="382" t="s">
        <v>1753</v>
      </c>
    </row>
    <row r="5704" spans="1:7" ht="39">
      <c r="A5704" s="371">
        <v>5693</v>
      </c>
      <c r="B5704" s="377">
        <v>1791</v>
      </c>
      <c r="C5704" s="378">
        <f>Matrix!B1793</f>
        <v>0</v>
      </c>
      <c r="D5704" s="425" t="s">
        <v>25813</v>
      </c>
      <c r="E5704" s="429" t="s">
        <v>25819</v>
      </c>
      <c r="F5704" s="381" t="s">
        <v>13842</v>
      </c>
      <c r="G5704" s="382" t="s">
        <v>1793</v>
      </c>
    </row>
    <row r="5705" spans="1:7" ht="42.75">
      <c r="A5705" s="371">
        <v>5694</v>
      </c>
      <c r="B5705" s="377">
        <v>1860</v>
      </c>
      <c r="C5705" s="378">
        <f>Matrix!B1862</f>
        <v>0</v>
      </c>
      <c r="D5705" s="425" t="s">
        <v>25813</v>
      </c>
      <c r="E5705" s="429" t="s">
        <v>25819</v>
      </c>
      <c r="F5705" s="381" t="s">
        <v>13911</v>
      </c>
      <c r="G5705" s="382" t="s">
        <v>1862</v>
      </c>
    </row>
    <row r="5706" spans="1:7" ht="39">
      <c r="A5706" s="371">
        <v>5695</v>
      </c>
      <c r="B5706" s="377">
        <v>1861</v>
      </c>
      <c r="C5706" s="378">
        <f>Matrix!B1863</f>
        <v>0</v>
      </c>
      <c r="D5706" s="425" t="s">
        <v>25813</v>
      </c>
      <c r="E5706" s="429" t="s">
        <v>25819</v>
      </c>
      <c r="F5706" s="381" t="s">
        <v>13912</v>
      </c>
      <c r="G5706" s="382" t="s">
        <v>1863</v>
      </c>
    </row>
    <row r="5707" spans="1:7" ht="39">
      <c r="A5707" s="371">
        <v>5696</v>
      </c>
      <c r="B5707" s="377">
        <v>1902</v>
      </c>
      <c r="C5707" s="378">
        <f>Matrix!B1904</f>
        <v>0</v>
      </c>
      <c r="D5707" s="425" t="s">
        <v>25813</v>
      </c>
      <c r="E5707" s="429" t="s">
        <v>25819</v>
      </c>
      <c r="F5707" s="381" t="s">
        <v>13953</v>
      </c>
      <c r="G5707" s="382" t="s">
        <v>1904</v>
      </c>
    </row>
    <row r="5708" spans="1:7" ht="39">
      <c r="A5708" s="371">
        <v>5697</v>
      </c>
      <c r="B5708" s="377">
        <v>1926</v>
      </c>
      <c r="C5708" s="378">
        <f>Matrix!B1928</f>
        <v>0</v>
      </c>
      <c r="D5708" s="425" t="s">
        <v>25813</v>
      </c>
      <c r="E5708" s="429" t="s">
        <v>25819</v>
      </c>
      <c r="F5708" s="381" t="s">
        <v>13977</v>
      </c>
      <c r="G5708" s="382" t="s">
        <v>1928</v>
      </c>
    </row>
    <row r="5709" spans="1:7" ht="39">
      <c r="A5709" s="371">
        <v>5698</v>
      </c>
      <c r="B5709" s="377">
        <v>1927</v>
      </c>
      <c r="C5709" s="378">
        <f>Matrix!B1929</f>
        <v>0</v>
      </c>
      <c r="D5709" s="425" t="s">
        <v>25813</v>
      </c>
      <c r="E5709" s="429" t="s">
        <v>25819</v>
      </c>
      <c r="F5709" s="381" t="s">
        <v>13978</v>
      </c>
      <c r="G5709" s="382" t="s">
        <v>1929</v>
      </c>
    </row>
    <row r="5710" spans="1:7" ht="42.75">
      <c r="A5710" s="371">
        <v>5699</v>
      </c>
      <c r="B5710" s="377">
        <v>1988</v>
      </c>
      <c r="C5710" s="378">
        <f>Matrix!B1990</f>
        <v>0</v>
      </c>
      <c r="D5710" s="425" t="s">
        <v>25813</v>
      </c>
      <c r="E5710" s="429" t="s">
        <v>25819</v>
      </c>
      <c r="F5710" s="381" t="s">
        <v>14039</v>
      </c>
      <c r="G5710" s="382" t="s">
        <v>1990</v>
      </c>
    </row>
    <row r="5711" spans="1:7" ht="39">
      <c r="A5711" s="371">
        <v>5700</v>
      </c>
      <c r="B5711" s="377">
        <v>2020</v>
      </c>
      <c r="C5711" s="378">
        <f>Matrix!B2022</f>
        <v>0</v>
      </c>
      <c r="D5711" s="425" t="s">
        <v>25813</v>
      </c>
      <c r="E5711" s="429" t="s">
        <v>25819</v>
      </c>
      <c r="F5711" s="381" t="s">
        <v>14071</v>
      </c>
      <c r="G5711" s="382" t="s">
        <v>2022</v>
      </c>
    </row>
    <row r="5712" spans="1:7" ht="39">
      <c r="A5712" s="371">
        <v>5701</v>
      </c>
      <c r="B5712" s="377">
        <v>2044</v>
      </c>
      <c r="C5712" s="378">
        <f>Matrix!B2046</f>
        <v>0</v>
      </c>
      <c r="D5712" s="425" t="s">
        <v>25813</v>
      </c>
      <c r="E5712" s="429" t="s">
        <v>25819</v>
      </c>
      <c r="F5712" s="381" t="s">
        <v>14095</v>
      </c>
      <c r="G5712" s="382" t="s">
        <v>2046</v>
      </c>
    </row>
    <row r="5713" spans="1:7" ht="39">
      <c r="A5713" s="371">
        <v>5702</v>
      </c>
      <c r="B5713" s="377">
        <v>2063</v>
      </c>
      <c r="C5713" s="378">
        <f>Matrix!B2065</f>
        <v>0</v>
      </c>
      <c r="D5713" s="425" t="s">
        <v>25813</v>
      </c>
      <c r="E5713" s="429" t="s">
        <v>25819</v>
      </c>
      <c r="F5713" s="381" t="s">
        <v>14114</v>
      </c>
      <c r="G5713" s="382" t="s">
        <v>2065</v>
      </c>
    </row>
    <row r="5714" spans="1:7" ht="39">
      <c r="A5714" s="371">
        <v>5703</v>
      </c>
      <c r="B5714" s="377">
        <v>2069</v>
      </c>
      <c r="C5714" s="378">
        <f>Matrix!B2071</f>
        <v>0</v>
      </c>
      <c r="D5714" s="425" t="s">
        <v>25813</v>
      </c>
      <c r="E5714" s="429" t="s">
        <v>25819</v>
      </c>
      <c r="F5714" s="381" t="s">
        <v>14120</v>
      </c>
      <c r="G5714" s="382" t="s">
        <v>2071</v>
      </c>
    </row>
    <row r="5715" spans="1:7" ht="39">
      <c r="A5715" s="371">
        <v>5704</v>
      </c>
      <c r="B5715" s="377">
        <v>2074</v>
      </c>
      <c r="C5715" s="378">
        <f>Matrix!B2076</f>
        <v>0</v>
      </c>
      <c r="D5715" s="425" t="s">
        <v>25813</v>
      </c>
      <c r="E5715" s="429" t="s">
        <v>25819</v>
      </c>
      <c r="F5715" s="381" t="s">
        <v>14125</v>
      </c>
      <c r="G5715" s="382" t="s">
        <v>2076</v>
      </c>
    </row>
    <row r="5716" spans="1:7" ht="39">
      <c r="A5716" s="371">
        <v>5705</v>
      </c>
      <c r="B5716" s="377">
        <v>2089</v>
      </c>
      <c r="C5716" s="378">
        <f>Matrix!B2091</f>
        <v>0</v>
      </c>
      <c r="D5716" s="425" t="s">
        <v>25813</v>
      </c>
      <c r="E5716" s="429" t="s">
        <v>25819</v>
      </c>
      <c r="F5716" s="381" t="s">
        <v>14140</v>
      </c>
      <c r="G5716" s="382" t="s">
        <v>2091</v>
      </c>
    </row>
    <row r="5717" spans="1:7" ht="42.75">
      <c r="A5717" s="371">
        <v>5706</v>
      </c>
      <c r="B5717" s="377">
        <v>2108</v>
      </c>
      <c r="C5717" s="378">
        <f>Matrix!B2110</f>
        <v>0</v>
      </c>
      <c r="D5717" s="425" t="s">
        <v>25813</v>
      </c>
      <c r="E5717" s="429" t="s">
        <v>25819</v>
      </c>
      <c r="F5717" s="381" t="s">
        <v>14159</v>
      </c>
      <c r="G5717" s="382" t="s">
        <v>2110</v>
      </c>
    </row>
    <row r="5718" spans="1:7" ht="39">
      <c r="A5718" s="371">
        <v>5707</v>
      </c>
      <c r="B5718" s="377">
        <v>2144</v>
      </c>
      <c r="C5718" s="378">
        <f>Matrix!B2146</f>
        <v>0</v>
      </c>
      <c r="D5718" s="425" t="s">
        <v>25813</v>
      </c>
      <c r="E5718" s="429" t="s">
        <v>25819</v>
      </c>
      <c r="F5718" s="381" t="s">
        <v>14194</v>
      </c>
      <c r="G5718" s="382" t="s">
        <v>2146</v>
      </c>
    </row>
    <row r="5719" spans="1:7" ht="39">
      <c r="A5719" s="371">
        <v>5708</v>
      </c>
      <c r="B5719" s="377">
        <v>2351</v>
      </c>
      <c r="C5719" s="378">
        <f>Matrix!B2353</f>
        <v>0</v>
      </c>
      <c r="D5719" s="425" t="s">
        <v>25813</v>
      </c>
      <c r="E5719" s="429" t="s">
        <v>25819</v>
      </c>
      <c r="F5719" s="381" t="s">
        <v>14401</v>
      </c>
      <c r="G5719" s="382" t="s">
        <v>2351</v>
      </c>
    </row>
    <row r="5720" spans="1:7" ht="39">
      <c r="A5720" s="371">
        <v>5709</v>
      </c>
      <c r="B5720" s="377">
        <v>2358</v>
      </c>
      <c r="C5720" s="378">
        <f>Matrix!B2360</f>
        <v>0</v>
      </c>
      <c r="D5720" s="425" t="s">
        <v>25813</v>
      </c>
      <c r="E5720" s="429" t="s">
        <v>25819</v>
      </c>
      <c r="F5720" s="381" t="s">
        <v>14408</v>
      </c>
      <c r="G5720" s="382" t="s">
        <v>2358</v>
      </c>
    </row>
    <row r="5721" spans="1:7" ht="39">
      <c r="A5721" s="371">
        <v>5710</v>
      </c>
      <c r="B5721" s="377">
        <v>2488</v>
      </c>
      <c r="C5721" s="378">
        <f>Matrix!B2490</f>
        <v>0</v>
      </c>
      <c r="D5721" s="425" t="s">
        <v>25813</v>
      </c>
      <c r="E5721" s="429" t="s">
        <v>25819</v>
      </c>
      <c r="F5721" s="381" t="s">
        <v>14538</v>
      </c>
      <c r="G5721" s="382" t="s">
        <v>2488</v>
      </c>
    </row>
    <row r="5722" spans="1:7" ht="39">
      <c r="A5722" s="371">
        <v>5711</v>
      </c>
      <c r="B5722" s="377">
        <v>2490</v>
      </c>
      <c r="C5722" s="378">
        <f>Matrix!B2492</f>
        <v>0</v>
      </c>
      <c r="D5722" s="425" t="s">
        <v>25813</v>
      </c>
      <c r="E5722" s="429" t="s">
        <v>25819</v>
      </c>
      <c r="F5722" s="381" t="s">
        <v>14540</v>
      </c>
      <c r="G5722" s="382" t="s">
        <v>2490</v>
      </c>
    </row>
    <row r="5723" spans="1:7" ht="39">
      <c r="A5723" s="371">
        <v>5712</v>
      </c>
      <c r="B5723" s="377">
        <v>2491</v>
      </c>
      <c r="C5723" s="378">
        <f>Matrix!B2493</f>
        <v>0</v>
      </c>
      <c r="D5723" s="425" t="s">
        <v>25813</v>
      </c>
      <c r="E5723" s="429" t="s">
        <v>25819</v>
      </c>
      <c r="F5723" s="381" t="s">
        <v>14541</v>
      </c>
      <c r="G5723" s="382" t="s">
        <v>2491</v>
      </c>
    </row>
    <row r="5724" spans="1:7" ht="39">
      <c r="A5724" s="371">
        <v>5713</v>
      </c>
      <c r="B5724" s="377">
        <v>2492</v>
      </c>
      <c r="C5724" s="378">
        <f>Matrix!B2494</f>
        <v>0</v>
      </c>
      <c r="D5724" s="425" t="s">
        <v>25813</v>
      </c>
      <c r="E5724" s="429" t="s">
        <v>25819</v>
      </c>
      <c r="F5724" s="381" t="s">
        <v>14542</v>
      </c>
      <c r="G5724" s="382" t="s">
        <v>2492</v>
      </c>
    </row>
    <row r="5725" spans="1:7" ht="39">
      <c r="A5725" s="371">
        <v>5714</v>
      </c>
      <c r="B5725" s="377">
        <v>2493</v>
      </c>
      <c r="C5725" s="378">
        <f>Matrix!B2495</f>
        <v>0</v>
      </c>
      <c r="D5725" s="425" t="s">
        <v>25813</v>
      </c>
      <c r="E5725" s="429" t="s">
        <v>25819</v>
      </c>
      <c r="F5725" s="381" t="s">
        <v>14543</v>
      </c>
      <c r="G5725" s="382" t="s">
        <v>2493</v>
      </c>
    </row>
    <row r="5726" spans="1:7" ht="39">
      <c r="A5726" s="371">
        <v>5715</v>
      </c>
      <c r="B5726" s="377">
        <v>2494</v>
      </c>
      <c r="C5726" s="378">
        <f>Matrix!B2496</f>
        <v>0</v>
      </c>
      <c r="D5726" s="425" t="s">
        <v>25813</v>
      </c>
      <c r="E5726" s="429" t="s">
        <v>25819</v>
      </c>
      <c r="F5726" s="381" t="s">
        <v>14544</v>
      </c>
      <c r="G5726" s="382" t="s">
        <v>2494</v>
      </c>
    </row>
    <row r="5727" spans="1:7" ht="39">
      <c r="A5727" s="371">
        <v>5716</v>
      </c>
      <c r="B5727" s="377">
        <v>2495</v>
      </c>
      <c r="C5727" s="378">
        <f>Matrix!B2497</f>
        <v>0</v>
      </c>
      <c r="D5727" s="425" t="s">
        <v>25813</v>
      </c>
      <c r="E5727" s="429" t="s">
        <v>25819</v>
      </c>
      <c r="F5727" s="381" t="s">
        <v>14545</v>
      </c>
      <c r="G5727" s="382" t="s">
        <v>2495</v>
      </c>
    </row>
    <row r="5728" spans="1:7" ht="39">
      <c r="A5728" s="371">
        <v>5717</v>
      </c>
      <c r="B5728" s="377">
        <v>2500</v>
      </c>
      <c r="C5728" s="378">
        <f>Matrix!B2502</f>
        <v>0</v>
      </c>
      <c r="D5728" s="425" t="s">
        <v>25813</v>
      </c>
      <c r="E5728" s="429" t="s">
        <v>25819</v>
      </c>
      <c r="F5728" s="381" t="s">
        <v>14550</v>
      </c>
      <c r="G5728" s="382" t="s">
        <v>2500</v>
      </c>
    </row>
    <row r="5729" spans="1:7" ht="39">
      <c r="A5729" s="371">
        <v>5718</v>
      </c>
      <c r="B5729" s="377">
        <v>2520</v>
      </c>
      <c r="C5729" s="378">
        <f>Matrix!B2522</f>
        <v>0</v>
      </c>
      <c r="D5729" s="425" t="s">
        <v>25813</v>
      </c>
      <c r="E5729" s="429" t="s">
        <v>25819</v>
      </c>
      <c r="F5729" s="381" t="s">
        <v>14570</v>
      </c>
      <c r="G5729" s="382" t="s">
        <v>2520</v>
      </c>
    </row>
    <row r="5730" spans="1:7" ht="39">
      <c r="A5730" s="371">
        <v>5719</v>
      </c>
      <c r="B5730" s="377">
        <v>2521</v>
      </c>
      <c r="C5730" s="378">
        <f>Matrix!B2523</f>
        <v>0</v>
      </c>
      <c r="D5730" s="425" t="s">
        <v>25813</v>
      </c>
      <c r="E5730" s="429" t="s">
        <v>25819</v>
      </c>
      <c r="F5730" s="381" t="s">
        <v>14571</v>
      </c>
      <c r="G5730" s="382" t="s">
        <v>2521</v>
      </c>
    </row>
    <row r="5731" spans="1:7" ht="39">
      <c r="A5731" s="371">
        <v>5720</v>
      </c>
      <c r="B5731" s="377">
        <v>2522</v>
      </c>
      <c r="C5731" s="378">
        <f>Matrix!B2524</f>
        <v>0</v>
      </c>
      <c r="D5731" s="425" t="s">
        <v>25813</v>
      </c>
      <c r="E5731" s="429" t="s">
        <v>25819</v>
      </c>
      <c r="F5731" s="381" t="s">
        <v>14572</v>
      </c>
      <c r="G5731" s="382" t="s">
        <v>2522</v>
      </c>
    </row>
    <row r="5732" spans="1:7" ht="39">
      <c r="A5732" s="371">
        <v>5721</v>
      </c>
      <c r="B5732" s="377">
        <v>2523</v>
      </c>
      <c r="C5732" s="378">
        <f>Matrix!B2525</f>
        <v>0</v>
      </c>
      <c r="D5732" s="425" t="s">
        <v>25813</v>
      </c>
      <c r="E5732" s="429" t="s">
        <v>25819</v>
      </c>
      <c r="F5732" s="381" t="s">
        <v>14573</v>
      </c>
      <c r="G5732" s="382" t="s">
        <v>2523</v>
      </c>
    </row>
    <row r="5733" spans="1:7" ht="39">
      <c r="A5733" s="371">
        <v>5722</v>
      </c>
      <c r="B5733" s="377">
        <v>2543</v>
      </c>
      <c r="C5733" s="378">
        <f>Matrix!B2545</f>
        <v>0</v>
      </c>
      <c r="D5733" s="425" t="s">
        <v>25813</v>
      </c>
      <c r="E5733" s="429" t="s">
        <v>25819</v>
      </c>
      <c r="F5733" s="381" t="s">
        <v>14593</v>
      </c>
      <c r="G5733" s="382" t="s">
        <v>2543</v>
      </c>
    </row>
    <row r="5734" spans="1:7" ht="39">
      <c r="A5734" s="371">
        <v>5723</v>
      </c>
      <c r="B5734" s="377">
        <v>2627</v>
      </c>
      <c r="C5734" s="378">
        <f>Matrix!B2629</f>
        <v>0</v>
      </c>
      <c r="D5734" s="425" t="s">
        <v>25813</v>
      </c>
      <c r="E5734" s="429" t="s">
        <v>25819</v>
      </c>
      <c r="F5734" s="381" t="s">
        <v>14677</v>
      </c>
      <c r="G5734" s="382" t="s">
        <v>2627</v>
      </c>
    </row>
    <row r="5735" spans="1:7" ht="51.75">
      <c r="A5735" s="371">
        <v>5724</v>
      </c>
      <c r="B5735" s="377">
        <v>2643</v>
      </c>
      <c r="C5735" s="378">
        <f>Matrix!B2645</f>
        <v>0</v>
      </c>
      <c r="D5735" s="425" t="s">
        <v>25813</v>
      </c>
      <c r="E5735" s="429" t="s">
        <v>25819</v>
      </c>
      <c r="F5735" s="381" t="s">
        <v>14693</v>
      </c>
      <c r="G5735" s="382" t="s">
        <v>2643</v>
      </c>
    </row>
    <row r="5736" spans="1:7" ht="39">
      <c r="A5736" s="371">
        <v>5725</v>
      </c>
      <c r="B5736" s="377">
        <v>2695</v>
      </c>
      <c r="C5736" s="378">
        <f>Matrix!B2697</f>
        <v>0</v>
      </c>
      <c r="D5736" s="425" t="s">
        <v>25813</v>
      </c>
      <c r="E5736" s="429" t="s">
        <v>25819</v>
      </c>
      <c r="F5736" s="381" t="s">
        <v>14745</v>
      </c>
      <c r="G5736" s="382" t="s">
        <v>2695</v>
      </c>
    </row>
    <row r="5737" spans="1:7" ht="39">
      <c r="A5737" s="371">
        <v>5726</v>
      </c>
      <c r="B5737" s="377">
        <v>2696</v>
      </c>
      <c r="C5737" s="378">
        <f>Matrix!B2698</f>
        <v>0</v>
      </c>
      <c r="D5737" s="425" t="s">
        <v>25813</v>
      </c>
      <c r="E5737" s="429" t="s">
        <v>25819</v>
      </c>
      <c r="F5737" s="381" t="s">
        <v>14746</v>
      </c>
      <c r="G5737" s="382" t="s">
        <v>2696</v>
      </c>
    </row>
    <row r="5738" spans="1:7" ht="39">
      <c r="A5738" s="371">
        <v>5727</v>
      </c>
      <c r="B5738" s="377">
        <v>2727</v>
      </c>
      <c r="C5738" s="378">
        <f>Matrix!B2729</f>
        <v>0</v>
      </c>
      <c r="D5738" s="425" t="s">
        <v>25813</v>
      </c>
      <c r="E5738" s="429" t="s">
        <v>25819</v>
      </c>
      <c r="F5738" s="381" t="s">
        <v>14777</v>
      </c>
      <c r="G5738" s="382" t="s">
        <v>2727</v>
      </c>
    </row>
    <row r="5739" spans="1:7" ht="39">
      <c r="A5739" s="371">
        <v>5728</v>
      </c>
      <c r="B5739" s="377">
        <v>2728</v>
      </c>
      <c r="C5739" s="378">
        <f>Matrix!B2730</f>
        <v>0</v>
      </c>
      <c r="D5739" s="425" t="s">
        <v>25813</v>
      </c>
      <c r="E5739" s="429" t="s">
        <v>25819</v>
      </c>
      <c r="F5739" s="381" t="s">
        <v>14778</v>
      </c>
      <c r="G5739" s="382" t="s">
        <v>2728</v>
      </c>
    </row>
    <row r="5740" spans="1:7" ht="57">
      <c r="A5740" s="371">
        <v>5729</v>
      </c>
      <c r="B5740" s="377">
        <v>2798</v>
      </c>
      <c r="C5740" s="378">
        <f>Matrix!B2800</f>
        <v>0</v>
      </c>
      <c r="D5740" s="425" t="s">
        <v>25813</v>
      </c>
      <c r="E5740" s="429" t="s">
        <v>25819</v>
      </c>
      <c r="F5740" s="381" t="s">
        <v>14848</v>
      </c>
      <c r="G5740" s="382" t="s">
        <v>2798</v>
      </c>
    </row>
    <row r="5741" spans="1:7" ht="57">
      <c r="A5741" s="371">
        <v>5730</v>
      </c>
      <c r="B5741" s="377">
        <v>2799</v>
      </c>
      <c r="C5741" s="378">
        <f>Matrix!B2801</f>
        <v>0</v>
      </c>
      <c r="D5741" s="425" t="s">
        <v>25813</v>
      </c>
      <c r="E5741" s="429" t="s">
        <v>25819</v>
      </c>
      <c r="F5741" s="381" t="s">
        <v>14849</v>
      </c>
      <c r="G5741" s="382" t="s">
        <v>2799</v>
      </c>
    </row>
    <row r="5742" spans="1:7" ht="39">
      <c r="A5742" s="371">
        <v>5731</v>
      </c>
      <c r="B5742" s="377">
        <v>2819</v>
      </c>
      <c r="C5742" s="378">
        <f>Matrix!B2821</f>
        <v>0</v>
      </c>
      <c r="D5742" s="425" t="s">
        <v>25813</v>
      </c>
      <c r="E5742" s="429" t="s">
        <v>25819</v>
      </c>
      <c r="F5742" s="381" t="s">
        <v>14869</v>
      </c>
      <c r="G5742" s="382" t="s">
        <v>2819</v>
      </c>
    </row>
    <row r="5743" spans="1:7" ht="39">
      <c r="A5743" s="371">
        <v>5732</v>
      </c>
      <c r="B5743" s="377">
        <v>2825</v>
      </c>
      <c r="C5743" s="378">
        <f>Matrix!B2827</f>
        <v>0</v>
      </c>
      <c r="D5743" s="425" t="s">
        <v>25813</v>
      </c>
      <c r="E5743" s="429" t="s">
        <v>25819</v>
      </c>
      <c r="F5743" s="381" t="s">
        <v>14875</v>
      </c>
      <c r="G5743" s="382" t="s">
        <v>2825</v>
      </c>
    </row>
    <row r="5744" spans="1:7" ht="42.75">
      <c r="A5744" s="371">
        <v>5733</v>
      </c>
      <c r="B5744" s="377">
        <v>2865</v>
      </c>
      <c r="C5744" s="378">
        <f>Matrix!B2867</f>
        <v>0</v>
      </c>
      <c r="D5744" s="425" t="s">
        <v>25813</v>
      </c>
      <c r="E5744" s="429" t="s">
        <v>25819</v>
      </c>
      <c r="F5744" s="381" t="s">
        <v>25820</v>
      </c>
      <c r="G5744" s="382" t="s">
        <v>2865</v>
      </c>
    </row>
    <row r="5745" spans="1:7" ht="39">
      <c r="A5745" s="371">
        <v>5734</v>
      </c>
      <c r="B5745" s="377">
        <v>2953</v>
      </c>
      <c r="C5745" s="378">
        <f>Matrix!B2955</f>
        <v>0</v>
      </c>
      <c r="D5745" s="425" t="s">
        <v>25813</v>
      </c>
      <c r="E5745" s="429" t="s">
        <v>25819</v>
      </c>
      <c r="F5745" s="381" t="s">
        <v>15003</v>
      </c>
      <c r="G5745" s="382" t="s">
        <v>2953</v>
      </c>
    </row>
    <row r="5746" spans="1:7" ht="39">
      <c r="A5746" s="371">
        <v>5735</v>
      </c>
      <c r="B5746" s="377">
        <v>2957</v>
      </c>
      <c r="C5746" s="378">
        <f>Matrix!B2959</f>
        <v>0</v>
      </c>
      <c r="D5746" s="425" t="s">
        <v>25813</v>
      </c>
      <c r="E5746" s="429" t="s">
        <v>25819</v>
      </c>
      <c r="F5746" s="381" t="s">
        <v>15007</v>
      </c>
      <c r="G5746" s="382" t="s">
        <v>2957</v>
      </c>
    </row>
    <row r="5747" spans="1:7" ht="39">
      <c r="A5747" s="371">
        <v>5736</v>
      </c>
      <c r="B5747" s="377">
        <v>2959</v>
      </c>
      <c r="C5747" s="378">
        <f>Matrix!B2961</f>
        <v>0</v>
      </c>
      <c r="D5747" s="425" t="s">
        <v>25813</v>
      </c>
      <c r="E5747" s="429" t="s">
        <v>25819</v>
      </c>
      <c r="F5747" s="381" t="s">
        <v>15009</v>
      </c>
      <c r="G5747" s="382" t="s">
        <v>2959</v>
      </c>
    </row>
    <row r="5748" spans="1:7" ht="57">
      <c r="A5748" s="371">
        <v>5737</v>
      </c>
      <c r="B5748" s="377">
        <v>2987</v>
      </c>
      <c r="C5748" s="378">
        <f>Matrix!B2989</f>
        <v>0</v>
      </c>
      <c r="D5748" s="425" t="s">
        <v>25813</v>
      </c>
      <c r="E5748" s="429" t="s">
        <v>25819</v>
      </c>
      <c r="F5748" s="381" t="s">
        <v>15037</v>
      </c>
      <c r="G5748" s="382" t="s">
        <v>2987</v>
      </c>
    </row>
    <row r="5749" spans="1:7" ht="39">
      <c r="A5749" s="371">
        <v>5738</v>
      </c>
      <c r="B5749" s="377">
        <v>3086</v>
      </c>
      <c r="C5749" s="378">
        <f>Matrix!B3088</f>
        <v>0</v>
      </c>
      <c r="D5749" s="425" t="s">
        <v>25813</v>
      </c>
      <c r="E5749" s="429" t="s">
        <v>25819</v>
      </c>
      <c r="F5749" s="381" t="s">
        <v>15117</v>
      </c>
      <c r="G5749" s="382" t="s">
        <v>3089</v>
      </c>
    </row>
    <row r="5750" spans="1:7" ht="39">
      <c r="A5750" s="371">
        <v>5739</v>
      </c>
      <c r="B5750" s="377">
        <v>3090</v>
      </c>
      <c r="C5750" s="378">
        <f>Matrix!B3092</f>
        <v>0</v>
      </c>
      <c r="D5750" s="425" t="s">
        <v>25813</v>
      </c>
      <c r="E5750" s="429" t="s">
        <v>25819</v>
      </c>
      <c r="F5750" s="381" t="s">
        <v>15121</v>
      </c>
      <c r="G5750" s="382" t="s">
        <v>3093</v>
      </c>
    </row>
    <row r="5751" spans="1:7" ht="42.75">
      <c r="A5751" s="371">
        <v>5740</v>
      </c>
      <c r="B5751" s="377">
        <v>3098</v>
      </c>
      <c r="C5751" s="378">
        <f>Matrix!B3100</f>
        <v>0</v>
      </c>
      <c r="D5751" s="425" t="s">
        <v>25813</v>
      </c>
      <c r="E5751" s="429" t="s">
        <v>25819</v>
      </c>
      <c r="F5751" s="381" t="s">
        <v>15129</v>
      </c>
      <c r="G5751" s="382" t="s">
        <v>3101</v>
      </c>
    </row>
    <row r="5752" spans="1:7" ht="39">
      <c r="A5752" s="371">
        <v>5741</v>
      </c>
      <c r="B5752" s="377">
        <v>3106</v>
      </c>
      <c r="C5752" s="378">
        <f>Matrix!B3108</f>
        <v>0</v>
      </c>
      <c r="D5752" s="425" t="s">
        <v>25813</v>
      </c>
      <c r="E5752" s="429" t="s">
        <v>25819</v>
      </c>
      <c r="F5752" s="381" t="s">
        <v>15137</v>
      </c>
      <c r="G5752" s="382" t="s">
        <v>3109</v>
      </c>
    </row>
    <row r="5753" spans="1:7" ht="39">
      <c r="A5753" s="371">
        <v>5742</v>
      </c>
      <c r="B5753" s="377">
        <v>3141</v>
      </c>
      <c r="C5753" s="378">
        <f>Matrix!B3143</f>
        <v>0</v>
      </c>
      <c r="D5753" s="425" t="s">
        <v>25813</v>
      </c>
      <c r="E5753" s="429" t="s">
        <v>25819</v>
      </c>
      <c r="F5753" s="381" t="s">
        <v>15171</v>
      </c>
      <c r="G5753" s="382" t="s">
        <v>3144</v>
      </c>
    </row>
    <row r="5754" spans="1:7" ht="39">
      <c r="A5754" s="371">
        <v>5743</v>
      </c>
      <c r="B5754" s="377">
        <v>3157</v>
      </c>
      <c r="C5754" s="378">
        <f>Matrix!B3159</f>
        <v>0</v>
      </c>
      <c r="D5754" s="425" t="s">
        <v>25813</v>
      </c>
      <c r="E5754" s="429" t="s">
        <v>25819</v>
      </c>
      <c r="F5754" s="381" t="s">
        <v>15187</v>
      </c>
      <c r="G5754" s="382" t="s">
        <v>3160</v>
      </c>
    </row>
    <row r="5755" spans="1:7" ht="39">
      <c r="A5755" s="371">
        <v>5744</v>
      </c>
      <c r="B5755" s="377">
        <v>3170</v>
      </c>
      <c r="C5755" s="378">
        <f>Matrix!B3172</f>
        <v>0</v>
      </c>
      <c r="D5755" s="425" t="s">
        <v>25813</v>
      </c>
      <c r="E5755" s="429" t="s">
        <v>25819</v>
      </c>
      <c r="F5755" s="381" t="s">
        <v>15200</v>
      </c>
      <c r="G5755" s="382" t="s">
        <v>3173</v>
      </c>
    </row>
    <row r="5756" spans="1:7" ht="39">
      <c r="A5756" s="371">
        <v>5745</v>
      </c>
      <c r="B5756" s="377">
        <v>3177</v>
      </c>
      <c r="C5756" s="378">
        <f>Matrix!B3179</f>
        <v>0</v>
      </c>
      <c r="D5756" s="425" t="s">
        <v>25813</v>
      </c>
      <c r="E5756" s="429" t="s">
        <v>25819</v>
      </c>
      <c r="F5756" s="381" t="s">
        <v>15206</v>
      </c>
      <c r="G5756" s="382" t="s">
        <v>3180</v>
      </c>
    </row>
    <row r="5757" spans="1:7" ht="39">
      <c r="A5757" s="371">
        <v>5746</v>
      </c>
      <c r="B5757" s="377">
        <v>3182</v>
      </c>
      <c r="C5757" s="378">
        <f>Matrix!B3184</f>
        <v>0</v>
      </c>
      <c r="D5757" s="425" t="s">
        <v>25813</v>
      </c>
      <c r="E5757" s="429" t="s">
        <v>25819</v>
      </c>
      <c r="F5757" s="381" t="s">
        <v>15211</v>
      </c>
      <c r="G5757" s="382" t="s">
        <v>3185</v>
      </c>
    </row>
    <row r="5758" spans="1:7" ht="42.75">
      <c r="A5758" s="371">
        <v>5747</v>
      </c>
      <c r="B5758" s="377">
        <v>3198</v>
      </c>
      <c r="C5758" s="378">
        <f>Matrix!B3200</f>
        <v>0</v>
      </c>
      <c r="D5758" s="425" t="s">
        <v>25813</v>
      </c>
      <c r="E5758" s="429" t="s">
        <v>25819</v>
      </c>
      <c r="F5758" s="381" t="s">
        <v>15218</v>
      </c>
      <c r="G5758" s="382" t="s">
        <v>3201</v>
      </c>
    </row>
    <row r="5759" spans="1:7" ht="39">
      <c r="A5759" s="371">
        <v>5748</v>
      </c>
      <c r="B5759" s="377">
        <v>3214</v>
      </c>
      <c r="C5759" s="378">
        <f>Matrix!B3216</f>
        <v>0</v>
      </c>
      <c r="D5759" s="425" t="s">
        <v>25813</v>
      </c>
      <c r="E5759" s="429" t="s">
        <v>25819</v>
      </c>
      <c r="F5759" s="381" t="s">
        <v>15233</v>
      </c>
      <c r="G5759" s="382" t="s">
        <v>3217</v>
      </c>
    </row>
    <row r="5760" spans="1:7" ht="39">
      <c r="A5760" s="371">
        <v>5749</v>
      </c>
      <c r="B5760" s="377">
        <v>3223</v>
      </c>
      <c r="C5760" s="378">
        <f>Matrix!B3225</f>
        <v>0</v>
      </c>
      <c r="D5760" s="425" t="s">
        <v>25813</v>
      </c>
      <c r="E5760" s="429" t="s">
        <v>25819</v>
      </c>
      <c r="F5760" s="381" t="s">
        <v>15242</v>
      </c>
      <c r="G5760" s="382" t="s">
        <v>3225</v>
      </c>
    </row>
    <row r="5761" spans="1:7" ht="39">
      <c r="A5761" s="371">
        <v>5750</v>
      </c>
      <c r="B5761" s="377">
        <v>3228</v>
      </c>
      <c r="C5761" s="378">
        <f>Matrix!B3230</f>
        <v>0</v>
      </c>
      <c r="D5761" s="425" t="s">
        <v>25813</v>
      </c>
      <c r="E5761" s="429" t="s">
        <v>25819</v>
      </c>
      <c r="F5761" s="381" t="s">
        <v>15247</v>
      </c>
      <c r="G5761" s="382" t="s">
        <v>3229</v>
      </c>
    </row>
    <row r="5762" spans="1:7" ht="39">
      <c r="A5762" s="371">
        <v>5751</v>
      </c>
      <c r="B5762" s="377">
        <v>3242</v>
      </c>
      <c r="C5762" s="378">
        <f>Matrix!B3244</f>
        <v>0</v>
      </c>
      <c r="D5762" s="425" t="s">
        <v>25813</v>
      </c>
      <c r="E5762" s="429" t="s">
        <v>25819</v>
      </c>
      <c r="F5762" s="381" t="s">
        <v>15261</v>
      </c>
      <c r="G5762" s="382" t="s">
        <v>3243</v>
      </c>
    </row>
    <row r="5763" spans="1:7" ht="39">
      <c r="A5763" s="371">
        <v>5752</v>
      </c>
      <c r="B5763" s="377">
        <v>3243</v>
      </c>
      <c r="C5763" s="378">
        <f>Matrix!B3245</f>
        <v>0</v>
      </c>
      <c r="D5763" s="425" t="s">
        <v>25813</v>
      </c>
      <c r="E5763" s="429" t="s">
        <v>25819</v>
      </c>
      <c r="F5763" s="381" t="s">
        <v>15262</v>
      </c>
      <c r="G5763" s="382" t="s">
        <v>3244</v>
      </c>
    </row>
    <row r="5764" spans="1:7" ht="39">
      <c r="A5764" s="371">
        <v>5753</v>
      </c>
      <c r="B5764" s="377">
        <v>3247</v>
      </c>
      <c r="C5764" s="378">
        <f>Matrix!B3249</f>
        <v>0</v>
      </c>
      <c r="D5764" s="425" t="s">
        <v>25813</v>
      </c>
      <c r="E5764" s="429" t="s">
        <v>25819</v>
      </c>
      <c r="F5764" s="381" t="s">
        <v>15266</v>
      </c>
      <c r="G5764" s="382" t="s">
        <v>3248</v>
      </c>
    </row>
    <row r="5765" spans="1:7" ht="39">
      <c r="A5765" s="371">
        <v>5754</v>
      </c>
      <c r="B5765" s="377">
        <v>3252</v>
      </c>
      <c r="C5765" s="378">
        <f>Matrix!B3254</f>
        <v>0</v>
      </c>
      <c r="D5765" s="425" t="s">
        <v>25813</v>
      </c>
      <c r="E5765" s="429" t="s">
        <v>25819</v>
      </c>
      <c r="F5765" s="381" t="s">
        <v>15271</v>
      </c>
      <c r="G5765" s="382" t="s">
        <v>3253</v>
      </c>
    </row>
    <row r="5766" spans="1:7" ht="39">
      <c r="A5766" s="371">
        <v>5755</v>
      </c>
      <c r="B5766" s="377">
        <v>3287</v>
      </c>
      <c r="C5766" s="378">
        <f>Matrix!B3289</f>
        <v>0</v>
      </c>
      <c r="D5766" s="425" t="s">
        <v>25813</v>
      </c>
      <c r="E5766" s="429" t="s">
        <v>25819</v>
      </c>
      <c r="F5766" s="381" t="s">
        <v>15306</v>
      </c>
      <c r="G5766" s="382" t="s">
        <v>3288</v>
      </c>
    </row>
    <row r="5767" spans="1:7" ht="39">
      <c r="A5767" s="371">
        <v>5756</v>
      </c>
      <c r="B5767" s="377">
        <v>3378</v>
      </c>
      <c r="C5767" s="378">
        <f>Matrix!B3380</f>
        <v>0</v>
      </c>
      <c r="D5767" s="425" t="s">
        <v>25813</v>
      </c>
      <c r="E5767" s="429" t="s">
        <v>25819</v>
      </c>
      <c r="F5767" s="381" t="s">
        <v>15396</v>
      </c>
      <c r="G5767" s="382" t="s">
        <v>3379</v>
      </c>
    </row>
    <row r="5768" spans="1:7" ht="42.75">
      <c r="A5768" s="371">
        <v>5757</v>
      </c>
      <c r="B5768" s="377">
        <v>3418</v>
      </c>
      <c r="C5768" s="378">
        <f>Matrix!B3420</f>
        <v>0</v>
      </c>
      <c r="D5768" s="425" t="s">
        <v>25813</v>
      </c>
      <c r="E5768" s="429" t="s">
        <v>25819</v>
      </c>
      <c r="F5768" s="381" t="s">
        <v>15417</v>
      </c>
      <c r="G5768" s="382" t="s">
        <v>3422</v>
      </c>
    </row>
    <row r="5769" spans="1:7" ht="39">
      <c r="A5769" s="371">
        <v>5758</v>
      </c>
      <c r="B5769" s="377">
        <v>3428</v>
      </c>
      <c r="C5769" s="378">
        <f>Matrix!B3430</f>
        <v>0</v>
      </c>
      <c r="D5769" s="425" t="s">
        <v>25813</v>
      </c>
      <c r="E5769" s="429" t="s">
        <v>25819</v>
      </c>
      <c r="F5769" s="381" t="s">
        <v>15423</v>
      </c>
      <c r="G5769" s="382" t="s">
        <v>3432</v>
      </c>
    </row>
    <row r="5770" spans="1:7" ht="39">
      <c r="A5770" s="371">
        <v>5759</v>
      </c>
      <c r="B5770" s="377">
        <v>3660</v>
      </c>
      <c r="C5770" s="378">
        <f>Matrix!B3662</f>
        <v>0</v>
      </c>
      <c r="D5770" s="425" t="s">
        <v>25813</v>
      </c>
      <c r="E5770" s="429" t="s">
        <v>25819</v>
      </c>
      <c r="F5770" s="381" t="s">
        <v>15649</v>
      </c>
      <c r="G5770" s="382" t="s">
        <v>3665</v>
      </c>
    </row>
    <row r="5771" spans="1:7" ht="39">
      <c r="A5771" s="371">
        <v>5760</v>
      </c>
      <c r="B5771" s="377">
        <v>3662</v>
      </c>
      <c r="C5771" s="378">
        <f>Matrix!B3664</f>
        <v>0</v>
      </c>
      <c r="D5771" s="425" t="s">
        <v>25813</v>
      </c>
      <c r="E5771" s="429" t="s">
        <v>25819</v>
      </c>
      <c r="F5771" s="381" t="s">
        <v>15651</v>
      </c>
      <c r="G5771" s="382" t="s">
        <v>3667</v>
      </c>
    </row>
    <row r="5772" spans="1:7" ht="39">
      <c r="A5772" s="371">
        <v>5761</v>
      </c>
      <c r="B5772" s="377">
        <v>3816</v>
      </c>
      <c r="C5772" s="378">
        <f>Matrix!B3818</f>
        <v>0</v>
      </c>
      <c r="D5772" s="425" t="s">
        <v>25813</v>
      </c>
      <c r="E5772" s="429" t="s">
        <v>25819</v>
      </c>
      <c r="F5772" s="381" t="s">
        <v>15804</v>
      </c>
      <c r="G5772" s="382" t="s">
        <v>3820</v>
      </c>
    </row>
    <row r="5773" spans="1:7" ht="39">
      <c r="A5773" s="371">
        <v>5762</v>
      </c>
      <c r="B5773" s="377">
        <v>4022</v>
      </c>
      <c r="C5773" s="378">
        <f>Matrix!B4024</f>
        <v>0</v>
      </c>
      <c r="D5773" s="425" t="s">
        <v>25813</v>
      </c>
      <c r="E5773" s="429" t="s">
        <v>25819</v>
      </c>
      <c r="F5773" s="381" t="s">
        <v>16010</v>
      </c>
      <c r="G5773" s="382" t="s">
        <v>4023</v>
      </c>
    </row>
    <row r="5774" spans="1:7" ht="39">
      <c r="A5774" s="371">
        <v>5763</v>
      </c>
      <c r="B5774" s="377">
        <v>4071</v>
      </c>
      <c r="C5774" s="378">
        <f>Matrix!B4073</f>
        <v>0</v>
      </c>
      <c r="D5774" s="425" t="s">
        <v>25813</v>
      </c>
      <c r="E5774" s="429" t="s">
        <v>25819</v>
      </c>
      <c r="F5774" s="381" t="s">
        <v>16059</v>
      </c>
      <c r="G5774" s="382" t="s">
        <v>4072</v>
      </c>
    </row>
    <row r="5775" spans="1:7" ht="42.75">
      <c r="A5775" s="371">
        <v>5764</v>
      </c>
      <c r="B5775" s="377">
        <v>4090</v>
      </c>
      <c r="C5775" s="378">
        <f>Matrix!B4092</f>
        <v>0</v>
      </c>
      <c r="D5775" s="425" t="s">
        <v>25813</v>
      </c>
      <c r="E5775" s="429" t="s">
        <v>25819</v>
      </c>
      <c r="F5775" s="381" t="s">
        <v>16078</v>
      </c>
      <c r="G5775" s="382" t="s">
        <v>4091</v>
      </c>
    </row>
    <row r="5776" spans="1:7" ht="42.75">
      <c r="A5776" s="371">
        <v>5765</v>
      </c>
      <c r="B5776" s="377">
        <v>4101</v>
      </c>
      <c r="C5776" s="378">
        <f>Matrix!B4103</f>
        <v>0</v>
      </c>
      <c r="D5776" s="425" t="s">
        <v>25813</v>
      </c>
      <c r="E5776" s="429" t="s">
        <v>25819</v>
      </c>
      <c r="F5776" s="381" t="s">
        <v>16089</v>
      </c>
      <c r="G5776" s="382" t="s">
        <v>4102</v>
      </c>
    </row>
    <row r="5777" spans="1:7" ht="51.75">
      <c r="A5777" s="371">
        <v>5766</v>
      </c>
      <c r="B5777" s="377">
        <v>4313</v>
      </c>
      <c r="C5777" s="378">
        <f>Matrix!B4315</f>
        <v>0</v>
      </c>
      <c r="D5777" s="425" t="s">
        <v>25813</v>
      </c>
      <c r="E5777" s="429" t="s">
        <v>25819</v>
      </c>
      <c r="F5777" s="381" t="s">
        <v>16170</v>
      </c>
      <c r="G5777" s="382" t="s">
        <v>4183</v>
      </c>
    </row>
    <row r="5778" spans="1:7" ht="39">
      <c r="A5778" s="371">
        <v>5767</v>
      </c>
      <c r="B5778" s="377">
        <v>4316</v>
      </c>
      <c r="C5778" s="378">
        <f>Matrix!B4318</f>
        <v>0</v>
      </c>
      <c r="D5778" s="425" t="s">
        <v>25813</v>
      </c>
      <c r="E5778" s="429" t="s">
        <v>25819</v>
      </c>
      <c r="F5778" s="381" t="s">
        <v>16173</v>
      </c>
      <c r="G5778" s="382" t="s">
        <v>4186</v>
      </c>
    </row>
    <row r="5779" spans="1:7" ht="39">
      <c r="A5779" s="371">
        <v>5768</v>
      </c>
      <c r="B5779" s="377">
        <v>4325</v>
      </c>
      <c r="C5779" s="378">
        <f>Matrix!B4327</f>
        <v>0</v>
      </c>
      <c r="D5779" s="425" t="s">
        <v>25813</v>
      </c>
      <c r="E5779" s="429" t="s">
        <v>25819</v>
      </c>
      <c r="F5779" s="381" t="s">
        <v>16182</v>
      </c>
      <c r="G5779" s="382" t="s">
        <v>4195</v>
      </c>
    </row>
    <row r="5780" spans="1:7" ht="39">
      <c r="A5780" s="371">
        <v>5769</v>
      </c>
      <c r="B5780" s="377">
        <v>4326</v>
      </c>
      <c r="C5780" s="378">
        <f>Matrix!B4328</f>
        <v>0</v>
      </c>
      <c r="D5780" s="425" t="s">
        <v>25813</v>
      </c>
      <c r="E5780" s="429" t="s">
        <v>25819</v>
      </c>
      <c r="F5780" s="381" t="s">
        <v>16183</v>
      </c>
      <c r="G5780" s="382" t="s">
        <v>4196</v>
      </c>
    </row>
    <row r="5781" spans="1:7" ht="39">
      <c r="A5781" s="371">
        <v>5770</v>
      </c>
      <c r="B5781" s="377">
        <v>4333</v>
      </c>
      <c r="C5781" s="378">
        <f>Matrix!B4335</f>
        <v>0</v>
      </c>
      <c r="D5781" s="425" t="s">
        <v>25813</v>
      </c>
      <c r="E5781" s="429" t="s">
        <v>25819</v>
      </c>
      <c r="F5781" s="381" t="s">
        <v>16190</v>
      </c>
      <c r="G5781" s="382" t="s">
        <v>4203</v>
      </c>
    </row>
    <row r="5782" spans="1:7" ht="39">
      <c r="A5782" s="371">
        <v>5771</v>
      </c>
      <c r="B5782" s="377">
        <v>4338</v>
      </c>
      <c r="C5782" s="378">
        <f>Matrix!B4340</f>
        <v>0</v>
      </c>
      <c r="D5782" s="425" t="s">
        <v>25813</v>
      </c>
      <c r="E5782" s="429" t="s">
        <v>25819</v>
      </c>
      <c r="F5782" s="381" t="s">
        <v>16195</v>
      </c>
      <c r="G5782" s="382" t="s">
        <v>4208</v>
      </c>
    </row>
    <row r="5783" spans="1:7" ht="39">
      <c r="A5783" s="371">
        <v>5772</v>
      </c>
      <c r="B5783" s="377">
        <v>4339</v>
      </c>
      <c r="C5783" s="378">
        <f>Matrix!B4341</f>
        <v>0</v>
      </c>
      <c r="D5783" s="425" t="s">
        <v>25813</v>
      </c>
      <c r="E5783" s="429" t="s">
        <v>25819</v>
      </c>
      <c r="F5783" s="381" t="s">
        <v>16196</v>
      </c>
      <c r="G5783" s="382" t="s">
        <v>4209</v>
      </c>
    </row>
    <row r="5784" spans="1:7" ht="39">
      <c r="A5784" s="371">
        <v>5773</v>
      </c>
      <c r="B5784" s="377">
        <v>4342</v>
      </c>
      <c r="C5784" s="378">
        <f>Matrix!B4344</f>
        <v>0</v>
      </c>
      <c r="D5784" s="425" t="s">
        <v>25813</v>
      </c>
      <c r="E5784" s="429" t="s">
        <v>25819</v>
      </c>
      <c r="F5784" s="381" t="s">
        <v>16199</v>
      </c>
      <c r="G5784" s="382" t="s">
        <v>4212</v>
      </c>
    </row>
    <row r="5785" spans="1:7" ht="39">
      <c r="A5785" s="371">
        <v>5774</v>
      </c>
      <c r="B5785" s="377">
        <v>4343</v>
      </c>
      <c r="C5785" s="378">
        <f>Matrix!B4345</f>
        <v>0</v>
      </c>
      <c r="D5785" s="425" t="s">
        <v>25813</v>
      </c>
      <c r="E5785" s="429" t="s">
        <v>25819</v>
      </c>
      <c r="F5785" s="381" t="s">
        <v>16200</v>
      </c>
      <c r="G5785" s="382" t="s">
        <v>4213</v>
      </c>
    </row>
    <row r="5786" spans="1:7" ht="39">
      <c r="A5786" s="371">
        <v>5775</v>
      </c>
      <c r="B5786" s="377">
        <v>4344</v>
      </c>
      <c r="C5786" s="378">
        <f>Matrix!B4346</f>
        <v>0</v>
      </c>
      <c r="D5786" s="425" t="s">
        <v>25813</v>
      </c>
      <c r="E5786" s="429" t="s">
        <v>25819</v>
      </c>
      <c r="F5786" s="381" t="s">
        <v>16201</v>
      </c>
      <c r="G5786" s="382" t="s">
        <v>4214</v>
      </c>
    </row>
    <row r="5787" spans="1:7" ht="39">
      <c r="A5787" s="371">
        <v>5776</v>
      </c>
      <c r="B5787" s="377">
        <v>4347</v>
      </c>
      <c r="C5787" s="378">
        <f>Matrix!B4349</f>
        <v>0</v>
      </c>
      <c r="D5787" s="425" t="s">
        <v>25813</v>
      </c>
      <c r="E5787" s="429" t="s">
        <v>25819</v>
      </c>
      <c r="F5787" s="381" t="s">
        <v>16204</v>
      </c>
      <c r="G5787" s="382" t="s">
        <v>4217</v>
      </c>
    </row>
    <row r="5788" spans="1:7" ht="39">
      <c r="A5788" s="371">
        <v>5777</v>
      </c>
      <c r="B5788" s="377">
        <v>4363</v>
      </c>
      <c r="C5788" s="378">
        <f>Matrix!B4365</f>
        <v>0</v>
      </c>
      <c r="D5788" s="425" t="s">
        <v>25813</v>
      </c>
      <c r="E5788" s="429" t="s">
        <v>25819</v>
      </c>
      <c r="F5788" s="381" t="s">
        <v>16220</v>
      </c>
      <c r="G5788" s="382" t="s">
        <v>4233</v>
      </c>
    </row>
    <row r="5789" spans="1:7" ht="39">
      <c r="A5789" s="371">
        <v>5778</v>
      </c>
      <c r="B5789" s="377">
        <v>4387</v>
      </c>
      <c r="C5789" s="378">
        <f>Matrix!B4389</f>
        <v>0</v>
      </c>
      <c r="D5789" s="425" t="s">
        <v>25813</v>
      </c>
      <c r="E5789" s="429" t="s">
        <v>25819</v>
      </c>
      <c r="F5789" s="381" t="s">
        <v>16244</v>
      </c>
      <c r="G5789" s="382" t="s">
        <v>4257</v>
      </c>
    </row>
    <row r="5790" spans="1:7" ht="39">
      <c r="A5790" s="371">
        <v>5779</v>
      </c>
      <c r="B5790" s="377">
        <v>4389</v>
      </c>
      <c r="C5790" s="378">
        <f>Matrix!B4391</f>
        <v>0</v>
      </c>
      <c r="D5790" s="425" t="s">
        <v>25813</v>
      </c>
      <c r="E5790" s="429" t="s">
        <v>25819</v>
      </c>
      <c r="F5790" s="381" t="s">
        <v>16246</v>
      </c>
      <c r="G5790" s="382" t="s">
        <v>4259</v>
      </c>
    </row>
    <row r="5791" spans="1:7" ht="39">
      <c r="A5791" s="371">
        <v>5780</v>
      </c>
      <c r="B5791" s="377">
        <v>4390</v>
      </c>
      <c r="C5791" s="378">
        <f>Matrix!B4392</f>
        <v>0</v>
      </c>
      <c r="D5791" s="425" t="s">
        <v>25813</v>
      </c>
      <c r="E5791" s="429" t="s">
        <v>25819</v>
      </c>
      <c r="F5791" s="381" t="s">
        <v>16247</v>
      </c>
      <c r="G5791" s="382" t="s">
        <v>4260</v>
      </c>
    </row>
    <row r="5792" spans="1:7" ht="39">
      <c r="A5792" s="371">
        <v>5781</v>
      </c>
      <c r="B5792" s="377">
        <v>4394</v>
      </c>
      <c r="C5792" s="378">
        <f>Matrix!B4396</f>
        <v>0</v>
      </c>
      <c r="D5792" s="425" t="s">
        <v>25813</v>
      </c>
      <c r="E5792" s="429" t="s">
        <v>25819</v>
      </c>
      <c r="F5792" s="381" t="s">
        <v>16251</v>
      </c>
      <c r="G5792" s="382" t="s">
        <v>4264</v>
      </c>
    </row>
    <row r="5793" spans="1:7" ht="39">
      <c r="A5793" s="371">
        <v>5782</v>
      </c>
      <c r="B5793" s="377">
        <v>4403</v>
      </c>
      <c r="C5793" s="378">
        <f>Matrix!B4405</f>
        <v>0</v>
      </c>
      <c r="D5793" s="425" t="s">
        <v>25813</v>
      </c>
      <c r="E5793" s="429" t="s">
        <v>25819</v>
      </c>
      <c r="F5793" s="381" t="s">
        <v>16260</v>
      </c>
      <c r="G5793" s="382" t="s">
        <v>4273</v>
      </c>
    </row>
    <row r="5794" spans="1:7" ht="39">
      <c r="A5794" s="371">
        <v>5783</v>
      </c>
      <c r="B5794" s="377">
        <v>4413</v>
      </c>
      <c r="C5794" s="378">
        <f>Matrix!B4415</f>
        <v>0</v>
      </c>
      <c r="D5794" s="425" t="s">
        <v>25813</v>
      </c>
      <c r="E5794" s="429" t="s">
        <v>25819</v>
      </c>
      <c r="F5794" s="381" t="s">
        <v>16270</v>
      </c>
      <c r="G5794" s="382" t="s">
        <v>4283</v>
      </c>
    </row>
    <row r="5795" spans="1:7" ht="39">
      <c r="A5795" s="371">
        <v>5784</v>
      </c>
      <c r="B5795" s="377">
        <v>4418</v>
      </c>
      <c r="C5795" s="378">
        <f>Matrix!B4420</f>
        <v>0</v>
      </c>
      <c r="D5795" s="425" t="s">
        <v>25813</v>
      </c>
      <c r="E5795" s="429" t="s">
        <v>25819</v>
      </c>
      <c r="F5795" s="381" t="s">
        <v>16275</v>
      </c>
      <c r="G5795" s="382" t="s">
        <v>4288</v>
      </c>
    </row>
    <row r="5796" spans="1:7" ht="39">
      <c r="A5796" s="371">
        <v>5785</v>
      </c>
      <c r="B5796" s="377">
        <v>4425</v>
      </c>
      <c r="C5796" s="378">
        <f>Matrix!B4427</f>
        <v>0</v>
      </c>
      <c r="D5796" s="425" t="s">
        <v>25813</v>
      </c>
      <c r="E5796" s="429" t="s">
        <v>25819</v>
      </c>
      <c r="F5796" s="381" t="s">
        <v>16282</v>
      </c>
      <c r="G5796" s="382" t="s">
        <v>4295</v>
      </c>
    </row>
    <row r="5797" spans="1:7" ht="39">
      <c r="A5797" s="371">
        <v>5786</v>
      </c>
      <c r="B5797" s="377">
        <v>4452</v>
      </c>
      <c r="C5797" s="378">
        <f>Matrix!B4454</f>
        <v>0</v>
      </c>
      <c r="D5797" s="425" t="s">
        <v>25813</v>
      </c>
      <c r="E5797" s="429" t="s">
        <v>25819</v>
      </c>
      <c r="F5797" s="381" t="s">
        <v>16308</v>
      </c>
      <c r="G5797" s="382" t="s">
        <v>4322</v>
      </c>
    </row>
    <row r="5798" spans="1:7" ht="39">
      <c r="A5798" s="371">
        <v>5787</v>
      </c>
      <c r="B5798" s="377">
        <v>4458</v>
      </c>
      <c r="C5798" s="378">
        <f>Matrix!B4460</f>
        <v>0</v>
      </c>
      <c r="D5798" s="425" t="s">
        <v>25813</v>
      </c>
      <c r="E5798" s="429" t="s">
        <v>25819</v>
      </c>
      <c r="F5798" s="381" t="s">
        <v>16314</v>
      </c>
      <c r="G5798" s="382" t="s">
        <v>4328</v>
      </c>
    </row>
    <row r="5799" spans="1:7" ht="86.25">
      <c r="A5799" s="371">
        <v>5788</v>
      </c>
      <c r="B5799" s="377">
        <v>4671</v>
      </c>
      <c r="C5799" s="378">
        <f>Matrix!B4673</f>
        <v>0</v>
      </c>
      <c r="D5799" s="425" t="s">
        <v>25813</v>
      </c>
      <c r="E5799" s="429" t="s">
        <v>25819</v>
      </c>
      <c r="F5799" s="381" t="s">
        <v>16527</v>
      </c>
      <c r="G5799" s="382" t="s">
        <v>4541</v>
      </c>
    </row>
    <row r="5800" spans="1:7" ht="51.75">
      <c r="A5800" s="371">
        <v>5789</v>
      </c>
      <c r="B5800" s="377">
        <v>4677</v>
      </c>
      <c r="C5800" s="378">
        <f>Matrix!B4679</f>
        <v>0</v>
      </c>
      <c r="D5800" s="425" t="s">
        <v>25813</v>
      </c>
      <c r="E5800" s="429" t="s">
        <v>25819</v>
      </c>
      <c r="F5800" s="381" t="s">
        <v>16533</v>
      </c>
      <c r="G5800" s="382" t="s">
        <v>4547</v>
      </c>
    </row>
    <row r="5801" spans="1:7" ht="57">
      <c r="A5801" s="371">
        <v>5790</v>
      </c>
      <c r="B5801" s="377">
        <v>4704</v>
      </c>
      <c r="C5801" s="378">
        <f>Matrix!B4706</f>
        <v>0</v>
      </c>
      <c r="D5801" s="425" t="s">
        <v>25813</v>
      </c>
      <c r="E5801" s="429" t="s">
        <v>25819</v>
      </c>
      <c r="F5801" s="381" t="s">
        <v>16560</v>
      </c>
      <c r="G5801" s="382" t="s">
        <v>4574</v>
      </c>
    </row>
    <row r="5802" spans="1:7" ht="39">
      <c r="A5802" s="371">
        <v>5791</v>
      </c>
      <c r="B5802" s="377">
        <v>4734</v>
      </c>
      <c r="C5802" s="378">
        <f>Matrix!B4736</f>
        <v>0</v>
      </c>
      <c r="D5802" s="425" t="s">
        <v>25813</v>
      </c>
      <c r="E5802" s="429" t="s">
        <v>25819</v>
      </c>
      <c r="F5802" s="381" t="s">
        <v>16590</v>
      </c>
      <c r="G5802" s="382" t="s">
        <v>4604</v>
      </c>
    </row>
    <row r="5803" spans="1:7" ht="39">
      <c r="A5803" s="371">
        <v>5792</v>
      </c>
      <c r="B5803" s="377">
        <v>4737</v>
      </c>
      <c r="C5803" s="378">
        <f>Matrix!B4739</f>
        <v>0</v>
      </c>
      <c r="D5803" s="425" t="s">
        <v>25813</v>
      </c>
      <c r="E5803" s="429" t="s">
        <v>25819</v>
      </c>
      <c r="F5803" s="381" t="s">
        <v>16593</v>
      </c>
      <c r="G5803" s="382" t="s">
        <v>4607</v>
      </c>
    </row>
    <row r="5804" spans="1:7" ht="39">
      <c r="A5804" s="371">
        <v>5793</v>
      </c>
      <c r="B5804" s="377">
        <v>4787</v>
      </c>
      <c r="C5804" s="378">
        <f>Matrix!B4789</f>
        <v>0</v>
      </c>
      <c r="D5804" s="425" t="s">
        <v>25813</v>
      </c>
      <c r="E5804" s="429" t="s">
        <v>25819</v>
      </c>
      <c r="F5804" s="381" t="s">
        <v>16643</v>
      </c>
      <c r="G5804" s="382" t="s">
        <v>4657</v>
      </c>
    </row>
    <row r="5805" spans="1:7" ht="39">
      <c r="A5805" s="371">
        <v>5794</v>
      </c>
      <c r="B5805" s="377">
        <v>4791</v>
      </c>
      <c r="C5805" s="378">
        <f>Matrix!B4793</f>
        <v>0</v>
      </c>
      <c r="D5805" s="425" t="s">
        <v>25813</v>
      </c>
      <c r="E5805" s="429" t="s">
        <v>25819</v>
      </c>
      <c r="F5805" s="381" t="s">
        <v>16647</v>
      </c>
      <c r="G5805" s="382" t="s">
        <v>4661</v>
      </c>
    </row>
    <row r="5806" spans="1:7" ht="39">
      <c r="A5806" s="371">
        <v>5795</v>
      </c>
      <c r="B5806" s="377">
        <v>4809</v>
      </c>
      <c r="C5806" s="378">
        <f>Matrix!B4811</f>
        <v>0</v>
      </c>
      <c r="D5806" s="425" t="s">
        <v>25813</v>
      </c>
      <c r="E5806" s="429" t="s">
        <v>25819</v>
      </c>
      <c r="F5806" s="381" t="s">
        <v>16665</v>
      </c>
      <c r="G5806" s="382" t="s">
        <v>4679</v>
      </c>
    </row>
    <row r="5807" spans="1:7" ht="39">
      <c r="A5807" s="371">
        <v>5796</v>
      </c>
      <c r="B5807" s="377">
        <v>4813</v>
      </c>
      <c r="C5807" s="378">
        <f>Matrix!B4815</f>
        <v>0</v>
      </c>
      <c r="D5807" s="425" t="s">
        <v>25813</v>
      </c>
      <c r="E5807" s="429" t="s">
        <v>25819</v>
      </c>
      <c r="F5807" s="381" t="s">
        <v>16669</v>
      </c>
      <c r="G5807" s="382" t="s">
        <v>4683</v>
      </c>
    </row>
    <row r="5808" spans="1:7" ht="39">
      <c r="A5808" s="371">
        <v>5797</v>
      </c>
      <c r="B5808" s="377">
        <v>4817</v>
      </c>
      <c r="C5808" s="378">
        <f>Matrix!B4819</f>
        <v>0</v>
      </c>
      <c r="D5808" s="425" t="s">
        <v>25813</v>
      </c>
      <c r="E5808" s="429" t="s">
        <v>25819</v>
      </c>
      <c r="F5808" s="381" t="s">
        <v>16673</v>
      </c>
      <c r="G5808" s="382" t="s">
        <v>4687</v>
      </c>
    </row>
    <row r="5809" spans="1:7" ht="39">
      <c r="A5809" s="371">
        <v>5798</v>
      </c>
      <c r="B5809" s="377">
        <v>4850</v>
      </c>
      <c r="C5809" s="378">
        <f>Matrix!B4852</f>
        <v>0</v>
      </c>
      <c r="D5809" s="425" t="s">
        <v>25813</v>
      </c>
      <c r="E5809" s="429" t="s">
        <v>25819</v>
      </c>
      <c r="F5809" s="381" t="s">
        <v>16706</v>
      </c>
      <c r="G5809" s="382" t="s">
        <v>4720</v>
      </c>
    </row>
    <row r="5810" spans="1:7" ht="39">
      <c r="A5810" s="371">
        <v>5799</v>
      </c>
      <c r="B5810" s="377">
        <v>4879</v>
      </c>
      <c r="C5810" s="378">
        <f>Matrix!B4881</f>
        <v>0</v>
      </c>
      <c r="D5810" s="425" t="s">
        <v>25813</v>
      </c>
      <c r="E5810" s="429" t="s">
        <v>25819</v>
      </c>
      <c r="F5810" s="381" t="s">
        <v>16735</v>
      </c>
      <c r="G5810" s="382" t="s">
        <v>4748</v>
      </c>
    </row>
    <row r="5811" spans="1:7" ht="39">
      <c r="A5811" s="371">
        <v>5800</v>
      </c>
      <c r="B5811" s="377">
        <v>5021</v>
      </c>
      <c r="C5811" s="378">
        <f>Matrix!B5023</f>
        <v>0</v>
      </c>
      <c r="D5811" s="425" t="s">
        <v>25813</v>
      </c>
      <c r="E5811" s="429" t="s">
        <v>25819</v>
      </c>
      <c r="F5811" s="381" t="s">
        <v>16877</v>
      </c>
      <c r="G5811" s="382" t="s">
        <v>4890</v>
      </c>
    </row>
    <row r="5812" spans="1:7" ht="39">
      <c r="A5812" s="371">
        <v>5801</v>
      </c>
      <c r="B5812" s="377">
        <v>5048</v>
      </c>
      <c r="C5812" s="378">
        <f>Matrix!B5050</f>
        <v>0</v>
      </c>
      <c r="D5812" s="425" t="s">
        <v>25813</v>
      </c>
      <c r="E5812" s="429" t="s">
        <v>25819</v>
      </c>
      <c r="F5812" s="381" t="s">
        <v>16904</v>
      </c>
      <c r="G5812" s="382" t="s">
        <v>4917</v>
      </c>
    </row>
    <row r="5813" spans="1:7" ht="39">
      <c r="A5813" s="371">
        <v>5802</v>
      </c>
      <c r="B5813" s="377">
        <v>5057</v>
      </c>
      <c r="C5813" s="378">
        <f>Matrix!B5059</f>
        <v>0</v>
      </c>
      <c r="D5813" s="425" t="s">
        <v>25813</v>
      </c>
      <c r="E5813" s="429" t="s">
        <v>25819</v>
      </c>
      <c r="F5813" s="381" t="s">
        <v>16913</v>
      </c>
      <c r="G5813" s="382" t="s">
        <v>4926</v>
      </c>
    </row>
    <row r="5814" spans="1:7" ht="39">
      <c r="A5814" s="371">
        <v>5803</v>
      </c>
      <c r="B5814" s="377">
        <v>5110</v>
      </c>
      <c r="C5814" s="378">
        <f>Matrix!B5112</f>
        <v>0</v>
      </c>
      <c r="D5814" s="425" t="s">
        <v>25813</v>
      </c>
      <c r="E5814" s="429" t="s">
        <v>25819</v>
      </c>
      <c r="F5814" s="381" t="s">
        <v>16963</v>
      </c>
      <c r="G5814" s="382" t="s">
        <v>4979</v>
      </c>
    </row>
    <row r="5815" spans="1:7" ht="39">
      <c r="A5815" s="371">
        <v>5804</v>
      </c>
      <c r="B5815" s="377">
        <v>5316</v>
      </c>
      <c r="C5815" s="378">
        <f>Matrix!B5318</f>
        <v>0</v>
      </c>
      <c r="D5815" s="425" t="s">
        <v>25813</v>
      </c>
      <c r="E5815" s="429" t="s">
        <v>25819</v>
      </c>
      <c r="F5815" s="381" t="s">
        <v>17169</v>
      </c>
      <c r="G5815" s="382" t="s">
        <v>5185</v>
      </c>
    </row>
    <row r="5816" spans="1:7" ht="39">
      <c r="A5816" s="371">
        <v>5805</v>
      </c>
      <c r="B5816" s="377">
        <v>5397</v>
      </c>
      <c r="C5816" s="378">
        <f>Matrix!B5399</f>
        <v>0</v>
      </c>
      <c r="D5816" s="425" t="s">
        <v>25813</v>
      </c>
      <c r="E5816" s="429" t="s">
        <v>25819</v>
      </c>
      <c r="F5816" s="381" t="s">
        <v>17250</v>
      </c>
      <c r="G5816" s="382" t="s">
        <v>5266</v>
      </c>
    </row>
    <row r="5817" spans="1:7" ht="39">
      <c r="A5817" s="371">
        <v>5806</v>
      </c>
      <c r="B5817" s="377">
        <v>5450</v>
      </c>
      <c r="C5817" s="378">
        <f>Matrix!B5452</f>
        <v>0</v>
      </c>
      <c r="D5817" s="425" t="s">
        <v>25813</v>
      </c>
      <c r="E5817" s="429" t="s">
        <v>25819</v>
      </c>
      <c r="F5817" s="381" t="s">
        <v>17303</v>
      </c>
      <c r="G5817" s="382" t="s">
        <v>5319</v>
      </c>
    </row>
    <row r="5818" spans="1:7" ht="39">
      <c r="A5818" s="371">
        <v>5807</v>
      </c>
      <c r="B5818" s="377">
        <v>5451</v>
      </c>
      <c r="C5818" s="378">
        <f>Matrix!B5453</f>
        <v>0</v>
      </c>
      <c r="D5818" s="425" t="s">
        <v>25813</v>
      </c>
      <c r="E5818" s="429" t="s">
        <v>25819</v>
      </c>
      <c r="F5818" s="381" t="s">
        <v>17304</v>
      </c>
      <c r="G5818" s="382" t="s">
        <v>5320</v>
      </c>
    </row>
    <row r="5819" spans="1:7" ht="39">
      <c r="A5819" s="371">
        <v>5808</v>
      </c>
      <c r="B5819" s="377">
        <v>5508</v>
      </c>
      <c r="C5819" s="378">
        <f>Matrix!B5510</f>
        <v>0</v>
      </c>
      <c r="D5819" s="425" t="s">
        <v>25813</v>
      </c>
      <c r="E5819" s="429" t="s">
        <v>25819</v>
      </c>
      <c r="F5819" s="381" t="s">
        <v>17361</v>
      </c>
      <c r="G5819" s="382" t="s">
        <v>5377</v>
      </c>
    </row>
    <row r="5820" spans="1:7" ht="39">
      <c r="A5820" s="371">
        <v>5809</v>
      </c>
      <c r="B5820" s="377">
        <v>5522</v>
      </c>
      <c r="C5820" s="378">
        <f>Matrix!B5524</f>
        <v>0</v>
      </c>
      <c r="D5820" s="425" t="s">
        <v>25813</v>
      </c>
      <c r="E5820" s="429" t="s">
        <v>25819</v>
      </c>
      <c r="F5820" s="381" t="s">
        <v>17375</v>
      </c>
      <c r="G5820" s="382" t="s">
        <v>5391</v>
      </c>
    </row>
    <row r="5821" spans="1:7" ht="57">
      <c r="A5821" s="371">
        <v>5810</v>
      </c>
      <c r="B5821" s="377">
        <v>5542</v>
      </c>
      <c r="C5821" s="378">
        <f>Matrix!B5544</f>
        <v>0</v>
      </c>
      <c r="D5821" s="425" t="s">
        <v>25813</v>
      </c>
      <c r="E5821" s="429" t="s">
        <v>25819</v>
      </c>
      <c r="F5821" s="381" t="s">
        <v>17395</v>
      </c>
      <c r="G5821" s="382" t="s">
        <v>5411</v>
      </c>
    </row>
    <row r="5822" spans="1:7" ht="39">
      <c r="A5822" s="371">
        <v>5811</v>
      </c>
      <c r="B5822" s="377">
        <v>5580</v>
      </c>
      <c r="C5822" s="378">
        <f>Matrix!B5582</f>
        <v>0</v>
      </c>
      <c r="D5822" s="425" t="s">
        <v>25813</v>
      </c>
      <c r="E5822" s="429" t="s">
        <v>25819</v>
      </c>
      <c r="F5822" s="381" t="s">
        <v>17433</v>
      </c>
      <c r="G5822" s="382" t="s">
        <v>5449</v>
      </c>
    </row>
    <row r="5823" spans="1:7" ht="39">
      <c r="A5823" s="371">
        <v>5812</v>
      </c>
      <c r="B5823" s="377">
        <v>5678</v>
      </c>
      <c r="C5823" s="378">
        <f>Matrix!B5680</f>
        <v>0</v>
      </c>
      <c r="D5823" s="425" t="s">
        <v>25813</v>
      </c>
      <c r="E5823" s="429" t="s">
        <v>25819</v>
      </c>
      <c r="F5823" s="381" t="s">
        <v>17528</v>
      </c>
      <c r="G5823" s="382" t="s">
        <v>5545</v>
      </c>
    </row>
    <row r="5824" spans="1:7" ht="42.75">
      <c r="A5824" s="371">
        <v>5813</v>
      </c>
      <c r="B5824" s="377">
        <v>5696</v>
      </c>
      <c r="C5824" s="378">
        <f>Matrix!B5698</f>
        <v>0</v>
      </c>
      <c r="D5824" s="425" t="s">
        <v>25813</v>
      </c>
      <c r="E5824" s="429" t="s">
        <v>25819</v>
      </c>
      <c r="F5824" s="381" t="s">
        <v>17546</v>
      </c>
      <c r="G5824" s="382" t="s">
        <v>5563</v>
      </c>
    </row>
    <row r="5825" spans="1:7" ht="39">
      <c r="A5825" s="371">
        <v>5814</v>
      </c>
      <c r="B5825" s="377">
        <v>5767</v>
      </c>
      <c r="C5825" s="378">
        <f>Matrix!B5769</f>
        <v>0</v>
      </c>
      <c r="D5825" s="425" t="s">
        <v>25813</v>
      </c>
      <c r="E5825" s="429" t="s">
        <v>25819</v>
      </c>
      <c r="F5825" s="381" t="s">
        <v>17617</v>
      </c>
      <c r="G5825" s="382" t="s">
        <v>5634</v>
      </c>
    </row>
    <row r="5826" spans="1:7" ht="39">
      <c r="A5826" s="371">
        <v>5815</v>
      </c>
      <c r="B5826" s="377">
        <v>5768</v>
      </c>
      <c r="C5826" s="378">
        <f>Matrix!B5770</f>
        <v>0</v>
      </c>
      <c r="D5826" s="425" t="s">
        <v>25813</v>
      </c>
      <c r="E5826" s="429" t="s">
        <v>25819</v>
      </c>
      <c r="F5826" s="381" t="s">
        <v>17618</v>
      </c>
      <c r="G5826" s="382" t="s">
        <v>5635</v>
      </c>
    </row>
    <row r="5827" spans="1:7" ht="39">
      <c r="A5827" s="371">
        <v>5816</v>
      </c>
      <c r="B5827" s="377">
        <v>5790</v>
      </c>
      <c r="C5827" s="378">
        <f>Matrix!B5792</f>
        <v>0</v>
      </c>
      <c r="D5827" s="425" t="s">
        <v>25813</v>
      </c>
      <c r="E5827" s="429" t="s">
        <v>25819</v>
      </c>
      <c r="F5827" s="381" t="s">
        <v>17640</v>
      </c>
      <c r="G5827" s="382" t="s">
        <v>5657</v>
      </c>
    </row>
    <row r="5828" spans="1:7" ht="39">
      <c r="A5828" s="371">
        <v>5817</v>
      </c>
      <c r="B5828" s="377">
        <v>5861</v>
      </c>
      <c r="C5828" s="378">
        <f>Matrix!B5863</f>
        <v>0</v>
      </c>
      <c r="D5828" s="425" t="s">
        <v>25813</v>
      </c>
      <c r="E5828" s="429" t="s">
        <v>25819</v>
      </c>
      <c r="F5828" s="381" t="s">
        <v>17711</v>
      </c>
      <c r="G5828" s="382" t="s">
        <v>5727</v>
      </c>
    </row>
    <row r="5829" spans="1:7" ht="42.75">
      <c r="A5829" s="371">
        <v>5818</v>
      </c>
      <c r="B5829" s="377">
        <v>5879</v>
      </c>
      <c r="C5829" s="378">
        <f>Matrix!B5881</f>
        <v>0</v>
      </c>
      <c r="D5829" s="425" t="s">
        <v>25813</v>
      </c>
      <c r="E5829" s="429" t="s">
        <v>25819</v>
      </c>
      <c r="F5829" s="381" t="s">
        <v>17729</v>
      </c>
      <c r="G5829" s="382" t="s">
        <v>5745</v>
      </c>
    </row>
    <row r="5830" spans="1:7" ht="39">
      <c r="A5830" s="371">
        <v>5819</v>
      </c>
      <c r="B5830" s="377">
        <v>5880</v>
      </c>
      <c r="C5830" s="378">
        <f>Matrix!B5882</f>
        <v>0</v>
      </c>
      <c r="D5830" s="425" t="s">
        <v>25813</v>
      </c>
      <c r="E5830" s="429" t="s">
        <v>25819</v>
      </c>
      <c r="F5830" s="381" t="s">
        <v>17730</v>
      </c>
      <c r="G5830" s="382" t="s">
        <v>5746</v>
      </c>
    </row>
    <row r="5831" spans="1:7" ht="51.75">
      <c r="A5831" s="371">
        <v>5820</v>
      </c>
      <c r="B5831" s="377">
        <v>5882</v>
      </c>
      <c r="C5831" s="378">
        <f>Matrix!B5884</f>
        <v>0</v>
      </c>
      <c r="D5831" s="425" t="s">
        <v>25813</v>
      </c>
      <c r="E5831" s="429" t="s">
        <v>25819</v>
      </c>
      <c r="F5831" s="381" t="s">
        <v>17732</v>
      </c>
      <c r="G5831" s="382" t="s">
        <v>5748</v>
      </c>
    </row>
    <row r="5832" spans="1:7" ht="42.75">
      <c r="A5832" s="371">
        <v>5821</v>
      </c>
      <c r="B5832" s="377">
        <v>6190</v>
      </c>
      <c r="C5832" s="378">
        <f>Matrix!B6192</f>
        <v>0</v>
      </c>
      <c r="D5832" s="425" t="s">
        <v>25813</v>
      </c>
      <c r="E5832" s="429" t="s">
        <v>25819</v>
      </c>
      <c r="F5832" s="381" t="s">
        <v>18040</v>
      </c>
      <c r="G5832" s="382" t="s">
        <v>6055</v>
      </c>
    </row>
    <row r="5833" spans="1:7" ht="39">
      <c r="A5833" s="371">
        <v>5822</v>
      </c>
      <c r="B5833" s="377">
        <v>6198</v>
      </c>
      <c r="C5833" s="378">
        <f>Matrix!B6200</f>
        <v>0</v>
      </c>
      <c r="D5833" s="425" t="s">
        <v>25813</v>
      </c>
      <c r="E5833" s="429" t="s">
        <v>25819</v>
      </c>
      <c r="F5833" s="381" t="s">
        <v>18048</v>
      </c>
      <c r="G5833" s="382" t="s">
        <v>6063</v>
      </c>
    </row>
    <row r="5834" spans="1:7" ht="39">
      <c r="A5834" s="371">
        <v>5823</v>
      </c>
      <c r="B5834" s="377">
        <v>6243</v>
      </c>
      <c r="C5834" s="378">
        <f>Matrix!B6245</f>
        <v>0</v>
      </c>
      <c r="D5834" s="425" t="s">
        <v>25813</v>
      </c>
      <c r="E5834" s="429" t="s">
        <v>25819</v>
      </c>
      <c r="F5834" s="381" t="s">
        <v>18093</v>
      </c>
      <c r="G5834" s="382" t="s">
        <v>6108</v>
      </c>
    </row>
    <row r="5835" spans="1:7" ht="39">
      <c r="A5835" s="371">
        <v>5824</v>
      </c>
      <c r="B5835" s="377">
        <v>6252</v>
      </c>
      <c r="C5835" s="378">
        <f>Matrix!B6254</f>
        <v>0</v>
      </c>
      <c r="D5835" s="425" t="s">
        <v>25813</v>
      </c>
      <c r="E5835" s="429" t="s">
        <v>25819</v>
      </c>
      <c r="F5835" s="381" t="s">
        <v>18102</v>
      </c>
      <c r="G5835" s="382" t="s">
        <v>6117</v>
      </c>
    </row>
    <row r="5836" spans="1:7" ht="39">
      <c r="A5836" s="371">
        <v>5825</v>
      </c>
      <c r="B5836" s="377">
        <v>6259</v>
      </c>
      <c r="C5836" s="378">
        <f>Matrix!B6261</f>
        <v>0</v>
      </c>
      <c r="D5836" s="425" t="s">
        <v>25813</v>
      </c>
      <c r="E5836" s="429" t="s">
        <v>25819</v>
      </c>
      <c r="F5836" s="381" t="s">
        <v>18109</v>
      </c>
      <c r="G5836" s="382" t="s">
        <v>6124</v>
      </c>
    </row>
    <row r="5837" spans="1:7" ht="39">
      <c r="A5837" s="371">
        <v>5826</v>
      </c>
      <c r="B5837" s="377">
        <v>6325</v>
      </c>
      <c r="C5837" s="378">
        <f>Matrix!B6327</f>
        <v>0</v>
      </c>
      <c r="D5837" s="425" t="s">
        <v>25813</v>
      </c>
      <c r="E5837" s="429" t="s">
        <v>25819</v>
      </c>
      <c r="F5837" s="381" t="s">
        <v>18173</v>
      </c>
      <c r="G5837" s="382" t="s">
        <v>6187</v>
      </c>
    </row>
    <row r="5838" spans="1:7" ht="39">
      <c r="A5838" s="371">
        <v>5827</v>
      </c>
      <c r="B5838" s="377">
        <v>6329</v>
      </c>
      <c r="C5838" s="378">
        <f>Matrix!B6331</f>
        <v>0</v>
      </c>
      <c r="D5838" s="425" t="s">
        <v>25813</v>
      </c>
      <c r="E5838" s="429" t="s">
        <v>25819</v>
      </c>
      <c r="F5838" s="381" t="s">
        <v>18177</v>
      </c>
      <c r="G5838" s="382" t="s">
        <v>6191</v>
      </c>
    </row>
    <row r="5839" spans="1:7" ht="39">
      <c r="A5839" s="371">
        <v>5828</v>
      </c>
      <c r="B5839" s="377">
        <v>6335</v>
      </c>
      <c r="C5839" s="378">
        <f>Matrix!B6337</f>
        <v>0</v>
      </c>
      <c r="D5839" s="425" t="s">
        <v>25813</v>
      </c>
      <c r="E5839" s="429" t="s">
        <v>25819</v>
      </c>
      <c r="F5839" s="381" t="s">
        <v>18183</v>
      </c>
      <c r="G5839" s="382" t="s">
        <v>6197</v>
      </c>
    </row>
    <row r="5840" spans="1:7" ht="39">
      <c r="A5840" s="371">
        <v>5829</v>
      </c>
      <c r="B5840" s="377">
        <v>6349</v>
      </c>
      <c r="C5840" s="378">
        <f>Matrix!B6351</f>
        <v>0</v>
      </c>
      <c r="D5840" s="425" t="s">
        <v>25813</v>
      </c>
      <c r="E5840" s="429" t="s">
        <v>25819</v>
      </c>
      <c r="F5840" s="381" t="s">
        <v>18197</v>
      </c>
      <c r="G5840" s="382" t="s">
        <v>6211</v>
      </c>
    </row>
    <row r="5841" spans="1:7" ht="39">
      <c r="A5841" s="371">
        <v>5830</v>
      </c>
      <c r="B5841" s="377">
        <v>6368</v>
      </c>
      <c r="C5841" s="378">
        <f>Matrix!B6370</f>
        <v>0</v>
      </c>
      <c r="D5841" s="425" t="s">
        <v>25813</v>
      </c>
      <c r="E5841" s="429" t="s">
        <v>25819</v>
      </c>
      <c r="F5841" s="381" t="s">
        <v>18216</v>
      </c>
      <c r="G5841" s="382" t="s">
        <v>6230</v>
      </c>
    </row>
    <row r="5842" spans="1:7" ht="39">
      <c r="A5842" s="371">
        <v>5831</v>
      </c>
      <c r="B5842" s="377">
        <v>6371</v>
      </c>
      <c r="C5842" s="378">
        <f>Matrix!B6373</f>
        <v>0</v>
      </c>
      <c r="D5842" s="425" t="s">
        <v>25813</v>
      </c>
      <c r="E5842" s="429" t="s">
        <v>25819</v>
      </c>
      <c r="F5842" s="381" t="s">
        <v>18219</v>
      </c>
      <c r="G5842" s="382" t="s">
        <v>6233</v>
      </c>
    </row>
    <row r="5843" spans="1:7" ht="39">
      <c r="A5843" s="371">
        <v>5832</v>
      </c>
      <c r="B5843" s="377">
        <v>6373</v>
      </c>
      <c r="C5843" s="378">
        <f>Matrix!B6375</f>
        <v>0</v>
      </c>
      <c r="D5843" s="425" t="s">
        <v>25813</v>
      </c>
      <c r="E5843" s="429" t="s">
        <v>25819</v>
      </c>
      <c r="F5843" s="381" t="s">
        <v>18221</v>
      </c>
      <c r="G5843" s="382" t="s">
        <v>6235</v>
      </c>
    </row>
    <row r="5844" spans="1:7" ht="39">
      <c r="A5844" s="371">
        <v>5833</v>
      </c>
      <c r="B5844" s="377">
        <v>6378</v>
      </c>
      <c r="C5844" s="378">
        <f>Matrix!B6380</f>
        <v>0</v>
      </c>
      <c r="D5844" s="425" t="s">
        <v>25813</v>
      </c>
      <c r="E5844" s="429" t="s">
        <v>25819</v>
      </c>
      <c r="F5844" s="381" t="s">
        <v>18226</v>
      </c>
      <c r="G5844" s="382" t="s">
        <v>6240</v>
      </c>
    </row>
    <row r="5845" spans="1:7" ht="39">
      <c r="A5845" s="371">
        <v>5834</v>
      </c>
      <c r="B5845" s="377">
        <v>6388</v>
      </c>
      <c r="C5845" s="378">
        <f>Matrix!B6390</f>
        <v>0</v>
      </c>
      <c r="D5845" s="425" t="s">
        <v>25813</v>
      </c>
      <c r="E5845" s="429" t="s">
        <v>25819</v>
      </c>
      <c r="F5845" s="381" t="s">
        <v>18236</v>
      </c>
      <c r="G5845" s="382" t="s">
        <v>6250</v>
      </c>
    </row>
    <row r="5846" spans="1:7" ht="39">
      <c r="A5846" s="371">
        <v>5835</v>
      </c>
      <c r="B5846" s="377">
        <v>6397</v>
      </c>
      <c r="C5846" s="378">
        <f>Matrix!B6399</f>
        <v>0</v>
      </c>
      <c r="D5846" s="425" t="s">
        <v>25813</v>
      </c>
      <c r="E5846" s="429" t="s">
        <v>25819</v>
      </c>
      <c r="F5846" s="381" t="s">
        <v>18245</v>
      </c>
      <c r="G5846" s="382" t="s">
        <v>6258</v>
      </c>
    </row>
    <row r="5847" spans="1:7" ht="39">
      <c r="A5847" s="371">
        <v>5836</v>
      </c>
      <c r="B5847" s="377">
        <v>6517</v>
      </c>
      <c r="C5847" s="378">
        <f>Matrix!B6519</f>
        <v>0</v>
      </c>
      <c r="D5847" s="425" t="s">
        <v>25813</v>
      </c>
      <c r="E5847" s="429" t="s">
        <v>25819</v>
      </c>
      <c r="F5847" s="381" t="s">
        <v>18365</v>
      </c>
      <c r="G5847" s="382" t="s">
        <v>6378</v>
      </c>
    </row>
    <row r="5848" spans="1:7" ht="39">
      <c r="A5848" s="371">
        <v>5837</v>
      </c>
      <c r="B5848" s="377">
        <v>6710</v>
      </c>
      <c r="C5848" s="378">
        <f>Matrix!B6712</f>
        <v>0</v>
      </c>
      <c r="D5848" s="425" t="s">
        <v>25813</v>
      </c>
      <c r="E5848" s="429" t="s">
        <v>25819</v>
      </c>
      <c r="F5848" s="381" t="s">
        <v>18558</v>
      </c>
      <c r="G5848" s="382" t="s">
        <v>6571</v>
      </c>
    </row>
    <row r="5849" spans="1:7" ht="39">
      <c r="A5849" s="371">
        <v>5838</v>
      </c>
      <c r="B5849" s="377">
        <v>6769</v>
      </c>
      <c r="C5849" s="378">
        <f>Matrix!B6771</f>
        <v>0</v>
      </c>
      <c r="D5849" s="425" t="s">
        <v>25813</v>
      </c>
      <c r="E5849" s="429" t="s">
        <v>25819</v>
      </c>
      <c r="F5849" s="381" t="s">
        <v>18617</v>
      </c>
      <c r="G5849" s="382" t="s">
        <v>6630</v>
      </c>
    </row>
    <row r="5850" spans="1:7" ht="39">
      <c r="A5850" s="371">
        <v>5839</v>
      </c>
      <c r="B5850" s="377">
        <v>6797</v>
      </c>
      <c r="C5850" s="378">
        <f>Matrix!B6799</f>
        <v>0</v>
      </c>
      <c r="D5850" s="425" t="s">
        <v>25813</v>
      </c>
      <c r="E5850" s="429" t="s">
        <v>25819</v>
      </c>
      <c r="F5850" s="381" t="s">
        <v>18645</v>
      </c>
      <c r="G5850" s="382" t="s">
        <v>6658</v>
      </c>
    </row>
    <row r="5851" spans="1:7" ht="57">
      <c r="A5851" s="371">
        <v>5840</v>
      </c>
      <c r="B5851" s="377">
        <v>6898</v>
      </c>
      <c r="C5851" s="378">
        <f>Matrix!B6900</f>
        <v>0</v>
      </c>
      <c r="D5851" s="425" t="s">
        <v>25813</v>
      </c>
      <c r="E5851" s="429" t="s">
        <v>25819</v>
      </c>
      <c r="F5851" s="381" t="s">
        <v>18746</v>
      </c>
      <c r="G5851" s="382" t="s">
        <v>6759</v>
      </c>
    </row>
    <row r="5852" spans="1:7" ht="39">
      <c r="A5852" s="371">
        <v>5841</v>
      </c>
      <c r="B5852" s="377">
        <v>6909</v>
      </c>
      <c r="C5852" s="378">
        <f>Matrix!B6911</f>
        <v>0</v>
      </c>
      <c r="D5852" s="425" t="s">
        <v>25813</v>
      </c>
      <c r="E5852" s="429" t="s">
        <v>25819</v>
      </c>
      <c r="F5852" s="381" t="s">
        <v>18757</v>
      </c>
      <c r="G5852" s="382" t="s">
        <v>6770</v>
      </c>
    </row>
    <row r="5853" spans="1:7" ht="42.75">
      <c r="A5853" s="371">
        <v>5842</v>
      </c>
      <c r="B5853" s="377">
        <v>6931</v>
      </c>
      <c r="C5853" s="378">
        <f>Matrix!B6933</f>
        <v>0</v>
      </c>
      <c r="D5853" s="425" t="s">
        <v>25813</v>
      </c>
      <c r="E5853" s="429" t="s">
        <v>25819</v>
      </c>
      <c r="F5853" s="381" t="s">
        <v>18779</v>
      </c>
      <c r="G5853" s="382" t="s">
        <v>6792</v>
      </c>
    </row>
    <row r="5854" spans="1:7" ht="42.75">
      <c r="A5854" s="371">
        <v>5843</v>
      </c>
      <c r="B5854" s="377">
        <v>6947</v>
      </c>
      <c r="C5854" s="378">
        <f>Matrix!B6949</f>
        <v>0</v>
      </c>
      <c r="D5854" s="425" t="s">
        <v>25813</v>
      </c>
      <c r="E5854" s="429" t="s">
        <v>25819</v>
      </c>
      <c r="F5854" s="381" t="s">
        <v>18795</v>
      </c>
      <c r="G5854" s="382" t="s">
        <v>6808</v>
      </c>
    </row>
    <row r="5855" spans="1:7" ht="51.75">
      <c r="A5855" s="371">
        <v>5844</v>
      </c>
      <c r="B5855" s="377">
        <v>6949</v>
      </c>
      <c r="C5855" s="378">
        <f>Matrix!B6951</f>
        <v>0</v>
      </c>
      <c r="D5855" s="425" t="s">
        <v>25813</v>
      </c>
      <c r="E5855" s="429" t="s">
        <v>25819</v>
      </c>
      <c r="F5855" s="381" t="s">
        <v>18797</v>
      </c>
      <c r="G5855" s="382" t="s">
        <v>6810</v>
      </c>
    </row>
    <row r="5856" spans="1:7" ht="39">
      <c r="A5856" s="371">
        <v>5845</v>
      </c>
      <c r="B5856" s="377">
        <v>6961</v>
      </c>
      <c r="C5856" s="378">
        <f>Matrix!B6963</f>
        <v>0</v>
      </c>
      <c r="D5856" s="425" t="s">
        <v>25813</v>
      </c>
      <c r="E5856" s="429" t="s">
        <v>25819</v>
      </c>
      <c r="F5856" s="381" t="s">
        <v>18809</v>
      </c>
      <c r="G5856" s="382" t="s">
        <v>6822</v>
      </c>
    </row>
    <row r="5857" spans="1:7" ht="39">
      <c r="A5857" s="371">
        <v>5846</v>
      </c>
      <c r="B5857" s="377">
        <v>6969</v>
      </c>
      <c r="C5857" s="378">
        <f>Matrix!B6971</f>
        <v>0</v>
      </c>
      <c r="D5857" s="425" t="s">
        <v>25813</v>
      </c>
      <c r="E5857" s="429" t="s">
        <v>25819</v>
      </c>
      <c r="F5857" s="381" t="s">
        <v>18817</v>
      </c>
      <c r="G5857" s="382" t="s">
        <v>6830</v>
      </c>
    </row>
    <row r="5858" spans="1:7" ht="39">
      <c r="A5858" s="371">
        <v>5847</v>
      </c>
      <c r="B5858" s="377">
        <v>6980</v>
      </c>
      <c r="C5858" s="378">
        <f>Matrix!B6982</f>
        <v>0</v>
      </c>
      <c r="D5858" s="425" t="s">
        <v>25813</v>
      </c>
      <c r="E5858" s="429" t="s">
        <v>25819</v>
      </c>
      <c r="F5858" s="381" t="s">
        <v>18828</v>
      </c>
      <c r="G5858" s="382" t="s">
        <v>6841</v>
      </c>
    </row>
    <row r="5859" spans="1:7" ht="39">
      <c r="A5859" s="371">
        <v>5848</v>
      </c>
      <c r="B5859" s="377">
        <v>6989</v>
      </c>
      <c r="C5859" s="378">
        <f>Matrix!B6991</f>
        <v>0</v>
      </c>
      <c r="D5859" s="425" t="s">
        <v>25813</v>
      </c>
      <c r="E5859" s="429" t="s">
        <v>25819</v>
      </c>
      <c r="F5859" s="381" t="s">
        <v>18837</v>
      </c>
      <c r="G5859" s="382" t="s">
        <v>6850</v>
      </c>
    </row>
    <row r="5860" spans="1:7" ht="39">
      <c r="A5860" s="371">
        <v>5849</v>
      </c>
      <c r="B5860" s="377">
        <v>6990</v>
      </c>
      <c r="C5860" s="378">
        <f>Matrix!B6992</f>
        <v>0</v>
      </c>
      <c r="D5860" s="425" t="s">
        <v>25813</v>
      </c>
      <c r="E5860" s="429" t="s">
        <v>25819</v>
      </c>
      <c r="F5860" s="381" t="s">
        <v>18838</v>
      </c>
      <c r="G5860" s="382" t="s">
        <v>6851</v>
      </c>
    </row>
    <row r="5861" spans="1:7" ht="39">
      <c r="A5861" s="371">
        <v>5850</v>
      </c>
      <c r="B5861" s="377">
        <v>7033</v>
      </c>
      <c r="C5861" s="378">
        <f>Matrix!B7035</f>
        <v>0</v>
      </c>
      <c r="D5861" s="425" t="s">
        <v>25813</v>
      </c>
      <c r="E5861" s="429" t="s">
        <v>25819</v>
      </c>
      <c r="F5861" s="381" t="s">
        <v>18881</v>
      </c>
      <c r="G5861" s="382" t="s">
        <v>6894</v>
      </c>
    </row>
    <row r="5862" spans="1:7" ht="39">
      <c r="A5862" s="371">
        <v>5851</v>
      </c>
      <c r="B5862" s="377">
        <v>7049</v>
      </c>
      <c r="C5862" s="378">
        <f>Matrix!B7051</f>
        <v>0</v>
      </c>
      <c r="D5862" s="425" t="s">
        <v>25813</v>
      </c>
      <c r="E5862" s="429" t="s">
        <v>25819</v>
      </c>
      <c r="F5862" s="381" t="s">
        <v>18897</v>
      </c>
      <c r="G5862" s="382" t="s">
        <v>6910</v>
      </c>
    </row>
    <row r="5863" spans="1:7" ht="39">
      <c r="A5863" s="371">
        <v>5852</v>
      </c>
      <c r="B5863" s="377">
        <v>7057</v>
      </c>
      <c r="C5863" s="378">
        <f>Matrix!B7059</f>
        <v>0</v>
      </c>
      <c r="D5863" s="425" t="s">
        <v>25813</v>
      </c>
      <c r="E5863" s="429" t="s">
        <v>25819</v>
      </c>
      <c r="F5863" s="381" t="s">
        <v>18905</v>
      </c>
      <c r="G5863" s="382" t="s">
        <v>6918</v>
      </c>
    </row>
    <row r="5864" spans="1:7" ht="39">
      <c r="A5864" s="371">
        <v>5853</v>
      </c>
      <c r="B5864" s="377">
        <v>7075</v>
      </c>
      <c r="C5864" s="378">
        <f>Matrix!B7077</f>
        <v>0</v>
      </c>
      <c r="D5864" s="425" t="s">
        <v>25813</v>
      </c>
      <c r="E5864" s="429" t="s">
        <v>25819</v>
      </c>
      <c r="F5864" s="381" t="s">
        <v>18923</v>
      </c>
      <c r="G5864" s="382" t="s">
        <v>6936</v>
      </c>
    </row>
    <row r="5865" spans="1:7" ht="39">
      <c r="A5865" s="371">
        <v>5854</v>
      </c>
      <c r="B5865" s="377">
        <v>7083</v>
      </c>
      <c r="C5865" s="378">
        <f>Matrix!B7085</f>
        <v>0</v>
      </c>
      <c r="D5865" s="425" t="s">
        <v>25813</v>
      </c>
      <c r="E5865" s="429" t="s">
        <v>25819</v>
      </c>
      <c r="F5865" s="381" t="s">
        <v>18931</v>
      </c>
      <c r="G5865" s="382" t="s">
        <v>6944</v>
      </c>
    </row>
    <row r="5866" spans="1:7" ht="51.75">
      <c r="A5866" s="371">
        <v>5855</v>
      </c>
      <c r="B5866" s="377">
        <v>7151</v>
      </c>
      <c r="C5866" s="378">
        <f>Matrix!B7153</f>
        <v>0</v>
      </c>
      <c r="D5866" s="425" t="s">
        <v>25813</v>
      </c>
      <c r="E5866" s="429" t="s">
        <v>25819</v>
      </c>
      <c r="F5866" s="381" t="s">
        <v>18999</v>
      </c>
      <c r="G5866" s="382" t="s">
        <v>7011</v>
      </c>
    </row>
    <row r="5867" spans="1:7" ht="39">
      <c r="A5867" s="371">
        <v>5856</v>
      </c>
      <c r="B5867" s="377">
        <v>7250</v>
      </c>
      <c r="C5867" s="378">
        <f>Matrix!B7252</f>
        <v>0</v>
      </c>
      <c r="D5867" s="425" t="s">
        <v>25813</v>
      </c>
      <c r="E5867" s="429" t="s">
        <v>25819</v>
      </c>
      <c r="F5867" s="381" t="s">
        <v>19098</v>
      </c>
      <c r="G5867" s="382" t="s">
        <v>7110</v>
      </c>
    </row>
    <row r="5868" spans="1:7" ht="39">
      <c r="A5868" s="371">
        <v>5857</v>
      </c>
      <c r="B5868" s="377">
        <v>7265</v>
      </c>
      <c r="C5868" s="378">
        <f>Matrix!B7267</f>
        <v>0</v>
      </c>
      <c r="D5868" s="425" t="s">
        <v>25813</v>
      </c>
      <c r="E5868" s="429" t="s">
        <v>25819</v>
      </c>
      <c r="F5868" s="381" t="s">
        <v>19113</v>
      </c>
      <c r="G5868" s="382" t="s">
        <v>7125</v>
      </c>
    </row>
    <row r="5869" spans="1:7" ht="39">
      <c r="A5869" s="371">
        <v>5858</v>
      </c>
      <c r="B5869" s="377">
        <v>7281</v>
      </c>
      <c r="C5869" s="378">
        <f>Matrix!B7283</f>
        <v>0</v>
      </c>
      <c r="D5869" s="425" t="s">
        <v>25813</v>
      </c>
      <c r="E5869" s="429" t="s">
        <v>25819</v>
      </c>
      <c r="F5869" s="381" t="s">
        <v>19129</v>
      </c>
      <c r="G5869" s="382" t="s">
        <v>7141</v>
      </c>
    </row>
    <row r="5870" spans="1:7" ht="39">
      <c r="A5870" s="371">
        <v>5859</v>
      </c>
      <c r="B5870" s="377">
        <v>7449</v>
      </c>
      <c r="C5870" s="378">
        <f>Matrix!B7451</f>
        <v>0</v>
      </c>
      <c r="D5870" s="425" t="s">
        <v>25813</v>
      </c>
      <c r="E5870" s="429" t="s">
        <v>25819</v>
      </c>
      <c r="F5870" s="381" t="s">
        <v>19297</v>
      </c>
      <c r="G5870" s="382" t="s">
        <v>7309</v>
      </c>
    </row>
    <row r="5871" spans="1:7" ht="42.75">
      <c r="A5871" s="371">
        <v>5860</v>
      </c>
      <c r="B5871" s="377">
        <v>7457</v>
      </c>
      <c r="C5871" s="378">
        <f>Matrix!B7459</f>
        <v>0</v>
      </c>
      <c r="D5871" s="425" t="s">
        <v>25813</v>
      </c>
      <c r="E5871" s="429" t="s">
        <v>25819</v>
      </c>
      <c r="F5871" s="381" t="s">
        <v>19305</v>
      </c>
      <c r="G5871" s="382" t="s">
        <v>7317</v>
      </c>
    </row>
    <row r="5872" spans="1:7" ht="39">
      <c r="A5872" s="371">
        <v>5861</v>
      </c>
      <c r="B5872" s="377">
        <v>7458</v>
      </c>
      <c r="C5872" s="378">
        <f>Matrix!B7460</f>
        <v>0</v>
      </c>
      <c r="D5872" s="425" t="s">
        <v>25813</v>
      </c>
      <c r="E5872" s="429" t="s">
        <v>25819</v>
      </c>
      <c r="F5872" s="381" t="s">
        <v>19306</v>
      </c>
      <c r="G5872" s="382" t="s">
        <v>7318</v>
      </c>
    </row>
    <row r="5873" spans="1:7" ht="39">
      <c r="A5873" s="371">
        <v>5862</v>
      </c>
      <c r="B5873" s="377">
        <v>7461</v>
      </c>
      <c r="C5873" s="378">
        <f>Matrix!B7463</f>
        <v>0</v>
      </c>
      <c r="D5873" s="425" t="s">
        <v>25813</v>
      </c>
      <c r="E5873" s="429" t="s">
        <v>25819</v>
      </c>
      <c r="F5873" s="381" t="s">
        <v>19309</v>
      </c>
      <c r="G5873" s="382" t="s">
        <v>7321</v>
      </c>
    </row>
    <row r="5874" spans="1:7" ht="39">
      <c r="A5874" s="371">
        <v>5863</v>
      </c>
      <c r="B5874" s="377">
        <v>7465</v>
      </c>
      <c r="C5874" s="378">
        <f>Matrix!B7467</f>
        <v>0</v>
      </c>
      <c r="D5874" s="425" t="s">
        <v>25813</v>
      </c>
      <c r="E5874" s="429" t="s">
        <v>25819</v>
      </c>
      <c r="F5874" s="381" t="s">
        <v>19313</v>
      </c>
      <c r="G5874" s="382" t="s">
        <v>7325</v>
      </c>
    </row>
    <row r="5875" spans="1:7" ht="39">
      <c r="A5875" s="371">
        <v>5864</v>
      </c>
      <c r="B5875" s="377">
        <v>7474</v>
      </c>
      <c r="C5875" s="378">
        <f>Matrix!B7476</f>
        <v>0</v>
      </c>
      <c r="D5875" s="425" t="s">
        <v>25813</v>
      </c>
      <c r="E5875" s="429" t="s">
        <v>25819</v>
      </c>
      <c r="F5875" s="381" t="s">
        <v>19322</v>
      </c>
      <c r="G5875" s="382" t="s">
        <v>7334</v>
      </c>
    </row>
    <row r="5876" spans="1:7" ht="42.75">
      <c r="A5876" s="371">
        <v>5865</v>
      </c>
      <c r="B5876" s="377">
        <v>7476</v>
      </c>
      <c r="C5876" s="378">
        <f>Matrix!B7478</f>
        <v>0</v>
      </c>
      <c r="D5876" s="425" t="s">
        <v>25813</v>
      </c>
      <c r="E5876" s="429" t="s">
        <v>25819</v>
      </c>
      <c r="F5876" s="381" t="s">
        <v>19324</v>
      </c>
      <c r="G5876" s="382" t="s">
        <v>7336</v>
      </c>
    </row>
    <row r="5877" spans="1:7" ht="39">
      <c r="A5877" s="371">
        <v>5866</v>
      </c>
      <c r="B5877" s="377">
        <v>7485</v>
      </c>
      <c r="C5877" s="378">
        <f>Matrix!B7487</f>
        <v>0</v>
      </c>
      <c r="D5877" s="425" t="s">
        <v>25813</v>
      </c>
      <c r="E5877" s="429" t="s">
        <v>25819</v>
      </c>
      <c r="F5877" s="381" t="s">
        <v>19333</v>
      </c>
      <c r="G5877" s="382" t="s">
        <v>7345</v>
      </c>
    </row>
    <row r="5878" spans="1:7" ht="39">
      <c r="A5878" s="371">
        <v>5867</v>
      </c>
      <c r="B5878" s="377">
        <v>7500</v>
      </c>
      <c r="C5878" s="378">
        <f>Matrix!B7502</f>
        <v>0</v>
      </c>
      <c r="D5878" s="425" t="s">
        <v>25813</v>
      </c>
      <c r="E5878" s="429" t="s">
        <v>25819</v>
      </c>
      <c r="F5878" s="381" t="s">
        <v>19348</v>
      </c>
      <c r="G5878" s="382" t="s">
        <v>7360</v>
      </c>
    </row>
    <row r="5879" spans="1:7" ht="39">
      <c r="A5879" s="371">
        <v>5868</v>
      </c>
      <c r="B5879" s="377">
        <v>7507</v>
      </c>
      <c r="C5879" s="378">
        <f>Matrix!B7509</f>
        <v>0</v>
      </c>
      <c r="D5879" s="425" t="s">
        <v>25813</v>
      </c>
      <c r="E5879" s="429" t="s">
        <v>25819</v>
      </c>
      <c r="F5879" s="381" t="s">
        <v>19355</v>
      </c>
      <c r="G5879" s="382" t="s">
        <v>7367</v>
      </c>
    </row>
    <row r="5880" spans="1:7" ht="39">
      <c r="A5880" s="371">
        <v>5869</v>
      </c>
      <c r="B5880" s="377">
        <v>7508</v>
      </c>
      <c r="C5880" s="378">
        <f>Matrix!B7510</f>
        <v>0</v>
      </c>
      <c r="D5880" s="425" t="s">
        <v>25813</v>
      </c>
      <c r="E5880" s="429" t="s">
        <v>25819</v>
      </c>
      <c r="F5880" s="381" t="s">
        <v>19356</v>
      </c>
      <c r="G5880" s="382" t="s">
        <v>7368</v>
      </c>
    </row>
    <row r="5881" spans="1:7" ht="42.75">
      <c r="A5881" s="371">
        <v>5870</v>
      </c>
      <c r="B5881" s="377">
        <v>7517</v>
      </c>
      <c r="C5881" s="378">
        <f>Matrix!B7519</f>
        <v>0</v>
      </c>
      <c r="D5881" s="425" t="s">
        <v>25813</v>
      </c>
      <c r="E5881" s="429" t="s">
        <v>25819</v>
      </c>
      <c r="F5881" s="381" t="s">
        <v>19365</v>
      </c>
      <c r="G5881" s="382" t="s">
        <v>7377</v>
      </c>
    </row>
    <row r="5882" spans="1:7" ht="39">
      <c r="A5882" s="371">
        <v>5871</v>
      </c>
      <c r="B5882" s="377">
        <v>7519</v>
      </c>
      <c r="C5882" s="378">
        <f>Matrix!B7521</f>
        <v>0</v>
      </c>
      <c r="D5882" s="425" t="s">
        <v>25813</v>
      </c>
      <c r="E5882" s="429" t="s">
        <v>25819</v>
      </c>
      <c r="F5882" s="381" t="s">
        <v>19367</v>
      </c>
      <c r="G5882" s="382" t="s">
        <v>7379</v>
      </c>
    </row>
    <row r="5883" spans="1:7" ht="42.75">
      <c r="A5883" s="371">
        <v>5872</v>
      </c>
      <c r="B5883" s="377">
        <v>7520</v>
      </c>
      <c r="C5883" s="378">
        <f>Matrix!B7522</f>
        <v>0</v>
      </c>
      <c r="D5883" s="425" t="s">
        <v>25813</v>
      </c>
      <c r="E5883" s="429" t="s">
        <v>25819</v>
      </c>
      <c r="F5883" s="381" t="s">
        <v>19368</v>
      </c>
      <c r="G5883" s="382" t="s">
        <v>7380</v>
      </c>
    </row>
    <row r="5884" spans="1:7" ht="39">
      <c r="A5884" s="371">
        <v>5873</v>
      </c>
      <c r="B5884" s="377">
        <v>7530</v>
      </c>
      <c r="C5884" s="378">
        <f>Matrix!B7532</f>
        <v>0</v>
      </c>
      <c r="D5884" s="425" t="s">
        <v>25813</v>
      </c>
      <c r="E5884" s="429" t="s">
        <v>25819</v>
      </c>
      <c r="F5884" s="381" t="s">
        <v>19378</v>
      </c>
      <c r="G5884" s="382" t="s">
        <v>7390</v>
      </c>
    </row>
    <row r="5885" spans="1:7" ht="39">
      <c r="A5885" s="371">
        <v>5874</v>
      </c>
      <c r="B5885" s="377">
        <v>7726</v>
      </c>
      <c r="C5885" s="378">
        <f>Matrix!B7728</f>
        <v>0</v>
      </c>
      <c r="D5885" s="425" t="s">
        <v>25813</v>
      </c>
      <c r="E5885" s="429" t="s">
        <v>25819</v>
      </c>
      <c r="F5885" s="381" t="s">
        <v>19573</v>
      </c>
      <c r="G5885" s="382" t="s">
        <v>7586</v>
      </c>
    </row>
    <row r="5886" spans="1:7" ht="39">
      <c r="A5886" s="371">
        <v>5875</v>
      </c>
      <c r="B5886" s="377">
        <v>7790</v>
      </c>
      <c r="C5886" s="378">
        <f>Matrix!B7792</f>
        <v>0</v>
      </c>
      <c r="D5886" s="425" t="s">
        <v>25813</v>
      </c>
      <c r="E5886" s="429" t="s">
        <v>25819</v>
      </c>
      <c r="F5886" s="381" t="s">
        <v>19637</v>
      </c>
      <c r="G5886" s="382" t="s">
        <v>7650</v>
      </c>
    </row>
    <row r="5887" spans="1:7" ht="39">
      <c r="A5887" s="371">
        <v>5876</v>
      </c>
      <c r="B5887" s="377">
        <v>7791</v>
      </c>
      <c r="C5887" s="378">
        <f>Matrix!B7793</f>
        <v>0</v>
      </c>
      <c r="D5887" s="425" t="s">
        <v>25813</v>
      </c>
      <c r="E5887" s="429" t="s">
        <v>25819</v>
      </c>
      <c r="F5887" s="381" t="s">
        <v>19638</v>
      </c>
      <c r="G5887" s="382" t="s">
        <v>7651</v>
      </c>
    </row>
    <row r="5888" spans="1:7" ht="39">
      <c r="A5888" s="371">
        <v>5877</v>
      </c>
      <c r="B5888" s="377">
        <v>7820</v>
      </c>
      <c r="C5888" s="378">
        <f>Matrix!B7822</f>
        <v>0</v>
      </c>
      <c r="D5888" s="425" t="s">
        <v>25813</v>
      </c>
      <c r="E5888" s="429" t="s">
        <v>25819</v>
      </c>
      <c r="F5888" s="381" t="s">
        <v>19667</v>
      </c>
      <c r="G5888" s="382" t="s">
        <v>7680</v>
      </c>
    </row>
    <row r="5889" spans="1:7" ht="39">
      <c r="A5889" s="371">
        <v>5878</v>
      </c>
      <c r="B5889" s="377">
        <v>7821</v>
      </c>
      <c r="C5889" s="378">
        <f>Matrix!B7823</f>
        <v>0</v>
      </c>
      <c r="D5889" s="425" t="s">
        <v>25813</v>
      </c>
      <c r="E5889" s="429" t="s">
        <v>25819</v>
      </c>
      <c r="F5889" s="381" t="s">
        <v>19668</v>
      </c>
      <c r="G5889" s="382" t="s">
        <v>7681</v>
      </c>
    </row>
    <row r="5890" spans="1:7" ht="39">
      <c r="A5890" s="371">
        <v>5879</v>
      </c>
      <c r="B5890" s="377">
        <v>7830</v>
      </c>
      <c r="C5890" s="378">
        <f>Matrix!B7832</f>
        <v>0</v>
      </c>
      <c r="D5890" s="425" t="s">
        <v>25813</v>
      </c>
      <c r="E5890" s="429" t="s">
        <v>25819</v>
      </c>
      <c r="F5890" s="381" t="s">
        <v>19677</v>
      </c>
      <c r="G5890" s="382" t="s">
        <v>7690</v>
      </c>
    </row>
    <row r="5891" spans="1:7" ht="39">
      <c r="A5891" s="371">
        <v>5880</v>
      </c>
      <c r="B5891" s="377">
        <v>7839</v>
      </c>
      <c r="C5891" s="378">
        <f>Matrix!B7841</f>
        <v>0</v>
      </c>
      <c r="D5891" s="425" t="s">
        <v>25813</v>
      </c>
      <c r="E5891" s="429" t="s">
        <v>25819</v>
      </c>
      <c r="F5891" s="381" t="s">
        <v>19686</v>
      </c>
      <c r="G5891" s="382" t="s">
        <v>7699</v>
      </c>
    </row>
    <row r="5892" spans="1:7" ht="39">
      <c r="A5892" s="371">
        <v>5881</v>
      </c>
      <c r="B5892" s="377">
        <v>7845</v>
      </c>
      <c r="C5892" s="378">
        <f>Matrix!B7847</f>
        <v>0</v>
      </c>
      <c r="D5892" s="425" t="s">
        <v>25813</v>
      </c>
      <c r="E5892" s="429" t="s">
        <v>25819</v>
      </c>
      <c r="F5892" s="381" t="s">
        <v>19692</v>
      </c>
      <c r="G5892" s="382" t="s">
        <v>7705</v>
      </c>
    </row>
    <row r="5893" spans="1:7" ht="39">
      <c r="A5893" s="371">
        <v>5882</v>
      </c>
      <c r="B5893" s="377">
        <v>8138</v>
      </c>
      <c r="C5893" s="378">
        <f>Matrix!B8140</f>
        <v>0</v>
      </c>
      <c r="D5893" s="425" t="s">
        <v>25813</v>
      </c>
      <c r="E5893" s="429" t="s">
        <v>25819</v>
      </c>
      <c r="F5893" s="381" t="s">
        <v>19968</v>
      </c>
      <c r="G5893" s="382" t="s">
        <v>7998</v>
      </c>
    </row>
    <row r="5894" spans="1:7" ht="39">
      <c r="A5894" s="371">
        <v>5883</v>
      </c>
      <c r="B5894" s="377">
        <v>8139</v>
      </c>
      <c r="C5894" s="378">
        <f>Matrix!B8141</f>
        <v>0</v>
      </c>
      <c r="D5894" s="425" t="s">
        <v>25813</v>
      </c>
      <c r="E5894" s="429" t="s">
        <v>25819</v>
      </c>
      <c r="F5894" s="381" t="s">
        <v>19969</v>
      </c>
      <c r="G5894" s="382" t="s">
        <v>7999</v>
      </c>
    </row>
    <row r="5895" spans="1:7" ht="39">
      <c r="A5895" s="371">
        <v>5884</v>
      </c>
      <c r="B5895" s="377">
        <v>8140</v>
      </c>
      <c r="C5895" s="378">
        <f>Matrix!B8142</f>
        <v>0</v>
      </c>
      <c r="D5895" s="425" t="s">
        <v>25813</v>
      </c>
      <c r="E5895" s="429" t="s">
        <v>25819</v>
      </c>
      <c r="F5895" s="381" t="s">
        <v>19970</v>
      </c>
      <c r="G5895" s="382" t="s">
        <v>8000</v>
      </c>
    </row>
    <row r="5896" spans="1:7" ht="39">
      <c r="A5896" s="371">
        <v>5885</v>
      </c>
      <c r="B5896" s="377">
        <v>8141</v>
      </c>
      <c r="C5896" s="378">
        <f>Matrix!B8143</f>
        <v>0</v>
      </c>
      <c r="D5896" s="425" t="s">
        <v>25813</v>
      </c>
      <c r="E5896" s="429" t="s">
        <v>25819</v>
      </c>
      <c r="F5896" s="381" t="s">
        <v>19971</v>
      </c>
      <c r="G5896" s="382" t="s">
        <v>8001</v>
      </c>
    </row>
    <row r="5897" spans="1:7" ht="39">
      <c r="A5897" s="371">
        <v>5886</v>
      </c>
      <c r="B5897" s="377">
        <v>8142</v>
      </c>
      <c r="C5897" s="378">
        <f>Matrix!B8144</f>
        <v>0</v>
      </c>
      <c r="D5897" s="425" t="s">
        <v>25813</v>
      </c>
      <c r="E5897" s="429" t="s">
        <v>25819</v>
      </c>
      <c r="F5897" s="381" t="s">
        <v>19972</v>
      </c>
      <c r="G5897" s="382" t="s">
        <v>8002</v>
      </c>
    </row>
    <row r="5898" spans="1:7" ht="39">
      <c r="A5898" s="371">
        <v>5887</v>
      </c>
      <c r="B5898" s="377">
        <v>8143</v>
      </c>
      <c r="C5898" s="378">
        <f>Matrix!B8145</f>
        <v>0</v>
      </c>
      <c r="D5898" s="425" t="s">
        <v>25813</v>
      </c>
      <c r="E5898" s="429" t="s">
        <v>25819</v>
      </c>
      <c r="F5898" s="381" t="s">
        <v>19973</v>
      </c>
      <c r="G5898" s="382" t="s">
        <v>8003</v>
      </c>
    </row>
    <row r="5899" spans="1:7" ht="39">
      <c r="A5899" s="371">
        <v>5888</v>
      </c>
      <c r="B5899" s="377">
        <v>8144</v>
      </c>
      <c r="C5899" s="378">
        <f>Matrix!B8146</f>
        <v>0</v>
      </c>
      <c r="D5899" s="425" t="s">
        <v>25813</v>
      </c>
      <c r="E5899" s="429" t="s">
        <v>25819</v>
      </c>
      <c r="F5899" s="381" t="s">
        <v>19974</v>
      </c>
      <c r="G5899" s="382" t="s">
        <v>8004</v>
      </c>
    </row>
    <row r="5900" spans="1:7" ht="39">
      <c r="A5900" s="371">
        <v>5889</v>
      </c>
      <c r="B5900" s="377">
        <v>8145</v>
      </c>
      <c r="C5900" s="378">
        <f>Matrix!B8147</f>
        <v>0</v>
      </c>
      <c r="D5900" s="425" t="s">
        <v>25813</v>
      </c>
      <c r="E5900" s="429" t="s">
        <v>25819</v>
      </c>
      <c r="F5900" s="381" t="s">
        <v>19975</v>
      </c>
      <c r="G5900" s="382" t="s">
        <v>8005</v>
      </c>
    </row>
    <row r="5901" spans="1:7" ht="39">
      <c r="A5901" s="371">
        <v>5890</v>
      </c>
      <c r="B5901" s="377">
        <v>8146</v>
      </c>
      <c r="C5901" s="378">
        <f>Matrix!B8148</f>
        <v>0</v>
      </c>
      <c r="D5901" s="425" t="s">
        <v>25813</v>
      </c>
      <c r="E5901" s="429" t="s">
        <v>25819</v>
      </c>
      <c r="F5901" s="381" t="s">
        <v>19976</v>
      </c>
      <c r="G5901" s="382" t="s">
        <v>8006</v>
      </c>
    </row>
    <row r="5902" spans="1:7" ht="39">
      <c r="A5902" s="371">
        <v>5891</v>
      </c>
      <c r="B5902" s="377">
        <v>8147</v>
      </c>
      <c r="C5902" s="378">
        <f>Matrix!B8149</f>
        <v>0</v>
      </c>
      <c r="D5902" s="425" t="s">
        <v>25813</v>
      </c>
      <c r="E5902" s="429" t="s">
        <v>25819</v>
      </c>
      <c r="F5902" s="381" t="s">
        <v>19977</v>
      </c>
      <c r="G5902" s="382" t="s">
        <v>8007</v>
      </c>
    </row>
    <row r="5903" spans="1:7" ht="39">
      <c r="A5903" s="371">
        <v>5892</v>
      </c>
      <c r="B5903" s="377">
        <v>8148</v>
      </c>
      <c r="C5903" s="378">
        <f>Matrix!B8150</f>
        <v>0</v>
      </c>
      <c r="D5903" s="425" t="s">
        <v>25813</v>
      </c>
      <c r="E5903" s="429" t="s">
        <v>25819</v>
      </c>
      <c r="F5903" s="381" t="s">
        <v>19978</v>
      </c>
      <c r="G5903" s="382" t="s">
        <v>8008</v>
      </c>
    </row>
    <row r="5904" spans="1:7" ht="39">
      <c r="A5904" s="371">
        <v>5893</v>
      </c>
      <c r="B5904" s="377">
        <v>8150</v>
      </c>
      <c r="C5904" s="378">
        <f>Matrix!B8152</f>
        <v>0</v>
      </c>
      <c r="D5904" s="425" t="s">
        <v>25813</v>
      </c>
      <c r="E5904" s="429" t="s">
        <v>25819</v>
      </c>
      <c r="F5904" s="381" t="s">
        <v>19980</v>
      </c>
      <c r="G5904" s="382" t="s">
        <v>8010</v>
      </c>
    </row>
    <row r="5905" spans="1:7" ht="39">
      <c r="A5905" s="371">
        <v>5894</v>
      </c>
      <c r="B5905" s="377">
        <v>8151</v>
      </c>
      <c r="C5905" s="378">
        <f>Matrix!B8153</f>
        <v>0</v>
      </c>
      <c r="D5905" s="425" t="s">
        <v>25813</v>
      </c>
      <c r="E5905" s="429" t="s">
        <v>25819</v>
      </c>
      <c r="F5905" s="381" t="s">
        <v>19981</v>
      </c>
      <c r="G5905" s="382" t="s">
        <v>8011</v>
      </c>
    </row>
    <row r="5906" spans="1:7" ht="39">
      <c r="A5906" s="371">
        <v>5895</v>
      </c>
      <c r="B5906" s="377">
        <v>8152</v>
      </c>
      <c r="C5906" s="378">
        <f>Matrix!B8154</f>
        <v>0</v>
      </c>
      <c r="D5906" s="425" t="s">
        <v>25813</v>
      </c>
      <c r="E5906" s="429" t="s">
        <v>25819</v>
      </c>
      <c r="F5906" s="381" t="s">
        <v>19982</v>
      </c>
      <c r="G5906" s="382" t="s">
        <v>8012</v>
      </c>
    </row>
    <row r="5907" spans="1:7" ht="39">
      <c r="A5907" s="371">
        <v>5896</v>
      </c>
      <c r="B5907" s="377">
        <v>8153</v>
      </c>
      <c r="C5907" s="378">
        <f>Matrix!B8155</f>
        <v>0</v>
      </c>
      <c r="D5907" s="425" t="s">
        <v>25813</v>
      </c>
      <c r="E5907" s="429" t="s">
        <v>25819</v>
      </c>
      <c r="F5907" s="381" t="s">
        <v>19983</v>
      </c>
      <c r="G5907" s="382" t="s">
        <v>8013</v>
      </c>
    </row>
    <row r="5908" spans="1:7" ht="39">
      <c r="A5908" s="371">
        <v>5897</v>
      </c>
      <c r="B5908" s="377">
        <v>8154</v>
      </c>
      <c r="C5908" s="378">
        <f>Matrix!B8156</f>
        <v>0</v>
      </c>
      <c r="D5908" s="425" t="s">
        <v>25813</v>
      </c>
      <c r="E5908" s="429" t="s">
        <v>25819</v>
      </c>
      <c r="F5908" s="381" t="s">
        <v>19984</v>
      </c>
      <c r="G5908" s="382" t="s">
        <v>8014</v>
      </c>
    </row>
    <row r="5909" spans="1:7" ht="39">
      <c r="A5909" s="371">
        <v>5898</v>
      </c>
      <c r="B5909" s="377">
        <v>8155</v>
      </c>
      <c r="C5909" s="378">
        <f>Matrix!B8157</f>
        <v>0</v>
      </c>
      <c r="D5909" s="425" t="s">
        <v>25813</v>
      </c>
      <c r="E5909" s="429" t="s">
        <v>25819</v>
      </c>
      <c r="F5909" s="381" t="s">
        <v>19985</v>
      </c>
      <c r="G5909" s="382" t="s">
        <v>8015</v>
      </c>
    </row>
    <row r="5910" spans="1:7" ht="39">
      <c r="A5910" s="371">
        <v>5899</v>
      </c>
      <c r="B5910" s="377">
        <v>8156</v>
      </c>
      <c r="C5910" s="378">
        <f>Matrix!B8158</f>
        <v>0</v>
      </c>
      <c r="D5910" s="425" t="s">
        <v>25813</v>
      </c>
      <c r="E5910" s="429" t="s">
        <v>25819</v>
      </c>
      <c r="F5910" s="381" t="s">
        <v>19986</v>
      </c>
      <c r="G5910" s="382" t="s">
        <v>8016</v>
      </c>
    </row>
    <row r="5911" spans="1:7" ht="39">
      <c r="A5911" s="371">
        <v>5900</v>
      </c>
      <c r="B5911" s="377">
        <v>8157</v>
      </c>
      <c r="C5911" s="378">
        <f>Matrix!B8159</f>
        <v>0</v>
      </c>
      <c r="D5911" s="425" t="s">
        <v>25813</v>
      </c>
      <c r="E5911" s="429" t="s">
        <v>25819</v>
      </c>
      <c r="F5911" s="381" t="s">
        <v>19987</v>
      </c>
      <c r="G5911" s="382" t="s">
        <v>8017</v>
      </c>
    </row>
    <row r="5912" spans="1:7" ht="39">
      <c r="A5912" s="371">
        <v>5901</v>
      </c>
      <c r="B5912" s="377">
        <v>8158</v>
      </c>
      <c r="C5912" s="378">
        <f>Matrix!B8160</f>
        <v>0</v>
      </c>
      <c r="D5912" s="425" t="s">
        <v>25813</v>
      </c>
      <c r="E5912" s="429" t="s">
        <v>25819</v>
      </c>
      <c r="F5912" s="381" t="s">
        <v>19988</v>
      </c>
      <c r="G5912" s="382" t="s">
        <v>8018</v>
      </c>
    </row>
    <row r="5913" spans="1:7" ht="39">
      <c r="A5913" s="371">
        <v>5902</v>
      </c>
      <c r="B5913" s="377">
        <v>8159</v>
      </c>
      <c r="C5913" s="378">
        <f>Matrix!B8161</f>
        <v>0</v>
      </c>
      <c r="D5913" s="425" t="s">
        <v>25813</v>
      </c>
      <c r="E5913" s="429" t="s">
        <v>25819</v>
      </c>
      <c r="F5913" s="381" t="s">
        <v>19989</v>
      </c>
      <c r="G5913" s="382" t="s">
        <v>8019</v>
      </c>
    </row>
    <row r="5914" spans="1:7" ht="39">
      <c r="A5914" s="371">
        <v>5903</v>
      </c>
      <c r="B5914" s="377">
        <v>8160</v>
      </c>
      <c r="C5914" s="378">
        <f>Matrix!B8162</f>
        <v>0</v>
      </c>
      <c r="D5914" s="425" t="s">
        <v>25813</v>
      </c>
      <c r="E5914" s="429" t="s">
        <v>25819</v>
      </c>
      <c r="F5914" s="381" t="s">
        <v>19990</v>
      </c>
      <c r="G5914" s="382" t="s">
        <v>8020</v>
      </c>
    </row>
    <row r="5915" spans="1:7" ht="39">
      <c r="A5915" s="371">
        <v>5904</v>
      </c>
      <c r="B5915" s="377">
        <v>8161</v>
      </c>
      <c r="C5915" s="378">
        <f>Matrix!B8163</f>
        <v>0</v>
      </c>
      <c r="D5915" s="425" t="s">
        <v>25813</v>
      </c>
      <c r="E5915" s="429" t="s">
        <v>25819</v>
      </c>
      <c r="F5915" s="381" t="s">
        <v>19991</v>
      </c>
      <c r="G5915" s="382" t="s">
        <v>8021</v>
      </c>
    </row>
    <row r="5916" spans="1:7" ht="39">
      <c r="A5916" s="371">
        <v>5905</v>
      </c>
      <c r="B5916" s="377">
        <v>8162</v>
      </c>
      <c r="C5916" s="378">
        <f>Matrix!B8164</f>
        <v>0</v>
      </c>
      <c r="D5916" s="425" t="s">
        <v>25813</v>
      </c>
      <c r="E5916" s="429" t="s">
        <v>25819</v>
      </c>
      <c r="F5916" s="381" t="s">
        <v>19992</v>
      </c>
      <c r="G5916" s="382" t="s">
        <v>8022</v>
      </c>
    </row>
    <row r="5917" spans="1:7" ht="39">
      <c r="A5917" s="371">
        <v>5906</v>
      </c>
      <c r="B5917" s="377">
        <v>8163</v>
      </c>
      <c r="C5917" s="378">
        <f>Matrix!B8165</f>
        <v>0</v>
      </c>
      <c r="D5917" s="425" t="s">
        <v>25813</v>
      </c>
      <c r="E5917" s="429" t="s">
        <v>25819</v>
      </c>
      <c r="F5917" s="381" t="s">
        <v>19993</v>
      </c>
      <c r="G5917" s="382" t="s">
        <v>8023</v>
      </c>
    </row>
    <row r="5918" spans="1:7" ht="39">
      <c r="A5918" s="371">
        <v>5907</v>
      </c>
      <c r="B5918" s="377">
        <v>8164</v>
      </c>
      <c r="C5918" s="378">
        <f>Matrix!B8166</f>
        <v>0</v>
      </c>
      <c r="D5918" s="425" t="s">
        <v>25813</v>
      </c>
      <c r="E5918" s="429" t="s">
        <v>25819</v>
      </c>
      <c r="F5918" s="381" t="s">
        <v>19994</v>
      </c>
      <c r="G5918" s="382" t="s">
        <v>8024</v>
      </c>
    </row>
    <row r="5919" spans="1:7" ht="39">
      <c r="A5919" s="371">
        <v>5908</v>
      </c>
      <c r="B5919" s="377">
        <v>8165</v>
      </c>
      <c r="C5919" s="378">
        <f>Matrix!B8167</f>
        <v>0</v>
      </c>
      <c r="D5919" s="425" t="s">
        <v>25813</v>
      </c>
      <c r="E5919" s="429" t="s">
        <v>25819</v>
      </c>
      <c r="F5919" s="381" t="s">
        <v>19995</v>
      </c>
      <c r="G5919" s="382" t="s">
        <v>8025</v>
      </c>
    </row>
    <row r="5920" spans="1:7" ht="39">
      <c r="A5920" s="371">
        <v>5909</v>
      </c>
      <c r="B5920" s="377">
        <v>8166</v>
      </c>
      <c r="C5920" s="378">
        <f>Matrix!B8168</f>
        <v>0</v>
      </c>
      <c r="D5920" s="425" t="s">
        <v>25813</v>
      </c>
      <c r="E5920" s="429" t="s">
        <v>25819</v>
      </c>
      <c r="F5920" s="381" t="s">
        <v>19996</v>
      </c>
      <c r="G5920" s="382" t="s">
        <v>8026</v>
      </c>
    </row>
    <row r="5921" spans="1:7" ht="39">
      <c r="A5921" s="371">
        <v>5910</v>
      </c>
      <c r="B5921" s="377">
        <v>8167</v>
      </c>
      <c r="C5921" s="378">
        <f>Matrix!B8169</f>
        <v>0</v>
      </c>
      <c r="D5921" s="425" t="s">
        <v>25813</v>
      </c>
      <c r="E5921" s="429" t="s">
        <v>25819</v>
      </c>
      <c r="F5921" s="381" t="s">
        <v>19997</v>
      </c>
      <c r="G5921" s="382" t="s">
        <v>8027</v>
      </c>
    </row>
    <row r="5922" spans="1:7" ht="39">
      <c r="A5922" s="371">
        <v>5911</v>
      </c>
      <c r="B5922" s="377">
        <v>8168</v>
      </c>
      <c r="C5922" s="378">
        <f>Matrix!B8170</f>
        <v>0</v>
      </c>
      <c r="D5922" s="425" t="s">
        <v>25813</v>
      </c>
      <c r="E5922" s="429" t="s">
        <v>25819</v>
      </c>
      <c r="F5922" s="381" t="s">
        <v>19998</v>
      </c>
      <c r="G5922" s="382" t="s">
        <v>8028</v>
      </c>
    </row>
    <row r="5923" spans="1:7" ht="39">
      <c r="A5923" s="371">
        <v>5912</v>
      </c>
      <c r="B5923" s="377">
        <v>8169</v>
      </c>
      <c r="C5923" s="378">
        <f>Matrix!B8171</f>
        <v>0</v>
      </c>
      <c r="D5923" s="425" t="s">
        <v>25813</v>
      </c>
      <c r="E5923" s="429" t="s">
        <v>25819</v>
      </c>
      <c r="F5923" s="381" t="s">
        <v>19999</v>
      </c>
      <c r="G5923" s="382" t="s">
        <v>8029</v>
      </c>
    </row>
    <row r="5924" spans="1:7" ht="42.75">
      <c r="A5924" s="371">
        <v>5913</v>
      </c>
      <c r="B5924" s="377">
        <v>8219</v>
      </c>
      <c r="C5924" s="378">
        <f>Matrix!B8221</f>
        <v>0</v>
      </c>
      <c r="D5924" s="425" t="s">
        <v>25813</v>
      </c>
      <c r="E5924" s="429" t="s">
        <v>25819</v>
      </c>
      <c r="F5924" s="381" t="s">
        <v>20048</v>
      </c>
      <c r="G5924" s="382" t="s">
        <v>8079</v>
      </c>
    </row>
    <row r="5925" spans="1:7" ht="39">
      <c r="A5925" s="371">
        <v>5914</v>
      </c>
      <c r="B5925" s="377">
        <v>8235</v>
      </c>
      <c r="C5925" s="378">
        <f>Matrix!B8237</f>
        <v>0</v>
      </c>
      <c r="D5925" s="425" t="s">
        <v>25813</v>
      </c>
      <c r="E5925" s="429" t="s">
        <v>25819</v>
      </c>
      <c r="F5925" s="381" t="s">
        <v>20064</v>
      </c>
      <c r="G5925" s="382" t="s">
        <v>8095</v>
      </c>
    </row>
    <row r="5926" spans="1:7" ht="51.75">
      <c r="A5926" s="371">
        <v>5915</v>
      </c>
      <c r="B5926" s="377">
        <v>8583</v>
      </c>
      <c r="C5926" s="378">
        <f>Matrix!B8585</f>
        <v>0</v>
      </c>
      <c r="D5926" s="425" t="s">
        <v>25813</v>
      </c>
      <c r="E5926" s="429" t="s">
        <v>25819</v>
      </c>
      <c r="F5926" s="381" t="s">
        <v>20407</v>
      </c>
      <c r="G5926" s="382" t="s">
        <v>8443</v>
      </c>
    </row>
    <row r="5927" spans="1:7" ht="39">
      <c r="A5927" s="371">
        <v>5916</v>
      </c>
      <c r="B5927" s="377">
        <v>8593</v>
      </c>
      <c r="C5927" s="378">
        <f>Matrix!B8595</f>
        <v>0</v>
      </c>
      <c r="D5927" s="425" t="s">
        <v>25813</v>
      </c>
      <c r="E5927" s="429" t="s">
        <v>25819</v>
      </c>
      <c r="F5927" s="381" t="s">
        <v>20417</v>
      </c>
      <c r="G5927" s="382" t="s">
        <v>8453</v>
      </c>
    </row>
    <row r="5928" spans="1:7" ht="39">
      <c r="A5928" s="371">
        <v>5917</v>
      </c>
      <c r="B5928" s="377">
        <v>8647</v>
      </c>
      <c r="C5928" s="378">
        <f>Matrix!B8649</f>
        <v>0</v>
      </c>
      <c r="D5928" s="425" t="s">
        <v>25813</v>
      </c>
      <c r="E5928" s="429" t="s">
        <v>25819</v>
      </c>
      <c r="F5928" s="381" t="s">
        <v>20471</v>
      </c>
      <c r="G5928" s="382" t="s">
        <v>8507</v>
      </c>
    </row>
    <row r="5929" spans="1:7" ht="39">
      <c r="A5929" s="371">
        <v>5918</v>
      </c>
      <c r="B5929" s="377">
        <v>8688</v>
      </c>
      <c r="C5929" s="378">
        <f>Matrix!B8690</f>
        <v>0</v>
      </c>
      <c r="D5929" s="425" t="s">
        <v>25813</v>
      </c>
      <c r="E5929" s="429" t="s">
        <v>25819</v>
      </c>
      <c r="F5929" s="381" t="s">
        <v>20512</v>
      </c>
      <c r="G5929" s="382" t="s">
        <v>8548</v>
      </c>
    </row>
    <row r="5930" spans="1:7" ht="42.75">
      <c r="A5930" s="371">
        <v>5919</v>
      </c>
      <c r="B5930" s="377">
        <v>8849</v>
      </c>
      <c r="C5930" s="378">
        <f>Matrix!B8851</f>
        <v>0</v>
      </c>
      <c r="D5930" s="425" t="s">
        <v>25813</v>
      </c>
      <c r="E5930" s="429" t="s">
        <v>25819</v>
      </c>
      <c r="F5930" s="381" t="s">
        <v>20634</v>
      </c>
      <c r="G5930" s="382" t="s">
        <v>8709</v>
      </c>
    </row>
    <row r="5931" spans="1:7" ht="39">
      <c r="A5931" s="371">
        <v>5920</v>
      </c>
      <c r="B5931" s="377">
        <v>9004</v>
      </c>
      <c r="C5931" s="378">
        <f>Matrix!B9006</f>
        <v>0</v>
      </c>
      <c r="D5931" s="425" t="s">
        <v>25813</v>
      </c>
      <c r="E5931" s="429" t="s">
        <v>25819</v>
      </c>
      <c r="F5931" s="381" t="s">
        <v>20789</v>
      </c>
      <c r="G5931" s="382" t="s">
        <v>8864</v>
      </c>
    </row>
    <row r="5932" spans="1:7" ht="39">
      <c r="A5932" s="371">
        <v>5921</v>
      </c>
      <c r="B5932" s="377">
        <v>9007</v>
      </c>
      <c r="C5932" s="378">
        <f>Matrix!B9009</f>
        <v>0</v>
      </c>
      <c r="D5932" s="425" t="s">
        <v>25813</v>
      </c>
      <c r="E5932" s="429" t="s">
        <v>25819</v>
      </c>
      <c r="F5932" s="381" t="s">
        <v>20792</v>
      </c>
      <c r="G5932" s="382" t="s">
        <v>8867</v>
      </c>
    </row>
    <row r="5933" spans="1:7" ht="39">
      <c r="A5933" s="371">
        <v>5922</v>
      </c>
      <c r="B5933" s="377">
        <v>9012</v>
      </c>
      <c r="C5933" s="378">
        <f>Matrix!B9014</f>
        <v>0</v>
      </c>
      <c r="D5933" s="425" t="s">
        <v>25813</v>
      </c>
      <c r="E5933" s="429" t="s">
        <v>25819</v>
      </c>
      <c r="F5933" s="381" t="s">
        <v>20797</v>
      </c>
      <c r="G5933" s="382" t="s">
        <v>8872</v>
      </c>
    </row>
    <row r="5934" spans="1:7" ht="39">
      <c r="A5934" s="371">
        <v>5923</v>
      </c>
      <c r="B5934" s="377">
        <v>9013</v>
      </c>
      <c r="C5934" s="378">
        <f>Matrix!B9015</f>
        <v>0</v>
      </c>
      <c r="D5934" s="425" t="s">
        <v>25813</v>
      </c>
      <c r="E5934" s="429" t="s">
        <v>25819</v>
      </c>
      <c r="F5934" s="381" t="s">
        <v>20798</v>
      </c>
      <c r="G5934" s="382" t="s">
        <v>8873</v>
      </c>
    </row>
    <row r="5935" spans="1:7" ht="42.75">
      <c r="A5935" s="371">
        <v>5924</v>
      </c>
      <c r="B5935" s="377">
        <v>9081</v>
      </c>
      <c r="C5935" s="378">
        <f>Matrix!B9083</f>
        <v>0</v>
      </c>
      <c r="D5935" s="425" t="s">
        <v>25813</v>
      </c>
      <c r="E5935" s="429" t="s">
        <v>25819</v>
      </c>
      <c r="F5935" s="381" t="s">
        <v>20866</v>
      </c>
      <c r="G5935" s="382" t="s">
        <v>8941</v>
      </c>
    </row>
    <row r="5936" spans="1:7" ht="42.75">
      <c r="A5936" s="371">
        <v>5925</v>
      </c>
      <c r="B5936" s="377">
        <v>9086</v>
      </c>
      <c r="C5936" s="378">
        <f>Matrix!B9088</f>
        <v>0</v>
      </c>
      <c r="D5936" s="425" t="s">
        <v>25813</v>
      </c>
      <c r="E5936" s="429" t="s">
        <v>25819</v>
      </c>
      <c r="F5936" s="381" t="s">
        <v>20871</v>
      </c>
      <c r="G5936" s="382" t="s">
        <v>8946</v>
      </c>
    </row>
    <row r="5937" spans="1:7" ht="51.75">
      <c r="A5937" s="371">
        <v>5926</v>
      </c>
      <c r="B5937" s="377">
        <v>9088</v>
      </c>
      <c r="C5937" s="378">
        <f>Matrix!B9090</f>
        <v>0</v>
      </c>
      <c r="D5937" s="425" t="s">
        <v>25813</v>
      </c>
      <c r="E5937" s="429" t="s">
        <v>25819</v>
      </c>
      <c r="F5937" s="381" t="s">
        <v>20873</v>
      </c>
      <c r="G5937" s="382" t="s">
        <v>8948</v>
      </c>
    </row>
    <row r="5938" spans="1:7" ht="39">
      <c r="A5938" s="371">
        <v>5927</v>
      </c>
      <c r="B5938" s="377">
        <v>9112</v>
      </c>
      <c r="C5938" s="378">
        <f>Matrix!B9114</f>
        <v>0</v>
      </c>
      <c r="D5938" s="425" t="s">
        <v>25813</v>
      </c>
      <c r="E5938" s="429" t="s">
        <v>25819</v>
      </c>
      <c r="F5938" s="381" t="s">
        <v>20897</v>
      </c>
      <c r="G5938" s="382" t="s">
        <v>8969</v>
      </c>
    </row>
    <row r="5939" spans="1:7" ht="39">
      <c r="A5939" s="371">
        <v>5928</v>
      </c>
      <c r="B5939" s="377">
        <v>9125</v>
      </c>
      <c r="C5939" s="378">
        <f>Matrix!B9127</f>
        <v>0</v>
      </c>
      <c r="D5939" s="425" t="s">
        <v>25813</v>
      </c>
      <c r="E5939" s="429" t="s">
        <v>25819</v>
      </c>
      <c r="F5939" s="381" t="s">
        <v>20910</v>
      </c>
      <c r="G5939" s="382" t="s">
        <v>8982</v>
      </c>
    </row>
    <row r="5940" spans="1:7" ht="39">
      <c r="A5940" s="371">
        <v>5929</v>
      </c>
      <c r="B5940" s="377">
        <v>9127</v>
      </c>
      <c r="C5940" s="378">
        <f>Matrix!B9129</f>
        <v>0</v>
      </c>
      <c r="D5940" s="425" t="s">
        <v>25813</v>
      </c>
      <c r="E5940" s="429" t="s">
        <v>25819</v>
      </c>
      <c r="F5940" s="381" t="s">
        <v>20912</v>
      </c>
      <c r="G5940" s="382" t="s">
        <v>8984</v>
      </c>
    </row>
    <row r="5941" spans="1:7" ht="39">
      <c r="A5941" s="371">
        <v>5930</v>
      </c>
      <c r="B5941" s="377">
        <v>9128</v>
      </c>
      <c r="C5941" s="378">
        <f>Matrix!B9130</f>
        <v>0</v>
      </c>
      <c r="D5941" s="425" t="s">
        <v>25813</v>
      </c>
      <c r="E5941" s="429" t="s">
        <v>25819</v>
      </c>
      <c r="F5941" s="381" t="s">
        <v>20913</v>
      </c>
      <c r="G5941" s="382" t="s">
        <v>8985</v>
      </c>
    </row>
    <row r="5942" spans="1:7" ht="39">
      <c r="A5942" s="371">
        <v>5931</v>
      </c>
      <c r="B5942" s="377">
        <v>9129</v>
      </c>
      <c r="C5942" s="378">
        <f>Matrix!B9131</f>
        <v>0</v>
      </c>
      <c r="D5942" s="425" t="s">
        <v>25813</v>
      </c>
      <c r="E5942" s="429" t="s">
        <v>25819</v>
      </c>
      <c r="F5942" s="381" t="s">
        <v>20914</v>
      </c>
      <c r="G5942" s="382" t="s">
        <v>8986</v>
      </c>
    </row>
    <row r="5943" spans="1:7" ht="39">
      <c r="A5943" s="371">
        <v>5932</v>
      </c>
      <c r="B5943" s="377">
        <v>9133</v>
      </c>
      <c r="C5943" s="378">
        <f>Matrix!B9135</f>
        <v>0</v>
      </c>
      <c r="D5943" s="425" t="s">
        <v>25813</v>
      </c>
      <c r="E5943" s="429" t="s">
        <v>25819</v>
      </c>
      <c r="F5943" s="381" t="s">
        <v>20918</v>
      </c>
      <c r="G5943" s="382" t="s">
        <v>8990</v>
      </c>
    </row>
    <row r="5944" spans="1:7" ht="39">
      <c r="A5944" s="371">
        <v>5933</v>
      </c>
      <c r="B5944" s="377">
        <v>9176</v>
      </c>
      <c r="C5944" s="378">
        <f>Matrix!B9178</f>
        <v>0</v>
      </c>
      <c r="D5944" s="425" t="s">
        <v>25813</v>
      </c>
      <c r="E5944" s="429" t="s">
        <v>25819</v>
      </c>
      <c r="F5944" s="381" t="s">
        <v>20961</v>
      </c>
      <c r="G5944" s="382" t="s">
        <v>9033</v>
      </c>
    </row>
    <row r="5945" spans="1:7" ht="39">
      <c r="A5945" s="371">
        <v>5934</v>
      </c>
      <c r="B5945" s="377">
        <v>9178</v>
      </c>
      <c r="C5945" s="378">
        <f>Matrix!B9180</f>
        <v>0</v>
      </c>
      <c r="D5945" s="425" t="s">
        <v>25813</v>
      </c>
      <c r="E5945" s="429" t="s">
        <v>25819</v>
      </c>
      <c r="F5945" s="381" t="s">
        <v>20963</v>
      </c>
      <c r="G5945" s="382" t="s">
        <v>9035</v>
      </c>
    </row>
    <row r="5946" spans="1:7" ht="39">
      <c r="A5946" s="371">
        <v>5935</v>
      </c>
      <c r="B5946" s="377">
        <v>9188</v>
      </c>
      <c r="C5946" s="378">
        <f>Matrix!B9190</f>
        <v>0</v>
      </c>
      <c r="D5946" s="425" t="s">
        <v>25813</v>
      </c>
      <c r="E5946" s="429" t="s">
        <v>25819</v>
      </c>
      <c r="F5946" s="381" t="s">
        <v>20973</v>
      </c>
      <c r="G5946" s="382" t="s">
        <v>9045</v>
      </c>
    </row>
    <row r="5947" spans="1:7" ht="39">
      <c r="A5947" s="371">
        <v>5936</v>
      </c>
      <c r="B5947" s="377">
        <v>9304</v>
      </c>
      <c r="C5947" s="378">
        <f>Matrix!B9306</f>
        <v>0</v>
      </c>
      <c r="D5947" s="425" t="s">
        <v>25813</v>
      </c>
      <c r="E5947" s="429" t="s">
        <v>25819</v>
      </c>
      <c r="F5947" s="381" t="s">
        <v>21085</v>
      </c>
      <c r="G5947" s="382" t="s">
        <v>9160</v>
      </c>
    </row>
    <row r="5948" spans="1:7" ht="39">
      <c r="A5948" s="371">
        <v>5937</v>
      </c>
      <c r="B5948" s="377">
        <v>9314</v>
      </c>
      <c r="C5948" s="378">
        <f>Matrix!B9316</f>
        <v>0</v>
      </c>
      <c r="D5948" s="425" t="s">
        <v>25813</v>
      </c>
      <c r="E5948" s="429" t="s">
        <v>25819</v>
      </c>
      <c r="F5948" s="381" t="s">
        <v>21085</v>
      </c>
      <c r="G5948" s="382" t="s">
        <v>9170</v>
      </c>
    </row>
    <row r="5949" spans="1:7" ht="39">
      <c r="A5949" s="371">
        <v>5938</v>
      </c>
      <c r="B5949" s="377">
        <v>9347</v>
      </c>
      <c r="C5949" s="378">
        <f>Matrix!B9349</f>
        <v>0</v>
      </c>
      <c r="D5949" s="425" t="s">
        <v>25813</v>
      </c>
      <c r="E5949" s="429" t="s">
        <v>25819</v>
      </c>
      <c r="F5949" s="381" t="s">
        <v>21126</v>
      </c>
      <c r="G5949" s="382" t="s">
        <v>9203</v>
      </c>
    </row>
    <row r="5950" spans="1:7" ht="42.75">
      <c r="A5950" s="371">
        <v>5939</v>
      </c>
      <c r="B5950" s="377">
        <v>9469</v>
      </c>
      <c r="C5950" s="378">
        <f>Matrix!B9471</f>
        <v>0</v>
      </c>
      <c r="D5950" s="425" t="s">
        <v>25813</v>
      </c>
      <c r="E5950" s="429" t="s">
        <v>25819</v>
      </c>
      <c r="F5950" s="381" t="s">
        <v>21243</v>
      </c>
      <c r="G5950" s="382" t="s">
        <v>9325</v>
      </c>
    </row>
    <row r="5951" spans="1:7" ht="42.75">
      <c r="A5951" s="371">
        <v>5940</v>
      </c>
      <c r="B5951" s="377">
        <v>9868</v>
      </c>
      <c r="C5951" s="378">
        <f>Matrix!B9870</f>
        <v>0</v>
      </c>
      <c r="D5951" s="425" t="s">
        <v>25813</v>
      </c>
      <c r="E5951" s="429" t="s">
        <v>25819</v>
      </c>
      <c r="F5951" s="381" t="s">
        <v>21637</v>
      </c>
      <c r="G5951" s="382" t="s">
        <v>9729</v>
      </c>
    </row>
    <row r="5952" spans="1:7" ht="39">
      <c r="A5952" s="371">
        <v>5941</v>
      </c>
      <c r="B5952" s="377">
        <v>9886</v>
      </c>
      <c r="C5952" s="378">
        <f>Matrix!B9888</f>
        <v>0</v>
      </c>
      <c r="D5952" s="425" t="s">
        <v>25813</v>
      </c>
      <c r="E5952" s="429" t="s">
        <v>25819</v>
      </c>
      <c r="F5952" s="381" t="s">
        <v>21655</v>
      </c>
      <c r="G5952" s="382" t="s">
        <v>9747</v>
      </c>
    </row>
    <row r="5953" spans="1:7" ht="42.75">
      <c r="A5953" s="371">
        <v>5942</v>
      </c>
      <c r="B5953" s="377">
        <v>9889</v>
      </c>
      <c r="C5953" s="378">
        <f>Matrix!B9891</f>
        <v>0</v>
      </c>
      <c r="D5953" s="425" t="s">
        <v>25813</v>
      </c>
      <c r="E5953" s="429" t="s">
        <v>25819</v>
      </c>
      <c r="F5953" s="381" t="s">
        <v>21658</v>
      </c>
      <c r="G5953" s="382" t="s">
        <v>9750</v>
      </c>
    </row>
    <row r="5954" spans="1:7" ht="47.25">
      <c r="A5954" s="371">
        <v>5943</v>
      </c>
      <c r="B5954" s="377">
        <v>2771</v>
      </c>
      <c r="C5954" s="378">
        <f>Matrix!B2773</f>
        <v>0</v>
      </c>
      <c r="D5954" s="430" t="s">
        <v>25821</v>
      </c>
      <c r="E5954" s="431" t="s">
        <v>25822</v>
      </c>
      <c r="F5954" s="381" t="s">
        <v>14821</v>
      </c>
      <c r="G5954" s="382" t="s">
        <v>2771</v>
      </c>
    </row>
    <row r="5955" spans="1:7" ht="47.25">
      <c r="A5955" s="371">
        <v>5944</v>
      </c>
      <c r="B5955" s="377">
        <v>2772</v>
      </c>
      <c r="C5955" s="378">
        <f>Matrix!B2774</f>
        <v>0</v>
      </c>
      <c r="D5955" s="430" t="s">
        <v>25821</v>
      </c>
      <c r="E5955" s="431" t="s">
        <v>25822</v>
      </c>
      <c r="F5955" s="381" t="s">
        <v>14822</v>
      </c>
      <c r="G5955" s="382" t="s">
        <v>2772</v>
      </c>
    </row>
    <row r="5956" spans="1:7" ht="47.25">
      <c r="A5956" s="371">
        <v>5945</v>
      </c>
      <c r="B5956" s="377">
        <v>2773</v>
      </c>
      <c r="C5956" s="378">
        <f>Matrix!B2775</f>
        <v>0</v>
      </c>
      <c r="D5956" s="430" t="s">
        <v>25821</v>
      </c>
      <c r="E5956" s="431" t="s">
        <v>25822</v>
      </c>
      <c r="F5956" s="381" t="s">
        <v>14823</v>
      </c>
      <c r="G5956" s="382" t="s">
        <v>2773</v>
      </c>
    </row>
    <row r="5957" spans="1:7" ht="47.25">
      <c r="A5957" s="371">
        <v>5946</v>
      </c>
      <c r="B5957" s="377">
        <v>2774</v>
      </c>
      <c r="C5957" s="378">
        <f>Matrix!B2776</f>
        <v>0</v>
      </c>
      <c r="D5957" s="430" t="s">
        <v>25821</v>
      </c>
      <c r="E5957" s="431" t="s">
        <v>25822</v>
      </c>
      <c r="F5957" s="381" t="s">
        <v>14824</v>
      </c>
      <c r="G5957" s="382" t="s">
        <v>2774</v>
      </c>
    </row>
    <row r="5958" spans="1:7" ht="47.25">
      <c r="A5958" s="371">
        <v>5947</v>
      </c>
      <c r="B5958" s="377">
        <v>2775</v>
      </c>
      <c r="C5958" s="378">
        <f>Matrix!B2777</f>
        <v>0</v>
      </c>
      <c r="D5958" s="430" t="s">
        <v>25821</v>
      </c>
      <c r="E5958" s="431" t="s">
        <v>25822</v>
      </c>
      <c r="F5958" s="381" t="s">
        <v>14825</v>
      </c>
      <c r="G5958" s="382" t="s">
        <v>2775</v>
      </c>
    </row>
    <row r="5959" spans="1:7" ht="47.25">
      <c r="A5959" s="371">
        <v>5948</v>
      </c>
      <c r="B5959" s="377">
        <v>2776</v>
      </c>
      <c r="C5959" s="378">
        <f>Matrix!B2778</f>
        <v>0</v>
      </c>
      <c r="D5959" s="430" t="s">
        <v>25821</v>
      </c>
      <c r="E5959" s="431" t="s">
        <v>25822</v>
      </c>
      <c r="F5959" s="381" t="s">
        <v>14826</v>
      </c>
      <c r="G5959" s="382" t="s">
        <v>2776</v>
      </c>
    </row>
    <row r="5960" spans="1:7" ht="47.25">
      <c r="A5960" s="371">
        <v>5949</v>
      </c>
      <c r="B5960" s="377">
        <v>2777</v>
      </c>
      <c r="C5960" s="378">
        <f>Matrix!B2779</f>
        <v>0</v>
      </c>
      <c r="D5960" s="430" t="s">
        <v>25821</v>
      </c>
      <c r="E5960" s="431" t="s">
        <v>25822</v>
      </c>
      <c r="F5960" s="381" t="s">
        <v>14827</v>
      </c>
      <c r="G5960" s="382" t="s">
        <v>2777</v>
      </c>
    </row>
    <row r="5961" spans="1:7" ht="47.25">
      <c r="A5961" s="371">
        <v>5950</v>
      </c>
      <c r="B5961" s="377">
        <v>2778</v>
      </c>
      <c r="C5961" s="378">
        <f>Matrix!B2780</f>
        <v>0</v>
      </c>
      <c r="D5961" s="430" t="s">
        <v>25821</v>
      </c>
      <c r="E5961" s="431" t="s">
        <v>25822</v>
      </c>
      <c r="F5961" s="381" t="s">
        <v>14828</v>
      </c>
      <c r="G5961" s="382" t="s">
        <v>2778</v>
      </c>
    </row>
    <row r="5962" spans="1:7" ht="47.25">
      <c r="A5962" s="371">
        <v>5951</v>
      </c>
      <c r="B5962" s="377">
        <v>2779</v>
      </c>
      <c r="C5962" s="378">
        <f>Matrix!B2781</f>
        <v>0</v>
      </c>
      <c r="D5962" s="430" t="s">
        <v>25821</v>
      </c>
      <c r="E5962" s="431" t="s">
        <v>25822</v>
      </c>
      <c r="F5962" s="381" t="s">
        <v>14829</v>
      </c>
      <c r="G5962" s="382" t="s">
        <v>2779</v>
      </c>
    </row>
    <row r="5963" spans="1:7" ht="47.25">
      <c r="A5963" s="371">
        <v>5952</v>
      </c>
      <c r="B5963" s="377">
        <v>2780</v>
      </c>
      <c r="C5963" s="378">
        <f>Matrix!B2782</f>
        <v>0</v>
      </c>
      <c r="D5963" s="430" t="s">
        <v>25821</v>
      </c>
      <c r="E5963" s="431" t="s">
        <v>25822</v>
      </c>
      <c r="F5963" s="381" t="s">
        <v>14830</v>
      </c>
      <c r="G5963" s="382" t="s">
        <v>2780</v>
      </c>
    </row>
    <row r="5964" spans="1:7" ht="47.25">
      <c r="A5964" s="371">
        <v>5953</v>
      </c>
      <c r="B5964" s="377">
        <v>2781</v>
      </c>
      <c r="C5964" s="378">
        <f>Matrix!B2783</f>
        <v>0</v>
      </c>
      <c r="D5964" s="430" t="s">
        <v>25821</v>
      </c>
      <c r="E5964" s="431" t="s">
        <v>25822</v>
      </c>
      <c r="F5964" s="381" t="s">
        <v>14831</v>
      </c>
      <c r="G5964" s="382" t="s">
        <v>2781</v>
      </c>
    </row>
    <row r="5965" spans="1:7" ht="47.25">
      <c r="A5965" s="371">
        <v>5954</v>
      </c>
      <c r="B5965" s="377">
        <v>2782</v>
      </c>
      <c r="C5965" s="378">
        <f>Matrix!B2784</f>
        <v>0</v>
      </c>
      <c r="D5965" s="430" t="s">
        <v>25821</v>
      </c>
      <c r="E5965" s="431" t="s">
        <v>25822</v>
      </c>
      <c r="F5965" s="381" t="s">
        <v>14832</v>
      </c>
      <c r="G5965" s="382" t="s">
        <v>2782</v>
      </c>
    </row>
    <row r="5966" spans="1:7" ht="47.25">
      <c r="A5966" s="371">
        <v>5955</v>
      </c>
      <c r="B5966" s="377">
        <v>2783</v>
      </c>
      <c r="C5966" s="378">
        <f>Matrix!B2785</f>
        <v>0</v>
      </c>
      <c r="D5966" s="430" t="s">
        <v>25821</v>
      </c>
      <c r="E5966" s="431" t="s">
        <v>25822</v>
      </c>
      <c r="F5966" s="381" t="s">
        <v>14833</v>
      </c>
      <c r="G5966" s="382" t="s">
        <v>2783</v>
      </c>
    </row>
    <row r="5967" spans="1:7" ht="47.25">
      <c r="A5967" s="371">
        <v>5956</v>
      </c>
      <c r="B5967" s="377">
        <v>2784</v>
      </c>
      <c r="C5967" s="378">
        <f>Matrix!B2786</f>
        <v>0</v>
      </c>
      <c r="D5967" s="430" t="s">
        <v>25821</v>
      </c>
      <c r="E5967" s="431" t="s">
        <v>25822</v>
      </c>
      <c r="F5967" s="381" t="s">
        <v>14834</v>
      </c>
      <c r="G5967" s="382" t="s">
        <v>2784</v>
      </c>
    </row>
    <row r="5968" spans="1:7" ht="47.25">
      <c r="A5968" s="371">
        <v>5957</v>
      </c>
      <c r="B5968" s="377">
        <v>2785</v>
      </c>
      <c r="C5968" s="378">
        <f>Matrix!B2787</f>
        <v>0</v>
      </c>
      <c r="D5968" s="430" t="s">
        <v>25821</v>
      </c>
      <c r="E5968" s="431" t="s">
        <v>25822</v>
      </c>
      <c r="F5968" s="381" t="s">
        <v>14835</v>
      </c>
      <c r="G5968" s="382" t="s">
        <v>2785</v>
      </c>
    </row>
    <row r="5969" spans="1:7" ht="47.25">
      <c r="A5969" s="371">
        <v>5958</v>
      </c>
      <c r="B5969" s="377">
        <v>2786</v>
      </c>
      <c r="C5969" s="378">
        <f>Matrix!B2788</f>
        <v>0</v>
      </c>
      <c r="D5969" s="430" t="s">
        <v>25821</v>
      </c>
      <c r="E5969" s="431" t="s">
        <v>25822</v>
      </c>
      <c r="F5969" s="381" t="s">
        <v>14836</v>
      </c>
      <c r="G5969" s="382" t="s">
        <v>2786</v>
      </c>
    </row>
    <row r="5970" spans="1:7" ht="47.25">
      <c r="A5970" s="371">
        <v>5959</v>
      </c>
      <c r="B5970" s="377">
        <v>2787</v>
      </c>
      <c r="C5970" s="378">
        <f>Matrix!B2789</f>
        <v>0</v>
      </c>
      <c r="D5970" s="430" t="s">
        <v>25821</v>
      </c>
      <c r="E5970" s="431" t="s">
        <v>25822</v>
      </c>
      <c r="F5970" s="381" t="s">
        <v>14837</v>
      </c>
      <c r="G5970" s="382" t="s">
        <v>2787</v>
      </c>
    </row>
    <row r="5971" spans="1:7" ht="47.25">
      <c r="A5971" s="371">
        <v>5960</v>
      </c>
      <c r="B5971" s="377">
        <v>2788</v>
      </c>
      <c r="C5971" s="378">
        <f>Matrix!B2790</f>
        <v>0</v>
      </c>
      <c r="D5971" s="430" t="s">
        <v>25821</v>
      </c>
      <c r="E5971" s="431" t="s">
        <v>25822</v>
      </c>
      <c r="F5971" s="381" t="s">
        <v>14838</v>
      </c>
      <c r="G5971" s="382" t="s">
        <v>2788</v>
      </c>
    </row>
    <row r="5972" spans="1:7" ht="47.25">
      <c r="A5972" s="371">
        <v>5961</v>
      </c>
      <c r="B5972" s="377">
        <v>2789</v>
      </c>
      <c r="C5972" s="378">
        <f>Matrix!B2791</f>
        <v>0</v>
      </c>
      <c r="D5972" s="430" t="s">
        <v>25821</v>
      </c>
      <c r="E5972" s="431" t="s">
        <v>25822</v>
      </c>
      <c r="F5972" s="381" t="s">
        <v>14839</v>
      </c>
      <c r="G5972" s="382" t="s">
        <v>2789</v>
      </c>
    </row>
    <row r="5973" spans="1:7" ht="47.25">
      <c r="A5973" s="371">
        <v>5962</v>
      </c>
      <c r="B5973" s="377">
        <v>2790</v>
      </c>
      <c r="C5973" s="378">
        <f>Matrix!B2792</f>
        <v>0</v>
      </c>
      <c r="D5973" s="430" t="s">
        <v>25821</v>
      </c>
      <c r="E5973" s="431" t="s">
        <v>25822</v>
      </c>
      <c r="F5973" s="381" t="s">
        <v>14840</v>
      </c>
      <c r="G5973" s="382" t="s">
        <v>2790</v>
      </c>
    </row>
    <row r="5974" spans="1:7" ht="47.25">
      <c r="A5974" s="371">
        <v>5963</v>
      </c>
      <c r="B5974" s="377">
        <v>2791</v>
      </c>
      <c r="C5974" s="378">
        <f>Matrix!B2793</f>
        <v>0</v>
      </c>
      <c r="D5974" s="430" t="s">
        <v>25821</v>
      </c>
      <c r="E5974" s="431" t="s">
        <v>25822</v>
      </c>
      <c r="F5974" s="381" t="s">
        <v>14841</v>
      </c>
      <c r="G5974" s="382" t="s">
        <v>2791</v>
      </c>
    </row>
    <row r="5975" spans="1:7" ht="47.25">
      <c r="A5975" s="371">
        <v>5964</v>
      </c>
      <c r="B5975" s="377">
        <v>2792</v>
      </c>
      <c r="C5975" s="378">
        <f>Matrix!B2794</f>
        <v>0</v>
      </c>
      <c r="D5975" s="430" t="s">
        <v>25821</v>
      </c>
      <c r="E5975" s="431" t="s">
        <v>25822</v>
      </c>
      <c r="F5975" s="381" t="s">
        <v>14842</v>
      </c>
      <c r="G5975" s="382" t="s">
        <v>2792</v>
      </c>
    </row>
    <row r="5976" spans="1:7" ht="47.25">
      <c r="A5976" s="371">
        <v>5965</v>
      </c>
      <c r="B5976" s="377">
        <v>5103</v>
      </c>
      <c r="C5976" s="378">
        <f>Matrix!B5105</f>
        <v>0</v>
      </c>
      <c r="D5976" s="430" t="s">
        <v>25821</v>
      </c>
      <c r="E5976" s="431" t="s">
        <v>25822</v>
      </c>
      <c r="F5976" s="381" t="s">
        <v>16956</v>
      </c>
      <c r="G5976" s="382" t="s">
        <v>4972</v>
      </c>
    </row>
    <row r="5977" spans="1:7" ht="47.25">
      <c r="A5977" s="371">
        <v>5966</v>
      </c>
      <c r="B5977" s="377">
        <v>5104</v>
      </c>
      <c r="C5977" s="378">
        <f>Matrix!B5106</f>
        <v>0</v>
      </c>
      <c r="D5977" s="430" t="s">
        <v>25821</v>
      </c>
      <c r="E5977" s="431" t="s">
        <v>25822</v>
      </c>
      <c r="F5977" s="381" t="s">
        <v>16957</v>
      </c>
      <c r="G5977" s="382" t="s">
        <v>4973</v>
      </c>
    </row>
    <row r="5978" spans="1:7" ht="47.25">
      <c r="A5978" s="371">
        <v>5967</v>
      </c>
      <c r="B5978" s="377">
        <v>5105</v>
      </c>
      <c r="C5978" s="378">
        <f>Matrix!B5107</f>
        <v>0</v>
      </c>
      <c r="D5978" s="430" t="s">
        <v>25821</v>
      </c>
      <c r="E5978" s="431" t="s">
        <v>25822</v>
      </c>
      <c r="F5978" s="381" t="s">
        <v>16958</v>
      </c>
      <c r="G5978" s="382" t="s">
        <v>4974</v>
      </c>
    </row>
    <row r="5979" spans="1:7" ht="47.25">
      <c r="A5979" s="371">
        <v>5968</v>
      </c>
      <c r="B5979" s="377">
        <v>5106</v>
      </c>
      <c r="C5979" s="378">
        <f>Matrix!B5108</f>
        <v>0</v>
      </c>
      <c r="D5979" s="430" t="s">
        <v>25821</v>
      </c>
      <c r="E5979" s="431" t="s">
        <v>25822</v>
      </c>
      <c r="F5979" s="381" t="s">
        <v>16959</v>
      </c>
      <c r="G5979" s="382" t="s">
        <v>4975</v>
      </c>
    </row>
    <row r="5980" spans="1:7" ht="47.25">
      <c r="A5980" s="371">
        <v>5969</v>
      </c>
      <c r="B5980" s="377">
        <v>5107</v>
      </c>
      <c r="C5980" s="378">
        <f>Matrix!B5109</f>
        <v>0</v>
      </c>
      <c r="D5980" s="430" t="s">
        <v>25821</v>
      </c>
      <c r="E5980" s="431" t="s">
        <v>25822</v>
      </c>
      <c r="F5980" s="381" t="s">
        <v>16960</v>
      </c>
      <c r="G5980" s="382" t="s">
        <v>4976</v>
      </c>
    </row>
    <row r="5981" spans="1:7" ht="47.25">
      <c r="A5981" s="371">
        <v>5970</v>
      </c>
      <c r="B5981" s="377">
        <v>5108</v>
      </c>
      <c r="C5981" s="378">
        <f>Matrix!B5110</f>
        <v>0</v>
      </c>
      <c r="D5981" s="430" t="s">
        <v>25821</v>
      </c>
      <c r="E5981" s="431" t="s">
        <v>25822</v>
      </c>
      <c r="F5981" s="381" t="s">
        <v>16961</v>
      </c>
      <c r="G5981" s="382" t="s">
        <v>4977</v>
      </c>
    </row>
    <row r="5982" spans="1:7" ht="47.25">
      <c r="A5982" s="371">
        <v>5971</v>
      </c>
      <c r="B5982" s="377">
        <v>5109</v>
      </c>
      <c r="C5982" s="378">
        <f>Matrix!B5111</f>
        <v>0</v>
      </c>
      <c r="D5982" s="430" t="s">
        <v>25821</v>
      </c>
      <c r="E5982" s="431" t="s">
        <v>25822</v>
      </c>
      <c r="F5982" s="381" t="s">
        <v>16962</v>
      </c>
      <c r="G5982" s="382" t="s">
        <v>4978</v>
      </c>
    </row>
    <row r="5983" spans="1:7" ht="47.25">
      <c r="A5983" s="371">
        <v>5972</v>
      </c>
      <c r="B5983" s="377">
        <v>5110</v>
      </c>
      <c r="C5983" s="378">
        <f>Matrix!B5112</f>
        <v>0</v>
      </c>
      <c r="D5983" s="430" t="s">
        <v>25821</v>
      </c>
      <c r="E5983" s="431" t="s">
        <v>25822</v>
      </c>
      <c r="F5983" s="381" t="s">
        <v>16963</v>
      </c>
      <c r="G5983" s="382" t="s">
        <v>4979</v>
      </c>
    </row>
    <row r="5984" spans="1:7" ht="47.25">
      <c r="A5984" s="371">
        <v>5973</v>
      </c>
      <c r="B5984" s="377">
        <v>5111</v>
      </c>
      <c r="C5984" s="378">
        <f>Matrix!B5113</f>
        <v>0</v>
      </c>
      <c r="D5984" s="430" t="s">
        <v>25821</v>
      </c>
      <c r="E5984" s="431" t="s">
        <v>25822</v>
      </c>
      <c r="F5984" s="381" t="s">
        <v>16964</v>
      </c>
      <c r="G5984" s="382" t="s">
        <v>4980</v>
      </c>
    </row>
    <row r="5985" spans="1:7" ht="47.25">
      <c r="A5985" s="371">
        <v>5974</v>
      </c>
      <c r="B5985" s="377">
        <v>5267</v>
      </c>
      <c r="C5985" s="378">
        <f>Matrix!B5269</f>
        <v>0</v>
      </c>
      <c r="D5985" s="430" t="s">
        <v>25821</v>
      </c>
      <c r="E5985" s="431" t="s">
        <v>25822</v>
      </c>
      <c r="F5985" s="381" t="s">
        <v>17120</v>
      </c>
      <c r="G5985" s="382" t="s">
        <v>5136</v>
      </c>
    </row>
    <row r="5986" spans="1:7" ht="47.25">
      <c r="A5986" s="371">
        <v>5975</v>
      </c>
      <c r="B5986" s="377">
        <v>5268</v>
      </c>
      <c r="C5986" s="378">
        <f>Matrix!B5270</f>
        <v>0</v>
      </c>
      <c r="D5986" s="430" t="s">
        <v>25821</v>
      </c>
      <c r="E5986" s="431" t="s">
        <v>25822</v>
      </c>
      <c r="F5986" s="381" t="s">
        <v>17121</v>
      </c>
      <c r="G5986" s="382" t="s">
        <v>5137</v>
      </c>
    </row>
    <row r="5987" spans="1:7" ht="47.25">
      <c r="A5987" s="371">
        <v>5976</v>
      </c>
      <c r="B5987" s="377">
        <v>5269</v>
      </c>
      <c r="C5987" s="378">
        <f>Matrix!B5271</f>
        <v>0</v>
      </c>
      <c r="D5987" s="430" t="s">
        <v>25821</v>
      </c>
      <c r="E5987" s="431" t="s">
        <v>25822</v>
      </c>
      <c r="F5987" s="381" t="s">
        <v>17122</v>
      </c>
      <c r="G5987" s="382" t="s">
        <v>5138</v>
      </c>
    </row>
    <row r="5988" spans="1:7" ht="47.25">
      <c r="A5988" s="371">
        <v>5977</v>
      </c>
      <c r="B5988" s="377">
        <v>5270</v>
      </c>
      <c r="C5988" s="378">
        <f>Matrix!B5272</f>
        <v>0</v>
      </c>
      <c r="D5988" s="430" t="s">
        <v>25821</v>
      </c>
      <c r="E5988" s="431" t="s">
        <v>25822</v>
      </c>
      <c r="F5988" s="381" t="s">
        <v>17123</v>
      </c>
      <c r="G5988" s="382" t="s">
        <v>5139</v>
      </c>
    </row>
    <row r="5989" spans="1:7" ht="47.25">
      <c r="A5989" s="371">
        <v>5978</v>
      </c>
      <c r="B5989" s="377">
        <v>5271</v>
      </c>
      <c r="C5989" s="378">
        <f>Matrix!B5273</f>
        <v>0</v>
      </c>
      <c r="D5989" s="430" t="s">
        <v>25821</v>
      </c>
      <c r="E5989" s="431" t="s">
        <v>25822</v>
      </c>
      <c r="F5989" s="381" t="s">
        <v>17124</v>
      </c>
      <c r="G5989" s="382" t="s">
        <v>5140</v>
      </c>
    </row>
    <row r="5990" spans="1:7" ht="47.25">
      <c r="A5990" s="371">
        <v>5979</v>
      </c>
      <c r="B5990" s="377">
        <v>5272</v>
      </c>
      <c r="C5990" s="378">
        <f>Matrix!B5274</f>
        <v>0</v>
      </c>
      <c r="D5990" s="430" t="s">
        <v>25821</v>
      </c>
      <c r="E5990" s="431" t="s">
        <v>25822</v>
      </c>
      <c r="F5990" s="381" t="s">
        <v>17125</v>
      </c>
      <c r="G5990" s="382" t="s">
        <v>5141</v>
      </c>
    </row>
    <row r="5991" spans="1:7" ht="47.25">
      <c r="A5991" s="371">
        <v>5980</v>
      </c>
      <c r="B5991" s="377">
        <v>5273</v>
      </c>
      <c r="C5991" s="378">
        <f>Matrix!B5275</f>
        <v>0</v>
      </c>
      <c r="D5991" s="430" t="s">
        <v>25821</v>
      </c>
      <c r="E5991" s="431" t="s">
        <v>25822</v>
      </c>
      <c r="F5991" s="381" t="s">
        <v>17126</v>
      </c>
      <c r="G5991" s="382" t="s">
        <v>5142</v>
      </c>
    </row>
    <row r="5992" spans="1:7" ht="47.25">
      <c r="A5992" s="371">
        <v>5981</v>
      </c>
      <c r="B5992" s="377">
        <v>5274</v>
      </c>
      <c r="C5992" s="378">
        <f>Matrix!B5276</f>
        <v>0</v>
      </c>
      <c r="D5992" s="430" t="s">
        <v>25821</v>
      </c>
      <c r="E5992" s="431" t="s">
        <v>25822</v>
      </c>
      <c r="F5992" s="381" t="s">
        <v>17127</v>
      </c>
      <c r="G5992" s="382" t="s">
        <v>5143</v>
      </c>
    </row>
    <row r="5993" spans="1:7" ht="47.25">
      <c r="A5993" s="371">
        <v>5982</v>
      </c>
      <c r="B5993" s="377">
        <v>5275</v>
      </c>
      <c r="C5993" s="378">
        <f>Matrix!B5277</f>
        <v>0</v>
      </c>
      <c r="D5993" s="430" t="s">
        <v>25821</v>
      </c>
      <c r="E5993" s="431" t="s">
        <v>25822</v>
      </c>
      <c r="F5993" s="381" t="s">
        <v>17128</v>
      </c>
      <c r="G5993" s="382" t="s">
        <v>5144</v>
      </c>
    </row>
    <row r="5994" spans="1:7" ht="47.25">
      <c r="A5994" s="371">
        <v>5983</v>
      </c>
      <c r="B5994" s="377">
        <v>5276</v>
      </c>
      <c r="C5994" s="378">
        <f>Matrix!B5278</f>
        <v>0</v>
      </c>
      <c r="D5994" s="430" t="s">
        <v>25821</v>
      </c>
      <c r="E5994" s="431" t="s">
        <v>25822</v>
      </c>
      <c r="F5994" s="381" t="s">
        <v>17129</v>
      </c>
      <c r="G5994" s="382" t="s">
        <v>5145</v>
      </c>
    </row>
    <row r="5995" spans="1:7" ht="47.25">
      <c r="A5995" s="371">
        <v>5984</v>
      </c>
      <c r="B5995" s="377">
        <v>5277</v>
      </c>
      <c r="C5995" s="378">
        <f>Matrix!B5279</f>
        <v>0</v>
      </c>
      <c r="D5995" s="430" t="s">
        <v>25821</v>
      </c>
      <c r="E5995" s="431" t="s">
        <v>25822</v>
      </c>
      <c r="F5995" s="381" t="s">
        <v>17130</v>
      </c>
      <c r="G5995" s="382" t="s">
        <v>5146</v>
      </c>
    </row>
    <row r="5996" spans="1:7" ht="47.25">
      <c r="A5996" s="371">
        <v>5985</v>
      </c>
      <c r="B5996" s="377">
        <v>5278</v>
      </c>
      <c r="C5996" s="378">
        <f>Matrix!B5280</f>
        <v>0</v>
      </c>
      <c r="D5996" s="430" t="s">
        <v>25821</v>
      </c>
      <c r="E5996" s="431" t="s">
        <v>25822</v>
      </c>
      <c r="F5996" s="381" t="s">
        <v>17131</v>
      </c>
      <c r="G5996" s="382" t="s">
        <v>5147</v>
      </c>
    </row>
    <row r="5997" spans="1:7" ht="47.25">
      <c r="A5997" s="371">
        <v>5986</v>
      </c>
      <c r="B5997" s="377">
        <v>5279</v>
      </c>
      <c r="C5997" s="378">
        <f>Matrix!B5281</f>
        <v>0</v>
      </c>
      <c r="D5997" s="430" t="s">
        <v>25821</v>
      </c>
      <c r="E5997" s="431" t="s">
        <v>25822</v>
      </c>
      <c r="F5997" s="381" t="s">
        <v>17132</v>
      </c>
      <c r="G5997" s="382" t="s">
        <v>5148</v>
      </c>
    </row>
    <row r="5998" spans="1:7" ht="47.25">
      <c r="A5998" s="371">
        <v>5987</v>
      </c>
      <c r="B5998" s="377">
        <v>5282</v>
      </c>
      <c r="C5998" s="378">
        <f>Matrix!B5284</f>
        <v>0</v>
      </c>
      <c r="D5998" s="430" t="s">
        <v>25821</v>
      </c>
      <c r="E5998" s="431" t="s">
        <v>25822</v>
      </c>
      <c r="F5998" s="381" t="s">
        <v>17135</v>
      </c>
      <c r="G5998" s="382" t="s">
        <v>5151</v>
      </c>
    </row>
    <row r="5999" spans="1:7" ht="47.25">
      <c r="A5999" s="371">
        <v>5988</v>
      </c>
      <c r="B5999" s="377">
        <v>5283</v>
      </c>
      <c r="C5999" s="378">
        <f>Matrix!B5285</f>
        <v>0</v>
      </c>
      <c r="D5999" s="430" t="s">
        <v>25821</v>
      </c>
      <c r="E5999" s="431" t="s">
        <v>25822</v>
      </c>
      <c r="F5999" s="381" t="s">
        <v>17136</v>
      </c>
      <c r="G5999" s="382" t="s">
        <v>5152</v>
      </c>
    </row>
    <row r="6000" spans="1:7" ht="47.25">
      <c r="A6000" s="371">
        <v>5989</v>
      </c>
      <c r="B6000" s="377">
        <v>5303</v>
      </c>
      <c r="C6000" s="378">
        <f>Matrix!B5305</f>
        <v>0</v>
      </c>
      <c r="D6000" s="430" t="s">
        <v>25821</v>
      </c>
      <c r="E6000" s="431" t="s">
        <v>25822</v>
      </c>
      <c r="F6000" s="381" t="s">
        <v>17156</v>
      </c>
      <c r="G6000" s="382" t="s">
        <v>5172</v>
      </c>
    </row>
    <row r="6001" spans="1:7" ht="47.25">
      <c r="A6001" s="371">
        <v>5990</v>
      </c>
      <c r="B6001" s="377">
        <v>5321</v>
      </c>
      <c r="C6001" s="378">
        <f>Matrix!B5323</f>
        <v>0</v>
      </c>
      <c r="D6001" s="430" t="s">
        <v>25821</v>
      </c>
      <c r="E6001" s="431" t="s">
        <v>25822</v>
      </c>
      <c r="F6001" s="381" t="s">
        <v>17174</v>
      </c>
      <c r="G6001" s="382" t="s">
        <v>5190</v>
      </c>
    </row>
    <row r="6002" spans="1:7" ht="51.75">
      <c r="A6002" s="371">
        <v>5991</v>
      </c>
      <c r="B6002" s="377">
        <v>5322</v>
      </c>
      <c r="C6002" s="378">
        <f>Matrix!B5324</f>
        <v>0</v>
      </c>
      <c r="D6002" s="430" t="s">
        <v>25821</v>
      </c>
      <c r="E6002" s="431" t="s">
        <v>25822</v>
      </c>
      <c r="F6002" s="381" t="s">
        <v>17175</v>
      </c>
      <c r="G6002" s="382" t="s">
        <v>5191</v>
      </c>
    </row>
    <row r="6003" spans="1:7" ht="47.25">
      <c r="A6003" s="371">
        <v>5992</v>
      </c>
      <c r="B6003" s="377">
        <v>5330</v>
      </c>
      <c r="C6003" s="378">
        <f>Matrix!B5332</f>
        <v>0</v>
      </c>
      <c r="D6003" s="430" t="s">
        <v>25821</v>
      </c>
      <c r="E6003" s="431" t="s">
        <v>25822</v>
      </c>
      <c r="F6003" s="381" t="s">
        <v>17183</v>
      </c>
      <c r="G6003" s="382" t="s">
        <v>5199</v>
      </c>
    </row>
    <row r="6004" spans="1:7" ht="47.25">
      <c r="A6004" s="371">
        <v>5993</v>
      </c>
      <c r="B6004" s="377">
        <v>5331</v>
      </c>
      <c r="C6004" s="378">
        <f>Matrix!B5333</f>
        <v>0</v>
      </c>
      <c r="D6004" s="430" t="s">
        <v>25821</v>
      </c>
      <c r="E6004" s="431" t="s">
        <v>25822</v>
      </c>
      <c r="F6004" s="381" t="s">
        <v>17184</v>
      </c>
      <c r="G6004" s="382" t="s">
        <v>5200</v>
      </c>
    </row>
    <row r="6005" spans="1:7" ht="47.25">
      <c r="A6005" s="371">
        <v>5994</v>
      </c>
      <c r="B6005" s="377">
        <v>5332</v>
      </c>
      <c r="C6005" s="378">
        <f>Matrix!B5334</f>
        <v>0</v>
      </c>
      <c r="D6005" s="430" t="s">
        <v>25821</v>
      </c>
      <c r="E6005" s="431" t="s">
        <v>25822</v>
      </c>
      <c r="F6005" s="381" t="s">
        <v>17185</v>
      </c>
      <c r="G6005" s="382" t="s">
        <v>5201</v>
      </c>
    </row>
    <row r="6006" spans="1:7" ht="47.25">
      <c r="A6006" s="371">
        <v>5995</v>
      </c>
      <c r="B6006" s="377">
        <v>5333</v>
      </c>
      <c r="C6006" s="378">
        <f>Matrix!B5335</f>
        <v>0</v>
      </c>
      <c r="D6006" s="430" t="s">
        <v>25821</v>
      </c>
      <c r="E6006" s="431" t="s">
        <v>25822</v>
      </c>
      <c r="F6006" s="381" t="s">
        <v>17186</v>
      </c>
      <c r="G6006" s="382" t="s">
        <v>5202</v>
      </c>
    </row>
    <row r="6007" spans="1:7" ht="47.25">
      <c r="A6007" s="371">
        <v>5996</v>
      </c>
      <c r="B6007" s="377">
        <v>5334</v>
      </c>
      <c r="C6007" s="378">
        <f>Matrix!B5336</f>
        <v>0</v>
      </c>
      <c r="D6007" s="430" t="s">
        <v>25821</v>
      </c>
      <c r="E6007" s="431" t="s">
        <v>25822</v>
      </c>
      <c r="F6007" s="381" t="s">
        <v>17187</v>
      </c>
      <c r="G6007" s="382" t="s">
        <v>5203</v>
      </c>
    </row>
    <row r="6008" spans="1:7" ht="47.25">
      <c r="A6008" s="371">
        <v>5997</v>
      </c>
      <c r="B6008" s="377">
        <v>5335</v>
      </c>
      <c r="C6008" s="378">
        <f>Matrix!B5337</f>
        <v>0</v>
      </c>
      <c r="D6008" s="430" t="s">
        <v>25821</v>
      </c>
      <c r="E6008" s="431" t="s">
        <v>25822</v>
      </c>
      <c r="F6008" s="381" t="s">
        <v>17188</v>
      </c>
      <c r="G6008" s="382" t="s">
        <v>5204</v>
      </c>
    </row>
    <row r="6009" spans="1:7" ht="47.25">
      <c r="A6009" s="371">
        <v>5998</v>
      </c>
      <c r="B6009" s="377">
        <v>5336</v>
      </c>
      <c r="C6009" s="378">
        <f>Matrix!B5338</f>
        <v>0</v>
      </c>
      <c r="D6009" s="430" t="s">
        <v>25821</v>
      </c>
      <c r="E6009" s="431" t="s">
        <v>25822</v>
      </c>
      <c r="F6009" s="381" t="s">
        <v>17189</v>
      </c>
      <c r="G6009" s="382" t="s">
        <v>5205</v>
      </c>
    </row>
    <row r="6010" spans="1:7" ht="47.25">
      <c r="A6010" s="371">
        <v>5999</v>
      </c>
      <c r="B6010" s="377">
        <v>5337</v>
      </c>
      <c r="C6010" s="378">
        <f>Matrix!B5339</f>
        <v>0</v>
      </c>
      <c r="D6010" s="430" t="s">
        <v>25821</v>
      </c>
      <c r="E6010" s="431" t="s">
        <v>25822</v>
      </c>
      <c r="F6010" s="381" t="s">
        <v>17190</v>
      </c>
      <c r="G6010" s="382" t="s">
        <v>5206</v>
      </c>
    </row>
    <row r="6011" spans="1:7" ht="47.25">
      <c r="A6011" s="371">
        <v>6000</v>
      </c>
      <c r="B6011" s="377">
        <v>5338</v>
      </c>
      <c r="C6011" s="378">
        <f>Matrix!B5340</f>
        <v>0</v>
      </c>
      <c r="D6011" s="430" t="s">
        <v>25821</v>
      </c>
      <c r="E6011" s="431" t="s">
        <v>25822</v>
      </c>
      <c r="F6011" s="381" t="s">
        <v>17191</v>
      </c>
      <c r="G6011" s="382" t="s">
        <v>5207</v>
      </c>
    </row>
    <row r="6012" spans="1:7" ht="47.25">
      <c r="A6012" s="371">
        <v>6001</v>
      </c>
      <c r="B6012" s="377">
        <v>5339</v>
      </c>
      <c r="C6012" s="378">
        <f>Matrix!B5341</f>
        <v>0</v>
      </c>
      <c r="D6012" s="430" t="s">
        <v>25821</v>
      </c>
      <c r="E6012" s="431" t="s">
        <v>25822</v>
      </c>
      <c r="F6012" s="381" t="s">
        <v>17192</v>
      </c>
      <c r="G6012" s="382" t="s">
        <v>5208</v>
      </c>
    </row>
    <row r="6013" spans="1:7" ht="47.25">
      <c r="A6013" s="371">
        <v>6002</v>
      </c>
      <c r="B6013" s="377">
        <v>5340</v>
      </c>
      <c r="C6013" s="378">
        <f>Matrix!B5342</f>
        <v>0</v>
      </c>
      <c r="D6013" s="430" t="s">
        <v>25821</v>
      </c>
      <c r="E6013" s="431" t="s">
        <v>25822</v>
      </c>
      <c r="F6013" s="381" t="s">
        <v>17193</v>
      </c>
      <c r="G6013" s="382" t="s">
        <v>5209</v>
      </c>
    </row>
    <row r="6014" spans="1:7" ht="47.25">
      <c r="A6014" s="371">
        <v>6003</v>
      </c>
      <c r="B6014" s="377">
        <v>5341</v>
      </c>
      <c r="C6014" s="378">
        <f>Matrix!B5343</f>
        <v>0</v>
      </c>
      <c r="D6014" s="430" t="s">
        <v>25821</v>
      </c>
      <c r="E6014" s="431" t="s">
        <v>25822</v>
      </c>
      <c r="F6014" s="381" t="s">
        <v>17194</v>
      </c>
      <c r="G6014" s="382" t="s">
        <v>5210</v>
      </c>
    </row>
    <row r="6015" spans="1:7" ht="47.25">
      <c r="A6015" s="371">
        <v>6004</v>
      </c>
      <c r="B6015" s="377">
        <v>5342</v>
      </c>
      <c r="C6015" s="378">
        <f>Matrix!B5344</f>
        <v>0</v>
      </c>
      <c r="D6015" s="430" t="s">
        <v>25821</v>
      </c>
      <c r="E6015" s="431" t="s">
        <v>25822</v>
      </c>
      <c r="F6015" s="381" t="s">
        <v>17195</v>
      </c>
      <c r="G6015" s="382" t="s">
        <v>5211</v>
      </c>
    </row>
    <row r="6016" spans="1:7" ht="47.25">
      <c r="A6016" s="371">
        <v>6005</v>
      </c>
      <c r="B6016" s="377">
        <v>5343</v>
      </c>
      <c r="C6016" s="378">
        <f>Matrix!B5345</f>
        <v>0</v>
      </c>
      <c r="D6016" s="430" t="s">
        <v>25821</v>
      </c>
      <c r="E6016" s="431" t="s">
        <v>25822</v>
      </c>
      <c r="F6016" s="381" t="s">
        <v>17196</v>
      </c>
      <c r="G6016" s="382" t="s">
        <v>5212</v>
      </c>
    </row>
    <row r="6017" spans="1:7" ht="47.25">
      <c r="A6017" s="371">
        <v>6006</v>
      </c>
      <c r="B6017" s="377">
        <v>5344</v>
      </c>
      <c r="C6017" s="378">
        <f>Matrix!B5346</f>
        <v>0</v>
      </c>
      <c r="D6017" s="430" t="s">
        <v>25821</v>
      </c>
      <c r="E6017" s="431" t="s">
        <v>25822</v>
      </c>
      <c r="F6017" s="381" t="s">
        <v>17197</v>
      </c>
      <c r="G6017" s="382" t="s">
        <v>5213</v>
      </c>
    </row>
    <row r="6018" spans="1:7" ht="47.25">
      <c r="A6018" s="371">
        <v>6007</v>
      </c>
      <c r="B6018" s="377">
        <v>5345</v>
      </c>
      <c r="C6018" s="378">
        <f>Matrix!B5347</f>
        <v>0</v>
      </c>
      <c r="D6018" s="430" t="s">
        <v>25821</v>
      </c>
      <c r="E6018" s="431" t="s">
        <v>25822</v>
      </c>
      <c r="F6018" s="381" t="s">
        <v>17198</v>
      </c>
      <c r="G6018" s="382" t="s">
        <v>5214</v>
      </c>
    </row>
    <row r="6019" spans="1:7" ht="47.25">
      <c r="A6019" s="371">
        <v>6008</v>
      </c>
      <c r="B6019" s="377">
        <v>5346</v>
      </c>
      <c r="C6019" s="378">
        <f>Matrix!B5348</f>
        <v>0</v>
      </c>
      <c r="D6019" s="430" t="s">
        <v>25821</v>
      </c>
      <c r="E6019" s="431" t="s">
        <v>25822</v>
      </c>
      <c r="F6019" s="381" t="s">
        <v>17199</v>
      </c>
      <c r="G6019" s="382" t="s">
        <v>5215</v>
      </c>
    </row>
    <row r="6020" spans="1:7" ht="47.25">
      <c r="A6020" s="371">
        <v>6009</v>
      </c>
      <c r="B6020" s="377">
        <v>5347</v>
      </c>
      <c r="C6020" s="378">
        <f>Matrix!B5349</f>
        <v>0</v>
      </c>
      <c r="D6020" s="430" t="s">
        <v>25821</v>
      </c>
      <c r="E6020" s="431" t="s">
        <v>25822</v>
      </c>
      <c r="F6020" s="381" t="s">
        <v>17200</v>
      </c>
      <c r="G6020" s="382" t="s">
        <v>5216</v>
      </c>
    </row>
    <row r="6021" spans="1:7" ht="47.25">
      <c r="A6021" s="371">
        <v>6010</v>
      </c>
      <c r="B6021" s="377">
        <v>5348</v>
      </c>
      <c r="C6021" s="378">
        <f>Matrix!B5350</f>
        <v>0</v>
      </c>
      <c r="D6021" s="430" t="s">
        <v>25821</v>
      </c>
      <c r="E6021" s="431" t="s">
        <v>25822</v>
      </c>
      <c r="F6021" s="381" t="s">
        <v>17201</v>
      </c>
      <c r="G6021" s="382" t="s">
        <v>5217</v>
      </c>
    </row>
    <row r="6022" spans="1:7" ht="47.25">
      <c r="A6022" s="371">
        <v>6011</v>
      </c>
      <c r="B6022" s="377">
        <v>5349</v>
      </c>
      <c r="C6022" s="378">
        <f>Matrix!B5351</f>
        <v>0</v>
      </c>
      <c r="D6022" s="430" t="s">
        <v>25821</v>
      </c>
      <c r="E6022" s="431" t="s">
        <v>25822</v>
      </c>
      <c r="F6022" s="381" t="s">
        <v>17202</v>
      </c>
      <c r="G6022" s="382" t="s">
        <v>5218</v>
      </c>
    </row>
    <row r="6023" spans="1:7" ht="47.25">
      <c r="A6023" s="371">
        <v>6012</v>
      </c>
      <c r="B6023" s="377">
        <v>5350</v>
      </c>
      <c r="C6023" s="378">
        <f>Matrix!B5352</f>
        <v>0</v>
      </c>
      <c r="D6023" s="430" t="s">
        <v>25821</v>
      </c>
      <c r="E6023" s="431" t="s">
        <v>25822</v>
      </c>
      <c r="F6023" s="381" t="s">
        <v>17203</v>
      </c>
      <c r="G6023" s="382" t="s">
        <v>5219</v>
      </c>
    </row>
    <row r="6024" spans="1:7" ht="47.25">
      <c r="A6024" s="371">
        <v>6013</v>
      </c>
      <c r="B6024" s="377">
        <v>5351</v>
      </c>
      <c r="C6024" s="378">
        <f>Matrix!B5353</f>
        <v>0</v>
      </c>
      <c r="D6024" s="430" t="s">
        <v>25821</v>
      </c>
      <c r="E6024" s="431" t="s">
        <v>25822</v>
      </c>
      <c r="F6024" s="381" t="s">
        <v>17204</v>
      </c>
      <c r="G6024" s="382" t="s">
        <v>5220</v>
      </c>
    </row>
    <row r="6025" spans="1:7" ht="47.25">
      <c r="A6025" s="371">
        <v>6014</v>
      </c>
      <c r="B6025" s="377">
        <v>5352</v>
      </c>
      <c r="C6025" s="378">
        <f>Matrix!B5354</f>
        <v>0</v>
      </c>
      <c r="D6025" s="430" t="s">
        <v>25821</v>
      </c>
      <c r="E6025" s="431" t="s">
        <v>25822</v>
      </c>
      <c r="F6025" s="381" t="s">
        <v>17205</v>
      </c>
      <c r="G6025" s="382" t="s">
        <v>5221</v>
      </c>
    </row>
    <row r="6026" spans="1:7" ht="47.25">
      <c r="A6026" s="371">
        <v>6015</v>
      </c>
      <c r="B6026" s="377">
        <v>5425</v>
      </c>
      <c r="C6026" s="378">
        <f>Matrix!B5427</f>
        <v>0</v>
      </c>
      <c r="D6026" s="430" t="s">
        <v>25821</v>
      </c>
      <c r="E6026" s="431" t="s">
        <v>25822</v>
      </c>
      <c r="F6026" s="381" t="s">
        <v>17278</v>
      </c>
      <c r="G6026" s="382" t="s">
        <v>5294</v>
      </c>
    </row>
    <row r="6027" spans="1:7" ht="47.25">
      <c r="A6027" s="371">
        <v>6016</v>
      </c>
      <c r="B6027" s="377">
        <v>5426</v>
      </c>
      <c r="C6027" s="378">
        <f>Matrix!B5428</f>
        <v>0</v>
      </c>
      <c r="D6027" s="430" t="s">
        <v>25821</v>
      </c>
      <c r="E6027" s="431" t="s">
        <v>25822</v>
      </c>
      <c r="F6027" s="381" t="s">
        <v>17279</v>
      </c>
      <c r="G6027" s="382" t="s">
        <v>5295</v>
      </c>
    </row>
    <row r="6028" spans="1:7" ht="47.25">
      <c r="A6028" s="371">
        <v>6017</v>
      </c>
      <c r="B6028" s="377">
        <v>5447</v>
      </c>
      <c r="C6028" s="378">
        <f>Matrix!B5449</f>
        <v>0</v>
      </c>
      <c r="D6028" s="430" t="s">
        <v>25821</v>
      </c>
      <c r="E6028" s="431" t="s">
        <v>25822</v>
      </c>
      <c r="F6028" s="381" t="s">
        <v>17300</v>
      </c>
      <c r="G6028" s="382" t="s">
        <v>5316</v>
      </c>
    </row>
    <row r="6029" spans="1:7" ht="47.25">
      <c r="A6029" s="371">
        <v>6018</v>
      </c>
      <c r="B6029" s="377">
        <v>5448</v>
      </c>
      <c r="C6029" s="378">
        <f>Matrix!B5450</f>
        <v>0</v>
      </c>
      <c r="D6029" s="430" t="s">
        <v>25821</v>
      </c>
      <c r="E6029" s="431" t="s">
        <v>25822</v>
      </c>
      <c r="F6029" s="381" t="s">
        <v>17301</v>
      </c>
      <c r="G6029" s="382" t="s">
        <v>5317</v>
      </c>
    </row>
    <row r="6030" spans="1:7" ht="47.25">
      <c r="A6030" s="371">
        <v>6019</v>
      </c>
      <c r="B6030" s="377">
        <v>7128</v>
      </c>
      <c r="C6030" s="378">
        <f>Matrix!B7130</f>
        <v>0</v>
      </c>
      <c r="D6030" s="430" t="s">
        <v>25821</v>
      </c>
      <c r="E6030" s="431" t="s">
        <v>25822</v>
      </c>
      <c r="F6030" s="381" t="s">
        <v>18976</v>
      </c>
      <c r="G6030" s="382" t="s">
        <v>6988</v>
      </c>
    </row>
    <row r="6031" spans="1:7" ht="47.25">
      <c r="A6031" s="371">
        <v>6020</v>
      </c>
      <c r="B6031" s="377">
        <v>7129</v>
      </c>
      <c r="C6031" s="378">
        <f>Matrix!B7131</f>
        <v>0</v>
      </c>
      <c r="D6031" s="430" t="s">
        <v>25821</v>
      </c>
      <c r="E6031" s="431" t="s">
        <v>25822</v>
      </c>
      <c r="F6031" s="381" t="s">
        <v>18977</v>
      </c>
      <c r="G6031" s="382" t="s">
        <v>6989</v>
      </c>
    </row>
    <row r="6032" spans="1:7" ht="47.25">
      <c r="A6032" s="371">
        <v>6021</v>
      </c>
      <c r="B6032" s="377">
        <v>7225</v>
      </c>
      <c r="C6032" s="378">
        <f>Matrix!B7227</f>
        <v>0</v>
      </c>
      <c r="D6032" s="430" t="s">
        <v>25821</v>
      </c>
      <c r="E6032" s="431" t="s">
        <v>25822</v>
      </c>
      <c r="F6032" s="381" t="s">
        <v>19073</v>
      </c>
      <c r="G6032" s="382" t="s">
        <v>7085</v>
      </c>
    </row>
    <row r="6033" spans="1:7" ht="47.25">
      <c r="A6033" s="371">
        <v>6022</v>
      </c>
      <c r="B6033" s="377">
        <v>9303</v>
      </c>
      <c r="C6033" s="378">
        <f>Matrix!B9305</f>
        <v>0</v>
      </c>
      <c r="D6033" s="430" t="s">
        <v>25821</v>
      </c>
      <c r="E6033" s="431" t="s">
        <v>25822</v>
      </c>
      <c r="F6033" s="381" t="s">
        <v>21084</v>
      </c>
      <c r="G6033" s="382" t="s">
        <v>9159</v>
      </c>
    </row>
    <row r="6034" spans="1:7" ht="47.25">
      <c r="A6034" s="371">
        <v>6023</v>
      </c>
      <c r="B6034" s="377">
        <v>9304</v>
      </c>
      <c r="C6034" s="378">
        <f>Matrix!B9306</f>
        <v>0</v>
      </c>
      <c r="D6034" s="430" t="s">
        <v>25821</v>
      </c>
      <c r="E6034" s="431" t="s">
        <v>25822</v>
      </c>
      <c r="F6034" s="381" t="s">
        <v>21085</v>
      </c>
      <c r="G6034" s="382" t="s">
        <v>9160</v>
      </c>
    </row>
    <row r="6035" spans="1:7" ht="47.25">
      <c r="A6035" s="371">
        <v>6024</v>
      </c>
      <c r="B6035" s="377">
        <v>9305</v>
      </c>
      <c r="C6035" s="378">
        <f>Matrix!B9307</f>
        <v>0</v>
      </c>
      <c r="D6035" s="430" t="s">
        <v>25821</v>
      </c>
      <c r="E6035" s="431" t="s">
        <v>25822</v>
      </c>
      <c r="F6035" s="381" t="s">
        <v>21086</v>
      </c>
      <c r="G6035" s="382" t="s">
        <v>9161</v>
      </c>
    </row>
    <row r="6036" spans="1:7" ht="47.25">
      <c r="A6036" s="371">
        <v>6025</v>
      </c>
      <c r="B6036" s="377">
        <v>9306</v>
      </c>
      <c r="C6036" s="378">
        <f>Matrix!B9308</f>
        <v>0</v>
      </c>
      <c r="D6036" s="430" t="s">
        <v>25821</v>
      </c>
      <c r="E6036" s="431" t="s">
        <v>25822</v>
      </c>
      <c r="F6036" s="381" t="s">
        <v>21087</v>
      </c>
      <c r="G6036" s="382" t="s">
        <v>9162</v>
      </c>
    </row>
    <row r="6037" spans="1:7" ht="47.25">
      <c r="A6037" s="371">
        <v>6026</v>
      </c>
      <c r="B6037" s="377">
        <v>9307</v>
      </c>
      <c r="C6037" s="378">
        <f>Matrix!B9309</f>
        <v>0</v>
      </c>
      <c r="D6037" s="430" t="s">
        <v>25821</v>
      </c>
      <c r="E6037" s="431" t="s">
        <v>25822</v>
      </c>
      <c r="F6037" s="381" t="s">
        <v>21088</v>
      </c>
      <c r="G6037" s="382" t="s">
        <v>9163</v>
      </c>
    </row>
    <row r="6038" spans="1:7" ht="47.25">
      <c r="A6038" s="371">
        <v>6027</v>
      </c>
      <c r="B6038" s="377">
        <v>9308</v>
      </c>
      <c r="C6038" s="378">
        <f>Matrix!B9310</f>
        <v>0</v>
      </c>
      <c r="D6038" s="430" t="s">
        <v>25821</v>
      </c>
      <c r="E6038" s="431" t="s">
        <v>25822</v>
      </c>
      <c r="F6038" s="381" t="s">
        <v>21089</v>
      </c>
      <c r="G6038" s="382" t="s">
        <v>9164</v>
      </c>
    </row>
    <row r="6039" spans="1:7" ht="47.25">
      <c r="A6039" s="371">
        <v>6028</v>
      </c>
      <c r="B6039" s="377">
        <v>9309</v>
      </c>
      <c r="C6039" s="378">
        <f>Matrix!B9311</f>
        <v>0</v>
      </c>
      <c r="D6039" s="430" t="s">
        <v>25821</v>
      </c>
      <c r="E6039" s="431" t="s">
        <v>25822</v>
      </c>
      <c r="F6039" s="381" t="s">
        <v>21090</v>
      </c>
      <c r="G6039" s="382" t="s">
        <v>9165</v>
      </c>
    </row>
    <row r="6040" spans="1:7" ht="47.25">
      <c r="A6040" s="371">
        <v>6029</v>
      </c>
      <c r="B6040" s="377">
        <v>9314</v>
      </c>
      <c r="C6040" s="378">
        <f>Matrix!B9316</f>
        <v>0</v>
      </c>
      <c r="D6040" s="430" t="s">
        <v>25821</v>
      </c>
      <c r="E6040" s="431" t="s">
        <v>25822</v>
      </c>
      <c r="F6040" s="381" t="s">
        <v>21085</v>
      </c>
      <c r="G6040" s="382" t="s">
        <v>9170</v>
      </c>
    </row>
    <row r="6041" spans="1:7" ht="47.25">
      <c r="A6041" s="371">
        <v>6030</v>
      </c>
      <c r="B6041" s="377">
        <v>9315</v>
      </c>
      <c r="C6041" s="378">
        <f>Matrix!B9317</f>
        <v>0</v>
      </c>
      <c r="D6041" s="430" t="s">
        <v>25821</v>
      </c>
      <c r="E6041" s="431" t="s">
        <v>25822</v>
      </c>
      <c r="F6041" s="381" t="s">
        <v>21094</v>
      </c>
      <c r="G6041" s="382" t="s">
        <v>9171</v>
      </c>
    </row>
    <row r="6042" spans="1:7" ht="47.25">
      <c r="A6042" s="371">
        <v>6031</v>
      </c>
      <c r="B6042" s="377">
        <v>9316</v>
      </c>
      <c r="C6042" s="378">
        <f>Matrix!B9318</f>
        <v>0</v>
      </c>
      <c r="D6042" s="430" t="s">
        <v>25821</v>
      </c>
      <c r="E6042" s="431" t="s">
        <v>25822</v>
      </c>
      <c r="F6042" s="381" t="s">
        <v>21095</v>
      </c>
      <c r="G6042" s="382" t="s">
        <v>9172</v>
      </c>
    </row>
    <row r="6043" spans="1:7" ht="47.25">
      <c r="A6043" s="371">
        <v>6032</v>
      </c>
      <c r="B6043" s="377">
        <v>9317</v>
      </c>
      <c r="C6043" s="378">
        <f>Matrix!B9319</f>
        <v>0</v>
      </c>
      <c r="D6043" s="430" t="s">
        <v>25821</v>
      </c>
      <c r="E6043" s="431" t="s">
        <v>25822</v>
      </c>
      <c r="F6043" s="381" t="s">
        <v>21096</v>
      </c>
      <c r="G6043" s="382" t="s">
        <v>9173</v>
      </c>
    </row>
    <row r="6044" spans="1:7" ht="47.25">
      <c r="A6044" s="371">
        <v>6033</v>
      </c>
      <c r="B6044" s="377">
        <v>9318</v>
      </c>
      <c r="C6044" s="378">
        <f>Matrix!B9320</f>
        <v>0</v>
      </c>
      <c r="D6044" s="430" t="s">
        <v>25821</v>
      </c>
      <c r="E6044" s="431" t="s">
        <v>25822</v>
      </c>
      <c r="F6044" s="381" t="s">
        <v>21097</v>
      </c>
      <c r="G6044" s="382" t="s">
        <v>9174</v>
      </c>
    </row>
    <row r="6045" spans="1:7" ht="47.25">
      <c r="A6045" s="371">
        <v>6034</v>
      </c>
      <c r="B6045" s="377">
        <v>9319</v>
      </c>
      <c r="C6045" s="378">
        <f>Matrix!B9321</f>
        <v>0</v>
      </c>
      <c r="D6045" s="430" t="s">
        <v>25821</v>
      </c>
      <c r="E6045" s="431" t="s">
        <v>25822</v>
      </c>
      <c r="F6045" s="381" t="s">
        <v>21098</v>
      </c>
      <c r="G6045" s="382" t="s">
        <v>9175</v>
      </c>
    </row>
    <row r="6046" spans="1:7" ht="47.25">
      <c r="A6046" s="371">
        <v>6035</v>
      </c>
      <c r="B6046" s="377">
        <v>9320</v>
      </c>
      <c r="C6046" s="378">
        <f>Matrix!B9322</f>
        <v>0</v>
      </c>
      <c r="D6046" s="430" t="s">
        <v>25821</v>
      </c>
      <c r="E6046" s="431" t="s">
        <v>25822</v>
      </c>
      <c r="F6046" s="381" t="s">
        <v>21099</v>
      </c>
      <c r="G6046" s="382" t="s">
        <v>9176</v>
      </c>
    </row>
    <row r="6047" spans="1:7" ht="47.25">
      <c r="A6047" s="371">
        <v>6036</v>
      </c>
      <c r="B6047" s="377">
        <v>9321</v>
      </c>
      <c r="C6047" s="378">
        <f>Matrix!B9323</f>
        <v>0</v>
      </c>
      <c r="D6047" s="430" t="s">
        <v>25821</v>
      </c>
      <c r="E6047" s="431" t="s">
        <v>25822</v>
      </c>
      <c r="F6047" s="381" t="s">
        <v>21100</v>
      </c>
      <c r="G6047" s="382" t="s">
        <v>9177</v>
      </c>
    </row>
    <row r="6048" spans="1:7" ht="47.25">
      <c r="A6048" s="371">
        <v>6037</v>
      </c>
      <c r="B6048" s="377">
        <v>9322</v>
      </c>
      <c r="C6048" s="378">
        <f>Matrix!B9324</f>
        <v>0</v>
      </c>
      <c r="D6048" s="430" t="s">
        <v>25821</v>
      </c>
      <c r="E6048" s="431" t="s">
        <v>25822</v>
      </c>
      <c r="F6048" s="381" t="s">
        <v>21101</v>
      </c>
      <c r="G6048" s="382" t="s">
        <v>9178</v>
      </c>
    </row>
    <row r="6049" spans="1:7" ht="47.25">
      <c r="A6049" s="371">
        <v>6038</v>
      </c>
      <c r="B6049" s="377">
        <v>9323</v>
      </c>
      <c r="C6049" s="378">
        <f>Matrix!B9325</f>
        <v>0</v>
      </c>
      <c r="D6049" s="430" t="s">
        <v>25821</v>
      </c>
      <c r="E6049" s="431" t="s">
        <v>25822</v>
      </c>
      <c r="F6049" s="381" t="s">
        <v>21102</v>
      </c>
      <c r="G6049" s="382" t="s">
        <v>9179</v>
      </c>
    </row>
    <row r="6050" spans="1:7" ht="47.25">
      <c r="A6050" s="371">
        <v>6039</v>
      </c>
      <c r="B6050" s="377">
        <v>9324</v>
      </c>
      <c r="C6050" s="378">
        <f>Matrix!B9326</f>
        <v>0</v>
      </c>
      <c r="D6050" s="430" t="s">
        <v>25821</v>
      </c>
      <c r="E6050" s="431" t="s">
        <v>25822</v>
      </c>
      <c r="F6050" s="381" t="s">
        <v>21103</v>
      </c>
      <c r="G6050" s="382" t="s">
        <v>9180</v>
      </c>
    </row>
    <row r="6051" spans="1:7" ht="47.25">
      <c r="A6051" s="371">
        <v>6040</v>
      </c>
      <c r="B6051" s="377">
        <v>9325</v>
      </c>
      <c r="C6051" s="378">
        <f>Matrix!B9327</f>
        <v>0</v>
      </c>
      <c r="D6051" s="430" t="s">
        <v>25821</v>
      </c>
      <c r="E6051" s="431" t="s">
        <v>25822</v>
      </c>
      <c r="F6051" s="381" t="s">
        <v>21104</v>
      </c>
      <c r="G6051" s="382" t="s">
        <v>9181</v>
      </c>
    </row>
    <row r="6052" spans="1:7" ht="47.25">
      <c r="A6052" s="371">
        <v>6041</v>
      </c>
      <c r="B6052" s="377">
        <v>9326</v>
      </c>
      <c r="C6052" s="378">
        <f>Matrix!B9328</f>
        <v>0</v>
      </c>
      <c r="D6052" s="430" t="s">
        <v>25821</v>
      </c>
      <c r="E6052" s="431" t="s">
        <v>25822</v>
      </c>
      <c r="F6052" s="381" t="s">
        <v>21105</v>
      </c>
      <c r="G6052" s="382" t="s">
        <v>9182</v>
      </c>
    </row>
    <row r="6053" spans="1:7" ht="47.25">
      <c r="A6053" s="371">
        <v>6042</v>
      </c>
      <c r="B6053" s="377">
        <v>9327</v>
      </c>
      <c r="C6053" s="378">
        <f>Matrix!B9329</f>
        <v>0</v>
      </c>
      <c r="D6053" s="430" t="s">
        <v>25821</v>
      </c>
      <c r="E6053" s="431" t="s">
        <v>25822</v>
      </c>
      <c r="F6053" s="381" t="s">
        <v>21106</v>
      </c>
      <c r="G6053" s="382" t="s">
        <v>9183</v>
      </c>
    </row>
    <row r="6054" spans="1:7" ht="51.75">
      <c r="A6054" s="371">
        <v>6043</v>
      </c>
      <c r="B6054" s="377">
        <v>2865</v>
      </c>
      <c r="C6054" s="378">
        <f>Matrix!B2867</f>
        <v>0</v>
      </c>
      <c r="D6054" s="430" t="s">
        <v>25821</v>
      </c>
      <c r="E6054" s="432" t="s">
        <v>25823</v>
      </c>
      <c r="F6054" s="381" t="s">
        <v>14915</v>
      </c>
      <c r="G6054" s="382" t="s">
        <v>2865</v>
      </c>
    </row>
    <row r="6055" spans="1:7" ht="42.75">
      <c r="A6055" s="371">
        <v>6044</v>
      </c>
      <c r="B6055" s="377">
        <v>2866</v>
      </c>
      <c r="C6055" s="378">
        <f>Matrix!B2868</f>
        <v>0</v>
      </c>
      <c r="D6055" s="430" t="s">
        <v>25821</v>
      </c>
      <c r="E6055" s="432" t="s">
        <v>25823</v>
      </c>
      <c r="F6055" s="381" t="s">
        <v>25824</v>
      </c>
      <c r="G6055" s="382" t="s">
        <v>2866</v>
      </c>
    </row>
    <row r="6056" spans="1:7" ht="60.75">
      <c r="A6056" s="371">
        <v>6045</v>
      </c>
      <c r="B6056" s="377">
        <v>2867</v>
      </c>
      <c r="C6056" s="378">
        <f>Matrix!B2869</f>
        <v>0</v>
      </c>
      <c r="D6056" s="430" t="s">
        <v>25821</v>
      </c>
      <c r="E6056" s="432" t="s">
        <v>25823</v>
      </c>
      <c r="F6056" s="381" t="s">
        <v>25825</v>
      </c>
      <c r="G6056" s="382" t="s">
        <v>2867</v>
      </c>
    </row>
    <row r="6057" spans="1:7" ht="42.75">
      <c r="A6057" s="371">
        <v>6046</v>
      </c>
      <c r="B6057" s="377">
        <v>2868</v>
      </c>
      <c r="C6057" s="378">
        <f>Matrix!B2870</f>
        <v>0</v>
      </c>
      <c r="D6057" s="430" t="s">
        <v>25821</v>
      </c>
      <c r="E6057" s="432" t="s">
        <v>25823</v>
      </c>
      <c r="F6057" s="381" t="s">
        <v>25826</v>
      </c>
      <c r="G6057" s="382" t="s">
        <v>2868</v>
      </c>
    </row>
    <row r="6058" spans="1:7" ht="42.75">
      <c r="A6058" s="371">
        <v>6047</v>
      </c>
      <c r="B6058" s="377">
        <v>2869</v>
      </c>
      <c r="C6058" s="378">
        <f>Matrix!B2871</f>
        <v>0</v>
      </c>
      <c r="D6058" s="430" t="s">
        <v>25821</v>
      </c>
      <c r="E6058" s="432" t="s">
        <v>25823</v>
      </c>
      <c r="F6058" s="381" t="s">
        <v>25827</v>
      </c>
      <c r="G6058" s="382" t="s">
        <v>2869</v>
      </c>
    </row>
    <row r="6059" spans="1:7" ht="60.75">
      <c r="A6059" s="371">
        <v>6048</v>
      </c>
      <c r="B6059" s="377">
        <v>2870</v>
      </c>
      <c r="C6059" s="378">
        <f>Matrix!B2872</f>
        <v>0</v>
      </c>
      <c r="D6059" s="430" t="s">
        <v>25821</v>
      </c>
      <c r="E6059" s="432" t="s">
        <v>25823</v>
      </c>
      <c r="F6059" s="381" t="s">
        <v>25828</v>
      </c>
      <c r="G6059" s="382" t="s">
        <v>2870</v>
      </c>
    </row>
    <row r="6060" spans="1:7" ht="42.75">
      <c r="A6060" s="371">
        <v>6049</v>
      </c>
      <c r="B6060" s="377">
        <v>2871</v>
      </c>
      <c r="C6060" s="378">
        <f>Matrix!B2873</f>
        <v>0</v>
      </c>
      <c r="D6060" s="430" t="s">
        <v>25821</v>
      </c>
      <c r="E6060" s="432" t="s">
        <v>25823</v>
      </c>
      <c r="F6060" s="381" t="s">
        <v>25829</v>
      </c>
      <c r="G6060" s="382" t="s">
        <v>2871</v>
      </c>
    </row>
    <row r="6061" spans="1:7" ht="60.75">
      <c r="A6061" s="371">
        <v>6050</v>
      </c>
      <c r="B6061" s="377">
        <v>2872</v>
      </c>
      <c r="C6061" s="378">
        <f>Matrix!B2874</f>
        <v>0</v>
      </c>
      <c r="D6061" s="430" t="s">
        <v>25821</v>
      </c>
      <c r="E6061" s="432" t="s">
        <v>25823</v>
      </c>
      <c r="F6061" s="381" t="s">
        <v>25830</v>
      </c>
      <c r="G6061" s="382" t="s">
        <v>2872</v>
      </c>
    </row>
    <row r="6062" spans="1:7" ht="42.75">
      <c r="A6062" s="371">
        <v>6051</v>
      </c>
      <c r="B6062" s="377">
        <v>2873</v>
      </c>
      <c r="C6062" s="378">
        <f>Matrix!B2875</f>
        <v>0</v>
      </c>
      <c r="D6062" s="430" t="s">
        <v>25821</v>
      </c>
      <c r="E6062" s="432" t="s">
        <v>25823</v>
      </c>
      <c r="F6062" s="381" t="s">
        <v>25831</v>
      </c>
      <c r="G6062" s="382" t="s">
        <v>2873</v>
      </c>
    </row>
    <row r="6063" spans="1:7" ht="60.75">
      <c r="A6063" s="371">
        <v>6052</v>
      </c>
      <c r="B6063" s="377">
        <v>2874</v>
      </c>
      <c r="C6063" s="378">
        <f>Matrix!B2876</f>
        <v>0</v>
      </c>
      <c r="D6063" s="430" t="s">
        <v>25821</v>
      </c>
      <c r="E6063" s="432" t="s">
        <v>25823</v>
      </c>
      <c r="F6063" s="381" t="s">
        <v>25832</v>
      </c>
      <c r="G6063" s="382" t="s">
        <v>2874</v>
      </c>
    </row>
    <row r="6064" spans="1:7" ht="42.75">
      <c r="A6064" s="371">
        <v>6053</v>
      </c>
      <c r="B6064" s="377">
        <v>2875</v>
      </c>
      <c r="C6064" s="378">
        <f>Matrix!B2877</f>
        <v>0</v>
      </c>
      <c r="D6064" s="430" t="s">
        <v>25821</v>
      </c>
      <c r="E6064" s="432" t="s">
        <v>25823</v>
      </c>
      <c r="F6064" s="381" t="s">
        <v>25833</v>
      </c>
      <c r="G6064" s="382" t="s">
        <v>2875</v>
      </c>
    </row>
    <row r="6065" spans="1:7" ht="40.5">
      <c r="A6065" s="371">
        <v>6054</v>
      </c>
      <c r="B6065" s="377">
        <v>2876</v>
      </c>
      <c r="C6065" s="378">
        <f>Matrix!B2878</f>
        <v>0</v>
      </c>
      <c r="D6065" s="430" t="s">
        <v>25821</v>
      </c>
      <c r="E6065" s="432" t="s">
        <v>25823</v>
      </c>
      <c r="F6065" s="381" t="s">
        <v>25834</v>
      </c>
      <c r="G6065" s="382" t="s">
        <v>2876</v>
      </c>
    </row>
    <row r="6066" spans="1:7" ht="40.5">
      <c r="A6066" s="371">
        <v>6055</v>
      </c>
      <c r="B6066" s="377">
        <v>2877</v>
      </c>
      <c r="C6066" s="378">
        <f>Matrix!B2879</f>
        <v>0</v>
      </c>
      <c r="D6066" s="430" t="s">
        <v>25821</v>
      </c>
      <c r="E6066" s="432" t="s">
        <v>25823</v>
      </c>
      <c r="F6066" s="381" t="s">
        <v>25835</v>
      </c>
      <c r="G6066" s="382" t="s">
        <v>2877</v>
      </c>
    </row>
    <row r="6067" spans="1:7" ht="42.75">
      <c r="A6067" s="371">
        <v>6056</v>
      </c>
      <c r="B6067" s="377">
        <v>2878</v>
      </c>
      <c r="C6067" s="378">
        <f>Matrix!B2880</f>
        <v>0</v>
      </c>
      <c r="D6067" s="430" t="s">
        <v>25821</v>
      </c>
      <c r="E6067" s="432" t="s">
        <v>25823</v>
      </c>
      <c r="F6067" s="381" t="s">
        <v>25836</v>
      </c>
      <c r="G6067" s="382" t="s">
        <v>2878</v>
      </c>
    </row>
    <row r="6068" spans="1:7" ht="42.75">
      <c r="A6068" s="371">
        <v>6057</v>
      </c>
      <c r="B6068" s="377">
        <v>2879</v>
      </c>
      <c r="C6068" s="378">
        <f>Matrix!B2881</f>
        <v>0</v>
      </c>
      <c r="D6068" s="430" t="s">
        <v>25821</v>
      </c>
      <c r="E6068" s="432" t="s">
        <v>25823</v>
      </c>
      <c r="F6068" s="381" t="s">
        <v>25837</v>
      </c>
      <c r="G6068" s="382" t="s">
        <v>2879</v>
      </c>
    </row>
    <row r="6069" spans="1:7" ht="42.75">
      <c r="A6069" s="371">
        <v>6058</v>
      </c>
      <c r="B6069" s="377">
        <v>2880</v>
      </c>
      <c r="C6069" s="378">
        <f>Matrix!B2882</f>
        <v>0</v>
      </c>
      <c r="D6069" s="430" t="s">
        <v>25821</v>
      </c>
      <c r="E6069" s="432" t="s">
        <v>25823</v>
      </c>
      <c r="F6069" s="381" t="s">
        <v>25838</v>
      </c>
      <c r="G6069" s="382" t="s">
        <v>2880</v>
      </c>
    </row>
    <row r="6070" spans="1:7" ht="60.75">
      <c r="A6070" s="371">
        <v>6059</v>
      </c>
      <c r="B6070" s="377">
        <v>2881</v>
      </c>
      <c r="C6070" s="378">
        <f>Matrix!B2883</f>
        <v>0</v>
      </c>
      <c r="D6070" s="430" t="s">
        <v>25821</v>
      </c>
      <c r="E6070" s="432" t="s">
        <v>25823</v>
      </c>
      <c r="F6070" s="381" t="s">
        <v>25839</v>
      </c>
      <c r="G6070" s="382" t="s">
        <v>2881</v>
      </c>
    </row>
    <row r="6071" spans="1:7" ht="60.75">
      <c r="A6071" s="371">
        <v>6060</v>
      </c>
      <c r="B6071" s="377">
        <v>2882</v>
      </c>
      <c r="C6071" s="378">
        <f>Matrix!B2884</f>
        <v>0</v>
      </c>
      <c r="D6071" s="430" t="s">
        <v>25821</v>
      </c>
      <c r="E6071" s="432" t="s">
        <v>25823</v>
      </c>
      <c r="F6071" s="381" t="s">
        <v>25840</v>
      </c>
      <c r="G6071" s="382" t="s">
        <v>2882</v>
      </c>
    </row>
    <row r="6072" spans="1:7" ht="60.75">
      <c r="A6072" s="371">
        <v>6061</v>
      </c>
      <c r="B6072" s="377">
        <v>2883</v>
      </c>
      <c r="C6072" s="378">
        <f>Matrix!B2885</f>
        <v>0</v>
      </c>
      <c r="D6072" s="430" t="s">
        <v>25821</v>
      </c>
      <c r="E6072" s="432" t="s">
        <v>25823</v>
      </c>
      <c r="F6072" s="381" t="s">
        <v>25841</v>
      </c>
      <c r="G6072" s="382" t="s">
        <v>2883</v>
      </c>
    </row>
    <row r="6073" spans="1:7" ht="42.75">
      <c r="A6073" s="371">
        <v>6062</v>
      </c>
      <c r="B6073" s="377">
        <v>2884</v>
      </c>
      <c r="C6073" s="378">
        <f>Matrix!B2886</f>
        <v>0</v>
      </c>
      <c r="D6073" s="430" t="s">
        <v>25821</v>
      </c>
      <c r="E6073" s="432" t="s">
        <v>25823</v>
      </c>
      <c r="F6073" s="381" t="s">
        <v>25842</v>
      </c>
      <c r="G6073" s="382" t="s">
        <v>2884</v>
      </c>
    </row>
    <row r="6074" spans="1:7" ht="39">
      <c r="A6074" s="371">
        <v>6063</v>
      </c>
      <c r="B6074" s="377">
        <v>2885</v>
      </c>
      <c r="C6074" s="378">
        <f>Matrix!B2887</f>
        <v>0</v>
      </c>
      <c r="D6074" s="430" t="s">
        <v>25821</v>
      </c>
      <c r="E6074" s="432" t="s">
        <v>25823</v>
      </c>
      <c r="F6074" s="381" t="s">
        <v>14935</v>
      </c>
      <c r="G6074" s="382" t="s">
        <v>2885</v>
      </c>
    </row>
    <row r="6075" spans="1:7" ht="42.75">
      <c r="A6075" s="371">
        <v>6064</v>
      </c>
      <c r="B6075" s="377">
        <v>2886</v>
      </c>
      <c r="C6075" s="378">
        <f>Matrix!B2888</f>
        <v>0</v>
      </c>
      <c r="D6075" s="430" t="s">
        <v>25821</v>
      </c>
      <c r="E6075" s="432" t="s">
        <v>25823</v>
      </c>
      <c r="F6075" s="381" t="s">
        <v>14936</v>
      </c>
      <c r="G6075" s="382" t="s">
        <v>2886</v>
      </c>
    </row>
    <row r="6076" spans="1:7" ht="42.75">
      <c r="A6076" s="371">
        <v>6065</v>
      </c>
      <c r="B6076" s="377">
        <v>2887</v>
      </c>
      <c r="C6076" s="378">
        <f>Matrix!B2889</f>
        <v>0</v>
      </c>
      <c r="D6076" s="430" t="s">
        <v>25821</v>
      </c>
      <c r="E6076" s="432" t="s">
        <v>25823</v>
      </c>
      <c r="F6076" s="381" t="s">
        <v>14937</v>
      </c>
      <c r="G6076" s="382" t="s">
        <v>2887</v>
      </c>
    </row>
    <row r="6077" spans="1:7" ht="51.75">
      <c r="A6077" s="371">
        <v>6066</v>
      </c>
      <c r="B6077" s="377">
        <v>2888</v>
      </c>
      <c r="C6077" s="378">
        <f>Matrix!B2890</f>
        <v>0</v>
      </c>
      <c r="D6077" s="430" t="s">
        <v>25821</v>
      </c>
      <c r="E6077" s="432" t="s">
        <v>25823</v>
      </c>
      <c r="F6077" s="381" t="s">
        <v>14938</v>
      </c>
      <c r="G6077" s="382" t="s">
        <v>2888</v>
      </c>
    </row>
    <row r="6078" spans="1:7" ht="42.75">
      <c r="A6078" s="371">
        <v>6067</v>
      </c>
      <c r="B6078" s="377">
        <v>2889</v>
      </c>
      <c r="C6078" s="378">
        <f>Matrix!B2891</f>
        <v>0</v>
      </c>
      <c r="D6078" s="430" t="s">
        <v>25821</v>
      </c>
      <c r="E6078" s="432" t="s">
        <v>25823</v>
      </c>
      <c r="F6078" s="381" t="s">
        <v>14939</v>
      </c>
      <c r="G6078" s="382" t="s">
        <v>2889</v>
      </c>
    </row>
    <row r="6079" spans="1:7" ht="42.75">
      <c r="A6079" s="371">
        <v>6068</v>
      </c>
      <c r="B6079" s="377">
        <v>2890</v>
      </c>
      <c r="C6079" s="378">
        <f>Matrix!B2892</f>
        <v>0</v>
      </c>
      <c r="D6079" s="430" t="s">
        <v>25821</v>
      </c>
      <c r="E6079" s="432" t="s">
        <v>25823</v>
      </c>
      <c r="F6079" s="381" t="s">
        <v>14940</v>
      </c>
      <c r="G6079" s="382" t="s">
        <v>2890</v>
      </c>
    </row>
    <row r="6080" spans="1:7" ht="57">
      <c r="A6080" s="371">
        <v>6069</v>
      </c>
      <c r="B6080" s="377">
        <v>2891</v>
      </c>
      <c r="C6080" s="378">
        <f>Matrix!B2893</f>
        <v>0</v>
      </c>
      <c r="D6080" s="430" t="s">
        <v>25821</v>
      </c>
      <c r="E6080" s="432" t="s">
        <v>25823</v>
      </c>
      <c r="F6080" s="381" t="s">
        <v>14941</v>
      </c>
      <c r="G6080" s="382" t="s">
        <v>2891</v>
      </c>
    </row>
    <row r="6081" spans="1:7" ht="42.75">
      <c r="A6081" s="371">
        <v>6070</v>
      </c>
      <c r="B6081" s="377">
        <v>2892</v>
      </c>
      <c r="C6081" s="378">
        <f>Matrix!B2894</f>
        <v>0</v>
      </c>
      <c r="D6081" s="430" t="s">
        <v>25821</v>
      </c>
      <c r="E6081" s="432" t="s">
        <v>25823</v>
      </c>
      <c r="F6081" s="381" t="s">
        <v>14942</v>
      </c>
      <c r="G6081" s="382" t="s">
        <v>2892</v>
      </c>
    </row>
    <row r="6082" spans="1:7" ht="42.75">
      <c r="A6082" s="371">
        <v>6071</v>
      </c>
      <c r="B6082" s="377">
        <v>2893</v>
      </c>
      <c r="C6082" s="378">
        <f>Matrix!B2895</f>
        <v>0</v>
      </c>
      <c r="D6082" s="430" t="s">
        <v>25821</v>
      </c>
      <c r="E6082" s="432" t="s">
        <v>25823</v>
      </c>
      <c r="F6082" s="381" t="s">
        <v>14943</v>
      </c>
      <c r="G6082" s="382" t="s">
        <v>2893</v>
      </c>
    </row>
    <row r="6083" spans="1:7" ht="57">
      <c r="A6083" s="371">
        <v>6072</v>
      </c>
      <c r="B6083" s="377">
        <v>2894</v>
      </c>
      <c r="C6083" s="378">
        <f>Matrix!B2896</f>
        <v>0</v>
      </c>
      <c r="D6083" s="430" t="s">
        <v>25821</v>
      </c>
      <c r="E6083" s="432" t="s">
        <v>25823</v>
      </c>
      <c r="F6083" s="381" t="s">
        <v>14944</v>
      </c>
      <c r="G6083" s="382" t="s">
        <v>2894</v>
      </c>
    </row>
    <row r="6084" spans="1:7" ht="57">
      <c r="A6084" s="371">
        <v>6073</v>
      </c>
      <c r="B6084" s="377">
        <v>2895</v>
      </c>
      <c r="C6084" s="378">
        <f>Matrix!B2897</f>
        <v>0</v>
      </c>
      <c r="D6084" s="430" t="s">
        <v>25821</v>
      </c>
      <c r="E6084" s="432" t="s">
        <v>25823</v>
      </c>
      <c r="F6084" s="381" t="s">
        <v>14945</v>
      </c>
      <c r="G6084" s="382" t="s">
        <v>2895</v>
      </c>
    </row>
    <row r="6085" spans="1:7" ht="42.75">
      <c r="A6085" s="371">
        <v>6074</v>
      </c>
      <c r="B6085" s="377">
        <v>2896</v>
      </c>
      <c r="C6085" s="378">
        <f>Matrix!B2898</f>
        <v>0</v>
      </c>
      <c r="D6085" s="430" t="s">
        <v>25821</v>
      </c>
      <c r="E6085" s="432" t="s">
        <v>25823</v>
      </c>
      <c r="F6085" s="381" t="s">
        <v>14946</v>
      </c>
      <c r="G6085" s="382" t="s">
        <v>2896</v>
      </c>
    </row>
    <row r="6086" spans="1:7" ht="57">
      <c r="A6086" s="371">
        <v>6075</v>
      </c>
      <c r="B6086" s="377">
        <v>2897</v>
      </c>
      <c r="C6086" s="378">
        <f>Matrix!B2899</f>
        <v>0</v>
      </c>
      <c r="D6086" s="430" t="s">
        <v>25821</v>
      </c>
      <c r="E6086" s="432" t="s">
        <v>25823</v>
      </c>
      <c r="F6086" s="381" t="s">
        <v>14947</v>
      </c>
      <c r="G6086" s="382" t="s">
        <v>2897</v>
      </c>
    </row>
    <row r="6087" spans="1:7" ht="42.75">
      <c r="A6087" s="371">
        <v>6076</v>
      </c>
      <c r="B6087" s="377">
        <v>2898</v>
      </c>
      <c r="C6087" s="378">
        <f>Matrix!B2900</f>
        <v>0</v>
      </c>
      <c r="D6087" s="430" t="s">
        <v>25821</v>
      </c>
      <c r="E6087" s="432" t="s">
        <v>25823</v>
      </c>
      <c r="F6087" s="381" t="s">
        <v>14948</v>
      </c>
      <c r="G6087" s="382" t="s">
        <v>2898</v>
      </c>
    </row>
    <row r="6088" spans="1:7" ht="42.75">
      <c r="A6088" s="371">
        <v>6077</v>
      </c>
      <c r="B6088" s="377">
        <v>2899</v>
      </c>
      <c r="C6088" s="378">
        <f>Matrix!B2901</f>
        <v>0</v>
      </c>
      <c r="D6088" s="430" t="s">
        <v>25821</v>
      </c>
      <c r="E6088" s="432" t="s">
        <v>25823</v>
      </c>
      <c r="F6088" s="381" t="s">
        <v>14949</v>
      </c>
      <c r="G6088" s="382" t="s">
        <v>2899</v>
      </c>
    </row>
    <row r="6089" spans="1:7" ht="51.75">
      <c r="A6089" s="371">
        <v>6078</v>
      </c>
      <c r="B6089" s="377">
        <v>2900</v>
      </c>
      <c r="C6089" s="378">
        <f>Matrix!B2902</f>
        <v>0</v>
      </c>
      <c r="D6089" s="430" t="s">
        <v>25821</v>
      </c>
      <c r="E6089" s="432" t="s">
        <v>25823</v>
      </c>
      <c r="F6089" s="381" t="s">
        <v>14950</v>
      </c>
      <c r="G6089" s="382" t="s">
        <v>2900</v>
      </c>
    </row>
    <row r="6090" spans="1:7" ht="39">
      <c r="A6090" s="371">
        <v>6079</v>
      </c>
      <c r="B6090" s="377">
        <v>2901</v>
      </c>
      <c r="C6090" s="378">
        <f>Matrix!B2903</f>
        <v>0</v>
      </c>
      <c r="D6090" s="430" t="s">
        <v>25821</v>
      </c>
      <c r="E6090" s="432" t="s">
        <v>25823</v>
      </c>
      <c r="F6090" s="381" t="s">
        <v>14951</v>
      </c>
      <c r="G6090" s="382" t="s">
        <v>2901</v>
      </c>
    </row>
    <row r="6091" spans="1:7" ht="42.75">
      <c r="A6091" s="371">
        <v>6080</v>
      </c>
      <c r="B6091" s="377">
        <v>2902</v>
      </c>
      <c r="C6091" s="378">
        <f>Matrix!B2904</f>
        <v>0</v>
      </c>
      <c r="D6091" s="430" t="s">
        <v>25821</v>
      </c>
      <c r="E6091" s="432" t="s">
        <v>25823</v>
      </c>
      <c r="F6091" s="381" t="s">
        <v>14952</v>
      </c>
      <c r="G6091" s="382" t="s">
        <v>2902</v>
      </c>
    </row>
    <row r="6092" spans="1:7" ht="51.75">
      <c r="A6092" s="371">
        <v>6081</v>
      </c>
      <c r="B6092" s="377">
        <v>2903</v>
      </c>
      <c r="C6092" s="378">
        <f>Matrix!B2905</f>
        <v>0</v>
      </c>
      <c r="D6092" s="430" t="s">
        <v>25821</v>
      </c>
      <c r="E6092" s="432" t="s">
        <v>25823</v>
      </c>
      <c r="F6092" s="381" t="s">
        <v>14953</v>
      </c>
      <c r="G6092" s="382" t="s">
        <v>2903</v>
      </c>
    </row>
    <row r="6093" spans="1:7" ht="39">
      <c r="A6093" s="371">
        <v>6082</v>
      </c>
      <c r="B6093" s="377">
        <v>4473</v>
      </c>
      <c r="C6093" s="378">
        <f>Matrix!B4475</f>
        <v>0</v>
      </c>
      <c r="D6093" s="430" t="s">
        <v>25821</v>
      </c>
      <c r="E6093" s="432" t="s">
        <v>25823</v>
      </c>
      <c r="F6093" s="381" t="s">
        <v>16329</v>
      </c>
      <c r="G6093" s="382" t="s">
        <v>4343</v>
      </c>
    </row>
    <row r="6094" spans="1:7" ht="39">
      <c r="A6094" s="371">
        <v>6083</v>
      </c>
      <c r="B6094" s="377">
        <v>4474</v>
      </c>
      <c r="C6094" s="378">
        <f>Matrix!B4476</f>
        <v>0</v>
      </c>
      <c r="D6094" s="430" t="s">
        <v>25821</v>
      </c>
      <c r="E6094" s="432" t="s">
        <v>25823</v>
      </c>
      <c r="F6094" s="381" t="s">
        <v>16330</v>
      </c>
      <c r="G6094" s="382" t="s">
        <v>4344</v>
      </c>
    </row>
    <row r="6095" spans="1:7" ht="39">
      <c r="A6095" s="371">
        <v>6084</v>
      </c>
      <c r="B6095" s="377">
        <v>4475</v>
      </c>
      <c r="C6095" s="378">
        <f>Matrix!B4477</f>
        <v>0</v>
      </c>
      <c r="D6095" s="430" t="s">
        <v>25821</v>
      </c>
      <c r="E6095" s="432" t="s">
        <v>25823</v>
      </c>
      <c r="F6095" s="381" t="s">
        <v>16331</v>
      </c>
      <c r="G6095" s="382" t="s">
        <v>4345</v>
      </c>
    </row>
    <row r="6096" spans="1:7" ht="39">
      <c r="A6096" s="371">
        <v>6085</v>
      </c>
      <c r="B6096" s="377">
        <v>4476</v>
      </c>
      <c r="C6096" s="378">
        <f>Matrix!B4478</f>
        <v>0</v>
      </c>
      <c r="D6096" s="430" t="s">
        <v>25821</v>
      </c>
      <c r="E6096" s="432" t="s">
        <v>25823</v>
      </c>
      <c r="F6096" s="381" t="s">
        <v>16332</v>
      </c>
      <c r="G6096" s="382" t="s">
        <v>4346</v>
      </c>
    </row>
    <row r="6097" spans="1:7" ht="39">
      <c r="A6097" s="371">
        <v>6086</v>
      </c>
      <c r="B6097" s="377">
        <v>4477</v>
      </c>
      <c r="C6097" s="378">
        <f>Matrix!B4479</f>
        <v>0</v>
      </c>
      <c r="D6097" s="430" t="s">
        <v>25821</v>
      </c>
      <c r="E6097" s="432" t="s">
        <v>25823</v>
      </c>
      <c r="F6097" s="381" t="s">
        <v>16333</v>
      </c>
      <c r="G6097" s="382" t="s">
        <v>4347</v>
      </c>
    </row>
    <row r="6098" spans="1:7" ht="39">
      <c r="A6098" s="371">
        <v>6087</v>
      </c>
      <c r="B6098" s="377">
        <v>4478</v>
      </c>
      <c r="C6098" s="378">
        <f>Matrix!B4480</f>
        <v>0</v>
      </c>
      <c r="D6098" s="430" t="s">
        <v>25821</v>
      </c>
      <c r="E6098" s="432" t="s">
        <v>25823</v>
      </c>
      <c r="F6098" s="381" t="s">
        <v>16334</v>
      </c>
      <c r="G6098" s="382" t="s">
        <v>4348</v>
      </c>
    </row>
    <row r="6099" spans="1:7" ht="39">
      <c r="A6099" s="371">
        <v>6088</v>
      </c>
      <c r="B6099" s="377">
        <v>4479</v>
      </c>
      <c r="C6099" s="378">
        <f>Matrix!B4481</f>
        <v>0</v>
      </c>
      <c r="D6099" s="430" t="s">
        <v>25821</v>
      </c>
      <c r="E6099" s="432" t="s">
        <v>25823</v>
      </c>
      <c r="F6099" s="381" t="s">
        <v>16335</v>
      </c>
      <c r="G6099" s="382" t="s">
        <v>4349</v>
      </c>
    </row>
    <row r="6100" spans="1:7" ht="39">
      <c r="A6100" s="371">
        <v>6089</v>
      </c>
      <c r="B6100" s="377">
        <v>4480</v>
      </c>
      <c r="C6100" s="378">
        <f>Matrix!B4482</f>
        <v>0</v>
      </c>
      <c r="D6100" s="430" t="s">
        <v>25821</v>
      </c>
      <c r="E6100" s="432" t="s">
        <v>25823</v>
      </c>
      <c r="F6100" s="381" t="s">
        <v>16336</v>
      </c>
      <c r="G6100" s="382" t="s">
        <v>4350</v>
      </c>
    </row>
    <row r="6101" spans="1:7" ht="39">
      <c r="A6101" s="371">
        <v>6090</v>
      </c>
      <c r="B6101" s="377">
        <v>4481</v>
      </c>
      <c r="C6101" s="378">
        <f>Matrix!B4483</f>
        <v>0</v>
      </c>
      <c r="D6101" s="430" t="s">
        <v>25821</v>
      </c>
      <c r="E6101" s="432" t="s">
        <v>25823</v>
      </c>
      <c r="F6101" s="381" t="s">
        <v>16337</v>
      </c>
      <c r="G6101" s="382" t="s">
        <v>4351</v>
      </c>
    </row>
    <row r="6102" spans="1:7" ht="39">
      <c r="A6102" s="371">
        <v>6091</v>
      </c>
      <c r="B6102" s="377">
        <v>4482</v>
      </c>
      <c r="C6102" s="378">
        <f>Matrix!B4484</f>
        <v>0</v>
      </c>
      <c r="D6102" s="430" t="s">
        <v>25821</v>
      </c>
      <c r="E6102" s="432" t="s">
        <v>25823</v>
      </c>
      <c r="F6102" s="381" t="s">
        <v>16338</v>
      </c>
      <c r="G6102" s="382" t="s">
        <v>4352</v>
      </c>
    </row>
    <row r="6103" spans="1:7" ht="39">
      <c r="A6103" s="371">
        <v>6092</v>
      </c>
      <c r="B6103" s="377">
        <v>4483</v>
      </c>
      <c r="C6103" s="378">
        <f>Matrix!B4485</f>
        <v>0</v>
      </c>
      <c r="D6103" s="430" t="s">
        <v>25821</v>
      </c>
      <c r="E6103" s="432" t="s">
        <v>25823</v>
      </c>
      <c r="F6103" s="381" t="s">
        <v>16339</v>
      </c>
      <c r="G6103" s="382" t="s">
        <v>4353</v>
      </c>
    </row>
    <row r="6104" spans="1:7" ht="39">
      <c r="A6104" s="371">
        <v>6093</v>
      </c>
      <c r="B6104" s="377">
        <v>4484</v>
      </c>
      <c r="C6104" s="378">
        <f>Matrix!B4486</f>
        <v>0</v>
      </c>
      <c r="D6104" s="430" t="s">
        <v>25821</v>
      </c>
      <c r="E6104" s="432" t="s">
        <v>25823</v>
      </c>
      <c r="F6104" s="381" t="s">
        <v>16340</v>
      </c>
      <c r="G6104" s="382" t="s">
        <v>4354</v>
      </c>
    </row>
    <row r="6105" spans="1:7" ht="39">
      <c r="A6105" s="371">
        <v>6094</v>
      </c>
      <c r="B6105" s="377">
        <v>4485</v>
      </c>
      <c r="C6105" s="378">
        <f>Matrix!B4487</f>
        <v>0</v>
      </c>
      <c r="D6105" s="430" t="s">
        <v>25821</v>
      </c>
      <c r="E6105" s="432" t="s">
        <v>25823</v>
      </c>
      <c r="F6105" s="381" t="s">
        <v>16341</v>
      </c>
      <c r="G6105" s="382" t="s">
        <v>4355</v>
      </c>
    </row>
    <row r="6106" spans="1:7" ht="39">
      <c r="A6106" s="371">
        <v>6095</v>
      </c>
      <c r="B6106" s="377">
        <v>4486</v>
      </c>
      <c r="C6106" s="378">
        <f>Matrix!B4488</f>
        <v>0</v>
      </c>
      <c r="D6106" s="430" t="s">
        <v>25821</v>
      </c>
      <c r="E6106" s="432" t="s">
        <v>25823</v>
      </c>
      <c r="F6106" s="381" t="s">
        <v>16342</v>
      </c>
      <c r="G6106" s="382" t="s">
        <v>4356</v>
      </c>
    </row>
    <row r="6107" spans="1:7" ht="39">
      <c r="A6107" s="371">
        <v>6096</v>
      </c>
      <c r="B6107" s="377">
        <v>4487</v>
      </c>
      <c r="C6107" s="378">
        <f>Matrix!B4489</f>
        <v>0</v>
      </c>
      <c r="D6107" s="430" t="s">
        <v>25821</v>
      </c>
      <c r="E6107" s="432" t="s">
        <v>25823</v>
      </c>
      <c r="F6107" s="381" t="s">
        <v>16343</v>
      </c>
      <c r="G6107" s="382" t="s">
        <v>4357</v>
      </c>
    </row>
    <row r="6108" spans="1:7" ht="39">
      <c r="A6108" s="371">
        <v>6097</v>
      </c>
      <c r="B6108" s="377">
        <v>4488</v>
      </c>
      <c r="C6108" s="378">
        <f>Matrix!B4490</f>
        <v>0</v>
      </c>
      <c r="D6108" s="430" t="s">
        <v>25821</v>
      </c>
      <c r="E6108" s="432" t="s">
        <v>25823</v>
      </c>
      <c r="F6108" s="381" t="s">
        <v>16344</v>
      </c>
      <c r="G6108" s="382" t="s">
        <v>4358</v>
      </c>
    </row>
    <row r="6109" spans="1:7" ht="39">
      <c r="A6109" s="371">
        <v>6098</v>
      </c>
      <c r="B6109" s="377">
        <v>4489</v>
      </c>
      <c r="C6109" s="378">
        <f>Matrix!B4491</f>
        <v>0</v>
      </c>
      <c r="D6109" s="430" t="s">
        <v>25821</v>
      </c>
      <c r="E6109" s="432" t="s">
        <v>25823</v>
      </c>
      <c r="F6109" s="381" t="s">
        <v>16345</v>
      </c>
      <c r="G6109" s="382" t="s">
        <v>4359</v>
      </c>
    </row>
    <row r="6110" spans="1:7" ht="39">
      <c r="A6110" s="371">
        <v>6099</v>
      </c>
      <c r="B6110" s="377">
        <v>4490</v>
      </c>
      <c r="C6110" s="378">
        <f>Matrix!B4492</f>
        <v>0</v>
      </c>
      <c r="D6110" s="430" t="s">
        <v>25821</v>
      </c>
      <c r="E6110" s="432" t="s">
        <v>25823</v>
      </c>
      <c r="F6110" s="381" t="s">
        <v>16346</v>
      </c>
      <c r="G6110" s="382" t="s">
        <v>4360</v>
      </c>
    </row>
    <row r="6111" spans="1:7" ht="39">
      <c r="A6111" s="371">
        <v>6100</v>
      </c>
      <c r="B6111" s="377">
        <v>4491</v>
      </c>
      <c r="C6111" s="378">
        <f>Matrix!B4493</f>
        <v>0</v>
      </c>
      <c r="D6111" s="430" t="s">
        <v>25821</v>
      </c>
      <c r="E6111" s="432" t="s">
        <v>25823</v>
      </c>
      <c r="F6111" s="381" t="s">
        <v>16347</v>
      </c>
      <c r="G6111" s="382" t="s">
        <v>4361</v>
      </c>
    </row>
    <row r="6112" spans="1:7" ht="39">
      <c r="A6112" s="371">
        <v>6101</v>
      </c>
      <c r="B6112" s="377">
        <v>4492</v>
      </c>
      <c r="C6112" s="378">
        <f>Matrix!B4494</f>
        <v>0</v>
      </c>
      <c r="D6112" s="430" t="s">
        <v>25821</v>
      </c>
      <c r="E6112" s="432" t="s">
        <v>25823</v>
      </c>
      <c r="F6112" s="381" t="s">
        <v>16348</v>
      </c>
      <c r="G6112" s="382" t="s">
        <v>4362</v>
      </c>
    </row>
    <row r="6113" spans="1:7" ht="39">
      <c r="A6113" s="371">
        <v>6102</v>
      </c>
      <c r="B6113" s="377">
        <v>4493</v>
      </c>
      <c r="C6113" s="378">
        <f>Matrix!B4495</f>
        <v>0</v>
      </c>
      <c r="D6113" s="430" t="s">
        <v>25821</v>
      </c>
      <c r="E6113" s="432" t="s">
        <v>25823</v>
      </c>
      <c r="F6113" s="381" t="s">
        <v>16349</v>
      </c>
      <c r="G6113" s="382" t="s">
        <v>4363</v>
      </c>
    </row>
    <row r="6114" spans="1:7" ht="39">
      <c r="A6114" s="371">
        <v>6103</v>
      </c>
      <c r="B6114" s="377">
        <v>4494</v>
      </c>
      <c r="C6114" s="378">
        <f>Matrix!B4496</f>
        <v>0</v>
      </c>
      <c r="D6114" s="430" t="s">
        <v>25821</v>
      </c>
      <c r="E6114" s="432" t="s">
        <v>25823</v>
      </c>
      <c r="F6114" s="381" t="s">
        <v>16350</v>
      </c>
      <c r="G6114" s="382" t="s">
        <v>4364</v>
      </c>
    </row>
    <row r="6115" spans="1:7" ht="39">
      <c r="A6115" s="371">
        <v>6104</v>
      </c>
      <c r="B6115" s="377">
        <v>4495</v>
      </c>
      <c r="C6115" s="378">
        <f>Matrix!B4497</f>
        <v>0</v>
      </c>
      <c r="D6115" s="430" t="s">
        <v>25821</v>
      </c>
      <c r="E6115" s="432" t="s">
        <v>25823</v>
      </c>
      <c r="F6115" s="381" t="s">
        <v>16351</v>
      </c>
      <c r="G6115" s="382" t="s">
        <v>4365</v>
      </c>
    </row>
    <row r="6116" spans="1:7" ht="39">
      <c r="A6116" s="371">
        <v>6105</v>
      </c>
      <c r="B6116" s="377">
        <v>4496</v>
      </c>
      <c r="C6116" s="378">
        <f>Matrix!B4498</f>
        <v>0</v>
      </c>
      <c r="D6116" s="430" t="s">
        <v>25821</v>
      </c>
      <c r="E6116" s="432" t="s">
        <v>25823</v>
      </c>
      <c r="F6116" s="381" t="s">
        <v>16352</v>
      </c>
      <c r="G6116" s="382" t="s">
        <v>4366</v>
      </c>
    </row>
    <row r="6117" spans="1:7" ht="39">
      <c r="A6117" s="371">
        <v>6106</v>
      </c>
      <c r="B6117" s="377">
        <v>4497</v>
      </c>
      <c r="C6117" s="378">
        <f>Matrix!B4499</f>
        <v>0</v>
      </c>
      <c r="D6117" s="430" t="s">
        <v>25821</v>
      </c>
      <c r="E6117" s="432" t="s">
        <v>25823</v>
      </c>
      <c r="F6117" s="381" t="s">
        <v>16353</v>
      </c>
      <c r="G6117" s="382" t="s">
        <v>4367</v>
      </c>
    </row>
    <row r="6118" spans="1:7" ht="39">
      <c r="A6118" s="371">
        <v>6107</v>
      </c>
      <c r="B6118" s="377">
        <v>4498</v>
      </c>
      <c r="C6118" s="378">
        <f>Matrix!B4500</f>
        <v>0</v>
      </c>
      <c r="D6118" s="430" t="s">
        <v>25821</v>
      </c>
      <c r="E6118" s="432" t="s">
        <v>25823</v>
      </c>
      <c r="F6118" s="381" t="s">
        <v>16354</v>
      </c>
      <c r="G6118" s="382" t="s">
        <v>4368</v>
      </c>
    </row>
    <row r="6119" spans="1:7" ht="39">
      <c r="A6119" s="371">
        <v>6108</v>
      </c>
      <c r="B6119" s="377">
        <v>4499</v>
      </c>
      <c r="C6119" s="378">
        <f>Matrix!B4501</f>
        <v>0</v>
      </c>
      <c r="D6119" s="430" t="s">
        <v>25821</v>
      </c>
      <c r="E6119" s="432" t="s">
        <v>25823</v>
      </c>
      <c r="F6119" s="381" t="s">
        <v>16355</v>
      </c>
      <c r="G6119" s="382" t="s">
        <v>4369</v>
      </c>
    </row>
    <row r="6120" spans="1:7" ht="39">
      <c r="A6120" s="371">
        <v>6109</v>
      </c>
      <c r="B6120" s="377">
        <v>4500</v>
      </c>
      <c r="C6120" s="378">
        <f>Matrix!B4502</f>
        <v>0</v>
      </c>
      <c r="D6120" s="430" t="s">
        <v>25821</v>
      </c>
      <c r="E6120" s="432" t="s">
        <v>25823</v>
      </c>
      <c r="F6120" s="381" t="s">
        <v>16356</v>
      </c>
      <c r="G6120" s="382" t="s">
        <v>4370</v>
      </c>
    </row>
    <row r="6121" spans="1:7" ht="39">
      <c r="A6121" s="371">
        <v>6110</v>
      </c>
      <c r="B6121" s="377">
        <v>4501</v>
      </c>
      <c r="C6121" s="378">
        <f>Matrix!B4503</f>
        <v>0</v>
      </c>
      <c r="D6121" s="430" t="s">
        <v>25821</v>
      </c>
      <c r="E6121" s="432" t="s">
        <v>25823</v>
      </c>
      <c r="F6121" s="381" t="s">
        <v>16357</v>
      </c>
      <c r="G6121" s="382" t="s">
        <v>4371</v>
      </c>
    </row>
    <row r="6122" spans="1:7" ht="39">
      <c r="A6122" s="371">
        <v>6111</v>
      </c>
      <c r="B6122" s="377">
        <v>4502</v>
      </c>
      <c r="C6122" s="378">
        <f>Matrix!B4504</f>
        <v>0</v>
      </c>
      <c r="D6122" s="430" t="s">
        <v>25821</v>
      </c>
      <c r="E6122" s="432" t="s">
        <v>25823</v>
      </c>
      <c r="F6122" s="381" t="s">
        <v>16358</v>
      </c>
      <c r="G6122" s="382" t="s">
        <v>4372</v>
      </c>
    </row>
    <row r="6123" spans="1:7" ht="39">
      <c r="A6123" s="371">
        <v>6112</v>
      </c>
      <c r="B6123" s="377">
        <v>4503</v>
      </c>
      <c r="C6123" s="378">
        <f>Matrix!B4505</f>
        <v>0</v>
      </c>
      <c r="D6123" s="430" t="s">
        <v>25821</v>
      </c>
      <c r="E6123" s="432" t="s">
        <v>25823</v>
      </c>
      <c r="F6123" s="381" t="s">
        <v>16359</v>
      </c>
      <c r="G6123" s="382" t="s">
        <v>4373</v>
      </c>
    </row>
    <row r="6124" spans="1:7" ht="39">
      <c r="A6124" s="371">
        <v>6113</v>
      </c>
      <c r="B6124" s="377">
        <v>4504</v>
      </c>
      <c r="C6124" s="378">
        <f>Matrix!B4506</f>
        <v>0</v>
      </c>
      <c r="D6124" s="430" t="s">
        <v>25821</v>
      </c>
      <c r="E6124" s="432" t="s">
        <v>25823</v>
      </c>
      <c r="F6124" s="381" t="s">
        <v>16360</v>
      </c>
      <c r="G6124" s="382" t="s">
        <v>4374</v>
      </c>
    </row>
    <row r="6125" spans="1:7" ht="39">
      <c r="A6125" s="371">
        <v>6114</v>
      </c>
      <c r="B6125" s="377">
        <v>4505</v>
      </c>
      <c r="C6125" s="378">
        <f>Matrix!B4507</f>
        <v>0</v>
      </c>
      <c r="D6125" s="430" t="s">
        <v>25821</v>
      </c>
      <c r="E6125" s="432" t="s">
        <v>25823</v>
      </c>
      <c r="F6125" s="381" t="s">
        <v>16361</v>
      </c>
      <c r="G6125" s="382" t="s">
        <v>4375</v>
      </c>
    </row>
    <row r="6126" spans="1:7" ht="39">
      <c r="A6126" s="371">
        <v>6115</v>
      </c>
      <c r="B6126" s="377">
        <v>4506</v>
      </c>
      <c r="C6126" s="378">
        <f>Matrix!B4508</f>
        <v>0</v>
      </c>
      <c r="D6126" s="430" t="s">
        <v>25821</v>
      </c>
      <c r="E6126" s="432" t="s">
        <v>25823</v>
      </c>
      <c r="F6126" s="381" t="s">
        <v>16362</v>
      </c>
      <c r="G6126" s="382" t="s">
        <v>4376</v>
      </c>
    </row>
    <row r="6127" spans="1:7" ht="39">
      <c r="A6127" s="371">
        <v>6116</v>
      </c>
      <c r="B6127" s="377">
        <v>4507</v>
      </c>
      <c r="C6127" s="378">
        <f>Matrix!B4509</f>
        <v>0</v>
      </c>
      <c r="D6127" s="430" t="s">
        <v>25821</v>
      </c>
      <c r="E6127" s="432" t="s">
        <v>25823</v>
      </c>
      <c r="F6127" s="381" t="s">
        <v>16363</v>
      </c>
      <c r="G6127" s="382" t="s">
        <v>4377</v>
      </c>
    </row>
    <row r="6128" spans="1:7" ht="39">
      <c r="A6128" s="371">
        <v>6117</v>
      </c>
      <c r="B6128" s="377">
        <v>4508</v>
      </c>
      <c r="C6128" s="378">
        <f>Matrix!B4510</f>
        <v>0</v>
      </c>
      <c r="D6128" s="430" t="s">
        <v>25821</v>
      </c>
      <c r="E6128" s="432" t="s">
        <v>25823</v>
      </c>
      <c r="F6128" s="381" t="s">
        <v>16364</v>
      </c>
      <c r="G6128" s="382" t="s">
        <v>4378</v>
      </c>
    </row>
    <row r="6129" spans="1:7" ht="39">
      <c r="A6129" s="371">
        <v>6118</v>
      </c>
      <c r="B6129" s="377">
        <v>4509</v>
      </c>
      <c r="C6129" s="378">
        <f>Matrix!B4511</f>
        <v>0</v>
      </c>
      <c r="D6129" s="430" t="s">
        <v>25821</v>
      </c>
      <c r="E6129" s="432" t="s">
        <v>25823</v>
      </c>
      <c r="F6129" s="381" t="s">
        <v>16365</v>
      </c>
      <c r="G6129" s="382" t="s">
        <v>4379</v>
      </c>
    </row>
    <row r="6130" spans="1:7" ht="39">
      <c r="A6130" s="371">
        <v>6119</v>
      </c>
      <c r="B6130" s="377">
        <v>4510</v>
      </c>
      <c r="C6130" s="378">
        <f>Matrix!B4512</f>
        <v>0</v>
      </c>
      <c r="D6130" s="430" t="s">
        <v>25821</v>
      </c>
      <c r="E6130" s="432" t="s">
        <v>25823</v>
      </c>
      <c r="F6130" s="381" t="s">
        <v>16366</v>
      </c>
      <c r="G6130" s="382" t="s">
        <v>4380</v>
      </c>
    </row>
    <row r="6131" spans="1:7" ht="39">
      <c r="A6131" s="371">
        <v>6120</v>
      </c>
      <c r="B6131" s="377">
        <v>4511</v>
      </c>
      <c r="C6131" s="378">
        <f>Matrix!B4513</f>
        <v>0</v>
      </c>
      <c r="D6131" s="430" t="s">
        <v>25821</v>
      </c>
      <c r="E6131" s="432" t="s">
        <v>25823</v>
      </c>
      <c r="F6131" s="381" t="s">
        <v>16367</v>
      </c>
      <c r="G6131" s="382" t="s">
        <v>4381</v>
      </c>
    </row>
    <row r="6132" spans="1:7" ht="39">
      <c r="A6132" s="371">
        <v>6121</v>
      </c>
      <c r="B6132" s="377">
        <v>4512</v>
      </c>
      <c r="C6132" s="378">
        <f>Matrix!B4514</f>
        <v>0</v>
      </c>
      <c r="D6132" s="430" t="s">
        <v>25821</v>
      </c>
      <c r="E6132" s="432" t="s">
        <v>25823</v>
      </c>
      <c r="F6132" s="381" t="s">
        <v>16368</v>
      </c>
      <c r="G6132" s="382" t="s">
        <v>4382</v>
      </c>
    </row>
    <row r="6133" spans="1:7" ht="39">
      <c r="A6133" s="371">
        <v>6122</v>
      </c>
      <c r="B6133" s="377">
        <v>4513</v>
      </c>
      <c r="C6133" s="378">
        <f>Matrix!B4515</f>
        <v>0</v>
      </c>
      <c r="D6133" s="430" t="s">
        <v>25821</v>
      </c>
      <c r="E6133" s="432" t="s">
        <v>25823</v>
      </c>
      <c r="F6133" s="381" t="s">
        <v>16369</v>
      </c>
      <c r="G6133" s="382" t="s">
        <v>4383</v>
      </c>
    </row>
    <row r="6134" spans="1:7" ht="39">
      <c r="A6134" s="371">
        <v>6123</v>
      </c>
      <c r="B6134" s="377">
        <v>4514</v>
      </c>
      <c r="C6134" s="378">
        <f>Matrix!B4516</f>
        <v>0</v>
      </c>
      <c r="D6134" s="430" t="s">
        <v>25821</v>
      </c>
      <c r="E6134" s="432" t="s">
        <v>25823</v>
      </c>
      <c r="F6134" s="381" t="s">
        <v>16370</v>
      </c>
      <c r="G6134" s="382" t="s">
        <v>4384</v>
      </c>
    </row>
    <row r="6135" spans="1:7" ht="39">
      <c r="A6135" s="371">
        <v>6124</v>
      </c>
      <c r="B6135" s="377">
        <v>4515</v>
      </c>
      <c r="C6135" s="378">
        <f>Matrix!B4517</f>
        <v>0</v>
      </c>
      <c r="D6135" s="430" t="s">
        <v>25821</v>
      </c>
      <c r="E6135" s="432" t="s">
        <v>25823</v>
      </c>
      <c r="F6135" s="381" t="s">
        <v>16371</v>
      </c>
      <c r="G6135" s="382" t="s">
        <v>4385</v>
      </c>
    </row>
    <row r="6136" spans="1:7" ht="39">
      <c r="A6136" s="371">
        <v>6125</v>
      </c>
      <c r="B6136" s="377">
        <v>4516</v>
      </c>
      <c r="C6136" s="378">
        <f>Matrix!B4518</f>
        <v>0</v>
      </c>
      <c r="D6136" s="430" t="s">
        <v>25821</v>
      </c>
      <c r="E6136" s="432" t="s">
        <v>25823</v>
      </c>
      <c r="F6136" s="381" t="s">
        <v>16372</v>
      </c>
      <c r="G6136" s="382" t="s">
        <v>4386</v>
      </c>
    </row>
    <row r="6137" spans="1:7" ht="39">
      <c r="A6137" s="371">
        <v>6126</v>
      </c>
      <c r="B6137" s="377">
        <v>4517</v>
      </c>
      <c r="C6137" s="378">
        <f>Matrix!B4519</f>
        <v>0</v>
      </c>
      <c r="D6137" s="430" t="s">
        <v>25821</v>
      </c>
      <c r="E6137" s="432" t="s">
        <v>25823</v>
      </c>
      <c r="F6137" s="381" t="s">
        <v>16373</v>
      </c>
      <c r="G6137" s="382" t="s">
        <v>4387</v>
      </c>
    </row>
    <row r="6138" spans="1:7" ht="39">
      <c r="A6138" s="371">
        <v>6127</v>
      </c>
      <c r="B6138" s="377">
        <v>4518</v>
      </c>
      <c r="C6138" s="378">
        <f>Matrix!B4520</f>
        <v>0</v>
      </c>
      <c r="D6138" s="430" t="s">
        <v>25821</v>
      </c>
      <c r="E6138" s="432" t="s">
        <v>25823</v>
      </c>
      <c r="F6138" s="381" t="s">
        <v>16374</v>
      </c>
      <c r="G6138" s="382" t="s">
        <v>4388</v>
      </c>
    </row>
    <row r="6139" spans="1:7" ht="39">
      <c r="A6139" s="371">
        <v>6128</v>
      </c>
      <c r="B6139" s="377">
        <v>4519</v>
      </c>
      <c r="C6139" s="378">
        <f>Matrix!B4521</f>
        <v>0</v>
      </c>
      <c r="D6139" s="430" t="s">
        <v>25821</v>
      </c>
      <c r="E6139" s="432" t="s">
        <v>25823</v>
      </c>
      <c r="F6139" s="381" t="s">
        <v>16375</v>
      </c>
      <c r="G6139" s="382" t="s">
        <v>4389</v>
      </c>
    </row>
    <row r="6140" spans="1:7" ht="42.75">
      <c r="A6140" s="371">
        <v>6129</v>
      </c>
      <c r="B6140" s="377">
        <v>4520</v>
      </c>
      <c r="C6140" s="378">
        <f>Matrix!B4522</f>
        <v>0</v>
      </c>
      <c r="D6140" s="430" t="s">
        <v>25821</v>
      </c>
      <c r="E6140" s="432" t="s">
        <v>25823</v>
      </c>
      <c r="F6140" s="381" t="s">
        <v>16376</v>
      </c>
      <c r="G6140" s="382" t="s">
        <v>4390</v>
      </c>
    </row>
    <row r="6141" spans="1:7" ht="39">
      <c r="A6141" s="371">
        <v>6130</v>
      </c>
      <c r="B6141" s="377">
        <v>4521</v>
      </c>
      <c r="C6141" s="378">
        <f>Matrix!B4523</f>
        <v>0</v>
      </c>
      <c r="D6141" s="430" t="s">
        <v>25821</v>
      </c>
      <c r="E6141" s="432" t="s">
        <v>25823</v>
      </c>
      <c r="F6141" s="381" t="s">
        <v>16377</v>
      </c>
      <c r="G6141" s="382" t="s">
        <v>4391</v>
      </c>
    </row>
    <row r="6142" spans="1:7" ht="39">
      <c r="A6142" s="371">
        <v>6131</v>
      </c>
      <c r="B6142" s="377">
        <v>4522</v>
      </c>
      <c r="C6142" s="378">
        <f>Matrix!B4524</f>
        <v>0</v>
      </c>
      <c r="D6142" s="430" t="s">
        <v>25821</v>
      </c>
      <c r="E6142" s="432" t="s">
        <v>25823</v>
      </c>
      <c r="F6142" s="381" t="s">
        <v>16378</v>
      </c>
      <c r="G6142" s="382" t="s">
        <v>4392</v>
      </c>
    </row>
    <row r="6143" spans="1:7" ht="39">
      <c r="A6143" s="371">
        <v>6132</v>
      </c>
      <c r="B6143" s="377">
        <v>4523</v>
      </c>
      <c r="C6143" s="378">
        <f>Matrix!B4525</f>
        <v>0</v>
      </c>
      <c r="D6143" s="430" t="s">
        <v>25821</v>
      </c>
      <c r="E6143" s="432" t="s">
        <v>25823</v>
      </c>
      <c r="F6143" s="381" t="s">
        <v>16379</v>
      </c>
      <c r="G6143" s="382" t="s">
        <v>4393</v>
      </c>
    </row>
    <row r="6144" spans="1:7" ht="39">
      <c r="A6144" s="371">
        <v>6133</v>
      </c>
      <c r="B6144" s="377">
        <v>4524</v>
      </c>
      <c r="C6144" s="378">
        <f>Matrix!B4526</f>
        <v>0</v>
      </c>
      <c r="D6144" s="430" t="s">
        <v>25821</v>
      </c>
      <c r="E6144" s="432" t="s">
        <v>25823</v>
      </c>
      <c r="F6144" s="381" t="s">
        <v>16380</v>
      </c>
      <c r="G6144" s="382" t="s">
        <v>4394</v>
      </c>
    </row>
    <row r="6145" spans="1:7" ht="39">
      <c r="A6145" s="371">
        <v>6134</v>
      </c>
      <c r="B6145" s="377">
        <v>4525</v>
      </c>
      <c r="C6145" s="378">
        <f>Matrix!B4527</f>
        <v>0</v>
      </c>
      <c r="D6145" s="430" t="s">
        <v>25821</v>
      </c>
      <c r="E6145" s="432" t="s">
        <v>25823</v>
      </c>
      <c r="F6145" s="381" t="s">
        <v>16381</v>
      </c>
      <c r="G6145" s="382" t="s">
        <v>4395</v>
      </c>
    </row>
    <row r="6146" spans="1:7" ht="39">
      <c r="A6146" s="371">
        <v>6135</v>
      </c>
      <c r="B6146" s="377">
        <v>4526</v>
      </c>
      <c r="C6146" s="378">
        <f>Matrix!B4528</f>
        <v>0</v>
      </c>
      <c r="D6146" s="430" t="s">
        <v>25821</v>
      </c>
      <c r="E6146" s="432" t="s">
        <v>25823</v>
      </c>
      <c r="F6146" s="381" t="s">
        <v>16382</v>
      </c>
      <c r="G6146" s="382" t="s">
        <v>4396</v>
      </c>
    </row>
    <row r="6147" spans="1:7" ht="39">
      <c r="A6147" s="371">
        <v>6136</v>
      </c>
      <c r="B6147" s="377">
        <v>4527</v>
      </c>
      <c r="C6147" s="378">
        <f>Matrix!B4529</f>
        <v>0</v>
      </c>
      <c r="D6147" s="430" t="s">
        <v>25843</v>
      </c>
      <c r="E6147" s="432" t="s">
        <v>25844</v>
      </c>
      <c r="F6147" s="381" t="s">
        <v>16383</v>
      </c>
      <c r="G6147" s="382" t="s">
        <v>4397</v>
      </c>
    </row>
    <row r="6148" spans="1:7" ht="39">
      <c r="A6148" s="371">
        <v>6137</v>
      </c>
      <c r="B6148" s="377">
        <v>4528</v>
      </c>
      <c r="C6148" s="378">
        <f>Matrix!B4530</f>
        <v>0</v>
      </c>
      <c r="D6148" s="430" t="s">
        <v>25845</v>
      </c>
      <c r="E6148" s="432" t="s">
        <v>25846</v>
      </c>
      <c r="F6148" s="381" t="s">
        <v>16384</v>
      </c>
      <c r="G6148" s="382" t="s">
        <v>4398</v>
      </c>
    </row>
    <row r="6149" spans="1:7" ht="39">
      <c r="A6149" s="371">
        <v>6138</v>
      </c>
      <c r="B6149" s="377">
        <v>4529</v>
      </c>
      <c r="C6149" s="378">
        <f>Matrix!B4531</f>
        <v>0</v>
      </c>
      <c r="D6149" s="430" t="s">
        <v>25847</v>
      </c>
      <c r="E6149" s="432" t="s">
        <v>25848</v>
      </c>
      <c r="F6149" s="381" t="s">
        <v>16385</v>
      </c>
      <c r="G6149" s="382" t="s">
        <v>4399</v>
      </c>
    </row>
    <row r="6150" spans="1:7" ht="39">
      <c r="A6150" s="371">
        <v>6139</v>
      </c>
      <c r="B6150" s="377">
        <v>4530</v>
      </c>
      <c r="C6150" s="378">
        <f>Matrix!B4532</f>
        <v>0</v>
      </c>
      <c r="D6150" s="430" t="s">
        <v>25849</v>
      </c>
      <c r="E6150" s="432" t="s">
        <v>25850</v>
      </c>
      <c r="F6150" s="381" t="s">
        <v>16386</v>
      </c>
      <c r="G6150" s="382" t="s">
        <v>4400</v>
      </c>
    </row>
    <row r="6151" spans="1:7" ht="39">
      <c r="A6151" s="371">
        <v>6140</v>
      </c>
      <c r="B6151" s="377">
        <v>4531</v>
      </c>
      <c r="C6151" s="378">
        <f>Matrix!B4533</f>
        <v>0</v>
      </c>
      <c r="D6151" s="430" t="s">
        <v>25851</v>
      </c>
      <c r="E6151" s="432" t="s">
        <v>25852</v>
      </c>
      <c r="F6151" s="381" t="s">
        <v>16387</v>
      </c>
      <c r="G6151" s="382" t="s">
        <v>4401</v>
      </c>
    </row>
    <row r="6152" spans="1:7" ht="39">
      <c r="A6152" s="371">
        <v>6141</v>
      </c>
      <c r="B6152" s="377">
        <v>4532</v>
      </c>
      <c r="C6152" s="378">
        <f>Matrix!B4534</f>
        <v>0</v>
      </c>
      <c r="D6152" s="430" t="s">
        <v>25851</v>
      </c>
      <c r="E6152" s="432" t="s">
        <v>25852</v>
      </c>
      <c r="F6152" s="381" t="s">
        <v>16388</v>
      </c>
      <c r="G6152" s="382" t="s">
        <v>4402</v>
      </c>
    </row>
    <row r="6153" spans="1:7" ht="39">
      <c r="A6153" s="371">
        <v>6142</v>
      </c>
      <c r="B6153" s="377">
        <v>4533</v>
      </c>
      <c r="C6153" s="378">
        <f>Matrix!B4535</f>
        <v>0</v>
      </c>
      <c r="D6153" s="430" t="s">
        <v>25853</v>
      </c>
      <c r="E6153" s="432" t="s">
        <v>25854</v>
      </c>
      <c r="F6153" s="381" t="s">
        <v>16389</v>
      </c>
      <c r="G6153" s="382" t="s">
        <v>4403</v>
      </c>
    </row>
    <row r="6154" spans="1:7" ht="39">
      <c r="A6154" s="371">
        <v>6143</v>
      </c>
      <c r="B6154" s="377">
        <v>4534</v>
      </c>
      <c r="C6154" s="378">
        <f>Matrix!B4536</f>
        <v>0</v>
      </c>
      <c r="D6154" s="430" t="s">
        <v>25855</v>
      </c>
      <c r="E6154" s="432" t="s">
        <v>25856</v>
      </c>
      <c r="F6154" s="381" t="s">
        <v>16390</v>
      </c>
      <c r="G6154" s="382" t="s">
        <v>4404</v>
      </c>
    </row>
    <row r="6155" spans="1:7" ht="39">
      <c r="A6155" s="371">
        <v>6144</v>
      </c>
      <c r="B6155" s="377">
        <v>4535</v>
      </c>
      <c r="C6155" s="378">
        <f>Matrix!B4537</f>
        <v>0</v>
      </c>
      <c r="D6155" s="430" t="s">
        <v>25857</v>
      </c>
      <c r="E6155" s="432" t="s">
        <v>25858</v>
      </c>
      <c r="F6155" s="381" t="s">
        <v>16391</v>
      </c>
      <c r="G6155" s="382" t="s">
        <v>4405</v>
      </c>
    </row>
    <row r="6156" spans="1:7" ht="39">
      <c r="A6156" s="371">
        <v>6145</v>
      </c>
      <c r="B6156" s="377">
        <v>4536</v>
      </c>
      <c r="C6156" s="378">
        <f>Matrix!B4538</f>
        <v>0</v>
      </c>
      <c r="D6156" s="430" t="s">
        <v>25821</v>
      </c>
      <c r="E6156" s="432" t="s">
        <v>25823</v>
      </c>
      <c r="F6156" s="381" t="s">
        <v>16392</v>
      </c>
      <c r="G6156" s="382" t="s">
        <v>4406</v>
      </c>
    </row>
    <row r="6157" spans="1:7" ht="39">
      <c r="A6157" s="371">
        <v>6146</v>
      </c>
      <c r="B6157" s="377">
        <v>4537</v>
      </c>
      <c r="C6157" s="378">
        <f>Matrix!B4539</f>
        <v>0</v>
      </c>
      <c r="D6157" s="430" t="s">
        <v>25821</v>
      </c>
      <c r="E6157" s="432" t="s">
        <v>25823</v>
      </c>
      <c r="F6157" s="381" t="s">
        <v>16393</v>
      </c>
      <c r="G6157" s="382" t="s">
        <v>4407</v>
      </c>
    </row>
    <row r="6158" spans="1:7" ht="39">
      <c r="A6158" s="371">
        <v>6147</v>
      </c>
      <c r="B6158" s="377">
        <v>4538</v>
      </c>
      <c r="C6158" s="378">
        <f>Matrix!B4540</f>
        <v>0</v>
      </c>
      <c r="D6158" s="430" t="s">
        <v>25821</v>
      </c>
      <c r="E6158" s="432" t="s">
        <v>25823</v>
      </c>
      <c r="F6158" s="381" t="s">
        <v>16394</v>
      </c>
      <c r="G6158" s="382" t="s">
        <v>4408</v>
      </c>
    </row>
    <row r="6159" spans="1:7" ht="39">
      <c r="A6159" s="371">
        <v>6148</v>
      </c>
      <c r="B6159" s="377">
        <v>4539</v>
      </c>
      <c r="C6159" s="378">
        <f>Matrix!B4541</f>
        <v>0</v>
      </c>
      <c r="D6159" s="430" t="s">
        <v>25821</v>
      </c>
      <c r="E6159" s="432" t="s">
        <v>25823</v>
      </c>
      <c r="F6159" s="381" t="s">
        <v>16395</v>
      </c>
      <c r="G6159" s="382" t="s">
        <v>4409</v>
      </c>
    </row>
    <row r="6160" spans="1:7" ht="39">
      <c r="A6160" s="371">
        <v>6149</v>
      </c>
      <c r="B6160" s="377">
        <v>4540</v>
      </c>
      <c r="C6160" s="378">
        <f>Matrix!B4542</f>
        <v>0</v>
      </c>
      <c r="D6160" s="430" t="s">
        <v>25821</v>
      </c>
      <c r="E6160" s="432" t="s">
        <v>25823</v>
      </c>
      <c r="F6160" s="381" t="s">
        <v>16396</v>
      </c>
      <c r="G6160" s="382" t="s">
        <v>4410</v>
      </c>
    </row>
    <row r="6161" spans="1:7" ht="39">
      <c r="A6161" s="371">
        <v>6150</v>
      </c>
      <c r="B6161" s="377">
        <v>4541</v>
      </c>
      <c r="C6161" s="378">
        <f>Matrix!B4543</f>
        <v>0</v>
      </c>
      <c r="D6161" s="430" t="s">
        <v>25821</v>
      </c>
      <c r="E6161" s="432" t="s">
        <v>25823</v>
      </c>
      <c r="F6161" s="381" t="s">
        <v>16397</v>
      </c>
      <c r="G6161" s="382" t="s">
        <v>4411</v>
      </c>
    </row>
    <row r="6162" spans="1:7" ht="39">
      <c r="A6162" s="371">
        <v>6151</v>
      </c>
      <c r="B6162" s="377">
        <v>4542</v>
      </c>
      <c r="C6162" s="378">
        <f>Matrix!B4544</f>
        <v>0</v>
      </c>
      <c r="D6162" s="430" t="s">
        <v>25821</v>
      </c>
      <c r="E6162" s="432" t="s">
        <v>25823</v>
      </c>
      <c r="F6162" s="381" t="s">
        <v>16398</v>
      </c>
      <c r="G6162" s="382" t="s">
        <v>4412</v>
      </c>
    </row>
    <row r="6163" spans="1:7" ht="39">
      <c r="A6163" s="371">
        <v>6152</v>
      </c>
      <c r="B6163" s="377">
        <v>4543</v>
      </c>
      <c r="C6163" s="378">
        <f>Matrix!B4545</f>
        <v>0</v>
      </c>
      <c r="D6163" s="430" t="s">
        <v>25821</v>
      </c>
      <c r="E6163" s="432" t="s">
        <v>25823</v>
      </c>
      <c r="F6163" s="381" t="s">
        <v>16399</v>
      </c>
      <c r="G6163" s="382" t="s">
        <v>4413</v>
      </c>
    </row>
    <row r="6164" spans="1:7" ht="39">
      <c r="A6164" s="371">
        <v>6153</v>
      </c>
      <c r="B6164" s="377">
        <v>4544</v>
      </c>
      <c r="C6164" s="378">
        <f>Matrix!B4546</f>
        <v>0</v>
      </c>
      <c r="D6164" s="430" t="s">
        <v>25821</v>
      </c>
      <c r="E6164" s="432" t="s">
        <v>25823</v>
      </c>
      <c r="F6164" s="381" t="s">
        <v>16400</v>
      </c>
      <c r="G6164" s="382" t="s">
        <v>4414</v>
      </c>
    </row>
    <row r="6165" spans="1:7" ht="39">
      <c r="A6165" s="371">
        <v>6154</v>
      </c>
      <c r="B6165" s="377">
        <v>4545</v>
      </c>
      <c r="C6165" s="378">
        <f>Matrix!B4547</f>
        <v>0</v>
      </c>
      <c r="D6165" s="430" t="s">
        <v>25821</v>
      </c>
      <c r="E6165" s="432" t="s">
        <v>25823</v>
      </c>
      <c r="F6165" s="381" t="s">
        <v>16401</v>
      </c>
      <c r="G6165" s="382" t="s">
        <v>4415</v>
      </c>
    </row>
    <row r="6166" spans="1:7" ht="39">
      <c r="A6166" s="371">
        <v>6155</v>
      </c>
      <c r="B6166" s="377">
        <v>4546</v>
      </c>
      <c r="C6166" s="378">
        <f>Matrix!B4548</f>
        <v>0</v>
      </c>
      <c r="D6166" s="430" t="s">
        <v>25821</v>
      </c>
      <c r="E6166" s="432" t="s">
        <v>25823</v>
      </c>
      <c r="F6166" s="381" t="s">
        <v>16402</v>
      </c>
      <c r="G6166" s="382" t="s">
        <v>4416</v>
      </c>
    </row>
    <row r="6167" spans="1:7" ht="39">
      <c r="A6167" s="371">
        <v>6156</v>
      </c>
      <c r="B6167" s="377">
        <v>4547</v>
      </c>
      <c r="C6167" s="378">
        <f>Matrix!B4549</f>
        <v>0</v>
      </c>
      <c r="D6167" s="430" t="s">
        <v>25821</v>
      </c>
      <c r="E6167" s="432" t="s">
        <v>25823</v>
      </c>
      <c r="F6167" s="381" t="s">
        <v>16403</v>
      </c>
      <c r="G6167" s="382" t="s">
        <v>4417</v>
      </c>
    </row>
    <row r="6168" spans="1:7" ht="39">
      <c r="A6168" s="371">
        <v>6157</v>
      </c>
      <c r="B6168" s="377">
        <v>4548</v>
      </c>
      <c r="C6168" s="378">
        <f>Matrix!B4550</f>
        <v>0</v>
      </c>
      <c r="D6168" s="430" t="s">
        <v>25821</v>
      </c>
      <c r="E6168" s="432" t="s">
        <v>25823</v>
      </c>
      <c r="F6168" s="381" t="s">
        <v>16404</v>
      </c>
      <c r="G6168" s="382" t="s">
        <v>4418</v>
      </c>
    </row>
    <row r="6169" spans="1:7" ht="39">
      <c r="A6169" s="371">
        <v>6158</v>
      </c>
      <c r="B6169" s="377">
        <v>4549</v>
      </c>
      <c r="C6169" s="378">
        <f>Matrix!B4551</f>
        <v>0</v>
      </c>
      <c r="D6169" s="430" t="s">
        <v>25821</v>
      </c>
      <c r="E6169" s="432" t="s">
        <v>25823</v>
      </c>
      <c r="F6169" s="381" t="s">
        <v>16405</v>
      </c>
      <c r="G6169" s="382" t="s">
        <v>4419</v>
      </c>
    </row>
    <row r="6170" spans="1:7" ht="39">
      <c r="A6170" s="371">
        <v>6159</v>
      </c>
      <c r="B6170" s="377">
        <v>4550</v>
      </c>
      <c r="C6170" s="378">
        <f>Matrix!B4552</f>
        <v>0</v>
      </c>
      <c r="D6170" s="430" t="s">
        <v>25821</v>
      </c>
      <c r="E6170" s="432" t="s">
        <v>25823</v>
      </c>
      <c r="F6170" s="381" t="s">
        <v>16406</v>
      </c>
      <c r="G6170" s="382" t="s">
        <v>4420</v>
      </c>
    </row>
    <row r="6171" spans="1:7" ht="39">
      <c r="A6171" s="371">
        <v>6160</v>
      </c>
      <c r="B6171" s="377">
        <v>4551</v>
      </c>
      <c r="C6171" s="378">
        <f>Matrix!B4553</f>
        <v>0</v>
      </c>
      <c r="D6171" s="430" t="s">
        <v>25821</v>
      </c>
      <c r="E6171" s="432" t="s">
        <v>25823</v>
      </c>
      <c r="F6171" s="381" t="s">
        <v>16407</v>
      </c>
      <c r="G6171" s="382" t="s">
        <v>4421</v>
      </c>
    </row>
    <row r="6172" spans="1:7" ht="39">
      <c r="A6172" s="371">
        <v>6161</v>
      </c>
      <c r="B6172" s="377">
        <v>4552</v>
      </c>
      <c r="C6172" s="378">
        <f>Matrix!B4554</f>
        <v>0</v>
      </c>
      <c r="D6172" s="430" t="s">
        <v>25821</v>
      </c>
      <c r="E6172" s="432" t="s">
        <v>25823</v>
      </c>
      <c r="F6172" s="381" t="s">
        <v>16408</v>
      </c>
      <c r="G6172" s="382" t="s">
        <v>4422</v>
      </c>
    </row>
    <row r="6173" spans="1:7" ht="39">
      <c r="A6173" s="371">
        <v>6162</v>
      </c>
      <c r="B6173" s="377">
        <v>4553</v>
      </c>
      <c r="C6173" s="378">
        <f>Matrix!B4555</f>
        <v>0</v>
      </c>
      <c r="D6173" s="430" t="s">
        <v>25821</v>
      </c>
      <c r="E6173" s="432" t="s">
        <v>25823</v>
      </c>
      <c r="F6173" s="381" t="s">
        <v>16409</v>
      </c>
      <c r="G6173" s="382" t="s">
        <v>4423</v>
      </c>
    </row>
    <row r="6174" spans="1:7" ht="39">
      <c r="A6174" s="371">
        <v>6163</v>
      </c>
      <c r="B6174" s="377">
        <v>4554</v>
      </c>
      <c r="C6174" s="378">
        <f>Matrix!B4556</f>
        <v>0</v>
      </c>
      <c r="D6174" s="430" t="s">
        <v>25821</v>
      </c>
      <c r="E6174" s="432" t="s">
        <v>25823</v>
      </c>
      <c r="F6174" s="381" t="s">
        <v>16410</v>
      </c>
      <c r="G6174" s="382" t="s">
        <v>4424</v>
      </c>
    </row>
    <row r="6175" spans="1:7" ht="39">
      <c r="A6175" s="371">
        <v>6164</v>
      </c>
      <c r="B6175" s="377">
        <v>4555</v>
      </c>
      <c r="C6175" s="378">
        <f>Matrix!B4557</f>
        <v>0</v>
      </c>
      <c r="D6175" s="430" t="s">
        <v>25821</v>
      </c>
      <c r="E6175" s="432" t="s">
        <v>25823</v>
      </c>
      <c r="F6175" s="381" t="s">
        <v>16411</v>
      </c>
      <c r="G6175" s="382" t="s">
        <v>4425</v>
      </c>
    </row>
    <row r="6176" spans="1:7" ht="39">
      <c r="A6176" s="371">
        <v>6165</v>
      </c>
      <c r="B6176" s="377">
        <v>4556</v>
      </c>
      <c r="C6176" s="378">
        <f>Matrix!B4558</f>
        <v>0</v>
      </c>
      <c r="D6176" s="430" t="s">
        <v>25821</v>
      </c>
      <c r="E6176" s="432" t="s">
        <v>25823</v>
      </c>
      <c r="F6176" s="381" t="s">
        <v>16412</v>
      </c>
      <c r="G6176" s="382" t="s">
        <v>4426</v>
      </c>
    </row>
    <row r="6177" spans="1:7" ht="39">
      <c r="A6177" s="371">
        <v>6166</v>
      </c>
      <c r="B6177" s="377">
        <v>4557</v>
      </c>
      <c r="C6177" s="378">
        <f>Matrix!B4559</f>
        <v>0</v>
      </c>
      <c r="D6177" s="430" t="s">
        <v>25821</v>
      </c>
      <c r="E6177" s="432" t="s">
        <v>25823</v>
      </c>
      <c r="F6177" s="381" t="s">
        <v>16413</v>
      </c>
      <c r="G6177" s="382" t="s">
        <v>4427</v>
      </c>
    </row>
    <row r="6178" spans="1:7" ht="39">
      <c r="A6178" s="371">
        <v>6167</v>
      </c>
      <c r="B6178" s="377">
        <v>4558</v>
      </c>
      <c r="C6178" s="378">
        <f>Matrix!B4560</f>
        <v>0</v>
      </c>
      <c r="D6178" s="430" t="s">
        <v>25821</v>
      </c>
      <c r="E6178" s="432" t="s">
        <v>25823</v>
      </c>
      <c r="F6178" s="381" t="s">
        <v>16414</v>
      </c>
      <c r="G6178" s="382" t="s">
        <v>4428</v>
      </c>
    </row>
    <row r="6179" spans="1:7" ht="39">
      <c r="A6179" s="371">
        <v>6168</v>
      </c>
      <c r="B6179" s="377">
        <v>4559</v>
      </c>
      <c r="C6179" s="378">
        <f>Matrix!B4561</f>
        <v>0</v>
      </c>
      <c r="D6179" s="430" t="s">
        <v>25821</v>
      </c>
      <c r="E6179" s="432" t="s">
        <v>25823</v>
      </c>
      <c r="F6179" s="381" t="s">
        <v>16415</v>
      </c>
      <c r="G6179" s="382" t="s">
        <v>4429</v>
      </c>
    </row>
    <row r="6180" spans="1:7" ht="39">
      <c r="A6180" s="371">
        <v>6169</v>
      </c>
      <c r="B6180" s="377">
        <v>4560</v>
      </c>
      <c r="C6180" s="378">
        <f>Matrix!B4562</f>
        <v>0</v>
      </c>
      <c r="D6180" s="430" t="s">
        <v>25821</v>
      </c>
      <c r="E6180" s="432" t="s">
        <v>25823</v>
      </c>
      <c r="F6180" s="381" t="s">
        <v>16416</v>
      </c>
      <c r="G6180" s="382" t="s">
        <v>4430</v>
      </c>
    </row>
    <row r="6181" spans="1:7" ht="39">
      <c r="A6181" s="371">
        <v>6170</v>
      </c>
      <c r="B6181" s="377">
        <v>4561</v>
      </c>
      <c r="C6181" s="378">
        <f>Matrix!B4563</f>
        <v>0</v>
      </c>
      <c r="D6181" s="430" t="s">
        <v>25821</v>
      </c>
      <c r="E6181" s="432" t="s">
        <v>25823</v>
      </c>
      <c r="F6181" s="381" t="s">
        <v>16417</v>
      </c>
      <c r="G6181" s="382" t="s">
        <v>4431</v>
      </c>
    </row>
    <row r="6182" spans="1:7" ht="39">
      <c r="A6182" s="371">
        <v>6171</v>
      </c>
      <c r="B6182" s="377">
        <v>4562</v>
      </c>
      <c r="C6182" s="378">
        <f>Matrix!B4564</f>
        <v>0</v>
      </c>
      <c r="D6182" s="430" t="s">
        <v>25821</v>
      </c>
      <c r="E6182" s="432" t="s">
        <v>25823</v>
      </c>
      <c r="F6182" s="381" t="s">
        <v>16418</v>
      </c>
      <c r="G6182" s="382" t="s">
        <v>4432</v>
      </c>
    </row>
    <row r="6183" spans="1:7" ht="39">
      <c r="A6183" s="371">
        <v>6172</v>
      </c>
      <c r="B6183" s="377">
        <v>4563</v>
      </c>
      <c r="C6183" s="378">
        <f>Matrix!B4565</f>
        <v>0</v>
      </c>
      <c r="D6183" s="430" t="s">
        <v>25821</v>
      </c>
      <c r="E6183" s="432" t="s">
        <v>25823</v>
      </c>
      <c r="F6183" s="381" t="s">
        <v>16419</v>
      </c>
      <c r="G6183" s="382" t="s">
        <v>4433</v>
      </c>
    </row>
    <row r="6184" spans="1:7" ht="39">
      <c r="A6184" s="371">
        <v>6173</v>
      </c>
      <c r="B6184" s="377">
        <v>4564</v>
      </c>
      <c r="C6184" s="378">
        <f>Matrix!B4566</f>
        <v>0</v>
      </c>
      <c r="D6184" s="430" t="s">
        <v>25821</v>
      </c>
      <c r="E6184" s="432" t="s">
        <v>25823</v>
      </c>
      <c r="F6184" s="381" t="s">
        <v>16420</v>
      </c>
      <c r="G6184" s="382" t="s">
        <v>4434</v>
      </c>
    </row>
    <row r="6185" spans="1:7" ht="39">
      <c r="A6185" s="371">
        <v>6174</v>
      </c>
      <c r="B6185" s="377">
        <v>4565</v>
      </c>
      <c r="C6185" s="378">
        <f>Matrix!B4567</f>
        <v>0</v>
      </c>
      <c r="D6185" s="430" t="s">
        <v>25821</v>
      </c>
      <c r="E6185" s="432" t="s">
        <v>25823</v>
      </c>
      <c r="F6185" s="381" t="s">
        <v>16421</v>
      </c>
      <c r="G6185" s="382" t="s">
        <v>4435</v>
      </c>
    </row>
    <row r="6186" spans="1:7" ht="39">
      <c r="A6186" s="371">
        <v>6175</v>
      </c>
      <c r="B6186" s="377">
        <v>4566</v>
      </c>
      <c r="C6186" s="378">
        <f>Matrix!B4568</f>
        <v>0</v>
      </c>
      <c r="D6186" s="430" t="s">
        <v>25821</v>
      </c>
      <c r="E6186" s="432" t="s">
        <v>25823</v>
      </c>
      <c r="F6186" s="381" t="s">
        <v>16422</v>
      </c>
      <c r="G6186" s="382" t="s">
        <v>4436</v>
      </c>
    </row>
    <row r="6187" spans="1:7" ht="39">
      <c r="A6187" s="371">
        <v>6176</v>
      </c>
      <c r="B6187" s="377">
        <v>4567</v>
      </c>
      <c r="C6187" s="378">
        <f>Matrix!B4569</f>
        <v>0</v>
      </c>
      <c r="D6187" s="430" t="s">
        <v>25821</v>
      </c>
      <c r="E6187" s="432" t="s">
        <v>25823</v>
      </c>
      <c r="F6187" s="381" t="s">
        <v>16423</v>
      </c>
      <c r="G6187" s="382" t="s">
        <v>4437</v>
      </c>
    </row>
    <row r="6188" spans="1:7" ht="39">
      <c r="A6188" s="371">
        <v>6177</v>
      </c>
      <c r="B6188" s="377">
        <v>4568</v>
      </c>
      <c r="C6188" s="378">
        <f>Matrix!B4570</f>
        <v>0</v>
      </c>
      <c r="D6188" s="430" t="s">
        <v>25821</v>
      </c>
      <c r="E6188" s="432" t="s">
        <v>25823</v>
      </c>
      <c r="F6188" s="381" t="s">
        <v>16424</v>
      </c>
      <c r="G6188" s="382" t="s">
        <v>4438</v>
      </c>
    </row>
    <row r="6189" spans="1:7" ht="39">
      <c r="A6189" s="371">
        <v>6178</v>
      </c>
      <c r="B6189" s="377">
        <v>4569</v>
      </c>
      <c r="C6189" s="378">
        <f>Matrix!B4571</f>
        <v>0</v>
      </c>
      <c r="D6189" s="430" t="s">
        <v>25821</v>
      </c>
      <c r="E6189" s="432" t="s">
        <v>25823</v>
      </c>
      <c r="F6189" s="381" t="s">
        <v>16425</v>
      </c>
      <c r="G6189" s="382" t="s">
        <v>4439</v>
      </c>
    </row>
    <row r="6190" spans="1:7" ht="39">
      <c r="A6190" s="371">
        <v>6179</v>
      </c>
      <c r="B6190" s="377">
        <v>4570</v>
      </c>
      <c r="C6190" s="378">
        <f>Matrix!B4572</f>
        <v>0</v>
      </c>
      <c r="D6190" s="430" t="s">
        <v>25821</v>
      </c>
      <c r="E6190" s="432" t="s">
        <v>25823</v>
      </c>
      <c r="F6190" s="381" t="s">
        <v>16426</v>
      </c>
      <c r="G6190" s="382" t="s">
        <v>4440</v>
      </c>
    </row>
    <row r="6191" spans="1:7" ht="39">
      <c r="A6191" s="371">
        <v>6180</v>
      </c>
      <c r="B6191" s="377">
        <v>4571</v>
      </c>
      <c r="C6191" s="378">
        <f>Matrix!B4573</f>
        <v>0</v>
      </c>
      <c r="D6191" s="430" t="s">
        <v>25821</v>
      </c>
      <c r="E6191" s="432" t="s">
        <v>25823</v>
      </c>
      <c r="F6191" s="381" t="s">
        <v>16427</v>
      </c>
      <c r="G6191" s="382" t="s">
        <v>4441</v>
      </c>
    </row>
    <row r="6192" spans="1:7" ht="39">
      <c r="A6192" s="371">
        <v>6181</v>
      </c>
      <c r="B6192" s="377">
        <v>4572</v>
      </c>
      <c r="C6192" s="378">
        <f>Matrix!B4574</f>
        <v>0</v>
      </c>
      <c r="D6192" s="430" t="s">
        <v>25821</v>
      </c>
      <c r="E6192" s="432" t="s">
        <v>25823</v>
      </c>
      <c r="F6192" s="381" t="s">
        <v>16428</v>
      </c>
      <c r="G6192" s="382" t="s">
        <v>4442</v>
      </c>
    </row>
    <row r="6193" spans="1:7" ht="39">
      <c r="A6193" s="371">
        <v>6182</v>
      </c>
      <c r="B6193" s="377">
        <v>4573</v>
      </c>
      <c r="C6193" s="378">
        <f>Matrix!B4575</f>
        <v>0</v>
      </c>
      <c r="D6193" s="430" t="s">
        <v>25821</v>
      </c>
      <c r="E6193" s="432" t="s">
        <v>25823</v>
      </c>
      <c r="F6193" s="381" t="s">
        <v>16429</v>
      </c>
      <c r="G6193" s="382" t="s">
        <v>4443</v>
      </c>
    </row>
    <row r="6194" spans="1:7" ht="39">
      <c r="A6194" s="371">
        <v>6183</v>
      </c>
      <c r="B6194" s="377">
        <v>4574</v>
      </c>
      <c r="C6194" s="378">
        <f>Matrix!B4576</f>
        <v>0</v>
      </c>
      <c r="D6194" s="430" t="s">
        <v>25821</v>
      </c>
      <c r="E6194" s="432" t="s">
        <v>25823</v>
      </c>
      <c r="F6194" s="381" t="s">
        <v>16430</v>
      </c>
      <c r="G6194" s="382" t="s">
        <v>4444</v>
      </c>
    </row>
    <row r="6195" spans="1:7" ht="39">
      <c r="A6195" s="371">
        <v>6184</v>
      </c>
      <c r="B6195" s="377">
        <v>4575</v>
      </c>
      <c r="C6195" s="378">
        <f>Matrix!B4577</f>
        <v>0</v>
      </c>
      <c r="D6195" s="430" t="s">
        <v>25821</v>
      </c>
      <c r="E6195" s="432" t="s">
        <v>25823</v>
      </c>
      <c r="F6195" s="381" t="s">
        <v>16431</v>
      </c>
      <c r="G6195" s="382" t="s">
        <v>4445</v>
      </c>
    </row>
    <row r="6196" spans="1:7" ht="39">
      <c r="A6196" s="371">
        <v>6185</v>
      </c>
      <c r="B6196" s="377">
        <v>4576</v>
      </c>
      <c r="C6196" s="378">
        <f>Matrix!B4578</f>
        <v>0</v>
      </c>
      <c r="D6196" s="430" t="s">
        <v>25821</v>
      </c>
      <c r="E6196" s="432" t="s">
        <v>25823</v>
      </c>
      <c r="F6196" s="381" t="s">
        <v>16432</v>
      </c>
      <c r="G6196" s="382" t="s">
        <v>4446</v>
      </c>
    </row>
    <row r="6197" spans="1:7" ht="39">
      <c r="A6197" s="371">
        <v>6186</v>
      </c>
      <c r="B6197" s="377">
        <v>4577</v>
      </c>
      <c r="C6197" s="378">
        <f>Matrix!B4579</f>
        <v>0</v>
      </c>
      <c r="D6197" s="430" t="s">
        <v>25821</v>
      </c>
      <c r="E6197" s="432" t="s">
        <v>25823</v>
      </c>
      <c r="F6197" s="381" t="s">
        <v>16433</v>
      </c>
      <c r="G6197" s="382" t="s">
        <v>4447</v>
      </c>
    </row>
    <row r="6198" spans="1:7" ht="39">
      <c r="A6198" s="371">
        <v>6187</v>
      </c>
      <c r="B6198" s="377">
        <v>4578</v>
      </c>
      <c r="C6198" s="378">
        <f>Matrix!B4580</f>
        <v>0</v>
      </c>
      <c r="D6198" s="430" t="s">
        <v>25821</v>
      </c>
      <c r="E6198" s="432" t="s">
        <v>25823</v>
      </c>
      <c r="F6198" s="381" t="s">
        <v>16434</v>
      </c>
      <c r="G6198" s="382" t="s">
        <v>4448</v>
      </c>
    </row>
    <row r="6199" spans="1:7" ht="39">
      <c r="A6199" s="371">
        <v>6188</v>
      </c>
      <c r="B6199" s="377">
        <v>4579</v>
      </c>
      <c r="C6199" s="378">
        <f>Matrix!B4581</f>
        <v>0</v>
      </c>
      <c r="D6199" s="430" t="s">
        <v>25821</v>
      </c>
      <c r="E6199" s="432" t="s">
        <v>25823</v>
      </c>
      <c r="F6199" s="381" t="s">
        <v>16435</v>
      </c>
      <c r="G6199" s="382" t="s">
        <v>4449</v>
      </c>
    </row>
    <row r="6200" spans="1:7" ht="39">
      <c r="A6200" s="371">
        <v>6189</v>
      </c>
      <c r="B6200" s="377">
        <v>4580</v>
      </c>
      <c r="C6200" s="378">
        <f>Matrix!B4582</f>
        <v>0</v>
      </c>
      <c r="D6200" s="430" t="s">
        <v>25821</v>
      </c>
      <c r="E6200" s="432" t="s">
        <v>25823</v>
      </c>
      <c r="F6200" s="381" t="s">
        <v>16436</v>
      </c>
      <c r="G6200" s="382" t="s">
        <v>4450</v>
      </c>
    </row>
    <row r="6201" spans="1:7" ht="39">
      <c r="A6201" s="371">
        <v>6190</v>
      </c>
      <c r="B6201" s="377">
        <v>4581</v>
      </c>
      <c r="C6201" s="378">
        <f>Matrix!B4583</f>
        <v>0</v>
      </c>
      <c r="D6201" s="430" t="s">
        <v>25821</v>
      </c>
      <c r="E6201" s="432" t="s">
        <v>25823</v>
      </c>
      <c r="F6201" s="381" t="s">
        <v>16437</v>
      </c>
      <c r="G6201" s="382" t="s">
        <v>4451</v>
      </c>
    </row>
    <row r="6202" spans="1:7" ht="39">
      <c r="A6202" s="371">
        <v>6191</v>
      </c>
      <c r="B6202" s="377">
        <v>4582</v>
      </c>
      <c r="C6202" s="378">
        <f>Matrix!B4584</f>
        <v>0</v>
      </c>
      <c r="D6202" s="430" t="s">
        <v>25821</v>
      </c>
      <c r="E6202" s="432" t="s">
        <v>25823</v>
      </c>
      <c r="F6202" s="381" t="s">
        <v>16438</v>
      </c>
      <c r="G6202" s="382" t="s">
        <v>4452</v>
      </c>
    </row>
    <row r="6203" spans="1:7" ht="39">
      <c r="A6203" s="371">
        <v>6192</v>
      </c>
      <c r="B6203" s="377">
        <v>4583</v>
      </c>
      <c r="C6203" s="378">
        <f>Matrix!B4585</f>
        <v>0</v>
      </c>
      <c r="D6203" s="430" t="s">
        <v>25821</v>
      </c>
      <c r="E6203" s="432" t="s">
        <v>25823</v>
      </c>
      <c r="F6203" s="381" t="s">
        <v>16439</v>
      </c>
      <c r="G6203" s="382" t="s">
        <v>4453</v>
      </c>
    </row>
    <row r="6204" spans="1:7" ht="39">
      <c r="A6204" s="371">
        <v>6193</v>
      </c>
      <c r="B6204" s="377">
        <v>4584</v>
      </c>
      <c r="C6204" s="378">
        <f>Matrix!B4586</f>
        <v>0</v>
      </c>
      <c r="D6204" s="430" t="s">
        <v>25821</v>
      </c>
      <c r="E6204" s="432" t="s">
        <v>25823</v>
      </c>
      <c r="F6204" s="381" t="s">
        <v>16440</v>
      </c>
      <c r="G6204" s="382" t="s">
        <v>4454</v>
      </c>
    </row>
    <row r="6205" spans="1:7" ht="39">
      <c r="A6205" s="371">
        <v>6194</v>
      </c>
      <c r="B6205" s="377">
        <v>4585</v>
      </c>
      <c r="C6205" s="378">
        <f>Matrix!B4587</f>
        <v>0</v>
      </c>
      <c r="D6205" s="430" t="s">
        <v>25821</v>
      </c>
      <c r="E6205" s="432" t="s">
        <v>25823</v>
      </c>
      <c r="F6205" s="381" t="s">
        <v>16441</v>
      </c>
      <c r="G6205" s="382" t="s">
        <v>4455</v>
      </c>
    </row>
    <row r="6206" spans="1:7" ht="39">
      <c r="A6206" s="371">
        <v>6195</v>
      </c>
      <c r="B6206" s="377">
        <v>4586</v>
      </c>
      <c r="C6206" s="378">
        <f>Matrix!B4588</f>
        <v>0</v>
      </c>
      <c r="D6206" s="430" t="s">
        <v>25821</v>
      </c>
      <c r="E6206" s="432" t="s">
        <v>25823</v>
      </c>
      <c r="F6206" s="381" t="s">
        <v>16442</v>
      </c>
      <c r="G6206" s="382" t="s">
        <v>4456</v>
      </c>
    </row>
    <row r="6207" spans="1:7" ht="39">
      <c r="A6207" s="371">
        <v>6196</v>
      </c>
      <c r="B6207" s="377">
        <v>4587</v>
      </c>
      <c r="C6207" s="378">
        <f>Matrix!B4589</f>
        <v>0</v>
      </c>
      <c r="D6207" s="430" t="s">
        <v>25821</v>
      </c>
      <c r="E6207" s="432" t="s">
        <v>25823</v>
      </c>
      <c r="F6207" s="381" t="s">
        <v>16443</v>
      </c>
      <c r="G6207" s="382" t="s">
        <v>4457</v>
      </c>
    </row>
    <row r="6208" spans="1:7" ht="39">
      <c r="A6208" s="371">
        <v>6197</v>
      </c>
      <c r="B6208" s="377">
        <v>4588</v>
      </c>
      <c r="C6208" s="378">
        <f>Matrix!B4590</f>
        <v>0</v>
      </c>
      <c r="D6208" s="430" t="s">
        <v>25821</v>
      </c>
      <c r="E6208" s="432" t="s">
        <v>25823</v>
      </c>
      <c r="F6208" s="381" t="s">
        <v>16444</v>
      </c>
      <c r="G6208" s="382" t="s">
        <v>4458</v>
      </c>
    </row>
    <row r="6209" spans="1:7" ht="39">
      <c r="A6209" s="371">
        <v>6198</v>
      </c>
      <c r="B6209" s="377">
        <v>4589</v>
      </c>
      <c r="C6209" s="378">
        <f>Matrix!B4591</f>
        <v>0</v>
      </c>
      <c r="D6209" s="430" t="s">
        <v>25821</v>
      </c>
      <c r="E6209" s="432" t="s">
        <v>25823</v>
      </c>
      <c r="F6209" s="381" t="s">
        <v>16445</v>
      </c>
      <c r="G6209" s="382" t="s">
        <v>4459</v>
      </c>
    </row>
    <row r="6210" spans="1:7" ht="39">
      <c r="A6210" s="371">
        <v>6199</v>
      </c>
      <c r="B6210" s="377">
        <v>4590</v>
      </c>
      <c r="C6210" s="378">
        <f>Matrix!B4592</f>
        <v>0</v>
      </c>
      <c r="D6210" s="430" t="s">
        <v>25821</v>
      </c>
      <c r="E6210" s="432" t="s">
        <v>25823</v>
      </c>
      <c r="F6210" s="381" t="s">
        <v>16446</v>
      </c>
      <c r="G6210" s="382" t="s">
        <v>4460</v>
      </c>
    </row>
    <row r="6211" spans="1:7" ht="39">
      <c r="A6211" s="371">
        <v>6200</v>
      </c>
      <c r="B6211" s="377">
        <v>4591</v>
      </c>
      <c r="C6211" s="378">
        <f>Matrix!B4593</f>
        <v>0</v>
      </c>
      <c r="D6211" s="430" t="s">
        <v>25821</v>
      </c>
      <c r="E6211" s="432" t="s">
        <v>25823</v>
      </c>
      <c r="F6211" s="381" t="s">
        <v>16447</v>
      </c>
      <c r="G6211" s="382" t="s">
        <v>4461</v>
      </c>
    </row>
    <row r="6212" spans="1:7" ht="39">
      <c r="A6212" s="371">
        <v>6201</v>
      </c>
      <c r="B6212" s="377">
        <v>4592</v>
      </c>
      <c r="C6212" s="378">
        <f>Matrix!B4594</f>
        <v>0</v>
      </c>
      <c r="D6212" s="430" t="s">
        <v>25821</v>
      </c>
      <c r="E6212" s="432" t="s">
        <v>25823</v>
      </c>
      <c r="F6212" s="381" t="s">
        <v>16448</v>
      </c>
      <c r="G6212" s="382" t="s">
        <v>4462</v>
      </c>
    </row>
    <row r="6213" spans="1:7" ht="39">
      <c r="A6213" s="371">
        <v>6202</v>
      </c>
      <c r="B6213" s="377">
        <v>4593</v>
      </c>
      <c r="C6213" s="378">
        <f>Matrix!B4595</f>
        <v>0</v>
      </c>
      <c r="D6213" s="430" t="s">
        <v>25821</v>
      </c>
      <c r="E6213" s="432" t="s">
        <v>25823</v>
      </c>
      <c r="F6213" s="381" t="s">
        <v>16449</v>
      </c>
      <c r="G6213" s="382" t="s">
        <v>4463</v>
      </c>
    </row>
    <row r="6214" spans="1:7" ht="39">
      <c r="A6214" s="371">
        <v>6203</v>
      </c>
      <c r="B6214" s="377">
        <v>4594</v>
      </c>
      <c r="C6214" s="378">
        <f>Matrix!B4596</f>
        <v>0</v>
      </c>
      <c r="D6214" s="430" t="s">
        <v>25821</v>
      </c>
      <c r="E6214" s="432" t="s">
        <v>25823</v>
      </c>
      <c r="F6214" s="381" t="s">
        <v>16450</v>
      </c>
      <c r="G6214" s="382" t="s">
        <v>4464</v>
      </c>
    </row>
    <row r="6215" spans="1:7" ht="39">
      <c r="A6215" s="371">
        <v>6204</v>
      </c>
      <c r="B6215" s="377">
        <v>4595</v>
      </c>
      <c r="C6215" s="378">
        <f>Matrix!B4597</f>
        <v>0</v>
      </c>
      <c r="D6215" s="430" t="s">
        <v>25821</v>
      </c>
      <c r="E6215" s="432" t="s">
        <v>25823</v>
      </c>
      <c r="F6215" s="381" t="s">
        <v>16451</v>
      </c>
      <c r="G6215" s="382" t="s">
        <v>4465</v>
      </c>
    </row>
    <row r="6216" spans="1:7" ht="39">
      <c r="A6216" s="371">
        <v>6205</v>
      </c>
      <c r="B6216" s="377">
        <v>4596</v>
      </c>
      <c r="C6216" s="378">
        <f>Matrix!B4598</f>
        <v>0</v>
      </c>
      <c r="D6216" s="430" t="s">
        <v>25821</v>
      </c>
      <c r="E6216" s="432" t="s">
        <v>25823</v>
      </c>
      <c r="F6216" s="381" t="s">
        <v>16452</v>
      </c>
      <c r="G6216" s="382" t="s">
        <v>4466</v>
      </c>
    </row>
    <row r="6217" spans="1:7" ht="39">
      <c r="A6217" s="371">
        <v>6206</v>
      </c>
      <c r="B6217" s="377">
        <v>4597</v>
      </c>
      <c r="C6217" s="378">
        <f>Matrix!B4599</f>
        <v>0</v>
      </c>
      <c r="D6217" s="430" t="s">
        <v>25821</v>
      </c>
      <c r="E6217" s="432" t="s">
        <v>25823</v>
      </c>
      <c r="F6217" s="381" t="s">
        <v>16453</v>
      </c>
      <c r="G6217" s="382" t="s">
        <v>4467</v>
      </c>
    </row>
    <row r="6218" spans="1:7" ht="39">
      <c r="A6218" s="371">
        <v>6207</v>
      </c>
      <c r="B6218" s="377">
        <v>4598</v>
      </c>
      <c r="C6218" s="378">
        <f>Matrix!B4600</f>
        <v>0</v>
      </c>
      <c r="D6218" s="430" t="s">
        <v>25821</v>
      </c>
      <c r="E6218" s="432" t="s">
        <v>25823</v>
      </c>
      <c r="F6218" s="381" t="s">
        <v>16454</v>
      </c>
      <c r="G6218" s="382" t="s">
        <v>4468</v>
      </c>
    </row>
    <row r="6219" spans="1:7" ht="39">
      <c r="A6219" s="371">
        <v>6208</v>
      </c>
      <c r="B6219" s="377">
        <v>4599</v>
      </c>
      <c r="C6219" s="378">
        <f>Matrix!B4601</f>
        <v>0</v>
      </c>
      <c r="D6219" s="430" t="s">
        <v>25821</v>
      </c>
      <c r="E6219" s="432" t="s">
        <v>25823</v>
      </c>
      <c r="F6219" s="381" t="s">
        <v>16455</v>
      </c>
      <c r="G6219" s="382" t="s">
        <v>4469</v>
      </c>
    </row>
    <row r="6220" spans="1:7" ht="39">
      <c r="A6220" s="371">
        <v>6209</v>
      </c>
      <c r="B6220" s="377">
        <v>4600</v>
      </c>
      <c r="C6220" s="378">
        <f>Matrix!B4602</f>
        <v>0</v>
      </c>
      <c r="D6220" s="430" t="s">
        <v>25821</v>
      </c>
      <c r="E6220" s="432" t="s">
        <v>25823</v>
      </c>
      <c r="F6220" s="381" t="s">
        <v>16456</v>
      </c>
      <c r="G6220" s="382" t="s">
        <v>4470</v>
      </c>
    </row>
    <row r="6221" spans="1:7" ht="39">
      <c r="A6221" s="371">
        <v>6210</v>
      </c>
      <c r="B6221" s="377">
        <v>4601</v>
      </c>
      <c r="C6221" s="378">
        <f>Matrix!B4603</f>
        <v>0</v>
      </c>
      <c r="D6221" s="430" t="s">
        <v>25821</v>
      </c>
      <c r="E6221" s="432" t="s">
        <v>25823</v>
      </c>
      <c r="F6221" s="381" t="s">
        <v>16457</v>
      </c>
      <c r="G6221" s="382" t="s">
        <v>4471</v>
      </c>
    </row>
    <row r="6222" spans="1:7" ht="39">
      <c r="A6222" s="371">
        <v>6211</v>
      </c>
      <c r="B6222" s="377">
        <v>4602</v>
      </c>
      <c r="C6222" s="378">
        <f>Matrix!B4604</f>
        <v>0</v>
      </c>
      <c r="D6222" s="430" t="s">
        <v>25821</v>
      </c>
      <c r="E6222" s="432" t="s">
        <v>25823</v>
      </c>
      <c r="F6222" s="381" t="s">
        <v>16458</v>
      </c>
      <c r="G6222" s="382" t="s">
        <v>4472</v>
      </c>
    </row>
    <row r="6223" spans="1:7" ht="39">
      <c r="A6223" s="371">
        <v>6212</v>
      </c>
      <c r="B6223" s="377">
        <v>4603</v>
      </c>
      <c r="C6223" s="378">
        <f>Matrix!B4605</f>
        <v>0</v>
      </c>
      <c r="D6223" s="430" t="s">
        <v>25821</v>
      </c>
      <c r="E6223" s="432" t="s">
        <v>25823</v>
      </c>
      <c r="F6223" s="381" t="s">
        <v>16459</v>
      </c>
      <c r="G6223" s="382" t="s">
        <v>4473</v>
      </c>
    </row>
    <row r="6224" spans="1:7" ht="39">
      <c r="A6224" s="371">
        <v>6213</v>
      </c>
      <c r="B6224" s="377">
        <v>4604</v>
      </c>
      <c r="C6224" s="378">
        <f>Matrix!B4606</f>
        <v>0</v>
      </c>
      <c r="D6224" s="430" t="s">
        <v>25821</v>
      </c>
      <c r="E6224" s="432" t="s">
        <v>25823</v>
      </c>
      <c r="F6224" s="381" t="s">
        <v>16460</v>
      </c>
      <c r="G6224" s="382" t="s">
        <v>4474</v>
      </c>
    </row>
    <row r="6225" spans="1:7" ht="39">
      <c r="A6225" s="371">
        <v>6214</v>
      </c>
      <c r="B6225" s="377">
        <v>4605</v>
      </c>
      <c r="C6225" s="378">
        <f>Matrix!B4607</f>
        <v>0</v>
      </c>
      <c r="D6225" s="430" t="s">
        <v>25821</v>
      </c>
      <c r="E6225" s="432" t="s">
        <v>25823</v>
      </c>
      <c r="F6225" s="381" t="s">
        <v>16461</v>
      </c>
      <c r="G6225" s="382" t="s">
        <v>4475</v>
      </c>
    </row>
    <row r="6226" spans="1:7" ht="39">
      <c r="A6226" s="371">
        <v>6215</v>
      </c>
      <c r="B6226" s="377">
        <v>4606</v>
      </c>
      <c r="C6226" s="378">
        <f>Matrix!B4608</f>
        <v>0</v>
      </c>
      <c r="D6226" s="430" t="s">
        <v>25821</v>
      </c>
      <c r="E6226" s="432" t="s">
        <v>25823</v>
      </c>
      <c r="F6226" s="381" t="s">
        <v>16462</v>
      </c>
      <c r="G6226" s="382" t="s">
        <v>4476</v>
      </c>
    </row>
    <row r="6227" spans="1:7" ht="39">
      <c r="A6227" s="371">
        <v>6216</v>
      </c>
      <c r="B6227" s="377">
        <v>4607</v>
      </c>
      <c r="C6227" s="378">
        <f>Matrix!B4609</f>
        <v>0</v>
      </c>
      <c r="D6227" s="430" t="s">
        <v>25821</v>
      </c>
      <c r="E6227" s="432" t="s">
        <v>25823</v>
      </c>
      <c r="F6227" s="381" t="s">
        <v>16463</v>
      </c>
      <c r="G6227" s="382" t="s">
        <v>4477</v>
      </c>
    </row>
    <row r="6228" spans="1:7" ht="39">
      <c r="A6228" s="371">
        <v>6217</v>
      </c>
      <c r="B6228" s="377">
        <v>4608</v>
      </c>
      <c r="C6228" s="378">
        <f>Matrix!B4610</f>
        <v>0</v>
      </c>
      <c r="D6228" s="430" t="s">
        <v>25821</v>
      </c>
      <c r="E6228" s="432" t="s">
        <v>25823</v>
      </c>
      <c r="F6228" s="381" t="s">
        <v>16464</v>
      </c>
      <c r="G6228" s="382" t="s">
        <v>4478</v>
      </c>
    </row>
    <row r="6229" spans="1:7" ht="39">
      <c r="A6229" s="371">
        <v>6218</v>
      </c>
      <c r="B6229" s="377">
        <v>4609</v>
      </c>
      <c r="C6229" s="378">
        <f>Matrix!B4611</f>
        <v>0</v>
      </c>
      <c r="D6229" s="430" t="s">
        <v>25821</v>
      </c>
      <c r="E6229" s="432" t="s">
        <v>25823</v>
      </c>
      <c r="F6229" s="381" t="s">
        <v>16465</v>
      </c>
      <c r="G6229" s="382" t="s">
        <v>4479</v>
      </c>
    </row>
    <row r="6230" spans="1:7" ht="39">
      <c r="A6230" s="371">
        <v>6219</v>
      </c>
      <c r="B6230" s="377">
        <v>4610</v>
      </c>
      <c r="C6230" s="378">
        <f>Matrix!B4612</f>
        <v>0</v>
      </c>
      <c r="D6230" s="430" t="s">
        <v>25821</v>
      </c>
      <c r="E6230" s="432" t="s">
        <v>25823</v>
      </c>
      <c r="F6230" s="381" t="s">
        <v>16466</v>
      </c>
      <c r="G6230" s="382" t="s">
        <v>4480</v>
      </c>
    </row>
    <row r="6231" spans="1:7" ht="39">
      <c r="A6231" s="371">
        <v>6220</v>
      </c>
      <c r="B6231" s="377">
        <v>4611</v>
      </c>
      <c r="C6231" s="378">
        <f>Matrix!B4613</f>
        <v>0</v>
      </c>
      <c r="D6231" s="430" t="s">
        <v>25821</v>
      </c>
      <c r="E6231" s="432" t="s">
        <v>25823</v>
      </c>
      <c r="F6231" s="381" t="s">
        <v>16467</v>
      </c>
      <c r="G6231" s="382" t="s">
        <v>4481</v>
      </c>
    </row>
    <row r="6232" spans="1:7" ht="39">
      <c r="A6232" s="371">
        <v>6221</v>
      </c>
      <c r="B6232" s="377">
        <v>4612</v>
      </c>
      <c r="C6232" s="378">
        <f>Matrix!B4614</f>
        <v>0</v>
      </c>
      <c r="D6232" s="430" t="s">
        <v>25821</v>
      </c>
      <c r="E6232" s="432" t="s">
        <v>25823</v>
      </c>
      <c r="F6232" s="381" t="s">
        <v>16468</v>
      </c>
      <c r="G6232" s="382" t="s">
        <v>4482</v>
      </c>
    </row>
    <row r="6233" spans="1:7" ht="39">
      <c r="A6233" s="371">
        <v>6222</v>
      </c>
      <c r="B6233" s="377">
        <v>4613</v>
      </c>
      <c r="C6233" s="378">
        <f>Matrix!B4615</f>
        <v>0</v>
      </c>
      <c r="D6233" s="430" t="s">
        <v>25821</v>
      </c>
      <c r="E6233" s="432" t="s">
        <v>25823</v>
      </c>
      <c r="F6233" s="381" t="s">
        <v>16469</v>
      </c>
      <c r="G6233" s="382" t="s">
        <v>4483</v>
      </c>
    </row>
    <row r="6234" spans="1:7" ht="39">
      <c r="A6234" s="371">
        <v>6223</v>
      </c>
      <c r="B6234" s="377">
        <v>4614</v>
      </c>
      <c r="C6234" s="378">
        <f>Matrix!B4616</f>
        <v>0</v>
      </c>
      <c r="D6234" s="430" t="s">
        <v>25821</v>
      </c>
      <c r="E6234" s="432" t="s">
        <v>25823</v>
      </c>
      <c r="F6234" s="381" t="s">
        <v>16470</v>
      </c>
      <c r="G6234" s="382" t="s">
        <v>4484</v>
      </c>
    </row>
    <row r="6235" spans="1:7" ht="39">
      <c r="A6235" s="371">
        <v>6224</v>
      </c>
      <c r="B6235" s="377">
        <v>4615</v>
      </c>
      <c r="C6235" s="378">
        <f>Matrix!B4617</f>
        <v>0</v>
      </c>
      <c r="D6235" s="430" t="s">
        <v>25821</v>
      </c>
      <c r="E6235" s="432" t="s">
        <v>25823</v>
      </c>
      <c r="F6235" s="381" t="s">
        <v>16471</v>
      </c>
      <c r="G6235" s="382" t="s">
        <v>4485</v>
      </c>
    </row>
    <row r="6236" spans="1:7" ht="39">
      <c r="A6236" s="371">
        <v>6225</v>
      </c>
      <c r="B6236" s="377">
        <v>4616</v>
      </c>
      <c r="C6236" s="378">
        <f>Matrix!B4618</f>
        <v>0</v>
      </c>
      <c r="D6236" s="430" t="s">
        <v>25821</v>
      </c>
      <c r="E6236" s="432" t="s">
        <v>25823</v>
      </c>
      <c r="F6236" s="381" t="s">
        <v>16472</v>
      </c>
      <c r="G6236" s="382" t="s">
        <v>4486</v>
      </c>
    </row>
    <row r="6237" spans="1:7" ht="39">
      <c r="A6237" s="371">
        <v>6226</v>
      </c>
      <c r="B6237" s="377">
        <v>4617</v>
      </c>
      <c r="C6237" s="378">
        <f>Matrix!B4619</f>
        <v>0</v>
      </c>
      <c r="D6237" s="430" t="s">
        <v>25821</v>
      </c>
      <c r="E6237" s="432" t="s">
        <v>25823</v>
      </c>
      <c r="F6237" s="381" t="s">
        <v>16473</v>
      </c>
      <c r="G6237" s="382" t="s">
        <v>4487</v>
      </c>
    </row>
    <row r="6238" spans="1:7" ht="39">
      <c r="A6238" s="371">
        <v>6227</v>
      </c>
      <c r="B6238" s="377">
        <v>4618</v>
      </c>
      <c r="C6238" s="378">
        <f>Matrix!B4620</f>
        <v>0</v>
      </c>
      <c r="D6238" s="430" t="s">
        <v>25821</v>
      </c>
      <c r="E6238" s="432" t="s">
        <v>25823</v>
      </c>
      <c r="F6238" s="381" t="s">
        <v>16474</v>
      </c>
      <c r="G6238" s="382" t="s">
        <v>4488</v>
      </c>
    </row>
    <row r="6239" spans="1:7" ht="39">
      <c r="A6239" s="371">
        <v>6228</v>
      </c>
      <c r="B6239" s="377">
        <v>4619</v>
      </c>
      <c r="C6239" s="378">
        <f>Matrix!B4621</f>
        <v>0</v>
      </c>
      <c r="D6239" s="430" t="s">
        <v>25821</v>
      </c>
      <c r="E6239" s="432" t="s">
        <v>25823</v>
      </c>
      <c r="F6239" s="381" t="s">
        <v>16475</v>
      </c>
      <c r="G6239" s="382" t="s">
        <v>4489</v>
      </c>
    </row>
    <row r="6240" spans="1:7" ht="39">
      <c r="A6240" s="371">
        <v>6229</v>
      </c>
      <c r="B6240" s="377">
        <v>4620</v>
      </c>
      <c r="C6240" s="378">
        <f>Matrix!B4622</f>
        <v>0</v>
      </c>
      <c r="D6240" s="430" t="s">
        <v>25821</v>
      </c>
      <c r="E6240" s="432" t="s">
        <v>25823</v>
      </c>
      <c r="F6240" s="381" t="s">
        <v>16476</v>
      </c>
      <c r="G6240" s="382" t="s">
        <v>4490</v>
      </c>
    </row>
    <row r="6241" spans="1:7" ht="39">
      <c r="A6241" s="371">
        <v>6230</v>
      </c>
      <c r="B6241" s="377">
        <v>4621</v>
      </c>
      <c r="C6241" s="378">
        <f>Matrix!B4623</f>
        <v>0</v>
      </c>
      <c r="D6241" s="430" t="s">
        <v>25821</v>
      </c>
      <c r="E6241" s="432" t="s">
        <v>25823</v>
      </c>
      <c r="F6241" s="381" t="s">
        <v>16477</v>
      </c>
      <c r="G6241" s="382" t="s">
        <v>4491</v>
      </c>
    </row>
    <row r="6242" spans="1:7" ht="39">
      <c r="A6242" s="371">
        <v>6231</v>
      </c>
      <c r="B6242" s="377">
        <v>4622</v>
      </c>
      <c r="C6242" s="378">
        <f>Matrix!B4624</f>
        <v>0</v>
      </c>
      <c r="D6242" s="430" t="s">
        <v>25821</v>
      </c>
      <c r="E6242" s="432" t="s">
        <v>25823</v>
      </c>
      <c r="F6242" s="381" t="s">
        <v>16478</v>
      </c>
      <c r="G6242" s="382" t="s">
        <v>4492</v>
      </c>
    </row>
    <row r="6243" spans="1:7" ht="39">
      <c r="A6243" s="371">
        <v>6232</v>
      </c>
      <c r="B6243" s="377">
        <v>4623</v>
      </c>
      <c r="C6243" s="378">
        <f>Matrix!B4625</f>
        <v>0</v>
      </c>
      <c r="D6243" s="430" t="s">
        <v>25821</v>
      </c>
      <c r="E6243" s="432" t="s">
        <v>25823</v>
      </c>
      <c r="F6243" s="381" t="s">
        <v>16479</v>
      </c>
      <c r="G6243" s="382" t="s">
        <v>4493</v>
      </c>
    </row>
    <row r="6244" spans="1:7" ht="39">
      <c r="A6244" s="371">
        <v>6233</v>
      </c>
      <c r="B6244" s="377">
        <v>4624</v>
      </c>
      <c r="C6244" s="378">
        <f>Matrix!B4626</f>
        <v>0</v>
      </c>
      <c r="D6244" s="430" t="s">
        <v>25821</v>
      </c>
      <c r="E6244" s="432" t="s">
        <v>25823</v>
      </c>
      <c r="F6244" s="381" t="s">
        <v>16480</v>
      </c>
      <c r="G6244" s="382" t="s">
        <v>4494</v>
      </c>
    </row>
    <row r="6245" spans="1:7" ht="42.75">
      <c r="A6245" s="371">
        <v>6234</v>
      </c>
      <c r="B6245" s="377">
        <v>4625</v>
      </c>
      <c r="C6245" s="378">
        <f>Matrix!B4627</f>
        <v>0</v>
      </c>
      <c r="D6245" s="430" t="s">
        <v>25821</v>
      </c>
      <c r="E6245" s="432" t="s">
        <v>25823</v>
      </c>
      <c r="F6245" s="381" t="s">
        <v>16481</v>
      </c>
      <c r="G6245" s="382" t="s">
        <v>4495</v>
      </c>
    </row>
    <row r="6246" spans="1:7" ht="39">
      <c r="A6246" s="371">
        <v>6235</v>
      </c>
      <c r="B6246" s="377">
        <v>4626</v>
      </c>
      <c r="C6246" s="378">
        <f>Matrix!B4628</f>
        <v>0</v>
      </c>
      <c r="D6246" s="430" t="s">
        <v>25821</v>
      </c>
      <c r="E6246" s="432" t="s">
        <v>25823</v>
      </c>
      <c r="F6246" s="381" t="s">
        <v>16482</v>
      </c>
      <c r="G6246" s="382" t="s">
        <v>4496</v>
      </c>
    </row>
    <row r="6247" spans="1:7" ht="39">
      <c r="A6247" s="371">
        <v>6236</v>
      </c>
      <c r="B6247" s="377">
        <v>4627</v>
      </c>
      <c r="C6247" s="378">
        <f>Matrix!B4629</f>
        <v>0</v>
      </c>
      <c r="D6247" s="430" t="s">
        <v>25821</v>
      </c>
      <c r="E6247" s="432" t="s">
        <v>25823</v>
      </c>
      <c r="F6247" s="381" t="s">
        <v>16483</v>
      </c>
      <c r="G6247" s="382" t="s">
        <v>4497</v>
      </c>
    </row>
    <row r="6248" spans="1:7" ht="39">
      <c r="A6248" s="371">
        <v>6237</v>
      </c>
      <c r="B6248" s="377">
        <v>4628</v>
      </c>
      <c r="C6248" s="378">
        <f>Matrix!B4630</f>
        <v>0</v>
      </c>
      <c r="D6248" s="430" t="s">
        <v>25821</v>
      </c>
      <c r="E6248" s="432" t="s">
        <v>25823</v>
      </c>
      <c r="F6248" s="381" t="s">
        <v>16484</v>
      </c>
      <c r="G6248" s="382" t="s">
        <v>4498</v>
      </c>
    </row>
    <row r="6249" spans="1:7" ht="39">
      <c r="A6249" s="371">
        <v>6238</v>
      </c>
      <c r="B6249" s="377">
        <v>4629</v>
      </c>
      <c r="C6249" s="378">
        <f>Matrix!B4631</f>
        <v>0</v>
      </c>
      <c r="D6249" s="430" t="s">
        <v>25821</v>
      </c>
      <c r="E6249" s="432" t="s">
        <v>25823</v>
      </c>
      <c r="F6249" s="381" t="s">
        <v>16485</v>
      </c>
      <c r="G6249" s="382" t="s">
        <v>4499</v>
      </c>
    </row>
    <row r="6250" spans="1:7" ht="39">
      <c r="A6250" s="371">
        <v>6239</v>
      </c>
      <c r="B6250" s="377">
        <v>4630</v>
      </c>
      <c r="C6250" s="378">
        <f>Matrix!B4632</f>
        <v>0</v>
      </c>
      <c r="D6250" s="430" t="s">
        <v>25821</v>
      </c>
      <c r="E6250" s="432" t="s">
        <v>25823</v>
      </c>
      <c r="F6250" s="381" t="s">
        <v>16486</v>
      </c>
      <c r="G6250" s="382" t="s">
        <v>4500</v>
      </c>
    </row>
    <row r="6251" spans="1:7" ht="39">
      <c r="A6251" s="371">
        <v>6240</v>
      </c>
      <c r="B6251" s="377">
        <v>4631</v>
      </c>
      <c r="C6251" s="378">
        <f>Matrix!B4633</f>
        <v>0</v>
      </c>
      <c r="D6251" s="430" t="s">
        <v>25821</v>
      </c>
      <c r="E6251" s="432" t="s">
        <v>25823</v>
      </c>
      <c r="F6251" s="381" t="s">
        <v>16487</v>
      </c>
      <c r="G6251" s="382" t="s">
        <v>4501</v>
      </c>
    </row>
    <row r="6252" spans="1:7" ht="39">
      <c r="A6252" s="371">
        <v>6241</v>
      </c>
      <c r="B6252" s="377">
        <v>4632</v>
      </c>
      <c r="C6252" s="378">
        <f>Matrix!B4634</f>
        <v>0</v>
      </c>
      <c r="D6252" s="430" t="s">
        <v>25821</v>
      </c>
      <c r="E6252" s="432" t="s">
        <v>25823</v>
      </c>
      <c r="F6252" s="381" t="s">
        <v>16488</v>
      </c>
      <c r="G6252" s="382" t="s">
        <v>4502</v>
      </c>
    </row>
    <row r="6253" spans="1:7" ht="39">
      <c r="A6253" s="371">
        <v>6242</v>
      </c>
      <c r="B6253" s="377">
        <v>4633</v>
      </c>
      <c r="C6253" s="378">
        <f>Matrix!B4635</f>
        <v>0</v>
      </c>
      <c r="D6253" s="430" t="s">
        <v>25821</v>
      </c>
      <c r="E6253" s="432" t="s">
        <v>25823</v>
      </c>
      <c r="F6253" s="381" t="s">
        <v>16489</v>
      </c>
      <c r="G6253" s="382" t="s">
        <v>4503</v>
      </c>
    </row>
    <row r="6254" spans="1:7" ht="39">
      <c r="A6254" s="371">
        <v>6243</v>
      </c>
      <c r="B6254" s="377">
        <v>4634</v>
      </c>
      <c r="C6254" s="378">
        <f>Matrix!B4636</f>
        <v>0</v>
      </c>
      <c r="D6254" s="430" t="s">
        <v>25821</v>
      </c>
      <c r="E6254" s="432" t="s">
        <v>25823</v>
      </c>
      <c r="F6254" s="381" t="s">
        <v>16490</v>
      </c>
      <c r="G6254" s="382" t="s">
        <v>4504</v>
      </c>
    </row>
    <row r="6255" spans="1:7" ht="39">
      <c r="A6255" s="371">
        <v>6244</v>
      </c>
      <c r="B6255" s="377">
        <v>4635</v>
      </c>
      <c r="C6255" s="378">
        <f>Matrix!B4637</f>
        <v>0</v>
      </c>
      <c r="D6255" s="430" t="s">
        <v>25821</v>
      </c>
      <c r="E6255" s="432" t="s">
        <v>25823</v>
      </c>
      <c r="F6255" s="381" t="s">
        <v>16491</v>
      </c>
      <c r="G6255" s="382" t="s">
        <v>4505</v>
      </c>
    </row>
    <row r="6256" spans="1:7" ht="39">
      <c r="A6256" s="371">
        <v>6245</v>
      </c>
      <c r="B6256" s="377">
        <v>4636</v>
      </c>
      <c r="C6256" s="378">
        <f>Matrix!B4638</f>
        <v>0</v>
      </c>
      <c r="D6256" s="430" t="s">
        <v>25821</v>
      </c>
      <c r="E6256" s="432" t="s">
        <v>25823</v>
      </c>
      <c r="F6256" s="381" t="s">
        <v>16492</v>
      </c>
      <c r="G6256" s="382" t="s">
        <v>4506</v>
      </c>
    </row>
    <row r="6257" spans="1:7" ht="39">
      <c r="A6257" s="371">
        <v>6246</v>
      </c>
      <c r="B6257" s="377">
        <v>4637</v>
      </c>
      <c r="C6257" s="378">
        <f>Matrix!B4639</f>
        <v>0</v>
      </c>
      <c r="D6257" s="430" t="s">
        <v>25821</v>
      </c>
      <c r="E6257" s="432" t="s">
        <v>25823</v>
      </c>
      <c r="F6257" s="381" t="s">
        <v>16493</v>
      </c>
      <c r="G6257" s="382" t="s">
        <v>4507</v>
      </c>
    </row>
    <row r="6258" spans="1:7" ht="39">
      <c r="A6258" s="371">
        <v>6247</v>
      </c>
      <c r="B6258" s="377">
        <v>4638</v>
      </c>
      <c r="C6258" s="378">
        <f>Matrix!B4640</f>
        <v>0</v>
      </c>
      <c r="D6258" s="430" t="s">
        <v>25821</v>
      </c>
      <c r="E6258" s="432" t="s">
        <v>25823</v>
      </c>
      <c r="F6258" s="381" t="s">
        <v>16494</v>
      </c>
      <c r="G6258" s="382" t="s">
        <v>4508</v>
      </c>
    </row>
    <row r="6259" spans="1:7" ht="39">
      <c r="A6259" s="371">
        <v>6248</v>
      </c>
      <c r="B6259" s="377">
        <v>4639</v>
      </c>
      <c r="C6259" s="378">
        <f>Matrix!B4641</f>
        <v>0</v>
      </c>
      <c r="D6259" s="430" t="s">
        <v>25821</v>
      </c>
      <c r="E6259" s="432" t="s">
        <v>25823</v>
      </c>
      <c r="F6259" s="381" t="s">
        <v>16495</v>
      </c>
      <c r="G6259" s="382" t="s">
        <v>4509</v>
      </c>
    </row>
    <row r="6260" spans="1:7" ht="39">
      <c r="A6260" s="371">
        <v>6249</v>
      </c>
      <c r="B6260" s="377">
        <v>4640</v>
      </c>
      <c r="C6260" s="378">
        <f>Matrix!B4642</f>
        <v>0</v>
      </c>
      <c r="D6260" s="430" t="s">
        <v>25821</v>
      </c>
      <c r="E6260" s="432" t="s">
        <v>25823</v>
      </c>
      <c r="F6260" s="381" t="s">
        <v>16496</v>
      </c>
      <c r="G6260" s="382" t="s">
        <v>4510</v>
      </c>
    </row>
    <row r="6261" spans="1:7" ht="39">
      <c r="A6261" s="371">
        <v>6250</v>
      </c>
      <c r="B6261" s="377">
        <v>4641</v>
      </c>
      <c r="C6261" s="378">
        <f>Matrix!B4643</f>
        <v>0</v>
      </c>
      <c r="D6261" s="430" t="s">
        <v>25821</v>
      </c>
      <c r="E6261" s="432" t="s">
        <v>25823</v>
      </c>
      <c r="F6261" s="381" t="s">
        <v>16497</v>
      </c>
      <c r="G6261" s="382" t="s">
        <v>4511</v>
      </c>
    </row>
    <row r="6262" spans="1:7" ht="39">
      <c r="A6262" s="371">
        <v>6251</v>
      </c>
      <c r="B6262" s="377">
        <v>4642</v>
      </c>
      <c r="C6262" s="378">
        <f>Matrix!B4644</f>
        <v>0</v>
      </c>
      <c r="D6262" s="430" t="s">
        <v>25821</v>
      </c>
      <c r="E6262" s="432" t="s">
        <v>25823</v>
      </c>
      <c r="F6262" s="381" t="s">
        <v>16498</v>
      </c>
      <c r="G6262" s="382" t="s">
        <v>4512</v>
      </c>
    </row>
    <row r="6263" spans="1:7" ht="39">
      <c r="A6263" s="371">
        <v>6252</v>
      </c>
      <c r="B6263" s="377">
        <v>4643</v>
      </c>
      <c r="C6263" s="378">
        <f>Matrix!B4645</f>
        <v>0</v>
      </c>
      <c r="D6263" s="430" t="s">
        <v>25821</v>
      </c>
      <c r="E6263" s="432" t="s">
        <v>25823</v>
      </c>
      <c r="F6263" s="381" t="s">
        <v>16499</v>
      </c>
      <c r="G6263" s="382" t="s">
        <v>4513</v>
      </c>
    </row>
    <row r="6264" spans="1:7" ht="39">
      <c r="A6264" s="371">
        <v>6253</v>
      </c>
      <c r="B6264" s="377">
        <v>4644</v>
      </c>
      <c r="C6264" s="378">
        <f>Matrix!B4646</f>
        <v>0</v>
      </c>
      <c r="D6264" s="430" t="s">
        <v>25821</v>
      </c>
      <c r="E6264" s="432" t="s">
        <v>25823</v>
      </c>
      <c r="F6264" s="381" t="s">
        <v>16500</v>
      </c>
      <c r="G6264" s="382" t="s">
        <v>4514</v>
      </c>
    </row>
    <row r="6265" spans="1:7" ht="39">
      <c r="A6265" s="371">
        <v>6254</v>
      </c>
      <c r="B6265" s="377">
        <v>4645</v>
      </c>
      <c r="C6265" s="378">
        <f>Matrix!B4647</f>
        <v>0</v>
      </c>
      <c r="D6265" s="430" t="s">
        <v>25821</v>
      </c>
      <c r="E6265" s="432" t="s">
        <v>25823</v>
      </c>
      <c r="F6265" s="381" t="s">
        <v>16501</v>
      </c>
      <c r="G6265" s="382" t="s">
        <v>4515</v>
      </c>
    </row>
    <row r="6266" spans="1:7" ht="39">
      <c r="A6266" s="371">
        <v>6255</v>
      </c>
      <c r="B6266" s="377">
        <v>4646</v>
      </c>
      <c r="C6266" s="378">
        <f>Matrix!B4648</f>
        <v>0</v>
      </c>
      <c r="D6266" s="430" t="s">
        <v>25821</v>
      </c>
      <c r="E6266" s="432" t="s">
        <v>25823</v>
      </c>
      <c r="F6266" s="381" t="s">
        <v>16502</v>
      </c>
      <c r="G6266" s="382" t="s">
        <v>4516</v>
      </c>
    </row>
    <row r="6267" spans="1:7" ht="39">
      <c r="A6267" s="371">
        <v>6256</v>
      </c>
      <c r="B6267" s="377">
        <v>4647</v>
      </c>
      <c r="C6267" s="378">
        <f>Matrix!B4649</f>
        <v>0</v>
      </c>
      <c r="D6267" s="430" t="s">
        <v>25821</v>
      </c>
      <c r="E6267" s="432" t="s">
        <v>25823</v>
      </c>
      <c r="F6267" s="381" t="s">
        <v>16503</v>
      </c>
      <c r="G6267" s="382" t="s">
        <v>4517</v>
      </c>
    </row>
    <row r="6268" spans="1:7" ht="39">
      <c r="A6268" s="371">
        <v>6257</v>
      </c>
      <c r="B6268" s="377">
        <v>4648</v>
      </c>
      <c r="C6268" s="378">
        <f>Matrix!B4650</f>
        <v>0</v>
      </c>
      <c r="D6268" s="430" t="s">
        <v>25821</v>
      </c>
      <c r="E6268" s="432" t="s">
        <v>25823</v>
      </c>
      <c r="F6268" s="381" t="s">
        <v>16504</v>
      </c>
      <c r="G6268" s="382" t="s">
        <v>4518</v>
      </c>
    </row>
    <row r="6269" spans="1:7" ht="39">
      <c r="A6269" s="371">
        <v>6258</v>
      </c>
      <c r="B6269" s="377">
        <v>4649</v>
      </c>
      <c r="C6269" s="378">
        <f>Matrix!B4651</f>
        <v>0</v>
      </c>
      <c r="D6269" s="430" t="s">
        <v>25821</v>
      </c>
      <c r="E6269" s="432" t="s">
        <v>25823</v>
      </c>
      <c r="F6269" s="381" t="s">
        <v>16505</v>
      </c>
      <c r="G6269" s="382" t="s">
        <v>4519</v>
      </c>
    </row>
    <row r="6270" spans="1:7" ht="39">
      <c r="A6270" s="371">
        <v>6259</v>
      </c>
      <c r="B6270" s="377">
        <v>4650</v>
      </c>
      <c r="C6270" s="378">
        <f>Matrix!B4652</f>
        <v>0</v>
      </c>
      <c r="D6270" s="430" t="s">
        <v>25821</v>
      </c>
      <c r="E6270" s="432" t="s">
        <v>25823</v>
      </c>
      <c r="F6270" s="381" t="s">
        <v>16506</v>
      </c>
      <c r="G6270" s="382" t="s">
        <v>4520</v>
      </c>
    </row>
    <row r="6271" spans="1:7" ht="39">
      <c r="A6271" s="371">
        <v>6260</v>
      </c>
      <c r="B6271" s="377">
        <v>4651</v>
      </c>
      <c r="C6271" s="378">
        <f>Matrix!B4653</f>
        <v>0</v>
      </c>
      <c r="D6271" s="430" t="s">
        <v>25821</v>
      </c>
      <c r="E6271" s="432" t="s">
        <v>25823</v>
      </c>
      <c r="F6271" s="381" t="s">
        <v>16507</v>
      </c>
      <c r="G6271" s="382" t="s">
        <v>4521</v>
      </c>
    </row>
    <row r="6272" spans="1:7" ht="39">
      <c r="A6272" s="371">
        <v>6261</v>
      </c>
      <c r="B6272" s="377">
        <v>4652</v>
      </c>
      <c r="C6272" s="378">
        <f>Matrix!B4654</f>
        <v>0</v>
      </c>
      <c r="D6272" s="430" t="s">
        <v>25821</v>
      </c>
      <c r="E6272" s="432" t="s">
        <v>25823</v>
      </c>
      <c r="F6272" s="381" t="s">
        <v>16508</v>
      </c>
      <c r="G6272" s="382" t="s">
        <v>4522</v>
      </c>
    </row>
    <row r="6273" spans="1:7" ht="39">
      <c r="A6273" s="371">
        <v>6262</v>
      </c>
      <c r="B6273" s="377">
        <v>4653</v>
      </c>
      <c r="C6273" s="378">
        <f>Matrix!B4655</f>
        <v>0</v>
      </c>
      <c r="D6273" s="430" t="s">
        <v>25821</v>
      </c>
      <c r="E6273" s="432" t="s">
        <v>25823</v>
      </c>
      <c r="F6273" s="381" t="s">
        <v>16509</v>
      </c>
      <c r="G6273" s="382" t="s">
        <v>4523</v>
      </c>
    </row>
    <row r="6274" spans="1:7" ht="39">
      <c r="A6274" s="371">
        <v>6263</v>
      </c>
      <c r="B6274" s="377">
        <v>4654</v>
      </c>
      <c r="C6274" s="378">
        <f>Matrix!B4656</f>
        <v>0</v>
      </c>
      <c r="D6274" s="430" t="s">
        <v>25821</v>
      </c>
      <c r="E6274" s="432" t="s">
        <v>25823</v>
      </c>
      <c r="F6274" s="381" t="s">
        <v>16510</v>
      </c>
      <c r="G6274" s="382" t="s">
        <v>4524</v>
      </c>
    </row>
    <row r="6275" spans="1:7" ht="57">
      <c r="A6275" s="371">
        <v>6264</v>
      </c>
      <c r="B6275" s="377">
        <v>4655</v>
      </c>
      <c r="C6275" s="378">
        <f>Matrix!B4657</f>
        <v>0</v>
      </c>
      <c r="D6275" s="430" t="s">
        <v>25821</v>
      </c>
      <c r="E6275" s="432" t="s">
        <v>25823</v>
      </c>
      <c r="F6275" s="381" t="s">
        <v>16511</v>
      </c>
      <c r="G6275" s="382" t="s">
        <v>4525</v>
      </c>
    </row>
    <row r="6276" spans="1:7" ht="57">
      <c r="A6276" s="371">
        <v>6265</v>
      </c>
      <c r="B6276" s="377">
        <v>4656</v>
      </c>
      <c r="C6276" s="378">
        <f>Matrix!B4658</f>
        <v>0</v>
      </c>
      <c r="D6276" s="430" t="s">
        <v>25821</v>
      </c>
      <c r="E6276" s="432" t="s">
        <v>25823</v>
      </c>
      <c r="F6276" s="381" t="s">
        <v>16512</v>
      </c>
      <c r="G6276" s="382" t="s">
        <v>4526</v>
      </c>
    </row>
    <row r="6277" spans="1:7" ht="57">
      <c r="A6277" s="371">
        <v>6266</v>
      </c>
      <c r="B6277" s="377">
        <v>4657</v>
      </c>
      <c r="C6277" s="378">
        <f>Matrix!B4659</f>
        <v>0</v>
      </c>
      <c r="D6277" s="430" t="s">
        <v>25821</v>
      </c>
      <c r="E6277" s="432" t="s">
        <v>25823</v>
      </c>
      <c r="F6277" s="381" t="s">
        <v>16513</v>
      </c>
      <c r="G6277" s="382" t="s">
        <v>4527</v>
      </c>
    </row>
    <row r="6278" spans="1:7" ht="42.75">
      <c r="A6278" s="371">
        <v>6267</v>
      </c>
      <c r="B6278" s="377">
        <v>4658</v>
      </c>
      <c r="C6278" s="378">
        <f>Matrix!B4660</f>
        <v>0</v>
      </c>
      <c r="D6278" s="430" t="s">
        <v>25821</v>
      </c>
      <c r="E6278" s="432" t="s">
        <v>25823</v>
      </c>
      <c r="F6278" s="381" t="s">
        <v>16514</v>
      </c>
      <c r="G6278" s="382" t="s">
        <v>4528</v>
      </c>
    </row>
    <row r="6279" spans="1:7" ht="57">
      <c r="A6279" s="371">
        <v>6268</v>
      </c>
      <c r="B6279" s="377">
        <v>4659</v>
      </c>
      <c r="C6279" s="378">
        <f>Matrix!B4661</f>
        <v>0</v>
      </c>
      <c r="D6279" s="430" t="s">
        <v>25821</v>
      </c>
      <c r="E6279" s="432" t="s">
        <v>25823</v>
      </c>
      <c r="F6279" s="381" t="s">
        <v>16515</v>
      </c>
      <c r="G6279" s="382" t="s">
        <v>4529</v>
      </c>
    </row>
    <row r="6280" spans="1:7" ht="42.75">
      <c r="A6280" s="371">
        <v>6269</v>
      </c>
      <c r="B6280" s="377">
        <v>4660</v>
      </c>
      <c r="C6280" s="378">
        <f>Matrix!B4662</f>
        <v>0</v>
      </c>
      <c r="D6280" s="430" t="s">
        <v>25821</v>
      </c>
      <c r="E6280" s="432" t="s">
        <v>25823</v>
      </c>
      <c r="F6280" s="381" t="s">
        <v>16516</v>
      </c>
      <c r="G6280" s="382" t="s">
        <v>4530</v>
      </c>
    </row>
    <row r="6281" spans="1:7" ht="57">
      <c r="A6281" s="371">
        <v>6270</v>
      </c>
      <c r="B6281" s="377">
        <v>4661</v>
      </c>
      <c r="C6281" s="378">
        <f>Matrix!B4663</f>
        <v>0</v>
      </c>
      <c r="D6281" s="430" t="s">
        <v>25821</v>
      </c>
      <c r="E6281" s="432" t="s">
        <v>25823</v>
      </c>
      <c r="F6281" s="381" t="s">
        <v>16517</v>
      </c>
      <c r="G6281" s="382" t="s">
        <v>4531</v>
      </c>
    </row>
    <row r="6282" spans="1:7" ht="42.75">
      <c r="A6282" s="371">
        <v>6271</v>
      </c>
      <c r="B6282" s="377">
        <v>4662</v>
      </c>
      <c r="C6282" s="378">
        <f>Matrix!B4664</f>
        <v>0</v>
      </c>
      <c r="D6282" s="430" t="s">
        <v>25821</v>
      </c>
      <c r="E6282" s="432" t="s">
        <v>25823</v>
      </c>
      <c r="F6282" s="381" t="s">
        <v>16518</v>
      </c>
      <c r="G6282" s="382" t="s">
        <v>4532</v>
      </c>
    </row>
    <row r="6283" spans="1:7" ht="42.75">
      <c r="A6283" s="371">
        <v>6272</v>
      </c>
      <c r="B6283" s="377">
        <v>4663</v>
      </c>
      <c r="C6283" s="378">
        <f>Matrix!B4665</f>
        <v>0</v>
      </c>
      <c r="D6283" s="430" t="s">
        <v>25821</v>
      </c>
      <c r="E6283" s="432" t="s">
        <v>25823</v>
      </c>
      <c r="F6283" s="381" t="s">
        <v>16519</v>
      </c>
      <c r="G6283" s="382" t="s">
        <v>4533</v>
      </c>
    </row>
    <row r="6284" spans="1:7" ht="42.75">
      <c r="A6284" s="371">
        <v>6273</v>
      </c>
      <c r="B6284" s="377">
        <v>4664</v>
      </c>
      <c r="C6284" s="378">
        <f>Matrix!B4666</f>
        <v>0</v>
      </c>
      <c r="D6284" s="430" t="s">
        <v>25821</v>
      </c>
      <c r="E6284" s="432" t="s">
        <v>25823</v>
      </c>
      <c r="F6284" s="381" t="s">
        <v>16520</v>
      </c>
      <c r="G6284" s="382" t="s">
        <v>4534</v>
      </c>
    </row>
    <row r="6285" spans="1:7" ht="57">
      <c r="A6285" s="371">
        <v>6274</v>
      </c>
      <c r="B6285" s="377">
        <v>4665</v>
      </c>
      <c r="C6285" s="378">
        <f>Matrix!B4667</f>
        <v>0</v>
      </c>
      <c r="D6285" s="430" t="s">
        <v>25821</v>
      </c>
      <c r="E6285" s="432" t="s">
        <v>25823</v>
      </c>
      <c r="F6285" s="381" t="s">
        <v>16521</v>
      </c>
      <c r="G6285" s="382" t="s">
        <v>4535</v>
      </c>
    </row>
    <row r="6286" spans="1:7" ht="42.75">
      <c r="A6286" s="371">
        <v>6275</v>
      </c>
      <c r="B6286" s="377">
        <v>4666</v>
      </c>
      <c r="C6286" s="378">
        <f>Matrix!B4668</f>
        <v>0</v>
      </c>
      <c r="D6286" s="430" t="s">
        <v>25821</v>
      </c>
      <c r="E6286" s="432" t="s">
        <v>25823</v>
      </c>
      <c r="F6286" s="381" t="s">
        <v>16522</v>
      </c>
      <c r="G6286" s="382" t="s">
        <v>4536</v>
      </c>
    </row>
    <row r="6287" spans="1:7" ht="42.75">
      <c r="A6287" s="371">
        <v>6276</v>
      </c>
      <c r="B6287" s="377">
        <v>4667</v>
      </c>
      <c r="C6287" s="378">
        <f>Matrix!B4669</f>
        <v>0</v>
      </c>
      <c r="D6287" s="430" t="s">
        <v>25821</v>
      </c>
      <c r="E6287" s="432" t="s">
        <v>25823</v>
      </c>
      <c r="F6287" s="381" t="s">
        <v>16523</v>
      </c>
      <c r="G6287" s="382" t="s">
        <v>4537</v>
      </c>
    </row>
    <row r="6288" spans="1:7" ht="57">
      <c r="A6288" s="371">
        <v>6277</v>
      </c>
      <c r="B6288" s="377">
        <v>4668</v>
      </c>
      <c r="C6288" s="378">
        <f>Matrix!B4670</f>
        <v>0</v>
      </c>
      <c r="D6288" s="430" t="s">
        <v>25821</v>
      </c>
      <c r="E6288" s="432" t="s">
        <v>25823</v>
      </c>
      <c r="F6288" s="381" t="s">
        <v>16524</v>
      </c>
      <c r="G6288" s="382" t="s">
        <v>4538</v>
      </c>
    </row>
    <row r="6289" spans="1:7" ht="42.75">
      <c r="A6289" s="371">
        <v>6278</v>
      </c>
      <c r="B6289" s="377">
        <v>4669</v>
      </c>
      <c r="C6289" s="378">
        <f>Matrix!B4671</f>
        <v>0</v>
      </c>
      <c r="D6289" s="430" t="s">
        <v>25821</v>
      </c>
      <c r="E6289" s="432" t="s">
        <v>25823</v>
      </c>
      <c r="F6289" s="381" t="s">
        <v>16525</v>
      </c>
      <c r="G6289" s="382" t="s">
        <v>4539</v>
      </c>
    </row>
    <row r="6290" spans="1:7" ht="57">
      <c r="A6290" s="371">
        <v>6279</v>
      </c>
      <c r="B6290" s="377">
        <v>4670</v>
      </c>
      <c r="C6290" s="378">
        <f>Matrix!B4672</f>
        <v>0</v>
      </c>
      <c r="D6290" s="430" t="s">
        <v>25821</v>
      </c>
      <c r="E6290" s="432" t="s">
        <v>25823</v>
      </c>
      <c r="F6290" s="381" t="s">
        <v>16526</v>
      </c>
      <c r="G6290" s="382" t="s">
        <v>4540</v>
      </c>
    </row>
    <row r="6291" spans="1:7" ht="86.25">
      <c r="A6291" s="371">
        <v>6280</v>
      </c>
      <c r="B6291" s="377">
        <v>4671</v>
      </c>
      <c r="C6291" s="378">
        <f>Matrix!B4673</f>
        <v>0</v>
      </c>
      <c r="D6291" s="430" t="s">
        <v>25821</v>
      </c>
      <c r="E6291" s="432" t="s">
        <v>25823</v>
      </c>
      <c r="F6291" s="381" t="s">
        <v>16527</v>
      </c>
      <c r="G6291" s="382" t="s">
        <v>4541</v>
      </c>
    </row>
    <row r="6292" spans="1:7" ht="42.75">
      <c r="A6292" s="371">
        <v>6281</v>
      </c>
      <c r="B6292" s="377">
        <v>4672</v>
      </c>
      <c r="C6292" s="378">
        <f>Matrix!B4674</f>
        <v>0</v>
      </c>
      <c r="D6292" s="430" t="s">
        <v>25821</v>
      </c>
      <c r="E6292" s="432" t="s">
        <v>25823</v>
      </c>
      <c r="F6292" s="381" t="s">
        <v>16528</v>
      </c>
      <c r="G6292" s="382" t="s">
        <v>4542</v>
      </c>
    </row>
    <row r="6293" spans="1:7" ht="57">
      <c r="A6293" s="371">
        <v>6282</v>
      </c>
      <c r="B6293" s="377">
        <v>4673</v>
      </c>
      <c r="C6293" s="378">
        <f>Matrix!B4675</f>
        <v>0</v>
      </c>
      <c r="D6293" s="430" t="s">
        <v>25821</v>
      </c>
      <c r="E6293" s="432" t="s">
        <v>25823</v>
      </c>
      <c r="F6293" s="381" t="s">
        <v>16529</v>
      </c>
      <c r="G6293" s="382" t="s">
        <v>4543</v>
      </c>
    </row>
    <row r="6294" spans="1:7" ht="57">
      <c r="A6294" s="371">
        <v>6283</v>
      </c>
      <c r="B6294" s="377">
        <v>4674</v>
      </c>
      <c r="C6294" s="378">
        <f>Matrix!B4676</f>
        <v>0</v>
      </c>
      <c r="D6294" s="430" t="s">
        <v>25821</v>
      </c>
      <c r="E6294" s="432" t="s">
        <v>25823</v>
      </c>
      <c r="F6294" s="381" t="s">
        <v>16530</v>
      </c>
      <c r="G6294" s="382" t="s">
        <v>4544</v>
      </c>
    </row>
    <row r="6295" spans="1:7" ht="42.75">
      <c r="A6295" s="371">
        <v>6284</v>
      </c>
      <c r="B6295" s="377">
        <v>4675</v>
      </c>
      <c r="C6295" s="378">
        <f>Matrix!B4677</f>
        <v>0</v>
      </c>
      <c r="D6295" s="430" t="s">
        <v>25821</v>
      </c>
      <c r="E6295" s="432" t="s">
        <v>25823</v>
      </c>
      <c r="F6295" s="381" t="s">
        <v>16531</v>
      </c>
      <c r="G6295" s="382" t="s">
        <v>4545</v>
      </c>
    </row>
    <row r="6296" spans="1:7" ht="57">
      <c r="A6296" s="371">
        <v>6285</v>
      </c>
      <c r="B6296" s="377">
        <v>4676</v>
      </c>
      <c r="C6296" s="378">
        <f>Matrix!B4678</f>
        <v>0</v>
      </c>
      <c r="D6296" s="430" t="s">
        <v>25821</v>
      </c>
      <c r="E6296" s="432" t="s">
        <v>25823</v>
      </c>
      <c r="F6296" s="381" t="s">
        <v>16532</v>
      </c>
      <c r="G6296" s="382" t="s">
        <v>4546</v>
      </c>
    </row>
    <row r="6297" spans="1:7" ht="51.75">
      <c r="A6297" s="371">
        <v>6286</v>
      </c>
      <c r="B6297" s="377">
        <v>4677</v>
      </c>
      <c r="C6297" s="378">
        <f>Matrix!B4679</f>
        <v>0</v>
      </c>
      <c r="D6297" s="430" t="s">
        <v>25821</v>
      </c>
      <c r="E6297" s="432" t="s">
        <v>25823</v>
      </c>
      <c r="F6297" s="381" t="s">
        <v>16533</v>
      </c>
      <c r="G6297" s="382" t="s">
        <v>4547</v>
      </c>
    </row>
    <row r="6298" spans="1:7" ht="42.75">
      <c r="A6298" s="371">
        <v>6287</v>
      </c>
      <c r="B6298" s="377">
        <v>4679</v>
      </c>
      <c r="C6298" s="378">
        <f>Matrix!B4681</f>
        <v>0</v>
      </c>
      <c r="D6298" s="430" t="s">
        <v>25821</v>
      </c>
      <c r="E6298" s="432" t="s">
        <v>25823</v>
      </c>
      <c r="F6298" s="381" t="s">
        <v>16535</v>
      </c>
      <c r="G6298" s="382" t="s">
        <v>4549</v>
      </c>
    </row>
    <row r="6299" spans="1:7" ht="57">
      <c r="A6299" s="371">
        <v>6288</v>
      </c>
      <c r="B6299" s="377">
        <v>4680</v>
      </c>
      <c r="C6299" s="378">
        <f>Matrix!B4682</f>
        <v>0</v>
      </c>
      <c r="D6299" s="430" t="s">
        <v>25821</v>
      </c>
      <c r="E6299" s="432" t="s">
        <v>25823</v>
      </c>
      <c r="F6299" s="381" t="s">
        <v>16536</v>
      </c>
      <c r="G6299" s="382" t="s">
        <v>4550</v>
      </c>
    </row>
    <row r="6300" spans="1:7" ht="57">
      <c r="A6300" s="371">
        <v>6289</v>
      </c>
      <c r="B6300" s="377">
        <v>4681</v>
      </c>
      <c r="C6300" s="378">
        <f>Matrix!B4683</f>
        <v>0</v>
      </c>
      <c r="D6300" s="430" t="s">
        <v>25821</v>
      </c>
      <c r="E6300" s="432" t="s">
        <v>25823</v>
      </c>
      <c r="F6300" s="381" t="s">
        <v>16537</v>
      </c>
      <c r="G6300" s="382" t="s">
        <v>4551</v>
      </c>
    </row>
    <row r="6301" spans="1:7" ht="42.75">
      <c r="A6301" s="371">
        <v>6290</v>
      </c>
      <c r="B6301" s="377">
        <v>4682</v>
      </c>
      <c r="C6301" s="378">
        <f>Matrix!B4684</f>
        <v>0</v>
      </c>
      <c r="D6301" s="430" t="s">
        <v>25821</v>
      </c>
      <c r="E6301" s="432" t="s">
        <v>25823</v>
      </c>
      <c r="F6301" s="381" t="s">
        <v>16538</v>
      </c>
      <c r="G6301" s="382" t="s">
        <v>4552</v>
      </c>
    </row>
    <row r="6302" spans="1:7" ht="42.75">
      <c r="A6302" s="371">
        <v>6291</v>
      </c>
      <c r="B6302" s="377">
        <v>4683</v>
      </c>
      <c r="C6302" s="378">
        <f>Matrix!B4685</f>
        <v>0</v>
      </c>
      <c r="D6302" s="430" t="s">
        <v>25821</v>
      </c>
      <c r="E6302" s="432" t="s">
        <v>25823</v>
      </c>
      <c r="F6302" s="381" t="s">
        <v>16539</v>
      </c>
      <c r="G6302" s="382" t="s">
        <v>4553</v>
      </c>
    </row>
    <row r="6303" spans="1:7" ht="42.75">
      <c r="A6303" s="371">
        <v>6292</v>
      </c>
      <c r="B6303" s="377">
        <v>4684</v>
      </c>
      <c r="C6303" s="378">
        <f>Matrix!B4686</f>
        <v>0</v>
      </c>
      <c r="D6303" s="430" t="s">
        <v>25821</v>
      </c>
      <c r="E6303" s="432" t="s">
        <v>25823</v>
      </c>
      <c r="F6303" s="381" t="s">
        <v>16540</v>
      </c>
      <c r="G6303" s="382" t="s">
        <v>4554</v>
      </c>
    </row>
    <row r="6304" spans="1:7" ht="42.75">
      <c r="A6304" s="371">
        <v>6293</v>
      </c>
      <c r="B6304" s="377">
        <v>4685</v>
      </c>
      <c r="C6304" s="378">
        <f>Matrix!B4687</f>
        <v>0</v>
      </c>
      <c r="D6304" s="430" t="s">
        <v>25821</v>
      </c>
      <c r="E6304" s="432" t="s">
        <v>25823</v>
      </c>
      <c r="F6304" s="381" t="s">
        <v>16541</v>
      </c>
      <c r="G6304" s="382" t="s">
        <v>4555</v>
      </c>
    </row>
    <row r="6305" spans="1:7" ht="42.75">
      <c r="A6305" s="371">
        <v>6294</v>
      </c>
      <c r="B6305" s="377">
        <v>4686</v>
      </c>
      <c r="C6305" s="378">
        <f>Matrix!B4688</f>
        <v>0</v>
      </c>
      <c r="D6305" s="430" t="s">
        <v>25821</v>
      </c>
      <c r="E6305" s="432" t="s">
        <v>25823</v>
      </c>
      <c r="F6305" s="381" t="s">
        <v>16542</v>
      </c>
      <c r="G6305" s="382" t="s">
        <v>4556</v>
      </c>
    </row>
    <row r="6306" spans="1:7" ht="57">
      <c r="A6306" s="371">
        <v>6295</v>
      </c>
      <c r="B6306" s="377">
        <v>4687</v>
      </c>
      <c r="C6306" s="378">
        <f>Matrix!B4689</f>
        <v>0</v>
      </c>
      <c r="D6306" s="430" t="s">
        <v>25821</v>
      </c>
      <c r="E6306" s="432" t="s">
        <v>25823</v>
      </c>
      <c r="F6306" s="381" t="s">
        <v>16543</v>
      </c>
      <c r="G6306" s="382" t="s">
        <v>4557</v>
      </c>
    </row>
    <row r="6307" spans="1:7" ht="57">
      <c r="A6307" s="371">
        <v>6296</v>
      </c>
      <c r="B6307" s="377">
        <v>4688</v>
      </c>
      <c r="C6307" s="378">
        <f>Matrix!B4690</f>
        <v>0</v>
      </c>
      <c r="D6307" s="430" t="s">
        <v>25821</v>
      </c>
      <c r="E6307" s="432" t="s">
        <v>25823</v>
      </c>
      <c r="F6307" s="381" t="s">
        <v>16544</v>
      </c>
      <c r="G6307" s="382" t="s">
        <v>4558</v>
      </c>
    </row>
    <row r="6308" spans="1:7" ht="42.75">
      <c r="A6308" s="371">
        <v>6297</v>
      </c>
      <c r="B6308" s="377">
        <v>4689</v>
      </c>
      <c r="C6308" s="378">
        <f>Matrix!B4691</f>
        <v>0</v>
      </c>
      <c r="D6308" s="430" t="s">
        <v>25821</v>
      </c>
      <c r="E6308" s="432" t="s">
        <v>25823</v>
      </c>
      <c r="F6308" s="381" t="s">
        <v>16545</v>
      </c>
      <c r="G6308" s="382" t="s">
        <v>4559</v>
      </c>
    </row>
    <row r="6309" spans="1:7" ht="51.75">
      <c r="A6309" s="371">
        <v>6298</v>
      </c>
      <c r="B6309" s="377">
        <v>4690</v>
      </c>
      <c r="C6309" s="378">
        <f>Matrix!B4692</f>
        <v>0</v>
      </c>
      <c r="D6309" s="430" t="s">
        <v>25821</v>
      </c>
      <c r="E6309" s="432" t="s">
        <v>25823</v>
      </c>
      <c r="F6309" s="381" t="s">
        <v>16546</v>
      </c>
      <c r="G6309" s="382" t="s">
        <v>4560</v>
      </c>
    </row>
    <row r="6310" spans="1:7" ht="42.75">
      <c r="A6310" s="371">
        <v>6299</v>
      </c>
      <c r="B6310" s="377">
        <v>4691</v>
      </c>
      <c r="C6310" s="378">
        <f>Matrix!B4693</f>
        <v>0</v>
      </c>
      <c r="D6310" s="430" t="s">
        <v>25821</v>
      </c>
      <c r="E6310" s="432" t="s">
        <v>25823</v>
      </c>
      <c r="F6310" s="381" t="s">
        <v>16547</v>
      </c>
      <c r="G6310" s="382" t="s">
        <v>4561</v>
      </c>
    </row>
    <row r="6311" spans="1:7" ht="42.75">
      <c r="A6311" s="371">
        <v>6300</v>
      </c>
      <c r="B6311" s="377">
        <v>4692</v>
      </c>
      <c r="C6311" s="378">
        <f>Matrix!B4694</f>
        <v>0</v>
      </c>
      <c r="D6311" s="430" t="s">
        <v>25821</v>
      </c>
      <c r="E6311" s="432" t="s">
        <v>25823</v>
      </c>
      <c r="F6311" s="381" t="s">
        <v>16548</v>
      </c>
      <c r="G6311" s="382" t="s">
        <v>4562</v>
      </c>
    </row>
    <row r="6312" spans="1:7" ht="42.75">
      <c r="A6312" s="371">
        <v>6301</v>
      </c>
      <c r="B6312" s="377">
        <v>4693</v>
      </c>
      <c r="C6312" s="378">
        <f>Matrix!B4695</f>
        <v>0</v>
      </c>
      <c r="D6312" s="430" t="s">
        <v>25821</v>
      </c>
      <c r="E6312" s="432" t="s">
        <v>25823</v>
      </c>
      <c r="F6312" s="381" t="s">
        <v>16549</v>
      </c>
      <c r="G6312" s="382" t="s">
        <v>4563</v>
      </c>
    </row>
    <row r="6313" spans="1:7" ht="57">
      <c r="A6313" s="371">
        <v>6302</v>
      </c>
      <c r="B6313" s="377">
        <v>4694</v>
      </c>
      <c r="C6313" s="378">
        <f>Matrix!B4696</f>
        <v>0</v>
      </c>
      <c r="D6313" s="430" t="s">
        <v>25821</v>
      </c>
      <c r="E6313" s="432" t="s">
        <v>25823</v>
      </c>
      <c r="F6313" s="381" t="s">
        <v>16550</v>
      </c>
      <c r="G6313" s="382" t="s">
        <v>4564</v>
      </c>
    </row>
    <row r="6314" spans="1:7" ht="57">
      <c r="A6314" s="371">
        <v>6303</v>
      </c>
      <c r="B6314" s="377">
        <v>4695</v>
      </c>
      <c r="C6314" s="378">
        <f>Matrix!B4697</f>
        <v>0</v>
      </c>
      <c r="D6314" s="430" t="s">
        <v>25821</v>
      </c>
      <c r="E6314" s="432" t="s">
        <v>25823</v>
      </c>
      <c r="F6314" s="381" t="s">
        <v>16551</v>
      </c>
      <c r="G6314" s="382" t="s">
        <v>4565</v>
      </c>
    </row>
    <row r="6315" spans="1:7" ht="42.75">
      <c r="A6315" s="371">
        <v>6304</v>
      </c>
      <c r="B6315" s="377">
        <v>4696</v>
      </c>
      <c r="C6315" s="378">
        <f>Matrix!B4698</f>
        <v>0</v>
      </c>
      <c r="D6315" s="430" t="s">
        <v>25821</v>
      </c>
      <c r="E6315" s="432" t="s">
        <v>25823</v>
      </c>
      <c r="F6315" s="381" t="s">
        <v>16552</v>
      </c>
      <c r="G6315" s="382" t="s">
        <v>4566</v>
      </c>
    </row>
    <row r="6316" spans="1:7" ht="57">
      <c r="A6316" s="371">
        <v>6305</v>
      </c>
      <c r="B6316" s="377">
        <v>4697</v>
      </c>
      <c r="C6316" s="378">
        <f>Matrix!B4699</f>
        <v>0</v>
      </c>
      <c r="D6316" s="430" t="s">
        <v>25821</v>
      </c>
      <c r="E6316" s="432" t="s">
        <v>25823</v>
      </c>
      <c r="F6316" s="381" t="s">
        <v>16553</v>
      </c>
      <c r="G6316" s="382" t="s">
        <v>4567</v>
      </c>
    </row>
    <row r="6317" spans="1:7" ht="57">
      <c r="A6317" s="371">
        <v>6306</v>
      </c>
      <c r="B6317" s="377">
        <v>4698</v>
      </c>
      <c r="C6317" s="378">
        <f>Matrix!B4700</f>
        <v>0</v>
      </c>
      <c r="D6317" s="430" t="s">
        <v>25821</v>
      </c>
      <c r="E6317" s="432" t="s">
        <v>25823</v>
      </c>
      <c r="F6317" s="381" t="s">
        <v>16554</v>
      </c>
      <c r="G6317" s="382" t="s">
        <v>4568</v>
      </c>
    </row>
    <row r="6318" spans="1:7" ht="42.75">
      <c r="A6318" s="371">
        <v>6307</v>
      </c>
      <c r="B6318" s="377">
        <v>4699</v>
      </c>
      <c r="C6318" s="378">
        <f>Matrix!B4701</f>
        <v>0</v>
      </c>
      <c r="D6318" s="430" t="s">
        <v>25821</v>
      </c>
      <c r="E6318" s="432" t="s">
        <v>25823</v>
      </c>
      <c r="F6318" s="381" t="s">
        <v>16555</v>
      </c>
      <c r="G6318" s="382" t="s">
        <v>4569</v>
      </c>
    </row>
    <row r="6319" spans="1:7" ht="57">
      <c r="A6319" s="371">
        <v>6308</v>
      </c>
      <c r="B6319" s="377">
        <v>4700</v>
      </c>
      <c r="C6319" s="378">
        <f>Matrix!B4702</f>
        <v>0</v>
      </c>
      <c r="D6319" s="430" t="s">
        <v>25821</v>
      </c>
      <c r="E6319" s="432" t="s">
        <v>25823</v>
      </c>
      <c r="F6319" s="381" t="s">
        <v>16556</v>
      </c>
      <c r="G6319" s="382" t="s">
        <v>4570</v>
      </c>
    </row>
    <row r="6320" spans="1:7" ht="57">
      <c r="A6320" s="371">
        <v>6309</v>
      </c>
      <c r="B6320" s="377">
        <v>4701</v>
      </c>
      <c r="C6320" s="378">
        <f>Matrix!B4703</f>
        <v>0</v>
      </c>
      <c r="D6320" s="430" t="s">
        <v>25821</v>
      </c>
      <c r="E6320" s="432" t="s">
        <v>25823</v>
      </c>
      <c r="F6320" s="381" t="s">
        <v>16557</v>
      </c>
      <c r="G6320" s="382" t="s">
        <v>4571</v>
      </c>
    </row>
    <row r="6321" spans="1:7" ht="57">
      <c r="A6321" s="371">
        <v>6310</v>
      </c>
      <c r="B6321" s="377">
        <v>4702</v>
      </c>
      <c r="C6321" s="378">
        <f>Matrix!B4704</f>
        <v>0</v>
      </c>
      <c r="D6321" s="430" t="s">
        <v>25821</v>
      </c>
      <c r="E6321" s="432" t="s">
        <v>25823</v>
      </c>
      <c r="F6321" s="381" t="s">
        <v>16558</v>
      </c>
      <c r="G6321" s="382" t="s">
        <v>4572</v>
      </c>
    </row>
    <row r="6322" spans="1:7" ht="42.75">
      <c r="A6322" s="371">
        <v>6311</v>
      </c>
      <c r="B6322" s="377">
        <v>4703</v>
      </c>
      <c r="C6322" s="378">
        <f>Matrix!B4705</f>
        <v>0</v>
      </c>
      <c r="D6322" s="430" t="s">
        <v>25821</v>
      </c>
      <c r="E6322" s="432" t="s">
        <v>25823</v>
      </c>
      <c r="F6322" s="381" t="s">
        <v>16559</v>
      </c>
      <c r="G6322" s="382" t="s">
        <v>4573</v>
      </c>
    </row>
    <row r="6323" spans="1:7" ht="57">
      <c r="A6323" s="371">
        <v>6312</v>
      </c>
      <c r="B6323" s="377">
        <v>4704</v>
      </c>
      <c r="C6323" s="378">
        <f>Matrix!B4706</f>
        <v>0</v>
      </c>
      <c r="D6323" s="430" t="s">
        <v>25821</v>
      </c>
      <c r="E6323" s="432" t="s">
        <v>25823</v>
      </c>
      <c r="F6323" s="381" t="s">
        <v>16560</v>
      </c>
      <c r="G6323" s="382" t="s">
        <v>4574</v>
      </c>
    </row>
    <row r="6324" spans="1:7" ht="57">
      <c r="A6324" s="371">
        <v>6313</v>
      </c>
      <c r="B6324" s="377">
        <v>4705</v>
      </c>
      <c r="C6324" s="378">
        <f>Matrix!B4707</f>
        <v>0</v>
      </c>
      <c r="D6324" s="430" t="s">
        <v>25821</v>
      </c>
      <c r="E6324" s="432" t="s">
        <v>25823</v>
      </c>
      <c r="F6324" s="381" t="s">
        <v>16561</v>
      </c>
      <c r="G6324" s="382" t="s">
        <v>4575</v>
      </c>
    </row>
    <row r="6325" spans="1:7" ht="42.75">
      <c r="A6325" s="371">
        <v>6314</v>
      </c>
      <c r="B6325" s="377">
        <v>4706</v>
      </c>
      <c r="C6325" s="378">
        <f>Matrix!B4708</f>
        <v>0</v>
      </c>
      <c r="D6325" s="430" t="s">
        <v>25821</v>
      </c>
      <c r="E6325" s="432" t="s">
        <v>25823</v>
      </c>
      <c r="F6325" s="381" t="s">
        <v>16562</v>
      </c>
      <c r="G6325" s="382" t="s">
        <v>4576</v>
      </c>
    </row>
    <row r="6326" spans="1:7" ht="57">
      <c r="A6326" s="371">
        <v>6315</v>
      </c>
      <c r="B6326" s="377">
        <v>4707</v>
      </c>
      <c r="C6326" s="378">
        <f>Matrix!B4709</f>
        <v>0</v>
      </c>
      <c r="D6326" s="430" t="s">
        <v>25821</v>
      </c>
      <c r="E6326" s="432" t="s">
        <v>25823</v>
      </c>
      <c r="F6326" s="381" t="s">
        <v>16563</v>
      </c>
      <c r="G6326" s="382" t="s">
        <v>4577</v>
      </c>
    </row>
    <row r="6327" spans="1:7" ht="42.75">
      <c r="A6327" s="371">
        <v>6316</v>
      </c>
      <c r="B6327" s="377">
        <v>4708</v>
      </c>
      <c r="C6327" s="378">
        <f>Matrix!B4710</f>
        <v>0</v>
      </c>
      <c r="D6327" s="430" t="s">
        <v>25821</v>
      </c>
      <c r="E6327" s="432" t="s">
        <v>25823</v>
      </c>
      <c r="F6327" s="381" t="s">
        <v>16564</v>
      </c>
      <c r="G6327" s="382" t="s">
        <v>4578</v>
      </c>
    </row>
    <row r="6328" spans="1:7" ht="42.75">
      <c r="A6328" s="371">
        <v>6317</v>
      </c>
      <c r="B6328" s="377">
        <v>4709</v>
      </c>
      <c r="C6328" s="378">
        <f>Matrix!B4711</f>
        <v>0</v>
      </c>
      <c r="D6328" s="430" t="s">
        <v>25821</v>
      </c>
      <c r="E6328" s="432" t="s">
        <v>25823</v>
      </c>
      <c r="F6328" s="381" t="s">
        <v>16565</v>
      </c>
      <c r="G6328" s="382" t="s">
        <v>4579</v>
      </c>
    </row>
    <row r="6329" spans="1:7" ht="57">
      <c r="A6329" s="371">
        <v>6318</v>
      </c>
      <c r="B6329" s="377">
        <v>4710</v>
      </c>
      <c r="C6329" s="378">
        <f>Matrix!B4712</f>
        <v>0</v>
      </c>
      <c r="D6329" s="430" t="s">
        <v>25821</v>
      </c>
      <c r="E6329" s="432" t="s">
        <v>25823</v>
      </c>
      <c r="F6329" s="381" t="s">
        <v>16566</v>
      </c>
      <c r="G6329" s="382" t="s">
        <v>4580</v>
      </c>
    </row>
    <row r="6330" spans="1:7" ht="57">
      <c r="A6330" s="371">
        <v>6319</v>
      </c>
      <c r="B6330" s="377">
        <v>4711</v>
      </c>
      <c r="C6330" s="378">
        <f>Matrix!B4713</f>
        <v>0</v>
      </c>
      <c r="D6330" s="430" t="s">
        <v>25821</v>
      </c>
      <c r="E6330" s="432" t="s">
        <v>25823</v>
      </c>
      <c r="F6330" s="381" t="s">
        <v>16567</v>
      </c>
      <c r="G6330" s="382" t="s">
        <v>4581</v>
      </c>
    </row>
    <row r="6331" spans="1:7" ht="39">
      <c r="A6331" s="371">
        <v>6320</v>
      </c>
      <c r="B6331" s="377">
        <v>4712</v>
      </c>
      <c r="C6331" s="378">
        <f>Matrix!B4714</f>
        <v>0</v>
      </c>
      <c r="D6331" s="430" t="s">
        <v>25821</v>
      </c>
      <c r="E6331" s="432" t="s">
        <v>25823</v>
      </c>
      <c r="F6331" s="381" t="s">
        <v>16568</v>
      </c>
      <c r="G6331" s="382" t="s">
        <v>4582</v>
      </c>
    </row>
    <row r="6332" spans="1:7" ht="39">
      <c r="A6332" s="371">
        <v>6321</v>
      </c>
      <c r="B6332" s="377">
        <v>4713</v>
      </c>
      <c r="C6332" s="378">
        <f>Matrix!B4715</f>
        <v>0</v>
      </c>
      <c r="D6332" s="430" t="s">
        <v>25821</v>
      </c>
      <c r="E6332" s="432" t="s">
        <v>25823</v>
      </c>
      <c r="F6332" s="381" t="s">
        <v>16569</v>
      </c>
      <c r="G6332" s="382" t="s">
        <v>4583</v>
      </c>
    </row>
    <row r="6333" spans="1:7" ht="39">
      <c r="A6333" s="371">
        <v>6322</v>
      </c>
      <c r="B6333" s="377">
        <v>4714</v>
      </c>
      <c r="C6333" s="378">
        <f>Matrix!B4716</f>
        <v>0</v>
      </c>
      <c r="D6333" s="430" t="s">
        <v>25821</v>
      </c>
      <c r="E6333" s="432" t="s">
        <v>25823</v>
      </c>
      <c r="F6333" s="381" t="s">
        <v>16570</v>
      </c>
      <c r="G6333" s="382" t="s">
        <v>4584</v>
      </c>
    </row>
    <row r="6334" spans="1:7" ht="39">
      <c r="A6334" s="371">
        <v>6323</v>
      </c>
      <c r="B6334" s="377">
        <v>4715</v>
      </c>
      <c r="C6334" s="378">
        <f>Matrix!B4717</f>
        <v>0</v>
      </c>
      <c r="D6334" s="430" t="s">
        <v>25821</v>
      </c>
      <c r="E6334" s="432" t="s">
        <v>25823</v>
      </c>
      <c r="F6334" s="381" t="s">
        <v>16571</v>
      </c>
      <c r="G6334" s="382" t="s">
        <v>4585</v>
      </c>
    </row>
    <row r="6335" spans="1:7" ht="39">
      <c r="A6335" s="371">
        <v>6324</v>
      </c>
      <c r="B6335" s="377">
        <v>4716</v>
      </c>
      <c r="C6335" s="378">
        <f>Matrix!B4718</f>
        <v>0</v>
      </c>
      <c r="D6335" s="430" t="s">
        <v>25821</v>
      </c>
      <c r="E6335" s="432" t="s">
        <v>25823</v>
      </c>
      <c r="F6335" s="381" t="s">
        <v>16572</v>
      </c>
      <c r="G6335" s="382" t="s">
        <v>4586</v>
      </c>
    </row>
    <row r="6336" spans="1:7" ht="39">
      <c r="A6336" s="371">
        <v>6325</v>
      </c>
      <c r="B6336" s="377">
        <v>4717</v>
      </c>
      <c r="C6336" s="378">
        <f>Matrix!B4719</f>
        <v>0</v>
      </c>
      <c r="D6336" s="430" t="s">
        <v>25821</v>
      </c>
      <c r="E6336" s="432" t="s">
        <v>25823</v>
      </c>
      <c r="F6336" s="381" t="s">
        <v>16573</v>
      </c>
      <c r="G6336" s="382" t="s">
        <v>4587</v>
      </c>
    </row>
    <row r="6337" spans="1:7" ht="39">
      <c r="A6337" s="371">
        <v>6326</v>
      </c>
      <c r="B6337" s="377">
        <v>4718</v>
      </c>
      <c r="C6337" s="378">
        <f>Matrix!B4720</f>
        <v>0</v>
      </c>
      <c r="D6337" s="430" t="s">
        <v>25821</v>
      </c>
      <c r="E6337" s="432" t="s">
        <v>25823</v>
      </c>
      <c r="F6337" s="381" t="s">
        <v>16574</v>
      </c>
      <c r="G6337" s="382" t="s">
        <v>4588</v>
      </c>
    </row>
    <row r="6338" spans="1:7" ht="39">
      <c r="A6338" s="371">
        <v>6327</v>
      </c>
      <c r="B6338" s="377">
        <v>4719</v>
      </c>
      <c r="C6338" s="378">
        <f>Matrix!B4721</f>
        <v>0</v>
      </c>
      <c r="D6338" s="430" t="s">
        <v>25821</v>
      </c>
      <c r="E6338" s="432" t="s">
        <v>25823</v>
      </c>
      <c r="F6338" s="381" t="s">
        <v>16575</v>
      </c>
      <c r="G6338" s="382" t="s">
        <v>4589</v>
      </c>
    </row>
    <row r="6339" spans="1:7" ht="39">
      <c r="A6339" s="371">
        <v>6328</v>
      </c>
      <c r="B6339" s="377">
        <v>4720</v>
      </c>
      <c r="C6339" s="378">
        <f>Matrix!B4722</f>
        <v>0</v>
      </c>
      <c r="D6339" s="430" t="s">
        <v>25821</v>
      </c>
      <c r="E6339" s="432" t="s">
        <v>25823</v>
      </c>
      <c r="F6339" s="381" t="s">
        <v>16576</v>
      </c>
      <c r="G6339" s="382" t="s">
        <v>4590</v>
      </c>
    </row>
    <row r="6340" spans="1:7" ht="39">
      <c r="A6340" s="371">
        <v>6329</v>
      </c>
      <c r="B6340" s="377">
        <v>4721</v>
      </c>
      <c r="C6340" s="378">
        <f>Matrix!B4723</f>
        <v>0</v>
      </c>
      <c r="D6340" s="430" t="s">
        <v>25821</v>
      </c>
      <c r="E6340" s="432" t="s">
        <v>25823</v>
      </c>
      <c r="F6340" s="381" t="s">
        <v>16577</v>
      </c>
      <c r="G6340" s="382" t="s">
        <v>4591</v>
      </c>
    </row>
    <row r="6341" spans="1:7" ht="39">
      <c r="A6341" s="371">
        <v>6330</v>
      </c>
      <c r="B6341" s="377">
        <v>4722</v>
      </c>
      <c r="C6341" s="378">
        <f>Matrix!B4724</f>
        <v>0</v>
      </c>
      <c r="D6341" s="430" t="s">
        <v>25821</v>
      </c>
      <c r="E6341" s="432" t="s">
        <v>25823</v>
      </c>
      <c r="F6341" s="381" t="s">
        <v>16578</v>
      </c>
      <c r="G6341" s="382" t="s">
        <v>4592</v>
      </c>
    </row>
    <row r="6342" spans="1:7" ht="39">
      <c r="A6342" s="371">
        <v>6331</v>
      </c>
      <c r="B6342" s="377">
        <v>4723</v>
      </c>
      <c r="C6342" s="378">
        <f>Matrix!B4725</f>
        <v>0</v>
      </c>
      <c r="D6342" s="430" t="s">
        <v>25821</v>
      </c>
      <c r="E6342" s="432" t="s">
        <v>25823</v>
      </c>
      <c r="F6342" s="381" t="s">
        <v>16579</v>
      </c>
      <c r="G6342" s="382" t="s">
        <v>4593</v>
      </c>
    </row>
    <row r="6343" spans="1:7" ht="39">
      <c r="A6343" s="371">
        <v>6332</v>
      </c>
      <c r="B6343" s="377">
        <v>4724</v>
      </c>
      <c r="C6343" s="378">
        <f>Matrix!B4726</f>
        <v>0</v>
      </c>
      <c r="D6343" s="430" t="s">
        <v>25821</v>
      </c>
      <c r="E6343" s="432" t="s">
        <v>25823</v>
      </c>
      <c r="F6343" s="381" t="s">
        <v>16580</v>
      </c>
      <c r="G6343" s="382" t="s">
        <v>4594</v>
      </c>
    </row>
    <row r="6344" spans="1:7" ht="39">
      <c r="A6344" s="371">
        <v>6333</v>
      </c>
      <c r="B6344" s="377">
        <v>4725</v>
      </c>
      <c r="C6344" s="378">
        <f>Matrix!B4727</f>
        <v>0</v>
      </c>
      <c r="D6344" s="430" t="s">
        <v>25821</v>
      </c>
      <c r="E6344" s="432" t="s">
        <v>25823</v>
      </c>
      <c r="F6344" s="381" t="s">
        <v>16581</v>
      </c>
      <c r="G6344" s="382" t="s">
        <v>4595</v>
      </c>
    </row>
    <row r="6345" spans="1:7" ht="39">
      <c r="A6345" s="371">
        <v>6334</v>
      </c>
      <c r="B6345" s="377">
        <v>4726</v>
      </c>
      <c r="C6345" s="378">
        <f>Matrix!B4728</f>
        <v>0</v>
      </c>
      <c r="D6345" s="430" t="s">
        <v>25821</v>
      </c>
      <c r="E6345" s="432" t="s">
        <v>25823</v>
      </c>
      <c r="F6345" s="381" t="s">
        <v>16582</v>
      </c>
      <c r="G6345" s="382" t="s">
        <v>4596</v>
      </c>
    </row>
    <row r="6346" spans="1:7" ht="39">
      <c r="A6346" s="371">
        <v>6335</v>
      </c>
      <c r="B6346" s="377">
        <v>4727</v>
      </c>
      <c r="C6346" s="378">
        <f>Matrix!B4729</f>
        <v>0</v>
      </c>
      <c r="D6346" s="430" t="s">
        <v>25821</v>
      </c>
      <c r="E6346" s="432" t="s">
        <v>25823</v>
      </c>
      <c r="F6346" s="381" t="s">
        <v>16583</v>
      </c>
      <c r="G6346" s="382" t="s">
        <v>4597</v>
      </c>
    </row>
    <row r="6347" spans="1:7" ht="39">
      <c r="A6347" s="371">
        <v>6336</v>
      </c>
      <c r="B6347" s="377">
        <v>4728</v>
      </c>
      <c r="C6347" s="378">
        <f>Matrix!B4730</f>
        <v>0</v>
      </c>
      <c r="D6347" s="430" t="s">
        <v>25821</v>
      </c>
      <c r="E6347" s="432" t="s">
        <v>25823</v>
      </c>
      <c r="F6347" s="381" t="s">
        <v>16584</v>
      </c>
      <c r="G6347" s="382" t="s">
        <v>4598</v>
      </c>
    </row>
    <row r="6348" spans="1:7" ht="39">
      <c r="A6348" s="371">
        <v>6337</v>
      </c>
      <c r="B6348" s="377">
        <v>4729</v>
      </c>
      <c r="C6348" s="378">
        <f>Matrix!B4731</f>
        <v>0</v>
      </c>
      <c r="D6348" s="430" t="s">
        <v>25821</v>
      </c>
      <c r="E6348" s="432" t="s">
        <v>25823</v>
      </c>
      <c r="F6348" s="381" t="s">
        <v>16585</v>
      </c>
      <c r="G6348" s="382" t="s">
        <v>4599</v>
      </c>
    </row>
    <row r="6349" spans="1:7" ht="39">
      <c r="A6349" s="371">
        <v>6338</v>
      </c>
      <c r="B6349" s="377">
        <v>4730</v>
      </c>
      <c r="C6349" s="378">
        <f>Matrix!B4732</f>
        <v>0</v>
      </c>
      <c r="D6349" s="430" t="s">
        <v>25821</v>
      </c>
      <c r="E6349" s="432" t="s">
        <v>25823</v>
      </c>
      <c r="F6349" s="381" t="s">
        <v>16586</v>
      </c>
      <c r="G6349" s="382" t="s">
        <v>4600</v>
      </c>
    </row>
    <row r="6350" spans="1:7" ht="39">
      <c r="A6350" s="371">
        <v>6339</v>
      </c>
      <c r="B6350" s="377">
        <v>4731</v>
      </c>
      <c r="C6350" s="378">
        <f>Matrix!B4733</f>
        <v>0</v>
      </c>
      <c r="D6350" s="430" t="s">
        <v>25821</v>
      </c>
      <c r="E6350" s="432" t="s">
        <v>25823</v>
      </c>
      <c r="F6350" s="381" t="s">
        <v>16587</v>
      </c>
      <c r="G6350" s="382" t="s">
        <v>4601</v>
      </c>
    </row>
    <row r="6351" spans="1:7" ht="42.75">
      <c r="A6351" s="371">
        <v>6340</v>
      </c>
      <c r="B6351" s="377">
        <v>4732</v>
      </c>
      <c r="C6351" s="378">
        <f>Matrix!B4734</f>
        <v>0</v>
      </c>
      <c r="D6351" s="430" t="s">
        <v>25821</v>
      </c>
      <c r="E6351" s="432" t="s">
        <v>25823</v>
      </c>
      <c r="F6351" s="381" t="s">
        <v>16588</v>
      </c>
      <c r="G6351" s="382" t="s">
        <v>4602</v>
      </c>
    </row>
    <row r="6352" spans="1:7" ht="39">
      <c r="A6352" s="371">
        <v>6341</v>
      </c>
      <c r="B6352" s="377">
        <v>4733</v>
      </c>
      <c r="C6352" s="378">
        <f>Matrix!B4735</f>
        <v>0</v>
      </c>
      <c r="D6352" s="430" t="s">
        <v>25821</v>
      </c>
      <c r="E6352" s="432" t="s">
        <v>25823</v>
      </c>
      <c r="F6352" s="381" t="s">
        <v>16589</v>
      </c>
      <c r="G6352" s="382" t="s">
        <v>4603</v>
      </c>
    </row>
    <row r="6353" spans="1:7" ht="39">
      <c r="A6353" s="371">
        <v>6342</v>
      </c>
      <c r="B6353" s="377">
        <v>4734</v>
      </c>
      <c r="C6353" s="378">
        <f>Matrix!B4736</f>
        <v>0</v>
      </c>
      <c r="D6353" s="430" t="s">
        <v>25821</v>
      </c>
      <c r="E6353" s="432" t="s">
        <v>25823</v>
      </c>
      <c r="F6353" s="381" t="s">
        <v>16590</v>
      </c>
      <c r="G6353" s="382" t="s">
        <v>4604</v>
      </c>
    </row>
    <row r="6354" spans="1:7" ht="39">
      <c r="A6354" s="371">
        <v>6343</v>
      </c>
      <c r="B6354" s="377">
        <v>4735</v>
      </c>
      <c r="C6354" s="378">
        <f>Matrix!B4737</f>
        <v>0</v>
      </c>
      <c r="D6354" s="430" t="s">
        <v>25821</v>
      </c>
      <c r="E6354" s="432" t="s">
        <v>25823</v>
      </c>
      <c r="F6354" s="381" t="s">
        <v>16591</v>
      </c>
      <c r="G6354" s="382" t="s">
        <v>4605</v>
      </c>
    </row>
    <row r="6355" spans="1:7" ht="39">
      <c r="A6355" s="371">
        <v>6344</v>
      </c>
      <c r="B6355" s="377">
        <v>4736</v>
      </c>
      <c r="C6355" s="378">
        <f>Matrix!B4738</f>
        <v>0</v>
      </c>
      <c r="D6355" s="430" t="s">
        <v>25821</v>
      </c>
      <c r="E6355" s="432" t="s">
        <v>25823</v>
      </c>
      <c r="F6355" s="381" t="s">
        <v>16592</v>
      </c>
      <c r="G6355" s="382" t="s">
        <v>4606</v>
      </c>
    </row>
    <row r="6356" spans="1:7" ht="39">
      <c r="A6356" s="371">
        <v>6345</v>
      </c>
      <c r="B6356" s="377">
        <v>4737</v>
      </c>
      <c r="C6356" s="378">
        <f>Matrix!B4739</f>
        <v>0</v>
      </c>
      <c r="D6356" s="430" t="s">
        <v>25821</v>
      </c>
      <c r="E6356" s="432" t="s">
        <v>25823</v>
      </c>
      <c r="F6356" s="381" t="s">
        <v>16593</v>
      </c>
      <c r="G6356" s="382" t="s">
        <v>4607</v>
      </c>
    </row>
    <row r="6357" spans="1:7" ht="39">
      <c r="A6357" s="371">
        <v>6346</v>
      </c>
      <c r="B6357" s="377">
        <v>4738</v>
      </c>
      <c r="C6357" s="378">
        <f>Matrix!B4740</f>
        <v>0</v>
      </c>
      <c r="D6357" s="430" t="s">
        <v>25821</v>
      </c>
      <c r="E6357" s="432" t="s">
        <v>25823</v>
      </c>
      <c r="F6357" s="381" t="s">
        <v>16594</v>
      </c>
      <c r="G6357" s="382" t="s">
        <v>4608</v>
      </c>
    </row>
    <row r="6358" spans="1:7" ht="39">
      <c r="A6358" s="371">
        <v>6347</v>
      </c>
      <c r="B6358" s="377">
        <v>4739</v>
      </c>
      <c r="C6358" s="378">
        <f>Matrix!B4741</f>
        <v>0</v>
      </c>
      <c r="D6358" s="430" t="s">
        <v>25821</v>
      </c>
      <c r="E6358" s="432" t="s">
        <v>25823</v>
      </c>
      <c r="F6358" s="381" t="s">
        <v>16595</v>
      </c>
      <c r="G6358" s="382" t="s">
        <v>4609</v>
      </c>
    </row>
    <row r="6359" spans="1:7" ht="39">
      <c r="A6359" s="371">
        <v>6348</v>
      </c>
      <c r="B6359" s="377">
        <v>4740</v>
      </c>
      <c r="C6359" s="378">
        <f>Matrix!B4742</f>
        <v>0</v>
      </c>
      <c r="D6359" s="430" t="s">
        <v>25821</v>
      </c>
      <c r="E6359" s="432" t="s">
        <v>25823</v>
      </c>
      <c r="F6359" s="381" t="s">
        <v>16596</v>
      </c>
      <c r="G6359" s="382" t="s">
        <v>4610</v>
      </c>
    </row>
    <row r="6360" spans="1:7" ht="39">
      <c r="A6360" s="371">
        <v>6349</v>
      </c>
      <c r="B6360" s="377">
        <v>4741</v>
      </c>
      <c r="C6360" s="378">
        <f>Matrix!B4743</f>
        <v>0</v>
      </c>
      <c r="D6360" s="430" t="s">
        <v>25821</v>
      </c>
      <c r="E6360" s="432" t="s">
        <v>25823</v>
      </c>
      <c r="F6360" s="381" t="s">
        <v>16597</v>
      </c>
      <c r="G6360" s="382" t="s">
        <v>4611</v>
      </c>
    </row>
    <row r="6361" spans="1:7" ht="39">
      <c r="A6361" s="371">
        <v>6350</v>
      </c>
      <c r="B6361" s="377">
        <v>4742</v>
      </c>
      <c r="C6361" s="378">
        <f>Matrix!B4744</f>
        <v>0</v>
      </c>
      <c r="D6361" s="430" t="s">
        <v>25821</v>
      </c>
      <c r="E6361" s="432" t="s">
        <v>25823</v>
      </c>
      <c r="F6361" s="381" t="s">
        <v>16598</v>
      </c>
      <c r="G6361" s="382" t="s">
        <v>4612</v>
      </c>
    </row>
    <row r="6362" spans="1:7" ht="39">
      <c r="A6362" s="371">
        <v>6351</v>
      </c>
      <c r="B6362" s="377">
        <v>4743</v>
      </c>
      <c r="C6362" s="378">
        <f>Matrix!B4745</f>
        <v>0</v>
      </c>
      <c r="D6362" s="430" t="s">
        <v>25821</v>
      </c>
      <c r="E6362" s="432" t="s">
        <v>25823</v>
      </c>
      <c r="F6362" s="381" t="s">
        <v>16599</v>
      </c>
      <c r="G6362" s="382" t="s">
        <v>4613</v>
      </c>
    </row>
    <row r="6363" spans="1:7" ht="39">
      <c r="A6363" s="371">
        <v>6352</v>
      </c>
      <c r="B6363" s="377">
        <v>4744</v>
      </c>
      <c r="C6363" s="378">
        <f>Matrix!B4746</f>
        <v>0</v>
      </c>
      <c r="D6363" s="430" t="s">
        <v>25821</v>
      </c>
      <c r="E6363" s="432" t="s">
        <v>25823</v>
      </c>
      <c r="F6363" s="381" t="s">
        <v>16600</v>
      </c>
      <c r="G6363" s="382" t="s">
        <v>4614</v>
      </c>
    </row>
    <row r="6364" spans="1:7" ht="42.75">
      <c r="A6364" s="371">
        <v>6353</v>
      </c>
      <c r="B6364" s="377">
        <v>4745</v>
      </c>
      <c r="C6364" s="378">
        <f>Matrix!B4747</f>
        <v>0</v>
      </c>
      <c r="D6364" s="430" t="s">
        <v>25821</v>
      </c>
      <c r="E6364" s="432" t="s">
        <v>25823</v>
      </c>
      <c r="F6364" s="381" t="s">
        <v>16601</v>
      </c>
      <c r="G6364" s="382" t="s">
        <v>4615</v>
      </c>
    </row>
    <row r="6365" spans="1:7" ht="39">
      <c r="A6365" s="371">
        <v>6354</v>
      </c>
      <c r="B6365" s="377">
        <v>4746</v>
      </c>
      <c r="C6365" s="378">
        <f>Matrix!B4748</f>
        <v>0</v>
      </c>
      <c r="D6365" s="430" t="s">
        <v>25821</v>
      </c>
      <c r="E6365" s="432" t="s">
        <v>25823</v>
      </c>
      <c r="F6365" s="381" t="s">
        <v>16602</v>
      </c>
      <c r="G6365" s="382" t="s">
        <v>4616</v>
      </c>
    </row>
    <row r="6366" spans="1:7" ht="39">
      <c r="A6366" s="371">
        <v>6355</v>
      </c>
      <c r="B6366" s="377">
        <v>4747</v>
      </c>
      <c r="C6366" s="378">
        <f>Matrix!B4749</f>
        <v>0</v>
      </c>
      <c r="D6366" s="430" t="s">
        <v>25821</v>
      </c>
      <c r="E6366" s="432" t="s">
        <v>25823</v>
      </c>
      <c r="F6366" s="381" t="s">
        <v>16603</v>
      </c>
      <c r="G6366" s="382" t="s">
        <v>4617</v>
      </c>
    </row>
    <row r="6367" spans="1:7" ht="39">
      <c r="A6367" s="371">
        <v>6356</v>
      </c>
      <c r="B6367" s="377">
        <v>4748</v>
      </c>
      <c r="C6367" s="378">
        <f>Matrix!B4750</f>
        <v>0</v>
      </c>
      <c r="D6367" s="430" t="s">
        <v>25821</v>
      </c>
      <c r="E6367" s="432" t="s">
        <v>25823</v>
      </c>
      <c r="F6367" s="381" t="s">
        <v>16604</v>
      </c>
      <c r="G6367" s="382" t="s">
        <v>4618</v>
      </c>
    </row>
    <row r="6368" spans="1:7" ht="39">
      <c r="A6368" s="371">
        <v>6357</v>
      </c>
      <c r="B6368" s="377">
        <v>4749</v>
      </c>
      <c r="C6368" s="378">
        <f>Matrix!B4751</f>
        <v>0</v>
      </c>
      <c r="D6368" s="430" t="s">
        <v>25821</v>
      </c>
      <c r="E6368" s="432" t="s">
        <v>25823</v>
      </c>
      <c r="F6368" s="381" t="s">
        <v>16605</v>
      </c>
      <c r="G6368" s="382" t="s">
        <v>4619</v>
      </c>
    </row>
    <row r="6369" spans="1:7" ht="39">
      <c r="A6369" s="371">
        <v>6358</v>
      </c>
      <c r="B6369" s="377">
        <v>4750</v>
      </c>
      <c r="C6369" s="378">
        <f>Matrix!B4752</f>
        <v>0</v>
      </c>
      <c r="D6369" s="430" t="s">
        <v>25821</v>
      </c>
      <c r="E6369" s="432" t="s">
        <v>25823</v>
      </c>
      <c r="F6369" s="381" t="s">
        <v>16606</v>
      </c>
      <c r="G6369" s="382" t="s">
        <v>4620</v>
      </c>
    </row>
    <row r="6370" spans="1:7" ht="39">
      <c r="A6370" s="371">
        <v>6359</v>
      </c>
      <c r="B6370" s="377">
        <v>4751</v>
      </c>
      <c r="C6370" s="378">
        <f>Matrix!B4753</f>
        <v>0</v>
      </c>
      <c r="D6370" s="430" t="s">
        <v>25821</v>
      </c>
      <c r="E6370" s="432" t="s">
        <v>25823</v>
      </c>
      <c r="F6370" s="381" t="s">
        <v>16607</v>
      </c>
      <c r="G6370" s="382" t="s">
        <v>4621</v>
      </c>
    </row>
    <row r="6371" spans="1:7" ht="39">
      <c r="A6371" s="371">
        <v>6360</v>
      </c>
      <c r="B6371" s="377">
        <v>4752</v>
      </c>
      <c r="C6371" s="378">
        <f>Matrix!B4754</f>
        <v>0</v>
      </c>
      <c r="D6371" s="430" t="s">
        <v>25821</v>
      </c>
      <c r="E6371" s="432" t="s">
        <v>25823</v>
      </c>
      <c r="F6371" s="381" t="s">
        <v>16608</v>
      </c>
      <c r="G6371" s="382" t="s">
        <v>4622</v>
      </c>
    </row>
    <row r="6372" spans="1:7" ht="39">
      <c r="A6372" s="371">
        <v>6361</v>
      </c>
      <c r="B6372" s="377">
        <v>4753</v>
      </c>
      <c r="C6372" s="378">
        <f>Matrix!B4755</f>
        <v>0</v>
      </c>
      <c r="D6372" s="430" t="s">
        <v>25821</v>
      </c>
      <c r="E6372" s="432" t="s">
        <v>25823</v>
      </c>
      <c r="F6372" s="381" t="s">
        <v>16609</v>
      </c>
      <c r="G6372" s="382" t="s">
        <v>4623</v>
      </c>
    </row>
    <row r="6373" spans="1:7" ht="39">
      <c r="A6373" s="371">
        <v>6362</v>
      </c>
      <c r="B6373" s="377">
        <v>4754</v>
      </c>
      <c r="C6373" s="378">
        <f>Matrix!B4756</f>
        <v>0</v>
      </c>
      <c r="D6373" s="430" t="s">
        <v>25821</v>
      </c>
      <c r="E6373" s="432" t="s">
        <v>25823</v>
      </c>
      <c r="F6373" s="381" t="s">
        <v>16610</v>
      </c>
      <c r="G6373" s="382" t="s">
        <v>4624</v>
      </c>
    </row>
    <row r="6374" spans="1:7" ht="39">
      <c r="A6374" s="371">
        <v>6363</v>
      </c>
      <c r="B6374" s="377">
        <v>4755</v>
      </c>
      <c r="C6374" s="378">
        <f>Matrix!B4757</f>
        <v>0</v>
      </c>
      <c r="D6374" s="430" t="s">
        <v>25821</v>
      </c>
      <c r="E6374" s="432" t="s">
        <v>25823</v>
      </c>
      <c r="F6374" s="381" t="s">
        <v>16611</v>
      </c>
      <c r="G6374" s="382" t="s">
        <v>4625</v>
      </c>
    </row>
    <row r="6375" spans="1:7" ht="39">
      <c r="A6375" s="371">
        <v>6364</v>
      </c>
      <c r="B6375" s="377">
        <v>4756</v>
      </c>
      <c r="C6375" s="378">
        <f>Matrix!B4758</f>
        <v>0</v>
      </c>
      <c r="D6375" s="430" t="s">
        <v>25821</v>
      </c>
      <c r="E6375" s="432" t="s">
        <v>25823</v>
      </c>
      <c r="F6375" s="381" t="s">
        <v>16612</v>
      </c>
      <c r="G6375" s="382" t="s">
        <v>4626</v>
      </c>
    </row>
    <row r="6376" spans="1:7" ht="39">
      <c r="A6376" s="371">
        <v>6365</v>
      </c>
      <c r="B6376" s="377">
        <v>4757</v>
      </c>
      <c r="C6376" s="378">
        <f>Matrix!B4759</f>
        <v>0</v>
      </c>
      <c r="D6376" s="430" t="s">
        <v>25821</v>
      </c>
      <c r="E6376" s="432" t="s">
        <v>25823</v>
      </c>
      <c r="F6376" s="381" t="s">
        <v>16613</v>
      </c>
      <c r="G6376" s="382" t="s">
        <v>4627</v>
      </c>
    </row>
    <row r="6377" spans="1:7" ht="39">
      <c r="A6377" s="371">
        <v>6366</v>
      </c>
      <c r="B6377" s="377">
        <v>4758</v>
      </c>
      <c r="C6377" s="378">
        <f>Matrix!B4760</f>
        <v>0</v>
      </c>
      <c r="D6377" s="430" t="s">
        <v>25821</v>
      </c>
      <c r="E6377" s="432" t="s">
        <v>25823</v>
      </c>
      <c r="F6377" s="381" t="s">
        <v>16614</v>
      </c>
      <c r="G6377" s="382" t="s">
        <v>4628</v>
      </c>
    </row>
    <row r="6378" spans="1:7" ht="39">
      <c r="A6378" s="371">
        <v>6367</v>
      </c>
      <c r="B6378" s="377">
        <v>4759</v>
      </c>
      <c r="C6378" s="378">
        <f>Matrix!B4761</f>
        <v>0</v>
      </c>
      <c r="D6378" s="430" t="s">
        <v>25821</v>
      </c>
      <c r="E6378" s="432" t="s">
        <v>25823</v>
      </c>
      <c r="F6378" s="381" t="s">
        <v>16615</v>
      </c>
      <c r="G6378" s="382" t="s">
        <v>4629</v>
      </c>
    </row>
    <row r="6379" spans="1:7" ht="39">
      <c r="A6379" s="371">
        <v>6368</v>
      </c>
      <c r="B6379" s="377">
        <v>4760</v>
      </c>
      <c r="C6379" s="378">
        <f>Matrix!B4762</f>
        <v>0</v>
      </c>
      <c r="D6379" s="430" t="s">
        <v>25821</v>
      </c>
      <c r="E6379" s="432" t="s">
        <v>25823</v>
      </c>
      <c r="F6379" s="381" t="s">
        <v>16616</v>
      </c>
      <c r="G6379" s="382" t="s">
        <v>4630</v>
      </c>
    </row>
    <row r="6380" spans="1:7" ht="39">
      <c r="A6380" s="371">
        <v>6369</v>
      </c>
      <c r="B6380" s="377">
        <v>4761</v>
      </c>
      <c r="C6380" s="378">
        <f>Matrix!B4763</f>
        <v>0</v>
      </c>
      <c r="D6380" s="430" t="s">
        <v>25821</v>
      </c>
      <c r="E6380" s="432" t="s">
        <v>25823</v>
      </c>
      <c r="F6380" s="381" t="s">
        <v>16617</v>
      </c>
      <c r="G6380" s="382" t="s">
        <v>4631</v>
      </c>
    </row>
    <row r="6381" spans="1:7" ht="39">
      <c r="A6381" s="371">
        <v>6370</v>
      </c>
      <c r="B6381" s="377">
        <v>4762</v>
      </c>
      <c r="C6381" s="378">
        <f>Matrix!B4764</f>
        <v>0</v>
      </c>
      <c r="D6381" s="430" t="s">
        <v>25821</v>
      </c>
      <c r="E6381" s="432" t="s">
        <v>25823</v>
      </c>
      <c r="F6381" s="381" t="s">
        <v>16618</v>
      </c>
      <c r="G6381" s="382" t="s">
        <v>4632</v>
      </c>
    </row>
    <row r="6382" spans="1:7" ht="39">
      <c r="A6382" s="371">
        <v>6371</v>
      </c>
      <c r="B6382" s="377">
        <v>4763</v>
      </c>
      <c r="C6382" s="378">
        <f>Matrix!B4765</f>
        <v>0</v>
      </c>
      <c r="D6382" s="430" t="s">
        <v>25821</v>
      </c>
      <c r="E6382" s="432" t="s">
        <v>25823</v>
      </c>
      <c r="F6382" s="381" t="s">
        <v>16619</v>
      </c>
      <c r="G6382" s="382" t="s">
        <v>4633</v>
      </c>
    </row>
    <row r="6383" spans="1:7" ht="39">
      <c r="A6383" s="371">
        <v>6372</v>
      </c>
      <c r="B6383" s="377">
        <v>4764</v>
      </c>
      <c r="C6383" s="378">
        <f>Matrix!B4766</f>
        <v>0</v>
      </c>
      <c r="D6383" s="430" t="s">
        <v>25821</v>
      </c>
      <c r="E6383" s="432" t="s">
        <v>25823</v>
      </c>
      <c r="F6383" s="381" t="s">
        <v>16620</v>
      </c>
      <c r="G6383" s="382" t="s">
        <v>4634</v>
      </c>
    </row>
    <row r="6384" spans="1:7" ht="39">
      <c r="A6384" s="371">
        <v>6373</v>
      </c>
      <c r="B6384" s="377">
        <v>4765</v>
      </c>
      <c r="C6384" s="378">
        <f>Matrix!B4767</f>
        <v>0</v>
      </c>
      <c r="D6384" s="430" t="s">
        <v>25821</v>
      </c>
      <c r="E6384" s="432" t="s">
        <v>25823</v>
      </c>
      <c r="F6384" s="381" t="s">
        <v>16621</v>
      </c>
      <c r="G6384" s="382" t="s">
        <v>4635</v>
      </c>
    </row>
    <row r="6385" spans="1:7" ht="39">
      <c r="A6385" s="371">
        <v>6374</v>
      </c>
      <c r="B6385" s="377">
        <v>4766</v>
      </c>
      <c r="C6385" s="378">
        <f>Matrix!B4768</f>
        <v>0</v>
      </c>
      <c r="D6385" s="430" t="s">
        <v>25821</v>
      </c>
      <c r="E6385" s="432" t="s">
        <v>25823</v>
      </c>
      <c r="F6385" s="381" t="s">
        <v>16622</v>
      </c>
      <c r="G6385" s="382" t="s">
        <v>4636</v>
      </c>
    </row>
    <row r="6386" spans="1:7" ht="39">
      <c r="A6386" s="371">
        <v>6375</v>
      </c>
      <c r="B6386" s="377">
        <v>4767</v>
      </c>
      <c r="C6386" s="378">
        <f>Matrix!B4769</f>
        <v>0</v>
      </c>
      <c r="D6386" s="430" t="s">
        <v>25821</v>
      </c>
      <c r="E6386" s="432" t="s">
        <v>25823</v>
      </c>
      <c r="F6386" s="381" t="s">
        <v>16623</v>
      </c>
      <c r="G6386" s="382" t="s">
        <v>4637</v>
      </c>
    </row>
    <row r="6387" spans="1:7" ht="39">
      <c r="A6387" s="371">
        <v>6376</v>
      </c>
      <c r="B6387" s="377">
        <v>4768</v>
      </c>
      <c r="C6387" s="378">
        <f>Matrix!B4770</f>
        <v>0</v>
      </c>
      <c r="D6387" s="430" t="s">
        <v>25821</v>
      </c>
      <c r="E6387" s="432" t="s">
        <v>25823</v>
      </c>
      <c r="F6387" s="381" t="s">
        <v>16624</v>
      </c>
      <c r="G6387" s="382" t="s">
        <v>4638</v>
      </c>
    </row>
    <row r="6388" spans="1:7" ht="39">
      <c r="A6388" s="371">
        <v>6377</v>
      </c>
      <c r="B6388" s="377">
        <v>4769</v>
      </c>
      <c r="C6388" s="378">
        <f>Matrix!B4771</f>
        <v>0</v>
      </c>
      <c r="D6388" s="430" t="s">
        <v>25821</v>
      </c>
      <c r="E6388" s="432" t="s">
        <v>25823</v>
      </c>
      <c r="F6388" s="381" t="s">
        <v>16625</v>
      </c>
      <c r="G6388" s="382" t="s">
        <v>4639</v>
      </c>
    </row>
    <row r="6389" spans="1:7" ht="39">
      <c r="A6389" s="371">
        <v>6378</v>
      </c>
      <c r="B6389" s="377">
        <v>4770</v>
      </c>
      <c r="C6389" s="378">
        <f>Matrix!B4772</f>
        <v>0</v>
      </c>
      <c r="D6389" s="430" t="s">
        <v>25821</v>
      </c>
      <c r="E6389" s="432" t="s">
        <v>25823</v>
      </c>
      <c r="F6389" s="381" t="s">
        <v>16626</v>
      </c>
      <c r="G6389" s="382" t="s">
        <v>4640</v>
      </c>
    </row>
    <row r="6390" spans="1:7" ht="39">
      <c r="A6390" s="371">
        <v>6379</v>
      </c>
      <c r="B6390" s="377">
        <v>4771</v>
      </c>
      <c r="C6390" s="378">
        <f>Matrix!B4773</f>
        <v>0</v>
      </c>
      <c r="D6390" s="430" t="s">
        <v>25821</v>
      </c>
      <c r="E6390" s="432" t="s">
        <v>25823</v>
      </c>
      <c r="F6390" s="381" t="s">
        <v>16627</v>
      </c>
      <c r="G6390" s="382" t="s">
        <v>4641</v>
      </c>
    </row>
    <row r="6391" spans="1:7" ht="39">
      <c r="A6391" s="371">
        <v>6380</v>
      </c>
      <c r="B6391" s="377">
        <v>4772</v>
      </c>
      <c r="C6391" s="378">
        <f>Matrix!B4774</f>
        <v>0</v>
      </c>
      <c r="D6391" s="430" t="s">
        <v>25821</v>
      </c>
      <c r="E6391" s="432" t="s">
        <v>25823</v>
      </c>
      <c r="F6391" s="381" t="s">
        <v>16628</v>
      </c>
      <c r="G6391" s="382" t="s">
        <v>4642</v>
      </c>
    </row>
    <row r="6392" spans="1:7" ht="39">
      <c r="A6392" s="371">
        <v>6381</v>
      </c>
      <c r="B6392" s="377">
        <v>4773</v>
      </c>
      <c r="C6392" s="378">
        <f>Matrix!B4775</f>
        <v>0</v>
      </c>
      <c r="D6392" s="430" t="s">
        <v>25821</v>
      </c>
      <c r="E6392" s="432" t="s">
        <v>25823</v>
      </c>
      <c r="F6392" s="381" t="s">
        <v>16629</v>
      </c>
      <c r="G6392" s="382" t="s">
        <v>4643</v>
      </c>
    </row>
    <row r="6393" spans="1:7" ht="39">
      <c r="A6393" s="371">
        <v>6382</v>
      </c>
      <c r="B6393" s="377">
        <v>4774</v>
      </c>
      <c r="C6393" s="378">
        <f>Matrix!B4776</f>
        <v>0</v>
      </c>
      <c r="D6393" s="430" t="s">
        <v>25821</v>
      </c>
      <c r="E6393" s="432" t="s">
        <v>25823</v>
      </c>
      <c r="F6393" s="381" t="s">
        <v>16630</v>
      </c>
      <c r="G6393" s="382" t="s">
        <v>4644</v>
      </c>
    </row>
    <row r="6394" spans="1:7" ht="39">
      <c r="A6394" s="371">
        <v>6383</v>
      </c>
      <c r="B6394" s="377">
        <v>4775</v>
      </c>
      <c r="C6394" s="378">
        <f>Matrix!B4777</f>
        <v>0</v>
      </c>
      <c r="D6394" s="430" t="s">
        <v>25821</v>
      </c>
      <c r="E6394" s="432" t="s">
        <v>25823</v>
      </c>
      <c r="F6394" s="381" t="s">
        <v>16631</v>
      </c>
      <c r="G6394" s="382" t="s">
        <v>4645</v>
      </c>
    </row>
    <row r="6395" spans="1:7" ht="39">
      <c r="A6395" s="371">
        <v>6384</v>
      </c>
      <c r="B6395" s="377">
        <v>4776</v>
      </c>
      <c r="C6395" s="378">
        <f>Matrix!B4778</f>
        <v>0</v>
      </c>
      <c r="D6395" s="430" t="s">
        <v>25821</v>
      </c>
      <c r="E6395" s="432" t="s">
        <v>25823</v>
      </c>
      <c r="F6395" s="381" t="s">
        <v>16632</v>
      </c>
      <c r="G6395" s="382" t="s">
        <v>4646</v>
      </c>
    </row>
    <row r="6396" spans="1:7" ht="39">
      <c r="A6396" s="371">
        <v>6385</v>
      </c>
      <c r="B6396" s="377">
        <v>4777</v>
      </c>
      <c r="C6396" s="378">
        <f>Matrix!B4779</f>
        <v>0</v>
      </c>
      <c r="D6396" s="430" t="s">
        <v>25821</v>
      </c>
      <c r="E6396" s="432" t="s">
        <v>25823</v>
      </c>
      <c r="F6396" s="381" t="s">
        <v>16633</v>
      </c>
      <c r="G6396" s="382" t="s">
        <v>4647</v>
      </c>
    </row>
    <row r="6397" spans="1:7" ht="39">
      <c r="A6397" s="371">
        <v>6386</v>
      </c>
      <c r="B6397" s="377">
        <v>4778</v>
      </c>
      <c r="C6397" s="378">
        <f>Matrix!B4780</f>
        <v>0</v>
      </c>
      <c r="D6397" s="430" t="s">
        <v>25821</v>
      </c>
      <c r="E6397" s="432" t="s">
        <v>25823</v>
      </c>
      <c r="F6397" s="381" t="s">
        <v>16634</v>
      </c>
      <c r="G6397" s="382" t="s">
        <v>4648</v>
      </c>
    </row>
    <row r="6398" spans="1:7" ht="39">
      <c r="A6398" s="371">
        <v>6387</v>
      </c>
      <c r="B6398" s="377">
        <v>4779</v>
      </c>
      <c r="C6398" s="378">
        <f>Matrix!B4781</f>
        <v>0</v>
      </c>
      <c r="D6398" s="430" t="s">
        <v>25821</v>
      </c>
      <c r="E6398" s="432" t="s">
        <v>25823</v>
      </c>
      <c r="F6398" s="381" t="s">
        <v>16635</v>
      </c>
      <c r="G6398" s="382" t="s">
        <v>4649</v>
      </c>
    </row>
    <row r="6399" spans="1:7" ht="39">
      <c r="A6399" s="371">
        <v>6388</v>
      </c>
      <c r="B6399" s="377">
        <v>4780</v>
      </c>
      <c r="C6399" s="378">
        <f>Matrix!B4782</f>
        <v>0</v>
      </c>
      <c r="D6399" s="430" t="s">
        <v>25821</v>
      </c>
      <c r="E6399" s="432" t="s">
        <v>25823</v>
      </c>
      <c r="F6399" s="381" t="s">
        <v>16636</v>
      </c>
      <c r="G6399" s="382" t="s">
        <v>4650</v>
      </c>
    </row>
    <row r="6400" spans="1:7" ht="39">
      <c r="A6400" s="371">
        <v>6389</v>
      </c>
      <c r="B6400" s="377">
        <v>4781</v>
      </c>
      <c r="C6400" s="378">
        <f>Matrix!B4783</f>
        <v>0</v>
      </c>
      <c r="D6400" s="430" t="s">
        <v>25821</v>
      </c>
      <c r="E6400" s="432" t="s">
        <v>25823</v>
      </c>
      <c r="F6400" s="381" t="s">
        <v>16637</v>
      </c>
      <c r="G6400" s="382" t="s">
        <v>4651</v>
      </c>
    </row>
    <row r="6401" spans="1:7" ht="39">
      <c r="A6401" s="371">
        <v>6390</v>
      </c>
      <c r="B6401" s="377">
        <v>4782</v>
      </c>
      <c r="C6401" s="378">
        <f>Matrix!B4784</f>
        <v>0</v>
      </c>
      <c r="D6401" s="430" t="s">
        <v>25821</v>
      </c>
      <c r="E6401" s="432" t="s">
        <v>25823</v>
      </c>
      <c r="F6401" s="381" t="s">
        <v>16638</v>
      </c>
      <c r="G6401" s="382" t="s">
        <v>4652</v>
      </c>
    </row>
    <row r="6402" spans="1:7" ht="39">
      <c r="A6402" s="371">
        <v>6391</v>
      </c>
      <c r="B6402" s="377">
        <v>4783</v>
      </c>
      <c r="C6402" s="378">
        <f>Matrix!B4785</f>
        <v>0</v>
      </c>
      <c r="D6402" s="430" t="s">
        <v>25821</v>
      </c>
      <c r="E6402" s="432" t="s">
        <v>25823</v>
      </c>
      <c r="F6402" s="381" t="s">
        <v>16639</v>
      </c>
      <c r="G6402" s="382" t="s">
        <v>4653</v>
      </c>
    </row>
    <row r="6403" spans="1:7" ht="39">
      <c r="A6403" s="371">
        <v>6392</v>
      </c>
      <c r="B6403" s="377">
        <v>4784</v>
      </c>
      <c r="C6403" s="378">
        <f>Matrix!B4786</f>
        <v>0</v>
      </c>
      <c r="D6403" s="430" t="s">
        <v>25821</v>
      </c>
      <c r="E6403" s="432" t="s">
        <v>25823</v>
      </c>
      <c r="F6403" s="381" t="s">
        <v>16640</v>
      </c>
      <c r="G6403" s="382" t="s">
        <v>4654</v>
      </c>
    </row>
    <row r="6404" spans="1:7" ht="39">
      <c r="A6404" s="371">
        <v>6393</v>
      </c>
      <c r="B6404" s="377">
        <v>4785</v>
      </c>
      <c r="C6404" s="378">
        <f>Matrix!B4787</f>
        <v>0</v>
      </c>
      <c r="D6404" s="430" t="s">
        <v>25821</v>
      </c>
      <c r="E6404" s="432" t="s">
        <v>25823</v>
      </c>
      <c r="F6404" s="381" t="s">
        <v>16641</v>
      </c>
      <c r="G6404" s="382" t="s">
        <v>4655</v>
      </c>
    </row>
    <row r="6405" spans="1:7" ht="39">
      <c r="A6405" s="371">
        <v>6394</v>
      </c>
      <c r="B6405" s="377">
        <v>4786</v>
      </c>
      <c r="C6405" s="378">
        <f>Matrix!B4788</f>
        <v>0</v>
      </c>
      <c r="D6405" s="430" t="s">
        <v>25821</v>
      </c>
      <c r="E6405" s="432" t="s">
        <v>25823</v>
      </c>
      <c r="F6405" s="381" t="s">
        <v>16642</v>
      </c>
      <c r="G6405" s="382" t="s">
        <v>4656</v>
      </c>
    </row>
    <row r="6406" spans="1:7" ht="39">
      <c r="A6406" s="371">
        <v>6395</v>
      </c>
      <c r="B6406" s="377">
        <v>4787</v>
      </c>
      <c r="C6406" s="378">
        <f>Matrix!B4789</f>
        <v>0</v>
      </c>
      <c r="D6406" s="430" t="s">
        <v>25821</v>
      </c>
      <c r="E6406" s="432" t="s">
        <v>25823</v>
      </c>
      <c r="F6406" s="381" t="s">
        <v>16643</v>
      </c>
      <c r="G6406" s="382" t="s">
        <v>4657</v>
      </c>
    </row>
    <row r="6407" spans="1:7" ht="39">
      <c r="A6407" s="371">
        <v>6396</v>
      </c>
      <c r="B6407" s="377">
        <v>4788</v>
      </c>
      <c r="C6407" s="378">
        <f>Matrix!B4790</f>
        <v>0</v>
      </c>
      <c r="D6407" s="430" t="s">
        <v>25821</v>
      </c>
      <c r="E6407" s="432" t="s">
        <v>25823</v>
      </c>
      <c r="F6407" s="381" t="s">
        <v>16644</v>
      </c>
      <c r="G6407" s="382" t="s">
        <v>4658</v>
      </c>
    </row>
    <row r="6408" spans="1:7" ht="39">
      <c r="A6408" s="371">
        <v>6397</v>
      </c>
      <c r="B6408" s="377">
        <v>4789</v>
      </c>
      <c r="C6408" s="378">
        <f>Matrix!B4791</f>
        <v>0</v>
      </c>
      <c r="D6408" s="430" t="s">
        <v>25821</v>
      </c>
      <c r="E6408" s="432" t="s">
        <v>25823</v>
      </c>
      <c r="F6408" s="381" t="s">
        <v>16645</v>
      </c>
      <c r="G6408" s="382" t="s">
        <v>4659</v>
      </c>
    </row>
    <row r="6409" spans="1:7" ht="39">
      <c r="A6409" s="371">
        <v>6398</v>
      </c>
      <c r="B6409" s="377">
        <v>4790</v>
      </c>
      <c r="C6409" s="378">
        <f>Matrix!B4792</f>
        <v>0</v>
      </c>
      <c r="D6409" s="430" t="s">
        <v>25821</v>
      </c>
      <c r="E6409" s="432" t="s">
        <v>25823</v>
      </c>
      <c r="F6409" s="381" t="s">
        <v>16646</v>
      </c>
      <c r="G6409" s="382" t="s">
        <v>4660</v>
      </c>
    </row>
    <row r="6410" spans="1:7" ht="39">
      <c r="A6410" s="371">
        <v>6399</v>
      </c>
      <c r="B6410" s="377">
        <v>4791</v>
      </c>
      <c r="C6410" s="378">
        <f>Matrix!B4793</f>
        <v>0</v>
      </c>
      <c r="D6410" s="430" t="s">
        <v>25821</v>
      </c>
      <c r="E6410" s="432" t="s">
        <v>25823</v>
      </c>
      <c r="F6410" s="381" t="s">
        <v>16647</v>
      </c>
      <c r="G6410" s="382" t="s">
        <v>4661</v>
      </c>
    </row>
    <row r="6411" spans="1:7" ht="39">
      <c r="A6411" s="371">
        <v>6400</v>
      </c>
      <c r="B6411" s="377">
        <v>4792</v>
      </c>
      <c r="C6411" s="378">
        <f>Matrix!B4794</f>
        <v>0</v>
      </c>
      <c r="D6411" s="430" t="s">
        <v>25821</v>
      </c>
      <c r="E6411" s="432" t="s">
        <v>25823</v>
      </c>
      <c r="F6411" s="381" t="s">
        <v>16648</v>
      </c>
      <c r="G6411" s="382" t="s">
        <v>4662</v>
      </c>
    </row>
    <row r="6412" spans="1:7" ht="39">
      <c r="A6412" s="371">
        <v>6401</v>
      </c>
      <c r="B6412" s="377">
        <v>4793</v>
      </c>
      <c r="C6412" s="378">
        <f>Matrix!B4795</f>
        <v>0</v>
      </c>
      <c r="D6412" s="430" t="s">
        <v>25821</v>
      </c>
      <c r="E6412" s="432" t="s">
        <v>25823</v>
      </c>
      <c r="F6412" s="381" t="s">
        <v>16649</v>
      </c>
      <c r="G6412" s="382" t="s">
        <v>4663</v>
      </c>
    </row>
    <row r="6413" spans="1:7" ht="39">
      <c r="A6413" s="371">
        <v>6402</v>
      </c>
      <c r="B6413" s="377">
        <v>4794</v>
      </c>
      <c r="C6413" s="378">
        <f>Matrix!B4796</f>
        <v>0</v>
      </c>
      <c r="D6413" s="430" t="s">
        <v>25821</v>
      </c>
      <c r="E6413" s="432" t="s">
        <v>25823</v>
      </c>
      <c r="F6413" s="381" t="s">
        <v>16650</v>
      </c>
      <c r="G6413" s="382" t="s">
        <v>4664</v>
      </c>
    </row>
    <row r="6414" spans="1:7" ht="39">
      <c r="A6414" s="371">
        <v>6403</v>
      </c>
      <c r="B6414" s="377">
        <v>4795</v>
      </c>
      <c r="C6414" s="378">
        <f>Matrix!B4797</f>
        <v>0</v>
      </c>
      <c r="D6414" s="430" t="s">
        <v>25821</v>
      </c>
      <c r="E6414" s="432" t="s">
        <v>25823</v>
      </c>
      <c r="F6414" s="381" t="s">
        <v>16651</v>
      </c>
      <c r="G6414" s="382" t="s">
        <v>4665</v>
      </c>
    </row>
    <row r="6415" spans="1:7" ht="39">
      <c r="A6415" s="371">
        <v>6404</v>
      </c>
      <c r="B6415" s="377">
        <v>4796</v>
      </c>
      <c r="C6415" s="378">
        <f>Matrix!B4798</f>
        <v>0</v>
      </c>
      <c r="D6415" s="430" t="s">
        <v>25821</v>
      </c>
      <c r="E6415" s="432" t="s">
        <v>25823</v>
      </c>
      <c r="F6415" s="381" t="s">
        <v>16652</v>
      </c>
      <c r="G6415" s="382" t="s">
        <v>4666</v>
      </c>
    </row>
    <row r="6416" spans="1:7" ht="39">
      <c r="A6416" s="371">
        <v>6405</v>
      </c>
      <c r="B6416" s="377">
        <v>4797</v>
      </c>
      <c r="C6416" s="378">
        <f>Matrix!B4799</f>
        <v>0</v>
      </c>
      <c r="D6416" s="430" t="s">
        <v>25821</v>
      </c>
      <c r="E6416" s="432" t="s">
        <v>25823</v>
      </c>
      <c r="F6416" s="381" t="s">
        <v>16653</v>
      </c>
      <c r="G6416" s="382" t="s">
        <v>4667</v>
      </c>
    </row>
    <row r="6417" spans="1:7" ht="39">
      <c r="A6417" s="371">
        <v>6406</v>
      </c>
      <c r="B6417" s="377">
        <v>4798</v>
      </c>
      <c r="C6417" s="378">
        <f>Matrix!B4800</f>
        <v>0</v>
      </c>
      <c r="D6417" s="430" t="s">
        <v>25821</v>
      </c>
      <c r="E6417" s="432" t="s">
        <v>25823</v>
      </c>
      <c r="F6417" s="381" t="s">
        <v>16654</v>
      </c>
      <c r="G6417" s="382" t="s">
        <v>4668</v>
      </c>
    </row>
    <row r="6418" spans="1:7" ht="39">
      <c r="A6418" s="371">
        <v>6407</v>
      </c>
      <c r="B6418" s="377">
        <v>4799</v>
      </c>
      <c r="C6418" s="378">
        <f>Matrix!B4801</f>
        <v>0</v>
      </c>
      <c r="D6418" s="430" t="s">
        <v>25821</v>
      </c>
      <c r="E6418" s="432" t="s">
        <v>25823</v>
      </c>
      <c r="F6418" s="381" t="s">
        <v>16655</v>
      </c>
      <c r="G6418" s="382" t="s">
        <v>4669</v>
      </c>
    </row>
    <row r="6419" spans="1:7" ht="39">
      <c r="A6419" s="371">
        <v>6408</v>
      </c>
      <c r="B6419" s="377">
        <v>4800</v>
      </c>
      <c r="C6419" s="378">
        <f>Matrix!B4802</f>
        <v>0</v>
      </c>
      <c r="D6419" s="430" t="s">
        <v>25821</v>
      </c>
      <c r="E6419" s="432" t="s">
        <v>25823</v>
      </c>
      <c r="F6419" s="381" t="s">
        <v>16656</v>
      </c>
      <c r="G6419" s="382" t="s">
        <v>4670</v>
      </c>
    </row>
    <row r="6420" spans="1:7" ht="39">
      <c r="A6420" s="371">
        <v>6409</v>
      </c>
      <c r="B6420" s="377">
        <v>4801</v>
      </c>
      <c r="C6420" s="378">
        <f>Matrix!B4803</f>
        <v>0</v>
      </c>
      <c r="D6420" s="430" t="s">
        <v>25821</v>
      </c>
      <c r="E6420" s="432" t="s">
        <v>25823</v>
      </c>
      <c r="F6420" s="381" t="s">
        <v>16657</v>
      </c>
      <c r="G6420" s="382" t="s">
        <v>4671</v>
      </c>
    </row>
    <row r="6421" spans="1:7" ht="39">
      <c r="A6421" s="371">
        <v>6410</v>
      </c>
      <c r="B6421" s="377">
        <v>4802</v>
      </c>
      <c r="C6421" s="378">
        <f>Matrix!B4804</f>
        <v>0</v>
      </c>
      <c r="D6421" s="430" t="s">
        <v>25821</v>
      </c>
      <c r="E6421" s="432" t="s">
        <v>25823</v>
      </c>
      <c r="F6421" s="381" t="s">
        <v>16658</v>
      </c>
      <c r="G6421" s="382" t="s">
        <v>4672</v>
      </c>
    </row>
    <row r="6422" spans="1:7" ht="39">
      <c r="A6422" s="371">
        <v>6411</v>
      </c>
      <c r="B6422" s="377">
        <v>4803</v>
      </c>
      <c r="C6422" s="378">
        <f>Matrix!B4805</f>
        <v>0</v>
      </c>
      <c r="D6422" s="430" t="s">
        <v>25821</v>
      </c>
      <c r="E6422" s="432" t="s">
        <v>25823</v>
      </c>
      <c r="F6422" s="381" t="s">
        <v>16659</v>
      </c>
      <c r="G6422" s="382" t="s">
        <v>4673</v>
      </c>
    </row>
    <row r="6423" spans="1:7" ht="39">
      <c r="A6423" s="371">
        <v>6412</v>
      </c>
      <c r="B6423" s="377">
        <v>4804</v>
      </c>
      <c r="C6423" s="378">
        <f>Matrix!B4806</f>
        <v>0</v>
      </c>
      <c r="D6423" s="430" t="s">
        <v>25821</v>
      </c>
      <c r="E6423" s="432" t="s">
        <v>25823</v>
      </c>
      <c r="F6423" s="381" t="s">
        <v>16660</v>
      </c>
      <c r="G6423" s="382" t="s">
        <v>4674</v>
      </c>
    </row>
    <row r="6424" spans="1:7" ht="39">
      <c r="A6424" s="371">
        <v>6413</v>
      </c>
      <c r="B6424" s="377">
        <v>4805</v>
      </c>
      <c r="C6424" s="378">
        <f>Matrix!B4807</f>
        <v>0</v>
      </c>
      <c r="D6424" s="430" t="s">
        <v>25821</v>
      </c>
      <c r="E6424" s="432" t="s">
        <v>25823</v>
      </c>
      <c r="F6424" s="381" t="s">
        <v>16661</v>
      </c>
      <c r="G6424" s="382" t="s">
        <v>4675</v>
      </c>
    </row>
    <row r="6425" spans="1:7" ht="39">
      <c r="A6425" s="371">
        <v>6414</v>
      </c>
      <c r="B6425" s="377">
        <v>4806</v>
      </c>
      <c r="C6425" s="378">
        <f>Matrix!B4808</f>
        <v>0</v>
      </c>
      <c r="D6425" s="430" t="s">
        <v>25821</v>
      </c>
      <c r="E6425" s="432" t="s">
        <v>25823</v>
      </c>
      <c r="F6425" s="381" t="s">
        <v>16662</v>
      </c>
      <c r="G6425" s="382" t="s">
        <v>4676</v>
      </c>
    </row>
    <row r="6426" spans="1:7" ht="39">
      <c r="A6426" s="371">
        <v>6415</v>
      </c>
      <c r="B6426" s="377">
        <v>4807</v>
      </c>
      <c r="C6426" s="378">
        <f>Matrix!B4809</f>
        <v>0</v>
      </c>
      <c r="D6426" s="430" t="s">
        <v>25821</v>
      </c>
      <c r="E6426" s="432" t="s">
        <v>25823</v>
      </c>
      <c r="F6426" s="381" t="s">
        <v>16663</v>
      </c>
      <c r="G6426" s="382" t="s">
        <v>4677</v>
      </c>
    </row>
    <row r="6427" spans="1:7" ht="39">
      <c r="A6427" s="371">
        <v>6416</v>
      </c>
      <c r="B6427" s="377">
        <v>4808</v>
      </c>
      <c r="C6427" s="378">
        <f>Matrix!B4810</f>
        <v>0</v>
      </c>
      <c r="D6427" s="430" t="s">
        <v>25821</v>
      </c>
      <c r="E6427" s="432" t="s">
        <v>25823</v>
      </c>
      <c r="F6427" s="381" t="s">
        <v>16664</v>
      </c>
      <c r="G6427" s="382" t="s">
        <v>4678</v>
      </c>
    </row>
    <row r="6428" spans="1:7" ht="39">
      <c r="A6428" s="371">
        <v>6417</v>
      </c>
      <c r="B6428" s="377">
        <v>4809</v>
      </c>
      <c r="C6428" s="378">
        <f>Matrix!B4811</f>
        <v>0</v>
      </c>
      <c r="D6428" s="430" t="s">
        <v>25821</v>
      </c>
      <c r="E6428" s="432" t="s">
        <v>25823</v>
      </c>
      <c r="F6428" s="381" t="s">
        <v>16665</v>
      </c>
      <c r="G6428" s="382" t="s">
        <v>4679</v>
      </c>
    </row>
    <row r="6429" spans="1:7" ht="39">
      <c r="A6429" s="371">
        <v>6418</v>
      </c>
      <c r="B6429" s="377">
        <v>4810</v>
      </c>
      <c r="C6429" s="378">
        <f>Matrix!B4812</f>
        <v>0</v>
      </c>
      <c r="D6429" s="430" t="s">
        <v>25821</v>
      </c>
      <c r="E6429" s="432" t="s">
        <v>25823</v>
      </c>
      <c r="F6429" s="381" t="s">
        <v>16666</v>
      </c>
      <c r="G6429" s="382" t="s">
        <v>4680</v>
      </c>
    </row>
    <row r="6430" spans="1:7" ht="39">
      <c r="A6430" s="371">
        <v>6419</v>
      </c>
      <c r="B6430" s="377">
        <v>4811</v>
      </c>
      <c r="C6430" s="378">
        <f>Matrix!B4813</f>
        <v>0</v>
      </c>
      <c r="D6430" s="430" t="s">
        <v>25821</v>
      </c>
      <c r="E6430" s="432" t="s">
        <v>25823</v>
      </c>
      <c r="F6430" s="381" t="s">
        <v>16667</v>
      </c>
      <c r="G6430" s="382" t="s">
        <v>4681</v>
      </c>
    </row>
    <row r="6431" spans="1:7" ht="39">
      <c r="A6431" s="371">
        <v>6420</v>
      </c>
      <c r="B6431" s="377">
        <v>4812</v>
      </c>
      <c r="C6431" s="378">
        <f>Matrix!B4814</f>
        <v>0</v>
      </c>
      <c r="D6431" s="430" t="s">
        <v>25821</v>
      </c>
      <c r="E6431" s="432" t="s">
        <v>25823</v>
      </c>
      <c r="F6431" s="381" t="s">
        <v>16668</v>
      </c>
      <c r="G6431" s="382" t="s">
        <v>4682</v>
      </c>
    </row>
    <row r="6432" spans="1:7" ht="39">
      <c r="A6432" s="371">
        <v>6421</v>
      </c>
      <c r="B6432" s="377">
        <v>4813</v>
      </c>
      <c r="C6432" s="378">
        <f>Matrix!B4815</f>
        <v>0</v>
      </c>
      <c r="D6432" s="430" t="s">
        <v>25821</v>
      </c>
      <c r="E6432" s="432" t="s">
        <v>25823</v>
      </c>
      <c r="F6432" s="381" t="s">
        <v>16669</v>
      </c>
      <c r="G6432" s="382" t="s">
        <v>4683</v>
      </c>
    </row>
    <row r="6433" spans="1:7" ht="39">
      <c r="A6433" s="371">
        <v>6422</v>
      </c>
      <c r="B6433" s="377">
        <v>4814</v>
      </c>
      <c r="C6433" s="378">
        <f>Matrix!B4816</f>
        <v>0</v>
      </c>
      <c r="D6433" s="430" t="s">
        <v>25821</v>
      </c>
      <c r="E6433" s="432" t="s">
        <v>25823</v>
      </c>
      <c r="F6433" s="381" t="s">
        <v>16670</v>
      </c>
      <c r="G6433" s="382" t="s">
        <v>4684</v>
      </c>
    </row>
    <row r="6434" spans="1:7" ht="39">
      <c r="A6434" s="371">
        <v>6423</v>
      </c>
      <c r="B6434" s="377">
        <v>4815</v>
      </c>
      <c r="C6434" s="378">
        <f>Matrix!B4817</f>
        <v>0</v>
      </c>
      <c r="D6434" s="430" t="s">
        <v>25821</v>
      </c>
      <c r="E6434" s="432" t="s">
        <v>25823</v>
      </c>
      <c r="F6434" s="381" t="s">
        <v>16671</v>
      </c>
      <c r="G6434" s="382" t="s">
        <v>4685</v>
      </c>
    </row>
    <row r="6435" spans="1:7" ht="39">
      <c r="A6435" s="371">
        <v>6424</v>
      </c>
      <c r="B6435" s="377">
        <v>4816</v>
      </c>
      <c r="C6435" s="378">
        <f>Matrix!B4818</f>
        <v>0</v>
      </c>
      <c r="D6435" s="430" t="s">
        <v>25821</v>
      </c>
      <c r="E6435" s="432" t="s">
        <v>25823</v>
      </c>
      <c r="F6435" s="381" t="s">
        <v>16672</v>
      </c>
      <c r="G6435" s="382" t="s">
        <v>4686</v>
      </c>
    </row>
    <row r="6436" spans="1:7" ht="39">
      <c r="A6436" s="371">
        <v>6425</v>
      </c>
      <c r="B6436" s="377">
        <v>4817</v>
      </c>
      <c r="C6436" s="378">
        <f>Matrix!B4819</f>
        <v>0</v>
      </c>
      <c r="D6436" s="430" t="s">
        <v>25821</v>
      </c>
      <c r="E6436" s="432" t="s">
        <v>25823</v>
      </c>
      <c r="F6436" s="381" t="s">
        <v>16673</v>
      </c>
      <c r="G6436" s="382" t="s">
        <v>4687</v>
      </c>
    </row>
    <row r="6437" spans="1:7" ht="39">
      <c r="A6437" s="371">
        <v>6426</v>
      </c>
      <c r="B6437" s="377">
        <v>4818</v>
      </c>
      <c r="C6437" s="378">
        <f>Matrix!B4820</f>
        <v>0</v>
      </c>
      <c r="D6437" s="430" t="s">
        <v>25821</v>
      </c>
      <c r="E6437" s="432" t="s">
        <v>25823</v>
      </c>
      <c r="F6437" s="381" t="s">
        <v>16674</v>
      </c>
      <c r="G6437" s="382" t="s">
        <v>4688</v>
      </c>
    </row>
    <row r="6438" spans="1:7" ht="39">
      <c r="A6438" s="371">
        <v>6427</v>
      </c>
      <c r="B6438" s="377">
        <v>4819</v>
      </c>
      <c r="C6438" s="378">
        <f>Matrix!B4821</f>
        <v>0</v>
      </c>
      <c r="D6438" s="430" t="s">
        <v>25821</v>
      </c>
      <c r="E6438" s="432" t="s">
        <v>25823</v>
      </c>
      <c r="F6438" s="381" t="s">
        <v>16675</v>
      </c>
      <c r="G6438" s="382" t="s">
        <v>4689</v>
      </c>
    </row>
    <row r="6439" spans="1:7" ht="39">
      <c r="A6439" s="371">
        <v>6428</v>
      </c>
      <c r="B6439" s="377">
        <v>4820</v>
      </c>
      <c r="C6439" s="378">
        <f>Matrix!B4822</f>
        <v>0</v>
      </c>
      <c r="D6439" s="430" t="s">
        <v>25821</v>
      </c>
      <c r="E6439" s="432" t="s">
        <v>25823</v>
      </c>
      <c r="F6439" s="381" t="s">
        <v>16676</v>
      </c>
      <c r="G6439" s="382" t="s">
        <v>4690</v>
      </c>
    </row>
    <row r="6440" spans="1:7" ht="39">
      <c r="A6440" s="371">
        <v>6429</v>
      </c>
      <c r="B6440" s="377">
        <v>4821</v>
      </c>
      <c r="C6440" s="378">
        <f>Matrix!B4823</f>
        <v>0</v>
      </c>
      <c r="D6440" s="430" t="s">
        <v>25821</v>
      </c>
      <c r="E6440" s="432" t="s">
        <v>25823</v>
      </c>
      <c r="F6440" s="381" t="s">
        <v>16677</v>
      </c>
      <c r="G6440" s="382" t="s">
        <v>4691</v>
      </c>
    </row>
    <row r="6441" spans="1:7" ht="39">
      <c r="A6441" s="371">
        <v>6430</v>
      </c>
      <c r="B6441" s="377">
        <v>4822</v>
      </c>
      <c r="C6441" s="378">
        <f>Matrix!B4824</f>
        <v>0</v>
      </c>
      <c r="D6441" s="430" t="s">
        <v>25821</v>
      </c>
      <c r="E6441" s="432" t="s">
        <v>25823</v>
      </c>
      <c r="F6441" s="381" t="s">
        <v>16678</v>
      </c>
      <c r="G6441" s="382" t="s">
        <v>4692</v>
      </c>
    </row>
    <row r="6442" spans="1:7" ht="39">
      <c r="A6442" s="371">
        <v>6431</v>
      </c>
      <c r="B6442" s="377">
        <v>4823</v>
      </c>
      <c r="C6442" s="378">
        <f>Matrix!B4825</f>
        <v>0</v>
      </c>
      <c r="D6442" s="430" t="s">
        <v>25821</v>
      </c>
      <c r="E6442" s="432" t="s">
        <v>25823</v>
      </c>
      <c r="F6442" s="381" t="s">
        <v>16679</v>
      </c>
      <c r="G6442" s="382" t="s">
        <v>4693</v>
      </c>
    </row>
    <row r="6443" spans="1:7" ht="39">
      <c r="A6443" s="371">
        <v>6432</v>
      </c>
      <c r="B6443" s="377">
        <v>4824</v>
      </c>
      <c r="C6443" s="378">
        <f>Matrix!B4826</f>
        <v>0</v>
      </c>
      <c r="D6443" s="430" t="s">
        <v>25821</v>
      </c>
      <c r="E6443" s="432" t="s">
        <v>25823</v>
      </c>
      <c r="F6443" s="381" t="s">
        <v>16680</v>
      </c>
      <c r="G6443" s="382" t="s">
        <v>4694</v>
      </c>
    </row>
    <row r="6444" spans="1:7" ht="39">
      <c r="A6444" s="371">
        <v>6433</v>
      </c>
      <c r="B6444" s="377">
        <v>4825</v>
      </c>
      <c r="C6444" s="378">
        <f>Matrix!B4827</f>
        <v>0</v>
      </c>
      <c r="D6444" s="430" t="s">
        <v>25821</v>
      </c>
      <c r="E6444" s="432" t="s">
        <v>25823</v>
      </c>
      <c r="F6444" s="381" t="s">
        <v>16681</v>
      </c>
      <c r="G6444" s="382" t="s">
        <v>4695</v>
      </c>
    </row>
    <row r="6445" spans="1:7" ht="39">
      <c r="A6445" s="371">
        <v>6434</v>
      </c>
      <c r="B6445" s="377">
        <v>4826</v>
      </c>
      <c r="C6445" s="378">
        <f>Matrix!B4828</f>
        <v>0</v>
      </c>
      <c r="D6445" s="430" t="s">
        <v>25821</v>
      </c>
      <c r="E6445" s="432" t="s">
        <v>25823</v>
      </c>
      <c r="F6445" s="381" t="s">
        <v>16682</v>
      </c>
      <c r="G6445" s="382" t="s">
        <v>4696</v>
      </c>
    </row>
    <row r="6446" spans="1:7" ht="39">
      <c r="A6446" s="371">
        <v>6435</v>
      </c>
      <c r="B6446" s="377">
        <v>4827</v>
      </c>
      <c r="C6446" s="378">
        <f>Matrix!B4829</f>
        <v>0</v>
      </c>
      <c r="D6446" s="430" t="s">
        <v>25821</v>
      </c>
      <c r="E6446" s="432" t="s">
        <v>25823</v>
      </c>
      <c r="F6446" s="381" t="s">
        <v>16683</v>
      </c>
      <c r="G6446" s="382" t="s">
        <v>4697</v>
      </c>
    </row>
    <row r="6447" spans="1:7" ht="39">
      <c r="A6447" s="371">
        <v>6436</v>
      </c>
      <c r="B6447" s="377">
        <v>4828</v>
      </c>
      <c r="C6447" s="378">
        <f>Matrix!B4830</f>
        <v>0</v>
      </c>
      <c r="D6447" s="430" t="s">
        <v>25821</v>
      </c>
      <c r="E6447" s="432" t="s">
        <v>25823</v>
      </c>
      <c r="F6447" s="381" t="s">
        <v>16684</v>
      </c>
      <c r="G6447" s="382" t="s">
        <v>4698</v>
      </c>
    </row>
    <row r="6448" spans="1:7" ht="39">
      <c r="A6448" s="371">
        <v>6437</v>
      </c>
      <c r="B6448" s="377">
        <v>4829</v>
      </c>
      <c r="C6448" s="378">
        <f>Matrix!B4831</f>
        <v>0</v>
      </c>
      <c r="D6448" s="430" t="s">
        <v>25821</v>
      </c>
      <c r="E6448" s="432" t="s">
        <v>25823</v>
      </c>
      <c r="F6448" s="381" t="s">
        <v>16685</v>
      </c>
      <c r="G6448" s="382" t="s">
        <v>4699</v>
      </c>
    </row>
    <row r="6449" spans="1:7" ht="39">
      <c r="A6449" s="371">
        <v>6438</v>
      </c>
      <c r="B6449" s="377">
        <v>4830</v>
      </c>
      <c r="C6449" s="378">
        <f>Matrix!B4832</f>
        <v>0</v>
      </c>
      <c r="D6449" s="430" t="s">
        <v>25821</v>
      </c>
      <c r="E6449" s="432" t="s">
        <v>25823</v>
      </c>
      <c r="F6449" s="381" t="s">
        <v>16686</v>
      </c>
      <c r="G6449" s="382" t="s">
        <v>4700</v>
      </c>
    </row>
    <row r="6450" spans="1:7" ht="39">
      <c r="A6450" s="371">
        <v>6439</v>
      </c>
      <c r="B6450" s="377">
        <v>4831</v>
      </c>
      <c r="C6450" s="378">
        <f>Matrix!B4833</f>
        <v>0</v>
      </c>
      <c r="D6450" s="430" t="s">
        <v>25821</v>
      </c>
      <c r="E6450" s="432" t="s">
        <v>25823</v>
      </c>
      <c r="F6450" s="381" t="s">
        <v>16687</v>
      </c>
      <c r="G6450" s="382" t="s">
        <v>4701</v>
      </c>
    </row>
    <row r="6451" spans="1:7" ht="39">
      <c r="A6451" s="371">
        <v>6440</v>
      </c>
      <c r="B6451" s="377">
        <v>4832</v>
      </c>
      <c r="C6451" s="378">
        <f>Matrix!B4834</f>
        <v>0</v>
      </c>
      <c r="D6451" s="430" t="s">
        <v>25821</v>
      </c>
      <c r="E6451" s="432" t="s">
        <v>25823</v>
      </c>
      <c r="F6451" s="381" t="s">
        <v>16688</v>
      </c>
      <c r="G6451" s="382" t="s">
        <v>4702</v>
      </c>
    </row>
    <row r="6452" spans="1:7" ht="39">
      <c r="A6452" s="371">
        <v>6441</v>
      </c>
      <c r="B6452" s="377">
        <v>4833</v>
      </c>
      <c r="C6452" s="378">
        <f>Matrix!B4835</f>
        <v>0</v>
      </c>
      <c r="D6452" s="430" t="s">
        <v>25821</v>
      </c>
      <c r="E6452" s="432" t="s">
        <v>25823</v>
      </c>
      <c r="F6452" s="381" t="s">
        <v>16689</v>
      </c>
      <c r="G6452" s="382" t="s">
        <v>4703</v>
      </c>
    </row>
    <row r="6453" spans="1:7" ht="39">
      <c r="A6453" s="371">
        <v>6442</v>
      </c>
      <c r="B6453" s="377">
        <v>4834</v>
      </c>
      <c r="C6453" s="378">
        <f>Matrix!B4836</f>
        <v>0</v>
      </c>
      <c r="D6453" s="430" t="s">
        <v>25821</v>
      </c>
      <c r="E6453" s="432" t="s">
        <v>25823</v>
      </c>
      <c r="F6453" s="381" t="s">
        <v>16690</v>
      </c>
      <c r="G6453" s="382" t="s">
        <v>4704</v>
      </c>
    </row>
    <row r="6454" spans="1:7" ht="39">
      <c r="A6454" s="371">
        <v>6443</v>
      </c>
      <c r="B6454" s="377">
        <v>4835</v>
      </c>
      <c r="C6454" s="378">
        <f>Matrix!B4837</f>
        <v>0</v>
      </c>
      <c r="D6454" s="430" t="s">
        <v>25821</v>
      </c>
      <c r="E6454" s="432" t="s">
        <v>25823</v>
      </c>
      <c r="F6454" s="381" t="s">
        <v>16691</v>
      </c>
      <c r="G6454" s="382" t="s">
        <v>4705</v>
      </c>
    </row>
    <row r="6455" spans="1:7" ht="39">
      <c r="A6455" s="371">
        <v>6444</v>
      </c>
      <c r="B6455" s="377">
        <v>4836</v>
      </c>
      <c r="C6455" s="378">
        <f>Matrix!B4838</f>
        <v>0</v>
      </c>
      <c r="D6455" s="430" t="s">
        <v>25821</v>
      </c>
      <c r="E6455" s="432" t="s">
        <v>25823</v>
      </c>
      <c r="F6455" s="381" t="s">
        <v>16692</v>
      </c>
      <c r="G6455" s="382" t="s">
        <v>4706</v>
      </c>
    </row>
    <row r="6456" spans="1:7" ht="39">
      <c r="A6456" s="371">
        <v>6445</v>
      </c>
      <c r="B6456" s="377">
        <v>4837</v>
      </c>
      <c r="C6456" s="378">
        <f>Matrix!B4839</f>
        <v>0</v>
      </c>
      <c r="D6456" s="430" t="s">
        <v>25821</v>
      </c>
      <c r="E6456" s="432" t="s">
        <v>25823</v>
      </c>
      <c r="F6456" s="381" t="s">
        <v>16693</v>
      </c>
      <c r="G6456" s="382" t="s">
        <v>4707</v>
      </c>
    </row>
    <row r="6457" spans="1:7" ht="39">
      <c r="A6457" s="371">
        <v>6446</v>
      </c>
      <c r="B6457" s="377">
        <v>4838</v>
      </c>
      <c r="C6457" s="378">
        <f>Matrix!B4840</f>
        <v>0</v>
      </c>
      <c r="D6457" s="430" t="s">
        <v>25821</v>
      </c>
      <c r="E6457" s="432" t="s">
        <v>25823</v>
      </c>
      <c r="F6457" s="381" t="s">
        <v>16694</v>
      </c>
      <c r="G6457" s="382" t="s">
        <v>4708</v>
      </c>
    </row>
    <row r="6458" spans="1:7" ht="39">
      <c r="A6458" s="371">
        <v>6447</v>
      </c>
      <c r="B6458" s="377">
        <v>4839</v>
      </c>
      <c r="C6458" s="378">
        <f>Matrix!B4841</f>
        <v>0</v>
      </c>
      <c r="D6458" s="430" t="s">
        <v>25821</v>
      </c>
      <c r="E6458" s="432" t="s">
        <v>25823</v>
      </c>
      <c r="F6458" s="381" t="s">
        <v>16695</v>
      </c>
      <c r="G6458" s="382" t="s">
        <v>4709</v>
      </c>
    </row>
    <row r="6459" spans="1:7" ht="39">
      <c r="A6459" s="371">
        <v>6448</v>
      </c>
      <c r="B6459" s="377">
        <v>4840</v>
      </c>
      <c r="C6459" s="378">
        <f>Matrix!B4842</f>
        <v>0</v>
      </c>
      <c r="D6459" s="430" t="s">
        <v>25821</v>
      </c>
      <c r="E6459" s="432" t="s">
        <v>25823</v>
      </c>
      <c r="F6459" s="381" t="s">
        <v>16696</v>
      </c>
      <c r="G6459" s="382" t="s">
        <v>4710</v>
      </c>
    </row>
    <row r="6460" spans="1:7" ht="39">
      <c r="A6460" s="371">
        <v>6449</v>
      </c>
      <c r="B6460" s="377">
        <v>4841</v>
      </c>
      <c r="C6460" s="378">
        <f>Matrix!B4843</f>
        <v>0</v>
      </c>
      <c r="D6460" s="430" t="s">
        <v>25821</v>
      </c>
      <c r="E6460" s="432" t="s">
        <v>25823</v>
      </c>
      <c r="F6460" s="381" t="s">
        <v>16697</v>
      </c>
      <c r="G6460" s="382" t="s">
        <v>4711</v>
      </c>
    </row>
    <row r="6461" spans="1:7" ht="39">
      <c r="A6461" s="371">
        <v>6450</v>
      </c>
      <c r="B6461" s="377">
        <v>4842</v>
      </c>
      <c r="C6461" s="378">
        <f>Matrix!B4844</f>
        <v>0</v>
      </c>
      <c r="D6461" s="430" t="s">
        <v>25821</v>
      </c>
      <c r="E6461" s="432" t="s">
        <v>25823</v>
      </c>
      <c r="F6461" s="381" t="s">
        <v>16698</v>
      </c>
      <c r="G6461" s="382" t="s">
        <v>4712</v>
      </c>
    </row>
    <row r="6462" spans="1:7" ht="39">
      <c r="A6462" s="371">
        <v>6451</v>
      </c>
      <c r="B6462" s="377">
        <v>4843</v>
      </c>
      <c r="C6462" s="378">
        <f>Matrix!B4845</f>
        <v>0</v>
      </c>
      <c r="D6462" s="430" t="s">
        <v>25821</v>
      </c>
      <c r="E6462" s="432" t="s">
        <v>25823</v>
      </c>
      <c r="F6462" s="381" t="s">
        <v>16699</v>
      </c>
      <c r="G6462" s="382" t="s">
        <v>4713</v>
      </c>
    </row>
    <row r="6463" spans="1:7" ht="39">
      <c r="A6463" s="371">
        <v>6452</v>
      </c>
      <c r="B6463" s="377">
        <v>4844</v>
      </c>
      <c r="C6463" s="378">
        <f>Matrix!B4846</f>
        <v>0</v>
      </c>
      <c r="D6463" s="430" t="s">
        <v>25821</v>
      </c>
      <c r="E6463" s="432" t="s">
        <v>25823</v>
      </c>
      <c r="F6463" s="381" t="s">
        <v>16700</v>
      </c>
      <c r="G6463" s="382" t="s">
        <v>4714</v>
      </c>
    </row>
    <row r="6464" spans="1:7" ht="39">
      <c r="A6464" s="371">
        <v>6453</v>
      </c>
      <c r="B6464" s="377">
        <v>4845</v>
      </c>
      <c r="C6464" s="378">
        <f>Matrix!B4847</f>
        <v>0</v>
      </c>
      <c r="D6464" s="430" t="s">
        <v>25821</v>
      </c>
      <c r="E6464" s="432" t="s">
        <v>25823</v>
      </c>
      <c r="F6464" s="381" t="s">
        <v>16701</v>
      </c>
      <c r="G6464" s="382" t="s">
        <v>4715</v>
      </c>
    </row>
    <row r="6465" spans="1:7" ht="39">
      <c r="A6465" s="371">
        <v>6454</v>
      </c>
      <c r="B6465" s="377">
        <v>4846</v>
      </c>
      <c r="C6465" s="378">
        <f>Matrix!B4848</f>
        <v>0</v>
      </c>
      <c r="D6465" s="430" t="s">
        <v>25821</v>
      </c>
      <c r="E6465" s="432" t="s">
        <v>25823</v>
      </c>
      <c r="F6465" s="381" t="s">
        <v>16702</v>
      </c>
      <c r="G6465" s="382" t="s">
        <v>4716</v>
      </c>
    </row>
    <row r="6466" spans="1:7" ht="39">
      <c r="A6466" s="371">
        <v>6455</v>
      </c>
      <c r="B6466" s="377">
        <v>4847</v>
      </c>
      <c r="C6466" s="378">
        <f>Matrix!B4849</f>
        <v>0</v>
      </c>
      <c r="D6466" s="430" t="s">
        <v>25821</v>
      </c>
      <c r="E6466" s="432" t="s">
        <v>25823</v>
      </c>
      <c r="F6466" s="381" t="s">
        <v>16703</v>
      </c>
      <c r="G6466" s="382" t="s">
        <v>4717</v>
      </c>
    </row>
    <row r="6467" spans="1:7" ht="39">
      <c r="A6467" s="371">
        <v>6456</v>
      </c>
      <c r="B6467" s="377">
        <v>4848</v>
      </c>
      <c r="C6467" s="378">
        <f>Matrix!B4850</f>
        <v>0</v>
      </c>
      <c r="D6467" s="430" t="s">
        <v>25821</v>
      </c>
      <c r="E6467" s="432" t="s">
        <v>25823</v>
      </c>
      <c r="F6467" s="381" t="s">
        <v>16704</v>
      </c>
      <c r="G6467" s="382" t="s">
        <v>4718</v>
      </c>
    </row>
    <row r="6468" spans="1:7" ht="39">
      <c r="A6468" s="371">
        <v>6457</v>
      </c>
      <c r="B6468" s="377">
        <v>4849</v>
      </c>
      <c r="C6468" s="378">
        <f>Matrix!B4851</f>
        <v>0</v>
      </c>
      <c r="D6468" s="430" t="s">
        <v>25821</v>
      </c>
      <c r="E6468" s="432" t="s">
        <v>25823</v>
      </c>
      <c r="F6468" s="381" t="s">
        <v>16705</v>
      </c>
      <c r="G6468" s="382" t="s">
        <v>4719</v>
      </c>
    </row>
    <row r="6469" spans="1:7" ht="39">
      <c r="A6469" s="371">
        <v>6458</v>
      </c>
      <c r="B6469" s="377">
        <v>4850</v>
      </c>
      <c r="C6469" s="378">
        <f>Matrix!B4852</f>
        <v>0</v>
      </c>
      <c r="D6469" s="430" t="s">
        <v>25821</v>
      </c>
      <c r="E6469" s="432" t="s">
        <v>25823</v>
      </c>
      <c r="F6469" s="381" t="s">
        <v>16706</v>
      </c>
      <c r="G6469" s="382" t="s">
        <v>4720</v>
      </c>
    </row>
    <row r="6470" spans="1:7" ht="39">
      <c r="A6470" s="371">
        <v>6459</v>
      </c>
      <c r="B6470" s="377">
        <v>4851</v>
      </c>
      <c r="C6470" s="378">
        <f>Matrix!B4853</f>
        <v>0</v>
      </c>
      <c r="D6470" s="430" t="s">
        <v>25821</v>
      </c>
      <c r="E6470" s="432" t="s">
        <v>25823</v>
      </c>
      <c r="F6470" s="381" t="s">
        <v>16707</v>
      </c>
      <c r="G6470" s="382" t="s">
        <v>4721</v>
      </c>
    </row>
    <row r="6471" spans="1:7" ht="39">
      <c r="A6471" s="371">
        <v>6460</v>
      </c>
      <c r="B6471" s="377">
        <v>4852</v>
      </c>
      <c r="C6471" s="378">
        <f>Matrix!B4854</f>
        <v>0</v>
      </c>
      <c r="D6471" s="430" t="s">
        <v>25821</v>
      </c>
      <c r="E6471" s="432" t="s">
        <v>25823</v>
      </c>
      <c r="F6471" s="381" t="s">
        <v>16708</v>
      </c>
      <c r="G6471" s="382" t="s">
        <v>4722</v>
      </c>
    </row>
    <row r="6472" spans="1:7" ht="39">
      <c r="A6472" s="371">
        <v>6461</v>
      </c>
      <c r="B6472" s="377">
        <v>4853</v>
      </c>
      <c r="C6472" s="378">
        <f>Matrix!B4855</f>
        <v>0</v>
      </c>
      <c r="D6472" s="430" t="s">
        <v>25821</v>
      </c>
      <c r="E6472" s="432" t="s">
        <v>25823</v>
      </c>
      <c r="F6472" s="381" t="s">
        <v>16709</v>
      </c>
      <c r="G6472" s="382" t="s">
        <v>4723</v>
      </c>
    </row>
    <row r="6473" spans="1:7" ht="39">
      <c r="A6473" s="371">
        <v>6462</v>
      </c>
      <c r="B6473" s="377">
        <v>4854</v>
      </c>
      <c r="C6473" s="378">
        <f>Matrix!B4856</f>
        <v>0</v>
      </c>
      <c r="D6473" s="430" t="s">
        <v>25821</v>
      </c>
      <c r="E6473" s="432" t="s">
        <v>25823</v>
      </c>
      <c r="F6473" s="381" t="s">
        <v>16710</v>
      </c>
      <c r="G6473" s="382" t="s">
        <v>4724</v>
      </c>
    </row>
    <row r="6474" spans="1:7" ht="39">
      <c r="A6474" s="371">
        <v>6463</v>
      </c>
      <c r="B6474" s="377">
        <v>4855</v>
      </c>
      <c r="C6474" s="378">
        <f>Matrix!B4857</f>
        <v>0</v>
      </c>
      <c r="D6474" s="430" t="s">
        <v>25821</v>
      </c>
      <c r="E6474" s="432" t="s">
        <v>25823</v>
      </c>
      <c r="F6474" s="381" t="s">
        <v>16711</v>
      </c>
      <c r="G6474" s="382" t="s">
        <v>4725</v>
      </c>
    </row>
    <row r="6475" spans="1:7" ht="39">
      <c r="A6475" s="371">
        <v>6464</v>
      </c>
      <c r="B6475" s="377">
        <v>4856</v>
      </c>
      <c r="C6475" s="378">
        <f>Matrix!B4858</f>
        <v>0</v>
      </c>
      <c r="D6475" s="430" t="s">
        <v>25821</v>
      </c>
      <c r="E6475" s="432" t="s">
        <v>25823</v>
      </c>
      <c r="F6475" s="381" t="s">
        <v>16712</v>
      </c>
      <c r="G6475" s="382" t="s">
        <v>4726</v>
      </c>
    </row>
    <row r="6476" spans="1:7" ht="39">
      <c r="A6476" s="371">
        <v>6465</v>
      </c>
      <c r="B6476" s="377">
        <v>4857</v>
      </c>
      <c r="C6476" s="378">
        <f>Matrix!B4859</f>
        <v>0</v>
      </c>
      <c r="D6476" s="430" t="s">
        <v>25821</v>
      </c>
      <c r="E6476" s="432" t="s">
        <v>25823</v>
      </c>
      <c r="F6476" s="381" t="s">
        <v>16713</v>
      </c>
      <c r="G6476" s="382" t="s">
        <v>4727</v>
      </c>
    </row>
    <row r="6477" spans="1:7" ht="39">
      <c r="A6477" s="371">
        <v>6466</v>
      </c>
      <c r="B6477" s="377">
        <v>4858</v>
      </c>
      <c r="C6477" s="378">
        <f>Matrix!B4860</f>
        <v>0</v>
      </c>
      <c r="D6477" s="430" t="s">
        <v>25821</v>
      </c>
      <c r="E6477" s="432" t="s">
        <v>25823</v>
      </c>
      <c r="F6477" s="381" t="s">
        <v>16714</v>
      </c>
      <c r="G6477" s="382" t="s">
        <v>4728</v>
      </c>
    </row>
    <row r="6478" spans="1:7" ht="39">
      <c r="A6478" s="371">
        <v>6467</v>
      </c>
      <c r="B6478" s="377">
        <v>4859</v>
      </c>
      <c r="C6478" s="378">
        <f>Matrix!B4861</f>
        <v>0</v>
      </c>
      <c r="D6478" s="430" t="s">
        <v>25821</v>
      </c>
      <c r="E6478" s="432" t="s">
        <v>25823</v>
      </c>
      <c r="F6478" s="381" t="s">
        <v>16715</v>
      </c>
      <c r="G6478" s="382" t="s">
        <v>4729</v>
      </c>
    </row>
    <row r="6479" spans="1:7" ht="39">
      <c r="A6479" s="371">
        <v>6468</v>
      </c>
      <c r="B6479" s="377">
        <v>4860</v>
      </c>
      <c r="C6479" s="378">
        <f>Matrix!B4862</f>
        <v>0</v>
      </c>
      <c r="D6479" s="430" t="s">
        <v>25821</v>
      </c>
      <c r="E6479" s="432" t="s">
        <v>25823</v>
      </c>
      <c r="F6479" s="381" t="s">
        <v>16716</v>
      </c>
      <c r="G6479" s="382" t="s">
        <v>4730</v>
      </c>
    </row>
    <row r="6480" spans="1:7" ht="39">
      <c r="A6480" s="371">
        <v>6469</v>
      </c>
      <c r="B6480" s="377">
        <v>4861</v>
      </c>
      <c r="C6480" s="378">
        <f>Matrix!B4863</f>
        <v>0</v>
      </c>
      <c r="D6480" s="430" t="s">
        <v>25821</v>
      </c>
      <c r="E6480" s="432" t="s">
        <v>25823</v>
      </c>
      <c r="F6480" s="381" t="s">
        <v>16717</v>
      </c>
      <c r="G6480" s="382" t="s">
        <v>4731</v>
      </c>
    </row>
    <row r="6481" spans="1:7" ht="39">
      <c r="A6481" s="371">
        <v>6470</v>
      </c>
      <c r="B6481" s="377">
        <v>4862</v>
      </c>
      <c r="C6481" s="378">
        <f>Matrix!B4864</f>
        <v>0</v>
      </c>
      <c r="D6481" s="430" t="s">
        <v>25821</v>
      </c>
      <c r="E6481" s="432" t="s">
        <v>25823</v>
      </c>
      <c r="F6481" s="381" t="s">
        <v>16718</v>
      </c>
      <c r="G6481" s="382" t="s">
        <v>4732</v>
      </c>
    </row>
    <row r="6482" spans="1:7" ht="39">
      <c r="A6482" s="371">
        <v>6471</v>
      </c>
      <c r="B6482" s="377">
        <v>4863</v>
      </c>
      <c r="C6482" s="378">
        <f>Matrix!B4865</f>
        <v>0</v>
      </c>
      <c r="D6482" s="430" t="s">
        <v>25821</v>
      </c>
      <c r="E6482" s="432" t="s">
        <v>25823</v>
      </c>
      <c r="F6482" s="381" t="s">
        <v>16719</v>
      </c>
      <c r="G6482" s="382" t="s">
        <v>4733</v>
      </c>
    </row>
    <row r="6483" spans="1:7" ht="39">
      <c r="A6483" s="371">
        <v>6472</v>
      </c>
      <c r="B6483" s="377">
        <v>4864</v>
      </c>
      <c r="C6483" s="378">
        <f>Matrix!B4866</f>
        <v>0</v>
      </c>
      <c r="D6483" s="430" t="s">
        <v>25821</v>
      </c>
      <c r="E6483" s="432" t="s">
        <v>25823</v>
      </c>
      <c r="F6483" s="381" t="s">
        <v>16720</v>
      </c>
      <c r="G6483" s="382" t="s">
        <v>4734</v>
      </c>
    </row>
    <row r="6484" spans="1:7" ht="39">
      <c r="A6484" s="371">
        <v>6473</v>
      </c>
      <c r="B6484" s="377">
        <v>4865</v>
      </c>
      <c r="C6484" s="378">
        <f>Matrix!B4867</f>
        <v>0</v>
      </c>
      <c r="D6484" s="430" t="s">
        <v>25821</v>
      </c>
      <c r="E6484" s="432" t="s">
        <v>25823</v>
      </c>
      <c r="F6484" s="381" t="s">
        <v>16721</v>
      </c>
      <c r="G6484" s="382" t="s">
        <v>4735</v>
      </c>
    </row>
    <row r="6485" spans="1:7" ht="39">
      <c r="A6485" s="371">
        <v>6474</v>
      </c>
      <c r="B6485" s="377">
        <v>4866</v>
      </c>
      <c r="C6485" s="378">
        <f>Matrix!B4868</f>
        <v>0</v>
      </c>
      <c r="D6485" s="430" t="s">
        <v>25821</v>
      </c>
      <c r="E6485" s="432" t="s">
        <v>25823</v>
      </c>
      <c r="F6485" s="381" t="s">
        <v>16722</v>
      </c>
      <c r="G6485" s="382" t="s">
        <v>4736</v>
      </c>
    </row>
    <row r="6486" spans="1:7" ht="39">
      <c r="A6486" s="371">
        <v>6475</v>
      </c>
      <c r="B6486" s="377">
        <v>4867</v>
      </c>
      <c r="C6486" s="378">
        <f>Matrix!B4869</f>
        <v>0</v>
      </c>
      <c r="D6486" s="430" t="s">
        <v>25821</v>
      </c>
      <c r="E6486" s="432" t="s">
        <v>25823</v>
      </c>
      <c r="F6486" s="381" t="s">
        <v>16723</v>
      </c>
      <c r="G6486" s="382" t="s">
        <v>4737</v>
      </c>
    </row>
    <row r="6487" spans="1:7" ht="39">
      <c r="A6487" s="371">
        <v>6476</v>
      </c>
      <c r="B6487" s="377">
        <v>4868</v>
      </c>
      <c r="C6487" s="378">
        <f>Matrix!B4870</f>
        <v>0</v>
      </c>
      <c r="D6487" s="430" t="s">
        <v>25821</v>
      </c>
      <c r="E6487" s="432" t="s">
        <v>25823</v>
      </c>
      <c r="F6487" s="381" t="s">
        <v>16724</v>
      </c>
      <c r="G6487" s="382" t="s">
        <v>4738</v>
      </c>
    </row>
    <row r="6488" spans="1:7" ht="39">
      <c r="A6488" s="371">
        <v>6477</v>
      </c>
      <c r="B6488" s="377">
        <v>4869</v>
      </c>
      <c r="C6488" s="378">
        <f>Matrix!B4871</f>
        <v>0</v>
      </c>
      <c r="D6488" s="430" t="s">
        <v>25821</v>
      </c>
      <c r="E6488" s="432" t="s">
        <v>25823</v>
      </c>
      <c r="F6488" s="381" t="s">
        <v>16725</v>
      </c>
      <c r="G6488" s="382" t="s">
        <v>4739</v>
      </c>
    </row>
    <row r="6489" spans="1:7" ht="39">
      <c r="A6489" s="371">
        <v>6478</v>
      </c>
      <c r="B6489" s="377">
        <v>4870</v>
      </c>
      <c r="C6489" s="378">
        <f>Matrix!B4872</f>
        <v>0</v>
      </c>
      <c r="D6489" s="430" t="s">
        <v>25821</v>
      </c>
      <c r="E6489" s="432" t="s">
        <v>25823</v>
      </c>
      <c r="F6489" s="381" t="s">
        <v>16726</v>
      </c>
      <c r="G6489" s="382" t="s">
        <v>4730</v>
      </c>
    </row>
    <row r="6490" spans="1:7" ht="39">
      <c r="A6490" s="371">
        <v>6479</v>
      </c>
      <c r="B6490" s="377">
        <v>4871</v>
      </c>
      <c r="C6490" s="378">
        <f>Matrix!B4873</f>
        <v>0</v>
      </c>
      <c r="D6490" s="430" t="s">
        <v>25821</v>
      </c>
      <c r="E6490" s="432" t="s">
        <v>25823</v>
      </c>
      <c r="F6490" s="381" t="s">
        <v>16727</v>
      </c>
      <c r="G6490" s="382" t="s">
        <v>4740</v>
      </c>
    </row>
    <row r="6491" spans="1:7" ht="39">
      <c r="A6491" s="371">
        <v>6480</v>
      </c>
      <c r="B6491" s="377">
        <v>4872</v>
      </c>
      <c r="C6491" s="378">
        <f>Matrix!B4874</f>
        <v>0</v>
      </c>
      <c r="D6491" s="430" t="s">
        <v>25821</v>
      </c>
      <c r="E6491" s="432" t="s">
        <v>25823</v>
      </c>
      <c r="F6491" s="381" t="s">
        <v>16728</v>
      </c>
      <c r="G6491" s="382" t="s">
        <v>4741</v>
      </c>
    </row>
    <row r="6492" spans="1:7" ht="39">
      <c r="A6492" s="371">
        <v>6481</v>
      </c>
      <c r="B6492" s="377">
        <v>4873</v>
      </c>
      <c r="C6492" s="378">
        <f>Matrix!B4875</f>
        <v>0</v>
      </c>
      <c r="D6492" s="430" t="s">
        <v>25821</v>
      </c>
      <c r="E6492" s="432" t="s">
        <v>25823</v>
      </c>
      <c r="F6492" s="381" t="s">
        <v>16729</v>
      </c>
      <c r="G6492" s="382" t="s">
        <v>4742</v>
      </c>
    </row>
    <row r="6493" spans="1:7" ht="39">
      <c r="A6493" s="371">
        <v>6482</v>
      </c>
      <c r="B6493" s="377">
        <v>4874</v>
      </c>
      <c r="C6493" s="378">
        <f>Matrix!B4876</f>
        <v>0</v>
      </c>
      <c r="D6493" s="430" t="s">
        <v>25821</v>
      </c>
      <c r="E6493" s="432" t="s">
        <v>25823</v>
      </c>
      <c r="F6493" s="381" t="s">
        <v>16730</v>
      </c>
      <c r="G6493" s="382" t="s">
        <v>4743</v>
      </c>
    </row>
    <row r="6494" spans="1:7" ht="39">
      <c r="A6494" s="371">
        <v>6483</v>
      </c>
      <c r="B6494" s="377">
        <v>4875</v>
      </c>
      <c r="C6494" s="378">
        <f>Matrix!B4877</f>
        <v>0</v>
      </c>
      <c r="D6494" s="430" t="s">
        <v>25821</v>
      </c>
      <c r="E6494" s="432" t="s">
        <v>25823</v>
      </c>
      <c r="F6494" s="381" t="s">
        <v>16731</v>
      </c>
      <c r="G6494" s="382" t="s">
        <v>4744</v>
      </c>
    </row>
    <row r="6495" spans="1:7" ht="39">
      <c r="A6495" s="371">
        <v>6484</v>
      </c>
      <c r="B6495" s="377">
        <v>4876</v>
      </c>
      <c r="C6495" s="378">
        <f>Matrix!B4878</f>
        <v>0</v>
      </c>
      <c r="D6495" s="430" t="s">
        <v>25821</v>
      </c>
      <c r="E6495" s="432" t="s">
        <v>25823</v>
      </c>
      <c r="F6495" s="381" t="s">
        <v>16732</v>
      </c>
      <c r="G6495" s="382" t="s">
        <v>4745</v>
      </c>
    </row>
    <row r="6496" spans="1:7" ht="39">
      <c r="A6496" s="371">
        <v>6485</v>
      </c>
      <c r="B6496" s="377">
        <v>4877</v>
      </c>
      <c r="C6496" s="378">
        <f>Matrix!B4879</f>
        <v>0</v>
      </c>
      <c r="D6496" s="430" t="s">
        <v>25821</v>
      </c>
      <c r="E6496" s="432" t="s">
        <v>25823</v>
      </c>
      <c r="F6496" s="381" t="s">
        <v>16733</v>
      </c>
      <c r="G6496" s="382" t="s">
        <v>4746</v>
      </c>
    </row>
    <row r="6497" spans="1:7" ht="39">
      <c r="A6497" s="371">
        <v>6486</v>
      </c>
      <c r="B6497" s="377">
        <v>4878</v>
      </c>
      <c r="C6497" s="378">
        <f>Matrix!B4880</f>
        <v>0</v>
      </c>
      <c r="D6497" s="430" t="s">
        <v>25821</v>
      </c>
      <c r="E6497" s="432" t="s">
        <v>25823</v>
      </c>
      <c r="F6497" s="381" t="s">
        <v>16734</v>
      </c>
      <c r="G6497" s="382" t="s">
        <v>4747</v>
      </c>
    </row>
    <row r="6498" spans="1:7" ht="39">
      <c r="A6498" s="371">
        <v>6487</v>
      </c>
      <c r="B6498" s="377">
        <v>4879</v>
      </c>
      <c r="C6498" s="378">
        <f>Matrix!B4881</f>
        <v>0</v>
      </c>
      <c r="D6498" s="430" t="s">
        <v>25821</v>
      </c>
      <c r="E6498" s="432" t="s">
        <v>25823</v>
      </c>
      <c r="F6498" s="381" t="s">
        <v>16735</v>
      </c>
      <c r="G6498" s="382" t="s">
        <v>4748</v>
      </c>
    </row>
    <row r="6499" spans="1:7" ht="39">
      <c r="A6499" s="371">
        <v>6488</v>
      </c>
      <c r="B6499" s="377">
        <v>4880</v>
      </c>
      <c r="C6499" s="378">
        <f>Matrix!B4882</f>
        <v>0</v>
      </c>
      <c r="D6499" s="430" t="s">
        <v>25821</v>
      </c>
      <c r="E6499" s="432" t="s">
        <v>25823</v>
      </c>
      <c r="F6499" s="381" t="s">
        <v>16736</v>
      </c>
      <c r="G6499" s="382" t="s">
        <v>4749</v>
      </c>
    </row>
    <row r="6500" spans="1:7" ht="39">
      <c r="A6500" s="371">
        <v>6489</v>
      </c>
      <c r="B6500" s="377">
        <v>4881</v>
      </c>
      <c r="C6500" s="378">
        <f>Matrix!B4883</f>
        <v>0</v>
      </c>
      <c r="D6500" s="430" t="s">
        <v>25821</v>
      </c>
      <c r="E6500" s="432" t="s">
        <v>25823</v>
      </c>
      <c r="F6500" s="381" t="s">
        <v>16737</v>
      </c>
      <c r="G6500" s="382" t="s">
        <v>4750</v>
      </c>
    </row>
    <row r="6501" spans="1:7" ht="39">
      <c r="A6501" s="371">
        <v>6490</v>
      </c>
      <c r="B6501" s="377">
        <v>4882</v>
      </c>
      <c r="C6501" s="378">
        <f>Matrix!B4884</f>
        <v>0</v>
      </c>
      <c r="D6501" s="430" t="s">
        <v>25821</v>
      </c>
      <c r="E6501" s="432" t="s">
        <v>25823</v>
      </c>
      <c r="F6501" s="381" t="s">
        <v>16738</v>
      </c>
      <c r="G6501" s="382" t="s">
        <v>4751</v>
      </c>
    </row>
    <row r="6502" spans="1:7" ht="39">
      <c r="A6502" s="371">
        <v>6491</v>
      </c>
      <c r="B6502" s="377">
        <v>4883</v>
      </c>
      <c r="C6502" s="378">
        <f>Matrix!B4885</f>
        <v>0</v>
      </c>
      <c r="D6502" s="430" t="s">
        <v>25821</v>
      </c>
      <c r="E6502" s="432" t="s">
        <v>25823</v>
      </c>
      <c r="F6502" s="381" t="s">
        <v>16739</v>
      </c>
      <c r="G6502" s="382" t="s">
        <v>4752</v>
      </c>
    </row>
    <row r="6503" spans="1:7" ht="39">
      <c r="A6503" s="371">
        <v>6492</v>
      </c>
      <c r="B6503" s="377">
        <v>4884</v>
      </c>
      <c r="C6503" s="378">
        <f>Matrix!B4886</f>
        <v>0</v>
      </c>
      <c r="D6503" s="430" t="s">
        <v>25821</v>
      </c>
      <c r="E6503" s="432" t="s">
        <v>25823</v>
      </c>
      <c r="F6503" s="381" t="s">
        <v>16740</v>
      </c>
      <c r="G6503" s="382" t="s">
        <v>4753</v>
      </c>
    </row>
    <row r="6504" spans="1:7" ht="39">
      <c r="A6504" s="371">
        <v>6493</v>
      </c>
      <c r="B6504" s="377">
        <v>4885</v>
      </c>
      <c r="C6504" s="378">
        <f>Matrix!B4887</f>
        <v>0</v>
      </c>
      <c r="D6504" s="430" t="s">
        <v>25821</v>
      </c>
      <c r="E6504" s="432" t="s">
        <v>25823</v>
      </c>
      <c r="F6504" s="381" t="s">
        <v>16741</v>
      </c>
      <c r="G6504" s="382" t="s">
        <v>4754</v>
      </c>
    </row>
    <row r="6505" spans="1:7" ht="39">
      <c r="A6505" s="371">
        <v>6494</v>
      </c>
      <c r="B6505" s="377">
        <v>4886</v>
      </c>
      <c r="C6505" s="378">
        <f>Matrix!B4888</f>
        <v>0</v>
      </c>
      <c r="D6505" s="430" t="s">
        <v>25821</v>
      </c>
      <c r="E6505" s="432" t="s">
        <v>25823</v>
      </c>
      <c r="F6505" s="381" t="s">
        <v>16742</v>
      </c>
      <c r="G6505" s="382" t="s">
        <v>4755</v>
      </c>
    </row>
    <row r="6506" spans="1:7" ht="39">
      <c r="A6506" s="371">
        <v>6495</v>
      </c>
      <c r="B6506" s="377">
        <v>4887</v>
      </c>
      <c r="C6506" s="378">
        <f>Matrix!B4889</f>
        <v>0</v>
      </c>
      <c r="D6506" s="430" t="s">
        <v>25821</v>
      </c>
      <c r="E6506" s="432" t="s">
        <v>25823</v>
      </c>
      <c r="F6506" s="381" t="s">
        <v>16743</v>
      </c>
      <c r="G6506" s="382" t="s">
        <v>4756</v>
      </c>
    </row>
    <row r="6507" spans="1:7" ht="39">
      <c r="A6507" s="371">
        <v>6496</v>
      </c>
      <c r="B6507" s="377">
        <v>4888</v>
      </c>
      <c r="C6507" s="378">
        <f>Matrix!B4890</f>
        <v>0</v>
      </c>
      <c r="D6507" s="430" t="s">
        <v>25821</v>
      </c>
      <c r="E6507" s="432" t="s">
        <v>25823</v>
      </c>
      <c r="F6507" s="381" t="s">
        <v>16744</v>
      </c>
      <c r="G6507" s="382" t="s">
        <v>4757</v>
      </c>
    </row>
    <row r="6508" spans="1:7" ht="39">
      <c r="A6508" s="371">
        <v>6497</v>
      </c>
      <c r="B6508" s="377">
        <v>4889</v>
      </c>
      <c r="C6508" s="378">
        <f>Matrix!B4891</f>
        <v>0</v>
      </c>
      <c r="D6508" s="430" t="s">
        <v>25821</v>
      </c>
      <c r="E6508" s="432" t="s">
        <v>25823</v>
      </c>
      <c r="F6508" s="381" t="s">
        <v>16745</v>
      </c>
      <c r="G6508" s="382" t="s">
        <v>4758</v>
      </c>
    </row>
    <row r="6509" spans="1:7" ht="39">
      <c r="A6509" s="371">
        <v>6498</v>
      </c>
      <c r="B6509" s="377">
        <v>4890</v>
      </c>
      <c r="C6509" s="378">
        <f>Matrix!B4892</f>
        <v>0</v>
      </c>
      <c r="D6509" s="430" t="s">
        <v>25821</v>
      </c>
      <c r="E6509" s="432" t="s">
        <v>25823</v>
      </c>
      <c r="F6509" s="381" t="s">
        <v>16746</v>
      </c>
      <c r="G6509" s="382" t="s">
        <v>4759</v>
      </c>
    </row>
    <row r="6510" spans="1:7" ht="39">
      <c r="A6510" s="371">
        <v>6499</v>
      </c>
      <c r="B6510" s="377">
        <v>4891</v>
      </c>
      <c r="C6510" s="378">
        <f>Matrix!B4893</f>
        <v>0</v>
      </c>
      <c r="D6510" s="430" t="s">
        <v>25821</v>
      </c>
      <c r="E6510" s="432" t="s">
        <v>25823</v>
      </c>
      <c r="F6510" s="381" t="s">
        <v>16747</v>
      </c>
      <c r="G6510" s="382" t="s">
        <v>4760</v>
      </c>
    </row>
    <row r="6511" spans="1:7" ht="39">
      <c r="A6511" s="371">
        <v>6500</v>
      </c>
      <c r="B6511" s="377">
        <v>4892</v>
      </c>
      <c r="C6511" s="378">
        <f>Matrix!B4894</f>
        <v>0</v>
      </c>
      <c r="D6511" s="430" t="s">
        <v>25821</v>
      </c>
      <c r="E6511" s="432" t="s">
        <v>25823</v>
      </c>
      <c r="F6511" s="381" t="s">
        <v>16748</v>
      </c>
      <c r="G6511" s="382" t="s">
        <v>4761</v>
      </c>
    </row>
    <row r="6512" spans="1:7" ht="39">
      <c r="A6512" s="371">
        <v>6501</v>
      </c>
      <c r="B6512" s="377">
        <v>4893</v>
      </c>
      <c r="C6512" s="378">
        <f>Matrix!B4895</f>
        <v>0</v>
      </c>
      <c r="D6512" s="430" t="s">
        <v>25821</v>
      </c>
      <c r="E6512" s="432" t="s">
        <v>25823</v>
      </c>
      <c r="F6512" s="381" t="s">
        <v>16749</v>
      </c>
      <c r="G6512" s="382" t="s">
        <v>4762</v>
      </c>
    </row>
    <row r="6513" spans="1:7" ht="39">
      <c r="A6513" s="371">
        <v>6502</v>
      </c>
      <c r="B6513" s="377">
        <v>4894</v>
      </c>
      <c r="C6513" s="378">
        <f>Matrix!B4896</f>
        <v>0</v>
      </c>
      <c r="D6513" s="430" t="s">
        <v>25821</v>
      </c>
      <c r="E6513" s="432" t="s">
        <v>25823</v>
      </c>
      <c r="F6513" s="381" t="s">
        <v>16750</v>
      </c>
      <c r="G6513" s="382" t="s">
        <v>4763</v>
      </c>
    </row>
    <row r="6514" spans="1:7" ht="39">
      <c r="A6514" s="371">
        <v>6503</v>
      </c>
      <c r="B6514" s="377">
        <v>4895</v>
      </c>
      <c r="C6514" s="378">
        <f>Matrix!B4897</f>
        <v>0</v>
      </c>
      <c r="D6514" s="430" t="s">
        <v>25821</v>
      </c>
      <c r="E6514" s="432" t="s">
        <v>25823</v>
      </c>
      <c r="F6514" s="381" t="s">
        <v>16751</v>
      </c>
      <c r="G6514" s="382" t="s">
        <v>4764</v>
      </c>
    </row>
    <row r="6515" spans="1:7" ht="39">
      <c r="A6515" s="371">
        <v>6504</v>
      </c>
      <c r="B6515" s="377">
        <v>4896</v>
      </c>
      <c r="C6515" s="378">
        <f>Matrix!B4898</f>
        <v>0</v>
      </c>
      <c r="D6515" s="430" t="s">
        <v>25821</v>
      </c>
      <c r="E6515" s="432" t="s">
        <v>25823</v>
      </c>
      <c r="F6515" s="381" t="s">
        <v>16752</v>
      </c>
      <c r="G6515" s="382" t="s">
        <v>4765</v>
      </c>
    </row>
    <row r="6516" spans="1:7" ht="39">
      <c r="A6516" s="371">
        <v>6505</v>
      </c>
      <c r="B6516" s="377">
        <v>4897</v>
      </c>
      <c r="C6516" s="378">
        <f>Matrix!B4899</f>
        <v>0</v>
      </c>
      <c r="D6516" s="430" t="s">
        <v>25821</v>
      </c>
      <c r="E6516" s="432" t="s">
        <v>25823</v>
      </c>
      <c r="F6516" s="381" t="s">
        <v>16753</v>
      </c>
      <c r="G6516" s="382" t="s">
        <v>4766</v>
      </c>
    </row>
    <row r="6517" spans="1:7" ht="39">
      <c r="A6517" s="371">
        <v>6506</v>
      </c>
      <c r="B6517" s="377">
        <v>4898</v>
      </c>
      <c r="C6517" s="378">
        <f>Matrix!B4900</f>
        <v>0</v>
      </c>
      <c r="D6517" s="430" t="s">
        <v>25821</v>
      </c>
      <c r="E6517" s="432" t="s">
        <v>25823</v>
      </c>
      <c r="F6517" s="381" t="s">
        <v>16754</v>
      </c>
      <c r="G6517" s="382" t="s">
        <v>4767</v>
      </c>
    </row>
    <row r="6518" spans="1:7" ht="39">
      <c r="A6518" s="371">
        <v>6507</v>
      </c>
      <c r="B6518" s="377">
        <v>4899</v>
      </c>
      <c r="C6518" s="378">
        <f>Matrix!B4901</f>
        <v>0</v>
      </c>
      <c r="D6518" s="430" t="s">
        <v>25821</v>
      </c>
      <c r="E6518" s="432" t="s">
        <v>25823</v>
      </c>
      <c r="F6518" s="381" t="s">
        <v>16755</v>
      </c>
      <c r="G6518" s="382" t="s">
        <v>4768</v>
      </c>
    </row>
    <row r="6519" spans="1:7" ht="39">
      <c r="A6519" s="371">
        <v>6508</v>
      </c>
      <c r="B6519" s="377">
        <v>4900</v>
      </c>
      <c r="C6519" s="378">
        <f>Matrix!B4902</f>
        <v>0</v>
      </c>
      <c r="D6519" s="430" t="s">
        <v>25821</v>
      </c>
      <c r="E6519" s="432" t="s">
        <v>25823</v>
      </c>
      <c r="F6519" s="381" t="s">
        <v>16756</v>
      </c>
      <c r="G6519" s="382" t="s">
        <v>4769</v>
      </c>
    </row>
    <row r="6520" spans="1:7" ht="39">
      <c r="A6520" s="371">
        <v>6509</v>
      </c>
      <c r="B6520" s="377">
        <v>4901</v>
      </c>
      <c r="C6520" s="378">
        <f>Matrix!B4903</f>
        <v>0</v>
      </c>
      <c r="D6520" s="430" t="s">
        <v>25821</v>
      </c>
      <c r="E6520" s="432" t="s">
        <v>25823</v>
      </c>
      <c r="F6520" s="381" t="s">
        <v>16757</v>
      </c>
      <c r="G6520" s="382" t="s">
        <v>4770</v>
      </c>
    </row>
    <row r="6521" spans="1:7" ht="39">
      <c r="A6521" s="371">
        <v>6510</v>
      </c>
      <c r="B6521" s="377">
        <v>4902</v>
      </c>
      <c r="C6521" s="378">
        <f>Matrix!B4904</f>
        <v>0</v>
      </c>
      <c r="D6521" s="430" t="s">
        <v>25821</v>
      </c>
      <c r="E6521" s="432" t="s">
        <v>25823</v>
      </c>
      <c r="F6521" s="381" t="s">
        <v>16758</v>
      </c>
      <c r="G6521" s="382" t="s">
        <v>4771</v>
      </c>
    </row>
    <row r="6522" spans="1:7" ht="39">
      <c r="A6522" s="371">
        <v>6511</v>
      </c>
      <c r="B6522" s="377">
        <v>4903</v>
      </c>
      <c r="C6522" s="378">
        <f>Matrix!B4905</f>
        <v>0</v>
      </c>
      <c r="D6522" s="430" t="s">
        <v>25821</v>
      </c>
      <c r="E6522" s="432" t="s">
        <v>25823</v>
      </c>
      <c r="F6522" s="381" t="s">
        <v>16759</v>
      </c>
      <c r="G6522" s="382" t="s">
        <v>4772</v>
      </c>
    </row>
    <row r="6523" spans="1:7" ht="39">
      <c r="A6523" s="371">
        <v>6512</v>
      </c>
      <c r="B6523" s="377">
        <v>4904</v>
      </c>
      <c r="C6523" s="378">
        <f>Matrix!B4906</f>
        <v>0</v>
      </c>
      <c r="D6523" s="430" t="s">
        <v>25821</v>
      </c>
      <c r="E6523" s="432" t="s">
        <v>25823</v>
      </c>
      <c r="F6523" s="381" t="s">
        <v>16760</v>
      </c>
      <c r="G6523" s="382" t="s">
        <v>4773</v>
      </c>
    </row>
    <row r="6524" spans="1:7" ht="39">
      <c r="A6524" s="371">
        <v>6513</v>
      </c>
      <c r="B6524" s="377">
        <v>4905</v>
      </c>
      <c r="C6524" s="378">
        <f>Matrix!B4907</f>
        <v>0</v>
      </c>
      <c r="D6524" s="430" t="s">
        <v>25821</v>
      </c>
      <c r="E6524" s="432" t="s">
        <v>25823</v>
      </c>
      <c r="F6524" s="381" t="s">
        <v>16761</v>
      </c>
      <c r="G6524" s="382" t="s">
        <v>4774</v>
      </c>
    </row>
    <row r="6525" spans="1:7" ht="39">
      <c r="A6525" s="371">
        <v>6514</v>
      </c>
      <c r="B6525" s="377">
        <v>4906</v>
      </c>
      <c r="C6525" s="378">
        <f>Matrix!B4908</f>
        <v>0</v>
      </c>
      <c r="D6525" s="430" t="s">
        <v>25821</v>
      </c>
      <c r="E6525" s="432" t="s">
        <v>25823</v>
      </c>
      <c r="F6525" s="381" t="s">
        <v>16762</v>
      </c>
      <c r="G6525" s="382" t="s">
        <v>4775</v>
      </c>
    </row>
    <row r="6526" spans="1:7" ht="39">
      <c r="A6526" s="371">
        <v>6515</v>
      </c>
      <c r="B6526" s="377">
        <v>4907</v>
      </c>
      <c r="C6526" s="378">
        <f>Matrix!B4909</f>
        <v>0</v>
      </c>
      <c r="D6526" s="430" t="s">
        <v>25821</v>
      </c>
      <c r="E6526" s="432" t="s">
        <v>25823</v>
      </c>
      <c r="F6526" s="381" t="s">
        <v>16763</v>
      </c>
      <c r="G6526" s="382" t="s">
        <v>4776</v>
      </c>
    </row>
    <row r="6527" spans="1:7" ht="39">
      <c r="A6527" s="371">
        <v>6516</v>
      </c>
      <c r="B6527" s="377">
        <v>4908</v>
      </c>
      <c r="C6527" s="378">
        <f>Matrix!B4910</f>
        <v>0</v>
      </c>
      <c r="D6527" s="430" t="s">
        <v>25821</v>
      </c>
      <c r="E6527" s="432" t="s">
        <v>25823</v>
      </c>
      <c r="F6527" s="381" t="s">
        <v>16764</v>
      </c>
      <c r="G6527" s="382" t="s">
        <v>4777</v>
      </c>
    </row>
    <row r="6528" spans="1:7" ht="39">
      <c r="A6528" s="371">
        <v>6517</v>
      </c>
      <c r="B6528" s="377">
        <v>4909</v>
      </c>
      <c r="C6528" s="378">
        <f>Matrix!B4911</f>
        <v>0</v>
      </c>
      <c r="D6528" s="430" t="s">
        <v>25821</v>
      </c>
      <c r="E6528" s="432" t="s">
        <v>25823</v>
      </c>
      <c r="F6528" s="381" t="s">
        <v>16765</v>
      </c>
      <c r="G6528" s="382" t="s">
        <v>4778</v>
      </c>
    </row>
    <row r="6529" spans="1:7" ht="39">
      <c r="A6529" s="371">
        <v>6518</v>
      </c>
      <c r="B6529" s="377">
        <v>4910</v>
      </c>
      <c r="C6529" s="378">
        <f>Matrix!B4912</f>
        <v>0</v>
      </c>
      <c r="D6529" s="430" t="s">
        <v>25821</v>
      </c>
      <c r="E6529" s="432" t="s">
        <v>25823</v>
      </c>
      <c r="F6529" s="381" t="s">
        <v>16766</v>
      </c>
      <c r="G6529" s="382" t="s">
        <v>4779</v>
      </c>
    </row>
    <row r="6530" spans="1:7" ht="39">
      <c r="A6530" s="371">
        <v>6519</v>
      </c>
      <c r="B6530" s="377">
        <v>4911</v>
      </c>
      <c r="C6530" s="378">
        <f>Matrix!B4913</f>
        <v>0</v>
      </c>
      <c r="D6530" s="430" t="s">
        <v>25821</v>
      </c>
      <c r="E6530" s="432" t="s">
        <v>25823</v>
      </c>
      <c r="F6530" s="381" t="s">
        <v>16767</v>
      </c>
      <c r="G6530" s="382" t="s">
        <v>4780</v>
      </c>
    </row>
    <row r="6531" spans="1:7" ht="39">
      <c r="A6531" s="371">
        <v>6520</v>
      </c>
      <c r="B6531" s="377">
        <v>4912</v>
      </c>
      <c r="C6531" s="378">
        <f>Matrix!B4914</f>
        <v>0</v>
      </c>
      <c r="D6531" s="430" t="s">
        <v>25821</v>
      </c>
      <c r="E6531" s="432" t="s">
        <v>25823</v>
      </c>
      <c r="F6531" s="381" t="s">
        <v>16768</v>
      </c>
      <c r="G6531" s="382" t="s">
        <v>4781</v>
      </c>
    </row>
    <row r="6532" spans="1:7" ht="39">
      <c r="A6532" s="371">
        <v>6521</v>
      </c>
      <c r="B6532" s="377">
        <v>4913</v>
      </c>
      <c r="C6532" s="378">
        <f>Matrix!B4915</f>
        <v>0</v>
      </c>
      <c r="D6532" s="430" t="s">
        <v>25821</v>
      </c>
      <c r="E6532" s="432" t="s">
        <v>25823</v>
      </c>
      <c r="F6532" s="381" t="s">
        <v>16769</v>
      </c>
      <c r="G6532" s="382" t="s">
        <v>4782</v>
      </c>
    </row>
    <row r="6533" spans="1:7" ht="39">
      <c r="A6533" s="371">
        <v>6522</v>
      </c>
      <c r="B6533" s="377">
        <v>4914</v>
      </c>
      <c r="C6533" s="378">
        <f>Matrix!B4916</f>
        <v>0</v>
      </c>
      <c r="D6533" s="430" t="s">
        <v>25821</v>
      </c>
      <c r="E6533" s="432" t="s">
        <v>25823</v>
      </c>
      <c r="F6533" s="381" t="s">
        <v>16770</v>
      </c>
      <c r="G6533" s="382" t="s">
        <v>4783</v>
      </c>
    </row>
    <row r="6534" spans="1:7" ht="39">
      <c r="A6534" s="371">
        <v>6523</v>
      </c>
      <c r="B6534" s="377">
        <v>4915</v>
      </c>
      <c r="C6534" s="378">
        <f>Matrix!B4917</f>
        <v>0</v>
      </c>
      <c r="D6534" s="430" t="s">
        <v>25821</v>
      </c>
      <c r="E6534" s="432" t="s">
        <v>25823</v>
      </c>
      <c r="F6534" s="381" t="s">
        <v>16771</v>
      </c>
      <c r="G6534" s="382" t="s">
        <v>4784</v>
      </c>
    </row>
    <row r="6535" spans="1:7" ht="42.75">
      <c r="A6535" s="371">
        <v>6524</v>
      </c>
      <c r="B6535" s="377">
        <v>4916</v>
      </c>
      <c r="C6535" s="378">
        <f>Matrix!B4918</f>
        <v>0</v>
      </c>
      <c r="D6535" s="430" t="s">
        <v>25821</v>
      </c>
      <c r="E6535" s="432" t="s">
        <v>25823</v>
      </c>
      <c r="F6535" s="381" t="s">
        <v>16772</v>
      </c>
      <c r="G6535" s="382" t="s">
        <v>4785</v>
      </c>
    </row>
    <row r="6536" spans="1:7" ht="39">
      <c r="A6536" s="371">
        <v>6525</v>
      </c>
      <c r="B6536" s="377">
        <v>4917</v>
      </c>
      <c r="C6536" s="378">
        <f>Matrix!B4919</f>
        <v>0</v>
      </c>
      <c r="D6536" s="430" t="s">
        <v>25821</v>
      </c>
      <c r="E6536" s="432" t="s">
        <v>25823</v>
      </c>
      <c r="F6536" s="381" t="s">
        <v>16773</v>
      </c>
      <c r="G6536" s="382" t="s">
        <v>4786</v>
      </c>
    </row>
    <row r="6537" spans="1:7" ht="42.75">
      <c r="A6537" s="371">
        <v>6526</v>
      </c>
      <c r="B6537" s="377">
        <v>4918</v>
      </c>
      <c r="C6537" s="378">
        <f>Matrix!B4920</f>
        <v>0</v>
      </c>
      <c r="D6537" s="430" t="s">
        <v>25821</v>
      </c>
      <c r="E6537" s="432" t="s">
        <v>25823</v>
      </c>
      <c r="F6537" s="381" t="s">
        <v>16774</v>
      </c>
      <c r="G6537" s="382" t="s">
        <v>4787</v>
      </c>
    </row>
    <row r="6538" spans="1:7" ht="39">
      <c r="A6538" s="371">
        <v>6527</v>
      </c>
      <c r="B6538" s="377">
        <v>4919</v>
      </c>
      <c r="C6538" s="378">
        <f>Matrix!B4921</f>
        <v>0</v>
      </c>
      <c r="D6538" s="430" t="s">
        <v>25821</v>
      </c>
      <c r="E6538" s="432" t="s">
        <v>25823</v>
      </c>
      <c r="F6538" s="381" t="s">
        <v>16775</v>
      </c>
      <c r="G6538" s="382" t="s">
        <v>4788</v>
      </c>
    </row>
    <row r="6539" spans="1:7" ht="39">
      <c r="A6539" s="371">
        <v>6528</v>
      </c>
      <c r="B6539" s="377">
        <v>4920</v>
      </c>
      <c r="C6539" s="378">
        <f>Matrix!B4922</f>
        <v>0</v>
      </c>
      <c r="D6539" s="430" t="s">
        <v>25821</v>
      </c>
      <c r="E6539" s="432" t="s">
        <v>25823</v>
      </c>
      <c r="F6539" s="381" t="s">
        <v>16776</v>
      </c>
      <c r="G6539" s="382" t="s">
        <v>4789</v>
      </c>
    </row>
    <row r="6540" spans="1:7" ht="39">
      <c r="A6540" s="371">
        <v>6529</v>
      </c>
      <c r="B6540" s="377">
        <v>4921</v>
      </c>
      <c r="C6540" s="378">
        <f>Matrix!B4923</f>
        <v>0</v>
      </c>
      <c r="D6540" s="430" t="s">
        <v>25821</v>
      </c>
      <c r="E6540" s="432" t="s">
        <v>25823</v>
      </c>
      <c r="F6540" s="381" t="s">
        <v>16777</v>
      </c>
      <c r="G6540" s="382" t="s">
        <v>4790</v>
      </c>
    </row>
    <row r="6541" spans="1:7" ht="39">
      <c r="A6541" s="371">
        <v>6530</v>
      </c>
      <c r="B6541" s="377">
        <v>4922</v>
      </c>
      <c r="C6541" s="378">
        <f>Matrix!B4924</f>
        <v>0</v>
      </c>
      <c r="D6541" s="430" t="s">
        <v>25821</v>
      </c>
      <c r="E6541" s="432" t="s">
        <v>25823</v>
      </c>
      <c r="F6541" s="381" t="s">
        <v>16778</v>
      </c>
      <c r="G6541" s="382" t="s">
        <v>4791</v>
      </c>
    </row>
    <row r="6542" spans="1:7" ht="39">
      <c r="A6542" s="371">
        <v>6531</v>
      </c>
      <c r="B6542" s="377">
        <v>4923</v>
      </c>
      <c r="C6542" s="378">
        <f>Matrix!B4925</f>
        <v>0</v>
      </c>
      <c r="D6542" s="430" t="s">
        <v>25821</v>
      </c>
      <c r="E6542" s="432" t="s">
        <v>25823</v>
      </c>
      <c r="F6542" s="381" t="s">
        <v>16779</v>
      </c>
      <c r="G6542" s="382" t="s">
        <v>4792</v>
      </c>
    </row>
    <row r="6543" spans="1:7" ht="39">
      <c r="A6543" s="371">
        <v>6532</v>
      </c>
      <c r="B6543" s="377">
        <v>4924</v>
      </c>
      <c r="C6543" s="378">
        <f>Matrix!B4926</f>
        <v>0</v>
      </c>
      <c r="D6543" s="430" t="s">
        <v>25821</v>
      </c>
      <c r="E6543" s="432" t="s">
        <v>25823</v>
      </c>
      <c r="F6543" s="381" t="s">
        <v>16780</v>
      </c>
      <c r="G6543" s="382" t="s">
        <v>4793</v>
      </c>
    </row>
    <row r="6544" spans="1:7" ht="39">
      <c r="A6544" s="371">
        <v>6533</v>
      </c>
      <c r="B6544" s="377">
        <v>4925</v>
      </c>
      <c r="C6544" s="378">
        <f>Matrix!B4927</f>
        <v>0</v>
      </c>
      <c r="D6544" s="430" t="s">
        <v>25821</v>
      </c>
      <c r="E6544" s="432" t="s">
        <v>25823</v>
      </c>
      <c r="F6544" s="381" t="s">
        <v>16781</v>
      </c>
      <c r="G6544" s="382" t="s">
        <v>4794</v>
      </c>
    </row>
    <row r="6545" spans="1:7" ht="39">
      <c r="A6545" s="371">
        <v>6534</v>
      </c>
      <c r="B6545" s="377">
        <v>4926</v>
      </c>
      <c r="C6545" s="378">
        <f>Matrix!B4928</f>
        <v>0</v>
      </c>
      <c r="D6545" s="430" t="s">
        <v>25821</v>
      </c>
      <c r="E6545" s="432" t="s">
        <v>25823</v>
      </c>
      <c r="F6545" s="381" t="s">
        <v>16782</v>
      </c>
      <c r="G6545" s="382" t="s">
        <v>4795</v>
      </c>
    </row>
    <row r="6546" spans="1:7" ht="39">
      <c r="A6546" s="371">
        <v>6535</v>
      </c>
      <c r="B6546" s="377">
        <v>4927</v>
      </c>
      <c r="C6546" s="378">
        <f>Matrix!B4929</f>
        <v>0</v>
      </c>
      <c r="D6546" s="430" t="s">
        <v>25821</v>
      </c>
      <c r="E6546" s="432" t="s">
        <v>25823</v>
      </c>
      <c r="F6546" s="381" t="s">
        <v>16783</v>
      </c>
      <c r="G6546" s="382" t="s">
        <v>4796</v>
      </c>
    </row>
    <row r="6547" spans="1:7" ht="39">
      <c r="A6547" s="371">
        <v>6536</v>
      </c>
      <c r="B6547" s="377">
        <v>4928</v>
      </c>
      <c r="C6547" s="378">
        <f>Matrix!B4930</f>
        <v>0</v>
      </c>
      <c r="D6547" s="430" t="s">
        <v>25821</v>
      </c>
      <c r="E6547" s="432" t="s">
        <v>25823</v>
      </c>
      <c r="F6547" s="381" t="s">
        <v>16784</v>
      </c>
      <c r="G6547" s="382" t="s">
        <v>4797</v>
      </c>
    </row>
    <row r="6548" spans="1:7" ht="39">
      <c r="A6548" s="371">
        <v>6537</v>
      </c>
      <c r="B6548" s="377">
        <v>4929</v>
      </c>
      <c r="C6548" s="378">
        <f>Matrix!B4931</f>
        <v>0</v>
      </c>
      <c r="D6548" s="430" t="s">
        <v>25821</v>
      </c>
      <c r="E6548" s="432" t="s">
        <v>25823</v>
      </c>
      <c r="F6548" s="381" t="s">
        <v>16785</v>
      </c>
      <c r="G6548" s="382" t="s">
        <v>4798</v>
      </c>
    </row>
    <row r="6549" spans="1:7" ht="39">
      <c r="A6549" s="371">
        <v>6538</v>
      </c>
      <c r="B6549" s="377">
        <v>4930</v>
      </c>
      <c r="C6549" s="378">
        <f>Matrix!B4932</f>
        <v>0</v>
      </c>
      <c r="D6549" s="430" t="s">
        <v>25821</v>
      </c>
      <c r="E6549" s="432" t="s">
        <v>25823</v>
      </c>
      <c r="F6549" s="381" t="s">
        <v>16786</v>
      </c>
      <c r="G6549" s="382" t="s">
        <v>4799</v>
      </c>
    </row>
    <row r="6550" spans="1:7" ht="39">
      <c r="A6550" s="371">
        <v>6539</v>
      </c>
      <c r="B6550" s="377">
        <v>4931</v>
      </c>
      <c r="C6550" s="378">
        <f>Matrix!B4933</f>
        <v>0</v>
      </c>
      <c r="D6550" s="430" t="s">
        <v>25821</v>
      </c>
      <c r="E6550" s="432" t="s">
        <v>25823</v>
      </c>
      <c r="F6550" s="381" t="s">
        <v>16787</v>
      </c>
      <c r="G6550" s="382" t="s">
        <v>4800</v>
      </c>
    </row>
    <row r="6551" spans="1:7" ht="39">
      <c r="A6551" s="371">
        <v>6540</v>
      </c>
      <c r="B6551" s="377">
        <v>4932</v>
      </c>
      <c r="C6551" s="378">
        <f>Matrix!B4934</f>
        <v>0</v>
      </c>
      <c r="D6551" s="430" t="s">
        <v>25821</v>
      </c>
      <c r="E6551" s="432" t="s">
        <v>25823</v>
      </c>
      <c r="F6551" s="381" t="s">
        <v>16788</v>
      </c>
      <c r="G6551" s="382" t="s">
        <v>4801</v>
      </c>
    </row>
    <row r="6552" spans="1:7" ht="39">
      <c r="A6552" s="371">
        <v>6541</v>
      </c>
      <c r="B6552" s="377">
        <v>4933</v>
      </c>
      <c r="C6552" s="378">
        <f>Matrix!B4935</f>
        <v>0</v>
      </c>
      <c r="D6552" s="430" t="s">
        <v>25821</v>
      </c>
      <c r="E6552" s="432" t="s">
        <v>25823</v>
      </c>
      <c r="F6552" s="381" t="s">
        <v>16789</v>
      </c>
      <c r="G6552" s="382" t="s">
        <v>4802</v>
      </c>
    </row>
    <row r="6553" spans="1:7" ht="39">
      <c r="A6553" s="371">
        <v>6542</v>
      </c>
      <c r="B6553" s="377">
        <v>4934</v>
      </c>
      <c r="C6553" s="378">
        <f>Matrix!B4936</f>
        <v>0</v>
      </c>
      <c r="D6553" s="430" t="s">
        <v>25821</v>
      </c>
      <c r="E6553" s="432" t="s">
        <v>25823</v>
      </c>
      <c r="F6553" s="381" t="s">
        <v>16790</v>
      </c>
      <c r="G6553" s="382" t="s">
        <v>4803</v>
      </c>
    </row>
    <row r="6554" spans="1:7" ht="39">
      <c r="A6554" s="371">
        <v>6543</v>
      </c>
      <c r="B6554" s="377">
        <v>4935</v>
      </c>
      <c r="C6554" s="378">
        <f>Matrix!B4937</f>
        <v>0</v>
      </c>
      <c r="D6554" s="430" t="s">
        <v>25821</v>
      </c>
      <c r="E6554" s="432" t="s">
        <v>25823</v>
      </c>
      <c r="F6554" s="381" t="s">
        <v>16791</v>
      </c>
      <c r="G6554" s="382" t="s">
        <v>4804</v>
      </c>
    </row>
    <row r="6555" spans="1:7" ht="39">
      <c r="A6555" s="371">
        <v>6544</v>
      </c>
      <c r="B6555" s="377">
        <v>4936</v>
      </c>
      <c r="C6555" s="378">
        <f>Matrix!B4938</f>
        <v>0</v>
      </c>
      <c r="D6555" s="430" t="s">
        <v>25821</v>
      </c>
      <c r="E6555" s="432" t="s">
        <v>25823</v>
      </c>
      <c r="F6555" s="381" t="s">
        <v>16792</v>
      </c>
      <c r="G6555" s="382" t="s">
        <v>4805</v>
      </c>
    </row>
    <row r="6556" spans="1:7" ht="39">
      <c r="A6556" s="371">
        <v>6545</v>
      </c>
      <c r="B6556" s="377">
        <v>4937</v>
      </c>
      <c r="C6556" s="378">
        <f>Matrix!B4939</f>
        <v>0</v>
      </c>
      <c r="D6556" s="430" t="s">
        <v>25821</v>
      </c>
      <c r="E6556" s="432" t="s">
        <v>25823</v>
      </c>
      <c r="F6556" s="381" t="s">
        <v>16793</v>
      </c>
      <c r="G6556" s="382" t="s">
        <v>4806</v>
      </c>
    </row>
    <row r="6557" spans="1:7" ht="39">
      <c r="A6557" s="371">
        <v>6546</v>
      </c>
      <c r="B6557" s="377">
        <v>4938</v>
      </c>
      <c r="C6557" s="378">
        <f>Matrix!B4940</f>
        <v>0</v>
      </c>
      <c r="D6557" s="430" t="s">
        <v>25821</v>
      </c>
      <c r="E6557" s="432" t="s">
        <v>25823</v>
      </c>
      <c r="F6557" s="381" t="s">
        <v>16794</v>
      </c>
      <c r="G6557" s="382" t="s">
        <v>4807</v>
      </c>
    </row>
    <row r="6558" spans="1:7" ht="39">
      <c r="A6558" s="371">
        <v>6547</v>
      </c>
      <c r="B6558" s="377">
        <v>4939</v>
      </c>
      <c r="C6558" s="378">
        <f>Matrix!B4941</f>
        <v>0</v>
      </c>
      <c r="D6558" s="430" t="s">
        <v>25821</v>
      </c>
      <c r="E6558" s="432" t="s">
        <v>25823</v>
      </c>
      <c r="F6558" s="381" t="s">
        <v>16795</v>
      </c>
      <c r="G6558" s="382" t="s">
        <v>4808</v>
      </c>
    </row>
    <row r="6559" spans="1:7" ht="39">
      <c r="A6559" s="371">
        <v>6548</v>
      </c>
      <c r="B6559" s="377">
        <v>4940</v>
      </c>
      <c r="C6559" s="378">
        <f>Matrix!B4942</f>
        <v>0</v>
      </c>
      <c r="D6559" s="430" t="s">
        <v>25821</v>
      </c>
      <c r="E6559" s="432" t="s">
        <v>25823</v>
      </c>
      <c r="F6559" s="381" t="s">
        <v>16796</v>
      </c>
      <c r="G6559" s="382" t="s">
        <v>4809</v>
      </c>
    </row>
    <row r="6560" spans="1:7" ht="39">
      <c r="A6560" s="371">
        <v>6549</v>
      </c>
      <c r="B6560" s="377">
        <v>4941</v>
      </c>
      <c r="C6560" s="378">
        <f>Matrix!B4943</f>
        <v>0</v>
      </c>
      <c r="D6560" s="430" t="s">
        <v>25821</v>
      </c>
      <c r="E6560" s="432" t="s">
        <v>25823</v>
      </c>
      <c r="F6560" s="381" t="s">
        <v>16797</v>
      </c>
      <c r="G6560" s="382" t="s">
        <v>4810</v>
      </c>
    </row>
    <row r="6561" spans="1:7" ht="39">
      <c r="A6561" s="371">
        <v>6550</v>
      </c>
      <c r="B6561" s="377">
        <v>4942</v>
      </c>
      <c r="C6561" s="378">
        <f>Matrix!B4944</f>
        <v>0</v>
      </c>
      <c r="D6561" s="430" t="s">
        <v>25821</v>
      </c>
      <c r="E6561" s="432" t="s">
        <v>25823</v>
      </c>
      <c r="F6561" s="381" t="s">
        <v>16798</v>
      </c>
      <c r="G6561" s="382" t="s">
        <v>4811</v>
      </c>
    </row>
    <row r="6562" spans="1:7" ht="39">
      <c r="A6562" s="371">
        <v>6551</v>
      </c>
      <c r="B6562" s="377">
        <v>4943</v>
      </c>
      <c r="C6562" s="378">
        <f>Matrix!B4945</f>
        <v>0</v>
      </c>
      <c r="D6562" s="430" t="s">
        <v>25821</v>
      </c>
      <c r="E6562" s="432" t="s">
        <v>25823</v>
      </c>
      <c r="F6562" s="381" t="s">
        <v>16799</v>
      </c>
      <c r="G6562" s="382" t="s">
        <v>4812</v>
      </c>
    </row>
    <row r="6563" spans="1:7" ht="39">
      <c r="A6563" s="371">
        <v>6552</v>
      </c>
      <c r="B6563" s="377">
        <v>4944</v>
      </c>
      <c r="C6563" s="378">
        <f>Matrix!B4946</f>
        <v>0</v>
      </c>
      <c r="D6563" s="430" t="s">
        <v>25821</v>
      </c>
      <c r="E6563" s="432" t="s">
        <v>25823</v>
      </c>
      <c r="F6563" s="381" t="s">
        <v>16800</v>
      </c>
      <c r="G6563" s="382" t="s">
        <v>4813</v>
      </c>
    </row>
    <row r="6564" spans="1:7" ht="39">
      <c r="A6564" s="371">
        <v>6553</v>
      </c>
      <c r="B6564" s="377">
        <v>4945</v>
      </c>
      <c r="C6564" s="378">
        <f>Matrix!B4947</f>
        <v>0</v>
      </c>
      <c r="D6564" s="430" t="s">
        <v>25821</v>
      </c>
      <c r="E6564" s="432" t="s">
        <v>25823</v>
      </c>
      <c r="F6564" s="381" t="s">
        <v>16801</v>
      </c>
      <c r="G6564" s="382" t="s">
        <v>4814</v>
      </c>
    </row>
    <row r="6565" spans="1:7" ht="39">
      <c r="A6565" s="371">
        <v>6554</v>
      </c>
      <c r="B6565" s="377">
        <v>4946</v>
      </c>
      <c r="C6565" s="378">
        <f>Matrix!B4948</f>
        <v>0</v>
      </c>
      <c r="D6565" s="430" t="s">
        <v>25821</v>
      </c>
      <c r="E6565" s="432" t="s">
        <v>25823</v>
      </c>
      <c r="F6565" s="381" t="s">
        <v>16802</v>
      </c>
      <c r="G6565" s="382" t="s">
        <v>4815</v>
      </c>
    </row>
    <row r="6566" spans="1:7" ht="39">
      <c r="A6566" s="371">
        <v>6555</v>
      </c>
      <c r="B6566" s="377">
        <v>4947</v>
      </c>
      <c r="C6566" s="378">
        <f>Matrix!B4949</f>
        <v>0</v>
      </c>
      <c r="D6566" s="430" t="s">
        <v>25821</v>
      </c>
      <c r="E6566" s="432" t="s">
        <v>25823</v>
      </c>
      <c r="F6566" s="381" t="s">
        <v>16803</v>
      </c>
      <c r="G6566" s="382" t="s">
        <v>4816</v>
      </c>
    </row>
    <row r="6567" spans="1:7" ht="39">
      <c r="A6567" s="371">
        <v>6556</v>
      </c>
      <c r="B6567" s="377">
        <v>4948</v>
      </c>
      <c r="C6567" s="378">
        <f>Matrix!B4950</f>
        <v>0</v>
      </c>
      <c r="D6567" s="430" t="s">
        <v>25821</v>
      </c>
      <c r="E6567" s="432" t="s">
        <v>25823</v>
      </c>
      <c r="F6567" s="381" t="s">
        <v>16804</v>
      </c>
      <c r="G6567" s="382" t="s">
        <v>4817</v>
      </c>
    </row>
    <row r="6568" spans="1:7" ht="39">
      <c r="A6568" s="371">
        <v>6557</v>
      </c>
      <c r="B6568" s="377">
        <v>4949</v>
      </c>
      <c r="C6568" s="378">
        <f>Matrix!B4951</f>
        <v>0</v>
      </c>
      <c r="D6568" s="430" t="s">
        <v>25821</v>
      </c>
      <c r="E6568" s="432" t="s">
        <v>25823</v>
      </c>
      <c r="F6568" s="381" t="s">
        <v>16805</v>
      </c>
      <c r="G6568" s="382" t="s">
        <v>4818</v>
      </c>
    </row>
    <row r="6569" spans="1:7" ht="39">
      <c r="A6569" s="371">
        <v>6558</v>
      </c>
      <c r="B6569" s="377">
        <v>4950</v>
      </c>
      <c r="C6569" s="378">
        <f>Matrix!B4952</f>
        <v>0</v>
      </c>
      <c r="D6569" s="430" t="s">
        <v>25821</v>
      </c>
      <c r="E6569" s="432" t="s">
        <v>25823</v>
      </c>
      <c r="F6569" s="381" t="s">
        <v>16806</v>
      </c>
      <c r="G6569" s="382" t="s">
        <v>4819</v>
      </c>
    </row>
    <row r="6570" spans="1:7" ht="39">
      <c r="A6570" s="371">
        <v>6559</v>
      </c>
      <c r="B6570" s="377">
        <v>4951</v>
      </c>
      <c r="C6570" s="378">
        <f>Matrix!B4953</f>
        <v>0</v>
      </c>
      <c r="D6570" s="430" t="s">
        <v>25821</v>
      </c>
      <c r="E6570" s="432" t="s">
        <v>25823</v>
      </c>
      <c r="F6570" s="381" t="s">
        <v>16807</v>
      </c>
      <c r="G6570" s="382" t="s">
        <v>4820</v>
      </c>
    </row>
    <row r="6571" spans="1:7" ht="39">
      <c r="A6571" s="371">
        <v>6560</v>
      </c>
      <c r="B6571" s="377">
        <v>4952</v>
      </c>
      <c r="C6571" s="378">
        <f>Matrix!B4954</f>
        <v>0</v>
      </c>
      <c r="D6571" s="430" t="s">
        <v>25821</v>
      </c>
      <c r="E6571" s="432" t="s">
        <v>25823</v>
      </c>
      <c r="F6571" s="381" t="s">
        <v>16808</v>
      </c>
      <c r="G6571" s="382" t="s">
        <v>4821</v>
      </c>
    </row>
    <row r="6572" spans="1:7" ht="39">
      <c r="A6572" s="371">
        <v>6561</v>
      </c>
      <c r="B6572" s="377">
        <v>4953</v>
      </c>
      <c r="C6572" s="378">
        <f>Matrix!B4955</f>
        <v>0</v>
      </c>
      <c r="D6572" s="430" t="s">
        <v>25821</v>
      </c>
      <c r="E6572" s="432" t="s">
        <v>25823</v>
      </c>
      <c r="F6572" s="381" t="s">
        <v>16809</v>
      </c>
      <c r="G6572" s="382" t="s">
        <v>4822</v>
      </c>
    </row>
    <row r="6573" spans="1:7" ht="39">
      <c r="A6573" s="371">
        <v>6562</v>
      </c>
      <c r="B6573" s="377">
        <v>4954</v>
      </c>
      <c r="C6573" s="378">
        <f>Matrix!B4956</f>
        <v>0</v>
      </c>
      <c r="D6573" s="430" t="s">
        <v>25821</v>
      </c>
      <c r="E6573" s="432" t="s">
        <v>25823</v>
      </c>
      <c r="F6573" s="381" t="s">
        <v>16810</v>
      </c>
      <c r="G6573" s="382" t="s">
        <v>4823</v>
      </c>
    </row>
    <row r="6574" spans="1:7" ht="39">
      <c r="A6574" s="371">
        <v>6563</v>
      </c>
      <c r="B6574" s="377">
        <v>4955</v>
      </c>
      <c r="C6574" s="378">
        <f>Matrix!B4957</f>
        <v>0</v>
      </c>
      <c r="D6574" s="430" t="s">
        <v>25821</v>
      </c>
      <c r="E6574" s="432" t="s">
        <v>25823</v>
      </c>
      <c r="F6574" s="381" t="s">
        <v>16811</v>
      </c>
      <c r="G6574" s="382" t="s">
        <v>4824</v>
      </c>
    </row>
    <row r="6575" spans="1:7" ht="39">
      <c r="A6575" s="371">
        <v>6564</v>
      </c>
      <c r="B6575" s="377">
        <v>4956</v>
      </c>
      <c r="C6575" s="378">
        <f>Matrix!B4958</f>
        <v>0</v>
      </c>
      <c r="D6575" s="430" t="s">
        <v>25821</v>
      </c>
      <c r="E6575" s="432" t="s">
        <v>25823</v>
      </c>
      <c r="F6575" s="381" t="s">
        <v>16812</v>
      </c>
      <c r="G6575" s="382" t="s">
        <v>4825</v>
      </c>
    </row>
    <row r="6576" spans="1:7" ht="39">
      <c r="A6576" s="371">
        <v>6565</v>
      </c>
      <c r="B6576" s="377">
        <v>4957</v>
      </c>
      <c r="C6576" s="378">
        <f>Matrix!B4959</f>
        <v>0</v>
      </c>
      <c r="D6576" s="430" t="s">
        <v>25821</v>
      </c>
      <c r="E6576" s="432" t="s">
        <v>25823</v>
      </c>
      <c r="F6576" s="381" t="s">
        <v>16813</v>
      </c>
      <c r="G6576" s="382" t="s">
        <v>4826</v>
      </c>
    </row>
    <row r="6577" spans="1:7" ht="39">
      <c r="A6577" s="371">
        <v>6566</v>
      </c>
      <c r="B6577" s="377">
        <v>4958</v>
      </c>
      <c r="C6577" s="378">
        <f>Matrix!B4960</f>
        <v>0</v>
      </c>
      <c r="D6577" s="430" t="s">
        <v>25821</v>
      </c>
      <c r="E6577" s="432" t="s">
        <v>25823</v>
      </c>
      <c r="F6577" s="381" t="s">
        <v>16814</v>
      </c>
      <c r="G6577" s="382" t="s">
        <v>4827</v>
      </c>
    </row>
    <row r="6578" spans="1:7" ht="39">
      <c r="A6578" s="371">
        <v>6567</v>
      </c>
      <c r="B6578" s="377">
        <v>4959</v>
      </c>
      <c r="C6578" s="378">
        <f>Matrix!B4961</f>
        <v>0</v>
      </c>
      <c r="D6578" s="430" t="s">
        <v>25821</v>
      </c>
      <c r="E6578" s="432" t="s">
        <v>25823</v>
      </c>
      <c r="F6578" s="381" t="s">
        <v>16815</v>
      </c>
      <c r="G6578" s="382" t="s">
        <v>4828</v>
      </c>
    </row>
    <row r="6579" spans="1:7" ht="39">
      <c r="A6579" s="371">
        <v>6568</v>
      </c>
      <c r="B6579" s="377">
        <v>4960</v>
      </c>
      <c r="C6579" s="378">
        <f>Matrix!B4962</f>
        <v>0</v>
      </c>
      <c r="D6579" s="430" t="s">
        <v>25821</v>
      </c>
      <c r="E6579" s="432" t="s">
        <v>25823</v>
      </c>
      <c r="F6579" s="381" t="s">
        <v>16816</v>
      </c>
      <c r="G6579" s="382" t="s">
        <v>4829</v>
      </c>
    </row>
    <row r="6580" spans="1:7" ht="39">
      <c r="A6580" s="371">
        <v>6569</v>
      </c>
      <c r="B6580" s="377">
        <v>4961</v>
      </c>
      <c r="C6580" s="378">
        <f>Matrix!B4963</f>
        <v>0</v>
      </c>
      <c r="D6580" s="430" t="s">
        <v>25821</v>
      </c>
      <c r="E6580" s="432" t="s">
        <v>25823</v>
      </c>
      <c r="F6580" s="381" t="s">
        <v>16817</v>
      </c>
      <c r="G6580" s="382" t="s">
        <v>4830</v>
      </c>
    </row>
    <row r="6581" spans="1:7" ht="39">
      <c r="A6581" s="371">
        <v>6570</v>
      </c>
      <c r="B6581" s="377">
        <v>4962</v>
      </c>
      <c r="C6581" s="378">
        <f>Matrix!B4964</f>
        <v>0</v>
      </c>
      <c r="D6581" s="430" t="s">
        <v>25821</v>
      </c>
      <c r="E6581" s="432" t="s">
        <v>25823</v>
      </c>
      <c r="F6581" s="381" t="s">
        <v>16818</v>
      </c>
      <c r="G6581" s="382" t="s">
        <v>4831</v>
      </c>
    </row>
    <row r="6582" spans="1:7" ht="39">
      <c r="A6582" s="371">
        <v>6571</v>
      </c>
      <c r="B6582" s="377">
        <v>4963</v>
      </c>
      <c r="C6582" s="378">
        <f>Matrix!B4965</f>
        <v>0</v>
      </c>
      <c r="D6582" s="430" t="s">
        <v>25821</v>
      </c>
      <c r="E6582" s="432" t="s">
        <v>25823</v>
      </c>
      <c r="F6582" s="381" t="s">
        <v>16819</v>
      </c>
      <c r="G6582" s="382" t="s">
        <v>4832</v>
      </c>
    </row>
    <row r="6583" spans="1:7" ht="39">
      <c r="A6583" s="371">
        <v>6572</v>
      </c>
      <c r="B6583" s="377">
        <v>4964</v>
      </c>
      <c r="C6583" s="378">
        <f>Matrix!B4966</f>
        <v>0</v>
      </c>
      <c r="D6583" s="430" t="s">
        <v>25821</v>
      </c>
      <c r="E6583" s="432" t="s">
        <v>25823</v>
      </c>
      <c r="F6583" s="381" t="s">
        <v>16820</v>
      </c>
      <c r="G6583" s="382" t="s">
        <v>4833</v>
      </c>
    </row>
    <row r="6584" spans="1:7" ht="39">
      <c r="A6584" s="371">
        <v>6573</v>
      </c>
      <c r="B6584" s="377">
        <v>4965</v>
      </c>
      <c r="C6584" s="378">
        <f>Matrix!B4967</f>
        <v>0</v>
      </c>
      <c r="D6584" s="430" t="s">
        <v>25821</v>
      </c>
      <c r="E6584" s="432" t="s">
        <v>25823</v>
      </c>
      <c r="F6584" s="381" t="s">
        <v>16821</v>
      </c>
      <c r="G6584" s="382" t="s">
        <v>4834</v>
      </c>
    </row>
    <row r="6585" spans="1:7" ht="39">
      <c r="A6585" s="371">
        <v>6574</v>
      </c>
      <c r="B6585" s="377">
        <v>4966</v>
      </c>
      <c r="C6585" s="378">
        <f>Matrix!B4968</f>
        <v>0</v>
      </c>
      <c r="D6585" s="430" t="s">
        <v>25821</v>
      </c>
      <c r="E6585" s="432" t="s">
        <v>25823</v>
      </c>
      <c r="F6585" s="381" t="s">
        <v>16822</v>
      </c>
      <c r="G6585" s="382" t="s">
        <v>4835</v>
      </c>
    </row>
    <row r="6586" spans="1:7" ht="39">
      <c r="A6586" s="371">
        <v>6575</v>
      </c>
      <c r="B6586" s="377">
        <v>4967</v>
      </c>
      <c r="C6586" s="378">
        <f>Matrix!B4969</f>
        <v>0</v>
      </c>
      <c r="D6586" s="430" t="s">
        <v>25821</v>
      </c>
      <c r="E6586" s="432" t="s">
        <v>25823</v>
      </c>
      <c r="F6586" s="381" t="s">
        <v>16823</v>
      </c>
      <c r="G6586" s="382" t="s">
        <v>4836</v>
      </c>
    </row>
    <row r="6587" spans="1:7" ht="39">
      <c r="A6587" s="371">
        <v>6576</v>
      </c>
      <c r="B6587" s="377">
        <v>4968</v>
      </c>
      <c r="C6587" s="378">
        <f>Matrix!B4970</f>
        <v>0</v>
      </c>
      <c r="D6587" s="430" t="s">
        <v>25821</v>
      </c>
      <c r="E6587" s="432" t="s">
        <v>25823</v>
      </c>
      <c r="F6587" s="381" t="s">
        <v>16824</v>
      </c>
      <c r="G6587" s="382" t="s">
        <v>4837</v>
      </c>
    </row>
    <row r="6588" spans="1:7" ht="39">
      <c r="A6588" s="371">
        <v>6577</v>
      </c>
      <c r="B6588" s="377">
        <v>4969</v>
      </c>
      <c r="C6588" s="378">
        <f>Matrix!B4971</f>
        <v>0</v>
      </c>
      <c r="D6588" s="430" t="s">
        <v>25821</v>
      </c>
      <c r="E6588" s="432" t="s">
        <v>25823</v>
      </c>
      <c r="F6588" s="381" t="s">
        <v>16825</v>
      </c>
      <c r="G6588" s="382" t="s">
        <v>4838</v>
      </c>
    </row>
    <row r="6589" spans="1:7" ht="37.5">
      <c r="A6589" s="371">
        <v>6578</v>
      </c>
      <c r="B6589" s="377">
        <v>706</v>
      </c>
      <c r="C6589" s="378">
        <f>Matrix!B708</f>
        <v>0</v>
      </c>
      <c r="D6589" s="433" t="s">
        <v>25859</v>
      </c>
      <c r="E6589" s="388" t="s">
        <v>25860</v>
      </c>
      <c r="F6589" s="381" t="s">
        <v>12760</v>
      </c>
      <c r="G6589" s="382" t="s">
        <v>710</v>
      </c>
    </row>
    <row r="6590" spans="1:7" ht="37.5">
      <c r="A6590" s="371">
        <v>6579</v>
      </c>
      <c r="B6590" s="377">
        <v>731</v>
      </c>
      <c r="C6590" s="378">
        <f>Matrix!B733</f>
        <v>0</v>
      </c>
      <c r="D6590" s="433" t="s">
        <v>25859</v>
      </c>
      <c r="E6590" s="388" t="s">
        <v>25860</v>
      </c>
      <c r="F6590" s="381" t="s">
        <v>12785</v>
      </c>
      <c r="G6590" s="382" t="s">
        <v>735</v>
      </c>
    </row>
    <row r="6591" spans="1:7" ht="37.5">
      <c r="A6591" s="371">
        <v>6580</v>
      </c>
      <c r="B6591" s="377">
        <v>783</v>
      </c>
      <c r="C6591" s="378">
        <f>Matrix!B785</f>
        <v>0</v>
      </c>
      <c r="D6591" s="433" t="s">
        <v>25859</v>
      </c>
      <c r="E6591" s="388" t="s">
        <v>25860</v>
      </c>
      <c r="F6591" s="381" t="s">
        <v>12837</v>
      </c>
      <c r="G6591" s="382" t="s">
        <v>786</v>
      </c>
    </row>
    <row r="6592" spans="1:7" ht="37.5">
      <c r="A6592" s="371">
        <v>6581</v>
      </c>
      <c r="B6592" s="377">
        <v>1018</v>
      </c>
      <c r="C6592" s="378">
        <f>Matrix!B1020</f>
        <v>0</v>
      </c>
      <c r="D6592" s="433" t="s">
        <v>25859</v>
      </c>
      <c r="E6592" s="388" t="s">
        <v>25860</v>
      </c>
      <c r="F6592" s="381" t="s">
        <v>13071</v>
      </c>
      <c r="G6592" s="382" t="s">
        <v>1021</v>
      </c>
    </row>
    <row r="6593" spans="1:7" ht="37.5">
      <c r="A6593" s="371">
        <v>6582</v>
      </c>
      <c r="B6593" s="377">
        <v>1820</v>
      </c>
      <c r="C6593" s="378">
        <f>Matrix!B1822</f>
        <v>0</v>
      </c>
      <c r="D6593" s="433" t="s">
        <v>25859</v>
      </c>
      <c r="E6593" s="388" t="s">
        <v>25860</v>
      </c>
      <c r="F6593" s="381" t="s">
        <v>13871</v>
      </c>
      <c r="G6593" s="382" t="s">
        <v>1822</v>
      </c>
    </row>
    <row r="6594" spans="1:7" ht="37.5">
      <c r="A6594" s="371">
        <v>6583</v>
      </c>
      <c r="B6594" s="377">
        <v>3315</v>
      </c>
      <c r="C6594" s="378">
        <f>Matrix!B3317</f>
        <v>0</v>
      </c>
      <c r="D6594" s="433" t="s">
        <v>25859</v>
      </c>
      <c r="E6594" s="388" t="s">
        <v>25860</v>
      </c>
      <c r="F6594" s="381" t="s">
        <v>15333</v>
      </c>
      <c r="G6594" s="382" t="s">
        <v>3316</v>
      </c>
    </row>
    <row r="6595" spans="1:7" ht="37.5">
      <c r="A6595" s="371">
        <v>6584</v>
      </c>
      <c r="B6595" s="377">
        <v>3840</v>
      </c>
      <c r="C6595" s="378">
        <f>Matrix!B3842</f>
        <v>0</v>
      </c>
      <c r="D6595" s="433" t="s">
        <v>25859</v>
      </c>
      <c r="E6595" s="388" t="s">
        <v>25860</v>
      </c>
      <c r="F6595" s="381" t="s">
        <v>15828</v>
      </c>
      <c r="G6595" s="382" t="s">
        <v>3844</v>
      </c>
    </row>
    <row r="6596" spans="1:7" ht="37.5">
      <c r="A6596" s="371">
        <v>6585</v>
      </c>
      <c r="B6596" s="377">
        <v>4023</v>
      </c>
      <c r="C6596" s="378">
        <f>Matrix!B4025</f>
        <v>0</v>
      </c>
      <c r="D6596" s="433" t="s">
        <v>25859</v>
      </c>
      <c r="E6596" s="388" t="s">
        <v>25860</v>
      </c>
      <c r="F6596" s="381" t="s">
        <v>16011</v>
      </c>
      <c r="G6596" s="382" t="s">
        <v>4024</v>
      </c>
    </row>
    <row r="6597" spans="1:7" ht="42.75">
      <c r="A6597" s="371">
        <v>6586</v>
      </c>
      <c r="B6597" s="377">
        <v>4026</v>
      </c>
      <c r="C6597" s="378">
        <f>Matrix!B4028</f>
        <v>0</v>
      </c>
      <c r="D6597" s="433" t="s">
        <v>25859</v>
      </c>
      <c r="E6597" s="388" t="s">
        <v>25860</v>
      </c>
      <c r="F6597" s="381" t="s">
        <v>16014</v>
      </c>
      <c r="G6597" s="382" t="s">
        <v>4027</v>
      </c>
    </row>
    <row r="6598" spans="1:7" ht="42.75">
      <c r="A6598" s="371">
        <v>6587</v>
      </c>
      <c r="B6598" s="377">
        <v>4045</v>
      </c>
      <c r="C6598" s="378">
        <f>Matrix!B4047</f>
        <v>0</v>
      </c>
      <c r="D6598" s="433" t="s">
        <v>25859</v>
      </c>
      <c r="E6598" s="388" t="s">
        <v>25860</v>
      </c>
      <c r="F6598" s="381" t="s">
        <v>16033</v>
      </c>
      <c r="G6598" s="382" t="s">
        <v>4046</v>
      </c>
    </row>
    <row r="6599" spans="1:7" ht="37.5">
      <c r="A6599" s="371">
        <v>6588</v>
      </c>
      <c r="B6599" s="377">
        <v>5086</v>
      </c>
      <c r="C6599" s="378">
        <f>Matrix!B5088</f>
        <v>0</v>
      </c>
      <c r="D6599" s="433" t="s">
        <v>25859</v>
      </c>
      <c r="E6599" s="388" t="s">
        <v>25860</v>
      </c>
      <c r="F6599" s="381" t="s">
        <v>16940</v>
      </c>
      <c r="G6599" s="382" t="s">
        <v>4955</v>
      </c>
    </row>
    <row r="6600" spans="1:7" ht="37.5">
      <c r="A6600" s="371">
        <v>6589</v>
      </c>
      <c r="B6600" s="377">
        <v>5100</v>
      </c>
      <c r="C6600" s="378">
        <f>Matrix!B5102</f>
        <v>0</v>
      </c>
      <c r="D6600" s="433" t="s">
        <v>25859</v>
      </c>
      <c r="E6600" s="388" t="s">
        <v>25860</v>
      </c>
      <c r="F6600" s="381" t="s">
        <v>16953</v>
      </c>
      <c r="G6600" s="382" t="s">
        <v>4969</v>
      </c>
    </row>
    <row r="6601" spans="1:7" ht="37.5">
      <c r="A6601" s="371">
        <v>6590</v>
      </c>
      <c r="B6601" s="377">
        <v>5105</v>
      </c>
      <c r="C6601" s="378">
        <f>Matrix!B5107</f>
        <v>0</v>
      </c>
      <c r="D6601" s="433" t="s">
        <v>25859</v>
      </c>
      <c r="E6601" s="388" t="s">
        <v>25860</v>
      </c>
      <c r="F6601" s="381" t="s">
        <v>16958</v>
      </c>
      <c r="G6601" s="382" t="s">
        <v>4974</v>
      </c>
    </row>
    <row r="6602" spans="1:7" ht="37.5">
      <c r="A6602" s="371">
        <v>6591</v>
      </c>
      <c r="B6602" s="377">
        <v>5106</v>
      </c>
      <c r="C6602" s="378">
        <f>Matrix!B5108</f>
        <v>0</v>
      </c>
      <c r="D6602" s="433" t="s">
        <v>25859</v>
      </c>
      <c r="E6602" s="388" t="s">
        <v>25860</v>
      </c>
      <c r="F6602" s="381" t="s">
        <v>16959</v>
      </c>
      <c r="G6602" s="382" t="s">
        <v>4975</v>
      </c>
    </row>
    <row r="6603" spans="1:7" ht="37.5">
      <c r="A6603" s="371">
        <v>6592</v>
      </c>
      <c r="B6603" s="377">
        <v>5107</v>
      </c>
      <c r="C6603" s="378">
        <f>Matrix!B5109</f>
        <v>0</v>
      </c>
      <c r="D6603" s="433" t="s">
        <v>25859</v>
      </c>
      <c r="E6603" s="388" t="s">
        <v>25860</v>
      </c>
      <c r="F6603" s="381" t="s">
        <v>16960</v>
      </c>
      <c r="G6603" s="382" t="s">
        <v>4976</v>
      </c>
    </row>
    <row r="6604" spans="1:7" ht="37.5">
      <c r="A6604" s="371">
        <v>6593</v>
      </c>
      <c r="B6604" s="377">
        <v>5560</v>
      </c>
      <c r="C6604" s="378">
        <f>Matrix!B5562</f>
        <v>0</v>
      </c>
      <c r="D6604" s="433" t="s">
        <v>25859</v>
      </c>
      <c r="E6604" s="388" t="s">
        <v>25860</v>
      </c>
      <c r="F6604" s="381" t="s">
        <v>17413</v>
      </c>
      <c r="G6604" s="382" t="s">
        <v>5429</v>
      </c>
    </row>
    <row r="6605" spans="1:7" ht="37.5">
      <c r="A6605" s="371">
        <v>6594</v>
      </c>
      <c r="B6605" s="377">
        <v>5654</v>
      </c>
      <c r="C6605" s="378">
        <f>Matrix!B5656</f>
        <v>0</v>
      </c>
      <c r="D6605" s="433" t="s">
        <v>25859</v>
      </c>
      <c r="E6605" s="388" t="s">
        <v>25860</v>
      </c>
      <c r="F6605" s="381" t="s">
        <v>17504</v>
      </c>
      <c r="G6605" s="382" t="s">
        <v>5521</v>
      </c>
    </row>
    <row r="6606" spans="1:7" ht="37.5">
      <c r="A6606" s="371">
        <v>6595</v>
      </c>
      <c r="B6606" s="377">
        <v>6095</v>
      </c>
      <c r="C6606" s="378">
        <f>Matrix!B6097</f>
        <v>0</v>
      </c>
      <c r="D6606" s="433" t="s">
        <v>25859</v>
      </c>
      <c r="E6606" s="388" t="s">
        <v>25860</v>
      </c>
      <c r="F6606" s="381" t="s">
        <v>17945</v>
      </c>
      <c r="G6606" s="382" t="s">
        <v>5960</v>
      </c>
    </row>
    <row r="6607" spans="1:7" ht="37.5">
      <c r="A6607" s="371">
        <v>6596</v>
      </c>
      <c r="B6607" s="377">
        <v>6104</v>
      </c>
      <c r="C6607" s="378">
        <f>Matrix!B6106</f>
        <v>0</v>
      </c>
      <c r="D6607" s="433" t="s">
        <v>25859</v>
      </c>
      <c r="E6607" s="388" t="s">
        <v>25860</v>
      </c>
      <c r="F6607" s="381" t="s">
        <v>17954</v>
      </c>
      <c r="G6607" s="382" t="s">
        <v>5969</v>
      </c>
    </row>
    <row r="6608" spans="1:7" ht="37.5">
      <c r="A6608" s="371">
        <v>6597</v>
      </c>
      <c r="B6608" s="377">
        <v>7011</v>
      </c>
      <c r="C6608" s="378">
        <f>Matrix!B7013</f>
        <v>0</v>
      </c>
      <c r="D6608" s="433" t="s">
        <v>25859</v>
      </c>
      <c r="E6608" s="388" t="s">
        <v>25860</v>
      </c>
      <c r="F6608" s="381" t="s">
        <v>18859</v>
      </c>
      <c r="G6608" s="382" t="s">
        <v>6872</v>
      </c>
    </row>
    <row r="6609" spans="1:7" ht="42.75">
      <c r="A6609" s="371">
        <v>6598</v>
      </c>
      <c r="B6609" s="377">
        <v>7297</v>
      </c>
      <c r="C6609" s="378">
        <f>Matrix!B7299</f>
        <v>0</v>
      </c>
      <c r="D6609" s="433" t="s">
        <v>25859</v>
      </c>
      <c r="E6609" s="388" t="s">
        <v>25860</v>
      </c>
      <c r="F6609" s="381" t="s">
        <v>19145</v>
      </c>
      <c r="G6609" s="382" t="s">
        <v>7157</v>
      </c>
    </row>
    <row r="6610" spans="1:7" ht="37.5">
      <c r="A6610" s="371">
        <v>6599</v>
      </c>
      <c r="B6610" s="377">
        <v>8732</v>
      </c>
      <c r="C6610" s="378">
        <f>Matrix!B8734</f>
        <v>0</v>
      </c>
      <c r="D6610" s="433" t="s">
        <v>25859</v>
      </c>
      <c r="E6610" s="388" t="s">
        <v>25860</v>
      </c>
      <c r="F6610" s="381" t="s">
        <v>20521</v>
      </c>
      <c r="G6610" s="382" t="s">
        <v>8592</v>
      </c>
    </row>
    <row r="6611" spans="1:7" ht="37.5">
      <c r="A6611" s="371">
        <v>6600</v>
      </c>
      <c r="B6611" s="377">
        <v>9860</v>
      </c>
      <c r="C6611" s="378">
        <f>Matrix!B9862</f>
        <v>0</v>
      </c>
      <c r="D6611" s="433" t="s">
        <v>25859</v>
      </c>
      <c r="E6611" s="388" t="s">
        <v>25860</v>
      </c>
      <c r="F6611" s="381" t="s">
        <v>21629</v>
      </c>
      <c r="G6611" s="382" t="s">
        <v>9721</v>
      </c>
    </row>
    <row r="6612" spans="1:7" ht="37.5">
      <c r="A6612" s="371">
        <v>6601</v>
      </c>
      <c r="B6612" s="377">
        <v>9978</v>
      </c>
      <c r="C6612" s="378">
        <f>Matrix!B9980</f>
        <v>0</v>
      </c>
      <c r="D6612" s="433" t="s">
        <v>25859</v>
      </c>
      <c r="E6612" s="388" t="s">
        <v>25860</v>
      </c>
      <c r="F6612" s="381" t="s">
        <v>21747</v>
      </c>
      <c r="G6612" s="382" t="s">
        <v>9839</v>
      </c>
    </row>
    <row r="6613" spans="1:7" ht="37.5">
      <c r="A6613" s="371">
        <v>6602</v>
      </c>
      <c r="B6613" s="377">
        <v>10036</v>
      </c>
      <c r="C6613" s="378">
        <f>Matrix!B10038</f>
        <v>0</v>
      </c>
      <c r="D6613" s="433" t="s">
        <v>25859</v>
      </c>
      <c r="E6613" s="388" t="s">
        <v>25860</v>
      </c>
      <c r="F6613" s="381" t="s">
        <v>21805</v>
      </c>
      <c r="G6613" s="382" t="s">
        <v>9897</v>
      </c>
    </row>
    <row r="6614" spans="1:7" ht="37.5">
      <c r="A6614" s="371">
        <v>6603</v>
      </c>
      <c r="B6614" s="377">
        <v>10037</v>
      </c>
      <c r="C6614" s="378">
        <f>Matrix!B10039</f>
        <v>0</v>
      </c>
      <c r="D6614" s="433" t="s">
        <v>25859</v>
      </c>
      <c r="E6614" s="388" t="s">
        <v>25860</v>
      </c>
      <c r="F6614" s="381" t="s">
        <v>21806</v>
      </c>
      <c r="G6614" s="382" t="s">
        <v>9898</v>
      </c>
    </row>
    <row r="6615" spans="1:7" ht="37.5">
      <c r="A6615" s="371">
        <v>6604</v>
      </c>
      <c r="B6615" s="377">
        <v>10038</v>
      </c>
      <c r="C6615" s="378">
        <f>Matrix!B10040</f>
        <v>0</v>
      </c>
      <c r="D6615" s="433" t="s">
        <v>25859</v>
      </c>
      <c r="E6615" s="388" t="s">
        <v>25860</v>
      </c>
      <c r="F6615" s="381" t="s">
        <v>21807</v>
      </c>
      <c r="G6615" s="382" t="s">
        <v>9899</v>
      </c>
    </row>
    <row r="6616" spans="1:7" ht="37.5">
      <c r="A6616" s="371">
        <v>6605</v>
      </c>
      <c r="B6616" s="377">
        <v>10039</v>
      </c>
      <c r="C6616" s="378">
        <f>Matrix!B10041</f>
        <v>0</v>
      </c>
      <c r="D6616" s="433" t="s">
        <v>25859</v>
      </c>
      <c r="E6616" s="388" t="s">
        <v>25860</v>
      </c>
      <c r="F6616" s="381" t="s">
        <v>21808</v>
      </c>
      <c r="G6616" s="382" t="s">
        <v>9900</v>
      </c>
    </row>
    <row r="6617" spans="1:7" ht="37.5">
      <c r="A6617" s="371">
        <v>6606</v>
      </c>
      <c r="B6617" s="377">
        <v>10040</v>
      </c>
      <c r="C6617" s="378">
        <f>Matrix!B10042</f>
        <v>0</v>
      </c>
      <c r="D6617" s="433" t="s">
        <v>25859</v>
      </c>
      <c r="E6617" s="388" t="s">
        <v>25860</v>
      </c>
      <c r="F6617" s="381" t="s">
        <v>21809</v>
      </c>
      <c r="G6617" s="382" t="s">
        <v>9901</v>
      </c>
    </row>
    <row r="6618" spans="1:7" ht="37.5">
      <c r="A6618" s="371">
        <v>6607</v>
      </c>
      <c r="B6618" s="377">
        <v>10041</v>
      </c>
      <c r="C6618" s="378">
        <f>Matrix!B10043</f>
        <v>0</v>
      </c>
      <c r="D6618" s="433" t="s">
        <v>25859</v>
      </c>
      <c r="E6618" s="388" t="s">
        <v>25860</v>
      </c>
      <c r="F6618" s="381" t="s">
        <v>21810</v>
      </c>
      <c r="G6618" s="382" t="s">
        <v>9902</v>
      </c>
    </row>
    <row r="6619" spans="1:7" ht="42.75">
      <c r="A6619" s="371">
        <v>6608</v>
      </c>
      <c r="B6619" s="377">
        <v>10042</v>
      </c>
      <c r="C6619" s="378">
        <f>Matrix!B10044</f>
        <v>0</v>
      </c>
      <c r="D6619" s="433" t="s">
        <v>25859</v>
      </c>
      <c r="E6619" s="388" t="s">
        <v>25860</v>
      </c>
      <c r="F6619" s="381" t="s">
        <v>21811</v>
      </c>
      <c r="G6619" s="382" t="s">
        <v>9903</v>
      </c>
    </row>
    <row r="6620" spans="1:7" ht="37.5">
      <c r="A6620" s="371">
        <v>6609</v>
      </c>
      <c r="B6620" s="377">
        <v>10044</v>
      </c>
      <c r="C6620" s="378">
        <f>Matrix!B10046</f>
        <v>0</v>
      </c>
      <c r="D6620" s="433" t="s">
        <v>25859</v>
      </c>
      <c r="E6620" s="388" t="s">
        <v>25860</v>
      </c>
      <c r="F6620" s="381" t="s">
        <v>21813</v>
      </c>
      <c r="G6620" s="382" t="s">
        <v>9905</v>
      </c>
    </row>
    <row r="6621" spans="1:7" ht="45.75">
      <c r="A6621" s="371">
        <v>6610</v>
      </c>
      <c r="B6621" s="377">
        <v>637</v>
      </c>
      <c r="C6621" s="378">
        <f>Matrix!B639</f>
        <v>0</v>
      </c>
      <c r="D6621" s="433" t="s">
        <v>25859</v>
      </c>
      <c r="E6621" s="434" t="s">
        <v>25861</v>
      </c>
      <c r="F6621" s="381" t="s">
        <v>25862</v>
      </c>
      <c r="G6621" s="382" t="s">
        <v>641</v>
      </c>
    </row>
    <row r="6622" spans="1:7" ht="45.75">
      <c r="A6622" s="371">
        <v>6611</v>
      </c>
      <c r="B6622" s="377">
        <v>985</v>
      </c>
      <c r="C6622" s="378">
        <f>Matrix!B987</f>
        <v>0</v>
      </c>
      <c r="D6622" s="433" t="s">
        <v>25859</v>
      </c>
      <c r="E6622" s="434" t="s">
        <v>25861</v>
      </c>
      <c r="F6622" s="381" t="s">
        <v>13038</v>
      </c>
      <c r="G6622" s="382" t="s">
        <v>988</v>
      </c>
    </row>
    <row r="6623" spans="1:7" ht="45.75">
      <c r="A6623" s="371">
        <v>6612</v>
      </c>
      <c r="B6623" s="377">
        <v>1728</v>
      </c>
      <c r="C6623" s="378">
        <f>Matrix!B1730</f>
        <v>0</v>
      </c>
      <c r="D6623" s="433" t="s">
        <v>25859</v>
      </c>
      <c r="E6623" s="434" t="s">
        <v>25861</v>
      </c>
      <c r="F6623" s="381" t="s">
        <v>13779</v>
      </c>
      <c r="G6623" s="382" t="s">
        <v>1730</v>
      </c>
    </row>
    <row r="6624" spans="1:7" ht="45.75">
      <c r="A6624" s="371">
        <v>6613</v>
      </c>
      <c r="B6624" s="377">
        <v>2601</v>
      </c>
      <c r="C6624" s="378">
        <f>Matrix!B2603</f>
        <v>0</v>
      </c>
      <c r="D6624" s="433" t="s">
        <v>25859</v>
      </c>
      <c r="E6624" s="434" t="s">
        <v>25861</v>
      </c>
      <c r="F6624" s="381" t="s">
        <v>14651</v>
      </c>
      <c r="G6624" s="382" t="s">
        <v>2601</v>
      </c>
    </row>
    <row r="6625" spans="1:7" ht="45.75">
      <c r="A6625" s="371">
        <v>6614</v>
      </c>
      <c r="B6625" s="377">
        <v>3273</v>
      </c>
      <c r="C6625" s="378">
        <f>Matrix!B3275</f>
        <v>0</v>
      </c>
      <c r="D6625" s="433" t="s">
        <v>25859</v>
      </c>
      <c r="E6625" s="434" t="s">
        <v>25861</v>
      </c>
      <c r="F6625" s="381" t="s">
        <v>15292</v>
      </c>
      <c r="G6625" s="382" t="s">
        <v>3274</v>
      </c>
    </row>
    <row r="6626" spans="1:7" ht="45.75">
      <c r="A6626" s="371">
        <v>6615</v>
      </c>
      <c r="B6626" s="377">
        <v>3318</v>
      </c>
      <c r="C6626" s="378">
        <f>Matrix!B3320</f>
        <v>0</v>
      </c>
      <c r="D6626" s="433" t="s">
        <v>25859</v>
      </c>
      <c r="E6626" s="434" t="s">
        <v>25861</v>
      </c>
      <c r="F6626" s="381" t="s">
        <v>15336</v>
      </c>
      <c r="G6626" s="382" t="s">
        <v>3319</v>
      </c>
    </row>
    <row r="6627" spans="1:7" ht="45.75">
      <c r="A6627" s="371">
        <v>6616</v>
      </c>
      <c r="B6627" s="377">
        <v>4041</v>
      </c>
      <c r="C6627" s="378">
        <f>Matrix!B4043</f>
        <v>0</v>
      </c>
      <c r="D6627" s="433" t="s">
        <v>25859</v>
      </c>
      <c r="E6627" s="434" t="s">
        <v>25861</v>
      </c>
      <c r="F6627" s="381" t="s">
        <v>16029</v>
      </c>
      <c r="G6627" s="382" t="s">
        <v>4042</v>
      </c>
    </row>
    <row r="6628" spans="1:7" ht="45.75">
      <c r="A6628" s="371">
        <v>6617</v>
      </c>
      <c r="B6628" s="377">
        <v>4091</v>
      </c>
      <c r="C6628" s="378">
        <f>Matrix!B4093</f>
        <v>0</v>
      </c>
      <c r="D6628" s="433" t="s">
        <v>25859</v>
      </c>
      <c r="E6628" s="434" t="s">
        <v>25861</v>
      </c>
      <c r="F6628" s="381" t="s">
        <v>16079</v>
      </c>
      <c r="G6628" s="382" t="s">
        <v>4092</v>
      </c>
    </row>
    <row r="6629" spans="1:7" ht="45.75">
      <c r="A6629" s="371">
        <v>6618</v>
      </c>
      <c r="B6629" s="377">
        <v>5151</v>
      </c>
      <c r="C6629" s="378">
        <f>Matrix!B5153</f>
        <v>0</v>
      </c>
      <c r="D6629" s="433" t="s">
        <v>25859</v>
      </c>
      <c r="E6629" s="434" t="s">
        <v>25861</v>
      </c>
      <c r="F6629" s="381" t="s">
        <v>17004</v>
      </c>
      <c r="G6629" s="382" t="s">
        <v>5020</v>
      </c>
    </row>
    <row r="6630" spans="1:7" ht="45.75">
      <c r="A6630" s="371">
        <v>6619</v>
      </c>
      <c r="B6630" s="377">
        <v>6058</v>
      </c>
      <c r="C6630" s="378">
        <f>Matrix!B6060</f>
        <v>0</v>
      </c>
      <c r="D6630" s="433" t="s">
        <v>25859</v>
      </c>
      <c r="E6630" s="434" t="s">
        <v>25861</v>
      </c>
      <c r="F6630" s="381" t="s">
        <v>17908</v>
      </c>
      <c r="G6630" s="382" t="s">
        <v>5923</v>
      </c>
    </row>
    <row r="6631" spans="1:7" ht="45.75">
      <c r="A6631" s="371">
        <v>6620</v>
      </c>
      <c r="B6631" s="377">
        <v>6097</v>
      </c>
      <c r="C6631" s="378">
        <f>Matrix!B6099</f>
        <v>0</v>
      </c>
      <c r="D6631" s="433" t="s">
        <v>25859</v>
      </c>
      <c r="E6631" s="434" t="s">
        <v>25861</v>
      </c>
      <c r="F6631" s="381" t="s">
        <v>17947</v>
      </c>
      <c r="G6631" s="382" t="s">
        <v>5962</v>
      </c>
    </row>
    <row r="6632" spans="1:7" ht="45.75">
      <c r="A6632" s="371">
        <v>6621</v>
      </c>
      <c r="B6632" s="377">
        <v>7172</v>
      </c>
      <c r="C6632" s="378">
        <f>Matrix!B7174</f>
        <v>0</v>
      </c>
      <c r="D6632" s="433" t="s">
        <v>25859</v>
      </c>
      <c r="E6632" s="434" t="s">
        <v>25861</v>
      </c>
      <c r="F6632" s="381" t="s">
        <v>19020</v>
      </c>
      <c r="G6632" s="382" t="s">
        <v>7032</v>
      </c>
    </row>
    <row r="6633" spans="1:7" ht="45.75">
      <c r="A6633" s="371">
        <v>6622</v>
      </c>
      <c r="B6633" s="377">
        <v>7173</v>
      </c>
      <c r="C6633" s="378">
        <f>Matrix!B7175</f>
        <v>0</v>
      </c>
      <c r="D6633" s="433" t="s">
        <v>25859</v>
      </c>
      <c r="E6633" s="434" t="s">
        <v>25861</v>
      </c>
      <c r="F6633" s="381" t="s">
        <v>19021</v>
      </c>
      <c r="G6633" s="382" t="s">
        <v>7033</v>
      </c>
    </row>
    <row r="6634" spans="1:7" ht="45.75">
      <c r="A6634" s="371">
        <v>6623</v>
      </c>
      <c r="B6634" s="377">
        <v>7174</v>
      </c>
      <c r="C6634" s="378">
        <f>Matrix!B7176</f>
        <v>0</v>
      </c>
      <c r="D6634" s="433" t="s">
        <v>25859</v>
      </c>
      <c r="E6634" s="434" t="s">
        <v>25861</v>
      </c>
      <c r="F6634" s="381" t="s">
        <v>19022</v>
      </c>
      <c r="G6634" s="382" t="s">
        <v>7034</v>
      </c>
    </row>
    <row r="6635" spans="1:7" ht="45.75">
      <c r="A6635" s="371">
        <v>6624</v>
      </c>
      <c r="B6635" s="377">
        <v>7175</v>
      </c>
      <c r="C6635" s="378">
        <f>Matrix!B7177</f>
        <v>0</v>
      </c>
      <c r="D6635" s="433" t="s">
        <v>25859</v>
      </c>
      <c r="E6635" s="434" t="s">
        <v>25861</v>
      </c>
      <c r="F6635" s="381" t="s">
        <v>19023</v>
      </c>
      <c r="G6635" s="382" t="s">
        <v>7035</v>
      </c>
    </row>
    <row r="6636" spans="1:7" ht="45.75">
      <c r="A6636" s="371">
        <v>6625</v>
      </c>
      <c r="B6636" s="377">
        <v>7300</v>
      </c>
      <c r="C6636" s="378">
        <f>Matrix!B7302</f>
        <v>0</v>
      </c>
      <c r="D6636" s="433" t="s">
        <v>25859</v>
      </c>
      <c r="E6636" s="434" t="s">
        <v>25861</v>
      </c>
      <c r="F6636" s="381" t="s">
        <v>19148</v>
      </c>
      <c r="G6636" s="382" t="s">
        <v>7160</v>
      </c>
    </row>
    <row r="6637" spans="1:7" ht="45.75">
      <c r="A6637" s="371">
        <v>6626</v>
      </c>
      <c r="B6637" s="377">
        <v>9338</v>
      </c>
      <c r="C6637" s="378">
        <f>Matrix!B9340</f>
        <v>0</v>
      </c>
      <c r="D6637" s="433" t="s">
        <v>25859</v>
      </c>
      <c r="E6637" s="434" t="s">
        <v>25861</v>
      </c>
      <c r="F6637" s="381" t="s">
        <v>21117</v>
      </c>
      <c r="G6637" s="382" t="s">
        <v>9194</v>
      </c>
    </row>
    <row r="6638" spans="1:7" ht="45.75">
      <c r="A6638" s="371">
        <v>6627</v>
      </c>
      <c r="B6638" s="377">
        <v>9359</v>
      </c>
      <c r="C6638" s="378">
        <f>Matrix!B9361</f>
        <v>0</v>
      </c>
      <c r="D6638" s="433" t="s">
        <v>25859</v>
      </c>
      <c r="E6638" s="434" t="s">
        <v>25861</v>
      </c>
      <c r="F6638" s="381" t="s">
        <v>21138</v>
      </c>
      <c r="G6638" s="382" t="s">
        <v>9215</v>
      </c>
    </row>
    <row r="6639" spans="1:7" ht="45.75">
      <c r="A6639" s="371">
        <v>6628</v>
      </c>
      <c r="B6639" s="377">
        <v>9621</v>
      </c>
      <c r="C6639" s="378">
        <f>Matrix!B9623</f>
        <v>0</v>
      </c>
      <c r="D6639" s="433" t="s">
        <v>25859</v>
      </c>
      <c r="E6639" s="434" t="s">
        <v>25861</v>
      </c>
      <c r="F6639" s="381" t="s">
        <v>21395</v>
      </c>
      <c r="G6639" s="382" t="s">
        <v>9477</v>
      </c>
    </row>
    <row r="6640" spans="1:7" ht="45.75">
      <c r="A6640" s="371">
        <v>6629</v>
      </c>
      <c r="B6640" s="377">
        <v>9711</v>
      </c>
      <c r="C6640" s="378">
        <f>Matrix!B9713</f>
        <v>0</v>
      </c>
      <c r="D6640" s="433" t="s">
        <v>25859</v>
      </c>
      <c r="E6640" s="434" t="s">
        <v>25861</v>
      </c>
      <c r="F6640" s="381" t="s">
        <v>21483</v>
      </c>
      <c r="G6640" s="382" t="s">
        <v>9569</v>
      </c>
    </row>
    <row r="6641" spans="1:7" ht="45.75">
      <c r="A6641" s="371">
        <v>6630</v>
      </c>
      <c r="B6641" s="377">
        <v>9712</v>
      </c>
      <c r="C6641" s="378">
        <f>Matrix!B9714</f>
        <v>0</v>
      </c>
      <c r="D6641" s="433" t="s">
        <v>25859</v>
      </c>
      <c r="E6641" s="434" t="s">
        <v>25861</v>
      </c>
      <c r="F6641" s="381" t="s">
        <v>21484</v>
      </c>
      <c r="G6641" s="382" t="s">
        <v>9570</v>
      </c>
    </row>
    <row r="6642" spans="1:7" ht="45.75">
      <c r="A6642" s="371">
        <v>6631</v>
      </c>
      <c r="B6642" s="377">
        <v>10057</v>
      </c>
      <c r="C6642" s="378">
        <f>Matrix!B10059</f>
        <v>0</v>
      </c>
      <c r="D6642" s="433" t="s">
        <v>25859</v>
      </c>
      <c r="E6642" s="434" t="s">
        <v>25861</v>
      </c>
      <c r="F6642" s="381" t="s">
        <v>21826</v>
      </c>
      <c r="G6642" s="382" t="s">
        <v>9918</v>
      </c>
    </row>
    <row r="6643" spans="1:7" ht="49.5">
      <c r="A6643" s="371">
        <v>6632</v>
      </c>
      <c r="B6643" s="377">
        <v>731</v>
      </c>
      <c r="C6643" s="378">
        <f>Matrix!B733</f>
        <v>0</v>
      </c>
      <c r="D6643" s="433" t="s">
        <v>25859</v>
      </c>
      <c r="E6643" s="386" t="s">
        <v>25863</v>
      </c>
      <c r="F6643" s="381" t="s">
        <v>12785</v>
      </c>
      <c r="G6643" s="382" t="s">
        <v>735</v>
      </c>
    </row>
    <row r="6644" spans="1:7" ht="49.5">
      <c r="A6644" s="371">
        <v>6633</v>
      </c>
      <c r="B6644" s="377">
        <v>1876</v>
      </c>
      <c r="C6644" s="378">
        <f>Matrix!B1878</f>
        <v>0</v>
      </c>
      <c r="D6644" s="433" t="s">
        <v>25859</v>
      </c>
      <c r="E6644" s="386" t="s">
        <v>25863</v>
      </c>
      <c r="F6644" s="381" t="s">
        <v>13927</v>
      </c>
      <c r="G6644" s="382" t="s">
        <v>1878</v>
      </c>
    </row>
    <row r="6645" spans="1:7" ht="49.5">
      <c r="A6645" s="371">
        <v>6634</v>
      </c>
      <c r="B6645" s="377">
        <v>2312</v>
      </c>
      <c r="C6645" s="378">
        <f>Matrix!B2314</f>
        <v>0</v>
      </c>
      <c r="D6645" s="433" t="s">
        <v>25859</v>
      </c>
      <c r="E6645" s="386" t="s">
        <v>25863</v>
      </c>
      <c r="F6645" s="381" t="s">
        <v>14362</v>
      </c>
      <c r="G6645" s="382" t="s">
        <v>2314</v>
      </c>
    </row>
    <row r="6646" spans="1:7" ht="49.5">
      <c r="A6646" s="371">
        <v>6635</v>
      </c>
      <c r="B6646" s="377">
        <v>4951</v>
      </c>
      <c r="C6646" s="378">
        <f>Matrix!B4953</f>
        <v>0</v>
      </c>
      <c r="D6646" s="433" t="s">
        <v>25859</v>
      </c>
      <c r="E6646" s="386" t="s">
        <v>25863</v>
      </c>
      <c r="F6646" s="381" t="s">
        <v>16807</v>
      </c>
      <c r="G6646" s="382" t="s">
        <v>4820</v>
      </c>
    </row>
    <row r="6647" spans="1:7" ht="49.5">
      <c r="A6647" s="371">
        <v>6636</v>
      </c>
      <c r="B6647" s="377">
        <v>4975</v>
      </c>
      <c r="C6647" s="378">
        <f>Matrix!B4977</f>
        <v>0</v>
      </c>
      <c r="D6647" s="433" t="s">
        <v>25859</v>
      </c>
      <c r="E6647" s="386" t="s">
        <v>25863</v>
      </c>
      <c r="F6647" s="381" t="s">
        <v>16831</v>
      </c>
      <c r="G6647" s="382" t="s">
        <v>4844</v>
      </c>
    </row>
    <row r="6648" spans="1:7" ht="49.5">
      <c r="A6648" s="371">
        <v>6637</v>
      </c>
      <c r="B6648" s="377">
        <v>5585</v>
      </c>
      <c r="C6648" s="378">
        <f>Matrix!B5587</f>
        <v>0</v>
      </c>
      <c r="D6648" s="433" t="s">
        <v>25859</v>
      </c>
      <c r="E6648" s="386" t="s">
        <v>25863</v>
      </c>
      <c r="F6648" s="381" t="s">
        <v>17438</v>
      </c>
      <c r="G6648" s="382" t="s">
        <v>5454</v>
      </c>
    </row>
    <row r="6649" spans="1:7" ht="49.5">
      <c r="A6649" s="371">
        <v>6638</v>
      </c>
      <c r="B6649" s="377">
        <v>5586</v>
      </c>
      <c r="C6649" s="378">
        <f>Matrix!B5588</f>
        <v>0</v>
      </c>
      <c r="D6649" s="433" t="s">
        <v>25859</v>
      </c>
      <c r="E6649" s="386" t="s">
        <v>25863</v>
      </c>
      <c r="F6649" s="381" t="s">
        <v>17439</v>
      </c>
      <c r="G6649" s="382" t="s">
        <v>5455</v>
      </c>
    </row>
    <row r="6650" spans="1:7" ht="49.5">
      <c r="A6650" s="371">
        <v>6639</v>
      </c>
      <c r="B6650" s="377">
        <v>5587</v>
      </c>
      <c r="C6650" s="378">
        <f>Matrix!B5589</f>
        <v>0</v>
      </c>
      <c r="D6650" s="433" t="s">
        <v>25859</v>
      </c>
      <c r="E6650" s="386" t="s">
        <v>25863</v>
      </c>
      <c r="F6650" s="381" t="s">
        <v>25305</v>
      </c>
      <c r="G6650" s="382" t="s">
        <v>5456</v>
      </c>
    </row>
    <row r="6651" spans="1:7" ht="49.5">
      <c r="A6651" s="371">
        <v>6640</v>
      </c>
      <c r="B6651" s="377">
        <v>8018</v>
      </c>
      <c r="C6651" s="378">
        <f>Matrix!B8020</f>
        <v>0</v>
      </c>
      <c r="D6651" s="433" t="s">
        <v>25859</v>
      </c>
      <c r="E6651" s="386" t="s">
        <v>25863</v>
      </c>
      <c r="F6651" s="381" t="s">
        <v>7878</v>
      </c>
      <c r="G6651" s="382" t="s">
        <v>7878</v>
      </c>
    </row>
    <row r="6652" spans="1:7" ht="49.5">
      <c r="A6652" s="371">
        <v>6641</v>
      </c>
      <c r="B6652" s="377">
        <v>9634</v>
      </c>
      <c r="C6652" s="378">
        <f>Matrix!B9636</f>
        <v>0</v>
      </c>
      <c r="D6652" s="433" t="s">
        <v>25859</v>
      </c>
      <c r="E6652" s="386" t="s">
        <v>25863</v>
      </c>
      <c r="F6652" s="381" t="s">
        <v>21408</v>
      </c>
      <c r="G6652" s="382" t="s">
        <v>9490</v>
      </c>
    </row>
    <row r="6653" spans="1:7" ht="49.5">
      <c r="A6653" s="371">
        <v>6642</v>
      </c>
      <c r="B6653" s="377">
        <v>1876</v>
      </c>
      <c r="C6653" s="378">
        <f>Matrix!B1878</f>
        <v>0</v>
      </c>
      <c r="D6653" s="433" t="s">
        <v>25859</v>
      </c>
      <c r="E6653" s="435" t="s">
        <v>25864</v>
      </c>
      <c r="F6653" s="381" t="s">
        <v>13927</v>
      </c>
      <c r="G6653" s="382" t="s">
        <v>1878</v>
      </c>
    </row>
    <row r="6654" spans="1:7" ht="49.5">
      <c r="A6654" s="371">
        <v>6643</v>
      </c>
      <c r="B6654" s="377">
        <v>2764</v>
      </c>
      <c r="C6654" s="378">
        <f>Matrix!B2766</f>
        <v>0</v>
      </c>
      <c r="D6654" s="433" t="s">
        <v>25859</v>
      </c>
      <c r="E6654" s="435" t="s">
        <v>25864</v>
      </c>
      <c r="F6654" s="381" t="s">
        <v>14814</v>
      </c>
      <c r="G6654" s="382" t="s">
        <v>2764</v>
      </c>
    </row>
    <row r="6655" spans="1:7" ht="49.5">
      <c r="A6655" s="371">
        <v>6644</v>
      </c>
      <c r="B6655" s="377">
        <v>5827</v>
      </c>
      <c r="C6655" s="378">
        <f>Matrix!B5829</f>
        <v>0</v>
      </c>
      <c r="D6655" s="433" t="s">
        <v>25859</v>
      </c>
      <c r="E6655" s="435" t="s">
        <v>25864</v>
      </c>
      <c r="F6655" s="381" t="s">
        <v>25865</v>
      </c>
      <c r="G6655" s="382" t="s">
        <v>5694</v>
      </c>
    </row>
    <row r="6656" spans="1:7" ht="49.5">
      <c r="A6656" s="371">
        <v>6645</v>
      </c>
      <c r="B6656" s="377">
        <v>5982</v>
      </c>
      <c r="C6656" s="378">
        <f>Matrix!B5984</f>
        <v>0</v>
      </c>
      <c r="D6656" s="433" t="s">
        <v>25859</v>
      </c>
      <c r="E6656" s="435" t="s">
        <v>25864</v>
      </c>
      <c r="F6656" s="381" t="s">
        <v>17832</v>
      </c>
      <c r="G6656" s="382" t="s">
        <v>5848</v>
      </c>
    </row>
    <row r="6657" spans="1:7" ht="37.5">
      <c r="A6657" s="371">
        <v>6646</v>
      </c>
      <c r="B6657" s="377">
        <v>1876</v>
      </c>
      <c r="C6657" s="378">
        <f>Matrix!B1878</f>
        <v>0</v>
      </c>
      <c r="D6657" s="433" t="s">
        <v>25859</v>
      </c>
      <c r="E6657" s="436" t="s">
        <v>25866</v>
      </c>
      <c r="F6657" s="381" t="s">
        <v>25867</v>
      </c>
      <c r="G6657" s="382" t="s">
        <v>1878</v>
      </c>
    </row>
    <row r="6658" spans="1:7" ht="37.5">
      <c r="A6658" s="371">
        <v>6647</v>
      </c>
      <c r="B6658" s="377">
        <v>5588</v>
      </c>
      <c r="C6658" s="378">
        <f>Matrix!B5590</f>
        <v>0</v>
      </c>
      <c r="D6658" s="433" t="s">
        <v>25859</v>
      </c>
      <c r="E6658" s="436" t="s">
        <v>25866</v>
      </c>
      <c r="F6658" s="381" t="s">
        <v>17440</v>
      </c>
      <c r="G6658" s="382" t="s">
        <v>5457</v>
      </c>
    </row>
    <row r="6659" spans="1:7" ht="37.5">
      <c r="A6659" s="371">
        <v>6648</v>
      </c>
      <c r="B6659" s="377">
        <v>5961</v>
      </c>
      <c r="C6659" s="378">
        <f>Matrix!B5963</f>
        <v>0</v>
      </c>
      <c r="D6659" s="433" t="s">
        <v>25859</v>
      </c>
      <c r="E6659" s="436" t="s">
        <v>25866</v>
      </c>
      <c r="F6659" s="381" t="s">
        <v>17811</v>
      </c>
      <c r="G6659" s="382" t="s">
        <v>5827</v>
      </c>
    </row>
    <row r="6660" spans="1:7" ht="37.5">
      <c r="A6660" s="371">
        <v>6649</v>
      </c>
      <c r="B6660" s="377">
        <v>5983</v>
      </c>
      <c r="C6660" s="378">
        <f>Matrix!B5985</f>
        <v>0</v>
      </c>
      <c r="D6660" s="433" t="s">
        <v>25859</v>
      </c>
      <c r="E6660" s="436" t="s">
        <v>25866</v>
      </c>
      <c r="F6660" s="381" t="s">
        <v>17833</v>
      </c>
      <c r="G6660" s="382" t="s">
        <v>5849</v>
      </c>
    </row>
    <row r="6661" spans="1:7" ht="49.5">
      <c r="A6661" s="371">
        <v>6650</v>
      </c>
      <c r="B6661" s="377">
        <v>281</v>
      </c>
      <c r="C6661" s="378">
        <f>Matrix!B283</f>
        <v>0</v>
      </c>
      <c r="D6661" s="433" t="s">
        <v>25859</v>
      </c>
      <c r="E6661" s="436" t="s">
        <v>25868</v>
      </c>
      <c r="F6661" s="381" t="s">
        <v>12335</v>
      </c>
      <c r="G6661" s="382" t="s">
        <v>285</v>
      </c>
    </row>
    <row r="6662" spans="1:7" ht="49.5">
      <c r="A6662" s="371">
        <v>6651</v>
      </c>
      <c r="B6662" s="377">
        <v>1759</v>
      </c>
      <c r="C6662" s="378">
        <f>Matrix!B1761</f>
        <v>0</v>
      </c>
      <c r="D6662" s="433" t="s">
        <v>25859</v>
      </c>
      <c r="E6662" s="436" t="s">
        <v>25868</v>
      </c>
      <c r="F6662" s="381" t="s">
        <v>13810</v>
      </c>
      <c r="G6662" s="382" t="s">
        <v>1761</v>
      </c>
    </row>
    <row r="6663" spans="1:7" ht="49.5">
      <c r="A6663" s="371">
        <v>6652</v>
      </c>
      <c r="B6663" s="377">
        <v>2577</v>
      </c>
      <c r="C6663" s="378">
        <f>Matrix!B2579</f>
        <v>0</v>
      </c>
      <c r="D6663" s="433" t="s">
        <v>25859</v>
      </c>
      <c r="E6663" s="436" t="s">
        <v>25868</v>
      </c>
      <c r="F6663" s="381" t="s">
        <v>14627</v>
      </c>
      <c r="G6663" s="382" t="s">
        <v>2577</v>
      </c>
    </row>
    <row r="6664" spans="1:7" ht="49.5">
      <c r="A6664" s="371">
        <v>6653</v>
      </c>
      <c r="B6664" s="377">
        <v>3316</v>
      </c>
      <c r="C6664" s="378">
        <f>Matrix!B3318</f>
        <v>0</v>
      </c>
      <c r="D6664" s="433" t="s">
        <v>25859</v>
      </c>
      <c r="E6664" s="436" t="s">
        <v>25868</v>
      </c>
      <c r="F6664" s="381" t="s">
        <v>15334</v>
      </c>
      <c r="G6664" s="382" t="s">
        <v>3317</v>
      </c>
    </row>
    <row r="6665" spans="1:7" ht="51.75">
      <c r="A6665" s="371">
        <v>6654</v>
      </c>
      <c r="B6665" s="377">
        <v>5528</v>
      </c>
      <c r="C6665" s="378">
        <f>Matrix!B5530</f>
        <v>0</v>
      </c>
      <c r="D6665" s="433" t="s">
        <v>25869</v>
      </c>
      <c r="E6665" s="436" t="s">
        <v>25870</v>
      </c>
      <c r="F6665" s="381" t="s">
        <v>17381</v>
      </c>
      <c r="G6665" s="382" t="s">
        <v>5397</v>
      </c>
    </row>
    <row r="6666" spans="1:7" ht="49.5">
      <c r="A6666" s="371">
        <v>6655</v>
      </c>
      <c r="B6666" s="377">
        <v>5529</v>
      </c>
      <c r="C6666" s="378">
        <f>Matrix!B5531</f>
        <v>0</v>
      </c>
      <c r="D6666" s="433" t="s">
        <v>25871</v>
      </c>
      <c r="E6666" s="436" t="s">
        <v>25872</v>
      </c>
      <c r="F6666" s="381" t="s">
        <v>17382</v>
      </c>
      <c r="G6666" s="382" t="s">
        <v>5398</v>
      </c>
    </row>
    <row r="6667" spans="1:7" ht="49.5">
      <c r="A6667" s="371">
        <v>6656</v>
      </c>
      <c r="B6667" s="377">
        <v>6089</v>
      </c>
      <c r="C6667" s="378">
        <f>Matrix!B6091</f>
        <v>0</v>
      </c>
      <c r="D6667" s="433" t="s">
        <v>25873</v>
      </c>
      <c r="E6667" s="436" t="s">
        <v>25874</v>
      </c>
      <c r="F6667" s="381" t="s">
        <v>17939</v>
      </c>
      <c r="G6667" s="382" t="s">
        <v>5954</v>
      </c>
    </row>
    <row r="6668" spans="1:7" ht="49.5">
      <c r="A6668" s="371">
        <v>6657</v>
      </c>
      <c r="B6668" s="377">
        <v>9718</v>
      </c>
      <c r="C6668" s="378">
        <f>Matrix!B9720</f>
        <v>0</v>
      </c>
      <c r="D6668" s="433" t="s">
        <v>25859</v>
      </c>
      <c r="E6668" s="436" t="s">
        <v>25868</v>
      </c>
      <c r="F6668" s="381" t="s">
        <v>21490</v>
      </c>
      <c r="G6668" s="382" t="s">
        <v>9576</v>
      </c>
    </row>
    <row r="6669" spans="1:7" ht="37.5">
      <c r="A6669" s="371">
        <v>6658</v>
      </c>
      <c r="B6669" s="437">
        <v>31</v>
      </c>
      <c r="C6669" s="378">
        <f>Matrix!B33</f>
        <v>0</v>
      </c>
      <c r="D6669" s="438" t="s">
        <v>25875</v>
      </c>
      <c r="E6669" s="439" t="s">
        <v>25876</v>
      </c>
      <c r="F6669" s="381" t="s">
        <v>12085</v>
      </c>
      <c r="G6669" s="382" t="s">
        <v>35</v>
      </c>
    </row>
    <row r="6670" spans="1:7" ht="42.75">
      <c r="A6670" s="371">
        <v>6659</v>
      </c>
      <c r="B6670" s="437">
        <v>38</v>
      </c>
      <c r="C6670" s="378">
        <f>Matrix!B40</f>
        <v>0</v>
      </c>
      <c r="D6670" s="438" t="s">
        <v>25875</v>
      </c>
      <c r="E6670" s="439" t="s">
        <v>25876</v>
      </c>
      <c r="F6670" s="381" t="s">
        <v>12092</v>
      </c>
      <c r="G6670" s="382" t="s">
        <v>42</v>
      </c>
    </row>
    <row r="6671" spans="1:7" ht="37.5">
      <c r="A6671" s="371">
        <v>6660</v>
      </c>
      <c r="B6671" s="437">
        <v>83</v>
      </c>
      <c r="C6671" s="378">
        <f>Matrix!B85</f>
        <v>0</v>
      </c>
      <c r="D6671" s="438" t="s">
        <v>25875</v>
      </c>
      <c r="E6671" s="439" t="s">
        <v>25876</v>
      </c>
      <c r="F6671" s="381" t="s">
        <v>12137</v>
      </c>
      <c r="G6671" s="382" t="s">
        <v>87</v>
      </c>
    </row>
    <row r="6672" spans="1:7" ht="37.5">
      <c r="A6672" s="371">
        <v>6661</v>
      </c>
      <c r="B6672" s="437">
        <v>108</v>
      </c>
      <c r="C6672" s="378">
        <f>Matrix!B110</f>
        <v>0</v>
      </c>
      <c r="D6672" s="438" t="s">
        <v>25875</v>
      </c>
      <c r="E6672" s="439" t="s">
        <v>25876</v>
      </c>
      <c r="F6672" s="381" t="s">
        <v>12162</v>
      </c>
      <c r="G6672" s="382" t="s">
        <v>112</v>
      </c>
    </row>
    <row r="6673" spans="1:7" ht="37.5">
      <c r="A6673" s="371">
        <v>6662</v>
      </c>
      <c r="B6673" s="437">
        <v>116</v>
      </c>
      <c r="C6673" s="378">
        <f>Matrix!B118</f>
        <v>0</v>
      </c>
      <c r="D6673" s="438" t="s">
        <v>25875</v>
      </c>
      <c r="E6673" s="439" t="s">
        <v>25876</v>
      </c>
      <c r="F6673" s="381" t="s">
        <v>12170</v>
      </c>
      <c r="G6673" s="382" t="s">
        <v>120</v>
      </c>
    </row>
    <row r="6674" spans="1:7" ht="37.5">
      <c r="A6674" s="371">
        <v>6663</v>
      </c>
      <c r="B6674" s="437">
        <v>121</v>
      </c>
      <c r="C6674" s="378">
        <f>Matrix!B123</f>
        <v>0</v>
      </c>
      <c r="D6674" s="438" t="s">
        <v>25875</v>
      </c>
      <c r="E6674" s="439" t="s">
        <v>25876</v>
      </c>
      <c r="F6674" s="381" t="s">
        <v>12175</v>
      </c>
      <c r="G6674" s="382" t="s">
        <v>125</v>
      </c>
    </row>
    <row r="6675" spans="1:7" ht="37.5">
      <c r="A6675" s="371">
        <v>6664</v>
      </c>
      <c r="B6675" s="437">
        <v>122</v>
      </c>
      <c r="C6675" s="378">
        <f>Matrix!B124</f>
        <v>0</v>
      </c>
      <c r="D6675" s="438" t="s">
        <v>25875</v>
      </c>
      <c r="E6675" s="439" t="s">
        <v>25876</v>
      </c>
      <c r="F6675" s="381" t="s">
        <v>12176</v>
      </c>
      <c r="G6675" s="382" t="s">
        <v>126</v>
      </c>
    </row>
    <row r="6676" spans="1:7" ht="42.75">
      <c r="A6676" s="371">
        <v>6665</v>
      </c>
      <c r="B6676" s="437">
        <v>140</v>
      </c>
      <c r="C6676" s="378">
        <f>Matrix!B142</f>
        <v>0</v>
      </c>
      <c r="D6676" s="438" t="s">
        <v>25875</v>
      </c>
      <c r="E6676" s="439" t="s">
        <v>25876</v>
      </c>
      <c r="F6676" s="381" t="s">
        <v>12194</v>
      </c>
      <c r="G6676" s="382" t="s">
        <v>144</v>
      </c>
    </row>
    <row r="6677" spans="1:7" ht="37.5">
      <c r="A6677" s="371">
        <v>6666</v>
      </c>
      <c r="B6677" s="437">
        <v>155</v>
      </c>
      <c r="C6677" s="378">
        <f>Matrix!B157</f>
        <v>0</v>
      </c>
      <c r="D6677" s="438" t="s">
        <v>25875</v>
      </c>
      <c r="E6677" s="439" t="s">
        <v>25876</v>
      </c>
      <c r="F6677" s="381" t="s">
        <v>12209</v>
      </c>
      <c r="G6677" s="382" t="s">
        <v>159</v>
      </c>
    </row>
    <row r="6678" spans="1:7" ht="37.5">
      <c r="A6678" s="371">
        <v>6667</v>
      </c>
      <c r="B6678" s="437">
        <v>221</v>
      </c>
      <c r="C6678" s="378">
        <f>Matrix!B223</f>
        <v>0</v>
      </c>
      <c r="D6678" s="438" t="s">
        <v>25875</v>
      </c>
      <c r="E6678" s="439" t="s">
        <v>25876</v>
      </c>
      <c r="F6678" s="381" t="s">
        <v>12275</v>
      </c>
      <c r="G6678" s="382" t="s">
        <v>225</v>
      </c>
    </row>
    <row r="6679" spans="1:7" ht="42.75">
      <c r="A6679" s="371">
        <v>6668</v>
      </c>
      <c r="B6679" s="437">
        <v>279</v>
      </c>
      <c r="C6679" s="378">
        <f>Matrix!B281</f>
        <v>0</v>
      </c>
      <c r="D6679" s="438" t="s">
        <v>25875</v>
      </c>
      <c r="E6679" s="439" t="s">
        <v>25876</v>
      </c>
      <c r="F6679" s="381" t="s">
        <v>12333</v>
      </c>
      <c r="G6679" s="382" t="s">
        <v>283</v>
      </c>
    </row>
    <row r="6680" spans="1:7" ht="37.5">
      <c r="A6680" s="371">
        <v>6669</v>
      </c>
      <c r="B6680" s="437">
        <v>297</v>
      </c>
      <c r="C6680" s="378">
        <f>Matrix!B299</f>
        <v>0</v>
      </c>
      <c r="D6680" s="438" t="s">
        <v>25875</v>
      </c>
      <c r="E6680" s="439" t="s">
        <v>25876</v>
      </c>
      <c r="F6680" s="381" t="s">
        <v>12351</v>
      </c>
      <c r="G6680" s="382" t="s">
        <v>301</v>
      </c>
    </row>
    <row r="6681" spans="1:7" ht="37.5">
      <c r="A6681" s="371">
        <v>6670</v>
      </c>
      <c r="B6681" s="437">
        <v>328</v>
      </c>
      <c r="C6681" s="378">
        <f>Matrix!B330</f>
        <v>0</v>
      </c>
      <c r="D6681" s="438" t="s">
        <v>25875</v>
      </c>
      <c r="E6681" s="439" t="s">
        <v>25876</v>
      </c>
      <c r="F6681" s="381" t="s">
        <v>12382</v>
      </c>
      <c r="G6681" s="382" t="s">
        <v>332</v>
      </c>
    </row>
    <row r="6682" spans="1:7" ht="37.5">
      <c r="A6682" s="371">
        <v>6671</v>
      </c>
      <c r="B6682" s="437">
        <v>336</v>
      </c>
      <c r="C6682" s="378">
        <f>Matrix!B338</f>
        <v>0</v>
      </c>
      <c r="D6682" s="438" t="s">
        <v>25875</v>
      </c>
      <c r="E6682" s="439" t="s">
        <v>25876</v>
      </c>
      <c r="F6682" s="381" t="s">
        <v>12390</v>
      </c>
      <c r="G6682" s="382" t="s">
        <v>340</v>
      </c>
    </row>
    <row r="6683" spans="1:7" ht="37.5">
      <c r="A6683" s="371">
        <v>6672</v>
      </c>
      <c r="B6683" s="437">
        <v>345</v>
      </c>
      <c r="C6683" s="378">
        <f>Matrix!B347</f>
        <v>0</v>
      </c>
      <c r="D6683" s="438" t="s">
        <v>25875</v>
      </c>
      <c r="E6683" s="439" t="s">
        <v>25876</v>
      </c>
      <c r="F6683" s="381" t="s">
        <v>12399</v>
      </c>
      <c r="G6683" s="382" t="s">
        <v>349</v>
      </c>
    </row>
    <row r="6684" spans="1:7" ht="37.5">
      <c r="A6684" s="371">
        <v>6673</v>
      </c>
      <c r="B6684" s="437">
        <v>353</v>
      </c>
      <c r="C6684" s="378">
        <f>Matrix!B355</f>
        <v>0</v>
      </c>
      <c r="D6684" s="438" t="s">
        <v>25875</v>
      </c>
      <c r="E6684" s="439" t="s">
        <v>25876</v>
      </c>
      <c r="F6684" s="381" t="s">
        <v>12407</v>
      </c>
      <c r="G6684" s="382" t="s">
        <v>357</v>
      </c>
    </row>
    <row r="6685" spans="1:7" ht="37.5">
      <c r="A6685" s="371">
        <v>6674</v>
      </c>
      <c r="B6685" s="437">
        <v>402</v>
      </c>
      <c r="C6685" s="378">
        <f>Matrix!B404</f>
        <v>0</v>
      </c>
      <c r="D6685" s="438" t="s">
        <v>25875</v>
      </c>
      <c r="E6685" s="439" t="s">
        <v>25876</v>
      </c>
      <c r="F6685" s="381" t="s">
        <v>12456</v>
      </c>
      <c r="G6685" s="382" t="s">
        <v>406</v>
      </c>
    </row>
    <row r="6686" spans="1:7" ht="37.5">
      <c r="A6686" s="371">
        <v>6675</v>
      </c>
      <c r="B6686" s="437">
        <v>411</v>
      </c>
      <c r="C6686" s="378">
        <f>Matrix!B413</f>
        <v>0</v>
      </c>
      <c r="D6686" s="438" t="s">
        <v>25875</v>
      </c>
      <c r="E6686" s="439" t="s">
        <v>25876</v>
      </c>
      <c r="F6686" s="381" t="s">
        <v>12465</v>
      </c>
      <c r="G6686" s="382" t="s">
        <v>415</v>
      </c>
    </row>
    <row r="6687" spans="1:7" ht="37.5">
      <c r="A6687" s="371">
        <v>6676</v>
      </c>
      <c r="B6687" s="437">
        <v>460</v>
      </c>
      <c r="C6687" s="378">
        <f>Matrix!B462</f>
        <v>0</v>
      </c>
      <c r="D6687" s="438" t="s">
        <v>25875</v>
      </c>
      <c r="E6687" s="439" t="s">
        <v>25876</v>
      </c>
      <c r="F6687" s="381" t="s">
        <v>12514</v>
      </c>
      <c r="G6687" s="382" t="s">
        <v>464</v>
      </c>
    </row>
    <row r="6688" spans="1:7" ht="37.5">
      <c r="A6688" s="371">
        <v>6677</v>
      </c>
      <c r="B6688" s="437">
        <v>462</v>
      </c>
      <c r="C6688" s="378">
        <f>Matrix!B464</f>
        <v>0</v>
      </c>
      <c r="D6688" s="438" t="s">
        <v>25875</v>
      </c>
      <c r="E6688" s="439" t="s">
        <v>25876</v>
      </c>
      <c r="F6688" s="381" t="s">
        <v>12516</v>
      </c>
      <c r="G6688" s="382" t="s">
        <v>466</v>
      </c>
    </row>
    <row r="6689" spans="1:7" ht="42.75">
      <c r="A6689" s="371">
        <v>6678</v>
      </c>
      <c r="B6689" s="437">
        <v>475</v>
      </c>
      <c r="C6689" s="378">
        <f>Matrix!B477</f>
        <v>0</v>
      </c>
      <c r="D6689" s="438" t="s">
        <v>25875</v>
      </c>
      <c r="E6689" s="439" t="s">
        <v>25876</v>
      </c>
      <c r="F6689" s="381" t="s">
        <v>12529</v>
      </c>
      <c r="G6689" s="382" t="s">
        <v>479</v>
      </c>
    </row>
    <row r="6690" spans="1:7" ht="37.5">
      <c r="A6690" s="371">
        <v>6679</v>
      </c>
      <c r="B6690" s="437">
        <v>478</v>
      </c>
      <c r="C6690" s="378">
        <f>Matrix!B480</f>
        <v>0</v>
      </c>
      <c r="D6690" s="438" t="s">
        <v>25875</v>
      </c>
      <c r="E6690" s="439" t="s">
        <v>25876</v>
      </c>
      <c r="F6690" s="381" t="s">
        <v>12532</v>
      </c>
      <c r="G6690" s="382" t="s">
        <v>482</v>
      </c>
    </row>
    <row r="6691" spans="1:7" ht="37.5">
      <c r="A6691" s="371">
        <v>6680</v>
      </c>
      <c r="B6691" s="437">
        <v>484</v>
      </c>
      <c r="C6691" s="378">
        <f>Matrix!B486</f>
        <v>0</v>
      </c>
      <c r="D6691" s="438" t="s">
        <v>25875</v>
      </c>
      <c r="E6691" s="439" t="s">
        <v>25876</v>
      </c>
      <c r="F6691" s="381" t="s">
        <v>12538</v>
      </c>
      <c r="G6691" s="382" t="s">
        <v>488</v>
      </c>
    </row>
    <row r="6692" spans="1:7" ht="37.5">
      <c r="A6692" s="371">
        <v>6681</v>
      </c>
      <c r="B6692" s="437">
        <v>499</v>
      </c>
      <c r="C6692" s="378">
        <f>Matrix!B501</f>
        <v>0</v>
      </c>
      <c r="D6692" s="438" t="s">
        <v>25875</v>
      </c>
      <c r="E6692" s="439" t="s">
        <v>25876</v>
      </c>
      <c r="F6692" s="381" t="s">
        <v>12553</v>
      </c>
      <c r="G6692" s="382" t="s">
        <v>503</v>
      </c>
    </row>
    <row r="6693" spans="1:7" ht="37.5">
      <c r="A6693" s="371">
        <v>6682</v>
      </c>
      <c r="B6693" s="437">
        <v>600</v>
      </c>
      <c r="C6693" s="378">
        <f>Matrix!B602</f>
        <v>0</v>
      </c>
      <c r="D6693" s="438" t="s">
        <v>25875</v>
      </c>
      <c r="E6693" s="439" t="s">
        <v>25876</v>
      </c>
      <c r="F6693" s="381" t="s">
        <v>12654</v>
      </c>
      <c r="G6693" s="382" t="s">
        <v>604</v>
      </c>
    </row>
    <row r="6694" spans="1:7" ht="37.5">
      <c r="A6694" s="371">
        <v>6683</v>
      </c>
      <c r="B6694" s="437">
        <v>635</v>
      </c>
      <c r="C6694" s="378">
        <f>Matrix!B637</f>
        <v>0</v>
      </c>
      <c r="D6694" s="438" t="s">
        <v>25875</v>
      </c>
      <c r="E6694" s="439" t="s">
        <v>25876</v>
      </c>
      <c r="F6694" s="381" t="s">
        <v>12689</v>
      </c>
      <c r="G6694" s="382" t="s">
        <v>639</v>
      </c>
    </row>
    <row r="6695" spans="1:7" ht="37.5">
      <c r="A6695" s="371">
        <v>6684</v>
      </c>
      <c r="B6695" s="437">
        <v>637</v>
      </c>
      <c r="C6695" s="378">
        <f>Matrix!B639</f>
        <v>0</v>
      </c>
      <c r="D6695" s="438" t="s">
        <v>25875</v>
      </c>
      <c r="E6695" s="439" t="s">
        <v>25876</v>
      </c>
      <c r="F6695" s="381" t="s">
        <v>12691</v>
      </c>
      <c r="G6695" s="382" t="s">
        <v>641</v>
      </c>
    </row>
    <row r="6696" spans="1:7" ht="37.5">
      <c r="A6696" s="371">
        <v>6685</v>
      </c>
      <c r="B6696" s="437">
        <v>657</v>
      </c>
      <c r="C6696" s="378">
        <f>Matrix!B659</f>
        <v>0</v>
      </c>
      <c r="D6696" s="438" t="s">
        <v>25875</v>
      </c>
      <c r="E6696" s="439" t="s">
        <v>25876</v>
      </c>
      <c r="F6696" s="381" t="s">
        <v>12711</v>
      </c>
      <c r="G6696" s="382" t="s">
        <v>661</v>
      </c>
    </row>
    <row r="6697" spans="1:7" ht="37.5">
      <c r="A6697" s="371">
        <v>6686</v>
      </c>
      <c r="B6697" s="437">
        <v>659</v>
      </c>
      <c r="C6697" s="378">
        <f>Matrix!B661</f>
        <v>0</v>
      </c>
      <c r="D6697" s="438" t="s">
        <v>25875</v>
      </c>
      <c r="E6697" s="439" t="s">
        <v>25876</v>
      </c>
      <c r="F6697" s="381" t="s">
        <v>12713</v>
      </c>
      <c r="G6697" s="382" t="s">
        <v>663</v>
      </c>
    </row>
    <row r="6698" spans="1:7" ht="37.5">
      <c r="A6698" s="371">
        <v>6687</v>
      </c>
      <c r="B6698" s="437">
        <v>704</v>
      </c>
      <c r="C6698" s="378">
        <f>Matrix!B706</f>
        <v>0</v>
      </c>
      <c r="D6698" s="438" t="s">
        <v>25875</v>
      </c>
      <c r="E6698" s="439" t="s">
        <v>25876</v>
      </c>
      <c r="F6698" s="381" t="s">
        <v>12758</v>
      </c>
      <c r="G6698" s="382" t="s">
        <v>708</v>
      </c>
    </row>
    <row r="6699" spans="1:7" ht="37.5">
      <c r="A6699" s="371">
        <v>6688</v>
      </c>
      <c r="B6699" s="437">
        <v>713</v>
      </c>
      <c r="C6699" s="378">
        <f>Matrix!B715</f>
        <v>0</v>
      </c>
      <c r="D6699" s="438" t="s">
        <v>25875</v>
      </c>
      <c r="E6699" s="439" t="s">
        <v>25876</v>
      </c>
      <c r="F6699" s="381" t="s">
        <v>12767</v>
      </c>
      <c r="G6699" s="382" t="s">
        <v>717</v>
      </c>
    </row>
    <row r="6700" spans="1:7" ht="37.5">
      <c r="A6700" s="371">
        <v>6689</v>
      </c>
      <c r="B6700" s="437">
        <v>737</v>
      </c>
      <c r="C6700" s="378">
        <f>Matrix!B739</f>
        <v>0</v>
      </c>
      <c r="D6700" s="438" t="s">
        <v>25875</v>
      </c>
      <c r="E6700" s="439" t="s">
        <v>25876</v>
      </c>
      <c r="F6700" s="381" t="s">
        <v>12791</v>
      </c>
      <c r="G6700" s="382" t="s">
        <v>741</v>
      </c>
    </row>
    <row r="6701" spans="1:7" ht="37.5">
      <c r="A6701" s="371">
        <v>6690</v>
      </c>
      <c r="B6701" s="437">
        <v>781</v>
      </c>
      <c r="C6701" s="378">
        <f>Matrix!B783</f>
        <v>0</v>
      </c>
      <c r="D6701" s="438" t="s">
        <v>25875</v>
      </c>
      <c r="E6701" s="439" t="s">
        <v>25876</v>
      </c>
      <c r="F6701" s="381" t="s">
        <v>12835</v>
      </c>
      <c r="G6701" s="382" t="s">
        <v>784</v>
      </c>
    </row>
    <row r="6702" spans="1:7" ht="57">
      <c r="A6702" s="371">
        <v>6691</v>
      </c>
      <c r="B6702" s="437">
        <v>834</v>
      </c>
      <c r="C6702" s="378">
        <f>Matrix!B836</f>
        <v>0</v>
      </c>
      <c r="D6702" s="438" t="s">
        <v>25875</v>
      </c>
      <c r="E6702" s="439" t="s">
        <v>25876</v>
      </c>
      <c r="F6702" s="381" t="s">
        <v>12888</v>
      </c>
      <c r="G6702" s="382" t="s">
        <v>837</v>
      </c>
    </row>
    <row r="6703" spans="1:7" ht="42.75">
      <c r="A6703" s="371">
        <v>6692</v>
      </c>
      <c r="B6703" s="437">
        <v>860</v>
      </c>
      <c r="C6703" s="378">
        <f>Matrix!B862</f>
        <v>0</v>
      </c>
      <c r="D6703" s="438" t="s">
        <v>25875</v>
      </c>
      <c r="E6703" s="439" t="s">
        <v>25876</v>
      </c>
      <c r="F6703" s="381" t="s">
        <v>12914</v>
      </c>
      <c r="G6703" s="382" t="s">
        <v>863</v>
      </c>
    </row>
    <row r="6704" spans="1:7" ht="37.5">
      <c r="A6704" s="371">
        <v>6693</v>
      </c>
      <c r="B6704" s="437">
        <v>926</v>
      </c>
      <c r="C6704" s="378">
        <f>Matrix!B928</f>
        <v>0</v>
      </c>
      <c r="D6704" s="438" t="s">
        <v>25875</v>
      </c>
      <c r="E6704" s="439" t="s">
        <v>25876</v>
      </c>
      <c r="F6704" s="381" t="s">
        <v>12979</v>
      </c>
      <c r="G6704" s="382" t="s">
        <v>929</v>
      </c>
    </row>
    <row r="6705" spans="1:7" ht="37.5">
      <c r="A6705" s="371">
        <v>6694</v>
      </c>
      <c r="B6705" s="437">
        <v>927</v>
      </c>
      <c r="C6705" s="378">
        <f>Matrix!B929</f>
        <v>0</v>
      </c>
      <c r="D6705" s="438" t="s">
        <v>25875</v>
      </c>
      <c r="E6705" s="439" t="s">
        <v>25876</v>
      </c>
      <c r="F6705" s="381" t="s">
        <v>12980</v>
      </c>
      <c r="G6705" s="382" t="s">
        <v>930</v>
      </c>
    </row>
    <row r="6706" spans="1:7" ht="37.5">
      <c r="A6706" s="371">
        <v>6695</v>
      </c>
      <c r="B6706" s="437">
        <v>928</v>
      </c>
      <c r="C6706" s="378">
        <f>Matrix!B930</f>
        <v>0</v>
      </c>
      <c r="D6706" s="438" t="s">
        <v>25875</v>
      </c>
      <c r="E6706" s="439" t="s">
        <v>25876</v>
      </c>
      <c r="F6706" s="381" t="s">
        <v>12981</v>
      </c>
      <c r="G6706" s="382" t="s">
        <v>931</v>
      </c>
    </row>
    <row r="6707" spans="1:7" ht="37.5">
      <c r="A6707" s="371">
        <v>6696</v>
      </c>
      <c r="B6707" s="437">
        <v>947</v>
      </c>
      <c r="C6707" s="378">
        <f>Matrix!B949</f>
        <v>0</v>
      </c>
      <c r="D6707" s="438" t="s">
        <v>25875</v>
      </c>
      <c r="E6707" s="439" t="s">
        <v>25876</v>
      </c>
      <c r="F6707" s="381" t="s">
        <v>13000</v>
      </c>
      <c r="G6707" s="382" t="s">
        <v>950</v>
      </c>
    </row>
    <row r="6708" spans="1:7" ht="37.5">
      <c r="A6708" s="371">
        <v>6697</v>
      </c>
      <c r="B6708" s="437">
        <v>960</v>
      </c>
      <c r="C6708" s="378">
        <f>Matrix!B962</f>
        <v>0</v>
      </c>
      <c r="D6708" s="438" t="s">
        <v>25875</v>
      </c>
      <c r="E6708" s="439" t="s">
        <v>25876</v>
      </c>
      <c r="F6708" s="381" t="s">
        <v>13013</v>
      </c>
      <c r="G6708" s="382" t="s">
        <v>963</v>
      </c>
    </row>
    <row r="6709" spans="1:7" ht="37.5">
      <c r="A6709" s="371">
        <v>6698</v>
      </c>
      <c r="B6709" s="437">
        <v>961</v>
      </c>
      <c r="C6709" s="378">
        <f>Matrix!B963</f>
        <v>0</v>
      </c>
      <c r="D6709" s="438" t="s">
        <v>25875</v>
      </c>
      <c r="E6709" s="439" t="s">
        <v>25876</v>
      </c>
      <c r="F6709" s="381" t="s">
        <v>13014</v>
      </c>
      <c r="G6709" s="382" t="s">
        <v>964</v>
      </c>
    </row>
    <row r="6710" spans="1:7" ht="37.5">
      <c r="A6710" s="371">
        <v>6699</v>
      </c>
      <c r="B6710" s="437">
        <v>962</v>
      </c>
      <c r="C6710" s="378">
        <f>Matrix!B964</f>
        <v>0</v>
      </c>
      <c r="D6710" s="438" t="s">
        <v>25875</v>
      </c>
      <c r="E6710" s="439" t="s">
        <v>25876</v>
      </c>
      <c r="F6710" s="381" t="s">
        <v>13015</v>
      </c>
      <c r="G6710" s="382" t="s">
        <v>965</v>
      </c>
    </row>
    <row r="6711" spans="1:7" ht="37.5">
      <c r="A6711" s="371">
        <v>6700</v>
      </c>
      <c r="B6711" s="437">
        <v>964</v>
      </c>
      <c r="C6711" s="378">
        <f>Matrix!B966</f>
        <v>0</v>
      </c>
      <c r="D6711" s="438" t="s">
        <v>25875</v>
      </c>
      <c r="E6711" s="439" t="s">
        <v>25876</v>
      </c>
      <c r="F6711" s="381" t="s">
        <v>13017</v>
      </c>
      <c r="G6711" s="382" t="s">
        <v>967</v>
      </c>
    </row>
    <row r="6712" spans="1:7" ht="37.5">
      <c r="A6712" s="371">
        <v>6701</v>
      </c>
      <c r="B6712" s="437">
        <v>965</v>
      </c>
      <c r="C6712" s="378">
        <f>Matrix!B967</f>
        <v>0</v>
      </c>
      <c r="D6712" s="438" t="s">
        <v>25875</v>
      </c>
      <c r="E6712" s="439" t="s">
        <v>25876</v>
      </c>
      <c r="F6712" s="381" t="s">
        <v>13018</v>
      </c>
      <c r="G6712" s="382" t="s">
        <v>968</v>
      </c>
    </row>
    <row r="6713" spans="1:7" ht="37.5">
      <c r="A6713" s="371">
        <v>6702</v>
      </c>
      <c r="B6713" s="437">
        <v>1045</v>
      </c>
      <c r="C6713" s="378">
        <f>Matrix!B1047</f>
        <v>0</v>
      </c>
      <c r="D6713" s="438" t="s">
        <v>25875</v>
      </c>
      <c r="E6713" s="439" t="s">
        <v>25876</v>
      </c>
      <c r="F6713" s="381" t="s">
        <v>13098</v>
      </c>
      <c r="G6713" s="382" t="s">
        <v>1048</v>
      </c>
    </row>
    <row r="6714" spans="1:7" ht="37.5">
      <c r="A6714" s="371">
        <v>6703</v>
      </c>
      <c r="B6714" s="437">
        <v>1046</v>
      </c>
      <c r="C6714" s="378">
        <f>Matrix!B1048</f>
        <v>0</v>
      </c>
      <c r="D6714" s="438" t="s">
        <v>25875</v>
      </c>
      <c r="E6714" s="439" t="s">
        <v>25876</v>
      </c>
      <c r="F6714" s="381" t="s">
        <v>13099</v>
      </c>
      <c r="G6714" s="382" t="s">
        <v>1049</v>
      </c>
    </row>
    <row r="6715" spans="1:7" ht="37.5">
      <c r="A6715" s="371">
        <v>6704</v>
      </c>
      <c r="B6715" s="437">
        <v>1050</v>
      </c>
      <c r="C6715" s="378">
        <f>Matrix!B1052</f>
        <v>0</v>
      </c>
      <c r="D6715" s="438" t="s">
        <v>25875</v>
      </c>
      <c r="E6715" s="439" t="s">
        <v>25876</v>
      </c>
      <c r="F6715" s="381" t="s">
        <v>13103</v>
      </c>
      <c r="G6715" s="382" t="s">
        <v>1053</v>
      </c>
    </row>
    <row r="6716" spans="1:7" ht="37.5">
      <c r="A6716" s="371">
        <v>6705</v>
      </c>
      <c r="B6716" s="437">
        <v>1055</v>
      </c>
      <c r="C6716" s="378">
        <f>Matrix!B1057</f>
        <v>0</v>
      </c>
      <c r="D6716" s="438" t="s">
        <v>25875</v>
      </c>
      <c r="E6716" s="439" t="s">
        <v>25876</v>
      </c>
      <c r="F6716" s="381" t="s">
        <v>13108</v>
      </c>
      <c r="G6716" s="382" t="s">
        <v>1058</v>
      </c>
    </row>
    <row r="6717" spans="1:7" ht="37.5">
      <c r="A6717" s="371">
        <v>6706</v>
      </c>
      <c r="B6717" s="437">
        <v>1127</v>
      </c>
      <c r="C6717" s="378">
        <f>Matrix!B1129</f>
        <v>0</v>
      </c>
      <c r="D6717" s="438" t="s">
        <v>25875</v>
      </c>
      <c r="E6717" s="439" t="s">
        <v>25876</v>
      </c>
      <c r="F6717" s="381" t="s">
        <v>13180</v>
      </c>
      <c r="G6717" s="382" t="s">
        <v>1130</v>
      </c>
    </row>
    <row r="6718" spans="1:7" ht="37.5">
      <c r="A6718" s="371">
        <v>6707</v>
      </c>
      <c r="B6718" s="437">
        <v>1132</v>
      </c>
      <c r="C6718" s="378">
        <f>Matrix!B1134</f>
        <v>0</v>
      </c>
      <c r="D6718" s="438" t="s">
        <v>25875</v>
      </c>
      <c r="E6718" s="439" t="s">
        <v>25876</v>
      </c>
      <c r="F6718" s="381" t="s">
        <v>13185</v>
      </c>
      <c r="G6718" s="382" t="s">
        <v>1135</v>
      </c>
    </row>
    <row r="6719" spans="1:7" ht="37.5">
      <c r="A6719" s="371">
        <v>6708</v>
      </c>
      <c r="B6719" s="437">
        <v>1181</v>
      </c>
      <c r="C6719" s="378">
        <f>Matrix!B1183</f>
        <v>0</v>
      </c>
      <c r="D6719" s="438" t="s">
        <v>25875</v>
      </c>
      <c r="E6719" s="439" t="s">
        <v>25876</v>
      </c>
      <c r="F6719" s="381" t="s">
        <v>13234</v>
      </c>
      <c r="G6719" s="382" t="s">
        <v>1184</v>
      </c>
    </row>
    <row r="6720" spans="1:7" ht="37.5">
      <c r="A6720" s="371">
        <v>6709</v>
      </c>
      <c r="B6720" s="437">
        <v>1183</v>
      </c>
      <c r="C6720" s="378">
        <f>Matrix!B1185</f>
        <v>0</v>
      </c>
      <c r="D6720" s="438" t="s">
        <v>25875</v>
      </c>
      <c r="E6720" s="439" t="s">
        <v>25876</v>
      </c>
      <c r="F6720" s="381" t="s">
        <v>13236</v>
      </c>
      <c r="G6720" s="382" t="s">
        <v>1186</v>
      </c>
    </row>
    <row r="6721" spans="1:7" ht="37.5">
      <c r="A6721" s="371">
        <v>6710</v>
      </c>
      <c r="B6721" s="437">
        <v>1214</v>
      </c>
      <c r="C6721" s="378">
        <f>Matrix!B1216</f>
        <v>0</v>
      </c>
      <c r="D6721" s="438" t="s">
        <v>25875</v>
      </c>
      <c r="E6721" s="439" t="s">
        <v>25876</v>
      </c>
      <c r="F6721" s="381" t="s">
        <v>13267</v>
      </c>
      <c r="G6721" s="382" t="s">
        <v>1217</v>
      </c>
    </row>
    <row r="6722" spans="1:7" ht="42.75">
      <c r="A6722" s="371">
        <v>6711</v>
      </c>
      <c r="B6722" s="437">
        <v>1218</v>
      </c>
      <c r="C6722" s="378">
        <f>Matrix!B1220</f>
        <v>0</v>
      </c>
      <c r="D6722" s="438" t="s">
        <v>25875</v>
      </c>
      <c r="E6722" s="439" t="s">
        <v>25876</v>
      </c>
      <c r="F6722" s="381" t="s">
        <v>13271</v>
      </c>
      <c r="G6722" s="382" t="s">
        <v>1221</v>
      </c>
    </row>
    <row r="6723" spans="1:7" ht="37.5">
      <c r="A6723" s="371">
        <v>6712</v>
      </c>
      <c r="B6723" s="437">
        <v>1243</v>
      </c>
      <c r="C6723" s="378">
        <f>Matrix!B1245</f>
        <v>0</v>
      </c>
      <c r="D6723" s="438" t="s">
        <v>25875</v>
      </c>
      <c r="E6723" s="439" t="s">
        <v>25876</v>
      </c>
      <c r="F6723" s="381" t="s">
        <v>13296</v>
      </c>
      <c r="G6723" s="382" t="s">
        <v>1246</v>
      </c>
    </row>
    <row r="6724" spans="1:7" ht="37.5">
      <c r="A6724" s="371">
        <v>6713</v>
      </c>
      <c r="B6724" s="437">
        <v>1281</v>
      </c>
      <c r="C6724" s="378">
        <f>Matrix!B1283</f>
        <v>0</v>
      </c>
      <c r="D6724" s="438" t="s">
        <v>25875</v>
      </c>
      <c r="E6724" s="439" t="s">
        <v>25876</v>
      </c>
      <c r="F6724" s="381" t="s">
        <v>13334</v>
      </c>
      <c r="G6724" s="382" t="s">
        <v>1284</v>
      </c>
    </row>
    <row r="6725" spans="1:7" ht="37.5">
      <c r="A6725" s="371">
        <v>6714</v>
      </c>
      <c r="B6725" s="437">
        <v>1339</v>
      </c>
      <c r="C6725" s="378">
        <f>Matrix!B1341</f>
        <v>0</v>
      </c>
      <c r="D6725" s="438" t="s">
        <v>25875</v>
      </c>
      <c r="E6725" s="439" t="s">
        <v>25876</v>
      </c>
      <c r="F6725" s="381" t="s">
        <v>13392</v>
      </c>
      <c r="G6725" s="382" t="s">
        <v>1341</v>
      </c>
    </row>
    <row r="6726" spans="1:7" ht="37.5">
      <c r="A6726" s="371">
        <v>6715</v>
      </c>
      <c r="B6726" s="437">
        <v>1346</v>
      </c>
      <c r="C6726" s="378">
        <f>Matrix!B1348</f>
        <v>0</v>
      </c>
      <c r="D6726" s="438" t="s">
        <v>25875</v>
      </c>
      <c r="E6726" s="439" t="s">
        <v>25876</v>
      </c>
      <c r="F6726" s="381" t="s">
        <v>13399</v>
      </c>
      <c r="G6726" s="382" t="s">
        <v>1348</v>
      </c>
    </row>
    <row r="6727" spans="1:7" ht="37.5">
      <c r="A6727" s="371">
        <v>6716</v>
      </c>
      <c r="B6727" s="437">
        <v>1347</v>
      </c>
      <c r="C6727" s="378">
        <f>Matrix!B1349</f>
        <v>0</v>
      </c>
      <c r="D6727" s="438" t="s">
        <v>25875</v>
      </c>
      <c r="E6727" s="439" t="s">
        <v>25876</v>
      </c>
      <c r="F6727" s="381" t="s">
        <v>13400</v>
      </c>
      <c r="G6727" s="382" t="s">
        <v>1349</v>
      </c>
    </row>
    <row r="6728" spans="1:7" ht="37.5">
      <c r="A6728" s="371">
        <v>6717</v>
      </c>
      <c r="B6728" s="437">
        <v>1351</v>
      </c>
      <c r="C6728" s="378">
        <f>Matrix!B1353</f>
        <v>0</v>
      </c>
      <c r="D6728" s="438" t="s">
        <v>25875</v>
      </c>
      <c r="E6728" s="439" t="s">
        <v>25876</v>
      </c>
      <c r="F6728" s="381" t="s">
        <v>13404</v>
      </c>
      <c r="G6728" s="382" t="s">
        <v>1353</v>
      </c>
    </row>
    <row r="6729" spans="1:7" ht="37.5">
      <c r="A6729" s="371">
        <v>6718</v>
      </c>
      <c r="B6729" s="437">
        <v>1355</v>
      </c>
      <c r="C6729" s="378">
        <f>Matrix!B1357</f>
        <v>0</v>
      </c>
      <c r="D6729" s="438" t="s">
        <v>25875</v>
      </c>
      <c r="E6729" s="439" t="s">
        <v>25876</v>
      </c>
      <c r="F6729" s="381" t="s">
        <v>13408</v>
      </c>
      <c r="G6729" s="382" t="s">
        <v>1357</v>
      </c>
    </row>
    <row r="6730" spans="1:7" ht="37.5">
      <c r="A6730" s="371">
        <v>6719</v>
      </c>
      <c r="B6730" s="437">
        <v>1357</v>
      </c>
      <c r="C6730" s="378">
        <f>Matrix!B1359</f>
        <v>0</v>
      </c>
      <c r="D6730" s="438" t="s">
        <v>25875</v>
      </c>
      <c r="E6730" s="439" t="s">
        <v>25876</v>
      </c>
      <c r="F6730" s="381" t="s">
        <v>13410</v>
      </c>
      <c r="G6730" s="382" t="s">
        <v>1359</v>
      </c>
    </row>
    <row r="6731" spans="1:7" ht="37.5">
      <c r="A6731" s="371">
        <v>6720</v>
      </c>
      <c r="B6731" s="437">
        <v>1413</v>
      </c>
      <c r="C6731" s="378">
        <f>Matrix!B1415</f>
        <v>0</v>
      </c>
      <c r="D6731" s="438" t="s">
        <v>25875</v>
      </c>
      <c r="E6731" s="439" t="s">
        <v>25876</v>
      </c>
      <c r="F6731" s="381" t="s">
        <v>13466</v>
      </c>
      <c r="G6731" s="382" t="s">
        <v>1415</v>
      </c>
    </row>
    <row r="6732" spans="1:7" ht="37.5">
      <c r="A6732" s="371">
        <v>6721</v>
      </c>
      <c r="B6732" s="437">
        <v>1420</v>
      </c>
      <c r="C6732" s="378">
        <f>Matrix!B1422</f>
        <v>0</v>
      </c>
      <c r="D6732" s="438" t="s">
        <v>25875</v>
      </c>
      <c r="E6732" s="439" t="s">
        <v>25876</v>
      </c>
      <c r="F6732" s="381" t="s">
        <v>13473</v>
      </c>
      <c r="G6732" s="382" t="s">
        <v>1422</v>
      </c>
    </row>
    <row r="6733" spans="1:7" ht="37.5">
      <c r="A6733" s="371">
        <v>6722</v>
      </c>
      <c r="B6733" s="437">
        <v>1459</v>
      </c>
      <c r="C6733" s="378">
        <f>Matrix!B1461</f>
        <v>0</v>
      </c>
      <c r="D6733" s="438" t="s">
        <v>25875</v>
      </c>
      <c r="E6733" s="439" t="s">
        <v>25876</v>
      </c>
      <c r="F6733" s="381" t="s">
        <v>13512</v>
      </c>
      <c r="G6733" s="382" t="s">
        <v>1461</v>
      </c>
    </row>
    <row r="6734" spans="1:7" ht="37.5">
      <c r="A6734" s="371">
        <v>6723</v>
      </c>
      <c r="B6734" s="437">
        <v>1468</v>
      </c>
      <c r="C6734" s="378">
        <f>Matrix!B1470</f>
        <v>0</v>
      </c>
      <c r="D6734" s="438" t="s">
        <v>25875</v>
      </c>
      <c r="E6734" s="439" t="s">
        <v>25876</v>
      </c>
      <c r="F6734" s="381" t="s">
        <v>13521</v>
      </c>
      <c r="G6734" s="382" t="s">
        <v>1470</v>
      </c>
    </row>
    <row r="6735" spans="1:7" ht="37.5">
      <c r="A6735" s="371">
        <v>6724</v>
      </c>
      <c r="B6735" s="437">
        <v>1481</v>
      </c>
      <c r="C6735" s="378">
        <f>Matrix!B1483</f>
        <v>0</v>
      </c>
      <c r="D6735" s="438" t="s">
        <v>25875</v>
      </c>
      <c r="E6735" s="439" t="s">
        <v>25876</v>
      </c>
      <c r="F6735" s="381" t="s">
        <v>13534</v>
      </c>
      <c r="G6735" s="382" t="s">
        <v>1483</v>
      </c>
    </row>
    <row r="6736" spans="1:7" ht="37.5">
      <c r="A6736" s="371">
        <v>6725</v>
      </c>
      <c r="B6736" s="437">
        <v>1485</v>
      </c>
      <c r="C6736" s="378">
        <f>Matrix!B1487</f>
        <v>0</v>
      </c>
      <c r="D6736" s="438" t="s">
        <v>25875</v>
      </c>
      <c r="E6736" s="439" t="s">
        <v>25876</v>
      </c>
      <c r="F6736" s="381" t="s">
        <v>13538</v>
      </c>
      <c r="G6736" s="382" t="s">
        <v>1487</v>
      </c>
    </row>
    <row r="6737" spans="1:7" ht="37.5">
      <c r="A6737" s="371">
        <v>6726</v>
      </c>
      <c r="B6737" s="437">
        <v>1497</v>
      </c>
      <c r="C6737" s="378">
        <f>Matrix!B1499</f>
        <v>0</v>
      </c>
      <c r="D6737" s="438" t="s">
        <v>25875</v>
      </c>
      <c r="E6737" s="439" t="s">
        <v>25876</v>
      </c>
      <c r="F6737" s="381" t="s">
        <v>13550</v>
      </c>
      <c r="G6737" s="382" t="s">
        <v>1499</v>
      </c>
    </row>
    <row r="6738" spans="1:7" ht="37.5">
      <c r="A6738" s="371">
        <v>6727</v>
      </c>
      <c r="B6738" s="437">
        <v>1498</v>
      </c>
      <c r="C6738" s="378">
        <f>Matrix!B1500</f>
        <v>0</v>
      </c>
      <c r="D6738" s="438" t="s">
        <v>25875</v>
      </c>
      <c r="E6738" s="439" t="s">
        <v>25876</v>
      </c>
      <c r="F6738" s="381" t="s">
        <v>13551</v>
      </c>
      <c r="G6738" s="382" t="s">
        <v>1500</v>
      </c>
    </row>
    <row r="6739" spans="1:7" ht="37.5">
      <c r="A6739" s="371">
        <v>6728</v>
      </c>
      <c r="B6739" s="437">
        <v>1527</v>
      </c>
      <c r="C6739" s="378">
        <f>Matrix!B1529</f>
        <v>0</v>
      </c>
      <c r="D6739" s="438" t="s">
        <v>25875</v>
      </c>
      <c r="E6739" s="439" t="s">
        <v>25876</v>
      </c>
      <c r="F6739" s="381" t="s">
        <v>13580</v>
      </c>
      <c r="G6739" s="382" t="s">
        <v>1529</v>
      </c>
    </row>
    <row r="6740" spans="1:7" ht="42.75">
      <c r="A6740" s="371">
        <v>6729</v>
      </c>
      <c r="B6740" s="437">
        <v>1560</v>
      </c>
      <c r="C6740" s="378">
        <f>Matrix!B1562</f>
        <v>0</v>
      </c>
      <c r="D6740" s="438" t="s">
        <v>25875</v>
      </c>
      <c r="E6740" s="439" t="s">
        <v>25876</v>
      </c>
      <c r="F6740" s="381" t="s">
        <v>13613</v>
      </c>
      <c r="G6740" s="382" t="s">
        <v>1562</v>
      </c>
    </row>
    <row r="6741" spans="1:7" ht="37.5">
      <c r="A6741" s="371">
        <v>6730</v>
      </c>
      <c r="B6741" s="437">
        <v>1567</v>
      </c>
      <c r="C6741" s="378">
        <f>Matrix!B1569</f>
        <v>0</v>
      </c>
      <c r="D6741" s="438" t="s">
        <v>25875</v>
      </c>
      <c r="E6741" s="439" t="s">
        <v>25876</v>
      </c>
      <c r="F6741" s="381" t="s">
        <v>13620</v>
      </c>
      <c r="G6741" s="382" t="s">
        <v>1569</v>
      </c>
    </row>
    <row r="6742" spans="1:7" ht="57">
      <c r="A6742" s="371">
        <v>6731</v>
      </c>
      <c r="B6742" s="437">
        <v>1583</v>
      </c>
      <c r="C6742" s="378">
        <f>Matrix!B1585</f>
        <v>0</v>
      </c>
      <c r="D6742" s="438" t="s">
        <v>25875</v>
      </c>
      <c r="E6742" s="439" t="s">
        <v>25876</v>
      </c>
      <c r="F6742" s="381" t="s">
        <v>13636</v>
      </c>
      <c r="G6742" s="382" t="s">
        <v>1585</v>
      </c>
    </row>
    <row r="6743" spans="1:7" ht="42.75">
      <c r="A6743" s="371">
        <v>6732</v>
      </c>
      <c r="B6743" s="437">
        <v>1598</v>
      </c>
      <c r="C6743" s="378">
        <f>Matrix!B1600</f>
        <v>0</v>
      </c>
      <c r="D6743" s="438" t="s">
        <v>25875</v>
      </c>
      <c r="E6743" s="439" t="s">
        <v>25876</v>
      </c>
      <c r="F6743" s="381" t="s">
        <v>13651</v>
      </c>
      <c r="G6743" s="382" t="s">
        <v>1600</v>
      </c>
    </row>
    <row r="6744" spans="1:7" ht="37.5">
      <c r="A6744" s="371">
        <v>6733</v>
      </c>
      <c r="B6744" s="437">
        <v>1619</v>
      </c>
      <c r="C6744" s="378">
        <f>Matrix!B1621</f>
        <v>0</v>
      </c>
      <c r="D6744" s="438" t="s">
        <v>25875</v>
      </c>
      <c r="E6744" s="439" t="s">
        <v>25876</v>
      </c>
      <c r="F6744" s="381" t="s">
        <v>13672</v>
      </c>
      <c r="G6744" s="382" t="s">
        <v>1621</v>
      </c>
    </row>
    <row r="6745" spans="1:7" ht="37.5">
      <c r="A6745" s="371">
        <v>6734</v>
      </c>
      <c r="B6745" s="437">
        <v>1770</v>
      </c>
      <c r="C6745" s="378">
        <f>Matrix!B1772</f>
        <v>0</v>
      </c>
      <c r="D6745" s="438" t="s">
        <v>25875</v>
      </c>
      <c r="E6745" s="439" t="s">
        <v>25876</v>
      </c>
      <c r="F6745" s="381" t="s">
        <v>13821</v>
      </c>
      <c r="G6745" s="382" t="s">
        <v>1772</v>
      </c>
    </row>
    <row r="6746" spans="1:7" ht="37.5">
      <c r="A6746" s="371">
        <v>6735</v>
      </c>
      <c r="B6746" s="437">
        <v>1805</v>
      </c>
      <c r="C6746" s="378">
        <f>Matrix!B1807</f>
        <v>0</v>
      </c>
      <c r="D6746" s="438" t="s">
        <v>25875</v>
      </c>
      <c r="E6746" s="439" t="s">
        <v>25876</v>
      </c>
      <c r="F6746" s="381" t="s">
        <v>13856</v>
      </c>
      <c r="G6746" s="382" t="s">
        <v>1807</v>
      </c>
    </row>
    <row r="6747" spans="1:7" ht="37.5">
      <c r="A6747" s="371">
        <v>6736</v>
      </c>
      <c r="B6747" s="437">
        <v>1811</v>
      </c>
      <c r="C6747" s="378">
        <f>Matrix!B1813</f>
        <v>0</v>
      </c>
      <c r="D6747" s="438" t="s">
        <v>25875</v>
      </c>
      <c r="E6747" s="439" t="s">
        <v>25876</v>
      </c>
      <c r="F6747" s="381" t="s">
        <v>13862</v>
      </c>
      <c r="G6747" s="382" t="s">
        <v>1813</v>
      </c>
    </row>
    <row r="6748" spans="1:7" ht="37.5">
      <c r="A6748" s="371">
        <v>6737</v>
      </c>
      <c r="B6748" s="437">
        <v>1854</v>
      </c>
      <c r="C6748" s="378">
        <f>Matrix!B1856</f>
        <v>0</v>
      </c>
      <c r="D6748" s="438" t="s">
        <v>25875</v>
      </c>
      <c r="E6748" s="439" t="s">
        <v>25876</v>
      </c>
      <c r="F6748" s="381" t="s">
        <v>13905</v>
      </c>
      <c r="G6748" s="382" t="s">
        <v>1856</v>
      </c>
    </row>
    <row r="6749" spans="1:7" ht="37.5">
      <c r="A6749" s="371">
        <v>6738</v>
      </c>
      <c r="B6749" s="437">
        <v>1906</v>
      </c>
      <c r="C6749" s="378">
        <f>Matrix!B1908</f>
        <v>0</v>
      </c>
      <c r="D6749" s="438" t="s">
        <v>25875</v>
      </c>
      <c r="E6749" s="439" t="s">
        <v>25876</v>
      </c>
      <c r="F6749" s="381" t="s">
        <v>13957</v>
      </c>
      <c r="G6749" s="382" t="s">
        <v>1908</v>
      </c>
    </row>
    <row r="6750" spans="1:7" ht="37.5">
      <c r="A6750" s="371">
        <v>6739</v>
      </c>
      <c r="B6750" s="437">
        <v>1910</v>
      </c>
      <c r="C6750" s="378">
        <f>Matrix!B1912</f>
        <v>0</v>
      </c>
      <c r="D6750" s="438" t="s">
        <v>25875</v>
      </c>
      <c r="E6750" s="439" t="s">
        <v>25876</v>
      </c>
      <c r="F6750" s="381" t="s">
        <v>13961</v>
      </c>
      <c r="G6750" s="382" t="s">
        <v>1912</v>
      </c>
    </row>
    <row r="6751" spans="1:7" ht="37.5">
      <c r="A6751" s="371">
        <v>6740</v>
      </c>
      <c r="B6751" s="437">
        <v>1919</v>
      </c>
      <c r="C6751" s="378">
        <f>Matrix!B1921</f>
        <v>0</v>
      </c>
      <c r="D6751" s="438" t="s">
        <v>25875</v>
      </c>
      <c r="E6751" s="439" t="s">
        <v>25876</v>
      </c>
      <c r="F6751" s="381" t="s">
        <v>13970</v>
      </c>
      <c r="G6751" s="382" t="s">
        <v>1921</v>
      </c>
    </row>
    <row r="6752" spans="1:7" ht="37.5">
      <c r="A6752" s="371">
        <v>6741</v>
      </c>
      <c r="B6752" s="437">
        <v>1920</v>
      </c>
      <c r="C6752" s="378">
        <f>Matrix!B1922</f>
        <v>0</v>
      </c>
      <c r="D6752" s="438" t="s">
        <v>25875</v>
      </c>
      <c r="E6752" s="439" t="s">
        <v>25876</v>
      </c>
      <c r="F6752" s="381" t="s">
        <v>13971</v>
      </c>
      <c r="G6752" s="382" t="s">
        <v>1922</v>
      </c>
    </row>
    <row r="6753" spans="1:7" ht="37.5">
      <c r="A6753" s="371">
        <v>6742</v>
      </c>
      <c r="B6753" s="437">
        <v>1926</v>
      </c>
      <c r="C6753" s="378">
        <f>Matrix!B1928</f>
        <v>0</v>
      </c>
      <c r="D6753" s="438" t="s">
        <v>25875</v>
      </c>
      <c r="E6753" s="439" t="s">
        <v>25876</v>
      </c>
      <c r="F6753" s="381" t="s">
        <v>13977</v>
      </c>
      <c r="G6753" s="382" t="s">
        <v>1928</v>
      </c>
    </row>
    <row r="6754" spans="1:7" ht="37.5">
      <c r="A6754" s="371">
        <v>6743</v>
      </c>
      <c r="B6754" s="437">
        <v>1949</v>
      </c>
      <c r="C6754" s="378">
        <f>Matrix!B1951</f>
        <v>0</v>
      </c>
      <c r="D6754" s="438" t="s">
        <v>25875</v>
      </c>
      <c r="E6754" s="439" t="s">
        <v>25876</v>
      </c>
      <c r="F6754" s="381" t="s">
        <v>14000</v>
      </c>
      <c r="G6754" s="382" t="s">
        <v>1951</v>
      </c>
    </row>
    <row r="6755" spans="1:7" ht="37.5">
      <c r="A6755" s="371">
        <v>6744</v>
      </c>
      <c r="B6755" s="437">
        <v>1952</v>
      </c>
      <c r="C6755" s="378">
        <f>Matrix!B1954</f>
        <v>0</v>
      </c>
      <c r="D6755" s="438" t="s">
        <v>25875</v>
      </c>
      <c r="E6755" s="439" t="s">
        <v>25876</v>
      </c>
      <c r="F6755" s="381" t="s">
        <v>14003</v>
      </c>
      <c r="G6755" s="382" t="s">
        <v>1954</v>
      </c>
    </row>
    <row r="6756" spans="1:7" ht="37.5">
      <c r="A6756" s="371">
        <v>6745</v>
      </c>
      <c r="B6756" s="437">
        <v>1956</v>
      </c>
      <c r="C6756" s="378">
        <f>Matrix!B1958</f>
        <v>0</v>
      </c>
      <c r="D6756" s="438" t="s">
        <v>25875</v>
      </c>
      <c r="E6756" s="439" t="s">
        <v>25876</v>
      </c>
      <c r="F6756" s="381" t="s">
        <v>14007</v>
      </c>
      <c r="G6756" s="382" t="s">
        <v>1958</v>
      </c>
    </row>
    <row r="6757" spans="1:7" ht="37.5">
      <c r="A6757" s="371">
        <v>6746</v>
      </c>
      <c r="B6757" s="437">
        <v>1964</v>
      </c>
      <c r="C6757" s="378">
        <f>Matrix!B1966</f>
        <v>0</v>
      </c>
      <c r="D6757" s="438" t="s">
        <v>25875</v>
      </c>
      <c r="E6757" s="439" t="s">
        <v>25876</v>
      </c>
      <c r="F6757" s="381" t="s">
        <v>14015</v>
      </c>
      <c r="G6757" s="382" t="s">
        <v>1966</v>
      </c>
    </row>
    <row r="6758" spans="1:7" ht="37.5">
      <c r="A6758" s="371">
        <v>6747</v>
      </c>
      <c r="B6758" s="437">
        <v>1990</v>
      </c>
      <c r="C6758" s="378">
        <f>Matrix!B1992</f>
        <v>0</v>
      </c>
      <c r="D6758" s="438" t="s">
        <v>25875</v>
      </c>
      <c r="E6758" s="439" t="s">
        <v>25876</v>
      </c>
      <c r="F6758" s="381" t="s">
        <v>14041</v>
      </c>
      <c r="G6758" s="382" t="s">
        <v>1992</v>
      </c>
    </row>
    <row r="6759" spans="1:7" ht="37.5">
      <c r="A6759" s="371">
        <v>6748</v>
      </c>
      <c r="B6759" s="437">
        <v>1991</v>
      </c>
      <c r="C6759" s="378">
        <f>Matrix!B1993</f>
        <v>0</v>
      </c>
      <c r="D6759" s="438" t="s">
        <v>25875</v>
      </c>
      <c r="E6759" s="439" t="s">
        <v>25876</v>
      </c>
      <c r="F6759" s="381" t="s">
        <v>14042</v>
      </c>
      <c r="G6759" s="382" t="s">
        <v>1993</v>
      </c>
    </row>
    <row r="6760" spans="1:7" ht="37.5">
      <c r="A6760" s="371">
        <v>6749</v>
      </c>
      <c r="B6760" s="437">
        <v>1992</v>
      </c>
      <c r="C6760" s="378">
        <f>Matrix!B1994</f>
        <v>0</v>
      </c>
      <c r="D6760" s="438" t="s">
        <v>25875</v>
      </c>
      <c r="E6760" s="439" t="s">
        <v>25876</v>
      </c>
      <c r="F6760" s="381" t="s">
        <v>14043</v>
      </c>
      <c r="G6760" s="382" t="s">
        <v>1994</v>
      </c>
    </row>
    <row r="6761" spans="1:7" ht="37.5">
      <c r="A6761" s="371">
        <v>6750</v>
      </c>
      <c r="B6761" s="437">
        <v>1994</v>
      </c>
      <c r="C6761" s="378">
        <f>Matrix!B1996</f>
        <v>0</v>
      </c>
      <c r="D6761" s="438" t="s">
        <v>25875</v>
      </c>
      <c r="E6761" s="439" t="s">
        <v>25876</v>
      </c>
      <c r="F6761" s="381" t="s">
        <v>14045</v>
      </c>
      <c r="G6761" s="382" t="s">
        <v>1996</v>
      </c>
    </row>
    <row r="6762" spans="1:7" ht="37.5">
      <c r="A6762" s="371">
        <v>6751</v>
      </c>
      <c r="B6762" s="437">
        <v>2003</v>
      </c>
      <c r="C6762" s="378">
        <f>Matrix!B2005</f>
        <v>0</v>
      </c>
      <c r="D6762" s="438" t="s">
        <v>25875</v>
      </c>
      <c r="E6762" s="439" t="s">
        <v>25876</v>
      </c>
      <c r="F6762" s="381" t="s">
        <v>14054</v>
      </c>
      <c r="G6762" s="382" t="s">
        <v>2005</v>
      </c>
    </row>
    <row r="6763" spans="1:7" ht="37.5">
      <c r="A6763" s="371">
        <v>6752</v>
      </c>
      <c r="B6763" s="437">
        <v>2056</v>
      </c>
      <c r="C6763" s="378">
        <f>Matrix!B2058</f>
        <v>0</v>
      </c>
      <c r="D6763" s="438" t="s">
        <v>25875</v>
      </c>
      <c r="E6763" s="439" t="s">
        <v>25876</v>
      </c>
      <c r="F6763" s="381" t="s">
        <v>14107</v>
      </c>
      <c r="G6763" s="382" t="s">
        <v>2058</v>
      </c>
    </row>
    <row r="6764" spans="1:7" ht="37.5">
      <c r="A6764" s="371">
        <v>6753</v>
      </c>
      <c r="B6764" s="437">
        <v>2096</v>
      </c>
      <c r="C6764" s="378">
        <f>Matrix!B2098</f>
        <v>0</v>
      </c>
      <c r="D6764" s="438" t="s">
        <v>25875</v>
      </c>
      <c r="E6764" s="439" t="s">
        <v>25876</v>
      </c>
      <c r="F6764" s="381" t="s">
        <v>14147</v>
      </c>
      <c r="G6764" s="382" t="s">
        <v>2098</v>
      </c>
    </row>
    <row r="6765" spans="1:7" ht="42.75">
      <c r="A6765" s="371">
        <v>6754</v>
      </c>
      <c r="B6765" s="437">
        <v>2099</v>
      </c>
      <c r="C6765" s="378">
        <f>Matrix!B2101</f>
        <v>0</v>
      </c>
      <c r="D6765" s="438" t="s">
        <v>25875</v>
      </c>
      <c r="E6765" s="439" t="s">
        <v>25876</v>
      </c>
      <c r="F6765" s="381" t="s">
        <v>14150</v>
      </c>
      <c r="G6765" s="382" t="s">
        <v>2101</v>
      </c>
    </row>
    <row r="6766" spans="1:7" ht="37.5">
      <c r="A6766" s="371">
        <v>6755</v>
      </c>
      <c r="B6766" s="437">
        <v>2145</v>
      </c>
      <c r="C6766" s="378">
        <f>Matrix!B2147</f>
        <v>0</v>
      </c>
      <c r="D6766" s="438" t="s">
        <v>25875</v>
      </c>
      <c r="E6766" s="439" t="s">
        <v>25876</v>
      </c>
      <c r="F6766" s="381" t="s">
        <v>14195</v>
      </c>
      <c r="G6766" s="382" t="s">
        <v>2147</v>
      </c>
    </row>
    <row r="6767" spans="1:7" ht="37.5">
      <c r="A6767" s="371">
        <v>6756</v>
      </c>
      <c r="B6767" s="437">
        <v>2149</v>
      </c>
      <c r="C6767" s="378">
        <f>Matrix!B2151</f>
        <v>0</v>
      </c>
      <c r="D6767" s="438" t="s">
        <v>25875</v>
      </c>
      <c r="E6767" s="439" t="s">
        <v>25876</v>
      </c>
      <c r="F6767" s="381" t="s">
        <v>14199</v>
      </c>
      <c r="G6767" s="382" t="s">
        <v>2151</v>
      </c>
    </row>
    <row r="6768" spans="1:7" ht="37.5">
      <c r="A6768" s="371">
        <v>6757</v>
      </c>
      <c r="B6768" s="437">
        <v>2152</v>
      </c>
      <c r="C6768" s="378">
        <f>Matrix!B2154</f>
        <v>0</v>
      </c>
      <c r="D6768" s="438" t="s">
        <v>25875</v>
      </c>
      <c r="E6768" s="439" t="s">
        <v>25876</v>
      </c>
      <c r="F6768" s="381" t="s">
        <v>14202</v>
      </c>
      <c r="G6768" s="382" t="s">
        <v>2154</v>
      </c>
    </row>
    <row r="6769" spans="1:7" ht="37.5">
      <c r="A6769" s="371">
        <v>6758</v>
      </c>
      <c r="B6769" s="437">
        <v>2354</v>
      </c>
      <c r="C6769" s="378">
        <f>Matrix!B2356</f>
        <v>0</v>
      </c>
      <c r="D6769" s="438" t="s">
        <v>25875</v>
      </c>
      <c r="E6769" s="439" t="s">
        <v>25876</v>
      </c>
      <c r="F6769" s="381" t="s">
        <v>14404</v>
      </c>
      <c r="G6769" s="382" t="s">
        <v>2354</v>
      </c>
    </row>
    <row r="6770" spans="1:7" ht="37.5">
      <c r="A6770" s="371">
        <v>6759</v>
      </c>
      <c r="B6770" s="437">
        <v>2475</v>
      </c>
      <c r="C6770" s="378">
        <f>Matrix!B2477</f>
        <v>0</v>
      </c>
      <c r="D6770" s="438" t="s">
        <v>25875</v>
      </c>
      <c r="E6770" s="439" t="s">
        <v>25876</v>
      </c>
      <c r="F6770" s="381" t="s">
        <v>14525</v>
      </c>
      <c r="G6770" s="382" t="s">
        <v>2475</v>
      </c>
    </row>
    <row r="6771" spans="1:7" ht="37.5">
      <c r="A6771" s="371">
        <v>6760</v>
      </c>
      <c r="B6771" s="437">
        <v>2478</v>
      </c>
      <c r="C6771" s="378">
        <f>Matrix!B2480</f>
        <v>0</v>
      </c>
      <c r="D6771" s="438" t="s">
        <v>25875</v>
      </c>
      <c r="E6771" s="439" t="s">
        <v>25876</v>
      </c>
      <c r="F6771" s="381" t="s">
        <v>14528</v>
      </c>
      <c r="G6771" s="382" t="s">
        <v>2478</v>
      </c>
    </row>
    <row r="6772" spans="1:7" ht="37.5">
      <c r="A6772" s="371">
        <v>6761</v>
      </c>
      <c r="B6772" s="437">
        <v>2479</v>
      </c>
      <c r="C6772" s="378">
        <f>Matrix!B2481</f>
        <v>0</v>
      </c>
      <c r="D6772" s="438" t="s">
        <v>25875</v>
      </c>
      <c r="E6772" s="439" t="s">
        <v>25876</v>
      </c>
      <c r="F6772" s="381" t="s">
        <v>14529</v>
      </c>
      <c r="G6772" s="382" t="s">
        <v>2479</v>
      </c>
    </row>
    <row r="6773" spans="1:7" ht="37.5">
      <c r="A6773" s="371">
        <v>6762</v>
      </c>
      <c r="B6773" s="437">
        <v>2480</v>
      </c>
      <c r="C6773" s="378">
        <f>Matrix!B2482</f>
        <v>0</v>
      </c>
      <c r="D6773" s="438" t="s">
        <v>25875</v>
      </c>
      <c r="E6773" s="439" t="s">
        <v>25876</v>
      </c>
      <c r="F6773" s="381" t="s">
        <v>14530</v>
      </c>
      <c r="G6773" s="382" t="s">
        <v>2480</v>
      </c>
    </row>
    <row r="6774" spans="1:7" ht="37.5">
      <c r="A6774" s="371">
        <v>6763</v>
      </c>
      <c r="B6774" s="437">
        <v>2481</v>
      </c>
      <c r="C6774" s="378">
        <f>Matrix!B2483</f>
        <v>0</v>
      </c>
      <c r="D6774" s="438" t="s">
        <v>25875</v>
      </c>
      <c r="E6774" s="439" t="s">
        <v>25876</v>
      </c>
      <c r="F6774" s="381" t="s">
        <v>14531</v>
      </c>
      <c r="G6774" s="382" t="s">
        <v>2481</v>
      </c>
    </row>
    <row r="6775" spans="1:7" ht="37.5">
      <c r="A6775" s="371">
        <v>6764</v>
      </c>
      <c r="B6775" s="437">
        <v>2482</v>
      </c>
      <c r="C6775" s="378">
        <f>Matrix!B2484</f>
        <v>0</v>
      </c>
      <c r="D6775" s="438" t="s">
        <v>25875</v>
      </c>
      <c r="E6775" s="439" t="s">
        <v>25876</v>
      </c>
      <c r="F6775" s="381" t="s">
        <v>14532</v>
      </c>
      <c r="G6775" s="382" t="s">
        <v>2482</v>
      </c>
    </row>
    <row r="6776" spans="1:7" ht="37.5">
      <c r="A6776" s="371">
        <v>6765</v>
      </c>
      <c r="B6776" s="437">
        <v>2483</v>
      </c>
      <c r="C6776" s="378">
        <f>Matrix!B2485</f>
        <v>0</v>
      </c>
      <c r="D6776" s="438" t="s">
        <v>25875</v>
      </c>
      <c r="E6776" s="439" t="s">
        <v>25876</v>
      </c>
      <c r="F6776" s="381" t="s">
        <v>14533</v>
      </c>
      <c r="G6776" s="382" t="s">
        <v>2483</v>
      </c>
    </row>
    <row r="6777" spans="1:7" ht="37.5">
      <c r="A6777" s="371">
        <v>6766</v>
      </c>
      <c r="B6777" s="437">
        <v>2499</v>
      </c>
      <c r="C6777" s="378">
        <f>Matrix!B2501</f>
        <v>0</v>
      </c>
      <c r="D6777" s="438" t="s">
        <v>25875</v>
      </c>
      <c r="E6777" s="439" t="s">
        <v>25876</v>
      </c>
      <c r="F6777" s="381" t="s">
        <v>14549</v>
      </c>
      <c r="G6777" s="382" t="s">
        <v>2499</v>
      </c>
    </row>
    <row r="6778" spans="1:7" ht="37.5">
      <c r="A6778" s="371">
        <v>6767</v>
      </c>
      <c r="B6778" s="437">
        <v>2502</v>
      </c>
      <c r="C6778" s="378">
        <f>Matrix!B2504</f>
        <v>0</v>
      </c>
      <c r="D6778" s="438" t="s">
        <v>25875</v>
      </c>
      <c r="E6778" s="439" t="s">
        <v>25876</v>
      </c>
      <c r="F6778" s="381" t="s">
        <v>14552</v>
      </c>
      <c r="G6778" s="382" t="s">
        <v>2502</v>
      </c>
    </row>
    <row r="6779" spans="1:7" ht="37.5">
      <c r="A6779" s="371">
        <v>6768</v>
      </c>
      <c r="B6779" s="437">
        <v>2526</v>
      </c>
      <c r="C6779" s="378">
        <f>Matrix!B2528</f>
        <v>0</v>
      </c>
      <c r="D6779" s="438" t="s">
        <v>25875</v>
      </c>
      <c r="E6779" s="439" t="s">
        <v>25876</v>
      </c>
      <c r="F6779" s="381" t="s">
        <v>14576</v>
      </c>
      <c r="G6779" s="382" t="s">
        <v>2526</v>
      </c>
    </row>
    <row r="6780" spans="1:7" ht="37.5">
      <c r="A6780" s="371">
        <v>6769</v>
      </c>
      <c r="B6780" s="437">
        <v>2527</v>
      </c>
      <c r="C6780" s="378">
        <f>Matrix!B2529</f>
        <v>0</v>
      </c>
      <c r="D6780" s="438" t="s">
        <v>25875</v>
      </c>
      <c r="E6780" s="439" t="s">
        <v>25876</v>
      </c>
      <c r="F6780" s="381" t="s">
        <v>14577</v>
      </c>
      <c r="G6780" s="382" t="s">
        <v>2527</v>
      </c>
    </row>
    <row r="6781" spans="1:7" ht="37.5">
      <c r="A6781" s="371">
        <v>6770</v>
      </c>
      <c r="B6781" s="437">
        <v>2538</v>
      </c>
      <c r="C6781" s="378">
        <f>Matrix!B2540</f>
        <v>0</v>
      </c>
      <c r="D6781" s="438" t="s">
        <v>25875</v>
      </c>
      <c r="E6781" s="439" t="s">
        <v>25876</v>
      </c>
      <c r="F6781" s="381" t="s">
        <v>14588</v>
      </c>
      <c r="G6781" s="382" t="s">
        <v>2538</v>
      </c>
    </row>
    <row r="6782" spans="1:7" ht="37.5">
      <c r="A6782" s="371">
        <v>6771</v>
      </c>
      <c r="B6782" s="437">
        <v>2540</v>
      </c>
      <c r="C6782" s="378">
        <f>Matrix!B2542</f>
        <v>0</v>
      </c>
      <c r="D6782" s="438" t="s">
        <v>25875</v>
      </c>
      <c r="E6782" s="439" t="s">
        <v>25876</v>
      </c>
      <c r="F6782" s="381" t="s">
        <v>14590</v>
      </c>
      <c r="G6782" s="382" t="s">
        <v>2540</v>
      </c>
    </row>
    <row r="6783" spans="1:7" ht="37.5">
      <c r="A6783" s="371">
        <v>6772</v>
      </c>
      <c r="B6783" s="437">
        <v>2544</v>
      </c>
      <c r="C6783" s="378">
        <f>Matrix!B2546</f>
        <v>0</v>
      </c>
      <c r="D6783" s="438" t="s">
        <v>25875</v>
      </c>
      <c r="E6783" s="439" t="s">
        <v>25876</v>
      </c>
      <c r="F6783" s="381" t="s">
        <v>14594</v>
      </c>
      <c r="G6783" s="382" t="s">
        <v>2544</v>
      </c>
    </row>
    <row r="6784" spans="1:7" ht="37.5">
      <c r="A6784" s="371">
        <v>6773</v>
      </c>
      <c r="B6784" s="437">
        <v>2556</v>
      </c>
      <c r="C6784" s="378">
        <f>Matrix!B2558</f>
        <v>0</v>
      </c>
      <c r="D6784" s="438" t="s">
        <v>25875</v>
      </c>
      <c r="E6784" s="439" t="s">
        <v>25876</v>
      </c>
      <c r="F6784" s="381" t="s">
        <v>14606</v>
      </c>
      <c r="G6784" s="382" t="s">
        <v>2556</v>
      </c>
    </row>
    <row r="6785" spans="1:7" ht="37.5">
      <c r="A6785" s="371">
        <v>6774</v>
      </c>
      <c r="B6785" s="437">
        <v>2574</v>
      </c>
      <c r="C6785" s="378">
        <f>Matrix!B2576</f>
        <v>0</v>
      </c>
      <c r="D6785" s="438" t="s">
        <v>25875</v>
      </c>
      <c r="E6785" s="439" t="s">
        <v>25876</v>
      </c>
      <c r="F6785" s="381" t="s">
        <v>14624</v>
      </c>
      <c r="G6785" s="382" t="s">
        <v>2574</v>
      </c>
    </row>
    <row r="6786" spans="1:7" ht="37.5">
      <c r="A6786" s="371">
        <v>6775</v>
      </c>
      <c r="B6786" s="437">
        <v>2654</v>
      </c>
      <c r="C6786" s="378">
        <f>Matrix!B2656</f>
        <v>0</v>
      </c>
      <c r="D6786" s="438" t="s">
        <v>25875</v>
      </c>
      <c r="E6786" s="439" t="s">
        <v>25876</v>
      </c>
      <c r="F6786" s="381" t="s">
        <v>14704</v>
      </c>
      <c r="G6786" s="382" t="s">
        <v>2654</v>
      </c>
    </row>
    <row r="6787" spans="1:7" ht="37.5">
      <c r="A6787" s="371">
        <v>6776</v>
      </c>
      <c r="B6787" s="437">
        <v>2701</v>
      </c>
      <c r="C6787" s="378">
        <f>Matrix!B2703</f>
        <v>0</v>
      </c>
      <c r="D6787" s="438" t="s">
        <v>25875</v>
      </c>
      <c r="E6787" s="439" t="s">
        <v>25876</v>
      </c>
      <c r="F6787" s="381" t="s">
        <v>14751</v>
      </c>
      <c r="G6787" s="382" t="s">
        <v>2701</v>
      </c>
    </row>
    <row r="6788" spans="1:7" ht="37.5">
      <c r="A6788" s="371">
        <v>6777</v>
      </c>
      <c r="B6788" s="437">
        <v>2721</v>
      </c>
      <c r="C6788" s="378">
        <f>Matrix!B2723</f>
        <v>0</v>
      </c>
      <c r="D6788" s="438" t="s">
        <v>25875</v>
      </c>
      <c r="E6788" s="439" t="s">
        <v>25876</v>
      </c>
      <c r="F6788" s="381" t="s">
        <v>14771</v>
      </c>
      <c r="G6788" s="382" t="s">
        <v>2721</v>
      </c>
    </row>
    <row r="6789" spans="1:7" ht="57">
      <c r="A6789" s="371">
        <v>6778</v>
      </c>
      <c r="B6789" s="437">
        <v>2737</v>
      </c>
      <c r="C6789" s="378">
        <f>Matrix!B2739</f>
        <v>0</v>
      </c>
      <c r="D6789" s="438" t="s">
        <v>25875</v>
      </c>
      <c r="E6789" s="439" t="s">
        <v>25876</v>
      </c>
      <c r="F6789" s="381" t="s">
        <v>14787</v>
      </c>
      <c r="G6789" s="382" t="s">
        <v>2737</v>
      </c>
    </row>
    <row r="6790" spans="1:7" ht="37.5">
      <c r="A6790" s="371">
        <v>6779</v>
      </c>
      <c r="B6790" s="437">
        <v>2823</v>
      </c>
      <c r="C6790" s="378">
        <f>Matrix!B2825</f>
        <v>0</v>
      </c>
      <c r="D6790" s="438" t="s">
        <v>25875</v>
      </c>
      <c r="E6790" s="439" t="s">
        <v>25876</v>
      </c>
      <c r="F6790" s="381" t="s">
        <v>14873</v>
      </c>
      <c r="G6790" s="382" t="s">
        <v>2823</v>
      </c>
    </row>
    <row r="6791" spans="1:7" ht="37.5">
      <c r="A6791" s="371">
        <v>6780</v>
      </c>
      <c r="B6791" s="437">
        <v>2828</v>
      </c>
      <c r="C6791" s="378">
        <f>Matrix!B2830</f>
        <v>0</v>
      </c>
      <c r="D6791" s="438" t="s">
        <v>25875</v>
      </c>
      <c r="E6791" s="439" t="s">
        <v>25876</v>
      </c>
      <c r="F6791" s="381" t="s">
        <v>14878</v>
      </c>
      <c r="G6791" s="382" t="s">
        <v>2828</v>
      </c>
    </row>
    <row r="6792" spans="1:7" ht="37.5">
      <c r="A6792" s="371">
        <v>6781</v>
      </c>
      <c r="B6792" s="437">
        <v>2838</v>
      </c>
      <c r="C6792" s="378">
        <f>Matrix!B2840</f>
        <v>0</v>
      </c>
      <c r="D6792" s="438" t="s">
        <v>25875</v>
      </c>
      <c r="E6792" s="439" t="s">
        <v>25876</v>
      </c>
      <c r="F6792" s="381" t="s">
        <v>14888</v>
      </c>
      <c r="G6792" s="382" t="s">
        <v>2838</v>
      </c>
    </row>
    <row r="6793" spans="1:7" ht="37.5">
      <c r="A6793" s="371">
        <v>6782</v>
      </c>
      <c r="B6793" s="437">
        <v>2932</v>
      </c>
      <c r="C6793" s="378">
        <f>Matrix!B2934</f>
        <v>0</v>
      </c>
      <c r="D6793" s="438" t="s">
        <v>25875</v>
      </c>
      <c r="E6793" s="439" t="s">
        <v>25876</v>
      </c>
      <c r="F6793" s="381" t="s">
        <v>14982</v>
      </c>
      <c r="G6793" s="382" t="s">
        <v>2932</v>
      </c>
    </row>
    <row r="6794" spans="1:7" ht="42.75">
      <c r="A6794" s="371">
        <v>6783</v>
      </c>
      <c r="B6794" s="437">
        <v>2946</v>
      </c>
      <c r="C6794" s="378">
        <f>Matrix!B2948</f>
        <v>0</v>
      </c>
      <c r="D6794" s="438" t="s">
        <v>25875</v>
      </c>
      <c r="E6794" s="439" t="s">
        <v>25876</v>
      </c>
      <c r="F6794" s="381" t="s">
        <v>14996</v>
      </c>
      <c r="G6794" s="382" t="s">
        <v>2946</v>
      </c>
    </row>
    <row r="6795" spans="1:7" ht="57">
      <c r="A6795" s="371">
        <v>6784</v>
      </c>
      <c r="B6795" s="437">
        <v>2987</v>
      </c>
      <c r="C6795" s="378">
        <f>Matrix!B2989</f>
        <v>0</v>
      </c>
      <c r="D6795" s="438" t="s">
        <v>25875</v>
      </c>
      <c r="E6795" s="439" t="s">
        <v>25876</v>
      </c>
      <c r="F6795" s="381" t="s">
        <v>15037</v>
      </c>
      <c r="G6795" s="382" t="s">
        <v>2987</v>
      </c>
    </row>
    <row r="6796" spans="1:7" ht="37.5">
      <c r="A6796" s="371">
        <v>6785</v>
      </c>
      <c r="B6796" s="437">
        <v>3014</v>
      </c>
      <c r="C6796" s="378">
        <f>Matrix!B3016</f>
        <v>0</v>
      </c>
      <c r="D6796" s="438" t="s">
        <v>25875</v>
      </c>
      <c r="E6796" s="439" t="s">
        <v>25876</v>
      </c>
      <c r="F6796" s="381" t="s">
        <v>15064</v>
      </c>
      <c r="G6796" s="382" t="s">
        <v>3014</v>
      </c>
    </row>
    <row r="6797" spans="1:7" ht="37.5">
      <c r="A6797" s="371">
        <v>6786</v>
      </c>
      <c r="B6797" s="437">
        <v>3096</v>
      </c>
      <c r="C6797" s="378">
        <f>Matrix!B3098</f>
        <v>0</v>
      </c>
      <c r="D6797" s="438" t="s">
        <v>25875</v>
      </c>
      <c r="E6797" s="439" t="s">
        <v>25876</v>
      </c>
      <c r="F6797" s="381" t="s">
        <v>15127</v>
      </c>
      <c r="G6797" s="382" t="s">
        <v>3099</v>
      </c>
    </row>
    <row r="6798" spans="1:7" ht="42.75">
      <c r="A6798" s="371">
        <v>6787</v>
      </c>
      <c r="B6798" s="437">
        <v>3098</v>
      </c>
      <c r="C6798" s="378">
        <f>Matrix!B3100</f>
        <v>0</v>
      </c>
      <c r="D6798" s="438" t="s">
        <v>25875</v>
      </c>
      <c r="E6798" s="439" t="s">
        <v>25876</v>
      </c>
      <c r="F6798" s="381" t="s">
        <v>15129</v>
      </c>
      <c r="G6798" s="382" t="s">
        <v>3101</v>
      </c>
    </row>
    <row r="6799" spans="1:7" ht="42.75">
      <c r="A6799" s="371">
        <v>6788</v>
      </c>
      <c r="B6799" s="437">
        <v>3108</v>
      </c>
      <c r="C6799" s="378">
        <f>Matrix!B3110</f>
        <v>0</v>
      </c>
      <c r="D6799" s="438" t="s">
        <v>25875</v>
      </c>
      <c r="E6799" s="439" t="s">
        <v>25876</v>
      </c>
      <c r="F6799" s="381" t="s">
        <v>15139</v>
      </c>
      <c r="G6799" s="382" t="s">
        <v>3111</v>
      </c>
    </row>
    <row r="6800" spans="1:7" ht="42.75">
      <c r="A6800" s="371">
        <v>6789</v>
      </c>
      <c r="B6800" s="437">
        <v>3117</v>
      </c>
      <c r="C6800" s="378">
        <f>Matrix!B3119</f>
        <v>0</v>
      </c>
      <c r="D6800" s="438" t="s">
        <v>25875</v>
      </c>
      <c r="E6800" s="439" t="s">
        <v>25876</v>
      </c>
      <c r="F6800" s="381" t="s">
        <v>15148</v>
      </c>
      <c r="G6800" s="382" t="s">
        <v>3120</v>
      </c>
    </row>
    <row r="6801" spans="1:7" ht="42.75">
      <c r="A6801" s="371">
        <v>6790</v>
      </c>
      <c r="B6801" s="437">
        <v>3128</v>
      </c>
      <c r="C6801" s="378">
        <f>Matrix!B3130</f>
        <v>0</v>
      </c>
      <c r="D6801" s="438" t="s">
        <v>25875</v>
      </c>
      <c r="E6801" s="439" t="s">
        <v>25876</v>
      </c>
      <c r="F6801" s="381" t="s">
        <v>15158</v>
      </c>
      <c r="G6801" s="382" t="s">
        <v>3131</v>
      </c>
    </row>
    <row r="6802" spans="1:7" ht="42.75">
      <c r="A6802" s="371">
        <v>6791</v>
      </c>
      <c r="B6802" s="437">
        <v>3135</v>
      </c>
      <c r="C6802" s="378">
        <f>Matrix!B3137</f>
        <v>0</v>
      </c>
      <c r="D6802" s="438" t="s">
        <v>25875</v>
      </c>
      <c r="E6802" s="439" t="s">
        <v>25876</v>
      </c>
      <c r="F6802" s="381" t="s">
        <v>15165</v>
      </c>
      <c r="G6802" s="382" t="s">
        <v>3138</v>
      </c>
    </row>
    <row r="6803" spans="1:7" ht="42.75">
      <c r="A6803" s="371">
        <v>6792</v>
      </c>
      <c r="B6803" s="437">
        <v>3178</v>
      </c>
      <c r="C6803" s="378">
        <f>Matrix!B3180</f>
        <v>0</v>
      </c>
      <c r="D6803" s="438" t="s">
        <v>25875</v>
      </c>
      <c r="E6803" s="439" t="s">
        <v>25876</v>
      </c>
      <c r="F6803" s="381" t="s">
        <v>15207</v>
      </c>
      <c r="G6803" s="382" t="s">
        <v>3181</v>
      </c>
    </row>
    <row r="6804" spans="1:7" ht="42.75">
      <c r="A6804" s="371">
        <v>6793</v>
      </c>
      <c r="B6804" s="437">
        <v>3179</v>
      </c>
      <c r="C6804" s="378">
        <f>Matrix!B3181</f>
        <v>0</v>
      </c>
      <c r="D6804" s="438" t="s">
        <v>25875</v>
      </c>
      <c r="E6804" s="439" t="s">
        <v>25876</v>
      </c>
      <c r="F6804" s="381" t="s">
        <v>15208</v>
      </c>
      <c r="G6804" s="382" t="s">
        <v>3182</v>
      </c>
    </row>
    <row r="6805" spans="1:7" ht="37.5">
      <c r="A6805" s="371">
        <v>6794</v>
      </c>
      <c r="B6805" s="437">
        <v>3330</v>
      </c>
      <c r="C6805" s="378">
        <f>Matrix!B3332</f>
        <v>0</v>
      </c>
      <c r="D6805" s="438" t="s">
        <v>25875</v>
      </c>
      <c r="E6805" s="439" t="s">
        <v>25876</v>
      </c>
      <c r="F6805" s="381" t="s">
        <v>15348</v>
      </c>
      <c r="G6805" s="382" t="s">
        <v>3331</v>
      </c>
    </row>
    <row r="6806" spans="1:7" ht="37.5">
      <c r="A6806" s="371">
        <v>6795</v>
      </c>
      <c r="B6806" s="437">
        <v>3337</v>
      </c>
      <c r="C6806" s="378">
        <f>Matrix!B3339</f>
        <v>0</v>
      </c>
      <c r="D6806" s="438" t="s">
        <v>25875</v>
      </c>
      <c r="E6806" s="439" t="s">
        <v>25876</v>
      </c>
      <c r="F6806" s="381" t="s">
        <v>15355</v>
      </c>
      <c r="G6806" s="382" t="s">
        <v>3338</v>
      </c>
    </row>
    <row r="6807" spans="1:7" ht="37.5">
      <c r="A6807" s="371">
        <v>6796</v>
      </c>
      <c r="B6807" s="437">
        <v>3462</v>
      </c>
      <c r="C6807" s="378">
        <f>Matrix!B3464</f>
        <v>0</v>
      </c>
      <c r="D6807" s="438" t="s">
        <v>25875</v>
      </c>
      <c r="E6807" s="439" t="s">
        <v>25876</v>
      </c>
      <c r="F6807" s="381" t="s">
        <v>15451</v>
      </c>
      <c r="G6807" s="382" t="s">
        <v>3467</v>
      </c>
    </row>
    <row r="6808" spans="1:7" ht="37.5">
      <c r="A6808" s="371">
        <v>6797</v>
      </c>
      <c r="B6808" s="437">
        <v>3464</v>
      </c>
      <c r="C6808" s="378">
        <f>Matrix!B3466</f>
        <v>0</v>
      </c>
      <c r="D6808" s="438" t="s">
        <v>25875</v>
      </c>
      <c r="E6808" s="439" t="s">
        <v>25876</v>
      </c>
      <c r="F6808" s="381" t="s">
        <v>15453</v>
      </c>
      <c r="G6808" s="382" t="s">
        <v>3469</v>
      </c>
    </row>
    <row r="6809" spans="1:7" ht="51.75">
      <c r="A6809" s="371">
        <v>6798</v>
      </c>
      <c r="B6809" s="437">
        <v>3582</v>
      </c>
      <c r="C6809" s="378">
        <f>Matrix!B3584</f>
        <v>0</v>
      </c>
      <c r="D6809" s="438" t="s">
        <v>25875</v>
      </c>
      <c r="E6809" s="439" t="s">
        <v>25876</v>
      </c>
      <c r="F6809" s="381" t="s">
        <v>15571</v>
      </c>
      <c r="G6809" s="382" t="s">
        <v>3587</v>
      </c>
    </row>
    <row r="6810" spans="1:7" ht="42.75">
      <c r="A6810" s="371">
        <v>6799</v>
      </c>
      <c r="B6810" s="437">
        <v>3595</v>
      </c>
      <c r="C6810" s="378">
        <f>Matrix!B3597</f>
        <v>0</v>
      </c>
      <c r="D6810" s="438" t="s">
        <v>25875</v>
      </c>
      <c r="E6810" s="439" t="s">
        <v>25876</v>
      </c>
      <c r="F6810" s="381" t="s">
        <v>15584</v>
      </c>
      <c r="G6810" s="382" t="s">
        <v>3600</v>
      </c>
    </row>
    <row r="6811" spans="1:7" ht="57">
      <c r="A6811" s="371">
        <v>6800</v>
      </c>
      <c r="B6811" s="437">
        <v>3597</v>
      </c>
      <c r="C6811" s="378">
        <f>Matrix!B3599</f>
        <v>0</v>
      </c>
      <c r="D6811" s="438" t="s">
        <v>25875</v>
      </c>
      <c r="E6811" s="439" t="s">
        <v>25876</v>
      </c>
      <c r="F6811" s="381" t="s">
        <v>15586</v>
      </c>
      <c r="G6811" s="382" t="s">
        <v>3602</v>
      </c>
    </row>
    <row r="6812" spans="1:7" ht="51.75">
      <c r="A6812" s="371">
        <v>6801</v>
      </c>
      <c r="B6812" s="437">
        <v>3598</v>
      </c>
      <c r="C6812" s="378">
        <f>Matrix!B3600</f>
        <v>0</v>
      </c>
      <c r="D6812" s="438" t="s">
        <v>25875</v>
      </c>
      <c r="E6812" s="439" t="s">
        <v>25876</v>
      </c>
      <c r="F6812" s="381" t="s">
        <v>15587</v>
      </c>
      <c r="G6812" s="382" t="s">
        <v>3603</v>
      </c>
    </row>
    <row r="6813" spans="1:7" ht="37.5">
      <c r="A6813" s="371">
        <v>6802</v>
      </c>
      <c r="B6813" s="437">
        <v>3664</v>
      </c>
      <c r="C6813" s="378">
        <f>Matrix!B3666</f>
        <v>0</v>
      </c>
      <c r="D6813" s="438" t="s">
        <v>25875</v>
      </c>
      <c r="E6813" s="439" t="s">
        <v>25876</v>
      </c>
      <c r="F6813" s="381" t="s">
        <v>15653</v>
      </c>
      <c r="G6813" s="382" t="s">
        <v>3669</v>
      </c>
    </row>
    <row r="6814" spans="1:7" ht="37.5">
      <c r="A6814" s="371">
        <v>6803</v>
      </c>
      <c r="B6814" s="437">
        <v>3708</v>
      </c>
      <c r="C6814" s="378">
        <f>Matrix!B3710</f>
        <v>0</v>
      </c>
      <c r="D6814" s="438" t="s">
        <v>25875</v>
      </c>
      <c r="E6814" s="439" t="s">
        <v>25876</v>
      </c>
      <c r="F6814" s="381" t="s">
        <v>15696</v>
      </c>
      <c r="G6814" s="382" t="s">
        <v>3712</v>
      </c>
    </row>
    <row r="6815" spans="1:7" ht="37.5">
      <c r="A6815" s="371">
        <v>6804</v>
      </c>
      <c r="B6815" s="437">
        <v>3716</v>
      </c>
      <c r="C6815" s="378">
        <f>Matrix!B3718</f>
        <v>0</v>
      </c>
      <c r="D6815" s="438" t="s">
        <v>25875</v>
      </c>
      <c r="E6815" s="439" t="s">
        <v>25876</v>
      </c>
      <c r="F6815" s="381" t="s">
        <v>15704</v>
      </c>
      <c r="G6815" s="382" t="s">
        <v>3720</v>
      </c>
    </row>
    <row r="6816" spans="1:7" ht="37.5">
      <c r="A6816" s="371">
        <v>6805</v>
      </c>
      <c r="B6816" s="437">
        <v>3721</v>
      </c>
      <c r="C6816" s="378">
        <f>Matrix!B3723</f>
        <v>0</v>
      </c>
      <c r="D6816" s="438" t="s">
        <v>25875</v>
      </c>
      <c r="E6816" s="439" t="s">
        <v>25876</v>
      </c>
      <c r="F6816" s="381" t="s">
        <v>15709</v>
      </c>
      <c r="G6816" s="382" t="s">
        <v>3725</v>
      </c>
    </row>
    <row r="6817" spans="1:7" ht="37.5">
      <c r="A6817" s="371">
        <v>6806</v>
      </c>
      <c r="B6817" s="437">
        <v>3723</v>
      </c>
      <c r="C6817" s="378">
        <f>Matrix!B3725</f>
        <v>0</v>
      </c>
      <c r="D6817" s="438" t="s">
        <v>25875</v>
      </c>
      <c r="E6817" s="439" t="s">
        <v>25876</v>
      </c>
      <c r="F6817" s="381" t="s">
        <v>15711</v>
      </c>
      <c r="G6817" s="382" t="s">
        <v>3727</v>
      </c>
    </row>
    <row r="6818" spans="1:7" ht="37.5">
      <c r="A6818" s="371">
        <v>6807</v>
      </c>
      <c r="B6818" s="437">
        <v>3728</v>
      </c>
      <c r="C6818" s="378">
        <f>Matrix!B3730</f>
        <v>0</v>
      </c>
      <c r="D6818" s="438" t="s">
        <v>25875</v>
      </c>
      <c r="E6818" s="439" t="s">
        <v>25876</v>
      </c>
      <c r="F6818" s="381" t="s">
        <v>15716</v>
      </c>
      <c r="G6818" s="382" t="s">
        <v>3732</v>
      </c>
    </row>
    <row r="6819" spans="1:7" ht="37.5">
      <c r="A6819" s="371">
        <v>6808</v>
      </c>
      <c r="B6819" s="437">
        <v>3730</v>
      </c>
      <c r="C6819" s="378">
        <f>Matrix!B3732</f>
        <v>0</v>
      </c>
      <c r="D6819" s="438" t="s">
        <v>25875</v>
      </c>
      <c r="E6819" s="439" t="s">
        <v>25876</v>
      </c>
      <c r="F6819" s="381" t="s">
        <v>15718</v>
      </c>
      <c r="G6819" s="382" t="s">
        <v>3734</v>
      </c>
    </row>
    <row r="6820" spans="1:7" ht="37.5">
      <c r="A6820" s="371">
        <v>6809</v>
      </c>
      <c r="B6820" s="437">
        <v>3735</v>
      </c>
      <c r="C6820" s="378">
        <f>Matrix!B3737</f>
        <v>0</v>
      </c>
      <c r="D6820" s="438" t="s">
        <v>25875</v>
      </c>
      <c r="E6820" s="439" t="s">
        <v>25876</v>
      </c>
      <c r="F6820" s="381" t="s">
        <v>15723</v>
      </c>
      <c r="G6820" s="382" t="s">
        <v>3739</v>
      </c>
    </row>
    <row r="6821" spans="1:7" ht="37.5">
      <c r="A6821" s="371">
        <v>6810</v>
      </c>
      <c r="B6821" s="437">
        <v>3909</v>
      </c>
      <c r="C6821" s="378">
        <f>Matrix!B3911</f>
        <v>0</v>
      </c>
      <c r="D6821" s="438" t="s">
        <v>25875</v>
      </c>
      <c r="E6821" s="439" t="s">
        <v>25876</v>
      </c>
      <c r="F6821" s="381" t="s">
        <v>15897</v>
      </c>
      <c r="G6821" s="382" t="s">
        <v>3910</v>
      </c>
    </row>
    <row r="6822" spans="1:7" ht="51.75">
      <c r="A6822" s="371">
        <v>6811</v>
      </c>
      <c r="B6822" s="437">
        <v>3910</v>
      </c>
      <c r="C6822" s="378">
        <f>Matrix!B3912</f>
        <v>0</v>
      </c>
      <c r="D6822" s="438" t="s">
        <v>25875</v>
      </c>
      <c r="E6822" s="439" t="s">
        <v>25876</v>
      </c>
      <c r="F6822" s="381" t="s">
        <v>15898</v>
      </c>
      <c r="G6822" s="382" t="s">
        <v>3911</v>
      </c>
    </row>
    <row r="6823" spans="1:7" ht="51.75">
      <c r="A6823" s="371">
        <v>6812</v>
      </c>
      <c r="B6823" s="437">
        <v>3911</v>
      </c>
      <c r="C6823" s="378">
        <f>Matrix!B3913</f>
        <v>0</v>
      </c>
      <c r="D6823" s="438" t="s">
        <v>25875</v>
      </c>
      <c r="E6823" s="439" t="s">
        <v>25876</v>
      </c>
      <c r="F6823" s="381" t="s">
        <v>15899</v>
      </c>
      <c r="G6823" s="382" t="s">
        <v>3912</v>
      </c>
    </row>
    <row r="6824" spans="1:7" ht="37.5">
      <c r="A6824" s="371">
        <v>6813</v>
      </c>
      <c r="B6824" s="437">
        <v>3912</v>
      </c>
      <c r="C6824" s="378">
        <f>Matrix!B3914</f>
        <v>0</v>
      </c>
      <c r="D6824" s="438" t="s">
        <v>25875</v>
      </c>
      <c r="E6824" s="439" t="s">
        <v>25876</v>
      </c>
      <c r="F6824" s="381" t="s">
        <v>15900</v>
      </c>
      <c r="G6824" s="382" t="s">
        <v>3913</v>
      </c>
    </row>
    <row r="6825" spans="1:7" ht="51.75">
      <c r="A6825" s="371">
        <v>6814</v>
      </c>
      <c r="B6825" s="437">
        <v>3913</v>
      </c>
      <c r="C6825" s="378">
        <f>Matrix!B3915</f>
        <v>0</v>
      </c>
      <c r="D6825" s="438" t="s">
        <v>25875</v>
      </c>
      <c r="E6825" s="439" t="s">
        <v>25876</v>
      </c>
      <c r="F6825" s="381" t="s">
        <v>15901</v>
      </c>
      <c r="G6825" s="382" t="s">
        <v>3914</v>
      </c>
    </row>
    <row r="6826" spans="1:7" ht="51.75">
      <c r="A6826" s="371">
        <v>6815</v>
      </c>
      <c r="B6826" s="437">
        <v>3914</v>
      </c>
      <c r="C6826" s="378">
        <f>Matrix!B3916</f>
        <v>0</v>
      </c>
      <c r="D6826" s="438" t="s">
        <v>25875</v>
      </c>
      <c r="E6826" s="439" t="s">
        <v>25876</v>
      </c>
      <c r="F6826" s="381" t="s">
        <v>15902</v>
      </c>
      <c r="G6826" s="382" t="s">
        <v>3915</v>
      </c>
    </row>
    <row r="6827" spans="1:7" ht="37.5">
      <c r="A6827" s="371">
        <v>6816</v>
      </c>
      <c r="B6827" s="437">
        <v>3915</v>
      </c>
      <c r="C6827" s="378">
        <f>Matrix!B3917</f>
        <v>0</v>
      </c>
      <c r="D6827" s="438" t="s">
        <v>25875</v>
      </c>
      <c r="E6827" s="439" t="s">
        <v>25876</v>
      </c>
      <c r="F6827" s="381" t="s">
        <v>15903</v>
      </c>
      <c r="G6827" s="382" t="s">
        <v>3916</v>
      </c>
    </row>
    <row r="6828" spans="1:7" ht="37.5">
      <c r="A6828" s="371">
        <v>6817</v>
      </c>
      <c r="B6828" s="437">
        <v>3916</v>
      </c>
      <c r="C6828" s="378">
        <f>Matrix!B3918</f>
        <v>0</v>
      </c>
      <c r="D6828" s="438" t="s">
        <v>25875</v>
      </c>
      <c r="E6828" s="439" t="s">
        <v>25876</v>
      </c>
      <c r="F6828" s="381" t="s">
        <v>15904</v>
      </c>
      <c r="G6828" s="382" t="s">
        <v>3917</v>
      </c>
    </row>
    <row r="6829" spans="1:7" ht="51.75">
      <c r="A6829" s="371">
        <v>6818</v>
      </c>
      <c r="B6829" s="437">
        <v>3917</v>
      </c>
      <c r="C6829" s="378">
        <f>Matrix!B3919</f>
        <v>0</v>
      </c>
      <c r="D6829" s="438" t="s">
        <v>25875</v>
      </c>
      <c r="E6829" s="439" t="s">
        <v>25876</v>
      </c>
      <c r="F6829" s="381" t="s">
        <v>15905</v>
      </c>
      <c r="G6829" s="382" t="s">
        <v>3918</v>
      </c>
    </row>
    <row r="6830" spans="1:7" ht="37.5">
      <c r="A6830" s="371">
        <v>6819</v>
      </c>
      <c r="B6830" s="437">
        <v>3918</v>
      </c>
      <c r="C6830" s="378">
        <f>Matrix!B3920</f>
        <v>0</v>
      </c>
      <c r="D6830" s="438" t="s">
        <v>25875</v>
      </c>
      <c r="E6830" s="439" t="s">
        <v>25876</v>
      </c>
      <c r="F6830" s="381" t="s">
        <v>15906</v>
      </c>
      <c r="G6830" s="382" t="s">
        <v>3919</v>
      </c>
    </row>
    <row r="6831" spans="1:7" ht="37.5">
      <c r="A6831" s="371">
        <v>6820</v>
      </c>
      <c r="B6831" s="437">
        <v>3919</v>
      </c>
      <c r="C6831" s="378">
        <f>Matrix!B3921</f>
        <v>0</v>
      </c>
      <c r="D6831" s="438" t="s">
        <v>25875</v>
      </c>
      <c r="E6831" s="439" t="s">
        <v>25876</v>
      </c>
      <c r="F6831" s="381" t="s">
        <v>15907</v>
      </c>
      <c r="G6831" s="382" t="s">
        <v>3920</v>
      </c>
    </row>
    <row r="6832" spans="1:7" ht="37.5">
      <c r="A6832" s="371">
        <v>6821</v>
      </c>
      <c r="B6832" s="437">
        <v>3920</v>
      </c>
      <c r="C6832" s="378">
        <f>Matrix!B3922</f>
        <v>0</v>
      </c>
      <c r="D6832" s="438" t="s">
        <v>25875</v>
      </c>
      <c r="E6832" s="439" t="s">
        <v>25876</v>
      </c>
      <c r="F6832" s="381" t="s">
        <v>15908</v>
      </c>
      <c r="G6832" s="382" t="s">
        <v>3921</v>
      </c>
    </row>
    <row r="6833" spans="1:7" ht="37.5">
      <c r="A6833" s="371">
        <v>6822</v>
      </c>
      <c r="B6833" s="437">
        <v>3921</v>
      </c>
      <c r="C6833" s="378">
        <f>Matrix!B3923</f>
        <v>0</v>
      </c>
      <c r="D6833" s="438" t="s">
        <v>25875</v>
      </c>
      <c r="E6833" s="439" t="s">
        <v>25876</v>
      </c>
      <c r="F6833" s="381" t="s">
        <v>15909</v>
      </c>
      <c r="G6833" s="382" t="s">
        <v>3922</v>
      </c>
    </row>
    <row r="6834" spans="1:7" ht="37.5">
      <c r="A6834" s="371">
        <v>6823</v>
      </c>
      <c r="B6834" s="437">
        <v>3922</v>
      </c>
      <c r="C6834" s="378">
        <f>Matrix!B3924</f>
        <v>0</v>
      </c>
      <c r="D6834" s="438" t="s">
        <v>25875</v>
      </c>
      <c r="E6834" s="439" t="s">
        <v>25876</v>
      </c>
      <c r="F6834" s="381" t="s">
        <v>15910</v>
      </c>
      <c r="G6834" s="382" t="s">
        <v>3923</v>
      </c>
    </row>
    <row r="6835" spans="1:7" ht="51.75">
      <c r="A6835" s="371">
        <v>6824</v>
      </c>
      <c r="B6835" s="437">
        <v>3923</v>
      </c>
      <c r="C6835" s="378">
        <f>Matrix!B3925</f>
        <v>0</v>
      </c>
      <c r="D6835" s="438" t="s">
        <v>25875</v>
      </c>
      <c r="E6835" s="439" t="s">
        <v>25876</v>
      </c>
      <c r="F6835" s="381" t="s">
        <v>15911</v>
      </c>
      <c r="G6835" s="382" t="s">
        <v>3924</v>
      </c>
    </row>
    <row r="6836" spans="1:7" ht="37.5">
      <c r="A6836" s="371">
        <v>6825</v>
      </c>
      <c r="B6836" s="437">
        <v>3924</v>
      </c>
      <c r="C6836" s="378">
        <f>Matrix!B3926</f>
        <v>0</v>
      </c>
      <c r="D6836" s="438" t="s">
        <v>25875</v>
      </c>
      <c r="E6836" s="439" t="s">
        <v>25876</v>
      </c>
      <c r="F6836" s="381" t="s">
        <v>15912</v>
      </c>
      <c r="G6836" s="382" t="s">
        <v>3925</v>
      </c>
    </row>
    <row r="6837" spans="1:7" ht="51.75">
      <c r="A6837" s="371">
        <v>6826</v>
      </c>
      <c r="B6837" s="437">
        <v>3925</v>
      </c>
      <c r="C6837" s="378">
        <f>Matrix!B3927</f>
        <v>0</v>
      </c>
      <c r="D6837" s="438" t="s">
        <v>25875</v>
      </c>
      <c r="E6837" s="439" t="s">
        <v>25876</v>
      </c>
      <c r="F6837" s="381" t="s">
        <v>15913</v>
      </c>
      <c r="G6837" s="382" t="s">
        <v>3926</v>
      </c>
    </row>
    <row r="6838" spans="1:7" ht="69">
      <c r="A6838" s="371">
        <v>6827</v>
      </c>
      <c r="B6838" s="437">
        <v>3926</v>
      </c>
      <c r="C6838" s="378">
        <f>Matrix!B3928</f>
        <v>0</v>
      </c>
      <c r="D6838" s="438" t="s">
        <v>25875</v>
      </c>
      <c r="E6838" s="439" t="s">
        <v>25876</v>
      </c>
      <c r="F6838" s="381" t="s">
        <v>15914</v>
      </c>
      <c r="G6838" s="382" t="s">
        <v>3927</v>
      </c>
    </row>
    <row r="6839" spans="1:7" ht="37.5">
      <c r="A6839" s="371">
        <v>6828</v>
      </c>
      <c r="B6839" s="437">
        <v>3927</v>
      </c>
      <c r="C6839" s="378">
        <f>Matrix!B3929</f>
        <v>0</v>
      </c>
      <c r="D6839" s="438" t="s">
        <v>25875</v>
      </c>
      <c r="E6839" s="439" t="s">
        <v>25876</v>
      </c>
      <c r="F6839" s="381" t="s">
        <v>15915</v>
      </c>
      <c r="G6839" s="382" t="s">
        <v>3928</v>
      </c>
    </row>
    <row r="6840" spans="1:7" ht="37.5">
      <c r="A6840" s="371">
        <v>6829</v>
      </c>
      <c r="B6840" s="437">
        <v>3928</v>
      </c>
      <c r="C6840" s="378">
        <f>Matrix!B3930</f>
        <v>0</v>
      </c>
      <c r="D6840" s="438" t="s">
        <v>25875</v>
      </c>
      <c r="E6840" s="439" t="s">
        <v>25876</v>
      </c>
      <c r="F6840" s="381" t="s">
        <v>15916</v>
      </c>
      <c r="G6840" s="382" t="s">
        <v>3929</v>
      </c>
    </row>
    <row r="6841" spans="1:7" ht="51.75">
      <c r="A6841" s="371">
        <v>6830</v>
      </c>
      <c r="B6841" s="437">
        <v>3929</v>
      </c>
      <c r="C6841" s="378">
        <f>Matrix!B3931</f>
        <v>0</v>
      </c>
      <c r="D6841" s="438" t="s">
        <v>25875</v>
      </c>
      <c r="E6841" s="439" t="s">
        <v>25876</v>
      </c>
      <c r="F6841" s="381" t="s">
        <v>15917</v>
      </c>
      <c r="G6841" s="382" t="s">
        <v>3930</v>
      </c>
    </row>
    <row r="6842" spans="1:7" ht="37.5">
      <c r="A6842" s="371">
        <v>6831</v>
      </c>
      <c r="B6842" s="437">
        <v>3930</v>
      </c>
      <c r="C6842" s="378">
        <f>Matrix!B3932</f>
        <v>0</v>
      </c>
      <c r="D6842" s="438" t="s">
        <v>25875</v>
      </c>
      <c r="E6842" s="439" t="s">
        <v>25876</v>
      </c>
      <c r="F6842" s="381" t="s">
        <v>15918</v>
      </c>
      <c r="G6842" s="382" t="s">
        <v>3931</v>
      </c>
    </row>
    <row r="6843" spans="1:7" ht="51.75">
      <c r="A6843" s="371">
        <v>6832</v>
      </c>
      <c r="B6843" s="437">
        <v>3931</v>
      </c>
      <c r="C6843" s="378">
        <f>Matrix!B3933</f>
        <v>0</v>
      </c>
      <c r="D6843" s="438" t="s">
        <v>25875</v>
      </c>
      <c r="E6843" s="439" t="s">
        <v>25876</v>
      </c>
      <c r="F6843" s="381" t="s">
        <v>15919</v>
      </c>
      <c r="G6843" s="382" t="s">
        <v>3932</v>
      </c>
    </row>
    <row r="6844" spans="1:7" ht="37.5">
      <c r="A6844" s="371">
        <v>6833</v>
      </c>
      <c r="B6844" s="437">
        <v>3932</v>
      </c>
      <c r="C6844" s="378">
        <f>Matrix!B3934</f>
        <v>0</v>
      </c>
      <c r="D6844" s="438" t="s">
        <v>25875</v>
      </c>
      <c r="E6844" s="439" t="s">
        <v>25876</v>
      </c>
      <c r="F6844" s="381" t="s">
        <v>15920</v>
      </c>
      <c r="G6844" s="382" t="s">
        <v>3933</v>
      </c>
    </row>
    <row r="6845" spans="1:7" ht="37.5">
      <c r="A6845" s="371">
        <v>6834</v>
      </c>
      <c r="B6845" s="437">
        <v>3933</v>
      </c>
      <c r="C6845" s="378">
        <f>Matrix!B3935</f>
        <v>0</v>
      </c>
      <c r="D6845" s="438" t="s">
        <v>25875</v>
      </c>
      <c r="E6845" s="439" t="s">
        <v>25876</v>
      </c>
      <c r="F6845" s="381" t="s">
        <v>15921</v>
      </c>
      <c r="G6845" s="382" t="s">
        <v>3934</v>
      </c>
    </row>
    <row r="6846" spans="1:7" ht="69">
      <c r="A6846" s="371">
        <v>6835</v>
      </c>
      <c r="B6846" s="437">
        <v>3934</v>
      </c>
      <c r="C6846" s="378">
        <f>Matrix!B3936</f>
        <v>0</v>
      </c>
      <c r="D6846" s="438" t="s">
        <v>25875</v>
      </c>
      <c r="E6846" s="439" t="s">
        <v>25876</v>
      </c>
      <c r="F6846" s="381" t="s">
        <v>15922</v>
      </c>
      <c r="G6846" s="382" t="s">
        <v>3935</v>
      </c>
    </row>
    <row r="6847" spans="1:7" ht="37.5">
      <c r="A6847" s="371">
        <v>6836</v>
      </c>
      <c r="B6847" s="437">
        <v>3935</v>
      </c>
      <c r="C6847" s="378">
        <f>Matrix!B3937</f>
        <v>0</v>
      </c>
      <c r="D6847" s="438" t="s">
        <v>25875</v>
      </c>
      <c r="E6847" s="439" t="s">
        <v>25876</v>
      </c>
      <c r="F6847" s="381" t="s">
        <v>15923</v>
      </c>
      <c r="G6847" s="382" t="s">
        <v>3936</v>
      </c>
    </row>
    <row r="6848" spans="1:7" ht="51.75">
      <c r="A6848" s="371">
        <v>6837</v>
      </c>
      <c r="B6848" s="437">
        <v>3936</v>
      </c>
      <c r="C6848" s="378">
        <f>Matrix!B3938</f>
        <v>0</v>
      </c>
      <c r="D6848" s="438" t="s">
        <v>25875</v>
      </c>
      <c r="E6848" s="439" t="s">
        <v>25876</v>
      </c>
      <c r="F6848" s="381" t="s">
        <v>15924</v>
      </c>
      <c r="G6848" s="382" t="s">
        <v>3937</v>
      </c>
    </row>
    <row r="6849" spans="1:7" ht="37.5">
      <c r="A6849" s="371">
        <v>6838</v>
      </c>
      <c r="B6849" s="437">
        <v>3937</v>
      </c>
      <c r="C6849" s="378">
        <f>Matrix!B3939</f>
        <v>0</v>
      </c>
      <c r="D6849" s="438" t="s">
        <v>25875</v>
      </c>
      <c r="E6849" s="439" t="s">
        <v>25876</v>
      </c>
      <c r="F6849" s="381" t="s">
        <v>15925</v>
      </c>
      <c r="G6849" s="382" t="s">
        <v>3938</v>
      </c>
    </row>
    <row r="6850" spans="1:7" ht="69">
      <c r="A6850" s="371">
        <v>6839</v>
      </c>
      <c r="B6850" s="437">
        <v>3938</v>
      </c>
      <c r="C6850" s="378">
        <f>Matrix!B3940</f>
        <v>0</v>
      </c>
      <c r="D6850" s="438" t="s">
        <v>25875</v>
      </c>
      <c r="E6850" s="439" t="s">
        <v>25876</v>
      </c>
      <c r="F6850" s="381" t="s">
        <v>15926</v>
      </c>
      <c r="G6850" s="382" t="s">
        <v>3939</v>
      </c>
    </row>
    <row r="6851" spans="1:7" ht="51.75">
      <c r="A6851" s="371">
        <v>6840</v>
      </c>
      <c r="B6851" s="437">
        <v>3939</v>
      </c>
      <c r="C6851" s="378">
        <f>Matrix!B3941</f>
        <v>0</v>
      </c>
      <c r="D6851" s="438" t="s">
        <v>25875</v>
      </c>
      <c r="E6851" s="439" t="s">
        <v>25876</v>
      </c>
      <c r="F6851" s="381" t="s">
        <v>15927</v>
      </c>
      <c r="G6851" s="382" t="s">
        <v>3940</v>
      </c>
    </row>
    <row r="6852" spans="1:7" ht="51.75">
      <c r="A6852" s="371">
        <v>6841</v>
      </c>
      <c r="B6852" s="437">
        <v>3940</v>
      </c>
      <c r="C6852" s="378">
        <f>Matrix!B3942</f>
        <v>0</v>
      </c>
      <c r="D6852" s="438" t="s">
        <v>25875</v>
      </c>
      <c r="E6852" s="439" t="s">
        <v>25876</v>
      </c>
      <c r="F6852" s="381" t="s">
        <v>15928</v>
      </c>
      <c r="G6852" s="382" t="s">
        <v>3941</v>
      </c>
    </row>
    <row r="6853" spans="1:7" ht="51.75">
      <c r="A6853" s="371">
        <v>6842</v>
      </c>
      <c r="B6853" s="437">
        <v>3941</v>
      </c>
      <c r="C6853" s="378">
        <f>Matrix!B3943</f>
        <v>0</v>
      </c>
      <c r="D6853" s="438" t="s">
        <v>25875</v>
      </c>
      <c r="E6853" s="439" t="s">
        <v>25876</v>
      </c>
      <c r="F6853" s="381" t="s">
        <v>15929</v>
      </c>
      <c r="G6853" s="382" t="s">
        <v>3942</v>
      </c>
    </row>
    <row r="6854" spans="1:7" ht="37.5">
      <c r="A6854" s="371">
        <v>6843</v>
      </c>
      <c r="B6854" s="437">
        <v>3942</v>
      </c>
      <c r="C6854" s="378">
        <f>Matrix!B3944</f>
        <v>0</v>
      </c>
      <c r="D6854" s="438" t="s">
        <v>25875</v>
      </c>
      <c r="E6854" s="439" t="s">
        <v>25876</v>
      </c>
      <c r="F6854" s="381" t="s">
        <v>15930</v>
      </c>
      <c r="G6854" s="382" t="s">
        <v>3943</v>
      </c>
    </row>
    <row r="6855" spans="1:7" ht="51.75">
      <c r="A6855" s="371">
        <v>6844</v>
      </c>
      <c r="B6855" s="437">
        <v>3943</v>
      </c>
      <c r="C6855" s="378">
        <f>Matrix!B3945</f>
        <v>0</v>
      </c>
      <c r="D6855" s="438" t="s">
        <v>25875</v>
      </c>
      <c r="E6855" s="439" t="s">
        <v>25876</v>
      </c>
      <c r="F6855" s="381" t="s">
        <v>15931</v>
      </c>
      <c r="G6855" s="382" t="s">
        <v>3944</v>
      </c>
    </row>
    <row r="6856" spans="1:7" ht="37.5">
      <c r="A6856" s="371">
        <v>6845</v>
      </c>
      <c r="B6856" s="437">
        <v>3944</v>
      </c>
      <c r="C6856" s="378">
        <f>Matrix!B3946</f>
        <v>0</v>
      </c>
      <c r="D6856" s="438" t="s">
        <v>25875</v>
      </c>
      <c r="E6856" s="439" t="s">
        <v>25876</v>
      </c>
      <c r="F6856" s="381" t="s">
        <v>15932</v>
      </c>
      <c r="G6856" s="382" t="s">
        <v>3945</v>
      </c>
    </row>
    <row r="6857" spans="1:7" ht="37.5">
      <c r="A6857" s="371">
        <v>6846</v>
      </c>
      <c r="B6857" s="437">
        <v>3945</v>
      </c>
      <c r="C6857" s="378">
        <f>Matrix!B3947</f>
        <v>0</v>
      </c>
      <c r="D6857" s="438" t="s">
        <v>25875</v>
      </c>
      <c r="E6857" s="439" t="s">
        <v>25876</v>
      </c>
      <c r="F6857" s="381" t="s">
        <v>15933</v>
      </c>
      <c r="G6857" s="382" t="s">
        <v>3946</v>
      </c>
    </row>
    <row r="6858" spans="1:7" ht="51.75">
      <c r="A6858" s="371">
        <v>6847</v>
      </c>
      <c r="B6858" s="437">
        <v>3946</v>
      </c>
      <c r="C6858" s="378">
        <f>Matrix!B3948</f>
        <v>0</v>
      </c>
      <c r="D6858" s="438" t="s">
        <v>25875</v>
      </c>
      <c r="E6858" s="439" t="s">
        <v>25876</v>
      </c>
      <c r="F6858" s="381" t="s">
        <v>15934</v>
      </c>
      <c r="G6858" s="382" t="s">
        <v>3947</v>
      </c>
    </row>
    <row r="6859" spans="1:7" ht="69">
      <c r="A6859" s="371">
        <v>6848</v>
      </c>
      <c r="B6859" s="437">
        <v>3947</v>
      </c>
      <c r="C6859" s="378">
        <f>Matrix!B3949</f>
        <v>0</v>
      </c>
      <c r="D6859" s="438" t="s">
        <v>25875</v>
      </c>
      <c r="E6859" s="439" t="s">
        <v>25876</v>
      </c>
      <c r="F6859" s="381" t="s">
        <v>15935</v>
      </c>
      <c r="G6859" s="382" t="s">
        <v>3948</v>
      </c>
    </row>
    <row r="6860" spans="1:7" ht="51.75">
      <c r="A6860" s="371">
        <v>6849</v>
      </c>
      <c r="B6860" s="437">
        <v>3948</v>
      </c>
      <c r="C6860" s="378">
        <f>Matrix!B3950</f>
        <v>0</v>
      </c>
      <c r="D6860" s="438" t="s">
        <v>25875</v>
      </c>
      <c r="E6860" s="439" t="s">
        <v>25876</v>
      </c>
      <c r="F6860" s="381" t="s">
        <v>15936</v>
      </c>
      <c r="G6860" s="382" t="s">
        <v>3949</v>
      </c>
    </row>
    <row r="6861" spans="1:7" ht="69">
      <c r="A6861" s="371">
        <v>6850</v>
      </c>
      <c r="B6861" s="437">
        <v>3949</v>
      </c>
      <c r="C6861" s="378">
        <f>Matrix!B3951</f>
        <v>0</v>
      </c>
      <c r="D6861" s="438" t="s">
        <v>25875</v>
      </c>
      <c r="E6861" s="439" t="s">
        <v>25876</v>
      </c>
      <c r="F6861" s="381" t="s">
        <v>15937</v>
      </c>
      <c r="G6861" s="382" t="s">
        <v>3950</v>
      </c>
    </row>
    <row r="6862" spans="1:7" ht="37.5">
      <c r="A6862" s="371">
        <v>6851</v>
      </c>
      <c r="B6862" s="437">
        <v>3950</v>
      </c>
      <c r="C6862" s="378">
        <f>Matrix!B3952</f>
        <v>0</v>
      </c>
      <c r="D6862" s="438" t="s">
        <v>25875</v>
      </c>
      <c r="E6862" s="439" t="s">
        <v>25876</v>
      </c>
      <c r="F6862" s="381" t="s">
        <v>15938</v>
      </c>
      <c r="G6862" s="382" t="s">
        <v>3951</v>
      </c>
    </row>
    <row r="6863" spans="1:7" ht="37.5">
      <c r="A6863" s="371">
        <v>6852</v>
      </c>
      <c r="B6863" s="437">
        <v>3951</v>
      </c>
      <c r="C6863" s="378">
        <f>Matrix!B3953</f>
        <v>0</v>
      </c>
      <c r="D6863" s="438" t="s">
        <v>25875</v>
      </c>
      <c r="E6863" s="439" t="s">
        <v>25876</v>
      </c>
      <c r="F6863" s="381" t="s">
        <v>15939</v>
      </c>
      <c r="G6863" s="382" t="s">
        <v>3952</v>
      </c>
    </row>
    <row r="6864" spans="1:7" ht="51.75">
      <c r="A6864" s="371">
        <v>6853</v>
      </c>
      <c r="B6864" s="437">
        <v>3952</v>
      </c>
      <c r="C6864" s="378">
        <f>Matrix!B3954</f>
        <v>0</v>
      </c>
      <c r="D6864" s="438" t="s">
        <v>25875</v>
      </c>
      <c r="E6864" s="439" t="s">
        <v>25876</v>
      </c>
      <c r="F6864" s="381" t="s">
        <v>15940</v>
      </c>
      <c r="G6864" s="382" t="s">
        <v>3953</v>
      </c>
    </row>
    <row r="6865" spans="1:7" ht="37.5">
      <c r="A6865" s="371">
        <v>6854</v>
      </c>
      <c r="B6865" s="437">
        <v>3953</v>
      </c>
      <c r="C6865" s="378">
        <f>Matrix!B3955</f>
        <v>0</v>
      </c>
      <c r="D6865" s="438" t="s">
        <v>25875</v>
      </c>
      <c r="E6865" s="439" t="s">
        <v>25876</v>
      </c>
      <c r="F6865" s="381" t="s">
        <v>15941</v>
      </c>
      <c r="G6865" s="382" t="s">
        <v>3954</v>
      </c>
    </row>
    <row r="6866" spans="1:7" ht="51.75">
      <c r="A6866" s="371">
        <v>6855</v>
      </c>
      <c r="B6866" s="437">
        <v>3954</v>
      </c>
      <c r="C6866" s="378">
        <f>Matrix!B3956</f>
        <v>0</v>
      </c>
      <c r="D6866" s="438" t="s">
        <v>25875</v>
      </c>
      <c r="E6866" s="439" t="s">
        <v>25876</v>
      </c>
      <c r="F6866" s="381" t="s">
        <v>15942</v>
      </c>
      <c r="G6866" s="382" t="s">
        <v>3955</v>
      </c>
    </row>
    <row r="6867" spans="1:7" ht="51.75">
      <c r="A6867" s="371">
        <v>6856</v>
      </c>
      <c r="B6867" s="437">
        <v>3955</v>
      </c>
      <c r="C6867" s="378">
        <f>Matrix!B3957</f>
        <v>0</v>
      </c>
      <c r="D6867" s="438" t="s">
        <v>25875</v>
      </c>
      <c r="E6867" s="439" t="s">
        <v>25876</v>
      </c>
      <c r="F6867" s="381" t="s">
        <v>15943</v>
      </c>
      <c r="G6867" s="382" t="s">
        <v>3956</v>
      </c>
    </row>
    <row r="6868" spans="1:7" ht="51.75">
      <c r="A6868" s="371">
        <v>6857</v>
      </c>
      <c r="B6868" s="437">
        <v>3956</v>
      </c>
      <c r="C6868" s="378">
        <f>Matrix!B3958</f>
        <v>0</v>
      </c>
      <c r="D6868" s="438" t="s">
        <v>25875</v>
      </c>
      <c r="E6868" s="439" t="s">
        <v>25876</v>
      </c>
      <c r="F6868" s="381" t="s">
        <v>15944</v>
      </c>
      <c r="G6868" s="382" t="s">
        <v>3957</v>
      </c>
    </row>
    <row r="6869" spans="1:7" ht="37.5">
      <c r="A6869" s="371">
        <v>6858</v>
      </c>
      <c r="B6869" s="437">
        <v>3957</v>
      </c>
      <c r="C6869" s="378">
        <f>Matrix!B3959</f>
        <v>0</v>
      </c>
      <c r="D6869" s="438" t="s">
        <v>25875</v>
      </c>
      <c r="E6869" s="439" t="s">
        <v>25876</v>
      </c>
      <c r="F6869" s="381" t="s">
        <v>15945</v>
      </c>
      <c r="G6869" s="382" t="s">
        <v>3958</v>
      </c>
    </row>
    <row r="6870" spans="1:7" ht="37.5">
      <c r="A6870" s="371">
        <v>6859</v>
      </c>
      <c r="B6870" s="437">
        <v>3958</v>
      </c>
      <c r="C6870" s="378">
        <f>Matrix!B3960</f>
        <v>0</v>
      </c>
      <c r="D6870" s="438" t="s">
        <v>25875</v>
      </c>
      <c r="E6870" s="439" t="s">
        <v>25876</v>
      </c>
      <c r="F6870" s="381" t="s">
        <v>15946</v>
      </c>
      <c r="G6870" s="382" t="s">
        <v>3959</v>
      </c>
    </row>
    <row r="6871" spans="1:7" ht="37.5">
      <c r="A6871" s="371">
        <v>6860</v>
      </c>
      <c r="B6871" s="437">
        <v>3959</v>
      </c>
      <c r="C6871" s="378">
        <f>Matrix!B3961</f>
        <v>0</v>
      </c>
      <c r="D6871" s="438" t="s">
        <v>25875</v>
      </c>
      <c r="E6871" s="439" t="s">
        <v>25876</v>
      </c>
      <c r="F6871" s="381" t="s">
        <v>15947</v>
      </c>
      <c r="G6871" s="382" t="s">
        <v>3960</v>
      </c>
    </row>
    <row r="6872" spans="1:7" ht="37.5">
      <c r="A6872" s="371">
        <v>6861</v>
      </c>
      <c r="B6872" s="437">
        <v>3960</v>
      </c>
      <c r="C6872" s="378">
        <f>Matrix!B3962</f>
        <v>0</v>
      </c>
      <c r="D6872" s="438" t="s">
        <v>25875</v>
      </c>
      <c r="E6872" s="439" t="s">
        <v>25876</v>
      </c>
      <c r="F6872" s="381" t="s">
        <v>15948</v>
      </c>
      <c r="G6872" s="382" t="s">
        <v>3961</v>
      </c>
    </row>
    <row r="6873" spans="1:7" ht="51.75">
      <c r="A6873" s="371">
        <v>6862</v>
      </c>
      <c r="B6873" s="437">
        <v>3961</v>
      </c>
      <c r="C6873" s="378">
        <f>Matrix!B3963</f>
        <v>0</v>
      </c>
      <c r="D6873" s="438" t="s">
        <v>25875</v>
      </c>
      <c r="E6873" s="439" t="s">
        <v>25876</v>
      </c>
      <c r="F6873" s="381" t="s">
        <v>15949</v>
      </c>
      <c r="G6873" s="382" t="s">
        <v>3962</v>
      </c>
    </row>
    <row r="6874" spans="1:7" ht="51.75">
      <c r="A6874" s="371">
        <v>6863</v>
      </c>
      <c r="B6874" s="437">
        <v>3962</v>
      </c>
      <c r="C6874" s="378">
        <f>Matrix!B3964</f>
        <v>0</v>
      </c>
      <c r="D6874" s="438" t="s">
        <v>25875</v>
      </c>
      <c r="E6874" s="439" t="s">
        <v>25876</v>
      </c>
      <c r="F6874" s="381" t="s">
        <v>15950</v>
      </c>
      <c r="G6874" s="382" t="s">
        <v>3963</v>
      </c>
    </row>
    <row r="6875" spans="1:7" ht="37.5">
      <c r="A6875" s="371">
        <v>6864</v>
      </c>
      <c r="B6875" s="437">
        <v>3963</v>
      </c>
      <c r="C6875" s="378">
        <f>Matrix!B3965</f>
        <v>0</v>
      </c>
      <c r="D6875" s="438" t="s">
        <v>25875</v>
      </c>
      <c r="E6875" s="439" t="s">
        <v>25876</v>
      </c>
      <c r="F6875" s="381" t="s">
        <v>15951</v>
      </c>
      <c r="G6875" s="382" t="s">
        <v>3964</v>
      </c>
    </row>
    <row r="6876" spans="1:7" ht="51.75">
      <c r="A6876" s="371">
        <v>6865</v>
      </c>
      <c r="B6876" s="437">
        <v>3964</v>
      </c>
      <c r="C6876" s="378">
        <f>Matrix!B3966</f>
        <v>0</v>
      </c>
      <c r="D6876" s="438" t="s">
        <v>25875</v>
      </c>
      <c r="E6876" s="439" t="s">
        <v>25876</v>
      </c>
      <c r="F6876" s="381" t="s">
        <v>15952</v>
      </c>
      <c r="G6876" s="382" t="s">
        <v>3965</v>
      </c>
    </row>
    <row r="6877" spans="1:7" ht="37.5">
      <c r="A6877" s="371">
        <v>6866</v>
      </c>
      <c r="B6877" s="437">
        <v>4048</v>
      </c>
      <c r="C6877" s="378">
        <f>Matrix!B4050</f>
        <v>0</v>
      </c>
      <c r="D6877" s="438" t="s">
        <v>25875</v>
      </c>
      <c r="E6877" s="439" t="s">
        <v>25876</v>
      </c>
      <c r="F6877" s="381" t="s">
        <v>16036</v>
      </c>
      <c r="G6877" s="382" t="s">
        <v>4049</v>
      </c>
    </row>
    <row r="6878" spans="1:7" ht="42.75">
      <c r="A6878" s="371">
        <v>6867</v>
      </c>
      <c r="B6878" s="437">
        <v>4113</v>
      </c>
      <c r="C6878" s="378">
        <f>Matrix!B4115</f>
        <v>0</v>
      </c>
      <c r="D6878" s="438" t="s">
        <v>25875</v>
      </c>
      <c r="E6878" s="439" t="s">
        <v>25876</v>
      </c>
      <c r="F6878" s="381" t="s">
        <v>16101</v>
      </c>
      <c r="G6878" s="382" t="s">
        <v>4114</v>
      </c>
    </row>
    <row r="6879" spans="1:7" ht="37.5">
      <c r="A6879" s="371">
        <v>6868</v>
      </c>
      <c r="B6879" s="437">
        <v>4315</v>
      </c>
      <c r="C6879" s="378">
        <f>Matrix!B4317</f>
        <v>0</v>
      </c>
      <c r="D6879" s="438" t="s">
        <v>25875</v>
      </c>
      <c r="E6879" s="439" t="s">
        <v>25876</v>
      </c>
      <c r="F6879" s="381" t="s">
        <v>16172</v>
      </c>
      <c r="G6879" s="382" t="s">
        <v>4185</v>
      </c>
    </row>
    <row r="6880" spans="1:7" ht="37.5">
      <c r="A6880" s="371">
        <v>6869</v>
      </c>
      <c r="B6880" s="437">
        <v>4316</v>
      </c>
      <c r="C6880" s="378">
        <f>Matrix!B4318</f>
        <v>0</v>
      </c>
      <c r="D6880" s="438" t="s">
        <v>25875</v>
      </c>
      <c r="E6880" s="439" t="s">
        <v>25876</v>
      </c>
      <c r="F6880" s="381" t="s">
        <v>16173</v>
      </c>
      <c r="G6880" s="382" t="s">
        <v>4186</v>
      </c>
    </row>
    <row r="6881" spans="1:7" ht="51.75">
      <c r="A6881" s="371">
        <v>6870</v>
      </c>
      <c r="B6881" s="437">
        <v>4322</v>
      </c>
      <c r="C6881" s="378">
        <f>Matrix!B4324</f>
        <v>0</v>
      </c>
      <c r="D6881" s="438" t="s">
        <v>25875</v>
      </c>
      <c r="E6881" s="439" t="s">
        <v>25876</v>
      </c>
      <c r="F6881" s="381" t="s">
        <v>16179</v>
      </c>
      <c r="G6881" s="382" t="s">
        <v>4192</v>
      </c>
    </row>
    <row r="6882" spans="1:7" ht="37.5">
      <c r="A6882" s="371">
        <v>6871</v>
      </c>
      <c r="B6882" s="437">
        <v>4336</v>
      </c>
      <c r="C6882" s="378">
        <f>Matrix!B4338</f>
        <v>0</v>
      </c>
      <c r="D6882" s="438" t="s">
        <v>25875</v>
      </c>
      <c r="E6882" s="439" t="s">
        <v>25876</v>
      </c>
      <c r="F6882" s="381" t="s">
        <v>16193</v>
      </c>
      <c r="G6882" s="382" t="s">
        <v>4206</v>
      </c>
    </row>
    <row r="6883" spans="1:7" ht="37.5">
      <c r="A6883" s="371">
        <v>6872</v>
      </c>
      <c r="B6883" s="437">
        <v>4337</v>
      </c>
      <c r="C6883" s="378">
        <f>Matrix!B4339</f>
        <v>0</v>
      </c>
      <c r="D6883" s="438" t="s">
        <v>25875</v>
      </c>
      <c r="E6883" s="439" t="s">
        <v>25876</v>
      </c>
      <c r="F6883" s="381" t="s">
        <v>16194</v>
      </c>
      <c r="G6883" s="382" t="s">
        <v>4207</v>
      </c>
    </row>
    <row r="6884" spans="1:7" ht="37.5">
      <c r="A6884" s="371">
        <v>6873</v>
      </c>
      <c r="B6884" s="437">
        <v>4344</v>
      </c>
      <c r="C6884" s="378">
        <f>Matrix!B4346</f>
        <v>0</v>
      </c>
      <c r="D6884" s="438" t="s">
        <v>25875</v>
      </c>
      <c r="E6884" s="439" t="s">
        <v>25876</v>
      </c>
      <c r="F6884" s="381" t="s">
        <v>16201</v>
      </c>
      <c r="G6884" s="382" t="s">
        <v>4214</v>
      </c>
    </row>
    <row r="6885" spans="1:7" ht="37.5">
      <c r="A6885" s="371">
        <v>6874</v>
      </c>
      <c r="B6885" s="437">
        <v>4352</v>
      </c>
      <c r="C6885" s="378">
        <f>Matrix!B4354</f>
        <v>0</v>
      </c>
      <c r="D6885" s="438" t="s">
        <v>25875</v>
      </c>
      <c r="E6885" s="439" t="s">
        <v>25876</v>
      </c>
      <c r="F6885" s="381" t="s">
        <v>16209</v>
      </c>
      <c r="G6885" s="382" t="s">
        <v>4222</v>
      </c>
    </row>
    <row r="6886" spans="1:7" ht="37.5">
      <c r="A6886" s="371">
        <v>6875</v>
      </c>
      <c r="B6886" s="437">
        <v>4353</v>
      </c>
      <c r="C6886" s="378">
        <f>Matrix!B4355</f>
        <v>0</v>
      </c>
      <c r="D6886" s="438" t="s">
        <v>25875</v>
      </c>
      <c r="E6886" s="439" t="s">
        <v>25876</v>
      </c>
      <c r="F6886" s="381" t="s">
        <v>16210</v>
      </c>
      <c r="G6886" s="382" t="s">
        <v>4223</v>
      </c>
    </row>
    <row r="6887" spans="1:7" ht="37.5">
      <c r="A6887" s="371">
        <v>6876</v>
      </c>
      <c r="B6887" s="437">
        <v>4355</v>
      </c>
      <c r="C6887" s="378">
        <f>Matrix!B4357</f>
        <v>0</v>
      </c>
      <c r="D6887" s="438" t="s">
        <v>25875</v>
      </c>
      <c r="E6887" s="439" t="s">
        <v>25876</v>
      </c>
      <c r="F6887" s="381" t="s">
        <v>16212</v>
      </c>
      <c r="G6887" s="382" t="s">
        <v>4225</v>
      </c>
    </row>
    <row r="6888" spans="1:7" ht="37.5">
      <c r="A6888" s="371">
        <v>6877</v>
      </c>
      <c r="B6888" s="437">
        <v>4375</v>
      </c>
      <c r="C6888" s="378">
        <f>Matrix!B4377</f>
        <v>0</v>
      </c>
      <c r="D6888" s="438" t="s">
        <v>25875</v>
      </c>
      <c r="E6888" s="439" t="s">
        <v>25876</v>
      </c>
      <c r="F6888" s="381" t="s">
        <v>16232</v>
      </c>
      <c r="G6888" s="382" t="s">
        <v>4245</v>
      </c>
    </row>
    <row r="6889" spans="1:7" ht="37.5">
      <c r="A6889" s="371">
        <v>6878</v>
      </c>
      <c r="B6889" s="437">
        <v>4387</v>
      </c>
      <c r="C6889" s="378">
        <f>Matrix!B4389</f>
        <v>0</v>
      </c>
      <c r="D6889" s="438" t="s">
        <v>25875</v>
      </c>
      <c r="E6889" s="439" t="s">
        <v>25876</v>
      </c>
      <c r="F6889" s="381" t="s">
        <v>16244</v>
      </c>
      <c r="G6889" s="382" t="s">
        <v>4257</v>
      </c>
    </row>
    <row r="6890" spans="1:7" ht="37.5">
      <c r="A6890" s="371">
        <v>6879</v>
      </c>
      <c r="B6890" s="437">
        <v>4394</v>
      </c>
      <c r="C6890" s="378">
        <f>Matrix!B4396</f>
        <v>0</v>
      </c>
      <c r="D6890" s="438" t="s">
        <v>25875</v>
      </c>
      <c r="E6890" s="439" t="s">
        <v>25876</v>
      </c>
      <c r="F6890" s="381" t="s">
        <v>16251</v>
      </c>
      <c r="G6890" s="382" t="s">
        <v>4264</v>
      </c>
    </row>
    <row r="6891" spans="1:7" ht="37.5">
      <c r="A6891" s="371">
        <v>6880</v>
      </c>
      <c r="B6891" s="437">
        <v>4395</v>
      </c>
      <c r="C6891" s="378">
        <f>Matrix!B4397</f>
        <v>0</v>
      </c>
      <c r="D6891" s="438" t="s">
        <v>25875</v>
      </c>
      <c r="E6891" s="439" t="s">
        <v>25876</v>
      </c>
      <c r="F6891" s="381" t="s">
        <v>16252</v>
      </c>
      <c r="G6891" s="382" t="s">
        <v>4265</v>
      </c>
    </row>
    <row r="6892" spans="1:7" ht="37.5">
      <c r="A6892" s="371">
        <v>6881</v>
      </c>
      <c r="B6892" s="437">
        <v>4402</v>
      </c>
      <c r="C6892" s="378">
        <f>Matrix!B4404</f>
        <v>0</v>
      </c>
      <c r="D6892" s="438" t="s">
        <v>25875</v>
      </c>
      <c r="E6892" s="439" t="s">
        <v>25876</v>
      </c>
      <c r="F6892" s="381" t="s">
        <v>16259</v>
      </c>
      <c r="G6892" s="382" t="s">
        <v>4272</v>
      </c>
    </row>
    <row r="6893" spans="1:7" ht="37.5">
      <c r="A6893" s="371">
        <v>6882</v>
      </c>
      <c r="B6893" s="437">
        <v>4403</v>
      </c>
      <c r="C6893" s="378">
        <f>Matrix!B4405</f>
        <v>0</v>
      </c>
      <c r="D6893" s="438" t="s">
        <v>25875</v>
      </c>
      <c r="E6893" s="439" t="s">
        <v>25876</v>
      </c>
      <c r="F6893" s="381" t="s">
        <v>16260</v>
      </c>
      <c r="G6893" s="382" t="s">
        <v>4273</v>
      </c>
    </row>
    <row r="6894" spans="1:7" ht="37.5">
      <c r="A6894" s="371">
        <v>6883</v>
      </c>
      <c r="B6894" s="437">
        <v>4416</v>
      </c>
      <c r="C6894" s="378">
        <f>Matrix!B4418</f>
        <v>0</v>
      </c>
      <c r="D6894" s="438" t="s">
        <v>25875</v>
      </c>
      <c r="E6894" s="439" t="s">
        <v>25876</v>
      </c>
      <c r="F6894" s="381" t="s">
        <v>16273</v>
      </c>
      <c r="G6894" s="382" t="s">
        <v>4286</v>
      </c>
    </row>
    <row r="6895" spans="1:7" ht="37.5">
      <c r="A6895" s="371">
        <v>6884</v>
      </c>
      <c r="B6895" s="437">
        <v>4417</v>
      </c>
      <c r="C6895" s="378">
        <f>Matrix!B4419</f>
        <v>0</v>
      </c>
      <c r="D6895" s="438" t="s">
        <v>25875</v>
      </c>
      <c r="E6895" s="439" t="s">
        <v>25876</v>
      </c>
      <c r="F6895" s="381" t="s">
        <v>16274</v>
      </c>
      <c r="G6895" s="382" t="s">
        <v>4287</v>
      </c>
    </row>
    <row r="6896" spans="1:7" ht="37.5">
      <c r="A6896" s="371">
        <v>6885</v>
      </c>
      <c r="B6896" s="437">
        <v>4426</v>
      </c>
      <c r="C6896" s="378">
        <f>Matrix!B4428</f>
        <v>0</v>
      </c>
      <c r="D6896" s="438" t="s">
        <v>25875</v>
      </c>
      <c r="E6896" s="439" t="s">
        <v>25876</v>
      </c>
      <c r="F6896" s="381" t="s">
        <v>16283</v>
      </c>
      <c r="G6896" s="382" t="s">
        <v>4296</v>
      </c>
    </row>
    <row r="6897" spans="1:7" ht="37.5">
      <c r="A6897" s="371">
        <v>6886</v>
      </c>
      <c r="B6897" s="437">
        <v>4428</v>
      </c>
      <c r="C6897" s="378">
        <f>Matrix!B4430</f>
        <v>0</v>
      </c>
      <c r="D6897" s="438" t="s">
        <v>25875</v>
      </c>
      <c r="E6897" s="439" t="s">
        <v>25876</v>
      </c>
      <c r="F6897" s="381" t="s">
        <v>16285</v>
      </c>
      <c r="G6897" s="382" t="s">
        <v>4298</v>
      </c>
    </row>
    <row r="6898" spans="1:7" ht="37.5">
      <c r="A6898" s="371">
        <v>6887</v>
      </c>
      <c r="B6898" s="437">
        <v>4436</v>
      </c>
      <c r="C6898" s="378">
        <f>Matrix!B4438</f>
        <v>0</v>
      </c>
      <c r="D6898" s="438" t="s">
        <v>25875</v>
      </c>
      <c r="E6898" s="439" t="s">
        <v>25876</v>
      </c>
      <c r="F6898" s="381" t="s">
        <v>16293</v>
      </c>
      <c r="G6898" s="382" t="s">
        <v>4306</v>
      </c>
    </row>
    <row r="6899" spans="1:7" ht="42.75">
      <c r="A6899" s="371">
        <v>6888</v>
      </c>
      <c r="B6899" s="437">
        <v>4440</v>
      </c>
      <c r="C6899" s="378">
        <f>Matrix!B4442</f>
        <v>0</v>
      </c>
      <c r="D6899" s="438" t="s">
        <v>25875</v>
      </c>
      <c r="E6899" s="439" t="s">
        <v>25876</v>
      </c>
      <c r="F6899" s="381" t="s">
        <v>16297</v>
      </c>
      <c r="G6899" s="382" t="s">
        <v>4310</v>
      </c>
    </row>
    <row r="6900" spans="1:7" ht="37.5">
      <c r="A6900" s="371">
        <v>6889</v>
      </c>
      <c r="B6900" s="437">
        <v>4448</v>
      </c>
      <c r="C6900" s="378">
        <f>Matrix!B4450</f>
        <v>0</v>
      </c>
      <c r="D6900" s="438" t="s">
        <v>25875</v>
      </c>
      <c r="E6900" s="439" t="s">
        <v>25876</v>
      </c>
      <c r="F6900" s="381" t="s">
        <v>16304</v>
      </c>
      <c r="G6900" s="382" t="s">
        <v>4318</v>
      </c>
    </row>
    <row r="6901" spans="1:7" ht="57">
      <c r="A6901" s="371">
        <v>6890</v>
      </c>
      <c r="B6901" s="437">
        <v>4449</v>
      </c>
      <c r="C6901" s="378">
        <f>Matrix!B4451</f>
        <v>0</v>
      </c>
      <c r="D6901" s="438" t="s">
        <v>25875</v>
      </c>
      <c r="E6901" s="439" t="s">
        <v>25876</v>
      </c>
      <c r="F6901" s="381" t="s">
        <v>16305</v>
      </c>
      <c r="G6901" s="382" t="s">
        <v>4319</v>
      </c>
    </row>
    <row r="6902" spans="1:7" ht="37.5">
      <c r="A6902" s="371">
        <v>6891</v>
      </c>
      <c r="B6902" s="437">
        <v>4451</v>
      </c>
      <c r="C6902" s="378">
        <f>Matrix!B4453</f>
        <v>0</v>
      </c>
      <c r="D6902" s="438" t="s">
        <v>25875</v>
      </c>
      <c r="E6902" s="439" t="s">
        <v>25876</v>
      </c>
      <c r="F6902" s="381" t="s">
        <v>16307</v>
      </c>
      <c r="G6902" s="382" t="s">
        <v>4321</v>
      </c>
    </row>
    <row r="6903" spans="1:7" ht="37.5">
      <c r="A6903" s="371">
        <v>6892</v>
      </c>
      <c r="B6903" s="437">
        <v>4453</v>
      </c>
      <c r="C6903" s="378">
        <f>Matrix!B4455</f>
        <v>0</v>
      </c>
      <c r="D6903" s="438" t="s">
        <v>25875</v>
      </c>
      <c r="E6903" s="439" t="s">
        <v>25876</v>
      </c>
      <c r="F6903" s="381" t="s">
        <v>16309</v>
      </c>
      <c r="G6903" s="382" t="s">
        <v>4323</v>
      </c>
    </row>
    <row r="6904" spans="1:7" ht="37.5">
      <c r="A6904" s="371">
        <v>6893</v>
      </c>
      <c r="B6904" s="437">
        <v>4457</v>
      </c>
      <c r="C6904" s="378">
        <f>Matrix!B4459</f>
        <v>0</v>
      </c>
      <c r="D6904" s="438" t="s">
        <v>25875</v>
      </c>
      <c r="E6904" s="439" t="s">
        <v>25876</v>
      </c>
      <c r="F6904" s="381" t="s">
        <v>16313</v>
      </c>
      <c r="G6904" s="382" t="s">
        <v>4327</v>
      </c>
    </row>
    <row r="6905" spans="1:7" ht="37.5">
      <c r="A6905" s="371">
        <v>6894</v>
      </c>
      <c r="B6905" s="437">
        <v>4461</v>
      </c>
      <c r="C6905" s="378">
        <f>Matrix!B4463</f>
        <v>0</v>
      </c>
      <c r="D6905" s="438" t="s">
        <v>25875</v>
      </c>
      <c r="E6905" s="439" t="s">
        <v>25876</v>
      </c>
      <c r="F6905" s="381" t="s">
        <v>16317</v>
      </c>
      <c r="G6905" s="382" t="s">
        <v>4331</v>
      </c>
    </row>
    <row r="6906" spans="1:7" ht="37.5">
      <c r="A6906" s="371">
        <v>6895</v>
      </c>
      <c r="B6906" s="437">
        <v>4468</v>
      </c>
      <c r="C6906" s="378">
        <f>Matrix!B4470</f>
        <v>0</v>
      </c>
      <c r="D6906" s="438" t="s">
        <v>25875</v>
      </c>
      <c r="E6906" s="439" t="s">
        <v>25876</v>
      </c>
      <c r="F6906" s="381" t="s">
        <v>16324</v>
      </c>
      <c r="G6906" s="382" t="s">
        <v>4338</v>
      </c>
    </row>
    <row r="6907" spans="1:7" ht="57">
      <c r="A6907" s="371">
        <v>6896</v>
      </c>
      <c r="B6907" s="437">
        <v>4469</v>
      </c>
      <c r="C6907" s="378">
        <f>Matrix!B4471</f>
        <v>0</v>
      </c>
      <c r="D6907" s="438" t="s">
        <v>25875</v>
      </c>
      <c r="E6907" s="439" t="s">
        <v>25876</v>
      </c>
      <c r="F6907" s="381" t="s">
        <v>16325</v>
      </c>
      <c r="G6907" s="382" t="s">
        <v>4339</v>
      </c>
    </row>
    <row r="6908" spans="1:7" ht="57">
      <c r="A6908" s="371">
        <v>6897</v>
      </c>
      <c r="B6908" s="437">
        <v>4676</v>
      </c>
      <c r="C6908" s="378">
        <f>Matrix!B4678</f>
        <v>0</v>
      </c>
      <c r="D6908" s="438" t="s">
        <v>25875</v>
      </c>
      <c r="E6908" s="439" t="s">
        <v>25876</v>
      </c>
      <c r="F6908" s="381" t="s">
        <v>16532</v>
      </c>
      <c r="G6908" s="382" t="s">
        <v>4546</v>
      </c>
    </row>
    <row r="6909" spans="1:7" ht="37.5">
      <c r="A6909" s="371">
        <v>6898</v>
      </c>
      <c r="B6909" s="437">
        <v>4997</v>
      </c>
      <c r="C6909" s="378">
        <f>Matrix!B4999</f>
        <v>0</v>
      </c>
      <c r="D6909" s="438" t="s">
        <v>25875</v>
      </c>
      <c r="E6909" s="439" t="s">
        <v>25876</v>
      </c>
      <c r="F6909" s="381" t="s">
        <v>16853</v>
      </c>
      <c r="G6909" s="382" t="s">
        <v>4866</v>
      </c>
    </row>
    <row r="6910" spans="1:7" ht="42.75">
      <c r="A6910" s="371">
        <v>6899</v>
      </c>
      <c r="B6910" s="437">
        <v>4999</v>
      </c>
      <c r="C6910" s="378">
        <f>Matrix!B5001</f>
        <v>0</v>
      </c>
      <c r="D6910" s="438" t="s">
        <v>25875</v>
      </c>
      <c r="E6910" s="439" t="s">
        <v>25876</v>
      </c>
      <c r="F6910" s="381" t="s">
        <v>16855</v>
      </c>
      <c r="G6910" s="382" t="s">
        <v>4868</v>
      </c>
    </row>
    <row r="6911" spans="1:7" ht="37.5">
      <c r="A6911" s="371">
        <v>6900</v>
      </c>
      <c r="B6911" s="437">
        <v>5006</v>
      </c>
      <c r="C6911" s="378">
        <f>Matrix!B5008</f>
        <v>0</v>
      </c>
      <c r="D6911" s="438" t="s">
        <v>25875</v>
      </c>
      <c r="E6911" s="439" t="s">
        <v>25876</v>
      </c>
      <c r="F6911" s="381" t="s">
        <v>16862</v>
      </c>
      <c r="G6911" s="382" t="s">
        <v>4875</v>
      </c>
    </row>
    <row r="6912" spans="1:7" ht="37.5">
      <c r="A6912" s="371">
        <v>6901</v>
      </c>
      <c r="B6912" s="437">
        <v>5079</v>
      </c>
      <c r="C6912" s="378">
        <f>Matrix!B5081</f>
        <v>0</v>
      </c>
      <c r="D6912" s="438" t="s">
        <v>25875</v>
      </c>
      <c r="E6912" s="439" t="s">
        <v>25876</v>
      </c>
      <c r="F6912" s="381" t="s">
        <v>16935</v>
      </c>
      <c r="G6912" s="382" t="s">
        <v>4948</v>
      </c>
    </row>
    <row r="6913" spans="1:7" ht="42.75">
      <c r="A6913" s="371">
        <v>6902</v>
      </c>
      <c r="B6913" s="437">
        <v>5301</v>
      </c>
      <c r="C6913" s="378">
        <f>Matrix!B5303</f>
        <v>0</v>
      </c>
      <c r="D6913" s="438" t="s">
        <v>25875</v>
      </c>
      <c r="E6913" s="439" t="s">
        <v>25876</v>
      </c>
      <c r="F6913" s="381" t="s">
        <v>17154</v>
      </c>
      <c r="G6913" s="382" t="s">
        <v>5170</v>
      </c>
    </row>
    <row r="6914" spans="1:7" ht="37.5">
      <c r="A6914" s="371">
        <v>6903</v>
      </c>
      <c r="B6914" s="437">
        <v>5323</v>
      </c>
      <c r="C6914" s="378">
        <f>Matrix!B5325</f>
        <v>0</v>
      </c>
      <c r="D6914" s="438" t="s">
        <v>25875</v>
      </c>
      <c r="E6914" s="439" t="s">
        <v>25876</v>
      </c>
      <c r="F6914" s="381" t="s">
        <v>17176</v>
      </c>
      <c r="G6914" s="382" t="s">
        <v>5192</v>
      </c>
    </row>
    <row r="6915" spans="1:7" ht="37.5">
      <c r="A6915" s="371">
        <v>6904</v>
      </c>
      <c r="B6915" s="437">
        <v>5390</v>
      </c>
      <c r="C6915" s="378">
        <f>Matrix!B5392</f>
        <v>0</v>
      </c>
      <c r="D6915" s="438" t="s">
        <v>25875</v>
      </c>
      <c r="E6915" s="439" t="s">
        <v>25876</v>
      </c>
      <c r="F6915" s="381" t="s">
        <v>17243</v>
      </c>
      <c r="G6915" s="382" t="s">
        <v>5259</v>
      </c>
    </row>
    <row r="6916" spans="1:7" ht="37.5">
      <c r="A6916" s="371">
        <v>6905</v>
      </c>
      <c r="B6916" s="437">
        <v>5410</v>
      </c>
      <c r="C6916" s="378">
        <f>Matrix!B5412</f>
        <v>0</v>
      </c>
      <c r="D6916" s="438" t="s">
        <v>25875</v>
      </c>
      <c r="E6916" s="439" t="s">
        <v>25876</v>
      </c>
      <c r="F6916" s="381" t="s">
        <v>17263</v>
      </c>
      <c r="G6916" s="382" t="s">
        <v>5279</v>
      </c>
    </row>
    <row r="6917" spans="1:7" ht="37.5">
      <c r="A6917" s="371">
        <v>6906</v>
      </c>
      <c r="B6917" s="437">
        <v>5460</v>
      </c>
      <c r="C6917" s="378">
        <f>Matrix!B5462</f>
        <v>0</v>
      </c>
      <c r="D6917" s="438" t="s">
        <v>25875</v>
      </c>
      <c r="E6917" s="439" t="s">
        <v>25876</v>
      </c>
      <c r="F6917" s="381" t="s">
        <v>17313</v>
      </c>
      <c r="G6917" s="382" t="s">
        <v>5329</v>
      </c>
    </row>
    <row r="6918" spans="1:7" ht="51.75">
      <c r="A6918" s="371">
        <v>6907</v>
      </c>
      <c r="B6918" s="437">
        <v>5476</v>
      </c>
      <c r="C6918" s="378">
        <f>Matrix!B5478</f>
        <v>0</v>
      </c>
      <c r="D6918" s="438" t="s">
        <v>25875</v>
      </c>
      <c r="E6918" s="439" t="s">
        <v>25876</v>
      </c>
      <c r="F6918" s="381" t="s">
        <v>17329</v>
      </c>
      <c r="G6918" s="382" t="s">
        <v>5345</v>
      </c>
    </row>
    <row r="6919" spans="1:7" ht="37.5">
      <c r="A6919" s="371">
        <v>6908</v>
      </c>
      <c r="B6919" s="437">
        <v>5487</v>
      </c>
      <c r="C6919" s="378">
        <f>Matrix!B5489</f>
        <v>0</v>
      </c>
      <c r="D6919" s="438" t="s">
        <v>25875</v>
      </c>
      <c r="E6919" s="439" t="s">
        <v>25876</v>
      </c>
      <c r="F6919" s="381" t="s">
        <v>17340</v>
      </c>
      <c r="G6919" s="382" t="s">
        <v>5356</v>
      </c>
    </row>
    <row r="6920" spans="1:7" ht="37.5">
      <c r="A6920" s="371">
        <v>6909</v>
      </c>
      <c r="B6920" s="437">
        <v>5520</v>
      </c>
      <c r="C6920" s="378">
        <f>Matrix!B5522</f>
        <v>0</v>
      </c>
      <c r="D6920" s="438" t="s">
        <v>25875</v>
      </c>
      <c r="E6920" s="439" t="s">
        <v>25876</v>
      </c>
      <c r="F6920" s="381" t="s">
        <v>17373</v>
      </c>
      <c r="G6920" s="382" t="s">
        <v>5389</v>
      </c>
    </row>
    <row r="6921" spans="1:7" ht="37.5">
      <c r="A6921" s="371">
        <v>6910</v>
      </c>
      <c r="B6921" s="437">
        <v>5557</v>
      </c>
      <c r="C6921" s="378">
        <f>Matrix!B5559</f>
        <v>0</v>
      </c>
      <c r="D6921" s="438" t="s">
        <v>25875</v>
      </c>
      <c r="E6921" s="439" t="s">
        <v>25876</v>
      </c>
      <c r="F6921" s="381" t="s">
        <v>17410</v>
      </c>
      <c r="G6921" s="382" t="s">
        <v>5426</v>
      </c>
    </row>
    <row r="6922" spans="1:7" ht="37.5">
      <c r="A6922" s="371">
        <v>6911</v>
      </c>
      <c r="B6922" s="437">
        <v>5616</v>
      </c>
      <c r="C6922" s="378">
        <f>Matrix!B5618</f>
        <v>0</v>
      </c>
      <c r="D6922" s="438" t="s">
        <v>25875</v>
      </c>
      <c r="E6922" s="439" t="s">
        <v>25876</v>
      </c>
      <c r="F6922" s="381" t="s">
        <v>17468</v>
      </c>
      <c r="G6922" s="382" t="s">
        <v>5485</v>
      </c>
    </row>
    <row r="6923" spans="1:7" ht="37.5">
      <c r="A6923" s="371">
        <v>6912</v>
      </c>
      <c r="B6923" s="437">
        <v>5665</v>
      </c>
      <c r="C6923" s="378">
        <f>Matrix!B5667</f>
        <v>0</v>
      </c>
      <c r="D6923" s="438" t="s">
        <v>25875</v>
      </c>
      <c r="E6923" s="439" t="s">
        <v>25876</v>
      </c>
      <c r="F6923" s="381" t="s">
        <v>17515</v>
      </c>
      <c r="G6923" s="382" t="s">
        <v>5532</v>
      </c>
    </row>
    <row r="6924" spans="1:7" ht="37.5">
      <c r="A6924" s="371">
        <v>6913</v>
      </c>
      <c r="B6924" s="437">
        <v>5713</v>
      </c>
      <c r="C6924" s="378">
        <f>Matrix!B5715</f>
        <v>0</v>
      </c>
      <c r="D6924" s="438" t="s">
        <v>25875</v>
      </c>
      <c r="E6924" s="439" t="s">
        <v>25876</v>
      </c>
      <c r="F6924" s="381" t="s">
        <v>17563</v>
      </c>
      <c r="G6924" s="382" t="s">
        <v>5580</v>
      </c>
    </row>
    <row r="6925" spans="1:7" ht="37.5">
      <c r="A6925" s="371">
        <v>6914</v>
      </c>
      <c r="B6925" s="437">
        <v>5746</v>
      </c>
      <c r="C6925" s="378">
        <f>Matrix!B5748</f>
        <v>0</v>
      </c>
      <c r="D6925" s="438" t="s">
        <v>25875</v>
      </c>
      <c r="E6925" s="439" t="s">
        <v>25876</v>
      </c>
      <c r="F6925" s="381" t="s">
        <v>17596</v>
      </c>
      <c r="G6925" s="382" t="s">
        <v>5613</v>
      </c>
    </row>
    <row r="6926" spans="1:7" ht="37.5">
      <c r="A6926" s="371">
        <v>6915</v>
      </c>
      <c r="B6926" s="437">
        <v>5747</v>
      </c>
      <c r="C6926" s="378">
        <f>Matrix!B5749</f>
        <v>0</v>
      </c>
      <c r="D6926" s="438" t="s">
        <v>25875</v>
      </c>
      <c r="E6926" s="439" t="s">
        <v>25876</v>
      </c>
      <c r="F6926" s="381" t="s">
        <v>17597</v>
      </c>
      <c r="G6926" s="382" t="s">
        <v>5614</v>
      </c>
    </row>
    <row r="6927" spans="1:7" ht="37.5">
      <c r="A6927" s="371">
        <v>6916</v>
      </c>
      <c r="B6927" s="437">
        <v>5749</v>
      </c>
      <c r="C6927" s="378">
        <f>Matrix!B5751</f>
        <v>0</v>
      </c>
      <c r="D6927" s="438" t="s">
        <v>25875</v>
      </c>
      <c r="E6927" s="439" t="s">
        <v>25876</v>
      </c>
      <c r="F6927" s="381" t="s">
        <v>17599</v>
      </c>
      <c r="G6927" s="382" t="s">
        <v>5616</v>
      </c>
    </row>
    <row r="6928" spans="1:7" ht="37.5">
      <c r="A6928" s="371">
        <v>6917</v>
      </c>
      <c r="B6928" s="437">
        <v>5754</v>
      </c>
      <c r="C6928" s="378">
        <f>Matrix!B5756</f>
        <v>0</v>
      </c>
      <c r="D6928" s="438" t="s">
        <v>25875</v>
      </c>
      <c r="E6928" s="439" t="s">
        <v>25876</v>
      </c>
      <c r="F6928" s="381" t="s">
        <v>17604</v>
      </c>
      <c r="G6928" s="382" t="s">
        <v>5621</v>
      </c>
    </row>
    <row r="6929" spans="1:7" ht="37.5">
      <c r="A6929" s="371">
        <v>6918</v>
      </c>
      <c r="B6929" s="437">
        <v>5787</v>
      </c>
      <c r="C6929" s="378">
        <f>Matrix!B5789</f>
        <v>0</v>
      </c>
      <c r="D6929" s="438" t="s">
        <v>25875</v>
      </c>
      <c r="E6929" s="439" t="s">
        <v>25876</v>
      </c>
      <c r="F6929" s="381" t="s">
        <v>17637</v>
      </c>
      <c r="G6929" s="382" t="s">
        <v>5654</v>
      </c>
    </row>
    <row r="6930" spans="1:7" ht="37.5">
      <c r="A6930" s="371">
        <v>6919</v>
      </c>
      <c r="B6930" s="437">
        <v>5898</v>
      </c>
      <c r="C6930" s="378">
        <f>Matrix!B5900</f>
        <v>0</v>
      </c>
      <c r="D6930" s="438" t="s">
        <v>25875</v>
      </c>
      <c r="E6930" s="439" t="s">
        <v>25876</v>
      </c>
      <c r="F6930" s="381" t="s">
        <v>17748</v>
      </c>
      <c r="G6930" s="382" t="s">
        <v>5764</v>
      </c>
    </row>
    <row r="6931" spans="1:7" ht="37.5">
      <c r="A6931" s="371">
        <v>6920</v>
      </c>
      <c r="B6931" s="437">
        <v>5919</v>
      </c>
      <c r="C6931" s="378">
        <f>Matrix!B5921</f>
        <v>0</v>
      </c>
      <c r="D6931" s="438" t="s">
        <v>25875</v>
      </c>
      <c r="E6931" s="439" t="s">
        <v>25876</v>
      </c>
      <c r="F6931" s="381" t="s">
        <v>17769</v>
      </c>
      <c r="G6931" s="382" t="s">
        <v>5785</v>
      </c>
    </row>
    <row r="6932" spans="1:7" ht="37.5">
      <c r="A6932" s="371">
        <v>6921</v>
      </c>
      <c r="B6932" s="437">
        <v>5937</v>
      </c>
      <c r="C6932" s="378">
        <f>Matrix!B5939</f>
        <v>0</v>
      </c>
      <c r="D6932" s="438" t="s">
        <v>25875</v>
      </c>
      <c r="E6932" s="439" t="s">
        <v>25876</v>
      </c>
      <c r="F6932" s="381" t="s">
        <v>17787</v>
      </c>
      <c r="G6932" s="382" t="s">
        <v>5803</v>
      </c>
    </row>
    <row r="6933" spans="1:7" ht="42.75">
      <c r="A6933" s="371">
        <v>6922</v>
      </c>
      <c r="B6933" s="437">
        <v>5982</v>
      </c>
      <c r="C6933" s="378">
        <f>Matrix!B5984</f>
        <v>0</v>
      </c>
      <c r="D6933" s="438" t="s">
        <v>25875</v>
      </c>
      <c r="E6933" s="439" t="s">
        <v>25876</v>
      </c>
      <c r="F6933" s="381" t="s">
        <v>17832</v>
      </c>
      <c r="G6933" s="382" t="s">
        <v>5848</v>
      </c>
    </row>
    <row r="6934" spans="1:7" ht="37.5">
      <c r="A6934" s="371">
        <v>6923</v>
      </c>
      <c r="B6934" s="437">
        <v>5983</v>
      </c>
      <c r="C6934" s="378">
        <f>Matrix!B5985</f>
        <v>0</v>
      </c>
      <c r="D6934" s="438" t="s">
        <v>25875</v>
      </c>
      <c r="E6934" s="439" t="s">
        <v>25876</v>
      </c>
      <c r="F6934" s="381" t="s">
        <v>17833</v>
      </c>
      <c r="G6934" s="382" t="s">
        <v>5849</v>
      </c>
    </row>
    <row r="6935" spans="1:7" ht="51.75">
      <c r="A6935" s="371">
        <v>6924</v>
      </c>
      <c r="B6935" s="437">
        <v>6015</v>
      </c>
      <c r="C6935" s="378">
        <f>Matrix!B6017</f>
        <v>0</v>
      </c>
      <c r="D6935" s="438" t="s">
        <v>25875</v>
      </c>
      <c r="E6935" s="439" t="s">
        <v>25876</v>
      </c>
      <c r="F6935" s="381" t="s">
        <v>17865</v>
      </c>
      <c r="G6935" s="382" t="s">
        <v>5881</v>
      </c>
    </row>
    <row r="6936" spans="1:7" ht="37.5">
      <c r="A6936" s="371">
        <v>6925</v>
      </c>
      <c r="B6936" s="437">
        <v>6122</v>
      </c>
      <c r="C6936" s="378">
        <f>Matrix!B6124</f>
        <v>0</v>
      </c>
      <c r="D6936" s="438" t="s">
        <v>25875</v>
      </c>
      <c r="E6936" s="439" t="s">
        <v>25876</v>
      </c>
      <c r="F6936" s="381" t="s">
        <v>17972</v>
      </c>
      <c r="G6936" s="382" t="s">
        <v>5987</v>
      </c>
    </row>
    <row r="6937" spans="1:7" ht="37.5">
      <c r="A6937" s="371">
        <v>6926</v>
      </c>
      <c r="B6937" s="437">
        <v>6131</v>
      </c>
      <c r="C6937" s="378">
        <f>Matrix!B6133</f>
        <v>0</v>
      </c>
      <c r="D6937" s="438" t="s">
        <v>25875</v>
      </c>
      <c r="E6937" s="439" t="s">
        <v>25876</v>
      </c>
      <c r="F6937" s="381" t="s">
        <v>17981</v>
      </c>
      <c r="G6937" s="382" t="s">
        <v>5996</v>
      </c>
    </row>
    <row r="6938" spans="1:7" ht="37.5">
      <c r="A6938" s="371">
        <v>6927</v>
      </c>
      <c r="B6938" s="437">
        <v>6196</v>
      </c>
      <c r="C6938" s="378">
        <f>Matrix!B6198</f>
        <v>0</v>
      </c>
      <c r="D6938" s="438" t="s">
        <v>25875</v>
      </c>
      <c r="E6938" s="439" t="s">
        <v>25876</v>
      </c>
      <c r="F6938" s="381" t="s">
        <v>18046</v>
      </c>
      <c r="G6938" s="382" t="s">
        <v>6061</v>
      </c>
    </row>
    <row r="6939" spans="1:7" ht="37.5">
      <c r="A6939" s="371">
        <v>6928</v>
      </c>
      <c r="B6939" s="437">
        <v>6213</v>
      </c>
      <c r="C6939" s="378">
        <f>Matrix!B6215</f>
        <v>0</v>
      </c>
      <c r="D6939" s="438" t="s">
        <v>25875</v>
      </c>
      <c r="E6939" s="439" t="s">
        <v>25876</v>
      </c>
      <c r="F6939" s="381" t="s">
        <v>18063</v>
      </c>
      <c r="G6939" s="382" t="s">
        <v>6078</v>
      </c>
    </row>
    <row r="6940" spans="1:7" ht="37.5">
      <c r="A6940" s="371">
        <v>6929</v>
      </c>
      <c r="B6940" s="437">
        <v>6215</v>
      </c>
      <c r="C6940" s="378">
        <f>Matrix!B6217</f>
        <v>0</v>
      </c>
      <c r="D6940" s="438" t="s">
        <v>25875</v>
      </c>
      <c r="E6940" s="439" t="s">
        <v>25876</v>
      </c>
      <c r="F6940" s="381" t="s">
        <v>18065</v>
      </c>
      <c r="G6940" s="382" t="s">
        <v>6080</v>
      </c>
    </row>
    <row r="6941" spans="1:7" ht="37.5">
      <c r="A6941" s="371">
        <v>6930</v>
      </c>
      <c r="B6941" s="437">
        <v>6216</v>
      </c>
      <c r="C6941" s="378">
        <f>Matrix!B6218</f>
        <v>0</v>
      </c>
      <c r="D6941" s="438" t="s">
        <v>25875</v>
      </c>
      <c r="E6941" s="439" t="s">
        <v>25876</v>
      </c>
      <c r="F6941" s="381" t="s">
        <v>18066</v>
      </c>
      <c r="G6941" s="382" t="s">
        <v>6081</v>
      </c>
    </row>
    <row r="6942" spans="1:7" ht="37.5">
      <c r="A6942" s="371">
        <v>6931</v>
      </c>
      <c r="B6942" s="437">
        <v>6225</v>
      </c>
      <c r="C6942" s="378">
        <f>Matrix!B6227</f>
        <v>0</v>
      </c>
      <c r="D6942" s="438" t="s">
        <v>25875</v>
      </c>
      <c r="E6942" s="439" t="s">
        <v>25876</v>
      </c>
      <c r="F6942" s="381" t="s">
        <v>18075</v>
      </c>
      <c r="G6942" s="382" t="s">
        <v>6090</v>
      </c>
    </row>
    <row r="6943" spans="1:7" ht="37.5">
      <c r="A6943" s="371">
        <v>6932</v>
      </c>
      <c r="B6943" s="437">
        <v>6230</v>
      </c>
      <c r="C6943" s="378">
        <f>Matrix!B6232</f>
        <v>0</v>
      </c>
      <c r="D6943" s="438" t="s">
        <v>25875</v>
      </c>
      <c r="E6943" s="439" t="s">
        <v>25876</v>
      </c>
      <c r="F6943" s="381" t="s">
        <v>18080</v>
      </c>
      <c r="G6943" s="382" t="s">
        <v>6095</v>
      </c>
    </row>
    <row r="6944" spans="1:7" ht="37.5">
      <c r="A6944" s="371">
        <v>6933</v>
      </c>
      <c r="B6944" s="437">
        <v>6235</v>
      </c>
      <c r="C6944" s="378">
        <f>Matrix!B6237</f>
        <v>0</v>
      </c>
      <c r="D6944" s="438" t="s">
        <v>25875</v>
      </c>
      <c r="E6944" s="439" t="s">
        <v>25876</v>
      </c>
      <c r="F6944" s="381" t="s">
        <v>18085</v>
      </c>
      <c r="G6944" s="382" t="s">
        <v>6100</v>
      </c>
    </row>
    <row r="6945" spans="1:7" ht="37.5">
      <c r="A6945" s="371">
        <v>6934</v>
      </c>
      <c r="B6945" s="437">
        <v>6247</v>
      </c>
      <c r="C6945" s="378">
        <f>Matrix!B6249</f>
        <v>0</v>
      </c>
      <c r="D6945" s="438" t="s">
        <v>25875</v>
      </c>
      <c r="E6945" s="439" t="s">
        <v>25876</v>
      </c>
      <c r="F6945" s="381" t="s">
        <v>18097</v>
      </c>
      <c r="G6945" s="382" t="s">
        <v>6112</v>
      </c>
    </row>
    <row r="6946" spans="1:7" ht="51.75">
      <c r="A6946" s="371">
        <v>6935</v>
      </c>
      <c r="B6946" s="437">
        <v>6253</v>
      </c>
      <c r="C6946" s="378">
        <f>Matrix!B6255</f>
        <v>0</v>
      </c>
      <c r="D6946" s="438" t="s">
        <v>25875</v>
      </c>
      <c r="E6946" s="439" t="s">
        <v>25876</v>
      </c>
      <c r="F6946" s="381" t="s">
        <v>18103</v>
      </c>
      <c r="G6946" s="382" t="s">
        <v>6118</v>
      </c>
    </row>
    <row r="6947" spans="1:7" ht="51.75">
      <c r="A6947" s="371">
        <v>6936</v>
      </c>
      <c r="B6947" s="437">
        <v>6313</v>
      </c>
      <c r="C6947" s="378">
        <f>Matrix!B6315</f>
        <v>0</v>
      </c>
      <c r="D6947" s="438" t="s">
        <v>25875</v>
      </c>
      <c r="E6947" s="439" t="s">
        <v>25876</v>
      </c>
      <c r="F6947" s="381" t="s">
        <v>18161</v>
      </c>
      <c r="G6947" s="382" t="s">
        <v>6175</v>
      </c>
    </row>
    <row r="6948" spans="1:7" ht="37.5">
      <c r="A6948" s="371">
        <v>6937</v>
      </c>
      <c r="B6948" s="437">
        <v>6374</v>
      </c>
      <c r="C6948" s="378">
        <f>Matrix!B6376</f>
        <v>0</v>
      </c>
      <c r="D6948" s="438" t="s">
        <v>25875</v>
      </c>
      <c r="E6948" s="439" t="s">
        <v>25876</v>
      </c>
      <c r="F6948" s="381" t="s">
        <v>18222</v>
      </c>
      <c r="G6948" s="382" t="s">
        <v>6236</v>
      </c>
    </row>
    <row r="6949" spans="1:7" ht="37.5">
      <c r="A6949" s="371">
        <v>6938</v>
      </c>
      <c r="B6949" s="437">
        <v>6375</v>
      </c>
      <c r="C6949" s="378">
        <f>Matrix!B6377</f>
        <v>0</v>
      </c>
      <c r="D6949" s="438" t="s">
        <v>25875</v>
      </c>
      <c r="E6949" s="439" t="s">
        <v>25876</v>
      </c>
      <c r="F6949" s="381" t="s">
        <v>18223</v>
      </c>
      <c r="G6949" s="382" t="s">
        <v>6237</v>
      </c>
    </row>
    <row r="6950" spans="1:7" ht="37.5">
      <c r="A6950" s="371">
        <v>6939</v>
      </c>
      <c r="B6950" s="437">
        <v>6387</v>
      </c>
      <c r="C6950" s="378">
        <f>Matrix!B6389</f>
        <v>0</v>
      </c>
      <c r="D6950" s="438" t="s">
        <v>25875</v>
      </c>
      <c r="E6950" s="439" t="s">
        <v>25876</v>
      </c>
      <c r="F6950" s="381" t="s">
        <v>18235</v>
      </c>
      <c r="G6950" s="382" t="s">
        <v>6249</v>
      </c>
    </row>
    <row r="6951" spans="1:7" ht="37.5">
      <c r="A6951" s="371">
        <v>6940</v>
      </c>
      <c r="B6951" s="437">
        <v>6393</v>
      </c>
      <c r="C6951" s="378">
        <f>Matrix!B6395</f>
        <v>0</v>
      </c>
      <c r="D6951" s="438" t="s">
        <v>25875</v>
      </c>
      <c r="E6951" s="439" t="s">
        <v>25876</v>
      </c>
      <c r="F6951" s="381" t="s">
        <v>18241</v>
      </c>
      <c r="G6951" s="382" t="s">
        <v>6255</v>
      </c>
    </row>
    <row r="6952" spans="1:7" ht="37.5">
      <c r="A6952" s="371">
        <v>6941</v>
      </c>
      <c r="B6952" s="437">
        <v>6483</v>
      </c>
      <c r="C6952" s="378">
        <f>Matrix!B6485</f>
        <v>0</v>
      </c>
      <c r="D6952" s="438" t="s">
        <v>25875</v>
      </c>
      <c r="E6952" s="439" t="s">
        <v>25876</v>
      </c>
      <c r="F6952" s="381" t="s">
        <v>18331</v>
      </c>
      <c r="G6952" s="382" t="s">
        <v>6344</v>
      </c>
    </row>
    <row r="6953" spans="1:7" ht="37.5">
      <c r="A6953" s="371">
        <v>6942</v>
      </c>
      <c r="B6953" s="437">
        <v>6556</v>
      </c>
      <c r="C6953" s="378">
        <f>Matrix!B6558</f>
        <v>0</v>
      </c>
      <c r="D6953" s="438" t="s">
        <v>25875</v>
      </c>
      <c r="E6953" s="439" t="s">
        <v>25876</v>
      </c>
      <c r="F6953" s="381" t="s">
        <v>18404</v>
      </c>
      <c r="G6953" s="382" t="s">
        <v>6417</v>
      </c>
    </row>
    <row r="6954" spans="1:7" ht="37.5">
      <c r="A6954" s="371">
        <v>6943</v>
      </c>
      <c r="B6954" s="437">
        <v>6564</v>
      </c>
      <c r="C6954" s="378">
        <f>Matrix!B6566</f>
        <v>0</v>
      </c>
      <c r="D6954" s="438" t="s">
        <v>25875</v>
      </c>
      <c r="E6954" s="439" t="s">
        <v>25876</v>
      </c>
      <c r="F6954" s="381" t="s">
        <v>18412</v>
      </c>
      <c r="G6954" s="382" t="s">
        <v>6425</v>
      </c>
    </row>
    <row r="6955" spans="1:7" ht="37.5">
      <c r="A6955" s="371">
        <v>6944</v>
      </c>
      <c r="B6955" s="437">
        <v>6568</v>
      </c>
      <c r="C6955" s="378">
        <f>Matrix!B6570</f>
        <v>0</v>
      </c>
      <c r="D6955" s="438" t="s">
        <v>25875</v>
      </c>
      <c r="E6955" s="439" t="s">
        <v>25876</v>
      </c>
      <c r="F6955" s="381" t="s">
        <v>18416</v>
      </c>
      <c r="G6955" s="382" t="s">
        <v>6429</v>
      </c>
    </row>
    <row r="6956" spans="1:7" ht="37.5">
      <c r="A6956" s="371">
        <v>6945</v>
      </c>
      <c r="B6956" s="437">
        <v>6779</v>
      </c>
      <c r="C6956" s="378">
        <f>Matrix!B6781</f>
        <v>0</v>
      </c>
      <c r="D6956" s="438" t="s">
        <v>25875</v>
      </c>
      <c r="E6956" s="439" t="s">
        <v>25876</v>
      </c>
      <c r="F6956" s="381" t="s">
        <v>18627</v>
      </c>
      <c r="G6956" s="382" t="s">
        <v>6640</v>
      </c>
    </row>
    <row r="6957" spans="1:7" ht="37.5">
      <c r="A6957" s="371">
        <v>6946</v>
      </c>
      <c r="B6957" s="437">
        <v>6807</v>
      </c>
      <c r="C6957" s="378">
        <f>Matrix!B6809</f>
        <v>0</v>
      </c>
      <c r="D6957" s="438" t="s">
        <v>25875</v>
      </c>
      <c r="E6957" s="439" t="s">
        <v>25876</v>
      </c>
      <c r="F6957" s="381" t="s">
        <v>18655</v>
      </c>
      <c r="G6957" s="382" t="s">
        <v>6668</v>
      </c>
    </row>
    <row r="6958" spans="1:7" ht="37.5">
      <c r="A6958" s="371">
        <v>6947</v>
      </c>
      <c r="B6958" s="437">
        <v>6891</v>
      </c>
      <c r="C6958" s="378">
        <f>Matrix!B6893</f>
        <v>0</v>
      </c>
      <c r="D6958" s="438" t="s">
        <v>25875</v>
      </c>
      <c r="E6958" s="439" t="s">
        <v>25876</v>
      </c>
      <c r="F6958" s="381" t="s">
        <v>18739</v>
      </c>
      <c r="G6958" s="382" t="s">
        <v>6752</v>
      </c>
    </row>
    <row r="6959" spans="1:7" ht="42.75">
      <c r="A6959" s="371">
        <v>6948</v>
      </c>
      <c r="B6959" s="437">
        <v>6896</v>
      </c>
      <c r="C6959" s="378">
        <f>Matrix!B6898</f>
        <v>0</v>
      </c>
      <c r="D6959" s="438" t="s">
        <v>25875</v>
      </c>
      <c r="E6959" s="439" t="s">
        <v>25876</v>
      </c>
      <c r="F6959" s="381" t="s">
        <v>18744</v>
      </c>
      <c r="G6959" s="382" t="s">
        <v>6757</v>
      </c>
    </row>
    <row r="6960" spans="1:7" ht="57">
      <c r="A6960" s="371">
        <v>6949</v>
      </c>
      <c r="B6960" s="437">
        <v>6898</v>
      </c>
      <c r="C6960" s="378">
        <f>Matrix!B6900</f>
        <v>0</v>
      </c>
      <c r="D6960" s="438" t="s">
        <v>25875</v>
      </c>
      <c r="E6960" s="439" t="s">
        <v>25876</v>
      </c>
      <c r="F6960" s="381" t="s">
        <v>18746</v>
      </c>
      <c r="G6960" s="382" t="s">
        <v>6759</v>
      </c>
    </row>
    <row r="6961" spans="1:7" ht="57">
      <c r="A6961" s="371">
        <v>6950</v>
      </c>
      <c r="B6961" s="437">
        <v>6901</v>
      </c>
      <c r="C6961" s="378">
        <f>Matrix!B6903</f>
        <v>0</v>
      </c>
      <c r="D6961" s="438" t="s">
        <v>25875</v>
      </c>
      <c r="E6961" s="439" t="s">
        <v>25876</v>
      </c>
      <c r="F6961" s="381" t="s">
        <v>18749</v>
      </c>
      <c r="G6961" s="382" t="s">
        <v>6762</v>
      </c>
    </row>
    <row r="6962" spans="1:7" ht="42.75">
      <c r="A6962" s="371">
        <v>6951</v>
      </c>
      <c r="B6962" s="437">
        <v>6904</v>
      </c>
      <c r="C6962" s="378">
        <f>Matrix!B6906</f>
        <v>0</v>
      </c>
      <c r="D6962" s="438" t="s">
        <v>25875</v>
      </c>
      <c r="E6962" s="439" t="s">
        <v>25876</v>
      </c>
      <c r="F6962" s="381" t="s">
        <v>18752</v>
      </c>
      <c r="G6962" s="382" t="s">
        <v>6765</v>
      </c>
    </row>
    <row r="6963" spans="1:7" ht="51.75">
      <c r="A6963" s="371">
        <v>6952</v>
      </c>
      <c r="B6963" s="437">
        <v>6925</v>
      </c>
      <c r="C6963" s="378">
        <f>Matrix!B6927</f>
        <v>0</v>
      </c>
      <c r="D6963" s="438" t="s">
        <v>25875</v>
      </c>
      <c r="E6963" s="439" t="s">
        <v>25876</v>
      </c>
      <c r="F6963" s="381" t="s">
        <v>18773</v>
      </c>
      <c r="G6963" s="382" t="s">
        <v>6786</v>
      </c>
    </row>
    <row r="6964" spans="1:7" ht="37.5">
      <c r="A6964" s="371">
        <v>6953</v>
      </c>
      <c r="B6964" s="437">
        <v>6964</v>
      </c>
      <c r="C6964" s="378">
        <f>Matrix!B6966</f>
        <v>0</v>
      </c>
      <c r="D6964" s="438" t="s">
        <v>25875</v>
      </c>
      <c r="E6964" s="439" t="s">
        <v>25876</v>
      </c>
      <c r="F6964" s="381" t="s">
        <v>18812</v>
      </c>
      <c r="G6964" s="382" t="s">
        <v>6825</v>
      </c>
    </row>
    <row r="6965" spans="1:7" ht="37.5">
      <c r="A6965" s="371">
        <v>6954</v>
      </c>
      <c r="B6965" s="437">
        <v>6965</v>
      </c>
      <c r="C6965" s="378">
        <f>Matrix!B6967</f>
        <v>0</v>
      </c>
      <c r="D6965" s="438" t="s">
        <v>25875</v>
      </c>
      <c r="E6965" s="439" t="s">
        <v>25876</v>
      </c>
      <c r="F6965" s="381" t="s">
        <v>18813</v>
      </c>
      <c r="G6965" s="382" t="s">
        <v>6826</v>
      </c>
    </row>
    <row r="6966" spans="1:7" ht="37.5">
      <c r="A6966" s="371">
        <v>6955</v>
      </c>
      <c r="B6966" s="437">
        <v>6969</v>
      </c>
      <c r="C6966" s="378">
        <f>Matrix!B6971</f>
        <v>0</v>
      </c>
      <c r="D6966" s="438" t="s">
        <v>25875</v>
      </c>
      <c r="E6966" s="439" t="s">
        <v>25876</v>
      </c>
      <c r="F6966" s="381" t="s">
        <v>18817</v>
      </c>
      <c r="G6966" s="382" t="s">
        <v>6830</v>
      </c>
    </row>
    <row r="6967" spans="1:7" ht="37.5">
      <c r="A6967" s="371">
        <v>6956</v>
      </c>
      <c r="B6967" s="437">
        <v>6972</v>
      </c>
      <c r="C6967" s="378">
        <f>Matrix!B6974</f>
        <v>0</v>
      </c>
      <c r="D6967" s="438" t="s">
        <v>25875</v>
      </c>
      <c r="E6967" s="439" t="s">
        <v>25876</v>
      </c>
      <c r="F6967" s="381" t="s">
        <v>18820</v>
      </c>
      <c r="G6967" s="382" t="s">
        <v>6833</v>
      </c>
    </row>
    <row r="6968" spans="1:7" ht="37.5">
      <c r="A6968" s="371">
        <v>6957</v>
      </c>
      <c r="B6968" s="437">
        <v>6973</v>
      </c>
      <c r="C6968" s="378">
        <f>Matrix!B6975</f>
        <v>0</v>
      </c>
      <c r="D6968" s="438" t="s">
        <v>25875</v>
      </c>
      <c r="E6968" s="439" t="s">
        <v>25876</v>
      </c>
      <c r="F6968" s="381" t="s">
        <v>18821</v>
      </c>
      <c r="G6968" s="382" t="s">
        <v>6834</v>
      </c>
    </row>
    <row r="6969" spans="1:7" ht="37.5">
      <c r="A6969" s="371">
        <v>6958</v>
      </c>
      <c r="B6969" s="437">
        <v>6974</v>
      </c>
      <c r="C6969" s="378">
        <f>Matrix!B6976</f>
        <v>0</v>
      </c>
      <c r="D6969" s="438" t="s">
        <v>25875</v>
      </c>
      <c r="E6969" s="439" t="s">
        <v>25876</v>
      </c>
      <c r="F6969" s="381" t="s">
        <v>18822</v>
      </c>
      <c r="G6969" s="382" t="s">
        <v>6835</v>
      </c>
    </row>
    <row r="6970" spans="1:7" ht="37.5">
      <c r="A6970" s="371">
        <v>6959</v>
      </c>
      <c r="B6970" s="437">
        <v>6977</v>
      </c>
      <c r="C6970" s="378">
        <f>Matrix!B6979</f>
        <v>0</v>
      </c>
      <c r="D6970" s="438" t="s">
        <v>25875</v>
      </c>
      <c r="E6970" s="439" t="s">
        <v>25876</v>
      </c>
      <c r="F6970" s="381" t="s">
        <v>18825</v>
      </c>
      <c r="G6970" s="382" t="s">
        <v>6838</v>
      </c>
    </row>
    <row r="6971" spans="1:7" ht="37.5">
      <c r="A6971" s="371">
        <v>6960</v>
      </c>
      <c r="B6971" s="437">
        <v>6990</v>
      </c>
      <c r="C6971" s="378">
        <f>Matrix!B6992</f>
        <v>0</v>
      </c>
      <c r="D6971" s="438" t="s">
        <v>25875</v>
      </c>
      <c r="E6971" s="439" t="s">
        <v>25876</v>
      </c>
      <c r="F6971" s="381" t="s">
        <v>18838</v>
      </c>
      <c r="G6971" s="382" t="s">
        <v>6851</v>
      </c>
    </row>
    <row r="6972" spans="1:7" ht="37.5">
      <c r="A6972" s="371">
        <v>6961</v>
      </c>
      <c r="B6972" s="437">
        <v>6992</v>
      </c>
      <c r="C6972" s="378">
        <f>Matrix!B6994</f>
        <v>0</v>
      </c>
      <c r="D6972" s="438" t="s">
        <v>25875</v>
      </c>
      <c r="E6972" s="439" t="s">
        <v>25876</v>
      </c>
      <c r="F6972" s="381" t="s">
        <v>18840</v>
      </c>
      <c r="G6972" s="382" t="s">
        <v>6853</v>
      </c>
    </row>
    <row r="6973" spans="1:7" ht="37.5">
      <c r="A6973" s="371">
        <v>6962</v>
      </c>
      <c r="B6973" s="437">
        <v>6993</v>
      </c>
      <c r="C6973" s="378">
        <f>Matrix!B6995</f>
        <v>0</v>
      </c>
      <c r="D6973" s="438" t="s">
        <v>25875</v>
      </c>
      <c r="E6973" s="439" t="s">
        <v>25876</v>
      </c>
      <c r="F6973" s="381" t="s">
        <v>18841</v>
      </c>
      <c r="G6973" s="382" t="s">
        <v>6854</v>
      </c>
    </row>
    <row r="6974" spans="1:7" ht="37.5">
      <c r="A6974" s="371">
        <v>6963</v>
      </c>
      <c r="B6974" s="437">
        <v>6994</v>
      </c>
      <c r="C6974" s="378">
        <f>Matrix!B6996</f>
        <v>0</v>
      </c>
      <c r="D6974" s="438" t="s">
        <v>25875</v>
      </c>
      <c r="E6974" s="439" t="s">
        <v>25876</v>
      </c>
      <c r="F6974" s="381" t="s">
        <v>18842</v>
      </c>
      <c r="G6974" s="382" t="s">
        <v>6855</v>
      </c>
    </row>
    <row r="6975" spans="1:7" ht="37.5">
      <c r="A6975" s="371">
        <v>6964</v>
      </c>
      <c r="B6975" s="437">
        <v>6996</v>
      </c>
      <c r="C6975" s="378">
        <f>Matrix!B6998</f>
        <v>0</v>
      </c>
      <c r="D6975" s="438" t="s">
        <v>25875</v>
      </c>
      <c r="E6975" s="439" t="s">
        <v>25876</v>
      </c>
      <c r="F6975" s="381" t="s">
        <v>18844</v>
      </c>
      <c r="G6975" s="382" t="s">
        <v>6857</v>
      </c>
    </row>
    <row r="6976" spans="1:7" ht="37.5">
      <c r="A6976" s="371">
        <v>6965</v>
      </c>
      <c r="B6976" s="437">
        <v>6998</v>
      </c>
      <c r="C6976" s="378">
        <f>Matrix!B7000</f>
        <v>0</v>
      </c>
      <c r="D6976" s="438" t="s">
        <v>25875</v>
      </c>
      <c r="E6976" s="439" t="s">
        <v>25876</v>
      </c>
      <c r="F6976" s="381" t="s">
        <v>18846</v>
      </c>
      <c r="G6976" s="382" t="s">
        <v>6859</v>
      </c>
    </row>
    <row r="6977" spans="1:7" ht="37.5">
      <c r="A6977" s="371">
        <v>6966</v>
      </c>
      <c r="B6977" s="437">
        <v>6999</v>
      </c>
      <c r="C6977" s="378">
        <f>Matrix!B7001</f>
        <v>0</v>
      </c>
      <c r="D6977" s="438" t="s">
        <v>25875</v>
      </c>
      <c r="E6977" s="439" t="s">
        <v>25876</v>
      </c>
      <c r="F6977" s="381" t="s">
        <v>18847</v>
      </c>
      <c r="G6977" s="382" t="s">
        <v>6860</v>
      </c>
    </row>
    <row r="6978" spans="1:7" ht="37.5">
      <c r="A6978" s="371">
        <v>6967</v>
      </c>
      <c r="B6978" s="437">
        <v>7000</v>
      </c>
      <c r="C6978" s="378">
        <f>Matrix!B7002</f>
        <v>0</v>
      </c>
      <c r="D6978" s="438" t="s">
        <v>25875</v>
      </c>
      <c r="E6978" s="439" t="s">
        <v>25876</v>
      </c>
      <c r="F6978" s="381" t="s">
        <v>18848</v>
      </c>
      <c r="G6978" s="382" t="s">
        <v>6861</v>
      </c>
    </row>
    <row r="6979" spans="1:7" ht="37.5">
      <c r="A6979" s="371">
        <v>6968</v>
      </c>
      <c r="B6979" s="437">
        <v>7002</v>
      </c>
      <c r="C6979" s="378">
        <f>Matrix!B7004</f>
        <v>0</v>
      </c>
      <c r="D6979" s="438" t="s">
        <v>25875</v>
      </c>
      <c r="E6979" s="439" t="s">
        <v>25876</v>
      </c>
      <c r="F6979" s="381" t="s">
        <v>18850</v>
      </c>
      <c r="G6979" s="382" t="s">
        <v>6863</v>
      </c>
    </row>
    <row r="6980" spans="1:7" ht="37.5">
      <c r="A6980" s="371">
        <v>6969</v>
      </c>
      <c r="B6980" s="437">
        <v>7022</v>
      </c>
      <c r="C6980" s="378">
        <f>Matrix!B7024</f>
        <v>0</v>
      </c>
      <c r="D6980" s="438" t="s">
        <v>25875</v>
      </c>
      <c r="E6980" s="439" t="s">
        <v>25876</v>
      </c>
      <c r="F6980" s="381" t="s">
        <v>18870</v>
      </c>
      <c r="G6980" s="382" t="s">
        <v>6883</v>
      </c>
    </row>
    <row r="6981" spans="1:7" ht="37.5">
      <c r="A6981" s="371">
        <v>6970</v>
      </c>
      <c r="B6981" s="437">
        <v>7028</v>
      </c>
      <c r="C6981" s="378">
        <f>Matrix!B7030</f>
        <v>0</v>
      </c>
      <c r="D6981" s="438" t="s">
        <v>25875</v>
      </c>
      <c r="E6981" s="439" t="s">
        <v>25876</v>
      </c>
      <c r="F6981" s="381" t="s">
        <v>18876</v>
      </c>
      <c r="G6981" s="382" t="s">
        <v>6889</v>
      </c>
    </row>
    <row r="6982" spans="1:7" ht="37.5">
      <c r="A6982" s="371">
        <v>6971</v>
      </c>
      <c r="B6982" s="437">
        <v>7035</v>
      </c>
      <c r="C6982" s="378">
        <f>Matrix!B7037</f>
        <v>0</v>
      </c>
      <c r="D6982" s="438" t="s">
        <v>25875</v>
      </c>
      <c r="E6982" s="439" t="s">
        <v>25876</v>
      </c>
      <c r="F6982" s="381" t="s">
        <v>18883</v>
      </c>
      <c r="G6982" s="382" t="s">
        <v>6896</v>
      </c>
    </row>
    <row r="6983" spans="1:7" ht="37.5">
      <c r="A6983" s="371">
        <v>6972</v>
      </c>
      <c r="B6983" s="437">
        <v>7036</v>
      </c>
      <c r="C6983" s="378">
        <f>Matrix!B7038</f>
        <v>0</v>
      </c>
      <c r="D6983" s="438" t="s">
        <v>25875</v>
      </c>
      <c r="E6983" s="439" t="s">
        <v>25876</v>
      </c>
      <c r="F6983" s="381" t="s">
        <v>18884</v>
      </c>
      <c r="G6983" s="382" t="s">
        <v>6897</v>
      </c>
    </row>
    <row r="6984" spans="1:7" ht="37.5">
      <c r="A6984" s="371">
        <v>6973</v>
      </c>
      <c r="B6984" s="437">
        <v>7077</v>
      </c>
      <c r="C6984" s="378">
        <f>Matrix!B7079</f>
        <v>0</v>
      </c>
      <c r="D6984" s="438" t="s">
        <v>25875</v>
      </c>
      <c r="E6984" s="439" t="s">
        <v>25876</v>
      </c>
      <c r="F6984" s="381" t="s">
        <v>18925</v>
      </c>
      <c r="G6984" s="382" t="s">
        <v>6938</v>
      </c>
    </row>
    <row r="6985" spans="1:7" ht="37.5">
      <c r="A6985" s="371">
        <v>6974</v>
      </c>
      <c r="B6985" s="437">
        <v>7090</v>
      </c>
      <c r="C6985" s="378">
        <f>Matrix!B7092</f>
        <v>0</v>
      </c>
      <c r="D6985" s="438" t="s">
        <v>25875</v>
      </c>
      <c r="E6985" s="439" t="s">
        <v>25876</v>
      </c>
      <c r="F6985" s="381" t="s">
        <v>18938</v>
      </c>
      <c r="G6985" s="382" t="s">
        <v>6951</v>
      </c>
    </row>
    <row r="6986" spans="1:7" ht="37.5">
      <c r="A6986" s="371">
        <v>6975</v>
      </c>
      <c r="B6986" s="437">
        <v>7127</v>
      </c>
      <c r="C6986" s="378">
        <f>Matrix!B7129</f>
        <v>0</v>
      </c>
      <c r="D6986" s="438" t="s">
        <v>25875</v>
      </c>
      <c r="E6986" s="439" t="s">
        <v>25876</v>
      </c>
      <c r="F6986" s="381" t="s">
        <v>18975</v>
      </c>
      <c r="G6986" s="382" t="s">
        <v>5192</v>
      </c>
    </row>
    <row r="6987" spans="1:7" ht="37.5">
      <c r="A6987" s="371">
        <v>6976</v>
      </c>
      <c r="B6987" s="437">
        <v>7172</v>
      </c>
      <c r="C6987" s="378">
        <f>Matrix!B7174</f>
        <v>0</v>
      </c>
      <c r="D6987" s="438" t="s">
        <v>25875</v>
      </c>
      <c r="E6987" s="439" t="s">
        <v>25876</v>
      </c>
      <c r="F6987" s="381" t="s">
        <v>19020</v>
      </c>
      <c r="G6987" s="382" t="s">
        <v>7032</v>
      </c>
    </row>
    <row r="6988" spans="1:7" ht="37.5">
      <c r="A6988" s="371">
        <v>6977</v>
      </c>
      <c r="B6988" s="437">
        <v>7173</v>
      </c>
      <c r="C6988" s="378">
        <f>Matrix!B7175</f>
        <v>0</v>
      </c>
      <c r="D6988" s="438" t="s">
        <v>25875</v>
      </c>
      <c r="E6988" s="439" t="s">
        <v>25876</v>
      </c>
      <c r="F6988" s="381" t="s">
        <v>19021</v>
      </c>
      <c r="G6988" s="382" t="s">
        <v>7033</v>
      </c>
    </row>
    <row r="6989" spans="1:7" ht="37.5">
      <c r="A6989" s="371">
        <v>6978</v>
      </c>
      <c r="B6989" s="437">
        <v>7174</v>
      </c>
      <c r="C6989" s="378">
        <f>Matrix!B7176</f>
        <v>0</v>
      </c>
      <c r="D6989" s="438" t="s">
        <v>25875</v>
      </c>
      <c r="E6989" s="439" t="s">
        <v>25876</v>
      </c>
      <c r="F6989" s="381" t="s">
        <v>19022</v>
      </c>
      <c r="G6989" s="382" t="s">
        <v>7034</v>
      </c>
    </row>
    <row r="6990" spans="1:7" ht="37.5">
      <c r="A6990" s="371">
        <v>6979</v>
      </c>
      <c r="B6990" s="437">
        <v>7175</v>
      </c>
      <c r="C6990" s="378">
        <f>Matrix!B7177</f>
        <v>0</v>
      </c>
      <c r="D6990" s="438" t="s">
        <v>25875</v>
      </c>
      <c r="E6990" s="439" t="s">
        <v>25876</v>
      </c>
      <c r="F6990" s="381" t="s">
        <v>19023</v>
      </c>
      <c r="G6990" s="382" t="s">
        <v>7035</v>
      </c>
    </row>
    <row r="6991" spans="1:7" ht="42.75">
      <c r="A6991" s="371">
        <v>6980</v>
      </c>
      <c r="B6991" s="437">
        <v>7204</v>
      </c>
      <c r="C6991" s="378">
        <f>Matrix!B7206</f>
        <v>0</v>
      </c>
      <c r="D6991" s="438" t="s">
        <v>25875</v>
      </c>
      <c r="E6991" s="439" t="s">
        <v>25876</v>
      </c>
      <c r="F6991" s="381" t="s">
        <v>19052</v>
      </c>
      <c r="G6991" s="382" t="s">
        <v>7064</v>
      </c>
    </row>
    <row r="6992" spans="1:7" ht="42.75">
      <c r="A6992" s="371">
        <v>6981</v>
      </c>
      <c r="B6992" s="437">
        <v>7210</v>
      </c>
      <c r="C6992" s="378">
        <f>Matrix!B7212</f>
        <v>0</v>
      </c>
      <c r="D6992" s="438" t="s">
        <v>25875</v>
      </c>
      <c r="E6992" s="439" t="s">
        <v>25876</v>
      </c>
      <c r="F6992" s="381" t="s">
        <v>19058</v>
      </c>
      <c r="G6992" s="382" t="s">
        <v>7070</v>
      </c>
    </row>
    <row r="6993" spans="1:7" ht="42.75">
      <c r="A6993" s="371">
        <v>6982</v>
      </c>
      <c r="B6993" s="437">
        <v>7215</v>
      </c>
      <c r="C6993" s="378">
        <f>Matrix!B7217</f>
        <v>0</v>
      </c>
      <c r="D6993" s="438" t="s">
        <v>25875</v>
      </c>
      <c r="E6993" s="439" t="s">
        <v>25876</v>
      </c>
      <c r="F6993" s="381" t="s">
        <v>19063</v>
      </c>
      <c r="G6993" s="382" t="s">
        <v>7075</v>
      </c>
    </row>
    <row r="6994" spans="1:7" ht="42.75">
      <c r="A6994" s="371">
        <v>6983</v>
      </c>
      <c r="B6994" s="437">
        <v>7216</v>
      </c>
      <c r="C6994" s="378">
        <f>Matrix!B7218</f>
        <v>0</v>
      </c>
      <c r="D6994" s="438" t="s">
        <v>25875</v>
      </c>
      <c r="E6994" s="439" t="s">
        <v>25876</v>
      </c>
      <c r="F6994" s="381" t="s">
        <v>19064</v>
      </c>
      <c r="G6994" s="382" t="s">
        <v>7076</v>
      </c>
    </row>
    <row r="6995" spans="1:7" ht="37.5">
      <c r="A6995" s="371">
        <v>6984</v>
      </c>
      <c r="B6995" s="437">
        <v>7231</v>
      </c>
      <c r="C6995" s="378">
        <f>Matrix!B7233</f>
        <v>0</v>
      </c>
      <c r="D6995" s="438" t="s">
        <v>25875</v>
      </c>
      <c r="E6995" s="439" t="s">
        <v>25876</v>
      </c>
      <c r="F6995" s="381" t="s">
        <v>19079</v>
      </c>
      <c r="G6995" s="382" t="s">
        <v>7091</v>
      </c>
    </row>
    <row r="6996" spans="1:7" ht="37.5">
      <c r="A6996" s="371">
        <v>6985</v>
      </c>
      <c r="B6996" s="437">
        <v>7242</v>
      </c>
      <c r="C6996" s="378">
        <f>Matrix!B7244</f>
        <v>0</v>
      </c>
      <c r="D6996" s="438" t="s">
        <v>25875</v>
      </c>
      <c r="E6996" s="439" t="s">
        <v>25876</v>
      </c>
      <c r="F6996" s="381" t="s">
        <v>19090</v>
      </c>
      <c r="G6996" s="382" t="s">
        <v>7102</v>
      </c>
    </row>
    <row r="6997" spans="1:7" ht="37.5">
      <c r="A6997" s="371">
        <v>6986</v>
      </c>
      <c r="B6997" s="437">
        <v>7243</v>
      </c>
      <c r="C6997" s="378">
        <f>Matrix!B7245</f>
        <v>0</v>
      </c>
      <c r="D6997" s="438" t="s">
        <v>25875</v>
      </c>
      <c r="E6997" s="439" t="s">
        <v>25876</v>
      </c>
      <c r="F6997" s="381" t="s">
        <v>19091</v>
      </c>
      <c r="G6997" s="382" t="s">
        <v>7103</v>
      </c>
    </row>
    <row r="6998" spans="1:7" ht="42.75">
      <c r="A6998" s="371">
        <v>6987</v>
      </c>
      <c r="B6998" s="437">
        <v>7253</v>
      </c>
      <c r="C6998" s="378">
        <f>Matrix!B7255</f>
        <v>0</v>
      </c>
      <c r="D6998" s="438" t="s">
        <v>25875</v>
      </c>
      <c r="E6998" s="439" t="s">
        <v>25876</v>
      </c>
      <c r="F6998" s="381" t="s">
        <v>19101</v>
      </c>
      <c r="G6998" s="382" t="s">
        <v>7113</v>
      </c>
    </row>
    <row r="6999" spans="1:7" ht="37.5">
      <c r="A6999" s="371">
        <v>6988</v>
      </c>
      <c r="B6999" s="437">
        <v>7280</v>
      </c>
      <c r="C6999" s="378">
        <f>Matrix!B7282</f>
        <v>0</v>
      </c>
      <c r="D6999" s="438" t="s">
        <v>25875</v>
      </c>
      <c r="E6999" s="439" t="s">
        <v>25876</v>
      </c>
      <c r="F6999" s="381" t="s">
        <v>19128</v>
      </c>
      <c r="G6999" s="382" t="s">
        <v>7140</v>
      </c>
    </row>
    <row r="7000" spans="1:7" ht="37.5">
      <c r="A7000" s="371">
        <v>6989</v>
      </c>
      <c r="B7000" s="437">
        <v>7296</v>
      </c>
      <c r="C7000" s="378">
        <f>Matrix!B7298</f>
        <v>0</v>
      </c>
      <c r="D7000" s="438" t="s">
        <v>25875</v>
      </c>
      <c r="E7000" s="439" t="s">
        <v>25876</v>
      </c>
      <c r="F7000" s="381" t="s">
        <v>19144</v>
      </c>
      <c r="G7000" s="382" t="s">
        <v>7156</v>
      </c>
    </row>
    <row r="7001" spans="1:7" ht="42.75">
      <c r="A7001" s="371">
        <v>6990</v>
      </c>
      <c r="B7001" s="437">
        <v>7302</v>
      </c>
      <c r="C7001" s="378">
        <f>Matrix!B7304</f>
        <v>0</v>
      </c>
      <c r="D7001" s="438" t="s">
        <v>25875</v>
      </c>
      <c r="E7001" s="439" t="s">
        <v>25876</v>
      </c>
      <c r="F7001" s="381" t="s">
        <v>19150</v>
      </c>
      <c r="G7001" s="382" t="s">
        <v>7162</v>
      </c>
    </row>
    <row r="7002" spans="1:7" ht="37.5">
      <c r="A7002" s="371">
        <v>6991</v>
      </c>
      <c r="B7002" s="437">
        <v>7344</v>
      </c>
      <c r="C7002" s="378">
        <f>Matrix!B7346</f>
        <v>0</v>
      </c>
      <c r="D7002" s="438" t="s">
        <v>25875</v>
      </c>
      <c r="E7002" s="439" t="s">
        <v>25876</v>
      </c>
      <c r="F7002" s="381" t="s">
        <v>19192</v>
      </c>
      <c r="G7002" s="382" t="s">
        <v>7204</v>
      </c>
    </row>
    <row r="7003" spans="1:7" ht="37.5">
      <c r="A7003" s="371">
        <v>6992</v>
      </c>
      <c r="B7003" s="437">
        <v>7454</v>
      </c>
      <c r="C7003" s="378">
        <f>Matrix!B7456</f>
        <v>0</v>
      </c>
      <c r="D7003" s="438" t="s">
        <v>25875</v>
      </c>
      <c r="E7003" s="439" t="s">
        <v>25876</v>
      </c>
      <c r="F7003" s="381" t="s">
        <v>19302</v>
      </c>
      <c r="G7003" s="382" t="s">
        <v>7314</v>
      </c>
    </row>
    <row r="7004" spans="1:7" ht="57">
      <c r="A7004" s="371">
        <v>6993</v>
      </c>
      <c r="B7004" s="437">
        <v>7455</v>
      </c>
      <c r="C7004" s="378">
        <f>Matrix!B7457</f>
        <v>0</v>
      </c>
      <c r="D7004" s="438" t="s">
        <v>25875</v>
      </c>
      <c r="E7004" s="439" t="s">
        <v>25876</v>
      </c>
      <c r="F7004" s="381" t="s">
        <v>19303</v>
      </c>
      <c r="G7004" s="382" t="s">
        <v>7315</v>
      </c>
    </row>
    <row r="7005" spans="1:7" ht="37.5">
      <c r="A7005" s="371">
        <v>6994</v>
      </c>
      <c r="B7005" s="437">
        <v>7461</v>
      </c>
      <c r="C7005" s="378">
        <f>Matrix!B7463</f>
        <v>0</v>
      </c>
      <c r="D7005" s="438" t="s">
        <v>25875</v>
      </c>
      <c r="E7005" s="439" t="s">
        <v>25876</v>
      </c>
      <c r="F7005" s="381" t="s">
        <v>19309</v>
      </c>
      <c r="G7005" s="382" t="s">
        <v>7321</v>
      </c>
    </row>
    <row r="7006" spans="1:7" ht="37.5">
      <c r="A7006" s="371">
        <v>6995</v>
      </c>
      <c r="B7006" s="437">
        <v>7478</v>
      </c>
      <c r="C7006" s="378">
        <f>Matrix!B7480</f>
        <v>0</v>
      </c>
      <c r="D7006" s="438" t="s">
        <v>25875</v>
      </c>
      <c r="E7006" s="439" t="s">
        <v>25876</v>
      </c>
      <c r="F7006" s="381" t="s">
        <v>19326</v>
      </c>
      <c r="G7006" s="382" t="s">
        <v>7338</v>
      </c>
    </row>
    <row r="7007" spans="1:7" ht="42.75">
      <c r="A7007" s="371">
        <v>6996</v>
      </c>
      <c r="B7007" s="437">
        <v>7479</v>
      </c>
      <c r="C7007" s="378">
        <f>Matrix!B7481</f>
        <v>0</v>
      </c>
      <c r="D7007" s="438" t="s">
        <v>25875</v>
      </c>
      <c r="E7007" s="439" t="s">
        <v>25876</v>
      </c>
      <c r="F7007" s="381" t="s">
        <v>19327</v>
      </c>
      <c r="G7007" s="382" t="s">
        <v>7339</v>
      </c>
    </row>
    <row r="7008" spans="1:7" ht="51.75">
      <c r="A7008" s="371">
        <v>6997</v>
      </c>
      <c r="B7008" s="437">
        <v>7480</v>
      </c>
      <c r="C7008" s="378">
        <f>Matrix!B7482</f>
        <v>0</v>
      </c>
      <c r="D7008" s="438" t="s">
        <v>25875</v>
      </c>
      <c r="E7008" s="439" t="s">
        <v>25876</v>
      </c>
      <c r="F7008" s="381" t="s">
        <v>19328</v>
      </c>
      <c r="G7008" s="382" t="s">
        <v>7340</v>
      </c>
    </row>
    <row r="7009" spans="1:7" ht="37.5">
      <c r="A7009" s="371">
        <v>6998</v>
      </c>
      <c r="B7009" s="437">
        <v>7481</v>
      </c>
      <c r="C7009" s="378">
        <f>Matrix!B7483</f>
        <v>0</v>
      </c>
      <c r="D7009" s="438" t="s">
        <v>25875</v>
      </c>
      <c r="E7009" s="439" t="s">
        <v>25876</v>
      </c>
      <c r="F7009" s="381" t="s">
        <v>19329</v>
      </c>
      <c r="G7009" s="382" t="s">
        <v>7341</v>
      </c>
    </row>
    <row r="7010" spans="1:7" ht="37.5">
      <c r="A7010" s="371">
        <v>6999</v>
      </c>
      <c r="B7010" s="437">
        <v>7484</v>
      </c>
      <c r="C7010" s="378">
        <f>Matrix!B7486</f>
        <v>0</v>
      </c>
      <c r="D7010" s="438" t="s">
        <v>25875</v>
      </c>
      <c r="E7010" s="439" t="s">
        <v>25876</v>
      </c>
      <c r="F7010" s="381" t="s">
        <v>19332</v>
      </c>
      <c r="G7010" s="382" t="s">
        <v>7344</v>
      </c>
    </row>
    <row r="7011" spans="1:7" ht="37.5">
      <c r="A7011" s="371">
        <v>7000</v>
      </c>
      <c r="B7011" s="437">
        <v>7485</v>
      </c>
      <c r="C7011" s="378">
        <f>Matrix!B7487</f>
        <v>0</v>
      </c>
      <c r="D7011" s="438" t="s">
        <v>25875</v>
      </c>
      <c r="E7011" s="439" t="s">
        <v>25876</v>
      </c>
      <c r="F7011" s="381" t="s">
        <v>19333</v>
      </c>
      <c r="G7011" s="382" t="s">
        <v>7345</v>
      </c>
    </row>
    <row r="7012" spans="1:7" ht="42.75">
      <c r="A7012" s="371">
        <v>7001</v>
      </c>
      <c r="B7012" s="437">
        <v>7493</v>
      </c>
      <c r="C7012" s="378">
        <f>Matrix!B7495</f>
        <v>0</v>
      </c>
      <c r="D7012" s="438" t="s">
        <v>25875</v>
      </c>
      <c r="E7012" s="439" t="s">
        <v>25876</v>
      </c>
      <c r="F7012" s="381" t="s">
        <v>19341</v>
      </c>
      <c r="G7012" s="382" t="s">
        <v>7353</v>
      </c>
    </row>
    <row r="7013" spans="1:7" ht="42.75">
      <c r="A7013" s="371">
        <v>7002</v>
      </c>
      <c r="B7013" s="437">
        <v>7494</v>
      </c>
      <c r="C7013" s="378">
        <f>Matrix!B7496</f>
        <v>0</v>
      </c>
      <c r="D7013" s="438" t="s">
        <v>25875</v>
      </c>
      <c r="E7013" s="439" t="s">
        <v>25876</v>
      </c>
      <c r="F7013" s="381" t="s">
        <v>19342</v>
      </c>
      <c r="G7013" s="382" t="s">
        <v>7354</v>
      </c>
    </row>
    <row r="7014" spans="1:7" ht="37.5">
      <c r="A7014" s="371">
        <v>7003</v>
      </c>
      <c r="B7014" s="437">
        <v>7498</v>
      </c>
      <c r="C7014" s="378">
        <f>Matrix!B7500</f>
        <v>0</v>
      </c>
      <c r="D7014" s="438" t="s">
        <v>25875</v>
      </c>
      <c r="E7014" s="439" t="s">
        <v>25876</v>
      </c>
      <c r="F7014" s="381" t="s">
        <v>19346</v>
      </c>
      <c r="G7014" s="382" t="s">
        <v>7358</v>
      </c>
    </row>
    <row r="7015" spans="1:7" ht="37.5">
      <c r="A7015" s="371">
        <v>7004</v>
      </c>
      <c r="B7015" s="437">
        <v>7502</v>
      </c>
      <c r="C7015" s="378">
        <f>Matrix!B7504</f>
        <v>0</v>
      </c>
      <c r="D7015" s="438" t="s">
        <v>25875</v>
      </c>
      <c r="E7015" s="439" t="s">
        <v>25876</v>
      </c>
      <c r="F7015" s="381" t="s">
        <v>19350</v>
      </c>
      <c r="G7015" s="382" t="s">
        <v>7362</v>
      </c>
    </row>
    <row r="7016" spans="1:7" ht="42.75">
      <c r="A7016" s="371">
        <v>7005</v>
      </c>
      <c r="B7016" s="437">
        <v>7503</v>
      </c>
      <c r="C7016" s="378">
        <f>Matrix!B7505</f>
        <v>0</v>
      </c>
      <c r="D7016" s="438" t="s">
        <v>25875</v>
      </c>
      <c r="E7016" s="439" t="s">
        <v>25876</v>
      </c>
      <c r="F7016" s="381" t="s">
        <v>19351</v>
      </c>
      <c r="G7016" s="382" t="s">
        <v>7363</v>
      </c>
    </row>
    <row r="7017" spans="1:7" ht="37.5">
      <c r="A7017" s="371">
        <v>7006</v>
      </c>
      <c r="B7017" s="437">
        <v>7504</v>
      </c>
      <c r="C7017" s="378">
        <f>Matrix!B7506</f>
        <v>0</v>
      </c>
      <c r="D7017" s="438" t="s">
        <v>25875</v>
      </c>
      <c r="E7017" s="439" t="s">
        <v>25876</v>
      </c>
      <c r="F7017" s="381" t="s">
        <v>19352</v>
      </c>
      <c r="G7017" s="382" t="s">
        <v>7364</v>
      </c>
    </row>
    <row r="7018" spans="1:7" ht="42.75">
      <c r="A7018" s="371">
        <v>7007</v>
      </c>
      <c r="B7018" s="437">
        <v>7505</v>
      </c>
      <c r="C7018" s="378">
        <f>Matrix!B7507</f>
        <v>0</v>
      </c>
      <c r="D7018" s="438" t="s">
        <v>25875</v>
      </c>
      <c r="E7018" s="439" t="s">
        <v>25876</v>
      </c>
      <c r="F7018" s="381" t="s">
        <v>19353</v>
      </c>
      <c r="G7018" s="382" t="s">
        <v>7365</v>
      </c>
    </row>
    <row r="7019" spans="1:7" ht="37.5">
      <c r="A7019" s="371">
        <v>7008</v>
      </c>
      <c r="B7019" s="437">
        <v>7511</v>
      </c>
      <c r="C7019" s="378">
        <f>Matrix!B7513</f>
        <v>0</v>
      </c>
      <c r="D7019" s="438" t="s">
        <v>25875</v>
      </c>
      <c r="E7019" s="439" t="s">
        <v>25876</v>
      </c>
      <c r="F7019" s="381" t="s">
        <v>19359</v>
      </c>
      <c r="G7019" s="382" t="s">
        <v>7371</v>
      </c>
    </row>
    <row r="7020" spans="1:7" ht="37.5">
      <c r="A7020" s="371">
        <v>7009</v>
      </c>
      <c r="B7020" s="437">
        <v>7513</v>
      </c>
      <c r="C7020" s="378">
        <f>Matrix!B7515</f>
        <v>0</v>
      </c>
      <c r="D7020" s="438" t="s">
        <v>25875</v>
      </c>
      <c r="E7020" s="439" t="s">
        <v>25876</v>
      </c>
      <c r="F7020" s="381" t="s">
        <v>19361</v>
      </c>
      <c r="G7020" s="382" t="s">
        <v>7373</v>
      </c>
    </row>
    <row r="7021" spans="1:7" ht="37.5">
      <c r="A7021" s="371">
        <v>7010</v>
      </c>
      <c r="B7021" s="437">
        <v>7524</v>
      </c>
      <c r="C7021" s="378">
        <f>Matrix!B7526</f>
        <v>0</v>
      </c>
      <c r="D7021" s="438" t="s">
        <v>25875</v>
      </c>
      <c r="E7021" s="439" t="s">
        <v>25876</v>
      </c>
      <c r="F7021" s="381" t="s">
        <v>19372</v>
      </c>
      <c r="G7021" s="382" t="s">
        <v>7384</v>
      </c>
    </row>
    <row r="7022" spans="1:7" ht="37.5">
      <c r="A7022" s="371">
        <v>7011</v>
      </c>
      <c r="B7022" s="437">
        <v>7528</v>
      </c>
      <c r="C7022" s="378">
        <f>Matrix!B7530</f>
        <v>0</v>
      </c>
      <c r="D7022" s="438" t="s">
        <v>25875</v>
      </c>
      <c r="E7022" s="439" t="s">
        <v>25876</v>
      </c>
      <c r="F7022" s="381" t="s">
        <v>19376</v>
      </c>
      <c r="G7022" s="382" t="s">
        <v>7388</v>
      </c>
    </row>
    <row r="7023" spans="1:7" ht="37.5">
      <c r="A7023" s="371">
        <v>7012</v>
      </c>
      <c r="B7023" s="437">
        <v>7530</v>
      </c>
      <c r="C7023" s="378">
        <f>Matrix!B7532</f>
        <v>0</v>
      </c>
      <c r="D7023" s="438" t="s">
        <v>25875</v>
      </c>
      <c r="E7023" s="439" t="s">
        <v>25876</v>
      </c>
      <c r="F7023" s="381" t="s">
        <v>19378</v>
      </c>
      <c r="G7023" s="382" t="s">
        <v>7390</v>
      </c>
    </row>
    <row r="7024" spans="1:7" ht="37.5">
      <c r="A7024" s="371">
        <v>7013</v>
      </c>
      <c r="B7024" s="437">
        <v>7531</v>
      </c>
      <c r="C7024" s="378">
        <f>Matrix!B7533</f>
        <v>0</v>
      </c>
      <c r="D7024" s="438" t="s">
        <v>25875</v>
      </c>
      <c r="E7024" s="439" t="s">
        <v>25876</v>
      </c>
      <c r="F7024" s="381" t="s">
        <v>19379</v>
      </c>
      <c r="G7024" s="382" t="s">
        <v>7391</v>
      </c>
    </row>
    <row r="7025" spans="1:7" ht="37.5">
      <c r="A7025" s="371">
        <v>7014</v>
      </c>
      <c r="B7025" s="437">
        <v>7534</v>
      </c>
      <c r="C7025" s="378">
        <f>Matrix!B7536</f>
        <v>0</v>
      </c>
      <c r="D7025" s="438" t="s">
        <v>25875</v>
      </c>
      <c r="E7025" s="439" t="s">
        <v>25876</v>
      </c>
      <c r="F7025" s="381" t="s">
        <v>19382</v>
      </c>
      <c r="G7025" s="382" t="s">
        <v>7394</v>
      </c>
    </row>
    <row r="7026" spans="1:7" ht="37.5">
      <c r="A7026" s="371">
        <v>7015</v>
      </c>
      <c r="B7026" s="437">
        <v>7535</v>
      </c>
      <c r="C7026" s="378">
        <f>Matrix!B7537</f>
        <v>0</v>
      </c>
      <c r="D7026" s="438" t="s">
        <v>25875</v>
      </c>
      <c r="E7026" s="439" t="s">
        <v>25876</v>
      </c>
      <c r="F7026" s="381" t="s">
        <v>19383</v>
      </c>
      <c r="G7026" s="382" t="s">
        <v>7395</v>
      </c>
    </row>
    <row r="7027" spans="1:7" ht="37.5">
      <c r="A7027" s="371">
        <v>7016</v>
      </c>
      <c r="B7027" s="437">
        <v>7539</v>
      </c>
      <c r="C7027" s="378">
        <f>Matrix!B7541</f>
        <v>0</v>
      </c>
      <c r="D7027" s="438" t="s">
        <v>25875</v>
      </c>
      <c r="E7027" s="439" t="s">
        <v>25876</v>
      </c>
      <c r="F7027" s="381" t="s">
        <v>19387</v>
      </c>
      <c r="G7027" s="382" t="s">
        <v>7399</v>
      </c>
    </row>
    <row r="7028" spans="1:7" ht="37.5">
      <c r="A7028" s="371">
        <v>7017</v>
      </c>
      <c r="B7028" s="437">
        <v>7570</v>
      </c>
      <c r="C7028" s="378">
        <f>Matrix!B7572</f>
        <v>0</v>
      </c>
      <c r="D7028" s="438" t="s">
        <v>25875</v>
      </c>
      <c r="E7028" s="439" t="s">
        <v>25876</v>
      </c>
      <c r="F7028" s="381" t="s">
        <v>19418</v>
      </c>
      <c r="G7028" s="382" t="s">
        <v>7430</v>
      </c>
    </row>
    <row r="7029" spans="1:7" ht="37.5">
      <c r="A7029" s="371">
        <v>7018</v>
      </c>
      <c r="B7029" s="437">
        <v>7582</v>
      </c>
      <c r="C7029" s="378">
        <f>Matrix!B7584</f>
        <v>0</v>
      </c>
      <c r="D7029" s="438" t="s">
        <v>25875</v>
      </c>
      <c r="E7029" s="439" t="s">
        <v>25876</v>
      </c>
      <c r="F7029" s="381" t="s">
        <v>19430</v>
      </c>
      <c r="G7029" s="382" t="s">
        <v>7442</v>
      </c>
    </row>
    <row r="7030" spans="1:7" ht="37.5">
      <c r="A7030" s="371">
        <v>7019</v>
      </c>
      <c r="B7030" s="437">
        <v>7589</v>
      </c>
      <c r="C7030" s="378">
        <f>Matrix!B7591</f>
        <v>0</v>
      </c>
      <c r="D7030" s="438" t="s">
        <v>25875</v>
      </c>
      <c r="E7030" s="439" t="s">
        <v>25876</v>
      </c>
      <c r="F7030" s="381" t="s">
        <v>19437</v>
      </c>
      <c r="G7030" s="382" t="s">
        <v>7449</v>
      </c>
    </row>
    <row r="7031" spans="1:7" ht="37.5">
      <c r="A7031" s="371">
        <v>7020</v>
      </c>
      <c r="B7031" s="437">
        <v>7593</v>
      </c>
      <c r="C7031" s="378">
        <f>Matrix!B7595</f>
        <v>0</v>
      </c>
      <c r="D7031" s="438" t="s">
        <v>25875</v>
      </c>
      <c r="E7031" s="439" t="s">
        <v>25876</v>
      </c>
      <c r="F7031" s="381" t="s">
        <v>19441</v>
      </c>
      <c r="G7031" s="382" t="s">
        <v>7453</v>
      </c>
    </row>
    <row r="7032" spans="1:7" ht="37.5">
      <c r="A7032" s="371">
        <v>7021</v>
      </c>
      <c r="B7032" s="437">
        <v>7652</v>
      </c>
      <c r="C7032" s="378">
        <f>Matrix!B7654</f>
        <v>0</v>
      </c>
      <c r="D7032" s="438" t="s">
        <v>25875</v>
      </c>
      <c r="E7032" s="439" t="s">
        <v>25876</v>
      </c>
      <c r="F7032" s="381" t="s">
        <v>19500</v>
      </c>
      <c r="G7032" s="382" t="s">
        <v>7512</v>
      </c>
    </row>
    <row r="7033" spans="1:7" ht="42.75">
      <c r="A7033" s="371">
        <v>7022</v>
      </c>
      <c r="B7033" s="437">
        <v>7766</v>
      </c>
      <c r="C7033" s="378">
        <f>Matrix!B7768</f>
        <v>0</v>
      </c>
      <c r="D7033" s="438" t="s">
        <v>25875</v>
      </c>
      <c r="E7033" s="439" t="s">
        <v>25876</v>
      </c>
      <c r="F7033" s="381" t="s">
        <v>19613</v>
      </c>
      <c r="G7033" s="382" t="s">
        <v>7626</v>
      </c>
    </row>
    <row r="7034" spans="1:7" ht="37.5">
      <c r="A7034" s="371">
        <v>7023</v>
      </c>
      <c r="B7034" s="437">
        <v>8030</v>
      </c>
      <c r="C7034" s="378">
        <f>Matrix!B8032</f>
        <v>0</v>
      </c>
      <c r="D7034" s="438" t="s">
        <v>25875</v>
      </c>
      <c r="E7034" s="439" t="s">
        <v>25876</v>
      </c>
      <c r="F7034" s="381" t="s">
        <v>19866</v>
      </c>
      <c r="G7034" s="382" t="s">
        <v>7890</v>
      </c>
    </row>
    <row r="7035" spans="1:7" ht="42.75">
      <c r="A7035" s="371">
        <v>7024</v>
      </c>
      <c r="B7035" s="437">
        <v>8252</v>
      </c>
      <c r="C7035" s="378">
        <f>Matrix!B8254</f>
        <v>0</v>
      </c>
      <c r="D7035" s="438" t="s">
        <v>25875</v>
      </c>
      <c r="E7035" s="439" t="s">
        <v>25876</v>
      </c>
      <c r="F7035" s="381" t="s">
        <v>20081</v>
      </c>
      <c r="G7035" s="382" t="s">
        <v>8112</v>
      </c>
    </row>
    <row r="7036" spans="1:7" ht="37.5">
      <c r="A7036" s="371">
        <v>7025</v>
      </c>
      <c r="B7036" s="437">
        <v>8347</v>
      </c>
      <c r="C7036" s="378">
        <f>Matrix!B8349</f>
        <v>0</v>
      </c>
      <c r="D7036" s="438" t="s">
        <v>25875</v>
      </c>
      <c r="E7036" s="439" t="s">
        <v>25876</v>
      </c>
      <c r="F7036" s="381" t="s">
        <v>20176</v>
      </c>
      <c r="G7036" s="382" t="s">
        <v>8207</v>
      </c>
    </row>
    <row r="7037" spans="1:7" ht="37.5">
      <c r="A7037" s="371">
        <v>7026</v>
      </c>
      <c r="B7037" s="437">
        <v>8570</v>
      </c>
      <c r="C7037" s="378">
        <f>Matrix!B8572</f>
        <v>0</v>
      </c>
      <c r="D7037" s="438" t="s">
        <v>25875</v>
      </c>
      <c r="E7037" s="439" t="s">
        <v>25876</v>
      </c>
      <c r="F7037" s="381" t="s">
        <v>20394</v>
      </c>
      <c r="G7037" s="382" t="s">
        <v>8430</v>
      </c>
    </row>
    <row r="7038" spans="1:7" ht="37.5">
      <c r="A7038" s="371">
        <v>7027</v>
      </c>
      <c r="B7038" s="437">
        <v>8580</v>
      </c>
      <c r="C7038" s="378">
        <f>Matrix!B8582</f>
        <v>0</v>
      </c>
      <c r="D7038" s="438" t="s">
        <v>25875</v>
      </c>
      <c r="E7038" s="439" t="s">
        <v>25876</v>
      </c>
      <c r="F7038" s="381" t="s">
        <v>20404</v>
      </c>
      <c r="G7038" s="382" t="s">
        <v>8440</v>
      </c>
    </row>
    <row r="7039" spans="1:7" ht="51.75">
      <c r="A7039" s="371">
        <v>7028</v>
      </c>
      <c r="B7039" s="437">
        <v>8583</v>
      </c>
      <c r="C7039" s="378">
        <f>Matrix!B8585</f>
        <v>0</v>
      </c>
      <c r="D7039" s="438" t="s">
        <v>25875</v>
      </c>
      <c r="E7039" s="439" t="s">
        <v>25876</v>
      </c>
      <c r="F7039" s="381" t="s">
        <v>20407</v>
      </c>
      <c r="G7039" s="382" t="s">
        <v>8443</v>
      </c>
    </row>
    <row r="7040" spans="1:7" ht="37.5">
      <c r="A7040" s="371">
        <v>7029</v>
      </c>
      <c r="B7040" s="437">
        <v>8625</v>
      </c>
      <c r="C7040" s="378">
        <f>Matrix!B8627</f>
        <v>0</v>
      </c>
      <c r="D7040" s="438" t="s">
        <v>25875</v>
      </c>
      <c r="E7040" s="439" t="s">
        <v>25876</v>
      </c>
      <c r="F7040" s="381" t="s">
        <v>20449</v>
      </c>
      <c r="G7040" s="382" t="s">
        <v>8485</v>
      </c>
    </row>
    <row r="7041" spans="1:7" ht="37.5">
      <c r="A7041" s="371">
        <v>7030</v>
      </c>
      <c r="B7041" s="437">
        <v>8690</v>
      </c>
      <c r="C7041" s="378">
        <f>Matrix!B8692</f>
        <v>0</v>
      </c>
      <c r="D7041" s="438" t="s">
        <v>25875</v>
      </c>
      <c r="E7041" s="439" t="s">
        <v>25876</v>
      </c>
      <c r="F7041" s="381" t="s">
        <v>20514</v>
      </c>
      <c r="G7041" s="382" t="s">
        <v>8550</v>
      </c>
    </row>
    <row r="7042" spans="1:7" ht="37.5">
      <c r="A7042" s="371">
        <v>7031</v>
      </c>
      <c r="B7042" s="437">
        <v>8733</v>
      </c>
      <c r="C7042" s="378">
        <f>Matrix!B8735</f>
        <v>0</v>
      </c>
      <c r="D7042" s="438" t="s">
        <v>25875</v>
      </c>
      <c r="E7042" s="439" t="s">
        <v>25876</v>
      </c>
      <c r="F7042" s="381" t="s">
        <v>20522</v>
      </c>
      <c r="G7042" s="382" t="s">
        <v>8593</v>
      </c>
    </row>
    <row r="7043" spans="1:7" ht="57">
      <c r="A7043" s="371">
        <v>7032</v>
      </c>
      <c r="B7043" s="437">
        <v>8851</v>
      </c>
      <c r="C7043" s="378">
        <f>Matrix!B8853</f>
        <v>0</v>
      </c>
      <c r="D7043" s="438" t="s">
        <v>25875</v>
      </c>
      <c r="E7043" s="439" t="s">
        <v>25876</v>
      </c>
      <c r="F7043" s="381" t="s">
        <v>20636</v>
      </c>
      <c r="G7043" s="382" t="s">
        <v>8711</v>
      </c>
    </row>
    <row r="7044" spans="1:7" ht="57">
      <c r="A7044" s="371">
        <v>7033</v>
      </c>
      <c r="B7044" s="437">
        <v>8864</v>
      </c>
      <c r="C7044" s="378">
        <f>Matrix!B8866</f>
        <v>0</v>
      </c>
      <c r="D7044" s="438" t="s">
        <v>25875</v>
      </c>
      <c r="E7044" s="439" t="s">
        <v>25876</v>
      </c>
      <c r="F7044" s="381" t="s">
        <v>20649</v>
      </c>
      <c r="G7044" s="382" t="s">
        <v>8724</v>
      </c>
    </row>
    <row r="7045" spans="1:7" ht="51.75">
      <c r="A7045" s="371">
        <v>7034</v>
      </c>
      <c r="B7045" s="437">
        <v>8876</v>
      </c>
      <c r="C7045" s="378">
        <f>Matrix!B8878</f>
        <v>0</v>
      </c>
      <c r="D7045" s="438" t="s">
        <v>25875</v>
      </c>
      <c r="E7045" s="439" t="s">
        <v>25876</v>
      </c>
      <c r="F7045" s="381" t="s">
        <v>20661</v>
      </c>
      <c r="G7045" s="382" t="s">
        <v>8736</v>
      </c>
    </row>
    <row r="7046" spans="1:7" ht="42.75">
      <c r="A7046" s="371">
        <v>7035</v>
      </c>
      <c r="B7046" s="437">
        <v>8878</v>
      </c>
      <c r="C7046" s="378">
        <f>Matrix!B8880</f>
        <v>0</v>
      </c>
      <c r="D7046" s="438" t="s">
        <v>25875</v>
      </c>
      <c r="E7046" s="439" t="s">
        <v>25876</v>
      </c>
      <c r="F7046" s="381" t="s">
        <v>20663</v>
      </c>
      <c r="G7046" s="382" t="s">
        <v>8738</v>
      </c>
    </row>
    <row r="7047" spans="1:7" ht="37.5">
      <c r="A7047" s="371">
        <v>7036</v>
      </c>
      <c r="B7047" s="437">
        <v>9018</v>
      </c>
      <c r="C7047" s="378">
        <f>Matrix!B9020</f>
        <v>0</v>
      </c>
      <c r="D7047" s="438" t="s">
        <v>25875</v>
      </c>
      <c r="E7047" s="439" t="s">
        <v>25876</v>
      </c>
      <c r="F7047" s="381" t="s">
        <v>20803</v>
      </c>
      <c r="G7047" s="382" t="s">
        <v>8878</v>
      </c>
    </row>
    <row r="7048" spans="1:7" ht="42.75">
      <c r="A7048" s="371">
        <v>7037</v>
      </c>
      <c r="B7048" s="437">
        <v>9038</v>
      </c>
      <c r="C7048" s="378">
        <f>Matrix!B9040</f>
        <v>0</v>
      </c>
      <c r="D7048" s="438" t="s">
        <v>25875</v>
      </c>
      <c r="E7048" s="439" t="s">
        <v>25876</v>
      </c>
      <c r="F7048" s="381" t="s">
        <v>20823</v>
      </c>
      <c r="G7048" s="382" t="s">
        <v>8898</v>
      </c>
    </row>
    <row r="7049" spans="1:7" ht="51.75">
      <c r="A7049" s="371">
        <v>7038</v>
      </c>
      <c r="B7049" s="437">
        <v>9082</v>
      </c>
      <c r="C7049" s="378">
        <f>Matrix!B9084</f>
        <v>0</v>
      </c>
      <c r="D7049" s="438" t="s">
        <v>25875</v>
      </c>
      <c r="E7049" s="439" t="s">
        <v>25876</v>
      </c>
      <c r="F7049" s="381" t="s">
        <v>20867</v>
      </c>
      <c r="G7049" s="382" t="s">
        <v>8942</v>
      </c>
    </row>
    <row r="7050" spans="1:7" ht="42.75">
      <c r="A7050" s="371">
        <v>7039</v>
      </c>
      <c r="B7050" s="437">
        <v>9086</v>
      </c>
      <c r="C7050" s="378">
        <f>Matrix!B9088</f>
        <v>0</v>
      </c>
      <c r="D7050" s="438" t="s">
        <v>25875</v>
      </c>
      <c r="E7050" s="439" t="s">
        <v>25876</v>
      </c>
      <c r="F7050" s="381" t="s">
        <v>20871</v>
      </c>
      <c r="G7050" s="382" t="s">
        <v>8946</v>
      </c>
    </row>
    <row r="7051" spans="1:7" ht="37.5">
      <c r="A7051" s="371">
        <v>7040</v>
      </c>
      <c r="B7051" s="437">
        <v>9123</v>
      </c>
      <c r="C7051" s="378">
        <f>Matrix!B9125</f>
        <v>0</v>
      </c>
      <c r="D7051" s="438" t="s">
        <v>25875</v>
      </c>
      <c r="E7051" s="439" t="s">
        <v>25876</v>
      </c>
      <c r="F7051" s="381" t="s">
        <v>20908</v>
      </c>
      <c r="G7051" s="382" t="s">
        <v>8980</v>
      </c>
    </row>
    <row r="7052" spans="1:7" ht="37.5">
      <c r="A7052" s="371">
        <v>7041</v>
      </c>
      <c r="B7052" s="437">
        <v>9146</v>
      </c>
      <c r="C7052" s="378">
        <f>Matrix!B9148</f>
        <v>0</v>
      </c>
      <c r="D7052" s="438" t="s">
        <v>25875</v>
      </c>
      <c r="E7052" s="439" t="s">
        <v>25876</v>
      </c>
      <c r="F7052" s="381" t="s">
        <v>20931</v>
      </c>
      <c r="G7052" s="382" t="s">
        <v>9003</v>
      </c>
    </row>
    <row r="7053" spans="1:7" ht="37.5">
      <c r="A7053" s="371">
        <v>7042</v>
      </c>
      <c r="B7053" s="437">
        <v>9147</v>
      </c>
      <c r="C7053" s="378">
        <f>Matrix!B9149</f>
        <v>0</v>
      </c>
      <c r="D7053" s="438" t="s">
        <v>25875</v>
      </c>
      <c r="E7053" s="439" t="s">
        <v>25876</v>
      </c>
      <c r="F7053" s="381" t="s">
        <v>20932</v>
      </c>
      <c r="G7053" s="382" t="s">
        <v>9004</v>
      </c>
    </row>
    <row r="7054" spans="1:7" ht="37.5">
      <c r="A7054" s="371">
        <v>7043</v>
      </c>
      <c r="B7054" s="437">
        <v>9151</v>
      </c>
      <c r="C7054" s="378">
        <f>Matrix!B9153</f>
        <v>0</v>
      </c>
      <c r="D7054" s="438" t="s">
        <v>25875</v>
      </c>
      <c r="E7054" s="439" t="s">
        <v>25876</v>
      </c>
      <c r="F7054" s="381" t="s">
        <v>20936</v>
      </c>
      <c r="G7054" s="382" t="s">
        <v>9008</v>
      </c>
    </row>
    <row r="7055" spans="1:7" ht="37.5">
      <c r="A7055" s="371">
        <v>7044</v>
      </c>
      <c r="B7055" s="437">
        <v>9158</v>
      </c>
      <c r="C7055" s="378">
        <f>Matrix!B9160</f>
        <v>0</v>
      </c>
      <c r="D7055" s="438" t="s">
        <v>25875</v>
      </c>
      <c r="E7055" s="439" t="s">
        <v>25876</v>
      </c>
      <c r="F7055" s="381" t="s">
        <v>20943</v>
      </c>
      <c r="G7055" s="382" t="s">
        <v>9015</v>
      </c>
    </row>
    <row r="7056" spans="1:7" ht="37.5">
      <c r="A7056" s="371">
        <v>7045</v>
      </c>
      <c r="B7056" s="437">
        <v>9196</v>
      </c>
      <c r="C7056" s="378">
        <f>Matrix!B9198</f>
        <v>0</v>
      </c>
      <c r="D7056" s="438" t="s">
        <v>25875</v>
      </c>
      <c r="E7056" s="439" t="s">
        <v>25876</v>
      </c>
      <c r="F7056" s="381" t="s">
        <v>20981</v>
      </c>
      <c r="G7056" s="382" t="s">
        <v>9053</v>
      </c>
    </row>
    <row r="7057" spans="1:7" ht="37.5">
      <c r="A7057" s="371">
        <v>7046</v>
      </c>
      <c r="B7057" s="437">
        <v>9204</v>
      </c>
      <c r="C7057" s="378">
        <f>Matrix!B9206</f>
        <v>0</v>
      </c>
      <c r="D7057" s="438" t="s">
        <v>25875</v>
      </c>
      <c r="E7057" s="439" t="s">
        <v>25876</v>
      </c>
      <c r="F7057" s="381" t="s">
        <v>20989</v>
      </c>
      <c r="G7057" s="382" t="s">
        <v>9061</v>
      </c>
    </row>
    <row r="7058" spans="1:7" ht="37.5">
      <c r="A7058" s="371">
        <v>7047</v>
      </c>
      <c r="B7058" s="437">
        <v>9206</v>
      </c>
      <c r="C7058" s="378">
        <f>Matrix!B9208</f>
        <v>0</v>
      </c>
      <c r="D7058" s="438" t="s">
        <v>25875</v>
      </c>
      <c r="E7058" s="439" t="s">
        <v>25876</v>
      </c>
      <c r="F7058" s="381" t="s">
        <v>20991</v>
      </c>
      <c r="G7058" s="382" t="s">
        <v>9063</v>
      </c>
    </row>
    <row r="7059" spans="1:7" ht="37.5">
      <c r="A7059" s="371">
        <v>7048</v>
      </c>
      <c r="B7059" s="437">
        <v>9207</v>
      </c>
      <c r="C7059" s="378">
        <f>Matrix!B9209</f>
        <v>0</v>
      </c>
      <c r="D7059" s="438" t="s">
        <v>25875</v>
      </c>
      <c r="E7059" s="439" t="s">
        <v>25876</v>
      </c>
      <c r="F7059" s="381" t="s">
        <v>20992</v>
      </c>
      <c r="G7059" s="382" t="s">
        <v>9064</v>
      </c>
    </row>
    <row r="7060" spans="1:7" ht="37.5">
      <c r="A7060" s="371">
        <v>7049</v>
      </c>
      <c r="B7060" s="437">
        <v>9210</v>
      </c>
      <c r="C7060" s="378">
        <f>Matrix!B9212</f>
        <v>0</v>
      </c>
      <c r="D7060" s="438" t="s">
        <v>25875</v>
      </c>
      <c r="E7060" s="439" t="s">
        <v>25876</v>
      </c>
      <c r="F7060" s="381" t="s">
        <v>20995</v>
      </c>
      <c r="G7060" s="382" t="s">
        <v>9067</v>
      </c>
    </row>
    <row r="7061" spans="1:7" ht="37.5">
      <c r="A7061" s="371">
        <v>7050</v>
      </c>
      <c r="B7061" s="437">
        <v>9215</v>
      </c>
      <c r="C7061" s="378">
        <f>Matrix!B9217</f>
        <v>0</v>
      </c>
      <c r="D7061" s="438" t="s">
        <v>25875</v>
      </c>
      <c r="E7061" s="439" t="s">
        <v>25876</v>
      </c>
      <c r="F7061" s="381" t="s">
        <v>21000</v>
      </c>
      <c r="G7061" s="382" t="s">
        <v>9072</v>
      </c>
    </row>
    <row r="7062" spans="1:7" ht="37.5">
      <c r="A7062" s="371">
        <v>7051</v>
      </c>
      <c r="B7062" s="437">
        <v>9233</v>
      </c>
      <c r="C7062" s="378">
        <f>Matrix!B9235</f>
        <v>0</v>
      </c>
      <c r="D7062" s="438" t="s">
        <v>25875</v>
      </c>
      <c r="E7062" s="439" t="s">
        <v>25876</v>
      </c>
      <c r="F7062" s="381" t="s">
        <v>21018</v>
      </c>
      <c r="G7062" s="382" t="s">
        <v>9090</v>
      </c>
    </row>
    <row r="7063" spans="1:7" ht="37.5">
      <c r="A7063" s="371">
        <v>7052</v>
      </c>
      <c r="B7063" s="437">
        <v>9238</v>
      </c>
      <c r="C7063" s="378">
        <f>Matrix!B9240</f>
        <v>0</v>
      </c>
      <c r="D7063" s="438" t="s">
        <v>25875</v>
      </c>
      <c r="E7063" s="439" t="s">
        <v>25876</v>
      </c>
      <c r="F7063" s="381" t="s">
        <v>21023</v>
      </c>
      <c r="G7063" s="382" t="s">
        <v>9095</v>
      </c>
    </row>
    <row r="7064" spans="1:7" ht="37.5">
      <c r="A7064" s="371">
        <v>7053</v>
      </c>
      <c r="B7064" s="437">
        <v>9239</v>
      </c>
      <c r="C7064" s="378">
        <f>Matrix!B9241</f>
        <v>0</v>
      </c>
      <c r="D7064" s="438" t="s">
        <v>25875</v>
      </c>
      <c r="E7064" s="439" t="s">
        <v>25876</v>
      </c>
      <c r="F7064" s="381" t="s">
        <v>21024</v>
      </c>
      <c r="G7064" s="382" t="s">
        <v>9096</v>
      </c>
    </row>
    <row r="7065" spans="1:7" ht="37.5">
      <c r="A7065" s="371">
        <v>7054</v>
      </c>
      <c r="B7065" s="437">
        <v>9240</v>
      </c>
      <c r="C7065" s="378">
        <f>Matrix!B9242</f>
        <v>0</v>
      </c>
      <c r="D7065" s="438" t="s">
        <v>25875</v>
      </c>
      <c r="E7065" s="439" t="s">
        <v>25876</v>
      </c>
      <c r="F7065" s="381" t="s">
        <v>21025</v>
      </c>
      <c r="G7065" s="382" t="s">
        <v>9097</v>
      </c>
    </row>
    <row r="7066" spans="1:7" ht="37.5">
      <c r="A7066" s="371">
        <v>7055</v>
      </c>
      <c r="B7066" s="437">
        <v>9241</v>
      </c>
      <c r="C7066" s="378">
        <f>Matrix!B9243</f>
        <v>0</v>
      </c>
      <c r="D7066" s="438" t="s">
        <v>25875</v>
      </c>
      <c r="E7066" s="439" t="s">
        <v>25876</v>
      </c>
      <c r="F7066" s="381" t="s">
        <v>21026</v>
      </c>
      <c r="G7066" s="382" t="s">
        <v>9098</v>
      </c>
    </row>
    <row r="7067" spans="1:7" ht="37.5">
      <c r="A7067" s="371">
        <v>7056</v>
      </c>
      <c r="B7067" s="437">
        <v>9255</v>
      </c>
      <c r="C7067" s="378">
        <f>Matrix!B9257</f>
        <v>0</v>
      </c>
      <c r="D7067" s="438" t="s">
        <v>25875</v>
      </c>
      <c r="E7067" s="439" t="s">
        <v>25876</v>
      </c>
      <c r="F7067" s="381" t="s">
        <v>21040</v>
      </c>
      <c r="G7067" s="382" t="s">
        <v>9112</v>
      </c>
    </row>
    <row r="7068" spans="1:7" ht="37.5">
      <c r="A7068" s="371">
        <v>7057</v>
      </c>
      <c r="B7068" s="437">
        <v>9262</v>
      </c>
      <c r="C7068" s="378">
        <f>Matrix!B9264</f>
        <v>0</v>
      </c>
      <c r="D7068" s="438" t="s">
        <v>25875</v>
      </c>
      <c r="E7068" s="439" t="s">
        <v>25876</v>
      </c>
      <c r="F7068" s="381" t="s">
        <v>21047</v>
      </c>
      <c r="G7068" s="382" t="s">
        <v>9119</v>
      </c>
    </row>
    <row r="7069" spans="1:7" ht="37.5">
      <c r="A7069" s="371">
        <v>7058</v>
      </c>
      <c r="B7069" s="437">
        <v>9266</v>
      </c>
      <c r="C7069" s="378">
        <f>Matrix!B9268</f>
        <v>0</v>
      </c>
      <c r="D7069" s="438" t="s">
        <v>25875</v>
      </c>
      <c r="E7069" s="439" t="s">
        <v>25876</v>
      </c>
      <c r="F7069" s="381" t="s">
        <v>21051</v>
      </c>
      <c r="G7069" s="382" t="s">
        <v>9123</v>
      </c>
    </row>
    <row r="7070" spans="1:7" ht="69">
      <c r="A7070" s="371">
        <v>7059</v>
      </c>
      <c r="B7070" s="437">
        <v>9310</v>
      </c>
      <c r="C7070" s="378">
        <f>Matrix!B9312</f>
        <v>0</v>
      </c>
      <c r="D7070" s="438" t="s">
        <v>25875</v>
      </c>
      <c r="E7070" s="439" t="s">
        <v>25876</v>
      </c>
      <c r="F7070" s="381" t="s">
        <v>21091</v>
      </c>
      <c r="G7070" s="382" t="s">
        <v>9166</v>
      </c>
    </row>
    <row r="7071" spans="1:7" ht="37.5">
      <c r="A7071" s="371">
        <v>7060</v>
      </c>
      <c r="B7071" s="437">
        <v>9337</v>
      </c>
      <c r="C7071" s="378">
        <f>Matrix!B9339</f>
        <v>0</v>
      </c>
      <c r="D7071" s="438" t="s">
        <v>25875</v>
      </c>
      <c r="E7071" s="439" t="s">
        <v>25876</v>
      </c>
      <c r="F7071" s="381" t="s">
        <v>21116</v>
      </c>
      <c r="G7071" s="382" t="s">
        <v>9193</v>
      </c>
    </row>
    <row r="7072" spans="1:7" ht="37.5">
      <c r="A7072" s="371">
        <v>7061</v>
      </c>
      <c r="B7072" s="437">
        <v>9474</v>
      </c>
      <c r="C7072" s="378">
        <f>Matrix!B9476</f>
        <v>0</v>
      </c>
      <c r="D7072" s="438" t="s">
        <v>25875</v>
      </c>
      <c r="E7072" s="439" t="s">
        <v>25876</v>
      </c>
      <c r="F7072" s="381" t="s">
        <v>21248</v>
      </c>
      <c r="G7072" s="382" t="s">
        <v>9330</v>
      </c>
    </row>
    <row r="7073" spans="1:7" ht="37.5">
      <c r="A7073" s="371">
        <v>7062</v>
      </c>
      <c r="B7073" s="437">
        <v>9541</v>
      </c>
      <c r="C7073" s="378">
        <f>Matrix!B9543</f>
        <v>0</v>
      </c>
      <c r="D7073" s="438" t="s">
        <v>25875</v>
      </c>
      <c r="E7073" s="439" t="s">
        <v>25876</v>
      </c>
      <c r="F7073" s="381" t="s">
        <v>21315</v>
      </c>
      <c r="G7073" s="382" t="s">
        <v>9397</v>
      </c>
    </row>
    <row r="7074" spans="1:7" ht="42.75">
      <c r="A7074" s="371">
        <v>7063</v>
      </c>
      <c r="B7074" s="437">
        <v>9552</v>
      </c>
      <c r="C7074" s="378">
        <f>Matrix!B9554</f>
        <v>0</v>
      </c>
      <c r="D7074" s="438" t="s">
        <v>25875</v>
      </c>
      <c r="E7074" s="439" t="s">
        <v>25876</v>
      </c>
      <c r="F7074" s="381" t="s">
        <v>21326</v>
      </c>
      <c r="G7074" s="382" t="s">
        <v>9408</v>
      </c>
    </row>
    <row r="7075" spans="1:7" ht="37.5">
      <c r="A7075" s="371">
        <v>7064</v>
      </c>
      <c r="B7075" s="437">
        <v>9663</v>
      </c>
      <c r="C7075" s="378">
        <f>Matrix!B9665</f>
        <v>0</v>
      </c>
      <c r="D7075" s="438" t="s">
        <v>25875</v>
      </c>
      <c r="E7075" s="439" t="s">
        <v>25876</v>
      </c>
      <c r="F7075" s="381" t="s">
        <v>21437</v>
      </c>
      <c r="G7075" s="382" t="s">
        <v>9519</v>
      </c>
    </row>
    <row r="7076" spans="1:7" ht="37.5">
      <c r="A7076" s="371">
        <v>7065</v>
      </c>
      <c r="B7076" s="437">
        <v>9674</v>
      </c>
      <c r="C7076" s="378">
        <f>Matrix!B9676</f>
        <v>0</v>
      </c>
      <c r="D7076" s="438" t="s">
        <v>25875</v>
      </c>
      <c r="E7076" s="439" t="s">
        <v>25876</v>
      </c>
      <c r="F7076" s="381" t="s">
        <v>21448</v>
      </c>
      <c r="G7076" s="382" t="s">
        <v>9530</v>
      </c>
    </row>
    <row r="7077" spans="1:7" ht="37.5">
      <c r="A7077" s="371">
        <v>7066</v>
      </c>
      <c r="B7077" s="437">
        <v>9709</v>
      </c>
      <c r="C7077" s="378">
        <f>Matrix!B9711</f>
        <v>0</v>
      </c>
      <c r="D7077" s="438" t="s">
        <v>25875</v>
      </c>
      <c r="E7077" s="439" t="s">
        <v>25876</v>
      </c>
      <c r="F7077" s="381" t="s">
        <v>9566</v>
      </c>
      <c r="G7077" s="382" t="s">
        <v>9567</v>
      </c>
    </row>
    <row r="7078" spans="1:7" ht="37.5">
      <c r="A7078" s="371">
        <v>7067</v>
      </c>
      <c r="B7078" s="437">
        <v>9714</v>
      </c>
      <c r="C7078" s="378">
        <f>Matrix!B9716</f>
        <v>0</v>
      </c>
      <c r="D7078" s="438" t="s">
        <v>25875</v>
      </c>
      <c r="E7078" s="439" t="s">
        <v>25876</v>
      </c>
      <c r="F7078" s="381" t="s">
        <v>21486</v>
      </c>
      <c r="G7078" s="382" t="s">
        <v>9572</v>
      </c>
    </row>
    <row r="7079" spans="1:7" ht="37.5">
      <c r="A7079" s="371">
        <v>7068</v>
      </c>
      <c r="B7079" s="437">
        <v>9715</v>
      </c>
      <c r="C7079" s="378">
        <f>Matrix!B9717</f>
        <v>0</v>
      </c>
      <c r="D7079" s="438" t="s">
        <v>25875</v>
      </c>
      <c r="E7079" s="439" t="s">
        <v>25876</v>
      </c>
      <c r="F7079" s="381" t="s">
        <v>21487</v>
      </c>
      <c r="G7079" s="382" t="s">
        <v>9573</v>
      </c>
    </row>
    <row r="7080" spans="1:7" ht="37.5">
      <c r="A7080" s="371">
        <v>7069</v>
      </c>
      <c r="B7080" s="437">
        <v>9716</v>
      </c>
      <c r="C7080" s="378">
        <f>Matrix!B9718</f>
        <v>0</v>
      </c>
      <c r="D7080" s="438" t="s">
        <v>25875</v>
      </c>
      <c r="E7080" s="439" t="s">
        <v>25876</v>
      </c>
      <c r="F7080" s="381" t="s">
        <v>21488</v>
      </c>
      <c r="G7080" s="382" t="s">
        <v>9574</v>
      </c>
    </row>
    <row r="7081" spans="1:7" ht="37.5">
      <c r="A7081" s="371">
        <v>7070</v>
      </c>
      <c r="B7081" s="437">
        <v>9717</v>
      </c>
      <c r="C7081" s="378">
        <f>Matrix!B9719</f>
        <v>0</v>
      </c>
      <c r="D7081" s="438" t="s">
        <v>25875</v>
      </c>
      <c r="E7081" s="439" t="s">
        <v>25876</v>
      </c>
      <c r="F7081" s="381" t="s">
        <v>21489</v>
      </c>
      <c r="G7081" s="382" t="s">
        <v>9575</v>
      </c>
    </row>
    <row r="7082" spans="1:7" ht="37.5">
      <c r="A7082" s="371">
        <v>7071</v>
      </c>
      <c r="B7082" s="437">
        <v>9748</v>
      </c>
      <c r="C7082" s="378">
        <f>Matrix!B9750</f>
        <v>0</v>
      </c>
      <c r="D7082" s="438" t="s">
        <v>25875</v>
      </c>
      <c r="E7082" s="439" t="s">
        <v>25876</v>
      </c>
      <c r="F7082" s="381" t="s">
        <v>21519</v>
      </c>
      <c r="G7082" s="382" t="s">
        <v>9607</v>
      </c>
    </row>
    <row r="7083" spans="1:7" ht="57">
      <c r="A7083" s="371">
        <v>7072</v>
      </c>
      <c r="B7083" s="437">
        <v>9877</v>
      </c>
      <c r="C7083" s="378">
        <f>Matrix!B9879</f>
        <v>0</v>
      </c>
      <c r="D7083" s="438" t="s">
        <v>25875</v>
      </c>
      <c r="E7083" s="439" t="s">
        <v>25876</v>
      </c>
      <c r="F7083" s="381" t="s">
        <v>21646</v>
      </c>
      <c r="G7083" s="382" t="s">
        <v>9738</v>
      </c>
    </row>
    <row r="7084" spans="1:7" ht="49.5">
      <c r="A7084" s="371">
        <v>7073</v>
      </c>
      <c r="B7084" s="437">
        <v>3100</v>
      </c>
      <c r="C7084" s="378">
        <f>Matrix!B3102</f>
        <v>0</v>
      </c>
      <c r="D7084" s="440" t="s">
        <v>25877</v>
      </c>
      <c r="E7084" s="441" t="s">
        <v>25878</v>
      </c>
      <c r="F7084" s="381" t="s">
        <v>15131</v>
      </c>
      <c r="G7084" s="382" t="s">
        <v>3103</v>
      </c>
    </row>
    <row r="7085" spans="1:7" ht="49.5">
      <c r="A7085" s="371">
        <v>7074</v>
      </c>
      <c r="B7085" s="437">
        <v>5450</v>
      </c>
      <c r="C7085" s="378">
        <f>Matrix!B5452</f>
        <v>0</v>
      </c>
      <c r="D7085" s="440" t="s">
        <v>25877</v>
      </c>
      <c r="E7085" s="441" t="s">
        <v>25878</v>
      </c>
      <c r="F7085" s="381" t="s">
        <v>17303</v>
      </c>
      <c r="G7085" s="382" t="s">
        <v>5319</v>
      </c>
    </row>
    <row r="7086" spans="1:7" ht="49.5">
      <c r="A7086" s="371">
        <v>7075</v>
      </c>
      <c r="B7086" s="437">
        <v>5451</v>
      </c>
      <c r="C7086" s="378">
        <f>Matrix!B5453</f>
        <v>0</v>
      </c>
      <c r="D7086" s="440" t="s">
        <v>25877</v>
      </c>
      <c r="E7086" s="441" t="s">
        <v>25878</v>
      </c>
      <c r="F7086" s="381" t="s">
        <v>17304</v>
      </c>
      <c r="G7086" s="382" t="s">
        <v>5320</v>
      </c>
    </row>
    <row r="7087" spans="1:7" ht="49.5">
      <c r="A7087" s="371">
        <v>7076</v>
      </c>
      <c r="B7087" s="437">
        <v>5452</v>
      </c>
      <c r="C7087" s="378">
        <f>Matrix!B5454</f>
        <v>0</v>
      </c>
      <c r="D7087" s="440" t="s">
        <v>25877</v>
      </c>
      <c r="E7087" s="441" t="s">
        <v>25878</v>
      </c>
      <c r="F7087" s="381" t="s">
        <v>17305</v>
      </c>
      <c r="G7087" s="382" t="s">
        <v>5321</v>
      </c>
    </row>
    <row r="7088" spans="1:7" ht="49.5">
      <c r="A7088" s="371">
        <v>7077</v>
      </c>
      <c r="B7088" s="437">
        <v>5453</v>
      </c>
      <c r="C7088" s="378">
        <f>Matrix!B5455</f>
        <v>0</v>
      </c>
      <c r="D7088" s="440" t="s">
        <v>25877</v>
      </c>
      <c r="E7088" s="441" t="s">
        <v>25878</v>
      </c>
      <c r="F7088" s="381" t="s">
        <v>17306</v>
      </c>
      <c r="G7088" s="382" t="s">
        <v>5322</v>
      </c>
    </row>
    <row r="7089" spans="1:7" ht="49.5">
      <c r="A7089" s="371">
        <v>7078</v>
      </c>
      <c r="B7089" s="437">
        <v>5454</v>
      </c>
      <c r="C7089" s="378">
        <f>Matrix!B5456</f>
        <v>0</v>
      </c>
      <c r="D7089" s="440" t="s">
        <v>25877</v>
      </c>
      <c r="E7089" s="441" t="s">
        <v>25878</v>
      </c>
      <c r="F7089" s="381" t="s">
        <v>17307</v>
      </c>
      <c r="G7089" s="382" t="s">
        <v>5323</v>
      </c>
    </row>
    <row r="7090" spans="1:7" ht="49.5">
      <c r="A7090" s="371">
        <v>7079</v>
      </c>
      <c r="B7090" s="437">
        <v>5455</v>
      </c>
      <c r="C7090" s="378">
        <f>Matrix!B5457</f>
        <v>0</v>
      </c>
      <c r="D7090" s="440" t="s">
        <v>25877</v>
      </c>
      <c r="E7090" s="441" t="s">
        <v>25878</v>
      </c>
      <c r="F7090" s="381" t="s">
        <v>17308</v>
      </c>
      <c r="G7090" s="382" t="s">
        <v>5324</v>
      </c>
    </row>
    <row r="7091" spans="1:7" ht="49.5">
      <c r="A7091" s="371">
        <v>7080</v>
      </c>
      <c r="B7091" s="437">
        <v>5456</v>
      </c>
      <c r="C7091" s="378">
        <f>Matrix!B5458</f>
        <v>0</v>
      </c>
      <c r="D7091" s="440" t="s">
        <v>25877</v>
      </c>
      <c r="E7091" s="441" t="s">
        <v>25878</v>
      </c>
      <c r="F7091" s="381" t="s">
        <v>17309</v>
      </c>
      <c r="G7091" s="382" t="s">
        <v>5325</v>
      </c>
    </row>
    <row r="7092" spans="1:7" ht="49.5">
      <c r="A7092" s="371">
        <v>7081</v>
      </c>
      <c r="B7092" s="437">
        <v>5457</v>
      </c>
      <c r="C7092" s="378">
        <f>Matrix!B5459</f>
        <v>0</v>
      </c>
      <c r="D7092" s="440" t="s">
        <v>25877</v>
      </c>
      <c r="E7092" s="441" t="s">
        <v>25878</v>
      </c>
      <c r="F7092" s="381" t="s">
        <v>17310</v>
      </c>
      <c r="G7092" s="382" t="s">
        <v>5326</v>
      </c>
    </row>
    <row r="7093" spans="1:7" ht="49.5">
      <c r="A7093" s="371">
        <v>7082</v>
      </c>
      <c r="B7093" s="437">
        <v>5458</v>
      </c>
      <c r="C7093" s="378">
        <f>Matrix!B5460</f>
        <v>0</v>
      </c>
      <c r="D7093" s="440" t="s">
        <v>25877</v>
      </c>
      <c r="E7093" s="441" t="s">
        <v>25878</v>
      </c>
      <c r="F7093" s="381" t="s">
        <v>17311</v>
      </c>
      <c r="G7093" s="382" t="s">
        <v>5327</v>
      </c>
    </row>
    <row r="7094" spans="1:7" ht="49.5">
      <c r="A7094" s="371">
        <v>7083</v>
      </c>
      <c r="B7094" s="437">
        <v>5459</v>
      </c>
      <c r="C7094" s="378">
        <f>Matrix!B5461</f>
        <v>0</v>
      </c>
      <c r="D7094" s="440" t="s">
        <v>25877</v>
      </c>
      <c r="E7094" s="441" t="s">
        <v>25878</v>
      </c>
      <c r="F7094" s="381" t="s">
        <v>17312</v>
      </c>
      <c r="G7094" s="382" t="s">
        <v>5328</v>
      </c>
    </row>
    <row r="7095" spans="1:7" ht="49.5">
      <c r="A7095" s="371">
        <v>7084</v>
      </c>
      <c r="B7095" s="437">
        <v>5461</v>
      </c>
      <c r="C7095" s="378">
        <f>Matrix!B5463</f>
        <v>0</v>
      </c>
      <c r="D7095" s="440" t="s">
        <v>25877</v>
      </c>
      <c r="E7095" s="441" t="s">
        <v>25878</v>
      </c>
      <c r="F7095" s="381" t="s">
        <v>17314</v>
      </c>
      <c r="G7095" s="382" t="s">
        <v>5330</v>
      </c>
    </row>
    <row r="7096" spans="1:7" ht="49.5">
      <c r="A7096" s="371">
        <v>7085</v>
      </c>
      <c r="B7096" s="437">
        <v>5462</v>
      </c>
      <c r="C7096" s="378">
        <f>Matrix!B5464</f>
        <v>0</v>
      </c>
      <c r="D7096" s="440" t="s">
        <v>25877</v>
      </c>
      <c r="E7096" s="441" t="s">
        <v>25878</v>
      </c>
      <c r="F7096" s="381" t="s">
        <v>17315</v>
      </c>
      <c r="G7096" s="382" t="s">
        <v>5331</v>
      </c>
    </row>
    <row r="7097" spans="1:7" ht="49.5">
      <c r="A7097" s="371">
        <v>7086</v>
      </c>
      <c r="B7097" s="437">
        <v>5463</v>
      </c>
      <c r="C7097" s="378">
        <f>Matrix!B5465</f>
        <v>0</v>
      </c>
      <c r="D7097" s="440" t="s">
        <v>25877</v>
      </c>
      <c r="E7097" s="441" t="s">
        <v>25878</v>
      </c>
      <c r="F7097" s="381" t="s">
        <v>17316</v>
      </c>
      <c r="G7097" s="382" t="s">
        <v>5332</v>
      </c>
    </row>
    <row r="7098" spans="1:7" ht="49.5">
      <c r="A7098" s="371">
        <v>7087</v>
      </c>
      <c r="B7098" s="437">
        <v>5464</v>
      </c>
      <c r="C7098" s="378">
        <f>Matrix!B5466</f>
        <v>0</v>
      </c>
      <c r="D7098" s="440" t="s">
        <v>25877</v>
      </c>
      <c r="E7098" s="441" t="s">
        <v>25878</v>
      </c>
      <c r="F7098" s="381" t="s">
        <v>17317</v>
      </c>
      <c r="G7098" s="382" t="s">
        <v>5333</v>
      </c>
    </row>
    <row r="7099" spans="1:7" ht="49.5">
      <c r="A7099" s="371">
        <v>7088</v>
      </c>
      <c r="B7099" s="437">
        <v>5465</v>
      </c>
      <c r="C7099" s="378">
        <f>Matrix!B5467</f>
        <v>0</v>
      </c>
      <c r="D7099" s="440" t="s">
        <v>25877</v>
      </c>
      <c r="E7099" s="441" t="s">
        <v>25878</v>
      </c>
      <c r="F7099" s="381" t="s">
        <v>17318</v>
      </c>
      <c r="G7099" s="382" t="s">
        <v>5334</v>
      </c>
    </row>
    <row r="7100" spans="1:7" ht="49.5">
      <c r="A7100" s="371">
        <v>7089</v>
      </c>
      <c r="B7100" s="437">
        <v>5466</v>
      </c>
      <c r="C7100" s="378">
        <f>Matrix!B5468</f>
        <v>0</v>
      </c>
      <c r="D7100" s="440" t="s">
        <v>25877</v>
      </c>
      <c r="E7100" s="441" t="s">
        <v>25878</v>
      </c>
      <c r="F7100" s="381" t="s">
        <v>17319</v>
      </c>
      <c r="G7100" s="382" t="s">
        <v>5335</v>
      </c>
    </row>
    <row r="7101" spans="1:7" ht="49.5">
      <c r="A7101" s="371">
        <v>7090</v>
      </c>
      <c r="B7101" s="437">
        <v>5467</v>
      </c>
      <c r="C7101" s="378">
        <f>Matrix!B5469</f>
        <v>0</v>
      </c>
      <c r="D7101" s="440" t="s">
        <v>25877</v>
      </c>
      <c r="E7101" s="441" t="s">
        <v>25878</v>
      </c>
      <c r="F7101" s="381" t="s">
        <v>17320</v>
      </c>
      <c r="G7101" s="382" t="s">
        <v>5336</v>
      </c>
    </row>
    <row r="7102" spans="1:7" ht="49.5">
      <c r="A7102" s="371">
        <v>7091</v>
      </c>
      <c r="B7102" s="437">
        <v>5468</v>
      </c>
      <c r="C7102" s="378">
        <f>Matrix!B5470</f>
        <v>0</v>
      </c>
      <c r="D7102" s="440" t="s">
        <v>25877</v>
      </c>
      <c r="E7102" s="441" t="s">
        <v>25878</v>
      </c>
      <c r="F7102" s="381" t="s">
        <v>17321</v>
      </c>
      <c r="G7102" s="382" t="s">
        <v>5337</v>
      </c>
    </row>
    <row r="7103" spans="1:7" ht="49.5">
      <c r="A7103" s="371">
        <v>7092</v>
      </c>
      <c r="B7103" s="437">
        <v>5469</v>
      </c>
      <c r="C7103" s="378">
        <f>Matrix!B5471</f>
        <v>0</v>
      </c>
      <c r="D7103" s="440" t="s">
        <v>25877</v>
      </c>
      <c r="E7103" s="441" t="s">
        <v>25878</v>
      </c>
      <c r="F7103" s="381" t="s">
        <v>17322</v>
      </c>
      <c r="G7103" s="382" t="s">
        <v>5338</v>
      </c>
    </row>
    <row r="7104" spans="1:7" ht="49.5">
      <c r="A7104" s="371">
        <v>7093</v>
      </c>
      <c r="B7104" s="437">
        <v>5470</v>
      </c>
      <c r="C7104" s="378">
        <f>Matrix!B5472</f>
        <v>0</v>
      </c>
      <c r="D7104" s="440" t="s">
        <v>25877</v>
      </c>
      <c r="E7104" s="441" t="s">
        <v>25878</v>
      </c>
      <c r="F7104" s="381" t="s">
        <v>17323</v>
      </c>
      <c r="G7104" s="382" t="s">
        <v>5339</v>
      </c>
    </row>
    <row r="7105" spans="1:7" ht="49.5">
      <c r="A7105" s="371">
        <v>7094</v>
      </c>
      <c r="B7105" s="437">
        <v>5471</v>
      </c>
      <c r="C7105" s="378">
        <f>Matrix!B5473</f>
        <v>0</v>
      </c>
      <c r="D7105" s="440" t="s">
        <v>25877</v>
      </c>
      <c r="E7105" s="441" t="s">
        <v>25878</v>
      </c>
      <c r="F7105" s="381" t="s">
        <v>17324</v>
      </c>
      <c r="G7105" s="382" t="s">
        <v>5340</v>
      </c>
    </row>
    <row r="7106" spans="1:7" ht="49.5">
      <c r="A7106" s="371">
        <v>7095</v>
      </c>
      <c r="B7106" s="437">
        <v>5472</v>
      </c>
      <c r="C7106" s="378">
        <f>Matrix!B5474</f>
        <v>0</v>
      </c>
      <c r="D7106" s="440" t="s">
        <v>25877</v>
      </c>
      <c r="E7106" s="441" t="s">
        <v>25878</v>
      </c>
      <c r="F7106" s="381" t="s">
        <v>17325</v>
      </c>
      <c r="G7106" s="382" t="s">
        <v>5341</v>
      </c>
    </row>
    <row r="7107" spans="1:7" ht="49.5">
      <c r="A7107" s="371">
        <v>7096</v>
      </c>
      <c r="B7107" s="437">
        <v>5473</v>
      </c>
      <c r="C7107" s="378">
        <f>Matrix!B5475</f>
        <v>0</v>
      </c>
      <c r="D7107" s="440" t="s">
        <v>25877</v>
      </c>
      <c r="E7107" s="441" t="s">
        <v>25878</v>
      </c>
      <c r="F7107" s="381" t="s">
        <v>17326</v>
      </c>
      <c r="G7107" s="382" t="s">
        <v>5342</v>
      </c>
    </row>
    <row r="7108" spans="1:7" ht="49.5">
      <c r="A7108" s="371">
        <v>7097</v>
      </c>
      <c r="B7108" s="437">
        <v>5474</v>
      </c>
      <c r="C7108" s="378">
        <f>Matrix!B5476</f>
        <v>0</v>
      </c>
      <c r="D7108" s="440" t="s">
        <v>25877</v>
      </c>
      <c r="E7108" s="441" t="s">
        <v>25878</v>
      </c>
      <c r="F7108" s="381" t="s">
        <v>17327</v>
      </c>
      <c r="G7108" s="382" t="s">
        <v>5343</v>
      </c>
    </row>
    <row r="7109" spans="1:7" ht="51.75">
      <c r="A7109" s="371">
        <v>7098</v>
      </c>
      <c r="B7109" s="437">
        <v>5475</v>
      </c>
      <c r="C7109" s="378">
        <f>Matrix!B5477</f>
        <v>0</v>
      </c>
      <c r="D7109" s="440" t="s">
        <v>25877</v>
      </c>
      <c r="E7109" s="441" t="s">
        <v>25878</v>
      </c>
      <c r="F7109" s="381" t="s">
        <v>17328</v>
      </c>
      <c r="G7109" s="382" t="s">
        <v>5344</v>
      </c>
    </row>
    <row r="7110" spans="1:7" ht="51.75">
      <c r="A7110" s="371">
        <v>7099</v>
      </c>
      <c r="B7110" s="437">
        <v>5476</v>
      </c>
      <c r="C7110" s="378">
        <f>Matrix!B5478</f>
        <v>0</v>
      </c>
      <c r="D7110" s="440" t="s">
        <v>25877</v>
      </c>
      <c r="E7110" s="441" t="s">
        <v>25878</v>
      </c>
      <c r="F7110" s="381" t="s">
        <v>17329</v>
      </c>
      <c r="G7110" s="382" t="s">
        <v>5345</v>
      </c>
    </row>
    <row r="7111" spans="1:7" ht="49.5">
      <c r="A7111" s="371">
        <v>7100</v>
      </c>
      <c r="B7111" s="437">
        <v>5477</v>
      </c>
      <c r="C7111" s="378">
        <f>Matrix!B5479</f>
        <v>0</v>
      </c>
      <c r="D7111" s="440" t="s">
        <v>25877</v>
      </c>
      <c r="E7111" s="441" t="s">
        <v>25878</v>
      </c>
      <c r="F7111" s="381" t="s">
        <v>17330</v>
      </c>
      <c r="G7111" s="382" t="s">
        <v>5346</v>
      </c>
    </row>
    <row r="7112" spans="1:7" ht="49.5">
      <c r="A7112" s="371">
        <v>7101</v>
      </c>
      <c r="B7112" s="437">
        <v>5478</v>
      </c>
      <c r="C7112" s="378">
        <f>Matrix!B5480</f>
        <v>0</v>
      </c>
      <c r="D7112" s="440" t="s">
        <v>25877</v>
      </c>
      <c r="E7112" s="441" t="s">
        <v>25878</v>
      </c>
      <c r="F7112" s="381" t="s">
        <v>17331</v>
      </c>
      <c r="G7112" s="382" t="s">
        <v>5347</v>
      </c>
    </row>
    <row r="7113" spans="1:7" ht="49.5">
      <c r="A7113" s="371">
        <v>7102</v>
      </c>
      <c r="B7113" s="437">
        <v>5479</v>
      </c>
      <c r="C7113" s="378">
        <f>Matrix!B5481</f>
        <v>0</v>
      </c>
      <c r="D7113" s="440" t="s">
        <v>25877</v>
      </c>
      <c r="E7113" s="441" t="s">
        <v>25878</v>
      </c>
      <c r="F7113" s="381" t="s">
        <v>17332</v>
      </c>
      <c r="G7113" s="382" t="s">
        <v>5348</v>
      </c>
    </row>
    <row r="7114" spans="1:7" ht="49.5">
      <c r="A7114" s="371">
        <v>7103</v>
      </c>
      <c r="B7114" s="437">
        <v>5480</v>
      </c>
      <c r="C7114" s="378">
        <f>Matrix!B5482</f>
        <v>0</v>
      </c>
      <c r="D7114" s="440" t="s">
        <v>25877</v>
      </c>
      <c r="E7114" s="441" t="s">
        <v>25878</v>
      </c>
      <c r="F7114" s="381" t="s">
        <v>17333</v>
      </c>
      <c r="G7114" s="382" t="s">
        <v>5349</v>
      </c>
    </row>
    <row r="7115" spans="1:7" ht="49.5">
      <c r="A7115" s="371">
        <v>7104</v>
      </c>
      <c r="B7115" s="437">
        <v>5481</v>
      </c>
      <c r="C7115" s="378">
        <f>Matrix!B5483</f>
        <v>0</v>
      </c>
      <c r="D7115" s="440" t="s">
        <v>25877</v>
      </c>
      <c r="E7115" s="441" t="s">
        <v>25878</v>
      </c>
      <c r="F7115" s="381" t="s">
        <v>17334</v>
      </c>
      <c r="G7115" s="382" t="s">
        <v>5350</v>
      </c>
    </row>
    <row r="7116" spans="1:7" ht="49.5">
      <c r="A7116" s="371">
        <v>7105</v>
      </c>
      <c r="B7116" s="437">
        <v>5482</v>
      </c>
      <c r="C7116" s="378">
        <f>Matrix!B5484</f>
        <v>0</v>
      </c>
      <c r="D7116" s="440" t="s">
        <v>25877</v>
      </c>
      <c r="E7116" s="441" t="s">
        <v>25878</v>
      </c>
      <c r="F7116" s="381" t="s">
        <v>17335</v>
      </c>
      <c r="G7116" s="382" t="s">
        <v>5351</v>
      </c>
    </row>
    <row r="7117" spans="1:7" ht="49.5">
      <c r="A7117" s="371">
        <v>7106</v>
      </c>
      <c r="B7117" s="437">
        <v>5483</v>
      </c>
      <c r="C7117" s="378">
        <f>Matrix!B5485</f>
        <v>0</v>
      </c>
      <c r="D7117" s="440" t="s">
        <v>25877</v>
      </c>
      <c r="E7117" s="441" t="s">
        <v>25878</v>
      </c>
      <c r="F7117" s="381" t="s">
        <v>17336</v>
      </c>
      <c r="G7117" s="382" t="s">
        <v>5352</v>
      </c>
    </row>
    <row r="7118" spans="1:7" ht="49.5">
      <c r="A7118" s="371">
        <v>7107</v>
      </c>
      <c r="B7118" s="437">
        <v>5484</v>
      </c>
      <c r="C7118" s="378">
        <f>Matrix!B5486</f>
        <v>0</v>
      </c>
      <c r="D7118" s="440" t="s">
        <v>25877</v>
      </c>
      <c r="E7118" s="441" t="s">
        <v>25878</v>
      </c>
      <c r="F7118" s="381" t="s">
        <v>17337</v>
      </c>
      <c r="G7118" s="382" t="s">
        <v>5353</v>
      </c>
    </row>
    <row r="7119" spans="1:7" ht="49.5">
      <c r="A7119" s="371">
        <v>7108</v>
      </c>
      <c r="B7119" s="437">
        <v>5485</v>
      </c>
      <c r="C7119" s="378">
        <f>Matrix!B5487</f>
        <v>0</v>
      </c>
      <c r="D7119" s="440" t="s">
        <v>25877</v>
      </c>
      <c r="E7119" s="441" t="s">
        <v>25878</v>
      </c>
      <c r="F7119" s="381" t="s">
        <v>17338</v>
      </c>
      <c r="G7119" s="382" t="s">
        <v>5354</v>
      </c>
    </row>
    <row r="7120" spans="1:7" ht="49.5">
      <c r="A7120" s="371">
        <v>7109</v>
      </c>
      <c r="B7120" s="437">
        <v>5486</v>
      </c>
      <c r="C7120" s="378">
        <f>Matrix!B5488</f>
        <v>0</v>
      </c>
      <c r="D7120" s="440" t="s">
        <v>25877</v>
      </c>
      <c r="E7120" s="441" t="s">
        <v>25878</v>
      </c>
      <c r="F7120" s="381" t="s">
        <v>17339</v>
      </c>
      <c r="G7120" s="382" t="s">
        <v>5355</v>
      </c>
    </row>
    <row r="7121" spans="1:7" ht="49.5">
      <c r="A7121" s="371">
        <v>7110</v>
      </c>
      <c r="B7121" s="437">
        <v>5487</v>
      </c>
      <c r="C7121" s="378">
        <f>Matrix!B5489</f>
        <v>0</v>
      </c>
      <c r="D7121" s="440" t="s">
        <v>25877</v>
      </c>
      <c r="E7121" s="441" t="s">
        <v>25878</v>
      </c>
      <c r="F7121" s="381" t="s">
        <v>17340</v>
      </c>
      <c r="G7121" s="382" t="s">
        <v>5356</v>
      </c>
    </row>
    <row r="7122" spans="1:7" ht="49.5">
      <c r="A7122" s="371">
        <v>7111</v>
      </c>
      <c r="B7122" s="437">
        <v>5489</v>
      </c>
      <c r="C7122" s="378">
        <f>Matrix!B5491</f>
        <v>0</v>
      </c>
      <c r="D7122" s="440" t="s">
        <v>25877</v>
      </c>
      <c r="E7122" s="441" t="s">
        <v>25878</v>
      </c>
      <c r="F7122" s="381" t="s">
        <v>17342</v>
      </c>
      <c r="G7122" s="382" t="s">
        <v>5358</v>
      </c>
    </row>
    <row r="7123" spans="1:7" ht="49.5">
      <c r="A7123" s="371">
        <v>7112</v>
      </c>
      <c r="B7123" s="437">
        <v>5490</v>
      </c>
      <c r="C7123" s="378">
        <f>Matrix!B5492</f>
        <v>0</v>
      </c>
      <c r="D7123" s="440" t="s">
        <v>25877</v>
      </c>
      <c r="E7123" s="441" t="s">
        <v>25878</v>
      </c>
      <c r="F7123" s="381" t="s">
        <v>17343</v>
      </c>
      <c r="G7123" s="382" t="s">
        <v>5359</v>
      </c>
    </row>
    <row r="7124" spans="1:7" ht="49.5">
      <c r="A7124" s="371">
        <v>7113</v>
      </c>
      <c r="B7124" s="437">
        <v>5491</v>
      </c>
      <c r="C7124" s="378">
        <f>Matrix!B5493</f>
        <v>0</v>
      </c>
      <c r="D7124" s="440" t="s">
        <v>25877</v>
      </c>
      <c r="E7124" s="441" t="s">
        <v>25878</v>
      </c>
      <c r="F7124" s="381" t="s">
        <v>17344</v>
      </c>
      <c r="G7124" s="382" t="s">
        <v>5360</v>
      </c>
    </row>
    <row r="7125" spans="1:7" ht="49.5">
      <c r="A7125" s="371">
        <v>7114</v>
      </c>
      <c r="B7125" s="437">
        <v>5492</v>
      </c>
      <c r="C7125" s="378">
        <f>Matrix!B5494</f>
        <v>0</v>
      </c>
      <c r="D7125" s="440" t="s">
        <v>25877</v>
      </c>
      <c r="E7125" s="441" t="s">
        <v>25878</v>
      </c>
      <c r="F7125" s="381" t="s">
        <v>17345</v>
      </c>
      <c r="G7125" s="382" t="s">
        <v>5361</v>
      </c>
    </row>
    <row r="7126" spans="1:7" ht="49.5">
      <c r="A7126" s="371">
        <v>7115</v>
      </c>
      <c r="B7126" s="437">
        <v>5493</v>
      </c>
      <c r="C7126" s="378">
        <f>Matrix!B5495</f>
        <v>0</v>
      </c>
      <c r="D7126" s="440" t="s">
        <v>25877</v>
      </c>
      <c r="E7126" s="441" t="s">
        <v>25878</v>
      </c>
      <c r="F7126" s="381" t="s">
        <v>17346</v>
      </c>
      <c r="G7126" s="382" t="s">
        <v>5362</v>
      </c>
    </row>
    <row r="7127" spans="1:7" ht="49.5">
      <c r="A7127" s="371">
        <v>7116</v>
      </c>
      <c r="B7127" s="437">
        <v>5494</v>
      </c>
      <c r="C7127" s="378">
        <f>Matrix!B5496</f>
        <v>0</v>
      </c>
      <c r="D7127" s="440" t="s">
        <v>25877</v>
      </c>
      <c r="E7127" s="441" t="s">
        <v>25878</v>
      </c>
      <c r="F7127" s="381" t="s">
        <v>17347</v>
      </c>
      <c r="G7127" s="382" t="s">
        <v>5363</v>
      </c>
    </row>
    <row r="7128" spans="1:7" ht="49.5">
      <c r="A7128" s="371">
        <v>7117</v>
      </c>
      <c r="B7128" s="437">
        <v>5495</v>
      </c>
      <c r="C7128" s="378">
        <f>Matrix!B5497</f>
        <v>0</v>
      </c>
      <c r="D7128" s="440" t="s">
        <v>25877</v>
      </c>
      <c r="E7128" s="441" t="s">
        <v>25878</v>
      </c>
      <c r="F7128" s="381" t="s">
        <v>17348</v>
      </c>
      <c r="G7128" s="382" t="s">
        <v>5364</v>
      </c>
    </row>
    <row r="7129" spans="1:7" ht="49.5">
      <c r="A7129" s="371">
        <v>7118</v>
      </c>
      <c r="B7129" s="437">
        <v>5496</v>
      </c>
      <c r="C7129" s="378">
        <f>Matrix!B5498</f>
        <v>0</v>
      </c>
      <c r="D7129" s="440" t="s">
        <v>25877</v>
      </c>
      <c r="E7129" s="441" t="s">
        <v>25878</v>
      </c>
      <c r="F7129" s="381" t="s">
        <v>17349</v>
      </c>
      <c r="G7129" s="382" t="s">
        <v>5365</v>
      </c>
    </row>
    <row r="7130" spans="1:7" ht="49.5">
      <c r="A7130" s="371">
        <v>7119</v>
      </c>
      <c r="B7130" s="437">
        <v>5497</v>
      </c>
      <c r="C7130" s="378">
        <f>Matrix!B5499</f>
        <v>0</v>
      </c>
      <c r="D7130" s="440" t="s">
        <v>25877</v>
      </c>
      <c r="E7130" s="441" t="s">
        <v>25878</v>
      </c>
      <c r="F7130" s="381" t="s">
        <v>17350</v>
      </c>
      <c r="G7130" s="382" t="s">
        <v>5366</v>
      </c>
    </row>
    <row r="7131" spans="1:7" ht="49.5">
      <c r="A7131" s="371">
        <v>7120</v>
      </c>
      <c r="B7131" s="437">
        <v>5498</v>
      </c>
      <c r="C7131" s="378">
        <f>Matrix!B5500</f>
        <v>0</v>
      </c>
      <c r="D7131" s="440" t="s">
        <v>25877</v>
      </c>
      <c r="E7131" s="441" t="s">
        <v>25878</v>
      </c>
      <c r="F7131" s="381" t="s">
        <v>17351</v>
      </c>
      <c r="G7131" s="382" t="s">
        <v>5367</v>
      </c>
    </row>
    <row r="7132" spans="1:7" ht="49.5">
      <c r="A7132" s="371">
        <v>7121</v>
      </c>
      <c r="B7132" s="437">
        <v>5500</v>
      </c>
      <c r="C7132" s="378">
        <f>Matrix!B5502</f>
        <v>0</v>
      </c>
      <c r="D7132" s="440" t="s">
        <v>25877</v>
      </c>
      <c r="E7132" s="441" t="s">
        <v>25878</v>
      </c>
      <c r="F7132" s="381" t="s">
        <v>17353</v>
      </c>
      <c r="G7132" s="382" t="s">
        <v>5369</v>
      </c>
    </row>
    <row r="7133" spans="1:7" ht="49.5">
      <c r="A7133" s="371">
        <v>7122</v>
      </c>
      <c r="B7133" s="437">
        <v>5501</v>
      </c>
      <c r="C7133" s="378">
        <f>Matrix!B5503</f>
        <v>0</v>
      </c>
      <c r="D7133" s="440" t="s">
        <v>25877</v>
      </c>
      <c r="E7133" s="441" t="s">
        <v>25878</v>
      </c>
      <c r="F7133" s="381" t="s">
        <v>17354</v>
      </c>
      <c r="G7133" s="382" t="s">
        <v>5370</v>
      </c>
    </row>
    <row r="7134" spans="1:7" ht="49.5">
      <c r="A7134" s="371">
        <v>7123</v>
      </c>
      <c r="B7134" s="437">
        <v>5502</v>
      </c>
      <c r="C7134" s="378">
        <f>Matrix!B5504</f>
        <v>0</v>
      </c>
      <c r="D7134" s="440" t="s">
        <v>25877</v>
      </c>
      <c r="E7134" s="441" t="s">
        <v>25878</v>
      </c>
      <c r="F7134" s="381" t="s">
        <v>17355</v>
      </c>
      <c r="G7134" s="382" t="s">
        <v>5371</v>
      </c>
    </row>
    <row r="7135" spans="1:7" ht="49.5">
      <c r="A7135" s="371">
        <v>7124</v>
      </c>
      <c r="B7135" s="437">
        <v>5503</v>
      </c>
      <c r="C7135" s="378">
        <f>Matrix!B5505</f>
        <v>0</v>
      </c>
      <c r="D7135" s="440" t="s">
        <v>25877</v>
      </c>
      <c r="E7135" s="441" t="s">
        <v>25878</v>
      </c>
      <c r="F7135" s="381" t="s">
        <v>17356</v>
      </c>
      <c r="G7135" s="382" t="s">
        <v>5372</v>
      </c>
    </row>
    <row r="7136" spans="1:7" ht="49.5">
      <c r="A7136" s="371">
        <v>7125</v>
      </c>
      <c r="B7136" s="437">
        <v>5504</v>
      </c>
      <c r="C7136" s="378">
        <f>Matrix!B5506</f>
        <v>0</v>
      </c>
      <c r="D7136" s="440" t="s">
        <v>25877</v>
      </c>
      <c r="E7136" s="441" t="s">
        <v>25878</v>
      </c>
      <c r="F7136" s="381" t="s">
        <v>17357</v>
      </c>
      <c r="G7136" s="382" t="s">
        <v>5373</v>
      </c>
    </row>
    <row r="7137" spans="1:7" ht="49.5">
      <c r="A7137" s="371">
        <v>7126</v>
      </c>
      <c r="B7137" s="437">
        <v>5505</v>
      </c>
      <c r="C7137" s="378">
        <f>Matrix!B5507</f>
        <v>0</v>
      </c>
      <c r="D7137" s="440" t="s">
        <v>25877</v>
      </c>
      <c r="E7137" s="441" t="s">
        <v>25878</v>
      </c>
      <c r="F7137" s="381" t="s">
        <v>17358</v>
      </c>
      <c r="G7137" s="382" t="s">
        <v>5374</v>
      </c>
    </row>
    <row r="7138" spans="1:7" ht="49.5">
      <c r="A7138" s="371">
        <v>7127</v>
      </c>
      <c r="B7138" s="437">
        <v>5506</v>
      </c>
      <c r="C7138" s="378">
        <f>Matrix!B5508</f>
        <v>0</v>
      </c>
      <c r="D7138" s="440" t="s">
        <v>25877</v>
      </c>
      <c r="E7138" s="441" t="s">
        <v>25878</v>
      </c>
      <c r="F7138" s="381" t="s">
        <v>17359</v>
      </c>
      <c r="G7138" s="382" t="s">
        <v>5375</v>
      </c>
    </row>
    <row r="7139" spans="1:7" ht="49.5">
      <c r="A7139" s="371">
        <v>7128</v>
      </c>
      <c r="B7139" s="437">
        <v>5507</v>
      </c>
      <c r="C7139" s="378">
        <f>Matrix!B5509</f>
        <v>0</v>
      </c>
      <c r="D7139" s="440" t="s">
        <v>25877</v>
      </c>
      <c r="E7139" s="441" t="s">
        <v>25878</v>
      </c>
      <c r="F7139" s="381" t="s">
        <v>17360</v>
      </c>
      <c r="G7139" s="382" t="s">
        <v>5376</v>
      </c>
    </row>
    <row r="7140" spans="1:7" ht="49.5">
      <c r="A7140" s="371">
        <v>7129</v>
      </c>
      <c r="B7140" s="437">
        <v>5508</v>
      </c>
      <c r="C7140" s="378">
        <f>Matrix!B5510</f>
        <v>0</v>
      </c>
      <c r="D7140" s="440" t="s">
        <v>25877</v>
      </c>
      <c r="E7140" s="441" t="s">
        <v>25878</v>
      </c>
      <c r="F7140" s="381" t="s">
        <v>17361</v>
      </c>
      <c r="G7140" s="382" t="s">
        <v>5377</v>
      </c>
    </row>
    <row r="7141" spans="1:7" ht="49.5">
      <c r="A7141" s="371">
        <v>7130</v>
      </c>
      <c r="B7141" s="437">
        <v>5509</v>
      </c>
      <c r="C7141" s="378">
        <f>Matrix!B5511</f>
        <v>0</v>
      </c>
      <c r="D7141" s="440" t="s">
        <v>25877</v>
      </c>
      <c r="E7141" s="441" t="s">
        <v>25878</v>
      </c>
      <c r="F7141" s="381" t="s">
        <v>17362</v>
      </c>
      <c r="G7141" s="382" t="s">
        <v>5378</v>
      </c>
    </row>
    <row r="7142" spans="1:7" ht="49.5">
      <c r="A7142" s="371">
        <v>7131</v>
      </c>
      <c r="B7142" s="437">
        <v>5510</v>
      </c>
      <c r="C7142" s="378">
        <f>Matrix!B5512</f>
        <v>0</v>
      </c>
      <c r="D7142" s="440" t="s">
        <v>25877</v>
      </c>
      <c r="E7142" s="441" t="s">
        <v>25878</v>
      </c>
      <c r="F7142" s="381" t="s">
        <v>17363</v>
      </c>
      <c r="G7142" s="382" t="s">
        <v>5379</v>
      </c>
    </row>
    <row r="7143" spans="1:7" ht="49.5">
      <c r="A7143" s="371">
        <v>7132</v>
      </c>
      <c r="B7143" s="437">
        <v>5511</v>
      </c>
      <c r="C7143" s="378">
        <f>Matrix!B5513</f>
        <v>0</v>
      </c>
      <c r="D7143" s="440" t="s">
        <v>25877</v>
      </c>
      <c r="E7143" s="441" t="s">
        <v>25878</v>
      </c>
      <c r="F7143" s="381" t="s">
        <v>17364</v>
      </c>
      <c r="G7143" s="382" t="s">
        <v>5380</v>
      </c>
    </row>
    <row r="7144" spans="1:7" ht="49.5">
      <c r="A7144" s="371">
        <v>7133</v>
      </c>
      <c r="B7144" s="437">
        <v>5512</v>
      </c>
      <c r="C7144" s="378">
        <f>Matrix!B5514</f>
        <v>0</v>
      </c>
      <c r="D7144" s="440" t="s">
        <v>25877</v>
      </c>
      <c r="E7144" s="441" t="s">
        <v>25878</v>
      </c>
      <c r="F7144" s="381" t="s">
        <v>17365</v>
      </c>
      <c r="G7144" s="382" t="s">
        <v>5381</v>
      </c>
    </row>
    <row r="7145" spans="1:7" ht="49.5">
      <c r="A7145" s="371">
        <v>7134</v>
      </c>
      <c r="B7145" s="437">
        <v>5513</v>
      </c>
      <c r="C7145" s="378">
        <f>Matrix!B5515</f>
        <v>0</v>
      </c>
      <c r="D7145" s="440" t="s">
        <v>25877</v>
      </c>
      <c r="E7145" s="441" t="s">
        <v>25878</v>
      </c>
      <c r="F7145" s="381" t="s">
        <v>17366</v>
      </c>
      <c r="G7145" s="382" t="s">
        <v>5382</v>
      </c>
    </row>
    <row r="7146" spans="1:7" ht="49.5">
      <c r="A7146" s="371">
        <v>7135</v>
      </c>
      <c r="B7146" s="437">
        <v>5514</v>
      </c>
      <c r="C7146" s="378">
        <f>Matrix!B5516</f>
        <v>0</v>
      </c>
      <c r="D7146" s="440" t="s">
        <v>25877</v>
      </c>
      <c r="E7146" s="441" t="s">
        <v>25878</v>
      </c>
      <c r="F7146" s="381" t="s">
        <v>17367</v>
      </c>
      <c r="G7146" s="382" t="s">
        <v>5383</v>
      </c>
    </row>
    <row r="7147" spans="1:7" ht="49.5">
      <c r="A7147" s="371">
        <v>7136</v>
      </c>
      <c r="B7147" s="437">
        <v>5515</v>
      </c>
      <c r="C7147" s="378">
        <f>Matrix!B5517</f>
        <v>0</v>
      </c>
      <c r="D7147" s="440" t="s">
        <v>25877</v>
      </c>
      <c r="E7147" s="441" t="s">
        <v>25878</v>
      </c>
      <c r="F7147" s="381" t="s">
        <v>17368</v>
      </c>
      <c r="G7147" s="382" t="s">
        <v>5384</v>
      </c>
    </row>
    <row r="7148" spans="1:7" ht="49.5">
      <c r="A7148" s="371">
        <v>7137</v>
      </c>
      <c r="B7148" s="437">
        <v>5516</v>
      </c>
      <c r="C7148" s="378">
        <f>Matrix!B5518</f>
        <v>0</v>
      </c>
      <c r="D7148" s="440" t="s">
        <v>25877</v>
      </c>
      <c r="E7148" s="441" t="s">
        <v>25878</v>
      </c>
      <c r="F7148" s="381" t="s">
        <v>17369</v>
      </c>
      <c r="G7148" s="382" t="s">
        <v>5385</v>
      </c>
    </row>
    <row r="7149" spans="1:7" ht="49.5">
      <c r="A7149" s="371">
        <v>7138</v>
      </c>
      <c r="B7149" s="437">
        <v>5517</v>
      </c>
      <c r="C7149" s="378">
        <f>Matrix!B5519</f>
        <v>0</v>
      </c>
      <c r="D7149" s="440" t="s">
        <v>25877</v>
      </c>
      <c r="E7149" s="441" t="s">
        <v>25878</v>
      </c>
      <c r="F7149" s="381" t="s">
        <v>17370</v>
      </c>
      <c r="G7149" s="382" t="s">
        <v>5386</v>
      </c>
    </row>
    <row r="7150" spans="1:7" ht="49.5">
      <c r="A7150" s="371">
        <v>7139</v>
      </c>
      <c r="B7150" s="437">
        <v>5518</v>
      </c>
      <c r="C7150" s="378">
        <f>Matrix!B5520</f>
        <v>0</v>
      </c>
      <c r="D7150" s="440" t="s">
        <v>25877</v>
      </c>
      <c r="E7150" s="441" t="s">
        <v>25878</v>
      </c>
      <c r="F7150" s="381" t="s">
        <v>17371</v>
      </c>
      <c r="G7150" s="382" t="s">
        <v>5387</v>
      </c>
    </row>
    <row r="7151" spans="1:7" ht="49.5">
      <c r="A7151" s="371">
        <v>7140</v>
      </c>
      <c r="B7151" s="437">
        <v>5519</v>
      </c>
      <c r="C7151" s="378">
        <f>Matrix!B5521</f>
        <v>0</v>
      </c>
      <c r="D7151" s="440" t="s">
        <v>25877</v>
      </c>
      <c r="E7151" s="441" t="s">
        <v>25878</v>
      </c>
      <c r="F7151" s="381" t="s">
        <v>17372</v>
      </c>
      <c r="G7151" s="382" t="s">
        <v>5388</v>
      </c>
    </row>
    <row r="7152" spans="1:7" ht="49.5">
      <c r="A7152" s="371">
        <v>7141</v>
      </c>
      <c r="B7152" s="437">
        <v>5520</v>
      </c>
      <c r="C7152" s="378">
        <f>Matrix!B5522</f>
        <v>0</v>
      </c>
      <c r="D7152" s="440" t="s">
        <v>25877</v>
      </c>
      <c r="E7152" s="441" t="s">
        <v>25878</v>
      </c>
      <c r="F7152" s="381" t="s">
        <v>17373</v>
      </c>
      <c r="G7152" s="382" t="s">
        <v>5389</v>
      </c>
    </row>
    <row r="7153" spans="1:7" ht="49.5">
      <c r="A7153" s="371">
        <v>7142</v>
      </c>
      <c r="B7153" s="437">
        <v>5521</v>
      </c>
      <c r="C7153" s="378">
        <f>Matrix!B5523</f>
        <v>0</v>
      </c>
      <c r="D7153" s="440" t="s">
        <v>25877</v>
      </c>
      <c r="E7153" s="441" t="s">
        <v>25878</v>
      </c>
      <c r="F7153" s="381" t="s">
        <v>17374</v>
      </c>
      <c r="G7153" s="382" t="s">
        <v>5390</v>
      </c>
    </row>
    <row r="7154" spans="1:7" ht="49.5">
      <c r="A7154" s="371">
        <v>7143</v>
      </c>
      <c r="B7154" s="437">
        <v>5522</v>
      </c>
      <c r="C7154" s="378">
        <f>Matrix!B5524</f>
        <v>0</v>
      </c>
      <c r="D7154" s="440" t="s">
        <v>25877</v>
      </c>
      <c r="E7154" s="441" t="s">
        <v>25878</v>
      </c>
      <c r="F7154" s="381" t="s">
        <v>17375</v>
      </c>
      <c r="G7154" s="382" t="s">
        <v>5391</v>
      </c>
    </row>
    <row r="7155" spans="1:7" ht="49.5">
      <c r="A7155" s="371">
        <v>7144</v>
      </c>
      <c r="B7155" s="437">
        <v>5523</v>
      </c>
      <c r="C7155" s="378">
        <f>Matrix!B5525</f>
        <v>0</v>
      </c>
      <c r="D7155" s="440" t="s">
        <v>25877</v>
      </c>
      <c r="E7155" s="441" t="s">
        <v>25878</v>
      </c>
      <c r="F7155" s="381" t="s">
        <v>17376</v>
      </c>
      <c r="G7155" s="382" t="s">
        <v>5392</v>
      </c>
    </row>
    <row r="7156" spans="1:7" ht="49.5">
      <c r="A7156" s="371">
        <v>7145</v>
      </c>
      <c r="B7156" s="437">
        <v>5524</v>
      </c>
      <c r="C7156" s="378">
        <f>Matrix!B5526</f>
        <v>0</v>
      </c>
      <c r="D7156" s="440" t="s">
        <v>25877</v>
      </c>
      <c r="E7156" s="441" t="s">
        <v>25878</v>
      </c>
      <c r="F7156" s="381" t="s">
        <v>17377</v>
      </c>
      <c r="G7156" s="382" t="s">
        <v>5393</v>
      </c>
    </row>
    <row r="7157" spans="1:7" ht="49.5">
      <c r="A7157" s="371">
        <v>7146</v>
      </c>
      <c r="B7157" s="437">
        <v>5525</v>
      </c>
      <c r="C7157" s="378">
        <f>Matrix!B5527</f>
        <v>0</v>
      </c>
      <c r="D7157" s="440" t="s">
        <v>25877</v>
      </c>
      <c r="E7157" s="441" t="s">
        <v>25878</v>
      </c>
      <c r="F7157" s="381" t="s">
        <v>17378</v>
      </c>
      <c r="G7157" s="382" t="s">
        <v>5394</v>
      </c>
    </row>
    <row r="7158" spans="1:7" ht="49.5">
      <c r="A7158" s="371">
        <v>7147</v>
      </c>
      <c r="B7158" s="437">
        <v>5526</v>
      </c>
      <c r="C7158" s="378">
        <f>Matrix!B5528</f>
        <v>0</v>
      </c>
      <c r="D7158" s="440" t="s">
        <v>25877</v>
      </c>
      <c r="E7158" s="441" t="s">
        <v>25878</v>
      </c>
      <c r="F7158" s="381" t="s">
        <v>17379</v>
      </c>
      <c r="G7158" s="382" t="s">
        <v>5395</v>
      </c>
    </row>
    <row r="7159" spans="1:7" ht="49.5">
      <c r="A7159" s="371">
        <v>7148</v>
      </c>
      <c r="B7159" s="437">
        <v>5527</v>
      </c>
      <c r="C7159" s="378">
        <f>Matrix!B5529</f>
        <v>0</v>
      </c>
      <c r="D7159" s="440" t="s">
        <v>25877</v>
      </c>
      <c r="E7159" s="441" t="s">
        <v>25878</v>
      </c>
      <c r="F7159" s="381" t="s">
        <v>17380</v>
      </c>
      <c r="G7159" s="382" t="s">
        <v>5396</v>
      </c>
    </row>
    <row r="7160" spans="1:7" ht="51.75">
      <c r="A7160" s="371">
        <v>7149</v>
      </c>
      <c r="B7160" s="437">
        <v>5528</v>
      </c>
      <c r="C7160" s="378">
        <f>Matrix!B5530</f>
        <v>0</v>
      </c>
      <c r="D7160" s="440" t="s">
        <v>25877</v>
      </c>
      <c r="E7160" s="441" t="s">
        <v>25878</v>
      </c>
      <c r="F7160" s="381" t="s">
        <v>17381</v>
      </c>
      <c r="G7160" s="382" t="s">
        <v>5397</v>
      </c>
    </row>
    <row r="7161" spans="1:7" ht="49.5">
      <c r="A7161" s="371">
        <v>7150</v>
      </c>
      <c r="B7161" s="437">
        <v>5529</v>
      </c>
      <c r="C7161" s="378">
        <f>Matrix!B5531</f>
        <v>0</v>
      </c>
      <c r="D7161" s="440" t="s">
        <v>25877</v>
      </c>
      <c r="E7161" s="441" t="s">
        <v>25878</v>
      </c>
      <c r="F7161" s="381" t="s">
        <v>17382</v>
      </c>
      <c r="G7161" s="382" t="s">
        <v>5398</v>
      </c>
    </row>
    <row r="7162" spans="1:7" ht="49.5">
      <c r="A7162" s="371">
        <v>7151</v>
      </c>
      <c r="B7162" s="437">
        <v>5530</v>
      </c>
      <c r="C7162" s="378">
        <f>Matrix!B5532</f>
        <v>0</v>
      </c>
      <c r="D7162" s="440" t="s">
        <v>25877</v>
      </c>
      <c r="E7162" s="441" t="s">
        <v>25878</v>
      </c>
      <c r="F7162" s="381" t="s">
        <v>17383</v>
      </c>
      <c r="G7162" s="382" t="s">
        <v>5399</v>
      </c>
    </row>
    <row r="7163" spans="1:7" ht="49.5">
      <c r="A7163" s="371">
        <v>7152</v>
      </c>
      <c r="B7163" s="437">
        <v>5531</v>
      </c>
      <c r="C7163" s="378">
        <f>Matrix!B5533</f>
        <v>0</v>
      </c>
      <c r="D7163" s="440" t="s">
        <v>25877</v>
      </c>
      <c r="E7163" s="441" t="s">
        <v>25878</v>
      </c>
      <c r="F7163" s="381" t="s">
        <v>17384</v>
      </c>
      <c r="G7163" s="382" t="s">
        <v>5400</v>
      </c>
    </row>
    <row r="7164" spans="1:7" ht="49.5">
      <c r="A7164" s="371">
        <v>7153</v>
      </c>
      <c r="B7164" s="437">
        <v>5532</v>
      </c>
      <c r="C7164" s="378">
        <f>Matrix!B5534</f>
        <v>0</v>
      </c>
      <c r="D7164" s="440" t="s">
        <v>25877</v>
      </c>
      <c r="E7164" s="441" t="s">
        <v>25878</v>
      </c>
      <c r="F7164" s="381" t="s">
        <v>17385</v>
      </c>
      <c r="G7164" s="382" t="s">
        <v>5401</v>
      </c>
    </row>
    <row r="7165" spans="1:7" ht="49.5">
      <c r="A7165" s="371">
        <v>7154</v>
      </c>
      <c r="B7165" s="437">
        <v>5533</v>
      </c>
      <c r="C7165" s="378">
        <f>Matrix!B5535</f>
        <v>0</v>
      </c>
      <c r="D7165" s="440" t="s">
        <v>25877</v>
      </c>
      <c r="E7165" s="441" t="s">
        <v>25878</v>
      </c>
      <c r="F7165" s="381" t="s">
        <v>17386</v>
      </c>
      <c r="G7165" s="382" t="s">
        <v>5402</v>
      </c>
    </row>
    <row r="7166" spans="1:7" ht="49.5">
      <c r="A7166" s="371">
        <v>7155</v>
      </c>
      <c r="B7166" s="437">
        <v>5534</v>
      </c>
      <c r="C7166" s="378">
        <f>Matrix!B5536</f>
        <v>0</v>
      </c>
      <c r="D7166" s="440" t="s">
        <v>25877</v>
      </c>
      <c r="E7166" s="441" t="s">
        <v>25878</v>
      </c>
      <c r="F7166" s="381" t="s">
        <v>17387</v>
      </c>
      <c r="G7166" s="382" t="s">
        <v>5403</v>
      </c>
    </row>
    <row r="7167" spans="1:7" ht="49.5">
      <c r="A7167" s="371">
        <v>7156</v>
      </c>
      <c r="B7167" s="437">
        <v>5535</v>
      </c>
      <c r="C7167" s="378">
        <f>Matrix!B5537</f>
        <v>0</v>
      </c>
      <c r="D7167" s="440" t="s">
        <v>25877</v>
      </c>
      <c r="E7167" s="441" t="s">
        <v>25878</v>
      </c>
      <c r="F7167" s="381" t="s">
        <v>17388</v>
      </c>
      <c r="G7167" s="382" t="s">
        <v>5404</v>
      </c>
    </row>
    <row r="7168" spans="1:7" ht="49.5">
      <c r="A7168" s="371">
        <v>7157</v>
      </c>
      <c r="B7168" s="437">
        <v>5536</v>
      </c>
      <c r="C7168" s="378">
        <f>Matrix!B5538</f>
        <v>0</v>
      </c>
      <c r="D7168" s="440" t="s">
        <v>25877</v>
      </c>
      <c r="E7168" s="441" t="s">
        <v>25878</v>
      </c>
      <c r="F7168" s="381" t="s">
        <v>17389</v>
      </c>
      <c r="G7168" s="382" t="s">
        <v>5405</v>
      </c>
    </row>
    <row r="7169" spans="1:7" ht="49.5">
      <c r="A7169" s="371">
        <v>7158</v>
      </c>
      <c r="B7169" s="437">
        <v>5537</v>
      </c>
      <c r="C7169" s="378">
        <f>Matrix!B5539</f>
        <v>0</v>
      </c>
      <c r="D7169" s="440" t="s">
        <v>25877</v>
      </c>
      <c r="E7169" s="441" t="s">
        <v>25878</v>
      </c>
      <c r="F7169" s="381" t="s">
        <v>17390</v>
      </c>
      <c r="G7169" s="382" t="s">
        <v>5406</v>
      </c>
    </row>
    <row r="7170" spans="1:7" ht="49.5">
      <c r="A7170" s="371">
        <v>7159</v>
      </c>
      <c r="B7170" s="437">
        <v>5538</v>
      </c>
      <c r="C7170" s="378">
        <f>Matrix!B5540</f>
        <v>0</v>
      </c>
      <c r="D7170" s="440" t="s">
        <v>25877</v>
      </c>
      <c r="E7170" s="441" t="s">
        <v>25878</v>
      </c>
      <c r="F7170" s="381" t="s">
        <v>17391</v>
      </c>
      <c r="G7170" s="382" t="s">
        <v>5407</v>
      </c>
    </row>
    <row r="7171" spans="1:7" ht="49.5">
      <c r="A7171" s="371">
        <v>7160</v>
      </c>
      <c r="B7171" s="437">
        <v>5539</v>
      </c>
      <c r="C7171" s="378">
        <f>Matrix!B5541</f>
        <v>0</v>
      </c>
      <c r="D7171" s="440" t="s">
        <v>25877</v>
      </c>
      <c r="E7171" s="441" t="s">
        <v>25878</v>
      </c>
      <c r="F7171" s="381" t="s">
        <v>17392</v>
      </c>
      <c r="G7171" s="382" t="s">
        <v>5408</v>
      </c>
    </row>
    <row r="7172" spans="1:7" ht="49.5">
      <c r="A7172" s="371">
        <v>7161</v>
      </c>
      <c r="B7172" s="437">
        <v>5540</v>
      </c>
      <c r="C7172" s="378">
        <f>Matrix!B5542</f>
        <v>0</v>
      </c>
      <c r="D7172" s="440" t="s">
        <v>25877</v>
      </c>
      <c r="E7172" s="441" t="s">
        <v>25878</v>
      </c>
      <c r="F7172" s="381" t="s">
        <v>17393</v>
      </c>
      <c r="G7172" s="382" t="s">
        <v>5409</v>
      </c>
    </row>
    <row r="7173" spans="1:7" ht="49.5">
      <c r="A7173" s="371">
        <v>7162</v>
      </c>
      <c r="B7173" s="437">
        <v>5541</v>
      </c>
      <c r="C7173" s="378">
        <f>Matrix!B5543</f>
        <v>0</v>
      </c>
      <c r="D7173" s="440" t="s">
        <v>25877</v>
      </c>
      <c r="E7173" s="441" t="s">
        <v>25878</v>
      </c>
      <c r="F7173" s="381" t="s">
        <v>17394</v>
      </c>
      <c r="G7173" s="382" t="s">
        <v>5410</v>
      </c>
    </row>
    <row r="7174" spans="1:7" ht="57">
      <c r="A7174" s="371">
        <v>7163</v>
      </c>
      <c r="B7174" s="437">
        <v>5542</v>
      </c>
      <c r="C7174" s="378">
        <f>Matrix!B5544</f>
        <v>0</v>
      </c>
      <c r="D7174" s="440" t="s">
        <v>25877</v>
      </c>
      <c r="E7174" s="441" t="s">
        <v>25878</v>
      </c>
      <c r="F7174" s="381" t="s">
        <v>17395</v>
      </c>
      <c r="G7174" s="382" t="s">
        <v>5411</v>
      </c>
    </row>
    <row r="7175" spans="1:7" ht="49.5">
      <c r="A7175" s="371">
        <v>7164</v>
      </c>
      <c r="B7175" s="437">
        <v>5543</v>
      </c>
      <c r="C7175" s="378">
        <f>Matrix!B5545</f>
        <v>0</v>
      </c>
      <c r="D7175" s="440" t="s">
        <v>25877</v>
      </c>
      <c r="E7175" s="441" t="s">
        <v>25878</v>
      </c>
      <c r="F7175" s="381" t="s">
        <v>17396</v>
      </c>
      <c r="G7175" s="382" t="s">
        <v>5412</v>
      </c>
    </row>
    <row r="7176" spans="1:7" ht="49.5">
      <c r="A7176" s="371">
        <v>7165</v>
      </c>
      <c r="B7176" s="437">
        <v>5544</v>
      </c>
      <c r="C7176" s="378">
        <f>Matrix!B5546</f>
        <v>0</v>
      </c>
      <c r="D7176" s="440" t="s">
        <v>25877</v>
      </c>
      <c r="E7176" s="441" t="s">
        <v>25878</v>
      </c>
      <c r="F7176" s="381" t="s">
        <v>17397</v>
      </c>
      <c r="G7176" s="382" t="s">
        <v>5413</v>
      </c>
    </row>
    <row r="7177" spans="1:7" ht="49.5">
      <c r="A7177" s="371">
        <v>7166</v>
      </c>
      <c r="B7177" s="437">
        <v>5545</v>
      </c>
      <c r="C7177" s="378">
        <f>Matrix!B5547</f>
        <v>0</v>
      </c>
      <c r="D7177" s="440" t="s">
        <v>25877</v>
      </c>
      <c r="E7177" s="441" t="s">
        <v>25878</v>
      </c>
      <c r="F7177" s="381" t="s">
        <v>17398</v>
      </c>
      <c r="G7177" s="382" t="s">
        <v>5414</v>
      </c>
    </row>
    <row r="7178" spans="1:7" ht="51.75">
      <c r="A7178" s="371">
        <v>7167</v>
      </c>
      <c r="B7178" s="437">
        <v>5546</v>
      </c>
      <c r="C7178" s="378">
        <f>Matrix!B5548</f>
        <v>0</v>
      </c>
      <c r="D7178" s="440" t="s">
        <v>25877</v>
      </c>
      <c r="E7178" s="441" t="s">
        <v>25878</v>
      </c>
      <c r="F7178" s="381" t="s">
        <v>17399</v>
      </c>
      <c r="G7178" s="382" t="s">
        <v>5415</v>
      </c>
    </row>
    <row r="7179" spans="1:7" ht="49.5">
      <c r="A7179" s="371">
        <v>7168</v>
      </c>
      <c r="B7179" s="437">
        <v>5547</v>
      </c>
      <c r="C7179" s="378">
        <f>Matrix!B5549</f>
        <v>0</v>
      </c>
      <c r="D7179" s="440" t="s">
        <v>25877</v>
      </c>
      <c r="E7179" s="441" t="s">
        <v>25878</v>
      </c>
      <c r="F7179" s="381" t="s">
        <v>17400</v>
      </c>
      <c r="G7179" s="382" t="s">
        <v>5416</v>
      </c>
    </row>
    <row r="7180" spans="1:7" ht="49.5">
      <c r="A7180" s="371">
        <v>7169</v>
      </c>
      <c r="B7180" s="437">
        <v>5548</v>
      </c>
      <c r="C7180" s="378">
        <f>Matrix!B5550</f>
        <v>0</v>
      </c>
      <c r="D7180" s="440" t="s">
        <v>25877</v>
      </c>
      <c r="E7180" s="441" t="s">
        <v>25878</v>
      </c>
      <c r="F7180" s="381" t="s">
        <v>17401</v>
      </c>
      <c r="G7180" s="382" t="s">
        <v>5417</v>
      </c>
    </row>
    <row r="7181" spans="1:7" ht="49.5">
      <c r="A7181" s="371">
        <v>7170</v>
      </c>
      <c r="B7181" s="437">
        <v>5549</v>
      </c>
      <c r="C7181" s="378">
        <f>Matrix!B5551</f>
        <v>0</v>
      </c>
      <c r="D7181" s="440" t="s">
        <v>25877</v>
      </c>
      <c r="E7181" s="441" t="s">
        <v>25878</v>
      </c>
      <c r="F7181" s="381" t="s">
        <v>17402</v>
      </c>
      <c r="G7181" s="382" t="s">
        <v>5418</v>
      </c>
    </row>
    <row r="7182" spans="1:7" ht="49.5">
      <c r="A7182" s="371">
        <v>7171</v>
      </c>
      <c r="B7182" s="437">
        <v>5550</v>
      </c>
      <c r="C7182" s="378">
        <f>Matrix!B5552</f>
        <v>0</v>
      </c>
      <c r="D7182" s="440" t="s">
        <v>25877</v>
      </c>
      <c r="E7182" s="441" t="s">
        <v>25878</v>
      </c>
      <c r="F7182" s="381" t="s">
        <v>17403</v>
      </c>
      <c r="G7182" s="382" t="s">
        <v>5419</v>
      </c>
    </row>
    <row r="7183" spans="1:7" ht="49.5">
      <c r="A7183" s="371">
        <v>7172</v>
      </c>
      <c r="B7183" s="437">
        <v>5551</v>
      </c>
      <c r="C7183" s="378">
        <f>Matrix!B5553</f>
        <v>0</v>
      </c>
      <c r="D7183" s="440" t="s">
        <v>25877</v>
      </c>
      <c r="E7183" s="441" t="s">
        <v>25878</v>
      </c>
      <c r="F7183" s="381" t="s">
        <v>17404</v>
      </c>
      <c r="G7183" s="382" t="s">
        <v>5420</v>
      </c>
    </row>
    <row r="7184" spans="1:7" ht="49.5">
      <c r="A7184" s="371">
        <v>7173</v>
      </c>
      <c r="B7184" s="437">
        <v>5552</v>
      </c>
      <c r="C7184" s="378">
        <f>Matrix!B5554</f>
        <v>0</v>
      </c>
      <c r="D7184" s="440" t="s">
        <v>25877</v>
      </c>
      <c r="E7184" s="441" t="s">
        <v>25878</v>
      </c>
      <c r="F7184" s="381" t="s">
        <v>17405</v>
      </c>
      <c r="G7184" s="382" t="s">
        <v>5421</v>
      </c>
    </row>
    <row r="7185" spans="1:7" ht="49.5">
      <c r="A7185" s="371">
        <v>7174</v>
      </c>
      <c r="B7185" s="437">
        <v>5553</v>
      </c>
      <c r="C7185" s="378">
        <f>Matrix!B5555</f>
        <v>0</v>
      </c>
      <c r="D7185" s="440" t="s">
        <v>25877</v>
      </c>
      <c r="E7185" s="441" t="s">
        <v>25878</v>
      </c>
      <c r="F7185" s="381" t="s">
        <v>17406</v>
      </c>
      <c r="G7185" s="382" t="s">
        <v>5422</v>
      </c>
    </row>
    <row r="7186" spans="1:7" ht="49.5">
      <c r="A7186" s="371">
        <v>7175</v>
      </c>
      <c r="B7186" s="437">
        <v>5554</v>
      </c>
      <c r="C7186" s="378">
        <f>Matrix!B5556</f>
        <v>0</v>
      </c>
      <c r="D7186" s="440" t="s">
        <v>25877</v>
      </c>
      <c r="E7186" s="441" t="s">
        <v>25878</v>
      </c>
      <c r="F7186" s="381" t="s">
        <v>17407</v>
      </c>
      <c r="G7186" s="382" t="s">
        <v>5423</v>
      </c>
    </row>
    <row r="7187" spans="1:7" ht="49.5">
      <c r="A7187" s="371">
        <v>7176</v>
      </c>
      <c r="B7187" s="437">
        <v>5555</v>
      </c>
      <c r="C7187" s="378">
        <f>Matrix!B5557</f>
        <v>0</v>
      </c>
      <c r="D7187" s="440" t="s">
        <v>25877</v>
      </c>
      <c r="E7187" s="441" t="s">
        <v>25878</v>
      </c>
      <c r="F7187" s="381" t="s">
        <v>17408</v>
      </c>
      <c r="G7187" s="382" t="s">
        <v>5424</v>
      </c>
    </row>
    <row r="7188" spans="1:7" ht="49.5">
      <c r="A7188" s="371">
        <v>7177</v>
      </c>
      <c r="B7188" s="437">
        <v>5556</v>
      </c>
      <c r="C7188" s="378">
        <f>Matrix!B5558</f>
        <v>0</v>
      </c>
      <c r="D7188" s="440" t="s">
        <v>25877</v>
      </c>
      <c r="E7188" s="441" t="s">
        <v>25878</v>
      </c>
      <c r="F7188" s="381" t="s">
        <v>17409</v>
      </c>
      <c r="G7188" s="382" t="s">
        <v>5425</v>
      </c>
    </row>
    <row r="7189" spans="1:7" ht="49.5">
      <c r="A7189" s="371">
        <v>7178</v>
      </c>
      <c r="B7189" s="437">
        <v>5557</v>
      </c>
      <c r="C7189" s="378">
        <f>Matrix!B5559</f>
        <v>0</v>
      </c>
      <c r="D7189" s="440" t="s">
        <v>25877</v>
      </c>
      <c r="E7189" s="441" t="s">
        <v>25878</v>
      </c>
      <c r="F7189" s="381" t="s">
        <v>17410</v>
      </c>
      <c r="G7189" s="382" t="s">
        <v>5426</v>
      </c>
    </row>
    <row r="7190" spans="1:7" ht="49.5">
      <c r="A7190" s="371">
        <v>7179</v>
      </c>
      <c r="B7190" s="437">
        <v>5558</v>
      </c>
      <c r="C7190" s="378">
        <f>Matrix!B5560</f>
        <v>0</v>
      </c>
      <c r="D7190" s="440" t="s">
        <v>25877</v>
      </c>
      <c r="E7190" s="441" t="s">
        <v>25878</v>
      </c>
      <c r="F7190" s="381" t="s">
        <v>17411</v>
      </c>
      <c r="G7190" s="382" t="s">
        <v>5427</v>
      </c>
    </row>
    <row r="7191" spans="1:7" ht="49.5">
      <c r="A7191" s="371">
        <v>7180</v>
      </c>
      <c r="B7191" s="437">
        <v>5559</v>
      </c>
      <c r="C7191" s="378">
        <f>Matrix!B5561</f>
        <v>0</v>
      </c>
      <c r="D7191" s="440" t="s">
        <v>25877</v>
      </c>
      <c r="E7191" s="441" t="s">
        <v>25878</v>
      </c>
      <c r="F7191" s="381" t="s">
        <v>17412</v>
      </c>
      <c r="G7191" s="382" t="s">
        <v>5428</v>
      </c>
    </row>
    <row r="7192" spans="1:7" ht="49.5">
      <c r="A7192" s="371">
        <v>7181</v>
      </c>
      <c r="B7192" s="437">
        <v>5560</v>
      </c>
      <c r="C7192" s="378">
        <f>Matrix!B5562</f>
        <v>0</v>
      </c>
      <c r="D7192" s="440" t="s">
        <v>25877</v>
      </c>
      <c r="E7192" s="441" t="s">
        <v>25878</v>
      </c>
      <c r="F7192" s="381" t="s">
        <v>17413</v>
      </c>
      <c r="G7192" s="382" t="s">
        <v>5429</v>
      </c>
    </row>
    <row r="7193" spans="1:7" ht="49.5">
      <c r="A7193" s="371">
        <v>7182</v>
      </c>
      <c r="B7193" s="437">
        <v>5561</v>
      </c>
      <c r="C7193" s="378">
        <f>Matrix!B5563</f>
        <v>0</v>
      </c>
      <c r="D7193" s="440" t="s">
        <v>25877</v>
      </c>
      <c r="E7193" s="441" t="s">
        <v>25878</v>
      </c>
      <c r="F7193" s="381" t="s">
        <v>17414</v>
      </c>
      <c r="G7193" s="382" t="s">
        <v>5430</v>
      </c>
    </row>
    <row r="7194" spans="1:7" ht="49.5">
      <c r="A7194" s="371">
        <v>7183</v>
      </c>
      <c r="B7194" s="437">
        <v>5562</v>
      </c>
      <c r="C7194" s="378">
        <f>Matrix!B5564</f>
        <v>0</v>
      </c>
      <c r="D7194" s="440" t="s">
        <v>25877</v>
      </c>
      <c r="E7194" s="441" t="s">
        <v>25878</v>
      </c>
      <c r="F7194" s="381" t="s">
        <v>17415</v>
      </c>
      <c r="G7194" s="382" t="s">
        <v>5431</v>
      </c>
    </row>
    <row r="7195" spans="1:7" ht="49.5">
      <c r="A7195" s="371">
        <v>7184</v>
      </c>
      <c r="B7195" s="437">
        <v>5563</v>
      </c>
      <c r="C7195" s="378">
        <f>Matrix!B5565</f>
        <v>0</v>
      </c>
      <c r="D7195" s="440" t="s">
        <v>25877</v>
      </c>
      <c r="E7195" s="441" t="s">
        <v>25878</v>
      </c>
      <c r="F7195" s="381" t="s">
        <v>17416</v>
      </c>
      <c r="G7195" s="382" t="s">
        <v>5432</v>
      </c>
    </row>
    <row r="7196" spans="1:7" ht="49.5">
      <c r="A7196" s="371">
        <v>7185</v>
      </c>
      <c r="B7196" s="437">
        <v>5564</v>
      </c>
      <c r="C7196" s="378">
        <f>Matrix!B5566</f>
        <v>0</v>
      </c>
      <c r="D7196" s="440" t="s">
        <v>25877</v>
      </c>
      <c r="E7196" s="441" t="s">
        <v>25878</v>
      </c>
      <c r="F7196" s="381" t="s">
        <v>17417</v>
      </c>
      <c r="G7196" s="382" t="s">
        <v>5433</v>
      </c>
    </row>
    <row r="7197" spans="1:7" ht="49.5">
      <c r="A7197" s="371">
        <v>7186</v>
      </c>
      <c r="B7197" s="437">
        <v>5565</v>
      </c>
      <c r="C7197" s="378">
        <f>Matrix!B5567</f>
        <v>0</v>
      </c>
      <c r="D7197" s="440" t="s">
        <v>25877</v>
      </c>
      <c r="E7197" s="441" t="s">
        <v>25878</v>
      </c>
      <c r="F7197" s="381" t="s">
        <v>17418</v>
      </c>
      <c r="G7197" s="382" t="s">
        <v>5434</v>
      </c>
    </row>
    <row r="7198" spans="1:7" ht="49.5">
      <c r="A7198" s="371">
        <v>7187</v>
      </c>
      <c r="B7198" s="437">
        <v>5566</v>
      </c>
      <c r="C7198" s="378">
        <f>Matrix!B5568</f>
        <v>0</v>
      </c>
      <c r="D7198" s="440" t="s">
        <v>25877</v>
      </c>
      <c r="E7198" s="441" t="s">
        <v>25878</v>
      </c>
      <c r="F7198" s="381" t="s">
        <v>17419</v>
      </c>
      <c r="G7198" s="382" t="s">
        <v>5435</v>
      </c>
    </row>
    <row r="7199" spans="1:7" ht="49.5">
      <c r="A7199" s="371">
        <v>7188</v>
      </c>
      <c r="B7199" s="437">
        <v>5567</v>
      </c>
      <c r="C7199" s="378">
        <f>Matrix!B5569</f>
        <v>0</v>
      </c>
      <c r="D7199" s="440" t="s">
        <v>25877</v>
      </c>
      <c r="E7199" s="441" t="s">
        <v>25878</v>
      </c>
      <c r="F7199" s="381" t="s">
        <v>17420</v>
      </c>
      <c r="G7199" s="382" t="s">
        <v>5436</v>
      </c>
    </row>
    <row r="7200" spans="1:7" ht="49.5">
      <c r="A7200" s="371">
        <v>7189</v>
      </c>
      <c r="B7200" s="437">
        <v>5568</v>
      </c>
      <c r="C7200" s="378">
        <f>Matrix!B5570</f>
        <v>0</v>
      </c>
      <c r="D7200" s="440" t="s">
        <v>25877</v>
      </c>
      <c r="E7200" s="441" t="s">
        <v>25878</v>
      </c>
      <c r="F7200" s="381" t="s">
        <v>17421</v>
      </c>
      <c r="G7200" s="382" t="s">
        <v>5437</v>
      </c>
    </row>
    <row r="7201" spans="1:7" ht="51.75">
      <c r="A7201" s="371">
        <v>7190</v>
      </c>
      <c r="B7201" s="437">
        <v>5569</v>
      </c>
      <c r="C7201" s="378">
        <f>Matrix!B5571</f>
        <v>0</v>
      </c>
      <c r="D7201" s="440" t="s">
        <v>25877</v>
      </c>
      <c r="E7201" s="441" t="s">
        <v>25878</v>
      </c>
      <c r="F7201" s="381" t="s">
        <v>17422</v>
      </c>
      <c r="G7201" s="382" t="s">
        <v>5438</v>
      </c>
    </row>
    <row r="7202" spans="1:7" ht="49.5">
      <c r="A7202" s="371">
        <v>7191</v>
      </c>
      <c r="B7202" s="437">
        <v>5570</v>
      </c>
      <c r="C7202" s="378">
        <f>Matrix!B5572</f>
        <v>0</v>
      </c>
      <c r="D7202" s="440" t="s">
        <v>25877</v>
      </c>
      <c r="E7202" s="441" t="s">
        <v>25878</v>
      </c>
      <c r="F7202" s="381" t="s">
        <v>17423</v>
      </c>
      <c r="G7202" s="382" t="s">
        <v>5439</v>
      </c>
    </row>
    <row r="7203" spans="1:7" ht="49.5">
      <c r="A7203" s="371">
        <v>7192</v>
      </c>
      <c r="B7203" s="437">
        <v>5571</v>
      </c>
      <c r="C7203" s="378">
        <f>Matrix!B5573</f>
        <v>0</v>
      </c>
      <c r="D7203" s="440" t="s">
        <v>25877</v>
      </c>
      <c r="E7203" s="441" t="s">
        <v>25878</v>
      </c>
      <c r="F7203" s="381" t="s">
        <v>17424</v>
      </c>
      <c r="G7203" s="382" t="s">
        <v>5440</v>
      </c>
    </row>
    <row r="7204" spans="1:7" ht="49.5">
      <c r="A7204" s="371">
        <v>7193</v>
      </c>
      <c r="B7204" s="437">
        <v>5572</v>
      </c>
      <c r="C7204" s="378">
        <f>Matrix!B5574</f>
        <v>0</v>
      </c>
      <c r="D7204" s="440" t="s">
        <v>25877</v>
      </c>
      <c r="E7204" s="441" t="s">
        <v>25878</v>
      </c>
      <c r="F7204" s="381" t="s">
        <v>17425</v>
      </c>
      <c r="G7204" s="382" t="s">
        <v>5441</v>
      </c>
    </row>
    <row r="7205" spans="1:7" ht="49.5">
      <c r="A7205" s="371">
        <v>7194</v>
      </c>
      <c r="B7205" s="437">
        <v>5573</v>
      </c>
      <c r="C7205" s="378">
        <f>Matrix!B5575</f>
        <v>0</v>
      </c>
      <c r="D7205" s="440" t="s">
        <v>25877</v>
      </c>
      <c r="E7205" s="441" t="s">
        <v>25878</v>
      </c>
      <c r="F7205" s="381" t="s">
        <v>17426</v>
      </c>
      <c r="G7205" s="382" t="s">
        <v>5442</v>
      </c>
    </row>
    <row r="7206" spans="1:7" ht="49.5">
      <c r="A7206" s="371">
        <v>7195</v>
      </c>
      <c r="B7206" s="437">
        <v>5574</v>
      </c>
      <c r="C7206" s="378">
        <f>Matrix!B5576</f>
        <v>0</v>
      </c>
      <c r="D7206" s="440" t="s">
        <v>25877</v>
      </c>
      <c r="E7206" s="441" t="s">
        <v>25878</v>
      </c>
      <c r="F7206" s="381" t="s">
        <v>17427</v>
      </c>
      <c r="G7206" s="382" t="s">
        <v>5443</v>
      </c>
    </row>
    <row r="7207" spans="1:7" ht="49.5">
      <c r="A7207" s="371">
        <v>7196</v>
      </c>
      <c r="B7207" s="437">
        <v>5575</v>
      </c>
      <c r="C7207" s="378">
        <f>Matrix!B5577</f>
        <v>0</v>
      </c>
      <c r="D7207" s="440" t="s">
        <v>25877</v>
      </c>
      <c r="E7207" s="441" t="s">
        <v>25878</v>
      </c>
      <c r="F7207" s="381" t="s">
        <v>17428</v>
      </c>
      <c r="G7207" s="382" t="s">
        <v>5444</v>
      </c>
    </row>
    <row r="7208" spans="1:7" ht="49.5">
      <c r="A7208" s="371">
        <v>7197</v>
      </c>
      <c r="B7208" s="437">
        <v>5576</v>
      </c>
      <c r="C7208" s="378">
        <f>Matrix!B5578</f>
        <v>0</v>
      </c>
      <c r="D7208" s="440" t="s">
        <v>25877</v>
      </c>
      <c r="E7208" s="441" t="s">
        <v>25878</v>
      </c>
      <c r="F7208" s="381" t="s">
        <v>17429</v>
      </c>
      <c r="G7208" s="382" t="s">
        <v>5445</v>
      </c>
    </row>
    <row r="7209" spans="1:7" ht="49.5">
      <c r="A7209" s="371">
        <v>7198</v>
      </c>
      <c r="B7209" s="437">
        <v>5577</v>
      </c>
      <c r="C7209" s="378">
        <f>Matrix!B5579</f>
        <v>0</v>
      </c>
      <c r="D7209" s="440" t="s">
        <v>25877</v>
      </c>
      <c r="E7209" s="441" t="s">
        <v>25878</v>
      </c>
      <c r="F7209" s="381" t="s">
        <v>17430</v>
      </c>
      <c r="G7209" s="382" t="s">
        <v>5446</v>
      </c>
    </row>
    <row r="7210" spans="1:7" ht="49.5">
      <c r="A7210" s="371">
        <v>7199</v>
      </c>
      <c r="B7210" s="437">
        <v>5578</v>
      </c>
      <c r="C7210" s="378">
        <f>Matrix!B5580</f>
        <v>0</v>
      </c>
      <c r="D7210" s="440" t="s">
        <v>25877</v>
      </c>
      <c r="E7210" s="441" t="s">
        <v>25878</v>
      </c>
      <c r="F7210" s="381" t="s">
        <v>17431</v>
      </c>
      <c r="G7210" s="382" t="s">
        <v>5447</v>
      </c>
    </row>
    <row r="7211" spans="1:7" ht="49.5">
      <c r="A7211" s="371">
        <v>7200</v>
      </c>
      <c r="B7211" s="437">
        <v>5579</v>
      </c>
      <c r="C7211" s="378">
        <f>Matrix!B5581</f>
        <v>0</v>
      </c>
      <c r="D7211" s="440" t="s">
        <v>25877</v>
      </c>
      <c r="E7211" s="441" t="s">
        <v>25878</v>
      </c>
      <c r="F7211" s="381" t="s">
        <v>17432</v>
      </c>
      <c r="G7211" s="382" t="s">
        <v>5448</v>
      </c>
    </row>
    <row r="7212" spans="1:7" ht="49.5">
      <c r="A7212" s="371">
        <v>7201</v>
      </c>
      <c r="B7212" s="437">
        <v>5580</v>
      </c>
      <c r="C7212" s="378">
        <f>Matrix!B5582</f>
        <v>0</v>
      </c>
      <c r="D7212" s="440" t="s">
        <v>25877</v>
      </c>
      <c r="E7212" s="441" t="s">
        <v>25878</v>
      </c>
      <c r="F7212" s="381" t="s">
        <v>17433</v>
      </c>
      <c r="G7212" s="382" t="s">
        <v>5449</v>
      </c>
    </row>
    <row r="7213" spans="1:7" ht="49.5">
      <c r="A7213" s="371">
        <v>7202</v>
      </c>
      <c r="B7213" s="437">
        <v>5581</v>
      </c>
      <c r="C7213" s="378">
        <f>Matrix!B5583</f>
        <v>0</v>
      </c>
      <c r="D7213" s="440" t="s">
        <v>25877</v>
      </c>
      <c r="E7213" s="441" t="s">
        <v>25878</v>
      </c>
      <c r="F7213" s="381" t="s">
        <v>17434</v>
      </c>
      <c r="G7213" s="382" t="s">
        <v>5450</v>
      </c>
    </row>
    <row r="7214" spans="1:7" ht="49.5">
      <c r="A7214" s="371">
        <v>7203</v>
      </c>
      <c r="B7214" s="437">
        <v>5582</v>
      </c>
      <c r="C7214" s="378">
        <f>Matrix!B5584</f>
        <v>0</v>
      </c>
      <c r="D7214" s="440" t="s">
        <v>25877</v>
      </c>
      <c r="E7214" s="441" t="s">
        <v>25878</v>
      </c>
      <c r="F7214" s="381" t="s">
        <v>17435</v>
      </c>
      <c r="G7214" s="382" t="s">
        <v>5451</v>
      </c>
    </row>
    <row r="7215" spans="1:7" ht="49.5">
      <c r="A7215" s="371">
        <v>7204</v>
      </c>
      <c r="B7215" s="437">
        <v>5583</v>
      </c>
      <c r="C7215" s="378">
        <f>Matrix!B5585</f>
        <v>0</v>
      </c>
      <c r="D7215" s="440" t="s">
        <v>25877</v>
      </c>
      <c r="E7215" s="441" t="s">
        <v>25878</v>
      </c>
      <c r="F7215" s="381" t="s">
        <v>17436</v>
      </c>
      <c r="G7215" s="382" t="s">
        <v>5452</v>
      </c>
    </row>
    <row r="7216" spans="1:7" ht="49.5">
      <c r="A7216" s="371">
        <v>7205</v>
      </c>
      <c r="B7216" s="437">
        <v>5584</v>
      </c>
      <c r="C7216" s="378">
        <f>Matrix!B5586</f>
        <v>0</v>
      </c>
      <c r="D7216" s="440" t="s">
        <v>25877</v>
      </c>
      <c r="E7216" s="441" t="s">
        <v>25878</v>
      </c>
      <c r="F7216" s="381" t="s">
        <v>17437</v>
      </c>
      <c r="G7216" s="382" t="s">
        <v>5453</v>
      </c>
    </row>
    <row r="7217" spans="1:7" ht="49.5">
      <c r="A7217" s="371">
        <v>7206</v>
      </c>
      <c r="B7217" s="437">
        <v>5585</v>
      </c>
      <c r="C7217" s="378">
        <f>Matrix!B5587</f>
        <v>0</v>
      </c>
      <c r="D7217" s="440" t="s">
        <v>25877</v>
      </c>
      <c r="E7217" s="441" t="s">
        <v>25878</v>
      </c>
      <c r="F7217" s="381" t="s">
        <v>17438</v>
      </c>
      <c r="G7217" s="382" t="s">
        <v>5454</v>
      </c>
    </row>
    <row r="7218" spans="1:7" ht="49.5">
      <c r="A7218" s="371">
        <v>7207</v>
      </c>
      <c r="B7218" s="437">
        <v>5586</v>
      </c>
      <c r="C7218" s="378">
        <f>Matrix!B5588</f>
        <v>0</v>
      </c>
      <c r="D7218" s="440" t="s">
        <v>25877</v>
      </c>
      <c r="E7218" s="441" t="s">
        <v>25878</v>
      </c>
      <c r="F7218" s="381" t="s">
        <v>17439</v>
      </c>
      <c r="G7218" s="382" t="s">
        <v>5455</v>
      </c>
    </row>
    <row r="7219" spans="1:7" ht="49.5">
      <c r="A7219" s="371">
        <v>7208</v>
      </c>
      <c r="B7219" s="437">
        <v>5587</v>
      </c>
      <c r="C7219" s="378">
        <f>Matrix!B5589</f>
        <v>0</v>
      </c>
      <c r="D7219" s="440" t="s">
        <v>25877</v>
      </c>
      <c r="E7219" s="441" t="s">
        <v>25878</v>
      </c>
      <c r="F7219" s="381" t="s">
        <v>25305</v>
      </c>
      <c r="G7219" s="382" t="s">
        <v>5456</v>
      </c>
    </row>
    <row r="7220" spans="1:7" ht="49.5">
      <c r="A7220" s="371">
        <v>7209</v>
      </c>
      <c r="B7220" s="437">
        <v>5588</v>
      </c>
      <c r="C7220" s="378">
        <f>Matrix!B5590</f>
        <v>0</v>
      </c>
      <c r="D7220" s="440" t="s">
        <v>25877</v>
      </c>
      <c r="E7220" s="441" t="s">
        <v>25878</v>
      </c>
      <c r="F7220" s="381" t="s">
        <v>17440</v>
      </c>
      <c r="G7220" s="382" t="s">
        <v>5457</v>
      </c>
    </row>
    <row r="7221" spans="1:7" ht="49.5">
      <c r="A7221" s="371">
        <v>7210</v>
      </c>
      <c r="B7221" s="437">
        <v>5589</v>
      </c>
      <c r="C7221" s="378">
        <f>Matrix!B5591</f>
        <v>0</v>
      </c>
      <c r="D7221" s="440" t="s">
        <v>25877</v>
      </c>
      <c r="E7221" s="441" t="s">
        <v>25878</v>
      </c>
      <c r="F7221" s="381" t="s">
        <v>17441</v>
      </c>
      <c r="G7221" s="382" t="s">
        <v>5458</v>
      </c>
    </row>
    <row r="7222" spans="1:7" ht="49.5">
      <c r="A7222" s="371">
        <v>7211</v>
      </c>
      <c r="B7222" s="437">
        <v>5590</v>
      </c>
      <c r="C7222" s="378">
        <f>Matrix!B5592</f>
        <v>0</v>
      </c>
      <c r="D7222" s="440" t="s">
        <v>25877</v>
      </c>
      <c r="E7222" s="441" t="s">
        <v>25878</v>
      </c>
      <c r="F7222" s="381" t="s">
        <v>17442</v>
      </c>
      <c r="G7222" s="382" t="s">
        <v>5459</v>
      </c>
    </row>
    <row r="7223" spans="1:7" ht="49.5">
      <c r="A7223" s="371">
        <v>7212</v>
      </c>
      <c r="B7223" s="437">
        <v>5591</v>
      </c>
      <c r="C7223" s="378">
        <f>Matrix!B5593</f>
        <v>0</v>
      </c>
      <c r="D7223" s="440" t="s">
        <v>25877</v>
      </c>
      <c r="E7223" s="441" t="s">
        <v>25878</v>
      </c>
      <c r="F7223" s="381" t="s">
        <v>17443</v>
      </c>
      <c r="G7223" s="382" t="s">
        <v>5460</v>
      </c>
    </row>
    <row r="7224" spans="1:7" ht="49.5">
      <c r="A7224" s="371">
        <v>7213</v>
      </c>
      <c r="B7224" s="437">
        <v>5592</v>
      </c>
      <c r="C7224" s="378">
        <f>Matrix!B5594</f>
        <v>0</v>
      </c>
      <c r="D7224" s="440" t="s">
        <v>25877</v>
      </c>
      <c r="E7224" s="441" t="s">
        <v>25878</v>
      </c>
      <c r="F7224" s="381" t="s">
        <v>17444</v>
      </c>
      <c r="G7224" s="382" t="s">
        <v>5461</v>
      </c>
    </row>
    <row r="7225" spans="1:7" ht="49.5">
      <c r="A7225" s="371">
        <v>7214</v>
      </c>
      <c r="B7225" s="437">
        <v>5593</v>
      </c>
      <c r="C7225" s="378">
        <f>Matrix!B5595</f>
        <v>0</v>
      </c>
      <c r="D7225" s="440" t="s">
        <v>25877</v>
      </c>
      <c r="E7225" s="441" t="s">
        <v>25878</v>
      </c>
      <c r="F7225" s="381" t="s">
        <v>17445</v>
      </c>
      <c r="G7225" s="382" t="s">
        <v>5462</v>
      </c>
    </row>
    <row r="7226" spans="1:7" ht="49.5">
      <c r="A7226" s="371">
        <v>7215</v>
      </c>
      <c r="B7226" s="437">
        <v>5594</v>
      </c>
      <c r="C7226" s="378">
        <f>Matrix!B5596</f>
        <v>0</v>
      </c>
      <c r="D7226" s="440" t="s">
        <v>25877</v>
      </c>
      <c r="E7226" s="441" t="s">
        <v>25878</v>
      </c>
      <c r="F7226" s="381" t="s">
        <v>17446</v>
      </c>
      <c r="G7226" s="382" t="s">
        <v>5463</v>
      </c>
    </row>
    <row r="7227" spans="1:7" ht="49.5">
      <c r="A7227" s="371">
        <v>7216</v>
      </c>
      <c r="B7227" s="437">
        <v>5595</v>
      </c>
      <c r="C7227" s="378">
        <f>Matrix!B5597</f>
        <v>0</v>
      </c>
      <c r="D7227" s="440" t="s">
        <v>25877</v>
      </c>
      <c r="E7227" s="441" t="s">
        <v>25878</v>
      </c>
      <c r="F7227" s="381" t="s">
        <v>17447</v>
      </c>
      <c r="G7227" s="382" t="s">
        <v>5464</v>
      </c>
    </row>
    <row r="7228" spans="1:7" ht="49.5">
      <c r="A7228" s="371">
        <v>7217</v>
      </c>
      <c r="B7228" s="437">
        <v>5596</v>
      </c>
      <c r="C7228" s="378">
        <f>Matrix!B5598</f>
        <v>0</v>
      </c>
      <c r="D7228" s="440" t="s">
        <v>25877</v>
      </c>
      <c r="E7228" s="441" t="s">
        <v>25878</v>
      </c>
      <c r="F7228" s="381" t="s">
        <v>17448</v>
      </c>
      <c r="G7228" s="382" t="s">
        <v>5465</v>
      </c>
    </row>
    <row r="7229" spans="1:7" ht="49.5">
      <c r="A7229" s="371">
        <v>7218</v>
      </c>
      <c r="B7229" s="437">
        <v>5597</v>
      </c>
      <c r="C7229" s="378">
        <f>Matrix!B5599</f>
        <v>0</v>
      </c>
      <c r="D7229" s="440" t="s">
        <v>25877</v>
      </c>
      <c r="E7229" s="441" t="s">
        <v>25878</v>
      </c>
      <c r="F7229" s="381" t="s">
        <v>17449</v>
      </c>
      <c r="G7229" s="382" t="s">
        <v>5466</v>
      </c>
    </row>
    <row r="7230" spans="1:7" ht="49.5">
      <c r="A7230" s="371">
        <v>7219</v>
      </c>
      <c r="B7230" s="437">
        <v>5598</v>
      </c>
      <c r="C7230" s="378">
        <f>Matrix!B5600</f>
        <v>0</v>
      </c>
      <c r="D7230" s="440" t="s">
        <v>25877</v>
      </c>
      <c r="E7230" s="441" t="s">
        <v>25878</v>
      </c>
      <c r="F7230" s="381" t="s">
        <v>17450</v>
      </c>
      <c r="G7230" s="382" t="s">
        <v>5467</v>
      </c>
    </row>
    <row r="7231" spans="1:7" ht="49.5">
      <c r="A7231" s="371">
        <v>7220</v>
      </c>
      <c r="B7231" s="437">
        <v>5599</v>
      </c>
      <c r="C7231" s="378">
        <f>Matrix!B5601</f>
        <v>0</v>
      </c>
      <c r="D7231" s="440" t="s">
        <v>25877</v>
      </c>
      <c r="E7231" s="441" t="s">
        <v>25878</v>
      </c>
      <c r="F7231" s="381" t="s">
        <v>17451</v>
      </c>
      <c r="G7231" s="382" t="s">
        <v>5468</v>
      </c>
    </row>
    <row r="7232" spans="1:7" ht="49.5">
      <c r="A7232" s="371">
        <v>7221</v>
      </c>
      <c r="B7232" s="437">
        <v>5600</v>
      </c>
      <c r="C7232" s="378">
        <f>Matrix!B5602</f>
        <v>0</v>
      </c>
      <c r="D7232" s="440" t="s">
        <v>25877</v>
      </c>
      <c r="E7232" s="441" t="s">
        <v>25878</v>
      </c>
      <c r="F7232" s="381" t="s">
        <v>17452</v>
      </c>
      <c r="G7232" s="382" t="s">
        <v>5469</v>
      </c>
    </row>
    <row r="7233" spans="1:7" ht="49.5">
      <c r="A7233" s="371">
        <v>7222</v>
      </c>
      <c r="B7233" s="437">
        <v>5601</v>
      </c>
      <c r="C7233" s="378">
        <f>Matrix!B5603</f>
        <v>0</v>
      </c>
      <c r="D7233" s="440" t="s">
        <v>25877</v>
      </c>
      <c r="E7233" s="441" t="s">
        <v>25878</v>
      </c>
      <c r="F7233" s="381" t="s">
        <v>17453</v>
      </c>
      <c r="G7233" s="382" t="s">
        <v>5470</v>
      </c>
    </row>
    <row r="7234" spans="1:7" ht="49.5">
      <c r="A7234" s="371">
        <v>7223</v>
      </c>
      <c r="B7234" s="437">
        <v>5602</v>
      </c>
      <c r="C7234" s="378">
        <f>Matrix!B5604</f>
        <v>0</v>
      </c>
      <c r="D7234" s="440" t="s">
        <v>25877</v>
      </c>
      <c r="E7234" s="441" t="s">
        <v>25878</v>
      </c>
      <c r="F7234" s="381" t="s">
        <v>17454</v>
      </c>
      <c r="G7234" s="382" t="s">
        <v>5471</v>
      </c>
    </row>
    <row r="7235" spans="1:7" ht="49.5">
      <c r="A7235" s="371">
        <v>7224</v>
      </c>
      <c r="B7235" s="437">
        <v>5603</v>
      </c>
      <c r="C7235" s="378">
        <f>Matrix!B5605</f>
        <v>0</v>
      </c>
      <c r="D7235" s="440" t="s">
        <v>25877</v>
      </c>
      <c r="E7235" s="441" t="s">
        <v>25878</v>
      </c>
      <c r="F7235" s="381" t="s">
        <v>17455</v>
      </c>
      <c r="G7235" s="382" t="s">
        <v>5472</v>
      </c>
    </row>
    <row r="7236" spans="1:7" ht="49.5">
      <c r="A7236" s="371">
        <v>7225</v>
      </c>
      <c r="B7236" s="437">
        <v>5604</v>
      </c>
      <c r="C7236" s="378">
        <f>Matrix!B5606</f>
        <v>0</v>
      </c>
      <c r="D7236" s="440" t="s">
        <v>25877</v>
      </c>
      <c r="E7236" s="441" t="s">
        <v>25878</v>
      </c>
      <c r="F7236" s="381" t="s">
        <v>17456</v>
      </c>
      <c r="G7236" s="382" t="s">
        <v>5473</v>
      </c>
    </row>
    <row r="7237" spans="1:7" ht="49.5">
      <c r="A7237" s="371">
        <v>7226</v>
      </c>
      <c r="B7237" s="437">
        <v>5605</v>
      </c>
      <c r="C7237" s="378">
        <f>Matrix!B5607</f>
        <v>0</v>
      </c>
      <c r="D7237" s="440" t="s">
        <v>25877</v>
      </c>
      <c r="E7237" s="441" t="s">
        <v>25878</v>
      </c>
      <c r="F7237" s="381" t="s">
        <v>17457</v>
      </c>
      <c r="G7237" s="382" t="s">
        <v>5474</v>
      </c>
    </row>
    <row r="7238" spans="1:7" ht="49.5">
      <c r="A7238" s="371">
        <v>7227</v>
      </c>
      <c r="B7238" s="437">
        <v>5606</v>
      </c>
      <c r="C7238" s="378">
        <f>Matrix!B5608</f>
        <v>0</v>
      </c>
      <c r="D7238" s="440" t="s">
        <v>25877</v>
      </c>
      <c r="E7238" s="441" t="s">
        <v>25878</v>
      </c>
      <c r="F7238" s="381" t="s">
        <v>17458</v>
      </c>
      <c r="G7238" s="382" t="s">
        <v>5475</v>
      </c>
    </row>
    <row r="7239" spans="1:7" ht="49.5">
      <c r="A7239" s="371">
        <v>7228</v>
      </c>
      <c r="B7239" s="437">
        <v>5607</v>
      </c>
      <c r="C7239" s="378">
        <f>Matrix!B5609</f>
        <v>0</v>
      </c>
      <c r="D7239" s="440" t="s">
        <v>25877</v>
      </c>
      <c r="E7239" s="441" t="s">
        <v>25878</v>
      </c>
      <c r="F7239" s="381" t="s">
        <v>17459</v>
      </c>
      <c r="G7239" s="382" t="s">
        <v>5476</v>
      </c>
    </row>
    <row r="7240" spans="1:7" ht="49.5">
      <c r="A7240" s="371">
        <v>7229</v>
      </c>
      <c r="B7240" s="437">
        <v>5608</v>
      </c>
      <c r="C7240" s="378">
        <f>Matrix!B5610</f>
        <v>0</v>
      </c>
      <c r="D7240" s="440" t="s">
        <v>25877</v>
      </c>
      <c r="E7240" s="441" t="s">
        <v>25878</v>
      </c>
      <c r="F7240" s="381" t="s">
        <v>17460</v>
      </c>
      <c r="G7240" s="382" t="s">
        <v>5477</v>
      </c>
    </row>
    <row r="7241" spans="1:7" ht="49.5">
      <c r="A7241" s="371">
        <v>7230</v>
      </c>
      <c r="B7241" s="437">
        <v>5609</v>
      </c>
      <c r="C7241" s="378">
        <f>Matrix!B5611</f>
        <v>0</v>
      </c>
      <c r="D7241" s="440" t="s">
        <v>25877</v>
      </c>
      <c r="E7241" s="441" t="s">
        <v>25878</v>
      </c>
      <c r="F7241" s="381" t="s">
        <v>17461</v>
      </c>
      <c r="G7241" s="382" t="s">
        <v>5478</v>
      </c>
    </row>
    <row r="7242" spans="1:7" ht="49.5">
      <c r="A7242" s="371">
        <v>7231</v>
      </c>
      <c r="B7242" s="437">
        <v>5610</v>
      </c>
      <c r="C7242" s="378">
        <f>Matrix!B5612</f>
        <v>0</v>
      </c>
      <c r="D7242" s="440" t="s">
        <v>25877</v>
      </c>
      <c r="E7242" s="441" t="s">
        <v>25878</v>
      </c>
      <c r="F7242" s="381" t="s">
        <v>17462</v>
      </c>
      <c r="G7242" s="382" t="s">
        <v>5479</v>
      </c>
    </row>
    <row r="7243" spans="1:7" ht="49.5">
      <c r="A7243" s="371">
        <v>7232</v>
      </c>
      <c r="B7243" s="437">
        <v>5611</v>
      </c>
      <c r="C7243" s="378">
        <f>Matrix!B5613</f>
        <v>0</v>
      </c>
      <c r="D7243" s="440" t="s">
        <v>25877</v>
      </c>
      <c r="E7243" s="441" t="s">
        <v>25878</v>
      </c>
      <c r="F7243" s="381" t="s">
        <v>17463</v>
      </c>
      <c r="G7243" s="382" t="s">
        <v>5480</v>
      </c>
    </row>
    <row r="7244" spans="1:7" ht="49.5">
      <c r="A7244" s="371">
        <v>7233</v>
      </c>
      <c r="B7244" s="437">
        <v>5612</v>
      </c>
      <c r="C7244" s="378">
        <f>Matrix!B5614</f>
        <v>0</v>
      </c>
      <c r="D7244" s="440" t="s">
        <v>25877</v>
      </c>
      <c r="E7244" s="441" t="s">
        <v>25878</v>
      </c>
      <c r="F7244" s="381" t="s">
        <v>17464</v>
      </c>
      <c r="G7244" s="382" t="s">
        <v>5481</v>
      </c>
    </row>
    <row r="7245" spans="1:7" ht="49.5">
      <c r="A7245" s="371">
        <v>7234</v>
      </c>
      <c r="B7245" s="437">
        <v>5613</v>
      </c>
      <c r="C7245" s="378">
        <f>Matrix!B5615</f>
        <v>0</v>
      </c>
      <c r="D7245" s="440" t="s">
        <v>25877</v>
      </c>
      <c r="E7245" s="441" t="s">
        <v>25878</v>
      </c>
      <c r="F7245" s="381" t="s">
        <v>17465</v>
      </c>
      <c r="G7245" s="382" t="s">
        <v>5482</v>
      </c>
    </row>
    <row r="7246" spans="1:7" ht="49.5">
      <c r="A7246" s="371">
        <v>7235</v>
      </c>
      <c r="B7246" s="437">
        <v>5614</v>
      </c>
      <c r="C7246" s="378">
        <f>Matrix!B5616</f>
        <v>0</v>
      </c>
      <c r="D7246" s="440" t="s">
        <v>25877</v>
      </c>
      <c r="E7246" s="441" t="s">
        <v>25878</v>
      </c>
      <c r="F7246" s="381" t="s">
        <v>17466</v>
      </c>
      <c r="G7246" s="382" t="s">
        <v>5483</v>
      </c>
    </row>
    <row r="7247" spans="1:7" ht="49.5">
      <c r="A7247" s="371">
        <v>7236</v>
      </c>
      <c r="B7247" s="437">
        <v>5615</v>
      </c>
      <c r="C7247" s="378">
        <f>Matrix!B5617</f>
        <v>0</v>
      </c>
      <c r="D7247" s="440" t="s">
        <v>25877</v>
      </c>
      <c r="E7247" s="441" t="s">
        <v>25878</v>
      </c>
      <c r="F7247" s="381" t="s">
        <v>17467</v>
      </c>
      <c r="G7247" s="382" t="s">
        <v>5484</v>
      </c>
    </row>
    <row r="7248" spans="1:7" ht="49.5">
      <c r="A7248" s="371">
        <v>7237</v>
      </c>
      <c r="B7248" s="437">
        <v>5617</v>
      </c>
      <c r="C7248" s="378">
        <f>Matrix!B5619</f>
        <v>0</v>
      </c>
      <c r="D7248" s="440" t="s">
        <v>25877</v>
      </c>
      <c r="E7248" s="441" t="s">
        <v>25878</v>
      </c>
      <c r="F7248" s="381" t="s">
        <v>25306</v>
      </c>
      <c r="G7248" s="382" t="s">
        <v>5486</v>
      </c>
    </row>
    <row r="7249" spans="1:7" ht="49.5">
      <c r="A7249" s="371">
        <v>7238</v>
      </c>
      <c r="B7249" s="437">
        <v>5618</v>
      </c>
      <c r="C7249" s="378">
        <f>Matrix!B5620</f>
        <v>0</v>
      </c>
      <c r="D7249" s="440" t="s">
        <v>25877</v>
      </c>
      <c r="E7249" s="441" t="s">
        <v>25878</v>
      </c>
      <c r="F7249" s="381" t="s">
        <v>17469</v>
      </c>
      <c r="G7249" s="382" t="s">
        <v>5487</v>
      </c>
    </row>
    <row r="7250" spans="1:7" ht="49.5">
      <c r="A7250" s="371">
        <v>7239</v>
      </c>
      <c r="B7250" s="437">
        <v>5619</v>
      </c>
      <c r="C7250" s="378">
        <f>Matrix!B5621</f>
        <v>0</v>
      </c>
      <c r="D7250" s="440" t="s">
        <v>25877</v>
      </c>
      <c r="E7250" s="441" t="s">
        <v>25878</v>
      </c>
      <c r="F7250" s="381" t="s">
        <v>17470</v>
      </c>
      <c r="G7250" s="382" t="s">
        <v>5488</v>
      </c>
    </row>
    <row r="7251" spans="1:7" ht="49.5">
      <c r="A7251" s="371">
        <v>7240</v>
      </c>
      <c r="B7251" s="437">
        <v>5620</v>
      </c>
      <c r="C7251" s="378">
        <f>Matrix!B5622</f>
        <v>0</v>
      </c>
      <c r="D7251" s="440" t="s">
        <v>25877</v>
      </c>
      <c r="E7251" s="441" t="s">
        <v>25878</v>
      </c>
      <c r="F7251" s="381" t="s">
        <v>17471</v>
      </c>
      <c r="G7251" s="382" t="s">
        <v>25307</v>
      </c>
    </row>
    <row r="7252" spans="1:7" ht="49.5">
      <c r="A7252" s="371">
        <v>7241</v>
      </c>
      <c r="B7252" s="437">
        <v>5621</v>
      </c>
      <c r="C7252" s="378">
        <f>Matrix!B5623</f>
        <v>0</v>
      </c>
      <c r="D7252" s="440" t="s">
        <v>25877</v>
      </c>
      <c r="E7252" s="441" t="s">
        <v>25878</v>
      </c>
      <c r="F7252" s="381" t="s">
        <v>17472</v>
      </c>
      <c r="G7252" s="382" t="s">
        <v>5489</v>
      </c>
    </row>
    <row r="7253" spans="1:7" ht="49.5">
      <c r="A7253" s="371">
        <v>7242</v>
      </c>
      <c r="B7253" s="437">
        <v>5622</v>
      </c>
      <c r="C7253" s="378">
        <f>Matrix!B5624</f>
        <v>0</v>
      </c>
      <c r="D7253" s="440" t="s">
        <v>25877</v>
      </c>
      <c r="E7253" s="441" t="s">
        <v>25878</v>
      </c>
      <c r="F7253" s="381" t="s">
        <v>17473</v>
      </c>
      <c r="G7253" s="382" t="s">
        <v>5490</v>
      </c>
    </row>
    <row r="7254" spans="1:7" ht="49.5">
      <c r="A7254" s="371">
        <v>7243</v>
      </c>
      <c r="B7254" s="437">
        <v>5623</v>
      </c>
      <c r="C7254" s="378">
        <f>Matrix!B5625</f>
        <v>0</v>
      </c>
      <c r="D7254" s="440" t="s">
        <v>25877</v>
      </c>
      <c r="E7254" s="441" t="s">
        <v>25878</v>
      </c>
      <c r="F7254" s="381" t="s">
        <v>25308</v>
      </c>
      <c r="G7254" s="382" t="s">
        <v>25309</v>
      </c>
    </row>
    <row r="7255" spans="1:7" ht="49.5">
      <c r="A7255" s="371">
        <v>7244</v>
      </c>
      <c r="B7255" s="437">
        <v>5624</v>
      </c>
      <c r="C7255" s="378">
        <f>Matrix!B5626</f>
        <v>0</v>
      </c>
      <c r="D7255" s="440" t="s">
        <v>25877</v>
      </c>
      <c r="E7255" s="441" t="s">
        <v>25878</v>
      </c>
      <c r="F7255" s="381" t="s">
        <v>17474</v>
      </c>
      <c r="G7255" s="382" t="s">
        <v>5491</v>
      </c>
    </row>
    <row r="7256" spans="1:7" ht="49.5">
      <c r="A7256" s="371">
        <v>7245</v>
      </c>
      <c r="B7256" s="437">
        <v>5625</v>
      </c>
      <c r="C7256" s="378">
        <f>Matrix!B5627</f>
        <v>0</v>
      </c>
      <c r="D7256" s="440" t="s">
        <v>25877</v>
      </c>
      <c r="E7256" s="441" t="s">
        <v>25878</v>
      </c>
      <c r="F7256" s="381" t="s">
        <v>17475</v>
      </c>
      <c r="G7256" s="382" t="s">
        <v>5492</v>
      </c>
    </row>
    <row r="7257" spans="1:7" ht="49.5">
      <c r="A7257" s="371">
        <v>7246</v>
      </c>
      <c r="B7257" s="437">
        <v>5626</v>
      </c>
      <c r="C7257" s="378">
        <f>Matrix!B5628</f>
        <v>0</v>
      </c>
      <c r="D7257" s="440" t="s">
        <v>25877</v>
      </c>
      <c r="E7257" s="441" t="s">
        <v>25878</v>
      </c>
      <c r="F7257" s="381" t="s">
        <v>17476</v>
      </c>
      <c r="G7257" s="382" t="s">
        <v>5493</v>
      </c>
    </row>
    <row r="7258" spans="1:7" ht="49.5">
      <c r="A7258" s="371">
        <v>7247</v>
      </c>
      <c r="B7258" s="437">
        <v>5627</v>
      </c>
      <c r="C7258" s="378">
        <f>Matrix!B5629</f>
        <v>0</v>
      </c>
      <c r="D7258" s="440" t="s">
        <v>25877</v>
      </c>
      <c r="E7258" s="441" t="s">
        <v>25878</v>
      </c>
      <c r="F7258" s="381" t="s">
        <v>17477</v>
      </c>
      <c r="G7258" s="382" t="s">
        <v>5494</v>
      </c>
    </row>
    <row r="7259" spans="1:7" ht="49.5">
      <c r="A7259" s="371">
        <v>7248</v>
      </c>
      <c r="B7259" s="437">
        <v>5628</v>
      </c>
      <c r="C7259" s="378">
        <f>Matrix!B5630</f>
        <v>0</v>
      </c>
      <c r="D7259" s="440" t="s">
        <v>25877</v>
      </c>
      <c r="E7259" s="441" t="s">
        <v>25878</v>
      </c>
      <c r="F7259" s="381" t="s">
        <v>17478</v>
      </c>
      <c r="G7259" s="382" t="s">
        <v>5495</v>
      </c>
    </row>
    <row r="7260" spans="1:7" ht="49.5">
      <c r="A7260" s="371">
        <v>7249</v>
      </c>
      <c r="B7260" s="437">
        <v>5629</v>
      </c>
      <c r="C7260" s="378">
        <f>Matrix!B5631</f>
        <v>0</v>
      </c>
      <c r="D7260" s="440" t="s">
        <v>25877</v>
      </c>
      <c r="E7260" s="441" t="s">
        <v>25878</v>
      </c>
      <c r="F7260" s="381" t="s">
        <v>17479</v>
      </c>
      <c r="G7260" s="382" t="s">
        <v>5496</v>
      </c>
    </row>
    <row r="7261" spans="1:7" ht="49.5">
      <c r="A7261" s="371">
        <v>7250</v>
      </c>
      <c r="B7261" s="437">
        <v>5630</v>
      </c>
      <c r="C7261" s="378">
        <f>Matrix!B5632</f>
        <v>0</v>
      </c>
      <c r="D7261" s="440" t="s">
        <v>25877</v>
      </c>
      <c r="E7261" s="441" t="s">
        <v>25878</v>
      </c>
      <c r="F7261" s="381" t="s">
        <v>17480</v>
      </c>
      <c r="G7261" s="382" t="s">
        <v>5497</v>
      </c>
    </row>
    <row r="7262" spans="1:7" ht="49.5">
      <c r="A7262" s="371">
        <v>7251</v>
      </c>
      <c r="B7262" s="437">
        <v>5631</v>
      </c>
      <c r="C7262" s="378">
        <f>Matrix!B5633</f>
        <v>0</v>
      </c>
      <c r="D7262" s="440" t="s">
        <v>25877</v>
      </c>
      <c r="E7262" s="441" t="s">
        <v>25878</v>
      </c>
      <c r="F7262" s="381" t="s">
        <v>17481</v>
      </c>
      <c r="G7262" s="382" t="s">
        <v>5498</v>
      </c>
    </row>
    <row r="7263" spans="1:7" ht="49.5">
      <c r="A7263" s="371">
        <v>7252</v>
      </c>
      <c r="B7263" s="437">
        <v>5632</v>
      </c>
      <c r="C7263" s="378">
        <f>Matrix!B5634</f>
        <v>0</v>
      </c>
      <c r="D7263" s="440" t="s">
        <v>25877</v>
      </c>
      <c r="E7263" s="441" t="s">
        <v>25878</v>
      </c>
      <c r="F7263" s="381" t="s">
        <v>17482</v>
      </c>
      <c r="G7263" s="382" t="s">
        <v>5499</v>
      </c>
    </row>
    <row r="7264" spans="1:7" ht="49.5">
      <c r="A7264" s="371">
        <v>7253</v>
      </c>
      <c r="B7264" s="437">
        <v>5633</v>
      </c>
      <c r="C7264" s="378">
        <f>Matrix!B5635</f>
        <v>0</v>
      </c>
      <c r="D7264" s="440" t="s">
        <v>25877</v>
      </c>
      <c r="E7264" s="441" t="s">
        <v>25878</v>
      </c>
      <c r="F7264" s="381" t="s">
        <v>17483</v>
      </c>
      <c r="G7264" s="382" t="s">
        <v>5500</v>
      </c>
    </row>
    <row r="7265" spans="1:7" ht="49.5">
      <c r="A7265" s="371">
        <v>7254</v>
      </c>
      <c r="B7265" s="437">
        <v>5634</v>
      </c>
      <c r="C7265" s="378">
        <f>Matrix!B5636</f>
        <v>0</v>
      </c>
      <c r="D7265" s="440" t="s">
        <v>25877</v>
      </c>
      <c r="E7265" s="441" t="s">
        <v>25878</v>
      </c>
      <c r="F7265" s="381" t="s">
        <v>17484</v>
      </c>
      <c r="G7265" s="382" t="s">
        <v>5501</v>
      </c>
    </row>
    <row r="7266" spans="1:7" ht="49.5">
      <c r="A7266" s="371">
        <v>7255</v>
      </c>
      <c r="B7266" s="437">
        <v>5636</v>
      </c>
      <c r="C7266" s="378">
        <f>Matrix!B5638</f>
        <v>0</v>
      </c>
      <c r="D7266" s="440" t="s">
        <v>25877</v>
      </c>
      <c r="E7266" s="441" t="s">
        <v>25878</v>
      </c>
      <c r="F7266" s="381" t="s">
        <v>17486</v>
      </c>
      <c r="G7266" s="382" t="s">
        <v>5503</v>
      </c>
    </row>
    <row r="7267" spans="1:7" ht="49.5">
      <c r="A7267" s="371">
        <v>7256</v>
      </c>
      <c r="B7267" s="437">
        <v>5637</v>
      </c>
      <c r="C7267" s="378">
        <f>Matrix!B5639</f>
        <v>0</v>
      </c>
      <c r="D7267" s="440" t="s">
        <v>25877</v>
      </c>
      <c r="E7267" s="441" t="s">
        <v>25878</v>
      </c>
      <c r="F7267" s="381" t="s">
        <v>17487</v>
      </c>
      <c r="G7267" s="382" t="s">
        <v>5504</v>
      </c>
    </row>
    <row r="7268" spans="1:7" ht="49.5">
      <c r="A7268" s="371">
        <v>7257</v>
      </c>
      <c r="B7268" s="437">
        <v>5638</v>
      </c>
      <c r="C7268" s="378">
        <f>Matrix!B5640</f>
        <v>0</v>
      </c>
      <c r="D7268" s="440" t="s">
        <v>25877</v>
      </c>
      <c r="E7268" s="441" t="s">
        <v>25878</v>
      </c>
      <c r="F7268" s="381" t="s">
        <v>17488</v>
      </c>
      <c r="G7268" s="382" t="s">
        <v>5505</v>
      </c>
    </row>
    <row r="7269" spans="1:7" ht="49.5">
      <c r="A7269" s="371">
        <v>7258</v>
      </c>
      <c r="B7269" s="437">
        <v>5639</v>
      </c>
      <c r="C7269" s="378">
        <f>Matrix!B5641</f>
        <v>0</v>
      </c>
      <c r="D7269" s="440" t="s">
        <v>25877</v>
      </c>
      <c r="E7269" s="441" t="s">
        <v>25878</v>
      </c>
      <c r="F7269" s="381" t="s">
        <v>17489</v>
      </c>
      <c r="G7269" s="382" t="s">
        <v>5506</v>
      </c>
    </row>
    <row r="7270" spans="1:7" ht="49.5">
      <c r="A7270" s="371">
        <v>7259</v>
      </c>
      <c r="B7270" s="437">
        <v>5640</v>
      </c>
      <c r="C7270" s="378">
        <f>Matrix!B5642</f>
        <v>0</v>
      </c>
      <c r="D7270" s="440" t="s">
        <v>25877</v>
      </c>
      <c r="E7270" s="441" t="s">
        <v>25878</v>
      </c>
      <c r="F7270" s="381" t="s">
        <v>17490</v>
      </c>
      <c r="G7270" s="382" t="s">
        <v>5507</v>
      </c>
    </row>
    <row r="7271" spans="1:7" ht="49.5">
      <c r="A7271" s="371">
        <v>7260</v>
      </c>
      <c r="B7271" s="437">
        <v>5641</v>
      </c>
      <c r="C7271" s="378">
        <f>Matrix!B5643</f>
        <v>0</v>
      </c>
      <c r="D7271" s="440" t="s">
        <v>25877</v>
      </c>
      <c r="E7271" s="441" t="s">
        <v>25878</v>
      </c>
      <c r="F7271" s="381" t="s">
        <v>17491</v>
      </c>
      <c r="G7271" s="382" t="s">
        <v>5508</v>
      </c>
    </row>
    <row r="7272" spans="1:7" ht="49.5">
      <c r="A7272" s="371">
        <v>7261</v>
      </c>
      <c r="B7272" s="437">
        <v>5642</v>
      </c>
      <c r="C7272" s="378">
        <f>Matrix!B5644</f>
        <v>0</v>
      </c>
      <c r="D7272" s="440" t="s">
        <v>25877</v>
      </c>
      <c r="E7272" s="441" t="s">
        <v>25878</v>
      </c>
      <c r="F7272" s="381" t="s">
        <v>17492</v>
      </c>
      <c r="G7272" s="382" t="s">
        <v>5509</v>
      </c>
    </row>
    <row r="7273" spans="1:7" ht="49.5">
      <c r="A7273" s="371">
        <v>7262</v>
      </c>
      <c r="B7273" s="437">
        <v>5643</v>
      </c>
      <c r="C7273" s="378">
        <f>Matrix!B5645</f>
        <v>0</v>
      </c>
      <c r="D7273" s="440" t="s">
        <v>25877</v>
      </c>
      <c r="E7273" s="441" t="s">
        <v>25878</v>
      </c>
      <c r="F7273" s="381" t="s">
        <v>17493</v>
      </c>
      <c r="G7273" s="382" t="s">
        <v>5510</v>
      </c>
    </row>
    <row r="7274" spans="1:7" ht="49.5">
      <c r="A7274" s="371">
        <v>7263</v>
      </c>
      <c r="B7274" s="437">
        <v>5644</v>
      </c>
      <c r="C7274" s="378">
        <f>Matrix!B5646</f>
        <v>0</v>
      </c>
      <c r="D7274" s="440" t="s">
        <v>25877</v>
      </c>
      <c r="E7274" s="441" t="s">
        <v>25878</v>
      </c>
      <c r="F7274" s="381" t="s">
        <v>17494</v>
      </c>
      <c r="G7274" s="382" t="s">
        <v>5511</v>
      </c>
    </row>
    <row r="7275" spans="1:7" ht="49.5">
      <c r="A7275" s="371">
        <v>7264</v>
      </c>
      <c r="B7275" s="437">
        <v>5645</v>
      </c>
      <c r="C7275" s="378">
        <f>Matrix!B5647</f>
        <v>0</v>
      </c>
      <c r="D7275" s="440" t="s">
        <v>25877</v>
      </c>
      <c r="E7275" s="441" t="s">
        <v>25878</v>
      </c>
      <c r="F7275" s="381" t="s">
        <v>17495</v>
      </c>
      <c r="G7275" s="382" t="s">
        <v>5512</v>
      </c>
    </row>
    <row r="7276" spans="1:7" ht="49.5">
      <c r="A7276" s="371">
        <v>7265</v>
      </c>
      <c r="B7276" s="437">
        <v>5646</v>
      </c>
      <c r="C7276" s="378">
        <f>Matrix!B5648</f>
        <v>0</v>
      </c>
      <c r="D7276" s="440" t="s">
        <v>25877</v>
      </c>
      <c r="E7276" s="441" t="s">
        <v>25878</v>
      </c>
      <c r="F7276" s="381" t="s">
        <v>17496</v>
      </c>
      <c r="G7276" s="382" t="s">
        <v>5513</v>
      </c>
    </row>
    <row r="7277" spans="1:7" ht="49.5">
      <c r="A7277" s="371">
        <v>7266</v>
      </c>
      <c r="B7277" s="437">
        <v>5647</v>
      </c>
      <c r="C7277" s="378">
        <f>Matrix!B5649</f>
        <v>0</v>
      </c>
      <c r="D7277" s="440" t="s">
        <v>25877</v>
      </c>
      <c r="E7277" s="441" t="s">
        <v>25878</v>
      </c>
      <c r="F7277" s="381" t="s">
        <v>17497</v>
      </c>
      <c r="G7277" s="382" t="s">
        <v>5514</v>
      </c>
    </row>
    <row r="7278" spans="1:7" ht="49.5">
      <c r="A7278" s="371">
        <v>7267</v>
      </c>
      <c r="B7278" s="437">
        <v>5648</v>
      </c>
      <c r="C7278" s="378">
        <f>Matrix!B5650</f>
        <v>0</v>
      </c>
      <c r="D7278" s="440" t="s">
        <v>25877</v>
      </c>
      <c r="E7278" s="441" t="s">
        <v>25878</v>
      </c>
      <c r="F7278" s="381" t="s">
        <v>17498</v>
      </c>
      <c r="G7278" s="382" t="s">
        <v>5515</v>
      </c>
    </row>
    <row r="7279" spans="1:7" ht="49.5">
      <c r="A7279" s="371">
        <v>7268</v>
      </c>
      <c r="B7279" s="437">
        <v>5649</v>
      </c>
      <c r="C7279" s="378">
        <f>Matrix!B5651</f>
        <v>0</v>
      </c>
      <c r="D7279" s="440" t="s">
        <v>25877</v>
      </c>
      <c r="E7279" s="441" t="s">
        <v>25878</v>
      </c>
      <c r="F7279" s="381" t="s">
        <v>17499</v>
      </c>
      <c r="G7279" s="382" t="s">
        <v>5516</v>
      </c>
    </row>
    <row r="7280" spans="1:7" ht="49.5">
      <c r="A7280" s="371">
        <v>7269</v>
      </c>
      <c r="B7280" s="437">
        <v>5650</v>
      </c>
      <c r="C7280" s="378">
        <f>Matrix!B5652</f>
        <v>0</v>
      </c>
      <c r="D7280" s="440" t="s">
        <v>25877</v>
      </c>
      <c r="E7280" s="441" t="s">
        <v>25878</v>
      </c>
      <c r="F7280" s="381" t="s">
        <v>17500</v>
      </c>
      <c r="G7280" s="382" t="s">
        <v>5517</v>
      </c>
    </row>
    <row r="7281" spans="1:7" ht="49.5">
      <c r="A7281" s="371">
        <v>7270</v>
      </c>
      <c r="B7281" s="437">
        <v>5651</v>
      </c>
      <c r="C7281" s="378">
        <f>Matrix!B5653</f>
        <v>0</v>
      </c>
      <c r="D7281" s="440" t="s">
        <v>25877</v>
      </c>
      <c r="E7281" s="441" t="s">
        <v>25878</v>
      </c>
      <c r="F7281" s="381" t="s">
        <v>17501</v>
      </c>
      <c r="G7281" s="382" t="s">
        <v>5518</v>
      </c>
    </row>
    <row r="7282" spans="1:7" ht="49.5">
      <c r="A7282" s="371">
        <v>7271</v>
      </c>
      <c r="B7282" s="437">
        <v>5652</v>
      </c>
      <c r="C7282" s="378">
        <f>Matrix!B5654</f>
        <v>0</v>
      </c>
      <c r="D7282" s="440" t="s">
        <v>25877</v>
      </c>
      <c r="E7282" s="441" t="s">
        <v>25878</v>
      </c>
      <c r="F7282" s="381" t="s">
        <v>17502</v>
      </c>
      <c r="G7282" s="382" t="s">
        <v>5519</v>
      </c>
    </row>
    <row r="7283" spans="1:7" ht="49.5">
      <c r="A7283" s="371">
        <v>7272</v>
      </c>
      <c r="B7283" s="437">
        <v>5653</v>
      </c>
      <c r="C7283" s="378">
        <f>Matrix!B5655</f>
        <v>0</v>
      </c>
      <c r="D7283" s="440" t="s">
        <v>25877</v>
      </c>
      <c r="E7283" s="441" t="s">
        <v>25878</v>
      </c>
      <c r="F7283" s="381" t="s">
        <v>17503</v>
      </c>
      <c r="G7283" s="382" t="s">
        <v>5520</v>
      </c>
    </row>
    <row r="7284" spans="1:7" ht="49.5">
      <c r="A7284" s="371">
        <v>7273</v>
      </c>
      <c r="B7284" s="437">
        <v>5654</v>
      </c>
      <c r="C7284" s="378">
        <f>Matrix!B5656</f>
        <v>0</v>
      </c>
      <c r="D7284" s="440" t="s">
        <v>25877</v>
      </c>
      <c r="E7284" s="441" t="s">
        <v>25878</v>
      </c>
      <c r="F7284" s="381" t="s">
        <v>17504</v>
      </c>
      <c r="G7284" s="382" t="s">
        <v>5521</v>
      </c>
    </row>
    <row r="7285" spans="1:7" ht="49.5">
      <c r="A7285" s="371">
        <v>7274</v>
      </c>
      <c r="B7285" s="437">
        <v>5655</v>
      </c>
      <c r="C7285" s="378">
        <f>Matrix!B5657</f>
        <v>0</v>
      </c>
      <c r="D7285" s="440" t="s">
        <v>25877</v>
      </c>
      <c r="E7285" s="441" t="s">
        <v>25878</v>
      </c>
      <c r="F7285" s="381" t="s">
        <v>17505</v>
      </c>
      <c r="G7285" s="382" t="s">
        <v>5522</v>
      </c>
    </row>
    <row r="7286" spans="1:7" ht="49.5">
      <c r="A7286" s="371">
        <v>7275</v>
      </c>
      <c r="B7286" s="437">
        <v>5656</v>
      </c>
      <c r="C7286" s="378">
        <f>Matrix!B5658</f>
        <v>0</v>
      </c>
      <c r="D7286" s="440" t="s">
        <v>25877</v>
      </c>
      <c r="E7286" s="441" t="s">
        <v>25878</v>
      </c>
      <c r="F7286" s="381" t="s">
        <v>17506</v>
      </c>
      <c r="G7286" s="382" t="s">
        <v>5523</v>
      </c>
    </row>
    <row r="7287" spans="1:7" ht="49.5">
      <c r="A7287" s="371">
        <v>7276</v>
      </c>
      <c r="B7287" s="437">
        <v>5657</v>
      </c>
      <c r="C7287" s="378">
        <f>Matrix!B5659</f>
        <v>0</v>
      </c>
      <c r="D7287" s="440" t="s">
        <v>25877</v>
      </c>
      <c r="E7287" s="441" t="s">
        <v>25878</v>
      </c>
      <c r="F7287" s="381" t="s">
        <v>17507</v>
      </c>
      <c r="G7287" s="382" t="s">
        <v>5524</v>
      </c>
    </row>
    <row r="7288" spans="1:7" ht="49.5">
      <c r="A7288" s="371">
        <v>7277</v>
      </c>
      <c r="B7288" s="437">
        <v>5658</v>
      </c>
      <c r="C7288" s="378">
        <f>Matrix!B5660</f>
        <v>0</v>
      </c>
      <c r="D7288" s="440" t="s">
        <v>25877</v>
      </c>
      <c r="E7288" s="441" t="s">
        <v>25878</v>
      </c>
      <c r="F7288" s="381" t="s">
        <v>17508</v>
      </c>
      <c r="G7288" s="382" t="s">
        <v>5525</v>
      </c>
    </row>
    <row r="7289" spans="1:7" ht="49.5">
      <c r="A7289" s="371">
        <v>7278</v>
      </c>
      <c r="B7289" s="437">
        <v>5659</v>
      </c>
      <c r="C7289" s="378">
        <f>Matrix!B5661</f>
        <v>0</v>
      </c>
      <c r="D7289" s="440" t="s">
        <v>25877</v>
      </c>
      <c r="E7289" s="441" t="s">
        <v>25878</v>
      </c>
      <c r="F7289" s="381" t="s">
        <v>17509</v>
      </c>
      <c r="G7289" s="382" t="s">
        <v>5526</v>
      </c>
    </row>
    <row r="7290" spans="1:7" ht="49.5">
      <c r="A7290" s="371">
        <v>7279</v>
      </c>
      <c r="B7290" s="437">
        <v>5660</v>
      </c>
      <c r="C7290" s="378">
        <f>Matrix!B5662</f>
        <v>0</v>
      </c>
      <c r="D7290" s="440" t="s">
        <v>25877</v>
      </c>
      <c r="E7290" s="441" t="s">
        <v>25878</v>
      </c>
      <c r="F7290" s="381" t="s">
        <v>17510</v>
      </c>
      <c r="G7290" s="382" t="s">
        <v>5527</v>
      </c>
    </row>
    <row r="7291" spans="1:7" ht="49.5">
      <c r="A7291" s="371">
        <v>7280</v>
      </c>
      <c r="B7291" s="437">
        <v>5661</v>
      </c>
      <c r="C7291" s="378">
        <f>Matrix!B5663</f>
        <v>0</v>
      </c>
      <c r="D7291" s="440" t="s">
        <v>25877</v>
      </c>
      <c r="E7291" s="441" t="s">
        <v>25878</v>
      </c>
      <c r="F7291" s="381" t="s">
        <v>17511</v>
      </c>
      <c r="G7291" s="382" t="s">
        <v>5528</v>
      </c>
    </row>
    <row r="7292" spans="1:7" ht="49.5">
      <c r="A7292" s="371">
        <v>7281</v>
      </c>
      <c r="B7292" s="437">
        <v>5662</v>
      </c>
      <c r="C7292" s="378">
        <f>Matrix!B5664</f>
        <v>0</v>
      </c>
      <c r="D7292" s="440" t="s">
        <v>25877</v>
      </c>
      <c r="E7292" s="441" t="s">
        <v>25878</v>
      </c>
      <c r="F7292" s="381" t="s">
        <v>17512</v>
      </c>
      <c r="G7292" s="382" t="s">
        <v>5529</v>
      </c>
    </row>
    <row r="7293" spans="1:7" ht="49.5">
      <c r="A7293" s="371">
        <v>7282</v>
      </c>
      <c r="B7293" s="437">
        <v>5663</v>
      </c>
      <c r="C7293" s="378">
        <f>Matrix!B5665</f>
        <v>0</v>
      </c>
      <c r="D7293" s="440" t="s">
        <v>25877</v>
      </c>
      <c r="E7293" s="441" t="s">
        <v>25878</v>
      </c>
      <c r="F7293" s="381" t="s">
        <v>17513</v>
      </c>
      <c r="G7293" s="382" t="s">
        <v>5530</v>
      </c>
    </row>
    <row r="7294" spans="1:7" ht="49.5">
      <c r="A7294" s="371">
        <v>7283</v>
      </c>
      <c r="B7294" s="437">
        <v>5664</v>
      </c>
      <c r="C7294" s="378">
        <f>Matrix!B5666</f>
        <v>0</v>
      </c>
      <c r="D7294" s="440" t="s">
        <v>25877</v>
      </c>
      <c r="E7294" s="441" t="s">
        <v>25878</v>
      </c>
      <c r="F7294" s="381" t="s">
        <v>17514</v>
      </c>
      <c r="G7294" s="382" t="s">
        <v>5531</v>
      </c>
    </row>
    <row r="7295" spans="1:7" ht="49.5">
      <c r="A7295" s="371">
        <v>7284</v>
      </c>
      <c r="B7295" s="437">
        <v>5665</v>
      </c>
      <c r="C7295" s="378">
        <f>Matrix!B5667</f>
        <v>0</v>
      </c>
      <c r="D7295" s="440" t="s">
        <v>25877</v>
      </c>
      <c r="E7295" s="441" t="s">
        <v>25878</v>
      </c>
      <c r="F7295" s="381" t="s">
        <v>17515</v>
      </c>
      <c r="G7295" s="382" t="s">
        <v>5532</v>
      </c>
    </row>
    <row r="7296" spans="1:7" ht="49.5">
      <c r="A7296" s="371">
        <v>7285</v>
      </c>
      <c r="B7296" s="437">
        <v>5666</v>
      </c>
      <c r="C7296" s="378">
        <f>Matrix!B5668</f>
        <v>0</v>
      </c>
      <c r="D7296" s="440" t="s">
        <v>25877</v>
      </c>
      <c r="E7296" s="441" t="s">
        <v>25878</v>
      </c>
      <c r="F7296" s="381" t="s">
        <v>17516</v>
      </c>
      <c r="G7296" s="382" t="s">
        <v>5533</v>
      </c>
    </row>
    <row r="7297" spans="1:7" ht="49.5">
      <c r="A7297" s="371">
        <v>7286</v>
      </c>
      <c r="B7297" s="437">
        <v>5667</v>
      </c>
      <c r="C7297" s="378">
        <f>Matrix!B5669</f>
        <v>0</v>
      </c>
      <c r="D7297" s="440" t="s">
        <v>25877</v>
      </c>
      <c r="E7297" s="441" t="s">
        <v>25878</v>
      </c>
      <c r="F7297" s="381" t="s">
        <v>17517</v>
      </c>
      <c r="G7297" s="382" t="s">
        <v>5534</v>
      </c>
    </row>
    <row r="7298" spans="1:7" ht="49.5">
      <c r="A7298" s="371">
        <v>7287</v>
      </c>
      <c r="B7298" s="437">
        <v>5668</v>
      </c>
      <c r="C7298" s="378">
        <f>Matrix!B5670</f>
        <v>0</v>
      </c>
      <c r="D7298" s="440" t="s">
        <v>25877</v>
      </c>
      <c r="E7298" s="441" t="s">
        <v>25878</v>
      </c>
      <c r="F7298" s="381" t="s">
        <v>17518</v>
      </c>
      <c r="G7298" s="382" t="s">
        <v>5535</v>
      </c>
    </row>
    <row r="7299" spans="1:7" ht="49.5">
      <c r="A7299" s="371">
        <v>7288</v>
      </c>
      <c r="B7299" s="437">
        <v>5669</v>
      </c>
      <c r="C7299" s="378">
        <f>Matrix!B5671</f>
        <v>0</v>
      </c>
      <c r="D7299" s="440" t="s">
        <v>25877</v>
      </c>
      <c r="E7299" s="441" t="s">
        <v>25878</v>
      </c>
      <c r="F7299" s="381" t="s">
        <v>17519</v>
      </c>
      <c r="G7299" s="382" t="s">
        <v>5536</v>
      </c>
    </row>
    <row r="7300" spans="1:7" ht="49.5">
      <c r="A7300" s="371">
        <v>7289</v>
      </c>
      <c r="B7300" s="437">
        <v>5670</v>
      </c>
      <c r="C7300" s="378">
        <f>Matrix!B5672</f>
        <v>0</v>
      </c>
      <c r="D7300" s="440" t="s">
        <v>25877</v>
      </c>
      <c r="E7300" s="441" t="s">
        <v>25878</v>
      </c>
      <c r="F7300" s="381" t="s">
        <v>17520</v>
      </c>
      <c r="G7300" s="382" t="s">
        <v>5537</v>
      </c>
    </row>
    <row r="7301" spans="1:7" ht="49.5">
      <c r="A7301" s="371">
        <v>7290</v>
      </c>
      <c r="B7301" s="437">
        <v>5671</v>
      </c>
      <c r="C7301" s="378">
        <f>Matrix!B5673</f>
        <v>0</v>
      </c>
      <c r="D7301" s="440" t="s">
        <v>25877</v>
      </c>
      <c r="E7301" s="441" t="s">
        <v>25878</v>
      </c>
      <c r="F7301" s="381" t="s">
        <v>17521</v>
      </c>
      <c r="G7301" s="382" t="s">
        <v>5538</v>
      </c>
    </row>
    <row r="7302" spans="1:7" ht="49.5">
      <c r="A7302" s="371">
        <v>7291</v>
      </c>
      <c r="B7302" s="437">
        <v>5672</v>
      </c>
      <c r="C7302" s="378">
        <f>Matrix!B5674</f>
        <v>0</v>
      </c>
      <c r="D7302" s="440" t="s">
        <v>25877</v>
      </c>
      <c r="E7302" s="441" t="s">
        <v>25878</v>
      </c>
      <c r="F7302" s="381" t="s">
        <v>17522</v>
      </c>
      <c r="G7302" s="382" t="s">
        <v>5539</v>
      </c>
    </row>
    <row r="7303" spans="1:7" ht="49.5">
      <c r="A7303" s="371">
        <v>7292</v>
      </c>
      <c r="B7303" s="437">
        <v>5673</v>
      </c>
      <c r="C7303" s="378">
        <f>Matrix!B5675</f>
        <v>0</v>
      </c>
      <c r="D7303" s="440" t="s">
        <v>25877</v>
      </c>
      <c r="E7303" s="441" t="s">
        <v>25878</v>
      </c>
      <c r="F7303" s="381" t="s">
        <v>17523</v>
      </c>
      <c r="G7303" s="382" t="s">
        <v>5540</v>
      </c>
    </row>
    <row r="7304" spans="1:7" ht="49.5">
      <c r="A7304" s="371">
        <v>7293</v>
      </c>
      <c r="B7304" s="437">
        <v>5674</v>
      </c>
      <c r="C7304" s="378">
        <f>Matrix!B5676</f>
        <v>0</v>
      </c>
      <c r="D7304" s="440" t="s">
        <v>25877</v>
      </c>
      <c r="E7304" s="441" t="s">
        <v>25878</v>
      </c>
      <c r="F7304" s="381" t="s">
        <v>17524</v>
      </c>
      <c r="G7304" s="382" t="s">
        <v>5541</v>
      </c>
    </row>
    <row r="7305" spans="1:7" ht="49.5">
      <c r="A7305" s="371">
        <v>7294</v>
      </c>
      <c r="B7305" s="437">
        <v>5675</v>
      </c>
      <c r="C7305" s="378">
        <f>Matrix!B5677</f>
        <v>0</v>
      </c>
      <c r="D7305" s="440" t="s">
        <v>25877</v>
      </c>
      <c r="E7305" s="441" t="s">
        <v>25878</v>
      </c>
      <c r="F7305" s="381" t="s">
        <v>17525</v>
      </c>
      <c r="G7305" s="382" t="s">
        <v>5542</v>
      </c>
    </row>
    <row r="7306" spans="1:7" ht="49.5">
      <c r="A7306" s="371">
        <v>7295</v>
      </c>
      <c r="B7306" s="437">
        <v>5676</v>
      </c>
      <c r="C7306" s="378">
        <f>Matrix!B5678</f>
        <v>0</v>
      </c>
      <c r="D7306" s="440" t="s">
        <v>25877</v>
      </c>
      <c r="E7306" s="441" t="s">
        <v>25878</v>
      </c>
      <c r="F7306" s="381" t="s">
        <v>17526</v>
      </c>
      <c r="G7306" s="382" t="s">
        <v>5543</v>
      </c>
    </row>
    <row r="7307" spans="1:7" ht="49.5">
      <c r="A7307" s="371">
        <v>7296</v>
      </c>
      <c r="B7307" s="437">
        <v>5677</v>
      </c>
      <c r="C7307" s="378">
        <f>Matrix!B5679</f>
        <v>0</v>
      </c>
      <c r="D7307" s="440" t="s">
        <v>25877</v>
      </c>
      <c r="E7307" s="441" t="s">
        <v>25878</v>
      </c>
      <c r="F7307" s="381" t="s">
        <v>17527</v>
      </c>
      <c r="G7307" s="382" t="s">
        <v>5544</v>
      </c>
    </row>
    <row r="7308" spans="1:7" ht="49.5">
      <c r="A7308" s="371">
        <v>7297</v>
      </c>
      <c r="B7308" s="437">
        <v>5678</v>
      </c>
      <c r="C7308" s="378">
        <f>Matrix!B5680</f>
        <v>0</v>
      </c>
      <c r="D7308" s="440" t="s">
        <v>25877</v>
      </c>
      <c r="E7308" s="441" t="s">
        <v>25878</v>
      </c>
      <c r="F7308" s="381" t="s">
        <v>17528</v>
      </c>
      <c r="G7308" s="382" t="s">
        <v>5545</v>
      </c>
    </row>
    <row r="7309" spans="1:7" ht="49.5">
      <c r="A7309" s="371">
        <v>7298</v>
      </c>
      <c r="B7309" s="437">
        <v>5679</v>
      </c>
      <c r="C7309" s="378">
        <f>Matrix!B5681</f>
        <v>0</v>
      </c>
      <c r="D7309" s="440" t="s">
        <v>25877</v>
      </c>
      <c r="E7309" s="441" t="s">
        <v>25878</v>
      </c>
      <c r="F7309" s="381" t="s">
        <v>17529</v>
      </c>
      <c r="G7309" s="382" t="s">
        <v>5546</v>
      </c>
    </row>
    <row r="7310" spans="1:7" ht="49.5">
      <c r="A7310" s="371">
        <v>7299</v>
      </c>
      <c r="B7310" s="437">
        <v>5680</v>
      </c>
      <c r="C7310" s="378">
        <f>Matrix!B5682</f>
        <v>0</v>
      </c>
      <c r="D7310" s="440" t="s">
        <v>25877</v>
      </c>
      <c r="E7310" s="441" t="s">
        <v>25878</v>
      </c>
      <c r="F7310" s="381" t="s">
        <v>17530</v>
      </c>
      <c r="G7310" s="382" t="s">
        <v>5547</v>
      </c>
    </row>
    <row r="7311" spans="1:7" ht="49.5">
      <c r="A7311" s="371">
        <v>7300</v>
      </c>
      <c r="B7311" s="437">
        <v>5681</v>
      </c>
      <c r="C7311" s="378">
        <f>Matrix!B5683</f>
        <v>0</v>
      </c>
      <c r="D7311" s="440" t="s">
        <v>25877</v>
      </c>
      <c r="E7311" s="441" t="s">
        <v>25878</v>
      </c>
      <c r="F7311" s="381" t="s">
        <v>17531</v>
      </c>
      <c r="G7311" s="382" t="s">
        <v>5548</v>
      </c>
    </row>
    <row r="7312" spans="1:7" ht="49.5">
      <c r="A7312" s="371">
        <v>7301</v>
      </c>
      <c r="B7312" s="437">
        <v>5682</v>
      </c>
      <c r="C7312" s="378">
        <f>Matrix!B5684</f>
        <v>0</v>
      </c>
      <c r="D7312" s="440" t="s">
        <v>25877</v>
      </c>
      <c r="E7312" s="441" t="s">
        <v>25878</v>
      </c>
      <c r="F7312" s="381" t="s">
        <v>17532</v>
      </c>
      <c r="G7312" s="382" t="s">
        <v>5549</v>
      </c>
    </row>
    <row r="7313" spans="1:7" ht="49.5">
      <c r="A7313" s="371">
        <v>7302</v>
      </c>
      <c r="B7313" s="437">
        <v>5683</v>
      </c>
      <c r="C7313" s="378">
        <f>Matrix!B5685</f>
        <v>0</v>
      </c>
      <c r="D7313" s="440" t="s">
        <v>25877</v>
      </c>
      <c r="E7313" s="441" t="s">
        <v>25878</v>
      </c>
      <c r="F7313" s="381" t="s">
        <v>17533</v>
      </c>
      <c r="G7313" s="382" t="s">
        <v>5550</v>
      </c>
    </row>
    <row r="7314" spans="1:7" ht="49.5">
      <c r="A7314" s="371">
        <v>7303</v>
      </c>
      <c r="B7314" s="437">
        <v>5684</v>
      </c>
      <c r="C7314" s="378">
        <f>Matrix!B5686</f>
        <v>0</v>
      </c>
      <c r="D7314" s="440" t="s">
        <v>25877</v>
      </c>
      <c r="E7314" s="441" t="s">
        <v>25878</v>
      </c>
      <c r="F7314" s="381" t="s">
        <v>17534</v>
      </c>
      <c r="G7314" s="382" t="s">
        <v>5551</v>
      </c>
    </row>
    <row r="7315" spans="1:7" ht="49.5">
      <c r="A7315" s="371">
        <v>7304</v>
      </c>
      <c r="B7315" s="437">
        <v>5685</v>
      </c>
      <c r="C7315" s="378">
        <f>Matrix!B5687</f>
        <v>0</v>
      </c>
      <c r="D7315" s="440" t="s">
        <v>25877</v>
      </c>
      <c r="E7315" s="441" t="s">
        <v>25878</v>
      </c>
      <c r="F7315" s="381" t="s">
        <v>17535</v>
      </c>
      <c r="G7315" s="382" t="s">
        <v>5552</v>
      </c>
    </row>
    <row r="7316" spans="1:7" ht="49.5">
      <c r="A7316" s="371">
        <v>7305</v>
      </c>
      <c r="B7316" s="437">
        <v>5686</v>
      </c>
      <c r="C7316" s="378">
        <f>Matrix!B5688</f>
        <v>0</v>
      </c>
      <c r="D7316" s="440" t="s">
        <v>25877</v>
      </c>
      <c r="E7316" s="441" t="s">
        <v>25878</v>
      </c>
      <c r="F7316" s="381" t="s">
        <v>17536</v>
      </c>
      <c r="G7316" s="382" t="s">
        <v>5553</v>
      </c>
    </row>
    <row r="7317" spans="1:7" ht="49.5">
      <c r="A7317" s="371">
        <v>7306</v>
      </c>
      <c r="B7317" s="437">
        <v>5687</v>
      </c>
      <c r="C7317" s="378">
        <f>Matrix!B5689</f>
        <v>0</v>
      </c>
      <c r="D7317" s="440" t="s">
        <v>25877</v>
      </c>
      <c r="E7317" s="441" t="s">
        <v>25878</v>
      </c>
      <c r="F7317" s="381" t="s">
        <v>17537</v>
      </c>
      <c r="G7317" s="382" t="s">
        <v>5554</v>
      </c>
    </row>
    <row r="7318" spans="1:7" ht="49.5">
      <c r="A7318" s="371">
        <v>7307</v>
      </c>
      <c r="B7318" s="437">
        <v>5688</v>
      </c>
      <c r="C7318" s="378">
        <f>Matrix!B5690</f>
        <v>0</v>
      </c>
      <c r="D7318" s="440" t="s">
        <v>25877</v>
      </c>
      <c r="E7318" s="441" t="s">
        <v>25878</v>
      </c>
      <c r="F7318" s="381" t="s">
        <v>17538</v>
      </c>
      <c r="G7318" s="382" t="s">
        <v>5555</v>
      </c>
    </row>
    <row r="7319" spans="1:7" ht="49.5">
      <c r="A7319" s="371">
        <v>7308</v>
      </c>
      <c r="B7319" s="437">
        <v>5689</v>
      </c>
      <c r="C7319" s="378">
        <f>Matrix!B5691</f>
        <v>0</v>
      </c>
      <c r="D7319" s="440" t="s">
        <v>25877</v>
      </c>
      <c r="E7319" s="441" t="s">
        <v>25878</v>
      </c>
      <c r="F7319" s="381" t="s">
        <v>17539</v>
      </c>
      <c r="G7319" s="382" t="s">
        <v>5556</v>
      </c>
    </row>
    <row r="7320" spans="1:7" ht="49.5">
      <c r="A7320" s="371">
        <v>7309</v>
      </c>
      <c r="B7320" s="437">
        <v>5690</v>
      </c>
      <c r="C7320" s="378">
        <f>Matrix!B5692</f>
        <v>0</v>
      </c>
      <c r="D7320" s="440" t="s">
        <v>25877</v>
      </c>
      <c r="E7320" s="441" t="s">
        <v>25878</v>
      </c>
      <c r="F7320" s="381" t="s">
        <v>17540</v>
      </c>
      <c r="G7320" s="382" t="s">
        <v>5557</v>
      </c>
    </row>
    <row r="7321" spans="1:7" ht="49.5">
      <c r="A7321" s="371">
        <v>7310</v>
      </c>
      <c r="B7321" s="437">
        <v>5691</v>
      </c>
      <c r="C7321" s="378">
        <f>Matrix!B5693</f>
        <v>0</v>
      </c>
      <c r="D7321" s="440" t="s">
        <v>25877</v>
      </c>
      <c r="E7321" s="441" t="s">
        <v>25878</v>
      </c>
      <c r="F7321" s="381" t="s">
        <v>17541</v>
      </c>
      <c r="G7321" s="382" t="s">
        <v>5558</v>
      </c>
    </row>
    <row r="7322" spans="1:7" ht="49.5">
      <c r="A7322" s="371">
        <v>7311</v>
      </c>
      <c r="B7322" s="437">
        <v>5692</v>
      </c>
      <c r="C7322" s="378">
        <f>Matrix!B5694</f>
        <v>0</v>
      </c>
      <c r="D7322" s="440" t="s">
        <v>25877</v>
      </c>
      <c r="E7322" s="441" t="s">
        <v>25878</v>
      </c>
      <c r="F7322" s="381" t="s">
        <v>17542</v>
      </c>
      <c r="G7322" s="382" t="s">
        <v>5559</v>
      </c>
    </row>
    <row r="7323" spans="1:7" ht="49.5">
      <c r="A7323" s="371">
        <v>7312</v>
      </c>
      <c r="B7323" s="437">
        <v>5693</v>
      </c>
      <c r="C7323" s="378">
        <f>Matrix!B5695</f>
        <v>0</v>
      </c>
      <c r="D7323" s="440" t="s">
        <v>25877</v>
      </c>
      <c r="E7323" s="441" t="s">
        <v>25878</v>
      </c>
      <c r="F7323" s="381" t="s">
        <v>17543</v>
      </c>
      <c r="G7323" s="382" t="s">
        <v>5560</v>
      </c>
    </row>
    <row r="7324" spans="1:7" ht="49.5">
      <c r="A7324" s="371">
        <v>7313</v>
      </c>
      <c r="B7324" s="437">
        <v>5694</v>
      </c>
      <c r="C7324" s="378">
        <f>Matrix!B5696</f>
        <v>0</v>
      </c>
      <c r="D7324" s="440" t="s">
        <v>25877</v>
      </c>
      <c r="E7324" s="441" t="s">
        <v>25878</v>
      </c>
      <c r="F7324" s="381" t="s">
        <v>17544</v>
      </c>
      <c r="G7324" s="382" t="s">
        <v>5561</v>
      </c>
    </row>
    <row r="7325" spans="1:7" ht="49.5">
      <c r="A7325" s="371">
        <v>7314</v>
      </c>
      <c r="B7325" s="437">
        <v>5695</v>
      </c>
      <c r="C7325" s="378">
        <f>Matrix!B5697</f>
        <v>0</v>
      </c>
      <c r="D7325" s="440" t="s">
        <v>25877</v>
      </c>
      <c r="E7325" s="441" t="s">
        <v>25878</v>
      </c>
      <c r="F7325" s="381" t="s">
        <v>17545</v>
      </c>
      <c r="G7325" s="382" t="s">
        <v>5562</v>
      </c>
    </row>
    <row r="7326" spans="1:7" ht="49.5">
      <c r="A7326" s="371">
        <v>7315</v>
      </c>
      <c r="B7326" s="437">
        <v>5696</v>
      </c>
      <c r="C7326" s="378">
        <f>Matrix!B5698</f>
        <v>0</v>
      </c>
      <c r="D7326" s="440" t="s">
        <v>25877</v>
      </c>
      <c r="E7326" s="441" t="s">
        <v>25878</v>
      </c>
      <c r="F7326" s="381" t="s">
        <v>17546</v>
      </c>
      <c r="G7326" s="382" t="s">
        <v>5563</v>
      </c>
    </row>
    <row r="7327" spans="1:7" ht="49.5">
      <c r="A7327" s="371">
        <v>7316</v>
      </c>
      <c r="B7327" s="437">
        <v>5697</v>
      </c>
      <c r="C7327" s="378">
        <f>Matrix!B5699</f>
        <v>0</v>
      </c>
      <c r="D7327" s="440" t="s">
        <v>25877</v>
      </c>
      <c r="E7327" s="441" t="s">
        <v>25878</v>
      </c>
      <c r="F7327" s="381" t="s">
        <v>17547</v>
      </c>
      <c r="G7327" s="382" t="s">
        <v>5564</v>
      </c>
    </row>
    <row r="7328" spans="1:7" ht="49.5">
      <c r="A7328" s="371">
        <v>7317</v>
      </c>
      <c r="B7328" s="437">
        <v>5698</v>
      </c>
      <c r="C7328" s="378">
        <f>Matrix!B5700</f>
        <v>0</v>
      </c>
      <c r="D7328" s="440" t="s">
        <v>25877</v>
      </c>
      <c r="E7328" s="441" t="s">
        <v>25878</v>
      </c>
      <c r="F7328" s="381" t="s">
        <v>17548</v>
      </c>
      <c r="G7328" s="382" t="s">
        <v>5565</v>
      </c>
    </row>
    <row r="7329" spans="1:7" ht="49.5">
      <c r="A7329" s="371">
        <v>7318</v>
      </c>
      <c r="B7329" s="437">
        <v>5699</v>
      </c>
      <c r="C7329" s="378">
        <f>Matrix!B5701</f>
        <v>0</v>
      </c>
      <c r="D7329" s="440" t="s">
        <v>25877</v>
      </c>
      <c r="E7329" s="441" t="s">
        <v>25878</v>
      </c>
      <c r="F7329" s="381" t="s">
        <v>17549</v>
      </c>
      <c r="G7329" s="382" t="s">
        <v>5566</v>
      </c>
    </row>
    <row r="7330" spans="1:7" ht="49.5">
      <c r="A7330" s="371">
        <v>7319</v>
      </c>
      <c r="B7330" s="437">
        <v>5700</v>
      </c>
      <c r="C7330" s="378">
        <f>Matrix!B5702</f>
        <v>0</v>
      </c>
      <c r="D7330" s="440" t="s">
        <v>25877</v>
      </c>
      <c r="E7330" s="441" t="s">
        <v>25878</v>
      </c>
      <c r="F7330" s="381" t="s">
        <v>17550</v>
      </c>
      <c r="G7330" s="382" t="s">
        <v>5567</v>
      </c>
    </row>
    <row r="7331" spans="1:7" ht="49.5">
      <c r="A7331" s="371">
        <v>7320</v>
      </c>
      <c r="B7331" s="437">
        <v>5701</v>
      </c>
      <c r="C7331" s="378">
        <f>Matrix!B5703</f>
        <v>0</v>
      </c>
      <c r="D7331" s="440" t="s">
        <v>25877</v>
      </c>
      <c r="E7331" s="441" t="s">
        <v>25878</v>
      </c>
      <c r="F7331" s="381" t="s">
        <v>17551</v>
      </c>
      <c r="G7331" s="382" t="s">
        <v>5568</v>
      </c>
    </row>
    <row r="7332" spans="1:7" ht="49.5">
      <c r="A7332" s="371">
        <v>7321</v>
      </c>
      <c r="B7332" s="437">
        <v>5702</v>
      </c>
      <c r="C7332" s="378">
        <f>Matrix!B5704</f>
        <v>0</v>
      </c>
      <c r="D7332" s="440" t="s">
        <v>25877</v>
      </c>
      <c r="E7332" s="441" t="s">
        <v>25878</v>
      </c>
      <c r="F7332" s="381" t="s">
        <v>17552</v>
      </c>
      <c r="G7332" s="382" t="s">
        <v>5569</v>
      </c>
    </row>
    <row r="7333" spans="1:7" ht="49.5">
      <c r="A7333" s="371">
        <v>7322</v>
      </c>
      <c r="B7333" s="437">
        <v>5703</v>
      </c>
      <c r="C7333" s="378">
        <f>Matrix!B5705</f>
        <v>0</v>
      </c>
      <c r="D7333" s="440" t="s">
        <v>25877</v>
      </c>
      <c r="E7333" s="441" t="s">
        <v>25878</v>
      </c>
      <c r="F7333" s="381" t="s">
        <v>17553</v>
      </c>
      <c r="G7333" s="382" t="s">
        <v>5570</v>
      </c>
    </row>
    <row r="7334" spans="1:7" ht="49.5">
      <c r="A7334" s="371">
        <v>7323</v>
      </c>
      <c r="B7334" s="437">
        <v>5704</v>
      </c>
      <c r="C7334" s="378">
        <f>Matrix!B5706</f>
        <v>0</v>
      </c>
      <c r="D7334" s="440" t="s">
        <v>25877</v>
      </c>
      <c r="E7334" s="441" t="s">
        <v>25878</v>
      </c>
      <c r="F7334" s="381" t="s">
        <v>17554</v>
      </c>
      <c r="G7334" s="382" t="s">
        <v>5571</v>
      </c>
    </row>
    <row r="7335" spans="1:7" ht="49.5">
      <c r="A7335" s="371">
        <v>7324</v>
      </c>
      <c r="B7335" s="437">
        <v>5705</v>
      </c>
      <c r="C7335" s="378">
        <f>Matrix!B5707</f>
        <v>0</v>
      </c>
      <c r="D7335" s="440" t="s">
        <v>25877</v>
      </c>
      <c r="E7335" s="441" t="s">
        <v>25878</v>
      </c>
      <c r="F7335" s="381" t="s">
        <v>17555</v>
      </c>
      <c r="G7335" s="382" t="s">
        <v>5572</v>
      </c>
    </row>
    <row r="7336" spans="1:7" ht="49.5">
      <c r="A7336" s="371">
        <v>7325</v>
      </c>
      <c r="B7336" s="437">
        <v>5706</v>
      </c>
      <c r="C7336" s="378">
        <f>Matrix!B5708</f>
        <v>0</v>
      </c>
      <c r="D7336" s="440" t="s">
        <v>25877</v>
      </c>
      <c r="E7336" s="441" t="s">
        <v>25878</v>
      </c>
      <c r="F7336" s="381" t="s">
        <v>17556</v>
      </c>
      <c r="G7336" s="382" t="s">
        <v>5573</v>
      </c>
    </row>
    <row r="7337" spans="1:7" ht="49.5">
      <c r="A7337" s="371">
        <v>7326</v>
      </c>
      <c r="B7337" s="437">
        <v>5707</v>
      </c>
      <c r="C7337" s="378">
        <f>Matrix!B5709</f>
        <v>0</v>
      </c>
      <c r="D7337" s="440" t="s">
        <v>25877</v>
      </c>
      <c r="E7337" s="441" t="s">
        <v>25878</v>
      </c>
      <c r="F7337" s="381" t="s">
        <v>17557</v>
      </c>
      <c r="G7337" s="382" t="s">
        <v>5574</v>
      </c>
    </row>
    <row r="7338" spans="1:7" ht="49.5">
      <c r="A7338" s="371">
        <v>7327</v>
      </c>
      <c r="B7338" s="437">
        <v>5708</v>
      </c>
      <c r="C7338" s="378">
        <f>Matrix!B5710</f>
        <v>0</v>
      </c>
      <c r="D7338" s="440" t="s">
        <v>25877</v>
      </c>
      <c r="E7338" s="441" t="s">
        <v>25878</v>
      </c>
      <c r="F7338" s="381" t="s">
        <v>17558</v>
      </c>
      <c r="G7338" s="382" t="s">
        <v>5575</v>
      </c>
    </row>
    <row r="7339" spans="1:7" ht="49.5">
      <c r="A7339" s="371">
        <v>7328</v>
      </c>
      <c r="B7339" s="437">
        <v>5709</v>
      </c>
      <c r="C7339" s="378">
        <f>Matrix!B5711</f>
        <v>0</v>
      </c>
      <c r="D7339" s="440" t="s">
        <v>25877</v>
      </c>
      <c r="E7339" s="441" t="s">
        <v>25878</v>
      </c>
      <c r="F7339" s="381" t="s">
        <v>17559</v>
      </c>
      <c r="G7339" s="382" t="s">
        <v>5576</v>
      </c>
    </row>
    <row r="7340" spans="1:7" ht="49.5">
      <c r="A7340" s="371">
        <v>7329</v>
      </c>
      <c r="B7340" s="437">
        <v>5710</v>
      </c>
      <c r="C7340" s="378">
        <f>Matrix!B5712</f>
        <v>0</v>
      </c>
      <c r="D7340" s="440" t="s">
        <v>25877</v>
      </c>
      <c r="E7340" s="441" t="s">
        <v>25878</v>
      </c>
      <c r="F7340" s="381" t="s">
        <v>17560</v>
      </c>
      <c r="G7340" s="382" t="s">
        <v>5577</v>
      </c>
    </row>
    <row r="7341" spans="1:7" ht="49.5">
      <c r="A7341" s="371">
        <v>7330</v>
      </c>
      <c r="B7341" s="437">
        <v>5711</v>
      </c>
      <c r="C7341" s="378">
        <f>Matrix!B5713</f>
        <v>0</v>
      </c>
      <c r="D7341" s="440" t="s">
        <v>25877</v>
      </c>
      <c r="E7341" s="441" t="s">
        <v>25878</v>
      </c>
      <c r="F7341" s="381" t="s">
        <v>17561</v>
      </c>
      <c r="G7341" s="382" t="s">
        <v>5578</v>
      </c>
    </row>
    <row r="7342" spans="1:7" ht="49.5">
      <c r="A7342" s="371">
        <v>7331</v>
      </c>
      <c r="B7342" s="437">
        <v>5712</v>
      </c>
      <c r="C7342" s="378">
        <f>Matrix!B5714</f>
        <v>0</v>
      </c>
      <c r="D7342" s="440" t="s">
        <v>25877</v>
      </c>
      <c r="E7342" s="441" t="s">
        <v>25878</v>
      </c>
      <c r="F7342" s="381" t="s">
        <v>17562</v>
      </c>
      <c r="G7342" s="382" t="s">
        <v>5579</v>
      </c>
    </row>
    <row r="7343" spans="1:7" ht="49.5">
      <c r="A7343" s="371">
        <v>7332</v>
      </c>
      <c r="B7343" s="437">
        <v>5713</v>
      </c>
      <c r="C7343" s="378">
        <f>Matrix!B5715</f>
        <v>0</v>
      </c>
      <c r="D7343" s="440" t="s">
        <v>25877</v>
      </c>
      <c r="E7343" s="441" t="s">
        <v>25878</v>
      </c>
      <c r="F7343" s="381" t="s">
        <v>17563</v>
      </c>
      <c r="G7343" s="382" t="s">
        <v>5580</v>
      </c>
    </row>
    <row r="7344" spans="1:7" ht="49.5">
      <c r="A7344" s="371">
        <v>7333</v>
      </c>
      <c r="B7344" s="437">
        <v>5714</v>
      </c>
      <c r="C7344" s="378">
        <f>Matrix!B5716</f>
        <v>0</v>
      </c>
      <c r="D7344" s="440" t="s">
        <v>25877</v>
      </c>
      <c r="E7344" s="441" t="s">
        <v>25878</v>
      </c>
      <c r="F7344" s="381" t="s">
        <v>17564</v>
      </c>
      <c r="G7344" s="382" t="s">
        <v>5581</v>
      </c>
    </row>
    <row r="7345" spans="1:7" ht="49.5">
      <c r="A7345" s="371">
        <v>7334</v>
      </c>
      <c r="B7345" s="437">
        <v>5715</v>
      </c>
      <c r="C7345" s="378">
        <f>Matrix!B5717</f>
        <v>0</v>
      </c>
      <c r="D7345" s="440" t="s">
        <v>25877</v>
      </c>
      <c r="E7345" s="441" t="s">
        <v>25878</v>
      </c>
      <c r="F7345" s="381" t="s">
        <v>17565</v>
      </c>
      <c r="G7345" s="382" t="s">
        <v>5582</v>
      </c>
    </row>
    <row r="7346" spans="1:7" ht="49.5">
      <c r="A7346" s="371">
        <v>7335</v>
      </c>
      <c r="B7346" s="437">
        <v>5716</v>
      </c>
      <c r="C7346" s="378">
        <f>Matrix!B5718</f>
        <v>0</v>
      </c>
      <c r="D7346" s="440" t="s">
        <v>25877</v>
      </c>
      <c r="E7346" s="441" t="s">
        <v>25878</v>
      </c>
      <c r="F7346" s="381" t="s">
        <v>17566</v>
      </c>
      <c r="G7346" s="382" t="s">
        <v>5583</v>
      </c>
    </row>
    <row r="7347" spans="1:7" ht="49.5">
      <c r="A7347" s="371">
        <v>7336</v>
      </c>
      <c r="B7347" s="437">
        <v>5717</v>
      </c>
      <c r="C7347" s="378">
        <f>Matrix!B5719</f>
        <v>0</v>
      </c>
      <c r="D7347" s="440" t="s">
        <v>25877</v>
      </c>
      <c r="E7347" s="441" t="s">
        <v>25878</v>
      </c>
      <c r="F7347" s="381" t="s">
        <v>17567</v>
      </c>
      <c r="G7347" s="382" t="s">
        <v>5584</v>
      </c>
    </row>
    <row r="7348" spans="1:7" ht="49.5">
      <c r="A7348" s="371">
        <v>7337</v>
      </c>
      <c r="B7348" s="437">
        <v>5718</v>
      </c>
      <c r="C7348" s="378">
        <f>Matrix!B5720</f>
        <v>0</v>
      </c>
      <c r="D7348" s="440" t="s">
        <v>25877</v>
      </c>
      <c r="E7348" s="441" t="s">
        <v>25878</v>
      </c>
      <c r="F7348" s="381" t="s">
        <v>17568</v>
      </c>
      <c r="G7348" s="382" t="s">
        <v>5585</v>
      </c>
    </row>
    <row r="7349" spans="1:7" ht="49.5">
      <c r="A7349" s="371">
        <v>7338</v>
      </c>
      <c r="B7349" s="437">
        <v>5719</v>
      </c>
      <c r="C7349" s="378">
        <f>Matrix!B5721</f>
        <v>0</v>
      </c>
      <c r="D7349" s="440" t="s">
        <v>25877</v>
      </c>
      <c r="E7349" s="441" t="s">
        <v>25878</v>
      </c>
      <c r="F7349" s="381" t="s">
        <v>17569</v>
      </c>
      <c r="G7349" s="382" t="s">
        <v>5586</v>
      </c>
    </row>
    <row r="7350" spans="1:7" ht="49.5">
      <c r="A7350" s="371">
        <v>7339</v>
      </c>
      <c r="B7350" s="437">
        <v>5720</v>
      </c>
      <c r="C7350" s="378">
        <f>Matrix!B5722</f>
        <v>0</v>
      </c>
      <c r="D7350" s="440" t="s">
        <v>25877</v>
      </c>
      <c r="E7350" s="441" t="s">
        <v>25878</v>
      </c>
      <c r="F7350" s="381" t="s">
        <v>17570</v>
      </c>
      <c r="G7350" s="382" t="s">
        <v>5587</v>
      </c>
    </row>
    <row r="7351" spans="1:7" ht="49.5">
      <c r="A7351" s="371">
        <v>7340</v>
      </c>
      <c r="B7351" s="437">
        <v>5721</v>
      </c>
      <c r="C7351" s="378">
        <f>Matrix!B5723</f>
        <v>0</v>
      </c>
      <c r="D7351" s="440" t="s">
        <v>25877</v>
      </c>
      <c r="E7351" s="441" t="s">
        <v>25878</v>
      </c>
      <c r="F7351" s="381" t="s">
        <v>17571</v>
      </c>
      <c r="G7351" s="382" t="s">
        <v>5588</v>
      </c>
    </row>
    <row r="7352" spans="1:7" ht="49.5">
      <c r="A7352" s="371">
        <v>7341</v>
      </c>
      <c r="B7352" s="437">
        <v>5722</v>
      </c>
      <c r="C7352" s="378">
        <f>Matrix!B5724</f>
        <v>0</v>
      </c>
      <c r="D7352" s="440" t="s">
        <v>25877</v>
      </c>
      <c r="E7352" s="441" t="s">
        <v>25878</v>
      </c>
      <c r="F7352" s="381" t="s">
        <v>17572</v>
      </c>
      <c r="G7352" s="382" t="s">
        <v>5589</v>
      </c>
    </row>
    <row r="7353" spans="1:7" ht="49.5">
      <c r="A7353" s="371">
        <v>7342</v>
      </c>
      <c r="B7353" s="437">
        <v>5723</v>
      </c>
      <c r="C7353" s="378">
        <f>Matrix!B5725</f>
        <v>0</v>
      </c>
      <c r="D7353" s="440" t="s">
        <v>25877</v>
      </c>
      <c r="E7353" s="441" t="s">
        <v>25878</v>
      </c>
      <c r="F7353" s="381" t="s">
        <v>17573</v>
      </c>
      <c r="G7353" s="382" t="s">
        <v>5590</v>
      </c>
    </row>
    <row r="7354" spans="1:7" ht="49.5">
      <c r="A7354" s="371">
        <v>7343</v>
      </c>
      <c r="B7354" s="437">
        <v>5724</v>
      </c>
      <c r="C7354" s="378">
        <f>Matrix!B5726</f>
        <v>0</v>
      </c>
      <c r="D7354" s="440" t="s">
        <v>25877</v>
      </c>
      <c r="E7354" s="441" t="s">
        <v>25878</v>
      </c>
      <c r="F7354" s="381" t="s">
        <v>17574</v>
      </c>
      <c r="G7354" s="382" t="s">
        <v>5591</v>
      </c>
    </row>
    <row r="7355" spans="1:7" ht="49.5">
      <c r="A7355" s="371">
        <v>7344</v>
      </c>
      <c r="B7355" s="437">
        <v>5725</v>
      </c>
      <c r="C7355" s="378">
        <f>Matrix!B5727</f>
        <v>0</v>
      </c>
      <c r="D7355" s="440" t="s">
        <v>25877</v>
      </c>
      <c r="E7355" s="441" t="s">
        <v>25878</v>
      </c>
      <c r="F7355" s="381" t="s">
        <v>17575</v>
      </c>
      <c r="G7355" s="382" t="s">
        <v>5592</v>
      </c>
    </row>
    <row r="7356" spans="1:7" ht="49.5">
      <c r="A7356" s="371">
        <v>7345</v>
      </c>
      <c r="B7356" s="437">
        <v>5726</v>
      </c>
      <c r="C7356" s="378">
        <f>Matrix!B5728</f>
        <v>0</v>
      </c>
      <c r="D7356" s="440" t="s">
        <v>25877</v>
      </c>
      <c r="E7356" s="441" t="s">
        <v>25878</v>
      </c>
      <c r="F7356" s="381" t="s">
        <v>17576</v>
      </c>
      <c r="G7356" s="382" t="s">
        <v>5593</v>
      </c>
    </row>
    <row r="7357" spans="1:7" ht="49.5">
      <c r="A7357" s="371">
        <v>7346</v>
      </c>
      <c r="B7357" s="437">
        <v>5727</v>
      </c>
      <c r="C7357" s="378">
        <f>Matrix!B5729</f>
        <v>0</v>
      </c>
      <c r="D7357" s="440" t="s">
        <v>25877</v>
      </c>
      <c r="E7357" s="441" t="s">
        <v>25878</v>
      </c>
      <c r="F7357" s="381" t="s">
        <v>17577</v>
      </c>
      <c r="G7357" s="382" t="s">
        <v>5594</v>
      </c>
    </row>
    <row r="7358" spans="1:7" ht="49.5">
      <c r="A7358" s="371">
        <v>7347</v>
      </c>
      <c r="B7358" s="437">
        <v>5728</v>
      </c>
      <c r="C7358" s="378">
        <f>Matrix!B5730</f>
        <v>0</v>
      </c>
      <c r="D7358" s="440" t="s">
        <v>25877</v>
      </c>
      <c r="E7358" s="441" t="s">
        <v>25878</v>
      </c>
      <c r="F7358" s="381" t="s">
        <v>17578</v>
      </c>
      <c r="G7358" s="382" t="s">
        <v>5595</v>
      </c>
    </row>
    <row r="7359" spans="1:7" ht="49.5">
      <c r="A7359" s="371">
        <v>7348</v>
      </c>
      <c r="B7359" s="437">
        <v>5729</v>
      </c>
      <c r="C7359" s="378">
        <f>Matrix!B5731</f>
        <v>0</v>
      </c>
      <c r="D7359" s="440" t="s">
        <v>25877</v>
      </c>
      <c r="E7359" s="441" t="s">
        <v>25878</v>
      </c>
      <c r="F7359" s="381" t="s">
        <v>17579</v>
      </c>
      <c r="G7359" s="382" t="s">
        <v>5596</v>
      </c>
    </row>
    <row r="7360" spans="1:7" ht="49.5">
      <c r="A7360" s="371">
        <v>7349</v>
      </c>
      <c r="B7360" s="437">
        <v>5730</v>
      </c>
      <c r="C7360" s="378">
        <f>Matrix!B5732</f>
        <v>0</v>
      </c>
      <c r="D7360" s="440" t="s">
        <v>25877</v>
      </c>
      <c r="E7360" s="441" t="s">
        <v>25878</v>
      </c>
      <c r="F7360" s="381" t="s">
        <v>17580</v>
      </c>
      <c r="G7360" s="382" t="s">
        <v>5597</v>
      </c>
    </row>
    <row r="7361" spans="1:7" ht="49.5">
      <c r="A7361" s="371">
        <v>7350</v>
      </c>
      <c r="B7361" s="437">
        <v>5731</v>
      </c>
      <c r="C7361" s="378">
        <f>Matrix!B5733</f>
        <v>0</v>
      </c>
      <c r="D7361" s="440" t="s">
        <v>25877</v>
      </c>
      <c r="E7361" s="441" t="s">
        <v>25878</v>
      </c>
      <c r="F7361" s="381" t="s">
        <v>17581</v>
      </c>
      <c r="G7361" s="382" t="s">
        <v>5598</v>
      </c>
    </row>
    <row r="7362" spans="1:7" ht="49.5">
      <c r="A7362" s="371">
        <v>7351</v>
      </c>
      <c r="B7362" s="437">
        <v>5732</v>
      </c>
      <c r="C7362" s="378">
        <f>Matrix!B5734</f>
        <v>0</v>
      </c>
      <c r="D7362" s="440" t="s">
        <v>25877</v>
      </c>
      <c r="E7362" s="441" t="s">
        <v>25878</v>
      </c>
      <c r="F7362" s="381" t="s">
        <v>17582</v>
      </c>
      <c r="G7362" s="382" t="s">
        <v>5599</v>
      </c>
    </row>
    <row r="7363" spans="1:7" ht="49.5">
      <c r="A7363" s="371">
        <v>7352</v>
      </c>
      <c r="B7363" s="437">
        <v>5733</v>
      </c>
      <c r="C7363" s="378">
        <f>Matrix!B5735</f>
        <v>0</v>
      </c>
      <c r="D7363" s="440" t="s">
        <v>25877</v>
      </c>
      <c r="E7363" s="441" t="s">
        <v>25878</v>
      </c>
      <c r="F7363" s="381" t="s">
        <v>17583</v>
      </c>
      <c r="G7363" s="382" t="s">
        <v>5600</v>
      </c>
    </row>
    <row r="7364" spans="1:7" ht="49.5">
      <c r="A7364" s="371">
        <v>7353</v>
      </c>
      <c r="B7364" s="437">
        <v>5734</v>
      </c>
      <c r="C7364" s="378">
        <f>Matrix!B5736</f>
        <v>0</v>
      </c>
      <c r="D7364" s="440" t="s">
        <v>25877</v>
      </c>
      <c r="E7364" s="441" t="s">
        <v>25878</v>
      </c>
      <c r="F7364" s="381" t="s">
        <v>17584</v>
      </c>
      <c r="G7364" s="382" t="s">
        <v>5601</v>
      </c>
    </row>
    <row r="7365" spans="1:7" ht="49.5">
      <c r="A7365" s="371">
        <v>7354</v>
      </c>
      <c r="B7365" s="437">
        <v>5735</v>
      </c>
      <c r="C7365" s="378">
        <f>Matrix!B5737</f>
        <v>0</v>
      </c>
      <c r="D7365" s="440" t="s">
        <v>25877</v>
      </c>
      <c r="E7365" s="441" t="s">
        <v>25878</v>
      </c>
      <c r="F7365" s="381" t="s">
        <v>17585</v>
      </c>
      <c r="G7365" s="382" t="s">
        <v>5602</v>
      </c>
    </row>
    <row r="7366" spans="1:7" ht="49.5">
      <c r="A7366" s="371">
        <v>7355</v>
      </c>
      <c r="B7366" s="437">
        <v>5736</v>
      </c>
      <c r="C7366" s="378">
        <f>Matrix!B5738</f>
        <v>0</v>
      </c>
      <c r="D7366" s="440" t="s">
        <v>25877</v>
      </c>
      <c r="E7366" s="441" t="s">
        <v>25878</v>
      </c>
      <c r="F7366" s="381" t="s">
        <v>17586</v>
      </c>
      <c r="G7366" s="382" t="s">
        <v>5603</v>
      </c>
    </row>
    <row r="7367" spans="1:7" ht="49.5">
      <c r="A7367" s="371">
        <v>7356</v>
      </c>
      <c r="B7367" s="437">
        <v>5737</v>
      </c>
      <c r="C7367" s="378">
        <f>Matrix!B5739</f>
        <v>0</v>
      </c>
      <c r="D7367" s="440" t="s">
        <v>25877</v>
      </c>
      <c r="E7367" s="441" t="s">
        <v>25878</v>
      </c>
      <c r="F7367" s="381" t="s">
        <v>17587</v>
      </c>
      <c r="G7367" s="382" t="s">
        <v>5604</v>
      </c>
    </row>
    <row r="7368" spans="1:7" ht="49.5">
      <c r="A7368" s="371">
        <v>7357</v>
      </c>
      <c r="B7368" s="437">
        <v>5738</v>
      </c>
      <c r="C7368" s="378">
        <f>Matrix!B5740</f>
        <v>0</v>
      </c>
      <c r="D7368" s="440" t="s">
        <v>25877</v>
      </c>
      <c r="E7368" s="441" t="s">
        <v>25878</v>
      </c>
      <c r="F7368" s="381" t="s">
        <v>17588</v>
      </c>
      <c r="G7368" s="382" t="s">
        <v>5605</v>
      </c>
    </row>
    <row r="7369" spans="1:7" ht="49.5">
      <c r="A7369" s="371">
        <v>7358</v>
      </c>
      <c r="B7369" s="437">
        <v>5739</v>
      </c>
      <c r="C7369" s="378">
        <f>Matrix!B5741</f>
        <v>0</v>
      </c>
      <c r="D7369" s="440" t="s">
        <v>25877</v>
      </c>
      <c r="E7369" s="441" t="s">
        <v>25878</v>
      </c>
      <c r="F7369" s="381" t="s">
        <v>17589</v>
      </c>
      <c r="G7369" s="382" t="s">
        <v>5606</v>
      </c>
    </row>
    <row r="7370" spans="1:7" ht="49.5">
      <c r="A7370" s="371">
        <v>7359</v>
      </c>
      <c r="B7370" s="437">
        <v>5740</v>
      </c>
      <c r="C7370" s="378">
        <f>Matrix!B5742</f>
        <v>0</v>
      </c>
      <c r="D7370" s="440" t="s">
        <v>25877</v>
      </c>
      <c r="E7370" s="441" t="s">
        <v>25878</v>
      </c>
      <c r="F7370" s="381" t="s">
        <v>17590</v>
      </c>
      <c r="G7370" s="382" t="s">
        <v>5607</v>
      </c>
    </row>
    <row r="7371" spans="1:7" ht="49.5">
      <c r="A7371" s="371">
        <v>7360</v>
      </c>
      <c r="B7371" s="437">
        <v>5741</v>
      </c>
      <c r="C7371" s="378">
        <f>Matrix!B5743</f>
        <v>0</v>
      </c>
      <c r="D7371" s="440" t="s">
        <v>25877</v>
      </c>
      <c r="E7371" s="441" t="s">
        <v>25878</v>
      </c>
      <c r="F7371" s="381" t="s">
        <v>17591</v>
      </c>
      <c r="G7371" s="382" t="s">
        <v>5608</v>
      </c>
    </row>
    <row r="7372" spans="1:7" ht="49.5">
      <c r="A7372" s="371">
        <v>7361</v>
      </c>
      <c r="B7372" s="437">
        <v>5742</v>
      </c>
      <c r="C7372" s="378">
        <f>Matrix!B5744</f>
        <v>0</v>
      </c>
      <c r="D7372" s="440" t="s">
        <v>25877</v>
      </c>
      <c r="E7372" s="441" t="s">
        <v>25878</v>
      </c>
      <c r="F7372" s="381" t="s">
        <v>17592</v>
      </c>
      <c r="G7372" s="382" t="s">
        <v>5609</v>
      </c>
    </row>
    <row r="7373" spans="1:7" ht="49.5">
      <c r="A7373" s="371">
        <v>7362</v>
      </c>
      <c r="B7373" s="437">
        <v>5743</v>
      </c>
      <c r="C7373" s="378">
        <f>Matrix!B5745</f>
        <v>0</v>
      </c>
      <c r="D7373" s="440" t="s">
        <v>25877</v>
      </c>
      <c r="E7373" s="441" t="s">
        <v>25878</v>
      </c>
      <c r="F7373" s="381" t="s">
        <v>17593</v>
      </c>
      <c r="G7373" s="382" t="s">
        <v>5610</v>
      </c>
    </row>
    <row r="7374" spans="1:7" ht="49.5">
      <c r="A7374" s="371">
        <v>7363</v>
      </c>
      <c r="B7374" s="437">
        <v>5744</v>
      </c>
      <c r="C7374" s="378">
        <f>Matrix!B5746</f>
        <v>0</v>
      </c>
      <c r="D7374" s="440" t="s">
        <v>25877</v>
      </c>
      <c r="E7374" s="441" t="s">
        <v>25878</v>
      </c>
      <c r="F7374" s="381" t="s">
        <v>17594</v>
      </c>
      <c r="G7374" s="382" t="s">
        <v>5611</v>
      </c>
    </row>
    <row r="7375" spans="1:7" ht="49.5">
      <c r="A7375" s="371">
        <v>7364</v>
      </c>
      <c r="B7375" s="437">
        <v>5745</v>
      </c>
      <c r="C7375" s="378">
        <f>Matrix!B5747</f>
        <v>0</v>
      </c>
      <c r="D7375" s="440" t="s">
        <v>25877</v>
      </c>
      <c r="E7375" s="441" t="s">
        <v>25878</v>
      </c>
      <c r="F7375" s="381" t="s">
        <v>17595</v>
      </c>
      <c r="G7375" s="382" t="s">
        <v>5612</v>
      </c>
    </row>
    <row r="7376" spans="1:7" ht="49.5">
      <c r="A7376" s="371">
        <v>7365</v>
      </c>
      <c r="B7376" s="437">
        <v>5746</v>
      </c>
      <c r="C7376" s="378">
        <f>Matrix!B5748</f>
        <v>0</v>
      </c>
      <c r="D7376" s="440" t="s">
        <v>25877</v>
      </c>
      <c r="E7376" s="441" t="s">
        <v>25878</v>
      </c>
      <c r="F7376" s="381" t="s">
        <v>17596</v>
      </c>
      <c r="G7376" s="382" t="s">
        <v>5613</v>
      </c>
    </row>
    <row r="7377" spans="1:7" ht="49.5">
      <c r="A7377" s="371">
        <v>7366</v>
      </c>
      <c r="B7377" s="437">
        <v>5747</v>
      </c>
      <c r="C7377" s="378">
        <f>Matrix!B5749</f>
        <v>0</v>
      </c>
      <c r="D7377" s="440" t="s">
        <v>25877</v>
      </c>
      <c r="E7377" s="441" t="s">
        <v>25878</v>
      </c>
      <c r="F7377" s="381" t="s">
        <v>17597</v>
      </c>
      <c r="G7377" s="382" t="s">
        <v>5614</v>
      </c>
    </row>
    <row r="7378" spans="1:7" ht="49.5">
      <c r="A7378" s="371">
        <v>7367</v>
      </c>
      <c r="B7378" s="437">
        <v>5748</v>
      </c>
      <c r="C7378" s="378">
        <f>Matrix!B5750</f>
        <v>0</v>
      </c>
      <c r="D7378" s="440" t="s">
        <v>25877</v>
      </c>
      <c r="E7378" s="441" t="s">
        <v>25878</v>
      </c>
      <c r="F7378" s="381" t="s">
        <v>17598</v>
      </c>
      <c r="G7378" s="382" t="s">
        <v>5615</v>
      </c>
    </row>
    <row r="7379" spans="1:7" ht="49.5">
      <c r="A7379" s="371">
        <v>7368</v>
      </c>
      <c r="B7379" s="437">
        <v>5749</v>
      </c>
      <c r="C7379" s="378">
        <f>Matrix!B5751</f>
        <v>0</v>
      </c>
      <c r="D7379" s="440" t="s">
        <v>25877</v>
      </c>
      <c r="E7379" s="441" t="s">
        <v>25878</v>
      </c>
      <c r="F7379" s="381" t="s">
        <v>17599</v>
      </c>
      <c r="G7379" s="382" t="s">
        <v>5616</v>
      </c>
    </row>
    <row r="7380" spans="1:7" ht="49.5">
      <c r="A7380" s="371">
        <v>7369</v>
      </c>
      <c r="B7380" s="437">
        <v>5750</v>
      </c>
      <c r="C7380" s="378">
        <f>Matrix!B5752</f>
        <v>0</v>
      </c>
      <c r="D7380" s="440" t="s">
        <v>25877</v>
      </c>
      <c r="E7380" s="441" t="s">
        <v>25878</v>
      </c>
      <c r="F7380" s="381" t="s">
        <v>17600</v>
      </c>
      <c r="G7380" s="382" t="s">
        <v>5617</v>
      </c>
    </row>
    <row r="7381" spans="1:7" ht="49.5">
      <c r="A7381" s="371">
        <v>7370</v>
      </c>
      <c r="B7381" s="437">
        <v>5751</v>
      </c>
      <c r="C7381" s="378">
        <f>Matrix!B5753</f>
        <v>0</v>
      </c>
      <c r="D7381" s="440" t="s">
        <v>25877</v>
      </c>
      <c r="E7381" s="441" t="s">
        <v>25878</v>
      </c>
      <c r="F7381" s="381" t="s">
        <v>17601</v>
      </c>
      <c r="G7381" s="382" t="s">
        <v>5618</v>
      </c>
    </row>
    <row r="7382" spans="1:7" ht="51.75">
      <c r="A7382" s="371">
        <v>7371</v>
      </c>
      <c r="B7382" s="437">
        <v>5752</v>
      </c>
      <c r="C7382" s="378">
        <f>Matrix!B5754</f>
        <v>0</v>
      </c>
      <c r="D7382" s="440" t="s">
        <v>25877</v>
      </c>
      <c r="E7382" s="441" t="s">
        <v>25878</v>
      </c>
      <c r="F7382" s="381" t="s">
        <v>17602</v>
      </c>
      <c r="G7382" s="382" t="s">
        <v>5619</v>
      </c>
    </row>
    <row r="7383" spans="1:7" ht="49.5">
      <c r="A7383" s="371">
        <v>7372</v>
      </c>
      <c r="B7383" s="437">
        <v>5753</v>
      </c>
      <c r="C7383" s="378">
        <f>Matrix!B5755</f>
        <v>0</v>
      </c>
      <c r="D7383" s="440" t="s">
        <v>25877</v>
      </c>
      <c r="E7383" s="441" t="s">
        <v>25878</v>
      </c>
      <c r="F7383" s="381" t="s">
        <v>17603</v>
      </c>
      <c r="G7383" s="382" t="s">
        <v>5620</v>
      </c>
    </row>
    <row r="7384" spans="1:7" ht="49.5">
      <c r="A7384" s="371">
        <v>7373</v>
      </c>
      <c r="B7384" s="437">
        <v>5754</v>
      </c>
      <c r="C7384" s="378">
        <f>Matrix!B5756</f>
        <v>0</v>
      </c>
      <c r="D7384" s="440" t="s">
        <v>25877</v>
      </c>
      <c r="E7384" s="441" t="s">
        <v>25878</v>
      </c>
      <c r="F7384" s="381" t="s">
        <v>17604</v>
      </c>
      <c r="G7384" s="382" t="s">
        <v>5621</v>
      </c>
    </row>
    <row r="7385" spans="1:7" ht="49.5">
      <c r="A7385" s="371">
        <v>7374</v>
      </c>
      <c r="B7385" s="437">
        <v>5755</v>
      </c>
      <c r="C7385" s="378">
        <f>Matrix!B5757</f>
        <v>0</v>
      </c>
      <c r="D7385" s="440" t="s">
        <v>25877</v>
      </c>
      <c r="E7385" s="441" t="s">
        <v>25878</v>
      </c>
      <c r="F7385" s="381" t="s">
        <v>17605</v>
      </c>
      <c r="G7385" s="382" t="s">
        <v>5622</v>
      </c>
    </row>
    <row r="7386" spans="1:7" ht="49.5">
      <c r="A7386" s="371">
        <v>7375</v>
      </c>
      <c r="B7386" s="437">
        <v>5756</v>
      </c>
      <c r="C7386" s="378">
        <f>Matrix!B5758</f>
        <v>0</v>
      </c>
      <c r="D7386" s="440" t="s">
        <v>25877</v>
      </c>
      <c r="E7386" s="441" t="s">
        <v>25878</v>
      </c>
      <c r="F7386" s="381" t="s">
        <v>17606</v>
      </c>
      <c r="G7386" s="382" t="s">
        <v>5623</v>
      </c>
    </row>
    <row r="7387" spans="1:7" ht="49.5">
      <c r="A7387" s="371">
        <v>7376</v>
      </c>
      <c r="B7387" s="437">
        <v>5757</v>
      </c>
      <c r="C7387" s="378">
        <f>Matrix!B5759</f>
        <v>0</v>
      </c>
      <c r="D7387" s="440" t="s">
        <v>25877</v>
      </c>
      <c r="E7387" s="441" t="s">
        <v>25878</v>
      </c>
      <c r="F7387" s="381" t="s">
        <v>17607</v>
      </c>
      <c r="G7387" s="382" t="s">
        <v>5624</v>
      </c>
    </row>
    <row r="7388" spans="1:7" ht="49.5">
      <c r="A7388" s="371">
        <v>7377</v>
      </c>
      <c r="B7388" s="437">
        <v>5758</v>
      </c>
      <c r="C7388" s="378">
        <f>Matrix!B5760</f>
        <v>0</v>
      </c>
      <c r="D7388" s="440" t="s">
        <v>25877</v>
      </c>
      <c r="E7388" s="441" t="s">
        <v>25878</v>
      </c>
      <c r="F7388" s="381" t="s">
        <v>17608</v>
      </c>
      <c r="G7388" s="382" t="s">
        <v>5625</v>
      </c>
    </row>
    <row r="7389" spans="1:7" ht="49.5">
      <c r="A7389" s="371">
        <v>7378</v>
      </c>
      <c r="B7389" s="437">
        <v>5759</v>
      </c>
      <c r="C7389" s="378">
        <f>Matrix!B5761</f>
        <v>0</v>
      </c>
      <c r="D7389" s="440" t="s">
        <v>25877</v>
      </c>
      <c r="E7389" s="441" t="s">
        <v>25878</v>
      </c>
      <c r="F7389" s="381" t="s">
        <v>17609</v>
      </c>
      <c r="G7389" s="382" t="s">
        <v>5626</v>
      </c>
    </row>
    <row r="7390" spans="1:7" ht="49.5">
      <c r="A7390" s="371">
        <v>7379</v>
      </c>
      <c r="B7390" s="437">
        <v>5760</v>
      </c>
      <c r="C7390" s="378">
        <f>Matrix!B5762</f>
        <v>0</v>
      </c>
      <c r="D7390" s="440" t="s">
        <v>25877</v>
      </c>
      <c r="E7390" s="441" t="s">
        <v>25878</v>
      </c>
      <c r="F7390" s="381" t="s">
        <v>17610</v>
      </c>
      <c r="G7390" s="382" t="s">
        <v>5627</v>
      </c>
    </row>
    <row r="7391" spans="1:7" ht="49.5">
      <c r="A7391" s="371">
        <v>7380</v>
      </c>
      <c r="B7391" s="437">
        <v>5761</v>
      </c>
      <c r="C7391" s="378">
        <f>Matrix!B5763</f>
        <v>0</v>
      </c>
      <c r="D7391" s="440" t="s">
        <v>25877</v>
      </c>
      <c r="E7391" s="441" t="s">
        <v>25878</v>
      </c>
      <c r="F7391" s="381" t="s">
        <v>17611</v>
      </c>
      <c r="G7391" s="382" t="s">
        <v>5628</v>
      </c>
    </row>
    <row r="7392" spans="1:7" ht="49.5">
      <c r="A7392" s="371">
        <v>7381</v>
      </c>
      <c r="B7392" s="437">
        <v>5762</v>
      </c>
      <c r="C7392" s="378">
        <f>Matrix!B5764</f>
        <v>0</v>
      </c>
      <c r="D7392" s="440" t="s">
        <v>25877</v>
      </c>
      <c r="E7392" s="441" t="s">
        <v>25878</v>
      </c>
      <c r="F7392" s="381" t="s">
        <v>17612</v>
      </c>
      <c r="G7392" s="382" t="s">
        <v>5629</v>
      </c>
    </row>
    <row r="7393" spans="1:7" ht="49.5">
      <c r="A7393" s="371">
        <v>7382</v>
      </c>
      <c r="B7393" s="437">
        <v>5763</v>
      </c>
      <c r="C7393" s="378">
        <f>Matrix!B5765</f>
        <v>0</v>
      </c>
      <c r="D7393" s="440" t="s">
        <v>25877</v>
      </c>
      <c r="E7393" s="441" t="s">
        <v>25878</v>
      </c>
      <c r="F7393" s="381" t="s">
        <v>17613</v>
      </c>
      <c r="G7393" s="382" t="s">
        <v>5630</v>
      </c>
    </row>
    <row r="7394" spans="1:7" ht="49.5">
      <c r="A7394" s="371">
        <v>7383</v>
      </c>
      <c r="B7394" s="437">
        <v>5764</v>
      </c>
      <c r="C7394" s="378">
        <f>Matrix!B5766</f>
        <v>0</v>
      </c>
      <c r="D7394" s="440" t="s">
        <v>25877</v>
      </c>
      <c r="E7394" s="441" t="s">
        <v>25878</v>
      </c>
      <c r="F7394" s="381" t="s">
        <v>17614</v>
      </c>
      <c r="G7394" s="382" t="s">
        <v>5631</v>
      </c>
    </row>
    <row r="7395" spans="1:7" ht="49.5">
      <c r="A7395" s="371">
        <v>7384</v>
      </c>
      <c r="B7395" s="437">
        <v>5765</v>
      </c>
      <c r="C7395" s="378">
        <f>Matrix!B5767</f>
        <v>0</v>
      </c>
      <c r="D7395" s="440" t="s">
        <v>25877</v>
      </c>
      <c r="E7395" s="441" t="s">
        <v>25878</v>
      </c>
      <c r="F7395" s="381" t="s">
        <v>17615</v>
      </c>
      <c r="G7395" s="382" t="s">
        <v>5632</v>
      </c>
    </row>
    <row r="7396" spans="1:7" ht="49.5">
      <c r="A7396" s="371">
        <v>7385</v>
      </c>
      <c r="B7396" s="437">
        <v>5766</v>
      </c>
      <c r="C7396" s="378">
        <f>Matrix!B5768</f>
        <v>0</v>
      </c>
      <c r="D7396" s="440" t="s">
        <v>25877</v>
      </c>
      <c r="E7396" s="441" t="s">
        <v>25878</v>
      </c>
      <c r="F7396" s="381" t="s">
        <v>17616</v>
      </c>
      <c r="G7396" s="382" t="s">
        <v>5633</v>
      </c>
    </row>
    <row r="7397" spans="1:7" ht="49.5">
      <c r="A7397" s="371">
        <v>7386</v>
      </c>
      <c r="B7397" s="437">
        <v>5767</v>
      </c>
      <c r="C7397" s="378">
        <f>Matrix!B5769</f>
        <v>0</v>
      </c>
      <c r="D7397" s="440" t="s">
        <v>25877</v>
      </c>
      <c r="E7397" s="441" t="s">
        <v>25878</v>
      </c>
      <c r="F7397" s="381" t="s">
        <v>17617</v>
      </c>
      <c r="G7397" s="382" t="s">
        <v>5634</v>
      </c>
    </row>
    <row r="7398" spans="1:7" ht="49.5">
      <c r="A7398" s="371">
        <v>7387</v>
      </c>
      <c r="B7398" s="437">
        <v>5768</v>
      </c>
      <c r="C7398" s="378">
        <f>Matrix!B5770</f>
        <v>0</v>
      </c>
      <c r="D7398" s="440" t="s">
        <v>25877</v>
      </c>
      <c r="E7398" s="441" t="s">
        <v>25878</v>
      </c>
      <c r="F7398" s="381" t="s">
        <v>17618</v>
      </c>
      <c r="G7398" s="382" t="s">
        <v>5635</v>
      </c>
    </row>
    <row r="7399" spans="1:7" ht="49.5">
      <c r="A7399" s="371">
        <v>7388</v>
      </c>
      <c r="B7399" s="437">
        <v>5769</v>
      </c>
      <c r="C7399" s="378">
        <f>Matrix!B5771</f>
        <v>0</v>
      </c>
      <c r="D7399" s="440" t="s">
        <v>25877</v>
      </c>
      <c r="E7399" s="441" t="s">
        <v>25878</v>
      </c>
      <c r="F7399" s="381" t="s">
        <v>17619</v>
      </c>
      <c r="G7399" s="382" t="s">
        <v>5636</v>
      </c>
    </row>
    <row r="7400" spans="1:7" ht="49.5">
      <c r="A7400" s="371">
        <v>7389</v>
      </c>
      <c r="B7400" s="437">
        <v>5770</v>
      </c>
      <c r="C7400" s="378">
        <f>Matrix!B5772</f>
        <v>0</v>
      </c>
      <c r="D7400" s="440" t="s">
        <v>25877</v>
      </c>
      <c r="E7400" s="441" t="s">
        <v>25878</v>
      </c>
      <c r="F7400" s="381" t="s">
        <v>17620</v>
      </c>
      <c r="G7400" s="382" t="s">
        <v>5637</v>
      </c>
    </row>
    <row r="7401" spans="1:7" ht="49.5">
      <c r="A7401" s="371">
        <v>7390</v>
      </c>
      <c r="B7401" s="437">
        <v>5771</v>
      </c>
      <c r="C7401" s="378">
        <f>Matrix!B5773</f>
        <v>0</v>
      </c>
      <c r="D7401" s="440" t="s">
        <v>25877</v>
      </c>
      <c r="E7401" s="441" t="s">
        <v>25878</v>
      </c>
      <c r="F7401" s="381" t="s">
        <v>17621</v>
      </c>
      <c r="G7401" s="382" t="s">
        <v>5638</v>
      </c>
    </row>
    <row r="7402" spans="1:7" ht="49.5">
      <c r="A7402" s="371">
        <v>7391</v>
      </c>
      <c r="B7402" s="437">
        <v>5772</v>
      </c>
      <c r="C7402" s="378">
        <f>Matrix!B5774</f>
        <v>0</v>
      </c>
      <c r="D7402" s="440" t="s">
        <v>25877</v>
      </c>
      <c r="E7402" s="441" t="s">
        <v>25878</v>
      </c>
      <c r="F7402" s="381" t="s">
        <v>17622</v>
      </c>
      <c r="G7402" s="382" t="s">
        <v>5639</v>
      </c>
    </row>
    <row r="7403" spans="1:7" ht="49.5">
      <c r="A7403" s="371">
        <v>7392</v>
      </c>
      <c r="B7403" s="437">
        <v>5773</v>
      </c>
      <c r="C7403" s="378">
        <f>Matrix!B5775</f>
        <v>0</v>
      </c>
      <c r="D7403" s="440" t="s">
        <v>25877</v>
      </c>
      <c r="E7403" s="441" t="s">
        <v>25878</v>
      </c>
      <c r="F7403" s="381" t="s">
        <v>17623</v>
      </c>
      <c r="G7403" s="382" t="s">
        <v>5640</v>
      </c>
    </row>
    <row r="7404" spans="1:7" ht="49.5">
      <c r="A7404" s="371">
        <v>7393</v>
      </c>
      <c r="B7404" s="437">
        <v>5774</v>
      </c>
      <c r="C7404" s="378">
        <f>Matrix!B5776</f>
        <v>0</v>
      </c>
      <c r="D7404" s="440" t="s">
        <v>25877</v>
      </c>
      <c r="E7404" s="441" t="s">
        <v>25878</v>
      </c>
      <c r="F7404" s="381" t="s">
        <v>17624</v>
      </c>
      <c r="G7404" s="382" t="s">
        <v>5641</v>
      </c>
    </row>
    <row r="7405" spans="1:7" ht="49.5">
      <c r="A7405" s="371">
        <v>7394</v>
      </c>
      <c r="B7405" s="437">
        <v>5775</v>
      </c>
      <c r="C7405" s="378">
        <f>Matrix!B5777</f>
        <v>0</v>
      </c>
      <c r="D7405" s="440" t="s">
        <v>25877</v>
      </c>
      <c r="E7405" s="441" t="s">
        <v>25878</v>
      </c>
      <c r="F7405" s="381" t="s">
        <v>17625</v>
      </c>
      <c r="G7405" s="382" t="s">
        <v>5642</v>
      </c>
    </row>
    <row r="7406" spans="1:7" ht="49.5">
      <c r="A7406" s="371">
        <v>7395</v>
      </c>
      <c r="B7406" s="437">
        <v>5776</v>
      </c>
      <c r="C7406" s="378">
        <f>Matrix!B5778</f>
        <v>0</v>
      </c>
      <c r="D7406" s="440" t="s">
        <v>25877</v>
      </c>
      <c r="E7406" s="441" t="s">
        <v>25878</v>
      </c>
      <c r="F7406" s="381" t="s">
        <v>17626</v>
      </c>
      <c r="G7406" s="382" t="s">
        <v>5643</v>
      </c>
    </row>
    <row r="7407" spans="1:7" ht="49.5">
      <c r="A7407" s="371">
        <v>7396</v>
      </c>
      <c r="B7407" s="437">
        <v>5777</v>
      </c>
      <c r="C7407" s="378">
        <f>Matrix!B5779</f>
        <v>0</v>
      </c>
      <c r="D7407" s="440" t="s">
        <v>25877</v>
      </c>
      <c r="E7407" s="441" t="s">
        <v>25878</v>
      </c>
      <c r="F7407" s="381" t="s">
        <v>17627</v>
      </c>
      <c r="G7407" s="382" t="s">
        <v>5644</v>
      </c>
    </row>
    <row r="7408" spans="1:7" ht="49.5">
      <c r="A7408" s="371">
        <v>7397</v>
      </c>
      <c r="B7408" s="437">
        <v>5778</v>
      </c>
      <c r="C7408" s="378">
        <f>Matrix!B5780</f>
        <v>0</v>
      </c>
      <c r="D7408" s="440" t="s">
        <v>25877</v>
      </c>
      <c r="E7408" s="441" t="s">
        <v>25878</v>
      </c>
      <c r="F7408" s="381" t="s">
        <v>17628</v>
      </c>
      <c r="G7408" s="382" t="s">
        <v>5645</v>
      </c>
    </row>
    <row r="7409" spans="1:7" ht="49.5">
      <c r="A7409" s="371">
        <v>7398</v>
      </c>
      <c r="B7409" s="437">
        <v>5779</v>
      </c>
      <c r="C7409" s="378">
        <f>Matrix!B5781</f>
        <v>0</v>
      </c>
      <c r="D7409" s="440" t="s">
        <v>25877</v>
      </c>
      <c r="E7409" s="441" t="s">
        <v>25878</v>
      </c>
      <c r="F7409" s="381" t="s">
        <v>17629</v>
      </c>
      <c r="G7409" s="382" t="s">
        <v>5646</v>
      </c>
    </row>
    <row r="7410" spans="1:7" ht="49.5">
      <c r="A7410" s="371">
        <v>7399</v>
      </c>
      <c r="B7410" s="437">
        <v>5780</v>
      </c>
      <c r="C7410" s="378">
        <f>Matrix!B5782</f>
        <v>0</v>
      </c>
      <c r="D7410" s="440" t="s">
        <v>25877</v>
      </c>
      <c r="E7410" s="441" t="s">
        <v>25878</v>
      </c>
      <c r="F7410" s="381" t="s">
        <v>17630</v>
      </c>
      <c r="G7410" s="382" t="s">
        <v>5647</v>
      </c>
    </row>
    <row r="7411" spans="1:7" ht="49.5">
      <c r="A7411" s="371">
        <v>7400</v>
      </c>
      <c r="B7411" s="437">
        <v>5781</v>
      </c>
      <c r="C7411" s="378">
        <f>Matrix!B5783</f>
        <v>0</v>
      </c>
      <c r="D7411" s="440" t="s">
        <v>25877</v>
      </c>
      <c r="E7411" s="441" t="s">
        <v>25878</v>
      </c>
      <c r="F7411" s="381" t="s">
        <v>17631</v>
      </c>
      <c r="G7411" s="382" t="s">
        <v>5648</v>
      </c>
    </row>
    <row r="7412" spans="1:7" ht="49.5">
      <c r="A7412" s="371">
        <v>7401</v>
      </c>
      <c r="B7412" s="437">
        <v>5782</v>
      </c>
      <c r="C7412" s="378">
        <f>Matrix!B5784</f>
        <v>0</v>
      </c>
      <c r="D7412" s="440" t="s">
        <v>25877</v>
      </c>
      <c r="E7412" s="441" t="s">
        <v>25878</v>
      </c>
      <c r="F7412" s="381" t="s">
        <v>17632</v>
      </c>
      <c r="G7412" s="382" t="s">
        <v>5649</v>
      </c>
    </row>
    <row r="7413" spans="1:7" ht="49.5">
      <c r="A7413" s="371">
        <v>7402</v>
      </c>
      <c r="B7413" s="437">
        <v>5783</v>
      </c>
      <c r="C7413" s="378">
        <f>Matrix!B5785</f>
        <v>0</v>
      </c>
      <c r="D7413" s="440" t="s">
        <v>25877</v>
      </c>
      <c r="E7413" s="441" t="s">
        <v>25878</v>
      </c>
      <c r="F7413" s="381" t="s">
        <v>17633</v>
      </c>
      <c r="G7413" s="382" t="s">
        <v>5650</v>
      </c>
    </row>
    <row r="7414" spans="1:7" ht="49.5">
      <c r="A7414" s="371">
        <v>7403</v>
      </c>
      <c r="B7414" s="437">
        <v>5784</v>
      </c>
      <c r="C7414" s="378">
        <f>Matrix!B5786</f>
        <v>0</v>
      </c>
      <c r="D7414" s="440" t="s">
        <v>25877</v>
      </c>
      <c r="E7414" s="441" t="s">
        <v>25878</v>
      </c>
      <c r="F7414" s="381" t="s">
        <v>17634</v>
      </c>
      <c r="G7414" s="382" t="s">
        <v>5651</v>
      </c>
    </row>
    <row r="7415" spans="1:7" ht="49.5">
      <c r="A7415" s="371">
        <v>7404</v>
      </c>
      <c r="B7415" s="437">
        <v>5785</v>
      </c>
      <c r="C7415" s="378">
        <f>Matrix!B5787</f>
        <v>0</v>
      </c>
      <c r="D7415" s="440" t="s">
        <v>25877</v>
      </c>
      <c r="E7415" s="441" t="s">
        <v>25878</v>
      </c>
      <c r="F7415" s="381" t="s">
        <v>17635</v>
      </c>
      <c r="G7415" s="382" t="s">
        <v>5652</v>
      </c>
    </row>
    <row r="7416" spans="1:7" ht="49.5">
      <c r="A7416" s="371">
        <v>7405</v>
      </c>
      <c r="B7416" s="437">
        <v>5786</v>
      </c>
      <c r="C7416" s="378">
        <f>Matrix!B5788</f>
        <v>0</v>
      </c>
      <c r="D7416" s="440" t="s">
        <v>25877</v>
      </c>
      <c r="E7416" s="441" t="s">
        <v>25878</v>
      </c>
      <c r="F7416" s="381" t="s">
        <v>17636</v>
      </c>
      <c r="G7416" s="382" t="s">
        <v>5653</v>
      </c>
    </row>
    <row r="7417" spans="1:7" ht="49.5">
      <c r="A7417" s="371">
        <v>7406</v>
      </c>
      <c r="B7417" s="437">
        <v>5787</v>
      </c>
      <c r="C7417" s="378">
        <f>Matrix!B5789</f>
        <v>0</v>
      </c>
      <c r="D7417" s="440" t="s">
        <v>25877</v>
      </c>
      <c r="E7417" s="441" t="s">
        <v>25878</v>
      </c>
      <c r="F7417" s="381" t="s">
        <v>17637</v>
      </c>
      <c r="G7417" s="382" t="s">
        <v>5654</v>
      </c>
    </row>
    <row r="7418" spans="1:7" ht="49.5">
      <c r="A7418" s="371">
        <v>7407</v>
      </c>
      <c r="B7418" s="437">
        <v>5788</v>
      </c>
      <c r="C7418" s="378">
        <f>Matrix!B5790</f>
        <v>0</v>
      </c>
      <c r="D7418" s="440" t="s">
        <v>25877</v>
      </c>
      <c r="E7418" s="441" t="s">
        <v>25878</v>
      </c>
      <c r="F7418" s="381" t="s">
        <v>17638</v>
      </c>
      <c r="G7418" s="382" t="s">
        <v>5655</v>
      </c>
    </row>
    <row r="7419" spans="1:7" ht="49.5">
      <c r="A7419" s="371">
        <v>7408</v>
      </c>
      <c r="B7419" s="437">
        <v>5789</v>
      </c>
      <c r="C7419" s="378">
        <f>Matrix!B5791</f>
        <v>0</v>
      </c>
      <c r="D7419" s="440" t="s">
        <v>25877</v>
      </c>
      <c r="E7419" s="441" t="s">
        <v>25878</v>
      </c>
      <c r="F7419" s="381" t="s">
        <v>17639</v>
      </c>
      <c r="G7419" s="382" t="s">
        <v>5656</v>
      </c>
    </row>
    <row r="7420" spans="1:7" ht="49.5">
      <c r="A7420" s="371">
        <v>7409</v>
      </c>
      <c r="B7420" s="437">
        <v>5790</v>
      </c>
      <c r="C7420" s="378">
        <f>Matrix!B5792</f>
        <v>0</v>
      </c>
      <c r="D7420" s="440" t="s">
        <v>25877</v>
      </c>
      <c r="E7420" s="441" t="s">
        <v>25878</v>
      </c>
      <c r="F7420" s="381" t="s">
        <v>17640</v>
      </c>
      <c r="G7420" s="382" t="s">
        <v>5657</v>
      </c>
    </row>
    <row r="7421" spans="1:7" ht="49.5">
      <c r="A7421" s="371">
        <v>7410</v>
      </c>
      <c r="B7421" s="437">
        <v>5791</v>
      </c>
      <c r="C7421" s="378">
        <f>Matrix!B5793</f>
        <v>0</v>
      </c>
      <c r="D7421" s="440" t="s">
        <v>25877</v>
      </c>
      <c r="E7421" s="441" t="s">
        <v>25878</v>
      </c>
      <c r="F7421" s="381" t="s">
        <v>17641</v>
      </c>
      <c r="G7421" s="382" t="s">
        <v>5658</v>
      </c>
    </row>
    <row r="7422" spans="1:7" ht="49.5">
      <c r="A7422" s="371">
        <v>7411</v>
      </c>
      <c r="B7422" s="437">
        <v>5792</v>
      </c>
      <c r="C7422" s="378">
        <f>Matrix!B5794</f>
        <v>0</v>
      </c>
      <c r="D7422" s="440" t="s">
        <v>25877</v>
      </c>
      <c r="E7422" s="441" t="s">
        <v>25878</v>
      </c>
      <c r="F7422" s="381" t="s">
        <v>17642</v>
      </c>
      <c r="G7422" s="382" t="s">
        <v>5659</v>
      </c>
    </row>
    <row r="7423" spans="1:7" ht="49.5">
      <c r="A7423" s="371">
        <v>7412</v>
      </c>
      <c r="B7423" s="437">
        <v>5793</v>
      </c>
      <c r="C7423" s="378">
        <f>Matrix!B5795</f>
        <v>0</v>
      </c>
      <c r="D7423" s="440" t="s">
        <v>25877</v>
      </c>
      <c r="E7423" s="441" t="s">
        <v>25878</v>
      </c>
      <c r="F7423" s="381" t="s">
        <v>17643</v>
      </c>
      <c r="G7423" s="382" t="s">
        <v>5660</v>
      </c>
    </row>
    <row r="7424" spans="1:7" ht="49.5">
      <c r="A7424" s="371">
        <v>7413</v>
      </c>
      <c r="B7424" s="437">
        <v>5794</v>
      </c>
      <c r="C7424" s="378">
        <f>Matrix!B5796</f>
        <v>0</v>
      </c>
      <c r="D7424" s="440" t="s">
        <v>25877</v>
      </c>
      <c r="E7424" s="441" t="s">
        <v>25878</v>
      </c>
      <c r="F7424" s="381" t="s">
        <v>17644</v>
      </c>
      <c r="G7424" s="382" t="s">
        <v>5661</v>
      </c>
    </row>
    <row r="7425" spans="1:7" ht="49.5">
      <c r="A7425" s="371">
        <v>7414</v>
      </c>
      <c r="B7425" s="437">
        <v>5795</v>
      </c>
      <c r="C7425" s="378">
        <f>Matrix!B5797</f>
        <v>0</v>
      </c>
      <c r="D7425" s="440" t="s">
        <v>25877</v>
      </c>
      <c r="E7425" s="441" t="s">
        <v>25878</v>
      </c>
      <c r="F7425" s="381" t="s">
        <v>17645</v>
      </c>
      <c r="G7425" s="382" t="s">
        <v>5662</v>
      </c>
    </row>
    <row r="7426" spans="1:7" ht="49.5">
      <c r="A7426" s="371">
        <v>7415</v>
      </c>
      <c r="B7426" s="437">
        <v>5796</v>
      </c>
      <c r="C7426" s="378">
        <f>Matrix!B5798</f>
        <v>0</v>
      </c>
      <c r="D7426" s="440" t="s">
        <v>25877</v>
      </c>
      <c r="E7426" s="441" t="s">
        <v>25878</v>
      </c>
      <c r="F7426" s="381" t="s">
        <v>17646</v>
      </c>
      <c r="G7426" s="382" t="s">
        <v>5663</v>
      </c>
    </row>
    <row r="7427" spans="1:7" ht="49.5">
      <c r="A7427" s="371">
        <v>7416</v>
      </c>
      <c r="B7427" s="437">
        <v>5797</v>
      </c>
      <c r="C7427" s="378">
        <f>Matrix!B5799</f>
        <v>0</v>
      </c>
      <c r="D7427" s="440" t="s">
        <v>25877</v>
      </c>
      <c r="E7427" s="441" t="s">
        <v>25878</v>
      </c>
      <c r="F7427" s="381" t="s">
        <v>17647</v>
      </c>
      <c r="G7427" s="382" t="s">
        <v>5664</v>
      </c>
    </row>
    <row r="7428" spans="1:7" ht="49.5">
      <c r="A7428" s="371">
        <v>7417</v>
      </c>
      <c r="B7428" s="437">
        <v>5798</v>
      </c>
      <c r="C7428" s="378">
        <f>Matrix!B5800</f>
        <v>0</v>
      </c>
      <c r="D7428" s="440" t="s">
        <v>25877</v>
      </c>
      <c r="E7428" s="441" t="s">
        <v>25878</v>
      </c>
      <c r="F7428" s="381" t="s">
        <v>17648</v>
      </c>
      <c r="G7428" s="382" t="s">
        <v>5665</v>
      </c>
    </row>
    <row r="7429" spans="1:7" ht="49.5">
      <c r="A7429" s="371">
        <v>7418</v>
      </c>
      <c r="B7429" s="437">
        <v>5799</v>
      </c>
      <c r="C7429" s="378">
        <f>Matrix!B5801</f>
        <v>0</v>
      </c>
      <c r="D7429" s="440" t="s">
        <v>25877</v>
      </c>
      <c r="E7429" s="441" t="s">
        <v>25878</v>
      </c>
      <c r="F7429" s="381" t="s">
        <v>17649</v>
      </c>
      <c r="G7429" s="382" t="s">
        <v>5666</v>
      </c>
    </row>
    <row r="7430" spans="1:7" ht="49.5">
      <c r="A7430" s="371">
        <v>7419</v>
      </c>
      <c r="B7430" s="437">
        <v>5800</v>
      </c>
      <c r="C7430" s="378">
        <f>Matrix!B5802</f>
        <v>0</v>
      </c>
      <c r="D7430" s="440" t="s">
        <v>25877</v>
      </c>
      <c r="E7430" s="441" t="s">
        <v>25878</v>
      </c>
      <c r="F7430" s="381" t="s">
        <v>17650</v>
      </c>
      <c r="G7430" s="382" t="s">
        <v>5667</v>
      </c>
    </row>
    <row r="7431" spans="1:7" ht="49.5">
      <c r="A7431" s="371">
        <v>7420</v>
      </c>
      <c r="B7431" s="437">
        <v>5801</v>
      </c>
      <c r="C7431" s="378">
        <f>Matrix!B5803</f>
        <v>0</v>
      </c>
      <c r="D7431" s="440" t="s">
        <v>25877</v>
      </c>
      <c r="E7431" s="441" t="s">
        <v>25878</v>
      </c>
      <c r="F7431" s="381" t="s">
        <v>17651</v>
      </c>
      <c r="G7431" s="382" t="s">
        <v>5668</v>
      </c>
    </row>
    <row r="7432" spans="1:7" ht="49.5">
      <c r="A7432" s="371">
        <v>7421</v>
      </c>
      <c r="B7432" s="437">
        <v>5802</v>
      </c>
      <c r="C7432" s="378">
        <f>Matrix!B5804</f>
        <v>0</v>
      </c>
      <c r="D7432" s="440" t="s">
        <v>25877</v>
      </c>
      <c r="E7432" s="441" t="s">
        <v>25878</v>
      </c>
      <c r="F7432" s="381" t="s">
        <v>17652</v>
      </c>
      <c r="G7432" s="382" t="s">
        <v>5669</v>
      </c>
    </row>
    <row r="7433" spans="1:7" ht="49.5">
      <c r="A7433" s="371">
        <v>7422</v>
      </c>
      <c r="B7433" s="437">
        <v>5803</v>
      </c>
      <c r="C7433" s="378">
        <f>Matrix!B5805</f>
        <v>0</v>
      </c>
      <c r="D7433" s="440" t="s">
        <v>25877</v>
      </c>
      <c r="E7433" s="441" t="s">
        <v>25878</v>
      </c>
      <c r="F7433" s="381" t="s">
        <v>17653</v>
      </c>
      <c r="G7433" s="382" t="s">
        <v>5670</v>
      </c>
    </row>
    <row r="7434" spans="1:7" ht="49.5">
      <c r="A7434" s="371">
        <v>7423</v>
      </c>
      <c r="B7434" s="437">
        <v>5804</v>
      </c>
      <c r="C7434" s="378">
        <f>Matrix!B5806</f>
        <v>0</v>
      </c>
      <c r="D7434" s="440" t="s">
        <v>25877</v>
      </c>
      <c r="E7434" s="441" t="s">
        <v>25878</v>
      </c>
      <c r="F7434" s="381" t="s">
        <v>17654</v>
      </c>
      <c r="G7434" s="382" t="s">
        <v>5671</v>
      </c>
    </row>
    <row r="7435" spans="1:7" ht="49.5">
      <c r="A7435" s="371">
        <v>7424</v>
      </c>
      <c r="B7435" s="437">
        <v>5805</v>
      </c>
      <c r="C7435" s="378">
        <f>Matrix!B5807</f>
        <v>0</v>
      </c>
      <c r="D7435" s="440" t="s">
        <v>25877</v>
      </c>
      <c r="E7435" s="441" t="s">
        <v>25878</v>
      </c>
      <c r="F7435" s="381" t="s">
        <v>17655</v>
      </c>
      <c r="G7435" s="382" t="s">
        <v>5672</v>
      </c>
    </row>
    <row r="7436" spans="1:7" ht="49.5">
      <c r="A7436" s="371">
        <v>7425</v>
      </c>
      <c r="B7436" s="437">
        <v>5806</v>
      </c>
      <c r="C7436" s="378">
        <f>Matrix!B5808</f>
        <v>0</v>
      </c>
      <c r="D7436" s="440" t="s">
        <v>25877</v>
      </c>
      <c r="E7436" s="441" t="s">
        <v>25878</v>
      </c>
      <c r="F7436" s="381" t="s">
        <v>17656</v>
      </c>
      <c r="G7436" s="382" t="s">
        <v>5673</v>
      </c>
    </row>
    <row r="7437" spans="1:7" ht="49.5">
      <c r="A7437" s="371">
        <v>7426</v>
      </c>
      <c r="B7437" s="437">
        <v>5807</v>
      </c>
      <c r="C7437" s="378">
        <f>Matrix!B5809</f>
        <v>0</v>
      </c>
      <c r="D7437" s="440" t="s">
        <v>25877</v>
      </c>
      <c r="E7437" s="441" t="s">
        <v>25878</v>
      </c>
      <c r="F7437" s="381" t="s">
        <v>17657</v>
      </c>
      <c r="G7437" s="382" t="s">
        <v>5674</v>
      </c>
    </row>
    <row r="7438" spans="1:7" ht="49.5">
      <c r="A7438" s="371">
        <v>7427</v>
      </c>
      <c r="B7438" s="437">
        <v>5808</v>
      </c>
      <c r="C7438" s="378">
        <f>Matrix!B5810</f>
        <v>0</v>
      </c>
      <c r="D7438" s="440" t="s">
        <v>25877</v>
      </c>
      <c r="E7438" s="441" t="s">
        <v>25878</v>
      </c>
      <c r="F7438" s="381" t="s">
        <v>17658</v>
      </c>
      <c r="G7438" s="382" t="s">
        <v>5675</v>
      </c>
    </row>
    <row r="7439" spans="1:7" ht="49.5">
      <c r="A7439" s="371">
        <v>7428</v>
      </c>
      <c r="B7439" s="437">
        <v>5809</v>
      </c>
      <c r="C7439" s="378">
        <f>Matrix!B5811</f>
        <v>0</v>
      </c>
      <c r="D7439" s="440" t="s">
        <v>25877</v>
      </c>
      <c r="E7439" s="441" t="s">
        <v>25878</v>
      </c>
      <c r="F7439" s="381" t="s">
        <v>17659</v>
      </c>
      <c r="G7439" s="382" t="s">
        <v>5676</v>
      </c>
    </row>
    <row r="7440" spans="1:7" ht="49.5">
      <c r="A7440" s="371">
        <v>7429</v>
      </c>
      <c r="B7440" s="437">
        <v>5810</v>
      </c>
      <c r="C7440" s="378">
        <f>Matrix!B5812</f>
        <v>0</v>
      </c>
      <c r="D7440" s="440" t="s">
        <v>25877</v>
      </c>
      <c r="E7440" s="441" t="s">
        <v>25878</v>
      </c>
      <c r="F7440" s="381" t="s">
        <v>17660</v>
      </c>
      <c r="G7440" s="382" t="s">
        <v>5677</v>
      </c>
    </row>
    <row r="7441" spans="1:7" ht="49.5">
      <c r="A7441" s="371">
        <v>7430</v>
      </c>
      <c r="B7441" s="437">
        <v>5811</v>
      </c>
      <c r="C7441" s="378">
        <f>Matrix!B5813</f>
        <v>0</v>
      </c>
      <c r="D7441" s="440" t="s">
        <v>25877</v>
      </c>
      <c r="E7441" s="441" t="s">
        <v>25878</v>
      </c>
      <c r="F7441" s="381" t="s">
        <v>17661</v>
      </c>
      <c r="G7441" s="382" t="s">
        <v>5678</v>
      </c>
    </row>
    <row r="7442" spans="1:7" ht="49.5">
      <c r="A7442" s="371">
        <v>7431</v>
      </c>
      <c r="B7442" s="437">
        <v>5812</v>
      </c>
      <c r="C7442" s="378">
        <f>Matrix!B5814</f>
        <v>0</v>
      </c>
      <c r="D7442" s="440" t="s">
        <v>25877</v>
      </c>
      <c r="E7442" s="441" t="s">
        <v>25878</v>
      </c>
      <c r="F7442" s="381" t="s">
        <v>17662</v>
      </c>
      <c r="G7442" s="382" t="s">
        <v>5679</v>
      </c>
    </row>
    <row r="7443" spans="1:7" ht="49.5">
      <c r="A7443" s="371">
        <v>7432</v>
      </c>
      <c r="B7443" s="437">
        <v>5813</v>
      </c>
      <c r="C7443" s="378">
        <f>Matrix!B5815</f>
        <v>0</v>
      </c>
      <c r="D7443" s="440" t="s">
        <v>25877</v>
      </c>
      <c r="E7443" s="441" t="s">
        <v>25878</v>
      </c>
      <c r="F7443" s="381" t="s">
        <v>17663</v>
      </c>
      <c r="G7443" s="382" t="s">
        <v>5680</v>
      </c>
    </row>
    <row r="7444" spans="1:7" ht="49.5">
      <c r="A7444" s="371">
        <v>7433</v>
      </c>
      <c r="B7444" s="437">
        <v>5814</v>
      </c>
      <c r="C7444" s="378">
        <f>Matrix!B5816</f>
        <v>0</v>
      </c>
      <c r="D7444" s="440" t="s">
        <v>25877</v>
      </c>
      <c r="E7444" s="441" t="s">
        <v>25878</v>
      </c>
      <c r="F7444" s="381" t="s">
        <v>17664</v>
      </c>
      <c r="G7444" s="382" t="s">
        <v>5681</v>
      </c>
    </row>
    <row r="7445" spans="1:7" ht="49.5">
      <c r="A7445" s="371">
        <v>7434</v>
      </c>
      <c r="B7445" s="437">
        <v>5815</v>
      </c>
      <c r="C7445" s="378">
        <f>Matrix!B5817</f>
        <v>0</v>
      </c>
      <c r="D7445" s="440" t="s">
        <v>25877</v>
      </c>
      <c r="E7445" s="441" t="s">
        <v>25878</v>
      </c>
      <c r="F7445" s="381" t="s">
        <v>17665</v>
      </c>
      <c r="G7445" s="382" t="s">
        <v>5682</v>
      </c>
    </row>
    <row r="7446" spans="1:7" ht="49.5">
      <c r="A7446" s="371">
        <v>7435</v>
      </c>
      <c r="B7446" s="437">
        <v>5816</v>
      </c>
      <c r="C7446" s="378">
        <f>Matrix!B5818</f>
        <v>0</v>
      </c>
      <c r="D7446" s="440" t="s">
        <v>25877</v>
      </c>
      <c r="E7446" s="441" t="s">
        <v>25878</v>
      </c>
      <c r="F7446" s="381" t="s">
        <v>17666</v>
      </c>
      <c r="G7446" s="382" t="s">
        <v>5683</v>
      </c>
    </row>
    <row r="7447" spans="1:7" ht="49.5">
      <c r="A7447" s="371">
        <v>7436</v>
      </c>
      <c r="B7447" s="437">
        <v>5817</v>
      </c>
      <c r="C7447" s="378">
        <f>Matrix!B5819</f>
        <v>0</v>
      </c>
      <c r="D7447" s="440" t="s">
        <v>25877</v>
      </c>
      <c r="E7447" s="441" t="s">
        <v>25878</v>
      </c>
      <c r="F7447" s="381" t="s">
        <v>17667</v>
      </c>
      <c r="G7447" s="382" t="s">
        <v>5684</v>
      </c>
    </row>
    <row r="7448" spans="1:7" ht="49.5">
      <c r="A7448" s="371">
        <v>7437</v>
      </c>
      <c r="B7448" s="437">
        <v>5818</v>
      </c>
      <c r="C7448" s="378">
        <f>Matrix!B5820</f>
        <v>0</v>
      </c>
      <c r="D7448" s="440" t="s">
        <v>25877</v>
      </c>
      <c r="E7448" s="441" t="s">
        <v>25878</v>
      </c>
      <c r="F7448" s="381" t="s">
        <v>17668</v>
      </c>
      <c r="G7448" s="382" t="s">
        <v>5685</v>
      </c>
    </row>
    <row r="7449" spans="1:7" ht="49.5">
      <c r="A7449" s="371">
        <v>7438</v>
      </c>
      <c r="B7449" s="437">
        <v>5819</v>
      </c>
      <c r="C7449" s="378">
        <f>Matrix!B5821</f>
        <v>0</v>
      </c>
      <c r="D7449" s="440" t="s">
        <v>25877</v>
      </c>
      <c r="E7449" s="441" t="s">
        <v>25878</v>
      </c>
      <c r="F7449" s="381" t="s">
        <v>17669</v>
      </c>
      <c r="G7449" s="382" t="s">
        <v>5686</v>
      </c>
    </row>
    <row r="7450" spans="1:7" ht="49.5">
      <c r="A7450" s="371">
        <v>7439</v>
      </c>
      <c r="B7450" s="437">
        <v>5820</v>
      </c>
      <c r="C7450" s="378">
        <f>Matrix!B5822</f>
        <v>0</v>
      </c>
      <c r="D7450" s="440" t="s">
        <v>25877</v>
      </c>
      <c r="E7450" s="441" t="s">
        <v>25878</v>
      </c>
      <c r="F7450" s="381" t="s">
        <v>17670</v>
      </c>
      <c r="G7450" s="382" t="s">
        <v>5687</v>
      </c>
    </row>
    <row r="7451" spans="1:7" ht="49.5">
      <c r="A7451" s="371">
        <v>7440</v>
      </c>
      <c r="B7451" s="437">
        <v>5821</v>
      </c>
      <c r="C7451" s="378">
        <f>Matrix!B5823</f>
        <v>0</v>
      </c>
      <c r="D7451" s="440" t="s">
        <v>25877</v>
      </c>
      <c r="E7451" s="441" t="s">
        <v>25878</v>
      </c>
      <c r="F7451" s="381" t="s">
        <v>17671</v>
      </c>
      <c r="G7451" s="382" t="s">
        <v>5688</v>
      </c>
    </row>
    <row r="7452" spans="1:7" ht="49.5">
      <c r="A7452" s="371">
        <v>7441</v>
      </c>
      <c r="B7452" s="437">
        <v>5822</v>
      </c>
      <c r="C7452" s="378">
        <f>Matrix!B5824</f>
        <v>0</v>
      </c>
      <c r="D7452" s="440" t="s">
        <v>25877</v>
      </c>
      <c r="E7452" s="441" t="s">
        <v>25878</v>
      </c>
      <c r="F7452" s="381" t="s">
        <v>17672</v>
      </c>
      <c r="G7452" s="382" t="s">
        <v>5689</v>
      </c>
    </row>
    <row r="7453" spans="1:7" ht="49.5">
      <c r="A7453" s="371">
        <v>7442</v>
      </c>
      <c r="B7453" s="437">
        <v>5823</v>
      </c>
      <c r="C7453" s="378">
        <f>Matrix!B5825</f>
        <v>0</v>
      </c>
      <c r="D7453" s="440" t="s">
        <v>25877</v>
      </c>
      <c r="E7453" s="441" t="s">
        <v>25878</v>
      </c>
      <c r="F7453" s="381" t="s">
        <v>17673</v>
      </c>
      <c r="G7453" s="382" t="s">
        <v>5690</v>
      </c>
    </row>
    <row r="7454" spans="1:7" ht="49.5">
      <c r="A7454" s="371">
        <v>7443</v>
      </c>
      <c r="B7454" s="437">
        <v>5824</v>
      </c>
      <c r="C7454" s="378">
        <f>Matrix!B5826</f>
        <v>0</v>
      </c>
      <c r="D7454" s="440" t="s">
        <v>25877</v>
      </c>
      <c r="E7454" s="441" t="s">
        <v>25878</v>
      </c>
      <c r="F7454" s="381" t="s">
        <v>17674</v>
      </c>
      <c r="G7454" s="382" t="s">
        <v>5691</v>
      </c>
    </row>
    <row r="7455" spans="1:7" ht="49.5">
      <c r="A7455" s="371">
        <v>7444</v>
      </c>
      <c r="B7455" s="437">
        <v>5825</v>
      </c>
      <c r="C7455" s="378">
        <f>Matrix!B5827</f>
        <v>0</v>
      </c>
      <c r="D7455" s="440" t="s">
        <v>25877</v>
      </c>
      <c r="E7455" s="441" t="s">
        <v>25878</v>
      </c>
      <c r="F7455" s="381" t="s">
        <v>17675</v>
      </c>
      <c r="G7455" s="382" t="s">
        <v>5692</v>
      </c>
    </row>
    <row r="7456" spans="1:7" ht="49.5">
      <c r="A7456" s="371">
        <v>7445</v>
      </c>
      <c r="B7456" s="437">
        <v>5826</v>
      </c>
      <c r="C7456" s="378">
        <f>Matrix!B5828</f>
        <v>0</v>
      </c>
      <c r="D7456" s="440" t="s">
        <v>25877</v>
      </c>
      <c r="E7456" s="441" t="s">
        <v>25878</v>
      </c>
      <c r="F7456" s="381" t="s">
        <v>17676</v>
      </c>
      <c r="G7456" s="382" t="s">
        <v>5693</v>
      </c>
    </row>
    <row r="7457" spans="1:7" ht="49.5">
      <c r="A7457" s="371">
        <v>7446</v>
      </c>
      <c r="B7457" s="437">
        <v>5827</v>
      </c>
      <c r="C7457" s="378">
        <f>Matrix!B5829</f>
        <v>0</v>
      </c>
      <c r="D7457" s="440" t="s">
        <v>25877</v>
      </c>
      <c r="E7457" s="441" t="s">
        <v>25878</v>
      </c>
      <c r="F7457" s="381" t="s">
        <v>17677</v>
      </c>
      <c r="G7457" s="382" t="s">
        <v>5694</v>
      </c>
    </row>
    <row r="7458" spans="1:7" ht="49.5">
      <c r="A7458" s="371">
        <v>7447</v>
      </c>
      <c r="B7458" s="437">
        <v>5828</v>
      </c>
      <c r="C7458" s="378">
        <f>Matrix!B5830</f>
        <v>0</v>
      </c>
      <c r="D7458" s="440" t="s">
        <v>25877</v>
      </c>
      <c r="E7458" s="441" t="s">
        <v>25878</v>
      </c>
      <c r="F7458" s="381" t="s">
        <v>17678</v>
      </c>
      <c r="G7458" s="382" t="s">
        <v>5695</v>
      </c>
    </row>
    <row r="7459" spans="1:7" ht="49.5">
      <c r="A7459" s="371">
        <v>7448</v>
      </c>
      <c r="B7459" s="437">
        <v>5829</v>
      </c>
      <c r="C7459" s="378">
        <f>Matrix!B5831</f>
        <v>0</v>
      </c>
      <c r="D7459" s="440" t="s">
        <v>25877</v>
      </c>
      <c r="E7459" s="441" t="s">
        <v>25878</v>
      </c>
      <c r="F7459" s="381" t="s">
        <v>17679</v>
      </c>
      <c r="G7459" s="382" t="s">
        <v>5696</v>
      </c>
    </row>
    <row r="7460" spans="1:7" ht="49.5">
      <c r="A7460" s="371">
        <v>7449</v>
      </c>
      <c r="B7460" s="437">
        <v>5830</v>
      </c>
      <c r="C7460" s="378">
        <f>Matrix!B5832</f>
        <v>0</v>
      </c>
      <c r="D7460" s="440" t="s">
        <v>25877</v>
      </c>
      <c r="E7460" s="441" t="s">
        <v>25878</v>
      </c>
      <c r="F7460" s="381" t="s">
        <v>17680</v>
      </c>
      <c r="G7460" s="382" t="s">
        <v>5697</v>
      </c>
    </row>
    <row r="7461" spans="1:7" ht="49.5">
      <c r="A7461" s="371">
        <v>7450</v>
      </c>
      <c r="B7461" s="437">
        <v>5831</v>
      </c>
      <c r="C7461" s="378">
        <f>Matrix!B5833</f>
        <v>0</v>
      </c>
      <c r="D7461" s="440" t="s">
        <v>25877</v>
      </c>
      <c r="E7461" s="441" t="s">
        <v>25878</v>
      </c>
      <c r="F7461" s="381" t="s">
        <v>17681</v>
      </c>
      <c r="G7461" s="382" t="s">
        <v>5698</v>
      </c>
    </row>
    <row r="7462" spans="1:7" ht="49.5">
      <c r="A7462" s="371">
        <v>7451</v>
      </c>
      <c r="B7462" s="437">
        <v>5832</v>
      </c>
      <c r="C7462" s="378">
        <f>Matrix!B5834</f>
        <v>0</v>
      </c>
      <c r="D7462" s="440" t="s">
        <v>25877</v>
      </c>
      <c r="E7462" s="441" t="s">
        <v>25878</v>
      </c>
      <c r="F7462" s="381" t="s">
        <v>17682</v>
      </c>
      <c r="G7462" s="382" t="s">
        <v>5699</v>
      </c>
    </row>
    <row r="7463" spans="1:7" ht="49.5">
      <c r="A7463" s="371">
        <v>7452</v>
      </c>
      <c r="B7463" s="437">
        <v>5833</v>
      </c>
      <c r="C7463" s="378">
        <f>Matrix!B5835</f>
        <v>0</v>
      </c>
      <c r="D7463" s="440" t="s">
        <v>25877</v>
      </c>
      <c r="E7463" s="441" t="s">
        <v>25878</v>
      </c>
      <c r="F7463" s="381" t="s">
        <v>17683</v>
      </c>
      <c r="G7463" s="382" t="s">
        <v>5700</v>
      </c>
    </row>
    <row r="7464" spans="1:7" ht="49.5">
      <c r="A7464" s="371">
        <v>7453</v>
      </c>
      <c r="B7464" s="437">
        <v>5834</v>
      </c>
      <c r="C7464" s="378">
        <f>Matrix!B5836</f>
        <v>0</v>
      </c>
      <c r="D7464" s="440" t="s">
        <v>25877</v>
      </c>
      <c r="E7464" s="441" t="s">
        <v>25878</v>
      </c>
      <c r="F7464" s="381" t="s">
        <v>17684</v>
      </c>
      <c r="G7464" s="382" t="s">
        <v>5701</v>
      </c>
    </row>
    <row r="7465" spans="1:7" ht="49.5">
      <c r="A7465" s="371">
        <v>7454</v>
      </c>
      <c r="B7465" s="437">
        <v>5835</v>
      </c>
      <c r="C7465" s="378">
        <f>Matrix!B5837</f>
        <v>0</v>
      </c>
      <c r="D7465" s="440" t="s">
        <v>25877</v>
      </c>
      <c r="E7465" s="441" t="s">
        <v>25878</v>
      </c>
      <c r="F7465" s="381" t="s">
        <v>17685</v>
      </c>
      <c r="G7465" s="382" t="s">
        <v>5702</v>
      </c>
    </row>
    <row r="7466" spans="1:7" ht="49.5">
      <c r="A7466" s="371">
        <v>7455</v>
      </c>
      <c r="B7466" s="437">
        <v>5836</v>
      </c>
      <c r="C7466" s="378">
        <f>Matrix!B5838</f>
        <v>0</v>
      </c>
      <c r="D7466" s="440" t="s">
        <v>25877</v>
      </c>
      <c r="E7466" s="441" t="s">
        <v>25878</v>
      </c>
      <c r="F7466" s="381" t="s">
        <v>17686</v>
      </c>
      <c r="G7466" s="382" t="s">
        <v>5703</v>
      </c>
    </row>
    <row r="7467" spans="1:7" ht="49.5">
      <c r="A7467" s="371">
        <v>7456</v>
      </c>
      <c r="B7467" s="437">
        <v>5837</v>
      </c>
      <c r="C7467" s="378">
        <f>Matrix!B5839</f>
        <v>0</v>
      </c>
      <c r="D7467" s="440" t="s">
        <v>25877</v>
      </c>
      <c r="E7467" s="441" t="s">
        <v>25878</v>
      </c>
      <c r="F7467" s="381" t="s">
        <v>17687</v>
      </c>
      <c r="G7467" s="382" t="s">
        <v>5704</v>
      </c>
    </row>
    <row r="7468" spans="1:7" ht="49.5">
      <c r="A7468" s="371">
        <v>7457</v>
      </c>
      <c r="B7468" s="437">
        <v>5839</v>
      </c>
      <c r="C7468" s="378">
        <f>Matrix!B5841</f>
        <v>0</v>
      </c>
      <c r="D7468" s="440" t="s">
        <v>25877</v>
      </c>
      <c r="E7468" s="441" t="s">
        <v>25878</v>
      </c>
      <c r="F7468" s="381" t="s">
        <v>17689</v>
      </c>
      <c r="G7468" s="382" t="s">
        <v>5706</v>
      </c>
    </row>
    <row r="7469" spans="1:7" ht="49.5">
      <c r="A7469" s="371">
        <v>7458</v>
      </c>
      <c r="B7469" s="437">
        <v>5840</v>
      </c>
      <c r="C7469" s="378">
        <f>Matrix!B5842</f>
        <v>0</v>
      </c>
      <c r="D7469" s="440" t="s">
        <v>25877</v>
      </c>
      <c r="E7469" s="441" t="s">
        <v>25878</v>
      </c>
      <c r="F7469" s="381" t="s">
        <v>17690</v>
      </c>
      <c r="G7469" s="382" t="s">
        <v>5707</v>
      </c>
    </row>
    <row r="7470" spans="1:7" ht="49.5">
      <c r="A7470" s="371">
        <v>7459</v>
      </c>
      <c r="B7470" s="437">
        <v>5841</v>
      </c>
      <c r="C7470" s="378">
        <f>Matrix!B5843</f>
        <v>0</v>
      </c>
      <c r="D7470" s="440" t="s">
        <v>25877</v>
      </c>
      <c r="E7470" s="441" t="s">
        <v>25878</v>
      </c>
      <c r="F7470" s="381" t="s">
        <v>17691</v>
      </c>
      <c r="G7470" s="382" t="s">
        <v>5708</v>
      </c>
    </row>
    <row r="7471" spans="1:7" ht="49.5">
      <c r="A7471" s="371">
        <v>7460</v>
      </c>
      <c r="B7471" s="437">
        <v>5842</v>
      </c>
      <c r="C7471" s="378">
        <f>Matrix!B5844</f>
        <v>0</v>
      </c>
      <c r="D7471" s="440" t="s">
        <v>25877</v>
      </c>
      <c r="E7471" s="441" t="s">
        <v>25878</v>
      </c>
      <c r="F7471" s="381" t="s">
        <v>17692</v>
      </c>
      <c r="G7471" s="382" t="s">
        <v>5709</v>
      </c>
    </row>
    <row r="7472" spans="1:7" ht="49.5">
      <c r="A7472" s="371">
        <v>7461</v>
      </c>
      <c r="B7472" s="437">
        <v>5843</v>
      </c>
      <c r="C7472" s="378">
        <f>Matrix!B5845</f>
        <v>0</v>
      </c>
      <c r="D7472" s="440" t="s">
        <v>25877</v>
      </c>
      <c r="E7472" s="441" t="s">
        <v>25878</v>
      </c>
      <c r="F7472" s="381" t="s">
        <v>17693</v>
      </c>
      <c r="G7472" s="382" t="s">
        <v>5710</v>
      </c>
    </row>
    <row r="7473" spans="1:7" ht="49.5">
      <c r="A7473" s="371">
        <v>7462</v>
      </c>
      <c r="B7473" s="437">
        <v>5844</v>
      </c>
      <c r="C7473" s="378">
        <f>Matrix!B5846</f>
        <v>0</v>
      </c>
      <c r="D7473" s="440" t="s">
        <v>25877</v>
      </c>
      <c r="E7473" s="441" t="s">
        <v>25878</v>
      </c>
      <c r="F7473" s="381" t="s">
        <v>17694</v>
      </c>
      <c r="G7473" s="382" t="s">
        <v>5711</v>
      </c>
    </row>
    <row r="7474" spans="1:7" ht="49.5">
      <c r="A7474" s="371">
        <v>7463</v>
      </c>
      <c r="B7474" s="437">
        <v>5845</v>
      </c>
      <c r="C7474" s="378">
        <f>Matrix!B5847</f>
        <v>0</v>
      </c>
      <c r="D7474" s="440" t="s">
        <v>25877</v>
      </c>
      <c r="E7474" s="441" t="s">
        <v>25878</v>
      </c>
      <c r="F7474" s="381" t="s">
        <v>17695</v>
      </c>
      <c r="G7474" s="382" t="s">
        <v>5712</v>
      </c>
    </row>
    <row r="7475" spans="1:7" ht="49.5">
      <c r="A7475" s="371">
        <v>7464</v>
      </c>
      <c r="B7475" s="437">
        <v>5846</v>
      </c>
      <c r="C7475" s="378">
        <f>Matrix!B5848</f>
        <v>0</v>
      </c>
      <c r="D7475" s="440" t="s">
        <v>25877</v>
      </c>
      <c r="E7475" s="441" t="s">
        <v>25878</v>
      </c>
      <c r="F7475" s="381" t="s">
        <v>17696</v>
      </c>
      <c r="G7475" s="382" t="s">
        <v>5713</v>
      </c>
    </row>
    <row r="7476" spans="1:7" ht="49.5">
      <c r="A7476" s="371">
        <v>7465</v>
      </c>
      <c r="B7476" s="437">
        <v>5847</v>
      </c>
      <c r="C7476" s="378">
        <f>Matrix!B5849</f>
        <v>0</v>
      </c>
      <c r="D7476" s="440" t="s">
        <v>25877</v>
      </c>
      <c r="E7476" s="441" t="s">
        <v>25878</v>
      </c>
      <c r="F7476" s="381" t="s">
        <v>17697</v>
      </c>
      <c r="G7476" s="382" t="s">
        <v>5714</v>
      </c>
    </row>
    <row r="7477" spans="1:7" ht="49.5">
      <c r="A7477" s="371">
        <v>7466</v>
      </c>
      <c r="B7477" s="437">
        <v>5848</v>
      </c>
      <c r="C7477" s="378">
        <f>Matrix!B5850</f>
        <v>0</v>
      </c>
      <c r="D7477" s="440" t="s">
        <v>25877</v>
      </c>
      <c r="E7477" s="441" t="s">
        <v>25878</v>
      </c>
      <c r="F7477" s="381" t="s">
        <v>17698</v>
      </c>
      <c r="G7477" s="382" t="s">
        <v>5715</v>
      </c>
    </row>
    <row r="7478" spans="1:7" ht="49.5">
      <c r="A7478" s="371">
        <v>7467</v>
      </c>
      <c r="B7478" s="437">
        <v>5849</v>
      </c>
      <c r="C7478" s="378">
        <f>Matrix!B5851</f>
        <v>0</v>
      </c>
      <c r="D7478" s="440" t="s">
        <v>25877</v>
      </c>
      <c r="E7478" s="441" t="s">
        <v>25878</v>
      </c>
      <c r="F7478" s="381" t="s">
        <v>17699</v>
      </c>
      <c r="G7478" s="382" t="s">
        <v>5716</v>
      </c>
    </row>
    <row r="7479" spans="1:7" ht="49.5">
      <c r="A7479" s="371">
        <v>7468</v>
      </c>
      <c r="B7479" s="437">
        <v>5850</v>
      </c>
      <c r="C7479" s="378">
        <f>Matrix!B5852</f>
        <v>0</v>
      </c>
      <c r="D7479" s="440" t="s">
        <v>25877</v>
      </c>
      <c r="E7479" s="441" t="s">
        <v>25878</v>
      </c>
      <c r="F7479" s="381" t="s">
        <v>17700</v>
      </c>
      <c r="G7479" s="382" t="s">
        <v>5717</v>
      </c>
    </row>
    <row r="7480" spans="1:7" ht="49.5">
      <c r="A7480" s="371">
        <v>7469</v>
      </c>
      <c r="B7480" s="437">
        <v>5851</v>
      </c>
      <c r="C7480" s="378">
        <f>Matrix!B5853</f>
        <v>0</v>
      </c>
      <c r="D7480" s="440" t="s">
        <v>25877</v>
      </c>
      <c r="E7480" s="441" t="s">
        <v>25878</v>
      </c>
      <c r="F7480" s="381" t="s">
        <v>17701</v>
      </c>
      <c r="G7480" s="382" t="s">
        <v>5718</v>
      </c>
    </row>
    <row r="7481" spans="1:7" ht="49.5">
      <c r="A7481" s="371">
        <v>7470</v>
      </c>
      <c r="B7481" s="437">
        <v>5852</v>
      </c>
      <c r="C7481" s="378">
        <f>Matrix!B5854</f>
        <v>0</v>
      </c>
      <c r="D7481" s="440" t="s">
        <v>25877</v>
      </c>
      <c r="E7481" s="441" t="s">
        <v>25878</v>
      </c>
      <c r="F7481" s="381" t="s">
        <v>17702</v>
      </c>
      <c r="G7481" s="382" t="s">
        <v>5719</v>
      </c>
    </row>
    <row r="7482" spans="1:7" ht="49.5">
      <c r="A7482" s="371">
        <v>7471</v>
      </c>
      <c r="B7482" s="437">
        <v>5853</v>
      </c>
      <c r="C7482" s="378">
        <f>Matrix!B5855</f>
        <v>0</v>
      </c>
      <c r="D7482" s="440" t="s">
        <v>25877</v>
      </c>
      <c r="E7482" s="441" t="s">
        <v>25878</v>
      </c>
      <c r="F7482" s="381" t="s">
        <v>17703</v>
      </c>
      <c r="G7482" s="382" t="s">
        <v>5720</v>
      </c>
    </row>
    <row r="7483" spans="1:7" ht="49.5">
      <c r="A7483" s="371">
        <v>7472</v>
      </c>
      <c r="B7483" s="437">
        <v>5854</v>
      </c>
      <c r="C7483" s="378">
        <f>Matrix!B5856</f>
        <v>0</v>
      </c>
      <c r="D7483" s="440" t="s">
        <v>25877</v>
      </c>
      <c r="E7483" s="441" t="s">
        <v>25878</v>
      </c>
      <c r="F7483" s="381" t="s">
        <v>17704</v>
      </c>
      <c r="G7483" s="382" t="s">
        <v>5721</v>
      </c>
    </row>
    <row r="7484" spans="1:7" ht="49.5">
      <c r="A7484" s="371">
        <v>7473</v>
      </c>
      <c r="B7484" s="437">
        <v>5855</v>
      </c>
      <c r="C7484" s="378">
        <f>Matrix!B5857</f>
        <v>0</v>
      </c>
      <c r="D7484" s="440" t="s">
        <v>25877</v>
      </c>
      <c r="E7484" s="441" t="s">
        <v>25878</v>
      </c>
      <c r="F7484" s="381" t="s">
        <v>17705</v>
      </c>
      <c r="G7484" s="382" t="s">
        <v>5722</v>
      </c>
    </row>
    <row r="7485" spans="1:7" ht="49.5">
      <c r="A7485" s="371">
        <v>7474</v>
      </c>
      <c r="B7485" s="437">
        <v>5856</v>
      </c>
      <c r="C7485" s="378">
        <f>Matrix!B5858</f>
        <v>0</v>
      </c>
      <c r="D7485" s="440" t="s">
        <v>25877</v>
      </c>
      <c r="E7485" s="441" t="s">
        <v>25878</v>
      </c>
      <c r="F7485" s="381" t="s">
        <v>17706</v>
      </c>
      <c r="G7485" s="382" t="s">
        <v>5723</v>
      </c>
    </row>
    <row r="7486" spans="1:7" ht="49.5">
      <c r="A7486" s="371">
        <v>7475</v>
      </c>
      <c r="B7486" s="437">
        <v>5857</v>
      </c>
      <c r="C7486" s="378">
        <f>Matrix!B5859</f>
        <v>0</v>
      </c>
      <c r="D7486" s="440" t="s">
        <v>25877</v>
      </c>
      <c r="E7486" s="441" t="s">
        <v>25878</v>
      </c>
      <c r="F7486" s="381" t="s">
        <v>17707</v>
      </c>
      <c r="G7486" s="382" t="s">
        <v>5722</v>
      </c>
    </row>
    <row r="7487" spans="1:7" ht="49.5">
      <c r="A7487" s="371">
        <v>7476</v>
      </c>
      <c r="B7487" s="437">
        <v>5858</v>
      </c>
      <c r="C7487" s="378">
        <f>Matrix!B5860</f>
        <v>0</v>
      </c>
      <c r="D7487" s="440" t="s">
        <v>25877</v>
      </c>
      <c r="E7487" s="441" t="s">
        <v>25878</v>
      </c>
      <c r="F7487" s="381" t="s">
        <v>17708</v>
      </c>
      <c r="G7487" s="382" t="s">
        <v>5724</v>
      </c>
    </row>
    <row r="7488" spans="1:7" ht="49.5">
      <c r="A7488" s="371">
        <v>7477</v>
      </c>
      <c r="B7488" s="437">
        <v>5859</v>
      </c>
      <c r="C7488" s="378">
        <f>Matrix!B5861</f>
        <v>0</v>
      </c>
      <c r="D7488" s="440" t="s">
        <v>25877</v>
      </c>
      <c r="E7488" s="441" t="s">
        <v>25878</v>
      </c>
      <c r="F7488" s="381" t="s">
        <v>17709</v>
      </c>
      <c r="G7488" s="382" t="s">
        <v>5725</v>
      </c>
    </row>
    <row r="7489" spans="1:7" ht="49.5">
      <c r="A7489" s="371">
        <v>7478</v>
      </c>
      <c r="B7489" s="437">
        <v>5860</v>
      </c>
      <c r="C7489" s="378">
        <f>Matrix!B5862</f>
        <v>0</v>
      </c>
      <c r="D7489" s="440" t="s">
        <v>25877</v>
      </c>
      <c r="E7489" s="441" t="s">
        <v>25878</v>
      </c>
      <c r="F7489" s="381" t="s">
        <v>17710</v>
      </c>
      <c r="G7489" s="382" t="s">
        <v>5726</v>
      </c>
    </row>
    <row r="7490" spans="1:7" ht="49.5">
      <c r="A7490" s="371">
        <v>7479</v>
      </c>
      <c r="B7490" s="437">
        <v>5862</v>
      </c>
      <c r="C7490" s="378">
        <f>Matrix!B5864</f>
        <v>0</v>
      </c>
      <c r="D7490" s="440" t="s">
        <v>25877</v>
      </c>
      <c r="E7490" s="441" t="s">
        <v>25878</v>
      </c>
      <c r="F7490" s="381" t="s">
        <v>17712</v>
      </c>
      <c r="G7490" s="382" t="s">
        <v>5728</v>
      </c>
    </row>
    <row r="7491" spans="1:7" ht="49.5">
      <c r="A7491" s="371">
        <v>7480</v>
      </c>
      <c r="B7491" s="437">
        <v>5863</v>
      </c>
      <c r="C7491" s="378">
        <f>Matrix!B5865</f>
        <v>0</v>
      </c>
      <c r="D7491" s="440" t="s">
        <v>25877</v>
      </c>
      <c r="E7491" s="441" t="s">
        <v>25878</v>
      </c>
      <c r="F7491" s="381" t="s">
        <v>17713</v>
      </c>
      <c r="G7491" s="382" t="s">
        <v>5729</v>
      </c>
    </row>
    <row r="7492" spans="1:7" ht="49.5">
      <c r="A7492" s="371">
        <v>7481</v>
      </c>
      <c r="B7492" s="437">
        <v>5864</v>
      </c>
      <c r="C7492" s="378">
        <f>Matrix!B5866</f>
        <v>0</v>
      </c>
      <c r="D7492" s="440" t="s">
        <v>25877</v>
      </c>
      <c r="E7492" s="441" t="s">
        <v>25878</v>
      </c>
      <c r="F7492" s="381" t="s">
        <v>17714</v>
      </c>
      <c r="G7492" s="382" t="s">
        <v>5730</v>
      </c>
    </row>
    <row r="7493" spans="1:7" ht="49.5">
      <c r="A7493" s="371">
        <v>7482</v>
      </c>
      <c r="B7493" s="437">
        <v>5865</v>
      </c>
      <c r="C7493" s="378">
        <f>Matrix!B5867</f>
        <v>0</v>
      </c>
      <c r="D7493" s="440" t="s">
        <v>25877</v>
      </c>
      <c r="E7493" s="441" t="s">
        <v>25878</v>
      </c>
      <c r="F7493" s="381" t="s">
        <v>17715</v>
      </c>
      <c r="G7493" s="382" t="s">
        <v>5731</v>
      </c>
    </row>
    <row r="7494" spans="1:7" ht="49.5">
      <c r="A7494" s="371">
        <v>7483</v>
      </c>
      <c r="B7494" s="437">
        <v>5866</v>
      </c>
      <c r="C7494" s="378">
        <f>Matrix!B5868</f>
        <v>0</v>
      </c>
      <c r="D7494" s="440" t="s">
        <v>25877</v>
      </c>
      <c r="E7494" s="441" t="s">
        <v>25878</v>
      </c>
      <c r="F7494" s="381" t="s">
        <v>17716</v>
      </c>
      <c r="G7494" s="382" t="s">
        <v>5732</v>
      </c>
    </row>
    <row r="7495" spans="1:7" ht="49.5">
      <c r="A7495" s="371">
        <v>7484</v>
      </c>
      <c r="B7495" s="437">
        <v>5867</v>
      </c>
      <c r="C7495" s="378">
        <f>Matrix!B5869</f>
        <v>0</v>
      </c>
      <c r="D7495" s="440" t="s">
        <v>25877</v>
      </c>
      <c r="E7495" s="441" t="s">
        <v>25878</v>
      </c>
      <c r="F7495" s="381" t="s">
        <v>17717</v>
      </c>
      <c r="G7495" s="382" t="s">
        <v>5733</v>
      </c>
    </row>
    <row r="7496" spans="1:7" ht="49.5">
      <c r="A7496" s="371">
        <v>7485</v>
      </c>
      <c r="B7496" s="437">
        <v>5868</v>
      </c>
      <c r="C7496" s="378">
        <f>Matrix!B5870</f>
        <v>0</v>
      </c>
      <c r="D7496" s="440" t="s">
        <v>25877</v>
      </c>
      <c r="E7496" s="441" t="s">
        <v>25878</v>
      </c>
      <c r="F7496" s="381" t="s">
        <v>17718</v>
      </c>
      <c r="G7496" s="382" t="s">
        <v>5734</v>
      </c>
    </row>
    <row r="7497" spans="1:7" ht="49.5">
      <c r="A7497" s="371">
        <v>7486</v>
      </c>
      <c r="B7497" s="437">
        <v>5869</v>
      </c>
      <c r="C7497" s="378">
        <f>Matrix!B5871</f>
        <v>0</v>
      </c>
      <c r="D7497" s="440" t="s">
        <v>25877</v>
      </c>
      <c r="E7497" s="441" t="s">
        <v>25878</v>
      </c>
      <c r="F7497" s="381" t="s">
        <v>17719</v>
      </c>
      <c r="G7497" s="382" t="s">
        <v>5735</v>
      </c>
    </row>
    <row r="7498" spans="1:7" ht="49.5">
      <c r="A7498" s="371">
        <v>7487</v>
      </c>
      <c r="B7498" s="437">
        <v>5870</v>
      </c>
      <c r="C7498" s="378">
        <f>Matrix!B5872</f>
        <v>0</v>
      </c>
      <c r="D7498" s="440" t="s">
        <v>25877</v>
      </c>
      <c r="E7498" s="441" t="s">
        <v>25878</v>
      </c>
      <c r="F7498" s="381" t="s">
        <v>17720</v>
      </c>
      <c r="G7498" s="382" t="s">
        <v>5736</v>
      </c>
    </row>
    <row r="7499" spans="1:7" ht="49.5">
      <c r="A7499" s="371">
        <v>7488</v>
      </c>
      <c r="B7499" s="437">
        <v>5871</v>
      </c>
      <c r="C7499" s="378">
        <f>Matrix!B5873</f>
        <v>0</v>
      </c>
      <c r="D7499" s="440" t="s">
        <v>25877</v>
      </c>
      <c r="E7499" s="441" t="s">
        <v>25878</v>
      </c>
      <c r="F7499" s="381" t="s">
        <v>17721</v>
      </c>
      <c r="G7499" s="382" t="s">
        <v>5737</v>
      </c>
    </row>
    <row r="7500" spans="1:7" ht="49.5">
      <c r="A7500" s="371">
        <v>7489</v>
      </c>
      <c r="B7500" s="437">
        <v>5872</v>
      </c>
      <c r="C7500" s="378">
        <f>Matrix!B5874</f>
        <v>0</v>
      </c>
      <c r="D7500" s="440" t="s">
        <v>25877</v>
      </c>
      <c r="E7500" s="441" t="s">
        <v>25878</v>
      </c>
      <c r="F7500" s="381" t="s">
        <v>17722</v>
      </c>
      <c r="G7500" s="382" t="s">
        <v>5738</v>
      </c>
    </row>
    <row r="7501" spans="1:7" ht="49.5">
      <c r="A7501" s="371">
        <v>7490</v>
      </c>
      <c r="B7501" s="437">
        <v>5873</v>
      </c>
      <c r="C7501" s="378">
        <f>Matrix!B5875</f>
        <v>0</v>
      </c>
      <c r="D7501" s="440" t="s">
        <v>25877</v>
      </c>
      <c r="E7501" s="441" t="s">
        <v>25878</v>
      </c>
      <c r="F7501" s="381" t="s">
        <v>17723</v>
      </c>
      <c r="G7501" s="382" t="s">
        <v>5739</v>
      </c>
    </row>
    <row r="7502" spans="1:7" ht="49.5">
      <c r="A7502" s="371">
        <v>7491</v>
      </c>
      <c r="B7502" s="437">
        <v>5874</v>
      </c>
      <c r="C7502" s="378">
        <f>Matrix!B5876</f>
        <v>0</v>
      </c>
      <c r="D7502" s="440" t="s">
        <v>25877</v>
      </c>
      <c r="E7502" s="441" t="s">
        <v>25878</v>
      </c>
      <c r="F7502" s="381" t="s">
        <v>17724</v>
      </c>
      <c r="G7502" s="382" t="s">
        <v>5740</v>
      </c>
    </row>
    <row r="7503" spans="1:7" ht="51.75">
      <c r="A7503" s="371">
        <v>7492</v>
      </c>
      <c r="B7503" s="437">
        <v>5875</v>
      </c>
      <c r="C7503" s="378">
        <f>Matrix!B5877</f>
        <v>0</v>
      </c>
      <c r="D7503" s="440" t="s">
        <v>25877</v>
      </c>
      <c r="E7503" s="441" t="s">
        <v>25878</v>
      </c>
      <c r="F7503" s="381" t="s">
        <v>17725</v>
      </c>
      <c r="G7503" s="382" t="s">
        <v>5741</v>
      </c>
    </row>
    <row r="7504" spans="1:7" ht="49.5">
      <c r="A7504" s="371">
        <v>7493</v>
      </c>
      <c r="B7504" s="437">
        <v>5876</v>
      </c>
      <c r="C7504" s="378">
        <f>Matrix!B5878</f>
        <v>0</v>
      </c>
      <c r="D7504" s="440" t="s">
        <v>25877</v>
      </c>
      <c r="E7504" s="441" t="s">
        <v>25878</v>
      </c>
      <c r="F7504" s="381" t="s">
        <v>17726</v>
      </c>
      <c r="G7504" s="382" t="s">
        <v>5742</v>
      </c>
    </row>
    <row r="7505" spans="1:7" ht="49.5">
      <c r="A7505" s="371">
        <v>7494</v>
      </c>
      <c r="B7505" s="437">
        <v>5877</v>
      </c>
      <c r="C7505" s="378">
        <f>Matrix!B5879</f>
        <v>0</v>
      </c>
      <c r="D7505" s="440" t="s">
        <v>25877</v>
      </c>
      <c r="E7505" s="441" t="s">
        <v>25878</v>
      </c>
      <c r="F7505" s="381" t="s">
        <v>17727</v>
      </c>
      <c r="G7505" s="382" t="s">
        <v>5743</v>
      </c>
    </row>
    <row r="7506" spans="1:7" ht="49.5">
      <c r="A7506" s="371">
        <v>7495</v>
      </c>
      <c r="B7506" s="437">
        <v>5878</v>
      </c>
      <c r="C7506" s="378">
        <f>Matrix!B5880</f>
        <v>0</v>
      </c>
      <c r="D7506" s="440" t="s">
        <v>25877</v>
      </c>
      <c r="E7506" s="441" t="s">
        <v>25878</v>
      </c>
      <c r="F7506" s="381" t="s">
        <v>17728</v>
      </c>
      <c r="G7506" s="382" t="s">
        <v>5744</v>
      </c>
    </row>
    <row r="7507" spans="1:7" ht="49.5">
      <c r="A7507" s="371">
        <v>7496</v>
      </c>
      <c r="B7507" s="437">
        <v>5879</v>
      </c>
      <c r="C7507" s="378">
        <f>Matrix!B5881</f>
        <v>0</v>
      </c>
      <c r="D7507" s="440" t="s">
        <v>25877</v>
      </c>
      <c r="E7507" s="441" t="s">
        <v>25878</v>
      </c>
      <c r="F7507" s="381" t="s">
        <v>17729</v>
      </c>
      <c r="G7507" s="382" t="s">
        <v>5745</v>
      </c>
    </row>
    <row r="7508" spans="1:7" ht="49.5">
      <c r="A7508" s="371">
        <v>7497</v>
      </c>
      <c r="B7508" s="437">
        <v>5880</v>
      </c>
      <c r="C7508" s="378">
        <f>Matrix!B5882</f>
        <v>0</v>
      </c>
      <c r="D7508" s="440" t="s">
        <v>25877</v>
      </c>
      <c r="E7508" s="441" t="s">
        <v>25878</v>
      </c>
      <c r="F7508" s="381" t="s">
        <v>17730</v>
      </c>
      <c r="G7508" s="382" t="s">
        <v>5746</v>
      </c>
    </row>
    <row r="7509" spans="1:7" ht="49.5">
      <c r="A7509" s="371">
        <v>7498</v>
      </c>
      <c r="B7509" s="437">
        <v>5881</v>
      </c>
      <c r="C7509" s="378">
        <f>Matrix!B5883</f>
        <v>0</v>
      </c>
      <c r="D7509" s="440" t="s">
        <v>25877</v>
      </c>
      <c r="E7509" s="441" t="s">
        <v>25878</v>
      </c>
      <c r="F7509" s="381" t="s">
        <v>17731</v>
      </c>
      <c r="G7509" s="382" t="s">
        <v>5747</v>
      </c>
    </row>
    <row r="7510" spans="1:7" ht="51.75">
      <c r="A7510" s="371">
        <v>7499</v>
      </c>
      <c r="B7510" s="437">
        <v>5882</v>
      </c>
      <c r="C7510" s="378">
        <f>Matrix!B5884</f>
        <v>0</v>
      </c>
      <c r="D7510" s="440" t="s">
        <v>25877</v>
      </c>
      <c r="E7510" s="441" t="s">
        <v>25878</v>
      </c>
      <c r="F7510" s="381" t="s">
        <v>17732</v>
      </c>
      <c r="G7510" s="382" t="s">
        <v>5748</v>
      </c>
    </row>
    <row r="7511" spans="1:7" ht="49.5">
      <c r="A7511" s="371">
        <v>7500</v>
      </c>
      <c r="B7511" s="437">
        <v>5883</v>
      </c>
      <c r="C7511" s="378">
        <f>Matrix!B5885</f>
        <v>0</v>
      </c>
      <c r="D7511" s="440" t="s">
        <v>25877</v>
      </c>
      <c r="E7511" s="441" t="s">
        <v>25878</v>
      </c>
      <c r="F7511" s="381" t="s">
        <v>17733</v>
      </c>
      <c r="G7511" s="382" t="s">
        <v>5749</v>
      </c>
    </row>
    <row r="7512" spans="1:7" ht="49.5">
      <c r="A7512" s="371">
        <v>7501</v>
      </c>
      <c r="B7512" s="437">
        <v>5884</v>
      </c>
      <c r="C7512" s="378">
        <f>Matrix!B5886</f>
        <v>0</v>
      </c>
      <c r="D7512" s="440" t="s">
        <v>25877</v>
      </c>
      <c r="E7512" s="441" t="s">
        <v>25878</v>
      </c>
      <c r="F7512" s="381" t="s">
        <v>17734</v>
      </c>
      <c r="G7512" s="382" t="s">
        <v>5750</v>
      </c>
    </row>
    <row r="7513" spans="1:7" ht="49.5">
      <c r="A7513" s="371">
        <v>7502</v>
      </c>
      <c r="B7513" s="437">
        <v>5885</v>
      </c>
      <c r="C7513" s="378">
        <f>Matrix!B5887</f>
        <v>0</v>
      </c>
      <c r="D7513" s="440" t="s">
        <v>25877</v>
      </c>
      <c r="E7513" s="441" t="s">
        <v>25878</v>
      </c>
      <c r="F7513" s="381" t="s">
        <v>17735</v>
      </c>
      <c r="G7513" s="382" t="s">
        <v>5751</v>
      </c>
    </row>
    <row r="7514" spans="1:7" ht="49.5">
      <c r="A7514" s="371">
        <v>7503</v>
      </c>
      <c r="B7514" s="437">
        <v>5886</v>
      </c>
      <c r="C7514" s="378">
        <f>Matrix!B5888</f>
        <v>0</v>
      </c>
      <c r="D7514" s="440" t="s">
        <v>25877</v>
      </c>
      <c r="E7514" s="441" t="s">
        <v>25878</v>
      </c>
      <c r="F7514" s="381" t="s">
        <v>17736</v>
      </c>
      <c r="G7514" s="382" t="s">
        <v>5752</v>
      </c>
    </row>
    <row r="7515" spans="1:7" ht="49.5">
      <c r="A7515" s="371">
        <v>7504</v>
      </c>
      <c r="B7515" s="437">
        <v>5887</v>
      </c>
      <c r="C7515" s="378">
        <f>Matrix!B5889</f>
        <v>0</v>
      </c>
      <c r="D7515" s="440" t="s">
        <v>25877</v>
      </c>
      <c r="E7515" s="441" t="s">
        <v>25878</v>
      </c>
      <c r="F7515" s="381" t="s">
        <v>17737</v>
      </c>
      <c r="G7515" s="382" t="s">
        <v>5753</v>
      </c>
    </row>
    <row r="7516" spans="1:7" ht="49.5">
      <c r="A7516" s="371">
        <v>7505</v>
      </c>
      <c r="B7516" s="437">
        <v>5888</v>
      </c>
      <c r="C7516" s="378">
        <f>Matrix!B5890</f>
        <v>0</v>
      </c>
      <c r="D7516" s="440" t="s">
        <v>25877</v>
      </c>
      <c r="E7516" s="441" t="s">
        <v>25878</v>
      </c>
      <c r="F7516" s="381" t="s">
        <v>17738</v>
      </c>
      <c r="G7516" s="382" t="s">
        <v>5754</v>
      </c>
    </row>
    <row r="7517" spans="1:7" ht="49.5">
      <c r="A7517" s="371">
        <v>7506</v>
      </c>
      <c r="B7517" s="437">
        <v>5889</v>
      </c>
      <c r="C7517" s="378">
        <f>Matrix!B5891</f>
        <v>0</v>
      </c>
      <c r="D7517" s="440" t="s">
        <v>25877</v>
      </c>
      <c r="E7517" s="441" t="s">
        <v>25878</v>
      </c>
      <c r="F7517" s="381" t="s">
        <v>17739</v>
      </c>
      <c r="G7517" s="382" t="s">
        <v>5755</v>
      </c>
    </row>
    <row r="7518" spans="1:7" ht="49.5">
      <c r="A7518" s="371">
        <v>7507</v>
      </c>
      <c r="B7518" s="437">
        <v>5890</v>
      </c>
      <c r="C7518" s="378">
        <f>Matrix!B5892</f>
        <v>0</v>
      </c>
      <c r="D7518" s="440" t="s">
        <v>25877</v>
      </c>
      <c r="E7518" s="441" t="s">
        <v>25878</v>
      </c>
      <c r="F7518" s="381" t="s">
        <v>17740</v>
      </c>
      <c r="G7518" s="382" t="s">
        <v>5756</v>
      </c>
    </row>
    <row r="7519" spans="1:7" ht="49.5">
      <c r="A7519" s="371">
        <v>7508</v>
      </c>
      <c r="B7519" s="437">
        <v>5891</v>
      </c>
      <c r="C7519" s="378">
        <f>Matrix!B5893</f>
        <v>0</v>
      </c>
      <c r="D7519" s="440" t="s">
        <v>25877</v>
      </c>
      <c r="E7519" s="441" t="s">
        <v>25878</v>
      </c>
      <c r="F7519" s="381" t="s">
        <v>17741</v>
      </c>
      <c r="G7519" s="382" t="s">
        <v>5757</v>
      </c>
    </row>
    <row r="7520" spans="1:7" ht="49.5">
      <c r="A7520" s="371">
        <v>7509</v>
      </c>
      <c r="B7520" s="437">
        <v>5892</v>
      </c>
      <c r="C7520" s="378">
        <f>Matrix!B5894</f>
        <v>0</v>
      </c>
      <c r="D7520" s="440" t="s">
        <v>25877</v>
      </c>
      <c r="E7520" s="441" t="s">
        <v>25878</v>
      </c>
      <c r="F7520" s="381" t="s">
        <v>17742</v>
      </c>
      <c r="G7520" s="382" t="s">
        <v>5758</v>
      </c>
    </row>
    <row r="7521" spans="1:7" ht="49.5">
      <c r="A7521" s="371">
        <v>7510</v>
      </c>
      <c r="B7521" s="437">
        <v>5893</v>
      </c>
      <c r="C7521" s="378">
        <f>Matrix!B5895</f>
        <v>0</v>
      </c>
      <c r="D7521" s="440" t="s">
        <v>25877</v>
      </c>
      <c r="E7521" s="441" t="s">
        <v>25878</v>
      </c>
      <c r="F7521" s="381" t="s">
        <v>17743</v>
      </c>
      <c r="G7521" s="382" t="s">
        <v>5759</v>
      </c>
    </row>
    <row r="7522" spans="1:7" ht="49.5">
      <c r="A7522" s="371">
        <v>7511</v>
      </c>
      <c r="B7522" s="437">
        <v>5894</v>
      </c>
      <c r="C7522" s="378">
        <f>Matrix!B5896</f>
        <v>0</v>
      </c>
      <c r="D7522" s="440" t="s">
        <v>25877</v>
      </c>
      <c r="E7522" s="441" t="s">
        <v>25878</v>
      </c>
      <c r="F7522" s="381" t="s">
        <v>17744</v>
      </c>
      <c r="G7522" s="382" t="s">
        <v>5760</v>
      </c>
    </row>
    <row r="7523" spans="1:7" ht="49.5">
      <c r="A7523" s="371">
        <v>7512</v>
      </c>
      <c r="B7523" s="437">
        <v>5895</v>
      </c>
      <c r="C7523" s="378">
        <f>Matrix!B5897</f>
        <v>0</v>
      </c>
      <c r="D7523" s="440" t="s">
        <v>25877</v>
      </c>
      <c r="E7523" s="441" t="s">
        <v>25878</v>
      </c>
      <c r="F7523" s="381" t="s">
        <v>17745</v>
      </c>
      <c r="G7523" s="382" t="s">
        <v>5761</v>
      </c>
    </row>
    <row r="7524" spans="1:7" ht="49.5">
      <c r="A7524" s="371">
        <v>7513</v>
      </c>
      <c r="B7524" s="437">
        <v>5896</v>
      </c>
      <c r="C7524" s="378">
        <f>Matrix!B5898</f>
        <v>0</v>
      </c>
      <c r="D7524" s="440" t="s">
        <v>25877</v>
      </c>
      <c r="E7524" s="441" t="s">
        <v>25878</v>
      </c>
      <c r="F7524" s="381" t="s">
        <v>17746</v>
      </c>
      <c r="G7524" s="382" t="s">
        <v>5762</v>
      </c>
    </row>
    <row r="7525" spans="1:7" ht="49.5">
      <c r="A7525" s="371">
        <v>7514</v>
      </c>
      <c r="B7525" s="437">
        <v>5897</v>
      </c>
      <c r="C7525" s="378">
        <f>Matrix!B5899</f>
        <v>0</v>
      </c>
      <c r="D7525" s="440" t="s">
        <v>25877</v>
      </c>
      <c r="E7525" s="441" t="s">
        <v>25878</v>
      </c>
      <c r="F7525" s="381" t="s">
        <v>17747</v>
      </c>
      <c r="G7525" s="382" t="s">
        <v>5763</v>
      </c>
    </row>
    <row r="7526" spans="1:7" ht="49.5">
      <c r="A7526" s="371">
        <v>7515</v>
      </c>
      <c r="B7526" s="437">
        <v>5898</v>
      </c>
      <c r="C7526" s="378">
        <f>Matrix!B5900</f>
        <v>0</v>
      </c>
      <c r="D7526" s="440" t="s">
        <v>25877</v>
      </c>
      <c r="E7526" s="441" t="s">
        <v>25878</v>
      </c>
      <c r="F7526" s="381" t="s">
        <v>17748</v>
      </c>
      <c r="G7526" s="382" t="s">
        <v>5764</v>
      </c>
    </row>
    <row r="7527" spans="1:7" ht="49.5">
      <c r="A7527" s="371">
        <v>7516</v>
      </c>
      <c r="B7527" s="437">
        <v>5899</v>
      </c>
      <c r="C7527" s="378">
        <f>Matrix!B5901</f>
        <v>0</v>
      </c>
      <c r="D7527" s="440" t="s">
        <v>25877</v>
      </c>
      <c r="E7527" s="441" t="s">
        <v>25878</v>
      </c>
      <c r="F7527" s="381" t="s">
        <v>17749</v>
      </c>
      <c r="G7527" s="382" t="s">
        <v>5765</v>
      </c>
    </row>
    <row r="7528" spans="1:7" ht="49.5">
      <c r="A7528" s="371">
        <v>7517</v>
      </c>
      <c r="B7528" s="437">
        <v>5900</v>
      </c>
      <c r="C7528" s="378">
        <f>Matrix!B5902</f>
        <v>0</v>
      </c>
      <c r="D7528" s="440" t="s">
        <v>25877</v>
      </c>
      <c r="E7528" s="441" t="s">
        <v>25878</v>
      </c>
      <c r="F7528" s="381" t="s">
        <v>17750</v>
      </c>
      <c r="G7528" s="382" t="s">
        <v>5766</v>
      </c>
    </row>
    <row r="7529" spans="1:7" ht="49.5">
      <c r="A7529" s="371">
        <v>7518</v>
      </c>
      <c r="B7529" s="437">
        <v>5901</v>
      </c>
      <c r="C7529" s="378">
        <f>Matrix!B5903</f>
        <v>0</v>
      </c>
      <c r="D7529" s="440" t="s">
        <v>25877</v>
      </c>
      <c r="E7529" s="441" t="s">
        <v>25878</v>
      </c>
      <c r="F7529" s="381" t="s">
        <v>17751</v>
      </c>
      <c r="G7529" s="382" t="s">
        <v>5767</v>
      </c>
    </row>
    <row r="7530" spans="1:7" ht="49.5">
      <c r="A7530" s="371">
        <v>7519</v>
      </c>
      <c r="B7530" s="437">
        <v>5902</v>
      </c>
      <c r="C7530" s="378">
        <f>Matrix!B5904</f>
        <v>0</v>
      </c>
      <c r="D7530" s="440" t="s">
        <v>25877</v>
      </c>
      <c r="E7530" s="441" t="s">
        <v>25878</v>
      </c>
      <c r="F7530" s="381" t="s">
        <v>17752</v>
      </c>
      <c r="G7530" s="382" t="s">
        <v>5768</v>
      </c>
    </row>
    <row r="7531" spans="1:7" ht="49.5">
      <c r="A7531" s="371">
        <v>7520</v>
      </c>
      <c r="B7531" s="437">
        <v>5903</v>
      </c>
      <c r="C7531" s="378">
        <f>Matrix!B5905</f>
        <v>0</v>
      </c>
      <c r="D7531" s="440" t="s">
        <v>25877</v>
      </c>
      <c r="E7531" s="441" t="s">
        <v>25878</v>
      </c>
      <c r="F7531" s="381" t="s">
        <v>17753</v>
      </c>
      <c r="G7531" s="382" t="s">
        <v>5769</v>
      </c>
    </row>
    <row r="7532" spans="1:7" ht="49.5">
      <c r="A7532" s="371">
        <v>7521</v>
      </c>
      <c r="B7532" s="437">
        <v>5904</v>
      </c>
      <c r="C7532" s="378">
        <f>Matrix!B5906</f>
        <v>0</v>
      </c>
      <c r="D7532" s="440" t="s">
        <v>25877</v>
      </c>
      <c r="E7532" s="441" t="s">
        <v>25878</v>
      </c>
      <c r="F7532" s="381" t="s">
        <v>17754</v>
      </c>
      <c r="G7532" s="382" t="s">
        <v>5770</v>
      </c>
    </row>
    <row r="7533" spans="1:7" ht="49.5">
      <c r="A7533" s="371">
        <v>7522</v>
      </c>
      <c r="B7533" s="437">
        <v>5905</v>
      </c>
      <c r="C7533" s="378">
        <f>Matrix!B5907</f>
        <v>0</v>
      </c>
      <c r="D7533" s="440" t="s">
        <v>25877</v>
      </c>
      <c r="E7533" s="441" t="s">
        <v>25878</v>
      </c>
      <c r="F7533" s="381" t="s">
        <v>17755</v>
      </c>
      <c r="G7533" s="382" t="s">
        <v>5771</v>
      </c>
    </row>
    <row r="7534" spans="1:7" ht="49.5">
      <c r="A7534" s="371">
        <v>7523</v>
      </c>
      <c r="B7534" s="437">
        <v>5906</v>
      </c>
      <c r="C7534" s="378">
        <f>Matrix!B5908</f>
        <v>0</v>
      </c>
      <c r="D7534" s="440" t="s">
        <v>25877</v>
      </c>
      <c r="E7534" s="441" t="s">
        <v>25878</v>
      </c>
      <c r="F7534" s="381" t="s">
        <v>17756</v>
      </c>
      <c r="G7534" s="382" t="s">
        <v>5772</v>
      </c>
    </row>
    <row r="7535" spans="1:7" ht="49.5">
      <c r="A7535" s="371">
        <v>7524</v>
      </c>
      <c r="B7535" s="437">
        <v>5907</v>
      </c>
      <c r="C7535" s="378">
        <f>Matrix!B5909</f>
        <v>0</v>
      </c>
      <c r="D7535" s="440" t="s">
        <v>25877</v>
      </c>
      <c r="E7535" s="441" t="s">
        <v>25878</v>
      </c>
      <c r="F7535" s="381" t="s">
        <v>17757</v>
      </c>
      <c r="G7535" s="382" t="s">
        <v>5773</v>
      </c>
    </row>
    <row r="7536" spans="1:7" ht="51.75">
      <c r="A7536" s="371">
        <v>7525</v>
      </c>
      <c r="B7536" s="437">
        <v>5908</v>
      </c>
      <c r="C7536" s="378">
        <f>Matrix!B5910</f>
        <v>0</v>
      </c>
      <c r="D7536" s="440" t="s">
        <v>25877</v>
      </c>
      <c r="E7536" s="441" t="s">
        <v>25878</v>
      </c>
      <c r="F7536" s="381" t="s">
        <v>17758</v>
      </c>
      <c r="G7536" s="382" t="s">
        <v>5774</v>
      </c>
    </row>
    <row r="7537" spans="1:7" ht="49.5">
      <c r="A7537" s="371">
        <v>7526</v>
      </c>
      <c r="B7537" s="437">
        <v>5909</v>
      </c>
      <c r="C7537" s="378">
        <f>Matrix!B5911</f>
        <v>0</v>
      </c>
      <c r="D7537" s="440" t="s">
        <v>25877</v>
      </c>
      <c r="E7537" s="441" t="s">
        <v>25878</v>
      </c>
      <c r="F7537" s="381" t="s">
        <v>17759</v>
      </c>
      <c r="G7537" s="382" t="s">
        <v>5775</v>
      </c>
    </row>
    <row r="7538" spans="1:7" ht="49.5">
      <c r="A7538" s="371">
        <v>7527</v>
      </c>
      <c r="B7538" s="437">
        <v>5910</v>
      </c>
      <c r="C7538" s="378">
        <f>Matrix!B5912</f>
        <v>0</v>
      </c>
      <c r="D7538" s="440" t="s">
        <v>25877</v>
      </c>
      <c r="E7538" s="441" t="s">
        <v>25878</v>
      </c>
      <c r="F7538" s="381" t="s">
        <v>17760</v>
      </c>
      <c r="G7538" s="382" t="s">
        <v>5776</v>
      </c>
    </row>
    <row r="7539" spans="1:7" ht="49.5">
      <c r="A7539" s="371">
        <v>7528</v>
      </c>
      <c r="B7539" s="437">
        <v>5911</v>
      </c>
      <c r="C7539" s="378">
        <f>Matrix!B5913</f>
        <v>0</v>
      </c>
      <c r="D7539" s="440" t="s">
        <v>25877</v>
      </c>
      <c r="E7539" s="441" t="s">
        <v>25878</v>
      </c>
      <c r="F7539" s="381" t="s">
        <v>17761</v>
      </c>
      <c r="G7539" s="382" t="s">
        <v>5777</v>
      </c>
    </row>
    <row r="7540" spans="1:7" ht="49.5">
      <c r="A7540" s="371">
        <v>7529</v>
      </c>
      <c r="B7540" s="437">
        <v>5912</v>
      </c>
      <c r="C7540" s="378">
        <f>Matrix!B5914</f>
        <v>0</v>
      </c>
      <c r="D7540" s="440" t="s">
        <v>25877</v>
      </c>
      <c r="E7540" s="441" t="s">
        <v>25878</v>
      </c>
      <c r="F7540" s="381" t="s">
        <v>17762</v>
      </c>
      <c r="G7540" s="382" t="s">
        <v>5778</v>
      </c>
    </row>
    <row r="7541" spans="1:7" ht="49.5">
      <c r="A7541" s="371">
        <v>7530</v>
      </c>
      <c r="B7541" s="437">
        <v>5913</v>
      </c>
      <c r="C7541" s="378">
        <f>Matrix!B5915</f>
        <v>0</v>
      </c>
      <c r="D7541" s="440" t="s">
        <v>25877</v>
      </c>
      <c r="E7541" s="441" t="s">
        <v>25878</v>
      </c>
      <c r="F7541" s="381" t="s">
        <v>17763</v>
      </c>
      <c r="G7541" s="382" t="s">
        <v>5779</v>
      </c>
    </row>
    <row r="7542" spans="1:7" ht="49.5">
      <c r="A7542" s="371">
        <v>7531</v>
      </c>
      <c r="B7542" s="437">
        <v>5914</v>
      </c>
      <c r="C7542" s="378">
        <f>Matrix!B5916</f>
        <v>0</v>
      </c>
      <c r="D7542" s="440" t="s">
        <v>25877</v>
      </c>
      <c r="E7542" s="441" t="s">
        <v>25878</v>
      </c>
      <c r="F7542" s="381" t="s">
        <v>17764</v>
      </c>
      <c r="G7542" s="382" t="s">
        <v>5780</v>
      </c>
    </row>
    <row r="7543" spans="1:7" ht="49.5">
      <c r="A7543" s="371">
        <v>7532</v>
      </c>
      <c r="B7543" s="437">
        <v>5915</v>
      </c>
      <c r="C7543" s="378">
        <f>Matrix!B5917</f>
        <v>0</v>
      </c>
      <c r="D7543" s="440" t="s">
        <v>25877</v>
      </c>
      <c r="E7543" s="441" t="s">
        <v>25878</v>
      </c>
      <c r="F7543" s="381" t="s">
        <v>17765</v>
      </c>
      <c r="G7543" s="382" t="s">
        <v>5781</v>
      </c>
    </row>
    <row r="7544" spans="1:7" ht="49.5">
      <c r="A7544" s="371">
        <v>7533</v>
      </c>
      <c r="B7544" s="437">
        <v>5916</v>
      </c>
      <c r="C7544" s="378">
        <f>Matrix!B5918</f>
        <v>0</v>
      </c>
      <c r="D7544" s="440" t="s">
        <v>25877</v>
      </c>
      <c r="E7544" s="441" t="s">
        <v>25878</v>
      </c>
      <c r="F7544" s="381" t="s">
        <v>17766</v>
      </c>
      <c r="G7544" s="382" t="s">
        <v>5782</v>
      </c>
    </row>
    <row r="7545" spans="1:7" ht="49.5">
      <c r="A7545" s="371">
        <v>7534</v>
      </c>
      <c r="B7545" s="437">
        <v>5917</v>
      </c>
      <c r="C7545" s="378">
        <f>Matrix!B5919</f>
        <v>0</v>
      </c>
      <c r="D7545" s="440" t="s">
        <v>25877</v>
      </c>
      <c r="E7545" s="441" t="s">
        <v>25878</v>
      </c>
      <c r="F7545" s="381" t="s">
        <v>17767</v>
      </c>
      <c r="G7545" s="382" t="s">
        <v>5783</v>
      </c>
    </row>
    <row r="7546" spans="1:7" ht="49.5">
      <c r="A7546" s="371">
        <v>7535</v>
      </c>
      <c r="B7546" s="437">
        <v>5918</v>
      </c>
      <c r="C7546" s="378">
        <f>Matrix!B5920</f>
        <v>0</v>
      </c>
      <c r="D7546" s="440" t="s">
        <v>25877</v>
      </c>
      <c r="E7546" s="441" t="s">
        <v>25878</v>
      </c>
      <c r="F7546" s="381" t="s">
        <v>17768</v>
      </c>
      <c r="G7546" s="382" t="s">
        <v>5784</v>
      </c>
    </row>
    <row r="7547" spans="1:7" ht="49.5">
      <c r="A7547" s="371">
        <v>7536</v>
      </c>
      <c r="B7547" s="437">
        <v>5919</v>
      </c>
      <c r="C7547" s="378">
        <f>Matrix!B5921</f>
        <v>0</v>
      </c>
      <c r="D7547" s="440" t="s">
        <v>25877</v>
      </c>
      <c r="E7547" s="441" t="s">
        <v>25878</v>
      </c>
      <c r="F7547" s="381" t="s">
        <v>17769</v>
      </c>
      <c r="G7547" s="382" t="s">
        <v>5785</v>
      </c>
    </row>
    <row r="7548" spans="1:7" ht="49.5">
      <c r="A7548" s="371">
        <v>7537</v>
      </c>
      <c r="B7548" s="437">
        <v>5920</v>
      </c>
      <c r="C7548" s="378">
        <f>Matrix!B5922</f>
        <v>0</v>
      </c>
      <c r="D7548" s="440" t="s">
        <v>25877</v>
      </c>
      <c r="E7548" s="441" t="s">
        <v>25878</v>
      </c>
      <c r="F7548" s="381" t="s">
        <v>17770</v>
      </c>
      <c r="G7548" s="382" t="s">
        <v>5786</v>
      </c>
    </row>
    <row r="7549" spans="1:7" ht="51.75">
      <c r="A7549" s="371">
        <v>7538</v>
      </c>
      <c r="B7549" s="437">
        <v>5921</v>
      </c>
      <c r="C7549" s="378">
        <f>Matrix!B5923</f>
        <v>0</v>
      </c>
      <c r="D7549" s="440" t="s">
        <v>25877</v>
      </c>
      <c r="E7549" s="441" t="s">
        <v>25878</v>
      </c>
      <c r="F7549" s="381" t="s">
        <v>17771</v>
      </c>
      <c r="G7549" s="382" t="s">
        <v>5787</v>
      </c>
    </row>
    <row r="7550" spans="1:7" ht="49.5">
      <c r="A7550" s="371">
        <v>7539</v>
      </c>
      <c r="B7550" s="437">
        <v>5922</v>
      </c>
      <c r="C7550" s="378">
        <f>Matrix!B5924</f>
        <v>0</v>
      </c>
      <c r="D7550" s="440" t="s">
        <v>25877</v>
      </c>
      <c r="E7550" s="441" t="s">
        <v>25878</v>
      </c>
      <c r="F7550" s="381" t="s">
        <v>17772</v>
      </c>
      <c r="G7550" s="382" t="s">
        <v>5788</v>
      </c>
    </row>
    <row r="7551" spans="1:7" ht="49.5">
      <c r="A7551" s="371">
        <v>7540</v>
      </c>
      <c r="B7551" s="437">
        <v>5923</v>
      </c>
      <c r="C7551" s="378">
        <f>Matrix!B5925</f>
        <v>0</v>
      </c>
      <c r="D7551" s="440" t="s">
        <v>25877</v>
      </c>
      <c r="E7551" s="441" t="s">
        <v>25878</v>
      </c>
      <c r="F7551" s="381" t="s">
        <v>17773</v>
      </c>
      <c r="G7551" s="382" t="s">
        <v>5789</v>
      </c>
    </row>
    <row r="7552" spans="1:7" ht="49.5">
      <c r="A7552" s="371">
        <v>7541</v>
      </c>
      <c r="B7552" s="437">
        <v>5924</v>
      </c>
      <c r="C7552" s="378">
        <f>Matrix!B5926</f>
        <v>0</v>
      </c>
      <c r="D7552" s="440" t="s">
        <v>25877</v>
      </c>
      <c r="E7552" s="441" t="s">
        <v>25878</v>
      </c>
      <c r="F7552" s="381" t="s">
        <v>17774</v>
      </c>
      <c r="G7552" s="382" t="s">
        <v>5790</v>
      </c>
    </row>
    <row r="7553" spans="1:7" ht="49.5">
      <c r="A7553" s="371">
        <v>7542</v>
      </c>
      <c r="B7553" s="437">
        <v>5925</v>
      </c>
      <c r="C7553" s="378">
        <f>Matrix!B5927</f>
        <v>0</v>
      </c>
      <c r="D7553" s="440" t="s">
        <v>25877</v>
      </c>
      <c r="E7553" s="441" t="s">
        <v>25878</v>
      </c>
      <c r="F7553" s="381" t="s">
        <v>17775</v>
      </c>
      <c r="G7553" s="382" t="s">
        <v>5791</v>
      </c>
    </row>
    <row r="7554" spans="1:7" ht="49.5">
      <c r="A7554" s="371">
        <v>7543</v>
      </c>
      <c r="B7554" s="437">
        <v>5926</v>
      </c>
      <c r="C7554" s="378">
        <f>Matrix!B5928</f>
        <v>0</v>
      </c>
      <c r="D7554" s="440" t="s">
        <v>25877</v>
      </c>
      <c r="E7554" s="441" t="s">
        <v>25878</v>
      </c>
      <c r="F7554" s="381" t="s">
        <v>17776</v>
      </c>
      <c r="G7554" s="382" t="s">
        <v>5792</v>
      </c>
    </row>
    <row r="7555" spans="1:7" ht="49.5">
      <c r="A7555" s="371">
        <v>7544</v>
      </c>
      <c r="B7555" s="437">
        <v>5927</v>
      </c>
      <c r="C7555" s="378">
        <f>Matrix!B5929</f>
        <v>0</v>
      </c>
      <c r="D7555" s="440" t="s">
        <v>25877</v>
      </c>
      <c r="E7555" s="441" t="s">
        <v>25878</v>
      </c>
      <c r="F7555" s="381" t="s">
        <v>17777</v>
      </c>
      <c r="G7555" s="382" t="s">
        <v>5793</v>
      </c>
    </row>
    <row r="7556" spans="1:7" ht="49.5">
      <c r="A7556" s="371">
        <v>7545</v>
      </c>
      <c r="B7556" s="437">
        <v>5928</v>
      </c>
      <c r="C7556" s="378">
        <f>Matrix!B5930</f>
        <v>0</v>
      </c>
      <c r="D7556" s="440" t="s">
        <v>25877</v>
      </c>
      <c r="E7556" s="441" t="s">
        <v>25878</v>
      </c>
      <c r="F7556" s="381" t="s">
        <v>17778</v>
      </c>
      <c r="G7556" s="382" t="s">
        <v>5794</v>
      </c>
    </row>
    <row r="7557" spans="1:7" ht="49.5">
      <c r="A7557" s="371">
        <v>7546</v>
      </c>
      <c r="B7557" s="437">
        <v>5929</v>
      </c>
      <c r="C7557" s="378">
        <f>Matrix!B5931</f>
        <v>0</v>
      </c>
      <c r="D7557" s="440" t="s">
        <v>25877</v>
      </c>
      <c r="E7557" s="441" t="s">
        <v>25878</v>
      </c>
      <c r="F7557" s="381" t="s">
        <v>17779</v>
      </c>
      <c r="G7557" s="382" t="s">
        <v>5795</v>
      </c>
    </row>
    <row r="7558" spans="1:7" ht="49.5">
      <c r="A7558" s="371">
        <v>7547</v>
      </c>
      <c r="B7558" s="437">
        <v>5930</v>
      </c>
      <c r="C7558" s="378">
        <f>Matrix!B5932</f>
        <v>0</v>
      </c>
      <c r="D7558" s="440" t="s">
        <v>25877</v>
      </c>
      <c r="E7558" s="441" t="s">
        <v>25878</v>
      </c>
      <c r="F7558" s="381" t="s">
        <v>17780</v>
      </c>
      <c r="G7558" s="382" t="s">
        <v>5796</v>
      </c>
    </row>
    <row r="7559" spans="1:7" ht="49.5">
      <c r="A7559" s="371">
        <v>7548</v>
      </c>
      <c r="B7559" s="437">
        <v>5931</v>
      </c>
      <c r="C7559" s="378">
        <f>Matrix!B5933</f>
        <v>0</v>
      </c>
      <c r="D7559" s="440" t="s">
        <v>25877</v>
      </c>
      <c r="E7559" s="441" t="s">
        <v>25878</v>
      </c>
      <c r="F7559" s="381" t="s">
        <v>17781</v>
      </c>
      <c r="G7559" s="382" t="s">
        <v>5797</v>
      </c>
    </row>
    <row r="7560" spans="1:7" ht="49.5">
      <c r="A7560" s="371">
        <v>7549</v>
      </c>
      <c r="B7560" s="437">
        <v>5932</v>
      </c>
      <c r="C7560" s="378">
        <f>Matrix!B5934</f>
        <v>0</v>
      </c>
      <c r="D7560" s="440" t="s">
        <v>25877</v>
      </c>
      <c r="E7560" s="441" t="s">
        <v>25878</v>
      </c>
      <c r="F7560" s="381" t="s">
        <v>17782</v>
      </c>
      <c r="G7560" s="382" t="s">
        <v>5798</v>
      </c>
    </row>
    <row r="7561" spans="1:7" ht="49.5">
      <c r="A7561" s="371">
        <v>7550</v>
      </c>
      <c r="B7561" s="437">
        <v>5933</v>
      </c>
      <c r="C7561" s="378">
        <f>Matrix!B5935</f>
        <v>0</v>
      </c>
      <c r="D7561" s="440" t="s">
        <v>25877</v>
      </c>
      <c r="E7561" s="441" t="s">
        <v>25878</v>
      </c>
      <c r="F7561" s="381" t="s">
        <v>17783</v>
      </c>
      <c r="G7561" s="382" t="s">
        <v>5799</v>
      </c>
    </row>
    <row r="7562" spans="1:7" ht="49.5">
      <c r="A7562" s="371">
        <v>7551</v>
      </c>
      <c r="B7562" s="437">
        <v>5934</v>
      </c>
      <c r="C7562" s="378">
        <f>Matrix!B5936</f>
        <v>0</v>
      </c>
      <c r="D7562" s="440" t="s">
        <v>25877</v>
      </c>
      <c r="E7562" s="441" t="s">
        <v>25878</v>
      </c>
      <c r="F7562" s="381" t="s">
        <v>17784</v>
      </c>
      <c r="G7562" s="382" t="s">
        <v>5800</v>
      </c>
    </row>
    <row r="7563" spans="1:7" ht="49.5">
      <c r="A7563" s="371">
        <v>7552</v>
      </c>
      <c r="B7563" s="437">
        <v>5935</v>
      </c>
      <c r="C7563" s="378">
        <f>Matrix!B5937</f>
        <v>0</v>
      </c>
      <c r="D7563" s="440" t="s">
        <v>25877</v>
      </c>
      <c r="E7563" s="441" t="s">
        <v>25878</v>
      </c>
      <c r="F7563" s="381" t="s">
        <v>17785</v>
      </c>
      <c r="G7563" s="382" t="s">
        <v>5801</v>
      </c>
    </row>
    <row r="7564" spans="1:7" ht="49.5">
      <c r="A7564" s="371">
        <v>7553</v>
      </c>
      <c r="B7564" s="437">
        <v>5936</v>
      </c>
      <c r="C7564" s="378">
        <f>Matrix!B5938</f>
        <v>0</v>
      </c>
      <c r="D7564" s="440" t="s">
        <v>25877</v>
      </c>
      <c r="E7564" s="441" t="s">
        <v>25878</v>
      </c>
      <c r="F7564" s="381" t="s">
        <v>17786</v>
      </c>
      <c r="G7564" s="382" t="s">
        <v>5802</v>
      </c>
    </row>
    <row r="7565" spans="1:7" ht="49.5">
      <c r="A7565" s="371">
        <v>7554</v>
      </c>
      <c r="B7565" s="437">
        <v>5937</v>
      </c>
      <c r="C7565" s="378">
        <f>Matrix!B5939</f>
        <v>0</v>
      </c>
      <c r="D7565" s="440" t="s">
        <v>25877</v>
      </c>
      <c r="E7565" s="441" t="s">
        <v>25878</v>
      </c>
      <c r="F7565" s="381" t="s">
        <v>17787</v>
      </c>
      <c r="G7565" s="382" t="s">
        <v>5803</v>
      </c>
    </row>
    <row r="7566" spans="1:7" ht="49.5">
      <c r="A7566" s="371">
        <v>7555</v>
      </c>
      <c r="B7566" s="437">
        <v>5938</v>
      </c>
      <c r="C7566" s="378">
        <f>Matrix!B5940</f>
        <v>0</v>
      </c>
      <c r="D7566" s="440" t="s">
        <v>25877</v>
      </c>
      <c r="E7566" s="441" t="s">
        <v>25878</v>
      </c>
      <c r="F7566" s="381" t="s">
        <v>17788</v>
      </c>
      <c r="G7566" s="382" t="s">
        <v>5804</v>
      </c>
    </row>
    <row r="7567" spans="1:7" ht="49.5">
      <c r="A7567" s="371">
        <v>7556</v>
      </c>
      <c r="B7567" s="437">
        <v>5939</v>
      </c>
      <c r="C7567" s="378">
        <f>Matrix!B5941</f>
        <v>0</v>
      </c>
      <c r="D7567" s="440" t="s">
        <v>25877</v>
      </c>
      <c r="E7567" s="441" t="s">
        <v>25878</v>
      </c>
      <c r="F7567" s="381" t="s">
        <v>17789</v>
      </c>
      <c r="G7567" s="382" t="s">
        <v>5805</v>
      </c>
    </row>
    <row r="7568" spans="1:7" ht="49.5">
      <c r="A7568" s="371">
        <v>7557</v>
      </c>
      <c r="B7568" s="437">
        <v>5940</v>
      </c>
      <c r="C7568" s="378">
        <f>Matrix!B5942</f>
        <v>0</v>
      </c>
      <c r="D7568" s="440" t="s">
        <v>25877</v>
      </c>
      <c r="E7568" s="441" t="s">
        <v>25878</v>
      </c>
      <c r="F7568" s="381" t="s">
        <v>17790</v>
      </c>
      <c r="G7568" s="382" t="s">
        <v>5806</v>
      </c>
    </row>
    <row r="7569" spans="1:7" ht="49.5">
      <c r="A7569" s="371">
        <v>7558</v>
      </c>
      <c r="B7569" s="437">
        <v>5941</v>
      </c>
      <c r="C7569" s="378">
        <f>Matrix!B5943</f>
        <v>0</v>
      </c>
      <c r="D7569" s="440" t="s">
        <v>25877</v>
      </c>
      <c r="E7569" s="441" t="s">
        <v>25878</v>
      </c>
      <c r="F7569" s="381" t="s">
        <v>17791</v>
      </c>
      <c r="G7569" s="382" t="s">
        <v>5807</v>
      </c>
    </row>
    <row r="7570" spans="1:7" ht="49.5">
      <c r="A7570" s="371">
        <v>7559</v>
      </c>
      <c r="B7570" s="437">
        <v>5942</v>
      </c>
      <c r="C7570" s="378">
        <f>Matrix!B5944</f>
        <v>0</v>
      </c>
      <c r="D7570" s="440" t="s">
        <v>25877</v>
      </c>
      <c r="E7570" s="441" t="s">
        <v>25878</v>
      </c>
      <c r="F7570" s="381" t="s">
        <v>17792</v>
      </c>
      <c r="G7570" s="382" t="s">
        <v>5808</v>
      </c>
    </row>
    <row r="7571" spans="1:7" ht="49.5">
      <c r="A7571" s="371">
        <v>7560</v>
      </c>
      <c r="B7571" s="437">
        <v>5943</v>
      </c>
      <c r="C7571" s="378">
        <f>Matrix!B5945</f>
        <v>0</v>
      </c>
      <c r="D7571" s="440" t="s">
        <v>25877</v>
      </c>
      <c r="E7571" s="441" t="s">
        <v>25878</v>
      </c>
      <c r="F7571" s="381" t="s">
        <v>17793</v>
      </c>
      <c r="G7571" s="382" t="s">
        <v>5809</v>
      </c>
    </row>
    <row r="7572" spans="1:7" ht="49.5">
      <c r="A7572" s="371">
        <v>7561</v>
      </c>
      <c r="B7572" s="437">
        <v>5944</v>
      </c>
      <c r="C7572" s="378">
        <f>Matrix!B5946</f>
        <v>0</v>
      </c>
      <c r="D7572" s="440" t="s">
        <v>25877</v>
      </c>
      <c r="E7572" s="441" t="s">
        <v>25878</v>
      </c>
      <c r="F7572" s="381" t="s">
        <v>17794</v>
      </c>
      <c r="G7572" s="382" t="s">
        <v>5810</v>
      </c>
    </row>
    <row r="7573" spans="1:7" ht="49.5">
      <c r="A7573" s="371">
        <v>7562</v>
      </c>
      <c r="B7573" s="437">
        <v>5945</v>
      </c>
      <c r="C7573" s="378">
        <f>Matrix!B5947</f>
        <v>0</v>
      </c>
      <c r="D7573" s="440" t="s">
        <v>25877</v>
      </c>
      <c r="E7573" s="441" t="s">
        <v>25878</v>
      </c>
      <c r="F7573" s="381" t="s">
        <v>17795</v>
      </c>
      <c r="G7573" s="382" t="s">
        <v>5811</v>
      </c>
    </row>
    <row r="7574" spans="1:7" ht="49.5">
      <c r="A7574" s="371">
        <v>7563</v>
      </c>
      <c r="B7574" s="437">
        <v>5946</v>
      </c>
      <c r="C7574" s="378">
        <f>Matrix!B5948</f>
        <v>0</v>
      </c>
      <c r="D7574" s="440" t="s">
        <v>25877</v>
      </c>
      <c r="E7574" s="441" t="s">
        <v>25878</v>
      </c>
      <c r="F7574" s="381" t="s">
        <v>17796</v>
      </c>
      <c r="G7574" s="382" t="s">
        <v>5812</v>
      </c>
    </row>
    <row r="7575" spans="1:7" ht="49.5">
      <c r="A7575" s="371">
        <v>7564</v>
      </c>
      <c r="B7575" s="437">
        <v>5947</v>
      </c>
      <c r="C7575" s="378">
        <f>Matrix!B5949</f>
        <v>0</v>
      </c>
      <c r="D7575" s="440" t="s">
        <v>25877</v>
      </c>
      <c r="E7575" s="441" t="s">
        <v>25878</v>
      </c>
      <c r="F7575" s="381" t="s">
        <v>17797</v>
      </c>
      <c r="G7575" s="382" t="s">
        <v>5813</v>
      </c>
    </row>
    <row r="7576" spans="1:7" ht="49.5">
      <c r="A7576" s="371">
        <v>7565</v>
      </c>
      <c r="B7576" s="437">
        <v>5948</v>
      </c>
      <c r="C7576" s="378">
        <f>Matrix!B5950</f>
        <v>0</v>
      </c>
      <c r="D7576" s="440" t="s">
        <v>25877</v>
      </c>
      <c r="E7576" s="441" t="s">
        <v>25878</v>
      </c>
      <c r="F7576" s="381" t="s">
        <v>17798</v>
      </c>
      <c r="G7576" s="382" t="s">
        <v>5814</v>
      </c>
    </row>
    <row r="7577" spans="1:7" ht="49.5">
      <c r="A7577" s="371">
        <v>7566</v>
      </c>
      <c r="B7577" s="437">
        <v>5949</v>
      </c>
      <c r="C7577" s="378">
        <f>Matrix!B5951</f>
        <v>0</v>
      </c>
      <c r="D7577" s="440" t="s">
        <v>25877</v>
      </c>
      <c r="E7577" s="441" t="s">
        <v>25878</v>
      </c>
      <c r="F7577" s="381" t="s">
        <v>17799</v>
      </c>
      <c r="G7577" s="382" t="s">
        <v>5815</v>
      </c>
    </row>
    <row r="7578" spans="1:7" ht="49.5">
      <c r="A7578" s="371">
        <v>7567</v>
      </c>
      <c r="B7578" s="437">
        <v>5950</v>
      </c>
      <c r="C7578" s="378">
        <f>Matrix!B5952</f>
        <v>0</v>
      </c>
      <c r="D7578" s="440" t="s">
        <v>25877</v>
      </c>
      <c r="E7578" s="441" t="s">
        <v>25878</v>
      </c>
      <c r="F7578" s="381" t="s">
        <v>17800</v>
      </c>
      <c r="G7578" s="382" t="s">
        <v>5816</v>
      </c>
    </row>
    <row r="7579" spans="1:7" ht="49.5">
      <c r="A7579" s="371">
        <v>7568</v>
      </c>
      <c r="B7579" s="437">
        <v>5951</v>
      </c>
      <c r="C7579" s="378">
        <f>Matrix!B5953</f>
        <v>0</v>
      </c>
      <c r="D7579" s="440" t="s">
        <v>25877</v>
      </c>
      <c r="E7579" s="441" t="s">
        <v>25878</v>
      </c>
      <c r="F7579" s="381" t="s">
        <v>17801</v>
      </c>
      <c r="G7579" s="382" t="s">
        <v>5817</v>
      </c>
    </row>
    <row r="7580" spans="1:7" ht="49.5">
      <c r="A7580" s="371">
        <v>7569</v>
      </c>
      <c r="B7580" s="437">
        <v>5952</v>
      </c>
      <c r="C7580" s="378">
        <f>Matrix!B5954</f>
        <v>0</v>
      </c>
      <c r="D7580" s="440" t="s">
        <v>25877</v>
      </c>
      <c r="E7580" s="441" t="s">
        <v>25878</v>
      </c>
      <c r="F7580" s="381" t="s">
        <v>17802</v>
      </c>
      <c r="G7580" s="382" t="s">
        <v>5818</v>
      </c>
    </row>
    <row r="7581" spans="1:7" ht="49.5">
      <c r="A7581" s="371">
        <v>7570</v>
      </c>
      <c r="B7581" s="437">
        <v>5953</v>
      </c>
      <c r="C7581" s="378">
        <f>Matrix!B5955</f>
        <v>0</v>
      </c>
      <c r="D7581" s="440" t="s">
        <v>25877</v>
      </c>
      <c r="E7581" s="441" t="s">
        <v>25878</v>
      </c>
      <c r="F7581" s="381" t="s">
        <v>17803</v>
      </c>
      <c r="G7581" s="382" t="s">
        <v>5819</v>
      </c>
    </row>
    <row r="7582" spans="1:7" ht="49.5">
      <c r="A7582" s="371">
        <v>7571</v>
      </c>
      <c r="B7582" s="437">
        <v>5954</v>
      </c>
      <c r="C7582" s="378">
        <f>Matrix!B5956</f>
        <v>0</v>
      </c>
      <c r="D7582" s="440" t="s">
        <v>25877</v>
      </c>
      <c r="E7582" s="441" t="s">
        <v>25878</v>
      </c>
      <c r="F7582" s="381" t="s">
        <v>17804</v>
      </c>
      <c r="G7582" s="382" t="s">
        <v>5820</v>
      </c>
    </row>
    <row r="7583" spans="1:7" ht="49.5">
      <c r="A7583" s="371">
        <v>7572</v>
      </c>
      <c r="B7583" s="437">
        <v>5955</v>
      </c>
      <c r="C7583" s="378">
        <f>Matrix!B5957</f>
        <v>0</v>
      </c>
      <c r="D7583" s="440" t="s">
        <v>25877</v>
      </c>
      <c r="E7583" s="441" t="s">
        <v>25878</v>
      </c>
      <c r="F7583" s="381" t="s">
        <v>17805</v>
      </c>
      <c r="G7583" s="382" t="s">
        <v>5821</v>
      </c>
    </row>
    <row r="7584" spans="1:7" ht="49.5">
      <c r="A7584" s="371">
        <v>7573</v>
      </c>
      <c r="B7584" s="437">
        <v>5956</v>
      </c>
      <c r="C7584" s="378">
        <f>Matrix!B5958</f>
        <v>0</v>
      </c>
      <c r="D7584" s="440" t="s">
        <v>25877</v>
      </c>
      <c r="E7584" s="441" t="s">
        <v>25878</v>
      </c>
      <c r="F7584" s="381" t="s">
        <v>17806</v>
      </c>
      <c r="G7584" s="382" t="s">
        <v>5822</v>
      </c>
    </row>
    <row r="7585" spans="1:7" ht="57">
      <c r="A7585" s="371">
        <v>7574</v>
      </c>
      <c r="B7585" s="437">
        <v>5957</v>
      </c>
      <c r="C7585" s="378">
        <f>Matrix!B5959</f>
        <v>0</v>
      </c>
      <c r="D7585" s="440" t="s">
        <v>25877</v>
      </c>
      <c r="E7585" s="441" t="s">
        <v>25878</v>
      </c>
      <c r="F7585" s="381" t="s">
        <v>17807</v>
      </c>
      <c r="G7585" s="382" t="s">
        <v>5823</v>
      </c>
    </row>
    <row r="7586" spans="1:7" ht="49.5">
      <c r="A7586" s="371">
        <v>7575</v>
      </c>
      <c r="B7586" s="437">
        <v>5958</v>
      </c>
      <c r="C7586" s="378">
        <f>Matrix!B5960</f>
        <v>0</v>
      </c>
      <c r="D7586" s="440" t="s">
        <v>25877</v>
      </c>
      <c r="E7586" s="441" t="s">
        <v>25878</v>
      </c>
      <c r="F7586" s="381" t="s">
        <v>17808</v>
      </c>
      <c r="G7586" s="382" t="s">
        <v>5824</v>
      </c>
    </row>
    <row r="7587" spans="1:7" ht="49.5">
      <c r="A7587" s="371">
        <v>7576</v>
      </c>
      <c r="B7587" s="437">
        <v>5959</v>
      </c>
      <c r="C7587" s="378">
        <f>Matrix!B5961</f>
        <v>0</v>
      </c>
      <c r="D7587" s="440" t="s">
        <v>25877</v>
      </c>
      <c r="E7587" s="441" t="s">
        <v>25878</v>
      </c>
      <c r="F7587" s="381" t="s">
        <v>17809</v>
      </c>
      <c r="G7587" s="382" t="s">
        <v>5825</v>
      </c>
    </row>
    <row r="7588" spans="1:7" ht="49.5">
      <c r="A7588" s="371">
        <v>7577</v>
      </c>
      <c r="B7588" s="437">
        <v>5960</v>
      </c>
      <c r="C7588" s="378">
        <f>Matrix!B5962</f>
        <v>0</v>
      </c>
      <c r="D7588" s="440" t="s">
        <v>25877</v>
      </c>
      <c r="E7588" s="441" t="s">
        <v>25878</v>
      </c>
      <c r="F7588" s="381" t="s">
        <v>17810</v>
      </c>
      <c r="G7588" s="382" t="s">
        <v>5826</v>
      </c>
    </row>
    <row r="7589" spans="1:7" ht="49.5">
      <c r="A7589" s="371">
        <v>7578</v>
      </c>
      <c r="B7589" s="437">
        <v>5961</v>
      </c>
      <c r="C7589" s="378">
        <f>Matrix!B5963</f>
        <v>0</v>
      </c>
      <c r="D7589" s="440" t="s">
        <v>25877</v>
      </c>
      <c r="E7589" s="441" t="s">
        <v>25878</v>
      </c>
      <c r="F7589" s="381" t="s">
        <v>17811</v>
      </c>
      <c r="G7589" s="382" t="s">
        <v>5827</v>
      </c>
    </row>
    <row r="7590" spans="1:7" ht="49.5">
      <c r="A7590" s="371">
        <v>7579</v>
      </c>
      <c r="B7590" s="437">
        <v>5962</v>
      </c>
      <c r="C7590" s="378">
        <f>Matrix!B5964</f>
        <v>0</v>
      </c>
      <c r="D7590" s="440" t="s">
        <v>25877</v>
      </c>
      <c r="E7590" s="441" t="s">
        <v>25878</v>
      </c>
      <c r="F7590" s="381" t="s">
        <v>17812</v>
      </c>
      <c r="G7590" s="382" t="s">
        <v>5828</v>
      </c>
    </row>
    <row r="7591" spans="1:7" ht="49.5">
      <c r="A7591" s="371">
        <v>7580</v>
      </c>
      <c r="B7591" s="437">
        <v>5963</v>
      </c>
      <c r="C7591" s="378">
        <f>Matrix!B5965</f>
        <v>0</v>
      </c>
      <c r="D7591" s="440" t="s">
        <v>25877</v>
      </c>
      <c r="E7591" s="441" t="s">
        <v>25878</v>
      </c>
      <c r="F7591" s="381" t="s">
        <v>17813</v>
      </c>
      <c r="G7591" s="382" t="s">
        <v>5829</v>
      </c>
    </row>
    <row r="7592" spans="1:7" ht="49.5">
      <c r="A7592" s="371">
        <v>7581</v>
      </c>
      <c r="B7592" s="437">
        <v>5964</v>
      </c>
      <c r="C7592" s="378">
        <f>Matrix!B5966</f>
        <v>0</v>
      </c>
      <c r="D7592" s="440" t="s">
        <v>25877</v>
      </c>
      <c r="E7592" s="441" t="s">
        <v>25878</v>
      </c>
      <c r="F7592" s="381" t="s">
        <v>17814</v>
      </c>
      <c r="G7592" s="382" t="s">
        <v>5830</v>
      </c>
    </row>
    <row r="7593" spans="1:7" ht="49.5">
      <c r="A7593" s="371">
        <v>7582</v>
      </c>
      <c r="B7593" s="437">
        <v>5965</v>
      </c>
      <c r="C7593" s="378">
        <f>Matrix!B5967</f>
        <v>0</v>
      </c>
      <c r="D7593" s="440" t="s">
        <v>25877</v>
      </c>
      <c r="E7593" s="441" t="s">
        <v>25878</v>
      </c>
      <c r="F7593" s="381" t="s">
        <v>17815</v>
      </c>
      <c r="G7593" s="382" t="s">
        <v>5831</v>
      </c>
    </row>
    <row r="7594" spans="1:7" ht="49.5">
      <c r="A7594" s="371">
        <v>7583</v>
      </c>
      <c r="B7594" s="437">
        <v>5966</v>
      </c>
      <c r="C7594" s="378">
        <f>Matrix!B5968</f>
        <v>0</v>
      </c>
      <c r="D7594" s="440" t="s">
        <v>25877</v>
      </c>
      <c r="E7594" s="441" t="s">
        <v>25878</v>
      </c>
      <c r="F7594" s="381" t="s">
        <v>17816</v>
      </c>
      <c r="G7594" s="382" t="s">
        <v>5832</v>
      </c>
    </row>
    <row r="7595" spans="1:7" ht="49.5">
      <c r="A7595" s="371">
        <v>7584</v>
      </c>
      <c r="B7595" s="437">
        <v>5967</v>
      </c>
      <c r="C7595" s="378">
        <f>Matrix!B5969</f>
        <v>0</v>
      </c>
      <c r="D7595" s="440" t="s">
        <v>25877</v>
      </c>
      <c r="E7595" s="441" t="s">
        <v>25878</v>
      </c>
      <c r="F7595" s="381" t="s">
        <v>17817</v>
      </c>
      <c r="G7595" s="382" t="s">
        <v>5833</v>
      </c>
    </row>
    <row r="7596" spans="1:7" ht="49.5">
      <c r="A7596" s="371">
        <v>7585</v>
      </c>
      <c r="B7596" s="437">
        <v>5968</v>
      </c>
      <c r="C7596" s="378">
        <f>Matrix!B5970</f>
        <v>0</v>
      </c>
      <c r="D7596" s="440" t="s">
        <v>25877</v>
      </c>
      <c r="E7596" s="441" t="s">
        <v>25878</v>
      </c>
      <c r="F7596" s="381" t="s">
        <v>17818</v>
      </c>
      <c r="G7596" s="382" t="s">
        <v>5834</v>
      </c>
    </row>
    <row r="7597" spans="1:7" ht="49.5">
      <c r="A7597" s="371">
        <v>7586</v>
      </c>
      <c r="B7597" s="437">
        <v>5969</v>
      </c>
      <c r="C7597" s="378">
        <f>Matrix!B5971</f>
        <v>0</v>
      </c>
      <c r="D7597" s="440" t="s">
        <v>25877</v>
      </c>
      <c r="E7597" s="441" t="s">
        <v>25878</v>
      </c>
      <c r="F7597" s="381" t="s">
        <v>17819</v>
      </c>
      <c r="G7597" s="382" t="s">
        <v>5835</v>
      </c>
    </row>
    <row r="7598" spans="1:7" ht="49.5">
      <c r="A7598" s="371">
        <v>7587</v>
      </c>
      <c r="B7598" s="437">
        <v>5970</v>
      </c>
      <c r="C7598" s="378">
        <f>Matrix!B5972</f>
        <v>0</v>
      </c>
      <c r="D7598" s="440" t="s">
        <v>25877</v>
      </c>
      <c r="E7598" s="441" t="s">
        <v>25878</v>
      </c>
      <c r="F7598" s="381" t="s">
        <v>17820</v>
      </c>
      <c r="G7598" s="382" t="s">
        <v>5836</v>
      </c>
    </row>
    <row r="7599" spans="1:7" ht="49.5">
      <c r="A7599" s="371">
        <v>7588</v>
      </c>
      <c r="B7599" s="437">
        <v>5971</v>
      </c>
      <c r="C7599" s="378">
        <f>Matrix!B5973</f>
        <v>0</v>
      </c>
      <c r="D7599" s="440" t="s">
        <v>25877</v>
      </c>
      <c r="E7599" s="441" t="s">
        <v>25878</v>
      </c>
      <c r="F7599" s="381" t="s">
        <v>17821</v>
      </c>
      <c r="G7599" s="382" t="s">
        <v>5837</v>
      </c>
    </row>
    <row r="7600" spans="1:7" ht="49.5">
      <c r="A7600" s="371">
        <v>7589</v>
      </c>
      <c r="B7600" s="437">
        <v>5972</v>
      </c>
      <c r="C7600" s="378">
        <f>Matrix!B5974</f>
        <v>0</v>
      </c>
      <c r="D7600" s="440" t="s">
        <v>25877</v>
      </c>
      <c r="E7600" s="441" t="s">
        <v>25878</v>
      </c>
      <c r="F7600" s="381" t="s">
        <v>17822</v>
      </c>
      <c r="G7600" s="382" t="s">
        <v>5838</v>
      </c>
    </row>
    <row r="7601" spans="1:7" ht="49.5">
      <c r="A7601" s="371">
        <v>7590</v>
      </c>
      <c r="B7601" s="437">
        <v>5973</v>
      </c>
      <c r="C7601" s="378">
        <f>Matrix!B5975</f>
        <v>0</v>
      </c>
      <c r="D7601" s="440" t="s">
        <v>25877</v>
      </c>
      <c r="E7601" s="441" t="s">
        <v>25878</v>
      </c>
      <c r="F7601" s="381" t="s">
        <v>17823</v>
      </c>
      <c r="G7601" s="382" t="s">
        <v>5839</v>
      </c>
    </row>
    <row r="7602" spans="1:7" ht="51.75">
      <c r="A7602" s="371">
        <v>7591</v>
      </c>
      <c r="B7602" s="437">
        <v>5974</v>
      </c>
      <c r="C7602" s="378">
        <f>Matrix!B5976</f>
        <v>0</v>
      </c>
      <c r="D7602" s="440" t="s">
        <v>25877</v>
      </c>
      <c r="E7602" s="441" t="s">
        <v>25878</v>
      </c>
      <c r="F7602" s="381" t="s">
        <v>17824</v>
      </c>
      <c r="G7602" s="382" t="s">
        <v>5840</v>
      </c>
    </row>
    <row r="7603" spans="1:7" ht="49.5">
      <c r="A7603" s="371">
        <v>7592</v>
      </c>
      <c r="B7603" s="437">
        <v>5975</v>
      </c>
      <c r="C7603" s="378">
        <f>Matrix!B5977</f>
        <v>0</v>
      </c>
      <c r="D7603" s="440" t="s">
        <v>25877</v>
      </c>
      <c r="E7603" s="441" t="s">
        <v>25878</v>
      </c>
      <c r="F7603" s="381" t="s">
        <v>17825</v>
      </c>
      <c r="G7603" s="382" t="s">
        <v>5841</v>
      </c>
    </row>
    <row r="7604" spans="1:7" ht="49.5">
      <c r="A7604" s="371">
        <v>7593</v>
      </c>
      <c r="B7604" s="437">
        <v>5976</v>
      </c>
      <c r="C7604" s="378">
        <f>Matrix!B5978</f>
        <v>0</v>
      </c>
      <c r="D7604" s="440" t="s">
        <v>25877</v>
      </c>
      <c r="E7604" s="441" t="s">
        <v>25878</v>
      </c>
      <c r="F7604" s="381" t="s">
        <v>17826</v>
      </c>
      <c r="G7604" s="382" t="s">
        <v>5842</v>
      </c>
    </row>
    <row r="7605" spans="1:7" ht="49.5">
      <c r="A7605" s="371">
        <v>7594</v>
      </c>
      <c r="B7605" s="437">
        <v>5977</v>
      </c>
      <c r="C7605" s="378">
        <f>Matrix!B5979</f>
        <v>0</v>
      </c>
      <c r="D7605" s="440" t="s">
        <v>25877</v>
      </c>
      <c r="E7605" s="441" t="s">
        <v>25878</v>
      </c>
      <c r="F7605" s="381" t="s">
        <v>17827</v>
      </c>
      <c r="G7605" s="382" t="s">
        <v>5843</v>
      </c>
    </row>
    <row r="7606" spans="1:7" ht="49.5">
      <c r="A7606" s="371">
        <v>7595</v>
      </c>
      <c r="B7606" s="437">
        <v>5978</v>
      </c>
      <c r="C7606" s="378">
        <f>Matrix!B5980</f>
        <v>0</v>
      </c>
      <c r="D7606" s="440" t="s">
        <v>25877</v>
      </c>
      <c r="E7606" s="441" t="s">
        <v>25878</v>
      </c>
      <c r="F7606" s="381" t="s">
        <v>17828</v>
      </c>
      <c r="G7606" s="382" t="s">
        <v>5844</v>
      </c>
    </row>
    <row r="7607" spans="1:7" ht="49.5">
      <c r="A7607" s="371">
        <v>7596</v>
      </c>
      <c r="B7607" s="437">
        <v>5979</v>
      </c>
      <c r="C7607" s="378">
        <f>Matrix!B5981</f>
        <v>0</v>
      </c>
      <c r="D7607" s="440" t="s">
        <v>25877</v>
      </c>
      <c r="E7607" s="441" t="s">
        <v>25878</v>
      </c>
      <c r="F7607" s="381" t="s">
        <v>17829</v>
      </c>
      <c r="G7607" s="382" t="s">
        <v>5845</v>
      </c>
    </row>
    <row r="7608" spans="1:7" ht="49.5">
      <c r="A7608" s="371">
        <v>7597</v>
      </c>
      <c r="B7608" s="437">
        <v>5980</v>
      </c>
      <c r="C7608" s="378">
        <f>Matrix!B5982</f>
        <v>0</v>
      </c>
      <c r="D7608" s="440" t="s">
        <v>25877</v>
      </c>
      <c r="E7608" s="441" t="s">
        <v>25878</v>
      </c>
      <c r="F7608" s="381" t="s">
        <v>17830</v>
      </c>
      <c r="G7608" s="382" t="s">
        <v>5846</v>
      </c>
    </row>
    <row r="7609" spans="1:7" ht="49.5">
      <c r="A7609" s="371">
        <v>7598</v>
      </c>
      <c r="B7609" s="437">
        <v>5981</v>
      </c>
      <c r="C7609" s="378">
        <f>Matrix!B5983</f>
        <v>0</v>
      </c>
      <c r="D7609" s="440" t="s">
        <v>25877</v>
      </c>
      <c r="E7609" s="441" t="s">
        <v>25878</v>
      </c>
      <c r="F7609" s="381" t="s">
        <v>17831</v>
      </c>
      <c r="G7609" s="382" t="s">
        <v>5847</v>
      </c>
    </row>
    <row r="7610" spans="1:7" ht="49.5">
      <c r="A7610" s="371">
        <v>7599</v>
      </c>
      <c r="B7610" s="437">
        <v>5982</v>
      </c>
      <c r="C7610" s="378">
        <f>Matrix!B5984</f>
        <v>0</v>
      </c>
      <c r="D7610" s="440" t="s">
        <v>25877</v>
      </c>
      <c r="E7610" s="441" t="s">
        <v>25878</v>
      </c>
      <c r="F7610" s="381" t="s">
        <v>17832</v>
      </c>
      <c r="G7610" s="382" t="s">
        <v>5848</v>
      </c>
    </row>
    <row r="7611" spans="1:7" ht="49.5">
      <c r="A7611" s="371">
        <v>7600</v>
      </c>
      <c r="B7611" s="437">
        <v>5983</v>
      </c>
      <c r="C7611" s="378">
        <f>Matrix!B5985</f>
        <v>0</v>
      </c>
      <c r="D7611" s="440" t="s">
        <v>25877</v>
      </c>
      <c r="E7611" s="441" t="s">
        <v>25878</v>
      </c>
      <c r="F7611" s="381" t="s">
        <v>17833</v>
      </c>
      <c r="G7611" s="382" t="s">
        <v>5849</v>
      </c>
    </row>
    <row r="7612" spans="1:7" ht="49.5">
      <c r="A7612" s="371">
        <v>7601</v>
      </c>
      <c r="B7612" s="437">
        <v>5984</v>
      </c>
      <c r="C7612" s="378">
        <f>Matrix!B5986</f>
        <v>0</v>
      </c>
      <c r="D7612" s="440" t="s">
        <v>25877</v>
      </c>
      <c r="E7612" s="441" t="s">
        <v>25878</v>
      </c>
      <c r="F7612" s="381" t="s">
        <v>17834</v>
      </c>
      <c r="G7612" s="382" t="s">
        <v>5850</v>
      </c>
    </row>
    <row r="7613" spans="1:7" ht="49.5">
      <c r="A7613" s="371">
        <v>7602</v>
      </c>
      <c r="B7613" s="437">
        <v>5985</v>
      </c>
      <c r="C7613" s="378">
        <f>Matrix!B5987</f>
        <v>0</v>
      </c>
      <c r="D7613" s="440" t="s">
        <v>25877</v>
      </c>
      <c r="E7613" s="441" t="s">
        <v>25878</v>
      </c>
      <c r="F7613" s="381" t="s">
        <v>17835</v>
      </c>
      <c r="G7613" s="382" t="s">
        <v>5851</v>
      </c>
    </row>
    <row r="7614" spans="1:7" ht="49.5">
      <c r="A7614" s="371">
        <v>7603</v>
      </c>
      <c r="B7614" s="437">
        <v>5986</v>
      </c>
      <c r="C7614" s="378">
        <f>Matrix!B5988</f>
        <v>0</v>
      </c>
      <c r="D7614" s="440" t="s">
        <v>25877</v>
      </c>
      <c r="E7614" s="441" t="s">
        <v>25878</v>
      </c>
      <c r="F7614" s="381" t="s">
        <v>17836</v>
      </c>
      <c r="G7614" s="382" t="s">
        <v>5852</v>
      </c>
    </row>
    <row r="7615" spans="1:7" ht="49.5">
      <c r="A7615" s="371">
        <v>7604</v>
      </c>
      <c r="B7615" s="437">
        <v>5987</v>
      </c>
      <c r="C7615" s="378">
        <f>Matrix!B5989</f>
        <v>0</v>
      </c>
      <c r="D7615" s="440" t="s">
        <v>25877</v>
      </c>
      <c r="E7615" s="441" t="s">
        <v>25878</v>
      </c>
      <c r="F7615" s="381" t="s">
        <v>17837</v>
      </c>
      <c r="G7615" s="382" t="s">
        <v>5853</v>
      </c>
    </row>
    <row r="7616" spans="1:7" ht="49.5">
      <c r="A7616" s="371">
        <v>7605</v>
      </c>
      <c r="B7616" s="437">
        <v>5988</v>
      </c>
      <c r="C7616" s="378">
        <f>Matrix!B5990</f>
        <v>0</v>
      </c>
      <c r="D7616" s="440" t="s">
        <v>25877</v>
      </c>
      <c r="E7616" s="441" t="s">
        <v>25878</v>
      </c>
      <c r="F7616" s="381" t="s">
        <v>17838</v>
      </c>
      <c r="G7616" s="382" t="s">
        <v>5854</v>
      </c>
    </row>
    <row r="7617" spans="1:7" ht="49.5">
      <c r="A7617" s="371">
        <v>7606</v>
      </c>
      <c r="B7617" s="437">
        <v>5989</v>
      </c>
      <c r="C7617" s="378">
        <f>Matrix!B5991</f>
        <v>0</v>
      </c>
      <c r="D7617" s="440" t="s">
        <v>25877</v>
      </c>
      <c r="E7617" s="441" t="s">
        <v>25878</v>
      </c>
      <c r="F7617" s="381" t="s">
        <v>17839</v>
      </c>
      <c r="G7617" s="382" t="s">
        <v>5855</v>
      </c>
    </row>
    <row r="7618" spans="1:7" ht="49.5">
      <c r="A7618" s="371">
        <v>7607</v>
      </c>
      <c r="B7618" s="437">
        <v>5990</v>
      </c>
      <c r="C7618" s="378">
        <f>Matrix!B5992</f>
        <v>0</v>
      </c>
      <c r="D7618" s="440" t="s">
        <v>25877</v>
      </c>
      <c r="E7618" s="441" t="s">
        <v>25878</v>
      </c>
      <c r="F7618" s="381" t="s">
        <v>17840</v>
      </c>
      <c r="G7618" s="382" t="s">
        <v>5856</v>
      </c>
    </row>
    <row r="7619" spans="1:7" ht="49.5">
      <c r="A7619" s="371">
        <v>7608</v>
      </c>
      <c r="B7619" s="437">
        <v>5991</v>
      </c>
      <c r="C7619" s="378">
        <f>Matrix!B5993</f>
        <v>0</v>
      </c>
      <c r="D7619" s="440" t="s">
        <v>25877</v>
      </c>
      <c r="E7619" s="441" t="s">
        <v>25878</v>
      </c>
      <c r="F7619" s="381" t="s">
        <v>17841</v>
      </c>
      <c r="G7619" s="382" t="s">
        <v>5857</v>
      </c>
    </row>
    <row r="7620" spans="1:7" ht="49.5">
      <c r="A7620" s="371">
        <v>7609</v>
      </c>
      <c r="B7620" s="437">
        <v>5992</v>
      </c>
      <c r="C7620" s="378">
        <f>Matrix!B5994</f>
        <v>0</v>
      </c>
      <c r="D7620" s="440" t="s">
        <v>25877</v>
      </c>
      <c r="E7620" s="441" t="s">
        <v>25878</v>
      </c>
      <c r="F7620" s="381" t="s">
        <v>17842</v>
      </c>
      <c r="G7620" s="382" t="s">
        <v>5858</v>
      </c>
    </row>
    <row r="7621" spans="1:7" ht="49.5">
      <c r="A7621" s="371">
        <v>7610</v>
      </c>
      <c r="B7621" s="437">
        <v>5993</v>
      </c>
      <c r="C7621" s="378">
        <f>Matrix!B5995</f>
        <v>0</v>
      </c>
      <c r="D7621" s="440" t="s">
        <v>25877</v>
      </c>
      <c r="E7621" s="441" t="s">
        <v>25878</v>
      </c>
      <c r="F7621" s="381" t="s">
        <v>17843</v>
      </c>
      <c r="G7621" s="382" t="s">
        <v>5859</v>
      </c>
    </row>
    <row r="7622" spans="1:7" ht="49.5">
      <c r="A7622" s="371">
        <v>7611</v>
      </c>
      <c r="B7622" s="437">
        <v>5994</v>
      </c>
      <c r="C7622" s="378">
        <f>Matrix!B5996</f>
        <v>0</v>
      </c>
      <c r="D7622" s="440" t="s">
        <v>25877</v>
      </c>
      <c r="E7622" s="441" t="s">
        <v>25878</v>
      </c>
      <c r="F7622" s="381" t="s">
        <v>17844</v>
      </c>
      <c r="G7622" s="382" t="s">
        <v>5860</v>
      </c>
    </row>
    <row r="7623" spans="1:7" ht="49.5">
      <c r="A7623" s="371">
        <v>7612</v>
      </c>
      <c r="B7623" s="437">
        <v>5995</v>
      </c>
      <c r="C7623" s="378">
        <f>Matrix!B5997</f>
        <v>0</v>
      </c>
      <c r="D7623" s="440" t="s">
        <v>25877</v>
      </c>
      <c r="E7623" s="441" t="s">
        <v>25878</v>
      </c>
      <c r="F7623" s="381" t="s">
        <v>17845</v>
      </c>
      <c r="G7623" s="382" t="s">
        <v>5861</v>
      </c>
    </row>
    <row r="7624" spans="1:7" ht="49.5">
      <c r="A7624" s="371">
        <v>7613</v>
      </c>
      <c r="B7624" s="437">
        <v>5996</v>
      </c>
      <c r="C7624" s="378">
        <f>Matrix!B5998</f>
        <v>0</v>
      </c>
      <c r="D7624" s="440" t="s">
        <v>25877</v>
      </c>
      <c r="E7624" s="441" t="s">
        <v>25878</v>
      </c>
      <c r="F7624" s="381" t="s">
        <v>17846</v>
      </c>
      <c r="G7624" s="382" t="s">
        <v>5862</v>
      </c>
    </row>
    <row r="7625" spans="1:7" ht="49.5">
      <c r="A7625" s="371">
        <v>7614</v>
      </c>
      <c r="B7625" s="437">
        <v>5997</v>
      </c>
      <c r="C7625" s="378">
        <f>Matrix!B5999</f>
        <v>0</v>
      </c>
      <c r="D7625" s="440" t="s">
        <v>25877</v>
      </c>
      <c r="E7625" s="441" t="s">
        <v>25878</v>
      </c>
      <c r="F7625" s="381" t="s">
        <v>17847</v>
      </c>
      <c r="G7625" s="382" t="s">
        <v>5863</v>
      </c>
    </row>
    <row r="7626" spans="1:7" ht="49.5">
      <c r="A7626" s="371">
        <v>7615</v>
      </c>
      <c r="B7626" s="437">
        <v>5998</v>
      </c>
      <c r="C7626" s="378">
        <f>Matrix!B6000</f>
        <v>0</v>
      </c>
      <c r="D7626" s="440" t="s">
        <v>25877</v>
      </c>
      <c r="E7626" s="441" t="s">
        <v>25878</v>
      </c>
      <c r="F7626" s="381" t="s">
        <v>17848</v>
      </c>
      <c r="G7626" s="382" t="s">
        <v>5864</v>
      </c>
    </row>
    <row r="7627" spans="1:7" ht="49.5">
      <c r="A7627" s="371">
        <v>7616</v>
      </c>
      <c r="B7627" s="437">
        <v>5999</v>
      </c>
      <c r="C7627" s="378">
        <f>Matrix!B6001</f>
        <v>0</v>
      </c>
      <c r="D7627" s="440" t="s">
        <v>25877</v>
      </c>
      <c r="E7627" s="441" t="s">
        <v>25878</v>
      </c>
      <c r="F7627" s="381" t="s">
        <v>17849</v>
      </c>
      <c r="G7627" s="382" t="s">
        <v>5865</v>
      </c>
    </row>
    <row r="7628" spans="1:7" ht="49.5">
      <c r="A7628" s="371">
        <v>7617</v>
      </c>
      <c r="B7628" s="437">
        <v>6000</v>
      </c>
      <c r="C7628" s="378">
        <f>Matrix!B6002</f>
        <v>0</v>
      </c>
      <c r="D7628" s="440" t="s">
        <v>25877</v>
      </c>
      <c r="E7628" s="441" t="s">
        <v>25878</v>
      </c>
      <c r="F7628" s="381" t="s">
        <v>17850</v>
      </c>
      <c r="G7628" s="382" t="s">
        <v>5866</v>
      </c>
    </row>
    <row r="7629" spans="1:7" ht="51.75">
      <c r="A7629" s="371">
        <v>7618</v>
      </c>
      <c r="B7629" s="437">
        <v>6001</v>
      </c>
      <c r="C7629" s="378">
        <f>Matrix!B6003</f>
        <v>0</v>
      </c>
      <c r="D7629" s="440" t="s">
        <v>25877</v>
      </c>
      <c r="E7629" s="441" t="s">
        <v>25878</v>
      </c>
      <c r="F7629" s="381" t="s">
        <v>17851</v>
      </c>
      <c r="G7629" s="382" t="s">
        <v>5867</v>
      </c>
    </row>
    <row r="7630" spans="1:7" ht="49.5">
      <c r="A7630" s="371">
        <v>7619</v>
      </c>
      <c r="B7630" s="437">
        <v>6002</v>
      </c>
      <c r="C7630" s="378">
        <f>Matrix!B6004</f>
        <v>0</v>
      </c>
      <c r="D7630" s="440" t="s">
        <v>25877</v>
      </c>
      <c r="E7630" s="441" t="s">
        <v>25878</v>
      </c>
      <c r="F7630" s="381" t="s">
        <v>17852</v>
      </c>
      <c r="G7630" s="382" t="s">
        <v>5868</v>
      </c>
    </row>
    <row r="7631" spans="1:7" ht="49.5">
      <c r="A7631" s="371">
        <v>7620</v>
      </c>
      <c r="B7631" s="437">
        <v>6003</v>
      </c>
      <c r="C7631" s="378">
        <f>Matrix!B6005</f>
        <v>0</v>
      </c>
      <c r="D7631" s="440" t="s">
        <v>25877</v>
      </c>
      <c r="E7631" s="441" t="s">
        <v>25878</v>
      </c>
      <c r="F7631" s="381" t="s">
        <v>17853</v>
      </c>
      <c r="G7631" s="382" t="s">
        <v>5869</v>
      </c>
    </row>
    <row r="7632" spans="1:7" ht="49.5">
      <c r="A7632" s="371">
        <v>7621</v>
      </c>
      <c r="B7632" s="437">
        <v>6004</v>
      </c>
      <c r="C7632" s="378">
        <f>Matrix!B6006</f>
        <v>0</v>
      </c>
      <c r="D7632" s="440" t="s">
        <v>25877</v>
      </c>
      <c r="E7632" s="441" t="s">
        <v>25878</v>
      </c>
      <c r="F7632" s="381" t="s">
        <v>17854</v>
      </c>
      <c r="G7632" s="382" t="s">
        <v>5870</v>
      </c>
    </row>
    <row r="7633" spans="1:7" ht="49.5">
      <c r="A7633" s="371">
        <v>7622</v>
      </c>
      <c r="B7633" s="437">
        <v>6005</v>
      </c>
      <c r="C7633" s="378">
        <f>Matrix!B6007</f>
        <v>0</v>
      </c>
      <c r="D7633" s="440" t="s">
        <v>25877</v>
      </c>
      <c r="E7633" s="441" t="s">
        <v>25878</v>
      </c>
      <c r="F7633" s="381" t="s">
        <v>17855</v>
      </c>
      <c r="G7633" s="382" t="s">
        <v>5871</v>
      </c>
    </row>
    <row r="7634" spans="1:7" ht="51.75">
      <c r="A7634" s="371">
        <v>7623</v>
      </c>
      <c r="B7634" s="437">
        <v>6006</v>
      </c>
      <c r="C7634" s="378">
        <f>Matrix!B6008</f>
        <v>0</v>
      </c>
      <c r="D7634" s="440" t="s">
        <v>25877</v>
      </c>
      <c r="E7634" s="441" t="s">
        <v>25878</v>
      </c>
      <c r="F7634" s="381" t="s">
        <v>17856</v>
      </c>
      <c r="G7634" s="382" t="s">
        <v>5872</v>
      </c>
    </row>
    <row r="7635" spans="1:7" ht="49.5">
      <c r="A7635" s="371">
        <v>7624</v>
      </c>
      <c r="B7635" s="437">
        <v>6007</v>
      </c>
      <c r="C7635" s="378">
        <f>Matrix!B6009</f>
        <v>0</v>
      </c>
      <c r="D7635" s="440" t="s">
        <v>25877</v>
      </c>
      <c r="E7635" s="441" t="s">
        <v>25878</v>
      </c>
      <c r="F7635" s="381" t="s">
        <v>17857</v>
      </c>
      <c r="G7635" s="382" t="s">
        <v>5873</v>
      </c>
    </row>
    <row r="7636" spans="1:7" ht="49.5">
      <c r="A7636" s="371">
        <v>7625</v>
      </c>
      <c r="B7636" s="437">
        <v>6008</v>
      </c>
      <c r="C7636" s="378">
        <f>Matrix!B6010</f>
        <v>0</v>
      </c>
      <c r="D7636" s="440" t="s">
        <v>25877</v>
      </c>
      <c r="E7636" s="441" t="s">
        <v>25878</v>
      </c>
      <c r="F7636" s="381" t="s">
        <v>17858</v>
      </c>
      <c r="G7636" s="382" t="s">
        <v>5874</v>
      </c>
    </row>
    <row r="7637" spans="1:7" ht="49.5">
      <c r="A7637" s="371">
        <v>7626</v>
      </c>
      <c r="B7637" s="437">
        <v>6009</v>
      </c>
      <c r="C7637" s="378">
        <f>Matrix!B6011</f>
        <v>0</v>
      </c>
      <c r="D7637" s="440" t="s">
        <v>25877</v>
      </c>
      <c r="E7637" s="441" t="s">
        <v>25878</v>
      </c>
      <c r="F7637" s="381" t="s">
        <v>17859</v>
      </c>
      <c r="G7637" s="382" t="s">
        <v>5875</v>
      </c>
    </row>
    <row r="7638" spans="1:7" ht="49.5">
      <c r="A7638" s="371">
        <v>7627</v>
      </c>
      <c r="B7638" s="437">
        <v>6010</v>
      </c>
      <c r="C7638" s="378">
        <f>Matrix!B6012</f>
        <v>0</v>
      </c>
      <c r="D7638" s="440" t="s">
        <v>25877</v>
      </c>
      <c r="E7638" s="441" t="s">
        <v>25878</v>
      </c>
      <c r="F7638" s="381" t="s">
        <v>17860</v>
      </c>
      <c r="G7638" s="382" t="s">
        <v>5876</v>
      </c>
    </row>
    <row r="7639" spans="1:7" ht="51.75">
      <c r="A7639" s="371">
        <v>7628</v>
      </c>
      <c r="B7639" s="437">
        <v>6011</v>
      </c>
      <c r="C7639" s="378">
        <f>Matrix!B6013</f>
        <v>0</v>
      </c>
      <c r="D7639" s="440" t="s">
        <v>25877</v>
      </c>
      <c r="E7639" s="441" t="s">
        <v>25878</v>
      </c>
      <c r="F7639" s="381" t="s">
        <v>17861</v>
      </c>
      <c r="G7639" s="382" t="s">
        <v>5877</v>
      </c>
    </row>
    <row r="7640" spans="1:7" ht="49.5">
      <c r="A7640" s="371">
        <v>7629</v>
      </c>
      <c r="B7640" s="437">
        <v>6012</v>
      </c>
      <c r="C7640" s="378">
        <f>Matrix!B6014</f>
        <v>0</v>
      </c>
      <c r="D7640" s="440" t="s">
        <v>25877</v>
      </c>
      <c r="E7640" s="441" t="s">
        <v>25878</v>
      </c>
      <c r="F7640" s="381" t="s">
        <v>17862</v>
      </c>
      <c r="G7640" s="382" t="s">
        <v>5878</v>
      </c>
    </row>
    <row r="7641" spans="1:7" ht="49.5">
      <c r="A7641" s="371">
        <v>7630</v>
      </c>
      <c r="B7641" s="437">
        <v>6013</v>
      </c>
      <c r="C7641" s="378">
        <f>Matrix!B6015</f>
        <v>0</v>
      </c>
      <c r="D7641" s="440" t="s">
        <v>25877</v>
      </c>
      <c r="E7641" s="441" t="s">
        <v>25878</v>
      </c>
      <c r="F7641" s="381" t="s">
        <v>17863</v>
      </c>
      <c r="G7641" s="382" t="s">
        <v>5879</v>
      </c>
    </row>
    <row r="7642" spans="1:7" ht="49.5">
      <c r="A7642" s="371">
        <v>7631</v>
      </c>
      <c r="B7642" s="437">
        <v>6014</v>
      </c>
      <c r="C7642" s="378">
        <f>Matrix!B6016</f>
        <v>0</v>
      </c>
      <c r="D7642" s="440" t="s">
        <v>25877</v>
      </c>
      <c r="E7642" s="441" t="s">
        <v>25878</v>
      </c>
      <c r="F7642" s="381" t="s">
        <v>17864</v>
      </c>
      <c r="G7642" s="382" t="s">
        <v>5880</v>
      </c>
    </row>
    <row r="7643" spans="1:7" ht="51.75">
      <c r="A7643" s="371">
        <v>7632</v>
      </c>
      <c r="B7643" s="437">
        <v>6015</v>
      </c>
      <c r="C7643" s="378">
        <f>Matrix!B6017</f>
        <v>0</v>
      </c>
      <c r="D7643" s="440" t="s">
        <v>25877</v>
      </c>
      <c r="E7643" s="441" t="s">
        <v>25878</v>
      </c>
      <c r="F7643" s="381" t="s">
        <v>17865</v>
      </c>
      <c r="G7643" s="382" t="s">
        <v>5881</v>
      </c>
    </row>
    <row r="7644" spans="1:7" ht="49.5">
      <c r="A7644" s="371">
        <v>7633</v>
      </c>
      <c r="B7644" s="437">
        <v>6016</v>
      </c>
      <c r="C7644" s="378">
        <f>Matrix!B6018</f>
        <v>0</v>
      </c>
      <c r="D7644" s="440" t="s">
        <v>25877</v>
      </c>
      <c r="E7644" s="441" t="s">
        <v>25878</v>
      </c>
      <c r="F7644" s="381" t="s">
        <v>17866</v>
      </c>
      <c r="G7644" s="382" t="s">
        <v>5882</v>
      </c>
    </row>
    <row r="7645" spans="1:7" ht="49.5">
      <c r="A7645" s="371">
        <v>7634</v>
      </c>
      <c r="B7645" s="437">
        <v>6017</v>
      </c>
      <c r="C7645" s="378">
        <f>Matrix!B6019</f>
        <v>0</v>
      </c>
      <c r="D7645" s="440" t="s">
        <v>25877</v>
      </c>
      <c r="E7645" s="441" t="s">
        <v>25878</v>
      </c>
      <c r="F7645" s="381" t="s">
        <v>17867</v>
      </c>
      <c r="G7645" s="382" t="s">
        <v>5883</v>
      </c>
    </row>
    <row r="7646" spans="1:7" ht="49.5">
      <c r="A7646" s="371">
        <v>7635</v>
      </c>
      <c r="B7646" s="437">
        <v>6018</v>
      </c>
      <c r="C7646" s="378">
        <f>Matrix!B6020</f>
        <v>0</v>
      </c>
      <c r="D7646" s="440" t="s">
        <v>25877</v>
      </c>
      <c r="E7646" s="441" t="s">
        <v>25878</v>
      </c>
      <c r="F7646" s="381" t="s">
        <v>17868</v>
      </c>
      <c r="G7646" s="382" t="s">
        <v>5884</v>
      </c>
    </row>
    <row r="7647" spans="1:7" ht="49.5">
      <c r="A7647" s="371">
        <v>7636</v>
      </c>
      <c r="B7647" s="437">
        <v>6019</v>
      </c>
      <c r="C7647" s="378">
        <f>Matrix!B6021</f>
        <v>0</v>
      </c>
      <c r="D7647" s="440" t="s">
        <v>25877</v>
      </c>
      <c r="E7647" s="441" t="s">
        <v>25878</v>
      </c>
      <c r="F7647" s="381" t="s">
        <v>17869</v>
      </c>
      <c r="G7647" s="382" t="s">
        <v>5885</v>
      </c>
    </row>
    <row r="7648" spans="1:7" ht="49.5">
      <c r="A7648" s="371">
        <v>7637</v>
      </c>
      <c r="B7648" s="437">
        <v>6020</v>
      </c>
      <c r="C7648" s="378">
        <f>Matrix!B6022</f>
        <v>0</v>
      </c>
      <c r="D7648" s="440" t="s">
        <v>25877</v>
      </c>
      <c r="E7648" s="441" t="s">
        <v>25878</v>
      </c>
      <c r="F7648" s="381" t="s">
        <v>17870</v>
      </c>
      <c r="G7648" s="382" t="s">
        <v>5886</v>
      </c>
    </row>
    <row r="7649" spans="1:7" ht="49.5">
      <c r="A7649" s="371">
        <v>7638</v>
      </c>
      <c r="B7649" s="437">
        <v>6021</v>
      </c>
      <c r="C7649" s="378">
        <f>Matrix!B6023</f>
        <v>0</v>
      </c>
      <c r="D7649" s="440" t="s">
        <v>25877</v>
      </c>
      <c r="E7649" s="441" t="s">
        <v>25878</v>
      </c>
      <c r="F7649" s="381" t="s">
        <v>17871</v>
      </c>
      <c r="G7649" s="382" t="s">
        <v>5887</v>
      </c>
    </row>
    <row r="7650" spans="1:7" ht="49.5">
      <c r="A7650" s="371">
        <v>7639</v>
      </c>
      <c r="B7650" s="437">
        <v>6022</v>
      </c>
      <c r="C7650" s="378">
        <f>Matrix!B6024</f>
        <v>0</v>
      </c>
      <c r="D7650" s="440" t="s">
        <v>25877</v>
      </c>
      <c r="E7650" s="441" t="s">
        <v>25878</v>
      </c>
      <c r="F7650" s="381" t="s">
        <v>17872</v>
      </c>
      <c r="G7650" s="382" t="s">
        <v>5888</v>
      </c>
    </row>
    <row r="7651" spans="1:7" ht="49.5">
      <c r="A7651" s="371">
        <v>7640</v>
      </c>
      <c r="B7651" s="437">
        <v>6023</v>
      </c>
      <c r="C7651" s="378">
        <f>Matrix!B6025</f>
        <v>0</v>
      </c>
      <c r="D7651" s="440" t="s">
        <v>25877</v>
      </c>
      <c r="E7651" s="441" t="s">
        <v>25878</v>
      </c>
      <c r="F7651" s="381" t="s">
        <v>17873</v>
      </c>
      <c r="G7651" s="382" t="s">
        <v>5880</v>
      </c>
    </row>
    <row r="7652" spans="1:7" ht="49.5">
      <c r="A7652" s="371">
        <v>7641</v>
      </c>
      <c r="B7652" s="437">
        <v>6024</v>
      </c>
      <c r="C7652" s="378">
        <f>Matrix!B6026</f>
        <v>0</v>
      </c>
      <c r="D7652" s="440" t="s">
        <v>25877</v>
      </c>
      <c r="E7652" s="441" t="s">
        <v>25878</v>
      </c>
      <c r="F7652" s="381" t="s">
        <v>17874</v>
      </c>
      <c r="G7652" s="382" t="s">
        <v>5889</v>
      </c>
    </row>
    <row r="7653" spans="1:7" ht="49.5">
      <c r="A7653" s="371">
        <v>7642</v>
      </c>
      <c r="B7653" s="437">
        <v>6025</v>
      </c>
      <c r="C7653" s="378">
        <f>Matrix!B6027</f>
        <v>0</v>
      </c>
      <c r="D7653" s="440" t="s">
        <v>25877</v>
      </c>
      <c r="E7653" s="441" t="s">
        <v>25878</v>
      </c>
      <c r="F7653" s="381" t="s">
        <v>17875</v>
      </c>
      <c r="G7653" s="382" t="s">
        <v>5890</v>
      </c>
    </row>
    <row r="7654" spans="1:7" ht="49.5">
      <c r="A7654" s="371">
        <v>7643</v>
      </c>
      <c r="B7654" s="437">
        <v>6026</v>
      </c>
      <c r="C7654" s="378">
        <f>Matrix!B6028</f>
        <v>0</v>
      </c>
      <c r="D7654" s="440" t="s">
        <v>25877</v>
      </c>
      <c r="E7654" s="441" t="s">
        <v>25878</v>
      </c>
      <c r="F7654" s="381" t="s">
        <v>17876</v>
      </c>
      <c r="G7654" s="382" t="s">
        <v>5891</v>
      </c>
    </row>
    <row r="7655" spans="1:7" ht="49.5">
      <c r="A7655" s="371">
        <v>7644</v>
      </c>
      <c r="B7655" s="437">
        <v>6027</v>
      </c>
      <c r="C7655" s="378">
        <f>Matrix!B6029</f>
        <v>0</v>
      </c>
      <c r="D7655" s="440" t="s">
        <v>25877</v>
      </c>
      <c r="E7655" s="441" t="s">
        <v>25878</v>
      </c>
      <c r="F7655" s="381" t="s">
        <v>17877</v>
      </c>
      <c r="G7655" s="382" t="s">
        <v>5892</v>
      </c>
    </row>
    <row r="7656" spans="1:7" ht="49.5">
      <c r="A7656" s="371">
        <v>7645</v>
      </c>
      <c r="B7656" s="437">
        <v>6028</v>
      </c>
      <c r="C7656" s="378">
        <f>Matrix!B6030</f>
        <v>0</v>
      </c>
      <c r="D7656" s="440" t="s">
        <v>25877</v>
      </c>
      <c r="E7656" s="441" t="s">
        <v>25878</v>
      </c>
      <c r="F7656" s="381" t="s">
        <v>17878</v>
      </c>
      <c r="G7656" s="382" t="s">
        <v>5893</v>
      </c>
    </row>
    <row r="7657" spans="1:7" ht="49.5">
      <c r="A7657" s="371">
        <v>7646</v>
      </c>
      <c r="B7657" s="437">
        <v>6029</v>
      </c>
      <c r="C7657" s="378">
        <f>Matrix!B6031</f>
        <v>0</v>
      </c>
      <c r="D7657" s="440" t="s">
        <v>25877</v>
      </c>
      <c r="E7657" s="441" t="s">
        <v>25878</v>
      </c>
      <c r="F7657" s="381" t="s">
        <v>17879</v>
      </c>
      <c r="G7657" s="382" t="s">
        <v>5894</v>
      </c>
    </row>
    <row r="7658" spans="1:7" ht="49.5">
      <c r="A7658" s="371">
        <v>7647</v>
      </c>
      <c r="B7658" s="437">
        <v>6030</v>
      </c>
      <c r="C7658" s="378">
        <f>Matrix!B6032</f>
        <v>0</v>
      </c>
      <c r="D7658" s="440" t="s">
        <v>25877</v>
      </c>
      <c r="E7658" s="441" t="s">
        <v>25878</v>
      </c>
      <c r="F7658" s="381" t="s">
        <v>17880</v>
      </c>
      <c r="G7658" s="382" t="s">
        <v>5895</v>
      </c>
    </row>
    <row r="7659" spans="1:7" ht="49.5">
      <c r="A7659" s="371">
        <v>7648</v>
      </c>
      <c r="B7659" s="437">
        <v>6031</v>
      </c>
      <c r="C7659" s="378">
        <f>Matrix!B6033</f>
        <v>0</v>
      </c>
      <c r="D7659" s="440" t="s">
        <v>25877</v>
      </c>
      <c r="E7659" s="441" t="s">
        <v>25878</v>
      </c>
      <c r="F7659" s="381" t="s">
        <v>17881</v>
      </c>
      <c r="G7659" s="382" t="s">
        <v>5896</v>
      </c>
    </row>
    <row r="7660" spans="1:7" ht="49.5">
      <c r="A7660" s="371">
        <v>7649</v>
      </c>
      <c r="B7660" s="437">
        <v>6032</v>
      </c>
      <c r="C7660" s="378">
        <f>Matrix!B6034</f>
        <v>0</v>
      </c>
      <c r="D7660" s="440" t="s">
        <v>25877</v>
      </c>
      <c r="E7660" s="441" t="s">
        <v>25878</v>
      </c>
      <c r="F7660" s="381" t="s">
        <v>17882</v>
      </c>
      <c r="G7660" s="382" t="s">
        <v>5897</v>
      </c>
    </row>
    <row r="7661" spans="1:7" ht="49.5">
      <c r="A7661" s="371">
        <v>7650</v>
      </c>
      <c r="B7661" s="437">
        <v>6033</v>
      </c>
      <c r="C7661" s="378">
        <f>Matrix!B6035</f>
        <v>0</v>
      </c>
      <c r="D7661" s="440" t="s">
        <v>25877</v>
      </c>
      <c r="E7661" s="441" t="s">
        <v>25878</v>
      </c>
      <c r="F7661" s="381" t="s">
        <v>17883</v>
      </c>
      <c r="G7661" s="382" t="s">
        <v>5898</v>
      </c>
    </row>
    <row r="7662" spans="1:7" ht="49.5">
      <c r="A7662" s="371">
        <v>7651</v>
      </c>
      <c r="B7662" s="437">
        <v>6034</v>
      </c>
      <c r="C7662" s="378">
        <f>Matrix!B6036</f>
        <v>0</v>
      </c>
      <c r="D7662" s="440" t="s">
        <v>25877</v>
      </c>
      <c r="E7662" s="441" t="s">
        <v>25878</v>
      </c>
      <c r="F7662" s="381" t="s">
        <v>17884</v>
      </c>
      <c r="G7662" s="382" t="s">
        <v>5899</v>
      </c>
    </row>
    <row r="7663" spans="1:7" ht="49.5">
      <c r="A7663" s="371">
        <v>7652</v>
      </c>
      <c r="B7663" s="437">
        <v>6035</v>
      </c>
      <c r="C7663" s="378">
        <f>Matrix!B6037</f>
        <v>0</v>
      </c>
      <c r="D7663" s="440" t="s">
        <v>25877</v>
      </c>
      <c r="E7663" s="441" t="s">
        <v>25878</v>
      </c>
      <c r="F7663" s="381" t="s">
        <v>17885</v>
      </c>
      <c r="G7663" s="382" t="s">
        <v>5900</v>
      </c>
    </row>
    <row r="7664" spans="1:7" ht="49.5">
      <c r="A7664" s="371">
        <v>7653</v>
      </c>
      <c r="B7664" s="437">
        <v>6036</v>
      </c>
      <c r="C7664" s="378">
        <f>Matrix!B6038</f>
        <v>0</v>
      </c>
      <c r="D7664" s="440" t="s">
        <v>25877</v>
      </c>
      <c r="E7664" s="441" t="s">
        <v>25878</v>
      </c>
      <c r="F7664" s="381" t="s">
        <v>17886</v>
      </c>
      <c r="G7664" s="382" t="s">
        <v>5901</v>
      </c>
    </row>
    <row r="7665" spans="1:7" ht="49.5">
      <c r="A7665" s="371">
        <v>7654</v>
      </c>
      <c r="B7665" s="437">
        <v>6037</v>
      </c>
      <c r="C7665" s="378">
        <f>Matrix!B6039</f>
        <v>0</v>
      </c>
      <c r="D7665" s="440" t="s">
        <v>25877</v>
      </c>
      <c r="E7665" s="441" t="s">
        <v>25878</v>
      </c>
      <c r="F7665" s="381" t="s">
        <v>17887</v>
      </c>
      <c r="G7665" s="382" t="s">
        <v>5902</v>
      </c>
    </row>
    <row r="7666" spans="1:7" ht="49.5">
      <c r="A7666" s="371">
        <v>7655</v>
      </c>
      <c r="B7666" s="437">
        <v>6038</v>
      </c>
      <c r="C7666" s="378">
        <f>Matrix!B6040</f>
        <v>0</v>
      </c>
      <c r="D7666" s="440" t="s">
        <v>25877</v>
      </c>
      <c r="E7666" s="441" t="s">
        <v>25878</v>
      </c>
      <c r="F7666" s="381" t="s">
        <v>17888</v>
      </c>
      <c r="G7666" s="382" t="s">
        <v>5903</v>
      </c>
    </row>
    <row r="7667" spans="1:7" ht="57">
      <c r="A7667" s="371">
        <v>7656</v>
      </c>
      <c r="B7667" s="437">
        <v>6039</v>
      </c>
      <c r="C7667" s="378">
        <f>Matrix!B6041</f>
        <v>0</v>
      </c>
      <c r="D7667" s="440" t="s">
        <v>25877</v>
      </c>
      <c r="E7667" s="441" t="s">
        <v>25878</v>
      </c>
      <c r="F7667" s="381" t="s">
        <v>17889</v>
      </c>
      <c r="G7667" s="382" t="s">
        <v>5904</v>
      </c>
    </row>
    <row r="7668" spans="1:7" ht="49.5">
      <c r="A7668" s="371">
        <v>7657</v>
      </c>
      <c r="B7668" s="437">
        <v>6040</v>
      </c>
      <c r="C7668" s="378">
        <f>Matrix!B6042</f>
        <v>0</v>
      </c>
      <c r="D7668" s="440" t="s">
        <v>25877</v>
      </c>
      <c r="E7668" s="441" t="s">
        <v>25878</v>
      </c>
      <c r="F7668" s="381" t="s">
        <v>17890</v>
      </c>
      <c r="G7668" s="382" t="s">
        <v>5905</v>
      </c>
    </row>
    <row r="7669" spans="1:7" ht="49.5">
      <c r="A7669" s="371">
        <v>7658</v>
      </c>
      <c r="B7669" s="437">
        <v>6041</v>
      </c>
      <c r="C7669" s="378">
        <f>Matrix!B6043</f>
        <v>0</v>
      </c>
      <c r="D7669" s="440" t="s">
        <v>25877</v>
      </c>
      <c r="E7669" s="441" t="s">
        <v>25878</v>
      </c>
      <c r="F7669" s="381" t="s">
        <v>17891</v>
      </c>
      <c r="G7669" s="382" t="s">
        <v>5906</v>
      </c>
    </row>
    <row r="7670" spans="1:7" ht="49.5">
      <c r="A7670" s="371">
        <v>7659</v>
      </c>
      <c r="B7670" s="437">
        <v>6042</v>
      </c>
      <c r="C7670" s="378">
        <f>Matrix!B6044</f>
        <v>0</v>
      </c>
      <c r="D7670" s="440" t="s">
        <v>25877</v>
      </c>
      <c r="E7670" s="441" t="s">
        <v>25878</v>
      </c>
      <c r="F7670" s="381" t="s">
        <v>17892</v>
      </c>
      <c r="G7670" s="382" t="s">
        <v>5907</v>
      </c>
    </row>
    <row r="7671" spans="1:7" ht="49.5">
      <c r="A7671" s="371">
        <v>7660</v>
      </c>
      <c r="B7671" s="437">
        <v>6043</v>
      </c>
      <c r="C7671" s="378">
        <f>Matrix!B6045</f>
        <v>0</v>
      </c>
      <c r="D7671" s="440" t="s">
        <v>25877</v>
      </c>
      <c r="E7671" s="441" t="s">
        <v>25878</v>
      </c>
      <c r="F7671" s="381" t="s">
        <v>17893</v>
      </c>
      <c r="G7671" s="382" t="s">
        <v>5908</v>
      </c>
    </row>
    <row r="7672" spans="1:7" ht="51.75">
      <c r="A7672" s="371">
        <v>7661</v>
      </c>
      <c r="B7672" s="437">
        <v>6044</v>
      </c>
      <c r="C7672" s="378">
        <f>Matrix!B6046</f>
        <v>0</v>
      </c>
      <c r="D7672" s="440" t="s">
        <v>25877</v>
      </c>
      <c r="E7672" s="441" t="s">
        <v>25878</v>
      </c>
      <c r="F7672" s="381" t="s">
        <v>17894</v>
      </c>
      <c r="G7672" s="382" t="s">
        <v>5909</v>
      </c>
    </row>
    <row r="7673" spans="1:7" ht="49.5">
      <c r="A7673" s="371">
        <v>7662</v>
      </c>
      <c r="B7673" s="437">
        <v>6045</v>
      </c>
      <c r="C7673" s="378">
        <f>Matrix!B6047</f>
        <v>0</v>
      </c>
      <c r="D7673" s="440" t="s">
        <v>25877</v>
      </c>
      <c r="E7673" s="441" t="s">
        <v>25878</v>
      </c>
      <c r="F7673" s="381" t="s">
        <v>17895</v>
      </c>
      <c r="G7673" s="382" t="s">
        <v>5910</v>
      </c>
    </row>
    <row r="7674" spans="1:7" ht="49.5">
      <c r="A7674" s="371">
        <v>7663</v>
      </c>
      <c r="B7674" s="437">
        <v>6046</v>
      </c>
      <c r="C7674" s="378">
        <f>Matrix!B6048</f>
        <v>0</v>
      </c>
      <c r="D7674" s="440" t="s">
        <v>25877</v>
      </c>
      <c r="E7674" s="441" t="s">
        <v>25878</v>
      </c>
      <c r="F7674" s="381" t="s">
        <v>17896</v>
      </c>
      <c r="G7674" s="382" t="s">
        <v>5911</v>
      </c>
    </row>
    <row r="7675" spans="1:7" ht="49.5">
      <c r="A7675" s="371">
        <v>7664</v>
      </c>
      <c r="B7675" s="437">
        <v>6047</v>
      </c>
      <c r="C7675" s="378">
        <f>Matrix!B6049</f>
        <v>0</v>
      </c>
      <c r="D7675" s="440" t="s">
        <v>25877</v>
      </c>
      <c r="E7675" s="441" t="s">
        <v>25878</v>
      </c>
      <c r="F7675" s="381" t="s">
        <v>17897</v>
      </c>
      <c r="G7675" s="382" t="s">
        <v>5912</v>
      </c>
    </row>
    <row r="7676" spans="1:7" ht="49.5">
      <c r="A7676" s="371">
        <v>7665</v>
      </c>
      <c r="B7676" s="437">
        <v>6048</v>
      </c>
      <c r="C7676" s="378">
        <f>Matrix!B6050</f>
        <v>0</v>
      </c>
      <c r="D7676" s="440" t="s">
        <v>25877</v>
      </c>
      <c r="E7676" s="441" t="s">
        <v>25878</v>
      </c>
      <c r="F7676" s="381" t="s">
        <v>17898</v>
      </c>
      <c r="G7676" s="382" t="s">
        <v>5913</v>
      </c>
    </row>
    <row r="7677" spans="1:7" ht="49.5">
      <c r="A7677" s="371">
        <v>7666</v>
      </c>
      <c r="B7677" s="437">
        <v>6049</v>
      </c>
      <c r="C7677" s="378">
        <f>Matrix!B6051</f>
        <v>0</v>
      </c>
      <c r="D7677" s="440" t="s">
        <v>25877</v>
      </c>
      <c r="E7677" s="441" t="s">
        <v>25878</v>
      </c>
      <c r="F7677" s="381" t="s">
        <v>17899</v>
      </c>
      <c r="G7677" s="382" t="s">
        <v>5914</v>
      </c>
    </row>
    <row r="7678" spans="1:7" ht="49.5">
      <c r="A7678" s="371">
        <v>7667</v>
      </c>
      <c r="B7678" s="437">
        <v>6050</v>
      </c>
      <c r="C7678" s="378">
        <f>Matrix!B6052</f>
        <v>0</v>
      </c>
      <c r="D7678" s="440" t="s">
        <v>25877</v>
      </c>
      <c r="E7678" s="441" t="s">
        <v>25878</v>
      </c>
      <c r="F7678" s="381" t="s">
        <v>17900</v>
      </c>
      <c r="G7678" s="382" t="s">
        <v>5915</v>
      </c>
    </row>
    <row r="7679" spans="1:7" ht="49.5">
      <c r="A7679" s="371">
        <v>7668</v>
      </c>
      <c r="B7679" s="437">
        <v>6051</v>
      </c>
      <c r="C7679" s="378">
        <f>Matrix!B6053</f>
        <v>0</v>
      </c>
      <c r="D7679" s="440" t="s">
        <v>25877</v>
      </c>
      <c r="E7679" s="441" t="s">
        <v>25878</v>
      </c>
      <c r="F7679" s="381" t="s">
        <v>17901</v>
      </c>
      <c r="G7679" s="382" t="s">
        <v>5916</v>
      </c>
    </row>
    <row r="7680" spans="1:7" ht="49.5">
      <c r="A7680" s="371">
        <v>7669</v>
      </c>
      <c r="B7680" s="437">
        <v>6052</v>
      </c>
      <c r="C7680" s="378">
        <f>Matrix!B6054</f>
        <v>0</v>
      </c>
      <c r="D7680" s="440" t="s">
        <v>25877</v>
      </c>
      <c r="E7680" s="441" t="s">
        <v>25878</v>
      </c>
      <c r="F7680" s="381" t="s">
        <v>17902</v>
      </c>
      <c r="G7680" s="382" t="s">
        <v>5917</v>
      </c>
    </row>
    <row r="7681" spans="1:7" ht="49.5">
      <c r="A7681" s="371">
        <v>7670</v>
      </c>
      <c r="B7681" s="437">
        <v>6053</v>
      </c>
      <c r="C7681" s="378">
        <f>Matrix!B6055</f>
        <v>0</v>
      </c>
      <c r="D7681" s="440" t="s">
        <v>25877</v>
      </c>
      <c r="E7681" s="441" t="s">
        <v>25878</v>
      </c>
      <c r="F7681" s="381" t="s">
        <v>17903</v>
      </c>
      <c r="G7681" s="382" t="s">
        <v>5918</v>
      </c>
    </row>
    <row r="7682" spans="1:7" ht="49.5">
      <c r="A7682" s="371">
        <v>7671</v>
      </c>
      <c r="B7682" s="437">
        <v>6054</v>
      </c>
      <c r="C7682" s="378">
        <f>Matrix!B6056</f>
        <v>0</v>
      </c>
      <c r="D7682" s="440" t="s">
        <v>25877</v>
      </c>
      <c r="E7682" s="441" t="s">
        <v>25878</v>
      </c>
      <c r="F7682" s="381" t="s">
        <v>17904</v>
      </c>
      <c r="G7682" s="382" t="s">
        <v>5919</v>
      </c>
    </row>
    <row r="7683" spans="1:7" ht="49.5">
      <c r="A7683" s="371">
        <v>7672</v>
      </c>
      <c r="B7683" s="437">
        <v>6055</v>
      </c>
      <c r="C7683" s="378">
        <f>Matrix!B6057</f>
        <v>0</v>
      </c>
      <c r="D7683" s="440" t="s">
        <v>25877</v>
      </c>
      <c r="E7683" s="441" t="s">
        <v>25878</v>
      </c>
      <c r="F7683" s="381" t="s">
        <v>17905</v>
      </c>
      <c r="G7683" s="382" t="s">
        <v>5920</v>
      </c>
    </row>
    <row r="7684" spans="1:7" ht="49.5">
      <c r="A7684" s="371">
        <v>7673</v>
      </c>
      <c r="B7684" s="437">
        <v>6056</v>
      </c>
      <c r="C7684" s="378">
        <f>Matrix!B6058</f>
        <v>0</v>
      </c>
      <c r="D7684" s="440" t="s">
        <v>25877</v>
      </c>
      <c r="E7684" s="441" t="s">
        <v>25878</v>
      </c>
      <c r="F7684" s="381" t="s">
        <v>17906</v>
      </c>
      <c r="G7684" s="382" t="s">
        <v>5921</v>
      </c>
    </row>
    <row r="7685" spans="1:7" ht="49.5">
      <c r="A7685" s="371">
        <v>7674</v>
      </c>
      <c r="B7685" s="437">
        <v>6057</v>
      </c>
      <c r="C7685" s="378">
        <f>Matrix!B6059</f>
        <v>0</v>
      </c>
      <c r="D7685" s="440" t="s">
        <v>25877</v>
      </c>
      <c r="E7685" s="441" t="s">
        <v>25878</v>
      </c>
      <c r="F7685" s="381" t="s">
        <v>17907</v>
      </c>
      <c r="G7685" s="382" t="s">
        <v>5922</v>
      </c>
    </row>
    <row r="7686" spans="1:7" ht="49.5">
      <c r="A7686" s="371">
        <v>7675</v>
      </c>
      <c r="B7686" s="437">
        <v>6058</v>
      </c>
      <c r="C7686" s="378">
        <f>Matrix!B6060</f>
        <v>0</v>
      </c>
      <c r="D7686" s="440" t="s">
        <v>25877</v>
      </c>
      <c r="E7686" s="441" t="s">
        <v>25878</v>
      </c>
      <c r="F7686" s="381" t="s">
        <v>17908</v>
      </c>
      <c r="G7686" s="382" t="s">
        <v>5923</v>
      </c>
    </row>
    <row r="7687" spans="1:7" ht="49.5">
      <c r="A7687" s="371">
        <v>7676</v>
      </c>
      <c r="B7687" s="437">
        <v>6059</v>
      </c>
      <c r="C7687" s="378">
        <f>Matrix!B6061</f>
        <v>0</v>
      </c>
      <c r="D7687" s="440" t="s">
        <v>25877</v>
      </c>
      <c r="E7687" s="441" t="s">
        <v>25878</v>
      </c>
      <c r="F7687" s="381" t="s">
        <v>17909</v>
      </c>
      <c r="G7687" s="382" t="s">
        <v>5924</v>
      </c>
    </row>
    <row r="7688" spans="1:7" ht="49.5">
      <c r="A7688" s="371">
        <v>7677</v>
      </c>
      <c r="B7688" s="437">
        <v>6060</v>
      </c>
      <c r="C7688" s="378">
        <f>Matrix!B6062</f>
        <v>0</v>
      </c>
      <c r="D7688" s="440" t="s">
        <v>25877</v>
      </c>
      <c r="E7688" s="441" t="s">
        <v>25878</v>
      </c>
      <c r="F7688" s="381" t="s">
        <v>17910</v>
      </c>
      <c r="G7688" s="382" t="s">
        <v>5925</v>
      </c>
    </row>
    <row r="7689" spans="1:7" ht="49.5">
      <c r="A7689" s="371">
        <v>7678</v>
      </c>
      <c r="B7689" s="437">
        <v>6061</v>
      </c>
      <c r="C7689" s="378">
        <f>Matrix!B6063</f>
        <v>0</v>
      </c>
      <c r="D7689" s="440" t="s">
        <v>25877</v>
      </c>
      <c r="E7689" s="441" t="s">
        <v>25878</v>
      </c>
      <c r="F7689" s="381" t="s">
        <v>17911</v>
      </c>
      <c r="G7689" s="382" t="s">
        <v>5926</v>
      </c>
    </row>
    <row r="7690" spans="1:7" ht="49.5">
      <c r="A7690" s="371">
        <v>7679</v>
      </c>
      <c r="B7690" s="437">
        <v>6062</v>
      </c>
      <c r="C7690" s="378">
        <f>Matrix!B6064</f>
        <v>0</v>
      </c>
      <c r="D7690" s="440" t="s">
        <v>25877</v>
      </c>
      <c r="E7690" s="441" t="s">
        <v>25878</v>
      </c>
      <c r="F7690" s="381" t="s">
        <v>17912</v>
      </c>
      <c r="G7690" s="382" t="s">
        <v>5927</v>
      </c>
    </row>
    <row r="7691" spans="1:7" ht="49.5">
      <c r="A7691" s="371">
        <v>7680</v>
      </c>
      <c r="B7691" s="437">
        <v>6063</v>
      </c>
      <c r="C7691" s="378">
        <f>Matrix!B6065</f>
        <v>0</v>
      </c>
      <c r="D7691" s="440" t="s">
        <v>25877</v>
      </c>
      <c r="E7691" s="441" t="s">
        <v>25878</v>
      </c>
      <c r="F7691" s="381" t="s">
        <v>17913</v>
      </c>
      <c r="G7691" s="382" t="s">
        <v>5928</v>
      </c>
    </row>
    <row r="7692" spans="1:7" ht="49.5">
      <c r="A7692" s="371">
        <v>7681</v>
      </c>
      <c r="B7692" s="437">
        <v>6064</v>
      </c>
      <c r="C7692" s="378">
        <f>Matrix!B6066</f>
        <v>0</v>
      </c>
      <c r="D7692" s="440" t="s">
        <v>25877</v>
      </c>
      <c r="E7692" s="441" t="s">
        <v>25878</v>
      </c>
      <c r="F7692" s="381" t="s">
        <v>17914</v>
      </c>
      <c r="G7692" s="382" t="s">
        <v>5929</v>
      </c>
    </row>
    <row r="7693" spans="1:7" ht="49.5">
      <c r="A7693" s="371">
        <v>7682</v>
      </c>
      <c r="B7693" s="437">
        <v>6065</v>
      </c>
      <c r="C7693" s="378">
        <f>Matrix!B6067</f>
        <v>0</v>
      </c>
      <c r="D7693" s="440" t="s">
        <v>25877</v>
      </c>
      <c r="E7693" s="441" t="s">
        <v>25878</v>
      </c>
      <c r="F7693" s="381" t="s">
        <v>17915</v>
      </c>
      <c r="G7693" s="382" t="s">
        <v>5930</v>
      </c>
    </row>
    <row r="7694" spans="1:7" ht="49.5">
      <c r="A7694" s="371">
        <v>7683</v>
      </c>
      <c r="B7694" s="437">
        <v>6066</v>
      </c>
      <c r="C7694" s="378">
        <f>Matrix!B6068</f>
        <v>0</v>
      </c>
      <c r="D7694" s="440" t="s">
        <v>25877</v>
      </c>
      <c r="E7694" s="441" t="s">
        <v>25878</v>
      </c>
      <c r="F7694" s="381" t="s">
        <v>17916</v>
      </c>
      <c r="G7694" s="382" t="s">
        <v>5931</v>
      </c>
    </row>
    <row r="7695" spans="1:7" ht="49.5">
      <c r="A7695" s="371">
        <v>7684</v>
      </c>
      <c r="B7695" s="437">
        <v>6067</v>
      </c>
      <c r="C7695" s="378">
        <f>Matrix!B6069</f>
        <v>0</v>
      </c>
      <c r="D7695" s="440" t="s">
        <v>25877</v>
      </c>
      <c r="E7695" s="441" t="s">
        <v>25878</v>
      </c>
      <c r="F7695" s="381" t="s">
        <v>17917</v>
      </c>
      <c r="G7695" s="382" t="s">
        <v>5932</v>
      </c>
    </row>
    <row r="7696" spans="1:7" ht="49.5">
      <c r="A7696" s="371">
        <v>7685</v>
      </c>
      <c r="B7696" s="437">
        <v>6068</v>
      </c>
      <c r="C7696" s="378">
        <f>Matrix!B6070</f>
        <v>0</v>
      </c>
      <c r="D7696" s="440" t="s">
        <v>25877</v>
      </c>
      <c r="E7696" s="441" t="s">
        <v>25878</v>
      </c>
      <c r="F7696" s="381" t="s">
        <v>17918</v>
      </c>
      <c r="G7696" s="382" t="s">
        <v>5933</v>
      </c>
    </row>
    <row r="7697" spans="1:7" ht="49.5">
      <c r="A7697" s="371">
        <v>7686</v>
      </c>
      <c r="B7697" s="437">
        <v>6069</v>
      </c>
      <c r="C7697" s="378">
        <f>Matrix!B6071</f>
        <v>0</v>
      </c>
      <c r="D7697" s="440" t="s">
        <v>25877</v>
      </c>
      <c r="E7697" s="441" t="s">
        <v>25878</v>
      </c>
      <c r="F7697" s="381" t="s">
        <v>17919</v>
      </c>
      <c r="G7697" s="382" t="s">
        <v>5934</v>
      </c>
    </row>
    <row r="7698" spans="1:7" ht="49.5">
      <c r="A7698" s="371">
        <v>7687</v>
      </c>
      <c r="B7698" s="437">
        <v>6070</v>
      </c>
      <c r="C7698" s="378">
        <f>Matrix!B6072</f>
        <v>0</v>
      </c>
      <c r="D7698" s="440" t="s">
        <v>25877</v>
      </c>
      <c r="E7698" s="441" t="s">
        <v>25878</v>
      </c>
      <c r="F7698" s="381" t="s">
        <v>17920</v>
      </c>
      <c r="G7698" s="382" t="s">
        <v>5935</v>
      </c>
    </row>
    <row r="7699" spans="1:7" ht="49.5">
      <c r="A7699" s="371">
        <v>7688</v>
      </c>
      <c r="B7699" s="437">
        <v>6071</v>
      </c>
      <c r="C7699" s="378">
        <f>Matrix!B6073</f>
        <v>0</v>
      </c>
      <c r="D7699" s="440" t="s">
        <v>25877</v>
      </c>
      <c r="E7699" s="441" t="s">
        <v>25878</v>
      </c>
      <c r="F7699" s="381" t="s">
        <v>17921</v>
      </c>
      <c r="G7699" s="382" t="s">
        <v>5936</v>
      </c>
    </row>
    <row r="7700" spans="1:7" ht="49.5">
      <c r="A7700" s="371">
        <v>7689</v>
      </c>
      <c r="B7700" s="437">
        <v>6072</v>
      </c>
      <c r="C7700" s="378">
        <f>Matrix!B6074</f>
        <v>0</v>
      </c>
      <c r="D7700" s="440" t="s">
        <v>25877</v>
      </c>
      <c r="E7700" s="441" t="s">
        <v>25878</v>
      </c>
      <c r="F7700" s="381" t="s">
        <v>17922</v>
      </c>
      <c r="G7700" s="382" t="s">
        <v>5937</v>
      </c>
    </row>
    <row r="7701" spans="1:7" ht="49.5">
      <c r="A7701" s="371">
        <v>7690</v>
      </c>
      <c r="B7701" s="437">
        <v>6073</v>
      </c>
      <c r="C7701" s="378">
        <f>Matrix!B6075</f>
        <v>0</v>
      </c>
      <c r="D7701" s="440" t="s">
        <v>25877</v>
      </c>
      <c r="E7701" s="441" t="s">
        <v>25878</v>
      </c>
      <c r="F7701" s="381" t="s">
        <v>17923</v>
      </c>
      <c r="G7701" s="382" t="s">
        <v>5938</v>
      </c>
    </row>
    <row r="7702" spans="1:7" ht="49.5">
      <c r="A7702" s="371">
        <v>7691</v>
      </c>
      <c r="B7702" s="437">
        <v>6074</v>
      </c>
      <c r="C7702" s="378">
        <f>Matrix!B6076</f>
        <v>0</v>
      </c>
      <c r="D7702" s="440" t="s">
        <v>25877</v>
      </c>
      <c r="E7702" s="441" t="s">
        <v>25878</v>
      </c>
      <c r="F7702" s="381" t="s">
        <v>17924</v>
      </c>
      <c r="G7702" s="382" t="s">
        <v>5939</v>
      </c>
    </row>
    <row r="7703" spans="1:7" ht="49.5">
      <c r="A7703" s="371">
        <v>7692</v>
      </c>
      <c r="B7703" s="437">
        <v>6075</v>
      </c>
      <c r="C7703" s="378">
        <f>Matrix!B6077</f>
        <v>0</v>
      </c>
      <c r="D7703" s="440" t="s">
        <v>25877</v>
      </c>
      <c r="E7703" s="441" t="s">
        <v>25878</v>
      </c>
      <c r="F7703" s="381" t="s">
        <v>17925</v>
      </c>
      <c r="G7703" s="382" t="s">
        <v>5940</v>
      </c>
    </row>
    <row r="7704" spans="1:7" ht="49.5">
      <c r="A7704" s="371">
        <v>7693</v>
      </c>
      <c r="B7704" s="437">
        <v>6076</v>
      </c>
      <c r="C7704" s="378">
        <f>Matrix!B6078</f>
        <v>0</v>
      </c>
      <c r="D7704" s="440" t="s">
        <v>25877</v>
      </c>
      <c r="E7704" s="441" t="s">
        <v>25878</v>
      </c>
      <c r="F7704" s="381" t="s">
        <v>17926</v>
      </c>
      <c r="G7704" s="382" t="s">
        <v>5941</v>
      </c>
    </row>
    <row r="7705" spans="1:7" ht="49.5">
      <c r="A7705" s="371">
        <v>7694</v>
      </c>
      <c r="B7705" s="437">
        <v>6077</v>
      </c>
      <c r="C7705" s="378">
        <f>Matrix!B6079</f>
        <v>0</v>
      </c>
      <c r="D7705" s="440" t="s">
        <v>25877</v>
      </c>
      <c r="E7705" s="441" t="s">
        <v>25878</v>
      </c>
      <c r="F7705" s="381" t="s">
        <v>17927</v>
      </c>
      <c r="G7705" s="382" t="s">
        <v>5942</v>
      </c>
    </row>
    <row r="7706" spans="1:7" ht="49.5">
      <c r="A7706" s="371">
        <v>7695</v>
      </c>
      <c r="B7706" s="437">
        <v>6078</v>
      </c>
      <c r="C7706" s="378">
        <f>Matrix!B6080</f>
        <v>0</v>
      </c>
      <c r="D7706" s="440" t="s">
        <v>25877</v>
      </c>
      <c r="E7706" s="441" t="s">
        <v>25878</v>
      </c>
      <c r="F7706" s="381" t="s">
        <v>17928</v>
      </c>
      <c r="G7706" s="382" t="s">
        <v>5943</v>
      </c>
    </row>
    <row r="7707" spans="1:7" ht="49.5">
      <c r="A7707" s="371">
        <v>7696</v>
      </c>
      <c r="B7707" s="437">
        <v>6079</v>
      </c>
      <c r="C7707" s="378">
        <f>Matrix!B6081</f>
        <v>0</v>
      </c>
      <c r="D7707" s="440" t="s">
        <v>25877</v>
      </c>
      <c r="E7707" s="441" t="s">
        <v>25878</v>
      </c>
      <c r="F7707" s="381" t="s">
        <v>17929</v>
      </c>
      <c r="G7707" s="382" t="s">
        <v>5944</v>
      </c>
    </row>
    <row r="7708" spans="1:7" ht="49.5">
      <c r="A7708" s="371">
        <v>7697</v>
      </c>
      <c r="B7708" s="437">
        <v>6080</v>
      </c>
      <c r="C7708" s="378">
        <f>Matrix!B6082</f>
        <v>0</v>
      </c>
      <c r="D7708" s="440" t="s">
        <v>25877</v>
      </c>
      <c r="E7708" s="441" t="s">
        <v>25878</v>
      </c>
      <c r="F7708" s="381" t="s">
        <v>17930</v>
      </c>
      <c r="G7708" s="382" t="s">
        <v>5945</v>
      </c>
    </row>
    <row r="7709" spans="1:7" ht="49.5">
      <c r="A7709" s="371">
        <v>7698</v>
      </c>
      <c r="B7709" s="437">
        <v>6081</v>
      </c>
      <c r="C7709" s="378">
        <f>Matrix!B6083</f>
        <v>0</v>
      </c>
      <c r="D7709" s="440" t="s">
        <v>25877</v>
      </c>
      <c r="E7709" s="441" t="s">
        <v>25878</v>
      </c>
      <c r="F7709" s="381" t="s">
        <v>17931</v>
      </c>
      <c r="G7709" s="382" t="s">
        <v>5946</v>
      </c>
    </row>
    <row r="7710" spans="1:7" ht="49.5">
      <c r="A7710" s="371">
        <v>7699</v>
      </c>
      <c r="B7710" s="437">
        <v>6082</v>
      </c>
      <c r="C7710" s="378">
        <f>Matrix!B6084</f>
        <v>0</v>
      </c>
      <c r="D7710" s="440" t="s">
        <v>25877</v>
      </c>
      <c r="E7710" s="441" t="s">
        <v>25878</v>
      </c>
      <c r="F7710" s="381" t="s">
        <v>17932</v>
      </c>
      <c r="G7710" s="382" t="s">
        <v>5947</v>
      </c>
    </row>
    <row r="7711" spans="1:7" ht="49.5">
      <c r="A7711" s="371">
        <v>7700</v>
      </c>
      <c r="B7711" s="437">
        <v>6083</v>
      </c>
      <c r="C7711" s="378">
        <f>Matrix!B6085</f>
        <v>0</v>
      </c>
      <c r="D7711" s="440" t="s">
        <v>25877</v>
      </c>
      <c r="E7711" s="441" t="s">
        <v>25878</v>
      </c>
      <c r="F7711" s="381" t="s">
        <v>17933</v>
      </c>
      <c r="G7711" s="382" t="s">
        <v>5948</v>
      </c>
    </row>
    <row r="7712" spans="1:7" ht="49.5">
      <c r="A7712" s="371">
        <v>7701</v>
      </c>
      <c r="B7712" s="437">
        <v>6084</v>
      </c>
      <c r="C7712" s="378">
        <f>Matrix!B6086</f>
        <v>0</v>
      </c>
      <c r="D7712" s="440" t="s">
        <v>25877</v>
      </c>
      <c r="E7712" s="441" t="s">
        <v>25878</v>
      </c>
      <c r="F7712" s="381" t="s">
        <v>17934</v>
      </c>
      <c r="G7712" s="382" t="s">
        <v>5949</v>
      </c>
    </row>
    <row r="7713" spans="1:7" ht="49.5">
      <c r="A7713" s="371">
        <v>7702</v>
      </c>
      <c r="B7713" s="437">
        <v>6085</v>
      </c>
      <c r="C7713" s="378">
        <f>Matrix!B6087</f>
        <v>0</v>
      </c>
      <c r="D7713" s="440" t="s">
        <v>25877</v>
      </c>
      <c r="E7713" s="441" t="s">
        <v>25878</v>
      </c>
      <c r="F7713" s="381" t="s">
        <v>17935</v>
      </c>
      <c r="G7713" s="382" t="s">
        <v>5950</v>
      </c>
    </row>
    <row r="7714" spans="1:7" ht="49.5">
      <c r="A7714" s="371">
        <v>7703</v>
      </c>
      <c r="B7714" s="437">
        <v>6086</v>
      </c>
      <c r="C7714" s="378">
        <f>Matrix!B6088</f>
        <v>0</v>
      </c>
      <c r="D7714" s="440" t="s">
        <v>25877</v>
      </c>
      <c r="E7714" s="441" t="s">
        <v>25878</v>
      </c>
      <c r="F7714" s="381" t="s">
        <v>17936</v>
      </c>
      <c r="G7714" s="382" t="s">
        <v>5951</v>
      </c>
    </row>
    <row r="7715" spans="1:7" ht="49.5">
      <c r="A7715" s="371">
        <v>7704</v>
      </c>
      <c r="B7715" s="437">
        <v>6087</v>
      </c>
      <c r="C7715" s="378">
        <f>Matrix!B6089</f>
        <v>0</v>
      </c>
      <c r="D7715" s="440" t="s">
        <v>25877</v>
      </c>
      <c r="E7715" s="441" t="s">
        <v>25878</v>
      </c>
      <c r="F7715" s="381" t="s">
        <v>17937</v>
      </c>
      <c r="G7715" s="382" t="s">
        <v>5952</v>
      </c>
    </row>
    <row r="7716" spans="1:7" ht="49.5">
      <c r="A7716" s="371">
        <v>7705</v>
      </c>
      <c r="B7716" s="437">
        <v>6088</v>
      </c>
      <c r="C7716" s="378">
        <f>Matrix!B6090</f>
        <v>0</v>
      </c>
      <c r="D7716" s="440" t="s">
        <v>25877</v>
      </c>
      <c r="E7716" s="441" t="s">
        <v>25878</v>
      </c>
      <c r="F7716" s="381" t="s">
        <v>17938</v>
      </c>
      <c r="G7716" s="382" t="s">
        <v>5953</v>
      </c>
    </row>
    <row r="7717" spans="1:7" ht="49.5">
      <c r="A7717" s="371">
        <v>7706</v>
      </c>
      <c r="B7717" s="437">
        <v>6089</v>
      </c>
      <c r="C7717" s="378">
        <f>Matrix!B6091</f>
        <v>0</v>
      </c>
      <c r="D7717" s="440" t="s">
        <v>25877</v>
      </c>
      <c r="E7717" s="441" t="s">
        <v>25878</v>
      </c>
      <c r="F7717" s="381" t="s">
        <v>17939</v>
      </c>
      <c r="G7717" s="382" t="s">
        <v>5954</v>
      </c>
    </row>
    <row r="7718" spans="1:7" ht="49.5">
      <c r="A7718" s="371">
        <v>7707</v>
      </c>
      <c r="B7718" s="437">
        <v>6090</v>
      </c>
      <c r="C7718" s="378">
        <f>Matrix!B6092</f>
        <v>0</v>
      </c>
      <c r="D7718" s="440" t="s">
        <v>25877</v>
      </c>
      <c r="E7718" s="441" t="s">
        <v>25878</v>
      </c>
      <c r="F7718" s="381" t="s">
        <v>17940</v>
      </c>
      <c r="G7718" s="382" t="s">
        <v>5955</v>
      </c>
    </row>
    <row r="7719" spans="1:7" ht="49.5">
      <c r="A7719" s="371">
        <v>7708</v>
      </c>
      <c r="B7719" s="437">
        <v>6091</v>
      </c>
      <c r="C7719" s="378">
        <f>Matrix!B6093</f>
        <v>0</v>
      </c>
      <c r="D7719" s="440" t="s">
        <v>25877</v>
      </c>
      <c r="E7719" s="441" t="s">
        <v>25878</v>
      </c>
      <c r="F7719" s="381" t="s">
        <v>17941</v>
      </c>
      <c r="G7719" s="382" t="s">
        <v>5956</v>
      </c>
    </row>
    <row r="7720" spans="1:7" ht="49.5">
      <c r="A7720" s="371">
        <v>7709</v>
      </c>
      <c r="B7720" s="437">
        <v>6092</v>
      </c>
      <c r="C7720" s="378">
        <f>Matrix!B6094</f>
        <v>0</v>
      </c>
      <c r="D7720" s="440" t="s">
        <v>25877</v>
      </c>
      <c r="E7720" s="441" t="s">
        <v>25878</v>
      </c>
      <c r="F7720" s="381" t="s">
        <v>17942</v>
      </c>
      <c r="G7720" s="382" t="s">
        <v>5957</v>
      </c>
    </row>
    <row r="7721" spans="1:7" ht="49.5">
      <c r="A7721" s="371">
        <v>7710</v>
      </c>
      <c r="B7721" s="437">
        <v>6093</v>
      </c>
      <c r="C7721" s="378">
        <f>Matrix!B6095</f>
        <v>0</v>
      </c>
      <c r="D7721" s="440" t="s">
        <v>25877</v>
      </c>
      <c r="E7721" s="441" t="s">
        <v>25878</v>
      </c>
      <c r="F7721" s="381" t="s">
        <v>17943</v>
      </c>
      <c r="G7721" s="382" t="s">
        <v>5958</v>
      </c>
    </row>
    <row r="7722" spans="1:7" ht="49.5">
      <c r="A7722" s="371">
        <v>7711</v>
      </c>
      <c r="B7722" s="437">
        <v>6094</v>
      </c>
      <c r="C7722" s="378">
        <f>Matrix!B6096</f>
        <v>0</v>
      </c>
      <c r="D7722" s="440" t="s">
        <v>25877</v>
      </c>
      <c r="E7722" s="441" t="s">
        <v>25878</v>
      </c>
      <c r="F7722" s="381" t="s">
        <v>17944</v>
      </c>
      <c r="G7722" s="382" t="s">
        <v>5959</v>
      </c>
    </row>
    <row r="7723" spans="1:7" ht="49.5">
      <c r="A7723" s="371">
        <v>7712</v>
      </c>
      <c r="B7723" s="437">
        <v>6095</v>
      </c>
      <c r="C7723" s="378">
        <f>Matrix!B6097</f>
        <v>0</v>
      </c>
      <c r="D7723" s="440" t="s">
        <v>25877</v>
      </c>
      <c r="E7723" s="441" t="s">
        <v>25878</v>
      </c>
      <c r="F7723" s="381" t="s">
        <v>17945</v>
      </c>
      <c r="G7723" s="382" t="s">
        <v>5960</v>
      </c>
    </row>
    <row r="7724" spans="1:7" ht="49.5">
      <c r="A7724" s="371">
        <v>7713</v>
      </c>
      <c r="B7724" s="437">
        <v>6096</v>
      </c>
      <c r="C7724" s="378">
        <f>Matrix!B6098</f>
        <v>0</v>
      </c>
      <c r="D7724" s="440" t="s">
        <v>25877</v>
      </c>
      <c r="E7724" s="441" t="s">
        <v>25878</v>
      </c>
      <c r="F7724" s="381" t="s">
        <v>17946</v>
      </c>
      <c r="G7724" s="382" t="s">
        <v>5961</v>
      </c>
    </row>
    <row r="7725" spans="1:7" ht="49.5">
      <c r="A7725" s="371">
        <v>7714</v>
      </c>
      <c r="B7725" s="437">
        <v>6097</v>
      </c>
      <c r="C7725" s="378">
        <f>Matrix!B6099</f>
        <v>0</v>
      </c>
      <c r="D7725" s="440" t="s">
        <v>25877</v>
      </c>
      <c r="E7725" s="441" t="s">
        <v>25878</v>
      </c>
      <c r="F7725" s="381" t="s">
        <v>17947</v>
      </c>
      <c r="G7725" s="382" t="s">
        <v>5962</v>
      </c>
    </row>
    <row r="7726" spans="1:7" ht="49.5">
      <c r="A7726" s="371">
        <v>7715</v>
      </c>
      <c r="B7726" s="437">
        <v>6098</v>
      </c>
      <c r="C7726" s="378">
        <f>Matrix!B6100</f>
        <v>0</v>
      </c>
      <c r="D7726" s="440" t="s">
        <v>25877</v>
      </c>
      <c r="E7726" s="441" t="s">
        <v>25878</v>
      </c>
      <c r="F7726" s="381" t="s">
        <v>17948</v>
      </c>
      <c r="G7726" s="382" t="s">
        <v>5963</v>
      </c>
    </row>
    <row r="7727" spans="1:7" ht="49.5">
      <c r="A7727" s="371">
        <v>7716</v>
      </c>
      <c r="B7727" s="437">
        <v>6099</v>
      </c>
      <c r="C7727" s="378">
        <f>Matrix!B6101</f>
        <v>0</v>
      </c>
      <c r="D7727" s="440" t="s">
        <v>25877</v>
      </c>
      <c r="E7727" s="441" t="s">
        <v>25878</v>
      </c>
      <c r="F7727" s="381" t="s">
        <v>17949</v>
      </c>
      <c r="G7727" s="382" t="s">
        <v>5964</v>
      </c>
    </row>
    <row r="7728" spans="1:7" ht="49.5">
      <c r="A7728" s="371">
        <v>7717</v>
      </c>
      <c r="B7728" s="437">
        <v>6100</v>
      </c>
      <c r="C7728" s="378">
        <f>Matrix!B6102</f>
        <v>0</v>
      </c>
      <c r="D7728" s="440" t="s">
        <v>25877</v>
      </c>
      <c r="E7728" s="441" t="s">
        <v>25878</v>
      </c>
      <c r="F7728" s="381" t="s">
        <v>17950</v>
      </c>
      <c r="G7728" s="382" t="s">
        <v>5965</v>
      </c>
    </row>
    <row r="7729" spans="1:7" ht="49.5">
      <c r="A7729" s="371">
        <v>7718</v>
      </c>
      <c r="B7729" s="437">
        <v>6101</v>
      </c>
      <c r="C7729" s="378">
        <f>Matrix!B6103</f>
        <v>0</v>
      </c>
      <c r="D7729" s="440" t="s">
        <v>25877</v>
      </c>
      <c r="E7729" s="441" t="s">
        <v>25878</v>
      </c>
      <c r="F7729" s="381" t="s">
        <v>17951</v>
      </c>
      <c r="G7729" s="382" t="s">
        <v>5966</v>
      </c>
    </row>
    <row r="7730" spans="1:7" ht="49.5">
      <c r="A7730" s="371">
        <v>7719</v>
      </c>
      <c r="B7730" s="437">
        <v>6102</v>
      </c>
      <c r="C7730" s="378">
        <f>Matrix!B6104</f>
        <v>0</v>
      </c>
      <c r="D7730" s="440" t="s">
        <v>25877</v>
      </c>
      <c r="E7730" s="441" t="s">
        <v>25878</v>
      </c>
      <c r="F7730" s="381" t="s">
        <v>17952</v>
      </c>
      <c r="G7730" s="382" t="s">
        <v>5967</v>
      </c>
    </row>
    <row r="7731" spans="1:7" ht="49.5">
      <c r="A7731" s="371">
        <v>7720</v>
      </c>
      <c r="B7731" s="437">
        <v>6103</v>
      </c>
      <c r="C7731" s="378">
        <f>Matrix!B6105</f>
        <v>0</v>
      </c>
      <c r="D7731" s="440" t="s">
        <v>25877</v>
      </c>
      <c r="E7731" s="441" t="s">
        <v>25878</v>
      </c>
      <c r="F7731" s="381" t="s">
        <v>17953</v>
      </c>
      <c r="G7731" s="382" t="s">
        <v>5968</v>
      </c>
    </row>
    <row r="7732" spans="1:7" ht="49.5">
      <c r="A7732" s="371">
        <v>7721</v>
      </c>
      <c r="B7732" s="437">
        <v>6104</v>
      </c>
      <c r="C7732" s="378">
        <f>Matrix!B6106</f>
        <v>0</v>
      </c>
      <c r="D7732" s="440" t="s">
        <v>25877</v>
      </c>
      <c r="E7732" s="441" t="s">
        <v>25878</v>
      </c>
      <c r="F7732" s="381" t="s">
        <v>17954</v>
      </c>
      <c r="G7732" s="382" t="s">
        <v>5969</v>
      </c>
    </row>
    <row r="7733" spans="1:7" ht="49.5">
      <c r="A7733" s="371">
        <v>7722</v>
      </c>
      <c r="B7733" s="437">
        <v>6105</v>
      </c>
      <c r="C7733" s="378">
        <f>Matrix!B6107</f>
        <v>0</v>
      </c>
      <c r="D7733" s="440" t="s">
        <v>25877</v>
      </c>
      <c r="E7733" s="441" t="s">
        <v>25878</v>
      </c>
      <c r="F7733" s="381" t="s">
        <v>17955</v>
      </c>
      <c r="G7733" s="382" t="s">
        <v>5970</v>
      </c>
    </row>
    <row r="7734" spans="1:7" ht="49.5">
      <c r="A7734" s="371">
        <v>7723</v>
      </c>
      <c r="B7734" s="437">
        <v>6106</v>
      </c>
      <c r="C7734" s="378">
        <f>Matrix!B6108</f>
        <v>0</v>
      </c>
      <c r="D7734" s="440" t="s">
        <v>25877</v>
      </c>
      <c r="E7734" s="441" t="s">
        <v>25878</v>
      </c>
      <c r="F7734" s="381" t="s">
        <v>17956</v>
      </c>
      <c r="G7734" s="382" t="s">
        <v>5971</v>
      </c>
    </row>
    <row r="7735" spans="1:7" ht="49.5">
      <c r="A7735" s="371">
        <v>7724</v>
      </c>
      <c r="B7735" s="437">
        <v>6107</v>
      </c>
      <c r="C7735" s="378">
        <f>Matrix!B6109</f>
        <v>0</v>
      </c>
      <c r="D7735" s="440" t="s">
        <v>25877</v>
      </c>
      <c r="E7735" s="441" t="s">
        <v>25878</v>
      </c>
      <c r="F7735" s="381" t="s">
        <v>17957</v>
      </c>
      <c r="G7735" s="382" t="s">
        <v>5972</v>
      </c>
    </row>
    <row r="7736" spans="1:7" ht="49.5">
      <c r="A7736" s="371">
        <v>7725</v>
      </c>
      <c r="B7736" s="437">
        <v>6108</v>
      </c>
      <c r="C7736" s="378">
        <f>Matrix!B6110</f>
        <v>0</v>
      </c>
      <c r="D7736" s="440" t="s">
        <v>25877</v>
      </c>
      <c r="E7736" s="441" t="s">
        <v>25878</v>
      </c>
      <c r="F7736" s="381" t="s">
        <v>17958</v>
      </c>
      <c r="G7736" s="382" t="s">
        <v>5973</v>
      </c>
    </row>
    <row r="7737" spans="1:7" ht="49.5">
      <c r="A7737" s="371">
        <v>7726</v>
      </c>
      <c r="B7737" s="437">
        <v>6109</v>
      </c>
      <c r="C7737" s="378">
        <f>Matrix!B6111</f>
        <v>0</v>
      </c>
      <c r="D7737" s="440" t="s">
        <v>25877</v>
      </c>
      <c r="E7737" s="441" t="s">
        <v>25878</v>
      </c>
      <c r="F7737" s="381" t="s">
        <v>17959</v>
      </c>
      <c r="G7737" s="382" t="s">
        <v>5974</v>
      </c>
    </row>
    <row r="7738" spans="1:7" ht="49.5">
      <c r="A7738" s="371">
        <v>7727</v>
      </c>
      <c r="B7738" s="437">
        <v>6110</v>
      </c>
      <c r="C7738" s="378">
        <f>Matrix!B6112</f>
        <v>0</v>
      </c>
      <c r="D7738" s="440" t="s">
        <v>25877</v>
      </c>
      <c r="E7738" s="441" t="s">
        <v>25878</v>
      </c>
      <c r="F7738" s="381" t="s">
        <v>17960</v>
      </c>
      <c r="G7738" s="382" t="s">
        <v>5975</v>
      </c>
    </row>
    <row r="7739" spans="1:7" ht="49.5">
      <c r="A7739" s="371">
        <v>7728</v>
      </c>
      <c r="B7739" s="437">
        <v>6111</v>
      </c>
      <c r="C7739" s="378">
        <f>Matrix!B6113</f>
        <v>0</v>
      </c>
      <c r="D7739" s="440" t="s">
        <v>25877</v>
      </c>
      <c r="E7739" s="441" t="s">
        <v>25878</v>
      </c>
      <c r="F7739" s="381" t="s">
        <v>17961</v>
      </c>
      <c r="G7739" s="382" t="s">
        <v>5976</v>
      </c>
    </row>
    <row r="7740" spans="1:7" ht="49.5">
      <c r="A7740" s="371">
        <v>7729</v>
      </c>
      <c r="B7740" s="437">
        <v>6112</v>
      </c>
      <c r="C7740" s="378">
        <f>Matrix!B6114</f>
        <v>0</v>
      </c>
      <c r="D7740" s="440" t="s">
        <v>25877</v>
      </c>
      <c r="E7740" s="441" t="s">
        <v>25878</v>
      </c>
      <c r="F7740" s="381" t="s">
        <v>17962</v>
      </c>
      <c r="G7740" s="382" t="s">
        <v>5977</v>
      </c>
    </row>
    <row r="7741" spans="1:7" ht="49.5">
      <c r="A7741" s="371">
        <v>7730</v>
      </c>
      <c r="B7741" s="437">
        <v>6113</v>
      </c>
      <c r="C7741" s="378">
        <f>Matrix!B6115</f>
        <v>0</v>
      </c>
      <c r="D7741" s="440" t="s">
        <v>25877</v>
      </c>
      <c r="E7741" s="441" t="s">
        <v>25878</v>
      </c>
      <c r="F7741" s="381" t="s">
        <v>17963</v>
      </c>
      <c r="G7741" s="382" t="s">
        <v>5978</v>
      </c>
    </row>
    <row r="7742" spans="1:7" ht="49.5">
      <c r="A7742" s="371">
        <v>7731</v>
      </c>
      <c r="B7742" s="437">
        <v>6114</v>
      </c>
      <c r="C7742" s="378">
        <f>Matrix!B6116</f>
        <v>0</v>
      </c>
      <c r="D7742" s="440" t="s">
        <v>25877</v>
      </c>
      <c r="E7742" s="441" t="s">
        <v>25878</v>
      </c>
      <c r="F7742" s="381" t="s">
        <v>17964</v>
      </c>
      <c r="G7742" s="382" t="s">
        <v>5979</v>
      </c>
    </row>
    <row r="7743" spans="1:7" ht="49.5">
      <c r="A7743" s="371">
        <v>7732</v>
      </c>
      <c r="B7743" s="437">
        <v>6115</v>
      </c>
      <c r="C7743" s="378">
        <f>Matrix!B6117</f>
        <v>0</v>
      </c>
      <c r="D7743" s="440" t="s">
        <v>25877</v>
      </c>
      <c r="E7743" s="441" t="s">
        <v>25878</v>
      </c>
      <c r="F7743" s="381" t="s">
        <v>17965</v>
      </c>
      <c r="G7743" s="382" t="s">
        <v>5980</v>
      </c>
    </row>
    <row r="7744" spans="1:7" ht="49.5">
      <c r="A7744" s="371">
        <v>7733</v>
      </c>
      <c r="B7744" s="437">
        <v>6116</v>
      </c>
      <c r="C7744" s="378">
        <f>Matrix!B6118</f>
        <v>0</v>
      </c>
      <c r="D7744" s="440" t="s">
        <v>25877</v>
      </c>
      <c r="E7744" s="441" t="s">
        <v>25878</v>
      </c>
      <c r="F7744" s="381" t="s">
        <v>17966</v>
      </c>
      <c r="G7744" s="382" t="s">
        <v>5981</v>
      </c>
    </row>
    <row r="7745" spans="1:7" ht="49.5">
      <c r="A7745" s="371">
        <v>7734</v>
      </c>
      <c r="B7745" s="437">
        <v>8789</v>
      </c>
      <c r="C7745" s="378">
        <f>Matrix!B8791</f>
        <v>0</v>
      </c>
      <c r="D7745" s="440" t="s">
        <v>25877</v>
      </c>
      <c r="E7745" s="441" t="s">
        <v>25878</v>
      </c>
      <c r="F7745" s="381" t="s">
        <v>20574</v>
      </c>
      <c r="G7745" s="382" t="s">
        <v>8649</v>
      </c>
    </row>
    <row r="7746" spans="1:7" ht="51.75">
      <c r="A7746" s="371">
        <v>7735</v>
      </c>
      <c r="B7746" s="437">
        <v>8790</v>
      </c>
      <c r="C7746" s="378">
        <f>Matrix!B8792</f>
        <v>0</v>
      </c>
      <c r="D7746" s="440" t="s">
        <v>25877</v>
      </c>
      <c r="E7746" s="441" t="s">
        <v>25878</v>
      </c>
      <c r="F7746" s="381" t="s">
        <v>20575</v>
      </c>
      <c r="G7746" s="382" t="s">
        <v>8650</v>
      </c>
    </row>
    <row r="7747" spans="1:7" ht="49.5">
      <c r="A7747" s="371">
        <v>7736</v>
      </c>
      <c r="B7747" s="437">
        <v>8791</v>
      </c>
      <c r="C7747" s="378">
        <f>Matrix!B8793</f>
        <v>0</v>
      </c>
      <c r="D7747" s="440" t="s">
        <v>25877</v>
      </c>
      <c r="E7747" s="441" t="s">
        <v>25878</v>
      </c>
      <c r="F7747" s="381" t="s">
        <v>20576</v>
      </c>
      <c r="G7747" s="382" t="s">
        <v>8651</v>
      </c>
    </row>
    <row r="7748" spans="1:7" ht="49.5">
      <c r="A7748" s="371">
        <v>7737</v>
      </c>
      <c r="B7748" s="437">
        <v>8792</v>
      </c>
      <c r="C7748" s="378">
        <f>Matrix!B8794</f>
        <v>0</v>
      </c>
      <c r="D7748" s="440" t="s">
        <v>25877</v>
      </c>
      <c r="E7748" s="441" t="s">
        <v>25878</v>
      </c>
      <c r="F7748" s="381" t="s">
        <v>20577</v>
      </c>
      <c r="G7748" s="382" t="s">
        <v>8652</v>
      </c>
    </row>
    <row r="7749" spans="1:7" ht="51.75">
      <c r="A7749" s="371">
        <v>7738</v>
      </c>
      <c r="B7749" s="437">
        <v>8793</v>
      </c>
      <c r="C7749" s="378">
        <f>Matrix!B8795</f>
        <v>0</v>
      </c>
      <c r="D7749" s="440" t="s">
        <v>25877</v>
      </c>
      <c r="E7749" s="441" t="s">
        <v>25878</v>
      </c>
      <c r="F7749" s="381" t="s">
        <v>20578</v>
      </c>
      <c r="G7749" s="382" t="s">
        <v>8653</v>
      </c>
    </row>
    <row r="7750" spans="1:7" ht="51.75">
      <c r="A7750" s="371">
        <v>7739</v>
      </c>
      <c r="B7750" s="437">
        <v>8795</v>
      </c>
      <c r="C7750" s="378">
        <f>Matrix!B8797</f>
        <v>0</v>
      </c>
      <c r="D7750" s="440" t="s">
        <v>25877</v>
      </c>
      <c r="E7750" s="441" t="s">
        <v>25878</v>
      </c>
      <c r="F7750" s="381" t="s">
        <v>20580</v>
      </c>
      <c r="G7750" s="382" t="s">
        <v>8655</v>
      </c>
    </row>
    <row r="7751" spans="1:7" ht="49.5">
      <c r="A7751" s="371">
        <v>7740</v>
      </c>
      <c r="B7751" s="437">
        <v>8796</v>
      </c>
      <c r="C7751" s="378">
        <f>Matrix!B8798</f>
        <v>0</v>
      </c>
      <c r="D7751" s="440" t="s">
        <v>25877</v>
      </c>
      <c r="E7751" s="441" t="s">
        <v>25878</v>
      </c>
      <c r="F7751" s="381" t="s">
        <v>20581</v>
      </c>
      <c r="G7751" s="382" t="s">
        <v>8656</v>
      </c>
    </row>
    <row r="7752" spans="1:7" ht="49.5">
      <c r="A7752" s="371">
        <v>7741</v>
      </c>
      <c r="B7752" s="437">
        <v>8797</v>
      </c>
      <c r="C7752" s="378">
        <f>Matrix!B8799</f>
        <v>0</v>
      </c>
      <c r="D7752" s="440" t="s">
        <v>25877</v>
      </c>
      <c r="E7752" s="441" t="s">
        <v>25878</v>
      </c>
      <c r="F7752" s="381" t="s">
        <v>20582</v>
      </c>
      <c r="G7752" s="382" t="s">
        <v>8657</v>
      </c>
    </row>
    <row r="7753" spans="1:7" ht="49.5">
      <c r="A7753" s="371">
        <v>7742</v>
      </c>
      <c r="B7753" s="437">
        <v>8798</v>
      </c>
      <c r="C7753" s="378">
        <f>Matrix!B8800</f>
        <v>0</v>
      </c>
      <c r="D7753" s="440" t="s">
        <v>25877</v>
      </c>
      <c r="E7753" s="441" t="s">
        <v>25878</v>
      </c>
      <c r="F7753" s="381" t="s">
        <v>20583</v>
      </c>
      <c r="G7753" s="382" t="s">
        <v>8658</v>
      </c>
    </row>
    <row r="7754" spans="1:7" ht="49.5">
      <c r="A7754" s="371">
        <v>7743</v>
      </c>
      <c r="B7754" s="437">
        <v>8799</v>
      </c>
      <c r="C7754" s="378">
        <f>Matrix!B8801</f>
        <v>0</v>
      </c>
      <c r="D7754" s="440" t="s">
        <v>25877</v>
      </c>
      <c r="E7754" s="441" t="s">
        <v>25878</v>
      </c>
      <c r="F7754" s="381" t="s">
        <v>20584</v>
      </c>
      <c r="G7754" s="382" t="s">
        <v>8659</v>
      </c>
    </row>
    <row r="7755" spans="1:7" ht="51.75">
      <c r="A7755" s="371">
        <v>7744</v>
      </c>
      <c r="B7755" s="437">
        <v>8800</v>
      </c>
      <c r="C7755" s="378">
        <f>Matrix!B8802</f>
        <v>0</v>
      </c>
      <c r="D7755" s="440" t="s">
        <v>25877</v>
      </c>
      <c r="E7755" s="441" t="s">
        <v>25878</v>
      </c>
      <c r="F7755" s="381" t="s">
        <v>20585</v>
      </c>
      <c r="G7755" s="382" t="s">
        <v>8660</v>
      </c>
    </row>
    <row r="7756" spans="1:7" ht="51.75">
      <c r="A7756" s="371">
        <v>7745</v>
      </c>
      <c r="B7756" s="437">
        <v>8801</v>
      </c>
      <c r="C7756" s="378">
        <f>Matrix!B8803</f>
        <v>0</v>
      </c>
      <c r="D7756" s="440" t="s">
        <v>25877</v>
      </c>
      <c r="E7756" s="441" t="s">
        <v>25878</v>
      </c>
      <c r="F7756" s="381" t="s">
        <v>20586</v>
      </c>
      <c r="G7756" s="382" t="s">
        <v>8661</v>
      </c>
    </row>
    <row r="7757" spans="1:7" ht="49.5">
      <c r="A7757" s="371">
        <v>7746</v>
      </c>
      <c r="B7757" s="437">
        <v>8802</v>
      </c>
      <c r="C7757" s="378">
        <f>Matrix!B8804</f>
        <v>0</v>
      </c>
      <c r="D7757" s="440" t="s">
        <v>25877</v>
      </c>
      <c r="E7757" s="441" t="s">
        <v>25878</v>
      </c>
      <c r="F7757" s="381" t="s">
        <v>20587</v>
      </c>
      <c r="G7757" s="382" t="s">
        <v>8662</v>
      </c>
    </row>
    <row r="7758" spans="1:7" ht="49.5">
      <c r="A7758" s="371">
        <v>7747</v>
      </c>
      <c r="B7758" s="437">
        <v>8803</v>
      </c>
      <c r="C7758" s="378">
        <f>Matrix!B8805</f>
        <v>0</v>
      </c>
      <c r="D7758" s="440" t="s">
        <v>25877</v>
      </c>
      <c r="E7758" s="441" t="s">
        <v>25878</v>
      </c>
      <c r="F7758" s="381" t="s">
        <v>20588</v>
      </c>
      <c r="G7758" s="382" t="s">
        <v>8663</v>
      </c>
    </row>
    <row r="7759" spans="1:7" ht="49.5">
      <c r="A7759" s="371">
        <v>7748</v>
      </c>
      <c r="B7759" s="437">
        <v>8804</v>
      </c>
      <c r="C7759" s="378">
        <f>Matrix!B8806</f>
        <v>0</v>
      </c>
      <c r="D7759" s="440" t="s">
        <v>25877</v>
      </c>
      <c r="E7759" s="441" t="s">
        <v>25878</v>
      </c>
      <c r="F7759" s="381" t="s">
        <v>20589</v>
      </c>
      <c r="G7759" s="382" t="s">
        <v>8664</v>
      </c>
    </row>
    <row r="7760" spans="1:7" ht="49.5">
      <c r="A7760" s="371">
        <v>7749</v>
      </c>
      <c r="B7760" s="437">
        <v>8805</v>
      </c>
      <c r="C7760" s="378">
        <f>Matrix!B8807</f>
        <v>0</v>
      </c>
      <c r="D7760" s="440" t="s">
        <v>25877</v>
      </c>
      <c r="E7760" s="441" t="s">
        <v>25878</v>
      </c>
      <c r="F7760" s="381" t="s">
        <v>20590</v>
      </c>
      <c r="G7760" s="382" t="s">
        <v>8665</v>
      </c>
    </row>
    <row r="7761" spans="1:7" ht="49.5">
      <c r="A7761" s="371">
        <v>7750</v>
      </c>
      <c r="B7761" s="437">
        <v>8806</v>
      </c>
      <c r="C7761" s="378">
        <f>Matrix!B8808</f>
        <v>0</v>
      </c>
      <c r="D7761" s="440" t="s">
        <v>25877</v>
      </c>
      <c r="E7761" s="441" t="s">
        <v>25878</v>
      </c>
      <c r="F7761" s="381" t="s">
        <v>20591</v>
      </c>
      <c r="G7761" s="382" t="s">
        <v>8666</v>
      </c>
    </row>
    <row r="7762" spans="1:7" ht="49.5">
      <c r="A7762" s="371">
        <v>7751</v>
      </c>
      <c r="B7762" s="437">
        <v>8807</v>
      </c>
      <c r="C7762" s="378">
        <f>Matrix!B8809</f>
        <v>0</v>
      </c>
      <c r="D7762" s="440" t="s">
        <v>25877</v>
      </c>
      <c r="E7762" s="441" t="s">
        <v>25878</v>
      </c>
      <c r="F7762" s="381" t="s">
        <v>20592</v>
      </c>
      <c r="G7762" s="382" t="s">
        <v>8667</v>
      </c>
    </row>
    <row r="7763" spans="1:7" ht="49.5">
      <c r="A7763" s="371">
        <v>7752</v>
      </c>
      <c r="B7763" s="437">
        <v>8808</v>
      </c>
      <c r="C7763" s="378">
        <f>Matrix!B8810</f>
        <v>0</v>
      </c>
      <c r="D7763" s="440" t="s">
        <v>25877</v>
      </c>
      <c r="E7763" s="441" t="s">
        <v>25878</v>
      </c>
      <c r="F7763" s="381" t="s">
        <v>20593</v>
      </c>
      <c r="G7763" s="382" t="s">
        <v>8668</v>
      </c>
    </row>
    <row r="7764" spans="1:7" ht="49.5">
      <c r="A7764" s="371">
        <v>7753</v>
      </c>
      <c r="B7764" s="437">
        <v>8809</v>
      </c>
      <c r="C7764" s="378">
        <f>Matrix!B8811</f>
        <v>0</v>
      </c>
      <c r="D7764" s="440" t="s">
        <v>25877</v>
      </c>
      <c r="E7764" s="441" t="s">
        <v>25878</v>
      </c>
      <c r="F7764" s="381" t="s">
        <v>20594</v>
      </c>
      <c r="G7764" s="382" t="s">
        <v>8669</v>
      </c>
    </row>
    <row r="7765" spans="1:7" ht="49.5">
      <c r="A7765" s="371">
        <v>7754</v>
      </c>
      <c r="B7765" s="437">
        <v>8810</v>
      </c>
      <c r="C7765" s="378">
        <f>Matrix!B8812</f>
        <v>0</v>
      </c>
      <c r="D7765" s="440" t="s">
        <v>25877</v>
      </c>
      <c r="E7765" s="441" t="s">
        <v>25878</v>
      </c>
      <c r="F7765" s="381" t="s">
        <v>20595</v>
      </c>
      <c r="G7765" s="382" t="s">
        <v>8670</v>
      </c>
    </row>
    <row r="7766" spans="1:7" ht="49.5">
      <c r="A7766" s="371">
        <v>7755</v>
      </c>
      <c r="B7766" s="437">
        <v>8811</v>
      </c>
      <c r="C7766" s="378">
        <f>Matrix!B8813</f>
        <v>0</v>
      </c>
      <c r="D7766" s="440" t="s">
        <v>25877</v>
      </c>
      <c r="E7766" s="441" t="s">
        <v>25878</v>
      </c>
      <c r="F7766" s="381" t="s">
        <v>20596</v>
      </c>
      <c r="G7766" s="382" t="s">
        <v>8671</v>
      </c>
    </row>
    <row r="7767" spans="1:7" ht="49.5">
      <c r="A7767" s="371">
        <v>7756</v>
      </c>
      <c r="B7767" s="437">
        <v>8812</v>
      </c>
      <c r="C7767" s="378">
        <f>Matrix!B8814</f>
        <v>0</v>
      </c>
      <c r="D7767" s="440" t="s">
        <v>25877</v>
      </c>
      <c r="E7767" s="441" t="s">
        <v>25878</v>
      </c>
      <c r="F7767" s="381" t="s">
        <v>20597</v>
      </c>
      <c r="G7767" s="382" t="s">
        <v>8672</v>
      </c>
    </row>
    <row r="7768" spans="1:7" ht="49.5">
      <c r="A7768" s="371">
        <v>7757</v>
      </c>
      <c r="B7768" s="437">
        <v>8813</v>
      </c>
      <c r="C7768" s="378">
        <f>Matrix!B8815</f>
        <v>0</v>
      </c>
      <c r="D7768" s="440" t="s">
        <v>25877</v>
      </c>
      <c r="E7768" s="441" t="s">
        <v>25878</v>
      </c>
      <c r="F7768" s="381" t="s">
        <v>20598</v>
      </c>
      <c r="G7768" s="382" t="s">
        <v>8673</v>
      </c>
    </row>
    <row r="7769" spans="1:7" ht="49.5">
      <c r="A7769" s="371">
        <v>7758</v>
      </c>
      <c r="B7769" s="437">
        <v>8814</v>
      </c>
      <c r="C7769" s="378">
        <f>Matrix!B8816</f>
        <v>0</v>
      </c>
      <c r="D7769" s="440" t="s">
        <v>25877</v>
      </c>
      <c r="E7769" s="441" t="s">
        <v>25878</v>
      </c>
      <c r="F7769" s="381" t="s">
        <v>20599</v>
      </c>
      <c r="G7769" s="382" t="s">
        <v>8674</v>
      </c>
    </row>
    <row r="7770" spans="1:7" ht="49.5">
      <c r="A7770" s="371">
        <v>7759</v>
      </c>
      <c r="B7770" s="437">
        <v>8815</v>
      </c>
      <c r="C7770" s="378">
        <f>Matrix!B8817</f>
        <v>0</v>
      </c>
      <c r="D7770" s="440" t="s">
        <v>25877</v>
      </c>
      <c r="E7770" s="441" t="s">
        <v>25878</v>
      </c>
      <c r="F7770" s="381" t="s">
        <v>20600</v>
      </c>
      <c r="G7770" s="382" t="s">
        <v>8675</v>
      </c>
    </row>
    <row r="7771" spans="1:7" ht="49.5">
      <c r="A7771" s="371">
        <v>7760</v>
      </c>
      <c r="B7771" s="437">
        <v>8816</v>
      </c>
      <c r="C7771" s="378">
        <f>Matrix!B8818</f>
        <v>0</v>
      </c>
      <c r="D7771" s="440" t="s">
        <v>25877</v>
      </c>
      <c r="E7771" s="441" t="s">
        <v>25878</v>
      </c>
      <c r="F7771" s="381" t="s">
        <v>20601</v>
      </c>
      <c r="G7771" s="382" t="s">
        <v>8676</v>
      </c>
    </row>
    <row r="7772" spans="1:7" ht="49.5">
      <c r="A7772" s="371">
        <v>7761</v>
      </c>
      <c r="B7772" s="437">
        <v>8817</v>
      </c>
      <c r="C7772" s="378">
        <f>Matrix!B8819</f>
        <v>0</v>
      </c>
      <c r="D7772" s="440" t="s">
        <v>25877</v>
      </c>
      <c r="E7772" s="441" t="s">
        <v>25878</v>
      </c>
      <c r="F7772" s="381" t="s">
        <v>20602</v>
      </c>
      <c r="G7772" s="382" t="s">
        <v>8677</v>
      </c>
    </row>
    <row r="7773" spans="1:7" ht="49.5">
      <c r="A7773" s="371">
        <v>7762</v>
      </c>
      <c r="B7773" s="437">
        <v>8818</v>
      </c>
      <c r="C7773" s="378">
        <f>Matrix!B8820</f>
        <v>0</v>
      </c>
      <c r="D7773" s="440" t="s">
        <v>25877</v>
      </c>
      <c r="E7773" s="441" t="s">
        <v>25878</v>
      </c>
      <c r="F7773" s="381" t="s">
        <v>20603</v>
      </c>
      <c r="G7773" s="382" t="s">
        <v>8678</v>
      </c>
    </row>
    <row r="7774" spans="1:7" ht="49.5">
      <c r="A7774" s="371">
        <v>7763</v>
      </c>
      <c r="B7774" s="437">
        <v>8819</v>
      </c>
      <c r="C7774" s="378">
        <f>Matrix!B8821</f>
        <v>0</v>
      </c>
      <c r="D7774" s="440" t="s">
        <v>25877</v>
      </c>
      <c r="E7774" s="441" t="s">
        <v>25878</v>
      </c>
      <c r="F7774" s="381" t="s">
        <v>20604</v>
      </c>
      <c r="G7774" s="382" t="s">
        <v>8679</v>
      </c>
    </row>
    <row r="7775" spans="1:7" ht="49.5">
      <c r="A7775" s="371">
        <v>7764</v>
      </c>
      <c r="B7775" s="437">
        <v>8820</v>
      </c>
      <c r="C7775" s="378">
        <f>Matrix!B8822</f>
        <v>0</v>
      </c>
      <c r="D7775" s="440" t="s">
        <v>25877</v>
      </c>
      <c r="E7775" s="441" t="s">
        <v>25878</v>
      </c>
      <c r="F7775" s="381" t="s">
        <v>20605</v>
      </c>
      <c r="G7775" s="382" t="s">
        <v>8680</v>
      </c>
    </row>
    <row r="7776" spans="1:7" ht="49.5">
      <c r="A7776" s="371">
        <v>7765</v>
      </c>
      <c r="B7776" s="437">
        <v>8821</v>
      </c>
      <c r="C7776" s="378">
        <f>Matrix!B8823</f>
        <v>0</v>
      </c>
      <c r="D7776" s="440" t="s">
        <v>25877</v>
      </c>
      <c r="E7776" s="441" t="s">
        <v>25878</v>
      </c>
      <c r="F7776" s="381" t="s">
        <v>20606</v>
      </c>
      <c r="G7776" s="382" t="s">
        <v>8681</v>
      </c>
    </row>
    <row r="7777" spans="1:7" ht="49.5">
      <c r="A7777" s="371">
        <v>7766</v>
      </c>
      <c r="B7777" s="437">
        <v>8822</v>
      </c>
      <c r="C7777" s="378">
        <f>Matrix!B8824</f>
        <v>0</v>
      </c>
      <c r="D7777" s="440" t="s">
        <v>25877</v>
      </c>
      <c r="E7777" s="441" t="s">
        <v>25878</v>
      </c>
      <c r="F7777" s="381" t="s">
        <v>20607</v>
      </c>
      <c r="G7777" s="382" t="s">
        <v>8682</v>
      </c>
    </row>
    <row r="7778" spans="1:7" ht="49.5">
      <c r="A7778" s="371">
        <v>7767</v>
      </c>
      <c r="B7778" s="437">
        <v>8823</v>
      </c>
      <c r="C7778" s="378">
        <f>Matrix!B8825</f>
        <v>0</v>
      </c>
      <c r="D7778" s="440" t="s">
        <v>25877</v>
      </c>
      <c r="E7778" s="441" t="s">
        <v>25878</v>
      </c>
      <c r="F7778" s="381" t="s">
        <v>20608</v>
      </c>
      <c r="G7778" s="382" t="s">
        <v>8683</v>
      </c>
    </row>
    <row r="7779" spans="1:7" ht="51.75">
      <c r="A7779" s="371">
        <v>7768</v>
      </c>
      <c r="B7779" s="437">
        <v>8824</v>
      </c>
      <c r="C7779" s="378">
        <f>Matrix!B8826</f>
        <v>0</v>
      </c>
      <c r="D7779" s="440" t="s">
        <v>25877</v>
      </c>
      <c r="E7779" s="441" t="s">
        <v>25878</v>
      </c>
      <c r="F7779" s="381" t="s">
        <v>20609</v>
      </c>
      <c r="G7779" s="382" t="s">
        <v>8684</v>
      </c>
    </row>
    <row r="7780" spans="1:7" ht="49.5">
      <c r="A7780" s="371">
        <v>7769</v>
      </c>
      <c r="B7780" s="437">
        <v>8825</v>
      </c>
      <c r="C7780" s="378">
        <f>Matrix!B8827</f>
        <v>0</v>
      </c>
      <c r="D7780" s="440" t="s">
        <v>25877</v>
      </c>
      <c r="E7780" s="441" t="s">
        <v>25878</v>
      </c>
      <c r="F7780" s="381" t="s">
        <v>20610</v>
      </c>
      <c r="G7780" s="382" t="s">
        <v>8685</v>
      </c>
    </row>
    <row r="7781" spans="1:7" ht="49.5">
      <c r="A7781" s="371">
        <v>7770</v>
      </c>
      <c r="B7781" s="437">
        <v>8826</v>
      </c>
      <c r="C7781" s="378">
        <f>Matrix!B8828</f>
        <v>0</v>
      </c>
      <c r="D7781" s="440" t="s">
        <v>25877</v>
      </c>
      <c r="E7781" s="441" t="s">
        <v>25878</v>
      </c>
      <c r="F7781" s="381" t="s">
        <v>20611</v>
      </c>
      <c r="G7781" s="382" t="s">
        <v>8686</v>
      </c>
    </row>
    <row r="7782" spans="1:7" ht="49.5">
      <c r="A7782" s="371">
        <v>7771</v>
      </c>
      <c r="B7782" s="437">
        <v>8826</v>
      </c>
      <c r="C7782" s="378">
        <f>Matrix!B8828</f>
        <v>0</v>
      </c>
      <c r="D7782" s="440" t="s">
        <v>25877</v>
      </c>
      <c r="E7782" s="441" t="s">
        <v>25878</v>
      </c>
      <c r="F7782" s="381" t="s">
        <v>20611</v>
      </c>
      <c r="G7782" s="382" t="s">
        <v>8686</v>
      </c>
    </row>
    <row r="7783" spans="1:7" ht="49.5">
      <c r="A7783" s="371">
        <v>7772</v>
      </c>
      <c r="B7783" s="437">
        <v>8827</v>
      </c>
      <c r="C7783" s="378">
        <f>Matrix!B8829</f>
        <v>0</v>
      </c>
      <c r="D7783" s="440" t="s">
        <v>25877</v>
      </c>
      <c r="E7783" s="441" t="s">
        <v>25878</v>
      </c>
      <c r="F7783" s="381" t="s">
        <v>20612</v>
      </c>
      <c r="G7783" s="382" t="s">
        <v>8687</v>
      </c>
    </row>
    <row r="7784" spans="1:7" ht="49.5">
      <c r="A7784" s="371">
        <v>7773</v>
      </c>
      <c r="B7784" s="437">
        <v>8828</v>
      </c>
      <c r="C7784" s="378">
        <f>Matrix!B8830</f>
        <v>0</v>
      </c>
      <c r="D7784" s="440" t="s">
        <v>25877</v>
      </c>
      <c r="E7784" s="441" t="s">
        <v>25878</v>
      </c>
      <c r="F7784" s="381" t="s">
        <v>20613</v>
      </c>
      <c r="G7784" s="382" t="s">
        <v>8688</v>
      </c>
    </row>
    <row r="7785" spans="1:7" ht="57">
      <c r="A7785" s="371">
        <v>7774</v>
      </c>
      <c r="B7785" s="437">
        <v>8829</v>
      </c>
      <c r="C7785" s="378">
        <f>Matrix!B8831</f>
        <v>0</v>
      </c>
      <c r="D7785" s="440" t="s">
        <v>25877</v>
      </c>
      <c r="E7785" s="441" t="s">
        <v>25878</v>
      </c>
      <c r="F7785" s="381" t="s">
        <v>20614</v>
      </c>
      <c r="G7785" s="382" t="s">
        <v>8689</v>
      </c>
    </row>
    <row r="7786" spans="1:7" ht="49.5">
      <c r="A7786" s="371">
        <v>7775</v>
      </c>
      <c r="B7786" s="437">
        <v>8830</v>
      </c>
      <c r="C7786" s="378">
        <f>Matrix!B8832</f>
        <v>0</v>
      </c>
      <c r="D7786" s="440" t="s">
        <v>25877</v>
      </c>
      <c r="E7786" s="441" t="s">
        <v>25878</v>
      </c>
      <c r="F7786" s="381" t="s">
        <v>20615</v>
      </c>
      <c r="G7786" s="382" t="s">
        <v>8690</v>
      </c>
    </row>
    <row r="7787" spans="1:7" ht="49.5">
      <c r="A7787" s="371">
        <v>7776</v>
      </c>
      <c r="B7787" s="437">
        <v>8831</v>
      </c>
      <c r="C7787" s="378">
        <f>Matrix!B8833</f>
        <v>0</v>
      </c>
      <c r="D7787" s="440" t="s">
        <v>25877</v>
      </c>
      <c r="E7787" s="441" t="s">
        <v>25878</v>
      </c>
      <c r="F7787" s="381" t="s">
        <v>20616</v>
      </c>
      <c r="G7787" s="382" t="s">
        <v>8691</v>
      </c>
    </row>
    <row r="7788" spans="1:7" ht="57">
      <c r="A7788" s="371">
        <v>7777</v>
      </c>
      <c r="B7788" s="437">
        <v>8832</v>
      </c>
      <c r="C7788" s="378">
        <f>Matrix!B8834</f>
        <v>0</v>
      </c>
      <c r="D7788" s="440" t="s">
        <v>25877</v>
      </c>
      <c r="E7788" s="441" t="s">
        <v>25878</v>
      </c>
      <c r="F7788" s="381" t="s">
        <v>20617</v>
      </c>
      <c r="G7788" s="382" t="s">
        <v>8692</v>
      </c>
    </row>
    <row r="7789" spans="1:7" ht="49.5">
      <c r="A7789" s="371">
        <v>7778</v>
      </c>
      <c r="B7789" s="437">
        <v>8833</v>
      </c>
      <c r="C7789" s="378">
        <f>Matrix!B8835</f>
        <v>0</v>
      </c>
      <c r="D7789" s="440" t="s">
        <v>25877</v>
      </c>
      <c r="E7789" s="441" t="s">
        <v>25878</v>
      </c>
      <c r="F7789" s="381" t="s">
        <v>20618</v>
      </c>
      <c r="G7789" s="382" t="s">
        <v>8693</v>
      </c>
    </row>
    <row r="7790" spans="1:7" ht="49.5">
      <c r="A7790" s="371">
        <v>7779</v>
      </c>
      <c r="B7790" s="437">
        <v>8834</v>
      </c>
      <c r="C7790" s="378">
        <f>Matrix!B8836</f>
        <v>0</v>
      </c>
      <c r="D7790" s="440" t="s">
        <v>25877</v>
      </c>
      <c r="E7790" s="441" t="s">
        <v>25878</v>
      </c>
      <c r="F7790" s="381" t="s">
        <v>20619</v>
      </c>
      <c r="G7790" s="382" t="s">
        <v>8694</v>
      </c>
    </row>
    <row r="7791" spans="1:7" ht="49.5">
      <c r="A7791" s="371">
        <v>7780</v>
      </c>
      <c r="B7791" s="437">
        <v>8835</v>
      </c>
      <c r="C7791" s="378">
        <f>Matrix!B8837</f>
        <v>0</v>
      </c>
      <c r="D7791" s="440" t="s">
        <v>25877</v>
      </c>
      <c r="E7791" s="441" t="s">
        <v>25878</v>
      </c>
      <c r="F7791" s="381" t="s">
        <v>20620</v>
      </c>
      <c r="G7791" s="382" t="s">
        <v>8695</v>
      </c>
    </row>
    <row r="7792" spans="1:7" ht="49.5">
      <c r="A7792" s="371">
        <v>7781</v>
      </c>
      <c r="B7792" s="437">
        <v>8836</v>
      </c>
      <c r="C7792" s="378">
        <f>Matrix!B8838</f>
        <v>0</v>
      </c>
      <c r="D7792" s="440" t="s">
        <v>25877</v>
      </c>
      <c r="E7792" s="441" t="s">
        <v>25878</v>
      </c>
      <c r="F7792" s="381" t="s">
        <v>20621</v>
      </c>
      <c r="G7792" s="382" t="s">
        <v>8696</v>
      </c>
    </row>
    <row r="7793" spans="1:7" ht="49.5">
      <c r="A7793" s="371">
        <v>7782</v>
      </c>
      <c r="B7793" s="437">
        <v>8837</v>
      </c>
      <c r="C7793" s="378">
        <f>Matrix!B8839</f>
        <v>0</v>
      </c>
      <c r="D7793" s="440" t="s">
        <v>25877</v>
      </c>
      <c r="E7793" s="441" t="s">
        <v>25878</v>
      </c>
      <c r="F7793" s="381" t="s">
        <v>20622</v>
      </c>
      <c r="G7793" s="382" t="s">
        <v>8697</v>
      </c>
    </row>
    <row r="7794" spans="1:7" ht="49.5">
      <c r="A7794" s="371">
        <v>7783</v>
      </c>
      <c r="B7794" s="437">
        <v>8838</v>
      </c>
      <c r="C7794" s="378">
        <f>Matrix!B8840</f>
        <v>0</v>
      </c>
      <c r="D7794" s="440" t="s">
        <v>25877</v>
      </c>
      <c r="E7794" s="441" t="s">
        <v>25878</v>
      </c>
      <c r="F7794" s="381" t="s">
        <v>20623</v>
      </c>
      <c r="G7794" s="382" t="s">
        <v>8698</v>
      </c>
    </row>
    <row r="7795" spans="1:7" ht="49.5">
      <c r="A7795" s="371">
        <v>7784</v>
      </c>
      <c r="B7795" s="437">
        <v>8839</v>
      </c>
      <c r="C7795" s="378">
        <f>Matrix!B8841</f>
        <v>0</v>
      </c>
      <c r="D7795" s="440" t="s">
        <v>25877</v>
      </c>
      <c r="E7795" s="441" t="s">
        <v>25878</v>
      </c>
      <c r="F7795" s="381" t="s">
        <v>20624</v>
      </c>
      <c r="G7795" s="382" t="s">
        <v>8699</v>
      </c>
    </row>
    <row r="7796" spans="1:7" ht="49.5">
      <c r="A7796" s="371">
        <v>7785</v>
      </c>
      <c r="B7796" s="437">
        <v>8840</v>
      </c>
      <c r="C7796" s="378">
        <f>Matrix!B8842</f>
        <v>0</v>
      </c>
      <c r="D7796" s="440" t="s">
        <v>25877</v>
      </c>
      <c r="E7796" s="441" t="s">
        <v>25878</v>
      </c>
      <c r="F7796" s="381" t="s">
        <v>20625</v>
      </c>
      <c r="G7796" s="382" t="s">
        <v>8700</v>
      </c>
    </row>
    <row r="7797" spans="1:7" ht="49.5">
      <c r="A7797" s="371">
        <v>7786</v>
      </c>
      <c r="B7797" s="437">
        <v>8841</v>
      </c>
      <c r="C7797" s="378">
        <f>Matrix!B8843</f>
        <v>0</v>
      </c>
      <c r="D7797" s="440" t="s">
        <v>25877</v>
      </c>
      <c r="E7797" s="441" t="s">
        <v>25878</v>
      </c>
      <c r="F7797" s="381" t="s">
        <v>20626</v>
      </c>
      <c r="G7797" s="382" t="s">
        <v>8701</v>
      </c>
    </row>
    <row r="7798" spans="1:7" ht="49.5">
      <c r="A7798" s="371">
        <v>7787</v>
      </c>
      <c r="B7798" s="437">
        <v>8842</v>
      </c>
      <c r="C7798" s="378">
        <f>Matrix!B8844</f>
        <v>0</v>
      </c>
      <c r="D7798" s="440" t="s">
        <v>25877</v>
      </c>
      <c r="E7798" s="441" t="s">
        <v>25878</v>
      </c>
      <c r="F7798" s="381" t="s">
        <v>20627</v>
      </c>
      <c r="G7798" s="382" t="s">
        <v>8702</v>
      </c>
    </row>
    <row r="7799" spans="1:7" ht="49.5">
      <c r="A7799" s="371">
        <v>7788</v>
      </c>
      <c r="B7799" s="437">
        <v>8843</v>
      </c>
      <c r="C7799" s="378">
        <f>Matrix!B8845</f>
        <v>0</v>
      </c>
      <c r="D7799" s="440" t="s">
        <v>25877</v>
      </c>
      <c r="E7799" s="441" t="s">
        <v>25878</v>
      </c>
      <c r="F7799" s="381" t="s">
        <v>20628</v>
      </c>
      <c r="G7799" s="382" t="s">
        <v>8703</v>
      </c>
    </row>
    <row r="7800" spans="1:7" ht="57">
      <c r="A7800" s="371">
        <v>7789</v>
      </c>
      <c r="B7800" s="437">
        <v>8844</v>
      </c>
      <c r="C7800" s="378">
        <f>Matrix!B8846</f>
        <v>0</v>
      </c>
      <c r="D7800" s="440" t="s">
        <v>25877</v>
      </c>
      <c r="E7800" s="441" t="s">
        <v>25878</v>
      </c>
      <c r="F7800" s="381" t="s">
        <v>20629</v>
      </c>
      <c r="G7800" s="382" t="s">
        <v>8704</v>
      </c>
    </row>
    <row r="7801" spans="1:7" ht="57">
      <c r="A7801" s="371">
        <v>7790</v>
      </c>
      <c r="B7801" s="437">
        <v>8845</v>
      </c>
      <c r="C7801" s="378">
        <f>Matrix!B8847</f>
        <v>0</v>
      </c>
      <c r="D7801" s="440" t="s">
        <v>25877</v>
      </c>
      <c r="E7801" s="441" t="s">
        <v>25878</v>
      </c>
      <c r="F7801" s="381" t="s">
        <v>20630</v>
      </c>
      <c r="G7801" s="382" t="s">
        <v>8705</v>
      </c>
    </row>
    <row r="7802" spans="1:7" ht="57">
      <c r="A7802" s="371">
        <v>7791</v>
      </c>
      <c r="B7802" s="437">
        <v>8846</v>
      </c>
      <c r="C7802" s="378">
        <f>Matrix!B8848</f>
        <v>0</v>
      </c>
      <c r="D7802" s="440" t="s">
        <v>25877</v>
      </c>
      <c r="E7802" s="441" t="s">
        <v>25878</v>
      </c>
      <c r="F7802" s="381" t="s">
        <v>20631</v>
      </c>
      <c r="G7802" s="382" t="s">
        <v>8706</v>
      </c>
    </row>
    <row r="7803" spans="1:7" ht="49.5">
      <c r="A7803" s="371">
        <v>7792</v>
      </c>
      <c r="B7803" s="437">
        <v>8847</v>
      </c>
      <c r="C7803" s="378">
        <f>Matrix!B8849</f>
        <v>0</v>
      </c>
      <c r="D7803" s="440" t="s">
        <v>25877</v>
      </c>
      <c r="E7803" s="441" t="s">
        <v>25878</v>
      </c>
      <c r="F7803" s="381" t="s">
        <v>20632</v>
      </c>
      <c r="G7803" s="382" t="s">
        <v>8707</v>
      </c>
    </row>
    <row r="7804" spans="1:7" ht="49.5">
      <c r="A7804" s="371">
        <v>7793</v>
      </c>
      <c r="B7804" s="437">
        <v>8847</v>
      </c>
      <c r="C7804" s="378">
        <f>Matrix!B8849</f>
        <v>0</v>
      </c>
      <c r="D7804" s="440" t="s">
        <v>25877</v>
      </c>
      <c r="E7804" s="441" t="s">
        <v>25878</v>
      </c>
      <c r="F7804" s="381" t="s">
        <v>20632</v>
      </c>
      <c r="G7804" s="382" t="s">
        <v>8707</v>
      </c>
    </row>
    <row r="7805" spans="1:7" ht="49.5">
      <c r="A7805" s="371">
        <v>7794</v>
      </c>
      <c r="B7805" s="437">
        <v>8848</v>
      </c>
      <c r="C7805" s="378">
        <f>Matrix!B8850</f>
        <v>0</v>
      </c>
      <c r="D7805" s="440" t="s">
        <v>25877</v>
      </c>
      <c r="E7805" s="441" t="s">
        <v>25878</v>
      </c>
      <c r="F7805" s="381" t="s">
        <v>20633</v>
      </c>
      <c r="G7805" s="382" t="s">
        <v>8708</v>
      </c>
    </row>
    <row r="7806" spans="1:7" ht="49.5">
      <c r="A7806" s="371">
        <v>7795</v>
      </c>
      <c r="B7806" s="437">
        <v>8849</v>
      </c>
      <c r="C7806" s="378">
        <f>Matrix!B8851</f>
        <v>0</v>
      </c>
      <c r="D7806" s="440" t="s">
        <v>25877</v>
      </c>
      <c r="E7806" s="441" t="s">
        <v>25878</v>
      </c>
      <c r="F7806" s="381" t="s">
        <v>20634</v>
      </c>
      <c r="G7806" s="382" t="s">
        <v>8709</v>
      </c>
    </row>
    <row r="7807" spans="1:7" ht="49.5">
      <c r="A7807" s="371">
        <v>7796</v>
      </c>
      <c r="B7807" s="437">
        <v>8850</v>
      </c>
      <c r="C7807" s="378">
        <f>Matrix!B8852</f>
        <v>0</v>
      </c>
      <c r="D7807" s="440" t="s">
        <v>25877</v>
      </c>
      <c r="E7807" s="441" t="s">
        <v>25878</v>
      </c>
      <c r="F7807" s="381" t="s">
        <v>20635</v>
      </c>
      <c r="G7807" s="382" t="s">
        <v>8710</v>
      </c>
    </row>
    <row r="7808" spans="1:7" ht="57">
      <c r="A7808" s="371">
        <v>7797</v>
      </c>
      <c r="B7808" s="437">
        <v>8851</v>
      </c>
      <c r="C7808" s="378">
        <f>Matrix!B8853</f>
        <v>0</v>
      </c>
      <c r="D7808" s="440" t="s">
        <v>25877</v>
      </c>
      <c r="E7808" s="441" t="s">
        <v>25878</v>
      </c>
      <c r="F7808" s="381" t="s">
        <v>20636</v>
      </c>
      <c r="G7808" s="382" t="s">
        <v>8711</v>
      </c>
    </row>
    <row r="7809" spans="1:7" ht="57">
      <c r="A7809" s="371">
        <v>7798</v>
      </c>
      <c r="B7809" s="437">
        <v>8852</v>
      </c>
      <c r="C7809" s="378">
        <f>Matrix!B8854</f>
        <v>0</v>
      </c>
      <c r="D7809" s="440" t="s">
        <v>25877</v>
      </c>
      <c r="E7809" s="441" t="s">
        <v>25878</v>
      </c>
      <c r="F7809" s="381" t="s">
        <v>20637</v>
      </c>
      <c r="G7809" s="382" t="s">
        <v>8712</v>
      </c>
    </row>
    <row r="7810" spans="1:7" ht="57">
      <c r="A7810" s="371">
        <v>7799</v>
      </c>
      <c r="B7810" s="437">
        <v>8853</v>
      </c>
      <c r="C7810" s="378">
        <f>Matrix!B8855</f>
        <v>0</v>
      </c>
      <c r="D7810" s="440" t="s">
        <v>25877</v>
      </c>
      <c r="E7810" s="441" t="s">
        <v>25878</v>
      </c>
      <c r="F7810" s="381" t="s">
        <v>20638</v>
      </c>
      <c r="G7810" s="382" t="s">
        <v>8713</v>
      </c>
    </row>
    <row r="7811" spans="1:7" ht="57">
      <c r="A7811" s="371">
        <v>7800</v>
      </c>
      <c r="B7811" s="437">
        <v>8854</v>
      </c>
      <c r="C7811" s="378">
        <f>Matrix!B8856</f>
        <v>0</v>
      </c>
      <c r="D7811" s="440" t="s">
        <v>25877</v>
      </c>
      <c r="E7811" s="441" t="s">
        <v>25878</v>
      </c>
      <c r="F7811" s="381" t="s">
        <v>20639</v>
      </c>
      <c r="G7811" s="382" t="s">
        <v>8714</v>
      </c>
    </row>
    <row r="7812" spans="1:7" ht="49.5">
      <c r="A7812" s="371">
        <v>7801</v>
      </c>
      <c r="B7812" s="437">
        <v>8855</v>
      </c>
      <c r="C7812" s="378">
        <f>Matrix!B8857</f>
        <v>0</v>
      </c>
      <c r="D7812" s="440" t="s">
        <v>25877</v>
      </c>
      <c r="E7812" s="441" t="s">
        <v>25878</v>
      </c>
      <c r="F7812" s="381" t="s">
        <v>20640</v>
      </c>
      <c r="G7812" s="382" t="s">
        <v>8715</v>
      </c>
    </row>
    <row r="7813" spans="1:7" ht="51.75">
      <c r="A7813" s="371">
        <v>7802</v>
      </c>
      <c r="B7813" s="437">
        <v>8856</v>
      </c>
      <c r="C7813" s="378">
        <f>Matrix!B8858</f>
        <v>0</v>
      </c>
      <c r="D7813" s="440" t="s">
        <v>25877</v>
      </c>
      <c r="E7813" s="441" t="s">
        <v>25878</v>
      </c>
      <c r="F7813" s="381" t="s">
        <v>20641</v>
      </c>
      <c r="G7813" s="382" t="s">
        <v>8716</v>
      </c>
    </row>
    <row r="7814" spans="1:7" ht="49.5">
      <c r="A7814" s="371">
        <v>7803</v>
      </c>
      <c r="B7814" s="437">
        <v>8857</v>
      </c>
      <c r="C7814" s="378">
        <f>Matrix!B8859</f>
        <v>0</v>
      </c>
      <c r="D7814" s="440" t="s">
        <v>25877</v>
      </c>
      <c r="E7814" s="441" t="s">
        <v>25878</v>
      </c>
      <c r="F7814" s="381" t="s">
        <v>20642</v>
      </c>
      <c r="G7814" s="382" t="s">
        <v>8717</v>
      </c>
    </row>
    <row r="7815" spans="1:7" ht="57">
      <c r="A7815" s="371">
        <v>7804</v>
      </c>
      <c r="B7815" s="437">
        <v>8858</v>
      </c>
      <c r="C7815" s="378">
        <f>Matrix!B8860</f>
        <v>0</v>
      </c>
      <c r="D7815" s="440" t="s">
        <v>25877</v>
      </c>
      <c r="E7815" s="441" t="s">
        <v>25878</v>
      </c>
      <c r="F7815" s="381" t="s">
        <v>20643</v>
      </c>
      <c r="G7815" s="382" t="s">
        <v>8718</v>
      </c>
    </row>
    <row r="7816" spans="1:7" ht="49.5">
      <c r="A7816" s="371">
        <v>7805</v>
      </c>
      <c r="B7816" s="437">
        <v>8859</v>
      </c>
      <c r="C7816" s="378">
        <f>Matrix!B8861</f>
        <v>0</v>
      </c>
      <c r="D7816" s="440" t="s">
        <v>25877</v>
      </c>
      <c r="E7816" s="441" t="s">
        <v>25878</v>
      </c>
      <c r="F7816" s="381" t="s">
        <v>20644</v>
      </c>
      <c r="G7816" s="382" t="s">
        <v>8719</v>
      </c>
    </row>
    <row r="7817" spans="1:7" ht="51.75">
      <c r="A7817" s="371">
        <v>7806</v>
      </c>
      <c r="B7817" s="437">
        <v>8860</v>
      </c>
      <c r="C7817" s="378">
        <f>Matrix!B8862</f>
        <v>0</v>
      </c>
      <c r="D7817" s="440" t="s">
        <v>25877</v>
      </c>
      <c r="E7817" s="441" t="s">
        <v>25878</v>
      </c>
      <c r="F7817" s="381" t="s">
        <v>20645</v>
      </c>
      <c r="G7817" s="382" t="s">
        <v>8720</v>
      </c>
    </row>
    <row r="7818" spans="1:7" ht="49.5">
      <c r="A7818" s="371">
        <v>7807</v>
      </c>
      <c r="B7818" s="437">
        <v>8861</v>
      </c>
      <c r="C7818" s="378">
        <f>Matrix!B8863</f>
        <v>0</v>
      </c>
      <c r="D7818" s="440" t="s">
        <v>25877</v>
      </c>
      <c r="E7818" s="441" t="s">
        <v>25878</v>
      </c>
      <c r="F7818" s="381" t="s">
        <v>20646</v>
      </c>
      <c r="G7818" s="382" t="s">
        <v>8721</v>
      </c>
    </row>
    <row r="7819" spans="1:7" ht="49.5">
      <c r="A7819" s="371">
        <v>7808</v>
      </c>
      <c r="B7819" s="437">
        <v>8862</v>
      </c>
      <c r="C7819" s="378">
        <f>Matrix!B8864</f>
        <v>0</v>
      </c>
      <c r="D7819" s="440" t="s">
        <v>25877</v>
      </c>
      <c r="E7819" s="441" t="s">
        <v>25878</v>
      </c>
      <c r="F7819" s="381" t="s">
        <v>20647</v>
      </c>
      <c r="G7819" s="382" t="s">
        <v>8722</v>
      </c>
    </row>
    <row r="7820" spans="1:7" ht="57">
      <c r="A7820" s="371">
        <v>7809</v>
      </c>
      <c r="B7820" s="437">
        <v>8863</v>
      </c>
      <c r="C7820" s="378">
        <f>Matrix!B8865</f>
        <v>0</v>
      </c>
      <c r="D7820" s="440" t="s">
        <v>25877</v>
      </c>
      <c r="E7820" s="441" t="s">
        <v>25878</v>
      </c>
      <c r="F7820" s="381" t="s">
        <v>20648</v>
      </c>
      <c r="G7820" s="382" t="s">
        <v>8723</v>
      </c>
    </row>
    <row r="7821" spans="1:7" ht="57">
      <c r="A7821" s="371">
        <v>7810</v>
      </c>
      <c r="B7821" s="437">
        <v>8864</v>
      </c>
      <c r="C7821" s="378">
        <f>Matrix!B8866</f>
        <v>0</v>
      </c>
      <c r="D7821" s="440" t="s">
        <v>25877</v>
      </c>
      <c r="E7821" s="441" t="s">
        <v>25878</v>
      </c>
      <c r="F7821" s="381" t="s">
        <v>20649</v>
      </c>
      <c r="G7821" s="382" t="s">
        <v>8724</v>
      </c>
    </row>
    <row r="7822" spans="1:7" ht="57">
      <c r="A7822" s="371">
        <v>7811</v>
      </c>
      <c r="B7822" s="437">
        <v>8865</v>
      </c>
      <c r="C7822" s="378">
        <f>Matrix!B8867</f>
        <v>0</v>
      </c>
      <c r="D7822" s="440" t="s">
        <v>25877</v>
      </c>
      <c r="E7822" s="441" t="s">
        <v>25878</v>
      </c>
      <c r="F7822" s="381" t="s">
        <v>20650</v>
      </c>
      <c r="G7822" s="382" t="s">
        <v>8725</v>
      </c>
    </row>
    <row r="7823" spans="1:7" ht="49.5">
      <c r="A7823" s="371">
        <v>7812</v>
      </c>
      <c r="B7823" s="437">
        <v>8866</v>
      </c>
      <c r="C7823" s="378">
        <f>Matrix!B8868</f>
        <v>0</v>
      </c>
      <c r="D7823" s="440" t="s">
        <v>25877</v>
      </c>
      <c r="E7823" s="441" t="s">
        <v>25878</v>
      </c>
      <c r="F7823" s="381" t="s">
        <v>20651</v>
      </c>
      <c r="G7823" s="382" t="s">
        <v>8726</v>
      </c>
    </row>
    <row r="7824" spans="1:7" ht="49.5">
      <c r="A7824" s="371">
        <v>7813</v>
      </c>
      <c r="B7824" s="437">
        <v>8867</v>
      </c>
      <c r="C7824" s="378">
        <f>Matrix!B8869</f>
        <v>0</v>
      </c>
      <c r="D7824" s="440" t="s">
        <v>25877</v>
      </c>
      <c r="E7824" s="441" t="s">
        <v>25878</v>
      </c>
      <c r="F7824" s="381" t="s">
        <v>20652</v>
      </c>
      <c r="G7824" s="382" t="s">
        <v>8727</v>
      </c>
    </row>
    <row r="7825" spans="1:7" ht="49.5">
      <c r="A7825" s="371">
        <v>7814</v>
      </c>
      <c r="B7825" s="437">
        <v>8868</v>
      </c>
      <c r="C7825" s="378">
        <f>Matrix!B8870</f>
        <v>0</v>
      </c>
      <c r="D7825" s="440" t="s">
        <v>25877</v>
      </c>
      <c r="E7825" s="441" t="s">
        <v>25878</v>
      </c>
      <c r="F7825" s="381" t="s">
        <v>20653</v>
      </c>
      <c r="G7825" s="382" t="s">
        <v>8728</v>
      </c>
    </row>
    <row r="7826" spans="1:7" ht="49.5">
      <c r="A7826" s="371">
        <v>7815</v>
      </c>
      <c r="B7826" s="437">
        <v>8869</v>
      </c>
      <c r="C7826" s="378">
        <f>Matrix!B8871</f>
        <v>0</v>
      </c>
      <c r="D7826" s="440" t="s">
        <v>25877</v>
      </c>
      <c r="E7826" s="441" t="s">
        <v>25878</v>
      </c>
      <c r="F7826" s="381" t="s">
        <v>20654</v>
      </c>
      <c r="G7826" s="382" t="s">
        <v>8729</v>
      </c>
    </row>
    <row r="7827" spans="1:7" ht="49.5">
      <c r="A7827" s="371">
        <v>7816</v>
      </c>
      <c r="B7827" s="437">
        <v>8870</v>
      </c>
      <c r="C7827" s="378">
        <f>Matrix!B8872</f>
        <v>0</v>
      </c>
      <c r="D7827" s="440" t="s">
        <v>25877</v>
      </c>
      <c r="E7827" s="441" t="s">
        <v>25878</v>
      </c>
      <c r="F7827" s="381" t="s">
        <v>20655</v>
      </c>
      <c r="G7827" s="382" t="s">
        <v>8730</v>
      </c>
    </row>
    <row r="7828" spans="1:7" ht="49.5">
      <c r="A7828" s="371">
        <v>7817</v>
      </c>
      <c r="B7828" s="437">
        <v>8871</v>
      </c>
      <c r="C7828" s="378">
        <f>Matrix!B8873</f>
        <v>0</v>
      </c>
      <c r="D7828" s="440" t="s">
        <v>25877</v>
      </c>
      <c r="E7828" s="441" t="s">
        <v>25878</v>
      </c>
      <c r="F7828" s="381" t="s">
        <v>20656</v>
      </c>
      <c r="G7828" s="382" t="s">
        <v>8731</v>
      </c>
    </row>
    <row r="7829" spans="1:7" ht="49.5">
      <c r="A7829" s="371">
        <v>7818</v>
      </c>
      <c r="B7829" s="437">
        <v>8872</v>
      </c>
      <c r="C7829" s="378">
        <f>Matrix!B8874</f>
        <v>0</v>
      </c>
      <c r="D7829" s="440" t="s">
        <v>25877</v>
      </c>
      <c r="E7829" s="441" t="s">
        <v>25878</v>
      </c>
      <c r="F7829" s="381" t="s">
        <v>20657</v>
      </c>
      <c r="G7829" s="382" t="s">
        <v>8732</v>
      </c>
    </row>
    <row r="7830" spans="1:7" ht="57">
      <c r="A7830" s="371">
        <v>7819</v>
      </c>
      <c r="B7830" s="437">
        <v>8873</v>
      </c>
      <c r="C7830" s="378">
        <f>Matrix!B8875</f>
        <v>0</v>
      </c>
      <c r="D7830" s="440" t="s">
        <v>25877</v>
      </c>
      <c r="E7830" s="441" t="s">
        <v>25878</v>
      </c>
      <c r="F7830" s="381" t="s">
        <v>20658</v>
      </c>
      <c r="G7830" s="382" t="s">
        <v>8733</v>
      </c>
    </row>
    <row r="7831" spans="1:7" ht="49.5">
      <c r="A7831" s="371">
        <v>7820</v>
      </c>
      <c r="B7831" s="437">
        <v>8875</v>
      </c>
      <c r="C7831" s="378">
        <f>Matrix!B8877</f>
        <v>0</v>
      </c>
      <c r="D7831" s="440" t="s">
        <v>25877</v>
      </c>
      <c r="E7831" s="441" t="s">
        <v>25878</v>
      </c>
      <c r="F7831" s="381" t="s">
        <v>20660</v>
      </c>
      <c r="G7831" s="382" t="s">
        <v>8735</v>
      </c>
    </row>
    <row r="7832" spans="1:7" ht="51.75">
      <c r="A7832" s="371">
        <v>7821</v>
      </c>
      <c r="B7832" s="437">
        <v>8876</v>
      </c>
      <c r="C7832" s="378">
        <f>Matrix!B8878</f>
        <v>0</v>
      </c>
      <c r="D7832" s="440" t="s">
        <v>25877</v>
      </c>
      <c r="E7832" s="441" t="s">
        <v>25878</v>
      </c>
      <c r="F7832" s="381" t="s">
        <v>20661</v>
      </c>
      <c r="G7832" s="382" t="s">
        <v>8736</v>
      </c>
    </row>
    <row r="7833" spans="1:7" ht="49.5">
      <c r="A7833" s="371">
        <v>7822</v>
      </c>
      <c r="B7833" s="437">
        <v>8877</v>
      </c>
      <c r="C7833" s="378">
        <f>Matrix!B8879</f>
        <v>0</v>
      </c>
      <c r="D7833" s="440" t="s">
        <v>25877</v>
      </c>
      <c r="E7833" s="441" t="s">
        <v>25878</v>
      </c>
      <c r="F7833" s="381" t="s">
        <v>20662</v>
      </c>
      <c r="G7833" s="382" t="s">
        <v>8737</v>
      </c>
    </row>
    <row r="7834" spans="1:7" ht="49.5">
      <c r="A7834" s="371">
        <v>7823</v>
      </c>
      <c r="B7834" s="437">
        <v>8878</v>
      </c>
      <c r="C7834" s="378">
        <f>Matrix!B8880</f>
        <v>0</v>
      </c>
      <c r="D7834" s="440" t="s">
        <v>25877</v>
      </c>
      <c r="E7834" s="441" t="s">
        <v>25878</v>
      </c>
      <c r="F7834" s="381" t="s">
        <v>20663</v>
      </c>
      <c r="G7834" s="382" t="s">
        <v>8738</v>
      </c>
    </row>
    <row r="7835" spans="1:7" ht="51.75">
      <c r="A7835" s="371">
        <v>7824</v>
      </c>
      <c r="B7835" s="437">
        <v>8881</v>
      </c>
      <c r="C7835" s="378">
        <f>Matrix!B8883</f>
        <v>0</v>
      </c>
      <c r="D7835" s="440" t="s">
        <v>25877</v>
      </c>
      <c r="E7835" s="441" t="s">
        <v>25878</v>
      </c>
      <c r="F7835" s="381" t="s">
        <v>20666</v>
      </c>
      <c r="G7835" s="382" t="s">
        <v>8741</v>
      </c>
    </row>
    <row r="7836" spans="1:7" ht="57">
      <c r="A7836" s="371">
        <v>7825</v>
      </c>
      <c r="B7836" s="437">
        <v>8882</v>
      </c>
      <c r="C7836" s="378">
        <f>Matrix!B8884</f>
        <v>0</v>
      </c>
      <c r="D7836" s="440" t="s">
        <v>25877</v>
      </c>
      <c r="E7836" s="441" t="s">
        <v>25878</v>
      </c>
      <c r="F7836" s="381" t="s">
        <v>20667</v>
      </c>
      <c r="G7836" s="382" t="s">
        <v>8742</v>
      </c>
    </row>
    <row r="7837" spans="1:7" ht="49.5">
      <c r="A7837" s="371">
        <v>7826</v>
      </c>
      <c r="B7837" s="437">
        <v>8883</v>
      </c>
      <c r="C7837" s="378">
        <f>Matrix!B8885</f>
        <v>0</v>
      </c>
      <c r="D7837" s="440" t="s">
        <v>25877</v>
      </c>
      <c r="E7837" s="441" t="s">
        <v>25878</v>
      </c>
      <c r="F7837" s="381" t="s">
        <v>20668</v>
      </c>
      <c r="G7837" s="382" t="s">
        <v>8743</v>
      </c>
    </row>
    <row r="7838" spans="1:7" ht="57">
      <c r="A7838" s="371">
        <v>7827</v>
      </c>
      <c r="B7838" s="437">
        <v>8884</v>
      </c>
      <c r="C7838" s="378">
        <f>Matrix!B8886</f>
        <v>0</v>
      </c>
      <c r="D7838" s="440" t="s">
        <v>25877</v>
      </c>
      <c r="E7838" s="441" t="s">
        <v>25878</v>
      </c>
      <c r="F7838" s="381" t="s">
        <v>20669</v>
      </c>
      <c r="G7838" s="382" t="s">
        <v>8744</v>
      </c>
    </row>
    <row r="7839" spans="1:7" ht="57">
      <c r="A7839" s="371">
        <v>7828</v>
      </c>
      <c r="B7839" s="437">
        <v>8885</v>
      </c>
      <c r="C7839" s="378">
        <f>Matrix!B8887</f>
        <v>0</v>
      </c>
      <c r="D7839" s="440" t="s">
        <v>25877</v>
      </c>
      <c r="E7839" s="441" t="s">
        <v>25878</v>
      </c>
      <c r="F7839" s="381" t="s">
        <v>20670</v>
      </c>
      <c r="G7839" s="382" t="s">
        <v>8745</v>
      </c>
    </row>
    <row r="7840" spans="1:7" ht="51.75">
      <c r="A7840" s="371">
        <v>7829</v>
      </c>
      <c r="B7840" s="437">
        <v>8887</v>
      </c>
      <c r="C7840" s="378">
        <f>Matrix!B8889</f>
        <v>0</v>
      </c>
      <c r="D7840" s="440" t="s">
        <v>25877</v>
      </c>
      <c r="E7840" s="441" t="s">
        <v>25878</v>
      </c>
      <c r="F7840" s="381" t="s">
        <v>20672</v>
      </c>
      <c r="G7840" s="382" t="s">
        <v>8747</v>
      </c>
    </row>
    <row r="7841" spans="1:7" ht="49.5">
      <c r="A7841" s="371">
        <v>7830</v>
      </c>
      <c r="B7841" s="437">
        <v>9880</v>
      </c>
      <c r="C7841" s="378">
        <f>Matrix!B9882</f>
        <v>0</v>
      </c>
      <c r="D7841" s="440" t="s">
        <v>25877</v>
      </c>
      <c r="E7841" s="441" t="s">
        <v>25878</v>
      </c>
      <c r="F7841" s="381" t="s">
        <v>21649</v>
      </c>
      <c r="G7841" s="382" t="s">
        <v>9741</v>
      </c>
    </row>
    <row r="7842" spans="1:7" ht="49.5">
      <c r="A7842" s="371">
        <v>7831</v>
      </c>
      <c r="B7842" s="437">
        <v>9881</v>
      </c>
      <c r="C7842" s="378">
        <f>Matrix!B9883</f>
        <v>0</v>
      </c>
      <c r="D7842" s="440" t="s">
        <v>25877</v>
      </c>
      <c r="E7842" s="441" t="s">
        <v>25878</v>
      </c>
      <c r="F7842" s="381" t="s">
        <v>21650</v>
      </c>
      <c r="G7842" s="382" t="s">
        <v>9742</v>
      </c>
    </row>
    <row r="7843" spans="1:7" ht="49.5">
      <c r="A7843" s="371">
        <v>7832</v>
      </c>
      <c r="B7843" s="437">
        <v>9882</v>
      </c>
      <c r="C7843" s="378">
        <f>Matrix!B9884</f>
        <v>0</v>
      </c>
      <c r="D7843" s="440" t="s">
        <v>25877</v>
      </c>
      <c r="E7843" s="441" t="s">
        <v>25878</v>
      </c>
      <c r="F7843" s="381" t="s">
        <v>21651</v>
      </c>
      <c r="G7843" s="382" t="s">
        <v>9743</v>
      </c>
    </row>
    <row r="7844" spans="1:7" ht="49.5">
      <c r="A7844" s="371">
        <v>7833</v>
      </c>
      <c r="B7844" s="437">
        <v>9883</v>
      </c>
      <c r="C7844" s="378">
        <f>Matrix!B9885</f>
        <v>0</v>
      </c>
      <c r="D7844" s="440" t="s">
        <v>25877</v>
      </c>
      <c r="E7844" s="441" t="s">
        <v>25878</v>
      </c>
      <c r="F7844" s="381" t="s">
        <v>21652</v>
      </c>
      <c r="G7844" s="382" t="s">
        <v>9744</v>
      </c>
    </row>
    <row r="7845" spans="1:7" ht="49.5">
      <c r="A7845" s="371">
        <v>7834</v>
      </c>
      <c r="B7845" s="437">
        <v>9884</v>
      </c>
      <c r="C7845" s="378">
        <f>Matrix!B9886</f>
        <v>0</v>
      </c>
      <c r="D7845" s="440" t="s">
        <v>25877</v>
      </c>
      <c r="E7845" s="441" t="s">
        <v>25878</v>
      </c>
      <c r="F7845" s="381" t="s">
        <v>21653</v>
      </c>
      <c r="G7845" s="382" t="s">
        <v>9745</v>
      </c>
    </row>
    <row r="7846" spans="1:7" ht="49.5">
      <c r="A7846" s="371">
        <v>7835</v>
      </c>
      <c r="B7846" s="437">
        <v>9885</v>
      </c>
      <c r="C7846" s="378">
        <f>Matrix!B9887</f>
        <v>0</v>
      </c>
      <c r="D7846" s="440" t="s">
        <v>25877</v>
      </c>
      <c r="E7846" s="441" t="s">
        <v>25878</v>
      </c>
      <c r="F7846" s="381" t="s">
        <v>21654</v>
      </c>
      <c r="G7846" s="382" t="s">
        <v>9746</v>
      </c>
    </row>
    <row r="7847" spans="1:7" ht="49.5">
      <c r="A7847" s="371">
        <v>7836</v>
      </c>
      <c r="B7847" s="437">
        <v>9886</v>
      </c>
      <c r="C7847" s="378">
        <f>Matrix!B9888</f>
        <v>0</v>
      </c>
      <c r="D7847" s="440" t="s">
        <v>25877</v>
      </c>
      <c r="E7847" s="441" t="s">
        <v>25878</v>
      </c>
      <c r="F7847" s="381" t="s">
        <v>21655</v>
      </c>
      <c r="G7847" s="382" t="s">
        <v>9747</v>
      </c>
    </row>
    <row r="7848" spans="1:7" ht="49.5">
      <c r="A7848" s="371">
        <v>7837</v>
      </c>
      <c r="B7848" s="437">
        <v>9887</v>
      </c>
      <c r="C7848" s="378">
        <f>Matrix!B9889</f>
        <v>0</v>
      </c>
      <c r="D7848" s="440" t="s">
        <v>25877</v>
      </c>
      <c r="E7848" s="441" t="s">
        <v>25878</v>
      </c>
      <c r="F7848" s="381" t="s">
        <v>21656</v>
      </c>
      <c r="G7848" s="382" t="s">
        <v>9748</v>
      </c>
    </row>
    <row r="7849" spans="1:7" ht="49.5">
      <c r="A7849" s="371">
        <v>7838</v>
      </c>
      <c r="B7849" s="437">
        <v>9888</v>
      </c>
      <c r="C7849" s="378">
        <f>Matrix!B9890</f>
        <v>0</v>
      </c>
      <c r="D7849" s="440" t="s">
        <v>25877</v>
      </c>
      <c r="E7849" s="441" t="s">
        <v>25878</v>
      </c>
      <c r="F7849" s="381" t="s">
        <v>21657</v>
      </c>
      <c r="G7849" s="382" t="s">
        <v>9749</v>
      </c>
    </row>
    <row r="7850" spans="1:7" ht="49.5">
      <c r="A7850" s="371">
        <v>7839</v>
      </c>
      <c r="B7850" s="437">
        <v>9889</v>
      </c>
      <c r="C7850" s="378">
        <f>Matrix!B9891</f>
        <v>0</v>
      </c>
      <c r="D7850" s="440" t="s">
        <v>25877</v>
      </c>
      <c r="E7850" s="441" t="s">
        <v>25878</v>
      </c>
      <c r="F7850" s="381" t="s">
        <v>21658</v>
      </c>
      <c r="G7850" s="382" t="s">
        <v>9750</v>
      </c>
    </row>
    <row r="7851" spans="1:7" ht="49.5">
      <c r="A7851" s="371">
        <v>7840</v>
      </c>
      <c r="B7851" s="437">
        <v>9904</v>
      </c>
      <c r="C7851" s="378">
        <f>Matrix!B9906</f>
        <v>0</v>
      </c>
      <c r="D7851" s="440" t="s">
        <v>25877</v>
      </c>
      <c r="E7851" s="441" t="s">
        <v>25878</v>
      </c>
      <c r="F7851" s="381" t="s">
        <v>21673</v>
      </c>
      <c r="G7851" s="382" t="s">
        <v>9765</v>
      </c>
    </row>
    <row r="7852" spans="1:7" ht="37.5">
      <c r="A7852" s="371">
        <v>7841</v>
      </c>
      <c r="B7852" s="442">
        <v>42</v>
      </c>
      <c r="C7852" s="378">
        <f>Matrix!B44</f>
        <v>0</v>
      </c>
      <c r="D7852" s="443" t="s">
        <v>25879</v>
      </c>
      <c r="E7852" s="444" t="s">
        <v>25880</v>
      </c>
      <c r="F7852" s="381" t="s">
        <v>12096</v>
      </c>
      <c r="G7852" s="445" t="s">
        <v>46</v>
      </c>
    </row>
    <row r="7853" spans="1:7" ht="49.5">
      <c r="A7853" s="371">
        <v>7842</v>
      </c>
      <c r="B7853" s="442">
        <v>63</v>
      </c>
      <c r="C7853" s="378">
        <f>Matrix!B65</f>
        <v>0</v>
      </c>
      <c r="D7853" s="443" t="s">
        <v>25879</v>
      </c>
      <c r="E7853" s="444" t="s">
        <v>25880</v>
      </c>
      <c r="F7853" s="381" t="s">
        <v>12117</v>
      </c>
      <c r="G7853" s="445" t="s">
        <v>67</v>
      </c>
    </row>
    <row r="7854" spans="1:7" ht="49.5">
      <c r="A7854" s="371">
        <v>7843</v>
      </c>
      <c r="B7854" s="442">
        <v>149</v>
      </c>
      <c r="C7854" s="378">
        <f>Matrix!B151</f>
        <v>0</v>
      </c>
      <c r="D7854" s="443" t="s">
        <v>25879</v>
      </c>
      <c r="E7854" s="444" t="s">
        <v>25880</v>
      </c>
      <c r="F7854" s="381" t="s">
        <v>12203</v>
      </c>
      <c r="G7854" s="445" t="s">
        <v>153</v>
      </c>
    </row>
    <row r="7855" spans="1:7" ht="49.5">
      <c r="A7855" s="371">
        <v>7844</v>
      </c>
      <c r="B7855" s="442">
        <v>170</v>
      </c>
      <c r="C7855" s="378">
        <f>Matrix!B172</f>
        <v>0</v>
      </c>
      <c r="D7855" s="443" t="s">
        <v>25879</v>
      </c>
      <c r="E7855" s="444" t="s">
        <v>25880</v>
      </c>
      <c r="F7855" s="381" t="s">
        <v>12224</v>
      </c>
      <c r="G7855" s="445" t="s">
        <v>174</v>
      </c>
    </row>
    <row r="7856" spans="1:7" ht="37.5">
      <c r="A7856" s="371">
        <v>7845</v>
      </c>
      <c r="B7856" s="442">
        <v>172</v>
      </c>
      <c r="C7856" s="378">
        <f>Matrix!B174</f>
        <v>0</v>
      </c>
      <c r="D7856" s="443" t="s">
        <v>25879</v>
      </c>
      <c r="E7856" s="444" t="s">
        <v>25880</v>
      </c>
      <c r="F7856" s="381" t="s">
        <v>12226</v>
      </c>
      <c r="G7856" s="445" t="s">
        <v>176</v>
      </c>
    </row>
    <row r="7857" spans="1:7" ht="37.5">
      <c r="A7857" s="371">
        <v>7846</v>
      </c>
      <c r="B7857" s="442">
        <v>197</v>
      </c>
      <c r="C7857" s="378">
        <f>Matrix!B199</f>
        <v>0</v>
      </c>
      <c r="D7857" s="443" t="s">
        <v>25879</v>
      </c>
      <c r="E7857" s="444" t="s">
        <v>25880</v>
      </c>
      <c r="F7857" s="381" t="s">
        <v>12251</v>
      </c>
      <c r="G7857" s="445" t="s">
        <v>201</v>
      </c>
    </row>
    <row r="7858" spans="1:7" ht="51.75">
      <c r="A7858" s="371">
        <v>7847</v>
      </c>
      <c r="B7858" s="442">
        <v>201</v>
      </c>
      <c r="C7858" s="378">
        <f>Matrix!B203</f>
        <v>0</v>
      </c>
      <c r="D7858" s="443" t="s">
        <v>25879</v>
      </c>
      <c r="E7858" s="444" t="s">
        <v>25880</v>
      </c>
      <c r="F7858" s="381" t="s">
        <v>12255</v>
      </c>
      <c r="G7858" s="445" t="s">
        <v>205</v>
      </c>
    </row>
    <row r="7859" spans="1:7" ht="49.5">
      <c r="A7859" s="371">
        <v>7848</v>
      </c>
      <c r="B7859" s="442">
        <v>202</v>
      </c>
      <c r="C7859" s="378">
        <f>Matrix!B204</f>
        <v>0</v>
      </c>
      <c r="D7859" s="443" t="s">
        <v>25879</v>
      </c>
      <c r="E7859" s="444" t="s">
        <v>25880</v>
      </c>
      <c r="F7859" s="381" t="s">
        <v>12256</v>
      </c>
      <c r="G7859" s="445" t="s">
        <v>206</v>
      </c>
    </row>
    <row r="7860" spans="1:7" ht="37.5">
      <c r="A7860" s="371">
        <v>7849</v>
      </c>
      <c r="B7860" s="442">
        <v>223</v>
      </c>
      <c r="C7860" s="378">
        <f>Matrix!B225</f>
        <v>0</v>
      </c>
      <c r="D7860" s="443" t="s">
        <v>25879</v>
      </c>
      <c r="E7860" s="444" t="s">
        <v>25880</v>
      </c>
      <c r="F7860" s="381" t="s">
        <v>12277</v>
      </c>
      <c r="G7860" s="445" t="s">
        <v>227</v>
      </c>
    </row>
    <row r="7861" spans="1:7" ht="37.5">
      <c r="A7861" s="371">
        <v>7850</v>
      </c>
      <c r="B7861" s="442">
        <v>235</v>
      </c>
      <c r="C7861" s="378">
        <f>Matrix!B237</f>
        <v>0</v>
      </c>
      <c r="D7861" s="443" t="s">
        <v>25879</v>
      </c>
      <c r="E7861" s="444" t="s">
        <v>25880</v>
      </c>
      <c r="F7861" s="381" t="s">
        <v>12289</v>
      </c>
      <c r="G7861" s="445" t="s">
        <v>239</v>
      </c>
    </row>
    <row r="7862" spans="1:7" ht="37.5">
      <c r="A7862" s="371">
        <v>7851</v>
      </c>
      <c r="B7862" s="442">
        <v>337</v>
      </c>
      <c r="C7862" s="378">
        <f>Matrix!B339</f>
        <v>0</v>
      </c>
      <c r="D7862" s="443" t="s">
        <v>25879</v>
      </c>
      <c r="E7862" s="444" t="s">
        <v>25880</v>
      </c>
      <c r="F7862" s="381" t="s">
        <v>12391</v>
      </c>
      <c r="G7862" s="445" t="s">
        <v>341</v>
      </c>
    </row>
    <row r="7863" spans="1:7" ht="37.5">
      <c r="A7863" s="371">
        <v>7852</v>
      </c>
      <c r="B7863" s="442">
        <v>355</v>
      </c>
      <c r="C7863" s="378">
        <f>Matrix!B357</f>
        <v>0</v>
      </c>
      <c r="D7863" s="443" t="s">
        <v>25879</v>
      </c>
      <c r="E7863" s="444" t="s">
        <v>25880</v>
      </c>
      <c r="F7863" s="381" t="s">
        <v>12409</v>
      </c>
      <c r="G7863" s="445" t="s">
        <v>359</v>
      </c>
    </row>
    <row r="7864" spans="1:7" ht="37.5">
      <c r="A7864" s="371">
        <v>7853</v>
      </c>
      <c r="B7864" s="442">
        <v>362</v>
      </c>
      <c r="C7864" s="378">
        <f>Matrix!B364</f>
        <v>0</v>
      </c>
      <c r="D7864" s="443" t="s">
        <v>25879</v>
      </c>
      <c r="E7864" s="444" t="s">
        <v>25880</v>
      </c>
      <c r="F7864" s="381" t="s">
        <v>12416</v>
      </c>
      <c r="G7864" s="445" t="s">
        <v>366</v>
      </c>
    </row>
    <row r="7865" spans="1:7" ht="37.5">
      <c r="A7865" s="371">
        <v>7854</v>
      </c>
      <c r="B7865" s="442">
        <v>389</v>
      </c>
      <c r="C7865" s="378">
        <f>Matrix!B391</f>
        <v>0</v>
      </c>
      <c r="D7865" s="443" t="s">
        <v>25879</v>
      </c>
      <c r="E7865" s="444" t="s">
        <v>25880</v>
      </c>
      <c r="F7865" s="381" t="s">
        <v>12443</v>
      </c>
      <c r="G7865" s="445" t="s">
        <v>393</v>
      </c>
    </row>
    <row r="7866" spans="1:7" ht="37.5">
      <c r="A7866" s="371">
        <v>7855</v>
      </c>
      <c r="B7866" s="442">
        <v>405</v>
      </c>
      <c r="C7866" s="378">
        <f>Matrix!B407</f>
        <v>0</v>
      </c>
      <c r="D7866" s="443" t="s">
        <v>25879</v>
      </c>
      <c r="E7866" s="444" t="s">
        <v>25880</v>
      </c>
      <c r="F7866" s="381" t="s">
        <v>12459</v>
      </c>
      <c r="G7866" s="445" t="s">
        <v>409</v>
      </c>
    </row>
    <row r="7867" spans="1:7" ht="37.5">
      <c r="A7867" s="371">
        <v>7856</v>
      </c>
      <c r="B7867" s="442">
        <v>424</v>
      </c>
      <c r="C7867" s="378">
        <f>Matrix!B426</f>
        <v>0</v>
      </c>
      <c r="D7867" s="443" t="s">
        <v>25879</v>
      </c>
      <c r="E7867" s="444" t="s">
        <v>25880</v>
      </c>
      <c r="F7867" s="381" t="s">
        <v>12478</v>
      </c>
      <c r="G7867" s="445" t="s">
        <v>428</v>
      </c>
    </row>
    <row r="7868" spans="1:7" ht="37.5">
      <c r="A7868" s="371">
        <v>7857</v>
      </c>
      <c r="B7868" s="442">
        <v>425</v>
      </c>
      <c r="C7868" s="378">
        <f>Matrix!B427</f>
        <v>0</v>
      </c>
      <c r="D7868" s="443" t="s">
        <v>25879</v>
      </c>
      <c r="E7868" s="444" t="s">
        <v>25880</v>
      </c>
      <c r="F7868" s="381" t="s">
        <v>12479</v>
      </c>
      <c r="G7868" s="445" t="s">
        <v>429</v>
      </c>
    </row>
    <row r="7869" spans="1:7" ht="37.5">
      <c r="A7869" s="371">
        <v>7858</v>
      </c>
      <c r="B7869" s="442">
        <v>427</v>
      </c>
      <c r="C7869" s="378">
        <f>Matrix!B429</f>
        <v>0</v>
      </c>
      <c r="D7869" s="443" t="s">
        <v>25879</v>
      </c>
      <c r="E7869" s="444" t="s">
        <v>25880</v>
      </c>
      <c r="F7869" s="381" t="s">
        <v>12481</v>
      </c>
      <c r="G7869" s="445" t="s">
        <v>431</v>
      </c>
    </row>
    <row r="7870" spans="1:7" ht="37.5">
      <c r="A7870" s="371">
        <v>7859</v>
      </c>
      <c r="B7870" s="442">
        <v>464</v>
      </c>
      <c r="C7870" s="378">
        <f>Matrix!B466</f>
        <v>0</v>
      </c>
      <c r="D7870" s="443" t="s">
        <v>25879</v>
      </c>
      <c r="E7870" s="444" t="s">
        <v>25880</v>
      </c>
      <c r="F7870" s="381" t="s">
        <v>12518</v>
      </c>
      <c r="G7870" s="445" t="s">
        <v>468</v>
      </c>
    </row>
    <row r="7871" spans="1:7" ht="37.5">
      <c r="A7871" s="371">
        <v>7860</v>
      </c>
      <c r="B7871" s="442">
        <v>489</v>
      </c>
      <c r="C7871" s="378">
        <f>Matrix!B491</f>
        <v>0</v>
      </c>
      <c r="D7871" s="443" t="s">
        <v>25879</v>
      </c>
      <c r="E7871" s="444" t="s">
        <v>25880</v>
      </c>
      <c r="F7871" s="381" t="s">
        <v>12543</v>
      </c>
      <c r="G7871" s="445" t="s">
        <v>493</v>
      </c>
    </row>
    <row r="7872" spans="1:7" ht="37.5">
      <c r="A7872" s="371">
        <v>7861</v>
      </c>
      <c r="B7872" s="442">
        <v>491</v>
      </c>
      <c r="C7872" s="378">
        <f>Matrix!B493</f>
        <v>0</v>
      </c>
      <c r="D7872" s="443" t="s">
        <v>25879</v>
      </c>
      <c r="E7872" s="444" t="s">
        <v>25880</v>
      </c>
      <c r="F7872" s="381" t="s">
        <v>12545</v>
      </c>
      <c r="G7872" s="445" t="s">
        <v>495</v>
      </c>
    </row>
    <row r="7873" spans="1:7" ht="37.5">
      <c r="A7873" s="371">
        <v>7862</v>
      </c>
      <c r="B7873" s="442">
        <v>547</v>
      </c>
      <c r="C7873" s="378">
        <f>Matrix!B549</f>
        <v>0</v>
      </c>
      <c r="D7873" s="443" t="s">
        <v>25879</v>
      </c>
      <c r="E7873" s="444" t="s">
        <v>25880</v>
      </c>
      <c r="F7873" s="381" t="s">
        <v>12601</v>
      </c>
      <c r="G7873" s="445" t="s">
        <v>551</v>
      </c>
    </row>
    <row r="7874" spans="1:7" ht="37.5">
      <c r="A7874" s="371">
        <v>7863</v>
      </c>
      <c r="B7874" s="442">
        <v>574</v>
      </c>
      <c r="C7874" s="378">
        <f>Matrix!B576</f>
        <v>0</v>
      </c>
      <c r="D7874" s="443" t="s">
        <v>25879</v>
      </c>
      <c r="E7874" s="444" t="s">
        <v>25880</v>
      </c>
      <c r="F7874" s="381" t="s">
        <v>12628</v>
      </c>
      <c r="G7874" s="445" t="s">
        <v>578</v>
      </c>
    </row>
    <row r="7875" spans="1:7" ht="37.5">
      <c r="A7875" s="371">
        <v>7864</v>
      </c>
      <c r="B7875" s="442">
        <v>577</v>
      </c>
      <c r="C7875" s="378">
        <f>Matrix!B579</f>
        <v>0</v>
      </c>
      <c r="D7875" s="443" t="s">
        <v>25879</v>
      </c>
      <c r="E7875" s="444" t="s">
        <v>25880</v>
      </c>
      <c r="F7875" s="381" t="s">
        <v>12631</v>
      </c>
      <c r="G7875" s="445" t="s">
        <v>581</v>
      </c>
    </row>
    <row r="7876" spans="1:7" ht="37.5">
      <c r="A7876" s="371">
        <v>7865</v>
      </c>
      <c r="B7876" s="442">
        <v>588</v>
      </c>
      <c r="C7876" s="378">
        <f>Matrix!B590</f>
        <v>0</v>
      </c>
      <c r="D7876" s="443" t="s">
        <v>25879</v>
      </c>
      <c r="E7876" s="444" t="s">
        <v>25880</v>
      </c>
      <c r="F7876" s="381" t="s">
        <v>12642</v>
      </c>
      <c r="G7876" s="445" t="s">
        <v>592</v>
      </c>
    </row>
    <row r="7877" spans="1:7" ht="37.5">
      <c r="A7877" s="371">
        <v>7866</v>
      </c>
      <c r="B7877" s="442">
        <v>594</v>
      </c>
      <c r="C7877" s="378">
        <f>Matrix!B596</f>
        <v>0</v>
      </c>
      <c r="D7877" s="443" t="s">
        <v>25879</v>
      </c>
      <c r="E7877" s="444" t="s">
        <v>25880</v>
      </c>
      <c r="F7877" s="381" t="s">
        <v>12648</v>
      </c>
      <c r="G7877" s="445" t="s">
        <v>598</v>
      </c>
    </row>
    <row r="7878" spans="1:7" ht="37.5">
      <c r="A7878" s="371">
        <v>7867</v>
      </c>
      <c r="B7878" s="442">
        <v>626</v>
      </c>
      <c r="C7878" s="378">
        <f>Matrix!B628</f>
        <v>0</v>
      </c>
      <c r="D7878" s="443" t="s">
        <v>25879</v>
      </c>
      <c r="E7878" s="444" t="s">
        <v>25880</v>
      </c>
      <c r="F7878" s="381" t="s">
        <v>12680</v>
      </c>
      <c r="G7878" s="445" t="s">
        <v>630</v>
      </c>
    </row>
    <row r="7879" spans="1:7" ht="37.5">
      <c r="A7879" s="371">
        <v>7868</v>
      </c>
      <c r="B7879" s="442">
        <v>643</v>
      </c>
      <c r="C7879" s="378">
        <f>Matrix!B645</f>
        <v>0</v>
      </c>
      <c r="D7879" s="443" t="s">
        <v>25879</v>
      </c>
      <c r="E7879" s="444" t="s">
        <v>25880</v>
      </c>
      <c r="F7879" s="381" t="s">
        <v>12697</v>
      </c>
      <c r="G7879" s="445" t="s">
        <v>647</v>
      </c>
    </row>
    <row r="7880" spans="1:7" ht="37.5">
      <c r="A7880" s="371">
        <v>7869</v>
      </c>
      <c r="B7880" s="442">
        <v>669</v>
      </c>
      <c r="C7880" s="378">
        <f>Matrix!B671</f>
        <v>0</v>
      </c>
      <c r="D7880" s="443" t="s">
        <v>25879</v>
      </c>
      <c r="E7880" s="444" t="s">
        <v>25880</v>
      </c>
      <c r="F7880" s="381" t="s">
        <v>12723</v>
      </c>
      <c r="G7880" s="445" t="s">
        <v>673</v>
      </c>
    </row>
    <row r="7881" spans="1:7" ht="37.5">
      <c r="A7881" s="371">
        <v>7870</v>
      </c>
      <c r="B7881" s="442">
        <v>743</v>
      </c>
      <c r="C7881" s="378">
        <f>Matrix!B745</f>
        <v>0</v>
      </c>
      <c r="D7881" s="443" t="s">
        <v>25879</v>
      </c>
      <c r="E7881" s="444" t="s">
        <v>25880</v>
      </c>
      <c r="F7881" s="381" t="s">
        <v>12797</v>
      </c>
      <c r="G7881" s="445" t="s">
        <v>747</v>
      </c>
    </row>
    <row r="7882" spans="1:7" ht="49.5">
      <c r="A7882" s="371">
        <v>7871</v>
      </c>
      <c r="B7882" s="442">
        <v>765</v>
      </c>
      <c r="C7882" s="378">
        <f>Matrix!B767</f>
        <v>0</v>
      </c>
      <c r="D7882" s="443" t="s">
        <v>25879</v>
      </c>
      <c r="E7882" s="444" t="s">
        <v>25880</v>
      </c>
      <c r="F7882" s="381" t="s">
        <v>12819</v>
      </c>
      <c r="G7882" s="445" t="s">
        <v>769</v>
      </c>
    </row>
    <row r="7883" spans="1:7" ht="37.5">
      <c r="A7883" s="371">
        <v>7872</v>
      </c>
      <c r="B7883" s="442">
        <v>777</v>
      </c>
      <c r="C7883" s="378">
        <f>Matrix!B779</f>
        <v>0</v>
      </c>
      <c r="D7883" s="443" t="s">
        <v>25879</v>
      </c>
      <c r="E7883" s="444" t="s">
        <v>25880</v>
      </c>
      <c r="F7883" s="381" t="s">
        <v>12831</v>
      </c>
      <c r="G7883" s="445" t="s">
        <v>780</v>
      </c>
    </row>
    <row r="7884" spans="1:7" ht="37.5">
      <c r="A7884" s="371">
        <v>7873</v>
      </c>
      <c r="B7884" s="442">
        <v>1009</v>
      </c>
      <c r="C7884" s="378">
        <f>Matrix!B1011</f>
        <v>0</v>
      </c>
      <c r="D7884" s="443" t="s">
        <v>25879</v>
      </c>
      <c r="E7884" s="444" t="s">
        <v>25880</v>
      </c>
      <c r="F7884" s="381" t="s">
        <v>13062</v>
      </c>
      <c r="G7884" s="445" t="s">
        <v>1012</v>
      </c>
    </row>
    <row r="7885" spans="1:7" ht="37.5">
      <c r="A7885" s="371">
        <v>7874</v>
      </c>
      <c r="B7885" s="442">
        <v>1013</v>
      </c>
      <c r="C7885" s="378">
        <f>Matrix!B1015</f>
        <v>0</v>
      </c>
      <c r="D7885" s="443" t="s">
        <v>25879</v>
      </c>
      <c r="E7885" s="444" t="s">
        <v>25880</v>
      </c>
      <c r="F7885" s="381" t="s">
        <v>13066</v>
      </c>
      <c r="G7885" s="445" t="s">
        <v>1016</v>
      </c>
    </row>
    <row r="7886" spans="1:7" ht="37.5">
      <c r="A7886" s="371">
        <v>7875</v>
      </c>
      <c r="B7886" s="442">
        <v>1029</v>
      </c>
      <c r="C7886" s="378">
        <f>Matrix!B1031</f>
        <v>0</v>
      </c>
      <c r="D7886" s="443" t="s">
        <v>25879</v>
      </c>
      <c r="E7886" s="444" t="s">
        <v>25880</v>
      </c>
      <c r="F7886" s="381" t="s">
        <v>13082</v>
      </c>
      <c r="G7886" s="445" t="s">
        <v>1032</v>
      </c>
    </row>
    <row r="7887" spans="1:7" ht="37.5">
      <c r="A7887" s="371">
        <v>7876</v>
      </c>
      <c r="B7887" s="442">
        <v>1099</v>
      </c>
      <c r="C7887" s="378">
        <f>Matrix!B1101</f>
        <v>0</v>
      </c>
      <c r="D7887" s="443" t="s">
        <v>25879</v>
      </c>
      <c r="E7887" s="444" t="s">
        <v>25880</v>
      </c>
      <c r="F7887" s="381" t="s">
        <v>13152</v>
      </c>
      <c r="G7887" s="445" t="s">
        <v>1102</v>
      </c>
    </row>
    <row r="7888" spans="1:7" ht="37.5">
      <c r="A7888" s="371">
        <v>7877</v>
      </c>
      <c r="B7888" s="442">
        <v>1109</v>
      </c>
      <c r="C7888" s="378">
        <f>Matrix!B1111</f>
        <v>0</v>
      </c>
      <c r="D7888" s="443" t="s">
        <v>25879</v>
      </c>
      <c r="E7888" s="444" t="s">
        <v>25880</v>
      </c>
      <c r="F7888" s="381" t="s">
        <v>13162</v>
      </c>
      <c r="G7888" s="445" t="s">
        <v>1112</v>
      </c>
    </row>
    <row r="7889" spans="1:7" ht="37.5">
      <c r="A7889" s="371">
        <v>7878</v>
      </c>
      <c r="B7889" s="442">
        <v>1141</v>
      </c>
      <c r="C7889" s="378">
        <f>Matrix!B1143</f>
        <v>0</v>
      </c>
      <c r="D7889" s="443" t="s">
        <v>25879</v>
      </c>
      <c r="E7889" s="444" t="s">
        <v>25880</v>
      </c>
      <c r="F7889" s="381" t="s">
        <v>13194</v>
      </c>
      <c r="G7889" s="445" t="s">
        <v>1144</v>
      </c>
    </row>
    <row r="7890" spans="1:7" ht="37.5">
      <c r="A7890" s="371">
        <v>7879</v>
      </c>
      <c r="B7890" s="442">
        <v>1159</v>
      </c>
      <c r="C7890" s="378">
        <f>Matrix!B1161</f>
        <v>0</v>
      </c>
      <c r="D7890" s="443" t="s">
        <v>25879</v>
      </c>
      <c r="E7890" s="444" t="s">
        <v>25880</v>
      </c>
      <c r="F7890" s="381" t="s">
        <v>13212</v>
      </c>
      <c r="G7890" s="445" t="s">
        <v>1162</v>
      </c>
    </row>
    <row r="7891" spans="1:7" ht="37.5">
      <c r="A7891" s="371">
        <v>7880</v>
      </c>
      <c r="B7891" s="442">
        <v>1202</v>
      </c>
      <c r="C7891" s="378">
        <f>Matrix!B1204</f>
        <v>0</v>
      </c>
      <c r="D7891" s="443" t="s">
        <v>25879</v>
      </c>
      <c r="E7891" s="444" t="s">
        <v>25880</v>
      </c>
      <c r="F7891" s="381" t="s">
        <v>13255</v>
      </c>
      <c r="G7891" s="445" t="s">
        <v>1205</v>
      </c>
    </row>
    <row r="7892" spans="1:7" ht="37.5">
      <c r="A7892" s="371">
        <v>7881</v>
      </c>
      <c r="B7892" s="442">
        <v>1243</v>
      </c>
      <c r="C7892" s="378">
        <f>Matrix!B1245</f>
        <v>0</v>
      </c>
      <c r="D7892" s="443" t="s">
        <v>25879</v>
      </c>
      <c r="E7892" s="444" t="s">
        <v>25880</v>
      </c>
      <c r="F7892" s="381" t="s">
        <v>13296</v>
      </c>
      <c r="G7892" s="445" t="s">
        <v>1246</v>
      </c>
    </row>
    <row r="7893" spans="1:7" ht="49.5">
      <c r="A7893" s="371">
        <v>7882</v>
      </c>
      <c r="B7893" s="442">
        <v>1245</v>
      </c>
      <c r="C7893" s="378">
        <f>Matrix!B1247</f>
        <v>0</v>
      </c>
      <c r="D7893" s="443" t="s">
        <v>25879</v>
      </c>
      <c r="E7893" s="444" t="s">
        <v>25880</v>
      </c>
      <c r="F7893" s="381" t="s">
        <v>13298</v>
      </c>
      <c r="G7893" s="445" t="s">
        <v>1248</v>
      </c>
    </row>
    <row r="7894" spans="1:7" ht="37.5">
      <c r="A7894" s="371">
        <v>7883</v>
      </c>
      <c r="B7894" s="442">
        <v>1257</v>
      </c>
      <c r="C7894" s="378">
        <f>Matrix!B1259</f>
        <v>0</v>
      </c>
      <c r="D7894" s="443" t="s">
        <v>25879</v>
      </c>
      <c r="E7894" s="444" t="s">
        <v>25880</v>
      </c>
      <c r="F7894" s="381" t="s">
        <v>13310</v>
      </c>
      <c r="G7894" s="445" t="s">
        <v>1260</v>
      </c>
    </row>
    <row r="7895" spans="1:7" ht="37.5">
      <c r="A7895" s="371">
        <v>7884</v>
      </c>
      <c r="B7895" s="442">
        <v>1267</v>
      </c>
      <c r="C7895" s="378">
        <f>Matrix!B1269</f>
        <v>0</v>
      </c>
      <c r="D7895" s="443" t="s">
        <v>25879</v>
      </c>
      <c r="E7895" s="444" t="s">
        <v>25880</v>
      </c>
      <c r="F7895" s="381" t="s">
        <v>13320</v>
      </c>
      <c r="G7895" s="445" t="s">
        <v>1270</v>
      </c>
    </row>
    <row r="7896" spans="1:7" ht="37.5">
      <c r="A7896" s="371">
        <v>7885</v>
      </c>
      <c r="B7896" s="442">
        <v>1271</v>
      </c>
      <c r="C7896" s="378">
        <f>Matrix!B1273</f>
        <v>0</v>
      </c>
      <c r="D7896" s="443" t="s">
        <v>25879</v>
      </c>
      <c r="E7896" s="444" t="s">
        <v>25880</v>
      </c>
      <c r="F7896" s="381" t="s">
        <v>13324</v>
      </c>
      <c r="G7896" s="445" t="s">
        <v>1274</v>
      </c>
    </row>
    <row r="7897" spans="1:7" ht="37.5">
      <c r="A7897" s="371">
        <v>7886</v>
      </c>
      <c r="B7897" s="442">
        <v>1272</v>
      </c>
      <c r="C7897" s="378">
        <f>Matrix!B1274</f>
        <v>0</v>
      </c>
      <c r="D7897" s="443" t="s">
        <v>25879</v>
      </c>
      <c r="E7897" s="444" t="s">
        <v>25880</v>
      </c>
      <c r="F7897" s="381" t="s">
        <v>13325</v>
      </c>
      <c r="G7897" s="445" t="s">
        <v>1275</v>
      </c>
    </row>
    <row r="7898" spans="1:7" ht="37.5">
      <c r="A7898" s="371">
        <v>7887</v>
      </c>
      <c r="B7898" s="442">
        <v>1274</v>
      </c>
      <c r="C7898" s="378">
        <f>Matrix!B1276</f>
        <v>0</v>
      </c>
      <c r="D7898" s="443" t="s">
        <v>25879</v>
      </c>
      <c r="E7898" s="444" t="s">
        <v>25880</v>
      </c>
      <c r="F7898" s="381" t="s">
        <v>13327</v>
      </c>
      <c r="G7898" s="445" t="s">
        <v>1277</v>
      </c>
    </row>
    <row r="7899" spans="1:7" ht="37.5">
      <c r="A7899" s="371">
        <v>7888</v>
      </c>
      <c r="B7899" s="442">
        <v>1295</v>
      </c>
      <c r="C7899" s="378">
        <f>Matrix!B1297</f>
        <v>0</v>
      </c>
      <c r="D7899" s="443" t="s">
        <v>25879</v>
      </c>
      <c r="E7899" s="444" t="s">
        <v>25880</v>
      </c>
      <c r="F7899" s="381" t="s">
        <v>13348</v>
      </c>
      <c r="G7899" s="445" t="s">
        <v>1298</v>
      </c>
    </row>
    <row r="7900" spans="1:7" ht="37.5">
      <c r="A7900" s="371">
        <v>7889</v>
      </c>
      <c r="B7900" s="442">
        <v>1313</v>
      </c>
      <c r="C7900" s="378">
        <f>Matrix!B1315</f>
        <v>0</v>
      </c>
      <c r="D7900" s="443" t="s">
        <v>25879</v>
      </c>
      <c r="E7900" s="444" t="s">
        <v>25880</v>
      </c>
      <c r="F7900" s="381" t="s">
        <v>13366</v>
      </c>
      <c r="G7900" s="445" t="s">
        <v>1316</v>
      </c>
    </row>
    <row r="7901" spans="1:7" ht="49.5">
      <c r="A7901" s="371">
        <v>7890</v>
      </c>
      <c r="B7901" s="442">
        <v>1322</v>
      </c>
      <c r="C7901" s="378">
        <f>Matrix!B1324</f>
        <v>0</v>
      </c>
      <c r="D7901" s="443" t="s">
        <v>25879</v>
      </c>
      <c r="E7901" s="444" t="s">
        <v>25880</v>
      </c>
      <c r="F7901" s="381" t="s">
        <v>13375</v>
      </c>
      <c r="G7901" s="445" t="s">
        <v>1324</v>
      </c>
    </row>
    <row r="7902" spans="1:7" ht="37.5">
      <c r="A7902" s="371">
        <v>7891</v>
      </c>
      <c r="B7902" s="442">
        <v>1337</v>
      </c>
      <c r="C7902" s="378">
        <f>Matrix!B1339</f>
        <v>0</v>
      </c>
      <c r="D7902" s="443" t="s">
        <v>25879</v>
      </c>
      <c r="E7902" s="444" t="s">
        <v>25880</v>
      </c>
      <c r="F7902" s="381" t="s">
        <v>13390</v>
      </c>
      <c r="G7902" s="445" t="s">
        <v>1339</v>
      </c>
    </row>
    <row r="7903" spans="1:7" ht="49.5">
      <c r="A7903" s="371">
        <v>7892</v>
      </c>
      <c r="B7903" s="442">
        <v>1378</v>
      </c>
      <c r="C7903" s="378">
        <f>Matrix!B1380</f>
        <v>0</v>
      </c>
      <c r="D7903" s="443" t="s">
        <v>25879</v>
      </c>
      <c r="E7903" s="444" t="s">
        <v>25880</v>
      </c>
      <c r="F7903" s="381" t="s">
        <v>13431</v>
      </c>
      <c r="G7903" s="445" t="s">
        <v>1380</v>
      </c>
    </row>
    <row r="7904" spans="1:7" ht="49.5">
      <c r="A7904" s="371">
        <v>7893</v>
      </c>
      <c r="B7904" s="442">
        <v>1386</v>
      </c>
      <c r="C7904" s="378">
        <f>Matrix!B1388</f>
        <v>0</v>
      </c>
      <c r="D7904" s="443" t="s">
        <v>25879</v>
      </c>
      <c r="E7904" s="444" t="s">
        <v>25880</v>
      </c>
      <c r="F7904" s="381" t="s">
        <v>13439</v>
      </c>
      <c r="G7904" s="445" t="s">
        <v>1388</v>
      </c>
    </row>
    <row r="7905" spans="1:7" ht="37.5">
      <c r="A7905" s="371">
        <v>7894</v>
      </c>
      <c r="B7905" s="442">
        <v>1390</v>
      </c>
      <c r="C7905" s="378">
        <f>Matrix!B1392</f>
        <v>0</v>
      </c>
      <c r="D7905" s="443" t="s">
        <v>25879</v>
      </c>
      <c r="E7905" s="444" t="s">
        <v>25880</v>
      </c>
      <c r="F7905" s="381" t="s">
        <v>13443</v>
      </c>
      <c r="G7905" s="445" t="s">
        <v>1392</v>
      </c>
    </row>
    <row r="7906" spans="1:7" ht="37.5">
      <c r="A7906" s="371">
        <v>7895</v>
      </c>
      <c r="B7906" s="442">
        <v>1394</v>
      </c>
      <c r="C7906" s="378">
        <f>Matrix!B1396</f>
        <v>0</v>
      </c>
      <c r="D7906" s="443" t="s">
        <v>25879</v>
      </c>
      <c r="E7906" s="444" t="s">
        <v>25880</v>
      </c>
      <c r="F7906" s="381" t="s">
        <v>13447</v>
      </c>
      <c r="G7906" s="445" t="s">
        <v>1396</v>
      </c>
    </row>
    <row r="7907" spans="1:7" ht="37.5">
      <c r="A7907" s="371">
        <v>7896</v>
      </c>
      <c r="B7907" s="442">
        <v>1422</v>
      </c>
      <c r="C7907" s="378">
        <f>Matrix!B1424</f>
        <v>0</v>
      </c>
      <c r="D7907" s="443" t="s">
        <v>25879</v>
      </c>
      <c r="E7907" s="444" t="s">
        <v>25880</v>
      </c>
      <c r="F7907" s="381" t="s">
        <v>13475</v>
      </c>
      <c r="G7907" s="445" t="s">
        <v>1424</v>
      </c>
    </row>
    <row r="7908" spans="1:7" ht="37.5">
      <c r="A7908" s="371">
        <v>7897</v>
      </c>
      <c r="B7908" s="442">
        <v>1444</v>
      </c>
      <c r="C7908" s="378">
        <f>Matrix!B1446</f>
        <v>0</v>
      </c>
      <c r="D7908" s="443" t="s">
        <v>25879</v>
      </c>
      <c r="E7908" s="444" t="s">
        <v>25880</v>
      </c>
      <c r="F7908" s="381" t="s">
        <v>13497</v>
      </c>
      <c r="G7908" s="445" t="s">
        <v>1446</v>
      </c>
    </row>
    <row r="7909" spans="1:7" ht="37.5">
      <c r="A7909" s="371">
        <v>7898</v>
      </c>
      <c r="B7909" s="442">
        <v>1447</v>
      </c>
      <c r="C7909" s="378">
        <f>Matrix!B1449</f>
        <v>0</v>
      </c>
      <c r="D7909" s="443" t="s">
        <v>25879</v>
      </c>
      <c r="E7909" s="444" t="s">
        <v>25880</v>
      </c>
      <c r="F7909" s="381" t="s">
        <v>13500</v>
      </c>
      <c r="G7909" s="445" t="s">
        <v>1449</v>
      </c>
    </row>
    <row r="7910" spans="1:7" ht="37.5">
      <c r="A7910" s="371">
        <v>7899</v>
      </c>
      <c r="B7910" s="442">
        <v>1460</v>
      </c>
      <c r="C7910" s="378">
        <f>Matrix!B1462</f>
        <v>0</v>
      </c>
      <c r="D7910" s="443" t="s">
        <v>25879</v>
      </c>
      <c r="E7910" s="444" t="s">
        <v>25880</v>
      </c>
      <c r="F7910" s="381" t="s">
        <v>13513</v>
      </c>
      <c r="G7910" s="445" t="s">
        <v>1462</v>
      </c>
    </row>
    <row r="7911" spans="1:7" ht="37.5">
      <c r="A7911" s="371">
        <v>7900</v>
      </c>
      <c r="B7911" s="442">
        <v>1475</v>
      </c>
      <c r="C7911" s="378">
        <f>Matrix!B1477</f>
        <v>0</v>
      </c>
      <c r="D7911" s="443" t="s">
        <v>25879</v>
      </c>
      <c r="E7911" s="444" t="s">
        <v>25880</v>
      </c>
      <c r="F7911" s="381" t="s">
        <v>13528</v>
      </c>
      <c r="G7911" s="445" t="s">
        <v>1477</v>
      </c>
    </row>
    <row r="7912" spans="1:7" ht="37.5">
      <c r="A7912" s="371">
        <v>7901</v>
      </c>
      <c r="B7912" s="442">
        <v>1483</v>
      </c>
      <c r="C7912" s="378">
        <f>Matrix!B1485</f>
        <v>0</v>
      </c>
      <c r="D7912" s="443" t="s">
        <v>25879</v>
      </c>
      <c r="E7912" s="444" t="s">
        <v>25880</v>
      </c>
      <c r="F7912" s="381" t="s">
        <v>13536</v>
      </c>
      <c r="G7912" s="445" t="s">
        <v>1485</v>
      </c>
    </row>
    <row r="7913" spans="1:7" ht="37.5">
      <c r="A7913" s="371">
        <v>7902</v>
      </c>
      <c r="B7913" s="442">
        <v>1484</v>
      </c>
      <c r="C7913" s="378">
        <f>Matrix!B1486</f>
        <v>0</v>
      </c>
      <c r="D7913" s="443" t="s">
        <v>25879</v>
      </c>
      <c r="E7913" s="444" t="s">
        <v>25880</v>
      </c>
      <c r="F7913" s="381" t="s">
        <v>13537</v>
      </c>
      <c r="G7913" s="445" t="s">
        <v>1486</v>
      </c>
    </row>
    <row r="7914" spans="1:7" ht="37.5">
      <c r="A7914" s="371">
        <v>7903</v>
      </c>
      <c r="B7914" s="442">
        <v>1494</v>
      </c>
      <c r="C7914" s="378">
        <f>Matrix!B1496</f>
        <v>0</v>
      </c>
      <c r="D7914" s="443" t="s">
        <v>25879</v>
      </c>
      <c r="E7914" s="444" t="s">
        <v>25880</v>
      </c>
      <c r="F7914" s="381" t="s">
        <v>13547</v>
      </c>
      <c r="G7914" s="445" t="s">
        <v>1496</v>
      </c>
    </row>
    <row r="7915" spans="1:7" ht="37.5">
      <c r="A7915" s="371">
        <v>7904</v>
      </c>
      <c r="B7915" s="442">
        <v>1497</v>
      </c>
      <c r="C7915" s="378">
        <f>Matrix!B1499</f>
        <v>0</v>
      </c>
      <c r="D7915" s="443" t="s">
        <v>25879</v>
      </c>
      <c r="E7915" s="444" t="s">
        <v>25880</v>
      </c>
      <c r="F7915" s="381" t="s">
        <v>13550</v>
      </c>
      <c r="G7915" s="445" t="s">
        <v>1499</v>
      </c>
    </row>
    <row r="7916" spans="1:7" ht="37.5">
      <c r="A7916" s="371">
        <v>7905</v>
      </c>
      <c r="B7916" s="442">
        <v>1561</v>
      </c>
      <c r="C7916" s="378">
        <f>Matrix!B1563</f>
        <v>0</v>
      </c>
      <c r="D7916" s="443" t="s">
        <v>25879</v>
      </c>
      <c r="E7916" s="444" t="s">
        <v>25880</v>
      </c>
      <c r="F7916" s="381" t="s">
        <v>13614</v>
      </c>
      <c r="G7916" s="445" t="s">
        <v>1563</v>
      </c>
    </row>
    <row r="7917" spans="1:7" ht="37.5">
      <c r="A7917" s="371">
        <v>7906</v>
      </c>
      <c r="B7917" s="442">
        <v>1717</v>
      </c>
      <c r="C7917" s="378">
        <f>Matrix!B1719</f>
        <v>0</v>
      </c>
      <c r="D7917" s="443" t="s">
        <v>25879</v>
      </c>
      <c r="E7917" s="444" t="s">
        <v>25880</v>
      </c>
      <c r="F7917" s="381" t="s">
        <v>13768</v>
      </c>
      <c r="G7917" s="445" t="s">
        <v>1719</v>
      </c>
    </row>
    <row r="7918" spans="1:7" ht="51.75">
      <c r="A7918" s="371">
        <v>7907</v>
      </c>
      <c r="B7918" s="442">
        <v>1837</v>
      </c>
      <c r="C7918" s="378">
        <f>Matrix!B1839</f>
        <v>0</v>
      </c>
      <c r="D7918" s="443" t="s">
        <v>25879</v>
      </c>
      <c r="E7918" s="444" t="s">
        <v>25880</v>
      </c>
      <c r="F7918" s="381" t="s">
        <v>13888</v>
      </c>
      <c r="G7918" s="445" t="s">
        <v>1839</v>
      </c>
    </row>
    <row r="7919" spans="1:7" ht="37.5">
      <c r="A7919" s="371">
        <v>7908</v>
      </c>
      <c r="B7919" s="442">
        <v>1902</v>
      </c>
      <c r="C7919" s="378">
        <f>Matrix!B1904</f>
        <v>0</v>
      </c>
      <c r="D7919" s="443" t="s">
        <v>25879</v>
      </c>
      <c r="E7919" s="444" t="s">
        <v>25880</v>
      </c>
      <c r="F7919" s="381" t="s">
        <v>13953</v>
      </c>
      <c r="G7919" s="445" t="s">
        <v>1904</v>
      </c>
    </row>
    <row r="7920" spans="1:7" ht="37.5">
      <c r="A7920" s="371">
        <v>7909</v>
      </c>
      <c r="B7920" s="442">
        <v>1927</v>
      </c>
      <c r="C7920" s="378">
        <f>Matrix!B1929</f>
        <v>0</v>
      </c>
      <c r="D7920" s="443" t="s">
        <v>25879</v>
      </c>
      <c r="E7920" s="444" t="s">
        <v>25880</v>
      </c>
      <c r="F7920" s="381" t="s">
        <v>13978</v>
      </c>
      <c r="G7920" s="445" t="s">
        <v>1929</v>
      </c>
    </row>
    <row r="7921" spans="1:7" ht="49.5">
      <c r="A7921" s="371">
        <v>7910</v>
      </c>
      <c r="B7921" s="442">
        <v>1972</v>
      </c>
      <c r="C7921" s="378">
        <f>Matrix!B1974</f>
        <v>0</v>
      </c>
      <c r="D7921" s="443" t="s">
        <v>25879</v>
      </c>
      <c r="E7921" s="444" t="s">
        <v>25880</v>
      </c>
      <c r="F7921" s="381" t="s">
        <v>14023</v>
      </c>
      <c r="G7921" s="445" t="s">
        <v>1974</v>
      </c>
    </row>
    <row r="7922" spans="1:7" ht="37.5">
      <c r="A7922" s="371">
        <v>7911</v>
      </c>
      <c r="B7922" s="442">
        <v>1994</v>
      </c>
      <c r="C7922" s="378">
        <f>Matrix!B1996</f>
        <v>0</v>
      </c>
      <c r="D7922" s="443" t="s">
        <v>25879</v>
      </c>
      <c r="E7922" s="444" t="s">
        <v>25880</v>
      </c>
      <c r="F7922" s="381" t="s">
        <v>14045</v>
      </c>
      <c r="G7922" s="445" t="s">
        <v>1996</v>
      </c>
    </row>
    <row r="7923" spans="1:7" ht="37.5">
      <c r="A7923" s="371">
        <v>7912</v>
      </c>
      <c r="B7923" s="442">
        <v>2002</v>
      </c>
      <c r="C7923" s="378">
        <f>Matrix!B2004</f>
        <v>0</v>
      </c>
      <c r="D7923" s="443" t="s">
        <v>25879</v>
      </c>
      <c r="E7923" s="444" t="s">
        <v>25880</v>
      </c>
      <c r="F7923" s="381" t="s">
        <v>14053</v>
      </c>
      <c r="G7923" s="445" t="s">
        <v>2004</v>
      </c>
    </row>
    <row r="7924" spans="1:7" ht="37.5">
      <c r="A7924" s="371">
        <v>7913</v>
      </c>
      <c r="B7924" s="442">
        <v>2020</v>
      </c>
      <c r="C7924" s="378">
        <f>Matrix!B2022</f>
        <v>0</v>
      </c>
      <c r="D7924" s="443" t="s">
        <v>25879</v>
      </c>
      <c r="E7924" s="444" t="s">
        <v>25880</v>
      </c>
      <c r="F7924" s="381" t="s">
        <v>14071</v>
      </c>
      <c r="G7924" s="445" t="s">
        <v>2022</v>
      </c>
    </row>
    <row r="7925" spans="1:7" ht="37.5">
      <c r="A7925" s="371">
        <v>7914</v>
      </c>
      <c r="B7925" s="442">
        <v>2121</v>
      </c>
      <c r="C7925" s="378">
        <f>Matrix!B2123</f>
        <v>0</v>
      </c>
      <c r="D7925" s="443" t="s">
        <v>25879</v>
      </c>
      <c r="E7925" s="444" t="s">
        <v>25880</v>
      </c>
      <c r="F7925" s="381" t="s">
        <v>14172</v>
      </c>
      <c r="G7925" s="445" t="s">
        <v>2123</v>
      </c>
    </row>
    <row r="7926" spans="1:7" ht="37.5">
      <c r="A7926" s="371">
        <v>7915</v>
      </c>
      <c r="B7926" s="442">
        <v>2157</v>
      </c>
      <c r="C7926" s="378">
        <f>Matrix!B2159</f>
        <v>0</v>
      </c>
      <c r="D7926" s="443" t="s">
        <v>25879</v>
      </c>
      <c r="E7926" s="444" t="s">
        <v>25880</v>
      </c>
      <c r="F7926" s="381" t="s">
        <v>14207</v>
      </c>
      <c r="G7926" s="445" t="s">
        <v>2159</v>
      </c>
    </row>
    <row r="7927" spans="1:7" ht="37.5">
      <c r="A7927" s="371">
        <v>7916</v>
      </c>
      <c r="B7927" s="442">
        <v>2181</v>
      </c>
      <c r="C7927" s="378">
        <f>Matrix!B2183</f>
        <v>0</v>
      </c>
      <c r="D7927" s="443" t="s">
        <v>25879</v>
      </c>
      <c r="E7927" s="444" t="s">
        <v>25880</v>
      </c>
      <c r="F7927" s="381" t="s">
        <v>14231</v>
      </c>
      <c r="G7927" s="445" t="s">
        <v>2183</v>
      </c>
    </row>
    <row r="7928" spans="1:7" ht="49.5">
      <c r="A7928" s="371">
        <v>7917</v>
      </c>
      <c r="B7928" s="442">
        <v>2198</v>
      </c>
      <c r="C7928" s="378">
        <f>Matrix!B2200</f>
        <v>0</v>
      </c>
      <c r="D7928" s="443" t="s">
        <v>25879</v>
      </c>
      <c r="E7928" s="444" t="s">
        <v>25880</v>
      </c>
      <c r="F7928" s="381" t="s">
        <v>14248</v>
      </c>
      <c r="G7928" s="445" t="s">
        <v>2200</v>
      </c>
    </row>
    <row r="7929" spans="1:7" ht="37.5">
      <c r="A7929" s="371">
        <v>7918</v>
      </c>
      <c r="B7929" s="442">
        <v>2336</v>
      </c>
      <c r="C7929" s="378">
        <f>Matrix!B2338</f>
        <v>0</v>
      </c>
      <c r="D7929" s="443" t="s">
        <v>25879</v>
      </c>
      <c r="E7929" s="444" t="s">
        <v>25880</v>
      </c>
      <c r="F7929" s="381" t="s">
        <v>14386</v>
      </c>
      <c r="G7929" s="445" t="s">
        <v>2338</v>
      </c>
    </row>
    <row r="7930" spans="1:7" ht="37.5">
      <c r="A7930" s="371">
        <v>7919</v>
      </c>
      <c r="B7930" s="442">
        <v>2592</v>
      </c>
      <c r="C7930" s="378">
        <f>Matrix!B2594</f>
        <v>0</v>
      </c>
      <c r="D7930" s="443" t="s">
        <v>25879</v>
      </c>
      <c r="E7930" s="444" t="s">
        <v>25880</v>
      </c>
      <c r="F7930" s="381" t="s">
        <v>14642</v>
      </c>
      <c r="G7930" s="445" t="s">
        <v>2592</v>
      </c>
    </row>
    <row r="7931" spans="1:7" ht="37.5">
      <c r="A7931" s="371">
        <v>7920</v>
      </c>
      <c r="B7931" s="442">
        <v>2593</v>
      </c>
      <c r="C7931" s="378">
        <f>Matrix!B2595</f>
        <v>0</v>
      </c>
      <c r="D7931" s="443" t="s">
        <v>25879</v>
      </c>
      <c r="E7931" s="444" t="s">
        <v>25880</v>
      </c>
      <c r="F7931" s="381" t="s">
        <v>14643</v>
      </c>
      <c r="G7931" s="445" t="s">
        <v>2593</v>
      </c>
    </row>
    <row r="7932" spans="1:7" ht="49.5">
      <c r="A7932" s="371">
        <v>7921</v>
      </c>
      <c r="B7932" s="442">
        <v>2607</v>
      </c>
      <c r="C7932" s="378">
        <f>Matrix!B2609</f>
        <v>0</v>
      </c>
      <c r="D7932" s="443" t="s">
        <v>25879</v>
      </c>
      <c r="E7932" s="444" t="s">
        <v>25880</v>
      </c>
      <c r="F7932" s="381" t="s">
        <v>14657</v>
      </c>
      <c r="G7932" s="445" t="s">
        <v>2607</v>
      </c>
    </row>
    <row r="7933" spans="1:7" ht="37.5">
      <c r="A7933" s="371">
        <v>7922</v>
      </c>
      <c r="B7933" s="442">
        <v>2608</v>
      </c>
      <c r="C7933" s="378">
        <f>Matrix!B2610</f>
        <v>0</v>
      </c>
      <c r="D7933" s="443" t="s">
        <v>25879</v>
      </c>
      <c r="E7933" s="444" t="s">
        <v>25880</v>
      </c>
      <c r="F7933" s="381" t="s">
        <v>14658</v>
      </c>
      <c r="G7933" s="445" t="s">
        <v>2608</v>
      </c>
    </row>
    <row r="7934" spans="1:7" ht="37.5">
      <c r="A7934" s="371">
        <v>7923</v>
      </c>
      <c r="B7934" s="442">
        <v>2612</v>
      </c>
      <c r="C7934" s="378">
        <f>Matrix!B2614</f>
        <v>0</v>
      </c>
      <c r="D7934" s="443" t="s">
        <v>25879</v>
      </c>
      <c r="E7934" s="444" t="s">
        <v>25880</v>
      </c>
      <c r="F7934" s="381" t="s">
        <v>14662</v>
      </c>
      <c r="G7934" s="445" t="s">
        <v>2612</v>
      </c>
    </row>
    <row r="7935" spans="1:7" ht="37.5">
      <c r="A7935" s="371">
        <v>7924</v>
      </c>
      <c r="B7935" s="442">
        <v>2613</v>
      </c>
      <c r="C7935" s="378">
        <f>Matrix!B2615</f>
        <v>0</v>
      </c>
      <c r="D7935" s="443" t="s">
        <v>25879</v>
      </c>
      <c r="E7935" s="444" t="s">
        <v>25880</v>
      </c>
      <c r="F7935" s="381" t="s">
        <v>14663</v>
      </c>
      <c r="G7935" s="445" t="s">
        <v>2613</v>
      </c>
    </row>
    <row r="7936" spans="1:7" ht="37.5">
      <c r="A7936" s="371">
        <v>7925</v>
      </c>
      <c r="B7936" s="442">
        <v>2614</v>
      </c>
      <c r="C7936" s="378">
        <f>Matrix!B2616</f>
        <v>0</v>
      </c>
      <c r="D7936" s="443" t="s">
        <v>25879</v>
      </c>
      <c r="E7936" s="444" t="s">
        <v>25880</v>
      </c>
      <c r="F7936" s="381" t="s">
        <v>14664</v>
      </c>
      <c r="G7936" s="445" t="s">
        <v>2614</v>
      </c>
    </row>
    <row r="7937" spans="1:7" ht="37.5">
      <c r="A7937" s="371">
        <v>7926</v>
      </c>
      <c r="B7937" s="442">
        <v>2615</v>
      </c>
      <c r="C7937" s="378">
        <f>Matrix!B2617</f>
        <v>0</v>
      </c>
      <c r="D7937" s="443" t="s">
        <v>25879</v>
      </c>
      <c r="E7937" s="444" t="s">
        <v>25880</v>
      </c>
      <c r="F7937" s="381" t="s">
        <v>14665</v>
      </c>
      <c r="G7937" s="445" t="s">
        <v>2615</v>
      </c>
    </row>
    <row r="7938" spans="1:7" ht="37.5">
      <c r="A7938" s="371">
        <v>7927</v>
      </c>
      <c r="B7938" s="442">
        <v>2616</v>
      </c>
      <c r="C7938" s="378">
        <f>Matrix!B2618</f>
        <v>0</v>
      </c>
      <c r="D7938" s="443" t="s">
        <v>25879</v>
      </c>
      <c r="E7938" s="444" t="s">
        <v>25880</v>
      </c>
      <c r="F7938" s="381" t="s">
        <v>14666</v>
      </c>
      <c r="G7938" s="445" t="s">
        <v>2616</v>
      </c>
    </row>
    <row r="7939" spans="1:7" ht="37.5">
      <c r="A7939" s="371">
        <v>7928</v>
      </c>
      <c r="B7939" s="442">
        <v>2617</v>
      </c>
      <c r="C7939" s="378">
        <f>Matrix!B2619</f>
        <v>0</v>
      </c>
      <c r="D7939" s="443" t="s">
        <v>25879</v>
      </c>
      <c r="E7939" s="444" t="s">
        <v>25880</v>
      </c>
      <c r="F7939" s="381" t="s">
        <v>14667</v>
      </c>
      <c r="G7939" s="445" t="s">
        <v>2617</v>
      </c>
    </row>
    <row r="7940" spans="1:7" ht="37.5">
      <c r="A7940" s="371">
        <v>7929</v>
      </c>
      <c r="B7940" s="442">
        <v>2618</v>
      </c>
      <c r="C7940" s="378">
        <f>Matrix!B2620</f>
        <v>0</v>
      </c>
      <c r="D7940" s="443" t="s">
        <v>25879</v>
      </c>
      <c r="E7940" s="444" t="s">
        <v>25880</v>
      </c>
      <c r="F7940" s="381" t="s">
        <v>14668</v>
      </c>
      <c r="G7940" s="445" t="s">
        <v>2618</v>
      </c>
    </row>
    <row r="7941" spans="1:7" ht="37.5">
      <c r="A7941" s="371">
        <v>7930</v>
      </c>
      <c r="B7941" s="442">
        <v>2619</v>
      </c>
      <c r="C7941" s="378">
        <f>Matrix!B2621</f>
        <v>0</v>
      </c>
      <c r="D7941" s="443" t="s">
        <v>25879</v>
      </c>
      <c r="E7941" s="444" t="s">
        <v>25880</v>
      </c>
      <c r="F7941" s="381" t="s">
        <v>14669</v>
      </c>
      <c r="G7941" s="445" t="s">
        <v>2619</v>
      </c>
    </row>
    <row r="7942" spans="1:7" ht="37.5">
      <c r="A7942" s="371">
        <v>7931</v>
      </c>
      <c r="B7942" s="442">
        <v>2620</v>
      </c>
      <c r="C7942" s="378">
        <f>Matrix!B2622</f>
        <v>0</v>
      </c>
      <c r="D7942" s="443" t="s">
        <v>25879</v>
      </c>
      <c r="E7942" s="444" t="s">
        <v>25880</v>
      </c>
      <c r="F7942" s="381" t="s">
        <v>14670</v>
      </c>
      <c r="G7942" s="445" t="s">
        <v>2620</v>
      </c>
    </row>
    <row r="7943" spans="1:7" ht="37.5">
      <c r="A7943" s="371">
        <v>7932</v>
      </c>
      <c r="B7943" s="442">
        <v>2621</v>
      </c>
      <c r="C7943" s="378">
        <f>Matrix!B2623</f>
        <v>0</v>
      </c>
      <c r="D7943" s="443" t="s">
        <v>25879</v>
      </c>
      <c r="E7943" s="444" t="s">
        <v>25880</v>
      </c>
      <c r="F7943" s="381" t="s">
        <v>14671</v>
      </c>
      <c r="G7943" s="445" t="s">
        <v>2621</v>
      </c>
    </row>
    <row r="7944" spans="1:7" ht="37.5">
      <c r="A7944" s="371">
        <v>7933</v>
      </c>
      <c r="B7944" s="442">
        <v>2622</v>
      </c>
      <c r="C7944" s="378">
        <f>Matrix!B2624</f>
        <v>0</v>
      </c>
      <c r="D7944" s="443" t="s">
        <v>25881</v>
      </c>
      <c r="E7944" s="444" t="s">
        <v>25882</v>
      </c>
      <c r="F7944" s="381" t="s">
        <v>14672</v>
      </c>
      <c r="G7944" s="445" t="s">
        <v>2622</v>
      </c>
    </row>
    <row r="7945" spans="1:7" ht="49.5">
      <c r="A7945" s="371">
        <v>7934</v>
      </c>
      <c r="B7945" s="442">
        <v>2623</v>
      </c>
      <c r="C7945" s="378">
        <f>Matrix!B2625</f>
        <v>0</v>
      </c>
      <c r="D7945" s="443" t="s">
        <v>25879</v>
      </c>
      <c r="E7945" s="444" t="s">
        <v>25882</v>
      </c>
      <c r="F7945" s="381" t="s">
        <v>14673</v>
      </c>
      <c r="G7945" s="445" t="s">
        <v>2623</v>
      </c>
    </row>
    <row r="7946" spans="1:7" ht="37.5">
      <c r="A7946" s="371">
        <v>7935</v>
      </c>
      <c r="B7946" s="442">
        <v>2624</v>
      </c>
      <c r="C7946" s="378">
        <f>Matrix!B2626</f>
        <v>0</v>
      </c>
      <c r="D7946" s="443" t="s">
        <v>25879</v>
      </c>
      <c r="E7946" s="444" t="s">
        <v>25880</v>
      </c>
      <c r="F7946" s="381" t="s">
        <v>14674</v>
      </c>
      <c r="G7946" s="445" t="s">
        <v>2624</v>
      </c>
    </row>
    <row r="7947" spans="1:7" ht="37.5">
      <c r="A7947" s="371">
        <v>7936</v>
      </c>
      <c r="B7947" s="442">
        <v>2625</v>
      </c>
      <c r="C7947" s="378">
        <f>Matrix!B2627</f>
        <v>0</v>
      </c>
      <c r="D7947" s="443" t="s">
        <v>25879</v>
      </c>
      <c r="E7947" s="444" t="s">
        <v>25880</v>
      </c>
      <c r="F7947" s="381" t="s">
        <v>14675</v>
      </c>
      <c r="G7947" s="445" t="s">
        <v>2625</v>
      </c>
    </row>
    <row r="7948" spans="1:7" ht="37.5">
      <c r="A7948" s="371">
        <v>7937</v>
      </c>
      <c r="B7948" s="442">
        <v>2626</v>
      </c>
      <c r="C7948" s="378">
        <f>Matrix!B2628</f>
        <v>0</v>
      </c>
      <c r="D7948" s="443" t="s">
        <v>25879</v>
      </c>
      <c r="E7948" s="444" t="s">
        <v>25880</v>
      </c>
      <c r="F7948" s="381" t="s">
        <v>14676</v>
      </c>
      <c r="G7948" s="445" t="s">
        <v>2626</v>
      </c>
    </row>
    <row r="7949" spans="1:7" ht="37.5">
      <c r="A7949" s="371">
        <v>7938</v>
      </c>
      <c r="B7949" s="442">
        <v>2627</v>
      </c>
      <c r="C7949" s="378">
        <f>Matrix!B2629</f>
        <v>0</v>
      </c>
      <c r="D7949" s="443" t="s">
        <v>25879</v>
      </c>
      <c r="E7949" s="444" t="s">
        <v>25880</v>
      </c>
      <c r="F7949" s="381" t="s">
        <v>14677</v>
      </c>
      <c r="G7949" s="445" t="s">
        <v>2627</v>
      </c>
    </row>
    <row r="7950" spans="1:7" ht="37.5">
      <c r="A7950" s="371">
        <v>7939</v>
      </c>
      <c r="B7950" s="442">
        <v>2628</v>
      </c>
      <c r="C7950" s="378">
        <f>Matrix!B2630</f>
        <v>0</v>
      </c>
      <c r="D7950" s="443" t="s">
        <v>25879</v>
      </c>
      <c r="E7950" s="444" t="s">
        <v>25880</v>
      </c>
      <c r="F7950" s="381" t="s">
        <v>14678</v>
      </c>
      <c r="G7950" s="445" t="s">
        <v>2628</v>
      </c>
    </row>
    <row r="7951" spans="1:7" ht="37.5">
      <c r="A7951" s="371">
        <v>7940</v>
      </c>
      <c r="B7951" s="442">
        <v>2629</v>
      </c>
      <c r="C7951" s="378">
        <f>Matrix!B2631</f>
        <v>0</v>
      </c>
      <c r="D7951" s="443" t="s">
        <v>25879</v>
      </c>
      <c r="E7951" s="444" t="s">
        <v>25880</v>
      </c>
      <c r="F7951" s="381" t="s">
        <v>14679</v>
      </c>
      <c r="G7951" s="445" t="s">
        <v>2629</v>
      </c>
    </row>
    <row r="7952" spans="1:7" ht="37.5">
      <c r="A7952" s="371">
        <v>7941</v>
      </c>
      <c r="B7952" s="442">
        <v>2630</v>
      </c>
      <c r="C7952" s="378">
        <f>Matrix!B2632</f>
        <v>0</v>
      </c>
      <c r="D7952" s="443" t="s">
        <v>25879</v>
      </c>
      <c r="E7952" s="444" t="s">
        <v>25880</v>
      </c>
      <c r="F7952" s="381" t="s">
        <v>14680</v>
      </c>
      <c r="G7952" s="445" t="s">
        <v>2630</v>
      </c>
    </row>
    <row r="7953" spans="1:7" ht="37.5">
      <c r="A7953" s="371">
        <v>7942</v>
      </c>
      <c r="B7953" s="442">
        <v>2631</v>
      </c>
      <c r="C7953" s="378">
        <f>Matrix!B2633</f>
        <v>0</v>
      </c>
      <c r="D7953" s="443" t="s">
        <v>25879</v>
      </c>
      <c r="E7953" s="444" t="s">
        <v>25880</v>
      </c>
      <c r="F7953" s="381" t="s">
        <v>14681</v>
      </c>
      <c r="G7953" s="445" t="s">
        <v>2631</v>
      </c>
    </row>
    <row r="7954" spans="1:7" ht="37.5">
      <c r="A7954" s="371">
        <v>7943</v>
      </c>
      <c r="B7954" s="442">
        <v>2632</v>
      </c>
      <c r="C7954" s="378">
        <f>Matrix!B2634</f>
        <v>0</v>
      </c>
      <c r="D7954" s="443" t="s">
        <v>25879</v>
      </c>
      <c r="E7954" s="444" t="s">
        <v>25880</v>
      </c>
      <c r="F7954" s="381" t="s">
        <v>14682</v>
      </c>
      <c r="G7954" s="445" t="s">
        <v>2632</v>
      </c>
    </row>
    <row r="7955" spans="1:7" ht="37.5">
      <c r="A7955" s="371">
        <v>7944</v>
      </c>
      <c r="B7955" s="442">
        <v>2633</v>
      </c>
      <c r="C7955" s="378">
        <f>Matrix!B2635</f>
        <v>0</v>
      </c>
      <c r="D7955" s="443" t="s">
        <v>25879</v>
      </c>
      <c r="E7955" s="444" t="s">
        <v>25880</v>
      </c>
      <c r="F7955" s="381" t="s">
        <v>14683</v>
      </c>
      <c r="G7955" s="445" t="s">
        <v>2633</v>
      </c>
    </row>
    <row r="7956" spans="1:7" ht="37.5">
      <c r="A7956" s="371">
        <v>7945</v>
      </c>
      <c r="B7956" s="442">
        <v>2634</v>
      </c>
      <c r="C7956" s="378">
        <f>Matrix!B2636</f>
        <v>0</v>
      </c>
      <c r="D7956" s="443" t="s">
        <v>25879</v>
      </c>
      <c r="E7956" s="444" t="s">
        <v>25880</v>
      </c>
      <c r="F7956" s="381" t="s">
        <v>14684</v>
      </c>
      <c r="G7956" s="445" t="s">
        <v>2634</v>
      </c>
    </row>
    <row r="7957" spans="1:7" ht="37.5">
      <c r="A7957" s="371">
        <v>7946</v>
      </c>
      <c r="B7957" s="442">
        <v>2635</v>
      </c>
      <c r="C7957" s="378">
        <f>Matrix!B2637</f>
        <v>0</v>
      </c>
      <c r="D7957" s="443" t="s">
        <v>25879</v>
      </c>
      <c r="E7957" s="444" t="s">
        <v>25880</v>
      </c>
      <c r="F7957" s="381" t="s">
        <v>14685</v>
      </c>
      <c r="G7957" s="445" t="s">
        <v>2635</v>
      </c>
    </row>
    <row r="7958" spans="1:7" ht="37.5">
      <c r="A7958" s="371">
        <v>7947</v>
      </c>
      <c r="B7958" s="442">
        <v>2636</v>
      </c>
      <c r="C7958" s="378">
        <f>Matrix!B2638</f>
        <v>0</v>
      </c>
      <c r="D7958" s="443" t="s">
        <v>25879</v>
      </c>
      <c r="E7958" s="444" t="s">
        <v>25880</v>
      </c>
      <c r="F7958" s="381" t="s">
        <v>14686</v>
      </c>
      <c r="G7958" s="445" t="s">
        <v>2636</v>
      </c>
    </row>
    <row r="7959" spans="1:7" ht="37.5">
      <c r="A7959" s="371">
        <v>7948</v>
      </c>
      <c r="B7959" s="442">
        <v>2637</v>
      </c>
      <c r="C7959" s="378">
        <f>Matrix!B2639</f>
        <v>0</v>
      </c>
      <c r="D7959" s="443" t="s">
        <v>25879</v>
      </c>
      <c r="E7959" s="444" t="s">
        <v>25880</v>
      </c>
      <c r="F7959" s="381" t="s">
        <v>14687</v>
      </c>
      <c r="G7959" s="445" t="s">
        <v>2637</v>
      </c>
    </row>
    <row r="7960" spans="1:7" ht="37.5">
      <c r="A7960" s="371">
        <v>7949</v>
      </c>
      <c r="B7960" s="442">
        <v>2638</v>
      </c>
      <c r="C7960" s="378">
        <f>Matrix!B2640</f>
        <v>0</v>
      </c>
      <c r="D7960" s="443" t="s">
        <v>25879</v>
      </c>
      <c r="E7960" s="444" t="s">
        <v>25880</v>
      </c>
      <c r="F7960" s="381" t="s">
        <v>14688</v>
      </c>
      <c r="G7960" s="445" t="s">
        <v>2638</v>
      </c>
    </row>
    <row r="7961" spans="1:7" ht="49.5">
      <c r="A7961" s="371">
        <v>7950</v>
      </c>
      <c r="B7961" s="442">
        <v>2639</v>
      </c>
      <c r="C7961" s="378">
        <f>Matrix!B2641</f>
        <v>0</v>
      </c>
      <c r="D7961" s="443" t="s">
        <v>25879</v>
      </c>
      <c r="E7961" s="444" t="s">
        <v>25880</v>
      </c>
      <c r="F7961" s="381" t="s">
        <v>14689</v>
      </c>
      <c r="G7961" s="445" t="s">
        <v>2639</v>
      </c>
    </row>
    <row r="7962" spans="1:7" ht="49.5">
      <c r="A7962" s="371">
        <v>7951</v>
      </c>
      <c r="B7962" s="442">
        <v>2640</v>
      </c>
      <c r="C7962" s="378">
        <f>Matrix!B2642</f>
        <v>0</v>
      </c>
      <c r="D7962" s="443" t="s">
        <v>25879</v>
      </c>
      <c r="E7962" s="444" t="s">
        <v>25880</v>
      </c>
      <c r="F7962" s="381" t="s">
        <v>14690</v>
      </c>
      <c r="G7962" s="445" t="s">
        <v>2640</v>
      </c>
    </row>
    <row r="7963" spans="1:7" ht="37.5">
      <c r="A7963" s="371">
        <v>7952</v>
      </c>
      <c r="B7963" s="442">
        <v>2641</v>
      </c>
      <c r="C7963" s="378">
        <f>Matrix!B2643</f>
        <v>0</v>
      </c>
      <c r="D7963" s="443" t="s">
        <v>25879</v>
      </c>
      <c r="E7963" s="444" t="s">
        <v>25880</v>
      </c>
      <c r="F7963" s="381" t="s">
        <v>14691</v>
      </c>
      <c r="G7963" s="445" t="s">
        <v>2641</v>
      </c>
    </row>
    <row r="7964" spans="1:7" ht="37.5">
      <c r="A7964" s="371">
        <v>7953</v>
      </c>
      <c r="B7964" s="442">
        <v>2642</v>
      </c>
      <c r="C7964" s="378">
        <f>Matrix!B2644</f>
        <v>0</v>
      </c>
      <c r="D7964" s="443" t="s">
        <v>25879</v>
      </c>
      <c r="E7964" s="444" t="s">
        <v>25880</v>
      </c>
      <c r="F7964" s="381" t="s">
        <v>14692</v>
      </c>
      <c r="G7964" s="445" t="s">
        <v>2642</v>
      </c>
    </row>
    <row r="7965" spans="1:7" ht="51.75">
      <c r="A7965" s="371">
        <v>7954</v>
      </c>
      <c r="B7965" s="442">
        <v>2643</v>
      </c>
      <c r="C7965" s="378">
        <f>Matrix!B2645</f>
        <v>0</v>
      </c>
      <c r="D7965" s="443" t="s">
        <v>25879</v>
      </c>
      <c r="E7965" s="444" t="s">
        <v>25880</v>
      </c>
      <c r="F7965" s="381" t="s">
        <v>14693</v>
      </c>
      <c r="G7965" s="445" t="s">
        <v>2643</v>
      </c>
    </row>
    <row r="7966" spans="1:7" ht="37.5">
      <c r="A7966" s="371">
        <v>7955</v>
      </c>
      <c r="B7966" s="442">
        <v>2644</v>
      </c>
      <c r="C7966" s="378">
        <f>Matrix!B2646</f>
        <v>0</v>
      </c>
      <c r="D7966" s="443" t="s">
        <v>25879</v>
      </c>
      <c r="E7966" s="444" t="s">
        <v>25880</v>
      </c>
      <c r="F7966" s="381" t="s">
        <v>14694</v>
      </c>
      <c r="G7966" s="445" t="s">
        <v>2644</v>
      </c>
    </row>
    <row r="7967" spans="1:7" ht="37.5">
      <c r="A7967" s="371">
        <v>7956</v>
      </c>
      <c r="B7967" s="442">
        <v>2645</v>
      </c>
      <c r="C7967" s="378">
        <f>Matrix!B2647</f>
        <v>0</v>
      </c>
      <c r="D7967" s="443" t="s">
        <v>25879</v>
      </c>
      <c r="E7967" s="444" t="s">
        <v>25880</v>
      </c>
      <c r="F7967" s="381" t="s">
        <v>14695</v>
      </c>
      <c r="G7967" s="445" t="s">
        <v>2645</v>
      </c>
    </row>
    <row r="7968" spans="1:7" ht="49.5">
      <c r="A7968" s="371">
        <v>7957</v>
      </c>
      <c r="B7968" s="442">
        <v>2646</v>
      </c>
      <c r="C7968" s="378">
        <f>Matrix!B2648</f>
        <v>0</v>
      </c>
      <c r="D7968" s="443" t="s">
        <v>25879</v>
      </c>
      <c r="E7968" s="444" t="s">
        <v>25880</v>
      </c>
      <c r="F7968" s="381" t="s">
        <v>14696</v>
      </c>
      <c r="G7968" s="445" t="s">
        <v>2646</v>
      </c>
    </row>
    <row r="7969" spans="1:7" ht="51.75">
      <c r="A7969" s="371">
        <v>7958</v>
      </c>
      <c r="B7969" s="442">
        <v>2647</v>
      </c>
      <c r="C7969" s="378">
        <f>Matrix!B2649</f>
        <v>0</v>
      </c>
      <c r="D7969" s="443" t="s">
        <v>25879</v>
      </c>
      <c r="E7969" s="444" t="s">
        <v>25880</v>
      </c>
      <c r="F7969" s="381" t="s">
        <v>14697</v>
      </c>
      <c r="G7969" s="445" t="s">
        <v>2647</v>
      </c>
    </row>
    <row r="7970" spans="1:7" ht="37.5">
      <c r="A7970" s="371">
        <v>7959</v>
      </c>
      <c r="B7970" s="442">
        <v>2746</v>
      </c>
      <c r="C7970" s="378">
        <f>Matrix!B2748</f>
        <v>0</v>
      </c>
      <c r="D7970" s="443" t="s">
        <v>25879</v>
      </c>
      <c r="E7970" s="444" t="s">
        <v>25880</v>
      </c>
      <c r="F7970" s="381" t="s">
        <v>14796</v>
      </c>
      <c r="G7970" s="445" t="s">
        <v>2746</v>
      </c>
    </row>
    <row r="7971" spans="1:7" ht="37.5">
      <c r="A7971" s="371">
        <v>7960</v>
      </c>
      <c r="B7971" s="442">
        <v>2752</v>
      </c>
      <c r="C7971" s="378">
        <f>Matrix!B2754</f>
        <v>0</v>
      </c>
      <c r="D7971" s="443" t="s">
        <v>25879</v>
      </c>
      <c r="E7971" s="444" t="s">
        <v>25880</v>
      </c>
      <c r="F7971" s="381" t="s">
        <v>14802</v>
      </c>
      <c r="G7971" s="445" t="s">
        <v>2752</v>
      </c>
    </row>
    <row r="7972" spans="1:7" ht="37.5">
      <c r="A7972" s="371">
        <v>7961</v>
      </c>
      <c r="B7972" s="442">
        <v>2804</v>
      </c>
      <c r="C7972" s="378">
        <f>Matrix!B2806</f>
        <v>0</v>
      </c>
      <c r="D7972" s="443" t="s">
        <v>25879</v>
      </c>
      <c r="E7972" s="444" t="s">
        <v>25880</v>
      </c>
      <c r="F7972" s="381" t="s">
        <v>14854</v>
      </c>
      <c r="G7972" s="445" t="s">
        <v>2804</v>
      </c>
    </row>
    <row r="7973" spans="1:7" ht="37.5">
      <c r="A7973" s="371">
        <v>7962</v>
      </c>
      <c r="B7973" s="442">
        <v>2810</v>
      </c>
      <c r="C7973" s="378">
        <f>Matrix!B2812</f>
        <v>0</v>
      </c>
      <c r="D7973" s="443" t="s">
        <v>25879</v>
      </c>
      <c r="E7973" s="444" t="s">
        <v>25880</v>
      </c>
      <c r="F7973" s="381" t="s">
        <v>14860</v>
      </c>
      <c r="G7973" s="445" t="s">
        <v>2810</v>
      </c>
    </row>
    <row r="7974" spans="1:7" ht="37.5">
      <c r="A7974" s="371">
        <v>7963</v>
      </c>
      <c r="B7974" s="442">
        <v>2821</v>
      </c>
      <c r="C7974" s="378">
        <f>Matrix!B2823</f>
        <v>0</v>
      </c>
      <c r="D7974" s="443" t="s">
        <v>25879</v>
      </c>
      <c r="E7974" s="444" t="s">
        <v>25880</v>
      </c>
      <c r="F7974" s="381" t="s">
        <v>14871</v>
      </c>
      <c r="G7974" s="445" t="s">
        <v>2821</v>
      </c>
    </row>
    <row r="7975" spans="1:7" ht="37.5">
      <c r="A7975" s="371">
        <v>7964</v>
      </c>
      <c r="B7975" s="442">
        <v>3026</v>
      </c>
      <c r="C7975" s="378">
        <f>Matrix!B3028</f>
        <v>0</v>
      </c>
      <c r="D7975" s="443" t="s">
        <v>25879</v>
      </c>
      <c r="E7975" s="444" t="s">
        <v>25880</v>
      </c>
      <c r="F7975" s="381" t="s">
        <v>15076</v>
      </c>
      <c r="G7975" s="445" t="s">
        <v>3026</v>
      </c>
    </row>
    <row r="7976" spans="1:7" ht="37.5">
      <c r="A7976" s="371">
        <v>7965</v>
      </c>
      <c r="B7976" s="442">
        <v>3106</v>
      </c>
      <c r="C7976" s="378">
        <f>Matrix!B3108</f>
        <v>0</v>
      </c>
      <c r="D7976" s="443" t="s">
        <v>25879</v>
      </c>
      <c r="E7976" s="444" t="s">
        <v>25880</v>
      </c>
      <c r="F7976" s="381" t="s">
        <v>15137</v>
      </c>
      <c r="G7976" s="445" t="s">
        <v>3109</v>
      </c>
    </row>
    <row r="7977" spans="1:7" ht="49.5">
      <c r="A7977" s="371">
        <v>7966</v>
      </c>
      <c r="B7977" s="442">
        <v>3173</v>
      </c>
      <c r="C7977" s="378">
        <f>Matrix!B3175</f>
        <v>0</v>
      </c>
      <c r="D7977" s="443" t="s">
        <v>25879</v>
      </c>
      <c r="E7977" s="444" t="s">
        <v>25880</v>
      </c>
      <c r="F7977" s="381" t="s">
        <v>15202</v>
      </c>
      <c r="G7977" s="445" t="s">
        <v>3176</v>
      </c>
    </row>
    <row r="7978" spans="1:7" ht="49.5">
      <c r="A7978" s="371">
        <v>7967</v>
      </c>
      <c r="B7978" s="442">
        <v>3174</v>
      </c>
      <c r="C7978" s="378">
        <f>Matrix!B3176</f>
        <v>0</v>
      </c>
      <c r="D7978" s="443" t="s">
        <v>25879</v>
      </c>
      <c r="E7978" s="444" t="s">
        <v>25880</v>
      </c>
      <c r="F7978" s="381" t="s">
        <v>15203</v>
      </c>
      <c r="G7978" s="445" t="s">
        <v>3177</v>
      </c>
    </row>
    <row r="7979" spans="1:7" ht="37.5">
      <c r="A7979" s="371">
        <v>7968</v>
      </c>
      <c r="B7979" s="442">
        <v>3182</v>
      </c>
      <c r="C7979" s="378">
        <f>Matrix!B3184</f>
        <v>0</v>
      </c>
      <c r="D7979" s="443" t="s">
        <v>25879</v>
      </c>
      <c r="E7979" s="444" t="s">
        <v>25880</v>
      </c>
      <c r="F7979" s="381" t="s">
        <v>15211</v>
      </c>
      <c r="G7979" s="445" t="s">
        <v>3185</v>
      </c>
    </row>
    <row r="7980" spans="1:7" ht="37.5">
      <c r="A7980" s="371">
        <v>7969</v>
      </c>
      <c r="B7980" s="442">
        <v>3184</v>
      </c>
      <c r="C7980" s="378">
        <f>Matrix!B3186</f>
        <v>0</v>
      </c>
      <c r="D7980" s="443" t="s">
        <v>25879</v>
      </c>
      <c r="E7980" s="444" t="s">
        <v>25880</v>
      </c>
      <c r="F7980" s="381" t="s">
        <v>15213</v>
      </c>
      <c r="G7980" s="445" t="s">
        <v>3187</v>
      </c>
    </row>
    <row r="7981" spans="1:7" ht="37.5">
      <c r="A7981" s="371">
        <v>7970</v>
      </c>
      <c r="B7981" s="442">
        <v>3218</v>
      </c>
      <c r="C7981" s="378">
        <f>Matrix!B3220</f>
        <v>0</v>
      </c>
      <c r="D7981" s="443" t="s">
        <v>25879</v>
      </c>
      <c r="E7981" s="444" t="s">
        <v>25880</v>
      </c>
      <c r="F7981" s="381" t="s">
        <v>15237</v>
      </c>
      <c r="G7981" s="445" t="s">
        <v>3221</v>
      </c>
    </row>
    <row r="7982" spans="1:7" ht="49.5">
      <c r="A7982" s="371">
        <v>7971</v>
      </c>
      <c r="B7982" s="442">
        <v>3461</v>
      </c>
      <c r="C7982" s="378">
        <f>Matrix!B3463</f>
        <v>0</v>
      </c>
      <c r="D7982" s="443" t="s">
        <v>25879</v>
      </c>
      <c r="E7982" s="444" t="s">
        <v>25880</v>
      </c>
      <c r="F7982" s="381" t="s">
        <v>15450</v>
      </c>
      <c r="G7982" s="445" t="s">
        <v>3466</v>
      </c>
    </row>
    <row r="7983" spans="1:7" ht="37.5">
      <c r="A7983" s="371">
        <v>7972</v>
      </c>
      <c r="B7983" s="442">
        <v>3462</v>
      </c>
      <c r="C7983" s="378">
        <f>Matrix!B3464</f>
        <v>0</v>
      </c>
      <c r="D7983" s="443" t="s">
        <v>25879</v>
      </c>
      <c r="E7983" s="444" t="s">
        <v>25880</v>
      </c>
      <c r="F7983" s="381" t="s">
        <v>15451</v>
      </c>
      <c r="G7983" s="445" t="s">
        <v>3467</v>
      </c>
    </row>
    <row r="7984" spans="1:7" ht="37.5">
      <c r="A7984" s="371">
        <v>7973</v>
      </c>
      <c r="B7984" s="442">
        <v>3464</v>
      </c>
      <c r="C7984" s="378">
        <f>Matrix!B3466</f>
        <v>0</v>
      </c>
      <c r="D7984" s="443" t="s">
        <v>25879</v>
      </c>
      <c r="E7984" s="444" t="s">
        <v>25880</v>
      </c>
      <c r="F7984" s="381" t="s">
        <v>15453</v>
      </c>
      <c r="G7984" s="445" t="s">
        <v>3469</v>
      </c>
    </row>
    <row r="7985" spans="1:7" ht="37.5">
      <c r="A7985" s="371">
        <v>7974</v>
      </c>
      <c r="B7985" s="442">
        <v>3566</v>
      </c>
      <c r="C7985" s="378">
        <f>Matrix!B3568</f>
        <v>0</v>
      </c>
      <c r="D7985" s="443" t="s">
        <v>25879</v>
      </c>
      <c r="E7985" s="444" t="s">
        <v>25880</v>
      </c>
      <c r="F7985" s="381" t="s">
        <v>15555</v>
      </c>
      <c r="G7985" s="445" t="s">
        <v>3571</v>
      </c>
    </row>
    <row r="7986" spans="1:7" ht="37.5">
      <c r="A7986" s="371">
        <v>7975</v>
      </c>
      <c r="B7986" s="442">
        <v>3577</v>
      </c>
      <c r="C7986" s="378">
        <f>Matrix!B3579</f>
        <v>0</v>
      </c>
      <c r="D7986" s="443" t="s">
        <v>25879</v>
      </c>
      <c r="E7986" s="444" t="s">
        <v>25880</v>
      </c>
      <c r="F7986" s="381" t="s">
        <v>15566</v>
      </c>
      <c r="G7986" s="445" t="s">
        <v>3582</v>
      </c>
    </row>
    <row r="7987" spans="1:7" ht="37.5">
      <c r="A7987" s="371">
        <v>7976</v>
      </c>
      <c r="B7987" s="442">
        <v>3578</v>
      </c>
      <c r="C7987" s="378">
        <f>Matrix!B3580</f>
        <v>0</v>
      </c>
      <c r="D7987" s="443" t="s">
        <v>25879</v>
      </c>
      <c r="E7987" s="444" t="s">
        <v>25880</v>
      </c>
      <c r="F7987" s="381" t="s">
        <v>15567</v>
      </c>
      <c r="G7987" s="445" t="s">
        <v>3583</v>
      </c>
    </row>
    <row r="7988" spans="1:7" ht="37.5">
      <c r="A7988" s="371">
        <v>7977</v>
      </c>
      <c r="B7988" s="442">
        <v>3580</v>
      </c>
      <c r="C7988" s="378">
        <f>Matrix!B3582</f>
        <v>0</v>
      </c>
      <c r="D7988" s="443" t="s">
        <v>25879</v>
      </c>
      <c r="E7988" s="444" t="s">
        <v>25880</v>
      </c>
      <c r="F7988" s="381" t="s">
        <v>15569</v>
      </c>
      <c r="G7988" s="445" t="s">
        <v>3585</v>
      </c>
    </row>
    <row r="7989" spans="1:7" ht="37.5">
      <c r="A7989" s="371">
        <v>7978</v>
      </c>
      <c r="B7989" s="442">
        <v>3583</v>
      </c>
      <c r="C7989" s="378">
        <f>Matrix!B3585</f>
        <v>0</v>
      </c>
      <c r="D7989" s="443" t="s">
        <v>25879</v>
      </c>
      <c r="E7989" s="444" t="s">
        <v>25880</v>
      </c>
      <c r="F7989" s="381" t="s">
        <v>15572</v>
      </c>
      <c r="G7989" s="445" t="s">
        <v>3588</v>
      </c>
    </row>
    <row r="7990" spans="1:7" ht="37.5">
      <c r="A7990" s="371">
        <v>7979</v>
      </c>
      <c r="B7990" s="442">
        <v>3584</v>
      </c>
      <c r="C7990" s="378">
        <f>Matrix!B3586</f>
        <v>0</v>
      </c>
      <c r="D7990" s="443" t="s">
        <v>25879</v>
      </c>
      <c r="E7990" s="444" t="s">
        <v>25880</v>
      </c>
      <c r="F7990" s="381" t="s">
        <v>15573</v>
      </c>
      <c r="G7990" s="445" t="s">
        <v>3589</v>
      </c>
    </row>
    <row r="7991" spans="1:7" ht="37.5">
      <c r="A7991" s="371">
        <v>7980</v>
      </c>
      <c r="B7991" s="442">
        <v>3603</v>
      </c>
      <c r="C7991" s="378">
        <f>Matrix!B3605</f>
        <v>0</v>
      </c>
      <c r="D7991" s="443" t="s">
        <v>25879</v>
      </c>
      <c r="E7991" s="444" t="s">
        <v>25880</v>
      </c>
      <c r="F7991" s="381" t="s">
        <v>15592</v>
      </c>
      <c r="G7991" s="445" t="s">
        <v>3608</v>
      </c>
    </row>
    <row r="7992" spans="1:7" ht="37.5">
      <c r="A7992" s="371">
        <v>7981</v>
      </c>
      <c r="B7992" s="442">
        <v>3717</v>
      </c>
      <c r="C7992" s="378">
        <f>Matrix!B3719</f>
        <v>0</v>
      </c>
      <c r="D7992" s="443" t="s">
        <v>25879</v>
      </c>
      <c r="E7992" s="444" t="s">
        <v>25880</v>
      </c>
      <c r="F7992" s="381" t="s">
        <v>15705</v>
      </c>
      <c r="G7992" s="445" t="s">
        <v>3721</v>
      </c>
    </row>
    <row r="7993" spans="1:7" ht="37.5">
      <c r="A7993" s="371">
        <v>7982</v>
      </c>
      <c r="B7993" s="442">
        <v>3902</v>
      </c>
      <c r="C7993" s="378">
        <f>Matrix!B3904</f>
        <v>0</v>
      </c>
      <c r="D7993" s="443" t="s">
        <v>25879</v>
      </c>
      <c r="E7993" s="444" t="s">
        <v>25880</v>
      </c>
      <c r="F7993" s="381" t="s">
        <v>15890</v>
      </c>
      <c r="G7993" s="445" t="s">
        <v>3903</v>
      </c>
    </row>
    <row r="7994" spans="1:7" ht="49.5">
      <c r="A7994" s="371">
        <v>7983</v>
      </c>
      <c r="B7994" s="442">
        <v>4047</v>
      </c>
      <c r="C7994" s="378">
        <f>Matrix!B4049</f>
        <v>0</v>
      </c>
      <c r="D7994" s="443" t="s">
        <v>25879</v>
      </c>
      <c r="E7994" s="444" t="s">
        <v>25880</v>
      </c>
      <c r="F7994" s="381" t="s">
        <v>16035</v>
      </c>
      <c r="G7994" s="445" t="s">
        <v>4048</v>
      </c>
    </row>
    <row r="7995" spans="1:7" ht="49.5">
      <c r="A7995" s="371">
        <v>7984</v>
      </c>
      <c r="B7995" s="442">
        <v>4060</v>
      </c>
      <c r="C7995" s="378">
        <f>Matrix!B4062</f>
        <v>0</v>
      </c>
      <c r="D7995" s="443" t="s">
        <v>25879</v>
      </c>
      <c r="E7995" s="444" t="s">
        <v>25880</v>
      </c>
      <c r="F7995" s="381" t="s">
        <v>16048</v>
      </c>
      <c r="G7995" s="445" t="s">
        <v>4061</v>
      </c>
    </row>
    <row r="7996" spans="1:7" ht="49.5">
      <c r="A7996" s="371">
        <v>7985</v>
      </c>
      <c r="B7996" s="442">
        <v>4061</v>
      </c>
      <c r="C7996" s="378">
        <f>Matrix!B4063</f>
        <v>0</v>
      </c>
      <c r="D7996" s="443" t="s">
        <v>25879</v>
      </c>
      <c r="E7996" s="444" t="s">
        <v>25880</v>
      </c>
      <c r="F7996" s="381" t="s">
        <v>16049</v>
      </c>
      <c r="G7996" s="445" t="s">
        <v>4062</v>
      </c>
    </row>
    <row r="7997" spans="1:7" ht="49.5">
      <c r="A7997" s="371">
        <v>7986</v>
      </c>
      <c r="B7997" s="442">
        <v>4068</v>
      </c>
      <c r="C7997" s="378">
        <f>Matrix!B4070</f>
        <v>0</v>
      </c>
      <c r="D7997" s="443" t="s">
        <v>25879</v>
      </c>
      <c r="E7997" s="444" t="s">
        <v>25880</v>
      </c>
      <c r="F7997" s="381" t="s">
        <v>16056</v>
      </c>
      <c r="G7997" s="445" t="s">
        <v>4069</v>
      </c>
    </row>
    <row r="7998" spans="1:7" ht="49.5">
      <c r="A7998" s="371">
        <v>7987</v>
      </c>
      <c r="B7998" s="442">
        <v>4076</v>
      </c>
      <c r="C7998" s="378">
        <f>Matrix!B4078</f>
        <v>0</v>
      </c>
      <c r="D7998" s="443" t="s">
        <v>25879</v>
      </c>
      <c r="E7998" s="444" t="s">
        <v>25880</v>
      </c>
      <c r="F7998" s="381" t="s">
        <v>16064</v>
      </c>
      <c r="G7998" s="445" t="s">
        <v>4077</v>
      </c>
    </row>
    <row r="7999" spans="1:7" ht="49.5">
      <c r="A7999" s="371">
        <v>7988</v>
      </c>
      <c r="B7999" s="442">
        <v>4079</v>
      </c>
      <c r="C7999" s="378">
        <f>Matrix!B4081</f>
        <v>0</v>
      </c>
      <c r="D7999" s="443" t="s">
        <v>25879</v>
      </c>
      <c r="E7999" s="444" t="s">
        <v>25880</v>
      </c>
      <c r="F7999" s="381" t="s">
        <v>16067</v>
      </c>
      <c r="G7999" s="445" t="s">
        <v>4080</v>
      </c>
    </row>
    <row r="8000" spans="1:7" ht="49.5">
      <c r="A8000" s="371">
        <v>7989</v>
      </c>
      <c r="B8000" s="442">
        <v>4087</v>
      </c>
      <c r="C8000" s="378">
        <f>Matrix!B4089</f>
        <v>0</v>
      </c>
      <c r="D8000" s="443" t="s">
        <v>25879</v>
      </c>
      <c r="E8000" s="444" t="s">
        <v>25880</v>
      </c>
      <c r="F8000" s="381" t="s">
        <v>16075</v>
      </c>
      <c r="G8000" s="445" t="s">
        <v>4088</v>
      </c>
    </row>
    <row r="8001" spans="1:7" ht="37.5">
      <c r="A8001" s="371">
        <v>7990</v>
      </c>
      <c r="B8001" s="442">
        <v>4089</v>
      </c>
      <c r="C8001" s="378">
        <f>Matrix!B4091</f>
        <v>0</v>
      </c>
      <c r="D8001" s="443" t="s">
        <v>25879</v>
      </c>
      <c r="E8001" s="444" t="s">
        <v>25880</v>
      </c>
      <c r="F8001" s="381" t="s">
        <v>16077</v>
      </c>
      <c r="G8001" s="445" t="s">
        <v>4090</v>
      </c>
    </row>
    <row r="8002" spans="1:7" ht="49.5">
      <c r="A8002" s="371">
        <v>7991</v>
      </c>
      <c r="B8002" s="442">
        <v>4092</v>
      </c>
      <c r="C8002" s="378">
        <f>Matrix!B4094</f>
        <v>0</v>
      </c>
      <c r="D8002" s="443" t="s">
        <v>25879</v>
      </c>
      <c r="E8002" s="444" t="s">
        <v>25880</v>
      </c>
      <c r="F8002" s="381" t="s">
        <v>16080</v>
      </c>
      <c r="G8002" s="445" t="s">
        <v>4093</v>
      </c>
    </row>
    <row r="8003" spans="1:7" ht="49.5">
      <c r="A8003" s="371">
        <v>7992</v>
      </c>
      <c r="B8003" s="442">
        <v>4096</v>
      </c>
      <c r="C8003" s="378">
        <f>Matrix!B4098</f>
        <v>0</v>
      </c>
      <c r="D8003" s="443" t="s">
        <v>25879</v>
      </c>
      <c r="E8003" s="444" t="s">
        <v>25880</v>
      </c>
      <c r="F8003" s="381" t="s">
        <v>16084</v>
      </c>
      <c r="G8003" s="445" t="s">
        <v>4097</v>
      </c>
    </row>
    <row r="8004" spans="1:7" ht="49.5">
      <c r="A8004" s="371">
        <v>7993</v>
      </c>
      <c r="B8004" s="442">
        <v>4098</v>
      </c>
      <c r="C8004" s="378">
        <f>Matrix!B4100</f>
        <v>0</v>
      </c>
      <c r="D8004" s="443" t="s">
        <v>25879</v>
      </c>
      <c r="E8004" s="444" t="s">
        <v>25880</v>
      </c>
      <c r="F8004" s="381" t="s">
        <v>16086</v>
      </c>
      <c r="G8004" s="445" t="s">
        <v>4099</v>
      </c>
    </row>
    <row r="8005" spans="1:7" ht="37.5">
      <c r="A8005" s="371">
        <v>7994</v>
      </c>
      <c r="B8005" s="442">
        <v>4309</v>
      </c>
      <c r="C8005" s="378">
        <f>Matrix!B4311</f>
        <v>0</v>
      </c>
      <c r="D8005" s="443" t="s">
        <v>25879</v>
      </c>
      <c r="E8005" s="444" t="s">
        <v>25880</v>
      </c>
      <c r="F8005" s="381" t="s">
        <v>16166</v>
      </c>
      <c r="G8005" s="445" t="s">
        <v>4179</v>
      </c>
    </row>
    <row r="8006" spans="1:7" ht="37.5">
      <c r="A8006" s="371">
        <v>7995</v>
      </c>
      <c r="B8006" s="442">
        <v>5055</v>
      </c>
      <c r="C8006" s="378">
        <f>Matrix!B5057</f>
        <v>0</v>
      </c>
      <c r="D8006" s="443" t="s">
        <v>25879</v>
      </c>
      <c r="E8006" s="444" t="s">
        <v>25880</v>
      </c>
      <c r="F8006" s="381" t="s">
        <v>16911</v>
      </c>
      <c r="G8006" s="445" t="s">
        <v>4924</v>
      </c>
    </row>
    <row r="8007" spans="1:7" ht="49.5">
      <c r="A8007" s="371">
        <v>7996</v>
      </c>
      <c r="B8007" s="442">
        <v>5056</v>
      </c>
      <c r="C8007" s="378">
        <f>Matrix!B5058</f>
        <v>0</v>
      </c>
      <c r="D8007" s="443" t="s">
        <v>25879</v>
      </c>
      <c r="E8007" s="444" t="s">
        <v>25880</v>
      </c>
      <c r="F8007" s="381" t="s">
        <v>16912</v>
      </c>
      <c r="G8007" s="445" t="s">
        <v>4925</v>
      </c>
    </row>
    <row r="8008" spans="1:7" ht="37.5">
      <c r="A8008" s="371">
        <v>7997</v>
      </c>
      <c r="B8008" s="442">
        <v>5058</v>
      </c>
      <c r="C8008" s="378">
        <f>Matrix!B5060</f>
        <v>0</v>
      </c>
      <c r="D8008" s="443" t="s">
        <v>25879</v>
      </c>
      <c r="E8008" s="444" t="s">
        <v>25880</v>
      </c>
      <c r="F8008" s="381" t="s">
        <v>16914</v>
      </c>
      <c r="G8008" s="445" t="s">
        <v>4927</v>
      </c>
    </row>
    <row r="8009" spans="1:7" ht="37.5">
      <c r="A8009" s="371">
        <v>7998</v>
      </c>
      <c r="B8009" s="442">
        <v>5080</v>
      </c>
      <c r="C8009" s="378">
        <f>Matrix!B5082</f>
        <v>0</v>
      </c>
      <c r="D8009" s="443" t="s">
        <v>25879</v>
      </c>
      <c r="E8009" s="444" t="s">
        <v>25880</v>
      </c>
      <c r="F8009" s="381" t="s">
        <v>16936</v>
      </c>
      <c r="G8009" s="445" t="s">
        <v>4949</v>
      </c>
    </row>
    <row r="8010" spans="1:7" ht="37.5">
      <c r="A8010" s="371">
        <v>7999</v>
      </c>
      <c r="B8010" s="442">
        <v>5368</v>
      </c>
      <c r="C8010" s="378">
        <f>Matrix!B5370</f>
        <v>0</v>
      </c>
      <c r="D8010" s="443" t="s">
        <v>25879</v>
      </c>
      <c r="E8010" s="444" t="s">
        <v>25880</v>
      </c>
      <c r="F8010" s="381" t="s">
        <v>17221</v>
      </c>
      <c r="G8010" s="445" t="s">
        <v>5237</v>
      </c>
    </row>
    <row r="8011" spans="1:7" ht="37.5">
      <c r="A8011" s="371">
        <v>8000</v>
      </c>
      <c r="B8011" s="442">
        <v>5369</v>
      </c>
      <c r="C8011" s="378">
        <f>Matrix!B5371</f>
        <v>0</v>
      </c>
      <c r="D8011" s="443" t="s">
        <v>25879</v>
      </c>
      <c r="E8011" s="444" t="s">
        <v>25880</v>
      </c>
      <c r="F8011" s="381" t="s">
        <v>17222</v>
      </c>
      <c r="G8011" s="445" t="s">
        <v>5238</v>
      </c>
    </row>
    <row r="8012" spans="1:7" ht="37.5">
      <c r="A8012" s="371">
        <v>8001</v>
      </c>
      <c r="B8012" s="442">
        <v>5370</v>
      </c>
      <c r="C8012" s="378">
        <f>Matrix!B5372</f>
        <v>0</v>
      </c>
      <c r="D8012" s="443" t="s">
        <v>25879</v>
      </c>
      <c r="E8012" s="444" t="s">
        <v>25880</v>
      </c>
      <c r="F8012" s="381" t="s">
        <v>17223</v>
      </c>
      <c r="G8012" s="445" t="s">
        <v>5239</v>
      </c>
    </row>
    <row r="8013" spans="1:7" ht="37.5">
      <c r="A8013" s="371">
        <v>8002</v>
      </c>
      <c r="B8013" s="442">
        <v>5371</v>
      </c>
      <c r="C8013" s="378">
        <f>Matrix!B5373</f>
        <v>0</v>
      </c>
      <c r="D8013" s="443" t="s">
        <v>25879</v>
      </c>
      <c r="E8013" s="444" t="s">
        <v>25880</v>
      </c>
      <c r="F8013" s="381" t="s">
        <v>17224</v>
      </c>
      <c r="G8013" s="445" t="s">
        <v>5240</v>
      </c>
    </row>
    <row r="8014" spans="1:7" ht="37.5">
      <c r="A8014" s="371">
        <v>8003</v>
      </c>
      <c r="B8014" s="442">
        <v>5377</v>
      </c>
      <c r="C8014" s="378">
        <f>Matrix!B5379</f>
        <v>0</v>
      </c>
      <c r="D8014" s="443" t="s">
        <v>25879</v>
      </c>
      <c r="E8014" s="444" t="s">
        <v>25880</v>
      </c>
      <c r="F8014" s="381" t="s">
        <v>17230</v>
      </c>
      <c r="G8014" s="445" t="s">
        <v>5246</v>
      </c>
    </row>
    <row r="8015" spans="1:7" ht="37.5">
      <c r="A8015" s="371">
        <v>8004</v>
      </c>
      <c r="B8015" s="442">
        <v>5382</v>
      </c>
      <c r="C8015" s="378">
        <f>Matrix!B5384</f>
        <v>0</v>
      </c>
      <c r="D8015" s="443" t="s">
        <v>25879</v>
      </c>
      <c r="E8015" s="444" t="s">
        <v>25880</v>
      </c>
      <c r="F8015" s="381" t="s">
        <v>17235</v>
      </c>
      <c r="G8015" s="445" t="s">
        <v>5251</v>
      </c>
    </row>
    <row r="8016" spans="1:7" ht="37.5">
      <c r="A8016" s="371">
        <v>8005</v>
      </c>
      <c r="B8016" s="442">
        <v>5384</v>
      </c>
      <c r="C8016" s="378">
        <f>Matrix!B5386</f>
        <v>0</v>
      </c>
      <c r="D8016" s="443" t="s">
        <v>25879</v>
      </c>
      <c r="E8016" s="444" t="s">
        <v>25880</v>
      </c>
      <c r="F8016" s="381" t="s">
        <v>17237</v>
      </c>
      <c r="G8016" s="445" t="s">
        <v>5253</v>
      </c>
    </row>
    <row r="8017" spans="1:7" ht="37.5">
      <c r="A8017" s="371">
        <v>8006</v>
      </c>
      <c r="B8017" s="442">
        <v>5385</v>
      </c>
      <c r="C8017" s="378">
        <f>Matrix!B5387</f>
        <v>0</v>
      </c>
      <c r="D8017" s="443" t="s">
        <v>25879</v>
      </c>
      <c r="E8017" s="444" t="s">
        <v>25880</v>
      </c>
      <c r="F8017" s="381" t="s">
        <v>17238</v>
      </c>
      <c r="G8017" s="445" t="s">
        <v>5254</v>
      </c>
    </row>
    <row r="8018" spans="1:7" ht="37.5">
      <c r="A8018" s="371">
        <v>8007</v>
      </c>
      <c r="B8018" s="442">
        <v>5386</v>
      </c>
      <c r="C8018" s="378">
        <f>Matrix!B5388</f>
        <v>0</v>
      </c>
      <c r="D8018" s="443" t="s">
        <v>25879</v>
      </c>
      <c r="E8018" s="444" t="s">
        <v>25880</v>
      </c>
      <c r="F8018" s="381" t="s">
        <v>17239</v>
      </c>
      <c r="G8018" s="445" t="s">
        <v>5255</v>
      </c>
    </row>
    <row r="8019" spans="1:7" ht="37.5">
      <c r="A8019" s="371">
        <v>8008</v>
      </c>
      <c r="B8019" s="442">
        <v>5388</v>
      </c>
      <c r="C8019" s="378">
        <f>Matrix!B5390</f>
        <v>0</v>
      </c>
      <c r="D8019" s="443" t="s">
        <v>25879</v>
      </c>
      <c r="E8019" s="444" t="s">
        <v>25880</v>
      </c>
      <c r="F8019" s="381" t="s">
        <v>17241</v>
      </c>
      <c r="G8019" s="445" t="s">
        <v>5257</v>
      </c>
    </row>
    <row r="8020" spans="1:7" ht="37.5">
      <c r="A8020" s="371">
        <v>8009</v>
      </c>
      <c r="B8020" s="442">
        <v>5391</v>
      </c>
      <c r="C8020" s="378">
        <f>Matrix!B5393</f>
        <v>0</v>
      </c>
      <c r="D8020" s="443" t="s">
        <v>25879</v>
      </c>
      <c r="E8020" s="444" t="s">
        <v>25880</v>
      </c>
      <c r="F8020" s="381" t="s">
        <v>17244</v>
      </c>
      <c r="G8020" s="445" t="s">
        <v>5260</v>
      </c>
    </row>
    <row r="8021" spans="1:7" ht="37.5">
      <c r="A8021" s="371">
        <v>8010</v>
      </c>
      <c r="B8021" s="442">
        <v>5392</v>
      </c>
      <c r="C8021" s="378">
        <f>Matrix!B5394</f>
        <v>0</v>
      </c>
      <c r="D8021" s="443" t="s">
        <v>25879</v>
      </c>
      <c r="E8021" s="444" t="s">
        <v>25880</v>
      </c>
      <c r="F8021" s="381" t="s">
        <v>17245</v>
      </c>
      <c r="G8021" s="445" t="s">
        <v>5261</v>
      </c>
    </row>
    <row r="8022" spans="1:7" ht="37.5">
      <c r="A8022" s="371">
        <v>8011</v>
      </c>
      <c r="B8022" s="442">
        <v>5397</v>
      </c>
      <c r="C8022" s="378">
        <f>Matrix!B5399</f>
        <v>0</v>
      </c>
      <c r="D8022" s="443" t="s">
        <v>25879</v>
      </c>
      <c r="E8022" s="444" t="s">
        <v>25880</v>
      </c>
      <c r="F8022" s="381" t="s">
        <v>17250</v>
      </c>
      <c r="G8022" s="445" t="s">
        <v>5266</v>
      </c>
    </row>
    <row r="8023" spans="1:7" ht="37.5">
      <c r="A8023" s="371">
        <v>8012</v>
      </c>
      <c r="B8023" s="442">
        <v>5398</v>
      </c>
      <c r="C8023" s="378">
        <f>Matrix!B5400</f>
        <v>0</v>
      </c>
      <c r="D8023" s="443" t="s">
        <v>25879</v>
      </c>
      <c r="E8023" s="444" t="s">
        <v>25880</v>
      </c>
      <c r="F8023" s="381" t="s">
        <v>17251</v>
      </c>
      <c r="G8023" s="445" t="s">
        <v>5267</v>
      </c>
    </row>
    <row r="8024" spans="1:7" ht="37.5">
      <c r="A8024" s="371">
        <v>8013</v>
      </c>
      <c r="B8024" s="442">
        <v>5402</v>
      </c>
      <c r="C8024" s="378">
        <f>Matrix!B5404</f>
        <v>0</v>
      </c>
      <c r="D8024" s="443" t="s">
        <v>25879</v>
      </c>
      <c r="E8024" s="444" t="s">
        <v>25880</v>
      </c>
      <c r="F8024" s="381" t="s">
        <v>17255</v>
      </c>
      <c r="G8024" s="445" t="s">
        <v>5271</v>
      </c>
    </row>
    <row r="8025" spans="1:7" ht="37.5">
      <c r="A8025" s="371">
        <v>8014</v>
      </c>
      <c r="B8025" s="442">
        <v>5407</v>
      </c>
      <c r="C8025" s="378">
        <f>Matrix!B5409</f>
        <v>0</v>
      </c>
      <c r="D8025" s="443" t="s">
        <v>25879</v>
      </c>
      <c r="E8025" s="444" t="s">
        <v>25880</v>
      </c>
      <c r="F8025" s="381" t="s">
        <v>17260</v>
      </c>
      <c r="G8025" s="445" t="s">
        <v>5276</v>
      </c>
    </row>
    <row r="8026" spans="1:7" ht="37.5">
      <c r="A8026" s="371">
        <v>8015</v>
      </c>
      <c r="B8026" s="442">
        <v>5413</v>
      </c>
      <c r="C8026" s="378">
        <f>Matrix!B5415</f>
        <v>0</v>
      </c>
      <c r="D8026" s="443" t="s">
        <v>25879</v>
      </c>
      <c r="E8026" s="444" t="s">
        <v>25880</v>
      </c>
      <c r="F8026" s="381" t="s">
        <v>17266</v>
      </c>
      <c r="G8026" s="445" t="s">
        <v>5282</v>
      </c>
    </row>
    <row r="8027" spans="1:7" ht="37.5">
      <c r="A8027" s="371">
        <v>8016</v>
      </c>
      <c r="B8027" s="442">
        <v>5452</v>
      </c>
      <c r="C8027" s="378">
        <f>Matrix!B5454</f>
        <v>0</v>
      </c>
      <c r="D8027" s="443" t="s">
        <v>25879</v>
      </c>
      <c r="E8027" s="444" t="s">
        <v>25880</v>
      </c>
      <c r="F8027" s="381" t="s">
        <v>17305</v>
      </c>
      <c r="G8027" s="445" t="s">
        <v>5321</v>
      </c>
    </row>
    <row r="8028" spans="1:7" ht="37.5">
      <c r="A8028" s="371">
        <v>8017</v>
      </c>
      <c r="B8028" s="442">
        <v>5536</v>
      </c>
      <c r="C8028" s="378">
        <f>Matrix!B5538</f>
        <v>0</v>
      </c>
      <c r="D8028" s="443" t="s">
        <v>25879</v>
      </c>
      <c r="E8028" s="444" t="s">
        <v>25880</v>
      </c>
      <c r="F8028" s="381" t="s">
        <v>17389</v>
      </c>
      <c r="G8028" s="445" t="s">
        <v>5405</v>
      </c>
    </row>
    <row r="8029" spans="1:7" ht="37.5">
      <c r="A8029" s="371">
        <v>8018</v>
      </c>
      <c r="B8029" s="442">
        <v>5559</v>
      </c>
      <c r="C8029" s="378">
        <f>Matrix!B5561</f>
        <v>0</v>
      </c>
      <c r="D8029" s="443" t="s">
        <v>25879</v>
      </c>
      <c r="E8029" s="444" t="s">
        <v>25880</v>
      </c>
      <c r="F8029" s="381" t="s">
        <v>17412</v>
      </c>
      <c r="G8029" s="445" t="s">
        <v>5428</v>
      </c>
    </row>
    <row r="8030" spans="1:7" ht="37.5">
      <c r="A8030" s="371">
        <v>8019</v>
      </c>
      <c r="B8030" s="442">
        <v>5668</v>
      </c>
      <c r="C8030" s="378">
        <f>Matrix!B5670</f>
        <v>0</v>
      </c>
      <c r="D8030" s="443" t="s">
        <v>25879</v>
      </c>
      <c r="E8030" s="444" t="s">
        <v>25880</v>
      </c>
      <c r="F8030" s="381" t="s">
        <v>17518</v>
      </c>
      <c r="G8030" s="445" t="s">
        <v>5535</v>
      </c>
    </row>
    <row r="8031" spans="1:7" ht="37.5">
      <c r="A8031" s="371">
        <v>8020</v>
      </c>
      <c r="B8031" s="442">
        <v>5672</v>
      </c>
      <c r="C8031" s="378">
        <f>Matrix!B5674</f>
        <v>0</v>
      </c>
      <c r="D8031" s="443" t="s">
        <v>25879</v>
      </c>
      <c r="E8031" s="444" t="s">
        <v>25880</v>
      </c>
      <c r="F8031" s="381" t="s">
        <v>17522</v>
      </c>
      <c r="G8031" s="445" t="s">
        <v>5539</v>
      </c>
    </row>
    <row r="8032" spans="1:7" ht="37.5">
      <c r="A8032" s="371">
        <v>8021</v>
      </c>
      <c r="B8032" s="442">
        <v>5693</v>
      </c>
      <c r="C8032" s="378">
        <f>Matrix!B5695</f>
        <v>0</v>
      </c>
      <c r="D8032" s="443" t="s">
        <v>25879</v>
      </c>
      <c r="E8032" s="444" t="s">
        <v>25880</v>
      </c>
      <c r="F8032" s="381" t="s">
        <v>17543</v>
      </c>
      <c r="G8032" s="445" t="s">
        <v>5560</v>
      </c>
    </row>
    <row r="8033" spans="1:7" ht="49.5">
      <c r="A8033" s="371">
        <v>8022</v>
      </c>
      <c r="B8033" s="442">
        <v>5696</v>
      </c>
      <c r="C8033" s="378">
        <f>Matrix!B5698</f>
        <v>0</v>
      </c>
      <c r="D8033" s="443" t="s">
        <v>25879</v>
      </c>
      <c r="E8033" s="444" t="s">
        <v>25880</v>
      </c>
      <c r="F8033" s="381" t="s">
        <v>17546</v>
      </c>
      <c r="G8033" s="445" t="s">
        <v>5563</v>
      </c>
    </row>
    <row r="8034" spans="1:7" ht="37.5">
      <c r="A8034" s="371">
        <v>8023</v>
      </c>
      <c r="B8034" s="442">
        <v>5698</v>
      </c>
      <c r="C8034" s="378">
        <f>Matrix!B5700</f>
        <v>0</v>
      </c>
      <c r="D8034" s="443" t="s">
        <v>25879</v>
      </c>
      <c r="E8034" s="444" t="s">
        <v>25880</v>
      </c>
      <c r="F8034" s="381" t="s">
        <v>17548</v>
      </c>
      <c r="G8034" s="445" t="s">
        <v>5565</v>
      </c>
    </row>
    <row r="8035" spans="1:7" ht="37.5">
      <c r="A8035" s="371">
        <v>8024</v>
      </c>
      <c r="B8035" s="442">
        <v>5699</v>
      </c>
      <c r="C8035" s="378">
        <f>Matrix!B5701</f>
        <v>0</v>
      </c>
      <c r="D8035" s="443" t="s">
        <v>25879</v>
      </c>
      <c r="E8035" s="444" t="s">
        <v>25880</v>
      </c>
      <c r="F8035" s="381" t="s">
        <v>17549</v>
      </c>
      <c r="G8035" s="445" t="s">
        <v>5566</v>
      </c>
    </row>
    <row r="8036" spans="1:7" ht="37.5">
      <c r="A8036" s="371">
        <v>8025</v>
      </c>
      <c r="B8036" s="442">
        <v>5757</v>
      </c>
      <c r="C8036" s="378">
        <f>Matrix!B5759</f>
        <v>0</v>
      </c>
      <c r="D8036" s="443" t="s">
        <v>25879</v>
      </c>
      <c r="E8036" s="444" t="s">
        <v>25880</v>
      </c>
      <c r="F8036" s="381" t="s">
        <v>17607</v>
      </c>
      <c r="G8036" s="445" t="s">
        <v>5624</v>
      </c>
    </row>
    <row r="8037" spans="1:7" ht="37.5">
      <c r="A8037" s="371">
        <v>8026</v>
      </c>
      <c r="B8037" s="442">
        <v>5767</v>
      </c>
      <c r="C8037" s="378">
        <f>Matrix!B5769</f>
        <v>0</v>
      </c>
      <c r="D8037" s="443" t="s">
        <v>25879</v>
      </c>
      <c r="E8037" s="444" t="s">
        <v>25880</v>
      </c>
      <c r="F8037" s="381" t="s">
        <v>17617</v>
      </c>
      <c r="G8037" s="445" t="s">
        <v>5634</v>
      </c>
    </row>
    <row r="8038" spans="1:7" ht="37.5">
      <c r="A8038" s="371">
        <v>8027</v>
      </c>
      <c r="B8038" s="442">
        <v>5807</v>
      </c>
      <c r="C8038" s="378">
        <f>Matrix!B5809</f>
        <v>0</v>
      </c>
      <c r="D8038" s="443" t="s">
        <v>25879</v>
      </c>
      <c r="E8038" s="444" t="s">
        <v>25880</v>
      </c>
      <c r="F8038" s="381" t="s">
        <v>17657</v>
      </c>
      <c r="G8038" s="445" t="s">
        <v>5674</v>
      </c>
    </row>
    <row r="8039" spans="1:7" ht="37.5">
      <c r="A8039" s="371">
        <v>8028</v>
      </c>
      <c r="B8039" s="442">
        <v>5824</v>
      </c>
      <c r="C8039" s="378">
        <f>Matrix!B5826</f>
        <v>0</v>
      </c>
      <c r="D8039" s="443" t="s">
        <v>25879</v>
      </c>
      <c r="E8039" s="444" t="s">
        <v>25880</v>
      </c>
      <c r="F8039" s="381" t="s">
        <v>17674</v>
      </c>
      <c r="G8039" s="445" t="s">
        <v>5691</v>
      </c>
    </row>
    <row r="8040" spans="1:7" ht="37.5">
      <c r="A8040" s="371">
        <v>8029</v>
      </c>
      <c r="B8040" s="442">
        <v>5838</v>
      </c>
      <c r="C8040" s="378">
        <f>Matrix!B5840</f>
        <v>0</v>
      </c>
      <c r="D8040" s="443" t="s">
        <v>25879</v>
      </c>
      <c r="E8040" s="444" t="s">
        <v>25880</v>
      </c>
      <c r="F8040" s="381" t="s">
        <v>17688</v>
      </c>
      <c r="G8040" s="445" t="s">
        <v>5705</v>
      </c>
    </row>
    <row r="8041" spans="1:7" ht="37.5">
      <c r="A8041" s="371">
        <v>8030</v>
      </c>
      <c r="B8041" s="442">
        <v>5846</v>
      </c>
      <c r="C8041" s="378">
        <f>Matrix!B5848</f>
        <v>0</v>
      </c>
      <c r="D8041" s="443" t="s">
        <v>25879</v>
      </c>
      <c r="E8041" s="444" t="s">
        <v>25880</v>
      </c>
      <c r="F8041" s="381" t="s">
        <v>17696</v>
      </c>
      <c r="G8041" s="445" t="s">
        <v>5713</v>
      </c>
    </row>
    <row r="8042" spans="1:7" ht="37.5">
      <c r="A8042" s="371">
        <v>8031</v>
      </c>
      <c r="B8042" s="442">
        <v>5847</v>
      </c>
      <c r="C8042" s="378">
        <f>Matrix!B5849</f>
        <v>0</v>
      </c>
      <c r="D8042" s="443" t="s">
        <v>25879</v>
      </c>
      <c r="E8042" s="444" t="s">
        <v>25880</v>
      </c>
      <c r="F8042" s="381" t="s">
        <v>17697</v>
      </c>
      <c r="G8042" s="445" t="s">
        <v>5714</v>
      </c>
    </row>
    <row r="8043" spans="1:7" ht="49.5">
      <c r="A8043" s="371">
        <v>8032</v>
      </c>
      <c r="B8043" s="442">
        <v>5848</v>
      </c>
      <c r="C8043" s="378">
        <f>Matrix!B5850</f>
        <v>0</v>
      </c>
      <c r="D8043" s="443" t="s">
        <v>25879</v>
      </c>
      <c r="E8043" s="444" t="s">
        <v>25880</v>
      </c>
      <c r="F8043" s="381" t="s">
        <v>17698</v>
      </c>
      <c r="G8043" s="445" t="s">
        <v>5715</v>
      </c>
    </row>
    <row r="8044" spans="1:7" ht="37.5">
      <c r="A8044" s="371">
        <v>8033</v>
      </c>
      <c r="B8044" s="442">
        <v>5849</v>
      </c>
      <c r="C8044" s="378">
        <f>Matrix!B5851</f>
        <v>0</v>
      </c>
      <c r="D8044" s="443" t="s">
        <v>25879</v>
      </c>
      <c r="E8044" s="444" t="s">
        <v>25880</v>
      </c>
      <c r="F8044" s="381" t="s">
        <v>17699</v>
      </c>
      <c r="G8044" s="445" t="s">
        <v>5716</v>
      </c>
    </row>
    <row r="8045" spans="1:7" ht="51.75">
      <c r="A8045" s="371">
        <v>8034</v>
      </c>
      <c r="B8045" s="442">
        <v>5875</v>
      </c>
      <c r="C8045" s="378">
        <f>Matrix!B5877</f>
        <v>0</v>
      </c>
      <c r="D8045" s="443" t="s">
        <v>25879</v>
      </c>
      <c r="E8045" s="444" t="s">
        <v>25880</v>
      </c>
      <c r="F8045" s="381" t="s">
        <v>17725</v>
      </c>
      <c r="G8045" s="445" t="s">
        <v>5741</v>
      </c>
    </row>
    <row r="8046" spans="1:7" ht="37.5">
      <c r="A8046" s="371">
        <v>8035</v>
      </c>
      <c r="B8046" s="442">
        <v>5901</v>
      </c>
      <c r="C8046" s="378">
        <f>Matrix!B5903</f>
        <v>0</v>
      </c>
      <c r="D8046" s="443" t="s">
        <v>25879</v>
      </c>
      <c r="E8046" s="444" t="s">
        <v>25880</v>
      </c>
      <c r="F8046" s="381" t="s">
        <v>17751</v>
      </c>
      <c r="G8046" s="445" t="s">
        <v>5767</v>
      </c>
    </row>
    <row r="8047" spans="1:7" ht="37.5">
      <c r="A8047" s="371">
        <v>8036</v>
      </c>
      <c r="B8047" s="442">
        <v>5915</v>
      </c>
      <c r="C8047" s="378">
        <f>Matrix!B5917</f>
        <v>0</v>
      </c>
      <c r="D8047" s="443" t="s">
        <v>25879</v>
      </c>
      <c r="E8047" s="444" t="s">
        <v>25880</v>
      </c>
      <c r="F8047" s="381" t="s">
        <v>17765</v>
      </c>
      <c r="G8047" s="445" t="s">
        <v>5781</v>
      </c>
    </row>
    <row r="8048" spans="1:7" ht="51.75">
      <c r="A8048" s="371">
        <v>8037</v>
      </c>
      <c r="B8048" s="442">
        <v>5921</v>
      </c>
      <c r="C8048" s="378">
        <f>Matrix!B5923</f>
        <v>0</v>
      </c>
      <c r="D8048" s="443" t="s">
        <v>25879</v>
      </c>
      <c r="E8048" s="444" t="s">
        <v>25880</v>
      </c>
      <c r="F8048" s="381" t="s">
        <v>17771</v>
      </c>
      <c r="G8048" s="445" t="s">
        <v>5787</v>
      </c>
    </row>
    <row r="8049" spans="1:7" ht="49.5">
      <c r="A8049" s="371">
        <v>8038</v>
      </c>
      <c r="B8049" s="442">
        <v>5922</v>
      </c>
      <c r="C8049" s="378">
        <f>Matrix!B5924</f>
        <v>0</v>
      </c>
      <c r="D8049" s="443" t="s">
        <v>25879</v>
      </c>
      <c r="E8049" s="444" t="s">
        <v>25880</v>
      </c>
      <c r="F8049" s="381" t="s">
        <v>17772</v>
      </c>
      <c r="G8049" s="445" t="s">
        <v>5788</v>
      </c>
    </row>
    <row r="8050" spans="1:7" ht="37.5">
      <c r="A8050" s="371">
        <v>8039</v>
      </c>
      <c r="B8050" s="442">
        <v>5962</v>
      </c>
      <c r="C8050" s="378">
        <f>Matrix!B5964</f>
        <v>0</v>
      </c>
      <c r="D8050" s="443" t="s">
        <v>25879</v>
      </c>
      <c r="E8050" s="444" t="s">
        <v>25880</v>
      </c>
      <c r="F8050" s="381" t="s">
        <v>17812</v>
      </c>
      <c r="G8050" s="445" t="s">
        <v>5828</v>
      </c>
    </row>
    <row r="8051" spans="1:7" ht="37.5">
      <c r="A8051" s="371">
        <v>8040</v>
      </c>
      <c r="B8051" s="442">
        <v>5963</v>
      </c>
      <c r="C8051" s="378">
        <f>Matrix!B5965</f>
        <v>0</v>
      </c>
      <c r="D8051" s="443" t="s">
        <v>25879</v>
      </c>
      <c r="E8051" s="444" t="s">
        <v>25880</v>
      </c>
      <c r="F8051" s="381" t="s">
        <v>17813</v>
      </c>
      <c r="G8051" s="445" t="s">
        <v>5829</v>
      </c>
    </row>
    <row r="8052" spans="1:7" ht="37.5">
      <c r="A8052" s="371">
        <v>8041</v>
      </c>
      <c r="B8052" s="442">
        <v>5977</v>
      </c>
      <c r="C8052" s="378">
        <f>Matrix!B5979</f>
        <v>0</v>
      </c>
      <c r="D8052" s="443" t="s">
        <v>25879</v>
      </c>
      <c r="E8052" s="444" t="s">
        <v>25880</v>
      </c>
      <c r="F8052" s="381" t="s">
        <v>17827</v>
      </c>
      <c r="G8052" s="445" t="s">
        <v>5843</v>
      </c>
    </row>
    <row r="8053" spans="1:7" ht="37.5">
      <c r="A8053" s="371">
        <v>8042</v>
      </c>
      <c r="B8053" s="442">
        <v>5985</v>
      </c>
      <c r="C8053" s="378">
        <f>Matrix!B5987</f>
        <v>0</v>
      </c>
      <c r="D8053" s="443" t="s">
        <v>25879</v>
      </c>
      <c r="E8053" s="444" t="s">
        <v>25880</v>
      </c>
      <c r="F8053" s="381" t="s">
        <v>17835</v>
      </c>
      <c r="G8053" s="445" t="s">
        <v>5851</v>
      </c>
    </row>
    <row r="8054" spans="1:7" ht="37.5">
      <c r="A8054" s="371">
        <v>8043</v>
      </c>
      <c r="B8054" s="442">
        <v>5986</v>
      </c>
      <c r="C8054" s="378">
        <f>Matrix!B5988</f>
        <v>0</v>
      </c>
      <c r="D8054" s="443" t="s">
        <v>25879</v>
      </c>
      <c r="E8054" s="444" t="s">
        <v>25880</v>
      </c>
      <c r="F8054" s="381" t="s">
        <v>17836</v>
      </c>
      <c r="G8054" s="445" t="s">
        <v>5852</v>
      </c>
    </row>
    <row r="8055" spans="1:7" ht="37.5">
      <c r="A8055" s="371">
        <v>8044</v>
      </c>
      <c r="B8055" s="442">
        <v>5994</v>
      </c>
      <c r="C8055" s="378">
        <f>Matrix!B5996</f>
        <v>0</v>
      </c>
      <c r="D8055" s="443" t="s">
        <v>25879</v>
      </c>
      <c r="E8055" s="444" t="s">
        <v>25880</v>
      </c>
      <c r="F8055" s="381" t="s">
        <v>17844</v>
      </c>
      <c r="G8055" s="445" t="s">
        <v>5860</v>
      </c>
    </row>
    <row r="8056" spans="1:7" ht="51.75">
      <c r="A8056" s="371">
        <v>8045</v>
      </c>
      <c r="B8056" s="442">
        <v>6006</v>
      </c>
      <c r="C8056" s="378">
        <f>Matrix!B6008</f>
        <v>0</v>
      </c>
      <c r="D8056" s="443" t="s">
        <v>25879</v>
      </c>
      <c r="E8056" s="444" t="s">
        <v>25880</v>
      </c>
      <c r="F8056" s="381" t="s">
        <v>17856</v>
      </c>
      <c r="G8056" s="445" t="s">
        <v>5872</v>
      </c>
    </row>
    <row r="8057" spans="1:7" ht="49.5">
      <c r="A8057" s="371">
        <v>8046</v>
      </c>
      <c r="B8057" s="442">
        <v>6010</v>
      </c>
      <c r="C8057" s="378">
        <f>Matrix!B6012</f>
        <v>0</v>
      </c>
      <c r="D8057" s="443" t="s">
        <v>25879</v>
      </c>
      <c r="E8057" s="444" t="s">
        <v>25880</v>
      </c>
      <c r="F8057" s="381" t="s">
        <v>17860</v>
      </c>
      <c r="G8057" s="445" t="s">
        <v>5876</v>
      </c>
    </row>
    <row r="8058" spans="1:7" ht="37.5">
      <c r="A8058" s="371">
        <v>8047</v>
      </c>
      <c r="B8058" s="442">
        <v>6029</v>
      </c>
      <c r="C8058" s="378">
        <f>Matrix!B6031</f>
        <v>0</v>
      </c>
      <c r="D8058" s="443" t="s">
        <v>25879</v>
      </c>
      <c r="E8058" s="444" t="s">
        <v>25880</v>
      </c>
      <c r="F8058" s="381" t="s">
        <v>17879</v>
      </c>
      <c r="G8058" s="445" t="s">
        <v>5894</v>
      </c>
    </row>
    <row r="8059" spans="1:7" ht="37.5">
      <c r="A8059" s="371">
        <v>8048</v>
      </c>
      <c r="B8059" s="442">
        <v>6102</v>
      </c>
      <c r="C8059" s="378">
        <f>Matrix!B6104</f>
        <v>0</v>
      </c>
      <c r="D8059" s="443" t="s">
        <v>25879</v>
      </c>
      <c r="E8059" s="444" t="s">
        <v>25880</v>
      </c>
      <c r="F8059" s="381" t="s">
        <v>17952</v>
      </c>
      <c r="G8059" s="445" t="s">
        <v>5967</v>
      </c>
    </row>
    <row r="8060" spans="1:7" ht="37.5">
      <c r="A8060" s="371">
        <v>8049</v>
      </c>
      <c r="B8060" s="442">
        <v>6649</v>
      </c>
      <c r="C8060" s="378">
        <f>Matrix!B6651</f>
        <v>0</v>
      </c>
      <c r="D8060" s="443" t="s">
        <v>25879</v>
      </c>
      <c r="E8060" s="444" t="s">
        <v>25880</v>
      </c>
      <c r="F8060" s="381" t="s">
        <v>18497</v>
      </c>
      <c r="G8060" s="445" t="s">
        <v>6510</v>
      </c>
    </row>
    <row r="8061" spans="1:7" ht="37.5">
      <c r="A8061" s="371">
        <v>8050</v>
      </c>
      <c r="B8061" s="442">
        <v>6735</v>
      </c>
      <c r="C8061" s="378">
        <f>Matrix!B6737</f>
        <v>0</v>
      </c>
      <c r="D8061" s="443" t="s">
        <v>25879</v>
      </c>
      <c r="E8061" s="444" t="s">
        <v>25880</v>
      </c>
      <c r="F8061" s="381" t="s">
        <v>18583</v>
      </c>
      <c r="G8061" s="445" t="s">
        <v>6596</v>
      </c>
    </row>
    <row r="8062" spans="1:7" ht="37.5">
      <c r="A8062" s="371">
        <v>8051</v>
      </c>
      <c r="B8062" s="442">
        <v>6814</v>
      </c>
      <c r="C8062" s="378">
        <f>Matrix!B6816</f>
        <v>0</v>
      </c>
      <c r="D8062" s="443" t="s">
        <v>25879</v>
      </c>
      <c r="E8062" s="444" t="s">
        <v>25880</v>
      </c>
      <c r="F8062" s="381" t="s">
        <v>18662</v>
      </c>
      <c r="G8062" s="445" t="s">
        <v>6675</v>
      </c>
    </row>
    <row r="8063" spans="1:7" ht="37.5">
      <c r="A8063" s="371">
        <v>8052</v>
      </c>
      <c r="B8063" s="442">
        <v>6862</v>
      </c>
      <c r="C8063" s="378">
        <f>Matrix!B6864</f>
        <v>0</v>
      </c>
      <c r="D8063" s="443" t="s">
        <v>25879</v>
      </c>
      <c r="E8063" s="444" t="s">
        <v>25880</v>
      </c>
      <c r="F8063" s="381" t="s">
        <v>18710</v>
      </c>
      <c r="G8063" s="445" t="s">
        <v>6723</v>
      </c>
    </row>
    <row r="8064" spans="1:7" ht="37.5">
      <c r="A8064" s="371">
        <v>8053</v>
      </c>
      <c r="B8064" s="442">
        <v>7023</v>
      </c>
      <c r="C8064" s="378">
        <f>Matrix!B7025</f>
        <v>0</v>
      </c>
      <c r="D8064" s="443" t="s">
        <v>25879</v>
      </c>
      <c r="E8064" s="444" t="s">
        <v>25880</v>
      </c>
      <c r="F8064" s="381" t="s">
        <v>18871</v>
      </c>
      <c r="G8064" s="445" t="s">
        <v>6884</v>
      </c>
    </row>
    <row r="8065" spans="1:7" ht="37.5">
      <c r="A8065" s="371">
        <v>8054</v>
      </c>
      <c r="B8065" s="442">
        <v>7034</v>
      </c>
      <c r="C8065" s="378">
        <f>Matrix!B7036</f>
        <v>0</v>
      </c>
      <c r="D8065" s="443" t="s">
        <v>25879</v>
      </c>
      <c r="E8065" s="444" t="s">
        <v>25880</v>
      </c>
      <c r="F8065" s="381" t="s">
        <v>18882</v>
      </c>
      <c r="G8065" s="445" t="s">
        <v>6895</v>
      </c>
    </row>
    <row r="8066" spans="1:7" ht="37.5">
      <c r="A8066" s="371">
        <v>8055</v>
      </c>
      <c r="B8066" s="442">
        <v>7168</v>
      </c>
      <c r="C8066" s="378">
        <f>Matrix!B7170</f>
        <v>0</v>
      </c>
      <c r="D8066" s="443" t="s">
        <v>25879</v>
      </c>
      <c r="E8066" s="444" t="s">
        <v>25880</v>
      </c>
      <c r="F8066" s="381" t="s">
        <v>19016</v>
      </c>
      <c r="G8066" s="445" t="s">
        <v>7028</v>
      </c>
    </row>
    <row r="8067" spans="1:7" ht="37.5">
      <c r="A8067" s="371">
        <v>8056</v>
      </c>
      <c r="B8067" s="442">
        <v>7169</v>
      </c>
      <c r="C8067" s="378">
        <f>Matrix!B7171</f>
        <v>0</v>
      </c>
      <c r="D8067" s="443" t="s">
        <v>25879</v>
      </c>
      <c r="E8067" s="444" t="s">
        <v>25880</v>
      </c>
      <c r="F8067" s="381" t="s">
        <v>19017</v>
      </c>
      <c r="G8067" s="445" t="s">
        <v>7029</v>
      </c>
    </row>
    <row r="8068" spans="1:7" ht="37.5">
      <c r="A8068" s="371">
        <v>8057</v>
      </c>
      <c r="B8068" s="442">
        <v>7170</v>
      </c>
      <c r="C8068" s="378">
        <f>Matrix!B7172</f>
        <v>0</v>
      </c>
      <c r="D8068" s="443" t="s">
        <v>25879</v>
      </c>
      <c r="E8068" s="444" t="s">
        <v>25880</v>
      </c>
      <c r="F8068" s="381" t="s">
        <v>19018</v>
      </c>
      <c r="G8068" s="445" t="s">
        <v>7030</v>
      </c>
    </row>
    <row r="8069" spans="1:7" ht="37.5">
      <c r="A8069" s="371">
        <v>8058</v>
      </c>
      <c r="B8069" s="442">
        <v>7171</v>
      </c>
      <c r="C8069" s="378">
        <f>Matrix!B7173</f>
        <v>0</v>
      </c>
      <c r="D8069" s="443" t="s">
        <v>25879</v>
      </c>
      <c r="E8069" s="444" t="s">
        <v>25880</v>
      </c>
      <c r="F8069" s="381" t="s">
        <v>19019</v>
      </c>
      <c r="G8069" s="445" t="s">
        <v>7031</v>
      </c>
    </row>
    <row r="8070" spans="1:7" ht="49.5">
      <c r="A8070" s="371">
        <v>8059</v>
      </c>
      <c r="B8070" s="442">
        <v>7245</v>
      </c>
      <c r="C8070" s="378">
        <f>Matrix!B7247</f>
        <v>0</v>
      </c>
      <c r="D8070" s="443" t="s">
        <v>25879</v>
      </c>
      <c r="E8070" s="444" t="s">
        <v>25880</v>
      </c>
      <c r="F8070" s="381" t="s">
        <v>19093</v>
      </c>
      <c r="G8070" s="446" t="s">
        <v>7105</v>
      </c>
    </row>
    <row r="8071" spans="1:7" ht="37.5">
      <c r="A8071" s="371">
        <v>8060</v>
      </c>
      <c r="B8071" s="442">
        <v>7265</v>
      </c>
      <c r="C8071" s="378">
        <f>Matrix!B7267</f>
        <v>0</v>
      </c>
      <c r="D8071" s="443" t="s">
        <v>25879</v>
      </c>
      <c r="E8071" s="444" t="s">
        <v>25880</v>
      </c>
      <c r="F8071" s="381" t="s">
        <v>19113</v>
      </c>
      <c r="G8071" s="447" t="s">
        <v>7125</v>
      </c>
    </row>
    <row r="8072" spans="1:7" ht="49.5">
      <c r="A8072" s="371">
        <v>8061</v>
      </c>
      <c r="B8072" s="442">
        <v>7297</v>
      </c>
      <c r="C8072" s="378">
        <f>Matrix!B7299</f>
        <v>0</v>
      </c>
      <c r="D8072" s="443" t="s">
        <v>25879</v>
      </c>
      <c r="E8072" s="444" t="s">
        <v>25880</v>
      </c>
      <c r="F8072" s="381" t="s">
        <v>19145</v>
      </c>
      <c r="G8072" s="447" t="s">
        <v>7157</v>
      </c>
    </row>
    <row r="8073" spans="1:7" ht="37.5">
      <c r="A8073" s="371">
        <v>8062</v>
      </c>
      <c r="B8073" s="442">
        <v>7333</v>
      </c>
      <c r="C8073" s="378">
        <f>Matrix!B7335</f>
        <v>0</v>
      </c>
      <c r="D8073" s="443" t="s">
        <v>25881</v>
      </c>
      <c r="E8073" s="444" t="s">
        <v>25882</v>
      </c>
      <c r="F8073" s="381" t="s">
        <v>19181</v>
      </c>
      <c r="G8073" s="447" t="s">
        <v>7193</v>
      </c>
    </row>
    <row r="8074" spans="1:7" ht="37.5">
      <c r="A8074" s="371">
        <v>8063</v>
      </c>
      <c r="B8074" s="442">
        <v>7440</v>
      </c>
      <c r="C8074" s="378">
        <f>Matrix!B7442</f>
        <v>0</v>
      </c>
      <c r="D8074" s="443" t="s">
        <v>25879</v>
      </c>
      <c r="E8074" s="444" t="s">
        <v>25880</v>
      </c>
      <c r="F8074" s="381" t="s">
        <v>19288</v>
      </c>
      <c r="G8074" s="447" t="s">
        <v>7300</v>
      </c>
    </row>
    <row r="8075" spans="1:7" ht="37.5">
      <c r="A8075" s="371">
        <v>8064</v>
      </c>
      <c r="B8075" s="442">
        <v>7441</v>
      </c>
      <c r="C8075" s="378">
        <f>Matrix!B7443</f>
        <v>0</v>
      </c>
      <c r="D8075" s="443" t="s">
        <v>25879</v>
      </c>
      <c r="E8075" s="444" t="s">
        <v>25880</v>
      </c>
      <c r="F8075" s="381" t="s">
        <v>19289</v>
      </c>
      <c r="G8075" s="447" t="s">
        <v>7301</v>
      </c>
    </row>
    <row r="8076" spans="1:7" ht="37.5">
      <c r="A8076" s="371">
        <v>8065</v>
      </c>
      <c r="B8076" s="442">
        <v>7442</v>
      </c>
      <c r="C8076" s="378">
        <f>Matrix!B7444</f>
        <v>0</v>
      </c>
      <c r="D8076" s="443" t="s">
        <v>25879</v>
      </c>
      <c r="E8076" s="444" t="s">
        <v>25880</v>
      </c>
      <c r="F8076" s="381" t="s">
        <v>19290</v>
      </c>
      <c r="G8076" s="447" t="s">
        <v>7302</v>
      </c>
    </row>
    <row r="8077" spans="1:7" ht="37.5">
      <c r="A8077" s="371">
        <v>8066</v>
      </c>
      <c r="B8077" s="442">
        <v>7443</v>
      </c>
      <c r="C8077" s="378">
        <f>Matrix!B7445</f>
        <v>0</v>
      </c>
      <c r="D8077" s="443" t="s">
        <v>25879</v>
      </c>
      <c r="E8077" s="444" t="s">
        <v>25880</v>
      </c>
      <c r="F8077" s="381" t="s">
        <v>19291</v>
      </c>
      <c r="G8077" s="447" t="s">
        <v>7303</v>
      </c>
    </row>
    <row r="8078" spans="1:7" ht="37.5">
      <c r="A8078" s="371">
        <v>8067</v>
      </c>
      <c r="B8078" s="442">
        <v>7633</v>
      </c>
      <c r="C8078" s="378">
        <f>Matrix!B7635</f>
        <v>0</v>
      </c>
      <c r="D8078" s="443" t="s">
        <v>25879</v>
      </c>
      <c r="E8078" s="444" t="s">
        <v>25880</v>
      </c>
      <c r="F8078" s="381" t="s">
        <v>19481</v>
      </c>
      <c r="G8078" s="447" t="s">
        <v>7493</v>
      </c>
    </row>
    <row r="8079" spans="1:7" ht="37.5">
      <c r="A8079" s="371">
        <v>8068</v>
      </c>
      <c r="B8079" s="442">
        <v>7672</v>
      </c>
      <c r="C8079" s="378">
        <f>Matrix!B7674</f>
        <v>0</v>
      </c>
      <c r="D8079" s="443" t="s">
        <v>25879</v>
      </c>
      <c r="E8079" s="444" t="s">
        <v>25880</v>
      </c>
      <c r="F8079" s="381" t="s">
        <v>19519</v>
      </c>
      <c r="G8079" s="447" t="s">
        <v>7532</v>
      </c>
    </row>
    <row r="8080" spans="1:7" ht="37.5">
      <c r="A8080" s="371">
        <v>8069</v>
      </c>
      <c r="B8080" s="442">
        <v>7694</v>
      </c>
      <c r="C8080" s="378">
        <f>Matrix!B7696</f>
        <v>0</v>
      </c>
      <c r="D8080" s="443" t="s">
        <v>25879</v>
      </c>
      <c r="E8080" s="444" t="s">
        <v>25880</v>
      </c>
      <c r="F8080" s="381" t="s">
        <v>19541</v>
      </c>
      <c r="G8080" s="447" t="s">
        <v>7554</v>
      </c>
    </row>
    <row r="8081" spans="1:7" ht="37.5">
      <c r="A8081" s="371">
        <v>8070</v>
      </c>
      <c r="B8081" s="442">
        <v>7721</v>
      </c>
      <c r="C8081" s="378">
        <f>Matrix!B7723</f>
        <v>0</v>
      </c>
      <c r="D8081" s="443" t="s">
        <v>25879</v>
      </c>
      <c r="E8081" s="444" t="s">
        <v>25880</v>
      </c>
      <c r="F8081" s="381" t="s">
        <v>19568</v>
      </c>
      <c r="G8081" s="447" t="s">
        <v>7581</v>
      </c>
    </row>
    <row r="8082" spans="1:7" ht="37.5">
      <c r="A8082" s="371">
        <v>8071</v>
      </c>
      <c r="B8082" s="442">
        <v>7744</v>
      </c>
      <c r="C8082" s="378">
        <f>Matrix!B7746</f>
        <v>0</v>
      </c>
      <c r="D8082" s="443" t="s">
        <v>25879</v>
      </c>
      <c r="E8082" s="444" t="s">
        <v>25880</v>
      </c>
      <c r="F8082" s="381" t="s">
        <v>19591</v>
      </c>
      <c r="G8082" s="447" t="s">
        <v>7604</v>
      </c>
    </row>
    <row r="8083" spans="1:7" ht="37.5">
      <c r="A8083" s="371">
        <v>8072</v>
      </c>
      <c r="B8083" s="442">
        <v>7760</v>
      </c>
      <c r="C8083" s="378">
        <f>Matrix!B7762</f>
        <v>0</v>
      </c>
      <c r="D8083" s="443" t="s">
        <v>25879</v>
      </c>
      <c r="E8083" s="444" t="s">
        <v>25880</v>
      </c>
      <c r="F8083" s="381" t="s">
        <v>19607</v>
      </c>
      <c r="G8083" s="447" t="s">
        <v>7620</v>
      </c>
    </row>
    <row r="8084" spans="1:7" ht="66">
      <c r="A8084" s="371">
        <v>8073</v>
      </c>
      <c r="B8084" s="442">
        <v>7818</v>
      </c>
      <c r="C8084" s="378">
        <f>Matrix!B7820</f>
        <v>0</v>
      </c>
      <c r="D8084" s="443" t="s">
        <v>25879</v>
      </c>
      <c r="E8084" s="444" t="s">
        <v>25880</v>
      </c>
      <c r="F8084" s="381" t="s">
        <v>19665</v>
      </c>
      <c r="G8084" s="447" t="s">
        <v>7678</v>
      </c>
    </row>
    <row r="8085" spans="1:7" ht="37.5">
      <c r="A8085" s="371">
        <v>8074</v>
      </c>
      <c r="B8085" s="442">
        <v>7827</v>
      </c>
      <c r="C8085" s="378">
        <f>Matrix!B7829</f>
        <v>0</v>
      </c>
      <c r="D8085" s="443" t="s">
        <v>25879</v>
      </c>
      <c r="E8085" s="444" t="s">
        <v>25880</v>
      </c>
      <c r="F8085" s="381" t="s">
        <v>19674</v>
      </c>
      <c r="G8085" s="447" t="s">
        <v>7687</v>
      </c>
    </row>
    <row r="8086" spans="1:7" ht="37.5">
      <c r="A8086" s="371">
        <v>8075</v>
      </c>
      <c r="B8086" s="442">
        <v>7828</v>
      </c>
      <c r="C8086" s="378">
        <f>Matrix!B7830</f>
        <v>0</v>
      </c>
      <c r="D8086" s="443" t="s">
        <v>25879</v>
      </c>
      <c r="E8086" s="444" t="s">
        <v>25880</v>
      </c>
      <c r="F8086" s="381" t="s">
        <v>19675</v>
      </c>
      <c r="G8086" s="447" t="s">
        <v>7688</v>
      </c>
    </row>
    <row r="8087" spans="1:7" ht="37.5">
      <c r="A8087" s="371">
        <v>8076</v>
      </c>
      <c r="B8087" s="442">
        <v>8138</v>
      </c>
      <c r="C8087" s="378">
        <f>Matrix!B8140</f>
        <v>0</v>
      </c>
      <c r="D8087" s="443" t="s">
        <v>25879</v>
      </c>
      <c r="E8087" s="444" t="s">
        <v>25880</v>
      </c>
      <c r="F8087" s="381" t="s">
        <v>19968</v>
      </c>
      <c r="G8087" s="447" t="s">
        <v>7998</v>
      </c>
    </row>
    <row r="8088" spans="1:7" ht="37.5">
      <c r="A8088" s="371">
        <v>8077</v>
      </c>
      <c r="B8088" s="442">
        <v>8139</v>
      </c>
      <c r="C8088" s="378">
        <f>Matrix!B8141</f>
        <v>0</v>
      </c>
      <c r="D8088" s="443" t="s">
        <v>25879</v>
      </c>
      <c r="E8088" s="444" t="s">
        <v>25880</v>
      </c>
      <c r="F8088" s="381" t="s">
        <v>19969</v>
      </c>
      <c r="G8088" s="447" t="s">
        <v>7999</v>
      </c>
    </row>
    <row r="8089" spans="1:7" ht="37.5">
      <c r="A8089" s="371">
        <v>8078</v>
      </c>
      <c r="B8089" s="442">
        <v>8140</v>
      </c>
      <c r="C8089" s="378">
        <f>Matrix!B8142</f>
        <v>0</v>
      </c>
      <c r="D8089" s="443" t="s">
        <v>25879</v>
      </c>
      <c r="E8089" s="444" t="s">
        <v>25880</v>
      </c>
      <c r="F8089" s="381" t="s">
        <v>19970</v>
      </c>
      <c r="G8089" s="447" t="s">
        <v>8000</v>
      </c>
    </row>
    <row r="8090" spans="1:7" ht="37.5">
      <c r="A8090" s="371">
        <v>8079</v>
      </c>
      <c r="B8090" s="442">
        <v>8141</v>
      </c>
      <c r="C8090" s="378">
        <f>Matrix!B8143</f>
        <v>0</v>
      </c>
      <c r="D8090" s="443" t="s">
        <v>25879</v>
      </c>
      <c r="E8090" s="444" t="s">
        <v>25880</v>
      </c>
      <c r="F8090" s="381" t="s">
        <v>19971</v>
      </c>
      <c r="G8090" s="447" t="s">
        <v>8001</v>
      </c>
    </row>
    <row r="8091" spans="1:7" ht="37.5">
      <c r="A8091" s="371">
        <v>8080</v>
      </c>
      <c r="B8091" s="442">
        <v>8142</v>
      </c>
      <c r="C8091" s="378">
        <f>Matrix!B8144</f>
        <v>0</v>
      </c>
      <c r="D8091" s="443" t="s">
        <v>25879</v>
      </c>
      <c r="E8091" s="444" t="s">
        <v>25880</v>
      </c>
      <c r="F8091" s="381" t="s">
        <v>19972</v>
      </c>
      <c r="G8091" s="447" t="s">
        <v>8002</v>
      </c>
    </row>
    <row r="8092" spans="1:7" ht="37.5">
      <c r="A8092" s="371">
        <v>8081</v>
      </c>
      <c r="B8092" s="442">
        <v>8143</v>
      </c>
      <c r="C8092" s="378">
        <f>Matrix!B8145</f>
        <v>0</v>
      </c>
      <c r="D8092" s="443" t="s">
        <v>25879</v>
      </c>
      <c r="E8092" s="444" t="s">
        <v>25880</v>
      </c>
      <c r="F8092" s="381" t="s">
        <v>19973</v>
      </c>
      <c r="G8092" s="447" t="s">
        <v>8003</v>
      </c>
    </row>
    <row r="8093" spans="1:7" ht="37.5">
      <c r="A8093" s="371">
        <v>8082</v>
      </c>
      <c r="B8093" s="442">
        <v>8144</v>
      </c>
      <c r="C8093" s="378">
        <f>Matrix!B8146</f>
        <v>0</v>
      </c>
      <c r="D8093" s="443" t="s">
        <v>25879</v>
      </c>
      <c r="E8093" s="444" t="s">
        <v>25880</v>
      </c>
      <c r="F8093" s="381" t="s">
        <v>19974</v>
      </c>
      <c r="G8093" s="447" t="s">
        <v>8004</v>
      </c>
    </row>
    <row r="8094" spans="1:7" ht="37.5">
      <c r="A8094" s="371">
        <v>8083</v>
      </c>
      <c r="B8094" s="442">
        <v>8145</v>
      </c>
      <c r="C8094" s="378">
        <f>Matrix!B8147</f>
        <v>0</v>
      </c>
      <c r="D8094" s="443" t="s">
        <v>25879</v>
      </c>
      <c r="E8094" s="444" t="s">
        <v>25880</v>
      </c>
      <c r="F8094" s="381" t="s">
        <v>19975</v>
      </c>
      <c r="G8094" s="447" t="s">
        <v>8005</v>
      </c>
    </row>
    <row r="8095" spans="1:7" ht="37.5">
      <c r="A8095" s="371">
        <v>8084</v>
      </c>
      <c r="B8095" s="442">
        <v>8146</v>
      </c>
      <c r="C8095" s="378">
        <f>Matrix!B8148</f>
        <v>0</v>
      </c>
      <c r="D8095" s="443" t="s">
        <v>25879</v>
      </c>
      <c r="E8095" s="444" t="s">
        <v>25880</v>
      </c>
      <c r="F8095" s="381" t="s">
        <v>19976</v>
      </c>
      <c r="G8095" s="447" t="s">
        <v>8006</v>
      </c>
    </row>
    <row r="8096" spans="1:7" ht="37.5">
      <c r="A8096" s="371">
        <v>8085</v>
      </c>
      <c r="B8096" s="442">
        <v>8147</v>
      </c>
      <c r="C8096" s="378">
        <f>Matrix!B8149</f>
        <v>0</v>
      </c>
      <c r="D8096" s="443" t="s">
        <v>25879</v>
      </c>
      <c r="E8096" s="444" t="s">
        <v>25880</v>
      </c>
      <c r="F8096" s="381" t="s">
        <v>19977</v>
      </c>
      <c r="G8096" s="447" t="s">
        <v>8007</v>
      </c>
    </row>
    <row r="8097" spans="1:7" ht="37.5">
      <c r="A8097" s="371">
        <v>8086</v>
      </c>
      <c r="B8097" s="442">
        <v>8148</v>
      </c>
      <c r="C8097" s="378">
        <f>Matrix!B8150</f>
        <v>0</v>
      </c>
      <c r="D8097" s="443" t="s">
        <v>25879</v>
      </c>
      <c r="E8097" s="444" t="s">
        <v>25880</v>
      </c>
      <c r="F8097" s="381" t="s">
        <v>19978</v>
      </c>
      <c r="G8097" s="447" t="s">
        <v>8008</v>
      </c>
    </row>
    <row r="8098" spans="1:7" ht="66">
      <c r="A8098" s="371">
        <v>8087</v>
      </c>
      <c r="B8098" s="442">
        <v>8149</v>
      </c>
      <c r="C8098" s="378">
        <f>Matrix!B8151</f>
        <v>0</v>
      </c>
      <c r="D8098" s="443" t="s">
        <v>25879</v>
      </c>
      <c r="E8098" s="444" t="s">
        <v>25880</v>
      </c>
      <c r="F8098" s="381" t="s">
        <v>19979</v>
      </c>
      <c r="G8098" s="447" t="s">
        <v>8009</v>
      </c>
    </row>
    <row r="8099" spans="1:7" ht="37.5">
      <c r="A8099" s="371">
        <v>8088</v>
      </c>
      <c r="B8099" s="442">
        <v>8150</v>
      </c>
      <c r="C8099" s="378">
        <f>Matrix!B8152</f>
        <v>0</v>
      </c>
      <c r="D8099" s="443" t="s">
        <v>25879</v>
      </c>
      <c r="E8099" s="444" t="s">
        <v>25880</v>
      </c>
      <c r="F8099" s="381" t="s">
        <v>19980</v>
      </c>
      <c r="G8099" s="447" t="s">
        <v>8010</v>
      </c>
    </row>
    <row r="8100" spans="1:7" ht="37.5">
      <c r="A8100" s="371">
        <v>8089</v>
      </c>
      <c r="B8100" s="442">
        <v>8151</v>
      </c>
      <c r="C8100" s="378">
        <f>Matrix!B8153</f>
        <v>0</v>
      </c>
      <c r="D8100" s="443" t="s">
        <v>25879</v>
      </c>
      <c r="E8100" s="444" t="s">
        <v>25880</v>
      </c>
      <c r="F8100" s="381" t="s">
        <v>19981</v>
      </c>
      <c r="G8100" s="447" t="s">
        <v>8011</v>
      </c>
    </row>
    <row r="8101" spans="1:7" ht="37.5">
      <c r="A8101" s="371">
        <v>8090</v>
      </c>
      <c r="B8101" s="442">
        <v>8152</v>
      </c>
      <c r="C8101" s="378">
        <f>Matrix!B8154</f>
        <v>0</v>
      </c>
      <c r="D8101" s="443" t="s">
        <v>25879</v>
      </c>
      <c r="E8101" s="444" t="s">
        <v>25880</v>
      </c>
      <c r="F8101" s="381" t="s">
        <v>19982</v>
      </c>
      <c r="G8101" s="447" t="s">
        <v>8012</v>
      </c>
    </row>
    <row r="8102" spans="1:7" ht="37.5">
      <c r="A8102" s="371">
        <v>8091</v>
      </c>
      <c r="B8102" s="442">
        <v>8153</v>
      </c>
      <c r="C8102" s="378">
        <f>Matrix!B8155</f>
        <v>0</v>
      </c>
      <c r="D8102" s="443" t="s">
        <v>25879</v>
      </c>
      <c r="E8102" s="444" t="s">
        <v>25880</v>
      </c>
      <c r="F8102" s="381" t="s">
        <v>19983</v>
      </c>
      <c r="G8102" s="447" t="s">
        <v>8013</v>
      </c>
    </row>
    <row r="8103" spans="1:7" ht="49.5">
      <c r="A8103" s="371">
        <v>8092</v>
      </c>
      <c r="B8103" s="442">
        <v>8229</v>
      </c>
      <c r="C8103" s="378">
        <f>Matrix!B8231</f>
        <v>0</v>
      </c>
      <c r="D8103" s="443" t="s">
        <v>25879</v>
      </c>
      <c r="E8103" s="444" t="s">
        <v>25880</v>
      </c>
      <c r="F8103" s="381" t="s">
        <v>20058</v>
      </c>
      <c r="G8103" s="447" t="s">
        <v>8089</v>
      </c>
    </row>
    <row r="8104" spans="1:7" ht="49.5">
      <c r="A8104" s="371">
        <v>8093</v>
      </c>
      <c r="B8104" s="442">
        <v>8230</v>
      </c>
      <c r="C8104" s="378">
        <f>Matrix!B8232</f>
        <v>0</v>
      </c>
      <c r="D8104" s="443" t="s">
        <v>25879</v>
      </c>
      <c r="E8104" s="444" t="s">
        <v>25880</v>
      </c>
      <c r="F8104" s="381" t="s">
        <v>20059</v>
      </c>
      <c r="G8104" s="447" t="s">
        <v>8090</v>
      </c>
    </row>
    <row r="8105" spans="1:7" ht="37.5">
      <c r="A8105" s="371">
        <v>8094</v>
      </c>
      <c r="B8105" s="442">
        <v>8514</v>
      </c>
      <c r="C8105" s="378">
        <f>Matrix!B8516</f>
        <v>0</v>
      </c>
      <c r="D8105" s="443" t="s">
        <v>25879</v>
      </c>
      <c r="E8105" s="444" t="s">
        <v>25880</v>
      </c>
      <c r="F8105" s="381" t="s">
        <v>20338</v>
      </c>
      <c r="G8105" s="445" t="s">
        <v>8374</v>
      </c>
    </row>
    <row r="8106" spans="1:7" ht="37.5">
      <c r="A8106" s="371">
        <v>8095</v>
      </c>
      <c r="B8106" s="442">
        <v>8537</v>
      </c>
      <c r="C8106" s="378">
        <f>Matrix!B8539</f>
        <v>0</v>
      </c>
      <c r="D8106" s="443" t="s">
        <v>25879</v>
      </c>
      <c r="E8106" s="444" t="s">
        <v>25880</v>
      </c>
      <c r="F8106" s="381" t="s">
        <v>20361</v>
      </c>
      <c r="G8106" s="445" t="s">
        <v>8397</v>
      </c>
    </row>
    <row r="8107" spans="1:7" ht="37.5">
      <c r="A8107" s="371">
        <v>8096</v>
      </c>
      <c r="B8107" s="442">
        <v>8547</v>
      </c>
      <c r="C8107" s="378">
        <f>Matrix!B8549</f>
        <v>0</v>
      </c>
      <c r="D8107" s="443" t="s">
        <v>25879</v>
      </c>
      <c r="E8107" s="444" t="s">
        <v>25880</v>
      </c>
      <c r="F8107" s="381" t="s">
        <v>20371</v>
      </c>
      <c r="G8107" s="445" t="s">
        <v>8407</v>
      </c>
    </row>
    <row r="8108" spans="1:7" ht="66">
      <c r="A8108" s="371">
        <v>8097</v>
      </c>
      <c r="B8108" s="442">
        <v>8846</v>
      </c>
      <c r="C8108" s="378">
        <f>Matrix!B8848</f>
        <v>0</v>
      </c>
      <c r="D8108" s="443" t="s">
        <v>25879</v>
      </c>
      <c r="E8108" s="444" t="s">
        <v>25880</v>
      </c>
      <c r="F8108" s="381" t="s">
        <v>20631</v>
      </c>
      <c r="G8108" s="445" t="s">
        <v>8706</v>
      </c>
    </row>
    <row r="8109" spans="1:7" ht="49.5">
      <c r="A8109" s="371">
        <v>8098</v>
      </c>
      <c r="B8109" s="442">
        <v>9033</v>
      </c>
      <c r="C8109" s="378">
        <f>Matrix!B9035</f>
        <v>0</v>
      </c>
      <c r="D8109" s="443" t="s">
        <v>25879</v>
      </c>
      <c r="E8109" s="444" t="s">
        <v>25880</v>
      </c>
      <c r="F8109" s="381" t="s">
        <v>20818</v>
      </c>
      <c r="G8109" s="445" t="s">
        <v>8893</v>
      </c>
    </row>
    <row r="8110" spans="1:7" ht="37.5">
      <c r="A8110" s="371">
        <v>8099</v>
      </c>
      <c r="B8110" s="442">
        <v>9069</v>
      </c>
      <c r="C8110" s="378">
        <f>Matrix!B9071</f>
        <v>0</v>
      </c>
      <c r="D8110" s="443" t="s">
        <v>25879</v>
      </c>
      <c r="E8110" s="444" t="s">
        <v>25880</v>
      </c>
      <c r="F8110" s="381" t="s">
        <v>20854</v>
      </c>
      <c r="G8110" s="445" t="s">
        <v>8929</v>
      </c>
    </row>
    <row r="8111" spans="1:7" ht="51.75">
      <c r="A8111" s="371">
        <v>8100</v>
      </c>
      <c r="B8111" s="442">
        <v>9088</v>
      </c>
      <c r="C8111" s="378">
        <f>Matrix!B9090</f>
        <v>0</v>
      </c>
      <c r="D8111" s="443" t="s">
        <v>25879</v>
      </c>
      <c r="E8111" s="444" t="s">
        <v>25880</v>
      </c>
      <c r="F8111" s="381" t="s">
        <v>20873</v>
      </c>
      <c r="G8111" s="445" t="s">
        <v>8948</v>
      </c>
    </row>
    <row r="8112" spans="1:7" ht="49.5">
      <c r="A8112" s="371">
        <v>8101</v>
      </c>
      <c r="B8112" s="442">
        <v>9091</v>
      </c>
      <c r="C8112" s="378">
        <f>Matrix!B9093</f>
        <v>0</v>
      </c>
      <c r="D8112" s="443" t="s">
        <v>25879</v>
      </c>
      <c r="E8112" s="444" t="s">
        <v>25880</v>
      </c>
      <c r="F8112" s="381" t="s">
        <v>20876</v>
      </c>
      <c r="G8112" s="445" t="s">
        <v>8951</v>
      </c>
    </row>
    <row r="8113" spans="1:7" ht="37.5">
      <c r="A8113" s="371">
        <v>8102</v>
      </c>
      <c r="B8113" s="442">
        <v>9178</v>
      </c>
      <c r="C8113" s="378">
        <f>Matrix!B9180</f>
        <v>0</v>
      </c>
      <c r="D8113" s="443" t="s">
        <v>25879</v>
      </c>
      <c r="E8113" s="444" t="s">
        <v>25880</v>
      </c>
      <c r="F8113" s="381" t="s">
        <v>20963</v>
      </c>
      <c r="G8113" s="445" t="s">
        <v>9035</v>
      </c>
    </row>
    <row r="8114" spans="1:7" ht="37.5">
      <c r="A8114" s="371">
        <v>8103</v>
      </c>
      <c r="B8114" s="442">
        <v>9185</v>
      </c>
      <c r="C8114" s="378">
        <f>Matrix!B9187</f>
        <v>0</v>
      </c>
      <c r="D8114" s="443" t="s">
        <v>25879</v>
      </c>
      <c r="E8114" s="444" t="s">
        <v>25880</v>
      </c>
      <c r="F8114" s="381" t="s">
        <v>20970</v>
      </c>
      <c r="G8114" s="445" t="s">
        <v>9042</v>
      </c>
    </row>
    <row r="8115" spans="1:7" ht="37.5">
      <c r="A8115" s="371">
        <v>8104</v>
      </c>
      <c r="B8115" s="442">
        <v>9188</v>
      </c>
      <c r="C8115" s="378">
        <f>Matrix!B9190</f>
        <v>0</v>
      </c>
      <c r="D8115" s="443" t="s">
        <v>25879</v>
      </c>
      <c r="E8115" s="444" t="s">
        <v>25880</v>
      </c>
      <c r="F8115" s="381" t="s">
        <v>20973</v>
      </c>
      <c r="G8115" s="445" t="s">
        <v>9045</v>
      </c>
    </row>
    <row r="8116" spans="1:7" ht="37.5">
      <c r="A8116" s="371">
        <v>8105</v>
      </c>
      <c r="B8116" s="442">
        <v>9334</v>
      </c>
      <c r="C8116" s="378">
        <f>Matrix!B9336</f>
        <v>0</v>
      </c>
      <c r="D8116" s="443" t="s">
        <v>25879</v>
      </c>
      <c r="E8116" s="444" t="s">
        <v>25880</v>
      </c>
      <c r="F8116" s="381" t="s">
        <v>21113</v>
      </c>
      <c r="G8116" s="445" t="s">
        <v>9190</v>
      </c>
    </row>
    <row r="8117" spans="1:7" ht="37.5">
      <c r="A8117" s="371">
        <v>8106</v>
      </c>
      <c r="B8117" s="442">
        <v>9344</v>
      </c>
      <c r="C8117" s="378">
        <f>Matrix!B9346</f>
        <v>0</v>
      </c>
      <c r="D8117" s="443" t="s">
        <v>25879</v>
      </c>
      <c r="E8117" s="444" t="s">
        <v>25880</v>
      </c>
      <c r="F8117" s="381" t="s">
        <v>21123</v>
      </c>
      <c r="G8117" s="445" t="s">
        <v>9200</v>
      </c>
    </row>
    <row r="8118" spans="1:7" ht="37.5">
      <c r="A8118" s="371">
        <v>8107</v>
      </c>
      <c r="B8118" s="442">
        <v>9785</v>
      </c>
      <c r="C8118" s="378">
        <f>Matrix!B9787</f>
        <v>0</v>
      </c>
      <c r="D8118" s="443" t="s">
        <v>25879</v>
      </c>
      <c r="E8118" s="444" t="s">
        <v>25880</v>
      </c>
      <c r="F8118" s="381" t="s">
        <v>21556</v>
      </c>
      <c r="G8118" s="445" t="s">
        <v>9644</v>
      </c>
    </row>
    <row r="8119" spans="1:7" ht="37.5">
      <c r="A8119" s="371">
        <v>8108</v>
      </c>
      <c r="B8119" s="442">
        <v>9872</v>
      </c>
      <c r="C8119" s="378">
        <f>Matrix!B9874</f>
        <v>0</v>
      </c>
      <c r="D8119" s="443" t="s">
        <v>25879</v>
      </c>
      <c r="E8119" s="444" t="s">
        <v>25880</v>
      </c>
      <c r="F8119" s="381" t="s">
        <v>21641</v>
      </c>
      <c r="G8119" s="445" t="s">
        <v>9733</v>
      </c>
    </row>
    <row r="8120" spans="1:7" ht="37.5">
      <c r="A8120" s="371">
        <v>8109</v>
      </c>
      <c r="B8120" s="442">
        <v>10018</v>
      </c>
      <c r="C8120" s="378">
        <f>Matrix!B10020</f>
        <v>0</v>
      </c>
      <c r="D8120" s="443" t="s">
        <v>25879</v>
      </c>
      <c r="E8120" s="444" t="s">
        <v>25880</v>
      </c>
      <c r="F8120" s="381" t="s">
        <v>21787</v>
      </c>
      <c r="G8120" s="445" t="s">
        <v>9879</v>
      </c>
    </row>
    <row r="8121" spans="1:7" ht="37.5">
      <c r="A8121" s="371">
        <v>8110</v>
      </c>
      <c r="B8121" s="442">
        <v>10019</v>
      </c>
      <c r="C8121" s="378">
        <f>Matrix!B10021</f>
        <v>0</v>
      </c>
      <c r="D8121" s="443" t="s">
        <v>25879</v>
      </c>
      <c r="E8121" s="444" t="s">
        <v>25880</v>
      </c>
      <c r="F8121" s="381" t="s">
        <v>21788</v>
      </c>
      <c r="G8121" s="445" t="s">
        <v>9880</v>
      </c>
    </row>
    <row r="8122" spans="1:7" ht="37.5">
      <c r="A8122" s="371">
        <v>8111</v>
      </c>
      <c r="B8122" s="442">
        <v>33</v>
      </c>
      <c r="C8122" s="378">
        <f>Matrix!B35</f>
        <v>0</v>
      </c>
      <c r="D8122" s="448" t="s">
        <v>25883</v>
      </c>
      <c r="E8122" s="449" t="s">
        <v>25884</v>
      </c>
      <c r="F8122" s="381" t="s">
        <v>12087</v>
      </c>
      <c r="G8122" s="445" t="s">
        <v>37</v>
      </c>
    </row>
    <row r="8123" spans="1:7" ht="37.5">
      <c r="A8123" s="371">
        <v>8112</v>
      </c>
      <c r="B8123" s="442">
        <v>34</v>
      </c>
      <c r="C8123" s="378">
        <f>Matrix!B36</f>
        <v>0</v>
      </c>
      <c r="D8123" s="448" t="s">
        <v>25883</v>
      </c>
      <c r="E8123" s="449" t="s">
        <v>25884</v>
      </c>
      <c r="F8123" s="381" t="s">
        <v>12088</v>
      </c>
      <c r="G8123" s="445" t="s">
        <v>38</v>
      </c>
    </row>
    <row r="8124" spans="1:7" ht="49.5">
      <c r="A8124" s="371">
        <v>8113</v>
      </c>
      <c r="B8124" s="442">
        <v>63</v>
      </c>
      <c r="C8124" s="378">
        <f>Matrix!B65</f>
        <v>0</v>
      </c>
      <c r="D8124" s="448" t="s">
        <v>25883</v>
      </c>
      <c r="E8124" s="449" t="s">
        <v>25884</v>
      </c>
      <c r="F8124" s="381" t="s">
        <v>12117</v>
      </c>
      <c r="G8124" s="445" t="s">
        <v>67</v>
      </c>
    </row>
    <row r="8125" spans="1:7" ht="37.5">
      <c r="A8125" s="371">
        <v>8114</v>
      </c>
      <c r="B8125" s="442">
        <v>65</v>
      </c>
      <c r="C8125" s="378">
        <f>Matrix!B67</f>
        <v>0</v>
      </c>
      <c r="D8125" s="448" t="s">
        <v>25883</v>
      </c>
      <c r="E8125" s="449" t="s">
        <v>25884</v>
      </c>
      <c r="F8125" s="381" t="s">
        <v>12119</v>
      </c>
      <c r="G8125" s="445" t="s">
        <v>69</v>
      </c>
    </row>
    <row r="8126" spans="1:7" ht="51.75">
      <c r="A8126" s="371">
        <v>8115</v>
      </c>
      <c r="B8126" s="442">
        <v>201</v>
      </c>
      <c r="C8126" s="378">
        <f>Matrix!B203</f>
        <v>0</v>
      </c>
      <c r="D8126" s="448" t="s">
        <v>25883</v>
      </c>
      <c r="E8126" s="449" t="s">
        <v>25884</v>
      </c>
      <c r="F8126" s="381" t="s">
        <v>12255</v>
      </c>
      <c r="G8126" s="445" t="s">
        <v>205</v>
      </c>
    </row>
    <row r="8127" spans="1:7" ht="49.5">
      <c r="A8127" s="371">
        <v>8116</v>
      </c>
      <c r="B8127" s="442">
        <v>202</v>
      </c>
      <c r="C8127" s="378">
        <f>Matrix!B204</f>
        <v>0</v>
      </c>
      <c r="D8127" s="448" t="s">
        <v>25883</v>
      </c>
      <c r="E8127" s="449" t="s">
        <v>25884</v>
      </c>
      <c r="F8127" s="381" t="s">
        <v>12256</v>
      </c>
      <c r="G8127" s="445" t="s">
        <v>206</v>
      </c>
    </row>
    <row r="8128" spans="1:7" ht="37.5">
      <c r="A8128" s="371">
        <v>8117</v>
      </c>
      <c r="B8128" s="442">
        <v>238</v>
      </c>
      <c r="C8128" s="378">
        <f>Matrix!B240</f>
        <v>0</v>
      </c>
      <c r="D8128" s="448" t="s">
        <v>25883</v>
      </c>
      <c r="E8128" s="449" t="s">
        <v>25884</v>
      </c>
      <c r="F8128" s="381" t="s">
        <v>12292</v>
      </c>
      <c r="G8128" s="445" t="s">
        <v>242</v>
      </c>
    </row>
    <row r="8129" spans="1:7" ht="37.5">
      <c r="A8129" s="371">
        <v>8118</v>
      </c>
      <c r="B8129" s="442">
        <v>662</v>
      </c>
      <c r="C8129" s="378">
        <f>Matrix!B664</f>
        <v>0</v>
      </c>
      <c r="D8129" s="448" t="s">
        <v>25883</v>
      </c>
      <c r="E8129" s="449" t="s">
        <v>25884</v>
      </c>
      <c r="F8129" s="381" t="s">
        <v>12716</v>
      </c>
      <c r="G8129" s="445" t="s">
        <v>666</v>
      </c>
    </row>
    <row r="8130" spans="1:7" ht="49.5">
      <c r="A8130" s="371">
        <v>8119</v>
      </c>
      <c r="B8130" s="442">
        <v>763</v>
      </c>
      <c r="C8130" s="378">
        <f>Matrix!B765</f>
        <v>0</v>
      </c>
      <c r="D8130" s="448" t="s">
        <v>25883</v>
      </c>
      <c r="E8130" s="449" t="s">
        <v>25884</v>
      </c>
      <c r="F8130" s="381" t="s">
        <v>12817</v>
      </c>
      <c r="G8130" s="445" t="s">
        <v>767</v>
      </c>
    </row>
    <row r="8131" spans="1:7" ht="37.5">
      <c r="A8131" s="371">
        <v>8120</v>
      </c>
      <c r="B8131" s="442">
        <v>1055</v>
      </c>
      <c r="C8131" s="378">
        <f>Matrix!B1057</f>
        <v>0</v>
      </c>
      <c r="D8131" s="448" t="s">
        <v>25883</v>
      </c>
      <c r="E8131" s="449" t="s">
        <v>25884</v>
      </c>
      <c r="F8131" s="381" t="s">
        <v>13108</v>
      </c>
      <c r="G8131" s="445" t="s">
        <v>1058</v>
      </c>
    </row>
    <row r="8132" spans="1:7" ht="37.5">
      <c r="A8132" s="371">
        <v>8121</v>
      </c>
      <c r="B8132" s="442">
        <v>1262</v>
      </c>
      <c r="C8132" s="378">
        <f>Matrix!B1264</f>
        <v>0</v>
      </c>
      <c r="D8132" s="448" t="s">
        <v>25883</v>
      </c>
      <c r="E8132" s="449" t="s">
        <v>25884</v>
      </c>
      <c r="F8132" s="381" t="s">
        <v>13315</v>
      </c>
      <c r="G8132" s="445" t="s">
        <v>1265</v>
      </c>
    </row>
    <row r="8133" spans="1:7" ht="37.5">
      <c r="A8133" s="371">
        <v>8122</v>
      </c>
      <c r="B8133" s="442">
        <v>2823</v>
      </c>
      <c r="C8133" s="378">
        <f>Matrix!B2825</f>
        <v>0</v>
      </c>
      <c r="D8133" s="448" t="s">
        <v>25883</v>
      </c>
      <c r="E8133" s="449" t="s">
        <v>25884</v>
      </c>
      <c r="F8133" s="381" t="s">
        <v>14873</v>
      </c>
      <c r="G8133" s="445" t="s">
        <v>2823</v>
      </c>
    </row>
    <row r="8134" spans="1:7" ht="49.5">
      <c r="A8134" s="371">
        <v>8123</v>
      </c>
      <c r="B8134" s="442">
        <v>3174</v>
      </c>
      <c r="C8134" s="378">
        <f>Matrix!B3176</f>
        <v>0</v>
      </c>
      <c r="D8134" s="448" t="s">
        <v>25883</v>
      </c>
      <c r="E8134" s="449" t="s">
        <v>25884</v>
      </c>
      <c r="F8134" s="381" t="s">
        <v>15203</v>
      </c>
      <c r="G8134" s="445" t="s">
        <v>3177</v>
      </c>
    </row>
    <row r="8135" spans="1:7" ht="49.5">
      <c r="A8135" s="371">
        <v>8124</v>
      </c>
      <c r="B8135" s="442">
        <v>3240</v>
      </c>
      <c r="C8135" s="378">
        <f>Matrix!B3242</f>
        <v>0</v>
      </c>
      <c r="D8135" s="448" t="s">
        <v>25883</v>
      </c>
      <c r="E8135" s="449" t="s">
        <v>25884</v>
      </c>
      <c r="F8135" s="381" t="s">
        <v>15259</v>
      </c>
      <c r="G8135" s="445" t="s">
        <v>3241</v>
      </c>
    </row>
    <row r="8136" spans="1:7" ht="37.5">
      <c r="A8136" s="371">
        <v>8125</v>
      </c>
      <c r="B8136" s="442">
        <v>3284</v>
      </c>
      <c r="C8136" s="378">
        <f>Matrix!B3286</f>
        <v>0</v>
      </c>
      <c r="D8136" s="448" t="s">
        <v>25883</v>
      </c>
      <c r="E8136" s="449" t="s">
        <v>25884</v>
      </c>
      <c r="F8136" s="381" t="s">
        <v>15303</v>
      </c>
      <c r="G8136" s="445" t="s">
        <v>3285</v>
      </c>
    </row>
    <row r="8137" spans="1:7" ht="37.5">
      <c r="A8137" s="371">
        <v>8126</v>
      </c>
      <c r="B8137" s="442">
        <v>3367</v>
      </c>
      <c r="C8137" s="378">
        <f>Matrix!B3369</f>
        <v>0</v>
      </c>
      <c r="D8137" s="448" t="s">
        <v>25883</v>
      </c>
      <c r="E8137" s="449" t="s">
        <v>25884</v>
      </c>
      <c r="F8137" s="381" t="s">
        <v>15385</v>
      </c>
      <c r="G8137" s="445" t="s">
        <v>3368</v>
      </c>
    </row>
    <row r="8138" spans="1:7" ht="37.5">
      <c r="A8138" s="371">
        <v>8127</v>
      </c>
      <c r="B8138" s="442">
        <v>3684</v>
      </c>
      <c r="C8138" s="378">
        <f>Matrix!B3686</f>
        <v>0</v>
      </c>
      <c r="D8138" s="448" t="s">
        <v>25883</v>
      </c>
      <c r="E8138" s="449" t="s">
        <v>25884</v>
      </c>
      <c r="F8138" s="381" t="s">
        <v>15673</v>
      </c>
      <c r="G8138" s="445" t="s">
        <v>3689</v>
      </c>
    </row>
    <row r="8139" spans="1:7" ht="37.5">
      <c r="A8139" s="371">
        <v>8128</v>
      </c>
      <c r="B8139" s="442">
        <v>3742</v>
      </c>
      <c r="C8139" s="378">
        <f>Matrix!B3744</f>
        <v>0</v>
      </c>
      <c r="D8139" s="448" t="s">
        <v>25883</v>
      </c>
      <c r="E8139" s="449" t="s">
        <v>25884</v>
      </c>
      <c r="F8139" s="381" t="s">
        <v>15730</v>
      </c>
      <c r="G8139" s="445" t="s">
        <v>3746</v>
      </c>
    </row>
    <row r="8140" spans="1:7" ht="49.5">
      <c r="A8140" s="371">
        <v>8129</v>
      </c>
      <c r="B8140" s="442">
        <v>4029</v>
      </c>
      <c r="C8140" s="378">
        <f>Matrix!B4031</f>
        <v>0</v>
      </c>
      <c r="D8140" s="448" t="s">
        <v>25883</v>
      </c>
      <c r="E8140" s="449" t="s">
        <v>25884</v>
      </c>
      <c r="F8140" s="381" t="s">
        <v>16017</v>
      </c>
      <c r="G8140" s="445" t="s">
        <v>4030</v>
      </c>
    </row>
    <row r="8141" spans="1:7" ht="49.5">
      <c r="A8141" s="371">
        <v>8130</v>
      </c>
      <c r="B8141" s="442">
        <v>4065</v>
      </c>
      <c r="C8141" s="378">
        <f>Matrix!B4067</f>
        <v>0</v>
      </c>
      <c r="D8141" s="448" t="s">
        <v>25883</v>
      </c>
      <c r="E8141" s="449" t="s">
        <v>25884</v>
      </c>
      <c r="F8141" s="381" t="s">
        <v>16053</v>
      </c>
      <c r="G8141" s="445" t="s">
        <v>4066</v>
      </c>
    </row>
    <row r="8142" spans="1:7" ht="49.5">
      <c r="A8142" s="371">
        <v>8131</v>
      </c>
      <c r="B8142" s="442">
        <v>4111</v>
      </c>
      <c r="C8142" s="378">
        <f>Matrix!B4113</f>
        <v>0</v>
      </c>
      <c r="D8142" s="448" t="s">
        <v>25883</v>
      </c>
      <c r="E8142" s="449" t="s">
        <v>25884</v>
      </c>
      <c r="F8142" s="381" t="s">
        <v>16099</v>
      </c>
      <c r="G8142" s="445" t="s">
        <v>4112</v>
      </c>
    </row>
    <row r="8143" spans="1:7" ht="37.5">
      <c r="A8143" s="371">
        <v>8132</v>
      </c>
      <c r="B8143" s="442">
        <v>4484</v>
      </c>
      <c r="C8143" s="378">
        <f>Matrix!B4486</f>
        <v>0</v>
      </c>
      <c r="D8143" s="448" t="s">
        <v>25883</v>
      </c>
      <c r="E8143" s="449" t="s">
        <v>25884</v>
      </c>
      <c r="F8143" s="381" t="s">
        <v>16340</v>
      </c>
      <c r="G8143" s="445" t="s">
        <v>4354</v>
      </c>
    </row>
    <row r="8144" spans="1:7" ht="37.5">
      <c r="A8144" s="371">
        <v>8133</v>
      </c>
      <c r="B8144" s="442">
        <v>4556</v>
      </c>
      <c r="C8144" s="378">
        <f>Matrix!B4558</f>
        <v>0</v>
      </c>
      <c r="D8144" s="448" t="s">
        <v>25883</v>
      </c>
      <c r="E8144" s="449" t="s">
        <v>25884</v>
      </c>
      <c r="F8144" s="381" t="s">
        <v>16412</v>
      </c>
      <c r="G8144" s="445" t="s">
        <v>4426</v>
      </c>
    </row>
    <row r="8145" spans="1:7" ht="37.5">
      <c r="A8145" s="371">
        <v>8134</v>
      </c>
      <c r="B8145" s="442">
        <v>4578</v>
      </c>
      <c r="C8145" s="378">
        <f>Matrix!B4580</f>
        <v>0</v>
      </c>
      <c r="D8145" s="448" t="s">
        <v>25883</v>
      </c>
      <c r="E8145" s="449" t="s">
        <v>25884</v>
      </c>
      <c r="F8145" s="381" t="s">
        <v>16434</v>
      </c>
      <c r="G8145" s="445" t="s">
        <v>4448</v>
      </c>
    </row>
    <row r="8146" spans="1:7" ht="37.5">
      <c r="A8146" s="371">
        <v>8135</v>
      </c>
      <c r="B8146" s="442">
        <v>4719</v>
      </c>
      <c r="C8146" s="378">
        <f>Matrix!B4721</f>
        <v>0</v>
      </c>
      <c r="D8146" s="448" t="s">
        <v>25883</v>
      </c>
      <c r="E8146" s="449" t="s">
        <v>25884</v>
      </c>
      <c r="F8146" s="381" t="s">
        <v>16575</v>
      </c>
      <c r="G8146" s="445" t="s">
        <v>4589</v>
      </c>
    </row>
    <row r="8147" spans="1:7" ht="37.5">
      <c r="A8147" s="371">
        <v>8136</v>
      </c>
      <c r="B8147" s="442">
        <v>4806</v>
      </c>
      <c r="C8147" s="378">
        <f>Matrix!B4808</f>
        <v>0</v>
      </c>
      <c r="D8147" s="448" t="s">
        <v>25883</v>
      </c>
      <c r="E8147" s="449" t="s">
        <v>25884</v>
      </c>
      <c r="F8147" s="381" t="s">
        <v>16662</v>
      </c>
      <c r="G8147" s="445" t="s">
        <v>4676</v>
      </c>
    </row>
    <row r="8148" spans="1:7" ht="37.5">
      <c r="A8148" s="371">
        <v>8137</v>
      </c>
      <c r="B8148" s="442">
        <v>4951</v>
      </c>
      <c r="C8148" s="378">
        <f>Matrix!B4953</f>
        <v>0</v>
      </c>
      <c r="D8148" s="448" t="s">
        <v>25883</v>
      </c>
      <c r="E8148" s="449" t="s">
        <v>25884</v>
      </c>
      <c r="F8148" s="381" t="s">
        <v>16807</v>
      </c>
      <c r="G8148" s="445" t="s">
        <v>4820</v>
      </c>
    </row>
    <row r="8149" spans="1:7" ht="37.5">
      <c r="A8149" s="371">
        <v>8138</v>
      </c>
      <c r="B8149" s="442">
        <v>5396</v>
      </c>
      <c r="C8149" s="378">
        <f>Matrix!B5398</f>
        <v>0</v>
      </c>
      <c r="D8149" s="448" t="s">
        <v>25883</v>
      </c>
      <c r="E8149" s="449" t="s">
        <v>25884</v>
      </c>
      <c r="F8149" s="381" t="s">
        <v>17249</v>
      </c>
      <c r="G8149" s="445" t="s">
        <v>5265</v>
      </c>
    </row>
    <row r="8150" spans="1:7" ht="37.5">
      <c r="A8150" s="371">
        <v>8139</v>
      </c>
      <c r="B8150" s="442">
        <v>6157</v>
      </c>
      <c r="C8150" s="378">
        <f>Matrix!B6159</f>
        <v>0</v>
      </c>
      <c r="D8150" s="448" t="s">
        <v>25883</v>
      </c>
      <c r="E8150" s="449" t="s">
        <v>25884</v>
      </c>
      <c r="F8150" s="381" t="s">
        <v>18007</v>
      </c>
      <c r="G8150" s="445" t="s">
        <v>6022</v>
      </c>
    </row>
    <row r="8151" spans="1:7" ht="37.5">
      <c r="A8151" s="371">
        <v>8140</v>
      </c>
      <c r="B8151" s="442">
        <v>6223</v>
      </c>
      <c r="C8151" s="378">
        <f>Matrix!B6225</f>
        <v>0</v>
      </c>
      <c r="D8151" s="448" t="s">
        <v>25883</v>
      </c>
      <c r="E8151" s="449" t="s">
        <v>25884</v>
      </c>
      <c r="F8151" s="381" t="s">
        <v>18073</v>
      </c>
      <c r="G8151" s="445" t="s">
        <v>6088</v>
      </c>
    </row>
    <row r="8152" spans="1:7" ht="37.5">
      <c r="A8152" s="371">
        <v>8141</v>
      </c>
      <c r="B8152" s="442">
        <v>6224</v>
      </c>
      <c r="C8152" s="378">
        <f>Matrix!B6226</f>
        <v>0</v>
      </c>
      <c r="D8152" s="448" t="s">
        <v>25883</v>
      </c>
      <c r="E8152" s="449" t="s">
        <v>25884</v>
      </c>
      <c r="F8152" s="381" t="s">
        <v>18074</v>
      </c>
      <c r="G8152" s="445" t="s">
        <v>6089</v>
      </c>
    </row>
    <row r="8153" spans="1:7" ht="37.5">
      <c r="A8153" s="371">
        <v>8142</v>
      </c>
      <c r="B8153" s="442">
        <v>6400</v>
      </c>
      <c r="C8153" s="378">
        <f>Matrix!B6402</f>
        <v>0</v>
      </c>
      <c r="D8153" s="448" t="s">
        <v>25883</v>
      </c>
      <c r="E8153" s="449" t="s">
        <v>25884</v>
      </c>
      <c r="F8153" s="381" t="s">
        <v>18248</v>
      </c>
      <c r="G8153" s="445" t="s">
        <v>6261</v>
      </c>
    </row>
    <row r="8154" spans="1:7" ht="37.5">
      <c r="A8154" s="371">
        <v>8143</v>
      </c>
      <c r="B8154" s="442">
        <v>6414</v>
      </c>
      <c r="C8154" s="378">
        <f>Matrix!B6416</f>
        <v>0</v>
      </c>
      <c r="D8154" s="448" t="s">
        <v>25883</v>
      </c>
      <c r="E8154" s="449" t="s">
        <v>25884</v>
      </c>
      <c r="F8154" s="381" t="s">
        <v>18262</v>
      </c>
      <c r="G8154" s="445" t="s">
        <v>6275</v>
      </c>
    </row>
    <row r="8155" spans="1:7" ht="37.5">
      <c r="A8155" s="371">
        <v>8144</v>
      </c>
      <c r="B8155" s="442">
        <v>6734</v>
      </c>
      <c r="C8155" s="378">
        <f>Matrix!B6736</f>
        <v>0</v>
      </c>
      <c r="D8155" s="448" t="s">
        <v>25883</v>
      </c>
      <c r="E8155" s="449" t="s">
        <v>25884</v>
      </c>
      <c r="F8155" s="381" t="s">
        <v>18582</v>
      </c>
      <c r="G8155" s="445" t="s">
        <v>6595</v>
      </c>
    </row>
    <row r="8156" spans="1:7" ht="37.5">
      <c r="A8156" s="371">
        <v>8145</v>
      </c>
      <c r="B8156" s="442">
        <v>7033</v>
      </c>
      <c r="C8156" s="378">
        <f>Matrix!B7035</f>
        <v>0</v>
      </c>
      <c r="D8156" s="448" t="s">
        <v>25883</v>
      </c>
      <c r="E8156" s="449" t="s">
        <v>25884</v>
      </c>
      <c r="F8156" s="381" t="s">
        <v>18881</v>
      </c>
      <c r="G8156" s="445" t="s">
        <v>6894</v>
      </c>
    </row>
    <row r="8157" spans="1:7" ht="37.5">
      <c r="A8157" s="371">
        <v>8146</v>
      </c>
      <c r="B8157" s="442">
        <v>7293</v>
      </c>
      <c r="C8157" s="378">
        <f>Matrix!B7295</f>
        <v>0</v>
      </c>
      <c r="D8157" s="448" t="s">
        <v>25883</v>
      </c>
      <c r="E8157" s="449" t="s">
        <v>25884</v>
      </c>
      <c r="F8157" s="381" t="s">
        <v>19141</v>
      </c>
      <c r="G8157" s="447" t="s">
        <v>7153</v>
      </c>
    </row>
    <row r="8158" spans="1:7" ht="37.5">
      <c r="A8158" s="371">
        <v>8147</v>
      </c>
      <c r="B8158" s="442">
        <v>7542</v>
      </c>
      <c r="C8158" s="378">
        <f>Matrix!B7544</f>
        <v>0</v>
      </c>
      <c r="D8158" s="448" t="s">
        <v>25883</v>
      </c>
      <c r="E8158" s="449" t="s">
        <v>25884</v>
      </c>
      <c r="F8158" s="381" t="s">
        <v>19390</v>
      </c>
      <c r="G8158" s="447" t="s">
        <v>7402</v>
      </c>
    </row>
    <row r="8159" spans="1:7" ht="37.5">
      <c r="A8159" s="371">
        <v>8148</v>
      </c>
      <c r="B8159" s="442">
        <v>7573</v>
      </c>
      <c r="C8159" s="378">
        <f>Matrix!B7575</f>
        <v>0</v>
      </c>
      <c r="D8159" s="448" t="s">
        <v>25883</v>
      </c>
      <c r="E8159" s="449" t="s">
        <v>25884</v>
      </c>
      <c r="F8159" s="381" t="s">
        <v>19421</v>
      </c>
      <c r="G8159" s="447" t="s">
        <v>7433</v>
      </c>
    </row>
    <row r="8160" spans="1:7" ht="66">
      <c r="A8160" s="371">
        <v>8149</v>
      </c>
      <c r="B8160" s="442">
        <v>7818</v>
      </c>
      <c r="C8160" s="378">
        <f>Matrix!B7820</f>
        <v>0</v>
      </c>
      <c r="D8160" s="448" t="s">
        <v>25883</v>
      </c>
      <c r="E8160" s="449" t="s">
        <v>25884</v>
      </c>
      <c r="F8160" s="381" t="s">
        <v>19665</v>
      </c>
      <c r="G8160" s="447" t="s">
        <v>7678</v>
      </c>
    </row>
    <row r="8161" spans="1:7" ht="37.5">
      <c r="A8161" s="371">
        <v>8150</v>
      </c>
      <c r="B8161" s="442">
        <v>8138</v>
      </c>
      <c r="C8161" s="378">
        <f>Matrix!B8140</f>
        <v>0</v>
      </c>
      <c r="D8161" s="448" t="s">
        <v>25883</v>
      </c>
      <c r="E8161" s="449" t="s">
        <v>25884</v>
      </c>
      <c r="F8161" s="381" t="s">
        <v>19968</v>
      </c>
      <c r="G8161" s="447" t="s">
        <v>7998</v>
      </c>
    </row>
    <row r="8162" spans="1:7" ht="37.5">
      <c r="A8162" s="371">
        <v>8151</v>
      </c>
      <c r="B8162" s="442">
        <v>8139</v>
      </c>
      <c r="C8162" s="378">
        <f>Matrix!B8141</f>
        <v>0</v>
      </c>
      <c r="D8162" s="448" t="s">
        <v>25883</v>
      </c>
      <c r="E8162" s="449" t="s">
        <v>25884</v>
      </c>
      <c r="F8162" s="381" t="s">
        <v>19969</v>
      </c>
      <c r="G8162" s="447" t="s">
        <v>7999</v>
      </c>
    </row>
    <row r="8163" spans="1:7" ht="37.5">
      <c r="A8163" s="371">
        <v>8152</v>
      </c>
      <c r="B8163" s="442">
        <v>8140</v>
      </c>
      <c r="C8163" s="378">
        <f>Matrix!B8142</f>
        <v>0</v>
      </c>
      <c r="D8163" s="448" t="s">
        <v>25883</v>
      </c>
      <c r="E8163" s="449" t="s">
        <v>25884</v>
      </c>
      <c r="F8163" s="381" t="s">
        <v>19970</v>
      </c>
      <c r="G8163" s="447" t="s">
        <v>8000</v>
      </c>
    </row>
    <row r="8164" spans="1:7" ht="37.5">
      <c r="A8164" s="371">
        <v>8153</v>
      </c>
      <c r="B8164" s="442">
        <v>8141</v>
      </c>
      <c r="C8164" s="378">
        <f>Matrix!B8143</f>
        <v>0</v>
      </c>
      <c r="D8164" s="448" t="s">
        <v>25883</v>
      </c>
      <c r="E8164" s="449" t="s">
        <v>25884</v>
      </c>
      <c r="F8164" s="381" t="s">
        <v>19971</v>
      </c>
      <c r="G8164" s="447" t="s">
        <v>8001</v>
      </c>
    </row>
    <row r="8165" spans="1:7" ht="37.5">
      <c r="A8165" s="371">
        <v>8154</v>
      </c>
      <c r="B8165" s="442">
        <v>8142</v>
      </c>
      <c r="C8165" s="378">
        <f>Matrix!B8144</f>
        <v>0</v>
      </c>
      <c r="D8165" s="448" t="s">
        <v>25883</v>
      </c>
      <c r="E8165" s="449" t="s">
        <v>25884</v>
      </c>
      <c r="F8165" s="381" t="s">
        <v>19972</v>
      </c>
      <c r="G8165" s="447" t="s">
        <v>8002</v>
      </c>
    </row>
    <row r="8166" spans="1:7" ht="37.5">
      <c r="A8166" s="371">
        <v>8155</v>
      </c>
      <c r="B8166" s="442">
        <v>8143</v>
      </c>
      <c r="C8166" s="378">
        <f>Matrix!B8145</f>
        <v>0</v>
      </c>
      <c r="D8166" s="448" t="s">
        <v>25883</v>
      </c>
      <c r="E8166" s="449" t="s">
        <v>25884</v>
      </c>
      <c r="F8166" s="381" t="s">
        <v>19973</v>
      </c>
      <c r="G8166" s="447" t="s">
        <v>8003</v>
      </c>
    </row>
    <row r="8167" spans="1:7" ht="37.5">
      <c r="A8167" s="371">
        <v>8156</v>
      </c>
      <c r="B8167" s="442">
        <v>8144</v>
      </c>
      <c r="C8167" s="378">
        <f>Matrix!B8146</f>
        <v>0</v>
      </c>
      <c r="D8167" s="448" t="s">
        <v>25883</v>
      </c>
      <c r="E8167" s="449" t="s">
        <v>25884</v>
      </c>
      <c r="F8167" s="381" t="s">
        <v>19974</v>
      </c>
      <c r="G8167" s="447" t="s">
        <v>8004</v>
      </c>
    </row>
    <row r="8168" spans="1:7" ht="37.5">
      <c r="A8168" s="371">
        <v>8157</v>
      </c>
      <c r="B8168" s="442">
        <v>8145</v>
      </c>
      <c r="C8168" s="378">
        <f>Matrix!B8147</f>
        <v>0</v>
      </c>
      <c r="D8168" s="448" t="s">
        <v>25883</v>
      </c>
      <c r="E8168" s="449" t="s">
        <v>25884</v>
      </c>
      <c r="F8168" s="381" t="s">
        <v>19975</v>
      </c>
      <c r="G8168" s="447" t="s">
        <v>8005</v>
      </c>
    </row>
    <row r="8169" spans="1:7" ht="37.5">
      <c r="A8169" s="371">
        <v>8158</v>
      </c>
      <c r="B8169" s="442">
        <v>8146</v>
      </c>
      <c r="C8169" s="378">
        <f>Matrix!B8148</f>
        <v>0</v>
      </c>
      <c r="D8169" s="448" t="s">
        <v>25883</v>
      </c>
      <c r="E8169" s="449" t="s">
        <v>25884</v>
      </c>
      <c r="F8169" s="381" t="s">
        <v>19976</v>
      </c>
      <c r="G8169" s="447" t="s">
        <v>8006</v>
      </c>
    </row>
    <row r="8170" spans="1:7" ht="37.5">
      <c r="A8170" s="371">
        <v>8159</v>
      </c>
      <c r="B8170" s="442">
        <v>8147</v>
      </c>
      <c r="C8170" s="378">
        <f>Matrix!B8149</f>
        <v>0</v>
      </c>
      <c r="D8170" s="448" t="s">
        <v>25883</v>
      </c>
      <c r="E8170" s="449" t="s">
        <v>25884</v>
      </c>
      <c r="F8170" s="381" t="s">
        <v>19977</v>
      </c>
      <c r="G8170" s="447" t="s">
        <v>8007</v>
      </c>
    </row>
    <row r="8171" spans="1:7" ht="37.5">
      <c r="A8171" s="371">
        <v>8160</v>
      </c>
      <c r="B8171" s="442">
        <v>8148</v>
      </c>
      <c r="C8171" s="378">
        <f>Matrix!B8150</f>
        <v>0</v>
      </c>
      <c r="D8171" s="448" t="s">
        <v>25883</v>
      </c>
      <c r="E8171" s="449" t="s">
        <v>25884</v>
      </c>
      <c r="F8171" s="381" t="s">
        <v>19978</v>
      </c>
      <c r="G8171" s="447" t="s">
        <v>8008</v>
      </c>
    </row>
    <row r="8172" spans="1:7" ht="66">
      <c r="A8172" s="371">
        <v>8161</v>
      </c>
      <c r="B8172" s="442">
        <v>8149</v>
      </c>
      <c r="C8172" s="378">
        <f>Matrix!B8151</f>
        <v>0</v>
      </c>
      <c r="D8172" s="448" t="s">
        <v>25883</v>
      </c>
      <c r="E8172" s="449" t="s">
        <v>25884</v>
      </c>
      <c r="F8172" s="381" t="s">
        <v>19979</v>
      </c>
      <c r="G8172" s="447" t="s">
        <v>8009</v>
      </c>
    </row>
    <row r="8173" spans="1:7" ht="37.5">
      <c r="A8173" s="371">
        <v>8162</v>
      </c>
      <c r="B8173" s="442">
        <v>8150</v>
      </c>
      <c r="C8173" s="378">
        <f>Matrix!B8152</f>
        <v>0</v>
      </c>
      <c r="D8173" s="448" t="s">
        <v>25883</v>
      </c>
      <c r="E8173" s="449" t="s">
        <v>25884</v>
      </c>
      <c r="F8173" s="381" t="s">
        <v>19980</v>
      </c>
      <c r="G8173" s="447" t="s">
        <v>8010</v>
      </c>
    </row>
    <row r="8174" spans="1:7" ht="37.5">
      <c r="A8174" s="371">
        <v>8163</v>
      </c>
      <c r="B8174" s="442">
        <v>8151</v>
      </c>
      <c r="C8174" s="378">
        <f>Matrix!B8153</f>
        <v>0</v>
      </c>
      <c r="D8174" s="448" t="s">
        <v>25883</v>
      </c>
      <c r="E8174" s="449" t="s">
        <v>25884</v>
      </c>
      <c r="F8174" s="381" t="s">
        <v>19981</v>
      </c>
      <c r="G8174" s="447" t="s">
        <v>8011</v>
      </c>
    </row>
    <row r="8175" spans="1:7" ht="37.5">
      <c r="A8175" s="371">
        <v>8164</v>
      </c>
      <c r="B8175" s="442">
        <v>8152</v>
      </c>
      <c r="C8175" s="378">
        <f>Matrix!B8154</f>
        <v>0</v>
      </c>
      <c r="D8175" s="448" t="s">
        <v>25883</v>
      </c>
      <c r="E8175" s="449" t="s">
        <v>25884</v>
      </c>
      <c r="F8175" s="381" t="s">
        <v>19982</v>
      </c>
      <c r="G8175" s="447" t="s">
        <v>8012</v>
      </c>
    </row>
    <row r="8176" spans="1:7" ht="37.5">
      <c r="A8176" s="371">
        <v>8165</v>
      </c>
      <c r="B8176" s="442">
        <v>8153</v>
      </c>
      <c r="C8176" s="378">
        <f>Matrix!B8155</f>
        <v>0</v>
      </c>
      <c r="D8176" s="448" t="s">
        <v>25883</v>
      </c>
      <c r="E8176" s="449" t="s">
        <v>25884</v>
      </c>
      <c r="F8176" s="381" t="s">
        <v>19983</v>
      </c>
      <c r="G8176" s="447" t="s">
        <v>8013</v>
      </c>
    </row>
    <row r="8177" spans="1:7" ht="37.5">
      <c r="A8177" s="371">
        <v>8166</v>
      </c>
      <c r="B8177" s="442">
        <v>8239</v>
      </c>
      <c r="C8177" s="378">
        <f>Matrix!B8241</f>
        <v>0</v>
      </c>
      <c r="D8177" s="448" t="s">
        <v>25883</v>
      </c>
      <c r="E8177" s="449" t="s">
        <v>25884</v>
      </c>
      <c r="F8177" s="381" t="s">
        <v>20068</v>
      </c>
      <c r="G8177" s="447" t="s">
        <v>8099</v>
      </c>
    </row>
    <row r="8178" spans="1:7" ht="51.75">
      <c r="A8178" s="371">
        <v>8167</v>
      </c>
      <c r="B8178" s="442">
        <v>9089</v>
      </c>
      <c r="C8178" s="378">
        <f>Matrix!B9091</f>
        <v>0</v>
      </c>
      <c r="D8178" s="448" t="s">
        <v>25883</v>
      </c>
      <c r="E8178" s="449" t="s">
        <v>25884</v>
      </c>
      <c r="F8178" s="381" t="s">
        <v>20874</v>
      </c>
      <c r="G8178" s="445" t="s">
        <v>8949</v>
      </c>
    </row>
    <row r="8179" spans="1:7" ht="37.5">
      <c r="A8179" s="371">
        <v>8168</v>
      </c>
      <c r="B8179" s="442">
        <v>9183</v>
      </c>
      <c r="C8179" s="378">
        <f>Matrix!B9185</f>
        <v>0</v>
      </c>
      <c r="D8179" s="448" t="s">
        <v>25883</v>
      </c>
      <c r="E8179" s="449" t="s">
        <v>25884</v>
      </c>
      <c r="F8179" s="381" t="s">
        <v>20968</v>
      </c>
      <c r="G8179" s="445" t="s">
        <v>9040</v>
      </c>
    </row>
    <row r="8180" spans="1:7" ht="37.5">
      <c r="A8180" s="371">
        <v>8169</v>
      </c>
      <c r="B8180" s="442">
        <v>9200</v>
      </c>
      <c r="C8180" s="378">
        <f>Matrix!B9202</f>
        <v>0</v>
      </c>
      <c r="D8180" s="448" t="s">
        <v>25883</v>
      </c>
      <c r="E8180" s="449" t="s">
        <v>25884</v>
      </c>
      <c r="F8180" s="381" t="s">
        <v>20985</v>
      </c>
      <c r="G8180" s="445" t="s">
        <v>9057</v>
      </c>
    </row>
    <row r="8181" spans="1:7" ht="37.5">
      <c r="A8181" s="371">
        <v>8170</v>
      </c>
      <c r="B8181" s="442">
        <v>9297</v>
      </c>
      <c r="C8181" s="378">
        <f>Matrix!B9299</f>
        <v>0</v>
      </c>
      <c r="D8181" s="448" t="s">
        <v>25883</v>
      </c>
      <c r="E8181" s="449" t="s">
        <v>25884</v>
      </c>
      <c r="F8181" s="381" t="s">
        <v>9151</v>
      </c>
      <c r="G8181" s="445" t="s">
        <v>9152</v>
      </c>
    </row>
    <row r="8182" spans="1:7" ht="49.5">
      <c r="A8182" s="371">
        <v>8171</v>
      </c>
      <c r="B8182" s="442">
        <v>9868</v>
      </c>
      <c r="C8182" s="378">
        <f>Matrix!B9870</f>
        <v>0</v>
      </c>
      <c r="D8182" s="448" t="s">
        <v>25883</v>
      </c>
      <c r="E8182" s="449" t="s">
        <v>25884</v>
      </c>
      <c r="F8182" s="381" t="s">
        <v>21637</v>
      </c>
      <c r="G8182" s="445" t="s">
        <v>9729</v>
      </c>
    </row>
    <row r="8183" spans="1:7" ht="66">
      <c r="A8183" s="371">
        <v>8172</v>
      </c>
      <c r="B8183" s="442">
        <v>9873</v>
      </c>
      <c r="C8183" s="378">
        <f>Matrix!B9875</f>
        <v>0</v>
      </c>
      <c r="D8183" s="448" t="s">
        <v>25883</v>
      </c>
      <c r="E8183" s="449" t="s">
        <v>25884</v>
      </c>
      <c r="F8183" s="381" t="s">
        <v>21642</v>
      </c>
      <c r="G8183" s="445" t="s">
        <v>9734</v>
      </c>
    </row>
    <row r="8184" spans="1:7" ht="37.5">
      <c r="A8184" s="371">
        <v>8173</v>
      </c>
      <c r="B8184" s="442">
        <v>10046</v>
      </c>
      <c r="C8184" s="378">
        <f>Matrix!B10048</f>
        <v>0</v>
      </c>
      <c r="D8184" s="448" t="s">
        <v>25883</v>
      </c>
      <c r="E8184" s="449" t="s">
        <v>25884</v>
      </c>
      <c r="F8184" s="381" t="s">
        <v>21815</v>
      </c>
      <c r="G8184" s="445" t="s">
        <v>9907</v>
      </c>
    </row>
    <row r="8185" spans="1:7" ht="37.5">
      <c r="A8185" s="371">
        <v>8174</v>
      </c>
      <c r="B8185" s="442">
        <v>10047</v>
      </c>
      <c r="C8185" s="378">
        <f>Matrix!B10049</f>
        <v>0</v>
      </c>
      <c r="D8185" s="448" t="s">
        <v>25883</v>
      </c>
      <c r="E8185" s="449" t="s">
        <v>25884</v>
      </c>
      <c r="F8185" s="381" t="s">
        <v>21816</v>
      </c>
      <c r="G8185" s="445" t="s">
        <v>9908</v>
      </c>
    </row>
    <row r="8186" spans="1:7" ht="37.5">
      <c r="A8186" s="371">
        <v>8175</v>
      </c>
      <c r="B8186" s="442">
        <v>10048</v>
      </c>
      <c r="C8186" s="378">
        <f>Matrix!B10050</f>
        <v>0</v>
      </c>
      <c r="D8186" s="448" t="s">
        <v>25883</v>
      </c>
      <c r="E8186" s="449" t="s">
        <v>25884</v>
      </c>
      <c r="F8186" s="381" t="s">
        <v>21817</v>
      </c>
      <c r="G8186" s="445" t="s">
        <v>9909</v>
      </c>
    </row>
    <row r="8187" spans="1:7" ht="49.5">
      <c r="A8187" s="371">
        <v>8176</v>
      </c>
      <c r="B8187" s="442">
        <v>396</v>
      </c>
      <c r="C8187" s="378">
        <f>Matrix!B398</f>
        <v>0</v>
      </c>
      <c r="D8187" s="448" t="s">
        <v>25883</v>
      </c>
      <c r="E8187" s="450" t="s">
        <v>25885</v>
      </c>
      <c r="F8187" s="381" t="s">
        <v>25886</v>
      </c>
      <c r="G8187" s="445" t="s">
        <v>400</v>
      </c>
    </row>
    <row r="8188" spans="1:7" ht="49.5">
      <c r="A8188" s="371">
        <v>8177</v>
      </c>
      <c r="B8188" s="442">
        <v>765</v>
      </c>
      <c r="C8188" s="378">
        <f>Matrix!B767</f>
        <v>0</v>
      </c>
      <c r="D8188" s="448" t="s">
        <v>25883</v>
      </c>
      <c r="E8188" s="450" t="s">
        <v>25885</v>
      </c>
      <c r="F8188" s="381" t="s">
        <v>12819</v>
      </c>
      <c r="G8188" s="445" t="s">
        <v>769</v>
      </c>
    </row>
    <row r="8189" spans="1:7" ht="49.5">
      <c r="A8189" s="371">
        <v>8178</v>
      </c>
      <c r="B8189" s="442">
        <v>800</v>
      </c>
      <c r="C8189" s="378">
        <f>Matrix!B802</f>
        <v>0</v>
      </c>
      <c r="D8189" s="448" t="s">
        <v>25883</v>
      </c>
      <c r="E8189" s="450" t="s">
        <v>25885</v>
      </c>
      <c r="F8189" s="381" t="s">
        <v>12854</v>
      </c>
      <c r="G8189" s="445" t="s">
        <v>803</v>
      </c>
    </row>
    <row r="8190" spans="1:7" ht="49.5">
      <c r="A8190" s="371">
        <v>8179</v>
      </c>
      <c r="B8190" s="442">
        <v>818</v>
      </c>
      <c r="C8190" s="378">
        <f>Matrix!B820</f>
        <v>0</v>
      </c>
      <c r="D8190" s="448" t="s">
        <v>25883</v>
      </c>
      <c r="E8190" s="450" t="s">
        <v>25885</v>
      </c>
      <c r="F8190" s="381" t="s">
        <v>12872</v>
      </c>
      <c r="G8190" s="445" t="s">
        <v>821</v>
      </c>
    </row>
    <row r="8191" spans="1:7" ht="66">
      <c r="A8191" s="371">
        <v>8180</v>
      </c>
      <c r="B8191" s="442">
        <v>1557</v>
      </c>
      <c r="C8191" s="378">
        <f>Matrix!B1559</f>
        <v>0</v>
      </c>
      <c r="D8191" s="448" t="s">
        <v>25883</v>
      </c>
      <c r="E8191" s="450" t="s">
        <v>25885</v>
      </c>
      <c r="F8191" s="381" t="s">
        <v>13610</v>
      </c>
      <c r="G8191" s="445" t="s">
        <v>1559</v>
      </c>
    </row>
    <row r="8192" spans="1:7" ht="49.5">
      <c r="A8192" s="371">
        <v>8181</v>
      </c>
      <c r="B8192" s="442">
        <v>2177</v>
      </c>
      <c r="C8192" s="378">
        <f>Matrix!B2179</f>
        <v>0</v>
      </c>
      <c r="D8192" s="448" t="s">
        <v>25883</v>
      </c>
      <c r="E8192" s="450" t="s">
        <v>25885</v>
      </c>
      <c r="F8192" s="381" t="s">
        <v>14227</v>
      </c>
      <c r="G8192" s="445" t="s">
        <v>2179</v>
      </c>
    </row>
    <row r="8193" spans="1:7" ht="49.5">
      <c r="A8193" s="371">
        <v>8182</v>
      </c>
      <c r="B8193" s="442">
        <v>2899</v>
      </c>
      <c r="C8193" s="378">
        <f>Matrix!B2901</f>
        <v>0</v>
      </c>
      <c r="D8193" s="448" t="s">
        <v>25883</v>
      </c>
      <c r="E8193" s="450" t="s">
        <v>25885</v>
      </c>
      <c r="F8193" s="381" t="s">
        <v>25887</v>
      </c>
      <c r="G8193" s="445" t="s">
        <v>2899</v>
      </c>
    </row>
    <row r="8194" spans="1:7" ht="49.5">
      <c r="A8194" s="371">
        <v>8183</v>
      </c>
      <c r="B8194" s="442">
        <v>3132</v>
      </c>
      <c r="C8194" s="378">
        <f>Matrix!B3134</f>
        <v>0</v>
      </c>
      <c r="D8194" s="448" t="s">
        <v>25883</v>
      </c>
      <c r="E8194" s="450" t="s">
        <v>25885</v>
      </c>
      <c r="F8194" s="381" t="s">
        <v>15162</v>
      </c>
      <c r="G8194" s="445" t="s">
        <v>3135</v>
      </c>
    </row>
    <row r="8195" spans="1:7" ht="49.5">
      <c r="A8195" s="371">
        <v>8184</v>
      </c>
      <c r="B8195" s="442">
        <v>3244</v>
      </c>
      <c r="C8195" s="378">
        <f>Matrix!B3246</f>
        <v>0</v>
      </c>
      <c r="D8195" s="448" t="s">
        <v>25883</v>
      </c>
      <c r="E8195" s="450" t="s">
        <v>25885</v>
      </c>
      <c r="F8195" s="381" t="s">
        <v>15263</v>
      </c>
      <c r="G8195" s="445" t="s">
        <v>3245</v>
      </c>
    </row>
    <row r="8196" spans="1:7" ht="49.5">
      <c r="A8196" s="371">
        <v>8185</v>
      </c>
      <c r="B8196" s="442">
        <v>3763</v>
      </c>
      <c r="C8196" s="378">
        <f>Matrix!B3765</f>
        <v>0</v>
      </c>
      <c r="D8196" s="448" t="s">
        <v>25883</v>
      </c>
      <c r="E8196" s="450" t="s">
        <v>25885</v>
      </c>
      <c r="F8196" s="381" t="s">
        <v>15751</v>
      </c>
      <c r="G8196" s="445" t="s">
        <v>3767</v>
      </c>
    </row>
    <row r="8197" spans="1:7" ht="49.5">
      <c r="A8197" s="371">
        <v>8186</v>
      </c>
      <c r="B8197" s="442">
        <v>4541</v>
      </c>
      <c r="C8197" s="378">
        <f>Matrix!B4543</f>
        <v>0</v>
      </c>
      <c r="D8197" s="448" t="s">
        <v>25883</v>
      </c>
      <c r="E8197" s="450" t="s">
        <v>25885</v>
      </c>
      <c r="F8197" s="381" t="s">
        <v>16397</v>
      </c>
      <c r="G8197" s="445" t="s">
        <v>4411</v>
      </c>
    </row>
    <row r="8198" spans="1:7" ht="51.75">
      <c r="A8198" s="371">
        <v>8187</v>
      </c>
      <c r="B8198" s="442">
        <v>4677</v>
      </c>
      <c r="C8198" s="378">
        <f>Matrix!B4679</f>
        <v>0</v>
      </c>
      <c r="D8198" s="448" t="s">
        <v>25883</v>
      </c>
      <c r="E8198" s="450" t="s">
        <v>25885</v>
      </c>
      <c r="F8198" s="381" t="s">
        <v>16533</v>
      </c>
      <c r="G8198" s="445" t="s">
        <v>4547</v>
      </c>
    </row>
    <row r="8199" spans="1:7" ht="49.5">
      <c r="A8199" s="371">
        <v>8188</v>
      </c>
      <c r="B8199" s="442">
        <v>5252</v>
      </c>
      <c r="C8199" s="378">
        <f>Matrix!B5254</f>
        <v>0</v>
      </c>
      <c r="D8199" s="448" t="s">
        <v>25888</v>
      </c>
      <c r="E8199" s="450" t="s">
        <v>25889</v>
      </c>
      <c r="F8199" s="381" t="s">
        <v>17105</v>
      </c>
      <c r="G8199" s="445" t="s">
        <v>5121</v>
      </c>
    </row>
    <row r="8200" spans="1:7" ht="49.5">
      <c r="A8200" s="371">
        <v>8189</v>
      </c>
      <c r="B8200" s="442">
        <v>5404</v>
      </c>
      <c r="C8200" s="378">
        <f>Matrix!B5406</f>
        <v>0</v>
      </c>
      <c r="D8200" s="448" t="s">
        <v>25883</v>
      </c>
      <c r="E8200" s="450" t="s">
        <v>25885</v>
      </c>
      <c r="F8200" s="381" t="s">
        <v>17257</v>
      </c>
      <c r="G8200" s="445" t="s">
        <v>5273</v>
      </c>
    </row>
    <row r="8201" spans="1:7" ht="49.5">
      <c r="A8201" s="371">
        <v>8190</v>
      </c>
      <c r="B8201" s="442">
        <v>5765</v>
      </c>
      <c r="C8201" s="378">
        <f>Matrix!B5767</f>
        <v>0</v>
      </c>
      <c r="D8201" s="448" t="s">
        <v>25883</v>
      </c>
      <c r="E8201" s="450" t="s">
        <v>25885</v>
      </c>
      <c r="F8201" s="381" t="s">
        <v>17615</v>
      </c>
      <c r="G8201" s="445" t="s">
        <v>5632</v>
      </c>
    </row>
    <row r="8202" spans="1:7" ht="49.5">
      <c r="A8202" s="371">
        <v>8191</v>
      </c>
      <c r="B8202" s="442">
        <v>6615</v>
      </c>
      <c r="C8202" s="378">
        <f>Matrix!B6617</f>
        <v>0</v>
      </c>
      <c r="D8202" s="448" t="s">
        <v>25883</v>
      </c>
      <c r="E8202" s="450" t="s">
        <v>25885</v>
      </c>
      <c r="F8202" s="381" t="s">
        <v>18463</v>
      </c>
      <c r="G8202" s="445" t="s">
        <v>6476</v>
      </c>
    </row>
    <row r="8203" spans="1:7" ht="49.5">
      <c r="A8203" s="371">
        <v>8192</v>
      </c>
      <c r="B8203" s="442">
        <v>6616</v>
      </c>
      <c r="C8203" s="378">
        <f>Matrix!B6618</f>
        <v>0</v>
      </c>
      <c r="D8203" s="448" t="s">
        <v>25883</v>
      </c>
      <c r="E8203" s="450" t="s">
        <v>25885</v>
      </c>
      <c r="F8203" s="381" t="s">
        <v>18464</v>
      </c>
      <c r="G8203" s="445" t="s">
        <v>6477</v>
      </c>
    </row>
    <row r="8204" spans="1:7" ht="49.5">
      <c r="A8204" s="371">
        <v>8193</v>
      </c>
      <c r="B8204" s="442">
        <v>6617</v>
      </c>
      <c r="C8204" s="378">
        <f>Matrix!B6619</f>
        <v>0</v>
      </c>
      <c r="D8204" s="448" t="s">
        <v>25883</v>
      </c>
      <c r="E8204" s="450" t="s">
        <v>25885</v>
      </c>
      <c r="F8204" s="381" t="s">
        <v>18465</v>
      </c>
      <c r="G8204" s="445" t="s">
        <v>6478</v>
      </c>
    </row>
    <row r="8205" spans="1:7" ht="49.5">
      <c r="A8205" s="371">
        <v>8194</v>
      </c>
      <c r="B8205" s="442">
        <v>6635</v>
      </c>
      <c r="C8205" s="378">
        <f>Matrix!B6637</f>
        <v>0</v>
      </c>
      <c r="D8205" s="448" t="s">
        <v>25883</v>
      </c>
      <c r="E8205" s="450" t="s">
        <v>25885</v>
      </c>
      <c r="F8205" s="381" t="s">
        <v>18483</v>
      </c>
      <c r="G8205" s="445" t="s">
        <v>6496</v>
      </c>
    </row>
    <row r="8206" spans="1:7" ht="49.5">
      <c r="A8206" s="371">
        <v>8195</v>
      </c>
      <c r="B8206" s="442">
        <v>6636</v>
      </c>
      <c r="C8206" s="378">
        <f>Matrix!B6638</f>
        <v>0</v>
      </c>
      <c r="D8206" s="448" t="s">
        <v>25883</v>
      </c>
      <c r="E8206" s="450" t="s">
        <v>25885</v>
      </c>
      <c r="F8206" s="381" t="s">
        <v>18484</v>
      </c>
      <c r="G8206" s="445" t="s">
        <v>6497</v>
      </c>
    </row>
    <row r="8207" spans="1:7" ht="66">
      <c r="A8207" s="371">
        <v>8196</v>
      </c>
      <c r="B8207" s="442">
        <v>6901</v>
      </c>
      <c r="C8207" s="378">
        <f>Matrix!B6903</f>
        <v>0</v>
      </c>
      <c r="D8207" s="448" t="s">
        <v>25883</v>
      </c>
      <c r="E8207" s="450" t="s">
        <v>25885</v>
      </c>
      <c r="F8207" s="381" t="s">
        <v>18749</v>
      </c>
      <c r="G8207" s="445" t="s">
        <v>6762</v>
      </c>
    </row>
    <row r="8208" spans="1:7" ht="51.75">
      <c r="A8208" s="371">
        <v>8197</v>
      </c>
      <c r="B8208" s="442">
        <v>6902</v>
      </c>
      <c r="C8208" s="378">
        <f>Matrix!B6904</f>
        <v>0</v>
      </c>
      <c r="D8208" s="448" t="s">
        <v>25883</v>
      </c>
      <c r="E8208" s="450" t="s">
        <v>25885</v>
      </c>
      <c r="F8208" s="381" t="s">
        <v>18750</v>
      </c>
      <c r="G8208" s="445" t="s">
        <v>6763</v>
      </c>
    </row>
    <row r="8209" spans="1:7" ht="49.5">
      <c r="A8209" s="371">
        <v>8198</v>
      </c>
      <c r="B8209" s="442">
        <v>6919</v>
      </c>
      <c r="C8209" s="378">
        <f>Matrix!B6921</f>
        <v>0</v>
      </c>
      <c r="D8209" s="448" t="s">
        <v>25883</v>
      </c>
      <c r="E8209" s="450" t="s">
        <v>25885</v>
      </c>
      <c r="F8209" s="381" t="s">
        <v>18767</v>
      </c>
      <c r="G8209" s="445" t="s">
        <v>6780</v>
      </c>
    </row>
    <row r="8210" spans="1:7" ht="49.5">
      <c r="A8210" s="371">
        <v>8199</v>
      </c>
      <c r="B8210" s="442">
        <v>7477</v>
      </c>
      <c r="C8210" s="378">
        <f>Matrix!B7479</f>
        <v>0</v>
      </c>
      <c r="D8210" s="448" t="s">
        <v>25883</v>
      </c>
      <c r="E8210" s="450" t="s">
        <v>25885</v>
      </c>
      <c r="F8210" s="381" t="s">
        <v>19325</v>
      </c>
      <c r="G8210" s="447" t="s">
        <v>7337</v>
      </c>
    </row>
    <row r="8211" spans="1:7" ht="49.5">
      <c r="A8211" s="371">
        <v>8200</v>
      </c>
      <c r="B8211" s="442">
        <v>7491</v>
      </c>
      <c r="C8211" s="378">
        <f>Matrix!B7493</f>
        <v>0</v>
      </c>
      <c r="D8211" s="448" t="s">
        <v>25883</v>
      </c>
      <c r="E8211" s="450" t="s">
        <v>25885</v>
      </c>
      <c r="F8211" s="381" t="s">
        <v>19339</v>
      </c>
      <c r="G8211" s="447" t="s">
        <v>7351</v>
      </c>
    </row>
    <row r="8212" spans="1:7" ht="49.5">
      <c r="A8212" s="371">
        <v>8201</v>
      </c>
      <c r="B8212" s="442">
        <v>7522</v>
      </c>
      <c r="C8212" s="378">
        <f>Matrix!B7524</f>
        <v>0</v>
      </c>
      <c r="D8212" s="448" t="s">
        <v>25883</v>
      </c>
      <c r="E8212" s="450" t="s">
        <v>25885</v>
      </c>
      <c r="F8212" s="381" t="s">
        <v>19370</v>
      </c>
      <c r="G8212" s="447" t="s">
        <v>7382</v>
      </c>
    </row>
    <row r="8213" spans="1:7" ht="49.5">
      <c r="A8213" s="371">
        <v>8202</v>
      </c>
      <c r="B8213" s="442">
        <v>7524</v>
      </c>
      <c r="C8213" s="378">
        <f>Matrix!B7526</f>
        <v>0</v>
      </c>
      <c r="D8213" s="448" t="s">
        <v>25883</v>
      </c>
      <c r="E8213" s="450" t="s">
        <v>25885</v>
      </c>
      <c r="F8213" s="381" t="s">
        <v>19372</v>
      </c>
      <c r="G8213" s="447" t="s">
        <v>7384</v>
      </c>
    </row>
    <row r="8214" spans="1:7" ht="49.5">
      <c r="A8214" s="371">
        <v>8203</v>
      </c>
      <c r="B8214" s="442">
        <v>7766</v>
      </c>
      <c r="C8214" s="378">
        <f>Matrix!B7768</f>
        <v>0</v>
      </c>
      <c r="D8214" s="448" t="s">
        <v>25883</v>
      </c>
      <c r="E8214" s="450" t="s">
        <v>25885</v>
      </c>
      <c r="F8214" s="381" t="s">
        <v>19613</v>
      </c>
      <c r="G8214" s="447" t="s">
        <v>7626</v>
      </c>
    </row>
    <row r="8215" spans="1:7" ht="49.5">
      <c r="A8215" s="371">
        <v>8204</v>
      </c>
      <c r="B8215" s="442">
        <v>8759</v>
      </c>
      <c r="C8215" s="378">
        <f>Matrix!B8761</f>
        <v>0</v>
      </c>
      <c r="D8215" s="448" t="s">
        <v>25883</v>
      </c>
      <c r="E8215" s="450" t="s">
        <v>25885</v>
      </c>
      <c r="F8215" s="381" t="s">
        <v>20545</v>
      </c>
      <c r="G8215" s="445" t="s">
        <v>8619</v>
      </c>
    </row>
    <row r="8216" spans="1:7" ht="49.5">
      <c r="A8216" s="371">
        <v>8205</v>
      </c>
      <c r="B8216" s="442">
        <v>9148</v>
      </c>
      <c r="C8216" s="378">
        <f>Matrix!B9150</f>
        <v>0</v>
      </c>
      <c r="D8216" s="448" t="s">
        <v>25883</v>
      </c>
      <c r="E8216" s="450" t="s">
        <v>25885</v>
      </c>
      <c r="F8216" s="381" t="s">
        <v>20933</v>
      </c>
      <c r="G8216" s="445" t="s">
        <v>9005</v>
      </c>
    </row>
    <row r="8217" spans="1:7" ht="44.25" customHeight="1">
      <c r="A8217" s="442">
        <v>8206</v>
      </c>
      <c r="B8217" s="442">
        <v>778</v>
      </c>
      <c r="C8217" s="378">
        <f>Matrix!B780</f>
        <v>0</v>
      </c>
      <c r="D8217" s="451" t="s">
        <v>25890</v>
      </c>
      <c r="E8217" s="452" t="s">
        <v>25891</v>
      </c>
      <c r="F8217" s="381" t="s">
        <v>12832</v>
      </c>
      <c r="G8217" s="381" t="s">
        <v>781</v>
      </c>
    </row>
    <row r="8218" spans="1:7" ht="49.5">
      <c r="A8218" s="442">
        <v>8207</v>
      </c>
      <c r="B8218" s="442">
        <v>779</v>
      </c>
      <c r="C8218" s="378">
        <f>Matrix!B781</f>
        <v>0</v>
      </c>
      <c r="D8218" s="451" t="s">
        <v>25890</v>
      </c>
      <c r="E8218" s="452" t="s">
        <v>25891</v>
      </c>
      <c r="F8218" s="381" t="s">
        <v>12833</v>
      </c>
      <c r="G8218" s="381" t="s">
        <v>782</v>
      </c>
    </row>
    <row r="8219" spans="1:7" ht="49.5">
      <c r="A8219" s="442">
        <v>8208</v>
      </c>
      <c r="B8219" s="442">
        <v>3856</v>
      </c>
      <c r="C8219" s="378">
        <f>Matrix!B3858</f>
        <v>0</v>
      </c>
      <c r="D8219" s="451" t="s">
        <v>25890</v>
      </c>
      <c r="E8219" s="452" t="s">
        <v>25891</v>
      </c>
      <c r="F8219" s="381" t="s">
        <v>15844</v>
      </c>
      <c r="G8219" s="381" t="s">
        <v>3860</v>
      </c>
    </row>
    <row r="8220" spans="1:7" ht="49.5">
      <c r="A8220" s="442">
        <v>8209</v>
      </c>
      <c r="B8220" s="442">
        <v>3963</v>
      </c>
      <c r="C8220" s="378">
        <f>Matrix!B3965</f>
        <v>0</v>
      </c>
      <c r="D8220" s="451" t="s">
        <v>25890</v>
      </c>
      <c r="E8220" s="452" t="s">
        <v>25891</v>
      </c>
      <c r="F8220" s="381" t="s">
        <v>15951</v>
      </c>
      <c r="G8220" s="381" t="s">
        <v>3964</v>
      </c>
    </row>
    <row r="8221" spans="1:7" ht="49.5">
      <c r="A8221" s="442">
        <v>8210</v>
      </c>
      <c r="B8221" s="442">
        <v>4132</v>
      </c>
      <c r="C8221" s="378">
        <f>Matrix!B4134</f>
        <v>0</v>
      </c>
      <c r="D8221" s="451" t="s">
        <v>25890</v>
      </c>
      <c r="E8221" s="452" t="s">
        <v>25891</v>
      </c>
      <c r="F8221" s="381" t="s">
        <v>16120</v>
      </c>
      <c r="G8221" s="381" t="s">
        <v>4133</v>
      </c>
    </row>
    <row r="8222" spans="1:7" ht="49.5">
      <c r="A8222" s="442">
        <v>8211</v>
      </c>
      <c r="B8222" s="442">
        <v>4165</v>
      </c>
      <c r="C8222" s="378">
        <f>Matrix!B4167</f>
        <v>0</v>
      </c>
      <c r="D8222" s="451" t="s">
        <v>25890</v>
      </c>
      <c r="E8222" s="452" t="s">
        <v>25891</v>
      </c>
      <c r="F8222" s="381" t="s">
        <v>16153</v>
      </c>
      <c r="G8222" s="381" t="s">
        <v>4166</v>
      </c>
    </row>
    <row r="8223" spans="1:7" ht="49.5">
      <c r="A8223" s="442">
        <v>8212</v>
      </c>
      <c r="B8223" s="442">
        <v>6012</v>
      </c>
      <c r="C8223" s="378">
        <f>Matrix!B6014</f>
        <v>0</v>
      </c>
      <c r="D8223" s="451" t="s">
        <v>25890</v>
      </c>
      <c r="E8223" s="452" t="s">
        <v>25891</v>
      </c>
      <c r="F8223" s="381" t="s">
        <v>17862</v>
      </c>
      <c r="G8223" s="381" t="s">
        <v>5878</v>
      </c>
    </row>
    <row r="8224" spans="1:7" ht="49.5">
      <c r="A8224" s="442">
        <v>8213</v>
      </c>
      <c r="B8224" s="442">
        <v>6132</v>
      </c>
      <c r="C8224" s="378">
        <f>Matrix!B6134</f>
        <v>0</v>
      </c>
      <c r="D8224" s="451" t="s">
        <v>25890</v>
      </c>
      <c r="E8224" s="452" t="s">
        <v>25891</v>
      </c>
      <c r="F8224" s="381" t="s">
        <v>17982</v>
      </c>
      <c r="G8224" s="381" t="s">
        <v>5997</v>
      </c>
    </row>
    <row r="8225" spans="1:7" ht="49.5">
      <c r="A8225" s="442">
        <v>8214</v>
      </c>
      <c r="B8225" s="442">
        <v>7312</v>
      </c>
      <c r="C8225" s="378">
        <f>Matrix!B7314</f>
        <v>0</v>
      </c>
      <c r="D8225" s="451" t="s">
        <v>25890</v>
      </c>
      <c r="E8225" s="452" t="s">
        <v>25891</v>
      </c>
      <c r="F8225" s="381" t="s">
        <v>19160</v>
      </c>
      <c r="G8225" s="381" t="s">
        <v>7172</v>
      </c>
    </row>
    <row r="8226" spans="1:7" ht="49.5">
      <c r="A8226" s="442">
        <v>8215</v>
      </c>
      <c r="B8226" s="442">
        <v>8901</v>
      </c>
      <c r="C8226" s="378">
        <f>Matrix!B8903</f>
        <v>0</v>
      </c>
      <c r="D8226" s="451" t="s">
        <v>25890</v>
      </c>
      <c r="E8226" s="452" t="s">
        <v>25891</v>
      </c>
      <c r="F8226" s="381" t="s">
        <v>20686</v>
      </c>
      <c r="G8226" s="381" t="s">
        <v>8761</v>
      </c>
    </row>
    <row r="8227" spans="1:7" ht="49.5">
      <c r="A8227" s="442">
        <v>8216</v>
      </c>
      <c r="B8227" s="442">
        <v>8902</v>
      </c>
      <c r="C8227" s="378">
        <f>Matrix!B8904</f>
        <v>0</v>
      </c>
      <c r="D8227" s="451" t="s">
        <v>25890</v>
      </c>
      <c r="E8227" s="452" t="s">
        <v>25891</v>
      </c>
      <c r="F8227" s="381" t="s">
        <v>20687</v>
      </c>
      <c r="G8227" s="381" t="s">
        <v>8762</v>
      </c>
    </row>
    <row r="8228" spans="1:7" ht="49.5">
      <c r="A8228" s="442">
        <v>8217</v>
      </c>
      <c r="B8228" s="442">
        <v>8919</v>
      </c>
      <c r="C8228" s="378">
        <f>Matrix!B8921</f>
        <v>0</v>
      </c>
      <c r="D8228" s="451" t="s">
        <v>25890</v>
      </c>
      <c r="E8228" s="452" t="s">
        <v>25891</v>
      </c>
      <c r="F8228" s="381" t="s">
        <v>20704</v>
      </c>
      <c r="G8228" s="381" t="s">
        <v>8779</v>
      </c>
    </row>
    <row r="8229" spans="1:7" ht="49.5">
      <c r="A8229" s="442">
        <v>8218</v>
      </c>
      <c r="B8229" s="442">
        <v>412</v>
      </c>
      <c r="C8229" s="378">
        <f>Matrix!B414</f>
        <v>0</v>
      </c>
      <c r="D8229" s="451" t="s">
        <v>25890</v>
      </c>
      <c r="E8229" s="453" t="s">
        <v>25892</v>
      </c>
      <c r="F8229" s="381" t="s">
        <v>12466</v>
      </c>
      <c r="G8229" s="381" t="s">
        <v>416</v>
      </c>
    </row>
    <row r="8230" spans="1:7" ht="51.75">
      <c r="A8230" s="442">
        <v>8219</v>
      </c>
      <c r="B8230" s="442">
        <v>763</v>
      </c>
      <c r="C8230" s="378">
        <f>Matrix!B765</f>
        <v>0</v>
      </c>
      <c r="D8230" s="451" t="s">
        <v>25890</v>
      </c>
      <c r="E8230" s="453" t="s">
        <v>25892</v>
      </c>
      <c r="F8230" s="381" t="s">
        <v>12817</v>
      </c>
      <c r="G8230" s="381" t="s">
        <v>767</v>
      </c>
    </row>
    <row r="8231" spans="1:7" ht="49.5">
      <c r="A8231" s="442">
        <v>8220</v>
      </c>
      <c r="B8231" s="442">
        <v>1103</v>
      </c>
      <c r="C8231" s="378">
        <f>Matrix!B1105</f>
        <v>0</v>
      </c>
      <c r="D8231" s="451" t="s">
        <v>25890</v>
      </c>
      <c r="E8231" s="453" t="s">
        <v>25892</v>
      </c>
      <c r="F8231" s="381" t="s">
        <v>13156</v>
      </c>
      <c r="G8231" s="381" t="s">
        <v>1106</v>
      </c>
    </row>
    <row r="8232" spans="1:7" ht="49.5">
      <c r="A8232" s="442">
        <v>8221</v>
      </c>
      <c r="B8232" s="442">
        <v>1263</v>
      </c>
      <c r="C8232" s="378">
        <f>Matrix!B1265</f>
        <v>0</v>
      </c>
      <c r="D8232" s="451" t="s">
        <v>25890</v>
      </c>
      <c r="E8232" s="453" t="s">
        <v>25892</v>
      </c>
      <c r="F8232" s="381" t="s">
        <v>13316</v>
      </c>
      <c r="G8232" s="381" t="s">
        <v>1266</v>
      </c>
    </row>
    <row r="8233" spans="1:7" ht="49.5">
      <c r="A8233" s="442">
        <v>8222</v>
      </c>
      <c r="B8233" s="442">
        <v>3853</v>
      </c>
      <c r="C8233" s="378">
        <f>Matrix!B3855</f>
        <v>0</v>
      </c>
      <c r="D8233" s="451" t="s">
        <v>25890</v>
      </c>
      <c r="E8233" s="453" t="s">
        <v>25892</v>
      </c>
      <c r="F8233" s="381" t="s">
        <v>15841</v>
      </c>
      <c r="G8233" s="381" t="s">
        <v>3857</v>
      </c>
    </row>
    <row r="8234" spans="1:7" ht="49.5">
      <c r="A8234" s="442">
        <v>8223</v>
      </c>
      <c r="B8234" s="442">
        <v>6013</v>
      </c>
      <c r="C8234" s="378">
        <f>Matrix!B6015</f>
        <v>0</v>
      </c>
      <c r="D8234" s="451" t="s">
        <v>25890</v>
      </c>
      <c r="E8234" s="453" t="s">
        <v>25892</v>
      </c>
      <c r="F8234" s="381" t="s">
        <v>17863</v>
      </c>
      <c r="G8234" s="381" t="s">
        <v>5879</v>
      </c>
    </row>
    <row r="8235" spans="1:7" ht="49.5">
      <c r="A8235" s="442">
        <v>8224</v>
      </c>
      <c r="B8235" s="442">
        <v>6156</v>
      </c>
      <c r="C8235" s="378">
        <f>Matrix!B6158</f>
        <v>0</v>
      </c>
      <c r="D8235" s="451" t="s">
        <v>25890</v>
      </c>
      <c r="E8235" s="453" t="s">
        <v>25892</v>
      </c>
      <c r="F8235" s="381" t="s">
        <v>18006</v>
      </c>
      <c r="G8235" s="381" t="s">
        <v>6021</v>
      </c>
    </row>
    <row r="8236" spans="1:7" ht="49.5">
      <c r="A8236" s="442">
        <v>8225</v>
      </c>
      <c r="B8236" s="442">
        <v>7315</v>
      </c>
      <c r="C8236" s="378">
        <f>Matrix!B7317</f>
        <v>0</v>
      </c>
      <c r="D8236" s="451" t="s">
        <v>25890</v>
      </c>
      <c r="E8236" s="453" t="s">
        <v>25892</v>
      </c>
      <c r="F8236" s="381" t="s">
        <v>19163</v>
      </c>
      <c r="G8236" s="381" t="s">
        <v>7175</v>
      </c>
    </row>
    <row r="8237" spans="1:7" ht="49.5">
      <c r="A8237" s="442">
        <v>8226</v>
      </c>
      <c r="B8237" s="442">
        <v>8196</v>
      </c>
      <c r="C8237" s="378">
        <f>Matrix!B8198</f>
        <v>0</v>
      </c>
      <c r="D8237" s="451" t="s">
        <v>25890</v>
      </c>
      <c r="E8237" s="453" t="s">
        <v>25892</v>
      </c>
      <c r="F8237" s="381" t="s">
        <v>20025</v>
      </c>
      <c r="G8237" s="381" t="s">
        <v>8056</v>
      </c>
    </row>
    <row r="8238" spans="1:7" ht="49.5">
      <c r="A8238" s="442">
        <v>8227</v>
      </c>
      <c r="B8238" s="442">
        <v>8197</v>
      </c>
      <c r="C8238" s="378">
        <f>Matrix!B8199</f>
        <v>0</v>
      </c>
      <c r="D8238" s="451" t="s">
        <v>25890</v>
      </c>
      <c r="E8238" s="453" t="s">
        <v>25892</v>
      </c>
      <c r="F8238" s="381" t="s">
        <v>20026</v>
      </c>
      <c r="G8238" s="381" t="s">
        <v>8057</v>
      </c>
    </row>
    <row r="8239" spans="1:7" ht="49.5">
      <c r="A8239" s="442">
        <v>8228</v>
      </c>
      <c r="B8239" s="442">
        <v>8667</v>
      </c>
      <c r="C8239" s="378">
        <f>Matrix!B8669</f>
        <v>0</v>
      </c>
      <c r="D8239" s="451" t="s">
        <v>25890</v>
      </c>
      <c r="E8239" s="453" t="s">
        <v>25892</v>
      </c>
      <c r="F8239" s="381" t="s">
        <v>20491</v>
      </c>
      <c r="G8239" s="381" t="s">
        <v>8527</v>
      </c>
    </row>
    <row r="8240" spans="1:7" ht="49.5">
      <c r="A8240" s="442">
        <v>8229</v>
      </c>
      <c r="B8240" s="442">
        <v>8903</v>
      </c>
      <c r="C8240" s="378">
        <f>Matrix!B8905</f>
        <v>0</v>
      </c>
      <c r="D8240" s="451" t="s">
        <v>25890</v>
      </c>
      <c r="E8240" s="453" t="s">
        <v>25892</v>
      </c>
      <c r="F8240" s="381" t="s">
        <v>20688</v>
      </c>
      <c r="G8240" s="381" t="s">
        <v>8763</v>
      </c>
    </row>
    <row r="8241" spans="1:7" ht="49.5">
      <c r="A8241" s="442">
        <v>8230</v>
      </c>
      <c r="B8241" s="442">
        <v>764</v>
      </c>
      <c r="C8241" s="378">
        <f>Matrix!B766</f>
        <v>0</v>
      </c>
      <c r="D8241" s="451" t="s">
        <v>25890</v>
      </c>
      <c r="E8241" s="454" t="s">
        <v>25893</v>
      </c>
      <c r="F8241" s="381" t="s">
        <v>12818</v>
      </c>
      <c r="G8241" s="381" t="s">
        <v>768</v>
      </c>
    </row>
    <row r="8242" spans="1:7" ht="49.5">
      <c r="A8242" s="442">
        <v>8231</v>
      </c>
      <c r="B8242" s="442">
        <v>6014</v>
      </c>
      <c r="C8242" s="378">
        <f>Matrix!B6016</f>
        <v>0</v>
      </c>
      <c r="D8242" s="451" t="s">
        <v>25890</v>
      </c>
      <c r="E8242" s="454" t="s">
        <v>25893</v>
      </c>
      <c r="F8242" s="381" t="s">
        <v>17864</v>
      </c>
      <c r="G8242" s="381" t="s">
        <v>5880</v>
      </c>
    </row>
    <row r="8243" spans="1:7" ht="49.5">
      <c r="A8243" s="442">
        <v>8232</v>
      </c>
      <c r="B8243" s="442">
        <v>6023</v>
      </c>
      <c r="C8243" s="378">
        <f>Matrix!B6025</f>
        <v>0</v>
      </c>
      <c r="D8243" s="451" t="s">
        <v>25890</v>
      </c>
      <c r="E8243" s="454" t="s">
        <v>25893</v>
      </c>
      <c r="F8243" s="381" t="s">
        <v>17873</v>
      </c>
      <c r="G8243" s="381" t="s">
        <v>5880</v>
      </c>
    </row>
    <row r="8244" spans="1:7" ht="49.5">
      <c r="A8244" s="442">
        <v>8233</v>
      </c>
      <c r="B8244" s="442">
        <v>6155</v>
      </c>
      <c r="C8244" s="378">
        <f>Matrix!B6157</f>
        <v>0</v>
      </c>
      <c r="D8244" s="451" t="s">
        <v>25890</v>
      </c>
      <c r="E8244" s="454" t="s">
        <v>25893</v>
      </c>
      <c r="F8244" s="381" t="s">
        <v>18005</v>
      </c>
      <c r="G8244" s="381" t="s">
        <v>6020</v>
      </c>
    </row>
    <row r="8245" spans="1:7" ht="49.5">
      <c r="A8245" s="442">
        <v>8234</v>
      </c>
      <c r="B8245" s="442">
        <v>8199</v>
      </c>
      <c r="C8245" s="378">
        <f>Matrix!B8201</f>
        <v>0</v>
      </c>
      <c r="D8245" s="451" t="s">
        <v>25890</v>
      </c>
      <c r="E8245" s="454" t="s">
        <v>25893</v>
      </c>
      <c r="F8245" s="381" t="s">
        <v>20028</v>
      </c>
      <c r="G8245" s="381" t="s">
        <v>8059</v>
      </c>
    </row>
    <row r="8246" spans="1:7" ht="49.5">
      <c r="A8246" s="442">
        <v>8235</v>
      </c>
      <c r="B8246" s="442">
        <v>8668</v>
      </c>
      <c r="C8246" s="378">
        <f>Matrix!B8670</f>
        <v>0</v>
      </c>
      <c r="D8246" s="451" t="s">
        <v>25890</v>
      </c>
      <c r="E8246" s="454" t="s">
        <v>25893</v>
      </c>
      <c r="F8246" s="381" t="s">
        <v>20492</v>
      </c>
      <c r="G8246" s="381" t="s">
        <v>8528</v>
      </c>
    </row>
    <row r="8247" spans="1:7" ht="49.5">
      <c r="A8247" s="442">
        <v>8236</v>
      </c>
      <c r="B8247" s="442">
        <v>8904</v>
      </c>
      <c r="C8247" s="378">
        <f>Matrix!B8906</f>
        <v>0</v>
      </c>
      <c r="D8247" s="451" t="s">
        <v>25890</v>
      </c>
      <c r="E8247" s="454" t="s">
        <v>25893</v>
      </c>
      <c r="F8247" s="381" t="s">
        <v>20689</v>
      </c>
      <c r="G8247" s="381" t="s">
        <v>8764</v>
      </c>
    </row>
    <row r="8248" spans="1:7" ht="49.5">
      <c r="A8248" s="442">
        <v>8237</v>
      </c>
      <c r="B8248" s="442">
        <v>775</v>
      </c>
      <c r="C8248" s="378">
        <f>Matrix!B777</f>
        <v>0</v>
      </c>
      <c r="D8248" s="451" t="s">
        <v>25890</v>
      </c>
      <c r="E8248" s="455" t="s">
        <v>25894</v>
      </c>
      <c r="F8248" s="381" t="s">
        <v>12829</v>
      </c>
      <c r="G8248" s="381" t="s">
        <v>778</v>
      </c>
    </row>
    <row r="8249" spans="1:7" ht="49.5">
      <c r="A8249" s="442">
        <v>8238</v>
      </c>
      <c r="B8249" s="442">
        <v>776</v>
      </c>
      <c r="C8249" s="378">
        <f>Matrix!B778</f>
        <v>0</v>
      </c>
      <c r="D8249" s="451" t="s">
        <v>25890</v>
      </c>
      <c r="E8249" s="455" t="s">
        <v>25894</v>
      </c>
      <c r="F8249" s="381" t="s">
        <v>12830</v>
      </c>
      <c r="G8249" s="381" t="s">
        <v>779</v>
      </c>
    </row>
    <row r="8250" spans="1:7" ht="49.5">
      <c r="A8250" s="442">
        <v>8239</v>
      </c>
      <c r="B8250" s="442">
        <v>3852</v>
      </c>
      <c r="C8250" s="378">
        <f>Matrix!B3854</f>
        <v>0</v>
      </c>
      <c r="D8250" s="451" t="s">
        <v>25890</v>
      </c>
      <c r="E8250" s="455" t="s">
        <v>25894</v>
      </c>
      <c r="F8250" s="381" t="s">
        <v>15842</v>
      </c>
      <c r="G8250" s="381" t="s">
        <v>3858</v>
      </c>
    </row>
    <row r="8251" spans="1:7" ht="49.5">
      <c r="A8251" s="442">
        <v>8240</v>
      </c>
      <c r="B8251" s="442">
        <v>6125</v>
      </c>
      <c r="C8251" s="378">
        <f>Matrix!B6127</f>
        <v>0</v>
      </c>
      <c r="D8251" s="451" t="s">
        <v>25890</v>
      </c>
      <c r="E8251" s="455" t="s">
        <v>25894</v>
      </c>
      <c r="F8251" s="381" t="s">
        <v>17975</v>
      </c>
      <c r="G8251" s="381" t="s">
        <v>5990</v>
      </c>
    </row>
    <row r="8252" spans="1:7" ht="49.5">
      <c r="A8252" s="442">
        <v>8241</v>
      </c>
      <c r="B8252" s="442">
        <v>8905</v>
      </c>
      <c r="C8252" s="378">
        <f>Matrix!B8907</f>
        <v>0</v>
      </c>
      <c r="D8252" s="451" t="s">
        <v>25890</v>
      </c>
      <c r="E8252" s="455" t="s">
        <v>25894</v>
      </c>
      <c r="F8252" s="381" t="s">
        <v>20690</v>
      </c>
      <c r="G8252" s="381" t="s">
        <v>8765</v>
      </c>
    </row>
    <row r="8253" spans="1:7" ht="49.5">
      <c r="A8253" s="442">
        <v>8242</v>
      </c>
      <c r="B8253" s="442">
        <v>773</v>
      </c>
      <c r="C8253" s="378">
        <f>Matrix!B775</f>
        <v>0</v>
      </c>
      <c r="D8253" s="451" t="s">
        <v>25890</v>
      </c>
      <c r="E8253" s="444" t="s">
        <v>25895</v>
      </c>
      <c r="F8253" s="381" t="s">
        <v>12827</v>
      </c>
      <c r="G8253" s="381" t="s">
        <v>776</v>
      </c>
    </row>
    <row r="8254" spans="1:7" ht="49.5">
      <c r="A8254" s="442">
        <v>8243</v>
      </c>
      <c r="B8254" s="442">
        <v>6157</v>
      </c>
      <c r="C8254" s="378">
        <f>Matrix!B6159</f>
        <v>0</v>
      </c>
      <c r="D8254" s="451" t="s">
        <v>25890</v>
      </c>
      <c r="E8254" s="444" t="s">
        <v>25895</v>
      </c>
      <c r="F8254" s="381" t="s">
        <v>18007</v>
      </c>
      <c r="G8254" s="381" t="s">
        <v>6022</v>
      </c>
    </row>
    <row r="8255" spans="1:7" ht="49.5">
      <c r="A8255" s="442">
        <v>8244</v>
      </c>
      <c r="B8255" s="442">
        <v>8669</v>
      </c>
      <c r="C8255" s="378">
        <f>Matrix!B8671</f>
        <v>0</v>
      </c>
      <c r="D8255" s="451" t="s">
        <v>25890</v>
      </c>
      <c r="E8255" s="444" t="s">
        <v>25895</v>
      </c>
      <c r="F8255" s="381" t="s">
        <v>20493</v>
      </c>
      <c r="G8255" s="381" t="s">
        <v>8529</v>
      </c>
    </row>
    <row r="8256" spans="1:7" ht="49.5">
      <c r="A8256" s="442">
        <v>8245</v>
      </c>
      <c r="B8256" s="442">
        <v>8906</v>
      </c>
      <c r="C8256" s="378">
        <f>Matrix!B8908</f>
        <v>0</v>
      </c>
      <c r="D8256" s="451" t="s">
        <v>25890</v>
      </c>
      <c r="E8256" s="444" t="s">
        <v>25895</v>
      </c>
      <c r="F8256" s="381" t="s">
        <v>20691</v>
      </c>
      <c r="G8256" s="381" t="s">
        <v>8766</v>
      </c>
    </row>
    <row r="8257" spans="1:7" ht="49.5">
      <c r="A8257" s="442">
        <v>8246</v>
      </c>
      <c r="B8257" s="442">
        <v>518</v>
      </c>
      <c r="C8257" s="378">
        <f>Matrix!B520</f>
        <v>0</v>
      </c>
      <c r="D8257" s="451" t="s">
        <v>25890</v>
      </c>
      <c r="E8257" s="456" t="s">
        <v>25896</v>
      </c>
      <c r="F8257" s="381" t="s">
        <v>12572</v>
      </c>
      <c r="G8257" s="381" t="s">
        <v>522</v>
      </c>
    </row>
    <row r="8258" spans="1:7" ht="49.5">
      <c r="A8258" s="442">
        <v>8247</v>
      </c>
      <c r="B8258" s="442">
        <v>519</v>
      </c>
      <c r="C8258" s="378">
        <f>Matrix!B521</f>
        <v>0</v>
      </c>
      <c r="D8258" s="451" t="s">
        <v>25890</v>
      </c>
      <c r="E8258" s="456" t="s">
        <v>25896</v>
      </c>
      <c r="F8258" s="381" t="s">
        <v>12573</v>
      </c>
      <c r="G8258" s="381" t="s">
        <v>523</v>
      </c>
    </row>
    <row r="8259" spans="1:7" ht="49.5">
      <c r="A8259" s="442">
        <v>8248</v>
      </c>
      <c r="B8259" s="442">
        <v>765</v>
      </c>
      <c r="C8259" s="378">
        <f>Matrix!B767</f>
        <v>0</v>
      </c>
      <c r="D8259" s="451" t="s">
        <v>25890</v>
      </c>
      <c r="E8259" s="456" t="s">
        <v>25896</v>
      </c>
      <c r="F8259" s="381" t="s">
        <v>12819</v>
      </c>
      <c r="G8259" s="381" t="s">
        <v>769</v>
      </c>
    </row>
    <row r="8260" spans="1:7" ht="49.5">
      <c r="A8260" s="442">
        <v>8249</v>
      </c>
      <c r="B8260" s="442">
        <v>3852</v>
      </c>
      <c r="C8260" s="378">
        <f>Matrix!B3854</f>
        <v>0</v>
      </c>
      <c r="D8260" s="451" t="s">
        <v>25890</v>
      </c>
      <c r="E8260" s="456" t="s">
        <v>25896</v>
      </c>
      <c r="F8260" s="381" t="s">
        <v>15840</v>
      </c>
      <c r="G8260" s="381" t="s">
        <v>3856</v>
      </c>
    </row>
    <row r="8261" spans="1:7" ht="49.5">
      <c r="A8261" s="442">
        <v>8250</v>
      </c>
      <c r="B8261" s="442">
        <v>5120</v>
      </c>
      <c r="C8261" s="378">
        <f>Matrix!B5122</f>
        <v>0</v>
      </c>
      <c r="D8261" s="451" t="s">
        <v>25890</v>
      </c>
      <c r="E8261" s="456" t="s">
        <v>25896</v>
      </c>
      <c r="F8261" s="381" t="s">
        <v>16973</v>
      </c>
      <c r="G8261" s="381" t="s">
        <v>4989</v>
      </c>
    </row>
    <row r="8262" spans="1:7" ht="49.5">
      <c r="A8262" s="442">
        <v>8251</v>
      </c>
      <c r="B8262" s="442">
        <v>5188</v>
      </c>
      <c r="C8262" s="378">
        <f>Matrix!B5190</f>
        <v>0</v>
      </c>
      <c r="D8262" s="451" t="s">
        <v>25890</v>
      </c>
      <c r="E8262" s="456" t="s">
        <v>25896</v>
      </c>
      <c r="F8262" s="381" t="s">
        <v>17041</v>
      </c>
      <c r="G8262" s="381" t="s">
        <v>5057</v>
      </c>
    </row>
    <row r="8263" spans="1:7" ht="49.5">
      <c r="A8263" s="442">
        <v>8252</v>
      </c>
      <c r="B8263" s="442">
        <v>6164</v>
      </c>
      <c r="C8263" s="378">
        <f>Matrix!B6166</f>
        <v>0</v>
      </c>
      <c r="D8263" s="451" t="s">
        <v>25890</v>
      </c>
      <c r="E8263" s="456" t="s">
        <v>25896</v>
      </c>
      <c r="F8263" s="381" t="s">
        <v>18014</v>
      </c>
      <c r="G8263" s="381" t="s">
        <v>6029</v>
      </c>
    </row>
    <row r="8264" spans="1:7" ht="49.5">
      <c r="A8264" s="442">
        <v>8253</v>
      </c>
      <c r="B8264" s="442">
        <v>6484</v>
      </c>
      <c r="C8264" s="378">
        <f>Matrix!B6486</f>
        <v>0</v>
      </c>
      <c r="D8264" s="451" t="s">
        <v>25890</v>
      </c>
      <c r="E8264" s="456" t="s">
        <v>25896</v>
      </c>
      <c r="F8264" s="381" t="s">
        <v>18332</v>
      </c>
      <c r="G8264" s="381" t="s">
        <v>6345</v>
      </c>
    </row>
    <row r="8265" spans="1:7" ht="49.5">
      <c r="A8265" s="442">
        <v>8254</v>
      </c>
      <c r="B8265" s="442">
        <v>6485</v>
      </c>
      <c r="C8265" s="378">
        <f>Matrix!B6487</f>
        <v>0</v>
      </c>
      <c r="D8265" s="451" t="s">
        <v>25890</v>
      </c>
      <c r="E8265" s="456" t="s">
        <v>25896</v>
      </c>
      <c r="F8265" s="381" t="s">
        <v>18333</v>
      </c>
      <c r="G8265" s="381" t="s">
        <v>6346</v>
      </c>
    </row>
    <row r="8266" spans="1:7" ht="49.5">
      <c r="A8266" s="442">
        <v>8255</v>
      </c>
      <c r="B8266" s="442">
        <v>7310</v>
      </c>
      <c r="C8266" s="378">
        <f>Matrix!B7312</f>
        <v>0</v>
      </c>
      <c r="D8266" s="451" t="s">
        <v>25890</v>
      </c>
      <c r="E8266" s="456" t="s">
        <v>25896</v>
      </c>
      <c r="F8266" s="381" t="s">
        <v>19158</v>
      </c>
      <c r="G8266" s="381" t="s">
        <v>7170</v>
      </c>
    </row>
    <row r="8267" spans="1:7" ht="49.5">
      <c r="A8267" s="442">
        <v>8256</v>
      </c>
      <c r="B8267" s="442">
        <v>7374</v>
      </c>
      <c r="C8267" s="378">
        <f>Matrix!B7376</f>
        <v>0</v>
      </c>
      <c r="D8267" s="451" t="s">
        <v>25890</v>
      </c>
      <c r="E8267" s="456" t="s">
        <v>25896</v>
      </c>
      <c r="F8267" s="381" t="s">
        <v>19222</v>
      </c>
      <c r="G8267" s="381" t="s">
        <v>7234</v>
      </c>
    </row>
    <row r="8268" spans="1:7" ht="49.5">
      <c r="A8268" s="442">
        <v>8257</v>
      </c>
      <c r="B8268" s="442">
        <v>8672</v>
      </c>
      <c r="C8268" s="378">
        <f>Matrix!B8674</f>
        <v>0</v>
      </c>
      <c r="D8268" s="451" t="s">
        <v>25890</v>
      </c>
      <c r="E8268" s="456" t="s">
        <v>25896</v>
      </c>
      <c r="F8268" s="381" t="s">
        <v>20496</v>
      </c>
      <c r="G8268" s="381" t="s">
        <v>8532</v>
      </c>
    </row>
    <row r="8269" spans="1:7" ht="49.5">
      <c r="A8269" s="442">
        <v>8258</v>
      </c>
      <c r="B8269" s="442">
        <v>8921</v>
      </c>
      <c r="C8269" s="378">
        <f>Matrix!B8923</f>
        <v>0</v>
      </c>
      <c r="D8269" s="451" t="s">
        <v>25890</v>
      </c>
      <c r="E8269" s="456" t="s">
        <v>25896</v>
      </c>
      <c r="F8269" s="381" t="s">
        <v>20706</v>
      </c>
      <c r="G8269" s="381" t="s">
        <v>8781</v>
      </c>
    </row>
    <row r="8270" spans="1:7" ht="49.5">
      <c r="A8270" s="442">
        <v>8259</v>
      </c>
      <c r="B8270" s="442">
        <v>405</v>
      </c>
      <c r="C8270" s="378">
        <f>Matrix!B407</f>
        <v>0</v>
      </c>
      <c r="D8270" s="451" t="s">
        <v>25890</v>
      </c>
      <c r="E8270" s="457" t="s">
        <v>25897</v>
      </c>
      <c r="F8270" s="381" t="s">
        <v>12459</v>
      </c>
      <c r="G8270" s="381" t="s">
        <v>409</v>
      </c>
    </row>
    <row r="8271" spans="1:7" ht="49.5">
      <c r="A8271" s="442">
        <v>8260</v>
      </c>
      <c r="B8271" s="442">
        <v>771</v>
      </c>
      <c r="C8271" s="378">
        <f>Matrix!B773</f>
        <v>0</v>
      </c>
      <c r="D8271" s="451" t="s">
        <v>25890</v>
      </c>
      <c r="E8271" s="457" t="s">
        <v>25897</v>
      </c>
      <c r="F8271" s="381" t="s">
        <v>12825</v>
      </c>
      <c r="G8271" s="381" t="s">
        <v>774</v>
      </c>
    </row>
    <row r="8272" spans="1:7" ht="49.5">
      <c r="A8272" s="442">
        <v>8261</v>
      </c>
      <c r="B8272" s="442">
        <v>4007</v>
      </c>
      <c r="C8272" s="378">
        <f>Matrix!B4009</f>
        <v>0</v>
      </c>
      <c r="D8272" s="451" t="s">
        <v>25890</v>
      </c>
      <c r="E8272" s="457" t="s">
        <v>25897</v>
      </c>
      <c r="F8272" s="381" t="s">
        <v>15995</v>
      </c>
      <c r="G8272" s="381" t="s">
        <v>4008</v>
      </c>
    </row>
    <row r="8273" spans="1:7" ht="49.5">
      <c r="A8273" s="442">
        <v>8262</v>
      </c>
      <c r="B8273" s="442">
        <v>5173</v>
      </c>
      <c r="C8273" s="378">
        <f>Matrix!B5175</f>
        <v>0</v>
      </c>
      <c r="D8273" s="451" t="s">
        <v>25890</v>
      </c>
      <c r="E8273" s="457" t="s">
        <v>25897</v>
      </c>
      <c r="F8273" s="381" t="s">
        <v>17026</v>
      </c>
      <c r="G8273" s="381" t="s">
        <v>5042</v>
      </c>
    </row>
    <row r="8274" spans="1:7" ht="49.5">
      <c r="A8274" s="442">
        <v>8263</v>
      </c>
      <c r="B8274" s="442">
        <v>6020</v>
      </c>
      <c r="C8274" s="378">
        <f>Matrix!B6022</f>
        <v>0</v>
      </c>
      <c r="D8274" s="451" t="s">
        <v>25890</v>
      </c>
      <c r="E8274" s="457" t="s">
        <v>25897</v>
      </c>
      <c r="F8274" s="381" t="s">
        <v>17870</v>
      </c>
      <c r="G8274" s="381" t="s">
        <v>5886</v>
      </c>
    </row>
    <row r="8275" spans="1:7" ht="49.5">
      <c r="A8275" s="442">
        <v>8264</v>
      </c>
      <c r="B8275" s="442">
        <v>6126</v>
      </c>
      <c r="C8275" s="378">
        <f>Matrix!B6128</f>
        <v>0</v>
      </c>
      <c r="D8275" s="451" t="s">
        <v>25890</v>
      </c>
      <c r="E8275" s="457" t="s">
        <v>25897</v>
      </c>
      <c r="F8275" s="381" t="s">
        <v>17976</v>
      </c>
      <c r="G8275" s="381" t="s">
        <v>5991</v>
      </c>
    </row>
    <row r="8276" spans="1:7" ht="49.5">
      <c r="A8276" s="442">
        <v>8265</v>
      </c>
      <c r="B8276" s="442">
        <v>6210</v>
      </c>
      <c r="C8276" s="378">
        <f>Matrix!B6212</f>
        <v>0</v>
      </c>
      <c r="D8276" s="451" t="s">
        <v>25890</v>
      </c>
      <c r="E8276" s="457" t="s">
        <v>25897</v>
      </c>
      <c r="F8276" s="381" t="s">
        <v>18060</v>
      </c>
      <c r="G8276" s="381" t="s">
        <v>6075</v>
      </c>
    </row>
    <row r="8277" spans="1:7" ht="49.5">
      <c r="A8277" s="442">
        <v>8266</v>
      </c>
      <c r="B8277" s="442">
        <v>6300</v>
      </c>
      <c r="C8277" s="378">
        <f>Matrix!B6302</f>
        <v>0</v>
      </c>
      <c r="D8277" s="451" t="s">
        <v>25890</v>
      </c>
      <c r="E8277" s="457" t="s">
        <v>25897</v>
      </c>
      <c r="F8277" s="381" t="s">
        <v>18148</v>
      </c>
      <c r="G8277" s="381" t="s">
        <v>6162</v>
      </c>
    </row>
    <row r="8278" spans="1:7" ht="49.5">
      <c r="A8278" s="442">
        <v>8267</v>
      </c>
      <c r="B8278" s="442">
        <v>6427</v>
      </c>
      <c r="C8278" s="378">
        <f>Matrix!B6429</f>
        <v>0</v>
      </c>
      <c r="D8278" s="451" t="s">
        <v>25890</v>
      </c>
      <c r="E8278" s="457" t="s">
        <v>25897</v>
      </c>
      <c r="F8278" s="381" t="s">
        <v>18275</v>
      </c>
      <c r="G8278" s="381" t="s">
        <v>6288</v>
      </c>
    </row>
    <row r="8279" spans="1:7" ht="49.5">
      <c r="A8279" s="442">
        <v>8268</v>
      </c>
      <c r="B8279" s="442">
        <v>7368</v>
      </c>
      <c r="C8279" s="378">
        <f>Matrix!B7370</f>
        <v>0</v>
      </c>
      <c r="D8279" s="451" t="s">
        <v>25890</v>
      </c>
      <c r="E8279" s="457" t="s">
        <v>25897</v>
      </c>
      <c r="F8279" s="381" t="s">
        <v>19216</v>
      </c>
      <c r="G8279" s="381" t="s">
        <v>7228</v>
      </c>
    </row>
    <row r="8280" spans="1:7" ht="49.5">
      <c r="A8280" s="442">
        <v>8269</v>
      </c>
      <c r="B8280" s="442">
        <v>592</v>
      </c>
      <c r="C8280" s="378">
        <f>Matrix!B594</f>
        <v>0</v>
      </c>
      <c r="D8280" s="451" t="s">
        <v>25890</v>
      </c>
      <c r="E8280" s="458" t="s">
        <v>25898</v>
      </c>
      <c r="F8280" s="381" t="s">
        <v>12646</v>
      </c>
      <c r="G8280" s="381" t="s">
        <v>596</v>
      </c>
    </row>
    <row r="8281" spans="1:7" ht="49.5">
      <c r="A8281" s="442">
        <v>8270</v>
      </c>
      <c r="B8281" s="442">
        <v>5136</v>
      </c>
      <c r="C8281" s="378">
        <f>Matrix!B5138</f>
        <v>0</v>
      </c>
      <c r="D8281" s="451" t="s">
        <v>25890</v>
      </c>
      <c r="E8281" s="458" t="s">
        <v>25898</v>
      </c>
      <c r="F8281" s="381" t="s">
        <v>16989</v>
      </c>
      <c r="G8281" s="381" t="s">
        <v>5005</v>
      </c>
    </row>
    <row r="8282" spans="1:7" ht="51.75">
      <c r="A8282" s="442">
        <v>8271</v>
      </c>
      <c r="B8282" s="442">
        <v>6015</v>
      </c>
      <c r="C8282" s="378">
        <f>Matrix!B6017</f>
        <v>0</v>
      </c>
      <c r="D8282" s="451" t="s">
        <v>25890</v>
      </c>
      <c r="E8282" s="458" t="s">
        <v>25898</v>
      </c>
      <c r="F8282" s="381" t="s">
        <v>17865</v>
      </c>
      <c r="G8282" s="381" t="s">
        <v>5881</v>
      </c>
    </row>
    <row r="8283" spans="1:7" ht="49.5">
      <c r="A8283" s="442">
        <v>8272</v>
      </c>
      <c r="B8283" s="442">
        <v>6127</v>
      </c>
      <c r="C8283" s="378">
        <f>Matrix!B6129</f>
        <v>0</v>
      </c>
      <c r="D8283" s="451" t="s">
        <v>25890</v>
      </c>
      <c r="E8283" s="458" t="s">
        <v>25898</v>
      </c>
      <c r="F8283" s="381" t="s">
        <v>17977</v>
      </c>
      <c r="G8283" s="381" t="s">
        <v>5992</v>
      </c>
    </row>
    <row r="8284" spans="1:7" ht="49.5">
      <c r="A8284" s="442">
        <v>8273</v>
      </c>
      <c r="B8284" s="442">
        <v>6145</v>
      </c>
      <c r="C8284" s="378">
        <f>Matrix!B6147</f>
        <v>0</v>
      </c>
      <c r="D8284" s="451" t="s">
        <v>25890</v>
      </c>
      <c r="E8284" s="458" t="s">
        <v>25898</v>
      </c>
      <c r="F8284" s="381" t="s">
        <v>17995</v>
      </c>
      <c r="G8284" s="381" t="s">
        <v>6010</v>
      </c>
    </row>
    <row r="8285" spans="1:7" ht="49.5">
      <c r="A8285" s="442">
        <v>8274</v>
      </c>
      <c r="B8285" s="442">
        <v>6486</v>
      </c>
      <c r="C8285" s="378">
        <f>Matrix!B6488</f>
        <v>0</v>
      </c>
      <c r="D8285" s="451" t="s">
        <v>25890</v>
      </c>
      <c r="E8285" s="458" t="s">
        <v>25898</v>
      </c>
      <c r="F8285" s="381" t="s">
        <v>18334</v>
      </c>
      <c r="G8285" s="381" t="s">
        <v>6347</v>
      </c>
    </row>
    <row r="8286" spans="1:7" ht="49.5">
      <c r="A8286" s="442">
        <v>8275</v>
      </c>
      <c r="B8286" s="442">
        <v>6487</v>
      </c>
      <c r="C8286" s="378">
        <f>Matrix!B6489</f>
        <v>0</v>
      </c>
      <c r="D8286" s="451" t="s">
        <v>25890</v>
      </c>
      <c r="E8286" s="458" t="s">
        <v>25898</v>
      </c>
      <c r="F8286" s="381" t="s">
        <v>18335</v>
      </c>
      <c r="G8286" s="381" t="s">
        <v>6348</v>
      </c>
    </row>
    <row r="8287" spans="1:7" ht="49.5">
      <c r="A8287" s="442">
        <v>8276</v>
      </c>
      <c r="B8287" s="442">
        <v>7311</v>
      </c>
      <c r="C8287" s="378">
        <f>Matrix!B7313</f>
        <v>0</v>
      </c>
      <c r="D8287" s="451" t="s">
        <v>25890</v>
      </c>
      <c r="E8287" s="458" t="s">
        <v>25898</v>
      </c>
      <c r="F8287" s="381" t="s">
        <v>19159</v>
      </c>
      <c r="G8287" s="381" t="s">
        <v>7171</v>
      </c>
    </row>
    <row r="8288" spans="1:7" ht="49.5">
      <c r="A8288" s="442">
        <v>8277</v>
      </c>
      <c r="B8288" s="442">
        <v>8200</v>
      </c>
      <c r="C8288" s="378">
        <f>Matrix!B8202</f>
        <v>0</v>
      </c>
      <c r="D8288" s="451" t="s">
        <v>25890</v>
      </c>
      <c r="E8288" s="458" t="s">
        <v>25898</v>
      </c>
      <c r="F8288" s="381" t="s">
        <v>20029</v>
      </c>
      <c r="G8288" s="381" t="s">
        <v>8060</v>
      </c>
    </row>
    <row r="8289" spans="1:7" ht="49.5">
      <c r="A8289" s="442">
        <v>8278</v>
      </c>
      <c r="B8289" s="442">
        <v>8201</v>
      </c>
      <c r="C8289" s="378">
        <f>Matrix!B8203</f>
        <v>0</v>
      </c>
      <c r="D8289" s="451" t="s">
        <v>25890</v>
      </c>
      <c r="E8289" s="458" t="s">
        <v>25898</v>
      </c>
      <c r="F8289" s="381" t="s">
        <v>20030</v>
      </c>
      <c r="G8289" s="381" t="s">
        <v>8061</v>
      </c>
    </row>
    <row r="8290" spans="1:7" ht="49.5">
      <c r="A8290" s="442">
        <v>8279</v>
      </c>
      <c r="B8290" s="442">
        <v>8202</v>
      </c>
      <c r="C8290" s="378">
        <f>Matrix!B8204</f>
        <v>0</v>
      </c>
      <c r="D8290" s="451" t="s">
        <v>25890</v>
      </c>
      <c r="E8290" s="458" t="s">
        <v>25898</v>
      </c>
      <c r="F8290" s="381" t="s">
        <v>20031</v>
      </c>
      <c r="G8290" s="381" t="s">
        <v>8062</v>
      </c>
    </row>
    <row r="8291" spans="1:7" ht="49.5">
      <c r="A8291" s="442">
        <v>8280</v>
      </c>
      <c r="B8291" s="442">
        <v>8678</v>
      </c>
      <c r="C8291" s="378">
        <f>Matrix!B8680</f>
        <v>0</v>
      </c>
      <c r="D8291" s="451" t="s">
        <v>25890</v>
      </c>
      <c r="E8291" s="458" t="s">
        <v>25898</v>
      </c>
      <c r="F8291" s="381" t="s">
        <v>20502</v>
      </c>
      <c r="G8291" s="381" t="s">
        <v>8538</v>
      </c>
    </row>
    <row r="8292" spans="1:7" ht="49.5">
      <c r="A8292" s="442">
        <v>8281</v>
      </c>
      <c r="B8292" s="442">
        <v>8907</v>
      </c>
      <c r="C8292" s="378">
        <f>Matrix!B8909</f>
        <v>0</v>
      </c>
      <c r="D8292" s="451" t="s">
        <v>25890</v>
      </c>
      <c r="E8292" s="458" t="s">
        <v>25898</v>
      </c>
      <c r="F8292" s="381" t="s">
        <v>20692</v>
      </c>
      <c r="G8292" s="381" t="s">
        <v>8767</v>
      </c>
    </row>
    <row r="8293" spans="1:7" ht="49.5">
      <c r="A8293" s="442">
        <v>8282</v>
      </c>
      <c r="B8293" s="442">
        <v>382</v>
      </c>
      <c r="C8293" s="378">
        <f>Matrix!B384</f>
        <v>0</v>
      </c>
      <c r="D8293" s="451" t="s">
        <v>25890</v>
      </c>
      <c r="E8293" s="459" t="s">
        <v>25899</v>
      </c>
      <c r="F8293" s="381" t="s">
        <v>12436</v>
      </c>
      <c r="G8293" s="381" t="s">
        <v>386</v>
      </c>
    </row>
    <row r="8294" spans="1:7" ht="49.5">
      <c r="A8294" s="442">
        <v>8283</v>
      </c>
      <c r="B8294" s="442">
        <v>634</v>
      </c>
      <c r="C8294" s="378">
        <f>Matrix!B636</f>
        <v>0</v>
      </c>
      <c r="D8294" s="451" t="s">
        <v>25890</v>
      </c>
      <c r="E8294" s="459" t="s">
        <v>25899</v>
      </c>
      <c r="F8294" s="381" t="s">
        <v>12688</v>
      </c>
      <c r="G8294" s="381" t="s">
        <v>638</v>
      </c>
    </row>
    <row r="8295" spans="1:7" ht="49.5">
      <c r="A8295" s="442">
        <v>8284</v>
      </c>
      <c r="B8295" s="442">
        <v>3877</v>
      </c>
      <c r="C8295" s="378">
        <f>Matrix!B3879</f>
        <v>0</v>
      </c>
      <c r="D8295" s="451" t="s">
        <v>25890</v>
      </c>
      <c r="E8295" s="459" t="s">
        <v>25899</v>
      </c>
      <c r="F8295" s="381" t="s">
        <v>15865</v>
      </c>
      <c r="G8295" s="381" t="s">
        <v>3881</v>
      </c>
    </row>
    <row r="8296" spans="1:7" ht="49.5">
      <c r="A8296" s="442">
        <v>8285</v>
      </c>
      <c r="B8296" s="442">
        <v>4167</v>
      </c>
      <c r="C8296" s="378">
        <f>Matrix!B4169</f>
        <v>0</v>
      </c>
      <c r="D8296" s="451" t="s">
        <v>25890</v>
      </c>
      <c r="E8296" s="459" t="s">
        <v>25899</v>
      </c>
      <c r="F8296" s="381" t="s">
        <v>16155</v>
      </c>
      <c r="G8296" s="381" t="s">
        <v>4168</v>
      </c>
    </row>
    <row r="8297" spans="1:7" ht="49.5">
      <c r="A8297" s="442">
        <v>8286</v>
      </c>
      <c r="B8297" s="442">
        <v>72</v>
      </c>
      <c r="C8297" s="378">
        <f>Matrix!B74</f>
        <v>0</v>
      </c>
      <c r="D8297" s="451" t="s">
        <v>25890</v>
      </c>
      <c r="E8297" s="444" t="s">
        <v>25900</v>
      </c>
      <c r="F8297" s="381" t="s">
        <v>12126</v>
      </c>
      <c r="G8297" s="381" t="s">
        <v>76</v>
      </c>
    </row>
    <row r="8298" spans="1:7" ht="49.5">
      <c r="A8298" s="442">
        <v>8287</v>
      </c>
      <c r="B8298" s="442">
        <v>387</v>
      </c>
      <c r="C8298" s="378">
        <f>Matrix!B389</f>
        <v>0</v>
      </c>
      <c r="D8298" s="451" t="s">
        <v>25890</v>
      </c>
      <c r="E8298" s="444" t="s">
        <v>25900</v>
      </c>
      <c r="F8298" s="381" t="s">
        <v>12441</v>
      </c>
      <c r="G8298" s="381" t="s">
        <v>391</v>
      </c>
    </row>
    <row r="8299" spans="1:7" ht="49.5">
      <c r="A8299" s="442">
        <v>8288</v>
      </c>
      <c r="B8299" s="442">
        <v>728</v>
      </c>
      <c r="C8299" s="378">
        <f>Matrix!B730</f>
        <v>0</v>
      </c>
      <c r="D8299" s="451" t="s">
        <v>25890</v>
      </c>
      <c r="E8299" s="444" t="s">
        <v>25900</v>
      </c>
      <c r="F8299" s="381" t="s">
        <v>12782</v>
      </c>
      <c r="G8299" s="381" t="s">
        <v>732</v>
      </c>
    </row>
    <row r="8300" spans="1:7" ht="49.5">
      <c r="A8300" s="442">
        <v>8289</v>
      </c>
      <c r="B8300" s="442">
        <v>780</v>
      </c>
      <c r="C8300" s="378">
        <f>Matrix!B782</f>
        <v>0</v>
      </c>
      <c r="D8300" s="451" t="s">
        <v>25890</v>
      </c>
      <c r="E8300" s="444" t="s">
        <v>25900</v>
      </c>
      <c r="F8300" s="381" t="s">
        <v>12834</v>
      </c>
      <c r="G8300" s="381" t="s">
        <v>783</v>
      </c>
    </row>
    <row r="8301" spans="1:7" ht="49.5">
      <c r="A8301" s="442">
        <v>8290</v>
      </c>
      <c r="B8301" s="442">
        <v>921</v>
      </c>
      <c r="C8301" s="378">
        <f>Matrix!B923</f>
        <v>0</v>
      </c>
      <c r="D8301" s="451" t="s">
        <v>25890</v>
      </c>
      <c r="E8301" s="444" t="s">
        <v>25900</v>
      </c>
      <c r="F8301" s="381" t="s">
        <v>12974</v>
      </c>
      <c r="G8301" s="381" t="s">
        <v>924</v>
      </c>
    </row>
    <row r="8302" spans="1:7" ht="49.5">
      <c r="A8302" s="442">
        <v>8291</v>
      </c>
      <c r="B8302" s="442">
        <v>1217</v>
      </c>
      <c r="C8302" s="378">
        <f>Matrix!B1219</f>
        <v>0</v>
      </c>
      <c r="D8302" s="451" t="s">
        <v>25890</v>
      </c>
      <c r="E8302" s="444" t="s">
        <v>25900</v>
      </c>
      <c r="F8302" s="381" t="s">
        <v>13270</v>
      </c>
      <c r="G8302" s="381" t="s">
        <v>1220</v>
      </c>
    </row>
    <row r="8303" spans="1:7" ht="49.5">
      <c r="A8303" s="442">
        <v>8292</v>
      </c>
      <c r="B8303" s="442">
        <v>2099</v>
      </c>
      <c r="C8303" s="378">
        <f>Matrix!B2101</f>
        <v>0</v>
      </c>
      <c r="D8303" s="451" t="s">
        <v>25890</v>
      </c>
      <c r="E8303" s="444" t="s">
        <v>25900</v>
      </c>
      <c r="F8303" s="381" t="s">
        <v>14150</v>
      </c>
      <c r="G8303" s="381" t="s">
        <v>2101</v>
      </c>
    </row>
    <row r="8304" spans="1:7" ht="49.5">
      <c r="A8304" s="442">
        <v>8293</v>
      </c>
      <c r="B8304" s="442">
        <v>2656</v>
      </c>
      <c r="C8304" s="378">
        <f>Matrix!B2658</f>
        <v>0</v>
      </c>
      <c r="D8304" s="451" t="s">
        <v>25890</v>
      </c>
      <c r="E8304" s="444" t="s">
        <v>25900</v>
      </c>
      <c r="F8304" s="381" t="s">
        <v>14706</v>
      </c>
      <c r="G8304" s="381" t="s">
        <v>2656</v>
      </c>
    </row>
    <row r="8305" spans="1:7" ht="49.5">
      <c r="A8305" s="442">
        <v>8294</v>
      </c>
      <c r="B8305" s="442">
        <v>2990</v>
      </c>
      <c r="C8305" s="378">
        <f>Matrix!B2992</f>
        <v>0</v>
      </c>
      <c r="D8305" s="451" t="s">
        <v>25890</v>
      </c>
      <c r="E8305" s="444" t="s">
        <v>25900</v>
      </c>
      <c r="F8305" s="381" t="s">
        <v>15040</v>
      </c>
      <c r="G8305" s="381" t="s">
        <v>2990</v>
      </c>
    </row>
    <row r="8306" spans="1:7" ht="49.5">
      <c r="A8306" s="442">
        <v>8295</v>
      </c>
      <c r="B8306" s="442">
        <v>3088</v>
      </c>
      <c r="C8306" s="378">
        <f>Matrix!B3090</f>
        <v>0</v>
      </c>
      <c r="D8306" s="451" t="s">
        <v>25890</v>
      </c>
      <c r="E8306" s="444" t="s">
        <v>25900</v>
      </c>
      <c r="F8306" s="381" t="s">
        <v>15119</v>
      </c>
      <c r="G8306" s="381" t="s">
        <v>3091</v>
      </c>
    </row>
    <row r="8307" spans="1:7" ht="49.5">
      <c r="A8307" s="442">
        <v>8296</v>
      </c>
      <c r="B8307" s="442">
        <v>4116</v>
      </c>
      <c r="C8307" s="378">
        <f>Matrix!B4118</f>
        <v>0</v>
      </c>
      <c r="D8307" s="451" t="s">
        <v>25890</v>
      </c>
      <c r="E8307" s="444" t="s">
        <v>25900</v>
      </c>
      <c r="F8307" s="381" t="s">
        <v>16104</v>
      </c>
      <c r="G8307" s="381" t="s">
        <v>4117</v>
      </c>
    </row>
    <row r="8308" spans="1:7" ht="49.5">
      <c r="A8308" s="442">
        <v>8297</v>
      </c>
      <c r="B8308" s="442">
        <v>4125</v>
      </c>
      <c r="C8308" s="378">
        <f>Matrix!B4127</f>
        <v>0</v>
      </c>
      <c r="D8308" s="451" t="s">
        <v>25890</v>
      </c>
      <c r="E8308" s="444" t="s">
        <v>25900</v>
      </c>
      <c r="F8308" s="381" t="s">
        <v>16113</v>
      </c>
      <c r="G8308" s="381" t="s">
        <v>4126</v>
      </c>
    </row>
    <row r="8309" spans="1:7" ht="49.5">
      <c r="A8309" s="442">
        <v>8298</v>
      </c>
      <c r="B8309" s="442">
        <v>4127</v>
      </c>
      <c r="C8309" s="378">
        <f>Matrix!B4129</f>
        <v>0</v>
      </c>
      <c r="D8309" s="451" t="s">
        <v>25890</v>
      </c>
      <c r="E8309" s="444" t="s">
        <v>25900</v>
      </c>
      <c r="F8309" s="381" t="s">
        <v>16115</v>
      </c>
      <c r="G8309" s="381" t="s">
        <v>4128</v>
      </c>
    </row>
    <row r="8310" spans="1:7" ht="49.5">
      <c r="A8310" s="442">
        <v>8299</v>
      </c>
      <c r="B8310" s="442">
        <v>6016</v>
      </c>
      <c r="C8310" s="378">
        <f>Matrix!B6018</f>
        <v>0</v>
      </c>
      <c r="D8310" s="451" t="s">
        <v>25890</v>
      </c>
      <c r="E8310" s="444" t="s">
        <v>25900</v>
      </c>
      <c r="F8310" s="381" t="s">
        <v>17866</v>
      </c>
      <c r="G8310" s="381" t="s">
        <v>5882</v>
      </c>
    </row>
    <row r="8311" spans="1:7" ht="49.5">
      <c r="A8311" s="442">
        <v>8300</v>
      </c>
      <c r="B8311" s="442">
        <v>6165</v>
      </c>
      <c r="C8311" s="378">
        <f>Matrix!B6167</f>
        <v>0</v>
      </c>
      <c r="D8311" s="451" t="s">
        <v>25890</v>
      </c>
      <c r="E8311" s="444" t="s">
        <v>25900</v>
      </c>
      <c r="F8311" s="381" t="s">
        <v>18015</v>
      </c>
      <c r="G8311" s="381" t="s">
        <v>6030</v>
      </c>
    </row>
    <row r="8312" spans="1:7" ht="49.5">
      <c r="A8312" s="442">
        <v>8301</v>
      </c>
      <c r="B8312" s="442">
        <v>6488</v>
      </c>
      <c r="C8312" s="378">
        <f>Matrix!B6490</f>
        <v>0</v>
      </c>
      <c r="D8312" s="451" t="s">
        <v>25890</v>
      </c>
      <c r="E8312" s="444" t="s">
        <v>25900</v>
      </c>
      <c r="F8312" s="381" t="s">
        <v>18336</v>
      </c>
      <c r="G8312" s="381" t="s">
        <v>6349</v>
      </c>
    </row>
    <row r="8313" spans="1:7" ht="49.5">
      <c r="A8313" s="442">
        <v>8302</v>
      </c>
      <c r="B8313" s="442">
        <v>6489</v>
      </c>
      <c r="C8313" s="378">
        <f>Matrix!B6491</f>
        <v>0</v>
      </c>
      <c r="D8313" s="451" t="s">
        <v>25890</v>
      </c>
      <c r="E8313" s="444" t="s">
        <v>25900</v>
      </c>
      <c r="F8313" s="381" t="s">
        <v>18337</v>
      </c>
      <c r="G8313" s="381" t="s">
        <v>6350</v>
      </c>
    </row>
    <row r="8314" spans="1:7" ht="49.5">
      <c r="A8314" s="442">
        <v>8303</v>
      </c>
      <c r="B8314" s="442">
        <v>6490</v>
      </c>
      <c r="C8314" s="378">
        <f>Matrix!B6492</f>
        <v>0</v>
      </c>
      <c r="D8314" s="451" t="s">
        <v>25890</v>
      </c>
      <c r="E8314" s="444" t="s">
        <v>25900</v>
      </c>
      <c r="F8314" s="381" t="s">
        <v>18338</v>
      </c>
      <c r="G8314" s="381" t="s">
        <v>6351</v>
      </c>
    </row>
    <row r="8315" spans="1:7" ht="49.5">
      <c r="A8315" s="442">
        <v>8304</v>
      </c>
      <c r="B8315" s="442">
        <v>6735</v>
      </c>
      <c r="C8315" s="378">
        <f>Matrix!B6737</f>
        <v>0</v>
      </c>
      <c r="D8315" s="451" t="s">
        <v>25890</v>
      </c>
      <c r="E8315" s="444" t="s">
        <v>25900</v>
      </c>
      <c r="F8315" s="381" t="s">
        <v>18583</v>
      </c>
      <c r="G8315" s="381" t="s">
        <v>6596</v>
      </c>
    </row>
    <row r="8316" spans="1:7" ht="49.5">
      <c r="A8316" s="442">
        <v>8305</v>
      </c>
      <c r="B8316" s="442">
        <v>7047</v>
      </c>
      <c r="C8316" s="378">
        <f>Matrix!B7049</f>
        <v>0</v>
      </c>
      <c r="D8316" s="451" t="s">
        <v>25890</v>
      </c>
      <c r="E8316" s="444" t="s">
        <v>25900</v>
      </c>
      <c r="F8316" s="381" t="s">
        <v>18895</v>
      </c>
      <c r="G8316" s="381" t="s">
        <v>6908</v>
      </c>
    </row>
    <row r="8317" spans="1:7" ht="49.5">
      <c r="A8317" s="442">
        <v>8306</v>
      </c>
      <c r="B8317" s="442">
        <v>7321</v>
      </c>
      <c r="C8317" s="378">
        <f>Matrix!B7323</f>
        <v>0</v>
      </c>
      <c r="D8317" s="451" t="s">
        <v>25890</v>
      </c>
      <c r="E8317" s="444" t="s">
        <v>25900</v>
      </c>
      <c r="F8317" s="381" t="s">
        <v>19169</v>
      </c>
      <c r="G8317" s="381" t="s">
        <v>7181</v>
      </c>
    </row>
    <row r="8318" spans="1:7" ht="49.5">
      <c r="A8318" s="442">
        <v>8307</v>
      </c>
      <c r="B8318" s="442">
        <v>7322</v>
      </c>
      <c r="C8318" s="378">
        <f>Matrix!B7324</f>
        <v>0</v>
      </c>
      <c r="D8318" s="451" t="s">
        <v>25890</v>
      </c>
      <c r="E8318" s="444" t="s">
        <v>25900</v>
      </c>
      <c r="F8318" s="381" t="s">
        <v>19170</v>
      </c>
      <c r="G8318" s="381" t="s">
        <v>7182</v>
      </c>
    </row>
    <row r="8319" spans="1:7" ht="49.5">
      <c r="A8319" s="442">
        <v>8308</v>
      </c>
      <c r="B8319" s="442">
        <v>8187</v>
      </c>
      <c r="C8319" s="378">
        <f>Matrix!B8189</f>
        <v>0</v>
      </c>
      <c r="D8319" s="451" t="s">
        <v>25890</v>
      </c>
      <c r="E8319" s="444" t="s">
        <v>25900</v>
      </c>
      <c r="F8319" s="381" t="s">
        <v>20016</v>
      </c>
      <c r="G8319" s="381" t="s">
        <v>8047</v>
      </c>
    </row>
    <row r="8320" spans="1:7" ht="49.5">
      <c r="A8320" s="442">
        <v>8309</v>
      </c>
      <c r="B8320" s="442">
        <v>8204</v>
      </c>
      <c r="C8320" s="378">
        <f>Matrix!B8206</f>
        <v>0</v>
      </c>
      <c r="D8320" s="451" t="s">
        <v>25890</v>
      </c>
      <c r="E8320" s="444" t="s">
        <v>25900</v>
      </c>
      <c r="F8320" s="381" t="s">
        <v>20033</v>
      </c>
      <c r="G8320" s="381" t="s">
        <v>8064</v>
      </c>
    </row>
    <row r="8321" spans="1:7" ht="49.5">
      <c r="A8321" s="442">
        <v>8310</v>
      </c>
      <c r="B8321" s="442">
        <v>8911</v>
      </c>
      <c r="C8321" s="378">
        <f>Matrix!B8913</f>
        <v>0</v>
      </c>
      <c r="D8321" s="451" t="s">
        <v>25890</v>
      </c>
      <c r="E8321" s="444" t="s">
        <v>25900</v>
      </c>
      <c r="F8321" s="381" t="s">
        <v>20696</v>
      </c>
      <c r="G8321" s="381" t="s">
        <v>8771</v>
      </c>
    </row>
    <row r="8322" spans="1:7" ht="49.5">
      <c r="A8322" s="442">
        <v>8311</v>
      </c>
      <c r="B8322" s="442">
        <v>8912</v>
      </c>
      <c r="C8322" s="378">
        <f>Matrix!B8914</f>
        <v>0</v>
      </c>
      <c r="D8322" s="451" t="s">
        <v>25890</v>
      </c>
      <c r="E8322" s="444" t="s">
        <v>25900</v>
      </c>
      <c r="F8322" s="381" t="s">
        <v>20697</v>
      </c>
      <c r="G8322" s="381" t="s">
        <v>8772</v>
      </c>
    </row>
    <row r="8323" spans="1:7" ht="49.5">
      <c r="A8323" s="442">
        <v>8312</v>
      </c>
      <c r="B8323" s="442">
        <v>8913</v>
      </c>
      <c r="C8323" s="378">
        <f>Matrix!B8915</f>
        <v>0</v>
      </c>
      <c r="D8323" s="451" t="s">
        <v>25890</v>
      </c>
      <c r="E8323" s="444" t="s">
        <v>25900</v>
      </c>
      <c r="F8323" s="381" t="s">
        <v>20698</v>
      </c>
      <c r="G8323" s="381" t="s">
        <v>8773</v>
      </c>
    </row>
    <row r="8324" spans="1:7" ht="49.5">
      <c r="A8324" s="442">
        <v>8313</v>
      </c>
      <c r="B8324" s="442">
        <v>8917</v>
      </c>
      <c r="C8324" s="378">
        <f>Matrix!B8919</f>
        <v>0</v>
      </c>
      <c r="D8324" s="451" t="s">
        <v>25890</v>
      </c>
      <c r="E8324" s="444" t="s">
        <v>25900</v>
      </c>
      <c r="F8324" s="381" t="s">
        <v>20702</v>
      </c>
      <c r="G8324" s="381" t="s">
        <v>8777</v>
      </c>
    </row>
    <row r="8325" spans="1:7" ht="49.5">
      <c r="A8325" s="442">
        <v>8314</v>
      </c>
      <c r="B8325" s="442">
        <v>8923</v>
      </c>
      <c r="C8325" s="378">
        <f>Matrix!B8925</f>
        <v>0</v>
      </c>
      <c r="D8325" s="451" t="s">
        <v>25890</v>
      </c>
      <c r="E8325" s="444" t="s">
        <v>25900</v>
      </c>
      <c r="F8325" s="381" t="s">
        <v>20708</v>
      </c>
      <c r="G8325" s="381" t="s">
        <v>8783</v>
      </c>
    </row>
    <row r="8326" spans="1:7" ht="49.5">
      <c r="A8326" s="442">
        <v>8315</v>
      </c>
      <c r="B8326" s="442">
        <v>8939</v>
      </c>
      <c r="C8326" s="378">
        <f>Matrix!B8941</f>
        <v>0</v>
      </c>
      <c r="D8326" s="451" t="s">
        <v>25890</v>
      </c>
      <c r="E8326" s="444" t="s">
        <v>25900</v>
      </c>
      <c r="F8326" s="381" t="s">
        <v>20724</v>
      </c>
      <c r="G8326" s="381" t="s">
        <v>8799</v>
      </c>
    </row>
    <row r="8327" spans="1:7" ht="49.5">
      <c r="A8327" s="442">
        <v>8316</v>
      </c>
      <c r="B8327" s="442">
        <v>9698</v>
      </c>
      <c r="C8327" s="378">
        <f>Matrix!B9700</f>
        <v>0</v>
      </c>
      <c r="D8327" s="451" t="s">
        <v>25890</v>
      </c>
      <c r="E8327" s="444" t="s">
        <v>25900</v>
      </c>
      <c r="F8327" s="381" t="s">
        <v>21472</v>
      </c>
      <c r="G8327" s="381" t="s">
        <v>9554</v>
      </c>
    </row>
    <row r="8328" spans="1:7" ht="49.5">
      <c r="A8328" s="442">
        <v>8317</v>
      </c>
      <c r="B8328" s="442">
        <v>582</v>
      </c>
      <c r="C8328" s="378">
        <f>Matrix!B584</f>
        <v>0</v>
      </c>
      <c r="D8328" s="451" t="s">
        <v>25890</v>
      </c>
      <c r="E8328" s="460" t="s">
        <v>25901</v>
      </c>
      <c r="F8328" s="381" t="s">
        <v>12636</v>
      </c>
      <c r="G8328" s="381" t="s">
        <v>586</v>
      </c>
    </row>
    <row r="8329" spans="1:7" ht="49.5">
      <c r="A8329" s="442">
        <v>8318</v>
      </c>
      <c r="B8329" s="442">
        <v>1448</v>
      </c>
      <c r="C8329" s="378">
        <f>Matrix!B1450</f>
        <v>0</v>
      </c>
      <c r="D8329" s="451" t="s">
        <v>25890</v>
      </c>
      <c r="E8329" s="460" t="s">
        <v>25901</v>
      </c>
      <c r="F8329" s="381" t="s">
        <v>13501</v>
      </c>
      <c r="G8329" s="381" t="s">
        <v>1450</v>
      </c>
    </row>
    <row r="8330" spans="1:7" ht="49.5">
      <c r="A8330" s="442">
        <v>8319</v>
      </c>
      <c r="B8330" s="442">
        <v>1449</v>
      </c>
      <c r="C8330" s="378">
        <f>Matrix!B1451</f>
        <v>0</v>
      </c>
      <c r="D8330" s="451" t="s">
        <v>25890</v>
      </c>
      <c r="E8330" s="460" t="s">
        <v>25901</v>
      </c>
      <c r="F8330" s="381" t="s">
        <v>13502</v>
      </c>
      <c r="G8330" s="381" t="s">
        <v>1451</v>
      </c>
    </row>
    <row r="8331" spans="1:7" ht="49.5">
      <c r="A8331" s="442">
        <v>8320</v>
      </c>
      <c r="B8331" s="442">
        <v>1450</v>
      </c>
      <c r="C8331" s="378">
        <f>Matrix!B1452</f>
        <v>0</v>
      </c>
      <c r="D8331" s="451" t="s">
        <v>25890</v>
      </c>
      <c r="E8331" s="460" t="s">
        <v>25901</v>
      </c>
      <c r="F8331" s="381" t="s">
        <v>13503</v>
      </c>
      <c r="G8331" s="381" t="s">
        <v>1452</v>
      </c>
    </row>
    <row r="8332" spans="1:7" ht="51.75">
      <c r="A8332" s="442">
        <v>8321</v>
      </c>
      <c r="B8332" s="442">
        <v>3964</v>
      </c>
      <c r="C8332" s="378">
        <f>Matrix!B3966</f>
        <v>0</v>
      </c>
      <c r="D8332" s="451" t="s">
        <v>25890</v>
      </c>
      <c r="E8332" s="460" t="s">
        <v>25901</v>
      </c>
      <c r="F8332" s="381" t="s">
        <v>15952</v>
      </c>
      <c r="G8332" s="381" t="s">
        <v>3965</v>
      </c>
    </row>
    <row r="8333" spans="1:7" ht="49.5">
      <c r="A8333" s="442">
        <v>8322</v>
      </c>
      <c r="B8333" s="442">
        <v>6017</v>
      </c>
      <c r="C8333" s="378">
        <f>Matrix!B6019</f>
        <v>0</v>
      </c>
      <c r="D8333" s="451" t="s">
        <v>25890</v>
      </c>
      <c r="E8333" s="460" t="s">
        <v>25901</v>
      </c>
      <c r="F8333" s="381" t="s">
        <v>17867</v>
      </c>
      <c r="G8333" s="381" t="s">
        <v>5883</v>
      </c>
    </row>
    <row r="8334" spans="1:7" ht="49.5">
      <c r="A8334" s="442">
        <v>8323</v>
      </c>
      <c r="B8334" s="442">
        <v>7325</v>
      </c>
      <c r="C8334" s="378">
        <f>Matrix!B7327</f>
        <v>0</v>
      </c>
      <c r="D8334" s="451" t="s">
        <v>25890</v>
      </c>
      <c r="E8334" s="460" t="s">
        <v>25901</v>
      </c>
      <c r="F8334" s="381" t="s">
        <v>19173</v>
      </c>
      <c r="G8334" s="381" t="s">
        <v>7185</v>
      </c>
    </row>
    <row r="8335" spans="1:7" ht="49.5">
      <c r="A8335" s="442">
        <v>8324</v>
      </c>
      <c r="B8335" s="442">
        <v>8924</v>
      </c>
      <c r="C8335" s="378">
        <f>Matrix!B8926</f>
        <v>0</v>
      </c>
      <c r="D8335" s="451" t="s">
        <v>25890</v>
      </c>
      <c r="E8335" s="460" t="s">
        <v>25901</v>
      </c>
      <c r="F8335" s="381" t="s">
        <v>20709</v>
      </c>
      <c r="G8335" s="381" t="s">
        <v>8784</v>
      </c>
    </row>
    <row r="8336" spans="1:7" ht="49.5">
      <c r="A8336" s="442">
        <v>8325</v>
      </c>
      <c r="B8336" s="442">
        <v>781</v>
      </c>
      <c r="C8336" s="378">
        <f>Matrix!B783</f>
        <v>0</v>
      </c>
      <c r="D8336" s="451" t="s">
        <v>25890</v>
      </c>
      <c r="E8336" s="461" t="s">
        <v>25902</v>
      </c>
      <c r="F8336" s="381" t="s">
        <v>12835</v>
      </c>
      <c r="G8336" s="381" t="s">
        <v>784</v>
      </c>
    </row>
    <row r="8337" spans="1:7" ht="49.5">
      <c r="A8337" s="442">
        <v>8326</v>
      </c>
      <c r="B8337" s="442">
        <v>3002</v>
      </c>
      <c r="C8337" s="378">
        <f>Matrix!B3004</f>
        <v>0</v>
      </c>
      <c r="D8337" s="451" t="s">
        <v>25890</v>
      </c>
      <c r="E8337" s="461" t="s">
        <v>25902</v>
      </c>
      <c r="F8337" s="381" t="s">
        <v>15052</v>
      </c>
      <c r="G8337" s="381" t="s">
        <v>3002</v>
      </c>
    </row>
    <row r="8338" spans="1:7" ht="49.5">
      <c r="A8338" s="442">
        <v>8327</v>
      </c>
      <c r="B8338" s="442">
        <v>3999</v>
      </c>
      <c r="C8338" s="378">
        <f>Matrix!B4001</f>
        <v>0</v>
      </c>
      <c r="D8338" s="451" t="s">
        <v>25890</v>
      </c>
      <c r="E8338" s="461" t="s">
        <v>25902</v>
      </c>
      <c r="F8338" s="381" t="s">
        <v>15987</v>
      </c>
      <c r="G8338" s="381" t="s">
        <v>4000</v>
      </c>
    </row>
    <row r="8339" spans="1:7" ht="49.5">
      <c r="A8339" s="442">
        <v>8328</v>
      </c>
      <c r="B8339" s="442">
        <v>4119</v>
      </c>
      <c r="C8339" s="378">
        <f>Matrix!B4121</f>
        <v>0</v>
      </c>
      <c r="D8339" s="451" t="s">
        <v>25890</v>
      </c>
      <c r="E8339" s="461" t="s">
        <v>25902</v>
      </c>
      <c r="F8339" s="381" t="s">
        <v>16107</v>
      </c>
      <c r="G8339" s="381" t="s">
        <v>4120</v>
      </c>
    </row>
    <row r="8340" spans="1:7" ht="49.5">
      <c r="A8340" s="442">
        <v>8329</v>
      </c>
      <c r="B8340" s="442">
        <v>6018</v>
      </c>
      <c r="C8340" s="378">
        <f>Matrix!B6020</f>
        <v>0</v>
      </c>
      <c r="D8340" s="451" t="s">
        <v>25890</v>
      </c>
      <c r="E8340" s="461" t="s">
        <v>25902</v>
      </c>
      <c r="F8340" s="381" t="s">
        <v>17868</v>
      </c>
      <c r="G8340" s="381" t="s">
        <v>5884</v>
      </c>
    </row>
    <row r="8341" spans="1:7" ht="49.5">
      <c r="A8341" s="442">
        <v>8330</v>
      </c>
      <c r="B8341" s="442">
        <v>6209</v>
      </c>
      <c r="C8341" s="378">
        <f>Matrix!B6211</f>
        <v>0</v>
      </c>
      <c r="D8341" s="451" t="s">
        <v>25890</v>
      </c>
      <c r="E8341" s="461" t="s">
        <v>25902</v>
      </c>
      <c r="F8341" s="381" t="s">
        <v>18059</v>
      </c>
      <c r="G8341" s="381" t="s">
        <v>6074</v>
      </c>
    </row>
    <row r="8342" spans="1:7" ht="49.5">
      <c r="A8342" s="442">
        <v>8331</v>
      </c>
      <c r="B8342" s="442">
        <v>6398</v>
      </c>
      <c r="C8342" s="378">
        <f>Matrix!B6400</f>
        <v>0</v>
      </c>
      <c r="D8342" s="451" t="s">
        <v>25890</v>
      </c>
      <c r="E8342" s="461" t="s">
        <v>25902</v>
      </c>
      <c r="F8342" s="381" t="s">
        <v>18246</v>
      </c>
      <c r="G8342" s="381" t="s">
        <v>6259</v>
      </c>
    </row>
    <row r="8343" spans="1:7" ht="49.5">
      <c r="A8343" s="442">
        <v>8332</v>
      </c>
      <c r="B8343" s="442">
        <v>6492</v>
      </c>
      <c r="C8343" s="378">
        <f>Matrix!B6494</f>
        <v>0</v>
      </c>
      <c r="D8343" s="451" t="s">
        <v>25890</v>
      </c>
      <c r="E8343" s="461" t="s">
        <v>25902</v>
      </c>
      <c r="F8343" s="381" t="s">
        <v>18340</v>
      </c>
      <c r="G8343" s="381" t="s">
        <v>6353</v>
      </c>
    </row>
    <row r="8344" spans="1:7" ht="49.5">
      <c r="A8344" s="442">
        <v>8333</v>
      </c>
      <c r="B8344" s="442">
        <v>7048</v>
      </c>
      <c r="C8344" s="378">
        <f>Matrix!B7050</f>
        <v>0</v>
      </c>
      <c r="D8344" s="451" t="s">
        <v>25890</v>
      </c>
      <c r="E8344" s="461" t="s">
        <v>25902</v>
      </c>
      <c r="F8344" s="381" t="s">
        <v>18896</v>
      </c>
      <c r="G8344" s="381" t="s">
        <v>6909</v>
      </c>
    </row>
    <row r="8345" spans="1:7" ht="49.5">
      <c r="A8345" s="442">
        <v>8334</v>
      </c>
      <c r="B8345" s="442">
        <v>7326</v>
      </c>
      <c r="C8345" s="378">
        <f>Matrix!B7328</f>
        <v>0</v>
      </c>
      <c r="D8345" s="451" t="s">
        <v>25890</v>
      </c>
      <c r="E8345" s="461" t="s">
        <v>25902</v>
      </c>
      <c r="F8345" s="381" t="s">
        <v>19174</v>
      </c>
      <c r="G8345" s="381" t="s">
        <v>7186</v>
      </c>
    </row>
    <row r="8346" spans="1:7" ht="49.5">
      <c r="A8346" s="442">
        <v>8335</v>
      </c>
      <c r="B8346" s="442">
        <v>7365</v>
      </c>
      <c r="C8346" s="378">
        <f>Matrix!B7367</f>
        <v>0</v>
      </c>
      <c r="D8346" s="451" t="s">
        <v>25890</v>
      </c>
      <c r="E8346" s="461" t="s">
        <v>25902</v>
      </c>
      <c r="F8346" s="381" t="s">
        <v>19213</v>
      </c>
      <c r="G8346" s="381" t="s">
        <v>7225</v>
      </c>
    </row>
    <row r="8347" spans="1:7" ht="49.5">
      <c r="A8347" s="442">
        <v>8336</v>
      </c>
      <c r="B8347" s="442">
        <v>8914</v>
      </c>
      <c r="C8347" s="378">
        <f>Matrix!B8916</f>
        <v>0</v>
      </c>
      <c r="D8347" s="451" t="s">
        <v>25890</v>
      </c>
      <c r="E8347" s="461" t="s">
        <v>25902</v>
      </c>
      <c r="F8347" s="381" t="s">
        <v>20699</v>
      </c>
      <c r="G8347" s="381" t="s">
        <v>8774</v>
      </c>
    </row>
    <row r="8348" spans="1:7" ht="49.5">
      <c r="A8348" s="442">
        <v>8337</v>
      </c>
      <c r="B8348" s="442">
        <v>8915</v>
      </c>
      <c r="C8348" s="378">
        <f>Matrix!B8917</f>
        <v>0</v>
      </c>
      <c r="D8348" s="451" t="s">
        <v>25890</v>
      </c>
      <c r="E8348" s="461" t="s">
        <v>25902</v>
      </c>
      <c r="F8348" s="381" t="s">
        <v>20700</v>
      </c>
      <c r="G8348" s="381" t="s">
        <v>8775</v>
      </c>
    </row>
    <row r="8349" spans="1:7" ht="49.5">
      <c r="A8349" s="442">
        <v>8338</v>
      </c>
      <c r="B8349" s="442">
        <v>8925</v>
      </c>
      <c r="C8349" s="378">
        <f>Matrix!B8927</f>
        <v>0</v>
      </c>
      <c r="D8349" s="451" t="s">
        <v>25890</v>
      </c>
      <c r="E8349" s="461" t="s">
        <v>25902</v>
      </c>
      <c r="F8349" s="381" t="s">
        <v>20710</v>
      </c>
      <c r="G8349" s="381" t="s">
        <v>8785</v>
      </c>
    </row>
    <row r="8350" spans="1:7" ht="49.5">
      <c r="A8350" s="442">
        <v>8339</v>
      </c>
      <c r="B8350" s="442">
        <v>418</v>
      </c>
      <c r="C8350" s="378">
        <f>Matrix!B420</f>
        <v>0</v>
      </c>
      <c r="D8350" s="451" t="s">
        <v>25890</v>
      </c>
      <c r="E8350" s="462" t="s">
        <v>25903</v>
      </c>
      <c r="F8350" s="381" t="s">
        <v>12472</v>
      </c>
      <c r="G8350" s="381" t="s">
        <v>422</v>
      </c>
    </row>
    <row r="8351" spans="1:7" ht="49.5">
      <c r="A8351" s="442">
        <v>8340</v>
      </c>
      <c r="B8351" s="442">
        <v>1280</v>
      </c>
      <c r="C8351" s="378">
        <f>Matrix!B1282</f>
        <v>0</v>
      </c>
      <c r="D8351" s="451" t="s">
        <v>25890</v>
      </c>
      <c r="E8351" s="462" t="s">
        <v>25903</v>
      </c>
      <c r="F8351" s="381" t="s">
        <v>13333</v>
      </c>
      <c r="G8351" s="381" t="s">
        <v>1283</v>
      </c>
    </row>
    <row r="8352" spans="1:7" ht="49.5">
      <c r="A8352" s="442">
        <v>8341</v>
      </c>
      <c r="B8352" s="442">
        <v>2984</v>
      </c>
      <c r="C8352" s="378">
        <f>Matrix!B2986</f>
        <v>0</v>
      </c>
      <c r="D8352" s="451" t="s">
        <v>25890</v>
      </c>
      <c r="E8352" s="462" t="s">
        <v>25903</v>
      </c>
      <c r="F8352" s="381" t="s">
        <v>15034</v>
      </c>
      <c r="G8352" s="381" t="s">
        <v>2984</v>
      </c>
    </row>
    <row r="8353" spans="1:7" ht="49.5">
      <c r="A8353" s="442">
        <v>8342</v>
      </c>
      <c r="B8353" s="442">
        <v>2985</v>
      </c>
      <c r="C8353" s="378">
        <f>Matrix!B2987</f>
        <v>0</v>
      </c>
      <c r="D8353" s="451" t="s">
        <v>25890</v>
      </c>
      <c r="E8353" s="462" t="s">
        <v>25903</v>
      </c>
      <c r="F8353" s="381" t="s">
        <v>15035</v>
      </c>
      <c r="G8353" s="381" t="s">
        <v>2985</v>
      </c>
    </row>
    <row r="8354" spans="1:7" ht="49.5">
      <c r="A8354" s="442">
        <v>8343</v>
      </c>
      <c r="B8354" s="442">
        <v>3227</v>
      </c>
      <c r="C8354" s="378">
        <f>Matrix!B3229</f>
        <v>0</v>
      </c>
      <c r="D8354" s="451" t="s">
        <v>25890</v>
      </c>
      <c r="E8354" s="462" t="s">
        <v>25903</v>
      </c>
      <c r="F8354" s="381" t="s">
        <v>15246</v>
      </c>
      <c r="G8354" s="381" t="s">
        <v>3228</v>
      </c>
    </row>
    <row r="8355" spans="1:7" ht="49.5">
      <c r="A8355" s="442">
        <v>8344</v>
      </c>
      <c r="B8355" s="442">
        <v>3404</v>
      </c>
      <c r="C8355" s="378">
        <f>Matrix!B3406</f>
        <v>0</v>
      </c>
      <c r="D8355" s="451" t="s">
        <v>25890</v>
      </c>
      <c r="E8355" s="462" t="s">
        <v>25903</v>
      </c>
      <c r="F8355" s="381" t="s">
        <v>3408</v>
      </c>
      <c r="G8355" s="381" t="s">
        <v>3408</v>
      </c>
    </row>
    <row r="8356" spans="1:7" ht="49.5">
      <c r="A8356" s="442">
        <v>8345</v>
      </c>
      <c r="B8356" s="442">
        <v>3993</v>
      </c>
      <c r="C8356" s="378">
        <f>Matrix!B3995</f>
        <v>0</v>
      </c>
      <c r="D8356" s="451" t="s">
        <v>25890</v>
      </c>
      <c r="E8356" s="462" t="s">
        <v>25903</v>
      </c>
      <c r="F8356" s="381" t="s">
        <v>15981</v>
      </c>
      <c r="G8356" s="381" t="s">
        <v>3994</v>
      </c>
    </row>
    <row r="8357" spans="1:7" ht="49.5">
      <c r="A8357" s="442">
        <v>8346</v>
      </c>
      <c r="B8357" s="442">
        <v>4134</v>
      </c>
      <c r="C8357" s="378">
        <f>Matrix!B4136</f>
        <v>0</v>
      </c>
      <c r="D8357" s="451" t="s">
        <v>25890</v>
      </c>
      <c r="E8357" s="462" t="s">
        <v>25903</v>
      </c>
      <c r="F8357" s="381" t="s">
        <v>16122</v>
      </c>
      <c r="G8357" s="381" t="s">
        <v>4135</v>
      </c>
    </row>
    <row r="8358" spans="1:7" ht="49.5">
      <c r="A8358" s="442">
        <v>8347</v>
      </c>
      <c r="B8358" s="442">
        <v>5043</v>
      </c>
      <c r="C8358" s="378">
        <f>Matrix!B5045</f>
        <v>0</v>
      </c>
      <c r="D8358" s="451" t="s">
        <v>25890</v>
      </c>
      <c r="E8358" s="462" t="s">
        <v>25903</v>
      </c>
      <c r="F8358" s="381" t="s">
        <v>16899</v>
      </c>
      <c r="G8358" s="381" t="s">
        <v>4912</v>
      </c>
    </row>
    <row r="8359" spans="1:7" ht="49.5">
      <c r="A8359" s="442">
        <v>8348</v>
      </c>
      <c r="B8359" s="442">
        <v>5125</v>
      </c>
      <c r="C8359" s="378">
        <f>Matrix!B5127</f>
        <v>0</v>
      </c>
      <c r="D8359" s="451" t="s">
        <v>25890</v>
      </c>
      <c r="E8359" s="462" t="s">
        <v>25903</v>
      </c>
      <c r="F8359" s="381" t="s">
        <v>16978</v>
      </c>
      <c r="G8359" s="381" t="s">
        <v>4994</v>
      </c>
    </row>
    <row r="8360" spans="1:7" ht="49.5">
      <c r="A8360" s="442">
        <v>8349</v>
      </c>
      <c r="B8360" s="442">
        <v>5126</v>
      </c>
      <c r="C8360" s="378">
        <f>Matrix!B5128</f>
        <v>0</v>
      </c>
      <c r="D8360" s="451" t="s">
        <v>25890</v>
      </c>
      <c r="E8360" s="462" t="s">
        <v>25903</v>
      </c>
      <c r="F8360" s="381" t="s">
        <v>16979</v>
      </c>
      <c r="G8360" s="381" t="s">
        <v>4995</v>
      </c>
    </row>
    <row r="8361" spans="1:7" ht="49.5">
      <c r="A8361" s="442">
        <v>8350</v>
      </c>
      <c r="B8361" s="442">
        <v>5127</v>
      </c>
      <c r="C8361" s="378">
        <f>Matrix!B5129</f>
        <v>0</v>
      </c>
      <c r="D8361" s="451" t="s">
        <v>25890</v>
      </c>
      <c r="E8361" s="462" t="s">
        <v>25903</v>
      </c>
      <c r="F8361" s="381" t="s">
        <v>16980</v>
      </c>
      <c r="G8361" s="381" t="s">
        <v>4996</v>
      </c>
    </row>
    <row r="8362" spans="1:7" ht="49.5">
      <c r="A8362" s="442">
        <v>8351</v>
      </c>
      <c r="B8362" s="442">
        <v>5128</v>
      </c>
      <c r="C8362" s="378">
        <f>Matrix!B5130</f>
        <v>0</v>
      </c>
      <c r="D8362" s="451" t="s">
        <v>25890</v>
      </c>
      <c r="E8362" s="462" t="s">
        <v>25903</v>
      </c>
      <c r="F8362" s="381" t="s">
        <v>16981</v>
      </c>
      <c r="G8362" s="381" t="s">
        <v>4997</v>
      </c>
    </row>
    <row r="8363" spans="1:7" ht="49.5">
      <c r="A8363" s="442">
        <v>8352</v>
      </c>
      <c r="B8363" s="442">
        <v>5368</v>
      </c>
      <c r="C8363" s="378">
        <f>Matrix!B5370</f>
        <v>0</v>
      </c>
      <c r="D8363" s="451" t="s">
        <v>25890</v>
      </c>
      <c r="E8363" s="462" t="s">
        <v>25903</v>
      </c>
      <c r="F8363" s="381" t="s">
        <v>17221</v>
      </c>
      <c r="G8363" s="381" t="s">
        <v>5237</v>
      </c>
    </row>
    <row r="8364" spans="1:7" ht="49.5">
      <c r="A8364" s="442">
        <v>8353</v>
      </c>
      <c r="B8364" s="442">
        <v>6122</v>
      </c>
      <c r="C8364" s="378">
        <f>Matrix!B6124</f>
        <v>0</v>
      </c>
      <c r="D8364" s="451" t="s">
        <v>25890</v>
      </c>
      <c r="E8364" s="462" t="s">
        <v>25903</v>
      </c>
      <c r="F8364" s="381" t="s">
        <v>17972</v>
      </c>
      <c r="G8364" s="381" t="s">
        <v>5987</v>
      </c>
    </row>
    <row r="8365" spans="1:7" ht="49.5">
      <c r="A8365" s="442">
        <v>8354</v>
      </c>
      <c r="B8365" s="442">
        <v>6178</v>
      </c>
      <c r="C8365" s="378">
        <f>Matrix!B6180</f>
        <v>0</v>
      </c>
      <c r="D8365" s="451" t="s">
        <v>25890</v>
      </c>
      <c r="E8365" s="462" t="s">
        <v>25903</v>
      </c>
      <c r="F8365" s="381" t="s">
        <v>18028</v>
      </c>
      <c r="G8365" s="381" t="s">
        <v>6043</v>
      </c>
    </row>
    <row r="8366" spans="1:7" ht="49.5">
      <c r="A8366" s="442">
        <v>8355</v>
      </c>
      <c r="B8366" s="442">
        <v>6185</v>
      </c>
      <c r="C8366" s="378">
        <f>Matrix!B6187</f>
        <v>0</v>
      </c>
      <c r="D8366" s="451" t="s">
        <v>25890</v>
      </c>
      <c r="E8366" s="462" t="s">
        <v>25903</v>
      </c>
      <c r="F8366" s="381" t="s">
        <v>18035</v>
      </c>
      <c r="G8366" s="381" t="s">
        <v>6050</v>
      </c>
    </row>
    <row r="8367" spans="1:7" ht="49.5">
      <c r="A8367" s="442">
        <v>8356</v>
      </c>
      <c r="B8367" s="442">
        <v>6195</v>
      </c>
      <c r="C8367" s="378">
        <f>Matrix!B6197</f>
        <v>0</v>
      </c>
      <c r="D8367" s="451" t="s">
        <v>25890</v>
      </c>
      <c r="E8367" s="462" t="s">
        <v>25903</v>
      </c>
      <c r="F8367" s="381" t="s">
        <v>18045</v>
      </c>
      <c r="G8367" s="381" t="s">
        <v>6060</v>
      </c>
    </row>
    <row r="8368" spans="1:7" ht="49.5">
      <c r="A8368" s="442">
        <v>8357</v>
      </c>
      <c r="B8368" s="442">
        <v>6231</v>
      </c>
      <c r="C8368" s="378">
        <f>Matrix!B6233</f>
        <v>0</v>
      </c>
      <c r="D8368" s="451" t="s">
        <v>25890</v>
      </c>
      <c r="E8368" s="462" t="s">
        <v>25903</v>
      </c>
      <c r="F8368" s="381" t="s">
        <v>18081</v>
      </c>
      <c r="G8368" s="381" t="s">
        <v>6096</v>
      </c>
    </row>
    <row r="8369" spans="1:7" ht="49.5">
      <c r="A8369" s="442">
        <v>8358</v>
      </c>
      <c r="B8369" s="442">
        <v>6301</v>
      </c>
      <c r="C8369" s="378">
        <f>Matrix!B6303</f>
        <v>0</v>
      </c>
      <c r="D8369" s="451" t="s">
        <v>25890</v>
      </c>
      <c r="E8369" s="462" t="s">
        <v>25903</v>
      </c>
      <c r="F8369" s="381" t="s">
        <v>18149</v>
      </c>
      <c r="G8369" s="381" t="s">
        <v>6163</v>
      </c>
    </row>
    <row r="8370" spans="1:7" ht="49.5">
      <c r="A8370" s="442">
        <v>8359</v>
      </c>
      <c r="B8370" s="442">
        <v>6436</v>
      </c>
      <c r="C8370" s="378">
        <f>Matrix!B6438</f>
        <v>0</v>
      </c>
      <c r="D8370" s="451" t="s">
        <v>25890</v>
      </c>
      <c r="E8370" s="462" t="s">
        <v>25903</v>
      </c>
      <c r="F8370" s="381" t="s">
        <v>18284</v>
      </c>
      <c r="G8370" s="381" t="s">
        <v>6297</v>
      </c>
    </row>
    <row r="8371" spans="1:7" ht="49.5">
      <c r="A8371" s="442">
        <v>8360</v>
      </c>
      <c r="B8371" s="442">
        <v>7045</v>
      </c>
      <c r="C8371" s="378">
        <f>Matrix!B7047</f>
        <v>0</v>
      </c>
      <c r="D8371" s="451" t="s">
        <v>25890</v>
      </c>
      <c r="E8371" s="462" t="s">
        <v>25903</v>
      </c>
      <c r="F8371" s="381" t="s">
        <v>18893</v>
      </c>
      <c r="G8371" s="381" t="s">
        <v>6906</v>
      </c>
    </row>
    <row r="8372" spans="1:7" ht="49.5">
      <c r="A8372" s="442">
        <v>8361</v>
      </c>
      <c r="B8372" s="442">
        <v>7235</v>
      </c>
      <c r="C8372" s="378">
        <f>Matrix!B7237</f>
        <v>0</v>
      </c>
      <c r="D8372" s="451" t="s">
        <v>25890</v>
      </c>
      <c r="E8372" s="462" t="s">
        <v>25903</v>
      </c>
      <c r="F8372" s="381" t="s">
        <v>19083</v>
      </c>
      <c r="G8372" s="381" t="s">
        <v>7095</v>
      </c>
    </row>
    <row r="8373" spans="1:7" ht="49.5">
      <c r="A8373" s="442">
        <v>8362</v>
      </c>
      <c r="B8373" s="442">
        <v>7338</v>
      </c>
      <c r="C8373" s="378">
        <f>Matrix!B7340</f>
        <v>0</v>
      </c>
      <c r="D8373" s="451" t="s">
        <v>25890</v>
      </c>
      <c r="E8373" s="462" t="s">
        <v>25903</v>
      </c>
      <c r="F8373" s="381" t="s">
        <v>19186</v>
      </c>
      <c r="G8373" s="381" t="s">
        <v>7198</v>
      </c>
    </row>
    <row r="8374" spans="1:7" ht="49.5">
      <c r="A8374" s="442">
        <v>8363</v>
      </c>
      <c r="B8374" s="442">
        <v>7339</v>
      </c>
      <c r="C8374" s="378">
        <f>Matrix!B7341</f>
        <v>0</v>
      </c>
      <c r="D8374" s="451" t="s">
        <v>25890</v>
      </c>
      <c r="E8374" s="462" t="s">
        <v>25903</v>
      </c>
      <c r="F8374" s="381" t="s">
        <v>19187</v>
      </c>
      <c r="G8374" s="381" t="s">
        <v>7199</v>
      </c>
    </row>
    <row r="8375" spans="1:7" ht="49.5">
      <c r="A8375" s="442">
        <v>8364</v>
      </c>
      <c r="B8375" s="442">
        <v>8927</v>
      </c>
      <c r="C8375" s="378">
        <f>Matrix!B8929</f>
        <v>0</v>
      </c>
      <c r="D8375" s="451" t="s">
        <v>25890</v>
      </c>
      <c r="E8375" s="462" t="s">
        <v>25903</v>
      </c>
      <c r="F8375" s="381" t="s">
        <v>20712</v>
      </c>
      <c r="G8375" s="381" t="s">
        <v>8787</v>
      </c>
    </row>
    <row r="8376" spans="1:7" ht="49.5">
      <c r="A8376" s="442">
        <v>8365</v>
      </c>
      <c r="B8376" s="442">
        <v>8928</v>
      </c>
      <c r="C8376" s="378">
        <f>Matrix!B8930</f>
        <v>0</v>
      </c>
      <c r="D8376" s="451" t="s">
        <v>25890</v>
      </c>
      <c r="E8376" s="462" t="s">
        <v>25903</v>
      </c>
      <c r="F8376" s="381" t="s">
        <v>20713</v>
      </c>
      <c r="G8376" s="381" t="s">
        <v>8788</v>
      </c>
    </row>
    <row r="8377" spans="1:7" ht="49.5">
      <c r="A8377" s="442">
        <v>8366</v>
      </c>
      <c r="B8377" s="442">
        <v>9123</v>
      </c>
      <c r="C8377" s="378">
        <f>Matrix!B9125</f>
        <v>0</v>
      </c>
      <c r="D8377" s="451" t="s">
        <v>25890</v>
      </c>
      <c r="E8377" s="462" t="s">
        <v>25903</v>
      </c>
      <c r="F8377" s="381" t="s">
        <v>20908</v>
      </c>
      <c r="G8377" s="381" t="s">
        <v>8980</v>
      </c>
    </row>
    <row r="8378" spans="1:7" ht="49.5">
      <c r="A8378" s="442">
        <v>8367</v>
      </c>
      <c r="B8378" s="442">
        <v>520</v>
      </c>
      <c r="C8378" s="378">
        <f>Matrix!B522</f>
        <v>0</v>
      </c>
      <c r="D8378" s="451" t="s">
        <v>25890</v>
      </c>
      <c r="E8378" s="463" t="s">
        <v>25904</v>
      </c>
      <c r="F8378" s="381" t="s">
        <v>12574</v>
      </c>
      <c r="G8378" s="381" t="s">
        <v>524</v>
      </c>
    </row>
    <row r="8379" spans="1:7" ht="49.5">
      <c r="A8379" s="442">
        <v>8368</v>
      </c>
      <c r="B8379" s="442">
        <v>774</v>
      </c>
      <c r="C8379" s="378">
        <f>Matrix!B776</f>
        <v>0</v>
      </c>
      <c r="D8379" s="451" t="s">
        <v>25890</v>
      </c>
      <c r="E8379" s="463" t="s">
        <v>25904</v>
      </c>
      <c r="F8379" s="381" t="s">
        <v>12828</v>
      </c>
      <c r="G8379" s="381" t="s">
        <v>777</v>
      </c>
    </row>
    <row r="8380" spans="1:7" ht="49.5">
      <c r="A8380" s="442">
        <v>8369</v>
      </c>
      <c r="B8380" s="442">
        <v>1174</v>
      </c>
      <c r="C8380" s="378">
        <f>Matrix!B1176</f>
        <v>0</v>
      </c>
      <c r="D8380" s="451" t="s">
        <v>25890</v>
      </c>
      <c r="E8380" s="463" t="s">
        <v>25904</v>
      </c>
      <c r="F8380" s="381" t="s">
        <v>13227</v>
      </c>
      <c r="G8380" s="381" t="s">
        <v>1177</v>
      </c>
    </row>
    <row r="8381" spans="1:7" ht="69">
      <c r="A8381" s="442">
        <v>8370</v>
      </c>
      <c r="B8381" s="442">
        <v>3949</v>
      </c>
      <c r="C8381" s="378">
        <f>Matrix!B3951</f>
        <v>0</v>
      </c>
      <c r="D8381" s="451" t="s">
        <v>25890</v>
      </c>
      <c r="E8381" s="463" t="s">
        <v>25904</v>
      </c>
      <c r="F8381" s="381" t="s">
        <v>15937</v>
      </c>
      <c r="G8381" s="381" t="s">
        <v>3950</v>
      </c>
    </row>
    <row r="8382" spans="1:7" ht="49.5">
      <c r="A8382" s="442">
        <v>8371</v>
      </c>
      <c r="B8382" s="442">
        <v>5369</v>
      </c>
      <c r="C8382" s="378">
        <f>Matrix!B5371</f>
        <v>0</v>
      </c>
      <c r="D8382" s="451" t="s">
        <v>25890</v>
      </c>
      <c r="E8382" s="463" t="s">
        <v>25904</v>
      </c>
      <c r="F8382" s="381" t="s">
        <v>17222</v>
      </c>
      <c r="G8382" s="381" t="s">
        <v>5238</v>
      </c>
    </row>
    <row r="8383" spans="1:7" ht="49.5">
      <c r="A8383" s="442">
        <v>8372</v>
      </c>
      <c r="B8383" s="442">
        <v>5746</v>
      </c>
      <c r="C8383" s="378">
        <f>Matrix!B5748</f>
        <v>0</v>
      </c>
      <c r="D8383" s="451" t="s">
        <v>25890</v>
      </c>
      <c r="E8383" s="463" t="s">
        <v>25904</v>
      </c>
      <c r="F8383" s="381" t="s">
        <v>17596</v>
      </c>
      <c r="G8383" s="381" t="s">
        <v>5613</v>
      </c>
    </row>
    <row r="8384" spans="1:7" ht="49.5">
      <c r="A8384" s="442">
        <v>8373</v>
      </c>
      <c r="B8384" s="442">
        <v>6148</v>
      </c>
      <c r="C8384" s="378">
        <f>Matrix!B6150</f>
        <v>0</v>
      </c>
      <c r="D8384" s="451" t="s">
        <v>25890</v>
      </c>
      <c r="E8384" s="463" t="s">
        <v>25904</v>
      </c>
      <c r="F8384" s="381" t="s">
        <v>17998</v>
      </c>
      <c r="G8384" s="381" t="s">
        <v>6013</v>
      </c>
    </row>
    <row r="8385" spans="1:7" ht="49.5">
      <c r="A8385" s="442">
        <v>8374</v>
      </c>
      <c r="B8385" s="442">
        <v>6201</v>
      </c>
      <c r="C8385" s="378">
        <f>Matrix!B6203</f>
        <v>0</v>
      </c>
      <c r="D8385" s="451" t="s">
        <v>25890</v>
      </c>
      <c r="E8385" s="463" t="s">
        <v>25904</v>
      </c>
      <c r="F8385" s="381" t="s">
        <v>18051</v>
      </c>
      <c r="G8385" s="381" t="s">
        <v>6066</v>
      </c>
    </row>
    <row r="8386" spans="1:7" ht="49.5">
      <c r="A8386" s="442">
        <v>8375</v>
      </c>
      <c r="B8386" s="442">
        <v>6375</v>
      </c>
      <c r="C8386" s="378">
        <f>Matrix!B6377</f>
        <v>0</v>
      </c>
      <c r="D8386" s="451" t="s">
        <v>25890</v>
      </c>
      <c r="E8386" s="463" t="s">
        <v>25904</v>
      </c>
      <c r="F8386" s="381" t="s">
        <v>18223</v>
      </c>
      <c r="G8386" s="381" t="s">
        <v>6237</v>
      </c>
    </row>
    <row r="8387" spans="1:7" ht="49.5">
      <c r="A8387" s="442">
        <v>8376</v>
      </c>
      <c r="B8387" s="442">
        <v>8941</v>
      </c>
      <c r="C8387" s="378">
        <f>Matrix!B8943</f>
        <v>0</v>
      </c>
      <c r="D8387" s="451" t="s">
        <v>25890</v>
      </c>
      <c r="E8387" s="463" t="s">
        <v>25904</v>
      </c>
      <c r="F8387" s="381" t="s">
        <v>20726</v>
      </c>
      <c r="G8387" s="381" t="s">
        <v>8801</v>
      </c>
    </row>
    <row r="8388" spans="1:7" ht="49.5">
      <c r="A8388" s="442">
        <v>8377</v>
      </c>
      <c r="B8388" s="442">
        <v>9273</v>
      </c>
      <c r="C8388" s="378">
        <f>Matrix!B9275</f>
        <v>0</v>
      </c>
      <c r="D8388" s="451" t="s">
        <v>25890</v>
      </c>
      <c r="E8388" s="463" t="s">
        <v>25904</v>
      </c>
      <c r="F8388" s="381" t="s">
        <v>21058</v>
      </c>
      <c r="G8388" s="381" t="s">
        <v>9130</v>
      </c>
    </row>
    <row r="8389" spans="1:7" ht="49.5">
      <c r="A8389" s="442">
        <v>8378</v>
      </c>
      <c r="B8389" s="442">
        <v>2751</v>
      </c>
      <c r="C8389" s="378">
        <f>Matrix!B2753</f>
        <v>0</v>
      </c>
      <c r="D8389" s="451" t="s">
        <v>25890</v>
      </c>
      <c r="E8389" s="457" t="s">
        <v>25905</v>
      </c>
      <c r="F8389" s="381" t="s">
        <v>14801</v>
      </c>
      <c r="G8389" s="381" t="s">
        <v>2751</v>
      </c>
    </row>
    <row r="8390" spans="1:7" ht="49.5">
      <c r="A8390" s="442">
        <v>8379</v>
      </c>
      <c r="B8390" s="442">
        <v>5371</v>
      </c>
      <c r="C8390" s="378">
        <f>Matrix!B5373</f>
        <v>0</v>
      </c>
      <c r="D8390" s="451" t="s">
        <v>25890</v>
      </c>
      <c r="E8390" s="457" t="s">
        <v>25905</v>
      </c>
      <c r="F8390" s="381" t="s">
        <v>17224</v>
      </c>
      <c r="G8390" s="381" t="s">
        <v>5240</v>
      </c>
    </row>
    <row r="8391" spans="1:7" ht="49.5">
      <c r="A8391" s="442">
        <v>8380</v>
      </c>
      <c r="B8391" s="442">
        <v>475</v>
      </c>
      <c r="C8391" s="378">
        <f>Matrix!B477</f>
        <v>0</v>
      </c>
      <c r="D8391" s="451" t="s">
        <v>25890</v>
      </c>
      <c r="E8391" s="449" t="s">
        <v>25906</v>
      </c>
      <c r="F8391" s="381" t="s">
        <v>12529</v>
      </c>
      <c r="G8391" s="381" t="s">
        <v>479</v>
      </c>
    </row>
    <row r="8392" spans="1:7" ht="49.5">
      <c r="A8392" s="442">
        <v>8381</v>
      </c>
      <c r="B8392" s="442">
        <v>483</v>
      </c>
      <c r="C8392" s="378">
        <f>Matrix!B485</f>
        <v>0</v>
      </c>
      <c r="D8392" s="451" t="s">
        <v>25890</v>
      </c>
      <c r="E8392" s="449" t="s">
        <v>25906</v>
      </c>
      <c r="F8392" s="381" t="s">
        <v>12537</v>
      </c>
      <c r="G8392" s="381" t="s">
        <v>487</v>
      </c>
    </row>
    <row r="8393" spans="1:7" ht="49.5">
      <c r="A8393" s="442">
        <v>8382</v>
      </c>
      <c r="B8393" s="442">
        <v>2740</v>
      </c>
      <c r="C8393" s="378">
        <f>Matrix!B2742</f>
        <v>0</v>
      </c>
      <c r="D8393" s="451" t="s">
        <v>25890</v>
      </c>
      <c r="E8393" s="449" t="s">
        <v>25906</v>
      </c>
      <c r="F8393" s="381" t="s">
        <v>14790</v>
      </c>
      <c r="G8393" s="381" t="s">
        <v>2740</v>
      </c>
    </row>
    <row r="8394" spans="1:7" ht="49.5">
      <c r="A8394" s="442">
        <v>8383</v>
      </c>
      <c r="B8394" s="442">
        <v>3958</v>
      </c>
      <c r="C8394" s="378">
        <f>Matrix!B3960</f>
        <v>0</v>
      </c>
      <c r="D8394" s="451" t="s">
        <v>25890</v>
      </c>
      <c r="E8394" s="449" t="s">
        <v>25906</v>
      </c>
      <c r="F8394" s="381" t="s">
        <v>15946</v>
      </c>
      <c r="G8394" s="381" t="s">
        <v>3959</v>
      </c>
    </row>
    <row r="8395" spans="1:7" ht="49.5">
      <c r="A8395" s="442">
        <v>8384</v>
      </c>
      <c r="B8395" s="442">
        <v>5370</v>
      </c>
      <c r="C8395" s="378">
        <f>Matrix!B5372</f>
        <v>0</v>
      </c>
      <c r="D8395" s="451" t="s">
        <v>25890</v>
      </c>
      <c r="E8395" s="449" t="s">
        <v>25906</v>
      </c>
      <c r="F8395" s="381" t="s">
        <v>17223</v>
      </c>
      <c r="G8395" s="381" t="s">
        <v>5239</v>
      </c>
    </row>
    <row r="8396" spans="1:7" ht="49.5">
      <c r="A8396" s="442">
        <v>8385</v>
      </c>
      <c r="B8396" s="442">
        <v>5747</v>
      </c>
      <c r="C8396" s="378">
        <f>Matrix!B5749</f>
        <v>0</v>
      </c>
      <c r="D8396" s="451" t="s">
        <v>25890</v>
      </c>
      <c r="E8396" s="449" t="s">
        <v>25906</v>
      </c>
      <c r="F8396" s="381" t="s">
        <v>17597</v>
      </c>
      <c r="G8396" s="381" t="s">
        <v>5614</v>
      </c>
    </row>
    <row r="8397" spans="1:7" ht="49.5">
      <c r="A8397" s="442">
        <v>8386</v>
      </c>
      <c r="B8397" s="442">
        <v>493</v>
      </c>
      <c r="C8397" s="378">
        <f>Matrix!B495</f>
        <v>0</v>
      </c>
      <c r="D8397" s="451" t="s">
        <v>25890</v>
      </c>
      <c r="E8397" s="464" t="s">
        <v>25907</v>
      </c>
      <c r="F8397" s="381" t="s">
        <v>12547</v>
      </c>
      <c r="G8397" s="381" t="s">
        <v>497</v>
      </c>
    </row>
    <row r="8398" spans="1:7" ht="49.5">
      <c r="A8398" s="442">
        <v>8387</v>
      </c>
      <c r="B8398" s="442">
        <v>495</v>
      </c>
      <c r="C8398" s="378">
        <f>Matrix!B497</f>
        <v>0</v>
      </c>
      <c r="D8398" s="451" t="s">
        <v>25890</v>
      </c>
      <c r="E8398" s="464" t="s">
        <v>25907</v>
      </c>
      <c r="F8398" s="381" t="s">
        <v>12549</v>
      </c>
      <c r="G8398" s="381" t="s">
        <v>499</v>
      </c>
    </row>
    <row r="8399" spans="1:7" ht="49.5">
      <c r="A8399" s="442">
        <v>8388</v>
      </c>
      <c r="B8399" s="442">
        <v>496</v>
      </c>
      <c r="C8399" s="378">
        <f>Matrix!B498</f>
        <v>0</v>
      </c>
      <c r="D8399" s="451" t="s">
        <v>25890</v>
      </c>
      <c r="E8399" s="464" t="s">
        <v>25907</v>
      </c>
      <c r="F8399" s="381" t="s">
        <v>12550</v>
      </c>
      <c r="G8399" s="381" t="s">
        <v>500</v>
      </c>
    </row>
    <row r="8400" spans="1:7" ht="49.5">
      <c r="A8400" s="442">
        <v>8389</v>
      </c>
      <c r="B8400" s="442">
        <v>497</v>
      </c>
      <c r="C8400" s="378">
        <f>Matrix!B499</f>
        <v>0</v>
      </c>
      <c r="D8400" s="451" t="s">
        <v>25890</v>
      </c>
      <c r="E8400" s="464" t="s">
        <v>25907</v>
      </c>
      <c r="F8400" s="381" t="s">
        <v>12551</v>
      </c>
      <c r="G8400" s="381" t="s">
        <v>501</v>
      </c>
    </row>
    <row r="8401" spans="1:7" ht="49.5">
      <c r="A8401" s="442">
        <v>8390</v>
      </c>
      <c r="B8401" s="442">
        <v>537</v>
      </c>
      <c r="C8401" s="378">
        <f>Matrix!B539</f>
        <v>0</v>
      </c>
      <c r="D8401" s="451" t="s">
        <v>25890</v>
      </c>
      <c r="E8401" s="464" t="s">
        <v>25907</v>
      </c>
      <c r="F8401" s="381" t="s">
        <v>12591</v>
      </c>
      <c r="G8401" s="381" t="s">
        <v>541</v>
      </c>
    </row>
    <row r="8402" spans="1:7" ht="49.5">
      <c r="A8402" s="442">
        <v>8391</v>
      </c>
      <c r="B8402" s="442">
        <v>545</v>
      </c>
      <c r="C8402" s="378">
        <f>Matrix!B547</f>
        <v>0</v>
      </c>
      <c r="D8402" s="451" t="s">
        <v>25890</v>
      </c>
      <c r="E8402" s="464" t="s">
        <v>25907</v>
      </c>
      <c r="F8402" s="381" t="s">
        <v>12599</v>
      </c>
      <c r="G8402" s="381" t="s">
        <v>549</v>
      </c>
    </row>
    <row r="8403" spans="1:7" ht="49.5">
      <c r="A8403" s="442">
        <v>8392</v>
      </c>
      <c r="B8403" s="442">
        <v>1264</v>
      </c>
      <c r="C8403" s="378">
        <f>Matrix!B1266</f>
        <v>0</v>
      </c>
      <c r="D8403" s="451" t="s">
        <v>25890</v>
      </c>
      <c r="E8403" s="464" t="s">
        <v>25907</v>
      </c>
      <c r="F8403" s="381" t="s">
        <v>13317</v>
      </c>
      <c r="G8403" s="381" t="s">
        <v>1267</v>
      </c>
    </row>
    <row r="8404" spans="1:7" ht="49.5">
      <c r="A8404" s="442">
        <v>8393</v>
      </c>
      <c r="B8404" s="442">
        <v>2747</v>
      </c>
      <c r="C8404" s="378">
        <f>Matrix!B2749</f>
        <v>0</v>
      </c>
      <c r="D8404" s="451" t="s">
        <v>25890</v>
      </c>
      <c r="E8404" s="464" t="s">
        <v>25907</v>
      </c>
      <c r="F8404" s="381" t="s">
        <v>14797</v>
      </c>
      <c r="G8404" s="381" t="s">
        <v>2747</v>
      </c>
    </row>
    <row r="8405" spans="1:7" ht="69">
      <c r="A8405" s="442">
        <v>8394</v>
      </c>
      <c r="B8405" s="442">
        <v>3938</v>
      </c>
      <c r="C8405" s="378">
        <f>Matrix!B3940</f>
        <v>0</v>
      </c>
      <c r="D8405" s="451" t="s">
        <v>25890</v>
      </c>
      <c r="E8405" s="464" t="s">
        <v>25907</v>
      </c>
      <c r="F8405" s="381" t="s">
        <v>15926</v>
      </c>
      <c r="G8405" s="381" t="s">
        <v>3939</v>
      </c>
    </row>
    <row r="8406" spans="1:7" ht="49.5">
      <c r="A8406" s="442">
        <v>8395</v>
      </c>
      <c r="B8406" s="442">
        <v>5372</v>
      </c>
      <c r="C8406" s="378">
        <f>Matrix!B5374</f>
        <v>0</v>
      </c>
      <c r="D8406" s="451" t="s">
        <v>25890</v>
      </c>
      <c r="E8406" s="464" t="s">
        <v>25907</v>
      </c>
      <c r="F8406" s="381" t="s">
        <v>17225</v>
      </c>
      <c r="G8406" s="381" t="s">
        <v>5241</v>
      </c>
    </row>
    <row r="8407" spans="1:7" ht="49.5">
      <c r="A8407" s="442">
        <v>8396</v>
      </c>
      <c r="B8407" s="442">
        <v>6200</v>
      </c>
      <c r="C8407" s="378">
        <f>Matrix!B6202</f>
        <v>0</v>
      </c>
      <c r="D8407" s="451" t="s">
        <v>25890</v>
      </c>
      <c r="E8407" s="464" t="s">
        <v>25907</v>
      </c>
      <c r="F8407" s="381" t="s">
        <v>18050</v>
      </c>
      <c r="G8407" s="381" t="s">
        <v>6065</v>
      </c>
    </row>
    <row r="8408" spans="1:7" ht="49.5">
      <c r="A8408" s="442">
        <v>8397</v>
      </c>
      <c r="B8408" s="442">
        <v>6499</v>
      </c>
      <c r="C8408" s="378">
        <f>Matrix!B6501</f>
        <v>0</v>
      </c>
      <c r="D8408" s="451" t="s">
        <v>25890</v>
      </c>
      <c r="E8408" s="464" t="s">
        <v>25907</v>
      </c>
      <c r="F8408" s="381" t="s">
        <v>18347</v>
      </c>
      <c r="G8408" s="381" t="s">
        <v>6360</v>
      </c>
    </row>
    <row r="8409" spans="1:7" ht="49.5">
      <c r="A8409" s="442">
        <v>8398</v>
      </c>
      <c r="B8409" s="442">
        <v>6788</v>
      </c>
      <c r="C8409" s="378">
        <f>Matrix!B6790</f>
        <v>0</v>
      </c>
      <c r="D8409" s="451" t="s">
        <v>25890</v>
      </c>
      <c r="E8409" s="464" t="s">
        <v>25907</v>
      </c>
      <c r="F8409" s="381" t="s">
        <v>18636</v>
      </c>
      <c r="G8409" s="381" t="s">
        <v>6649</v>
      </c>
    </row>
    <row r="8410" spans="1:7" ht="49.5">
      <c r="A8410" s="442">
        <v>8399</v>
      </c>
      <c r="B8410" s="442">
        <v>7045</v>
      </c>
      <c r="C8410" s="378">
        <f>Matrix!B7047</f>
        <v>0</v>
      </c>
      <c r="D8410" s="451" t="s">
        <v>25890</v>
      </c>
      <c r="E8410" s="464" t="s">
        <v>25907</v>
      </c>
      <c r="F8410" s="381" t="s">
        <v>18893</v>
      </c>
      <c r="G8410" s="381" t="s">
        <v>6906</v>
      </c>
    </row>
    <row r="8411" spans="1:7" ht="49.5">
      <c r="A8411" s="442">
        <v>8400</v>
      </c>
      <c r="B8411" s="442">
        <v>7190</v>
      </c>
      <c r="C8411" s="378">
        <f>Matrix!B7192</f>
        <v>0</v>
      </c>
      <c r="D8411" s="451" t="s">
        <v>25890</v>
      </c>
      <c r="E8411" s="464" t="s">
        <v>25907</v>
      </c>
      <c r="F8411" s="381" t="s">
        <v>19038</v>
      </c>
      <c r="G8411" s="381" t="s">
        <v>7050</v>
      </c>
    </row>
    <row r="8412" spans="1:7" ht="49.5">
      <c r="A8412" s="442">
        <v>8401</v>
      </c>
      <c r="B8412" s="442">
        <v>7401</v>
      </c>
      <c r="C8412" s="378">
        <f>Matrix!B7403</f>
        <v>0</v>
      </c>
      <c r="D8412" s="451" t="s">
        <v>25890</v>
      </c>
      <c r="E8412" s="464" t="s">
        <v>25907</v>
      </c>
      <c r="F8412" s="381" t="s">
        <v>19249</v>
      </c>
      <c r="G8412" s="381" t="s">
        <v>7261</v>
      </c>
    </row>
    <row r="8413" spans="1:7" ht="49.5">
      <c r="A8413" s="442">
        <v>8402</v>
      </c>
      <c r="B8413" s="442">
        <v>7596</v>
      </c>
      <c r="C8413" s="378">
        <f>Matrix!B7598</f>
        <v>0</v>
      </c>
      <c r="D8413" s="451" t="s">
        <v>25890</v>
      </c>
      <c r="E8413" s="464" t="s">
        <v>25907</v>
      </c>
      <c r="F8413" s="381" t="s">
        <v>19444</v>
      </c>
      <c r="G8413" s="381" t="s">
        <v>7456</v>
      </c>
    </row>
    <row r="8414" spans="1:7" ht="49.5">
      <c r="A8414" s="442">
        <v>8403</v>
      </c>
      <c r="B8414" s="442">
        <v>8220</v>
      </c>
      <c r="C8414" s="378">
        <f>Matrix!B8222</f>
        <v>0</v>
      </c>
      <c r="D8414" s="451" t="s">
        <v>25890</v>
      </c>
      <c r="E8414" s="464" t="s">
        <v>25907</v>
      </c>
      <c r="F8414" s="381" t="s">
        <v>20049</v>
      </c>
      <c r="G8414" s="381" t="s">
        <v>8080</v>
      </c>
    </row>
    <row r="8415" spans="1:7" ht="49.5">
      <c r="A8415" s="442">
        <v>8404</v>
      </c>
      <c r="B8415" s="442">
        <v>8931</v>
      </c>
      <c r="C8415" s="378">
        <f>Matrix!B8933</f>
        <v>0</v>
      </c>
      <c r="D8415" s="451" t="s">
        <v>25890</v>
      </c>
      <c r="E8415" s="464" t="s">
        <v>25907</v>
      </c>
      <c r="F8415" s="381" t="s">
        <v>20716</v>
      </c>
      <c r="G8415" s="381" t="s">
        <v>8791</v>
      </c>
    </row>
    <row r="8416" spans="1:7" ht="49.5">
      <c r="A8416" s="442">
        <v>8405</v>
      </c>
      <c r="B8416" s="442">
        <v>8932</v>
      </c>
      <c r="C8416" s="378">
        <f>Matrix!B8934</f>
        <v>0</v>
      </c>
      <c r="D8416" s="451" t="s">
        <v>25890</v>
      </c>
      <c r="E8416" s="464" t="s">
        <v>25907</v>
      </c>
      <c r="F8416" s="381" t="s">
        <v>20717</v>
      </c>
      <c r="G8416" s="381" t="s">
        <v>8792</v>
      </c>
    </row>
    <row r="8417" spans="1:7" ht="49.5">
      <c r="A8417" s="442">
        <v>8406</v>
      </c>
      <c r="B8417" s="442">
        <v>8933</v>
      </c>
      <c r="C8417" s="378">
        <f>Matrix!B8935</f>
        <v>0</v>
      </c>
      <c r="D8417" s="451" t="s">
        <v>25890</v>
      </c>
      <c r="E8417" s="464" t="s">
        <v>25907</v>
      </c>
      <c r="F8417" s="381" t="s">
        <v>20718</v>
      </c>
      <c r="G8417" s="381" t="s">
        <v>8793</v>
      </c>
    </row>
    <row r="8418" spans="1:7" ht="49.5">
      <c r="A8418" s="442">
        <v>8407</v>
      </c>
      <c r="B8418" s="442">
        <v>767</v>
      </c>
      <c r="C8418" s="378">
        <f>Matrix!B769</f>
        <v>0</v>
      </c>
      <c r="D8418" s="451" t="s">
        <v>25890</v>
      </c>
      <c r="E8418" s="465" t="s">
        <v>25908</v>
      </c>
      <c r="F8418" s="381" t="s">
        <v>12821</v>
      </c>
      <c r="G8418" s="381" t="s">
        <v>770</v>
      </c>
    </row>
    <row r="8419" spans="1:7" ht="49.5">
      <c r="A8419" s="442">
        <v>8408</v>
      </c>
      <c r="B8419" s="442">
        <v>1342</v>
      </c>
      <c r="C8419" s="378">
        <f>Matrix!B1344</f>
        <v>0</v>
      </c>
      <c r="D8419" s="451" t="s">
        <v>25890</v>
      </c>
      <c r="E8419" s="465" t="s">
        <v>25908</v>
      </c>
      <c r="F8419" s="381" t="s">
        <v>13395</v>
      </c>
      <c r="G8419" s="381" t="s">
        <v>1344</v>
      </c>
    </row>
    <row r="8420" spans="1:7" ht="49.5">
      <c r="A8420" s="442">
        <v>8409</v>
      </c>
      <c r="B8420" s="442">
        <v>1346</v>
      </c>
      <c r="C8420" s="378">
        <f>Matrix!B1348</f>
        <v>0</v>
      </c>
      <c r="D8420" s="451" t="s">
        <v>25890</v>
      </c>
      <c r="E8420" s="465" t="s">
        <v>25908</v>
      </c>
      <c r="F8420" s="381" t="s">
        <v>13399</v>
      </c>
      <c r="G8420" s="381" t="s">
        <v>1348</v>
      </c>
    </row>
    <row r="8421" spans="1:7" ht="49.5">
      <c r="A8421" s="442">
        <v>8410</v>
      </c>
      <c r="B8421" s="442">
        <v>3932</v>
      </c>
      <c r="C8421" s="378">
        <f>Matrix!B3934</f>
        <v>0</v>
      </c>
      <c r="D8421" s="451" t="s">
        <v>25890</v>
      </c>
      <c r="E8421" s="465" t="s">
        <v>25908</v>
      </c>
      <c r="F8421" s="381" t="s">
        <v>15920</v>
      </c>
      <c r="G8421" s="381" t="s">
        <v>3933</v>
      </c>
    </row>
    <row r="8422" spans="1:7" ht="49.5">
      <c r="A8422" s="442">
        <v>8411</v>
      </c>
      <c r="B8422" s="442">
        <v>4131</v>
      </c>
      <c r="C8422" s="378">
        <f>Matrix!B4133</f>
        <v>0</v>
      </c>
      <c r="D8422" s="451" t="s">
        <v>25890</v>
      </c>
      <c r="E8422" s="465" t="s">
        <v>25908</v>
      </c>
      <c r="F8422" s="381" t="s">
        <v>16119</v>
      </c>
      <c r="G8422" s="381" t="s">
        <v>4132</v>
      </c>
    </row>
    <row r="8423" spans="1:7" ht="49.5">
      <c r="A8423" s="442">
        <v>8412</v>
      </c>
      <c r="B8423" s="442">
        <v>6022</v>
      </c>
      <c r="C8423" s="378">
        <f>Matrix!B6024</f>
        <v>0</v>
      </c>
      <c r="D8423" s="451" t="s">
        <v>25890</v>
      </c>
      <c r="E8423" s="465" t="s">
        <v>25908</v>
      </c>
      <c r="F8423" s="381" t="s">
        <v>17872</v>
      </c>
      <c r="G8423" s="381" t="s">
        <v>5888</v>
      </c>
    </row>
    <row r="8424" spans="1:7" ht="49.5">
      <c r="A8424" s="442">
        <v>8413</v>
      </c>
      <c r="B8424" s="442">
        <v>6207</v>
      </c>
      <c r="C8424" s="378">
        <f>Matrix!B6209</f>
        <v>0</v>
      </c>
      <c r="D8424" s="451" t="s">
        <v>25890</v>
      </c>
      <c r="E8424" s="465" t="s">
        <v>25908</v>
      </c>
      <c r="F8424" s="381" t="s">
        <v>18057</v>
      </c>
      <c r="G8424" s="381" t="s">
        <v>6072</v>
      </c>
    </row>
    <row r="8425" spans="1:7" ht="49.5">
      <c r="A8425" s="442">
        <v>8414</v>
      </c>
      <c r="B8425" s="442">
        <v>6249</v>
      </c>
      <c r="C8425" s="378">
        <f>Matrix!B6251</f>
        <v>0</v>
      </c>
      <c r="D8425" s="451" t="s">
        <v>25890</v>
      </c>
      <c r="E8425" s="465" t="s">
        <v>25908</v>
      </c>
      <c r="F8425" s="381" t="s">
        <v>18099</v>
      </c>
      <c r="G8425" s="381" t="s">
        <v>6114</v>
      </c>
    </row>
    <row r="8426" spans="1:7" ht="49.5">
      <c r="A8426" s="442">
        <v>8415</v>
      </c>
      <c r="B8426" s="442">
        <v>9251</v>
      </c>
      <c r="C8426" s="378">
        <f>Matrix!B9253</f>
        <v>0</v>
      </c>
      <c r="D8426" s="451" t="s">
        <v>25890</v>
      </c>
      <c r="E8426" s="465" t="s">
        <v>25908</v>
      </c>
      <c r="F8426" s="381" t="s">
        <v>21036</v>
      </c>
      <c r="G8426" s="381" t="s">
        <v>9108</v>
      </c>
    </row>
    <row r="8427" spans="1:7" ht="49.5">
      <c r="A8427" s="442">
        <v>8416</v>
      </c>
      <c r="B8427" s="442">
        <v>1145</v>
      </c>
      <c r="C8427" s="378">
        <f>Matrix!B1147</f>
        <v>0</v>
      </c>
      <c r="D8427" s="451" t="s">
        <v>25890</v>
      </c>
      <c r="E8427" s="457" t="s">
        <v>25909</v>
      </c>
      <c r="F8427" s="381" t="s">
        <v>13198</v>
      </c>
      <c r="G8427" s="381" t="s">
        <v>1148</v>
      </c>
    </row>
    <row r="8428" spans="1:7" ht="51.75">
      <c r="A8428" s="442">
        <v>8417</v>
      </c>
      <c r="B8428" s="442">
        <v>1245</v>
      </c>
      <c r="C8428" s="378">
        <f>Matrix!B1247</f>
        <v>0</v>
      </c>
      <c r="D8428" s="451" t="s">
        <v>25890</v>
      </c>
      <c r="E8428" s="457" t="s">
        <v>25909</v>
      </c>
      <c r="F8428" s="381" t="s">
        <v>13298</v>
      </c>
      <c r="G8428" s="381" t="s">
        <v>1248</v>
      </c>
    </row>
    <row r="8429" spans="1:7" ht="49.5">
      <c r="A8429" s="442">
        <v>8418</v>
      </c>
      <c r="B8429" s="442">
        <v>5373</v>
      </c>
      <c r="C8429" s="378">
        <f>Matrix!B5375</f>
        <v>0</v>
      </c>
      <c r="D8429" s="451" t="s">
        <v>25890</v>
      </c>
      <c r="E8429" s="457" t="s">
        <v>25909</v>
      </c>
      <c r="F8429" s="381" t="s">
        <v>17226</v>
      </c>
      <c r="G8429" s="381" t="s">
        <v>5242</v>
      </c>
    </row>
    <row r="8430" spans="1:7" ht="49.5">
      <c r="A8430" s="442">
        <v>8419</v>
      </c>
      <c r="B8430" s="442">
        <v>491</v>
      </c>
      <c r="C8430" s="378">
        <f>Matrix!B493</f>
        <v>0</v>
      </c>
      <c r="D8430" s="451" t="s">
        <v>25890</v>
      </c>
      <c r="E8430" s="466" t="s">
        <v>25910</v>
      </c>
      <c r="F8430" s="381" t="s">
        <v>12545</v>
      </c>
      <c r="G8430" s="381" t="s">
        <v>495</v>
      </c>
    </row>
    <row r="8431" spans="1:7" ht="49.5">
      <c r="A8431" s="442">
        <v>8420</v>
      </c>
      <c r="B8431" s="442">
        <v>536</v>
      </c>
      <c r="C8431" s="378">
        <f>Matrix!B538</f>
        <v>0</v>
      </c>
      <c r="D8431" s="451" t="s">
        <v>25890</v>
      </c>
      <c r="E8431" s="466" t="s">
        <v>25910</v>
      </c>
      <c r="F8431" s="381" t="s">
        <v>12590</v>
      </c>
      <c r="G8431" s="381" t="s">
        <v>540</v>
      </c>
    </row>
    <row r="8432" spans="1:7" ht="49.5">
      <c r="A8432" s="442">
        <v>8421</v>
      </c>
      <c r="B8432" s="442">
        <v>2746</v>
      </c>
      <c r="C8432" s="378">
        <f>Matrix!B2748</f>
        <v>0</v>
      </c>
      <c r="D8432" s="451" t="s">
        <v>25890</v>
      </c>
      <c r="E8432" s="466" t="s">
        <v>25910</v>
      </c>
      <c r="F8432" s="381" t="s">
        <v>14796</v>
      </c>
      <c r="G8432" s="381" t="s">
        <v>2746</v>
      </c>
    </row>
    <row r="8433" spans="1:7" ht="49.5">
      <c r="A8433" s="442">
        <v>8422</v>
      </c>
      <c r="B8433" s="442">
        <v>5166</v>
      </c>
      <c r="C8433" s="378">
        <f>Matrix!B5168</f>
        <v>0</v>
      </c>
      <c r="D8433" s="451" t="s">
        <v>25890</v>
      </c>
      <c r="E8433" s="466" t="s">
        <v>25910</v>
      </c>
      <c r="F8433" s="381" t="s">
        <v>17019</v>
      </c>
      <c r="G8433" s="381" t="s">
        <v>5035</v>
      </c>
    </row>
    <row r="8434" spans="1:7" ht="49.5">
      <c r="A8434" s="442">
        <v>8423</v>
      </c>
      <c r="B8434" s="442">
        <v>5374</v>
      </c>
      <c r="C8434" s="378">
        <f>Matrix!B5376</f>
        <v>0</v>
      </c>
      <c r="D8434" s="451" t="s">
        <v>25890</v>
      </c>
      <c r="E8434" s="466" t="s">
        <v>25910</v>
      </c>
      <c r="F8434" s="381" t="s">
        <v>17227</v>
      </c>
      <c r="G8434" s="381" t="s">
        <v>5243</v>
      </c>
    </row>
    <row r="8435" spans="1:7" ht="49.5">
      <c r="A8435" s="442">
        <v>8424</v>
      </c>
      <c r="B8435" s="442">
        <v>5375</v>
      </c>
      <c r="C8435" s="378">
        <f>Matrix!B5377</f>
        <v>0</v>
      </c>
      <c r="D8435" s="451" t="s">
        <v>25890</v>
      </c>
      <c r="E8435" s="466" t="s">
        <v>25910</v>
      </c>
      <c r="F8435" s="381" t="s">
        <v>17228</v>
      </c>
      <c r="G8435" s="381" t="s">
        <v>5244</v>
      </c>
    </row>
    <row r="8436" spans="1:7" ht="49.5">
      <c r="A8436" s="442">
        <v>8425</v>
      </c>
      <c r="B8436" s="442">
        <v>7191</v>
      </c>
      <c r="C8436" s="378">
        <f>Matrix!B7193</f>
        <v>0</v>
      </c>
      <c r="D8436" s="451" t="s">
        <v>25890</v>
      </c>
      <c r="E8436" s="466" t="s">
        <v>25910</v>
      </c>
      <c r="F8436" s="381" t="s">
        <v>19039</v>
      </c>
      <c r="G8436" s="381" t="s">
        <v>7051</v>
      </c>
    </row>
    <row r="8437" spans="1:7" ht="49.5">
      <c r="A8437" s="442">
        <v>8426</v>
      </c>
      <c r="B8437" s="442">
        <v>7402</v>
      </c>
      <c r="C8437" s="378">
        <f>Matrix!B7404</f>
        <v>0</v>
      </c>
      <c r="D8437" s="451" t="s">
        <v>25890</v>
      </c>
      <c r="E8437" s="466" t="s">
        <v>25910</v>
      </c>
      <c r="F8437" s="381" t="s">
        <v>19250</v>
      </c>
      <c r="G8437" s="381" t="s">
        <v>7262</v>
      </c>
    </row>
    <row r="8438" spans="1:7" ht="49.5">
      <c r="A8438" s="442">
        <v>8427</v>
      </c>
      <c r="B8438" s="442">
        <v>7403</v>
      </c>
      <c r="C8438" s="378">
        <f>Matrix!B7405</f>
        <v>0</v>
      </c>
      <c r="D8438" s="451" t="s">
        <v>25890</v>
      </c>
      <c r="E8438" s="466" t="s">
        <v>25910</v>
      </c>
      <c r="F8438" s="381" t="s">
        <v>19251</v>
      </c>
      <c r="G8438" s="381" t="s">
        <v>7263</v>
      </c>
    </row>
    <row r="8439" spans="1:7" ht="49.5">
      <c r="A8439" s="442">
        <v>8428</v>
      </c>
      <c r="B8439" s="442">
        <v>8949</v>
      </c>
      <c r="C8439" s="378">
        <f>Matrix!B8951</f>
        <v>0</v>
      </c>
      <c r="D8439" s="451" t="s">
        <v>25890</v>
      </c>
      <c r="E8439" s="466" t="s">
        <v>25910</v>
      </c>
      <c r="F8439" s="381" t="s">
        <v>20734</v>
      </c>
      <c r="G8439" s="381" t="s">
        <v>8809</v>
      </c>
    </row>
    <row r="8440" spans="1:7" ht="49.5">
      <c r="A8440" s="442">
        <v>8429</v>
      </c>
      <c r="B8440" s="442">
        <v>600</v>
      </c>
      <c r="C8440" s="378">
        <f>Matrix!B602</f>
        <v>0</v>
      </c>
      <c r="D8440" s="451" t="s">
        <v>25890</v>
      </c>
      <c r="E8440" s="464" t="s">
        <v>25911</v>
      </c>
      <c r="F8440" s="381" t="s">
        <v>12654</v>
      </c>
      <c r="G8440" s="381" t="s">
        <v>604</v>
      </c>
    </row>
    <row r="8441" spans="1:7" ht="49.5">
      <c r="A8441" s="442">
        <v>8430</v>
      </c>
      <c r="B8441" s="442">
        <v>2744</v>
      </c>
      <c r="C8441" s="378">
        <f>Matrix!B2746</f>
        <v>0</v>
      </c>
      <c r="D8441" s="451" t="s">
        <v>25890</v>
      </c>
      <c r="E8441" s="464" t="s">
        <v>25911</v>
      </c>
      <c r="F8441" s="381" t="s">
        <v>14794</v>
      </c>
      <c r="G8441" s="381" t="s">
        <v>2744</v>
      </c>
    </row>
    <row r="8442" spans="1:7" ht="49.5">
      <c r="A8442" s="442">
        <v>8431</v>
      </c>
      <c r="B8442" s="442">
        <v>2980</v>
      </c>
      <c r="C8442" s="378">
        <f>Matrix!B2982</f>
        <v>0</v>
      </c>
      <c r="D8442" s="451" t="s">
        <v>25890</v>
      </c>
      <c r="E8442" s="464" t="s">
        <v>25911</v>
      </c>
      <c r="F8442" s="381" t="s">
        <v>15030</v>
      </c>
      <c r="G8442" s="381" t="s">
        <v>2980</v>
      </c>
    </row>
    <row r="8443" spans="1:7" ht="49.5">
      <c r="A8443" s="442">
        <v>8432</v>
      </c>
      <c r="B8443" s="442">
        <v>2986</v>
      </c>
      <c r="C8443" s="378">
        <f>Matrix!B2988</f>
        <v>0</v>
      </c>
      <c r="D8443" s="451" t="s">
        <v>25890</v>
      </c>
      <c r="E8443" s="464" t="s">
        <v>25911</v>
      </c>
      <c r="F8443" s="381" t="s">
        <v>15036</v>
      </c>
      <c r="G8443" s="381" t="s">
        <v>2986</v>
      </c>
    </row>
    <row r="8444" spans="1:7" ht="49.5">
      <c r="A8444" s="442">
        <v>8433</v>
      </c>
      <c r="B8444" s="442">
        <v>6135</v>
      </c>
      <c r="C8444" s="378">
        <f>Matrix!B6137</f>
        <v>0</v>
      </c>
      <c r="D8444" s="451" t="s">
        <v>25890</v>
      </c>
      <c r="E8444" s="464" t="s">
        <v>25911</v>
      </c>
      <c r="F8444" s="381" t="s">
        <v>17985</v>
      </c>
      <c r="G8444" s="381" t="s">
        <v>6000</v>
      </c>
    </row>
    <row r="8445" spans="1:7" ht="49.5">
      <c r="A8445" s="442">
        <v>8434</v>
      </c>
      <c r="B8445" s="442">
        <v>6196</v>
      </c>
      <c r="C8445" s="378">
        <f>Matrix!B6198</f>
        <v>0</v>
      </c>
      <c r="D8445" s="451" t="s">
        <v>25890</v>
      </c>
      <c r="E8445" s="464" t="s">
        <v>25911</v>
      </c>
      <c r="F8445" s="381" t="s">
        <v>18046</v>
      </c>
      <c r="G8445" s="381" t="s">
        <v>6061</v>
      </c>
    </row>
    <row r="8446" spans="1:7" ht="49.5">
      <c r="A8446" s="442">
        <v>8435</v>
      </c>
      <c r="B8446" s="442">
        <v>6441</v>
      </c>
      <c r="C8446" s="378">
        <f>Matrix!B6443</f>
        <v>0</v>
      </c>
      <c r="D8446" s="451" t="s">
        <v>25890</v>
      </c>
      <c r="E8446" s="464" t="s">
        <v>25911</v>
      </c>
      <c r="F8446" s="381" t="s">
        <v>18289</v>
      </c>
      <c r="G8446" s="381" t="s">
        <v>6302</v>
      </c>
    </row>
    <row r="8447" spans="1:7" ht="49.5">
      <c r="A8447" s="442">
        <v>8436</v>
      </c>
      <c r="B8447" s="442">
        <v>7344</v>
      </c>
      <c r="C8447" s="378">
        <f>Matrix!B7346</f>
        <v>0</v>
      </c>
      <c r="D8447" s="451" t="s">
        <v>25890</v>
      </c>
      <c r="E8447" s="464" t="s">
        <v>25911</v>
      </c>
      <c r="F8447" s="381" t="s">
        <v>19192</v>
      </c>
      <c r="G8447" s="381" t="s">
        <v>7204</v>
      </c>
    </row>
    <row r="8448" spans="1:7" ht="49.5">
      <c r="A8448" s="442">
        <v>8437</v>
      </c>
      <c r="B8448" s="442">
        <v>7348</v>
      </c>
      <c r="C8448" s="378">
        <f>Matrix!B7350</f>
        <v>0</v>
      </c>
      <c r="D8448" s="451" t="s">
        <v>25890</v>
      </c>
      <c r="E8448" s="464" t="s">
        <v>25911</v>
      </c>
      <c r="F8448" s="381" t="s">
        <v>19196</v>
      </c>
      <c r="G8448" s="381" t="s">
        <v>7208</v>
      </c>
    </row>
    <row r="8449" spans="1:7" ht="49.5">
      <c r="A8449" s="442">
        <v>8438</v>
      </c>
      <c r="B8449" s="442">
        <v>8952</v>
      </c>
      <c r="C8449" s="378">
        <f>Matrix!B8954</f>
        <v>0</v>
      </c>
      <c r="D8449" s="451" t="s">
        <v>25890</v>
      </c>
      <c r="E8449" s="464" t="s">
        <v>25911</v>
      </c>
      <c r="F8449" s="381" t="s">
        <v>20737</v>
      </c>
      <c r="G8449" s="381" t="s">
        <v>8812</v>
      </c>
    </row>
    <row r="8450" spans="1:7" ht="49.5">
      <c r="A8450" s="442">
        <v>8439</v>
      </c>
      <c r="B8450" s="442">
        <v>9241</v>
      </c>
      <c r="C8450" s="378">
        <f>Matrix!B9243</f>
        <v>0</v>
      </c>
      <c r="D8450" s="451" t="s">
        <v>25890</v>
      </c>
      <c r="E8450" s="464" t="s">
        <v>25911</v>
      </c>
      <c r="F8450" s="381" t="s">
        <v>21026</v>
      </c>
      <c r="G8450" s="381" t="s">
        <v>9098</v>
      </c>
    </row>
    <row r="8451" spans="1:7" ht="49.5">
      <c r="A8451" s="442">
        <v>8440</v>
      </c>
      <c r="B8451" s="442">
        <v>768</v>
      </c>
      <c r="C8451" s="378">
        <f>Matrix!B770</f>
        <v>0</v>
      </c>
      <c r="D8451" s="451" t="s">
        <v>25890</v>
      </c>
      <c r="E8451" s="454" t="s">
        <v>25912</v>
      </c>
      <c r="F8451" s="381" t="s">
        <v>12822</v>
      </c>
      <c r="G8451" s="381" t="s">
        <v>771</v>
      </c>
    </row>
    <row r="8452" spans="1:7" ht="49.5">
      <c r="A8452" s="442">
        <v>8441</v>
      </c>
      <c r="B8452" s="442">
        <v>1272</v>
      </c>
      <c r="C8452" s="378">
        <f>Matrix!B1274</f>
        <v>0</v>
      </c>
      <c r="D8452" s="451" t="s">
        <v>25890</v>
      </c>
      <c r="E8452" s="454" t="s">
        <v>25912</v>
      </c>
      <c r="F8452" s="381" t="s">
        <v>13325</v>
      </c>
      <c r="G8452" s="381" t="s">
        <v>1275</v>
      </c>
    </row>
    <row r="8453" spans="1:7" ht="49.5">
      <c r="A8453" s="442">
        <v>8442</v>
      </c>
      <c r="B8453" s="442">
        <v>1475</v>
      </c>
      <c r="C8453" s="378">
        <f>Matrix!B1477</f>
        <v>0</v>
      </c>
      <c r="D8453" s="451" t="s">
        <v>25890</v>
      </c>
      <c r="E8453" s="454" t="s">
        <v>25912</v>
      </c>
      <c r="F8453" s="381" t="s">
        <v>13528</v>
      </c>
      <c r="G8453" s="381" t="s">
        <v>1477</v>
      </c>
    </row>
    <row r="8454" spans="1:7" ht="49.5">
      <c r="A8454" s="442">
        <v>8443</v>
      </c>
      <c r="B8454" s="442">
        <v>1476</v>
      </c>
      <c r="C8454" s="378">
        <f>Matrix!B1478</f>
        <v>0</v>
      </c>
      <c r="D8454" s="451" t="s">
        <v>25890</v>
      </c>
      <c r="E8454" s="454" t="s">
        <v>25912</v>
      </c>
      <c r="F8454" s="381" t="s">
        <v>13529</v>
      </c>
      <c r="G8454" s="381" t="s">
        <v>1478</v>
      </c>
    </row>
    <row r="8455" spans="1:7" ht="49.5">
      <c r="A8455" s="442">
        <v>8444</v>
      </c>
      <c r="B8455" s="442">
        <v>3043</v>
      </c>
      <c r="C8455" s="378">
        <f>Matrix!B3045</f>
        <v>0</v>
      </c>
      <c r="D8455" s="451" t="s">
        <v>25890</v>
      </c>
      <c r="E8455" s="454" t="s">
        <v>25912</v>
      </c>
      <c r="F8455" s="381" t="s">
        <v>15093</v>
      </c>
      <c r="G8455" s="381" t="s">
        <v>3043</v>
      </c>
    </row>
    <row r="8456" spans="1:7" ht="49.5">
      <c r="A8456" s="442">
        <v>8445</v>
      </c>
      <c r="B8456" s="442">
        <v>3115</v>
      </c>
      <c r="C8456" s="378">
        <f>Matrix!B3117</f>
        <v>0</v>
      </c>
      <c r="D8456" s="451" t="s">
        <v>25890</v>
      </c>
      <c r="E8456" s="454" t="s">
        <v>25912</v>
      </c>
      <c r="F8456" s="381" t="s">
        <v>15146</v>
      </c>
      <c r="G8456" s="381" t="s">
        <v>3118</v>
      </c>
    </row>
    <row r="8457" spans="1:7" ht="49.5">
      <c r="A8457" s="442">
        <v>8446</v>
      </c>
      <c r="B8457" s="442">
        <v>5244</v>
      </c>
      <c r="C8457" s="378">
        <f>Matrix!B5246</f>
        <v>0</v>
      </c>
      <c r="D8457" s="451" t="s">
        <v>25890</v>
      </c>
      <c r="E8457" s="454" t="s">
        <v>25912</v>
      </c>
      <c r="F8457" s="381" t="s">
        <v>17097</v>
      </c>
      <c r="G8457" s="381" t="s">
        <v>5113</v>
      </c>
    </row>
    <row r="8458" spans="1:7" ht="49.5">
      <c r="A8458" s="442">
        <v>8447</v>
      </c>
      <c r="B8458" s="442">
        <v>5376</v>
      </c>
      <c r="C8458" s="378">
        <f>Matrix!B5378</f>
        <v>0</v>
      </c>
      <c r="D8458" s="451" t="s">
        <v>25890</v>
      </c>
      <c r="E8458" s="454" t="s">
        <v>25912</v>
      </c>
      <c r="F8458" s="381" t="s">
        <v>17229</v>
      </c>
      <c r="G8458" s="381" t="s">
        <v>5245</v>
      </c>
    </row>
    <row r="8459" spans="1:7" ht="49.5">
      <c r="A8459" s="442">
        <v>8448</v>
      </c>
      <c r="B8459" s="442">
        <v>6179</v>
      </c>
      <c r="C8459" s="378">
        <f>Matrix!B6181</f>
        <v>0</v>
      </c>
      <c r="D8459" s="451" t="s">
        <v>25890</v>
      </c>
      <c r="E8459" s="454" t="s">
        <v>25912</v>
      </c>
      <c r="F8459" s="381" t="s">
        <v>18029</v>
      </c>
      <c r="G8459" s="381" t="s">
        <v>6044</v>
      </c>
    </row>
    <row r="8460" spans="1:7" ht="49.5">
      <c r="A8460" s="442">
        <v>8449</v>
      </c>
      <c r="B8460" s="442">
        <v>6202</v>
      </c>
      <c r="C8460" s="378">
        <f>Matrix!B6204</f>
        <v>0</v>
      </c>
      <c r="D8460" s="451" t="s">
        <v>25890</v>
      </c>
      <c r="E8460" s="454" t="s">
        <v>25912</v>
      </c>
      <c r="F8460" s="381" t="s">
        <v>18052</v>
      </c>
      <c r="G8460" s="381" t="s">
        <v>6067</v>
      </c>
    </row>
    <row r="8461" spans="1:7" ht="49.5">
      <c r="A8461" s="442">
        <v>8450</v>
      </c>
      <c r="B8461" s="442">
        <v>6399</v>
      </c>
      <c r="C8461" s="378">
        <f>Matrix!B6401</f>
        <v>0</v>
      </c>
      <c r="D8461" s="451" t="s">
        <v>25890</v>
      </c>
      <c r="E8461" s="454" t="s">
        <v>25912</v>
      </c>
      <c r="F8461" s="381" t="s">
        <v>18247</v>
      </c>
      <c r="G8461" s="381" t="s">
        <v>6260</v>
      </c>
    </row>
    <row r="8462" spans="1:7" ht="49.5">
      <c r="A8462" s="442">
        <v>8451</v>
      </c>
      <c r="B8462" s="442">
        <v>7072</v>
      </c>
      <c r="C8462" s="378">
        <f>Matrix!B7074</f>
        <v>0</v>
      </c>
      <c r="D8462" s="451" t="s">
        <v>25890</v>
      </c>
      <c r="E8462" s="454" t="s">
        <v>25912</v>
      </c>
      <c r="F8462" s="381" t="s">
        <v>18920</v>
      </c>
      <c r="G8462" s="381" t="s">
        <v>6933</v>
      </c>
    </row>
    <row r="8463" spans="1:7" ht="49.5">
      <c r="A8463" s="442">
        <v>8452</v>
      </c>
      <c r="B8463" s="442">
        <v>7198</v>
      </c>
      <c r="C8463" s="378">
        <f>Matrix!B7200</f>
        <v>0</v>
      </c>
      <c r="D8463" s="451" t="s">
        <v>25890</v>
      </c>
      <c r="E8463" s="454" t="s">
        <v>25912</v>
      </c>
      <c r="F8463" s="381" t="s">
        <v>19046</v>
      </c>
      <c r="G8463" s="381" t="s">
        <v>7058</v>
      </c>
    </row>
    <row r="8464" spans="1:7" ht="49.5">
      <c r="A8464" s="442">
        <v>8453</v>
      </c>
      <c r="B8464" s="442">
        <v>7428</v>
      </c>
      <c r="C8464" s="378">
        <f>Matrix!B7430</f>
        <v>0</v>
      </c>
      <c r="D8464" s="451" t="s">
        <v>25890</v>
      </c>
      <c r="E8464" s="454" t="s">
        <v>25912</v>
      </c>
      <c r="F8464" s="381" t="s">
        <v>19276</v>
      </c>
      <c r="G8464" s="381" t="s">
        <v>7288</v>
      </c>
    </row>
    <row r="8465" spans="1:7" ht="49.5">
      <c r="A8465" s="442">
        <v>8454</v>
      </c>
      <c r="B8465" s="442">
        <v>7429</v>
      </c>
      <c r="C8465" s="378">
        <f>Matrix!B7431</f>
        <v>0</v>
      </c>
      <c r="D8465" s="451" t="s">
        <v>25890</v>
      </c>
      <c r="E8465" s="454" t="s">
        <v>25912</v>
      </c>
      <c r="F8465" s="381" t="s">
        <v>19277</v>
      </c>
      <c r="G8465" s="381" t="s">
        <v>7289</v>
      </c>
    </row>
    <row r="8466" spans="1:7" ht="49.5">
      <c r="A8466" s="442">
        <v>8455</v>
      </c>
      <c r="B8466" s="442">
        <v>8944</v>
      </c>
      <c r="C8466" s="378">
        <f>Matrix!B8946</f>
        <v>0</v>
      </c>
      <c r="D8466" s="451" t="s">
        <v>25890</v>
      </c>
      <c r="E8466" s="454" t="s">
        <v>25912</v>
      </c>
      <c r="F8466" s="381" t="s">
        <v>20729</v>
      </c>
      <c r="G8466" s="381" t="s">
        <v>8804</v>
      </c>
    </row>
    <row r="8467" spans="1:7" ht="49.5">
      <c r="A8467" s="442">
        <v>8456</v>
      </c>
      <c r="B8467" s="442">
        <v>8945</v>
      </c>
      <c r="C8467" s="378">
        <f>Matrix!B8947</f>
        <v>0</v>
      </c>
      <c r="D8467" s="451" t="s">
        <v>25890</v>
      </c>
      <c r="E8467" s="454" t="s">
        <v>25912</v>
      </c>
      <c r="F8467" s="381" t="s">
        <v>20730</v>
      </c>
      <c r="G8467" s="381" t="s">
        <v>8805</v>
      </c>
    </row>
    <row r="8468" spans="1:7" ht="49.5">
      <c r="A8468" s="442">
        <v>8457</v>
      </c>
      <c r="B8468" s="442">
        <v>8946</v>
      </c>
      <c r="C8468" s="378">
        <f>Matrix!B8948</f>
        <v>0</v>
      </c>
      <c r="D8468" s="451" t="s">
        <v>25890</v>
      </c>
      <c r="E8468" s="454" t="s">
        <v>25912</v>
      </c>
      <c r="F8468" s="381" t="s">
        <v>20731</v>
      </c>
      <c r="G8468" s="381" t="s">
        <v>8806</v>
      </c>
    </row>
    <row r="8469" spans="1:7" ht="49.5">
      <c r="A8469" s="442">
        <v>8458</v>
      </c>
      <c r="B8469" s="442">
        <v>8953</v>
      </c>
      <c r="C8469" s="378">
        <f>Matrix!B8955</f>
        <v>0</v>
      </c>
      <c r="D8469" s="451" t="s">
        <v>25890</v>
      </c>
      <c r="E8469" s="454" t="s">
        <v>25912</v>
      </c>
      <c r="F8469" s="381" t="s">
        <v>20738</v>
      </c>
      <c r="G8469" s="381" t="s">
        <v>8813</v>
      </c>
    </row>
    <row r="8470" spans="1:7" ht="49.5">
      <c r="A8470" s="442">
        <v>8459</v>
      </c>
      <c r="B8470" s="442">
        <v>777</v>
      </c>
      <c r="C8470" s="378">
        <f>Matrix!B779</f>
        <v>0</v>
      </c>
      <c r="D8470" s="451" t="s">
        <v>25890</v>
      </c>
      <c r="E8470" s="457" t="s">
        <v>25913</v>
      </c>
      <c r="F8470" s="381" t="s">
        <v>12831</v>
      </c>
      <c r="G8470" s="381" t="s">
        <v>780</v>
      </c>
    </row>
    <row r="8471" spans="1:7" ht="49.5">
      <c r="A8471" s="442">
        <v>8460</v>
      </c>
      <c r="B8471" s="442">
        <v>1129</v>
      </c>
      <c r="C8471" s="378">
        <f>Matrix!B1131</f>
        <v>0</v>
      </c>
      <c r="D8471" s="451" t="s">
        <v>25890</v>
      </c>
      <c r="E8471" s="457" t="s">
        <v>25913</v>
      </c>
      <c r="F8471" s="381" t="s">
        <v>13182</v>
      </c>
      <c r="G8471" s="381" t="s">
        <v>1132</v>
      </c>
    </row>
    <row r="8472" spans="1:7" ht="49.5">
      <c r="A8472" s="442">
        <v>8461</v>
      </c>
      <c r="B8472" s="442">
        <v>1250</v>
      </c>
      <c r="C8472" s="378">
        <f>Matrix!B1252</f>
        <v>0</v>
      </c>
      <c r="D8472" s="451" t="s">
        <v>25890</v>
      </c>
      <c r="E8472" s="457" t="s">
        <v>25913</v>
      </c>
      <c r="F8472" s="381" t="s">
        <v>13303</v>
      </c>
      <c r="G8472" s="381" t="s">
        <v>1253</v>
      </c>
    </row>
    <row r="8473" spans="1:7" ht="49.5">
      <c r="A8473" s="442">
        <v>8462</v>
      </c>
      <c r="B8473" s="442">
        <v>4126</v>
      </c>
      <c r="C8473" s="378">
        <f>Matrix!B4128</f>
        <v>0</v>
      </c>
      <c r="D8473" s="451" t="s">
        <v>25890</v>
      </c>
      <c r="E8473" s="457" t="s">
        <v>25913</v>
      </c>
      <c r="F8473" s="381" t="s">
        <v>16114</v>
      </c>
      <c r="G8473" s="381" t="s">
        <v>4127</v>
      </c>
    </row>
    <row r="8474" spans="1:7" ht="49.5">
      <c r="A8474" s="442">
        <v>8463</v>
      </c>
      <c r="B8474" s="442">
        <v>5377</v>
      </c>
      <c r="C8474" s="378">
        <f>Matrix!B5379</f>
        <v>0</v>
      </c>
      <c r="D8474" s="451" t="s">
        <v>25890</v>
      </c>
      <c r="E8474" s="457" t="s">
        <v>25913</v>
      </c>
      <c r="F8474" s="381" t="s">
        <v>17230</v>
      </c>
      <c r="G8474" s="381" t="s">
        <v>5246</v>
      </c>
    </row>
    <row r="8475" spans="1:7" ht="49.5">
      <c r="A8475" s="442">
        <v>8464</v>
      </c>
      <c r="B8475" s="442">
        <v>6160</v>
      </c>
      <c r="C8475" s="378">
        <f>Matrix!B6162</f>
        <v>0</v>
      </c>
      <c r="D8475" s="451" t="s">
        <v>25890</v>
      </c>
      <c r="E8475" s="457" t="s">
        <v>25913</v>
      </c>
      <c r="F8475" s="381" t="s">
        <v>18010</v>
      </c>
      <c r="G8475" s="381" t="s">
        <v>6025</v>
      </c>
    </row>
    <row r="8476" spans="1:7" ht="49.5">
      <c r="A8476" s="442">
        <v>8465</v>
      </c>
      <c r="B8476" s="442">
        <v>7419</v>
      </c>
      <c r="C8476" s="378">
        <f>Matrix!B7421</f>
        <v>0</v>
      </c>
      <c r="D8476" s="451" t="s">
        <v>25890</v>
      </c>
      <c r="E8476" s="457" t="s">
        <v>25913</v>
      </c>
      <c r="F8476" s="381" t="s">
        <v>19267</v>
      </c>
      <c r="G8476" s="381" t="s">
        <v>7279</v>
      </c>
    </row>
    <row r="8477" spans="1:7" ht="49.5">
      <c r="A8477" s="442">
        <v>8466</v>
      </c>
      <c r="B8477" s="442">
        <v>7420</v>
      </c>
      <c r="C8477" s="378">
        <f>Matrix!B7422</f>
        <v>0</v>
      </c>
      <c r="D8477" s="451" t="s">
        <v>25890</v>
      </c>
      <c r="E8477" s="457" t="s">
        <v>25913</v>
      </c>
      <c r="F8477" s="381" t="s">
        <v>19268</v>
      </c>
      <c r="G8477" s="381" t="s">
        <v>7280</v>
      </c>
    </row>
    <row r="8478" spans="1:7" ht="49.5">
      <c r="A8478" s="442">
        <v>8467</v>
      </c>
      <c r="B8478" s="442">
        <v>8942</v>
      </c>
      <c r="C8478" s="378">
        <f>Matrix!B8944</f>
        <v>0</v>
      </c>
      <c r="D8478" s="451" t="s">
        <v>25890</v>
      </c>
      <c r="E8478" s="457" t="s">
        <v>25913</v>
      </c>
      <c r="F8478" s="381" t="s">
        <v>20727</v>
      </c>
      <c r="G8478" s="381" t="s">
        <v>8802</v>
      </c>
    </row>
    <row r="8479" spans="1:7" ht="49.5">
      <c r="A8479" s="442">
        <v>8468</v>
      </c>
      <c r="B8479" s="442">
        <v>8943</v>
      </c>
      <c r="C8479" s="378">
        <f>Matrix!B8945</f>
        <v>0</v>
      </c>
      <c r="D8479" s="451" t="s">
        <v>25890</v>
      </c>
      <c r="E8479" s="457" t="s">
        <v>25913</v>
      </c>
      <c r="F8479" s="381" t="s">
        <v>20728</v>
      </c>
      <c r="G8479" s="381" t="s">
        <v>8803</v>
      </c>
    </row>
    <row r="8480" spans="1:7" ht="49.5">
      <c r="A8480" s="442">
        <v>8469</v>
      </c>
      <c r="B8480" s="442">
        <v>8951</v>
      </c>
      <c r="C8480" s="378">
        <f>Matrix!B8953</f>
        <v>0</v>
      </c>
      <c r="D8480" s="451" t="s">
        <v>25890</v>
      </c>
      <c r="E8480" s="457" t="s">
        <v>25913</v>
      </c>
      <c r="F8480" s="381" t="s">
        <v>20736</v>
      </c>
      <c r="G8480" s="381" t="s">
        <v>8811</v>
      </c>
    </row>
    <row r="8481" spans="1:7" ht="49.5">
      <c r="A8481" s="442">
        <v>8470</v>
      </c>
      <c r="B8481" s="442">
        <v>413</v>
      </c>
      <c r="C8481" s="378">
        <f>Matrix!B415</f>
        <v>0</v>
      </c>
      <c r="D8481" s="451" t="s">
        <v>25890</v>
      </c>
      <c r="E8481" s="454" t="s">
        <v>25914</v>
      </c>
      <c r="F8481" s="381" t="s">
        <v>12467</v>
      </c>
      <c r="G8481" s="381" t="s">
        <v>417</v>
      </c>
    </row>
    <row r="8482" spans="1:7" ht="49.5">
      <c r="A8482" s="442">
        <v>8471</v>
      </c>
      <c r="B8482" s="442">
        <v>852</v>
      </c>
      <c r="C8482" s="378">
        <f>Matrix!B854</f>
        <v>0</v>
      </c>
      <c r="D8482" s="451" t="s">
        <v>25890</v>
      </c>
      <c r="E8482" s="454" t="s">
        <v>25914</v>
      </c>
      <c r="F8482" s="381" t="s">
        <v>12906</v>
      </c>
      <c r="G8482" s="381" t="s">
        <v>855</v>
      </c>
    </row>
    <row r="8483" spans="1:7" ht="49.5">
      <c r="A8483" s="442">
        <v>8472</v>
      </c>
      <c r="B8483" s="442">
        <v>1128</v>
      </c>
      <c r="C8483" s="378">
        <f>Matrix!B1130</f>
        <v>0</v>
      </c>
      <c r="D8483" s="451" t="s">
        <v>25890</v>
      </c>
      <c r="E8483" s="454" t="s">
        <v>25914</v>
      </c>
      <c r="F8483" s="381" t="s">
        <v>13181</v>
      </c>
      <c r="G8483" s="381" t="s">
        <v>1131</v>
      </c>
    </row>
    <row r="8484" spans="1:7" ht="49.5">
      <c r="A8484" s="442">
        <v>8473</v>
      </c>
      <c r="B8484" s="442">
        <v>1608</v>
      </c>
      <c r="C8484" s="378">
        <f>Matrix!B1610</f>
        <v>0</v>
      </c>
      <c r="D8484" s="451" t="s">
        <v>25890</v>
      </c>
      <c r="E8484" s="454" t="s">
        <v>25914</v>
      </c>
      <c r="F8484" s="381" t="s">
        <v>13661</v>
      </c>
      <c r="G8484" s="381" t="s">
        <v>1610</v>
      </c>
    </row>
    <row r="8485" spans="1:7" ht="49.5">
      <c r="A8485" s="442">
        <v>8474</v>
      </c>
      <c r="B8485" s="442">
        <v>3620</v>
      </c>
      <c r="C8485" s="378">
        <f>Matrix!B3622</f>
        <v>0</v>
      </c>
      <c r="D8485" s="451" t="s">
        <v>25890</v>
      </c>
      <c r="E8485" s="454" t="s">
        <v>25914</v>
      </c>
      <c r="F8485" s="381" t="s">
        <v>15609</v>
      </c>
      <c r="G8485" s="381" t="s">
        <v>3625</v>
      </c>
    </row>
    <row r="8486" spans="1:7" ht="49.5">
      <c r="A8486" s="442">
        <v>8475</v>
      </c>
      <c r="B8486" s="442">
        <v>5205</v>
      </c>
      <c r="C8486" s="378">
        <f>Matrix!B5207</f>
        <v>0</v>
      </c>
      <c r="D8486" s="451" t="s">
        <v>25890</v>
      </c>
      <c r="E8486" s="454" t="s">
        <v>25914</v>
      </c>
      <c r="F8486" s="381" t="s">
        <v>17058</v>
      </c>
      <c r="G8486" s="381" t="s">
        <v>5074</v>
      </c>
    </row>
    <row r="8487" spans="1:7" ht="49.5">
      <c r="A8487" s="442">
        <v>8476</v>
      </c>
      <c r="B8487" s="442">
        <v>5378</v>
      </c>
      <c r="C8487" s="378">
        <f>Matrix!B5380</f>
        <v>0</v>
      </c>
      <c r="D8487" s="451" t="s">
        <v>25890</v>
      </c>
      <c r="E8487" s="454" t="s">
        <v>25914</v>
      </c>
      <c r="F8487" s="381" t="s">
        <v>17231</v>
      </c>
      <c r="G8487" s="381" t="s">
        <v>5247</v>
      </c>
    </row>
    <row r="8488" spans="1:7" ht="49.5">
      <c r="A8488" s="442">
        <v>8477</v>
      </c>
      <c r="B8488" s="442">
        <v>6021</v>
      </c>
      <c r="C8488" s="378">
        <f>Matrix!B6023</f>
        <v>0</v>
      </c>
      <c r="D8488" s="451" t="s">
        <v>25890</v>
      </c>
      <c r="E8488" s="454" t="s">
        <v>25914</v>
      </c>
      <c r="F8488" s="381" t="s">
        <v>17871</v>
      </c>
      <c r="G8488" s="381" t="s">
        <v>5887</v>
      </c>
    </row>
    <row r="8489" spans="1:7" ht="49.5">
      <c r="A8489" s="442">
        <v>8478</v>
      </c>
      <c r="B8489" s="442">
        <v>6138</v>
      </c>
      <c r="C8489" s="378">
        <f>Matrix!B6140</f>
        <v>0</v>
      </c>
      <c r="D8489" s="451" t="s">
        <v>25890</v>
      </c>
      <c r="E8489" s="454" t="s">
        <v>25914</v>
      </c>
      <c r="F8489" s="381" t="s">
        <v>17988</v>
      </c>
      <c r="G8489" s="381" t="s">
        <v>6003</v>
      </c>
    </row>
    <row r="8490" spans="1:7" ht="49.5">
      <c r="A8490" s="442">
        <v>8479</v>
      </c>
      <c r="B8490" s="442">
        <v>7413</v>
      </c>
      <c r="C8490" s="378">
        <f>Matrix!B7415</f>
        <v>0</v>
      </c>
      <c r="D8490" s="451" t="s">
        <v>25890</v>
      </c>
      <c r="E8490" s="454" t="s">
        <v>25914</v>
      </c>
      <c r="F8490" s="381" t="s">
        <v>19261</v>
      </c>
      <c r="G8490" s="381" t="s">
        <v>7273</v>
      </c>
    </row>
    <row r="8491" spans="1:7" ht="49.5">
      <c r="A8491" s="442">
        <v>8480</v>
      </c>
      <c r="B8491" s="442">
        <v>5379</v>
      </c>
      <c r="C8491" s="378">
        <f>Matrix!B5381</f>
        <v>0</v>
      </c>
      <c r="D8491" s="451" t="s">
        <v>25890</v>
      </c>
      <c r="E8491" s="457" t="s">
        <v>25915</v>
      </c>
      <c r="F8491" s="381" t="s">
        <v>17232</v>
      </c>
      <c r="G8491" s="381" t="s">
        <v>5248</v>
      </c>
    </row>
    <row r="8492" spans="1:7" ht="49.5">
      <c r="A8492" s="442">
        <v>8481</v>
      </c>
      <c r="B8492" s="442">
        <v>7197</v>
      </c>
      <c r="C8492" s="378">
        <f>Matrix!B7199</f>
        <v>0</v>
      </c>
      <c r="D8492" s="451" t="s">
        <v>25890</v>
      </c>
      <c r="E8492" s="457" t="s">
        <v>25915</v>
      </c>
      <c r="F8492" s="381" t="s">
        <v>19045</v>
      </c>
      <c r="G8492" s="381" t="s">
        <v>7057</v>
      </c>
    </row>
    <row r="8493" spans="1:7" ht="49.5">
      <c r="A8493" s="442">
        <v>8482</v>
      </c>
      <c r="B8493" s="442">
        <v>2752</v>
      </c>
      <c r="C8493" s="378">
        <f>Matrix!B2754</f>
        <v>0</v>
      </c>
      <c r="D8493" s="451" t="s">
        <v>25890</v>
      </c>
      <c r="E8493" s="467" t="s">
        <v>25916</v>
      </c>
      <c r="F8493" s="381" t="s">
        <v>14802</v>
      </c>
      <c r="G8493" s="381" t="s">
        <v>2752</v>
      </c>
    </row>
    <row r="8494" spans="1:7" ht="49.5">
      <c r="A8494" s="442">
        <v>8483</v>
      </c>
      <c r="B8494" s="442">
        <v>5380</v>
      </c>
      <c r="C8494" s="378">
        <f>Matrix!B5382</f>
        <v>0</v>
      </c>
      <c r="D8494" s="451" t="s">
        <v>25890</v>
      </c>
      <c r="E8494" s="467" t="s">
        <v>25916</v>
      </c>
      <c r="F8494" s="381" t="s">
        <v>17233</v>
      </c>
      <c r="G8494" s="381" t="s">
        <v>5249</v>
      </c>
    </row>
    <row r="8495" spans="1:7" ht="49.5">
      <c r="A8495" s="442">
        <v>8484</v>
      </c>
      <c r="B8495" s="442">
        <v>6123</v>
      </c>
      <c r="C8495" s="378">
        <f>Matrix!B6125</f>
        <v>0</v>
      </c>
      <c r="D8495" s="451" t="s">
        <v>25890</v>
      </c>
      <c r="E8495" s="467" t="s">
        <v>25916</v>
      </c>
      <c r="F8495" s="381" t="s">
        <v>17973</v>
      </c>
      <c r="G8495" s="381" t="s">
        <v>5988</v>
      </c>
    </row>
    <row r="8496" spans="1:7" ht="49.5">
      <c r="A8496" s="442">
        <v>8485</v>
      </c>
      <c r="B8496" s="442">
        <v>5381</v>
      </c>
      <c r="C8496" s="378">
        <f>Matrix!B5383</f>
        <v>0</v>
      </c>
      <c r="D8496" s="451" t="s">
        <v>25890</v>
      </c>
      <c r="E8496" s="468" t="s">
        <v>25917</v>
      </c>
      <c r="F8496" s="381" t="s">
        <v>17234</v>
      </c>
      <c r="G8496" s="381" t="s">
        <v>5250</v>
      </c>
    </row>
    <row r="8497" spans="1:7" ht="49.5">
      <c r="A8497" s="442">
        <v>8486</v>
      </c>
      <c r="B8497" s="442">
        <v>6147</v>
      </c>
      <c r="C8497" s="378">
        <f>Matrix!B6149</f>
        <v>0</v>
      </c>
      <c r="D8497" s="451" t="s">
        <v>25890</v>
      </c>
      <c r="E8497" s="468" t="s">
        <v>25917</v>
      </c>
      <c r="F8497" s="381" t="s">
        <v>17997</v>
      </c>
      <c r="G8497" s="381" t="s">
        <v>6012</v>
      </c>
    </row>
    <row r="8498" spans="1:7" ht="49.5">
      <c r="A8498" s="442">
        <v>8487</v>
      </c>
      <c r="B8498" s="442">
        <v>7404</v>
      </c>
      <c r="C8498" s="378">
        <f>Matrix!B7406</f>
        <v>0</v>
      </c>
      <c r="D8498" s="451" t="s">
        <v>25890</v>
      </c>
      <c r="E8498" s="468" t="s">
        <v>25917</v>
      </c>
      <c r="F8498" s="381" t="s">
        <v>19252</v>
      </c>
      <c r="G8498" s="381" t="s">
        <v>7264</v>
      </c>
    </row>
    <row r="8499" spans="1:7" ht="49.5">
      <c r="A8499" s="442">
        <v>8488</v>
      </c>
      <c r="B8499" s="442">
        <v>8950</v>
      </c>
      <c r="C8499" s="378">
        <f>Matrix!B8952</f>
        <v>0</v>
      </c>
      <c r="D8499" s="451" t="s">
        <v>25890</v>
      </c>
      <c r="E8499" s="468" t="s">
        <v>25917</v>
      </c>
      <c r="F8499" s="381" t="s">
        <v>20735</v>
      </c>
      <c r="G8499" s="381" t="s">
        <v>8810</v>
      </c>
    </row>
    <row r="8500" spans="1:7" ht="49.5">
      <c r="A8500" s="442">
        <v>8489</v>
      </c>
      <c r="B8500" s="442">
        <v>2743</v>
      </c>
      <c r="C8500" s="378">
        <f>Matrix!B2745</f>
        <v>0</v>
      </c>
      <c r="D8500" s="451" t="s">
        <v>25890</v>
      </c>
      <c r="E8500" s="469" t="s">
        <v>25918</v>
      </c>
      <c r="F8500" s="381" t="s">
        <v>14793</v>
      </c>
      <c r="G8500" s="381" t="s">
        <v>2743</v>
      </c>
    </row>
    <row r="8501" spans="1:7" ht="49.5">
      <c r="A8501" s="442">
        <v>8490</v>
      </c>
      <c r="B8501" s="442">
        <v>5382</v>
      </c>
      <c r="C8501" s="378">
        <f>Matrix!B5384</f>
        <v>0</v>
      </c>
      <c r="D8501" s="451" t="s">
        <v>25890</v>
      </c>
      <c r="E8501" s="469" t="s">
        <v>25918</v>
      </c>
      <c r="F8501" s="381" t="s">
        <v>17235</v>
      </c>
      <c r="G8501" s="381" t="s">
        <v>5251</v>
      </c>
    </row>
    <row r="8502" spans="1:7" ht="49.5">
      <c r="A8502" s="442">
        <v>8491</v>
      </c>
      <c r="B8502" s="442">
        <v>9300</v>
      </c>
      <c r="C8502" s="378">
        <f>Matrix!B9302</f>
        <v>0</v>
      </c>
      <c r="D8502" s="451" t="s">
        <v>25890</v>
      </c>
      <c r="E8502" s="469" t="s">
        <v>25918</v>
      </c>
      <c r="F8502" s="381" t="s">
        <v>21081</v>
      </c>
      <c r="G8502" s="381" t="s">
        <v>9156</v>
      </c>
    </row>
    <row r="8503" spans="1:7" ht="49.5">
      <c r="A8503" s="442">
        <v>8492</v>
      </c>
      <c r="B8503" s="442">
        <v>599</v>
      </c>
      <c r="C8503" s="378">
        <f>Matrix!B601</f>
        <v>0</v>
      </c>
      <c r="D8503" s="451" t="s">
        <v>25890</v>
      </c>
      <c r="E8503" s="464" t="s">
        <v>25919</v>
      </c>
      <c r="F8503" s="381" t="s">
        <v>12653</v>
      </c>
      <c r="G8503" s="381" t="s">
        <v>603</v>
      </c>
    </row>
    <row r="8504" spans="1:7" ht="49.5">
      <c r="A8504" s="442">
        <v>8493</v>
      </c>
      <c r="B8504" s="442">
        <v>2742</v>
      </c>
      <c r="C8504" s="378">
        <f>Matrix!B2744</f>
        <v>0</v>
      </c>
      <c r="D8504" s="451" t="s">
        <v>25890</v>
      </c>
      <c r="E8504" s="464" t="s">
        <v>25919</v>
      </c>
      <c r="F8504" s="381" t="s">
        <v>14792</v>
      </c>
      <c r="G8504" s="381" t="s">
        <v>2742</v>
      </c>
    </row>
    <row r="8505" spans="1:7" ht="49.5">
      <c r="A8505" s="442">
        <v>8494</v>
      </c>
      <c r="B8505" s="442">
        <v>5383</v>
      </c>
      <c r="C8505" s="378">
        <f>Matrix!B5385</f>
        <v>0</v>
      </c>
      <c r="D8505" s="451" t="s">
        <v>25890</v>
      </c>
      <c r="E8505" s="464" t="s">
        <v>25919</v>
      </c>
      <c r="F8505" s="381" t="s">
        <v>17236</v>
      </c>
      <c r="G8505" s="381" t="s">
        <v>5252</v>
      </c>
    </row>
    <row r="8506" spans="1:7" ht="49.5">
      <c r="A8506" s="442">
        <v>8495</v>
      </c>
      <c r="B8506" s="442">
        <v>7120</v>
      </c>
      <c r="C8506" s="378">
        <f>Matrix!B7122</f>
        <v>0</v>
      </c>
      <c r="D8506" s="451" t="s">
        <v>25890</v>
      </c>
      <c r="E8506" s="464" t="s">
        <v>25919</v>
      </c>
      <c r="F8506" s="381" t="s">
        <v>18968</v>
      </c>
      <c r="G8506" s="381" t="s">
        <v>6981</v>
      </c>
    </row>
    <row r="8507" spans="1:7" ht="49.5">
      <c r="A8507" s="442">
        <v>8496</v>
      </c>
      <c r="B8507" s="442">
        <v>7189</v>
      </c>
      <c r="C8507" s="378">
        <f>Matrix!B7191</f>
        <v>0</v>
      </c>
      <c r="D8507" s="451" t="s">
        <v>25890</v>
      </c>
      <c r="E8507" s="464" t="s">
        <v>25919</v>
      </c>
      <c r="F8507" s="381" t="s">
        <v>19037</v>
      </c>
      <c r="G8507" s="381" t="s">
        <v>7049</v>
      </c>
    </row>
    <row r="8508" spans="1:7" ht="51.75">
      <c r="A8508" s="442">
        <v>8497</v>
      </c>
      <c r="B8508" s="442">
        <v>4311</v>
      </c>
      <c r="C8508" s="378">
        <f>Matrix!B4313</f>
        <v>0</v>
      </c>
      <c r="D8508" s="451" t="s">
        <v>25890</v>
      </c>
      <c r="E8508" s="470" t="s">
        <v>25920</v>
      </c>
      <c r="F8508" s="381" t="s">
        <v>16168</v>
      </c>
      <c r="G8508" s="381" t="s">
        <v>4181</v>
      </c>
    </row>
    <row r="8509" spans="1:7" ht="49.5">
      <c r="A8509" s="442">
        <v>8498</v>
      </c>
      <c r="B8509" s="442">
        <v>5385</v>
      </c>
      <c r="C8509" s="378">
        <f>Matrix!B5387</f>
        <v>0</v>
      </c>
      <c r="D8509" s="451" t="s">
        <v>25890</v>
      </c>
      <c r="E8509" s="470" t="s">
        <v>25920</v>
      </c>
      <c r="F8509" s="381" t="s">
        <v>17238</v>
      </c>
      <c r="G8509" s="381" t="s">
        <v>5254</v>
      </c>
    </row>
    <row r="8510" spans="1:7" ht="49.5">
      <c r="A8510" s="442">
        <v>8499</v>
      </c>
      <c r="B8510" s="442">
        <v>6406</v>
      </c>
      <c r="C8510" s="378">
        <f>Matrix!B6408</f>
        <v>0</v>
      </c>
      <c r="D8510" s="451" t="s">
        <v>25890</v>
      </c>
      <c r="E8510" s="470" t="s">
        <v>25920</v>
      </c>
      <c r="F8510" s="381" t="s">
        <v>18254</v>
      </c>
      <c r="G8510" s="381" t="s">
        <v>6267</v>
      </c>
    </row>
    <row r="8511" spans="1:7" ht="49.5">
      <c r="A8511" s="442">
        <v>8500</v>
      </c>
      <c r="B8511" s="442">
        <v>6452</v>
      </c>
      <c r="C8511" s="378">
        <f>Matrix!B6454</f>
        <v>0</v>
      </c>
      <c r="D8511" s="451" t="s">
        <v>25890</v>
      </c>
      <c r="E8511" s="470" t="s">
        <v>25920</v>
      </c>
      <c r="F8511" s="381" t="s">
        <v>18300</v>
      </c>
      <c r="G8511" s="381" t="s">
        <v>6313</v>
      </c>
    </row>
    <row r="8512" spans="1:7" ht="49.5">
      <c r="A8512" s="442">
        <v>8501</v>
      </c>
      <c r="B8512" s="442">
        <v>2753</v>
      </c>
      <c r="C8512" s="378">
        <f>Matrix!B2755</f>
        <v>0</v>
      </c>
      <c r="D8512" s="451" t="s">
        <v>25890</v>
      </c>
      <c r="E8512" s="460" t="s">
        <v>25921</v>
      </c>
      <c r="F8512" s="381" t="s">
        <v>14803</v>
      </c>
      <c r="G8512" s="381" t="s">
        <v>2753</v>
      </c>
    </row>
    <row r="8513" spans="1:7" ht="49.5">
      <c r="A8513" s="442">
        <v>8502</v>
      </c>
      <c r="B8513" s="442">
        <v>5388</v>
      </c>
      <c r="C8513" s="378">
        <f>Matrix!B5390</f>
        <v>0</v>
      </c>
      <c r="D8513" s="451" t="s">
        <v>25890</v>
      </c>
      <c r="E8513" s="460" t="s">
        <v>25921</v>
      </c>
      <c r="F8513" s="381" t="s">
        <v>17241</v>
      </c>
      <c r="G8513" s="381" t="s">
        <v>5257</v>
      </c>
    </row>
    <row r="8514" spans="1:7" ht="49.5">
      <c r="A8514" s="442">
        <v>8503</v>
      </c>
      <c r="B8514" s="442">
        <v>5390</v>
      </c>
      <c r="C8514" s="378">
        <f>Matrix!B5392</f>
        <v>0</v>
      </c>
      <c r="D8514" s="451" t="s">
        <v>25890</v>
      </c>
      <c r="E8514" s="464" t="s">
        <v>25922</v>
      </c>
      <c r="F8514" s="381" t="s">
        <v>17243</v>
      </c>
      <c r="G8514" s="381" t="s">
        <v>5259</v>
      </c>
    </row>
    <row r="8515" spans="1:7" ht="49.5">
      <c r="A8515" s="442">
        <v>8504</v>
      </c>
      <c r="B8515" s="442">
        <v>6137</v>
      </c>
      <c r="C8515" s="378">
        <f>Matrix!B6139</f>
        <v>0</v>
      </c>
      <c r="D8515" s="451" t="s">
        <v>25890</v>
      </c>
      <c r="E8515" s="464" t="s">
        <v>25922</v>
      </c>
      <c r="F8515" s="381" t="s">
        <v>17987</v>
      </c>
      <c r="G8515" s="381" t="s">
        <v>6002</v>
      </c>
    </row>
    <row r="8516" spans="1:7" ht="49.5">
      <c r="A8516" s="442">
        <v>8505</v>
      </c>
      <c r="B8516" s="442">
        <v>7427</v>
      </c>
      <c r="C8516" s="378">
        <f>Matrix!B7429</f>
        <v>0</v>
      </c>
      <c r="D8516" s="451" t="s">
        <v>25890</v>
      </c>
      <c r="E8516" s="464" t="s">
        <v>25922</v>
      </c>
      <c r="F8516" s="381" t="s">
        <v>19275</v>
      </c>
      <c r="G8516" s="381" t="s">
        <v>7287</v>
      </c>
    </row>
    <row r="8517" spans="1:7" ht="49.5">
      <c r="A8517" s="371">
        <v>8506</v>
      </c>
      <c r="B8517" s="409">
        <v>397</v>
      </c>
      <c r="C8517" s="378">
        <f>Matrix!B399</f>
        <v>0</v>
      </c>
      <c r="D8517" s="451" t="s">
        <v>25890</v>
      </c>
      <c r="E8517" s="450" t="s">
        <v>25923</v>
      </c>
      <c r="F8517" s="381" t="s">
        <v>12451</v>
      </c>
      <c r="G8517" s="381" t="s">
        <v>401</v>
      </c>
    </row>
    <row r="8518" spans="1:7" ht="49.5">
      <c r="A8518" s="371">
        <v>8507</v>
      </c>
      <c r="B8518" s="409">
        <v>591</v>
      </c>
      <c r="C8518" s="378">
        <f>Matrix!B593</f>
        <v>0</v>
      </c>
      <c r="D8518" s="451" t="s">
        <v>25890</v>
      </c>
      <c r="E8518" s="450" t="s">
        <v>25923</v>
      </c>
      <c r="F8518" s="381" t="s">
        <v>12645</v>
      </c>
      <c r="G8518" s="381" t="s">
        <v>595</v>
      </c>
    </row>
    <row r="8519" spans="1:7" ht="49.5">
      <c r="A8519" s="371">
        <v>8508</v>
      </c>
      <c r="B8519" s="409">
        <v>3870</v>
      </c>
      <c r="C8519" s="378">
        <f>Matrix!B3872</f>
        <v>0</v>
      </c>
      <c r="D8519" s="451" t="s">
        <v>25890</v>
      </c>
      <c r="E8519" s="450" t="s">
        <v>25923</v>
      </c>
      <c r="F8519" s="381" t="s">
        <v>15858</v>
      </c>
      <c r="G8519" s="381" t="s">
        <v>3874</v>
      </c>
    </row>
    <row r="8520" spans="1:7" ht="49.5">
      <c r="A8520" s="371">
        <v>8509</v>
      </c>
      <c r="B8520" s="409">
        <v>4117</v>
      </c>
      <c r="C8520" s="378">
        <f>Matrix!B4119</f>
        <v>0</v>
      </c>
      <c r="D8520" s="451" t="s">
        <v>25890</v>
      </c>
      <c r="E8520" s="450" t="s">
        <v>25923</v>
      </c>
      <c r="F8520" s="381" t="s">
        <v>16105</v>
      </c>
      <c r="G8520" s="381" t="s">
        <v>4118</v>
      </c>
    </row>
    <row r="8521" spans="1:7" ht="49.5">
      <c r="A8521" s="371">
        <v>8510</v>
      </c>
      <c r="B8521" s="409">
        <v>6184</v>
      </c>
      <c r="C8521" s="378">
        <f>Matrix!B6186</f>
        <v>0</v>
      </c>
      <c r="D8521" s="451" t="s">
        <v>25890</v>
      </c>
      <c r="E8521" s="450" t="s">
        <v>25923</v>
      </c>
      <c r="F8521" s="381" t="s">
        <v>18034</v>
      </c>
      <c r="G8521" s="381" t="s">
        <v>6049</v>
      </c>
    </row>
    <row r="8522" spans="1:7" ht="49.5">
      <c r="A8522" s="371">
        <v>8511</v>
      </c>
      <c r="B8522" s="409">
        <v>6403</v>
      </c>
      <c r="C8522" s="378">
        <f>Matrix!B6405</f>
        <v>0</v>
      </c>
      <c r="D8522" s="451" t="s">
        <v>25890</v>
      </c>
      <c r="E8522" s="450" t="s">
        <v>25923</v>
      </c>
      <c r="F8522" s="381" t="s">
        <v>18251</v>
      </c>
      <c r="G8522" s="381" t="s">
        <v>6264</v>
      </c>
    </row>
    <row r="8523" spans="1:7" ht="49.5">
      <c r="A8523" s="371">
        <v>8512</v>
      </c>
      <c r="B8523" s="409">
        <v>6474</v>
      </c>
      <c r="C8523" s="378">
        <f>Matrix!B6476</f>
        <v>0</v>
      </c>
      <c r="D8523" s="451" t="s">
        <v>25890</v>
      </c>
      <c r="E8523" s="450" t="s">
        <v>25923</v>
      </c>
      <c r="F8523" s="381" t="s">
        <v>18322</v>
      </c>
      <c r="G8523" s="381" t="s">
        <v>6335</v>
      </c>
    </row>
    <row r="8524" spans="1:7" ht="49.5">
      <c r="A8524" s="371">
        <v>8513</v>
      </c>
      <c r="B8524" s="409">
        <v>7346</v>
      </c>
      <c r="C8524" s="378">
        <f>Matrix!B7348</f>
        <v>0</v>
      </c>
      <c r="D8524" s="451" t="s">
        <v>25890</v>
      </c>
      <c r="E8524" s="450" t="s">
        <v>25923</v>
      </c>
      <c r="F8524" s="381" t="s">
        <v>19194</v>
      </c>
      <c r="G8524" s="381" t="s">
        <v>7206</v>
      </c>
    </row>
    <row r="8525" spans="1:7" ht="49.5">
      <c r="A8525" s="371">
        <v>8514</v>
      </c>
      <c r="B8525" s="409">
        <v>7347</v>
      </c>
      <c r="C8525" s="378">
        <f>Matrix!B7349</f>
        <v>0</v>
      </c>
      <c r="D8525" s="451" t="s">
        <v>25890</v>
      </c>
      <c r="E8525" s="450" t="s">
        <v>25923</v>
      </c>
      <c r="F8525" s="381" t="s">
        <v>19195</v>
      </c>
      <c r="G8525" s="381" t="s">
        <v>7207</v>
      </c>
    </row>
    <row r="8526" spans="1:7" ht="49.5">
      <c r="A8526" s="371">
        <v>8515</v>
      </c>
      <c r="B8526" s="409">
        <v>7422</v>
      </c>
      <c r="C8526" s="378">
        <f>Matrix!B7424</f>
        <v>0</v>
      </c>
      <c r="D8526" s="451" t="s">
        <v>25890</v>
      </c>
      <c r="E8526" s="450" t="s">
        <v>25923</v>
      </c>
      <c r="F8526" s="381" t="s">
        <v>19270</v>
      </c>
      <c r="G8526" s="381" t="s">
        <v>7282</v>
      </c>
    </row>
    <row r="8527" spans="1:7" ht="49.5">
      <c r="A8527" s="371">
        <v>8516</v>
      </c>
      <c r="B8527" s="409">
        <v>8918</v>
      </c>
      <c r="C8527" s="378">
        <f>Matrix!B8920</f>
        <v>0</v>
      </c>
      <c r="D8527" s="451" t="s">
        <v>25890</v>
      </c>
      <c r="E8527" s="450" t="s">
        <v>25923</v>
      </c>
      <c r="F8527" s="381" t="s">
        <v>20703</v>
      </c>
      <c r="G8527" s="381" t="s">
        <v>8778</v>
      </c>
    </row>
    <row r="8528" spans="1:7" ht="49.5">
      <c r="A8528" s="371">
        <v>8517</v>
      </c>
      <c r="B8528" s="409">
        <v>8960</v>
      </c>
      <c r="C8528" s="378">
        <f>Matrix!B8962</f>
        <v>0</v>
      </c>
      <c r="D8528" s="451" t="s">
        <v>25890</v>
      </c>
      <c r="E8528" s="450" t="s">
        <v>25923</v>
      </c>
      <c r="F8528" s="381" t="s">
        <v>20745</v>
      </c>
      <c r="G8528" s="381" t="s">
        <v>8820</v>
      </c>
    </row>
    <row r="8529" spans="1:7" ht="49.5">
      <c r="A8529" s="371">
        <v>8518</v>
      </c>
      <c r="B8529" s="409">
        <v>8966</v>
      </c>
      <c r="C8529" s="378">
        <f>Matrix!B8968</f>
        <v>0</v>
      </c>
      <c r="D8529" s="451" t="s">
        <v>25890</v>
      </c>
      <c r="E8529" s="450" t="s">
        <v>25923</v>
      </c>
      <c r="F8529" s="381" t="s">
        <v>20751</v>
      </c>
      <c r="G8529" s="381" t="s">
        <v>8826</v>
      </c>
    </row>
    <row r="8530" spans="1:7" ht="49.5">
      <c r="A8530" s="371">
        <v>8519</v>
      </c>
      <c r="B8530" s="409">
        <v>9017</v>
      </c>
      <c r="C8530" s="378">
        <f>Matrix!B9019</f>
        <v>0</v>
      </c>
      <c r="D8530" s="451" t="s">
        <v>25890</v>
      </c>
      <c r="E8530" s="450" t="s">
        <v>25923</v>
      </c>
      <c r="F8530" s="381" t="s">
        <v>20802</v>
      </c>
      <c r="G8530" s="381" t="s">
        <v>8877</v>
      </c>
    </row>
    <row r="8531" spans="1:7" ht="49.5">
      <c r="A8531" s="371">
        <v>8520</v>
      </c>
      <c r="B8531" s="409">
        <v>9034</v>
      </c>
      <c r="C8531" s="378">
        <f>Matrix!B9036</f>
        <v>0</v>
      </c>
      <c r="D8531" s="451" t="s">
        <v>25890</v>
      </c>
      <c r="E8531" s="450" t="s">
        <v>25923</v>
      </c>
      <c r="F8531" s="381" t="s">
        <v>20819</v>
      </c>
      <c r="G8531" s="381" t="s">
        <v>8894</v>
      </c>
    </row>
    <row r="8532" spans="1:7" ht="49.5">
      <c r="A8532" s="371">
        <v>8521</v>
      </c>
      <c r="B8532" s="409">
        <v>9242</v>
      </c>
      <c r="C8532" s="378">
        <f>Matrix!B9244</f>
        <v>0</v>
      </c>
      <c r="D8532" s="451" t="s">
        <v>25890</v>
      </c>
      <c r="E8532" s="450" t="s">
        <v>25923</v>
      </c>
      <c r="F8532" s="381" t="s">
        <v>21027</v>
      </c>
      <c r="G8532" s="381" t="s">
        <v>9099</v>
      </c>
    </row>
    <row r="8533" spans="1:7" ht="49.5">
      <c r="A8533" s="371">
        <v>8522</v>
      </c>
      <c r="B8533" s="409">
        <v>9617</v>
      </c>
      <c r="C8533" s="378">
        <f>Matrix!B9619</f>
        <v>0</v>
      </c>
      <c r="D8533" s="451" t="s">
        <v>25890</v>
      </c>
      <c r="E8533" s="450" t="s">
        <v>25923</v>
      </c>
      <c r="F8533" s="381" t="s">
        <v>21391</v>
      </c>
      <c r="G8533" s="381" t="s">
        <v>9473</v>
      </c>
    </row>
    <row r="8534" spans="1:7" ht="49.5">
      <c r="A8534" s="371">
        <v>8523</v>
      </c>
      <c r="B8534" s="471">
        <v>3008</v>
      </c>
      <c r="C8534" s="378">
        <f>Matrix!B3008</f>
        <v>0</v>
      </c>
      <c r="D8534" s="451" t="s">
        <v>25890</v>
      </c>
      <c r="E8534" s="472" t="s">
        <v>24481</v>
      </c>
      <c r="F8534" s="381" t="s">
        <v>15056</v>
      </c>
      <c r="G8534" s="381" t="s">
        <v>3006</v>
      </c>
    </row>
    <row r="8535" spans="1:7" ht="49.5">
      <c r="A8535" s="371">
        <v>8524</v>
      </c>
      <c r="B8535" s="471">
        <v>5040</v>
      </c>
      <c r="C8535" s="378">
        <f>Matrix!B5040</f>
        <v>0</v>
      </c>
      <c r="D8535" s="451" t="s">
        <v>25890</v>
      </c>
      <c r="E8535" s="472" t="s">
        <v>24481</v>
      </c>
      <c r="F8535" s="381" t="s">
        <v>16894</v>
      </c>
      <c r="G8535" s="381" t="s">
        <v>4907</v>
      </c>
    </row>
    <row r="8536" spans="1:7" ht="49.5">
      <c r="A8536" s="371">
        <v>8525</v>
      </c>
      <c r="B8536" s="471">
        <v>6146</v>
      </c>
      <c r="C8536" s="378">
        <f>Matrix!B6146</f>
        <v>0</v>
      </c>
      <c r="D8536" s="451" t="s">
        <v>25890</v>
      </c>
      <c r="E8536" s="472" t="s">
        <v>24481</v>
      </c>
      <c r="F8536" s="381" t="s">
        <v>17994</v>
      </c>
      <c r="G8536" s="381" t="s">
        <v>6009</v>
      </c>
    </row>
    <row r="8537" spans="1:7" ht="49.5">
      <c r="A8537" s="371">
        <v>8526</v>
      </c>
      <c r="B8537" s="471">
        <v>6164</v>
      </c>
      <c r="C8537" s="378">
        <f>Matrix!B6164</f>
        <v>0</v>
      </c>
      <c r="D8537" s="451" t="s">
        <v>25890</v>
      </c>
      <c r="E8537" s="472" t="s">
        <v>24481</v>
      </c>
      <c r="F8537" s="381" t="s">
        <v>18012</v>
      </c>
      <c r="G8537" s="381" t="s">
        <v>6027</v>
      </c>
    </row>
    <row r="8538" spans="1:7" ht="49.5">
      <c r="A8538" s="371">
        <v>8527</v>
      </c>
      <c r="B8538" s="471">
        <v>6195</v>
      </c>
      <c r="C8538" s="378">
        <f>Matrix!B6195</f>
        <v>0</v>
      </c>
      <c r="D8538" s="451" t="s">
        <v>25890</v>
      </c>
      <c r="E8538" s="472" t="s">
        <v>24481</v>
      </c>
      <c r="F8538" s="381" t="s">
        <v>18043</v>
      </c>
      <c r="G8538" s="381" t="s">
        <v>6058</v>
      </c>
    </row>
    <row r="8539" spans="1:7" ht="49.5">
      <c r="A8539" s="371">
        <v>8528</v>
      </c>
      <c r="B8539" s="471">
        <v>6211</v>
      </c>
      <c r="C8539" s="378">
        <f>Matrix!B6211</f>
        <v>0</v>
      </c>
      <c r="D8539" s="451" t="s">
        <v>25890</v>
      </c>
      <c r="E8539" s="472" t="s">
        <v>24481</v>
      </c>
      <c r="F8539" s="381" t="s">
        <v>18059</v>
      </c>
      <c r="G8539" s="381" t="s">
        <v>6074</v>
      </c>
    </row>
    <row r="8540" spans="1:7" ht="49.5">
      <c r="A8540" s="371">
        <v>8529</v>
      </c>
      <c r="B8540" s="471">
        <v>6403</v>
      </c>
      <c r="C8540" s="378">
        <f>Matrix!B6403</f>
        <v>0</v>
      </c>
      <c r="D8540" s="451" t="s">
        <v>25890</v>
      </c>
      <c r="E8540" s="472" t="s">
        <v>24481</v>
      </c>
      <c r="F8540" s="381" t="s">
        <v>18249</v>
      </c>
      <c r="G8540" s="381" t="s">
        <v>6262</v>
      </c>
    </row>
    <row r="8541" spans="1:7" ht="49.5">
      <c r="A8541" s="371">
        <v>8530</v>
      </c>
      <c r="B8541" s="471">
        <v>6470</v>
      </c>
      <c r="C8541" s="378">
        <f>Matrix!B6470</f>
        <v>0</v>
      </c>
      <c r="D8541" s="451" t="s">
        <v>25890</v>
      </c>
      <c r="E8541" s="472" t="s">
        <v>24481</v>
      </c>
      <c r="F8541" s="381" t="s">
        <v>18316</v>
      </c>
      <c r="G8541" s="381" t="s">
        <v>6329</v>
      </c>
    </row>
    <row r="8542" spans="1:7" ht="49.5">
      <c r="A8542" s="371">
        <v>8531</v>
      </c>
      <c r="B8542" s="471">
        <v>7056</v>
      </c>
      <c r="C8542" s="378">
        <f>Matrix!B7056</f>
        <v>0</v>
      </c>
      <c r="D8542" s="451" t="s">
        <v>25890</v>
      </c>
      <c r="E8542" s="472" t="s">
        <v>24481</v>
      </c>
      <c r="F8542" s="381" t="s">
        <v>18902</v>
      </c>
      <c r="G8542" s="381" t="s">
        <v>6915</v>
      </c>
    </row>
    <row r="8543" spans="1:7" ht="49.5">
      <c r="A8543" s="371">
        <v>8532</v>
      </c>
      <c r="B8543" s="471">
        <v>7595</v>
      </c>
      <c r="C8543" s="378">
        <f>Matrix!B7595</f>
        <v>0</v>
      </c>
      <c r="D8543" s="451" t="s">
        <v>25890</v>
      </c>
      <c r="E8543" s="472" t="s">
        <v>24481</v>
      </c>
      <c r="F8543" s="381" t="s">
        <v>19441</v>
      </c>
      <c r="G8543" s="381" t="s">
        <v>7453</v>
      </c>
    </row>
    <row r="8544" spans="1:7" ht="49.5">
      <c r="A8544" s="371">
        <v>8533</v>
      </c>
      <c r="B8544" s="471">
        <v>8351</v>
      </c>
      <c r="C8544" s="378">
        <f>Matrix!B8351</f>
        <v>0</v>
      </c>
      <c r="D8544" s="451" t="s">
        <v>25890</v>
      </c>
      <c r="E8544" s="472" t="s">
        <v>24481</v>
      </c>
      <c r="F8544" s="381" t="s">
        <v>20178</v>
      </c>
      <c r="G8544" s="381" t="s">
        <v>8209</v>
      </c>
    </row>
    <row r="8545" spans="1:7" ht="49.5">
      <c r="A8545" s="371">
        <v>8534</v>
      </c>
      <c r="B8545" s="471">
        <v>8740</v>
      </c>
      <c r="C8545" s="378">
        <f>Matrix!B8740</f>
        <v>0</v>
      </c>
      <c r="D8545" s="451" t="s">
        <v>25890</v>
      </c>
      <c r="E8545" s="472" t="s">
        <v>24481</v>
      </c>
      <c r="F8545" s="381" t="s">
        <v>20524</v>
      </c>
      <c r="G8545" s="381" t="s">
        <v>8598</v>
      </c>
    </row>
    <row r="8546" spans="1:7" ht="49.5">
      <c r="A8546" s="371">
        <v>8535</v>
      </c>
      <c r="B8546" s="471">
        <v>8753</v>
      </c>
      <c r="C8546" s="378">
        <f>Matrix!B8753</f>
        <v>0</v>
      </c>
      <c r="D8546" s="451" t="s">
        <v>25890</v>
      </c>
      <c r="E8546" s="472" t="s">
        <v>24481</v>
      </c>
      <c r="F8546" s="381" t="s">
        <v>20537</v>
      </c>
      <c r="G8546" s="381" t="s">
        <v>8611</v>
      </c>
    </row>
    <row r="8547" spans="1:7" ht="49.5">
      <c r="A8547" s="371">
        <v>8536</v>
      </c>
      <c r="B8547" s="471">
        <v>8763</v>
      </c>
      <c r="C8547" s="378">
        <f>Matrix!B8763</f>
        <v>0</v>
      </c>
      <c r="D8547" s="451" t="s">
        <v>25890</v>
      </c>
      <c r="E8547" s="472" t="s">
        <v>24481</v>
      </c>
      <c r="F8547" s="381" t="s">
        <v>20547</v>
      </c>
      <c r="G8547" s="381" t="s">
        <v>8621</v>
      </c>
    </row>
    <row r="8548" spans="1:7" ht="49.5">
      <c r="A8548" s="371">
        <v>8537</v>
      </c>
      <c r="B8548" s="471">
        <v>9024</v>
      </c>
      <c r="C8548" s="378">
        <f>Matrix!B9024</f>
        <v>0</v>
      </c>
      <c r="D8548" s="451" t="s">
        <v>25890</v>
      </c>
      <c r="E8548" s="472" t="s">
        <v>24481</v>
      </c>
      <c r="F8548" s="381" t="s">
        <v>20807</v>
      </c>
      <c r="G8548" s="381" t="s">
        <v>8882</v>
      </c>
    </row>
    <row r="8549" spans="1:7" ht="49.5">
      <c r="A8549" s="371">
        <v>8538</v>
      </c>
      <c r="B8549" s="471">
        <v>9043</v>
      </c>
      <c r="C8549" s="378">
        <f>Matrix!B9043</f>
        <v>0</v>
      </c>
      <c r="D8549" s="451" t="s">
        <v>25890</v>
      </c>
      <c r="E8549" s="472" t="s">
        <v>24481</v>
      </c>
      <c r="F8549" s="381" t="s">
        <v>20826</v>
      </c>
      <c r="G8549" s="381" t="s">
        <v>8901</v>
      </c>
    </row>
    <row r="8550" spans="1:7" ht="49.5">
      <c r="A8550" s="371">
        <v>8539</v>
      </c>
      <c r="B8550" s="471">
        <v>9044</v>
      </c>
      <c r="C8550" s="378">
        <f>Matrix!B9044</f>
        <v>0</v>
      </c>
      <c r="D8550" s="451" t="s">
        <v>25890</v>
      </c>
      <c r="E8550" s="472" t="s">
        <v>24481</v>
      </c>
      <c r="F8550" s="381" t="s">
        <v>20827</v>
      </c>
      <c r="G8550" s="381" t="s">
        <v>8902</v>
      </c>
    </row>
    <row r="8551" spans="1:7" ht="49.5">
      <c r="A8551" s="371">
        <v>8540</v>
      </c>
      <c r="B8551" s="471">
        <v>9045</v>
      </c>
      <c r="C8551" s="378">
        <f>Matrix!B9045</f>
        <v>0</v>
      </c>
      <c r="D8551" s="451" t="s">
        <v>25890</v>
      </c>
      <c r="E8551" s="472" t="s">
        <v>24481</v>
      </c>
      <c r="F8551" s="381" t="s">
        <v>20828</v>
      </c>
      <c r="G8551" s="381" t="s">
        <v>8903</v>
      </c>
    </row>
    <row r="8552" spans="1:7" ht="49.5">
      <c r="A8552" s="371">
        <v>8541</v>
      </c>
      <c r="B8552" s="471">
        <v>9047</v>
      </c>
      <c r="C8552" s="378">
        <f>Matrix!B9047</f>
        <v>0</v>
      </c>
      <c r="D8552" s="451" t="s">
        <v>25890</v>
      </c>
      <c r="E8552" s="472" t="s">
        <v>24481</v>
      </c>
      <c r="F8552" s="381" t="s">
        <v>20830</v>
      </c>
      <c r="G8552" s="381" t="s">
        <v>8905</v>
      </c>
    </row>
    <row r="8553" spans="1:7" ht="49.5">
      <c r="A8553" s="371">
        <v>8542</v>
      </c>
      <c r="B8553" s="471">
        <v>9048</v>
      </c>
      <c r="C8553" s="378">
        <f>Matrix!B9048</f>
        <v>0</v>
      </c>
      <c r="D8553" s="451" t="s">
        <v>25890</v>
      </c>
      <c r="E8553" s="472" t="s">
        <v>24481</v>
      </c>
      <c r="F8553" s="381" t="s">
        <v>20831</v>
      </c>
      <c r="G8553" s="381" t="s">
        <v>8906</v>
      </c>
    </row>
    <row r="8554" spans="1:7" ht="49.5">
      <c r="A8554" s="371">
        <v>8543</v>
      </c>
      <c r="B8554" s="471">
        <v>9062</v>
      </c>
      <c r="C8554" s="378">
        <f>Matrix!B9062</f>
        <v>0</v>
      </c>
      <c r="D8554" s="451" t="s">
        <v>25890</v>
      </c>
      <c r="E8554" s="472" t="s">
        <v>24481</v>
      </c>
      <c r="F8554" s="381" t="s">
        <v>20845</v>
      </c>
      <c r="G8554" s="381" t="s">
        <v>8920</v>
      </c>
    </row>
    <row r="8555" spans="1:7" ht="49.5">
      <c r="A8555" s="371">
        <v>8544</v>
      </c>
      <c r="B8555" s="471">
        <v>9158</v>
      </c>
      <c r="C8555" s="378">
        <f>Matrix!B9158</f>
        <v>0</v>
      </c>
      <c r="D8555" s="451" t="s">
        <v>25890</v>
      </c>
      <c r="E8555" s="472" t="s">
        <v>24481</v>
      </c>
      <c r="F8555" s="381" t="s">
        <v>20941</v>
      </c>
      <c r="G8555" s="381" t="s">
        <v>9013</v>
      </c>
    </row>
    <row r="8556" spans="1:7" ht="49.5">
      <c r="A8556" s="371">
        <v>8545</v>
      </c>
      <c r="B8556" s="471">
        <v>9219</v>
      </c>
      <c r="C8556" s="378">
        <f>Matrix!B9219</f>
        <v>0</v>
      </c>
      <c r="D8556" s="451" t="s">
        <v>25890</v>
      </c>
      <c r="E8556" s="472" t="s">
        <v>24481</v>
      </c>
      <c r="F8556" s="381" t="s">
        <v>21002</v>
      </c>
      <c r="G8556" s="381" t="s">
        <v>9074</v>
      </c>
    </row>
    <row r="8557" spans="1:7" ht="49.5">
      <c r="A8557" s="371">
        <v>8546</v>
      </c>
      <c r="B8557" s="471">
        <v>643</v>
      </c>
      <c r="C8557" s="378">
        <f>Matrix!B643</f>
        <v>0</v>
      </c>
      <c r="D8557" s="451" t="s">
        <v>25890</v>
      </c>
      <c r="E8557" s="464" t="s">
        <v>25924</v>
      </c>
      <c r="F8557" s="381" t="s">
        <v>12695</v>
      </c>
      <c r="G8557" s="381" t="s">
        <v>645</v>
      </c>
    </row>
    <row r="8558" spans="1:7" ht="49.5">
      <c r="A8558" s="371">
        <v>8547</v>
      </c>
      <c r="B8558" s="471">
        <v>711</v>
      </c>
      <c r="C8558" s="378">
        <f>Matrix!B711</f>
        <v>0</v>
      </c>
      <c r="D8558" s="451" t="s">
        <v>25890</v>
      </c>
      <c r="E8558" s="464" t="s">
        <v>25924</v>
      </c>
      <c r="F8558" s="381" t="s">
        <v>12763</v>
      </c>
      <c r="G8558" s="381" t="s">
        <v>713</v>
      </c>
    </row>
    <row r="8559" spans="1:7" ht="49.5">
      <c r="A8559" s="371">
        <v>8548</v>
      </c>
      <c r="B8559" s="471">
        <v>941</v>
      </c>
      <c r="C8559" s="378">
        <f>Matrix!B941</f>
        <v>0</v>
      </c>
      <c r="D8559" s="451" t="s">
        <v>25890</v>
      </c>
      <c r="E8559" s="464" t="s">
        <v>25924</v>
      </c>
      <c r="F8559" s="381" t="s">
        <v>12992</v>
      </c>
      <c r="G8559" s="381" t="s">
        <v>942</v>
      </c>
    </row>
    <row r="8560" spans="1:7" ht="49.5">
      <c r="A8560" s="371">
        <v>8549</v>
      </c>
      <c r="B8560" s="471">
        <v>1427</v>
      </c>
      <c r="C8560" s="378">
        <f>Matrix!B1427</f>
        <v>0</v>
      </c>
      <c r="D8560" s="451" t="s">
        <v>25890</v>
      </c>
      <c r="E8560" s="464" t="s">
        <v>25924</v>
      </c>
      <c r="F8560" s="381" t="s">
        <v>13478</v>
      </c>
      <c r="G8560" s="381" t="s">
        <v>1427</v>
      </c>
    </row>
    <row r="8561" spans="1:7" ht="49.5">
      <c r="A8561" s="371">
        <v>8550</v>
      </c>
      <c r="B8561" s="471">
        <v>2550</v>
      </c>
      <c r="C8561" s="378">
        <f>Matrix!B2550</f>
        <v>0</v>
      </c>
      <c r="D8561" s="451" t="s">
        <v>25890</v>
      </c>
      <c r="E8561" s="464" t="s">
        <v>25924</v>
      </c>
      <c r="F8561" s="381" t="s">
        <v>14598</v>
      </c>
      <c r="G8561" s="381" t="s">
        <v>2548</v>
      </c>
    </row>
    <row r="8562" spans="1:7" ht="49.5">
      <c r="A8562" s="371">
        <v>8551</v>
      </c>
      <c r="B8562" s="471">
        <v>2966</v>
      </c>
      <c r="C8562" s="378">
        <f>Matrix!B2966</f>
        <v>0</v>
      </c>
      <c r="D8562" s="451" t="s">
        <v>25890</v>
      </c>
      <c r="E8562" s="464" t="s">
        <v>25924</v>
      </c>
      <c r="F8562" s="381" t="s">
        <v>15014</v>
      </c>
      <c r="G8562" s="381" t="s">
        <v>2964</v>
      </c>
    </row>
    <row r="8563" spans="1:7" ht="49.5">
      <c r="A8563" s="371">
        <v>8552</v>
      </c>
      <c r="B8563" s="471">
        <v>2968</v>
      </c>
      <c r="C8563" s="378">
        <f>Matrix!B2968</f>
        <v>0</v>
      </c>
      <c r="D8563" s="451" t="s">
        <v>25890</v>
      </c>
      <c r="E8563" s="464" t="s">
        <v>25924</v>
      </c>
      <c r="F8563" s="381" t="s">
        <v>15016</v>
      </c>
      <c r="G8563" s="381" t="s">
        <v>2966</v>
      </c>
    </row>
    <row r="8564" spans="1:7" ht="49.5">
      <c r="A8564" s="371">
        <v>8553</v>
      </c>
      <c r="B8564" s="471">
        <v>2975</v>
      </c>
      <c r="C8564" s="378">
        <f>Matrix!B2975</f>
        <v>0</v>
      </c>
      <c r="D8564" s="451" t="s">
        <v>25890</v>
      </c>
      <c r="E8564" s="464" t="s">
        <v>25924</v>
      </c>
      <c r="F8564" s="381" t="s">
        <v>15023</v>
      </c>
      <c r="G8564" s="381" t="s">
        <v>2973</v>
      </c>
    </row>
    <row r="8565" spans="1:7" ht="49.5">
      <c r="A8565" s="371">
        <v>8554</v>
      </c>
      <c r="B8565" s="471">
        <v>6130</v>
      </c>
      <c r="C8565" s="378">
        <f>Matrix!B6130</f>
        <v>0</v>
      </c>
      <c r="D8565" s="451" t="s">
        <v>25890</v>
      </c>
      <c r="E8565" s="464" t="s">
        <v>25924</v>
      </c>
      <c r="F8565" s="381" t="s">
        <v>17978</v>
      </c>
      <c r="G8565" s="381" t="s">
        <v>5993</v>
      </c>
    </row>
    <row r="8566" spans="1:7" ht="49.5">
      <c r="A8566" s="371">
        <v>8555</v>
      </c>
      <c r="B8566" s="471">
        <v>6810</v>
      </c>
      <c r="C8566" s="378">
        <f>Matrix!B6810</f>
        <v>0</v>
      </c>
      <c r="D8566" s="451" t="s">
        <v>25890</v>
      </c>
      <c r="E8566" s="464" t="s">
        <v>25924</v>
      </c>
      <c r="F8566" s="381" t="s">
        <v>18656</v>
      </c>
      <c r="G8566" s="381" t="s">
        <v>6669</v>
      </c>
    </row>
    <row r="8567" spans="1:7" ht="49.5">
      <c r="A8567" s="371">
        <v>8556</v>
      </c>
      <c r="B8567" s="471">
        <v>7318</v>
      </c>
      <c r="C8567" s="378">
        <f>Matrix!B7318</f>
        <v>0</v>
      </c>
      <c r="D8567" s="451" t="s">
        <v>25890</v>
      </c>
      <c r="E8567" s="464" t="s">
        <v>25924</v>
      </c>
      <c r="F8567" s="381" t="s">
        <v>19164</v>
      </c>
      <c r="G8567" s="381" t="s">
        <v>7176</v>
      </c>
    </row>
    <row r="8568" spans="1:7" ht="49.5">
      <c r="A8568" s="371">
        <v>8557</v>
      </c>
      <c r="B8568" s="471">
        <v>9008</v>
      </c>
      <c r="C8568" s="378">
        <f>Matrix!B9008</f>
        <v>0</v>
      </c>
      <c r="D8568" s="451" t="s">
        <v>25890</v>
      </c>
      <c r="E8568" s="464" t="s">
        <v>25924</v>
      </c>
      <c r="F8568" s="381" t="s">
        <v>20791</v>
      </c>
      <c r="G8568" s="381" t="s">
        <v>8866</v>
      </c>
    </row>
    <row r="8569" spans="1:7" ht="49.5">
      <c r="A8569" s="371">
        <v>8558</v>
      </c>
      <c r="B8569" s="471">
        <v>9009</v>
      </c>
      <c r="C8569" s="378">
        <f>Matrix!B9009</f>
        <v>0</v>
      </c>
      <c r="D8569" s="451" t="s">
        <v>25890</v>
      </c>
      <c r="E8569" s="464" t="s">
        <v>25924</v>
      </c>
      <c r="F8569" s="381" t="s">
        <v>20792</v>
      </c>
      <c r="G8569" s="381" t="s">
        <v>8867</v>
      </c>
    </row>
    <row r="8570" spans="1:7" ht="51.75">
      <c r="A8570" s="371">
        <v>8559</v>
      </c>
      <c r="B8570" s="471">
        <v>121</v>
      </c>
      <c r="C8570" s="378">
        <f>Matrix!B123</f>
        <v>0</v>
      </c>
      <c r="D8570" s="473" t="s">
        <v>25925</v>
      </c>
      <c r="E8570" s="450" t="s">
        <v>11440</v>
      </c>
      <c r="F8570" s="381" t="s">
        <v>12175</v>
      </c>
      <c r="G8570" s="381" t="s">
        <v>125</v>
      </c>
    </row>
    <row r="8571" spans="1:7" ht="51.75">
      <c r="A8571" s="371">
        <v>8560</v>
      </c>
      <c r="B8571" s="471">
        <v>131</v>
      </c>
      <c r="C8571" s="378">
        <f>Matrix!B133</f>
        <v>0</v>
      </c>
      <c r="D8571" s="473" t="s">
        <v>25925</v>
      </c>
      <c r="E8571" s="450" t="s">
        <v>11440</v>
      </c>
      <c r="F8571" s="381" t="s">
        <v>12185</v>
      </c>
      <c r="G8571" s="381" t="s">
        <v>135</v>
      </c>
    </row>
    <row r="8572" spans="1:7" ht="51.75">
      <c r="A8572" s="371">
        <v>8561</v>
      </c>
      <c r="B8572" s="471">
        <v>155</v>
      </c>
      <c r="C8572" s="378">
        <f>Matrix!B157</f>
        <v>0</v>
      </c>
      <c r="D8572" s="473" t="s">
        <v>25925</v>
      </c>
      <c r="E8572" s="450" t="s">
        <v>11440</v>
      </c>
      <c r="F8572" s="381" t="s">
        <v>12209</v>
      </c>
      <c r="G8572" s="381" t="s">
        <v>159</v>
      </c>
    </row>
    <row r="8573" spans="1:7" ht="51.75">
      <c r="A8573" s="371">
        <v>8562</v>
      </c>
      <c r="B8573" s="471">
        <v>176</v>
      </c>
      <c r="C8573" s="378">
        <f>Matrix!B178</f>
        <v>0</v>
      </c>
      <c r="D8573" s="473" t="s">
        <v>25925</v>
      </c>
      <c r="E8573" s="450" t="s">
        <v>11440</v>
      </c>
      <c r="F8573" s="381" t="s">
        <v>25926</v>
      </c>
      <c r="G8573" s="381" t="s">
        <v>180</v>
      </c>
    </row>
    <row r="8574" spans="1:7" ht="51.75">
      <c r="A8574" s="371">
        <v>8563</v>
      </c>
      <c r="B8574" s="471">
        <v>177</v>
      </c>
      <c r="C8574" s="378">
        <f>Matrix!B179</f>
        <v>0</v>
      </c>
      <c r="D8574" s="473" t="s">
        <v>25925</v>
      </c>
      <c r="E8574" s="450" t="s">
        <v>11440</v>
      </c>
      <c r="F8574" s="381" t="s">
        <v>12231</v>
      </c>
      <c r="G8574" s="381" t="s">
        <v>181</v>
      </c>
    </row>
    <row r="8575" spans="1:7" ht="51.75">
      <c r="A8575" s="371">
        <v>8564</v>
      </c>
      <c r="B8575" s="471">
        <v>246</v>
      </c>
      <c r="C8575" s="378">
        <f>Matrix!B248</f>
        <v>0</v>
      </c>
      <c r="D8575" s="473" t="s">
        <v>25925</v>
      </c>
      <c r="E8575" s="450" t="s">
        <v>11440</v>
      </c>
      <c r="F8575" s="381" t="s">
        <v>25927</v>
      </c>
      <c r="G8575" s="381" t="s">
        <v>250</v>
      </c>
    </row>
    <row r="8576" spans="1:7" ht="51.75">
      <c r="A8576" s="371">
        <v>8565</v>
      </c>
      <c r="B8576" s="471">
        <v>284</v>
      </c>
      <c r="C8576" s="378">
        <f>Matrix!B286</f>
        <v>0</v>
      </c>
      <c r="D8576" s="473" t="s">
        <v>25925</v>
      </c>
      <c r="E8576" s="450" t="s">
        <v>11440</v>
      </c>
      <c r="F8576" s="381" t="s">
        <v>12338</v>
      </c>
      <c r="G8576" s="381" t="s">
        <v>288</v>
      </c>
    </row>
    <row r="8577" spans="1:7" ht="51.75">
      <c r="A8577" s="371">
        <v>8566</v>
      </c>
      <c r="B8577" s="471">
        <v>322</v>
      </c>
      <c r="C8577" s="378">
        <f>Matrix!B324</f>
        <v>0</v>
      </c>
      <c r="D8577" s="473" t="s">
        <v>25925</v>
      </c>
      <c r="E8577" s="450" t="s">
        <v>11440</v>
      </c>
      <c r="F8577" s="381" t="s">
        <v>12376</v>
      </c>
      <c r="G8577" s="381" t="s">
        <v>326</v>
      </c>
    </row>
    <row r="8578" spans="1:7" ht="51.75">
      <c r="A8578" s="371">
        <v>8567</v>
      </c>
      <c r="B8578" s="471">
        <v>328</v>
      </c>
      <c r="C8578" s="378">
        <f>Matrix!B330</f>
        <v>0</v>
      </c>
      <c r="D8578" s="473" t="s">
        <v>25925</v>
      </c>
      <c r="E8578" s="450" t="s">
        <v>11440</v>
      </c>
      <c r="F8578" s="381" t="s">
        <v>12382</v>
      </c>
      <c r="G8578" s="381" t="s">
        <v>332</v>
      </c>
    </row>
    <row r="8579" spans="1:7" ht="51.75">
      <c r="A8579" s="371">
        <v>8568</v>
      </c>
      <c r="B8579" s="471">
        <v>374</v>
      </c>
      <c r="C8579" s="378">
        <f>Matrix!B376</f>
        <v>0</v>
      </c>
      <c r="D8579" s="473" t="s">
        <v>25925</v>
      </c>
      <c r="E8579" s="450" t="s">
        <v>11440</v>
      </c>
      <c r="F8579" s="381" t="s">
        <v>12428</v>
      </c>
      <c r="G8579" s="381" t="s">
        <v>378</v>
      </c>
    </row>
    <row r="8580" spans="1:7" ht="51.75">
      <c r="A8580" s="371">
        <v>8569</v>
      </c>
      <c r="B8580" s="471">
        <v>407</v>
      </c>
      <c r="C8580" s="378">
        <f>Matrix!B409</f>
        <v>0</v>
      </c>
      <c r="D8580" s="473" t="s">
        <v>25925</v>
      </c>
      <c r="E8580" s="450" t="s">
        <v>11440</v>
      </c>
      <c r="F8580" s="381" t="s">
        <v>12461</v>
      </c>
      <c r="G8580" s="381" t="s">
        <v>411</v>
      </c>
    </row>
    <row r="8581" spans="1:7" ht="51.75">
      <c r="A8581" s="371">
        <v>8570</v>
      </c>
      <c r="B8581" s="471">
        <v>482</v>
      </c>
      <c r="C8581" s="378">
        <f>Matrix!B484</f>
        <v>0</v>
      </c>
      <c r="D8581" s="473" t="s">
        <v>25925</v>
      </c>
      <c r="E8581" s="450" t="s">
        <v>11440</v>
      </c>
      <c r="F8581" s="381" t="s">
        <v>12536</v>
      </c>
      <c r="G8581" s="381" t="s">
        <v>486</v>
      </c>
    </row>
    <row r="8582" spans="1:7" ht="51.75">
      <c r="A8582" s="371">
        <v>8571</v>
      </c>
      <c r="B8582" s="471">
        <v>483</v>
      </c>
      <c r="C8582" s="378">
        <f>Matrix!B485</f>
        <v>0</v>
      </c>
      <c r="D8582" s="473" t="s">
        <v>25925</v>
      </c>
      <c r="E8582" s="450" t="s">
        <v>11440</v>
      </c>
      <c r="F8582" s="381" t="s">
        <v>12537</v>
      </c>
      <c r="G8582" s="381" t="s">
        <v>487</v>
      </c>
    </row>
    <row r="8583" spans="1:7" ht="51.75">
      <c r="A8583" s="371">
        <v>8572</v>
      </c>
      <c r="B8583" s="471">
        <v>511</v>
      </c>
      <c r="C8583" s="378">
        <f>Matrix!B513</f>
        <v>0</v>
      </c>
      <c r="D8583" s="473" t="s">
        <v>25925</v>
      </c>
      <c r="E8583" s="450" t="s">
        <v>11440</v>
      </c>
      <c r="F8583" s="381" t="s">
        <v>12565</v>
      </c>
      <c r="G8583" s="381" t="s">
        <v>515</v>
      </c>
    </row>
    <row r="8584" spans="1:7" ht="51.75">
      <c r="A8584" s="371">
        <v>8573</v>
      </c>
      <c r="B8584" s="471">
        <v>520</v>
      </c>
      <c r="C8584" s="378">
        <f>Matrix!B522</f>
        <v>0</v>
      </c>
      <c r="D8584" s="473" t="s">
        <v>25925</v>
      </c>
      <c r="E8584" s="450" t="s">
        <v>11440</v>
      </c>
      <c r="F8584" s="381" t="s">
        <v>12574</v>
      </c>
      <c r="G8584" s="381" t="s">
        <v>524</v>
      </c>
    </row>
    <row r="8585" spans="1:7" ht="51.75">
      <c r="A8585" s="371">
        <v>8574</v>
      </c>
      <c r="B8585" s="471">
        <v>532</v>
      </c>
      <c r="C8585" s="378">
        <f>Matrix!B534</f>
        <v>0</v>
      </c>
      <c r="D8585" s="473" t="s">
        <v>25925</v>
      </c>
      <c r="E8585" s="450" t="s">
        <v>11440</v>
      </c>
      <c r="F8585" s="381" t="s">
        <v>12586</v>
      </c>
      <c r="G8585" s="381" t="s">
        <v>536</v>
      </c>
    </row>
    <row r="8586" spans="1:7" ht="51.75">
      <c r="A8586" s="371">
        <v>8575</v>
      </c>
      <c r="B8586" s="471">
        <v>544</v>
      </c>
      <c r="C8586" s="378">
        <f>Matrix!B546</f>
        <v>0</v>
      </c>
      <c r="D8586" s="473" t="s">
        <v>25925</v>
      </c>
      <c r="E8586" s="450" t="s">
        <v>11440</v>
      </c>
      <c r="F8586" s="381" t="s">
        <v>12598</v>
      </c>
      <c r="G8586" s="381" t="s">
        <v>548</v>
      </c>
    </row>
    <row r="8587" spans="1:7" ht="51.75">
      <c r="A8587" s="371">
        <v>8576</v>
      </c>
      <c r="B8587" s="471">
        <v>551</v>
      </c>
      <c r="C8587" s="378">
        <f>Matrix!B553</f>
        <v>0</v>
      </c>
      <c r="D8587" s="473" t="s">
        <v>25925</v>
      </c>
      <c r="E8587" s="450" t="s">
        <v>11440</v>
      </c>
      <c r="F8587" s="381" t="s">
        <v>12605</v>
      </c>
      <c r="G8587" s="381" t="s">
        <v>555</v>
      </c>
    </row>
    <row r="8588" spans="1:7" ht="51.75">
      <c r="A8588" s="371">
        <v>8577</v>
      </c>
      <c r="B8588" s="471">
        <v>557</v>
      </c>
      <c r="C8588" s="378">
        <f>Matrix!B559</f>
        <v>0</v>
      </c>
      <c r="D8588" s="473" t="s">
        <v>25925</v>
      </c>
      <c r="E8588" s="450" t="s">
        <v>11440</v>
      </c>
      <c r="F8588" s="381" t="s">
        <v>12611</v>
      </c>
      <c r="G8588" s="381" t="s">
        <v>561</v>
      </c>
    </row>
    <row r="8589" spans="1:7" ht="51.75">
      <c r="A8589" s="371">
        <v>8578</v>
      </c>
      <c r="B8589" s="471">
        <v>559</v>
      </c>
      <c r="C8589" s="378">
        <f>Matrix!B561</f>
        <v>0</v>
      </c>
      <c r="D8589" s="473" t="s">
        <v>25925</v>
      </c>
      <c r="E8589" s="450" t="s">
        <v>11440</v>
      </c>
      <c r="F8589" s="381" t="s">
        <v>12613</v>
      </c>
      <c r="G8589" s="381" t="s">
        <v>563</v>
      </c>
    </row>
    <row r="8590" spans="1:7" ht="51.75">
      <c r="A8590" s="371">
        <v>8579</v>
      </c>
      <c r="B8590" s="471">
        <v>567</v>
      </c>
      <c r="C8590" s="378">
        <f>Matrix!B569</f>
        <v>0</v>
      </c>
      <c r="D8590" s="473" t="s">
        <v>25925</v>
      </c>
      <c r="E8590" s="450" t="s">
        <v>11440</v>
      </c>
      <c r="F8590" s="381" t="s">
        <v>12621</v>
      </c>
      <c r="G8590" s="381" t="s">
        <v>571</v>
      </c>
    </row>
    <row r="8591" spans="1:7" ht="51.75">
      <c r="A8591" s="371">
        <v>8580</v>
      </c>
      <c r="B8591" s="471">
        <v>570</v>
      </c>
      <c r="C8591" s="378">
        <f>Matrix!B572</f>
        <v>0</v>
      </c>
      <c r="D8591" s="473" t="s">
        <v>25925</v>
      </c>
      <c r="E8591" s="450" t="s">
        <v>11440</v>
      </c>
      <c r="F8591" s="381" t="s">
        <v>12624</v>
      </c>
      <c r="G8591" s="381" t="s">
        <v>574</v>
      </c>
    </row>
    <row r="8592" spans="1:7" ht="51.75">
      <c r="A8592" s="371">
        <v>8581</v>
      </c>
      <c r="B8592" s="471">
        <v>571</v>
      </c>
      <c r="C8592" s="378">
        <f>Matrix!B573</f>
        <v>0</v>
      </c>
      <c r="D8592" s="473" t="s">
        <v>25925</v>
      </c>
      <c r="E8592" s="450" t="s">
        <v>11440</v>
      </c>
      <c r="F8592" s="381" t="s">
        <v>12625</v>
      </c>
      <c r="G8592" s="381" t="s">
        <v>575</v>
      </c>
    </row>
    <row r="8593" spans="1:7" ht="51.75">
      <c r="A8593" s="371">
        <v>8582</v>
      </c>
      <c r="B8593" s="471">
        <v>576</v>
      </c>
      <c r="C8593" s="378">
        <f>Matrix!B578</f>
        <v>0</v>
      </c>
      <c r="D8593" s="473" t="s">
        <v>25925</v>
      </c>
      <c r="E8593" s="450" t="s">
        <v>11440</v>
      </c>
      <c r="F8593" s="381" t="s">
        <v>12630</v>
      </c>
      <c r="G8593" s="381" t="s">
        <v>580</v>
      </c>
    </row>
    <row r="8594" spans="1:7" ht="51.75">
      <c r="A8594" s="371">
        <v>8583</v>
      </c>
      <c r="B8594" s="471">
        <v>578</v>
      </c>
      <c r="C8594" s="378">
        <f>Matrix!B580</f>
        <v>0</v>
      </c>
      <c r="D8594" s="473" t="s">
        <v>25925</v>
      </c>
      <c r="E8594" s="450" t="s">
        <v>11440</v>
      </c>
      <c r="F8594" s="381" t="s">
        <v>25928</v>
      </c>
      <c r="G8594" s="381" t="s">
        <v>582</v>
      </c>
    </row>
    <row r="8595" spans="1:7" ht="51.75">
      <c r="A8595" s="371">
        <v>8584</v>
      </c>
      <c r="B8595" s="471">
        <v>587</v>
      </c>
      <c r="C8595" s="378">
        <f>Matrix!B589</f>
        <v>0</v>
      </c>
      <c r="D8595" s="473" t="s">
        <v>25925</v>
      </c>
      <c r="E8595" s="450" t="s">
        <v>11440</v>
      </c>
      <c r="F8595" s="381" t="s">
        <v>12641</v>
      </c>
      <c r="G8595" s="381" t="s">
        <v>591</v>
      </c>
    </row>
    <row r="8596" spans="1:7" ht="51.75">
      <c r="A8596" s="371">
        <v>8585</v>
      </c>
      <c r="B8596" s="471">
        <v>600</v>
      </c>
      <c r="C8596" s="378">
        <f>Matrix!B602</f>
        <v>0</v>
      </c>
      <c r="D8596" s="473" t="s">
        <v>25925</v>
      </c>
      <c r="E8596" s="450" t="s">
        <v>11440</v>
      </c>
      <c r="F8596" s="381" t="s">
        <v>12654</v>
      </c>
      <c r="G8596" s="381" t="s">
        <v>604</v>
      </c>
    </row>
    <row r="8597" spans="1:7" ht="51.75">
      <c r="A8597" s="371">
        <v>8586</v>
      </c>
      <c r="B8597" s="471">
        <v>642</v>
      </c>
      <c r="C8597" s="378">
        <f>Matrix!B644</f>
        <v>0</v>
      </c>
      <c r="D8597" s="473" t="s">
        <v>25925</v>
      </c>
      <c r="E8597" s="450" t="s">
        <v>11440</v>
      </c>
      <c r="F8597" s="381" t="s">
        <v>12696</v>
      </c>
      <c r="G8597" s="381" t="s">
        <v>646</v>
      </c>
    </row>
    <row r="8598" spans="1:7" ht="51.75">
      <c r="A8598" s="371">
        <v>8587</v>
      </c>
      <c r="B8598" s="471">
        <v>657</v>
      </c>
      <c r="C8598" s="378">
        <f>Matrix!B659</f>
        <v>0</v>
      </c>
      <c r="D8598" s="473" t="s">
        <v>25925</v>
      </c>
      <c r="E8598" s="450" t="s">
        <v>11440</v>
      </c>
      <c r="F8598" s="381" t="s">
        <v>12711</v>
      </c>
      <c r="G8598" s="381" t="s">
        <v>661</v>
      </c>
    </row>
    <row r="8599" spans="1:7" ht="51.75">
      <c r="A8599" s="371">
        <v>8588</v>
      </c>
      <c r="B8599" s="471">
        <v>747</v>
      </c>
      <c r="C8599" s="378">
        <f>Matrix!B749</f>
        <v>0</v>
      </c>
      <c r="D8599" s="473" t="s">
        <v>25925</v>
      </c>
      <c r="E8599" s="450" t="s">
        <v>11440</v>
      </c>
      <c r="F8599" s="381" t="s">
        <v>12801</v>
      </c>
      <c r="G8599" s="381" t="s">
        <v>751</v>
      </c>
    </row>
    <row r="8600" spans="1:7" ht="51.75">
      <c r="A8600" s="371">
        <v>8589</v>
      </c>
      <c r="B8600" s="471">
        <v>882</v>
      </c>
      <c r="C8600" s="378">
        <f>Matrix!B884</f>
        <v>0</v>
      </c>
      <c r="D8600" s="473" t="s">
        <v>25925</v>
      </c>
      <c r="E8600" s="450" t="s">
        <v>11440</v>
      </c>
      <c r="F8600" s="381" t="s">
        <v>12935</v>
      </c>
      <c r="G8600" s="381" t="s">
        <v>885</v>
      </c>
    </row>
    <row r="8601" spans="1:7" ht="51.75">
      <c r="A8601" s="371">
        <v>8590</v>
      </c>
      <c r="B8601" s="471">
        <v>926</v>
      </c>
      <c r="C8601" s="378">
        <f>Matrix!B928</f>
        <v>0</v>
      </c>
      <c r="D8601" s="473" t="s">
        <v>25925</v>
      </c>
      <c r="E8601" s="450" t="s">
        <v>11440</v>
      </c>
      <c r="F8601" s="381" t="s">
        <v>12979</v>
      </c>
      <c r="G8601" s="381" t="s">
        <v>929</v>
      </c>
    </row>
    <row r="8602" spans="1:7" ht="51.75">
      <c r="A8602" s="371">
        <v>8591</v>
      </c>
      <c r="B8602" s="471">
        <v>960</v>
      </c>
      <c r="C8602" s="378">
        <f>Matrix!B962</f>
        <v>0</v>
      </c>
      <c r="D8602" s="473" t="s">
        <v>25925</v>
      </c>
      <c r="E8602" s="450" t="s">
        <v>11440</v>
      </c>
      <c r="F8602" s="381" t="s">
        <v>13013</v>
      </c>
      <c r="G8602" s="381" t="s">
        <v>963</v>
      </c>
    </row>
    <row r="8603" spans="1:7" ht="51.75">
      <c r="A8603" s="371">
        <v>8592</v>
      </c>
      <c r="B8603" s="471">
        <v>961</v>
      </c>
      <c r="C8603" s="378">
        <f>Matrix!B963</f>
        <v>0</v>
      </c>
      <c r="D8603" s="473" t="s">
        <v>25925</v>
      </c>
      <c r="E8603" s="450" t="s">
        <v>11440</v>
      </c>
      <c r="F8603" s="381" t="s">
        <v>13014</v>
      </c>
      <c r="G8603" s="381" t="s">
        <v>964</v>
      </c>
    </row>
    <row r="8604" spans="1:7" ht="51.75">
      <c r="A8604" s="371">
        <v>8593</v>
      </c>
      <c r="B8604" s="471">
        <v>1032</v>
      </c>
      <c r="C8604" s="378">
        <f>Matrix!B1034</f>
        <v>0</v>
      </c>
      <c r="D8604" s="473" t="s">
        <v>25925</v>
      </c>
      <c r="E8604" s="450" t="s">
        <v>11440</v>
      </c>
      <c r="F8604" s="381" t="s">
        <v>13085</v>
      </c>
      <c r="G8604" s="381" t="s">
        <v>1035</v>
      </c>
    </row>
    <row r="8605" spans="1:7" ht="51.75">
      <c r="A8605" s="371">
        <v>8594</v>
      </c>
      <c r="B8605" s="471">
        <v>1235</v>
      </c>
      <c r="C8605" s="378">
        <f>Matrix!B1237</f>
        <v>0</v>
      </c>
      <c r="D8605" s="473" t="s">
        <v>25925</v>
      </c>
      <c r="E8605" s="450" t="s">
        <v>11440</v>
      </c>
      <c r="F8605" s="381" t="s">
        <v>13288</v>
      </c>
      <c r="G8605" s="381" t="s">
        <v>1238</v>
      </c>
    </row>
    <row r="8606" spans="1:7" ht="51.75">
      <c r="A8606" s="371">
        <v>8595</v>
      </c>
      <c r="B8606" s="471">
        <v>1244</v>
      </c>
      <c r="C8606" s="378">
        <f>Matrix!B1246</f>
        <v>0</v>
      </c>
      <c r="D8606" s="473" t="s">
        <v>25925</v>
      </c>
      <c r="E8606" s="450" t="s">
        <v>11440</v>
      </c>
      <c r="F8606" s="381" t="s">
        <v>13297</v>
      </c>
      <c r="G8606" s="381" t="s">
        <v>1247</v>
      </c>
    </row>
    <row r="8607" spans="1:7" ht="51.75">
      <c r="A8607" s="371">
        <v>8596</v>
      </c>
      <c r="B8607" s="471">
        <v>1265</v>
      </c>
      <c r="C8607" s="378">
        <f>Matrix!B1267</f>
        <v>0</v>
      </c>
      <c r="D8607" s="473" t="s">
        <v>25925</v>
      </c>
      <c r="E8607" s="450" t="s">
        <v>11440</v>
      </c>
      <c r="F8607" s="381" t="s">
        <v>13318</v>
      </c>
      <c r="G8607" s="381" t="s">
        <v>1268</v>
      </c>
    </row>
    <row r="8608" spans="1:7" ht="51.75">
      <c r="A8608" s="371">
        <v>8597</v>
      </c>
      <c r="B8608" s="471">
        <v>1282</v>
      </c>
      <c r="C8608" s="378">
        <f>Matrix!B1284</f>
        <v>0</v>
      </c>
      <c r="D8608" s="473" t="s">
        <v>25925</v>
      </c>
      <c r="E8608" s="450" t="s">
        <v>11440</v>
      </c>
      <c r="F8608" s="381" t="s">
        <v>13335</v>
      </c>
      <c r="G8608" s="381" t="s">
        <v>1285</v>
      </c>
    </row>
    <row r="8609" spans="1:7" ht="51.75">
      <c r="A8609" s="371">
        <v>8598</v>
      </c>
      <c r="B8609" s="471">
        <v>1324</v>
      </c>
      <c r="C8609" s="378">
        <f>Matrix!B1326</f>
        <v>0</v>
      </c>
      <c r="D8609" s="473" t="s">
        <v>25925</v>
      </c>
      <c r="E8609" s="450" t="s">
        <v>11440</v>
      </c>
      <c r="F8609" s="381" t="s">
        <v>13377</v>
      </c>
      <c r="G8609" s="381" t="s">
        <v>1326</v>
      </c>
    </row>
    <row r="8610" spans="1:7" ht="51.75">
      <c r="A8610" s="371">
        <v>8599</v>
      </c>
      <c r="B8610" s="471">
        <v>1377</v>
      </c>
      <c r="C8610" s="378">
        <f>Matrix!B1379</f>
        <v>0</v>
      </c>
      <c r="D8610" s="473" t="s">
        <v>25925</v>
      </c>
      <c r="E8610" s="450" t="s">
        <v>11440</v>
      </c>
      <c r="F8610" s="381" t="s">
        <v>13430</v>
      </c>
      <c r="G8610" s="381" t="s">
        <v>1379</v>
      </c>
    </row>
    <row r="8611" spans="1:7" ht="51.75">
      <c r="A8611" s="371">
        <v>8600</v>
      </c>
      <c r="B8611" s="471">
        <v>1415</v>
      </c>
      <c r="C8611" s="378">
        <f>Matrix!B1417</f>
        <v>0</v>
      </c>
      <c r="D8611" s="473" t="s">
        <v>25925</v>
      </c>
      <c r="E8611" s="450" t="s">
        <v>11440</v>
      </c>
      <c r="F8611" s="381" t="s">
        <v>13468</v>
      </c>
      <c r="G8611" s="381" t="s">
        <v>1417</v>
      </c>
    </row>
    <row r="8612" spans="1:7" ht="51.75">
      <c r="A8612" s="371">
        <v>8601</v>
      </c>
      <c r="B8612" s="471">
        <v>1420</v>
      </c>
      <c r="C8612" s="378">
        <f>Matrix!B1422</f>
        <v>0</v>
      </c>
      <c r="D8612" s="473" t="s">
        <v>25925</v>
      </c>
      <c r="E8612" s="450" t="s">
        <v>11440</v>
      </c>
      <c r="F8612" s="381" t="s">
        <v>13473</v>
      </c>
      <c r="G8612" s="381" t="s">
        <v>1422</v>
      </c>
    </row>
    <row r="8613" spans="1:7" ht="51.75">
      <c r="A8613" s="371">
        <v>8602</v>
      </c>
      <c r="B8613" s="471">
        <v>1426</v>
      </c>
      <c r="C8613" s="378">
        <f>Matrix!B1428</f>
        <v>0</v>
      </c>
      <c r="D8613" s="473" t="s">
        <v>25925</v>
      </c>
      <c r="E8613" s="450" t="s">
        <v>11440</v>
      </c>
      <c r="F8613" s="381" t="s">
        <v>13479</v>
      </c>
      <c r="G8613" s="381" t="s">
        <v>1428</v>
      </c>
    </row>
    <row r="8614" spans="1:7" ht="51.75">
      <c r="A8614" s="371">
        <v>8603</v>
      </c>
      <c r="B8614" s="471">
        <v>1432</v>
      </c>
      <c r="C8614" s="378">
        <f>Matrix!B1434</f>
        <v>0</v>
      </c>
      <c r="D8614" s="473" t="s">
        <v>25925</v>
      </c>
      <c r="E8614" s="450" t="s">
        <v>11440</v>
      </c>
      <c r="F8614" s="381" t="s">
        <v>13485</v>
      </c>
      <c r="G8614" s="381" t="s">
        <v>1434</v>
      </c>
    </row>
    <row r="8615" spans="1:7" ht="51.75">
      <c r="A8615" s="371">
        <v>8604</v>
      </c>
      <c r="B8615" s="471">
        <v>1529</v>
      </c>
      <c r="C8615" s="378">
        <f>Matrix!B1531</f>
        <v>0</v>
      </c>
      <c r="D8615" s="473" t="s">
        <v>25925</v>
      </c>
      <c r="E8615" s="450" t="s">
        <v>11440</v>
      </c>
      <c r="F8615" s="381" t="s">
        <v>13582</v>
      </c>
      <c r="G8615" s="381" t="s">
        <v>1531</v>
      </c>
    </row>
    <row r="8616" spans="1:7" ht="51.75">
      <c r="A8616" s="371">
        <v>8605</v>
      </c>
      <c r="B8616" s="471">
        <v>1567</v>
      </c>
      <c r="C8616" s="378">
        <f>Matrix!B1569</f>
        <v>0</v>
      </c>
      <c r="D8616" s="473" t="s">
        <v>25925</v>
      </c>
      <c r="E8616" s="450" t="s">
        <v>11440</v>
      </c>
      <c r="F8616" s="381" t="s">
        <v>13620</v>
      </c>
      <c r="G8616" s="381" t="s">
        <v>1569</v>
      </c>
    </row>
    <row r="8617" spans="1:7" ht="51.75">
      <c r="A8617" s="371">
        <v>8606</v>
      </c>
      <c r="B8617" s="471">
        <v>1664</v>
      </c>
      <c r="C8617" s="378">
        <f>Matrix!B1666</f>
        <v>0</v>
      </c>
      <c r="D8617" s="473" t="s">
        <v>25925</v>
      </c>
      <c r="E8617" s="450" t="s">
        <v>11440</v>
      </c>
      <c r="F8617" s="381" t="s">
        <v>13715</v>
      </c>
      <c r="G8617" s="381" t="s">
        <v>1666</v>
      </c>
    </row>
    <row r="8618" spans="1:7" ht="51.75">
      <c r="A8618" s="371">
        <v>8607</v>
      </c>
      <c r="B8618" s="471">
        <v>1689</v>
      </c>
      <c r="C8618" s="378">
        <f>Matrix!B1691</f>
        <v>0</v>
      </c>
      <c r="D8618" s="473" t="s">
        <v>25925</v>
      </c>
      <c r="E8618" s="450" t="s">
        <v>11440</v>
      </c>
      <c r="F8618" s="381" t="s">
        <v>13740</v>
      </c>
      <c r="G8618" s="381" t="s">
        <v>1691</v>
      </c>
    </row>
    <row r="8619" spans="1:7" ht="51.75">
      <c r="A8619" s="371">
        <v>8608</v>
      </c>
      <c r="B8619" s="471">
        <v>1716</v>
      </c>
      <c r="C8619" s="378">
        <f>Matrix!B1718</f>
        <v>0</v>
      </c>
      <c r="D8619" s="473" t="s">
        <v>25925</v>
      </c>
      <c r="E8619" s="450" t="s">
        <v>11440</v>
      </c>
      <c r="F8619" s="381" t="s">
        <v>13767</v>
      </c>
      <c r="G8619" s="381" t="s">
        <v>1718</v>
      </c>
    </row>
    <row r="8620" spans="1:7" ht="51.75">
      <c r="A8620" s="371">
        <v>8609</v>
      </c>
      <c r="B8620" s="471">
        <v>1800</v>
      </c>
      <c r="C8620" s="378">
        <f>Matrix!B1802</f>
        <v>0</v>
      </c>
      <c r="D8620" s="473" t="s">
        <v>25925</v>
      </c>
      <c r="E8620" s="450" t="s">
        <v>11440</v>
      </c>
      <c r="F8620" s="381" t="s">
        <v>13851</v>
      </c>
      <c r="G8620" s="381" t="s">
        <v>1802</v>
      </c>
    </row>
    <row r="8621" spans="1:7" ht="51.75">
      <c r="A8621" s="371">
        <v>8610</v>
      </c>
      <c r="B8621" s="471">
        <v>1884</v>
      </c>
      <c r="C8621" s="378">
        <f>Matrix!B1886</f>
        <v>0</v>
      </c>
      <c r="D8621" s="473" t="s">
        <v>25925</v>
      </c>
      <c r="E8621" s="450" t="s">
        <v>11440</v>
      </c>
      <c r="F8621" s="381" t="s">
        <v>13935</v>
      </c>
      <c r="G8621" s="381" t="s">
        <v>1886</v>
      </c>
    </row>
    <row r="8622" spans="1:7" ht="51.75">
      <c r="A8622" s="371">
        <v>8611</v>
      </c>
      <c r="B8622" s="471">
        <v>2071</v>
      </c>
      <c r="C8622" s="378">
        <f>Matrix!B2073</f>
        <v>0</v>
      </c>
      <c r="D8622" s="473" t="s">
        <v>25925</v>
      </c>
      <c r="E8622" s="450" t="s">
        <v>11440</v>
      </c>
      <c r="F8622" s="381" t="s">
        <v>14122</v>
      </c>
      <c r="G8622" s="381" t="s">
        <v>2073</v>
      </c>
    </row>
    <row r="8623" spans="1:7" ht="51.75">
      <c r="A8623" s="371">
        <v>8612</v>
      </c>
      <c r="B8623" s="471">
        <v>2177</v>
      </c>
      <c r="C8623" s="378">
        <f>Matrix!B2179</f>
        <v>0</v>
      </c>
      <c r="D8623" s="473" t="s">
        <v>25925</v>
      </c>
      <c r="E8623" s="450" t="s">
        <v>11440</v>
      </c>
      <c r="F8623" s="381" t="s">
        <v>14227</v>
      </c>
      <c r="G8623" s="381" t="s">
        <v>2179</v>
      </c>
    </row>
    <row r="8624" spans="1:7" ht="51.75">
      <c r="A8624" s="371">
        <v>8613</v>
      </c>
      <c r="B8624" s="471">
        <v>2203</v>
      </c>
      <c r="C8624" s="378">
        <f>Matrix!B2205</f>
        <v>0</v>
      </c>
      <c r="D8624" s="473" t="s">
        <v>25925</v>
      </c>
      <c r="E8624" s="450" t="s">
        <v>11440</v>
      </c>
      <c r="F8624" s="381" t="s">
        <v>14253</v>
      </c>
      <c r="G8624" s="381" t="s">
        <v>2205</v>
      </c>
    </row>
    <row r="8625" spans="1:7" ht="51.75">
      <c r="A8625" s="371">
        <v>8614</v>
      </c>
      <c r="B8625" s="471">
        <v>2373</v>
      </c>
      <c r="C8625" s="378">
        <f>Matrix!B2375</f>
        <v>0</v>
      </c>
      <c r="D8625" s="473" t="s">
        <v>25925</v>
      </c>
      <c r="E8625" s="450" t="s">
        <v>11440</v>
      </c>
      <c r="F8625" s="381" t="s">
        <v>14423</v>
      </c>
      <c r="G8625" s="381" t="s">
        <v>2373</v>
      </c>
    </row>
    <row r="8626" spans="1:7" ht="51.75">
      <c r="A8626" s="371">
        <v>8615</v>
      </c>
      <c r="B8626" s="471">
        <v>2374</v>
      </c>
      <c r="C8626" s="378">
        <f>Matrix!B2376</f>
        <v>0</v>
      </c>
      <c r="D8626" s="473" t="s">
        <v>25925</v>
      </c>
      <c r="E8626" s="450" t="s">
        <v>11440</v>
      </c>
      <c r="F8626" s="381" t="s">
        <v>14424</v>
      </c>
      <c r="G8626" s="381" t="s">
        <v>2374</v>
      </c>
    </row>
    <row r="8627" spans="1:7" ht="51.75">
      <c r="A8627" s="371">
        <v>8616</v>
      </c>
      <c r="B8627" s="471">
        <v>2375</v>
      </c>
      <c r="C8627" s="378">
        <f>Matrix!B2377</f>
        <v>0</v>
      </c>
      <c r="D8627" s="473" t="s">
        <v>25925</v>
      </c>
      <c r="E8627" s="450" t="s">
        <v>11440</v>
      </c>
      <c r="F8627" s="381" t="s">
        <v>14425</v>
      </c>
      <c r="G8627" s="381" t="s">
        <v>2375</v>
      </c>
    </row>
    <row r="8628" spans="1:7" ht="51.75">
      <c r="A8628" s="371">
        <v>8617</v>
      </c>
      <c r="B8628" s="471">
        <v>2376</v>
      </c>
      <c r="C8628" s="378">
        <f>Matrix!B2378</f>
        <v>0</v>
      </c>
      <c r="D8628" s="473" t="s">
        <v>25925</v>
      </c>
      <c r="E8628" s="450" t="s">
        <v>11440</v>
      </c>
      <c r="F8628" s="381" t="s">
        <v>14426</v>
      </c>
      <c r="G8628" s="381" t="s">
        <v>2376</v>
      </c>
    </row>
    <row r="8629" spans="1:7" ht="51.75">
      <c r="A8629" s="371">
        <v>8618</v>
      </c>
      <c r="B8629" s="471">
        <v>2377</v>
      </c>
      <c r="C8629" s="378">
        <f>Matrix!B2379</f>
        <v>0</v>
      </c>
      <c r="D8629" s="473" t="s">
        <v>25925</v>
      </c>
      <c r="E8629" s="450" t="s">
        <v>11440</v>
      </c>
      <c r="F8629" s="381" t="s">
        <v>14427</v>
      </c>
      <c r="G8629" s="381" t="s">
        <v>2377</v>
      </c>
    </row>
    <row r="8630" spans="1:7" ht="51.75">
      <c r="A8630" s="371">
        <v>8619</v>
      </c>
      <c r="B8630" s="471">
        <v>2540</v>
      </c>
      <c r="C8630" s="378">
        <f>Matrix!B2542</f>
        <v>0</v>
      </c>
      <c r="D8630" s="473" t="s">
        <v>25925</v>
      </c>
      <c r="E8630" s="450" t="s">
        <v>11440</v>
      </c>
      <c r="F8630" s="381" t="s">
        <v>14590</v>
      </c>
      <c r="G8630" s="381" t="s">
        <v>2540</v>
      </c>
    </row>
    <row r="8631" spans="1:7" ht="51.75">
      <c r="A8631" s="371">
        <v>8620</v>
      </c>
      <c r="B8631" s="471">
        <v>2555</v>
      </c>
      <c r="C8631" s="378">
        <f>Matrix!B2557</f>
        <v>0</v>
      </c>
      <c r="D8631" s="473" t="s">
        <v>25925</v>
      </c>
      <c r="E8631" s="450" t="s">
        <v>11440</v>
      </c>
      <c r="F8631" s="381" t="s">
        <v>14605</v>
      </c>
      <c r="G8631" s="381" t="s">
        <v>2555</v>
      </c>
    </row>
    <row r="8632" spans="1:7" ht="51.75">
      <c r="A8632" s="371">
        <v>8621</v>
      </c>
      <c r="B8632" s="471">
        <v>2634</v>
      </c>
      <c r="C8632" s="378">
        <f>Matrix!B2636</f>
        <v>0</v>
      </c>
      <c r="D8632" s="473" t="s">
        <v>25925</v>
      </c>
      <c r="E8632" s="450" t="s">
        <v>11440</v>
      </c>
      <c r="F8632" s="381" t="s">
        <v>14684</v>
      </c>
      <c r="G8632" s="381" t="s">
        <v>2634</v>
      </c>
    </row>
    <row r="8633" spans="1:7" ht="51.75">
      <c r="A8633" s="371">
        <v>8622</v>
      </c>
      <c r="B8633" s="471">
        <v>2651</v>
      </c>
      <c r="C8633" s="378">
        <f>Matrix!B2653</f>
        <v>0</v>
      </c>
      <c r="D8633" s="473" t="s">
        <v>25925</v>
      </c>
      <c r="E8633" s="450" t="s">
        <v>11440</v>
      </c>
      <c r="F8633" s="381" t="s">
        <v>14701</v>
      </c>
      <c r="G8633" s="381" t="s">
        <v>2651</v>
      </c>
    </row>
    <row r="8634" spans="1:7" ht="51.75">
      <c r="A8634" s="371">
        <v>8623</v>
      </c>
      <c r="B8634" s="471">
        <v>2687</v>
      </c>
      <c r="C8634" s="378">
        <f>Matrix!B2689</f>
        <v>0</v>
      </c>
      <c r="D8634" s="473" t="s">
        <v>25925</v>
      </c>
      <c r="E8634" s="450" t="s">
        <v>11440</v>
      </c>
      <c r="F8634" s="381" t="s">
        <v>14737</v>
      </c>
      <c r="G8634" s="381" t="s">
        <v>2687</v>
      </c>
    </row>
    <row r="8635" spans="1:7" ht="51.75">
      <c r="A8635" s="371">
        <v>8624</v>
      </c>
      <c r="B8635" s="471">
        <v>2691</v>
      </c>
      <c r="C8635" s="378">
        <f>Matrix!B2693</f>
        <v>0</v>
      </c>
      <c r="D8635" s="473" t="s">
        <v>25925</v>
      </c>
      <c r="E8635" s="450" t="s">
        <v>11440</v>
      </c>
      <c r="F8635" s="381" t="s">
        <v>14741</v>
      </c>
      <c r="G8635" s="381" t="s">
        <v>2691</v>
      </c>
    </row>
    <row r="8636" spans="1:7" ht="51.75">
      <c r="A8636" s="371">
        <v>8625</v>
      </c>
      <c r="B8636" s="471">
        <v>2698</v>
      </c>
      <c r="C8636" s="378">
        <f>Matrix!B2700</f>
        <v>0</v>
      </c>
      <c r="D8636" s="473" t="s">
        <v>25925</v>
      </c>
      <c r="E8636" s="450" t="s">
        <v>11440</v>
      </c>
      <c r="F8636" s="381" t="s">
        <v>14748</v>
      </c>
      <c r="G8636" s="381" t="s">
        <v>2698</v>
      </c>
    </row>
    <row r="8637" spans="1:7" ht="51.75">
      <c r="A8637" s="371">
        <v>8626</v>
      </c>
      <c r="B8637" s="471">
        <v>2708</v>
      </c>
      <c r="C8637" s="378">
        <f>Matrix!B2710</f>
        <v>0</v>
      </c>
      <c r="D8637" s="473" t="s">
        <v>25925</v>
      </c>
      <c r="E8637" s="450" t="s">
        <v>11440</v>
      </c>
      <c r="F8637" s="381" t="s">
        <v>14758</v>
      </c>
      <c r="G8637" s="381" t="s">
        <v>2708</v>
      </c>
    </row>
    <row r="8638" spans="1:7" ht="51.75">
      <c r="A8638" s="371">
        <v>8627</v>
      </c>
      <c r="B8638" s="471">
        <v>2723</v>
      </c>
      <c r="C8638" s="378">
        <f>Matrix!B2725</f>
        <v>0</v>
      </c>
      <c r="D8638" s="473" t="s">
        <v>25925</v>
      </c>
      <c r="E8638" s="450" t="s">
        <v>11440</v>
      </c>
      <c r="F8638" s="381" t="s">
        <v>14773</v>
      </c>
      <c r="G8638" s="381" t="s">
        <v>2723</v>
      </c>
    </row>
    <row r="8639" spans="1:7" ht="51.75">
      <c r="A8639" s="371">
        <v>8628</v>
      </c>
      <c r="B8639" s="471">
        <v>2730</v>
      </c>
      <c r="C8639" s="378">
        <f>Matrix!B2732</f>
        <v>0</v>
      </c>
      <c r="D8639" s="473" t="s">
        <v>25925</v>
      </c>
      <c r="E8639" s="450" t="s">
        <v>11440</v>
      </c>
      <c r="F8639" s="381" t="s">
        <v>14780</v>
      </c>
      <c r="G8639" s="381" t="s">
        <v>2730</v>
      </c>
    </row>
    <row r="8640" spans="1:7" ht="51.75">
      <c r="A8640" s="371">
        <v>8629</v>
      </c>
      <c r="B8640" s="471">
        <v>2744</v>
      </c>
      <c r="C8640" s="378">
        <f>Matrix!B2746</f>
        <v>0</v>
      </c>
      <c r="D8640" s="473" t="s">
        <v>25925</v>
      </c>
      <c r="E8640" s="450" t="s">
        <v>11440</v>
      </c>
      <c r="F8640" s="381" t="s">
        <v>14794</v>
      </c>
      <c r="G8640" s="381" t="s">
        <v>2744</v>
      </c>
    </row>
    <row r="8641" spans="1:7" ht="51.75">
      <c r="A8641" s="371">
        <v>8630</v>
      </c>
      <c r="B8641" s="471">
        <v>2828</v>
      </c>
      <c r="C8641" s="378">
        <f>Matrix!B2830</f>
        <v>0</v>
      </c>
      <c r="D8641" s="473" t="s">
        <v>25925</v>
      </c>
      <c r="E8641" s="450" t="s">
        <v>11440</v>
      </c>
      <c r="F8641" s="381" t="s">
        <v>14878</v>
      </c>
      <c r="G8641" s="381" t="s">
        <v>2828</v>
      </c>
    </row>
    <row r="8642" spans="1:7" ht="51.75">
      <c r="A8642" s="371">
        <v>8631</v>
      </c>
      <c r="B8642" s="471">
        <v>2843</v>
      </c>
      <c r="C8642" s="378">
        <f>Matrix!B2845</f>
        <v>0</v>
      </c>
      <c r="D8642" s="473" t="s">
        <v>25925</v>
      </c>
      <c r="E8642" s="450" t="s">
        <v>11440</v>
      </c>
      <c r="F8642" s="381" t="s">
        <v>14893</v>
      </c>
      <c r="G8642" s="381" t="s">
        <v>2843</v>
      </c>
    </row>
    <row r="8643" spans="1:7" ht="51.75">
      <c r="A8643" s="371">
        <v>8632</v>
      </c>
      <c r="B8643" s="471">
        <v>2959</v>
      </c>
      <c r="C8643" s="378">
        <f>Matrix!B2961</f>
        <v>0</v>
      </c>
      <c r="D8643" s="473" t="s">
        <v>25925</v>
      </c>
      <c r="E8643" s="450" t="s">
        <v>11440</v>
      </c>
      <c r="F8643" s="381" t="s">
        <v>15009</v>
      </c>
      <c r="G8643" s="381" t="s">
        <v>2959</v>
      </c>
    </row>
    <row r="8644" spans="1:7" ht="51.75">
      <c r="A8644" s="371">
        <v>8633</v>
      </c>
      <c r="B8644" s="471">
        <v>2976</v>
      </c>
      <c r="C8644" s="378">
        <f>Matrix!B2978</f>
        <v>0</v>
      </c>
      <c r="D8644" s="473" t="s">
        <v>25925</v>
      </c>
      <c r="E8644" s="450" t="s">
        <v>11440</v>
      </c>
      <c r="F8644" s="381" t="s">
        <v>15026</v>
      </c>
      <c r="G8644" s="381" t="s">
        <v>2976</v>
      </c>
    </row>
    <row r="8645" spans="1:7" ht="51.75">
      <c r="A8645" s="371">
        <v>8634</v>
      </c>
      <c r="B8645" s="471">
        <v>3014</v>
      </c>
      <c r="C8645" s="378">
        <f>Matrix!B3016</f>
        <v>0</v>
      </c>
      <c r="D8645" s="473" t="s">
        <v>25925</v>
      </c>
      <c r="E8645" s="450" t="s">
        <v>11440</v>
      </c>
      <c r="F8645" s="381" t="s">
        <v>15064</v>
      </c>
      <c r="G8645" s="381" t="s">
        <v>3014</v>
      </c>
    </row>
    <row r="8646" spans="1:7" ht="51.75">
      <c r="A8646" s="371">
        <v>8635</v>
      </c>
      <c r="B8646" s="471">
        <v>3065</v>
      </c>
      <c r="C8646" s="378">
        <f>Matrix!B3067</f>
        <v>0</v>
      </c>
      <c r="D8646" s="473" t="s">
        <v>25925</v>
      </c>
      <c r="E8646" s="450" t="s">
        <v>11440</v>
      </c>
      <c r="F8646" s="381" t="s">
        <v>15112</v>
      </c>
      <c r="G8646" s="381" t="s">
        <v>3068</v>
      </c>
    </row>
    <row r="8647" spans="1:7" ht="51.75">
      <c r="A8647" s="371">
        <v>8636</v>
      </c>
      <c r="B8647" s="471">
        <v>3068</v>
      </c>
      <c r="C8647" s="378">
        <f>Matrix!B3070</f>
        <v>0</v>
      </c>
      <c r="D8647" s="473" t="s">
        <v>25925</v>
      </c>
      <c r="E8647" s="450" t="s">
        <v>11440</v>
      </c>
      <c r="F8647" s="381" t="s">
        <v>15115</v>
      </c>
      <c r="G8647" s="381" t="s">
        <v>3071</v>
      </c>
    </row>
    <row r="8648" spans="1:7" ht="51.75">
      <c r="A8648" s="371">
        <v>8637</v>
      </c>
      <c r="B8648" s="471">
        <v>3069</v>
      </c>
      <c r="C8648" s="378">
        <f>Matrix!B3071</f>
        <v>0</v>
      </c>
      <c r="D8648" s="473" t="s">
        <v>25925</v>
      </c>
      <c r="E8648" s="450" t="s">
        <v>11440</v>
      </c>
      <c r="F8648" s="381" t="s">
        <v>15116</v>
      </c>
      <c r="G8648" s="381" t="s">
        <v>3072</v>
      </c>
    </row>
    <row r="8649" spans="1:7" ht="51.75">
      <c r="A8649" s="371">
        <v>8638</v>
      </c>
      <c r="B8649" s="471">
        <v>3087</v>
      </c>
      <c r="C8649" s="378">
        <f>Matrix!B3089</f>
        <v>0</v>
      </c>
      <c r="D8649" s="473" t="s">
        <v>25925</v>
      </c>
      <c r="E8649" s="450" t="s">
        <v>11440</v>
      </c>
      <c r="F8649" s="381" t="s">
        <v>15118</v>
      </c>
      <c r="G8649" s="381" t="s">
        <v>3090</v>
      </c>
    </row>
    <row r="8650" spans="1:7" ht="51.75">
      <c r="A8650" s="371">
        <v>8639</v>
      </c>
      <c r="B8650" s="471">
        <v>3153</v>
      </c>
      <c r="C8650" s="378">
        <f>Matrix!B3155</f>
        <v>0</v>
      </c>
      <c r="D8650" s="473" t="s">
        <v>25925</v>
      </c>
      <c r="E8650" s="450" t="s">
        <v>11440</v>
      </c>
      <c r="F8650" s="381" t="s">
        <v>15183</v>
      </c>
      <c r="G8650" s="381" t="s">
        <v>3156</v>
      </c>
    </row>
    <row r="8651" spans="1:7" ht="51.75">
      <c r="A8651" s="371">
        <v>8640</v>
      </c>
      <c r="B8651" s="471">
        <v>3165</v>
      </c>
      <c r="C8651" s="378">
        <f>Matrix!B3167</f>
        <v>0</v>
      </c>
      <c r="D8651" s="473" t="s">
        <v>25925</v>
      </c>
      <c r="E8651" s="450" t="s">
        <v>11440</v>
      </c>
      <c r="F8651" s="381" t="s">
        <v>15195</v>
      </c>
      <c r="G8651" s="381" t="s">
        <v>3168</v>
      </c>
    </row>
    <row r="8652" spans="1:7" ht="51.75">
      <c r="A8652" s="371">
        <v>8641</v>
      </c>
      <c r="B8652" s="471">
        <v>3232</v>
      </c>
      <c r="C8652" s="378">
        <f>Matrix!B3234</f>
        <v>0</v>
      </c>
      <c r="D8652" s="473" t="s">
        <v>25925</v>
      </c>
      <c r="E8652" s="450" t="s">
        <v>11440</v>
      </c>
      <c r="F8652" s="381" t="s">
        <v>15251</v>
      </c>
      <c r="G8652" s="381" t="s">
        <v>3233</v>
      </c>
    </row>
    <row r="8653" spans="1:7" ht="51.75">
      <c r="A8653" s="371">
        <v>8642</v>
      </c>
      <c r="B8653" s="471">
        <v>3330</v>
      </c>
      <c r="C8653" s="378">
        <f>Matrix!B3332</f>
        <v>0</v>
      </c>
      <c r="D8653" s="473" t="s">
        <v>25925</v>
      </c>
      <c r="E8653" s="450" t="s">
        <v>11440</v>
      </c>
      <c r="F8653" s="381" t="s">
        <v>15348</v>
      </c>
      <c r="G8653" s="381" t="s">
        <v>3331</v>
      </c>
    </row>
    <row r="8654" spans="1:7" ht="51.75">
      <c r="A8654" s="371">
        <v>8643</v>
      </c>
      <c r="B8654" s="471">
        <v>3357</v>
      </c>
      <c r="C8654" s="378">
        <f>Matrix!B3359</f>
        <v>0</v>
      </c>
      <c r="D8654" s="473" t="s">
        <v>25925</v>
      </c>
      <c r="E8654" s="450" t="s">
        <v>11440</v>
      </c>
      <c r="F8654" s="381" t="s">
        <v>15375</v>
      </c>
      <c r="G8654" s="381" t="s">
        <v>3358</v>
      </c>
    </row>
    <row r="8655" spans="1:7" ht="51.75">
      <c r="A8655" s="371">
        <v>8644</v>
      </c>
      <c r="B8655" s="471">
        <v>3594</v>
      </c>
      <c r="C8655" s="378">
        <f>Matrix!B3596</f>
        <v>0</v>
      </c>
      <c r="D8655" s="473" t="s">
        <v>25925</v>
      </c>
      <c r="E8655" s="450" t="s">
        <v>11440</v>
      </c>
      <c r="F8655" s="381" t="s">
        <v>15583</v>
      </c>
      <c r="G8655" s="381" t="s">
        <v>3599</v>
      </c>
    </row>
    <row r="8656" spans="1:7" ht="51.75">
      <c r="A8656" s="371">
        <v>8645</v>
      </c>
      <c r="B8656" s="471">
        <v>3595</v>
      </c>
      <c r="C8656" s="378">
        <f>Matrix!B3597</f>
        <v>0</v>
      </c>
      <c r="D8656" s="473" t="s">
        <v>25925</v>
      </c>
      <c r="E8656" s="450" t="s">
        <v>11440</v>
      </c>
      <c r="F8656" s="381" t="s">
        <v>15584</v>
      </c>
      <c r="G8656" s="381" t="s">
        <v>3600</v>
      </c>
    </row>
    <row r="8657" spans="1:7" ht="51.75">
      <c r="A8657" s="371">
        <v>8646</v>
      </c>
      <c r="B8657" s="471">
        <v>3596</v>
      </c>
      <c r="C8657" s="378">
        <f>Matrix!B3598</f>
        <v>0</v>
      </c>
      <c r="D8657" s="473" t="s">
        <v>25925</v>
      </c>
      <c r="E8657" s="450" t="s">
        <v>11440</v>
      </c>
      <c r="F8657" s="381" t="s">
        <v>15585</v>
      </c>
      <c r="G8657" s="381" t="s">
        <v>3601</v>
      </c>
    </row>
    <row r="8658" spans="1:7" ht="51.75">
      <c r="A8658" s="371">
        <v>8647</v>
      </c>
      <c r="B8658" s="471">
        <v>3597</v>
      </c>
      <c r="C8658" s="378">
        <f>Matrix!B3599</f>
        <v>0</v>
      </c>
      <c r="D8658" s="473" t="s">
        <v>25925</v>
      </c>
      <c r="E8658" s="450" t="s">
        <v>11440</v>
      </c>
      <c r="F8658" s="381" t="s">
        <v>15586</v>
      </c>
      <c r="G8658" s="381" t="s">
        <v>3602</v>
      </c>
    </row>
    <row r="8659" spans="1:7" ht="51.75">
      <c r="A8659" s="371">
        <v>8648</v>
      </c>
      <c r="B8659" s="471">
        <v>3598</v>
      </c>
      <c r="C8659" s="378">
        <f>Matrix!B3600</f>
        <v>0</v>
      </c>
      <c r="D8659" s="473" t="s">
        <v>25925</v>
      </c>
      <c r="E8659" s="450" t="s">
        <v>11440</v>
      </c>
      <c r="F8659" s="381" t="s">
        <v>15587</v>
      </c>
      <c r="G8659" s="381" t="s">
        <v>3603</v>
      </c>
    </row>
    <row r="8660" spans="1:7" ht="51.75">
      <c r="A8660" s="371">
        <v>8649</v>
      </c>
      <c r="B8660" s="471">
        <v>3663</v>
      </c>
      <c r="C8660" s="378">
        <f>Matrix!B3665</f>
        <v>0</v>
      </c>
      <c r="D8660" s="473" t="s">
        <v>25925</v>
      </c>
      <c r="E8660" s="450" t="s">
        <v>11440</v>
      </c>
      <c r="F8660" s="381" t="s">
        <v>15652</v>
      </c>
      <c r="G8660" s="381" t="s">
        <v>3668</v>
      </c>
    </row>
    <row r="8661" spans="1:7" ht="51.75">
      <c r="A8661" s="371">
        <v>8650</v>
      </c>
      <c r="B8661" s="471">
        <v>3708</v>
      </c>
      <c r="C8661" s="378">
        <f>Matrix!B3710</f>
        <v>0</v>
      </c>
      <c r="D8661" s="473" t="s">
        <v>25925</v>
      </c>
      <c r="E8661" s="450" t="s">
        <v>11440</v>
      </c>
      <c r="F8661" s="381" t="s">
        <v>15696</v>
      </c>
      <c r="G8661" s="381" t="s">
        <v>3712</v>
      </c>
    </row>
    <row r="8662" spans="1:7" ht="51.75">
      <c r="A8662" s="371">
        <v>8651</v>
      </c>
      <c r="B8662" s="471">
        <v>3713</v>
      </c>
      <c r="C8662" s="378">
        <f>Matrix!B3715</f>
        <v>0</v>
      </c>
      <c r="D8662" s="473" t="s">
        <v>25925</v>
      </c>
      <c r="E8662" s="450" t="s">
        <v>11440</v>
      </c>
      <c r="F8662" s="381" t="s">
        <v>15701</v>
      </c>
      <c r="G8662" s="381" t="s">
        <v>3717</v>
      </c>
    </row>
    <row r="8663" spans="1:7" ht="51.75">
      <c r="A8663" s="371">
        <v>8652</v>
      </c>
      <c r="B8663" s="471">
        <v>3724</v>
      </c>
      <c r="C8663" s="378">
        <f>Matrix!B3726</f>
        <v>0</v>
      </c>
      <c r="D8663" s="473" t="s">
        <v>25925</v>
      </c>
      <c r="E8663" s="450" t="s">
        <v>11440</v>
      </c>
      <c r="F8663" s="381" t="s">
        <v>15712</v>
      </c>
      <c r="G8663" s="381" t="s">
        <v>3728</v>
      </c>
    </row>
    <row r="8664" spans="1:7" ht="51.75">
      <c r="A8664" s="371">
        <v>8653</v>
      </c>
      <c r="B8664" s="471">
        <v>3742</v>
      </c>
      <c r="C8664" s="378">
        <f>Matrix!B3744</f>
        <v>0</v>
      </c>
      <c r="D8664" s="473" t="s">
        <v>25925</v>
      </c>
      <c r="E8664" s="450" t="s">
        <v>11440</v>
      </c>
      <c r="F8664" s="381" t="s">
        <v>15730</v>
      </c>
      <c r="G8664" s="381" t="s">
        <v>3746</v>
      </c>
    </row>
    <row r="8665" spans="1:7" ht="51.75">
      <c r="A8665" s="371">
        <v>8654</v>
      </c>
      <c r="B8665" s="471">
        <v>3874</v>
      </c>
      <c r="C8665" s="378">
        <f>Matrix!B3876</f>
        <v>0</v>
      </c>
      <c r="D8665" s="473" t="s">
        <v>25925</v>
      </c>
      <c r="E8665" s="450" t="s">
        <v>11440</v>
      </c>
      <c r="F8665" s="381" t="s">
        <v>15862</v>
      </c>
      <c r="G8665" s="381" t="s">
        <v>3878</v>
      </c>
    </row>
    <row r="8666" spans="1:7" ht="51.75">
      <c r="A8666" s="371">
        <v>8655</v>
      </c>
      <c r="B8666" s="471">
        <v>3875</v>
      </c>
      <c r="C8666" s="378">
        <f>Matrix!B3877</f>
        <v>0</v>
      </c>
      <c r="D8666" s="473" t="s">
        <v>25925</v>
      </c>
      <c r="E8666" s="450" t="s">
        <v>11440</v>
      </c>
      <c r="F8666" s="381" t="s">
        <v>15863</v>
      </c>
      <c r="G8666" s="381" t="s">
        <v>3879</v>
      </c>
    </row>
    <row r="8667" spans="1:7" ht="51.75">
      <c r="A8667" s="371">
        <v>8656</v>
      </c>
      <c r="B8667" s="471">
        <v>3983</v>
      </c>
      <c r="C8667" s="378">
        <f>Matrix!B3985</f>
        <v>0</v>
      </c>
      <c r="D8667" s="473" t="s">
        <v>25925</v>
      </c>
      <c r="E8667" s="450" t="s">
        <v>11440</v>
      </c>
      <c r="F8667" s="381" t="s">
        <v>15971</v>
      </c>
      <c r="G8667" s="381" t="s">
        <v>3984</v>
      </c>
    </row>
    <row r="8668" spans="1:7" ht="51.75">
      <c r="A8668" s="371">
        <v>8657</v>
      </c>
      <c r="B8668" s="471">
        <v>4051</v>
      </c>
      <c r="C8668" s="378">
        <f>Matrix!B4053</f>
        <v>0</v>
      </c>
      <c r="D8668" s="473" t="s">
        <v>25925</v>
      </c>
      <c r="E8668" s="450" t="s">
        <v>11440</v>
      </c>
      <c r="F8668" s="381" t="s">
        <v>16039</v>
      </c>
      <c r="G8668" s="381" t="s">
        <v>4052</v>
      </c>
    </row>
    <row r="8669" spans="1:7" ht="51.75">
      <c r="A8669" s="371">
        <v>8658</v>
      </c>
      <c r="B8669" s="471">
        <v>4113</v>
      </c>
      <c r="C8669" s="378">
        <f>Matrix!B4115</f>
        <v>0</v>
      </c>
      <c r="D8669" s="473" t="s">
        <v>25925</v>
      </c>
      <c r="E8669" s="450" t="s">
        <v>11440</v>
      </c>
      <c r="F8669" s="381" t="s">
        <v>16101</v>
      </c>
      <c r="G8669" s="381" t="s">
        <v>4114</v>
      </c>
    </row>
    <row r="8670" spans="1:7" ht="51.75">
      <c r="A8670" s="371">
        <v>8659</v>
      </c>
      <c r="B8670" s="471">
        <v>4162</v>
      </c>
      <c r="C8670" s="378">
        <f>Matrix!B4164</f>
        <v>0</v>
      </c>
      <c r="D8670" s="473" t="s">
        <v>25925</v>
      </c>
      <c r="E8670" s="450" t="s">
        <v>11440</v>
      </c>
      <c r="F8670" s="381" t="s">
        <v>16150</v>
      </c>
      <c r="G8670" s="381" t="s">
        <v>4163</v>
      </c>
    </row>
    <row r="8671" spans="1:7" ht="51.75">
      <c r="A8671" s="371">
        <v>8660</v>
      </c>
      <c r="B8671" s="471">
        <v>4469</v>
      </c>
      <c r="C8671" s="378">
        <f>Matrix!B4471</f>
        <v>0</v>
      </c>
      <c r="D8671" s="473" t="s">
        <v>25925</v>
      </c>
      <c r="E8671" s="450" t="s">
        <v>11440</v>
      </c>
      <c r="F8671" s="381" t="s">
        <v>16325</v>
      </c>
      <c r="G8671" s="381" t="s">
        <v>4339</v>
      </c>
    </row>
    <row r="8672" spans="1:7" ht="51.75">
      <c r="A8672" s="371">
        <v>8661</v>
      </c>
      <c r="B8672" s="471">
        <v>4724</v>
      </c>
      <c r="C8672" s="378">
        <f>Matrix!B4726</f>
        <v>0</v>
      </c>
      <c r="D8672" s="473" t="s">
        <v>25925</v>
      </c>
      <c r="E8672" s="450" t="s">
        <v>11440</v>
      </c>
      <c r="F8672" s="381" t="s">
        <v>16580</v>
      </c>
      <c r="G8672" s="381" t="s">
        <v>4594</v>
      </c>
    </row>
    <row r="8673" spans="1:7" ht="51.75">
      <c r="A8673" s="371">
        <v>8662</v>
      </c>
      <c r="B8673" s="471">
        <v>4992</v>
      </c>
      <c r="C8673" s="378">
        <f>Matrix!B4994</f>
        <v>0</v>
      </c>
      <c r="D8673" s="473" t="s">
        <v>25925</v>
      </c>
      <c r="E8673" s="450" t="s">
        <v>11440</v>
      </c>
      <c r="F8673" s="381" t="s">
        <v>16848</v>
      </c>
      <c r="G8673" s="381" t="s">
        <v>4861</v>
      </c>
    </row>
    <row r="8674" spans="1:7" ht="51.75">
      <c r="A8674" s="371">
        <v>8663</v>
      </c>
      <c r="B8674" s="471">
        <v>5184</v>
      </c>
      <c r="C8674" s="378">
        <f>Matrix!B5186</f>
        <v>0</v>
      </c>
      <c r="D8674" s="473" t="s">
        <v>25925</v>
      </c>
      <c r="E8674" s="450" t="s">
        <v>11440</v>
      </c>
      <c r="F8674" s="381" t="s">
        <v>17037</v>
      </c>
      <c r="G8674" s="381" t="s">
        <v>5053</v>
      </c>
    </row>
    <row r="8675" spans="1:7" ht="51.75">
      <c r="A8675" s="371">
        <v>8664</v>
      </c>
      <c r="B8675" s="471">
        <v>5211</v>
      </c>
      <c r="C8675" s="378">
        <f>Matrix!B5213</f>
        <v>0</v>
      </c>
      <c r="D8675" s="473" t="s">
        <v>25925</v>
      </c>
      <c r="E8675" s="450" t="s">
        <v>11440</v>
      </c>
      <c r="F8675" s="381" t="s">
        <v>17064</v>
      </c>
      <c r="G8675" s="381" t="s">
        <v>5080</v>
      </c>
    </row>
    <row r="8676" spans="1:7" ht="51.75">
      <c r="A8676" s="371">
        <v>8665</v>
      </c>
      <c r="B8676" s="471">
        <v>5362</v>
      </c>
      <c r="C8676" s="378">
        <f>Matrix!B5364</f>
        <v>0</v>
      </c>
      <c r="D8676" s="473" t="s">
        <v>25925</v>
      </c>
      <c r="E8676" s="450" t="s">
        <v>11440</v>
      </c>
      <c r="F8676" s="381" t="s">
        <v>17215</v>
      </c>
      <c r="G8676" s="381" t="s">
        <v>5231</v>
      </c>
    </row>
    <row r="8677" spans="1:7" ht="51.75">
      <c r="A8677" s="371">
        <v>8666</v>
      </c>
      <c r="B8677" s="471">
        <v>5390</v>
      </c>
      <c r="C8677" s="378">
        <f>Matrix!B5392</f>
        <v>0</v>
      </c>
      <c r="D8677" s="473" t="s">
        <v>25925</v>
      </c>
      <c r="E8677" s="450" t="s">
        <v>11440</v>
      </c>
      <c r="F8677" s="381" t="s">
        <v>17243</v>
      </c>
      <c r="G8677" s="381" t="s">
        <v>5259</v>
      </c>
    </row>
    <row r="8678" spans="1:7" ht="51.75">
      <c r="A8678" s="371">
        <v>8667</v>
      </c>
      <c r="B8678" s="471">
        <v>5497</v>
      </c>
      <c r="C8678" s="378">
        <f>Matrix!B5499</f>
        <v>0</v>
      </c>
      <c r="D8678" s="473" t="s">
        <v>25925</v>
      </c>
      <c r="E8678" s="450" t="s">
        <v>11440</v>
      </c>
      <c r="F8678" s="381" t="s">
        <v>17350</v>
      </c>
      <c r="G8678" s="381" t="s">
        <v>5366</v>
      </c>
    </row>
    <row r="8679" spans="1:7" ht="51.75">
      <c r="A8679" s="371">
        <v>8668</v>
      </c>
      <c r="B8679" s="471">
        <v>5616</v>
      </c>
      <c r="C8679" s="378">
        <f>Matrix!B5618</f>
        <v>0</v>
      </c>
      <c r="D8679" s="473" t="s">
        <v>25925</v>
      </c>
      <c r="E8679" s="450" t="s">
        <v>11440</v>
      </c>
      <c r="F8679" s="381" t="s">
        <v>17468</v>
      </c>
      <c r="G8679" s="381" t="s">
        <v>5485</v>
      </c>
    </row>
    <row r="8680" spans="1:7" ht="51.75">
      <c r="A8680" s="371">
        <v>8669</v>
      </c>
      <c r="B8680" s="471">
        <v>5617</v>
      </c>
      <c r="C8680" s="378">
        <f>Matrix!B5619</f>
        <v>0</v>
      </c>
      <c r="D8680" s="473" t="s">
        <v>25925</v>
      </c>
      <c r="E8680" s="450" t="s">
        <v>11440</v>
      </c>
      <c r="F8680" s="381" t="s">
        <v>25306</v>
      </c>
      <c r="G8680" s="381" t="s">
        <v>5486</v>
      </c>
    </row>
    <row r="8681" spans="1:7" ht="51.75">
      <c r="A8681" s="371">
        <v>8670</v>
      </c>
      <c r="B8681" s="471">
        <v>5618</v>
      </c>
      <c r="C8681" s="378">
        <f>Matrix!B5620</f>
        <v>0</v>
      </c>
      <c r="D8681" s="473" t="s">
        <v>25925</v>
      </c>
      <c r="E8681" s="450" t="s">
        <v>11440</v>
      </c>
      <c r="F8681" s="381" t="s">
        <v>17469</v>
      </c>
      <c r="G8681" s="381" t="s">
        <v>5487</v>
      </c>
    </row>
    <row r="8682" spans="1:7" ht="51.75">
      <c r="A8682" s="371">
        <v>8671</v>
      </c>
      <c r="B8682" s="471">
        <v>5619</v>
      </c>
      <c r="C8682" s="378">
        <f>Matrix!B5621</f>
        <v>0</v>
      </c>
      <c r="D8682" s="473" t="s">
        <v>25925</v>
      </c>
      <c r="E8682" s="450" t="s">
        <v>11440</v>
      </c>
      <c r="F8682" s="381" t="s">
        <v>17470</v>
      </c>
      <c r="G8682" s="381" t="s">
        <v>5488</v>
      </c>
    </row>
    <row r="8683" spans="1:7" ht="51.75">
      <c r="A8683" s="371">
        <v>8672</v>
      </c>
      <c r="B8683" s="471">
        <v>5620</v>
      </c>
      <c r="C8683" s="378">
        <f>Matrix!B5622</f>
        <v>0</v>
      </c>
      <c r="D8683" s="473" t="s">
        <v>25925</v>
      </c>
      <c r="E8683" s="450" t="s">
        <v>11440</v>
      </c>
      <c r="F8683" s="381" t="s">
        <v>17471</v>
      </c>
      <c r="G8683" s="381" t="s">
        <v>25307</v>
      </c>
    </row>
    <row r="8684" spans="1:7" ht="51.75">
      <c r="A8684" s="371">
        <v>8673</v>
      </c>
      <c r="B8684" s="471">
        <v>5621</v>
      </c>
      <c r="C8684" s="378">
        <f>Matrix!B5623</f>
        <v>0</v>
      </c>
      <c r="D8684" s="473" t="s">
        <v>25925</v>
      </c>
      <c r="E8684" s="450" t="s">
        <v>11440</v>
      </c>
      <c r="F8684" s="381" t="s">
        <v>17472</v>
      </c>
      <c r="G8684" s="381" t="s">
        <v>5489</v>
      </c>
    </row>
    <row r="8685" spans="1:7" ht="51.75">
      <c r="A8685" s="371">
        <v>8674</v>
      </c>
      <c r="B8685" s="471">
        <v>5622</v>
      </c>
      <c r="C8685" s="378">
        <f>Matrix!B5624</f>
        <v>0</v>
      </c>
      <c r="D8685" s="473" t="s">
        <v>25925</v>
      </c>
      <c r="E8685" s="450" t="s">
        <v>11440</v>
      </c>
      <c r="F8685" s="381" t="s">
        <v>17473</v>
      </c>
      <c r="G8685" s="381" t="s">
        <v>5490</v>
      </c>
    </row>
    <row r="8686" spans="1:7" ht="51.75">
      <c r="A8686" s="371">
        <v>8675</v>
      </c>
      <c r="B8686" s="471">
        <v>5623</v>
      </c>
      <c r="C8686" s="378">
        <f>Matrix!B5625</f>
        <v>0</v>
      </c>
      <c r="D8686" s="473" t="s">
        <v>25925</v>
      </c>
      <c r="E8686" s="450" t="s">
        <v>11440</v>
      </c>
      <c r="F8686" s="381" t="s">
        <v>25308</v>
      </c>
      <c r="G8686" s="381" t="s">
        <v>25309</v>
      </c>
    </row>
    <row r="8687" spans="1:7" ht="51.75">
      <c r="A8687" s="371">
        <v>8676</v>
      </c>
      <c r="B8687" s="471">
        <v>5624</v>
      </c>
      <c r="C8687" s="378">
        <f>Matrix!B5626</f>
        <v>0</v>
      </c>
      <c r="D8687" s="473" t="s">
        <v>25925</v>
      </c>
      <c r="E8687" s="450" t="s">
        <v>11440</v>
      </c>
      <c r="F8687" s="381" t="s">
        <v>17474</v>
      </c>
      <c r="G8687" s="381" t="s">
        <v>5491</v>
      </c>
    </row>
    <row r="8688" spans="1:7" ht="51.75">
      <c r="A8688" s="371">
        <v>8677</v>
      </c>
      <c r="B8688" s="471">
        <v>5625</v>
      </c>
      <c r="C8688" s="378">
        <f>Matrix!B5627</f>
        <v>0</v>
      </c>
      <c r="D8688" s="473" t="s">
        <v>25925</v>
      </c>
      <c r="E8688" s="450" t="s">
        <v>11440</v>
      </c>
      <c r="F8688" s="381" t="s">
        <v>17475</v>
      </c>
      <c r="G8688" s="381" t="s">
        <v>5492</v>
      </c>
    </row>
    <row r="8689" spans="1:7" ht="51.75">
      <c r="A8689" s="371">
        <v>8678</v>
      </c>
      <c r="B8689" s="471">
        <v>5862</v>
      </c>
      <c r="C8689" s="378">
        <f>Matrix!B5864</f>
        <v>0</v>
      </c>
      <c r="D8689" s="473" t="s">
        <v>25925</v>
      </c>
      <c r="E8689" s="450" t="s">
        <v>11440</v>
      </c>
      <c r="F8689" s="381" t="s">
        <v>17712</v>
      </c>
      <c r="G8689" s="381" t="s">
        <v>5728</v>
      </c>
    </row>
    <row r="8690" spans="1:7" ht="51.75">
      <c r="A8690" s="371">
        <v>8679</v>
      </c>
      <c r="B8690" s="471">
        <v>6074</v>
      </c>
      <c r="C8690" s="378">
        <f>Matrix!B6076</f>
        <v>0</v>
      </c>
      <c r="D8690" s="473" t="s">
        <v>25925</v>
      </c>
      <c r="E8690" s="450" t="s">
        <v>11440</v>
      </c>
      <c r="F8690" s="381" t="s">
        <v>17924</v>
      </c>
      <c r="G8690" s="381" t="s">
        <v>5939</v>
      </c>
    </row>
    <row r="8691" spans="1:7" ht="51.75">
      <c r="A8691" s="371">
        <v>8680</v>
      </c>
      <c r="B8691" s="471">
        <v>6196</v>
      </c>
      <c r="C8691" s="378">
        <f>Matrix!B6198</f>
        <v>0</v>
      </c>
      <c r="D8691" s="473" t="s">
        <v>25925</v>
      </c>
      <c r="E8691" s="450" t="s">
        <v>11440</v>
      </c>
      <c r="F8691" s="381" t="s">
        <v>18046</v>
      </c>
      <c r="G8691" s="381" t="s">
        <v>6061</v>
      </c>
    </row>
    <row r="8692" spans="1:7" ht="51.75">
      <c r="A8692" s="371">
        <v>8681</v>
      </c>
      <c r="B8692" s="471">
        <v>6213</v>
      </c>
      <c r="C8692" s="378">
        <f>Matrix!B6215</f>
        <v>0</v>
      </c>
      <c r="D8692" s="473" t="s">
        <v>25925</v>
      </c>
      <c r="E8692" s="450" t="s">
        <v>11440</v>
      </c>
      <c r="F8692" s="381" t="s">
        <v>18063</v>
      </c>
      <c r="G8692" s="381" t="s">
        <v>6078</v>
      </c>
    </row>
    <row r="8693" spans="1:7" ht="51.75">
      <c r="A8693" s="371">
        <v>8682</v>
      </c>
      <c r="B8693" s="471">
        <v>6247</v>
      </c>
      <c r="C8693" s="378">
        <f>Matrix!B6249</f>
        <v>0</v>
      </c>
      <c r="D8693" s="473" t="s">
        <v>25925</v>
      </c>
      <c r="E8693" s="450" t="s">
        <v>11440</v>
      </c>
      <c r="F8693" s="381" t="s">
        <v>18097</v>
      </c>
      <c r="G8693" s="381" t="s">
        <v>6112</v>
      </c>
    </row>
    <row r="8694" spans="1:7" ht="51.75">
      <c r="A8694" s="371">
        <v>8683</v>
      </c>
      <c r="B8694" s="471">
        <v>6253</v>
      </c>
      <c r="C8694" s="378">
        <f>Matrix!B6255</f>
        <v>0</v>
      </c>
      <c r="D8694" s="473" t="s">
        <v>25925</v>
      </c>
      <c r="E8694" s="450" t="s">
        <v>11440</v>
      </c>
      <c r="F8694" s="381" t="s">
        <v>18103</v>
      </c>
      <c r="G8694" s="381" t="s">
        <v>6118</v>
      </c>
    </row>
    <row r="8695" spans="1:7" ht="51.75">
      <c r="A8695" s="371">
        <v>8684</v>
      </c>
      <c r="B8695" s="471">
        <v>6351</v>
      </c>
      <c r="C8695" s="378">
        <f>Matrix!B6353</f>
        <v>0</v>
      </c>
      <c r="D8695" s="473" t="s">
        <v>25925</v>
      </c>
      <c r="E8695" s="450" t="s">
        <v>11440</v>
      </c>
      <c r="F8695" s="381" t="s">
        <v>18199</v>
      </c>
      <c r="G8695" s="381" t="s">
        <v>6213</v>
      </c>
    </row>
    <row r="8696" spans="1:7" ht="51.75">
      <c r="A8696" s="371">
        <v>8685</v>
      </c>
      <c r="B8696" s="471">
        <v>6352</v>
      </c>
      <c r="C8696" s="378">
        <f>Matrix!B6354</f>
        <v>0</v>
      </c>
      <c r="D8696" s="473" t="s">
        <v>25925</v>
      </c>
      <c r="E8696" s="450" t="s">
        <v>11440</v>
      </c>
      <c r="F8696" s="381" t="s">
        <v>18200</v>
      </c>
      <c r="G8696" s="381" t="s">
        <v>6214</v>
      </c>
    </row>
    <row r="8697" spans="1:7" ht="51.75">
      <c r="A8697" s="371">
        <v>8686</v>
      </c>
      <c r="B8697" s="471">
        <v>6387</v>
      </c>
      <c r="C8697" s="378">
        <f>Matrix!B6389</f>
        <v>0</v>
      </c>
      <c r="D8697" s="473" t="s">
        <v>25925</v>
      </c>
      <c r="E8697" s="450" t="s">
        <v>11440</v>
      </c>
      <c r="F8697" s="381" t="s">
        <v>18235</v>
      </c>
      <c r="G8697" s="381" t="s">
        <v>6249</v>
      </c>
    </row>
    <row r="8698" spans="1:7" ht="51.75">
      <c r="A8698" s="371">
        <v>8687</v>
      </c>
      <c r="B8698" s="471">
        <v>6483</v>
      </c>
      <c r="C8698" s="378">
        <f>Matrix!B6485</f>
        <v>0</v>
      </c>
      <c r="D8698" s="473" t="s">
        <v>25925</v>
      </c>
      <c r="E8698" s="450" t="s">
        <v>11440</v>
      </c>
      <c r="F8698" s="381" t="s">
        <v>18331</v>
      </c>
      <c r="G8698" s="381" t="s">
        <v>6344</v>
      </c>
    </row>
    <row r="8699" spans="1:7" ht="51.75">
      <c r="A8699" s="371">
        <v>8688</v>
      </c>
      <c r="B8699" s="471">
        <v>6556</v>
      </c>
      <c r="C8699" s="378">
        <f>Matrix!B6558</f>
        <v>0</v>
      </c>
      <c r="D8699" s="473" t="s">
        <v>25925</v>
      </c>
      <c r="E8699" s="450" t="s">
        <v>11440</v>
      </c>
      <c r="F8699" s="381" t="s">
        <v>18404</v>
      </c>
      <c r="G8699" s="381" t="s">
        <v>6417</v>
      </c>
    </row>
    <row r="8700" spans="1:7" ht="51.75">
      <c r="A8700" s="371">
        <v>8689</v>
      </c>
      <c r="B8700" s="471">
        <v>6561</v>
      </c>
      <c r="C8700" s="378">
        <f>Matrix!B6563</f>
        <v>0</v>
      </c>
      <c r="D8700" s="473" t="s">
        <v>25925</v>
      </c>
      <c r="E8700" s="450" t="s">
        <v>11440</v>
      </c>
      <c r="F8700" s="381" t="s">
        <v>18409</v>
      </c>
      <c r="G8700" s="381" t="s">
        <v>6422</v>
      </c>
    </row>
    <row r="8701" spans="1:7" ht="51.75">
      <c r="A8701" s="371">
        <v>8690</v>
      </c>
      <c r="B8701" s="471">
        <v>6564</v>
      </c>
      <c r="C8701" s="378">
        <f>Matrix!B6566</f>
        <v>0</v>
      </c>
      <c r="D8701" s="473" t="s">
        <v>25925</v>
      </c>
      <c r="E8701" s="450" t="s">
        <v>11440</v>
      </c>
      <c r="F8701" s="381" t="s">
        <v>18412</v>
      </c>
      <c r="G8701" s="381" t="s">
        <v>6425</v>
      </c>
    </row>
    <row r="8702" spans="1:7" ht="51.75">
      <c r="A8702" s="371">
        <v>8691</v>
      </c>
      <c r="B8702" s="471">
        <v>6568</v>
      </c>
      <c r="C8702" s="378">
        <f>Matrix!B6570</f>
        <v>0</v>
      </c>
      <c r="D8702" s="473" t="s">
        <v>25925</v>
      </c>
      <c r="E8702" s="450" t="s">
        <v>11440</v>
      </c>
      <c r="F8702" s="381" t="s">
        <v>18416</v>
      </c>
      <c r="G8702" s="381" t="s">
        <v>6429</v>
      </c>
    </row>
    <row r="8703" spans="1:7" ht="51.75">
      <c r="A8703" s="371">
        <v>8692</v>
      </c>
      <c r="B8703" s="471">
        <v>6676</v>
      </c>
      <c r="C8703" s="378">
        <f>Matrix!B6678</f>
        <v>0</v>
      </c>
      <c r="D8703" s="473" t="s">
        <v>25925</v>
      </c>
      <c r="E8703" s="450" t="s">
        <v>11440</v>
      </c>
      <c r="F8703" s="381" t="s">
        <v>18524</v>
      </c>
      <c r="G8703" s="381" t="s">
        <v>6537</v>
      </c>
    </row>
    <row r="8704" spans="1:7" ht="51.75">
      <c r="A8704" s="371">
        <v>8693</v>
      </c>
      <c r="B8704" s="471">
        <v>6696</v>
      </c>
      <c r="C8704" s="378">
        <f>Matrix!B6698</f>
        <v>0</v>
      </c>
      <c r="D8704" s="473" t="s">
        <v>25925</v>
      </c>
      <c r="E8704" s="450" t="s">
        <v>11440</v>
      </c>
      <c r="F8704" s="381" t="s">
        <v>18544</v>
      </c>
      <c r="G8704" s="381" t="s">
        <v>6557</v>
      </c>
    </row>
    <row r="8705" spans="1:7" ht="51.75">
      <c r="A8705" s="371">
        <v>8694</v>
      </c>
      <c r="B8705" s="471">
        <v>6708</v>
      </c>
      <c r="C8705" s="378">
        <f>Matrix!B6710</f>
        <v>0</v>
      </c>
      <c r="D8705" s="473" t="s">
        <v>25925</v>
      </c>
      <c r="E8705" s="450" t="s">
        <v>11440</v>
      </c>
      <c r="F8705" s="381" t="s">
        <v>18556</v>
      </c>
      <c r="G8705" s="381" t="s">
        <v>6569</v>
      </c>
    </row>
    <row r="8706" spans="1:7" ht="51.75">
      <c r="A8706" s="371">
        <v>8695</v>
      </c>
      <c r="B8706" s="471">
        <v>6709</v>
      </c>
      <c r="C8706" s="378">
        <f>Matrix!B6711</f>
        <v>0</v>
      </c>
      <c r="D8706" s="473" t="s">
        <v>25925</v>
      </c>
      <c r="E8706" s="450" t="s">
        <v>11440</v>
      </c>
      <c r="F8706" s="381" t="s">
        <v>18557</v>
      </c>
      <c r="G8706" s="381" t="s">
        <v>6570</v>
      </c>
    </row>
    <row r="8707" spans="1:7" ht="51.75">
      <c r="A8707" s="371">
        <v>8696</v>
      </c>
      <c r="B8707" s="471">
        <v>6759</v>
      </c>
      <c r="C8707" s="378">
        <f>Matrix!B6761</f>
        <v>0</v>
      </c>
      <c r="D8707" s="473" t="s">
        <v>25925</v>
      </c>
      <c r="E8707" s="450" t="s">
        <v>11440</v>
      </c>
      <c r="F8707" s="381" t="s">
        <v>18607</v>
      </c>
      <c r="G8707" s="381" t="s">
        <v>6620</v>
      </c>
    </row>
    <row r="8708" spans="1:7" ht="51.75">
      <c r="A8708" s="371">
        <v>8697</v>
      </c>
      <c r="B8708" s="471">
        <v>6789</v>
      </c>
      <c r="C8708" s="378">
        <f>Matrix!B6791</f>
        <v>0</v>
      </c>
      <c r="D8708" s="473" t="s">
        <v>25925</v>
      </c>
      <c r="E8708" s="450" t="s">
        <v>11440</v>
      </c>
      <c r="F8708" s="381" t="s">
        <v>18637</v>
      </c>
      <c r="G8708" s="381" t="s">
        <v>6650</v>
      </c>
    </row>
    <row r="8709" spans="1:7" ht="51.75">
      <c r="A8709" s="371">
        <v>8698</v>
      </c>
      <c r="B8709" s="471">
        <v>6808</v>
      </c>
      <c r="C8709" s="378">
        <f>Matrix!B6810</f>
        <v>0</v>
      </c>
      <c r="D8709" s="473" t="s">
        <v>25925</v>
      </c>
      <c r="E8709" s="450" t="s">
        <v>11440</v>
      </c>
      <c r="F8709" s="381" t="s">
        <v>18656</v>
      </c>
      <c r="G8709" s="381" t="s">
        <v>6669</v>
      </c>
    </row>
    <row r="8710" spans="1:7" ht="51.75">
      <c r="A8710" s="371">
        <v>8699</v>
      </c>
      <c r="B8710" s="471">
        <v>6825</v>
      </c>
      <c r="C8710" s="378">
        <f>Matrix!B6827</f>
        <v>0</v>
      </c>
      <c r="D8710" s="473" t="s">
        <v>25925</v>
      </c>
      <c r="E8710" s="450" t="s">
        <v>11440</v>
      </c>
      <c r="F8710" s="381" t="s">
        <v>18673</v>
      </c>
      <c r="G8710" s="381" t="s">
        <v>6686</v>
      </c>
    </row>
    <row r="8711" spans="1:7" ht="51.75">
      <c r="A8711" s="371">
        <v>8700</v>
      </c>
      <c r="B8711" s="471">
        <v>6827</v>
      </c>
      <c r="C8711" s="378">
        <f>Matrix!B6829</f>
        <v>0</v>
      </c>
      <c r="D8711" s="473" t="s">
        <v>25925</v>
      </c>
      <c r="E8711" s="450" t="s">
        <v>11440</v>
      </c>
      <c r="F8711" s="381" t="s">
        <v>18675</v>
      </c>
      <c r="G8711" s="381" t="s">
        <v>6688</v>
      </c>
    </row>
    <row r="8712" spans="1:7" ht="51.75">
      <c r="A8712" s="371">
        <v>8701</v>
      </c>
      <c r="B8712" s="471">
        <v>6844</v>
      </c>
      <c r="C8712" s="378">
        <f>Matrix!B6846</f>
        <v>0</v>
      </c>
      <c r="D8712" s="473" t="s">
        <v>25925</v>
      </c>
      <c r="E8712" s="450" t="s">
        <v>11440</v>
      </c>
      <c r="F8712" s="381" t="s">
        <v>18692</v>
      </c>
      <c r="G8712" s="381" t="s">
        <v>6705</v>
      </c>
    </row>
    <row r="8713" spans="1:7" ht="51.75">
      <c r="A8713" s="371">
        <v>8702</v>
      </c>
      <c r="B8713" s="471">
        <v>6869</v>
      </c>
      <c r="C8713" s="378">
        <f>Matrix!B6871</f>
        <v>0</v>
      </c>
      <c r="D8713" s="473" t="s">
        <v>25925</v>
      </c>
      <c r="E8713" s="450" t="s">
        <v>11440</v>
      </c>
      <c r="F8713" s="381" t="s">
        <v>18717</v>
      </c>
      <c r="G8713" s="381" t="s">
        <v>6730</v>
      </c>
    </row>
    <row r="8714" spans="1:7" ht="51.75">
      <c r="A8714" s="371">
        <v>8703</v>
      </c>
      <c r="B8714" s="471">
        <v>6881</v>
      </c>
      <c r="C8714" s="378">
        <f>Matrix!B6883</f>
        <v>0</v>
      </c>
      <c r="D8714" s="473" t="s">
        <v>25925</v>
      </c>
      <c r="E8714" s="450" t="s">
        <v>11440</v>
      </c>
      <c r="F8714" s="381" t="s">
        <v>18729</v>
      </c>
      <c r="G8714" s="381" t="s">
        <v>6742</v>
      </c>
    </row>
    <row r="8715" spans="1:7" ht="51.75">
      <c r="A8715" s="371">
        <v>8704</v>
      </c>
      <c r="B8715" s="471">
        <v>6883</v>
      </c>
      <c r="C8715" s="378">
        <f>Matrix!B6885</f>
        <v>0</v>
      </c>
      <c r="D8715" s="473" t="s">
        <v>25925</v>
      </c>
      <c r="E8715" s="450" t="s">
        <v>11440</v>
      </c>
      <c r="F8715" s="381" t="s">
        <v>18731</v>
      </c>
      <c r="G8715" s="381" t="s">
        <v>6744</v>
      </c>
    </row>
    <row r="8716" spans="1:7" ht="51.75">
      <c r="A8716" s="371">
        <v>8705</v>
      </c>
      <c r="B8716" s="471">
        <v>6898</v>
      </c>
      <c r="C8716" s="378">
        <f>Matrix!B6900</f>
        <v>0</v>
      </c>
      <c r="D8716" s="473" t="s">
        <v>25925</v>
      </c>
      <c r="E8716" s="450" t="s">
        <v>11440</v>
      </c>
      <c r="F8716" s="381" t="s">
        <v>18746</v>
      </c>
      <c r="G8716" s="381" t="s">
        <v>6759</v>
      </c>
    </row>
    <row r="8717" spans="1:7" ht="51.75">
      <c r="A8717" s="371">
        <v>8706</v>
      </c>
      <c r="B8717" s="471">
        <v>7035</v>
      </c>
      <c r="C8717" s="378">
        <f>Matrix!B7037</f>
        <v>0</v>
      </c>
      <c r="D8717" s="473" t="s">
        <v>25925</v>
      </c>
      <c r="E8717" s="450" t="s">
        <v>11440</v>
      </c>
      <c r="F8717" s="381" t="s">
        <v>18883</v>
      </c>
      <c r="G8717" s="381" t="s">
        <v>6896</v>
      </c>
    </row>
    <row r="8718" spans="1:7" ht="51.75">
      <c r="A8718" s="371">
        <v>8707</v>
      </c>
      <c r="B8718" s="471">
        <v>7036</v>
      </c>
      <c r="C8718" s="378">
        <f>Matrix!B7038</f>
        <v>0</v>
      </c>
      <c r="D8718" s="473" t="s">
        <v>25925</v>
      </c>
      <c r="E8718" s="450" t="s">
        <v>11440</v>
      </c>
      <c r="F8718" s="381" t="s">
        <v>18884</v>
      </c>
      <c r="G8718" s="381" t="s">
        <v>6897</v>
      </c>
    </row>
    <row r="8719" spans="1:7" ht="51.75">
      <c r="A8719" s="371">
        <v>8708</v>
      </c>
      <c r="B8719" s="471">
        <v>7152</v>
      </c>
      <c r="C8719" s="378">
        <f>Matrix!B7154</f>
        <v>0</v>
      </c>
      <c r="D8719" s="473" t="s">
        <v>25925</v>
      </c>
      <c r="E8719" s="450" t="s">
        <v>11440</v>
      </c>
      <c r="F8719" s="381" t="s">
        <v>19000</v>
      </c>
      <c r="G8719" s="381" t="s">
        <v>7012</v>
      </c>
    </row>
    <row r="8720" spans="1:7" ht="51.75">
      <c r="A8720" s="371">
        <v>8709</v>
      </c>
      <c r="B8720" s="471">
        <v>7153</v>
      </c>
      <c r="C8720" s="378">
        <f>Matrix!B7155</f>
        <v>0</v>
      </c>
      <c r="D8720" s="473" t="s">
        <v>25925</v>
      </c>
      <c r="E8720" s="450" t="s">
        <v>11440</v>
      </c>
      <c r="F8720" s="381" t="s">
        <v>19001</v>
      </c>
      <c r="G8720" s="381" t="s">
        <v>7013</v>
      </c>
    </row>
    <row r="8721" spans="1:7" ht="51.75">
      <c r="A8721" s="371">
        <v>8710</v>
      </c>
      <c r="B8721" s="471">
        <v>7156</v>
      </c>
      <c r="C8721" s="378">
        <f>Matrix!B7158</f>
        <v>0</v>
      </c>
      <c r="D8721" s="473" t="s">
        <v>25925</v>
      </c>
      <c r="E8721" s="450" t="s">
        <v>11440</v>
      </c>
      <c r="F8721" s="381" t="s">
        <v>19004</v>
      </c>
      <c r="G8721" s="381" t="s">
        <v>7016</v>
      </c>
    </row>
    <row r="8722" spans="1:7" ht="51.75">
      <c r="A8722" s="371">
        <v>8711</v>
      </c>
      <c r="B8722" s="471">
        <v>7157</v>
      </c>
      <c r="C8722" s="378">
        <f>Matrix!B7159</f>
        <v>0</v>
      </c>
      <c r="D8722" s="473" t="s">
        <v>25925</v>
      </c>
      <c r="E8722" s="450" t="s">
        <v>11440</v>
      </c>
      <c r="F8722" s="381" t="s">
        <v>19005</v>
      </c>
      <c r="G8722" s="381" t="s">
        <v>7017</v>
      </c>
    </row>
    <row r="8723" spans="1:7" ht="51.75">
      <c r="A8723" s="371">
        <v>8712</v>
      </c>
      <c r="B8723" s="471">
        <v>7242</v>
      </c>
      <c r="C8723" s="378">
        <f>Matrix!B7244</f>
        <v>0</v>
      </c>
      <c r="D8723" s="473" t="s">
        <v>25925</v>
      </c>
      <c r="E8723" s="450" t="s">
        <v>11440</v>
      </c>
      <c r="F8723" s="381" t="s">
        <v>19090</v>
      </c>
      <c r="G8723" s="381" t="s">
        <v>7102</v>
      </c>
    </row>
    <row r="8724" spans="1:7" ht="51.75">
      <c r="A8724" s="371">
        <v>8713</v>
      </c>
      <c r="B8724" s="471">
        <v>7285</v>
      </c>
      <c r="C8724" s="378">
        <f>Matrix!B7287</f>
        <v>0</v>
      </c>
      <c r="D8724" s="473" t="s">
        <v>25925</v>
      </c>
      <c r="E8724" s="450" t="s">
        <v>11440</v>
      </c>
      <c r="F8724" s="381" t="s">
        <v>19133</v>
      </c>
      <c r="G8724" s="381" t="s">
        <v>7145</v>
      </c>
    </row>
    <row r="8725" spans="1:7" ht="51.75">
      <c r="A8725" s="371">
        <v>8714</v>
      </c>
      <c r="B8725" s="471">
        <v>7302</v>
      </c>
      <c r="C8725" s="378">
        <f>Matrix!B7304</f>
        <v>0</v>
      </c>
      <c r="D8725" s="473" t="s">
        <v>25925</v>
      </c>
      <c r="E8725" s="450" t="s">
        <v>11440</v>
      </c>
      <c r="F8725" s="381" t="s">
        <v>19150</v>
      </c>
      <c r="G8725" s="381" t="s">
        <v>7162</v>
      </c>
    </row>
    <row r="8726" spans="1:7" ht="51.75">
      <c r="A8726" s="371">
        <v>8715</v>
      </c>
      <c r="B8726" s="471">
        <v>7344</v>
      </c>
      <c r="C8726" s="378">
        <f>Matrix!B7346</f>
        <v>0</v>
      </c>
      <c r="D8726" s="473" t="s">
        <v>25925</v>
      </c>
      <c r="E8726" s="450" t="s">
        <v>11440</v>
      </c>
      <c r="F8726" s="381" t="s">
        <v>19192</v>
      </c>
      <c r="G8726" s="381" t="s">
        <v>7204</v>
      </c>
    </row>
    <row r="8727" spans="1:7" ht="51.75">
      <c r="A8727" s="371">
        <v>8716</v>
      </c>
      <c r="B8727" s="471">
        <v>7359</v>
      </c>
      <c r="C8727" s="378">
        <f>Matrix!B7361</f>
        <v>0</v>
      </c>
      <c r="D8727" s="473" t="s">
        <v>25925</v>
      </c>
      <c r="E8727" s="450" t="s">
        <v>11440</v>
      </c>
      <c r="F8727" s="381" t="s">
        <v>19207</v>
      </c>
      <c r="G8727" s="381" t="s">
        <v>7219</v>
      </c>
    </row>
    <row r="8728" spans="1:7" ht="51.75">
      <c r="A8728" s="371">
        <v>8717</v>
      </c>
      <c r="B8728" s="471">
        <v>7373</v>
      </c>
      <c r="C8728" s="378">
        <f>Matrix!B7375</f>
        <v>0</v>
      </c>
      <c r="D8728" s="473" t="s">
        <v>25925</v>
      </c>
      <c r="E8728" s="450" t="s">
        <v>11440</v>
      </c>
      <c r="F8728" s="381" t="s">
        <v>19221</v>
      </c>
      <c r="G8728" s="381" t="s">
        <v>7233</v>
      </c>
    </row>
    <row r="8729" spans="1:7" ht="51.75">
      <c r="A8729" s="371">
        <v>8718</v>
      </c>
      <c r="B8729" s="471">
        <v>7387</v>
      </c>
      <c r="C8729" s="378">
        <f>Matrix!B7389</f>
        <v>0</v>
      </c>
      <c r="D8729" s="473" t="s">
        <v>25925</v>
      </c>
      <c r="E8729" s="450" t="s">
        <v>11440</v>
      </c>
      <c r="F8729" s="381" t="s">
        <v>19235</v>
      </c>
      <c r="G8729" s="381" t="s">
        <v>7247</v>
      </c>
    </row>
    <row r="8730" spans="1:7" ht="51.75">
      <c r="A8730" s="371">
        <v>8719</v>
      </c>
      <c r="B8730" s="471">
        <v>7505</v>
      </c>
      <c r="C8730" s="378">
        <f>Matrix!B7507</f>
        <v>0</v>
      </c>
      <c r="D8730" s="473" t="s">
        <v>25925</v>
      </c>
      <c r="E8730" s="450" t="s">
        <v>11440</v>
      </c>
      <c r="F8730" s="381" t="s">
        <v>19353</v>
      </c>
      <c r="G8730" s="381" t="s">
        <v>7365</v>
      </c>
    </row>
    <row r="8731" spans="1:7" ht="51.75">
      <c r="A8731" s="371">
        <v>8720</v>
      </c>
      <c r="B8731" s="471">
        <v>7582</v>
      </c>
      <c r="C8731" s="378">
        <f>Matrix!B7584</f>
        <v>0</v>
      </c>
      <c r="D8731" s="473" t="s">
        <v>25925</v>
      </c>
      <c r="E8731" s="450" t="s">
        <v>11440</v>
      </c>
      <c r="F8731" s="381" t="s">
        <v>19430</v>
      </c>
      <c r="G8731" s="381" t="s">
        <v>7442</v>
      </c>
    </row>
    <row r="8732" spans="1:7" ht="51.75">
      <c r="A8732" s="371">
        <v>8721</v>
      </c>
      <c r="B8732" s="471">
        <v>7762</v>
      </c>
      <c r="C8732" s="378">
        <f>Matrix!B7764</f>
        <v>0</v>
      </c>
      <c r="D8732" s="473" t="s">
        <v>25925</v>
      </c>
      <c r="E8732" s="450" t="s">
        <v>11440</v>
      </c>
      <c r="F8732" s="381" t="s">
        <v>19609</v>
      </c>
      <c r="G8732" s="381" t="s">
        <v>7622</v>
      </c>
    </row>
    <row r="8733" spans="1:7" ht="51.75">
      <c r="A8733" s="371">
        <v>8722</v>
      </c>
      <c r="B8733" s="471">
        <v>7855</v>
      </c>
      <c r="C8733" s="378">
        <f>Matrix!B7857</f>
        <v>0</v>
      </c>
      <c r="D8733" s="473" t="s">
        <v>25925</v>
      </c>
      <c r="E8733" s="450" t="s">
        <v>11440</v>
      </c>
      <c r="F8733" s="381" t="s">
        <v>19702</v>
      </c>
      <c r="G8733" s="381" t="s">
        <v>7715</v>
      </c>
    </row>
    <row r="8734" spans="1:7" ht="51.75">
      <c r="A8734" s="371">
        <v>8723</v>
      </c>
      <c r="B8734" s="471">
        <v>7866</v>
      </c>
      <c r="C8734" s="378">
        <f>Matrix!B7868</f>
        <v>0</v>
      </c>
      <c r="D8734" s="473" t="s">
        <v>25925</v>
      </c>
      <c r="E8734" s="450" t="s">
        <v>11440</v>
      </c>
      <c r="F8734" s="381" t="s">
        <v>19713</v>
      </c>
      <c r="G8734" s="381" t="s">
        <v>7726</v>
      </c>
    </row>
    <row r="8735" spans="1:7" ht="51.75">
      <c r="A8735" s="371">
        <v>8724</v>
      </c>
      <c r="B8735" s="471">
        <v>7908</v>
      </c>
      <c r="C8735" s="378">
        <f>Matrix!B7910</f>
        <v>0</v>
      </c>
      <c r="D8735" s="473" t="s">
        <v>25925</v>
      </c>
      <c r="E8735" s="450" t="s">
        <v>11440</v>
      </c>
      <c r="F8735" s="381" t="s">
        <v>19755</v>
      </c>
      <c r="G8735" s="381" t="s">
        <v>7768</v>
      </c>
    </row>
    <row r="8736" spans="1:7" ht="51.75">
      <c r="A8736" s="371">
        <v>8725</v>
      </c>
      <c r="B8736" s="471">
        <v>8096</v>
      </c>
      <c r="C8736" s="378">
        <f>Matrix!B8098</f>
        <v>0</v>
      </c>
      <c r="D8736" s="473" t="s">
        <v>25925</v>
      </c>
      <c r="E8736" s="450" t="s">
        <v>11440</v>
      </c>
      <c r="F8736" s="381" t="s">
        <v>19926</v>
      </c>
      <c r="G8736" s="381" t="s">
        <v>7956</v>
      </c>
    </row>
    <row r="8737" spans="1:7" ht="51.75">
      <c r="A8737" s="371">
        <v>8726</v>
      </c>
      <c r="B8737" s="471">
        <v>8097</v>
      </c>
      <c r="C8737" s="378">
        <f>Matrix!B8099</f>
        <v>0</v>
      </c>
      <c r="D8737" s="473" t="s">
        <v>25925</v>
      </c>
      <c r="E8737" s="450" t="s">
        <v>11440</v>
      </c>
      <c r="F8737" s="381" t="s">
        <v>19927</v>
      </c>
      <c r="G8737" s="381" t="s">
        <v>7957</v>
      </c>
    </row>
    <row r="8738" spans="1:7" ht="51.75">
      <c r="A8738" s="371">
        <v>8727</v>
      </c>
      <c r="B8738" s="471">
        <v>8098</v>
      </c>
      <c r="C8738" s="378">
        <f>Matrix!B8100</f>
        <v>0</v>
      </c>
      <c r="D8738" s="473" t="s">
        <v>25925</v>
      </c>
      <c r="E8738" s="450" t="s">
        <v>11440</v>
      </c>
      <c r="F8738" s="381" t="s">
        <v>19928</v>
      </c>
      <c r="G8738" s="381" t="s">
        <v>7958</v>
      </c>
    </row>
    <row r="8739" spans="1:7" ht="51.75">
      <c r="A8739" s="371">
        <v>8728</v>
      </c>
      <c r="B8739" s="471">
        <v>8099</v>
      </c>
      <c r="C8739" s="378">
        <f>Matrix!B8101</f>
        <v>0</v>
      </c>
      <c r="D8739" s="473" t="s">
        <v>25925</v>
      </c>
      <c r="E8739" s="450" t="s">
        <v>11440</v>
      </c>
      <c r="F8739" s="381" t="s">
        <v>19929</v>
      </c>
      <c r="G8739" s="381" t="s">
        <v>7959</v>
      </c>
    </row>
    <row r="8740" spans="1:7" ht="51.75">
      <c r="A8740" s="371">
        <v>8729</v>
      </c>
      <c r="B8740" s="471">
        <v>8100</v>
      </c>
      <c r="C8740" s="378">
        <f>Matrix!B8102</f>
        <v>0</v>
      </c>
      <c r="D8740" s="473" t="s">
        <v>25925</v>
      </c>
      <c r="E8740" s="450" t="s">
        <v>11440</v>
      </c>
      <c r="F8740" s="381" t="s">
        <v>19930</v>
      </c>
      <c r="G8740" s="381" t="s">
        <v>7960</v>
      </c>
    </row>
    <row r="8741" spans="1:7" ht="51.75">
      <c r="A8741" s="371">
        <v>8730</v>
      </c>
      <c r="B8741" s="471">
        <v>8101</v>
      </c>
      <c r="C8741" s="378">
        <f>Matrix!B8103</f>
        <v>0</v>
      </c>
      <c r="D8741" s="473" t="s">
        <v>25925</v>
      </c>
      <c r="E8741" s="450" t="s">
        <v>11440</v>
      </c>
      <c r="F8741" s="381" t="s">
        <v>19931</v>
      </c>
      <c r="G8741" s="381" t="s">
        <v>7961</v>
      </c>
    </row>
    <row r="8742" spans="1:7" ht="51.75">
      <c r="A8742" s="371">
        <v>8731</v>
      </c>
      <c r="B8742" s="471">
        <v>8102</v>
      </c>
      <c r="C8742" s="378">
        <f>Matrix!B8104</f>
        <v>0</v>
      </c>
      <c r="D8742" s="473" t="s">
        <v>25925</v>
      </c>
      <c r="E8742" s="450" t="s">
        <v>11440</v>
      </c>
      <c r="F8742" s="381" t="s">
        <v>19932</v>
      </c>
      <c r="G8742" s="381" t="s">
        <v>7962</v>
      </c>
    </row>
    <row r="8743" spans="1:7" ht="51.75">
      <c r="A8743" s="371">
        <v>8732</v>
      </c>
      <c r="B8743" s="471">
        <v>8103</v>
      </c>
      <c r="C8743" s="378">
        <f>Matrix!B8105</f>
        <v>0</v>
      </c>
      <c r="D8743" s="473" t="s">
        <v>25925</v>
      </c>
      <c r="E8743" s="450" t="s">
        <v>11440</v>
      </c>
      <c r="F8743" s="381" t="s">
        <v>19933</v>
      </c>
      <c r="G8743" s="381" t="s">
        <v>7963</v>
      </c>
    </row>
    <row r="8744" spans="1:7" ht="51.75">
      <c r="A8744" s="371">
        <v>8733</v>
      </c>
      <c r="B8744" s="471">
        <v>8104</v>
      </c>
      <c r="C8744" s="378">
        <f>Matrix!B8106</f>
        <v>0</v>
      </c>
      <c r="D8744" s="473" t="s">
        <v>25925</v>
      </c>
      <c r="E8744" s="450" t="s">
        <v>11440</v>
      </c>
      <c r="F8744" s="381" t="s">
        <v>19934</v>
      </c>
      <c r="G8744" s="381" t="s">
        <v>7964</v>
      </c>
    </row>
    <row r="8745" spans="1:7" ht="51.75">
      <c r="A8745" s="371">
        <v>8734</v>
      </c>
      <c r="B8745" s="471">
        <v>8105</v>
      </c>
      <c r="C8745" s="378">
        <f>Matrix!B8107</f>
        <v>0</v>
      </c>
      <c r="D8745" s="473" t="s">
        <v>25925</v>
      </c>
      <c r="E8745" s="450" t="s">
        <v>11440</v>
      </c>
      <c r="F8745" s="381" t="s">
        <v>19935</v>
      </c>
      <c r="G8745" s="381" t="s">
        <v>7965</v>
      </c>
    </row>
    <row r="8746" spans="1:7" ht="51.75">
      <c r="A8746" s="371">
        <v>8735</v>
      </c>
      <c r="B8746" s="471">
        <v>8106</v>
      </c>
      <c r="C8746" s="378">
        <f>Matrix!B8108</f>
        <v>0</v>
      </c>
      <c r="D8746" s="473" t="s">
        <v>25925</v>
      </c>
      <c r="E8746" s="450" t="s">
        <v>11440</v>
      </c>
      <c r="F8746" s="381" t="s">
        <v>19936</v>
      </c>
      <c r="G8746" s="381" t="s">
        <v>7966</v>
      </c>
    </row>
    <row r="8747" spans="1:7" ht="51.75">
      <c r="A8747" s="371">
        <v>8736</v>
      </c>
      <c r="B8747" s="471">
        <v>8107</v>
      </c>
      <c r="C8747" s="378">
        <f>Matrix!B8109</f>
        <v>0</v>
      </c>
      <c r="D8747" s="473" t="s">
        <v>25925</v>
      </c>
      <c r="E8747" s="450" t="s">
        <v>11440</v>
      </c>
      <c r="F8747" s="381" t="s">
        <v>19937</v>
      </c>
      <c r="G8747" s="381" t="s">
        <v>7967</v>
      </c>
    </row>
    <row r="8748" spans="1:7" ht="51.75">
      <c r="A8748" s="371">
        <v>8737</v>
      </c>
      <c r="B8748" s="471">
        <v>8108</v>
      </c>
      <c r="C8748" s="378">
        <f>Matrix!B8110</f>
        <v>0</v>
      </c>
      <c r="D8748" s="473" t="s">
        <v>25925</v>
      </c>
      <c r="E8748" s="450" t="s">
        <v>11440</v>
      </c>
      <c r="F8748" s="381" t="s">
        <v>19938</v>
      </c>
      <c r="G8748" s="381" t="s">
        <v>7968</v>
      </c>
    </row>
    <row r="8749" spans="1:7" ht="51.75">
      <c r="A8749" s="371">
        <v>8738</v>
      </c>
      <c r="B8749" s="471">
        <v>8211</v>
      </c>
      <c r="C8749" s="378">
        <f>Matrix!B8213</f>
        <v>0</v>
      </c>
      <c r="D8749" s="473" t="s">
        <v>25925</v>
      </c>
      <c r="E8749" s="450" t="s">
        <v>11440</v>
      </c>
      <c r="F8749" s="381" t="s">
        <v>20040</v>
      </c>
      <c r="G8749" s="381" t="s">
        <v>8071</v>
      </c>
    </row>
    <row r="8750" spans="1:7" ht="51.75">
      <c r="A8750" s="371">
        <v>8739</v>
      </c>
      <c r="B8750" s="471">
        <v>8217</v>
      </c>
      <c r="C8750" s="378">
        <f>Matrix!B8219</f>
        <v>0</v>
      </c>
      <c r="D8750" s="473" t="s">
        <v>25925</v>
      </c>
      <c r="E8750" s="450" t="s">
        <v>11440</v>
      </c>
      <c r="F8750" s="381" t="s">
        <v>20046</v>
      </c>
      <c r="G8750" s="381" t="s">
        <v>8077</v>
      </c>
    </row>
    <row r="8751" spans="1:7" ht="51.75">
      <c r="A8751" s="371">
        <v>8740</v>
      </c>
      <c r="B8751" s="471">
        <v>8252</v>
      </c>
      <c r="C8751" s="378">
        <f>Matrix!B8254</f>
        <v>0</v>
      </c>
      <c r="D8751" s="473" t="s">
        <v>25925</v>
      </c>
      <c r="E8751" s="450" t="s">
        <v>11440</v>
      </c>
      <c r="F8751" s="381" t="s">
        <v>20081</v>
      </c>
      <c r="G8751" s="381" t="s">
        <v>8112</v>
      </c>
    </row>
    <row r="8752" spans="1:7" ht="51.75">
      <c r="A8752" s="371">
        <v>8741</v>
      </c>
      <c r="B8752" s="471">
        <v>8276</v>
      </c>
      <c r="C8752" s="378">
        <f>Matrix!B8278</f>
        <v>0</v>
      </c>
      <c r="D8752" s="473" t="s">
        <v>25925</v>
      </c>
      <c r="E8752" s="450" t="s">
        <v>11440</v>
      </c>
      <c r="F8752" s="381" t="s">
        <v>20105</v>
      </c>
      <c r="G8752" s="381" t="s">
        <v>8136</v>
      </c>
    </row>
    <row r="8753" spans="1:7" ht="51.75">
      <c r="A8753" s="371">
        <v>8742</v>
      </c>
      <c r="B8753" s="471">
        <v>8281</v>
      </c>
      <c r="C8753" s="378">
        <f>Matrix!B8283</f>
        <v>0</v>
      </c>
      <c r="D8753" s="473" t="s">
        <v>25925</v>
      </c>
      <c r="E8753" s="450" t="s">
        <v>11440</v>
      </c>
      <c r="F8753" s="381" t="s">
        <v>20110</v>
      </c>
      <c r="G8753" s="381" t="s">
        <v>8141</v>
      </c>
    </row>
    <row r="8754" spans="1:7" ht="51.75">
      <c r="A8754" s="371">
        <v>8743</v>
      </c>
      <c r="B8754" s="471">
        <v>8507</v>
      </c>
      <c r="C8754" s="378">
        <f>Matrix!B8509</f>
        <v>0</v>
      </c>
      <c r="D8754" s="473" t="s">
        <v>25925</v>
      </c>
      <c r="E8754" s="450" t="s">
        <v>11440</v>
      </c>
      <c r="F8754" s="381" t="s">
        <v>20331</v>
      </c>
      <c r="G8754" s="381" t="s">
        <v>8367</v>
      </c>
    </row>
    <row r="8755" spans="1:7" ht="51.75">
      <c r="A8755" s="371">
        <v>8744</v>
      </c>
      <c r="B8755" s="471">
        <v>8569</v>
      </c>
      <c r="C8755" s="378">
        <f>Matrix!B8571</f>
        <v>0</v>
      </c>
      <c r="D8755" s="473" t="s">
        <v>25925</v>
      </c>
      <c r="E8755" s="450" t="s">
        <v>11440</v>
      </c>
      <c r="F8755" s="381" t="s">
        <v>20393</v>
      </c>
      <c r="G8755" s="381" t="s">
        <v>8429</v>
      </c>
    </row>
    <row r="8756" spans="1:7" ht="51.75">
      <c r="A8756" s="371">
        <v>8745</v>
      </c>
      <c r="B8756" s="471">
        <v>8574</v>
      </c>
      <c r="C8756" s="378">
        <f>Matrix!B8576</f>
        <v>0</v>
      </c>
      <c r="D8756" s="473" t="s">
        <v>25925</v>
      </c>
      <c r="E8756" s="450" t="s">
        <v>11440</v>
      </c>
      <c r="F8756" s="381" t="s">
        <v>20398</v>
      </c>
      <c r="G8756" s="381" t="s">
        <v>8434</v>
      </c>
    </row>
    <row r="8757" spans="1:7" ht="51.75">
      <c r="A8757" s="371">
        <v>8746</v>
      </c>
      <c r="B8757" s="471">
        <v>8580</v>
      </c>
      <c r="C8757" s="378">
        <f>Matrix!B8582</f>
        <v>0</v>
      </c>
      <c r="D8757" s="473" t="s">
        <v>25925</v>
      </c>
      <c r="E8757" s="450" t="s">
        <v>11440</v>
      </c>
      <c r="F8757" s="381" t="s">
        <v>20404</v>
      </c>
      <c r="G8757" s="381" t="s">
        <v>8440</v>
      </c>
    </row>
    <row r="8758" spans="1:7" ht="51.75">
      <c r="A8758" s="371">
        <v>8747</v>
      </c>
      <c r="B8758" s="471">
        <v>8722</v>
      </c>
      <c r="C8758" s="378">
        <f>Matrix!B8724</f>
        <v>0</v>
      </c>
      <c r="D8758" s="473" t="s">
        <v>25925</v>
      </c>
      <c r="E8758" s="450" t="s">
        <v>11440</v>
      </c>
      <c r="F8758" s="381" t="s">
        <v>8582</v>
      </c>
      <c r="G8758" s="381" t="s">
        <v>8582</v>
      </c>
    </row>
    <row r="8759" spans="1:7" ht="51.75">
      <c r="A8759" s="371">
        <v>8748</v>
      </c>
      <c r="B8759" s="471">
        <v>8756</v>
      </c>
      <c r="C8759" s="378">
        <f>Matrix!B8758</f>
        <v>0</v>
      </c>
      <c r="D8759" s="473" t="s">
        <v>25925</v>
      </c>
      <c r="E8759" s="450" t="s">
        <v>11440</v>
      </c>
      <c r="F8759" s="381" t="s">
        <v>20542</v>
      </c>
      <c r="G8759" s="381" t="s">
        <v>8616</v>
      </c>
    </row>
    <row r="8760" spans="1:7" ht="51.75">
      <c r="A8760" s="371">
        <v>8749</v>
      </c>
      <c r="B8760" s="471">
        <v>8771</v>
      </c>
      <c r="C8760" s="378">
        <f>Matrix!B8773</f>
        <v>0</v>
      </c>
      <c r="D8760" s="473" t="s">
        <v>25925</v>
      </c>
      <c r="E8760" s="450" t="s">
        <v>11440</v>
      </c>
      <c r="F8760" s="381" t="s">
        <v>20557</v>
      </c>
      <c r="G8760" s="381" t="s">
        <v>8631</v>
      </c>
    </row>
    <row r="8761" spans="1:7" ht="51.75">
      <c r="A8761" s="371">
        <v>8750</v>
      </c>
      <c r="B8761" s="471">
        <v>8781</v>
      </c>
      <c r="C8761" s="378">
        <f>Matrix!B8783</f>
        <v>0</v>
      </c>
      <c r="D8761" s="473" t="s">
        <v>25925</v>
      </c>
      <c r="E8761" s="450" t="s">
        <v>11440</v>
      </c>
      <c r="F8761" s="381" t="s">
        <v>20567</v>
      </c>
      <c r="G8761" s="381" t="s">
        <v>8641</v>
      </c>
    </row>
    <row r="8762" spans="1:7" ht="51.75">
      <c r="A8762" s="371">
        <v>8751</v>
      </c>
      <c r="B8762" s="471">
        <v>8789</v>
      </c>
      <c r="C8762" s="378">
        <f>Matrix!B8791</f>
        <v>0</v>
      </c>
      <c r="D8762" s="473" t="s">
        <v>25925</v>
      </c>
      <c r="E8762" s="450" t="s">
        <v>11440</v>
      </c>
      <c r="F8762" s="381" t="s">
        <v>20574</v>
      </c>
      <c r="G8762" s="381" t="s">
        <v>8649</v>
      </c>
    </row>
    <row r="8763" spans="1:7" ht="51.75">
      <c r="A8763" s="371">
        <v>8752</v>
      </c>
      <c r="B8763" s="471">
        <v>8791</v>
      </c>
      <c r="C8763" s="378">
        <f>Matrix!B8793</f>
        <v>0</v>
      </c>
      <c r="D8763" s="473" t="s">
        <v>25925</v>
      </c>
      <c r="E8763" s="450" t="s">
        <v>11440</v>
      </c>
      <c r="F8763" s="381" t="s">
        <v>20576</v>
      </c>
      <c r="G8763" s="381" t="s">
        <v>8651</v>
      </c>
    </row>
    <row r="8764" spans="1:7" ht="51.75">
      <c r="A8764" s="371">
        <v>8753</v>
      </c>
      <c r="B8764" s="471">
        <v>8801</v>
      </c>
      <c r="C8764" s="378">
        <f>Matrix!B8803</f>
        <v>0</v>
      </c>
      <c r="D8764" s="473" t="s">
        <v>25925</v>
      </c>
      <c r="E8764" s="450" t="s">
        <v>11440</v>
      </c>
      <c r="F8764" s="381" t="s">
        <v>20586</v>
      </c>
      <c r="G8764" s="381" t="s">
        <v>8661</v>
      </c>
    </row>
    <row r="8765" spans="1:7" ht="51.75">
      <c r="A8765" s="371">
        <v>8754</v>
      </c>
      <c r="B8765" s="471">
        <v>8806</v>
      </c>
      <c r="C8765" s="378">
        <f>Matrix!B8808</f>
        <v>0</v>
      </c>
      <c r="D8765" s="473" t="s">
        <v>25925</v>
      </c>
      <c r="E8765" s="450" t="s">
        <v>11440</v>
      </c>
      <c r="F8765" s="381" t="s">
        <v>20591</v>
      </c>
      <c r="G8765" s="381" t="s">
        <v>8666</v>
      </c>
    </row>
    <row r="8766" spans="1:7" ht="51.75">
      <c r="A8766" s="371">
        <v>8755</v>
      </c>
      <c r="B8766" s="471">
        <v>8887</v>
      </c>
      <c r="C8766" s="378">
        <f>Matrix!B8889</f>
        <v>0</v>
      </c>
      <c r="D8766" s="473" t="s">
        <v>25925</v>
      </c>
      <c r="E8766" s="450" t="s">
        <v>11440</v>
      </c>
      <c r="F8766" s="381" t="s">
        <v>20672</v>
      </c>
      <c r="G8766" s="381" t="s">
        <v>8747</v>
      </c>
    </row>
    <row r="8767" spans="1:7" ht="51.75">
      <c r="A8767" s="371">
        <v>8756</v>
      </c>
      <c r="B8767" s="471">
        <v>9038</v>
      </c>
      <c r="C8767" s="378">
        <f>Matrix!B9040</f>
        <v>0</v>
      </c>
      <c r="D8767" s="473" t="s">
        <v>25925</v>
      </c>
      <c r="E8767" s="450" t="s">
        <v>11440</v>
      </c>
      <c r="F8767" s="381" t="s">
        <v>20823</v>
      </c>
      <c r="G8767" s="381" t="s">
        <v>8898</v>
      </c>
    </row>
    <row r="8768" spans="1:7" ht="51.75">
      <c r="A8768" s="371">
        <v>8757</v>
      </c>
      <c r="B8768" s="471">
        <v>9090</v>
      </c>
      <c r="C8768" s="378">
        <f>Matrix!B9092</f>
        <v>0</v>
      </c>
      <c r="D8768" s="473" t="s">
        <v>25925</v>
      </c>
      <c r="E8768" s="450" t="s">
        <v>11440</v>
      </c>
      <c r="F8768" s="381" t="s">
        <v>20875</v>
      </c>
      <c r="G8768" s="381" t="s">
        <v>8950</v>
      </c>
    </row>
    <row r="8769" spans="1:7" ht="51.75">
      <c r="A8769" s="371">
        <v>8758</v>
      </c>
      <c r="B8769" s="471">
        <v>9105</v>
      </c>
      <c r="C8769" s="378">
        <f>Matrix!B9107</f>
        <v>0</v>
      </c>
      <c r="D8769" s="473" t="s">
        <v>25925</v>
      </c>
      <c r="E8769" s="450" t="s">
        <v>11440</v>
      </c>
      <c r="F8769" s="381" t="s">
        <v>20890</v>
      </c>
      <c r="G8769" s="381" t="s">
        <v>8964</v>
      </c>
    </row>
    <row r="8770" spans="1:7" ht="51.75">
      <c r="A8770" s="371">
        <v>8759</v>
      </c>
      <c r="B8770" s="471">
        <v>9106</v>
      </c>
      <c r="C8770" s="378">
        <f>Matrix!B9108</f>
        <v>0</v>
      </c>
      <c r="D8770" s="473" t="s">
        <v>25925</v>
      </c>
      <c r="E8770" s="450" t="s">
        <v>11440</v>
      </c>
      <c r="F8770" s="381" t="s">
        <v>20891</v>
      </c>
      <c r="G8770" s="381" t="s">
        <v>8965</v>
      </c>
    </row>
    <row r="8771" spans="1:7" ht="51.75">
      <c r="A8771" s="371">
        <v>8760</v>
      </c>
      <c r="B8771" s="471">
        <v>9146</v>
      </c>
      <c r="C8771" s="378">
        <f>Matrix!B9148</f>
        <v>0</v>
      </c>
      <c r="D8771" s="473" t="s">
        <v>25925</v>
      </c>
      <c r="E8771" s="450" t="s">
        <v>11440</v>
      </c>
      <c r="F8771" s="381" t="s">
        <v>20931</v>
      </c>
      <c r="G8771" s="381" t="s">
        <v>9003</v>
      </c>
    </row>
    <row r="8772" spans="1:7" ht="51.75">
      <c r="A8772" s="371">
        <v>8761</v>
      </c>
      <c r="B8772" s="471">
        <v>9196</v>
      </c>
      <c r="C8772" s="378">
        <f>Matrix!B9198</f>
        <v>0</v>
      </c>
      <c r="D8772" s="473" t="s">
        <v>25925</v>
      </c>
      <c r="E8772" s="450" t="s">
        <v>11440</v>
      </c>
      <c r="F8772" s="381" t="s">
        <v>20981</v>
      </c>
      <c r="G8772" s="381" t="s">
        <v>9053</v>
      </c>
    </row>
    <row r="8773" spans="1:7" ht="51.75">
      <c r="A8773" s="371">
        <v>8762</v>
      </c>
      <c r="B8773" s="471">
        <v>9204</v>
      </c>
      <c r="C8773" s="378">
        <f>Matrix!B9206</f>
        <v>0</v>
      </c>
      <c r="D8773" s="473" t="s">
        <v>25925</v>
      </c>
      <c r="E8773" s="450" t="s">
        <v>11440</v>
      </c>
      <c r="F8773" s="381" t="s">
        <v>20989</v>
      </c>
      <c r="G8773" s="381" t="s">
        <v>9061</v>
      </c>
    </row>
    <row r="8774" spans="1:7" ht="51.75">
      <c r="A8774" s="371">
        <v>8763</v>
      </c>
      <c r="B8774" s="471">
        <v>9206</v>
      </c>
      <c r="C8774" s="378">
        <f>Matrix!B9208</f>
        <v>0</v>
      </c>
      <c r="D8774" s="473" t="s">
        <v>25925</v>
      </c>
      <c r="E8774" s="450" t="s">
        <v>11440</v>
      </c>
      <c r="F8774" s="381" t="s">
        <v>20991</v>
      </c>
      <c r="G8774" s="381" t="s">
        <v>9063</v>
      </c>
    </row>
    <row r="8775" spans="1:7" ht="51.75">
      <c r="A8775" s="371">
        <v>8764</v>
      </c>
      <c r="B8775" s="471">
        <v>9207</v>
      </c>
      <c r="C8775" s="378">
        <f>Matrix!B9209</f>
        <v>0</v>
      </c>
      <c r="D8775" s="473" t="s">
        <v>25925</v>
      </c>
      <c r="E8775" s="450" t="s">
        <v>11440</v>
      </c>
      <c r="F8775" s="381" t="s">
        <v>20992</v>
      </c>
      <c r="G8775" s="381" t="s">
        <v>9064</v>
      </c>
    </row>
    <row r="8776" spans="1:7" ht="51.75">
      <c r="A8776" s="371">
        <v>8765</v>
      </c>
      <c r="B8776" s="471">
        <v>9210</v>
      </c>
      <c r="C8776" s="378">
        <f>Matrix!B9212</f>
        <v>0</v>
      </c>
      <c r="D8776" s="473" t="s">
        <v>25925</v>
      </c>
      <c r="E8776" s="450" t="s">
        <v>11440</v>
      </c>
      <c r="F8776" s="381" t="s">
        <v>20995</v>
      </c>
      <c r="G8776" s="381" t="s">
        <v>9067</v>
      </c>
    </row>
    <row r="8777" spans="1:7" ht="51.75">
      <c r="A8777" s="371">
        <v>8766</v>
      </c>
      <c r="B8777" s="471">
        <v>9233</v>
      </c>
      <c r="C8777" s="378">
        <f>Matrix!B9235</f>
        <v>0</v>
      </c>
      <c r="D8777" s="473" t="s">
        <v>25925</v>
      </c>
      <c r="E8777" s="450" t="s">
        <v>11440</v>
      </c>
      <c r="F8777" s="381" t="s">
        <v>21018</v>
      </c>
      <c r="G8777" s="381" t="s">
        <v>9090</v>
      </c>
    </row>
    <row r="8778" spans="1:7" ht="51.75">
      <c r="A8778" s="371">
        <v>8767</v>
      </c>
      <c r="B8778" s="471">
        <v>9241</v>
      </c>
      <c r="C8778" s="378">
        <f>Matrix!B9243</f>
        <v>0</v>
      </c>
      <c r="D8778" s="473" t="s">
        <v>25925</v>
      </c>
      <c r="E8778" s="450" t="s">
        <v>11440</v>
      </c>
      <c r="F8778" s="381" t="s">
        <v>21026</v>
      </c>
      <c r="G8778" s="381" t="s">
        <v>9098</v>
      </c>
    </row>
    <row r="8779" spans="1:7" ht="51.75">
      <c r="A8779" s="371">
        <v>8768</v>
      </c>
      <c r="B8779" s="471">
        <v>9266</v>
      </c>
      <c r="C8779" s="378">
        <f>Matrix!B9268</f>
        <v>0</v>
      </c>
      <c r="D8779" s="473" t="s">
        <v>25925</v>
      </c>
      <c r="E8779" s="450" t="s">
        <v>11440</v>
      </c>
      <c r="F8779" s="381" t="s">
        <v>21051</v>
      </c>
      <c r="G8779" s="381" t="s">
        <v>9123</v>
      </c>
    </row>
    <row r="8780" spans="1:7" ht="51.75">
      <c r="A8780" s="371">
        <v>8769</v>
      </c>
      <c r="B8780" s="471">
        <v>9292</v>
      </c>
      <c r="C8780" s="378">
        <f>Matrix!B9294</f>
        <v>0</v>
      </c>
      <c r="D8780" s="473" t="s">
        <v>25925</v>
      </c>
      <c r="E8780" s="450" t="s">
        <v>11440</v>
      </c>
      <c r="F8780" s="381" t="s">
        <v>21077</v>
      </c>
      <c r="G8780" s="381" t="s">
        <v>9149</v>
      </c>
    </row>
    <row r="8781" spans="1:7" ht="51.75">
      <c r="A8781" s="371">
        <v>8770</v>
      </c>
      <c r="B8781" s="471">
        <v>9539</v>
      </c>
      <c r="C8781" s="378">
        <f>Matrix!B9541</f>
        <v>0</v>
      </c>
      <c r="D8781" s="473" t="s">
        <v>25925</v>
      </c>
      <c r="E8781" s="450" t="s">
        <v>11440</v>
      </c>
      <c r="F8781" s="381" t="s">
        <v>21313</v>
      </c>
      <c r="G8781" s="381" t="s">
        <v>9395</v>
      </c>
    </row>
    <row r="8782" spans="1:7" ht="51.75">
      <c r="A8782" s="371">
        <v>8771</v>
      </c>
      <c r="B8782" s="471">
        <v>9543</v>
      </c>
      <c r="C8782" s="378">
        <f>Matrix!B9545</f>
        <v>0</v>
      </c>
      <c r="D8782" s="473" t="s">
        <v>25925</v>
      </c>
      <c r="E8782" s="450" t="s">
        <v>11440</v>
      </c>
      <c r="F8782" s="381" t="s">
        <v>21317</v>
      </c>
      <c r="G8782" s="381" t="s">
        <v>9399</v>
      </c>
    </row>
    <row r="8783" spans="1:7" ht="51.75">
      <c r="A8783" s="371">
        <v>8772</v>
      </c>
      <c r="B8783" s="471">
        <v>9600</v>
      </c>
      <c r="C8783" s="378">
        <f>Matrix!B9602</f>
        <v>0</v>
      </c>
      <c r="D8783" s="473" t="s">
        <v>25925</v>
      </c>
      <c r="E8783" s="450" t="s">
        <v>11440</v>
      </c>
      <c r="F8783" s="381" t="s">
        <v>21374</v>
      </c>
      <c r="G8783" s="381" t="s">
        <v>9456</v>
      </c>
    </row>
    <row r="8784" spans="1:7" ht="51.75">
      <c r="A8784" s="371">
        <v>8773</v>
      </c>
      <c r="B8784" s="471">
        <v>9746</v>
      </c>
      <c r="C8784" s="378">
        <f>Matrix!B9748</f>
        <v>0</v>
      </c>
      <c r="D8784" s="473" t="s">
        <v>25925</v>
      </c>
      <c r="E8784" s="450" t="s">
        <v>11440</v>
      </c>
      <c r="F8784" s="381" t="s">
        <v>21517</v>
      </c>
      <c r="G8784" s="381" t="s">
        <v>9605</v>
      </c>
    </row>
    <row r="8785" spans="1:7" ht="51.75">
      <c r="A8785" s="371">
        <v>8774</v>
      </c>
      <c r="B8785" s="471">
        <v>9747</v>
      </c>
      <c r="C8785" s="378">
        <f>Matrix!B9749</f>
        <v>0</v>
      </c>
      <c r="D8785" s="473" t="s">
        <v>25925</v>
      </c>
      <c r="E8785" s="450" t="s">
        <v>11440</v>
      </c>
      <c r="F8785" s="381" t="s">
        <v>21518</v>
      </c>
      <c r="G8785" s="381" t="s">
        <v>9606</v>
      </c>
    </row>
    <row r="8786" spans="1:7" ht="51.75">
      <c r="A8786" s="371">
        <v>8775</v>
      </c>
      <c r="B8786" s="471">
        <v>9748</v>
      </c>
      <c r="C8786" s="378">
        <f>Matrix!B9750</f>
        <v>0</v>
      </c>
      <c r="D8786" s="473" t="s">
        <v>25925</v>
      </c>
      <c r="E8786" s="450" t="s">
        <v>11440</v>
      </c>
      <c r="F8786" s="381" t="s">
        <v>21519</v>
      </c>
      <c r="G8786" s="381" t="s">
        <v>9607</v>
      </c>
    </row>
    <row r="8787" spans="1:7" ht="51.75">
      <c r="A8787" s="371">
        <v>8776</v>
      </c>
      <c r="B8787" s="471">
        <v>9750</v>
      </c>
      <c r="C8787" s="378">
        <f>Matrix!B9752</f>
        <v>0</v>
      </c>
      <c r="D8787" s="473" t="s">
        <v>25925</v>
      </c>
      <c r="E8787" s="450" t="s">
        <v>11440</v>
      </c>
      <c r="F8787" s="381" t="s">
        <v>21521</v>
      </c>
      <c r="G8787" s="381" t="s">
        <v>9609</v>
      </c>
    </row>
    <row r="8788" spans="1:7" ht="51.75">
      <c r="A8788" s="371">
        <v>8777</v>
      </c>
      <c r="B8788" s="471">
        <v>116</v>
      </c>
      <c r="C8788" s="378">
        <f>Matrix!B118</f>
        <v>0</v>
      </c>
      <c r="D8788" s="473" t="s">
        <v>25925</v>
      </c>
      <c r="E8788" s="457" t="s">
        <v>25929</v>
      </c>
      <c r="F8788" s="381" t="s">
        <v>12170</v>
      </c>
      <c r="G8788" s="381" t="s">
        <v>120</v>
      </c>
    </row>
    <row r="8789" spans="1:7" ht="51.75">
      <c r="A8789" s="371">
        <v>8778</v>
      </c>
      <c r="B8789" s="471">
        <v>151</v>
      </c>
      <c r="C8789" s="378">
        <f>Matrix!B153</f>
        <v>0</v>
      </c>
      <c r="D8789" s="473" t="s">
        <v>25925</v>
      </c>
      <c r="E8789" s="457" t="s">
        <v>25929</v>
      </c>
      <c r="F8789" s="381" t="s">
        <v>12205</v>
      </c>
      <c r="G8789" s="381" t="s">
        <v>155</v>
      </c>
    </row>
    <row r="8790" spans="1:7" ht="51.75">
      <c r="A8790" s="371">
        <v>8779</v>
      </c>
      <c r="B8790" s="471">
        <v>190</v>
      </c>
      <c r="C8790" s="378">
        <f>Matrix!B192</f>
        <v>0</v>
      </c>
      <c r="D8790" s="473" t="s">
        <v>25925</v>
      </c>
      <c r="E8790" s="457" t="s">
        <v>25929</v>
      </c>
      <c r="F8790" s="381" t="s">
        <v>12244</v>
      </c>
      <c r="G8790" s="381" t="s">
        <v>194</v>
      </c>
    </row>
    <row r="8791" spans="1:7" ht="51.75">
      <c r="A8791" s="371">
        <v>8780</v>
      </c>
      <c r="B8791" s="471">
        <v>339</v>
      </c>
      <c r="C8791" s="378">
        <f>Matrix!B341</f>
        <v>0</v>
      </c>
      <c r="D8791" s="473" t="s">
        <v>25925</v>
      </c>
      <c r="E8791" s="457" t="s">
        <v>25929</v>
      </c>
      <c r="F8791" s="381" t="s">
        <v>12393</v>
      </c>
      <c r="G8791" s="381" t="s">
        <v>343</v>
      </c>
    </row>
    <row r="8792" spans="1:7" ht="51.75">
      <c r="A8792" s="371">
        <v>8781</v>
      </c>
      <c r="B8792" s="471">
        <v>430</v>
      </c>
      <c r="C8792" s="378">
        <f>Matrix!B432</f>
        <v>0</v>
      </c>
      <c r="D8792" s="473" t="s">
        <v>25925</v>
      </c>
      <c r="E8792" s="457" t="s">
        <v>25929</v>
      </c>
      <c r="F8792" s="381" t="s">
        <v>12484</v>
      </c>
      <c r="G8792" s="381" t="s">
        <v>434</v>
      </c>
    </row>
    <row r="8793" spans="1:7" ht="51.75">
      <c r="A8793" s="371">
        <v>8782</v>
      </c>
      <c r="B8793" s="471">
        <v>524</v>
      </c>
      <c r="C8793" s="378">
        <f>Matrix!B526</f>
        <v>0</v>
      </c>
      <c r="D8793" s="473" t="s">
        <v>25925</v>
      </c>
      <c r="E8793" s="457" t="s">
        <v>25929</v>
      </c>
      <c r="F8793" s="381" t="s">
        <v>12578</v>
      </c>
      <c r="G8793" s="381" t="s">
        <v>528</v>
      </c>
    </row>
    <row r="8794" spans="1:7" ht="51.75">
      <c r="A8794" s="371">
        <v>8783</v>
      </c>
      <c r="B8794" s="471">
        <v>525</v>
      </c>
      <c r="C8794" s="378">
        <f>Matrix!B527</f>
        <v>0</v>
      </c>
      <c r="D8794" s="473" t="s">
        <v>25925</v>
      </c>
      <c r="E8794" s="457" t="s">
        <v>25929</v>
      </c>
      <c r="F8794" s="381" t="s">
        <v>12579</v>
      </c>
      <c r="G8794" s="381" t="s">
        <v>529</v>
      </c>
    </row>
    <row r="8795" spans="1:7" ht="51.75">
      <c r="A8795" s="371">
        <v>8784</v>
      </c>
      <c r="B8795" s="471">
        <v>533</v>
      </c>
      <c r="C8795" s="378">
        <f>Matrix!B535</f>
        <v>0</v>
      </c>
      <c r="D8795" s="473" t="s">
        <v>25925</v>
      </c>
      <c r="E8795" s="457" t="s">
        <v>25929</v>
      </c>
      <c r="F8795" s="381" t="s">
        <v>12587</v>
      </c>
      <c r="G8795" s="381" t="s">
        <v>537</v>
      </c>
    </row>
    <row r="8796" spans="1:7" ht="51.75">
      <c r="A8796" s="371">
        <v>8785</v>
      </c>
      <c r="B8796" s="471">
        <v>547</v>
      </c>
      <c r="C8796" s="378">
        <f>Matrix!B549</f>
        <v>0</v>
      </c>
      <c r="D8796" s="473" t="s">
        <v>25925</v>
      </c>
      <c r="E8796" s="457" t="s">
        <v>25929</v>
      </c>
      <c r="F8796" s="381" t="s">
        <v>12601</v>
      </c>
      <c r="G8796" s="381" t="s">
        <v>551</v>
      </c>
    </row>
    <row r="8797" spans="1:7" ht="51.75">
      <c r="A8797" s="371">
        <v>8786</v>
      </c>
      <c r="B8797" s="471">
        <v>549</v>
      </c>
      <c r="C8797" s="378">
        <f>Matrix!B551</f>
        <v>0</v>
      </c>
      <c r="D8797" s="473" t="s">
        <v>25925</v>
      </c>
      <c r="E8797" s="457" t="s">
        <v>25929</v>
      </c>
      <c r="F8797" s="381" t="s">
        <v>12603</v>
      </c>
      <c r="G8797" s="381" t="s">
        <v>553</v>
      </c>
    </row>
    <row r="8798" spans="1:7" ht="51.75">
      <c r="A8798" s="371">
        <v>8787</v>
      </c>
      <c r="B8798" s="471">
        <v>560</v>
      </c>
      <c r="C8798" s="378">
        <f>Matrix!B562</f>
        <v>0</v>
      </c>
      <c r="D8798" s="473" t="s">
        <v>25925</v>
      </c>
      <c r="E8798" s="457" t="s">
        <v>25929</v>
      </c>
      <c r="F8798" s="381" t="s">
        <v>12614</v>
      </c>
      <c r="G8798" s="381" t="s">
        <v>564</v>
      </c>
    </row>
    <row r="8799" spans="1:7" ht="51.75">
      <c r="A8799" s="371">
        <v>8788</v>
      </c>
      <c r="B8799" s="471">
        <v>577</v>
      </c>
      <c r="C8799" s="378">
        <f>Matrix!B579</f>
        <v>0</v>
      </c>
      <c r="D8799" s="473" t="s">
        <v>25925</v>
      </c>
      <c r="E8799" s="457" t="s">
        <v>25929</v>
      </c>
      <c r="F8799" s="381" t="s">
        <v>12631</v>
      </c>
      <c r="G8799" s="381" t="s">
        <v>581</v>
      </c>
    </row>
    <row r="8800" spans="1:7" ht="51.75">
      <c r="A8800" s="371">
        <v>8789</v>
      </c>
      <c r="B8800" s="471">
        <v>585</v>
      </c>
      <c r="C8800" s="378">
        <f>Matrix!B587</f>
        <v>0</v>
      </c>
      <c r="D8800" s="473" t="s">
        <v>25925</v>
      </c>
      <c r="E8800" s="457" t="s">
        <v>25929</v>
      </c>
      <c r="F8800" s="381" t="s">
        <v>12639</v>
      </c>
      <c r="G8800" s="381" t="s">
        <v>589</v>
      </c>
    </row>
    <row r="8801" spans="1:7" ht="51.75">
      <c r="A8801" s="371">
        <v>8790</v>
      </c>
      <c r="B8801" s="471">
        <v>645</v>
      </c>
      <c r="C8801" s="378">
        <f>Matrix!B647</f>
        <v>0</v>
      </c>
      <c r="D8801" s="473" t="s">
        <v>25925</v>
      </c>
      <c r="E8801" s="457" t="s">
        <v>25929</v>
      </c>
      <c r="F8801" s="381" t="s">
        <v>12699</v>
      </c>
      <c r="G8801" s="381" t="s">
        <v>649</v>
      </c>
    </row>
    <row r="8802" spans="1:7" ht="51.75">
      <c r="A8802" s="371">
        <v>8791</v>
      </c>
      <c r="B8802" s="471">
        <v>710</v>
      </c>
      <c r="C8802" s="378">
        <f>Matrix!B712</f>
        <v>0</v>
      </c>
      <c r="D8802" s="473" t="s">
        <v>25925</v>
      </c>
      <c r="E8802" s="457" t="s">
        <v>25929</v>
      </c>
      <c r="F8802" s="381" t="s">
        <v>12764</v>
      </c>
      <c r="G8802" s="381" t="s">
        <v>714</v>
      </c>
    </row>
    <row r="8803" spans="1:7" ht="51.75">
      <c r="A8803" s="371">
        <v>8792</v>
      </c>
      <c r="B8803" s="471">
        <v>832</v>
      </c>
      <c r="C8803" s="378">
        <f>Matrix!B834</f>
        <v>0</v>
      </c>
      <c r="D8803" s="473" t="s">
        <v>25925</v>
      </c>
      <c r="E8803" s="457" t="s">
        <v>25929</v>
      </c>
      <c r="F8803" s="381" t="s">
        <v>12886</v>
      </c>
      <c r="G8803" s="381" t="s">
        <v>835</v>
      </c>
    </row>
    <row r="8804" spans="1:7" ht="51.75">
      <c r="A8804" s="371">
        <v>8793</v>
      </c>
      <c r="B8804" s="471">
        <v>932</v>
      </c>
      <c r="C8804" s="378">
        <f>Matrix!B934</f>
        <v>0</v>
      </c>
      <c r="D8804" s="473" t="s">
        <v>25925</v>
      </c>
      <c r="E8804" s="457" t="s">
        <v>25929</v>
      </c>
      <c r="F8804" s="381" t="s">
        <v>12985</v>
      </c>
      <c r="G8804" s="381" t="s">
        <v>935</v>
      </c>
    </row>
    <row r="8805" spans="1:7" ht="51.75">
      <c r="A8805" s="371">
        <v>8794</v>
      </c>
      <c r="B8805" s="471">
        <v>1149</v>
      </c>
      <c r="C8805" s="378">
        <f>Matrix!B1151</f>
        <v>0</v>
      </c>
      <c r="D8805" s="473" t="s">
        <v>25925</v>
      </c>
      <c r="E8805" s="457" t="s">
        <v>25929</v>
      </c>
      <c r="F8805" s="381" t="s">
        <v>13202</v>
      </c>
      <c r="G8805" s="381" t="s">
        <v>1152</v>
      </c>
    </row>
    <row r="8806" spans="1:7" ht="51.75">
      <c r="A8806" s="371">
        <v>8795</v>
      </c>
      <c r="B8806" s="471">
        <v>1202</v>
      </c>
      <c r="C8806" s="378">
        <f>Matrix!B1204</f>
        <v>0</v>
      </c>
      <c r="D8806" s="473" t="s">
        <v>25925</v>
      </c>
      <c r="E8806" s="457" t="s">
        <v>25929</v>
      </c>
      <c r="F8806" s="381" t="s">
        <v>13255</v>
      </c>
      <c r="G8806" s="381" t="s">
        <v>1205</v>
      </c>
    </row>
    <row r="8807" spans="1:7" ht="51.75">
      <c r="A8807" s="371">
        <v>8796</v>
      </c>
      <c r="B8807" s="471">
        <v>1214</v>
      </c>
      <c r="C8807" s="378">
        <f>Matrix!B1216</f>
        <v>0</v>
      </c>
      <c r="D8807" s="473" t="s">
        <v>25925</v>
      </c>
      <c r="E8807" s="457" t="s">
        <v>25929</v>
      </c>
      <c r="F8807" s="381" t="s">
        <v>13267</v>
      </c>
      <c r="G8807" s="381" t="s">
        <v>1217</v>
      </c>
    </row>
    <row r="8808" spans="1:7" ht="51.75">
      <c r="A8808" s="371">
        <v>8797</v>
      </c>
      <c r="B8808" s="471">
        <v>1257</v>
      </c>
      <c r="C8808" s="378">
        <f>Matrix!B1259</f>
        <v>0</v>
      </c>
      <c r="D8808" s="473" t="s">
        <v>25925</v>
      </c>
      <c r="E8808" s="457" t="s">
        <v>25929</v>
      </c>
      <c r="F8808" s="381" t="s">
        <v>13310</v>
      </c>
      <c r="G8808" s="381" t="s">
        <v>1260</v>
      </c>
    </row>
    <row r="8809" spans="1:7" ht="51.75">
      <c r="A8809" s="371">
        <v>8798</v>
      </c>
      <c r="B8809" s="471">
        <v>1307</v>
      </c>
      <c r="C8809" s="378">
        <f>Matrix!B1309</f>
        <v>0</v>
      </c>
      <c r="D8809" s="473" t="s">
        <v>25925</v>
      </c>
      <c r="E8809" s="457" t="s">
        <v>25929</v>
      </c>
      <c r="F8809" s="381" t="s">
        <v>13360</v>
      </c>
      <c r="G8809" s="381" t="s">
        <v>1310</v>
      </c>
    </row>
    <row r="8810" spans="1:7" ht="51.75">
      <c r="A8810" s="371">
        <v>8799</v>
      </c>
      <c r="B8810" s="471">
        <v>1358</v>
      </c>
      <c r="C8810" s="378">
        <f>Matrix!B1360</f>
        <v>0</v>
      </c>
      <c r="D8810" s="473" t="s">
        <v>25925</v>
      </c>
      <c r="E8810" s="457" t="s">
        <v>25929</v>
      </c>
      <c r="F8810" s="381" t="s">
        <v>13411</v>
      </c>
      <c r="G8810" s="381" t="s">
        <v>1360</v>
      </c>
    </row>
    <row r="8811" spans="1:7" ht="51.75">
      <c r="A8811" s="371">
        <v>8800</v>
      </c>
      <c r="B8811" s="471">
        <v>1431</v>
      </c>
      <c r="C8811" s="378">
        <f>Matrix!B1433</f>
        <v>0</v>
      </c>
      <c r="D8811" s="473" t="s">
        <v>25925</v>
      </c>
      <c r="E8811" s="457" t="s">
        <v>25929</v>
      </c>
      <c r="F8811" s="381" t="s">
        <v>13484</v>
      </c>
      <c r="G8811" s="381" t="s">
        <v>1433</v>
      </c>
    </row>
    <row r="8812" spans="1:7" ht="51.75">
      <c r="A8812" s="371">
        <v>8801</v>
      </c>
      <c r="B8812" s="471">
        <v>1438</v>
      </c>
      <c r="C8812" s="378">
        <f>Matrix!B1440</f>
        <v>0</v>
      </c>
      <c r="D8812" s="473" t="s">
        <v>25925</v>
      </c>
      <c r="E8812" s="457" t="s">
        <v>25929</v>
      </c>
      <c r="F8812" s="381" t="s">
        <v>13491</v>
      </c>
      <c r="G8812" s="381" t="s">
        <v>1440</v>
      </c>
    </row>
    <row r="8813" spans="1:7" ht="51.75">
      <c r="A8813" s="371">
        <v>8802</v>
      </c>
      <c r="B8813" s="471">
        <v>1468</v>
      </c>
      <c r="C8813" s="378">
        <f>Matrix!B1470</f>
        <v>0</v>
      </c>
      <c r="D8813" s="473" t="s">
        <v>25925</v>
      </c>
      <c r="E8813" s="457" t="s">
        <v>25929</v>
      </c>
      <c r="F8813" s="381" t="s">
        <v>13521</v>
      </c>
      <c r="G8813" s="381" t="s">
        <v>1470</v>
      </c>
    </row>
    <row r="8814" spans="1:7" ht="51.75">
      <c r="A8814" s="371">
        <v>8803</v>
      </c>
      <c r="B8814" s="471">
        <v>1508</v>
      </c>
      <c r="C8814" s="378">
        <f>Matrix!B1510</f>
        <v>0</v>
      </c>
      <c r="D8814" s="473" t="s">
        <v>25925</v>
      </c>
      <c r="E8814" s="457" t="s">
        <v>25929</v>
      </c>
      <c r="F8814" s="381" t="s">
        <v>13561</v>
      </c>
      <c r="G8814" s="381" t="s">
        <v>1510</v>
      </c>
    </row>
    <row r="8815" spans="1:7" ht="51.75">
      <c r="A8815" s="371">
        <v>8804</v>
      </c>
      <c r="B8815" s="471">
        <v>1550</v>
      </c>
      <c r="C8815" s="378">
        <f>Matrix!B1552</f>
        <v>0</v>
      </c>
      <c r="D8815" s="473" t="s">
        <v>25925</v>
      </c>
      <c r="E8815" s="457" t="s">
        <v>25929</v>
      </c>
      <c r="F8815" s="381" t="s">
        <v>13603</v>
      </c>
      <c r="G8815" s="381" t="s">
        <v>1552</v>
      </c>
    </row>
    <row r="8816" spans="1:7" ht="51.75">
      <c r="A8816" s="371">
        <v>8805</v>
      </c>
      <c r="B8816" s="471">
        <v>1637</v>
      </c>
      <c r="C8816" s="378">
        <f>Matrix!B1639</f>
        <v>0</v>
      </c>
      <c r="D8816" s="473" t="s">
        <v>25925</v>
      </c>
      <c r="E8816" s="457" t="s">
        <v>25929</v>
      </c>
      <c r="F8816" s="381" t="s">
        <v>13690</v>
      </c>
      <c r="G8816" s="381" t="s">
        <v>1639</v>
      </c>
    </row>
    <row r="8817" spans="1:7" ht="51.75">
      <c r="A8817" s="371">
        <v>8806</v>
      </c>
      <c r="B8817" s="471">
        <v>1641</v>
      </c>
      <c r="C8817" s="378">
        <f>Matrix!B1643</f>
        <v>0</v>
      </c>
      <c r="D8817" s="473" t="s">
        <v>25925</v>
      </c>
      <c r="E8817" s="457" t="s">
        <v>25929</v>
      </c>
      <c r="F8817" s="381" t="s">
        <v>13694</v>
      </c>
      <c r="G8817" s="381" t="s">
        <v>1643</v>
      </c>
    </row>
    <row r="8818" spans="1:7" ht="51.75">
      <c r="A8818" s="371">
        <v>8807</v>
      </c>
      <c r="B8818" s="471">
        <v>1727</v>
      </c>
      <c r="C8818" s="378">
        <f>Matrix!B1729</f>
        <v>0</v>
      </c>
      <c r="D8818" s="473" t="s">
        <v>25925</v>
      </c>
      <c r="E8818" s="457" t="s">
        <v>25929</v>
      </c>
      <c r="F8818" s="381" t="s">
        <v>13778</v>
      </c>
      <c r="G8818" s="381" t="s">
        <v>1729</v>
      </c>
    </row>
    <row r="8819" spans="1:7" ht="51.75">
      <c r="A8819" s="371">
        <v>8808</v>
      </c>
      <c r="B8819" s="471">
        <v>1759</v>
      </c>
      <c r="C8819" s="378">
        <f>Matrix!B1761</f>
        <v>0</v>
      </c>
      <c r="D8819" s="473" t="s">
        <v>25925</v>
      </c>
      <c r="E8819" s="457" t="s">
        <v>25929</v>
      </c>
      <c r="F8819" s="381" t="s">
        <v>13810</v>
      </c>
      <c r="G8819" s="381" t="s">
        <v>1761</v>
      </c>
    </row>
    <row r="8820" spans="1:7" ht="51.75">
      <c r="A8820" s="371">
        <v>8809</v>
      </c>
      <c r="B8820" s="471">
        <v>2162</v>
      </c>
      <c r="C8820" s="378">
        <f>Matrix!B2164</f>
        <v>0</v>
      </c>
      <c r="D8820" s="473" t="s">
        <v>25925</v>
      </c>
      <c r="E8820" s="457" t="s">
        <v>25929</v>
      </c>
      <c r="F8820" s="381" t="s">
        <v>14212</v>
      </c>
      <c r="G8820" s="381" t="s">
        <v>2164</v>
      </c>
    </row>
    <row r="8821" spans="1:7" ht="51.75">
      <c r="A8821" s="371">
        <v>8810</v>
      </c>
      <c r="B8821" s="471">
        <v>2178</v>
      </c>
      <c r="C8821" s="378">
        <f>Matrix!B2180</f>
        <v>0</v>
      </c>
      <c r="D8821" s="473" t="s">
        <v>25925</v>
      </c>
      <c r="E8821" s="457" t="s">
        <v>25929</v>
      </c>
      <c r="F8821" s="381" t="s">
        <v>14228</v>
      </c>
      <c r="G8821" s="381" t="s">
        <v>2180</v>
      </c>
    </row>
    <row r="8822" spans="1:7" ht="51.75">
      <c r="A8822" s="371">
        <v>8811</v>
      </c>
      <c r="B8822" s="471">
        <v>2191</v>
      </c>
      <c r="C8822" s="378">
        <f>Matrix!B2193</f>
        <v>0</v>
      </c>
      <c r="D8822" s="473" t="s">
        <v>25925</v>
      </c>
      <c r="E8822" s="457" t="s">
        <v>25929</v>
      </c>
      <c r="F8822" s="381" t="s">
        <v>14241</v>
      </c>
      <c r="G8822" s="381" t="s">
        <v>2193</v>
      </c>
    </row>
    <row r="8823" spans="1:7" ht="51.75">
      <c r="A8823" s="371">
        <v>8812</v>
      </c>
      <c r="B8823" s="471">
        <v>2384</v>
      </c>
      <c r="C8823" s="378">
        <f>Matrix!B2386</f>
        <v>0</v>
      </c>
      <c r="D8823" s="473" t="s">
        <v>25925</v>
      </c>
      <c r="E8823" s="457" t="s">
        <v>25929</v>
      </c>
      <c r="F8823" s="381" t="s">
        <v>14434</v>
      </c>
      <c r="G8823" s="381" t="s">
        <v>2384</v>
      </c>
    </row>
    <row r="8824" spans="1:7" ht="51.75">
      <c r="A8824" s="371">
        <v>8813</v>
      </c>
      <c r="B8824" s="471">
        <v>2385</v>
      </c>
      <c r="C8824" s="378">
        <f>Matrix!B2387</f>
        <v>0</v>
      </c>
      <c r="D8824" s="473" t="s">
        <v>25925</v>
      </c>
      <c r="E8824" s="457" t="s">
        <v>25929</v>
      </c>
      <c r="F8824" s="381" t="s">
        <v>14435</v>
      </c>
      <c r="G8824" s="381" t="s">
        <v>2385</v>
      </c>
    </row>
    <row r="8825" spans="1:7" ht="51.75">
      <c r="A8825" s="371">
        <v>8814</v>
      </c>
      <c r="B8825" s="471">
        <v>2386</v>
      </c>
      <c r="C8825" s="378">
        <f>Matrix!B2388</f>
        <v>0</v>
      </c>
      <c r="D8825" s="473" t="s">
        <v>25925</v>
      </c>
      <c r="E8825" s="457" t="s">
        <v>25929</v>
      </c>
      <c r="F8825" s="381" t="s">
        <v>14436</v>
      </c>
      <c r="G8825" s="381" t="s">
        <v>2386</v>
      </c>
    </row>
    <row r="8826" spans="1:7" ht="51.75">
      <c r="A8826" s="371">
        <v>8815</v>
      </c>
      <c r="B8826" s="471">
        <v>2387</v>
      </c>
      <c r="C8826" s="378">
        <f>Matrix!B2389</f>
        <v>0</v>
      </c>
      <c r="D8826" s="473" t="s">
        <v>25925</v>
      </c>
      <c r="E8826" s="457" t="s">
        <v>25929</v>
      </c>
      <c r="F8826" s="381" t="s">
        <v>14437</v>
      </c>
      <c r="G8826" s="381" t="s">
        <v>2387</v>
      </c>
    </row>
    <row r="8827" spans="1:7" ht="51.75">
      <c r="A8827" s="371">
        <v>8816</v>
      </c>
      <c r="B8827" s="471">
        <v>2388</v>
      </c>
      <c r="C8827" s="378">
        <f>Matrix!B2390</f>
        <v>0</v>
      </c>
      <c r="D8827" s="473" t="s">
        <v>25925</v>
      </c>
      <c r="E8827" s="457" t="s">
        <v>25929</v>
      </c>
      <c r="F8827" s="381" t="s">
        <v>14438</v>
      </c>
      <c r="G8827" s="381" t="s">
        <v>2388</v>
      </c>
    </row>
    <row r="8828" spans="1:7" ht="51.75">
      <c r="A8828" s="371">
        <v>8817</v>
      </c>
      <c r="B8828" s="471">
        <v>2389</v>
      </c>
      <c r="C8828" s="378">
        <f>Matrix!B2391</f>
        <v>0</v>
      </c>
      <c r="D8828" s="473" t="s">
        <v>25925</v>
      </c>
      <c r="E8828" s="457" t="s">
        <v>25929</v>
      </c>
      <c r="F8828" s="381" t="s">
        <v>14439</v>
      </c>
      <c r="G8828" s="381" t="s">
        <v>2389</v>
      </c>
    </row>
    <row r="8829" spans="1:7" ht="51.75">
      <c r="A8829" s="371">
        <v>8818</v>
      </c>
      <c r="B8829" s="471">
        <v>2390</v>
      </c>
      <c r="C8829" s="378">
        <f>Matrix!B2392</f>
        <v>0</v>
      </c>
      <c r="D8829" s="473" t="s">
        <v>25925</v>
      </c>
      <c r="E8829" s="457" t="s">
        <v>25929</v>
      </c>
      <c r="F8829" s="381" t="s">
        <v>14440</v>
      </c>
      <c r="G8829" s="381" t="s">
        <v>2390</v>
      </c>
    </row>
    <row r="8830" spans="1:7" ht="51.75">
      <c r="A8830" s="371">
        <v>8819</v>
      </c>
      <c r="B8830" s="471">
        <v>2391</v>
      </c>
      <c r="C8830" s="378">
        <f>Matrix!B2393</f>
        <v>0</v>
      </c>
      <c r="D8830" s="473" t="s">
        <v>25925</v>
      </c>
      <c r="E8830" s="457" t="s">
        <v>25929</v>
      </c>
      <c r="F8830" s="381" t="s">
        <v>14441</v>
      </c>
      <c r="G8830" s="381" t="s">
        <v>2391</v>
      </c>
    </row>
    <row r="8831" spans="1:7" ht="51.75">
      <c r="A8831" s="371">
        <v>8820</v>
      </c>
      <c r="B8831" s="471">
        <v>2392</v>
      </c>
      <c r="C8831" s="378">
        <f>Matrix!B2394</f>
        <v>0</v>
      </c>
      <c r="D8831" s="473" t="s">
        <v>25925</v>
      </c>
      <c r="E8831" s="457" t="s">
        <v>25929</v>
      </c>
      <c r="F8831" s="381" t="s">
        <v>14442</v>
      </c>
      <c r="G8831" s="381" t="s">
        <v>2392</v>
      </c>
    </row>
    <row r="8832" spans="1:7" ht="51.75">
      <c r="A8832" s="371">
        <v>8821</v>
      </c>
      <c r="B8832" s="471">
        <v>2393</v>
      </c>
      <c r="C8832" s="378">
        <f>Matrix!B2395</f>
        <v>0</v>
      </c>
      <c r="D8832" s="473" t="s">
        <v>25925</v>
      </c>
      <c r="E8832" s="457" t="s">
        <v>25929</v>
      </c>
      <c r="F8832" s="381" t="s">
        <v>14443</v>
      </c>
      <c r="G8832" s="381" t="s">
        <v>2393</v>
      </c>
    </row>
    <row r="8833" spans="1:7" ht="51.75">
      <c r="A8833" s="371">
        <v>8822</v>
      </c>
      <c r="B8833" s="471">
        <v>2394</v>
      </c>
      <c r="C8833" s="378">
        <f>Matrix!B2396</f>
        <v>0</v>
      </c>
      <c r="D8833" s="473" t="s">
        <v>25925</v>
      </c>
      <c r="E8833" s="457" t="s">
        <v>25929</v>
      </c>
      <c r="F8833" s="381" t="s">
        <v>14444</v>
      </c>
      <c r="G8833" s="381" t="s">
        <v>2394</v>
      </c>
    </row>
    <row r="8834" spans="1:7" ht="51.75">
      <c r="A8834" s="371">
        <v>8823</v>
      </c>
      <c r="B8834" s="471">
        <v>2395</v>
      </c>
      <c r="C8834" s="378">
        <f>Matrix!B2397</f>
        <v>0</v>
      </c>
      <c r="D8834" s="473" t="s">
        <v>25925</v>
      </c>
      <c r="E8834" s="457" t="s">
        <v>25929</v>
      </c>
      <c r="F8834" s="381" t="s">
        <v>14445</v>
      </c>
      <c r="G8834" s="381" t="s">
        <v>2395</v>
      </c>
    </row>
    <row r="8835" spans="1:7" ht="51.75">
      <c r="A8835" s="371">
        <v>8824</v>
      </c>
      <c r="B8835" s="471">
        <v>2396</v>
      </c>
      <c r="C8835" s="378">
        <f>Matrix!B2398</f>
        <v>0</v>
      </c>
      <c r="D8835" s="473" t="s">
        <v>25925</v>
      </c>
      <c r="E8835" s="457" t="s">
        <v>25929</v>
      </c>
      <c r="F8835" s="381" t="s">
        <v>14446</v>
      </c>
      <c r="G8835" s="381" t="s">
        <v>2396</v>
      </c>
    </row>
    <row r="8836" spans="1:7" ht="51.75">
      <c r="A8836" s="371">
        <v>8825</v>
      </c>
      <c r="B8836" s="471">
        <v>2397</v>
      </c>
      <c r="C8836" s="378">
        <f>Matrix!B2399</f>
        <v>0</v>
      </c>
      <c r="D8836" s="473" t="s">
        <v>25925</v>
      </c>
      <c r="E8836" s="457" t="s">
        <v>25929</v>
      </c>
      <c r="F8836" s="381" t="s">
        <v>14447</v>
      </c>
      <c r="G8836" s="381" t="s">
        <v>2397</v>
      </c>
    </row>
    <row r="8837" spans="1:7" ht="51.75">
      <c r="A8837" s="371">
        <v>8826</v>
      </c>
      <c r="B8837" s="471">
        <v>2398</v>
      </c>
      <c r="C8837" s="378">
        <f>Matrix!B2400</f>
        <v>0</v>
      </c>
      <c r="D8837" s="473" t="s">
        <v>25925</v>
      </c>
      <c r="E8837" s="457" t="s">
        <v>25929</v>
      </c>
      <c r="F8837" s="381" t="s">
        <v>14448</v>
      </c>
      <c r="G8837" s="381" t="s">
        <v>2398</v>
      </c>
    </row>
    <row r="8838" spans="1:7" ht="51.75">
      <c r="A8838" s="371">
        <v>8827</v>
      </c>
      <c r="B8838" s="471">
        <v>2399</v>
      </c>
      <c r="C8838" s="378">
        <f>Matrix!B2401</f>
        <v>0</v>
      </c>
      <c r="D8838" s="473" t="s">
        <v>25925</v>
      </c>
      <c r="E8838" s="457" t="s">
        <v>25929</v>
      </c>
      <c r="F8838" s="381" t="s">
        <v>14449</v>
      </c>
      <c r="G8838" s="381" t="s">
        <v>2399</v>
      </c>
    </row>
    <row r="8839" spans="1:7" ht="51.75">
      <c r="A8839" s="371">
        <v>8828</v>
      </c>
      <c r="B8839" s="471">
        <v>2400</v>
      </c>
      <c r="C8839" s="378">
        <f>Matrix!B2402</f>
        <v>0</v>
      </c>
      <c r="D8839" s="473" t="s">
        <v>25925</v>
      </c>
      <c r="E8839" s="457" t="s">
        <v>25929</v>
      </c>
      <c r="F8839" s="381" t="s">
        <v>14450</v>
      </c>
      <c r="G8839" s="381" t="s">
        <v>2400</v>
      </c>
    </row>
    <row r="8840" spans="1:7" ht="51.75">
      <c r="A8840" s="371">
        <v>8829</v>
      </c>
      <c r="B8840" s="471">
        <v>2401</v>
      </c>
      <c r="C8840" s="378">
        <f>Matrix!B2403</f>
        <v>0</v>
      </c>
      <c r="D8840" s="473" t="s">
        <v>25925</v>
      </c>
      <c r="E8840" s="457" t="s">
        <v>25929</v>
      </c>
      <c r="F8840" s="381" t="s">
        <v>14451</v>
      </c>
      <c r="G8840" s="381" t="s">
        <v>2401</v>
      </c>
    </row>
    <row r="8841" spans="1:7" ht="51.75">
      <c r="A8841" s="371">
        <v>8830</v>
      </c>
      <c r="B8841" s="471">
        <v>2402</v>
      </c>
      <c r="C8841" s="378">
        <f>Matrix!B2404</f>
        <v>0</v>
      </c>
      <c r="D8841" s="473" t="s">
        <v>25925</v>
      </c>
      <c r="E8841" s="457" t="s">
        <v>25929</v>
      </c>
      <c r="F8841" s="381" t="s">
        <v>14452</v>
      </c>
      <c r="G8841" s="381" t="s">
        <v>2402</v>
      </c>
    </row>
    <row r="8842" spans="1:7" ht="51.75">
      <c r="A8842" s="371">
        <v>8831</v>
      </c>
      <c r="B8842" s="471">
        <v>2403</v>
      </c>
      <c r="C8842" s="378">
        <f>Matrix!B2405</f>
        <v>0</v>
      </c>
      <c r="D8842" s="473" t="s">
        <v>25925</v>
      </c>
      <c r="E8842" s="457" t="s">
        <v>25929</v>
      </c>
      <c r="F8842" s="381" t="s">
        <v>14453</v>
      </c>
      <c r="G8842" s="381" t="s">
        <v>2403</v>
      </c>
    </row>
    <row r="8843" spans="1:7" ht="51.75">
      <c r="A8843" s="371">
        <v>8832</v>
      </c>
      <c r="B8843" s="471">
        <v>2404</v>
      </c>
      <c r="C8843" s="378">
        <f>Matrix!B2406</f>
        <v>0</v>
      </c>
      <c r="D8843" s="473" t="s">
        <v>25925</v>
      </c>
      <c r="E8843" s="457" t="s">
        <v>25929</v>
      </c>
      <c r="F8843" s="381" t="s">
        <v>14454</v>
      </c>
      <c r="G8843" s="381" t="s">
        <v>2404</v>
      </c>
    </row>
    <row r="8844" spans="1:7" ht="51.75">
      <c r="A8844" s="371">
        <v>8833</v>
      </c>
      <c r="B8844" s="471">
        <v>2405</v>
      </c>
      <c r="C8844" s="378">
        <f>Matrix!B2407</f>
        <v>0</v>
      </c>
      <c r="D8844" s="473" t="s">
        <v>25925</v>
      </c>
      <c r="E8844" s="457" t="s">
        <v>25929</v>
      </c>
      <c r="F8844" s="381" t="s">
        <v>14455</v>
      </c>
      <c r="G8844" s="381" t="s">
        <v>2405</v>
      </c>
    </row>
    <row r="8845" spans="1:7" ht="51.75">
      <c r="A8845" s="371">
        <v>8834</v>
      </c>
      <c r="B8845" s="471">
        <v>2406</v>
      </c>
      <c r="C8845" s="378">
        <f>Matrix!B2408</f>
        <v>0</v>
      </c>
      <c r="D8845" s="473" t="s">
        <v>25925</v>
      </c>
      <c r="E8845" s="457" t="s">
        <v>25929</v>
      </c>
      <c r="F8845" s="381" t="s">
        <v>14456</v>
      </c>
      <c r="G8845" s="381" t="s">
        <v>2406</v>
      </c>
    </row>
    <row r="8846" spans="1:7" ht="51.75">
      <c r="A8846" s="371">
        <v>8835</v>
      </c>
      <c r="B8846" s="471">
        <v>2407</v>
      </c>
      <c r="C8846" s="378">
        <f>Matrix!B2409</f>
        <v>0</v>
      </c>
      <c r="D8846" s="473" t="s">
        <v>25925</v>
      </c>
      <c r="E8846" s="457" t="s">
        <v>25929</v>
      </c>
      <c r="F8846" s="381" t="s">
        <v>14457</v>
      </c>
      <c r="G8846" s="381" t="s">
        <v>2407</v>
      </c>
    </row>
    <row r="8847" spans="1:7" ht="51.75">
      <c r="A8847" s="371">
        <v>8836</v>
      </c>
      <c r="B8847" s="471">
        <v>2408</v>
      </c>
      <c r="C8847" s="378">
        <f>Matrix!B2410</f>
        <v>0</v>
      </c>
      <c r="D8847" s="473" t="s">
        <v>25925</v>
      </c>
      <c r="E8847" s="457" t="s">
        <v>25929</v>
      </c>
      <c r="F8847" s="381" t="s">
        <v>14458</v>
      </c>
      <c r="G8847" s="381" t="s">
        <v>2408</v>
      </c>
    </row>
    <row r="8848" spans="1:7" ht="51.75">
      <c r="A8848" s="371">
        <v>8837</v>
      </c>
      <c r="B8848" s="471">
        <v>2409</v>
      </c>
      <c r="C8848" s="378">
        <f>Matrix!B2411</f>
        <v>0</v>
      </c>
      <c r="D8848" s="473" t="s">
        <v>25925</v>
      </c>
      <c r="E8848" s="457" t="s">
        <v>25929</v>
      </c>
      <c r="F8848" s="381" t="s">
        <v>14459</v>
      </c>
      <c r="G8848" s="381" t="s">
        <v>2409</v>
      </c>
    </row>
    <row r="8849" spans="1:7" ht="51.75">
      <c r="A8849" s="371">
        <v>8838</v>
      </c>
      <c r="B8849" s="471">
        <v>2410</v>
      </c>
      <c r="C8849" s="378">
        <f>Matrix!B2412</f>
        <v>0</v>
      </c>
      <c r="D8849" s="473" t="s">
        <v>25925</v>
      </c>
      <c r="E8849" s="457" t="s">
        <v>25929</v>
      </c>
      <c r="F8849" s="381" t="s">
        <v>14460</v>
      </c>
      <c r="G8849" s="381" t="s">
        <v>2410</v>
      </c>
    </row>
    <row r="8850" spans="1:7" ht="51.75">
      <c r="A8850" s="371">
        <v>8839</v>
      </c>
      <c r="B8850" s="471">
        <v>2411</v>
      </c>
      <c r="C8850" s="378">
        <f>Matrix!B2413</f>
        <v>0</v>
      </c>
      <c r="D8850" s="473" t="s">
        <v>25925</v>
      </c>
      <c r="E8850" s="457" t="s">
        <v>25929</v>
      </c>
      <c r="F8850" s="381" t="s">
        <v>14461</v>
      </c>
      <c r="G8850" s="381" t="s">
        <v>2411</v>
      </c>
    </row>
    <row r="8851" spans="1:7" ht="51.75">
      <c r="A8851" s="371">
        <v>8840</v>
      </c>
      <c r="B8851" s="471">
        <v>2412</v>
      </c>
      <c r="C8851" s="378">
        <f>Matrix!B2414</f>
        <v>0</v>
      </c>
      <c r="D8851" s="473" t="s">
        <v>25925</v>
      </c>
      <c r="E8851" s="457" t="s">
        <v>25929</v>
      </c>
      <c r="F8851" s="381" t="s">
        <v>14462</v>
      </c>
      <c r="G8851" s="381" t="s">
        <v>2412</v>
      </c>
    </row>
    <row r="8852" spans="1:7" ht="51.75">
      <c r="A8852" s="371">
        <v>8841</v>
      </c>
      <c r="B8852" s="471">
        <v>2413</v>
      </c>
      <c r="C8852" s="378">
        <f>Matrix!B2415</f>
        <v>0</v>
      </c>
      <c r="D8852" s="473" t="s">
        <v>25925</v>
      </c>
      <c r="E8852" s="457" t="s">
        <v>25929</v>
      </c>
      <c r="F8852" s="381" t="s">
        <v>14463</v>
      </c>
      <c r="G8852" s="381" t="s">
        <v>2413</v>
      </c>
    </row>
    <row r="8853" spans="1:7" ht="51.75">
      <c r="A8853" s="371">
        <v>8842</v>
      </c>
      <c r="B8853" s="471">
        <v>2414</v>
      </c>
      <c r="C8853" s="378">
        <f>Matrix!B2416</f>
        <v>0</v>
      </c>
      <c r="D8853" s="473" t="s">
        <v>25925</v>
      </c>
      <c r="E8853" s="457" t="s">
        <v>25929</v>
      </c>
      <c r="F8853" s="381" t="s">
        <v>14464</v>
      </c>
      <c r="G8853" s="381" t="s">
        <v>2414</v>
      </c>
    </row>
    <row r="8854" spans="1:7" ht="51.75">
      <c r="A8854" s="371">
        <v>8843</v>
      </c>
      <c r="B8854" s="471">
        <v>2415</v>
      </c>
      <c r="C8854" s="378">
        <f>Matrix!B2417</f>
        <v>0</v>
      </c>
      <c r="D8854" s="473" t="s">
        <v>25925</v>
      </c>
      <c r="E8854" s="457" t="s">
        <v>25929</v>
      </c>
      <c r="F8854" s="381" t="s">
        <v>14465</v>
      </c>
      <c r="G8854" s="381" t="s">
        <v>2415</v>
      </c>
    </row>
    <row r="8855" spans="1:7" ht="51.75">
      <c r="A8855" s="371">
        <v>8844</v>
      </c>
      <c r="B8855" s="471">
        <v>2416</v>
      </c>
      <c r="C8855" s="378">
        <f>Matrix!B2418</f>
        <v>0</v>
      </c>
      <c r="D8855" s="473" t="s">
        <v>25925</v>
      </c>
      <c r="E8855" s="457" t="s">
        <v>25929</v>
      </c>
      <c r="F8855" s="381" t="s">
        <v>14466</v>
      </c>
      <c r="G8855" s="381" t="s">
        <v>2416</v>
      </c>
    </row>
    <row r="8856" spans="1:7" ht="51.75">
      <c r="A8856" s="371">
        <v>8845</v>
      </c>
      <c r="B8856" s="471">
        <v>2417</v>
      </c>
      <c r="C8856" s="378">
        <f>Matrix!B2419</f>
        <v>0</v>
      </c>
      <c r="D8856" s="473" t="s">
        <v>25925</v>
      </c>
      <c r="E8856" s="457" t="s">
        <v>25929</v>
      </c>
      <c r="F8856" s="381" t="s">
        <v>14467</v>
      </c>
      <c r="G8856" s="381" t="s">
        <v>2417</v>
      </c>
    </row>
    <row r="8857" spans="1:7" ht="51.75">
      <c r="A8857" s="371">
        <v>8846</v>
      </c>
      <c r="B8857" s="471">
        <v>2418</v>
      </c>
      <c r="C8857" s="378">
        <f>Matrix!B2420</f>
        <v>0</v>
      </c>
      <c r="D8857" s="473" t="s">
        <v>25925</v>
      </c>
      <c r="E8857" s="457" t="s">
        <v>25929</v>
      </c>
      <c r="F8857" s="381" t="s">
        <v>14468</v>
      </c>
      <c r="G8857" s="381" t="s">
        <v>2418</v>
      </c>
    </row>
    <row r="8858" spans="1:7" ht="51.75">
      <c r="A8858" s="371">
        <v>8847</v>
      </c>
      <c r="B8858" s="471">
        <v>2419</v>
      </c>
      <c r="C8858" s="378">
        <f>Matrix!B2421</f>
        <v>0</v>
      </c>
      <c r="D8858" s="473" t="s">
        <v>25925</v>
      </c>
      <c r="E8858" s="457" t="s">
        <v>25929</v>
      </c>
      <c r="F8858" s="381" t="s">
        <v>14469</v>
      </c>
      <c r="G8858" s="381" t="s">
        <v>2419</v>
      </c>
    </row>
    <row r="8859" spans="1:7" ht="51.75">
      <c r="A8859" s="371">
        <v>8848</v>
      </c>
      <c r="B8859" s="471">
        <v>2420</v>
      </c>
      <c r="C8859" s="378">
        <f>Matrix!B2422</f>
        <v>0</v>
      </c>
      <c r="D8859" s="473" t="s">
        <v>25925</v>
      </c>
      <c r="E8859" s="457" t="s">
        <v>25929</v>
      </c>
      <c r="F8859" s="381" t="s">
        <v>14470</v>
      </c>
      <c r="G8859" s="381" t="s">
        <v>2420</v>
      </c>
    </row>
    <row r="8860" spans="1:7" ht="51.75">
      <c r="A8860" s="371">
        <v>8849</v>
      </c>
      <c r="B8860" s="471">
        <v>2421</v>
      </c>
      <c r="C8860" s="378">
        <f>Matrix!B2423</f>
        <v>0</v>
      </c>
      <c r="D8860" s="473" t="s">
        <v>25925</v>
      </c>
      <c r="E8860" s="457" t="s">
        <v>25929</v>
      </c>
      <c r="F8860" s="381" t="s">
        <v>14471</v>
      </c>
      <c r="G8860" s="381" t="s">
        <v>2421</v>
      </c>
    </row>
    <row r="8861" spans="1:7" ht="51.75">
      <c r="A8861" s="371">
        <v>8850</v>
      </c>
      <c r="B8861" s="471">
        <v>2422</v>
      </c>
      <c r="C8861" s="378">
        <f>Matrix!B2424</f>
        <v>0</v>
      </c>
      <c r="D8861" s="473" t="s">
        <v>25925</v>
      </c>
      <c r="E8861" s="457" t="s">
        <v>25929</v>
      </c>
      <c r="F8861" s="381" t="s">
        <v>14472</v>
      </c>
      <c r="G8861" s="381" t="s">
        <v>2422</v>
      </c>
    </row>
    <row r="8862" spans="1:7" ht="51.75">
      <c r="A8862" s="371">
        <v>8851</v>
      </c>
      <c r="B8862" s="471">
        <v>2423</v>
      </c>
      <c r="C8862" s="378">
        <f>Matrix!B2425</f>
        <v>0</v>
      </c>
      <c r="D8862" s="473" t="s">
        <v>25925</v>
      </c>
      <c r="E8862" s="457" t="s">
        <v>25929</v>
      </c>
      <c r="F8862" s="381" t="s">
        <v>14473</v>
      </c>
      <c r="G8862" s="381" t="s">
        <v>2423</v>
      </c>
    </row>
    <row r="8863" spans="1:7" ht="51.75">
      <c r="A8863" s="371">
        <v>8852</v>
      </c>
      <c r="B8863" s="471">
        <v>2424</v>
      </c>
      <c r="C8863" s="378">
        <f>Matrix!B2426</f>
        <v>0</v>
      </c>
      <c r="D8863" s="473" t="s">
        <v>25925</v>
      </c>
      <c r="E8863" s="457" t="s">
        <v>25929</v>
      </c>
      <c r="F8863" s="381" t="s">
        <v>14474</v>
      </c>
      <c r="G8863" s="381" t="s">
        <v>2424</v>
      </c>
    </row>
    <row r="8864" spans="1:7" ht="51.75">
      <c r="A8864" s="371">
        <v>8853</v>
      </c>
      <c r="B8864" s="471">
        <v>2425</v>
      </c>
      <c r="C8864" s="378">
        <f>Matrix!B2427</f>
        <v>0</v>
      </c>
      <c r="D8864" s="473" t="s">
        <v>25925</v>
      </c>
      <c r="E8864" s="457" t="s">
        <v>25929</v>
      </c>
      <c r="F8864" s="381" t="s">
        <v>14475</v>
      </c>
      <c r="G8864" s="381" t="s">
        <v>2425</v>
      </c>
    </row>
    <row r="8865" spans="1:7" ht="51.75">
      <c r="A8865" s="371">
        <v>8854</v>
      </c>
      <c r="B8865" s="471">
        <v>2426</v>
      </c>
      <c r="C8865" s="378">
        <f>Matrix!B2428</f>
        <v>0</v>
      </c>
      <c r="D8865" s="473" t="s">
        <v>25925</v>
      </c>
      <c r="E8865" s="457" t="s">
        <v>25929</v>
      </c>
      <c r="F8865" s="381" t="s">
        <v>14476</v>
      </c>
      <c r="G8865" s="381" t="s">
        <v>2426</v>
      </c>
    </row>
    <row r="8866" spans="1:7" ht="51.75">
      <c r="A8866" s="371">
        <v>8855</v>
      </c>
      <c r="B8866" s="471">
        <v>2427</v>
      </c>
      <c r="C8866" s="378">
        <f>Matrix!B2429</f>
        <v>0</v>
      </c>
      <c r="D8866" s="473" t="s">
        <v>25925</v>
      </c>
      <c r="E8866" s="457" t="s">
        <v>25929</v>
      </c>
      <c r="F8866" s="381" t="s">
        <v>14477</v>
      </c>
      <c r="G8866" s="381" t="s">
        <v>2427</v>
      </c>
    </row>
    <row r="8867" spans="1:7" ht="51.75">
      <c r="A8867" s="371">
        <v>8856</v>
      </c>
      <c r="B8867" s="471">
        <v>2428</v>
      </c>
      <c r="C8867" s="378">
        <f>Matrix!B2430</f>
        <v>0</v>
      </c>
      <c r="D8867" s="473" t="s">
        <v>25925</v>
      </c>
      <c r="E8867" s="457" t="s">
        <v>25929</v>
      </c>
      <c r="F8867" s="381" t="s">
        <v>14478</v>
      </c>
      <c r="G8867" s="381" t="s">
        <v>2428</v>
      </c>
    </row>
    <row r="8868" spans="1:7" ht="51.75">
      <c r="A8868" s="371">
        <v>8857</v>
      </c>
      <c r="B8868" s="471">
        <v>2429</v>
      </c>
      <c r="C8868" s="378">
        <f>Matrix!B2431</f>
        <v>0</v>
      </c>
      <c r="D8868" s="473" t="s">
        <v>25925</v>
      </c>
      <c r="E8868" s="457" t="s">
        <v>25929</v>
      </c>
      <c r="F8868" s="381" t="s">
        <v>14479</v>
      </c>
      <c r="G8868" s="381" t="s">
        <v>2429</v>
      </c>
    </row>
    <row r="8869" spans="1:7" ht="51.75">
      <c r="A8869" s="371">
        <v>8858</v>
      </c>
      <c r="B8869" s="471">
        <v>2430</v>
      </c>
      <c r="C8869" s="378">
        <f>Matrix!B2432</f>
        <v>0</v>
      </c>
      <c r="D8869" s="473" t="s">
        <v>25925</v>
      </c>
      <c r="E8869" s="457" t="s">
        <v>25929</v>
      </c>
      <c r="F8869" s="381" t="s">
        <v>14480</v>
      </c>
      <c r="G8869" s="381" t="s">
        <v>2430</v>
      </c>
    </row>
    <row r="8870" spans="1:7" ht="51.75">
      <c r="A8870" s="371">
        <v>8859</v>
      </c>
      <c r="B8870" s="471">
        <v>2431</v>
      </c>
      <c r="C8870" s="378">
        <f>Matrix!B2433</f>
        <v>0</v>
      </c>
      <c r="D8870" s="473" t="s">
        <v>25925</v>
      </c>
      <c r="E8870" s="457" t="s">
        <v>25929</v>
      </c>
      <c r="F8870" s="381" t="s">
        <v>14481</v>
      </c>
      <c r="G8870" s="381" t="s">
        <v>2431</v>
      </c>
    </row>
    <row r="8871" spans="1:7" ht="51.75">
      <c r="A8871" s="371">
        <v>8860</v>
      </c>
      <c r="B8871" s="471">
        <v>2432</v>
      </c>
      <c r="C8871" s="378">
        <f>Matrix!B2434</f>
        <v>0</v>
      </c>
      <c r="D8871" s="473" t="s">
        <v>25925</v>
      </c>
      <c r="E8871" s="457" t="s">
        <v>25929</v>
      </c>
      <c r="F8871" s="381" t="s">
        <v>14482</v>
      </c>
      <c r="G8871" s="381" t="s">
        <v>2432</v>
      </c>
    </row>
    <row r="8872" spans="1:7" ht="51.75">
      <c r="A8872" s="371">
        <v>8861</v>
      </c>
      <c r="B8872" s="471">
        <v>2433</v>
      </c>
      <c r="C8872" s="378">
        <f>Matrix!B2435</f>
        <v>0</v>
      </c>
      <c r="D8872" s="473" t="s">
        <v>25925</v>
      </c>
      <c r="E8872" s="457" t="s">
        <v>25929</v>
      </c>
      <c r="F8872" s="381" t="s">
        <v>14483</v>
      </c>
      <c r="G8872" s="381" t="s">
        <v>2433</v>
      </c>
    </row>
    <row r="8873" spans="1:7" ht="51.75">
      <c r="A8873" s="371">
        <v>8862</v>
      </c>
      <c r="B8873" s="471">
        <v>2434</v>
      </c>
      <c r="C8873" s="378">
        <f>Matrix!B2436</f>
        <v>0</v>
      </c>
      <c r="D8873" s="473" t="s">
        <v>25925</v>
      </c>
      <c r="E8873" s="457" t="s">
        <v>25929</v>
      </c>
      <c r="F8873" s="381" t="s">
        <v>14484</v>
      </c>
      <c r="G8873" s="381" t="s">
        <v>2434</v>
      </c>
    </row>
    <row r="8874" spans="1:7" ht="51.75">
      <c r="A8874" s="371">
        <v>8863</v>
      </c>
      <c r="B8874" s="471">
        <v>2435</v>
      </c>
      <c r="C8874" s="378">
        <f>Matrix!B2437</f>
        <v>0</v>
      </c>
      <c r="D8874" s="473" t="s">
        <v>25925</v>
      </c>
      <c r="E8874" s="457" t="s">
        <v>25929</v>
      </c>
      <c r="F8874" s="381" t="s">
        <v>14485</v>
      </c>
      <c r="G8874" s="381" t="s">
        <v>2435</v>
      </c>
    </row>
    <row r="8875" spans="1:7" ht="51.75">
      <c r="A8875" s="371">
        <v>8864</v>
      </c>
      <c r="B8875" s="471">
        <v>2436</v>
      </c>
      <c r="C8875" s="378">
        <f>Matrix!B2438</f>
        <v>0</v>
      </c>
      <c r="D8875" s="473" t="s">
        <v>25925</v>
      </c>
      <c r="E8875" s="457" t="s">
        <v>25929</v>
      </c>
      <c r="F8875" s="381" t="s">
        <v>14486</v>
      </c>
      <c r="G8875" s="381" t="s">
        <v>2436</v>
      </c>
    </row>
    <row r="8876" spans="1:7" ht="51.75">
      <c r="A8876" s="371">
        <v>8865</v>
      </c>
      <c r="B8876" s="471">
        <v>2437</v>
      </c>
      <c r="C8876" s="378">
        <f>Matrix!B2439</f>
        <v>0</v>
      </c>
      <c r="D8876" s="473" t="s">
        <v>25925</v>
      </c>
      <c r="E8876" s="457" t="s">
        <v>25929</v>
      </c>
      <c r="F8876" s="381" t="s">
        <v>14487</v>
      </c>
      <c r="G8876" s="381" t="s">
        <v>2437</v>
      </c>
    </row>
    <row r="8877" spans="1:7" ht="51.75">
      <c r="A8877" s="371">
        <v>8866</v>
      </c>
      <c r="B8877" s="471">
        <v>2438</v>
      </c>
      <c r="C8877" s="378">
        <f>Matrix!B2440</f>
        <v>0</v>
      </c>
      <c r="D8877" s="473" t="s">
        <v>25925</v>
      </c>
      <c r="E8877" s="457" t="s">
        <v>25929</v>
      </c>
      <c r="F8877" s="381" t="s">
        <v>14488</v>
      </c>
      <c r="G8877" s="381" t="s">
        <v>2438</v>
      </c>
    </row>
    <row r="8878" spans="1:7" ht="51.75">
      <c r="A8878" s="371">
        <v>8867</v>
      </c>
      <c r="B8878" s="471">
        <v>2439</v>
      </c>
      <c r="C8878" s="378">
        <f>Matrix!B2441</f>
        <v>0</v>
      </c>
      <c r="D8878" s="473" t="s">
        <v>25925</v>
      </c>
      <c r="E8878" s="457" t="s">
        <v>25929</v>
      </c>
      <c r="F8878" s="381" t="s">
        <v>14489</v>
      </c>
      <c r="G8878" s="381" t="s">
        <v>2439</v>
      </c>
    </row>
    <row r="8879" spans="1:7" ht="51.75">
      <c r="A8879" s="371">
        <v>8868</v>
      </c>
      <c r="B8879" s="471">
        <v>2440</v>
      </c>
      <c r="C8879" s="378">
        <f>Matrix!B2442</f>
        <v>0</v>
      </c>
      <c r="D8879" s="473" t="s">
        <v>25925</v>
      </c>
      <c r="E8879" s="457" t="s">
        <v>25929</v>
      </c>
      <c r="F8879" s="381" t="s">
        <v>14490</v>
      </c>
      <c r="G8879" s="381" t="s">
        <v>2440</v>
      </c>
    </row>
    <row r="8880" spans="1:7" ht="51.75">
      <c r="A8880" s="371">
        <v>8869</v>
      </c>
      <c r="B8880" s="471">
        <v>2441</v>
      </c>
      <c r="C8880" s="378">
        <f>Matrix!B2443</f>
        <v>0</v>
      </c>
      <c r="D8880" s="473" t="s">
        <v>25925</v>
      </c>
      <c r="E8880" s="457" t="s">
        <v>25929</v>
      </c>
      <c r="F8880" s="381" t="s">
        <v>14491</v>
      </c>
      <c r="G8880" s="381" t="s">
        <v>2441</v>
      </c>
    </row>
    <row r="8881" spans="1:7" ht="51.75">
      <c r="A8881" s="371">
        <v>8870</v>
      </c>
      <c r="B8881" s="471">
        <v>2442</v>
      </c>
      <c r="C8881" s="378">
        <f>Matrix!B2444</f>
        <v>0</v>
      </c>
      <c r="D8881" s="473" t="s">
        <v>25925</v>
      </c>
      <c r="E8881" s="457" t="s">
        <v>25929</v>
      </c>
      <c r="F8881" s="381" t="s">
        <v>14492</v>
      </c>
      <c r="G8881" s="381" t="s">
        <v>2442</v>
      </c>
    </row>
    <row r="8882" spans="1:7" ht="51.75">
      <c r="A8882" s="371">
        <v>8871</v>
      </c>
      <c r="B8882" s="471">
        <v>2443</v>
      </c>
      <c r="C8882" s="378">
        <f>Matrix!B2445</f>
        <v>0</v>
      </c>
      <c r="D8882" s="473" t="s">
        <v>25925</v>
      </c>
      <c r="E8882" s="457" t="s">
        <v>25929</v>
      </c>
      <c r="F8882" s="381" t="s">
        <v>14493</v>
      </c>
      <c r="G8882" s="381" t="s">
        <v>2443</v>
      </c>
    </row>
    <row r="8883" spans="1:7" ht="51.75">
      <c r="A8883" s="371">
        <v>8872</v>
      </c>
      <c r="B8883" s="471">
        <v>2444</v>
      </c>
      <c r="C8883" s="378">
        <f>Matrix!B2446</f>
        <v>0</v>
      </c>
      <c r="D8883" s="473" t="s">
        <v>25925</v>
      </c>
      <c r="E8883" s="457" t="s">
        <v>25929</v>
      </c>
      <c r="F8883" s="381" t="s">
        <v>14494</v>
      </c>
      <c r="G8883" s="381" t="s">
        <v>2444</v>
      </c>
    </row>
    <row r="8884" spans="1:7" ht="51.75">
      <c r="A8884" s="371">
        <v>8873</v>
      </c>
      <c r="B8884" s="471">
        <v>2445</v>
      </c>
      <c r="C8884" s="378">
        <f>Matrix!B2447</f>
        <v>0</v>
      </c>
      <c r="D8884" s="473" t="s">
        <v>25925</v>
      </c>
      <c r="E8884" s="457" t="s">
        <v>25929</v>
      </c>
      <c r="F8884" s="381" t="s">
        <v>14495</v>
      </c>
      <c r="G8884" s="381" t="s">
        <v>2445</v>
      </c>
    </row>
    <row r="8885" spans="1:7" ht="51.75">
      <c r="A8885" s="371">
        <v>8874</v>
      </c>
      <c r="B8885" s="471">
        <v>2446</v>
      </c>
      <c r="C8885" s="378">
        <f>Matrix!B2448</f>
        <v>0</v>
      </c>
      <c r="D8885" s="473" t="s">
        <v>25925</v>
      </c>
      <c r="E8885" s="457" t="s">
        <v>25929</v>
      </c>
      <c r="F8885" s="381" t="s">
        <v>14496</v>
      </c>
      <c r="G8885" s="381" t="s">
        <v>2446</v>
      </c>
    </row>
    <row r="8886" spans="1:7" ht="51.75">
      <c r="A8886" s="371">
        <v>8875</v>
      </c>
      <c r="B8886" s="471">
        <v>2447</v>
      </c>
      <c r="C8886" s="378">
        <f>Matrix!B2449</f>
        <v>0</v>
      </c>
      <c r="D8886" s="473" t="s">
        <v>25925</v>
      </c>
      <c r="E8886" s="457" t="s">
        <v>25929</v>
      </c>
      <c r="F8886" s="381" t="s">
        <v>14497</v>
      </c>
      <c r="G8886" s="381" t="s">
        <v>2447</v>
      </c>
    </row>
    <row r="8887" spans="1:7" ht="51.75">
      <c r="A8887" s="371">
        <v>8876</v>
      </c>
      <c r="B8887" s="471">
        <v>2448</v>
      </c>
      <c r="C8887" s="378">
        <f>Matrix!B2450</f>
        <v>0</v>
      </c>
      <c r="D8887" s="473" t="s">
        <v>25925</v>
      </c>
      <c r="E8887" s="457" t="s">
        <v>25929</v>
      </c>
      <c r="F8887" s="381" t="s">
        <v>14498</v>
      </c>
      <c r="G8887" s="381" t="s">
        <v>2448</v>
      </c>
    </row>
    <row r="8888" spans="1:7" ht="51.75">
      <c r="A8888" s="371">
        <v>8877</v>
      </c>
      <c r="B8888" s="471">
        <v>2449</v>
      </c>
      <c r="C8888" s="378">
        <f>Matrix!B2451</f>
        <v>0</v>
      </c>
      <c r="D8888" s="473" t="s">
        <v>25925</v>
      </c>
      <c r="E8888" s="457" t="s">
        <v>25929</v>
      </c>
      <c r="F8888" s="381" t="s">
        <v>14499</v>
      </c>
      <c r="G8888" s="381" t="s">
        <v>2449</v>
      </c>
    </row>
    <row r="8889" spans="1:7" ht="51.75">
      <c r="A8889" s="371">
        <v>8878</v>
      </c>
      <c r="B8889" s="471">
        <v>2450</v>
      </c>
      <c r="C8889" s="378">
        <f>Matrix!B2452</f>
        <v>0</v>
      </c>
      <c r="D8889" s="473" t="s">
        <v>25925</v>
      </c>
      <c r="E8889" s="457" t="s">
        <v>25929</v>
      </c>
      <c r="F8889" s="381" t="s">
        <v>14500</v>
      </c>
      <c r="G8889" s="381" t="s">
        <v>2450</v>
      </c>
    </row>
    <row r="8890" spans="1:7" ht="51.75">
      <c r="A8890" s="371">
        <v>8879</v>
      </c>
      <c r="B8890" s="471">
        <v>2451</v>
      </c>
      <c r="C8890" s="378">
        <f>Matrix!B2453</f>
        <v>0</v>
      </c>
      <c r="D8890" s="473" t="s">
        <v>25925</v>
      </c>
      <c r="E8890" s="457" t="s">
        <v>25929</v>
      </c>
      <c r="F8890" s="381" t="s">
        <v>14501</v>
      </c>
      <c r="G8890" s="381" t="s">
        <v>2451</v>
      </c>
    </row>
    <row r="8891" spans="1:7" ht="51.75">
      <c r="A8891" s="371">
        <v>8880</v>
      </c>
      <c r="B8891" s="471">
        <v>2452</v>
      </c>
      <c r="C8891" s="378">
        <f>Matrix!B2454</f>
        <v>0</v>
      </c>
      <c r="D8891" s="473" t="s">
        <v>25925</v>
      </c>
      <c r="E8891" s="457" t="s">
        <v>25929</v>
      </c>
      <c r="F8891" s="381" t="s">
        <v>14502</v>
      </c>
      <c r="G8891" s="381" t="s">
        <v>2452</v>
      </c>
    </row>
    <row r="8892" spans="1:7" ht="51.75">
      <c r="A8892" s="371">
        <v>8881</v>
      </c>
      <c r="B8892" s="471">
        <v>2453</v>
      </c>
      <c r="C8892" s="378">
        <f>Matrix!B2455</f>
        <v>0</v>
      </c>
      <c r="D8892" s="473" t="s">
        <v>25925</v>
      </c>
      <c r="E8892" s="457" t="s">
        <v>25929</v>
      </c>
      <c r="F8892" s="381" t="s">
        <v>14503</v>
      </c>
      <c r="G8892" s="381" t="s">
        <v>2453</v>
      </c>
    </row>
    <row r="8893" spans="1:7" ht="51.75">
      <c r="A8893" s="371">
        <v>8882</v>
      </c>
      <c r="B8893" s="471">
        <v>2454</v>
      </c>
      <c r="C8893" s="378">
        <f>Matrix!B2456</f>
        <v>0</v>
      </c>
      <c r="D8893" s="473" t="s">
        <v>25925</v>
      </c>
      <c r="E8893" s="457" t="s">
        <v>25929</v>
      </c>
      <c r="F8893" s="381" t="s">
        <v>14504</v>
      </c>
      <c r="G8893" s="381" t="s">
        <v>2454</v>
      </c>
    </row>
    <row r="8894" spans="1:7" ht="51.75">
      <c r="A8894" s="371">
        <v>8883</v>
      </c>
      <c r="B8894" s="471">
        <v>2455</v>
      </c>
      <c r="C8894" s="378">
        <f>Matrix!B2457</f>
        <v>0</v>
      </c>
      <c r="D8894" s="473" t="s">
        <v>25925</v>
      </c>
      <c r="E8894" s="457" t="s">
        <v>25929</v>
      </c>
      <c r="F8894" s="381" t="s">
        <v>14505</v>
      </c>
      <c r="G8894" s="381" t="s">
        <v>2455</v>
      </c>
    </row>
    <row r="8895" spans="1:7" ht="51.75">
      <c r="A8895" s="371">
        <v>8884</v>
      </c>
      <c r="B8895" s="471">
        <v>2456</v>
      </c>
      <c r="C8895" s="378">
        <f>Matrix!B2458</f>
        <v>0</v>
      </c>
      <c r="D8895" s="473" t="s">
        <v>25925</v>
      </c>
      <c r="E8895" s="457" t="s">
        <v>25929</v>
      </c>
      <c r="F8895" s="381" t="s">
        <v>14506</v>
      </c>
      <c r="G8895" s="381" t="s">
        <v>2456</v>
      </c>
    </row>
    <row r="8896" spans="1:7" ht="51.75">
      <c r="A8896" s="371">
        <v>8885</v>
      </c>
      <c r="B8896" s="471">
        <v>2457</v>
      </c>
      <c r="C8896" s="378">
        <f>Matrix!B2459</f>
        <v>0</v>
      </c>
      <c r="D8896" s="473" t="s">
        <v>25925</v>
      </c>
      <c r="E8896" s="457" t="s">
        <v>25929</v>
      </c>
      <c r="F8896" s="381" t="s">
        <v>14507</v>
      </c>
      <c r="G8896" s="381" t="s">
        <v>2457</v>
      </c>
    </row>
    <row r="8897" spans="1:7" ht="51.75">
      <c r="A8897" s="371">
        <v>8886</v>
      </c>
      <c r="B8897" s="471">
        <v>2458</v>
      </c>
      <c r="C8897" s="378">
        <f>Matrix!B2460</f>
        <v>0</v>
      </c>
      <c r="D8897" s="473" t="s">
        <v>25925</v>
      </c>
      <c r="E8897" s="457" t="s">
        <v>25929</v>
      </c>
      <c r="F8897" s="381" t="s">
        <v>14508</v>
      </c>
      <c r="G8897" s="381" t="s">
        <v>2458</v>
      </c>
    </row>
    <row r="8898" spans="1:7" ht="51.75">
      <c r="A8898" s="371">
        <v>8887</v>
      </c>
      <c r="B8898" s="471">
        <v>2459</v>
      </c>
      <c r="C8898" s="378">
        <f>Matrix!B2461</f>
        <v>0</v>
      </c>
      <c r="D8898" s="473" t="s">
        <v>25925</v>
      </c>
      <c r="E8898" s="457" t="s">
        <v>25929</v>
      </c>
      <c r="F8898" s="381" t="s">
        <v>14509</v>
      </c>
      <c r="G8898" s="381" t="s">
        <v>2459</v>
      </c>
    </row>
    <row r="8899" spans="1:7" ht="51.75">
      <c r="A8899" s="371">
        <v>8888</v>
      </c>
      <c r="B8899" s="471">
        <v>2460</v>
      </c>
      <c r="C8899" s="378">
        <f>Matrix!B2462</f>
        <v>0</v>
      </c>
      <c r="D8899" s="473" t="s">
        <v>25925</v>
      </c>
      <c r="E8899" s="457" t="s">
        <v>25929</v>
      </c>
      <c r="F8899" s="381" t="s">
        <v>14510</v>
      </c>
      <c r="G8899" s="381" t="s">
        <v>2460</v>
      </c>
    </row>
    <row r="8900" spans="1:7" ht="51.75">
      <c r="A8900" s="371">
        <v>8889</v>
      </c>
      <c r="B8900" s="471">
        <v>2461</v>
      </c>
      <c r="C8900" s="378">
        <f>Matrix!B2463</f>
        <v>0</v>
      </c>
      <c r="D8900" s="473" t="s">
        <v>25925</v>
      </c>
      <c r="E8900" s="457" t="s">
        <v>25929</v>
      </c>
      <c r="F8900" s="381" t="s">
        <v>14511</v>
      </c>
      <c r="G8900" s="381" t="s">
        <v>2461</v>
      </c>
    </row>
    <row r="8901" spans="1:7" ht="51.75">
      <c r="A8901" s="371">
        <v>8890</v>
      </c>
      <c r="B8901" s="471">
        <v>2462</v>
      </c>
      <c r="C8901" s="378">
        <f>Matrix!B2464</f>
        <v>0</v>
      </c>
      <c r="D8901" s="473" t="s">
        <v>25925</v>
      </c>
      <c r="E8901" s="457" t="s">
        <v>25929</v>
      </c>
      <c r="F8901" s="381" t="s">
        <v>14512</v>
      </c>
      <c r="G8901" s="381" t="s">
        <v>2462</v>
      </c>
    </row>
    <row r="8902" spans="1:7" ht="51.75">
      <c r="A8902" s="371">
        <v>8891</v>
      </c>
      <c r="B8902" s="471">
        <v>2463</v>
      </c>
      <c r="C8902" s="378">
        <f>Matrix!B2465</f>
        <v>0</v>
      </c>
      <c r="D8902" s="473" t="s">
        <v>25925</v>
      </c>
      <c r="E8902" s="457" t="s">
        <v>25929</v>
      </c>
      <c r="F8902" s="381" t="s">
        <v>14513</v>
      </c>
      <c r="G8902" s="381" t="s">
        <v>2463</v>
      </c>
    </row>
    <row r="8903" spans="1:7" ht="51.75">
      <c r="A8903" s="371">
        <v>8892</v>
      </c>
      <c r="B8903" s="471">
        <v>2464</v>
      </c>
      <c r="C8903" s="378">
        <f>Matrix!B2466</f>
        <v>0</v>
      </c>
      <c r="D8903" s="473" t="s">
        <v>25925</v>
      </c>
      <c r="E8903" s="457" t="s">
        <v>25929</v>
      </c>
      <c r="F8903" s="381" t="s">
        <v>14514</v>
      </c>
      <c r="G8903" s="381" t="s">
        <v>2464</v>
      </c>
    </row>
    <row r="8904" spans="1:7" ht="51.75">
      <c r="A8904" s="371">
        <v>8893</v>
      </c>
      <c r="B8904" s="471">
        <v>2465</v>
      </c>
      <c r="C8904" s="378">
        <f>Matrix!B2467</f>
        <v>0</v>
      </c>
      <c r="D8904" s="473" t="s">
        <v>25925</v>
      </c>
      <c r="E8904" s="457" t="s">
        <v>25929</v>
      </c>
      <c r="F8904" s="381" t="s">
        <v>14515</v>
      </c>
      <c r="G8904" s="381" t="s">
        <v>2465</v>
      </c>
    </row>
    <row r="8905" spans="1:7" ht="51.75">
      <c r="A8905" s="371">
        <v>8894</v>
      </c>
      <c r="B8905" s="471">
        <v>2466</v>
      </c>
      <c r="C8905" s="378">
        <f>Matrix!B2468</f>
        <v>0</v>
      </c>
      <c r="D8905" s="473" t="s">
        <v>25925</v>
      </c>
      <c r="E8905" s="457" t="s">
        <v>25929</v>
      </c>
      <c r="F8905" s="381" t="s">
        <v>14516</v>
      </c>
      <c r="G8905" s="381" t="s">
        <v>2466</v>
      </c>
    </row>
    <row r="8906" spans="1:7" ht="51.75">
      <c r="A8906" s="371">
        <v>8895</v>
      </c>
      <c r="B8906" s="471">
        <v>2467</v>
      </c>
      <c r="C8906" s="378">
        <f>Matrix!B2469</f>
        <v>0</v>
      </c>
      <c r="D8906" s="473" t="s">
        <v>25925</v>
      </c>
      <c r="E8906" s="457" t="s">
        <v>25929</v>
      </c>
      <c r="F8906" s="381" t="s">
        <v>14517</v>
      </c>
      <c r="G8906" s="381" t="s">
        <v>2467</v>
      </c>
    </row>
    <row r="8907" spans="1:7" ht="51.75">
      <c r="A8907" s="371">
        <v>8896</v>
      </c>
      <c r="B8907" s="471">
        <v>2468</v>
      </c>
      <c r="C8907" s="378">
        <f>Matrix!B2470</f>
        <v>0</v>
      </c>
      <c r="D8907" s="473" t="s">
        <v>25925</v>
      </c>
      <c r="E8907" s="457" t="s">
        <v>25929</v>
      </c>
      <c r="F8907" s="381" t="s">
        <v>14518</v>
      </c>
      <c r="G8907" s="381" t="s">
        <v>2468</v>
      </c>
    </row>
    <row r="8908" spans="1:7" ht="51.75">
      <c r="A8908" s="371">
        <v>8897</v>
      </c>
      <c r="B8908" s="471">
        <v>2469</v>
      </c>
      <c r="C8908" s="378">
        <f>Matrix!B2471</f>
        <v>0</v>
      </c>
      <c r="D8908" s="473" t="s">
        <v>25925</v>
      </c>
      <c r="E8908" s="457" t="s">
        <v>25929</v>
      </c>
      <c r="F8908" s="381" t="s">
        <v>14519</v>
      </c>
      <c r="G8908" s="381" t="s">
        <v>2469</v>
      </c>
    </row>
    <row r="8909" spans="1:7" ht="51.75">
      <c r="A8909" s="371">
        <v>8898</v>
      </c>
      <c r="B8909" s="471">
        <v>2470</v>
      </c>
      <c r="C8909" s="378">
        <f>Matrix!B2472</f>
        <v>0</v>
      </c>
      <c r="D8909" s="473" t="s">
        <v>25925</v>
      </c>
      <c r="E8909" s="457" t="s">
        <v>25929</v>
      </c>
      <c r="F8909" s="381" t="s">
        <v>14520</v>
      </c>
      <c r="G8909" s="381" t="s">
        <v>2470</v>
      </c>
    </row>
    <row r="8910" spans="1:7" ht="51.75">
      <c r="A8910" s="371">
        <v>8899</v>
      </c>
      <c r="B8910" s="471">
        <v>2664</v>
      </c>
      <c r="C8910" s="378">
        <f>Matrix!B2666</f>
        <v>0</v>
      </c>
      <c r="D8910" s="473" t="s">
        <v>25925</v>
      </c>
      <c r="E8910" s="457" t="s">
        <v>25929</v>
      </c>
      <c r="F8910" s="381" t="s">
        <v>14714</v>
      </c>
      <c r="G8910" s="381" t="s">
        <v>2664</v>
      </c>
    </row>
    <row r="8911" spans="1:7" ht="51.75">
      <c r="A8911" s="371">
        <v>8900</v>
      </c>
      <c r="B8911" s="471">
        <v>2665</v>
      </c>
      <c r="C8911" s="378">
        <f>Matrix!B2667</f>
        <v>0</v>
      </c>
      <c r="D8911" s="473" t="s">
        <v>25925</v>
      </c>
      <c r="E8911" s="457" t="s">
        <v>25929</v>
      </c>
      <c r="F8911" s="381" t="s">
        <v>14715</v>
      </c>
      <c r="G8911" s="381" t="s">
        <v>2665</v>
      </c>
    </row>
    <row r="8912" spans="1:7" ht="51.75">
      <c r="A8912" s="371">
        <v>8901</v>
      </c>
      <c r="B8912" s="471">
        <v>2669</v>
      </c>
      <c r="C8912" s="378">
        <f>Matrix!B2671</f>
        <v>0</v>
      </c>
      <c r="D8912" s="473" t="s">
        <v>25925</v>
      </c>
      <c r="E8912" s="457" t="s">
        <v>25929</v>
      </c>
      <c r="F8912" s="381" t="s">
        <v>14719</v>
      </c>
      <c r="G8912" s="381" t="s">
        <v>2669</v>
      </c>
    </row>
    <row r="8913" spans="1:7" ht="51.75">
      <c r="A8913" s="371">
        <v>8902</v>
      </c>
      <c r="B8913" s="471">
        <v>2670</v>
      </c>
      <c r="C8913" s="378">
        <f>Matrix!B2672</f>
        <v>0</v>
      </c>
      <c r="D8913" s="473" t="s">
        <v>25925</v>
      </c>
      <c r="E8913" s="457" t="s">
        <v>25929</v>
      </c>
      <c r="F8913" s="381" t="s">
        <v>14720</v>
      </c>
      <c r="G8913" s="381" t="s">
        <v>2670</v>
      </c>
    </row>
    <row r="8914" spans="1:7" ht="51.75">
      <c r="A8914" s="371">
        <v>8903</v>
      </c>
      <c r="B8914" s="471">
        <v>2750</v>
      </c>
      <c r="C8914" s="378">
        <f>Matrix!B2752</f>
        <v>0</v>
      </c>
      <c r="D8914" s="473" t="s">
        <v>25925</v>
      </c>
      <c r="E8914" s="457" t="s">
        <v>25929</v>
      </c>
      <c r="F8914" s="381" t="s">
        <v>14800</v>
      </c>
      <c r="G8914" s="381" t="s">
        <v>2750</v>
      </c>
    </row>
    <row r="8915" spans="1:7" ht="51.75">
      <c r="A8915" s="371">
        <v>8904</v>
      </c>
      <c r="B8915" s="471">
        <v>2807</v>
      </c>
      <c r="C8915" s="378">
        <f>Matrix!B2809</f>
        <v>0</v>
      </c>
      <c r="D8915" s="473" t="s">
        <v>25925</v>
      </c>
      <c r="E8915" s="457" t="s">
        <v>25929</v>
      </c>
      <c r="F8915" s="381" t="s">
        <v>14857</v>
      </c>
      <c r="G8915" s="381" t="s">
        <v>2807</v>
      </c>
    </row>
    <row r="8916" spans="1:7" ht="51.75">
      <c r="A8916" s="371">
        <v>8905</v>
      </c>
      <c r="B8916" s="471">
        <v>2841</v>
      </c>
      <c r="C8916" s="378">
        <f>Matrix!B2843</f>
        <v>0</v>
      </c>
      <c r="D8916" s="473" t="s">
        <v>25925</v>
      </c>
      <c r="E8916" s="457" t="s">
        <v>25929</v>
      </c>
      <c r="F8916" s="381" t="s">
        <v>14891</v>
      </c>
      <c r="G8916" s="381" t="s">
        <v>2841</v>
      </c>
    </row>
    <row r="8917" spans="1:7" ht="51.75">
      <c r="A8917" s="371">
        <v>8906</v>
      </c>
      <c r="B8917" s="471">
        <v>2861</v>
      </c>
      <c r="C8917" s="378">
        <f>Matrix!B2863</f>
        <v>0</v>
      </c>
      <c r="D8917" s="473" t="s">
        <v>25925</v>
      </c>
      <c r="E8917" s="457" t="s">
        <v>25929</v>
      </c>
      <c r="F8917" s="381" t="s">
        <v>14911</v>
      </c>
      <c r="G8917" s="381" t="s">
        <v>2861</v>
      </c>
    </row>
    <row r="8918" spans="1:7" ht="51.75">
      <c r="A8918" s="371">
        <v>8907</v>
      </c>
      <c r="B8918" s="471">
        <v>3096</v>
      </c>
      <c r="C8918" s="378">
        <f>Matrix!B3098</f>
        <v>0</v>
      </c>
      <c r="D8918" s="473" t="s">
        <v>25925</v>
      </c>
      <c r="E8918" s="457" t="s">
        <v>25929</v>
      </c>
      <c r="F8918" s="381" t="s">
        <v>15127</v>
      </c>
      <c r="G8918" s="381" t="s">
        <v>3099</v>
      </c>
    </row>
    <row r="8919" spans="1:7" ht="51.75">
      <c r="A8919" s="371">
        <v>8908</v>
      </c>
      <c r="B8919" s="471">
        <v>3236</v>
      </c>
      <c r="C8919" s="378">
        <f>Matrix!B3238</f>
        <v>0</v>
      </c>
      <c r="D8919" s="473" t="s">
        <v>25925</v>
      </c>
      <c r="E8919" s="457" t="s">
        <v>25929</v>
      </c>
      <c r="F8919" s="381" t="s">
        <v>15255</v>
      </c>
      <c r="G8919" s="381" t="s">
        <v>3237</v>
      </c>
    </row>
    <row r="8920" spans="1:7" ht="51.75">
      <c r="A8920" s="371">
        <v>8909</v>
      </c>
      <c r="B8920" s="471">
        <v>3430</v>
      </c>
      <c r="C8920" s="378">
        <f>Matrix!B3432</f>
        <v>0</v>
      </c>
      <c r="D8920" s="473" t="s">
        <v>25925</v>
      </c>
      <c r="E8920" s="457" t="s">
        <v>25929</v>
      </c>
      <c r="F8920" s="381" t="s">
        <v>3434</v>
      </c>
      <c r="G8920" s="381" t="s">
        <v>3434</v>
      </c>
    </row>
    <row r="8921" spans="1:7" ht="51.75">
      <c r="A8921" s="371">
        <v>8910</v>
      </c>
      <c r="B8921" s="471">
        <v>3855</v>
      </c>
      <c r="C8921" s="378">
        <f>Matrix!B3857</f>
        <v>0</v>
      </c>
      <c r="D8921" s="473" t="s">
        <v>25925</v>
      </c>
      <c r="E8921" s="457" t="s">
        <v>25929</v>
      </c>
      <c r="F8921" s="381" t="s">
        <v>15843</v>
      </c>
      <c r="G8921" s="381" t="s">
        <v>3859</v>
      </c>
    </row>
    <row r="8922" spans="1:7" ht="51.75">
      <c r="A8922" s="371">
        <v>8911</v>
      </c>
      <c r="B8922" s="471">
        <v>3857</v>
      </c>
      <c r="C8922" s="378">
        <f>Matrix!B3859</f>
        <v>0</v>
      </c>
      <c r="D8922" s="473" t="s">
        <v>25925</v>
      </c>
      <c r="E8922" s="457" t="s">
        <v>25929</v>
      </c>
      <c r="F8922" s="381" t="s">
        <v>15845</v>
      </c>
      <c r="G8922" s="381" t="s">
        <v>3861</v>
      </c>
    </row>
    <row r="8923" spans="1:7" ht="51.75">
      <c r="A8923" s="371">
        <v>8912</v>
      </c>
      <c r="B8923" s="471">
        <v>3858</v>
      </c>
      <c r="C8923" s="378">
        <f>Matrix!B3860</f>
        <v>0</v>
      </c>
      <c r="D8923" s="473" t="s">
        <v>25925</v>
      </c>
      <c r="E8923" s="457" t="s">
        <v>25929</v>
      </c>
      <c r="F8923" s="381" t="s">
        <v>15846</v>
      </c>
      <c r="G8923" s="381" t="s">
        <v>3862</v>
      </c>
    </row>
    <row r="8924" spans="1:7" ht="51.75">
      <c r="A8924" s="371">
        <v>8913</v>
      </c>
      <c r="B8924" s="471">
        <v>3860</v>
      </c>
      <c r="C8924" s="378">
        <f>Matrix!B3862</f>
        <v>0</v>
      </c>
      <c r="D8924" s="473" t="s">
        <v>25925</v>
      </c>
      <c r="E8924" s="457" t="s">
        <v>25929</v>
      </c>
      <c r="F8924" s="381" t="s">
        <v>15848</v>
      </c>
      <c r="G8924" s="381" t="s">
        <v>3864</v>
      </c>
    </row>
    <row r="8925" spans="1:7" ht="51.75">
      <c r="A8925" s="371">
        <v>8914</v>
      </c>
      <c r="B8925" s="471">
        <v>3861</v>
      </c>
      <c r="C8925" s="378">
        <f>Matrix!B3863</f>
        <v>0</v>
      </c>
      <c r="D8925" s="473" t="s">
        <v>25925</v>
      </c>
      <c r="E8925" s="457" t="s">
        <v>25929</v>
      </c>
      <c r="F8925" s="381" t="s">
        <v>15849</v>
      </c>
      <c r="G8925" s="381" t="s">
        <v>3865</v>
      </c>
    </row>
    <row r="8926" spans="1:7" ht="51.75">
      <c r="A8926" s="371">
        <v>8915</v>
      </c>
      <c r="B8926" s="471">
        <v>3862</v>
      </c>
      <c r="C8926" s="378">
        <f>Matrix!B3864</f>
        <v>0</v>
      </c>
      <c r="D8926" s="473" t="s">
        <v>25925</v>
      </c>
      <c r="E8926" s="457" t="s">
        <v>25929</v>
      </c>
      <c r="F8926" s="381" t="s">
        <v>15850</v>
      </c>
      <c r="G8926" s="381" t="s">
        <v>3866</v>
      </c>
    </row>
    <row r="8927" spans="1:7" ht="51.75">
      <c r="A8927" s="371">
        <v>8916</v>
      </c>
      <c r="B8927" s="471">
        <v>3863</v>
      </c>
      <c r="C8927" s="378">
        <f>Matrix!B3865</f>
        <v>0</v>
      </c>
      <c r="D8927" s="473" t="s">
        <v>25925</v>
      </c>
      <c r="E8927" s="457" t="s">
        <v>25929</v>
      </c>
      <c r="F8927" s="381" t="s">
        <v>15851</v>
      </c>
      <c r="G8927" s="381" t="s">
        <v>3867</v>
      </c>
    </row>
    <row r="8928" spans="1:7" ht="51.75">
      <c r="A8928" s="371">
        <v>8917</v>
      </c>
      <c r="B8928" s="471">
        <v>3865</v>
      </c>
      <c r="C8928" s="378">
        <f>Matrix!B3867</f>
        <v>0</v>
      </c>
      <c r="D8928" s="473" t="s">
        <v>25925</v>
      </c>
      <c r="E8928" s="457" t="s">
        <v>25929</v>
      </c>
      <c r="F8928" s="381" t="s">
        <v>15853</v>
      </c>
      <c r="G8928" s="381" t="s">
        <v>3869</v>
      </c>
    </row>
    <row r="8929" spans="1:7" ht="51.75">
      <c r="A8929" s="371">
        <v>8918</v>
      </c>
      <c r="B8929" s="471">
        <v>3924</v>
      </c>
      <c r="C8929" s="378">
        <f>Matrix!B3926</f>
        <v>0</v>
      </c>
      <c r="D8929" s="473" t="s">
        <v>25925</v>
      </c>
      <c r="E8929" s="457" t="s">
        <v>25929</v>
      </c>
      <c r="F8929" s="381" t="s">
        <v>15912</v>
      </c>
      <c r="G8929" s="381" t="s">
        <v>3925</v>
      </c>
    </row>
    <row r="8930" spans="1:7" ht="51.75">
      <c r="A8930" s="371">
        <v>8919</v>
      </c>
      <c r="B8930" s="471">
        <v>4347</v>
      </c>
      <c r="C8930" s="378">
        <f>Matrix!B4349</f>
        <v>0</v>
      </c>
      <c r="D8930" s="473" t="s">
        <v>25925</v>
      </c>
      <c r="E8930" s="457" t="s">
        <v>25929</v>
      </c>
      <c r="F8930" s="381" t="s">
        <v>16204</v>
      </c>
      <c r="G8930" s="381" t="s">
        <v>4217</v>
      </c>
    </row>
    <row r="8931" spans="1:7" ht="51.75">
      <c r="A8931" s="371">
        <v>8920</v>
      </c>
      <c r="B8931" s="471">
        <v>5457</v>
      </c>
      <c r="C8931" s="378">
        <f>Matrix!B5459</f>
        <v>0</v>
      </c>
      <c r="D8931" s="473" t="s">
        <v>25925</v>
      </c>
      <c r="E8931" s="457" t="s">
        <v>25929</v>
      </c>
      <c r="F8931" s="381" t="s">
        <v>17310</v>
      </c>
      <c r="G8931" s="381" t="s">
        <v>5326</v>
      </c>
    </row>
    <row r="8932" spans="1:7" ht="51.75">
      <c r="A8932" s="371">
        <v>8921</v>
      </c>
      <c r="B8932" s="471">
        <v>5884</v>
      </c>
      <c r="C8932" s="378">
        <f>Matrix!B5886</f>
        <v>0</v>
      </c>
      <c r="D8932" s="473" t="s">
        <v>25925</v>
      </c>
      <c r="E8932" s="457" t="s">
        <v>25929</v>
      </c>
      <c r="F8932" s="381" t="s">
        <v>17734</v>
      </c>
      <c r="G8932" s="381" t="s">
        <v>5750</v>
      </c>
    </row>
    <row r="8933" spans="1:7" ht="51.75">
      <c r="A8933" s="371">
        <v>8922</v>
      </c>
      <c r="B8933" s="471">
        <v>6035</v>
      </c>
      <c r="C8933" s="378">
        <f>Matrix!B6037</f>
        <v>0</v>
      </c>
      <c r="D8933" s="473" t="s">
        <v>25925</v>
      </c>
      <c r="E8933" s="457" t="s">
        <v>25929</v>
      </c>
      <c r="F8933" s="381" t="s">
        <v>17885</v>
      </c>
      <c r="G8933" s="381" t="s">
        <v>5900</v>
      </c>
    </row>
    <row r="8934" spans="1:7" ht="51.75">
      <c r="A8934" s="371">
        <v>8923</v>
      </c>
      <c r="B8934" s="471">
        <v>6177</v>
      </c>
      <c r="C8934" s="378">
        <f>Matrix!B6179</f>
        <v>0</v>
      </c>
      <c r="D8934" s="473" t="s">
        <v>25925</v>
      </c>
      <c r="E8934" s="457" t="s">
        <v>25929</v>
      </c>
      <c r="F8934" s="381" t="s">
        <v>18027</v>
      </c>
      <c r="G8934" s="381" t="s">
        <v>6042</v>
      </c>
    </row>
    <row r="8935" spans="1:7" ht="51.75">
      <c r="A8935" s="371">
        <v>8924</v>
      </c>
      <c r="B8935" s="471">
        <v>6181</v>
      </c>
      <c r="C8935" s="378">
        <f>Matrix!B6183</f>
        <v>0</v>
      </c>
      <c r="D8935" s="473" t="s">
        <v>25925</v>
      </c>
      <c r="E8935" s="457" t="s">
        <v>25929</v>
      </c>
      <c r="F8935" s="381" t="s">
        <v>18031</v>
      </c>
      <c r="G8935" s="381" t="s">
        <v>6046</v>
      </c>
    </row>
    <row r="8936" spans="1:7" ht="51.75">
      <c r="A8936" s="371">
        <v>8925</v>
      </c>
      <c r="B8936" s="471">
        <v>6183</v>
      </c>
      <c r="C8936" s="378">
        <f>Matrix!B6185</f>
        <v>0</v>
      </c>
      <c r="D8936" s="473" t="s">
        <v>25925</v>
      </c>
      <c r="E8936" s="457" t="s">
        <v>25929</v>
      </c>
      <c r="F8936" s="381" t="s">
        <v>18033</v>
      </c>
      <c r="G8936" s="381" t="s">
        <v>6048</v>
      </c>
    </row>
    <row r="8937" spans="1:7" ht="51.75">
      <c r="A8937" s="371">
        <v>8926</v>
      </c>
      <c r="B8937" s="471">
        <v>6186</v>
      </c>
      <c r="C8937" s="378">
        <f>Matrix!B6188</f>
        <v>0</v>
      </c>
      <c r="D8937" s="473" t="s">
        <v>25925</v>
      </c>
      <c r="E8937" s="457" t="s">
        <v>25929</v>
      </c>
      <c r="F8937" s="381" t="s">
        <v>18036</v>
      </c>
      <c r="G8937" s="381" t="s">
        <v>6051</v>
      </c>
    </row>
    <row r="8938" spans="1:7" ht="51.75">
      <c r="A8938" s="371">
        <v>8927</v>
      </c>
      <c r="B8938" s="471">
        <v>6188</v>
      </c>
      <c r="C8938" s="378">
        <f>Matrix!B6190</f>
        <v>0</v>
      </c>
      <c r="D8938" s="473" t="s">
        <v>25925</v>
      </c>
      <c r="E8938" s="457" t="s">
        <v>25929</v>
      </c>
      <c r="F8938" s="381" t="s">
        <v>18038</v>
      </c>
      <c r="G8938" s="381" t="s">
        <v>6053</v>
      </c>
    </row>
    <row r="8939" spans="1:7" ht="51.75">
      <c r="A8939" s="371">
        <v>8928</v>
      </c>
      <c r="B8939" s="471">
        <v>6208</v>
      </c>
      <c r="C8939" s="378">
        <f>Matrix!B6210</f>
        <v>0</v>
      </c>
      <c r="D8939" s="473" t="s">
        <v>25925</v>
      </c>
      <c r="E8939" s="457" t="s">
        <v>25929</v>
      </c>
      <c r="F8939" s="381" t="s">
        <v>18058</v>
      </c>
      <c r="G8939" s="381" t="s">
        <v>6073</v>
      </c>
    </row>
    <row r="8940" spans="1:7" ht="51.75">
      <c r="A8940" s="371">
        <v>8929</v>
      </c>
      <c r="B8940" s="471">
        <v>6233</v>
      </c>
      <c r="C8940" s="378">
        <f>Matrix!B6235</f>
        <v>0</v>
      </c>
      <c r="D8940" s="473" t="s">
        <v>25925</v>
      </c>
      <c r="E8940" s="457" t="s">
        <v>25929</v>
      </c>
      <c r="F8940" s="381" t="s">
        <v>18083</v>
      </c>
      <c r="G8940" s="381" t="s">
        <v>6098</v>
      </c>
    </row>
    <row r="8941" spans="1:7" ht="51.75">
      <c r="A8941" s="371">
        <v>8930</v>
      </c>
      <c r="B8941" s="471">
        <v>6245</v>
      </c>
      <c r="C8941" s="378">
        <f>Matrix!B6247</f>
        <v>0</v>
      </c>
      <c r="D8941" s="473" t="s">
        <v>25925</v>
      </c>
      <c r="E8941" s="457" t="s">
        <v>25929</v>
      </c>
      <c r="F8941" s="381" t="s">
        <v>18095</v>
      </c>
      <c r="G8941" s="381" t="s">
        <v>6110</v>
      </c>
    </row>
    <row r="8942" spans="1:7" ht="51.75">
      <c r="A8942" s="371">
        <v>8931</v>
      </c>
      <c r="B8942" s="471">
        <v>6404</v>
      </c>
      <c r="C8942" s="378">
        <f>Matrix!B6406</f>
        <v>0</v>
      </c>
      <c r="D8942" s="473" t="s">
        <v>25925</v>
      </c>
      <c r="E8942" s="457" t="s">
        <v>25929</v>
      </c>
      <c r="F8942" s="381" t="s">
        <v>18252</v>
      </c>
      <c r="G8942" s="381" t="s">
        <v>6265</v>
      </c>
    </row>
    <row r="8943" spans="1:7" ht="51.75">
      <c r="A8943" s="371">
        <v>8932</v>
      </c>
      <c r="B8943" s="471">
        <v>6426</v>
      </c>
      <c r="C8943" s="378">
        <f>Matrix!B6428</f>
        <v>0</v>
      </c>
      <c r="D8943" s="473" t="s">
        <v>25925</v>
      </c>
      <c r="E8943" s="457" t="s">
        <v>25929</v>
      </c>
      <c r="F8943" s="381" t="s">
        <v>18274</v>
      </c>
      <c r="G8943" s="381" t="s">
        <v>6287</v>
      </c>
    </row>
    <row r="8944" spans="1:7" ht="51.75">
      <c r="A8944" s="371">
        <v>8933</v>
      </c>
      <c r="B8944" s="471">
        <v>6482</v>
      </c>
      <c r="C8944" s="378">
        <f>Matrix!B6484</f>
        <v>0</v>
      </c>
      <c r="D8944" s="473" t="s">
        <v>25925</v>
      </c>
      <c r="E8944" s="457" t="s">
        <v>25929</v>
      </c>
      <c r="F8944" s="381" t="s">
        <v>18330</v>
      </c>
      <c r="G8944" s="381" t="s">
        <v>6343</v>
      </c>
    </row>
    <row r="8945" spans="1:7" ht="51.75">
      <c r="A8945" s="371">
        <v>8934</v>
      </c>
      <c r="B8945" s="471">
        <v>6567</v>
      </c>
      <c r="C8945" s="378">
        <f>Matrix!B6569</f>
        <v>0</v>
      </c>
      <c r="D8945" s="473" t="s">
        <v>25925</v>
      </c>
      <c r="E8945" s="457" t="s">
        <v>25929</v>
      </c>
      <c r="F8945" s="381" t="s">
        <v>18415</v>
      </c>
      <c r="G8945" s="381" t="s">
        <v>6428</v>
      </c>
    </row>
    <row r="8946" spans="1:7" ht="51.75">
      <c r="A8946" s="371">
        <v>8935</v>
      </c>
      <c r="B8946" s="471">
        <v>7043</v>
      </c>
      <c r="C8946" s="378">
        <f>Matrix!B7045</f>
        <v>0</v>
      </c>
      <c r="D8946" s="473" t="s">
        <v>25925</v>
      </c>
      <c r="E8946" s="457" t="s">
        <v>25929</v>
      </c>
      <c r="F8946" s="381" t="s">
        <v>18891</v>
      </c>
      <c r="G8946" s="381" t="s">
        <v>6904</v>
      </c>
    </row>
    <row r="8947" spans="1:7" ht="51.75">
      <c r="A8947" s="371">
        <v>8936</v>
      </c>
      <c r="B8947" s="471">
        <v>7049</v>
      </c>
      <c r="C8947" s="378">
        <f>Matrix!B7051</f>
        <v>0</v>
      </c>
      <c r="D8947" s="473" t="s">
        <v>25925</v>
      </c>
      <c r="E8947" s="457" t="s">
        <v>25929</v>
      </c>
      <c r="F8947" s="381" t="s">
        <v>18897</v>
      </c>
      <c r="G8947" s="381" t="s">
        <v>6910</v>
      </c>
    </row>
    <row r="8948" spans="1:7" ht="51.75">
      <c r="A8948" s="371">
        <v>8937</v>
      </c>
      <c r="B8948" s="471">
        <v>7370</v>
      </c>
      <c r="C8948" s="378">
        <f>Matrix!B7372</f>
        <v>0</v>
      </c>
      <c r="D8948" s="473" t="s">
        <v>25925</v>
      </c>
      <c r="E8948" s="457" t="s">
        <v>25929</v>
      </c>
      <c r="F8948" s="381" t="s">
        <v>19218</v>
      </c>
      <c r="G8948" s="381" t="s">
        <v>7230</v>
      </c>
    </row>
    <row r="8949" spans="1:7" ht="51.75">
      <c r="A8949" s="371">
        <v>8938</v>
      </c>
      <c r="B8949" s="471">
        <v>7435</v>
      </c>
      <c r="C8949" s="378">
        <f>Matrix!B7437</f>
        <v>0</v>
      </c>
      <c r="D8949" s="473" t="s">
        <v>25925</v>
      </c>
      <c r="E8949" s="457" t="s">
        <v>25929</v>
      </c>
      <c r="F8949" s="381" t="s">
        <v>19283</v>
      </c>
      <c r="G8949" s="381" t="s">
        <v>7295</v>
      </c>
    </row>
    <row r="8950" spans="1:7" ht="51.75">
      <c r="A8950" s="371">
        <v>8939</v>
      </c>
      <c r="B8950" s="471">
        <v>7626</v>
      </c>
      <c r="C8950" s="378">
        <f>Matrix!B7628</f>
        <v>0</v>
      </c>
      <c r="D8950" s="473" t="s">
        <v>25925</v>
      </c>
      <c r="E8950" s="457" t="s">
        <v>25929</v>
      </c>
      <c r="F8950" s="381" t="s">
        <v>19474</v>
      </c>
      <c r="G8950" s="381" t="s">
        <v>7486</v>
      </c>
    </row>
    <row r="8951" spans="1:7" ht="51.75">
      <c r="A8951" s="371">
        <v>8940</v>
      </c>
      <c r="B8951" s="471">
        <v>8215</v>
      </c>
      <c r="C8951" s="378">
        <f>Matrix!B8217</f>
        <v>0</v>
      </c>
      <c r="D8951" s="473" t="s">
        <v>25925</v>
      </c>
      <c r="E8951" s="457" t="s">
        <v>25929</v>
      </c>
      <c r="F8951" s="381" t="s">
        <v>20044</v>
      </c>
      <c r="G8951" s="381" t="s">
        <v>8075</v>
      </c>
    </row>
    <row r="8952" spans="1:7" ht="51.75">
      <c r="A8952" s="371">
        <v>8941</v>
      </c>
      <c r="B8952" s="471">
        <v>8754</v>
      </c>
      <c r="C8952" s="378">
        <f>Matrix!B8756</f>
        <v>0</v>
      </c>
      <c r="D8952" s="473" t="s">
        <v>25925</v>
      </c>
      <c r="E8952" s="457" t="s">
        <v>25929</v>
      </c>
      <c r="F8952" s="381" t="s">
        <v>20540</v>
      </c>
      <c r="G8952" s="381" t="s">
        <v>8614</v>
      </c>
    </row>
    <row r="8953" spans="1:7" ht="51.75">
      <c r="A8953" s="371">
        <v>8942</v>
      </c>
      <c r="B8953" s="471">
        <v>8801</v>
      </c>
      <c r="C8953" s="378">
        <f>Matrix!B8803</f>
        <v>0</v>
      </c>
      <c r="D8953" s="473" t="s">
        <v>25925</v>
      </c>
      <c r="E8953" s="457" t="s">
        <v>25929</v>
      </c>
      <c r="F8953" s="381" t="s">
        <v>20586</v>
      </c>
      <c r="G8953" s="381" t="s">
        <v>8661</v>
      </c>
    </row>
    <row r="8954" spans="1:7" ht="51.75">
      <c r="A8954" s="371">
        <v>8943</v>
      </c>
      <c r="B8954" s="471">
        <v>8807</v>
      </c>
      <c r="C8954" s="378">
        <f>Matrix!B8809</f>
        <v>0</v>
      </c>
      <c r="D8954" s="473" t="s">
        <v>25925</v>
      </c>
      <c r="E8954" s="457" t="s">
        <v>25929</v>
      </c>
      <c r="F8954" s="381" t="s">
        <v>20592</v>
      </c>
      <c r="G8954" s="381" t="s">
        <v>8667</v>
      </c>
    </row>
    <row r="8955" spans="1:7" ht="51.75">
      <c r="A8955" s="371">
        <v>8944</v>
      </c>
      <c r="B8955" s="471">
        <v>8808</v>
      </c>
      <c r="C8955" s="378">
        <f>Matrix!B8810</f>
        <v>0</v>
      </c>
      <c r="D8955" s="473" t="s">
        <v>25925</v>
      </c>
      <c r="E8955" s="457" t="s">
        <v>25929</v>
      </c>
      <c r="F8955" s="381" t="s">
        <v>20593</v>
      </c>
      <c r="G8955" s="381" t="s">
        <v>8668</v>
      </c>
    </row>
    <row r="8956" spans="1:7" ht="51.75">
      <c r="A8956" s="371">
        <v>8945</v>
      </c>
      <c r="B8956" s="471">
        <v>8811</v>
      </c>
      <c r="C8956" s="378">
        <f>Matrix!B8813</f>
        <v>0</v>
      </c>
      <c r="D8956" s="473" t="s">
        <v>25925</v>
      </c>
      <c r="E8956" s="457" t="s">
        <v>25929</v>
      </c>
      <c r="F8956" s="381" t="s">
        <v>20596</v>
      </c>
      <c r="G8956" s="381" t="s">
        <v>8671</v>
      </c>
    </row>
    <row r="8957" spans="1:7" ht="51.75">
      <c r="A8957" s="371">
        <v>8946</v>
      </c>
      <c r="B8957" s="471">
        <v>8885</v>
      </c>
      <c r="C8957" s="378">
        <f>Matrix!B8887</f>
        <v>0</v>
      </c>
      <c r="D8957" s="473" t="s">
        <v>25925</v>
      </c>
      <c r="E8957" s="457" t="s">
        <v>25929</v>
      </c>
      <c r="F8957" s="381" t="s">
        <v>20670</v>
      </c>
      <c r="G8957" s="381" t="s">
        <v>8745</v>
      </c>
    </row>
    <row r="8958" spans="1:7" ht="51.75">
      <c r="A8958" s="371">
        <v>8947</v>
      </c>
      <c r="B8958" s="471">
        <v>8954</v>
      </c>
      <c r="C8958" s="378">
        <f>Matrix!B8956</f>
        <v>0</v>
      </c>
      <c r="D8958" s="473" t="s">
        <v>25925</v>
      </c>
      <c r="E8958" s="457" t="s">
        <v>25929</v>
      </c>
      <c r="F8958" s="381" t="s">
        <v>20739</v>
      </c>
      <c r="G8958" s="381" t="s">
        <v>8814</v>
      </c>
    </row>
    <row r="8959" spans="1:7" ht="51.75">
      <c r="A8959" s="371">
        <v>8948</v>
      </c>
      <c r="B8959" s="471">
        <v>8955</v>
      </c>
      <c r="C8959" s="378">
        <f>Matrix!B8957</f>
        <v>0</v>
      </c>
      <c r="D8959" s="473" t="s">
        <v>25925</v>
      </c>
      <c r="E8959" s="457" t="s">
        <v>25929</v>
      </c>
      <c r="F8959" s="381" t="s">
        <v>20740</v>
      </c>
      <c r="G8959" s="381" t="s">
        <v>8815</v>
      </c>
    </row>
    <row r="8960" spans="1:7" ht="51.75">
      <c r="A8960" s="371">
        <v>8949</v>
      </c>
      <c r="B8960" s="471">
        <v>8956</v>
      </c>
      <c r="C8960" s="378">
        <f>Matrix!B8958</f>
        <v>0</v>
      </c>
      <c r="D8960" s="473" t="s">
        <v>25925</v>
      </c>
      <c r="E8960" s="457" t="s">
        <v>25929</v>
      </c>
      <c r="F8960" s="381" t="s">
        <v>20741</v>
      </c>
      <c r="G8960" s="381" t="s">
        <v>8816</v>
      </c>
    </row>
    <row r="8961" spans="1:7" ht="51.75">
      <c r="A8961" s="371">
        <v>8950</v>
      </c>
      <c r="B8961" s="471">
        <v>8957</v>
      </c>
      <c r="C8961" s="378">
        <f>Matrix!B8959</f>
        <v>0</v>
      </c>
      <c r="D8961" s="473" t="s">
        <v>25925</v>
      </c>
      <c r="E8961" s="457" t="s">
        <v>25929</v>
      </c>
      <c r="F8961" s="381" t="s">
        <v>20742</v>
      </c>
      <c r="G8961" s="381" t="s">
        <v>8817</v>
      </c>
    </row>
    <row r="8962" spans="1:7" ht="51.75">
      <c r="A8962" s="371">
        <v>8951</v>
      </c>
      <c r="B8962" s="471">
        <v>8958</v>
      </c>
      <c r="C8962" s="378">
        <f>Matrix!B8960</f>
        <v>0</v>
      </c>
      <c r="D8962" s="473" t="s">
        <v>25925</v>
      </c>
      <c r="E8962" s="457" t="s">
        <v>25929</v>
      </c>
      <c r="F8962" s="381" t="s">
        <v>20743</v>
      </c>
      <c r="G8962" s="381" t="s">
        <v>8818</v>
      </c>
    </row>
    <row r="8963" spans="1:7" ht="51.75">
      <c r="A8963" s="371">
        <v>8952</v>
      </c>
      <c r="B8963" s="471">
        <v>8959</v>
      </c>
      <c r="C8963" s="378">
        <f>Matrix!B8961</f>
        <v>0</v>
      </c>
      <c r="D8963" s="473" t="s">
        <v>25925</v>
      </c>
      <c r="E8963" s="457" t="s">
        <v>25929</v>
      </c>
      <c r="F8963" s="381" t="s">
        <v>20744</v>
      </c>
      <c r="G8963" s="381" t="s">
        <v>8819</v>
      </c>
    </row>
    <row r="8964" spans="1:7" ht="51.75">
      <c r="A8964" s="371">
        <v>8953</v>
      </c>
      <c r="B8964" s="471">
        <v>8960</v>
      </c>
      <c r="C8964" s="378">
        <f>Matrix!B8962</f>
        <v>0</v>
      </c>
      <c r="D8964" s="473" t="s">
        <v>25925</v>
      </c>
      <c r="E8964" s="457" t="s">
        <v>25929</v>
      </c>
      <c r="F8964" s="381" t="s">
        <v>20745</v>
      </c>
      <c r="G8964" s="381" t="s">
        <v>8820</v>
      </c>
    </row>
    <row r="8965" spans="1:7" ht="51.75">
      <c r="A8965" s="371">
        <v>8954</v>
      </c>
      <c r="B8965" s="471">
        <v>8961</v>
      </c>
      <c r="C8965" s="378">
        <f>Matrix!B8963</f>
        <v>0</v>
      </c>
      <c r="D8965" s="473" t="s">
        <v>25925</v>
      </c>
      <c r="E8965" s="457" t="s">
        <v>25929</v>
      </c>
      <c r="F8965" s="381" t="s">
        <v>20746</v>
      </c>
      <c r="G8965" s="381" t="s">
        <v>8821</v>
      </c>
    </row>
    <row r="8966" spans="1:7" ht="51.75">
      <c r="A8966" s="371">
        <v>8955</v>
      </c>
      <c r="B8966" s="471">
        <v>8962</v>
      </c>
      <c r="C8966" s="378">
        <f>Matrix!B8964</f>
        <v>0</v>
      </c>
      <c r="D8966" s="473" t="s">
        <v>25925</v>
      </c>
      <c r="E8966" s="457" t="s">
        <v>25929</v>
      </c>
      <c r="F8966" s="381" t="s">
        <v>20747</v>
      </c>
      <c r="G8966" s="381" t="s">
        <v>8822</v>
      </c>
    </row>
    <row r="8967" spans="1:7" ht="51.75">
      <c r="A8967" s="371">
        <v>8956</v>
      </c>
      <c r="B8967" s="471">
        <v>8963</v>
      </c>
      <c r="C8967" s="378">
        <f>Matrix!B8965</f>
        <v>0</v>
      </c>
      <c r="D8967" s="473" t="s">
        <v>25925</v>
      </c>
      <c r="E8967" s="457" t="s">
        <v>25929</v>
      </c>
      <c r="F8967" s="381" t="s">
        <v>20748</v>
      </c>
      <c r="G8967" s="381" t="s">
        <v>8823</v>
      </c>
    </row>
    <row r="8968" spans="1:7" ht="51.75">
      <c r="A8968" s="371">
        <v>8957</v>
      </c>
      <c r="B8968" s="471">
        <v>8964</v>
      </c>
      <c r="C8968" s="378">
        <f>Matrix!B8966</f>
        <v>0</v>
      </c>
      <c r="D8968" s="473" t="s">
        <v>25925</v>
      </c>
      <c r="E8968" s="457" t="s">
        <v>25929</v>
      </c>
      <c r="F8968" s="381" t="s">
        <v>20749</v>
      </c>
      <c r="G8968" s="381" t="s">
        <v>8824</v>
      </c>
    </row>
    <row r="8969" spans="1:7" ht="51.75">
      <c r="A8969" s="371">
        <v>8958</v>
      </c>
      <c r="B8969" s="471">
        <v>8965</v>
      </c>
      <c r="C8969" s="378">
        <f>Matrix!B8967</f>
        <v>0</v>
      </c>
      <c r="D8969" s="473" t="s">
        <v>25925</v>
      </c>
      <c r="E8969" s="457" t="s">
        <v>25929</v>
      </c>
      <c r="F8969" s="381" t="s">
        <v>20750</v>
      </c>
      <c r="G8969" s="381" t="s">
        <v>8825</v>
      </c>
    </row>
    <row r="8970" spans="1:7" ht="51.75">
      <c r="A8970" s="371">
        <v>8959</v>
      </c>
      <c r="B8970" s="471">
        <v>8966</v>
      </c>
      <c r="C8970" s="378">
        <f>Matrix!B8968</f>
        <v>0</v>
      </c>
      <c r="D8970" s="473" t="s">
        <v>25925</v>
      </c>
      <c r="E8970" s="457" t="s">
        <v>25929</v>
      </c>
      <c r="F8970" s="381" t="s">
        <v>20751</v>
      </c>
      <c r="G8970" s="381" t="s">
        <v>8826</v>
      </c>
    </row>
    <row r="8971" spans="1:7" ht="51.75">
      <c r="A8971" s="371">
        <v>8960</v>
      </c>
      <c r="B8971" s="471">
        <v>8967</v>
      </c>
      <c r="C8971" s="378">
        <f>Matrix!B8969</f>
        <v>0</v>
      </c>
      <c r="D8971" s="473" t="s">
        <v>25925</v>
      </c>
      <c r="E8971" s="457" t="s">
        <v>25929</v>
      </c>
      <c r="F8971" s="381" t="s">
        <v>20752</v>
      </c>
      <c r="G8971" s="381" t="s">
        <v>8827</v>
      </c>
    </row>
    <row r="8972" spans="1:7" ht="51.75">
      <c r="A8972" s="371">
        <v>8961</v>
      </c>
      <c r="B8972" s="471">
        <v>8968</v>
      </c>
      <c r="C8972" s="378">
        <f>Matrix!B8970</f>
        <v>0</v>
      </c>
      <c r="D8972" s="473" t="s">
        <v>25925</v>
      </c>
      <c r="E8972" s="457" t="s">
        <v>25929</v>
      </c>
      <c r="F8972" s="381" t="s">
        <v>20753</v>
      </c>
      <c r="G8972" s="381" t="s">
        <v>8828</v>
      </c>
    </row>
    <row r="8973" spans="1:7" ht="51.75">
      <c r="A8973" s="371">
        <v>8962</v>
      </c>
      <c r="B8973" s="471">
        <v>8969</v>
      </c>
      <c r="C8973" s="378">
        <f>Matrix!B8971</f>
        <v>0</v>
      </c>
      <c r="D8973" s="473" t="s">
        <v>25925</v>
      </c>
      <c r="E8973" s="457" t="s">
        <v>25929</v>
      </c>
      <c r="F8973" s="381" t="s">
        <v>20754</v>
      </c>
      <c r="G8973" s="381" t="s">
        <v>8829</v>
      </c>
    </row>
    <row r="8974" spans="1:7" ht="51.75">
      <c r="A8974" s="371">
        <v>8963</v>
      </c>
      <c r="B8974" s="471">
        <v>8970</v>
      </c>
      <c r="C8974" s="378">
        <f>Matrix!B8972</f>
        <v>0</v>
      </c>
      <c r="D8974" s="473" t="s">
        <v>25925</v>
      </c>
      <c r="E8974" s="457" t="s">
        <v>25929</v>
      </c>
      <c r="F8974" s="381" t="s">
        <v>20755</v>
      </c>
      <c r="G8974" s="381" t="s">
        <v>8830</v>
      </c>
    </row>
    <row r="8975" spans="1:7" ht="51.75">
      <c r="A8975" s="371">
        <v>8964</v>
      </c>
      <c r="B8975" s="471">
        <v>8971</v>
      </c>
      <c r="C8975" s="378">
        <f>Matrix!B8973</f>
        <v>0</v>
      </c>
      <c r="D8975" s="473" t="s">
        <v>25925</v>
      </c>
      <c r="E8975" s="457" t="s">
        <v>25929</v>
      </c>
      <c r="F8975" s="381" t="s">
        <v>20756</v>
      </c>
      <c r="G8975" s="381" t="s">
        <v>8831</v>
      </c>
    </row>
    <row r="8976" spans="1:7" ht="51.75">
      <c r="A8976" s="371">
        <v>8965</v>
      </c>
      <c r="B8976" s="471">
        <v>8972</v>
      </c>
      <c r="C8976" s="378">
        <f>Matrix!B8974</f>
        <v>0</v>
      </c>
      <c r="D8976" s="473" t="s">
        <v>25925</v>
      </c>
      <c r="E8976" s="457" t="s">
        <v>25929</v>
      </c>
      <c r="F8976" s="381" t="s">
        <v>20757</v>
      </c>
      <c r="G8976" s="381" t="s">
        <v>8832</v>
      </c>
    </row>
    <row r="8977" spans="1:7" ht="51.75">
      <c r="A8977" s="371">
        <v>8966</v>
      </c>
      <c r="B8977" s="471">
        <v>8973</v>
      </c>
      <c r="C8977" s="378">
        <f>Matrix!B8975</f>
        <v>0</v>
      </c>
      <c r="D8977" s="473" t="s">
        <v>25925</v>
      </c>
      <c r="E8977" s="457" t="s">
        <v>25929</v>
      </c>
      <c r="F8977" s="381" t="s">
        <v>20758</v>
      </c>
      <c r="G8977" s="381" t="s">
        <v>8833</v>
      </c>
    </row>
    <row r="8978" spans="1:7" ht="51.75">
      <c r="A8978" s="371">
        <v>8967</v>
      </c>
      <c r="B8978" s="471">
        <v>9134</v>
      </c>
      <c r="C8978" s="378">
        <f>Matrix!B9136</f>
        <v>0</v>
      </c>
      <c r="D8978" s="473" t="s">
        <v>25925</v>
      </c>
      <c r="E8978" s="457" t="s">
        <v>25929</v>
      </c>
      <c r="F8978" s="381" t="s">
        <v>20919</v>
      </c>
      <c r="G8978" s="381" t="s">
        <v>8991</v>
      </c>
    </row>
    <row r="8979" spans="1:7" ht="51.75">
      <c r="A8979" s="371">
        <v>8968</v>
      </c>
      <c r="B8979" s="471">
        <v>9246</v>
      </c>
      <c r="C8979" s="378">
        <f>Matrix!B9248</f>
        <v>0</v>
      </c>
      <c r="D8979" s="473" t="s">
        <v>25925</v>
      </c>
      <c r="E8979" s="457" t="s">
        <v>25929</v>
      </c>
      <c r="F8979" s="381" t="s">
        <v>21031</v>
      </c>
      <c r="G8979" s="381" t="s">
        <v>9103</v>
      </c>
    </row>
    <row r="8980" spans="1:7" ht="51.75">
      <c r="A8980" s="371">
        <v>8969</v>
      </c>
      <c r="B8980" s="471">
        <v>9254</v>
      </c>
      <c r="C8980" s="378">
        <f>Matrix!B9256</f>
        <v>0</v>
      </c>
      <c r="D8980" s="473" t="s">
        <v>25925</v>
      </c>
      <c r="E8980" s="457" t="s">
        <v>25929</v>
      </c>
      <c r="F8980" s="381" t="s">
        <v>21039</v>
      </c>
      <c r="G8980" s="381" t="s">
        <v>9111</v>
      </c>
    </row>
    <row r="8981" spans="1:7" ht="51.75">
      <c r="A8981" s="371">
        <v>8970</v>
      </c>
      <c r="B8981" s="471">
        <v>9623</v>
      </c>
      <c r="C8981" s="378">
        <f>Matrix!B9625</f>
        <v>0</v>
      </c>
      <c r="D8981" s="473" t="s">
        <v>25925</v>
      </c>
      <c r="E8981" s="457" t="s">
        <v>25929</v>
      </c>
      <c r="F8981" s="381" t="s">
        <v>21397</v>
      </c>
      <c r="G8981" s="381" t="s">
        <v>9479</v>
      </c>
    </row>
    <row r="8982" spans="1:7" ht="51.75">
      <c r="A8982" s="371">
        <v>8971</v>
      </c>
      <c r="B8982" s="471">
        <v>856</v>
      </c>
      <c r="C8982" s="378">
        <f>Matrix!B858</f>
        <v>0</v>
      </c>
      <c r="D8982" s="474" t="s">
        <v>25930</v>
      </c>
      <c r="E8982" s="475" t="s">
        <v>25931</v>
      </c>
      <c r="F8982" s="381" t="s">
        <v>12910</v>
      </c>
      <c r="G8982" s="381" t="s">
        <v>859</v>
      </c>
    </row>
    <row r="8983" spans="1:7" ht="37.5">
      <c r="A8983" s="371">
        <v>8972</v>
      </c>
      <c r="B8983" s="471">
        <v>1615</v>
      </c>
      <c r="C8983" s="378">
        <f>Matrix!B1617</f>
        <v>0</v>
      </c>
      <c r="D8983" s="474" t="s">
        <v>25930</v>
      </c>
      <c r="E8983" s="475" t="s">
        <v>25931</v>
      </c>
      <c r="F8983" s="381" t="s">
        <v>13668</v>
      </c>
      <c r="G8983" s="381" t="s">
        <v>1617</v>
      </c>
    </row>
    <row r="8984" spans="1:7" ht="37.5">
      <c r="A8984" s="371">
        <v>8973</v>
      </c>
      <c r="B8984" s="471">
        <v>6655</v>
      </c>
      <c r="C8984" s="378">
        <f>Matrix!B6657</f>
        <v>0</v>
      </c>
      <c r="D8984" s="474" t="s">
        <v>25930</v>
      </c>
      <c r="E8984" s="475" t="s">
        <v>25931</v>
      </c>
      <c r="F8984" s="381" t="s">
        <v>18503</v>
      </c>
      <c r="G8984" s="381" t="s">
        <v>6516</v>
      </c>
    </row>
    <row r="8985" spans="1:7" ht="37.5">
      <c r="A8985" s="371">
        <v>8974</v>
      </c>
      <c r="B8985" s="471">
        <v>8296</v>
      </c>
      <c r="C8985" s="378">
        <f>Matrix!B8298</f>
        <v>0</v>
      </c>
      <c r="D8985" s="474" t="s">
        <v>25930</v>
      </c>
      <c r="E8985" s="475" t="s">
        <v>25931</v>
      </c>
      <c r="F8985" s="381" t="s">
        <v>20125</v>
      </c>
      <c r="G8985" s="381" t="s">
        <v>8156</v>
      </c>
    </row>
    <row r="8986" spans="1:7" ht="37.5">
      <c r="A8986" s="371">
        <v>8975</v>
      </c>
      <c r="B8986" s="471">
        <v>9544</v>
      </c>
      <c r="C8986" s="378">
        <f>Matrix!B9546</f>
        <v>0</v>
      </c>
      <c r="D8986" s="474" t="s">
        <v>25930</v>
      </c>
      <c r="E8986" s="475" t="s">
        <v>25931</v>
      </c>
      <c r="F8986" s="381" t="s">
        <v>21318</v>
      </c>
      <c r="G8986" s="381" t="s">
        <v>9400</v>
      </c>
    </row>
    <row r="8987" spans="1:7" ht="37.5">
      <c r="A8987" s="371">
        <v>8976</v>
      </c>
      <c r="B8987" s="471">
        <v>9557</v>
      </c>
      <c r="C8987" s="378">
        <f>Matrix!B9559</f>
        <v>0</v>
      </c>
      <c r="D8987" s="474" t="s">
        <v>25930</v>
      </c>
      <c r="E8987" s="475" t="s">
        <v>25931</v>
      </c>
      <c r="F8987" s="381" t="s">
        <v>21331</v>
      </c>
      <c r="G8987" s="381" t="s">
        <v>9413</v>
      </c>
    </row>
    <row r="8988" spans="1:7" ht="37.5">
      <c r="A8988" s="371">
        <v>8977</v>
      </c>
      <c r="B8988" s="471">
        <v>814</v>
      </c>
      <c r="C8988" s="378">
        <f>Matrix!B816</f>
        <v>0</v>
      </c>
      <c r="D8988" s="474" t="s">
        <v>25930</v>
      </c>
      <c r="E8988" s="476" t="s">
        <v>25932</v>
      </c>
      <c r="F8988" s="381" t="s">
        <v>12868</v>
      </c>
      <c r="G8988" s="381" t="s">
        <v>817</v>
      </c>
    </row>
    <row r="8989" spans="1:7" ht="37.5">
      <c r="A8989" s="371">
        <v>8978</v>
      </c>
      <c r="B8989" s="471">
        <v>5366</v>
      </c>
      <c r="C8989" s="378">
        <f>Matrix!B5368</f>
        <v>0</v>
      </c>
      <c r="D8989" s="474" t="s">
        <v>25930</v>
      </c>
      <c r="E8989" s="476" t="s">
        <v>25932</v>
      </c>
      <c r="F8989" s="381" t="s">
        <v>17219</v>
      </c>
      <c r="G8989" s="381" t="s">
        <v>5235</v>
      </c>
    </row>
    <row r="8990" spans="1:7" ht="37.5">
      <c r="A8990" s="371">
        <v>8979</v>
      </c>
      <c r="B8990" s="471">
        <v>8286</v>
      </c>
      <c r="C8990" s="378">
        <f>Matrix!B8288</f>
        <v>0</v>
      </c>
      <c r="D8990" s="474" t="s">
        <v>25930</v>
      </c>
      <c r="E8990" s="476" t="s">
        <v>25932</v>
      </c>
      <c r="F8990" s="381" t="s">
        <v>20115</v>
      </c>
      <c r="G8990" s="381" t="s">
        <v>8146</v>
      </c>
    </row>
    <row r="8991" spans="1:7" ht="37.5">
      <c r="A8991" s="371">
        <v>8980</v>
      </c>
      <c r="B8991" s="471">
        <v>8305</v>
      </c>
      <c r="C8991" s="378">
        <f>Matrix!B8307</f>
        <v>0</v>
      </c>
      <c r="D8991" s="474" t="s">
        <v>25930</v>
      </c>
      <c r="E8991" s="476" t="s">
        <v>25932</v>
      </c>
      <c r="F8991" s="381" t="s">
        <v>20134</v>
      </c>
      <c r="G8991" s="381" t="s">
        <v>8165</v>
      </c>
    </row>
    <row r="8992" spans="1:7" ht="37.5">
      <c r="A8992" s="371">
        <v>8981</v>
      </c>
      <c r="B8992" s="471">
        <v>8356</v>
      </c>
      <c r="C8992" s="378">
        <f>Matrix!B8358</f>
        <v>0</v>
      </c>
      <c r="D8992" s="474" t="s">
        <v>25930</v>
      </c>
      <c r="E8992" s="476" t="s">
        <v>25932</v>
      </c>
      <c r="F8992" s="381" t="s">
        <v>20185</v>
      </c>
      <c r="G8992" s="381" t="s">
        <v>8216</v>
      </c>
    </row>
    <row r="8993" spans="1:7" ht="37.5">
      <c r="A8993" s="371">
        <v>8982</v>
      </c>
      <c r="B8993" s="471">
        <v>9497</v>
      </c>
      <c r="C8993" s="378">
        <f>Matrix!B9499</f>
        <v>0</v>
      </c>
      <c r="D8993" s="474" t="s">
        <v>25930</v>
      </c>
      <c r="E8993" s="476" t="s">
        <v>25932</v>
      </c>
      <c r="F8993" s="381" t="s">
        <v>21271</v>
      </c>
      <c r="G8993" s="381" t="s">
        <v>9353</v>
      </c>
    </row>
    <row r="8994" spans="1:7" ht="37.5">
      <c r="A8994" s="371">
        <v>8983</v>
      </c>
      <c r="B8994" s="471">
        <v>9520</v>
      </c>
      <c r="C8994" s="378">
        <f>Matrix!B9522</f>
        <v>0</v>
      </c>
      <c r="D8994" s="474" t="s">
        <v>25930</v>
      </c>
      <c r="E8994" s="476" t="s">
        <v>25932</v>
      </c>
      <c r="F8994" s="381" t="s">
        <v>21294</v>
      </c>
      <c r="G8994" s="381" t="s">
        <v>9376</v>
      </c>
    </row>
    <row r="8995" spans="1:7" ht="37.5">
      <c r="A8995" s="371">
        <v>8984</v>
      </c>
      <c r="B8995" s="471">
        <v>9547</v>
      </c>
      <c r="C8995" s="378">
        <f>Matrix!B9549</f>
        <v>0</v>
      </c>
      <c r="D8995" s="474" t="s">
        <v>25930</v>
      </c>
      <c r="E8995" s="476" t="s">
        <v>25932</v>
      </c>
      <c r="F8995" s="381" t="s">
        <v>21321</v>
      </c>
      <c r="G8995" s="381" t="s">
        <v>9403</v>
      </c>
    </row>
    <row r="8996" spans="1:7" ht="37.5">
      <c r="A8996" s="371">
        <v>8985</v>
      </c>
      <c r="B8996" s="471">
        <v>9566</v>
      </c>
      <c r="C8996" s="378">
        <f>Matrix!B9568</f>
        <v>0</v>
      </c>
      <c r="D8996" s="474" t="s">
        <v>25930</v>
      </c>
      <c r="E8996" s="476" t="s">
        <v>25932</v>
      </c>
      <c r="F8996" s="381" t="s">
        <v>21340</v>
      </c>
      <c r="G8996" s="381" t="s">
        <v>9422</v>
      </c>
    </row>
    <row r="8997" spans="1:7" ht="37.5">
      <c r="A8997" s="371">
        <v>8986</v>
      </c>
      <c r="B8997" s="471">
        <v>815</v>
      </c>
      <c r="C8997" s="378">
        <f>Matrix!B817</f>
        <v>0</v>
      </c>
      <c r="D8997" s="474" t="s">
        <v>25930</v>
      </c>
      <c r="E8997" s="475" t="s">
        <v>25933</v>
      </c>
      <c r="F8997" s="381" t="s">
        <v>12869</v>
      </c>
      <c r="G8997" s="381" t="s">
        <v>818</v>
      </c>
    </row>
    <row r="8998" spans="1:7" ht="37.5">
      <c r="A8998" s="371">
        <v>8987</v>
      </c>
      <c r="B8998" s="471">
        <v>1542</v>
      </c>
      <c r="C8998" s="378">
        <f>Matrix!B1544</f>
        <v>0</v>
      </c>
      <c r="D8998" s="474" t="s">
        <v>25930</v>
      </c>
      <c r="E8998" s="475" t="s">
        <v>25933</v>
      </c>
      <c r="F8998" s="381" t="s">
        <v>13595</v>
      </c>
      <c r="G8998" s="381" t="s">
        <v>1544</v>
      </c>
    </row>
    <row r="8999" spans="1:7" ht="37.5">
      <c r="A8999" s="371">
        <v>8988</v>
      </c>
      <c r="B8999" s="471">
        <v>1639</v>
      </c>
      <c r="C8999" s="378">
        <f>Matrix!B1641</f>
        <v>0</v>
      </c>
      <c r="D8999" s="474" t="s">
        <v>25930</v>
      </c>
      <c r="E8999" s="475" t="s">
        <v>25933</v>
      </c>
      <c r="F8999" s="381" t="s">
        <v>13692</v>
      </c>
      <c r="G8999" s="381" t="s">
        <v>1641</v>
      </c>
    </row>
    <row r="9000" spans="1:7" ht="37.5">
      <c r="A9000" s="371">
        <v>8989</v>
      </c>
      <c r="B9000" s="471">
        <v>5367</v>
      </c>
      <c r="C9000" s="378">
        <f>Matrix!B5369</f>
        <v>0</v>
      </c>
      <c r="D9000" s="474" t="s">
        <v>25930</v>
      </c>
      <c r="E9000" s="475" t="s">
        <v>25933</v>
      </c>
      <c r="F9000" s="381" t="s">
        <v>17220</v>
      </c>
      <c r="G9000" s="381" t="s">
        <v>5236</v>
      </c>
    </row>
    <row r="9001" spans="1:7" ht="37.5">
      <c r="A9001" s="371">
        <v>8990</v>
      </c>
      <c r="B9001" s="471">
        <v>8332</v>
      </c>
      <c r="C9001" s="378">
        <f>Matrix!B8334</f>
        <v>0</v>
      </c>
      <c r="D9001" s="474" t="s">
        <v>25930</v>
      </c>
      <c r="E9001" s="475" t="s">
        <v>25933</v>
      </c>
      <c r="F9001" s="381" t="s">
        <v>20161</v>
      </c>
      <c r="G9001" s="381" t="s">
        <v>8192</v>
      </c>
    </row>
    <row r="9002" spans="1:7" ht="37.5">
      <c r="A9002" s="371">
        <v>8991</v>
      </c>
      <c r="B9002" s="471">
        <v>551</v>
      </c>
      <c r="C9002" s="378">
        <f>Matrix!B553</f>
        <v>0</v>
      </c>
      <c r="D9002" s="474" t="s">
        <v>25930</v>
      </c>
      <c r="E9002" s="476" t="s">
        <v>11446</v>
      </c>
      <c r="F9002" s="381" t="s">
        <v>12605</v>
      </c>
      <c r="G9002" s="381" t="s">
        <v>555</v>
      </c>
    </row>
    <row r="9003" spans="1:7" ht="37.5">
      <c r="A9003" s="371">
        <v>8992</v>
      </c>
      <c r="B9003" s="471">
        <v>3068</v>
      </c>
      <c r="C9003" s="378">
        <f>Matrix!B3070</f>
        <v>0</v>
      </c>
      <c r="D9003" s="474" t="s">
        <v>25930</v>
      </c>
      <c r="E9003" s="476" t="s">
        <v>11446</v>
      </c>
      <c r="F9003" s="381" t="s">
        <v>15115</v>
      </c>
      <c r="G9003" s="381" t="s">
        <v>3071</v>
      </c>
    </row>
    <row r="9004" spans="1:7" ht="37.5">
      <c r="A9004" s="371">
        <v>8994</v>
      </c>
      <c r="B9004" s="471">
        <v>8374</v>
      </c>
      <c r="C9004" s="378">
        <f>Matrix!B8376</f>
        <v>0</v>
      </c>
      <c r="D9004" s="474" t="s">
        <v>25930</v>
      </c>
      <c r="E9004" s="475" t="s">
        <v>25934</v>
      </c>
      <c r="F9004" s="381" t="s">
        <v>20202</v>
      </c>
      <c r="G9004" s="381" t="s">
        <v>8234</v>
      </c>
    </row>
    <row r="9005" spans="1:7" ht="37.5">
      <c r="A9005" s="371">
        <v>8995</v>
      </c>
      <c r="B9005" s="471">
        <v>9394</v>
      </c>
      <c r="C9005" s="378">
        <f>Matrix!B9396</f>
        <v>0</v>
      </c>
      <c r="D9005" s="474" t="s">
        <v>25930</v>
      </c>
      <c r="E9005" s="475" t="s">
        <v>25934</v>
      </c>
      <c r="F9005" s="381" t="s">
        <v>21171</v>
      </c>
      <c r="G9005" s="381" t="s">
        <v>9250</v>
      </c>
    </row>
    <row r="9006" spans="1:7" ht="37.5">
      <c r="B9006" s="471">
        <v>8348</v>
      </c>
      <c r="C9006" s="378">
        <f>Matrix!B8350</f>
        <v>0</v>
      </c>
      <c r="D9006" s="474" t="s">
        <v>25930</v>
      </c>
      <c r="E9006" s="477" t="s">
        <v>25935</v>
      </c>
      <c r="F9006" s="381" t="s">
        <v>20177</v>
      </c>
      <c r="G9006" s="381" t="s">
        <v>8208</v>
      </c>
    </row>
    <row r="9007" spans="1:7" ht="37.5">
      <c r="A9007" s="371">
        <v>8996</v>
      </c>
      <c r="B9007" s="471">
        <v>9512</v>
      </c>
      <c r="C9007" s="378">
        <f>Matrix!B9514</f>
        <v>0</v>
      </c>
      <c r="D9007" s="474" t="s">
        <v>25930</v>
      </c>
      <c r="E9007" s="477" t="s">
        <v>25935</v>
      </c>
      <c r="F9007" s="381" t="s">
        <v>21286</v>
      </c>
      <c r="G9007" s="381" t="s">
        <v>9368</v>
      </c>
    </row>
    <row r="9008" spans="1:7" ht="37.5">
      <c r="A9008" s="371">
        <v>8997</v>
      </c>
      <c r="B9008" s="471">
        <v>890</v>
      </c>
      <c r="C9008" s="378">
        <f>Matrix!B892</f>
        <v>0</v>
      </c>
      <c r="D9008" s="474" t="s">
        <v>25930</v>
      </c>
      <c r="E9008" s="476" t="s">
        <v>25936</v>
      </c>
      <c r="F9008" s="381" t="s">
        <v>12943</v>
      </c>
      <c r="G9008" s="381" t="s">
        <v>893</v>
      </c>
    </row>
    <row r="9009" spans="1:8" ht="37.5">
      <c r="A9009" s="371">
        <v>8998</v>
      </c>
      <c r="B9009" s="471">
        <v>891</v>
      </c>
      <c r="C9009" s="378">
        <f>Matrix!B893</f>
        <v>0</v>
      </c>
      <c r="D9009" s="474" t="s">
        <v>25930</v>
      </c>
      <c r="E9009" s="476" t="s">
        <v>25936</v>
      </c>
      <c r="F9009" s="381" t="s">
        <v>12944</v>
      </c>
      <c r="G9009" s="381" t="s">
        <v>894</v>
      </c>
    </row>
    <row r="9010" spans="1:8" ht="37.5">
      <c r="A9010" s="371">
        <v>8999</v>
      </c>
      <c r="B9010" s="471">
        <v>892</v>
      </c>
      <c r="C9010" s="378">
        <f>Matrix!B894</f>
        <v>0</v>
      </c>
      <c r="D9010" s="474" t="s">
        <v>25930</v>
      </c>
      <c r="E9010" s="476" t="s">
        <v>25936</v>
      </c>
      <c r="F9010" s="381" t="s">
        <v>12945</v>
      </c>
      <c r="G9010" s="381" t="s">
        <v>895</v>
      </c>
    </row>
    <row r="9011" spans="1:8" ht="37.5">
      <c r="A9011" s="371">
        <v>9000</v>
      </c>
      <c r="B9011" s="471">
        <v>893</v>
      </c>
      <c r="C9011" s="378">
        <f>Matrix!B895</f>
        <v>0</v>
      </c>
      <c r="D9011" s="474" t="s">
        <v>25930</v>
      </c>
      <c r="E9011" s="476" t="s">
        <v>25936</v>
      </c>
      <c r="F9011" s="381" t="s">
        <v>12946</v>
      </c>
      <c r="G9011" s="381" t="s">
        <v>896</v>
      </c>
    </row>
    <row r="9012" spans="1:8" ht="37.5">
      <c r="A9012" s="371">
        <v>9001</v>
      </c>
      <c r="B9012" s="471">
        <v>894</v>
      </c>
      <c r="C9012" s="378">
        <f>Matrix!B896</f>
        <v>0</v>
      </c>
      <c r="D9012" s="474" t="s">
        <v>25930</v>
      </c>
      <c r="E9012" s="476" t="s">
        <v>25936</v>
      </c>
      <c r="F9012" s="381" t="s">
        <v>12947</v>
      </c>
      <c r="G9012" s="381" t="s">
        <v>897</v>
      </c>
    </row>
    <row r="9013" spans="1:8" ht="37.5">
      <c r="A9013" s="371">
        <v>9002</v>
      </c>
      <c r="B9013" s="471">
        <v>1643</v>
      </c>
      <c r="C9013" s="378">
        <f>Matrix!B1645</f>
        <v>0</v>
      </c>
      <c r="D9013" s="474" t="s">
        <v>25930</v>
      </c>
      <c r="E9013" s="476" t="s">
        <v>25936</v>
      </c>
      <c r="F9013" s="381" t="s">
        <v>13696</v>
      </c>
      <c r="G9013" s="381" t="s">
        <v>1645</v>
      </c>
    </row>
    <row r="9014" spans="1:8" ht="37.5">
      <c r="A9014" s="371">
        <v>9003</v>
      </c>
      <c r="B9014" s="471">
        <v>1679</v>
      </c>
      <c r="C9014" s="378">
        <f>Matrix!B1681</f>
        <v>0</v>
      </c>
      <c r="D9014" s="474" t="s">
        <v>25930</v>
      </c>
      <c r="E9014" s="476" t="s">
        <v>25936</v>
      </c>
      <c r="F9014" s="381" t="s">
        <v>13730</v>
      </c>
      <c r="G9014" s="381" t="s">
        <v>1681</v>
      </c>
    </row>
    <row r="9015" spans="1:8" ht="37.5">
      <c r="A9015" s="371">
        <v>9004</v>
      </c>
      <c r="B9015" s="471">
        <v>1680</v>
      </c>
      <c r="C9015" s="378">
        <f>Matrix!B1682</f>
        <v>0</v>
      </c>
      <c r="D9015" s="474" t="s">
        <v>25930</v>
      </c>
      <c r="E9015" s="476" t="s">
        <v>25936</v>
      </c>
      <c r="F9015" s="381" t="s">
        <v>13731</v>
      </c>
      <c r="G9015" s="381" t="s">
        <v>1682</v>
      </c>
    </row>
    <row r="9016" spans="1:8" ht="51.75">
      <c r="A9016" s="371">
        <v>9005</v>
      </c>
      <c r="B9016" s="471">
        <v>1681</v>
      </c>
      <c r="C9016" s="378">
        <f>Matrix!B1683</f>
        <v>0</v>
      </c>
      <c r="D9016" s="474" t="s">
        <v>25930</v>
      </c>
      <c r="E9016" s="476" t="s">
        <v>25936</v>
      </c>
      <c r="F9016" s="381" t="s">
        <v>13732</v>
      </c>
      <c r="G9016" s="381" t="s">
        <v>1683</v>
      </c>
    </row>
    <row r="9017" spans="1:8" ht="37.5">
      <c r="A9017" s="371">
        <v>9006</v>
      </c>
      <c r="B9017" s="471">
        <v>1682</v>
      </c>
      <c r="C9017" s="378">
        <f>Matrix!B1684</f>
        <v>0</v>
      </c>
      <c r="D9017" s="474" t="s">
        <v>25930</v>
      </c>
      <c r="E9017" s="476" t="s">
        <v>25936</v>
      </c>
      <c r="F9017" s="381" t="s">
        <v>13733</v>
      </c>
      <c r="G9017" s="381" t="s">
        <v>1684</v>
      </c>
      <c r="H9017" s="376" t="s">
        <v>25937</v>
      </c>
    </row>
    <row r="9018" spans="1:8" ht="37.5">
      <c r="A9018" s="371">
        <v>9007</v>
      </c>
      <c r="B9018" s="471">
        <v>8346</v>
      </c>
      <c r="C9018" s="378">
        <f>Matrix!B8348</f>
        <v>0</v>
      </c>
      <c r="D9018" s="474" t="s">
        <v>25930</v>
      </c>
      <c r="E9018" s="476" t="s">
        <v>25936</v>
      </c>
      <c r="F9018" s="381" t="s">
        <v>20175</v>
      </c>
      <c r="G9018" s="381" t="s">
        <v>8206</v>
      </c>
    </row>
    <row r="9019" spans="1:8" ht="37.5">
      <c r="A9019" s="371">
        <v>9008</v>
      </c>
      <c r="B9019" s="471">
        <v>9511</v>
      </c>
      <c r="C9019" s="378">
        <f>Matrix!B9513</f>
        <v>0</v>
      </c>
      <c r="D9019" s="474" t="s">
        <v>25930</v>
      </c>
      <c r="E9019" s="476" t="s">
        <v>25936</v>
      </c>
      <c r="F9019" s="381" t="s">
        <v>21285</v>
      </c>
      <c r="G9019" s="381" t="s">
        <v>9367</v>
      </c>
    </row>
    <row r="9020" spans="1:8" ht="37.5">
      <c r="A9020" s="371">
        <v>9009</v>
      </c>
      <c r="B9020" s="471">
        <v>1099</v>
      </c>
      <c r="C9020" s="378">
        <f>Matrix!B1101</f>
        <v>0</v>
      </c>
      <c r="D9020" s="474" t="s">
        <v>25930</v>
      </c>
      <c r="E9020" s="478" t="s">
        <v>25938</v>
      </c>
      <c r="F9020" s="381" t="s">
        <v>13152</v>
      </c>
      <c r="G9020" s="381" t="s">
        <v>1102</v>
      </c>
    </row>
    <row r="9021" spans="1:8" ht="37.5">
      <c r="A9021" s="371">
        <v>9010</v>
      </c>
      <c r="B9021" s="471">
        <v>1689</v>
      </c>
      <c r="C9021" s="378">
        <f>Matrix!B1691</f>
        <v>0</v>
      </c>
      <c r="D9021" s="474" t="s">
        <v>25930</v>
      </c>
      <c r="E9021" s="475" t="s">
        <v>11447</v>
      </c>
      <c r="F9021" s="381" t="s">
        <v>13740</v>
      </c>
      <c r="G9021" s="381" t="s">
        <v>1691</v>
      </c>
    </row>
    <row r="9022" spans="1:8" ht="37.5">
      <c r="A9022" s="371">
        <v>9011</v>
      </c>
      <c r="B9022" s="471">
        <v>6676</v>
      </c>
      <c r="C9022" s="378">
        <f>Matrix!B6678</f>
        <v>0</v>
      </c>
      <c r="D9022" s="474" t="s">
        <v>25930</v>
      </c>
      <c r="E9022" s="475" t="s">
        <v>11447</v>
      </c>
      <c r="F9022" s="381" t="s">
        <v>18524</v>
      </c>
      <c r="G9022" s="381" t="s">
        <v>6537</v>
      </c>
    </row>
    <row r="9023" spans="1:8" ht="37.5">
      <c r="A9023" s="371">
        <v>9012</v>
      </c>
      <c r="B9023" s="471">
        <v>8217</v>
      </c>
      <c r="C9023" s="378">
        <f>Matrix!B8219</f>
        <v>0</v>
      </c>
      <c r="D9023" s="474" t="s">
        <v>25930</v>
      </c>
      <c r="E9023" s="475" t="s">
        <v>11447</v>
      </c>
      <c r="F9023" s="381" t="s">
        <v>20046</v>
      </c>
      <c r="G9023" s="381" t="s">
        <v>8077</v>
      </c>
    </row>
    <row r="9024" spans="1:8" ht="37.5">
      <c r="A9024" s="371">
        <v>9013</v>
      </c>
      <c r="B9024" s="471">
        <v>8276</v>
      </c>
      <c r="C9024" s="378">
        <f>Matrix!B8278</f>
        <v>0</v>
      </c>
      <c r="D9024" s="474" t="s">
        <v>25930</v>
      </c>
      <c r="E9024" s="475" t="s">
        <v>11447</v>
      </c>
      <c r="F9024" s="381" t="s">
        <v>20105</v>
      </c>
      <c r="G9024" s="381" t="s">
        <v>8136</v>
      </c>
    </row>
    <row r="9025" spans="1:7" ht="37.5">
      <c r="A9025" s="371">
        <v>9014</v>
      </c>
      <c r="B9025" s="471">
        <v>8281</v>
      </c>
      <c r="C9025" s="378">
        <f>Matrix!B8283</f>
        <v>0</v>
      </c>
      <c r="D9025" s="474" t="s">
        <v>25930</v>
      </c>
      <c r="E9025" s="475" t="s">
        <v>11447</v>
      </c>
      <c r="F9025" s="381" t="s">
        <v>20110</v>
      </c>
      <c r="G9025" s="381" t="s">
        <v>8141</v>
      </c>
    </row>
    <row r="9026" spans="1:7" ht="37.5">
      <c r="A9026" s="371">
        <v>9015</v>
      </c>
      <c r="B9026" s="471">
        <v>9539</v>
      </c>
      <c r="C9026" s="378">
        <f>Matrix!B9541</f>
        <v>0</v>
      </c>
      <c r="D9026" s="474" t="s">
        <v>25930</v>
      </c>
      <c r="E9026" s="475" t="s">
        <v>11447</v>
      </c>
      <c r="F9026" s="381" t="s">
        <v>21313</v>
      </c>
      <c r="G9026" s="381" t="s">
        <v>9395</v>
      </c>
    </row>
    <row r="9027" spans="1:7" ht="37.5">
      <c r="A9027" s="371">
        <v>9016</v>
      </c>
      <c r="B9027" s="471">
        <v>8359</v>
      </c>
      <c r="C9027" s="378">
        <f>Matrix!B8361</f>
        <v>0</v>
      </c>
      <c r="D9027" s="474" t="s">
        <v>25930</v>
      </c>
      <c r="E9027" s="479" t="s">
        <v>25939</v>
      </c>
      <c r="F9027" s="381" t="s">
        <v>20188</v>
      </c>
      <c r="G9027" s="381" t="s">
        <v>8219</v>
      </c>
    </row>
    <row r="9028" spans="1:7" ht="37.5">
      <c r="A9028" s="371">
        <v>9017</v>
      </c>
      <c r="B9028" s="471">
        <v>9522</v>
      </c>
      <c r="C9028" s="378">
        <f>Matrix!B9524</f>
        <v>0</v>
      </c>
      <c r="D9028" s="474" t="s">
        <v>25930</v>
      </c>
      <c r="E9028" s="479" t="s">
        <v>25939</v>
      </c>
      <c r="F9028" s="381" t="s">
        <v>21296</v>
      </c>
      <c r="G9028" s="381" t="s">
        <v>9378</v>
      </c>
    </row>
    <row r="9029" spans="1:7" ht="37.5">
      <c r="A9029" s="371">
        <v>9018</v>
      </c>
      <c r="B9029" s="471">
        <v>1622</v>
      </c>
      <c r="C9029" s="378">
        <f>Matrix!B1624</f>
        <v>0</v>
      </c>
      <c r="D9029" s="474" t="s">
        <v>25930</v>
      </c>
      <c r="E9029" s="475" t="s">
        <v>11448</v>
      </c>
      <c r="F9029" s="381" t="s">
        <v>13675</v>
      </c>
      <c r="G9029" s="381" t="s">
        <v>1624</v>
      </c>
    </row>
    <row r="9030" spans="1:7" ht="37.5">
      <c r="A9030" s="371">
        <v>9019</v>
      </c>
      <c r="B9030" s="471">
        <v>8326</v>
      </c>
      <c r="C9030" s="378">
        <f>Matrix!B8328</f>
        <v>0</v>
      </c>
      <c r="D9030" s="474" t="s">
        <v>25930</v>
      </c>
      <c r="E9030" s="475" t="s">
        <v>11448</v>
      </c>
      <c r="F9030" s="381" t="s">
        <v>20155</v>
      </c>
      <c r="G9030" s="381" t="s">
        <v>8186</v>
      </c>
    </row>
    <row r="9031" spans="1:7" ht="51.75">
      <c r="A9031" s="371">
        <v>9020</v>
      </c>
      <c r="B9031" s="471">
        <v>1529</v>
      </c>
      <c r="C9031" s="378">
        <f>Matrix!B1531</f>
        <v>0</v>
      </c>
      <c r="D9031" s="474" t="s">
        <v>25930</v>
      </c>
      <c r="E9031" s="480" t="s">
        <v>25940</v>
      </c>
      <c r="F9031" s="381" t="s">
        <v>13582</v>
      </c>
      <c r="G9031" s="381" t="s">
        <v>1531</v>
      </c>
    </row>
    <row r="9032" spans="1:7" ht="37.5">
      <c r="A9032" s="371">
        <v>9021</v>
      </c>
      <c r="B9032" s="471">
        <v>8339</v>
      </c>
      <c r="C9032" s="378">
        <f>Matrix!B8341</f>
        <v>0</v>
      </c>
      <c r="D9032" s="474" t="s">
        <v>25930</v>
      </c>
      <c r="E9032" s="480" t="s">
        <v>25940</v>
      </c>
      <c r="F9032" s="381" t="s">
        <v>20168</v>
      </c>
      <c r="G9032" s="381" t="s">
        <v>8199</v>
      </c>
    </row>
    <row r="9033" spans="1:7" ht="37.5">
      <c r="A9033" s="371">
        <v>9022</v>
      </c>
      <c r="B9033" s="471">
        <v>9504</v>
      </c>
      <c r="C9033" s="378">
        <f>Matrix!B9506</f>
        <v>0</v>
      </c>
      <c r="D9033" s="474" t="s">
        <v>25930</v>
      </c>
      <c r="E9033" s="480" t="s">
        <v>25940</v>
      </c>
      <c r="F9033" s="381" t="s">
        <v>21278</v>
      </c>
      <c r="G9033" s="381" t="s">
        <v>9360</v>
      </c>
    </row>
    <row r="9034" spans="1:7" ht="37.5">
      <c r="A9034" s="371">
        <v>9023</v>
      </c>
      <c r="B9034" s="471">
        <v>1676</v>
      </c>
      <c r="C9034" s="378">
        <f>Matrix!B1678</f>
        <v>0</v>
      </c>
      <c r="D9034" s="474" t="s">
        <v>25930</v>
      </c>
      <c r="E9034" s="475" t="s">
        <v>25941</v>
      </c>
      <c r="F9034" s="381" t="s">
        <v>13727</v>
      </c>
      <c r="G9034" s="381" t="s">
        <v>1678</v>
      </c>
    </row>
    <row r="9035" spans="1:7" ht="37.5">
      <c r="A9035" s="371">
        <v>9024</v>
      </c>
      <c r="B9035" s="471">
        <v>8331</v>
      </c>
      <c r="C9035" s="378">
        <f>Matrix!B8333</f>
        <v>0</v>
      </c>
      <c r="D9035" s="474" t="s">
        <v>25930</v>
      </c>
      <c r="E9035" s="475" t="s">
        <v>25941</v>
      </c>
      <c r="F9035" s="381" t="s">
        <v>20160</v>
      </c>
      <c r="G9035" s="381" t="s">
        <v>8191</v>
      </c>
    </row>
    <row r="9036" spans="1:7" ht="37.5">
      <c r="A9036" s="371">
        <v>9025</v>
      </c>
      <c r="B9036" s="471">
        <v>9496</v>
      </c>
      <c r="C9036" s="378">
        <f>Matrix!B9498</f>
        <v>0</v>
      </c>
      <c r="D9036" s="474" t="s">
        <v>25930</v>
      </c>
      <c r="E9036" s="475" t="s">
        <v>25941</v>
      </c>
      <c r="F9036" s="381" t="s">
        <v>21270</v>
      </c>
      <c r="G9036" s="381" t="s">
        <v>9352</v>
      </c>
    </row>
    <row r="9037" spans="1:7" ht="37.5">
      <c r="A9037" s="371">
        <v>9026</v>
      </c>
      <c r="B9037" s="471">
        <v>8298</v>
      </c>
      <c r="C9037" s="378">
        <f>Matrix!B8300</f>
        <v>0</v>
      </c>
      <c r="D9037" s="474" t="s">
        <v>25930</v>
      </c>
      <c r="E9037" s="481" t="s">
        <v>25942</v>
      </c>
      <c r="F9037" s="381" t="s">
        <v>20127</v>
      </c>
      <c r="G9037" s="381" t="s">
        <v>8158</v>
      </c>
    </row>
    <row r="9038" spans="1:7" ht="37.5">
      <c r="A9038" s="371">
        <v>9027</v>
      </c>
      <c r="B9038" s="471">
        <v>9559</v>
      </c>
      <c r="C9038" s="378">
        <f>Matrix!B9561</f>
        <v>0</v>
      </c>
      <c r="D9038" s="474" t="s">
        <v>25930</v>
      </c>
      <c r="E9038" s="481" t="s">
        <v>25942</v>
      </c>
      <c r="F9038" s="381" t="s">
        <v>21333</v>
      </c>
      <c r="G9038" s="381" t="s">
        <v>9415</v>
      </c>
    </row>
    <row r="9039" spans="1:7" ht="37.5">
      <c r="A9039" s="371">
        <v>9028</v>
      </c>
      <c r="B9039" s="471">
        <v>1510</v>
      </c>
      <c r="C9039" s="378">
        <f>Matrix!B1512</f>
        <v>0</v>
      </c>
      <c r="D9039" s="474" t="s">
        <v>25930</v>
      </c>
      <c r="E9039" s="475" t="s">
        <v>25943</v>
      </c>
      <c r="F9039" s="381" t="s">
        <v>13563</v>
      </c>
      <c r="G9039" s="381" t="s">
        <v>1512</v>
      </c>
    </row>
    <row r="9040" spans="1:7" ht="51.75">
      <c r="A9040" s="371">
        <v>9029</v>
      </c>
      <c r="B9040" s="471">
        <v>1704</v>
      </c>
      <c r="C9040" s="378">
        <f>Matrix!B1706</f>
        <v>0</v>
      </c>
      <c r="D9040" s="474" t="s">
        <v>25930</v>
      </c>
      <c r="E9040" s="476" t="s">
        <v>25944</v>
      </c>
      <c r="F9040" s="381" t="s">
        <v>13755</v>
      </c>
      <c r="G9040" s="381" t="s">
        <v>1706</v>
      </c>
    </row>
    <row r="9041" spans="1:7" ht="37.5">
      <c r="A9041" s="371">
        <v>9030</v>
      </c>
      <c r="B9041" s="471">
        <v>489</v>
      </c>
      <c r="C9041" s="378">
        <f>Matrix!B491</f>
        <v>0</v>
      </c>
      <c r="D9041" s="474" t="s">
        <v>25930</v>
      </c>
      <c r="E9041" s="475" t="s">
        <v>25945</v>
      </c>
      <c r="F9041" s="381" t="s">
        <v>12543</v>
      </c>
      <c r="G9041" s="381" t="s">
        <v>493</v>
      </c>
    </row>
    <row r="9042" spans="1:7" ht="37.5">
      <c r="A9042" s="371">
        <v>9031</v>
      </c>
      <c r="B9042" s="471">
        <v>8449</v>
      </c>
      <c r="C9042" s="378">
        <f>Matrix!B8451</f>
        <v>0</v>
      </c>
      <c r="D9042" s="474" t="s">
        <v>25930</v>
      </c>
      <c r="E9042" s="475" t="s">
        <v>25945</v>
      </c>
      <c r="F9042" s="381" t="s">
        <v>20275</v>
      </c>
      <c r="G9042" s="381" t="s">
        <v>8309</v>
      </c>
    </row>
    <row r="9043" spans="1:7" ht="37.5">
      <c r="A9043" s="371">
        <v>9032</v>
      </c>
      <c r="B9043" s="471">
        <v>9469</v>
      </c>
      <c r="C9043" s="378">
        <f>Matrix!B9471</f>
        <v>0</v>
      </c>
      <c r="D9043" s="474" t="s">
        <v>25930</v>
      </c>
      <c r="E9043" s="475" t="s">
        <v>25945</v>
      </c>
      <c r="F9043" s="381" t="s">
        <v>21243</v>
      </c>
      <c r="G9043" s="381" t="s">
        <v>9325</v>
      </c>
    </row>
    <row r="9044" spans="1:7" ht="37.5">
      <c r="A9044" s="371">
        <v>9033</v>
      </c>
      <c r="B9044" s="471">
        <v>8324</v>
      </c>
      <c r="C9044" s="378">
        <f>Matrix!B8326</f>
        <v>0</v>
      </c>
      <c r="D9044" s="474" t="s">
        <v>25930</v>
      </c>
      <c r="E9044" s="482" t="s">
        <v>11449</v>
      </c>
      <c r="F9044" s="381" t="s">
        <v>20153</v>
      </c>
      <c r="G9044" s="381" t="s">
        <v>8184</v>
      </c>
    </row>
    <row r="9045" spans="1:7" ht="37.5">
      <c r="A9045" s="371">
        <v>9034</v>
      </c>
      <c r="B9045" s="471">
        <v>9490</v>
      </c>
      <c r="C9045" s="378">
        <f>Matrix!B9492</f>
        <v>0</v>
      </c>
      <c r="D9045" s="474" t="s">
        <v>25930</v>
      </c>
      <c r="E9045" s="482" t="s">
        <v>11449</v>
      </c>
      <c r="F9045" s="381" t="s">
        <v>21264</v>
      </c>
      <c r="G9045" s="381" t="s">
        <v>9346</v>
      </c>
    </row>
    <row r="9046" spans="1:7" ht="37.5">
      <c r="A9046" s="371">
        <v>9035</v>
      </c>
      <c r="B9046" s="471">
        <v>1539</v>
      </c>
      <c r="C9046" s="378">
        <f>Matrix!B1541</f>
        <v>0</v>
      </c>
      <c r="D9046" s="474" t="s">
        <v>25930</v>
      </c>
      <c r="E9046" s="475" t="s">
        <v>25946</v>
      </c>
      <c r="F9046" s="381" t="s">
        <v>13592</v>
      </c>
      <c r="G9046" s="381" t="s">
        <v>1541</v>
      </c>
    </row>
    <row r="9047" spans="1:7" ht="37.5">
      <c r="A9047" s="371">
        <v>9036</v>
      </c>
      <c r="B9047" s="471">
        <v>806</v>
      </c>
      <c r="C9047" s="378">
        <f>Matrix!B808</f>
        <v>0</v>
      </c>
      <c r="D9047" s="474" t="s">
        <v>25930</v>
      </c>
      <c r="E9047" s="477" t="s">
        <v>25947</v>
      </c>
      <c r="F9047" s="381" t="s">
        <v>12860</v>
      </c>
      <c r="G9047" s="381" t="s">
        <v>809</v>
      </c>
    </row>
    <row r="9048" spans="1:7" ht="37.5">
      <c r="A9048" s="371">
        <v>9037</v>
      </c>
      <c r="B9048" s="471">
        <v>1530</v>
      </c>
      <c r="C9048" s="378">
        <f>Matrix!B1532</f>
        <v>0</v>
      </c>
      <c r="D9048" s="474" t="s">
        <v>25930</v>
      </c>
      <c r="E9048" s="477" t="s">
        <v>25947</v>
      </c>
      <c r="F9048" s="381" t="s">
        <v>13583</v>
      </c>
      <c r="G9048" s="381" t="s">
        <v>1532</v>
      </c>
    </row>
    <row r="9049" spans="1:7" ht="37.5">
      <c r="A9049" s="371">
        <v>9038</v>
      </c>
      <c r="B9049" s="471">
        <v>1531</v>
      </c>
      <c r="C9049" s="378">
        <f>Matrix!B1533</f>
        <v>0</v>
      </c>
      <c r="D9049" s="474" t="s">
        <v>25930</v>
      </c>
      <c r="E9049" s="477" t="s">
        <v>25947</v>
      </c>
      <c r="F9049" s="381" t="s">
        <v>13584</v>
      </c>
      <c r="G9049" s="381" t="s">
        <v>1533</v>
      </c>
    </row>
    <row r="9050" spans="1:7" ht="37.5">
      <c r="A9050" s="371">
        <v>9039</v>
      </c>
      <c r="B9050" s="471">
        <v>7754</v>
      </c>
      <c r="C9050" s="378">
        <f>Matrix!B7756</f>
        <v>0</v>
      </c>
      <c r="D9050" s="474" t="s">
        <v>25930</v>
      </c>
      <c r="E9050" s="477" t="s">
        <v>25947</v>
      </c>
      <c r="F9050" s="381" t="s">
        <v>19601</v>
      </c>
      <c r="G9050" s="381" t="s">
        <v>7614</v>
      </c>
    </row>
    <row r="9051" spans="1:7" ht="37.5">
      <c r="A9051" s="371">
        <v>9040</v>
      </c>
      <c r="B9051" s="471">
        <v>8375</v>
      </c>
      <c r="C9051" s="378">
        <f>Matrix!B8377</f>
        <v>0</v>
      </c>
      <c r="D9051" s="474" t="s">
        <v>25930</v>
      </c>
      <c r="E9051" s="477" t="s">
        <v>25947</v>
      </c>
      <c r="F9051" s="381" t="s">
        <v>20203</v>
      </c>
      <c r="G9051" s="381" t="s">
        <v>8235</v>
      </c>
    </row>
    <row r="9052" spans="1:7" ht="51.75">
      <c r="A9052" s="371">
        <v>9041</v>
      </c>
      <c r="B9052" s="471">
        <v>8376</v>
      </c>
      <c r="C9052" s="378">
        <f>Matrix!B8378</f>
        <v>0</v>
      </c>
      <c r="D9052" s="474" t="s">
        <v>25930</v>
      </c>
      <c r="E9052" s="477" t="s">
        <v>25947</v>
      </c>
      <c r="F9052" s="381" t="s">
        <v>20204</v>
      </c>
      <c r="G9052" s="381" t="s">
        <v>8236</v>
      </c>
    </row>
    <row r="9053" spans="1:7" ht="37.5">
      <c r="A9053" s="371">
        <v>9042</v>
      </c>
      <c r="B9053" s="471">
        <v>8377</v>
      </c>
      <c r="C9053" s="378">
        <f>Matrix!B8379</f>
        <v>0</v>
      </c>
      <c r="D9053" s="474" t="s">
        <v>25930</v>
      </c>
      <c r="E9053" s="477" t="s">
        <v>25947</v>
      </c>
      <c r="F9053" s="381" t="s">
        <v>20205</v>
      </c>
      <c r="G9053" s="381" t="s">
        <v>8237</v>
      </c>
    </row>
    <row r="9054" spans="1:7" ht="37.5">
      <c r="A9054" s="371">
        <v>9043</v>
      </c>
      <c r="B9054" s="471">
        <v>9395</v>
      </c>
      <c r="C9054" s="378">
        <f>Matrix!B9397</f>
        <v>0</v>
      </c>
      <c r="D9054" s="474" t="s">
        <v>25930</v>
      </c>
      <c r="E9054" s="477" t="s">
        <v>25947</v>
      </c>
      <c r="F9054" s="381" t="s">
        <v>21172</v>
      </c>
      <c r="G9054" s="381" t="s">
        <v>9251</v>
      </c>
    </row>
    <row r="9055" spans="1:7" ht="37.5">
      <c r="A9055" s="371">
        <v>9044</v>
      </c>
      <c r="B9055" s="471">
        <v>9396</v>
      </c>
      <c r="C9055" s="378">
        <f>Matrix!B9398</f>
        <v>0</v>
      </c>
      <c r="D9055" s="474" t="s">
        <v>25930</v>
      </c>
      <c r="E9055" s="477" t="s">
        <v>25947</v>
      </c>
      <c r="F9055" s="381" t="s">
        <v>21173</v>
      </c>
      <c r="G9055" s="381" t="s">
        <v>9252</v>
      </c>
    </row>
    <row r="9056" spans="1:7" ht="37.5">
      <c r="A9056" s="371">
        <v>9045</v>
      </c>
      <c r="B9056" s="471">
        <v>9397</v>
      </c>
      <c r="C9056" s="378">
        <f>Matrix!B9399</f>
        <v>0</v>
      </c>
      <c r="D9056" s="474" t="s">
        <v>25930</v>
      </c>
      <c r="E9056" s="477" t="s">
        <v>25947</v>
      </c>
      <c r="F9056" s="381" t="s">
        <v>21174</v>
      </c>
      <c r="G9056" s="381" t="s">
        <v>9253</v>
      </c>
    </row>
    <row r="9057" spans="1:7" ht="37.5">
      <c r="A9057" s="371">
        <v>9046</v>
      </c>
      <c r="B9057" s="471">
        <v>2956</v>
      </c>
      <c r="C9057" s="378">
        <f>Matrix!B2958</f>
        <v>0</v>
      </c>
      <c r="D9057" s="474" t="s">
        <v>25930</v>
      </c>
      <c r="E9057" s="475" t="s">
        <v>25948</v>
      </c>
      <c r="F9057" s="381" t="s">
        <v>15006</v>
      </c>
      <c r="G9057" s="381" t="s">
        <v>2956</v>
      </c>
    </row>
    <row r="9058" spans="1:7" ht="51.75">
      <c r="A9058" s="371">
        <v>9047</v>
      </c>
      <c r="B9058" s="471">
        <v>1662</v>
      </c>
      <c r="C9058" s="378">
        <f>Matrix!B1664</f>
        <v>0</v>
      </c>
      <c r="D9058" s="474" t="s">
        <v>25930</v>
      </c>
      <c r="E9058" s="476" t="s">
        <v>25949</v>
      </c>
      <c r="F9058" s="381" t="s">
        <v>13713</v>
      </c>
      <c r="G9058" s="381" t="s">
        <v>1664</v>
      </c>
    </row>
    <row r="9059" spans="1:7" ht="37.5">
      <c r="A9059" s="371">
        <v>9048</v>
      </c>
      <c r="B9059" s="471">
        <v>8334</v>
      </c>
      <c r="C9059" s="378">
        <f>Matrix!B8336</f>
        <v>0</v>
      </c>
      <c r="D9059" s="474" t="s">
        <v>25930</v>
      </c>
      <c r="E9059" s="476" t="s">
        <v>25949</v>
      </c>
      <c r="F9059" s="381" t="s">
        <v>20163</v>
      </c>
      <c r="G9059" s="381" t="s">
        <v>8194</v>
      </c>
    </row>
    <row r="9060" spans="1:7" ht="37.5">
      <c r="A9060" s="371">
        <v>9049</v>
      </c>
      <c r="B9060" s="471">
        <v>8205</v>
      </c>
      <c r="C9060" s="378">
        <f>Matrix!B8207</f>
        <v>0</v>
      </c>
      <c r="D9060" s="474" t="s">
        <v>25930</v>
      </c>
      <c r="E9060" s="475" t="s">
        <v>25950</v>
      </c>
      <c r="F9060" s="381" t="s">
        <v>20034</v>
      </c>
      <c r="G9060" s="381" t="s">
        <v>8065</v>
      </c>
    </row>
    <row r="9061" spans="1:7" ht="37.5">
      <c r="A9061" s="371">
        <v>9050</v>
      </c>
      <c r="B9061" s="471">
        <v>8206</v>
      </c>
      <c r="C9061" s="378">
        <f>Matrix!B8208</f>
        <v>0</v>
      </c>
      <c r="D9061" s="474" t="s">
        <v>25930</v>
      </c>
      <c r="E9061" s="475" t="s">
        <v>25950</v>
      </c>
      <c r="F9061" s="381" t="s">
        <v>20035</v>
      </c>
      <c r="G9061" s="381" t="s">
        <v>8066</v>
      </c>
    </row>
    <row r="9062" spans="1:7" ht="37.5">
      <c r="A9062" s="371">
        <v>9051</v>
      </c>
      <c r="B9062" s="471">
        <v>8207</v>
      </c>
      <c r="C9062" s="378">
        <f>Matrix!B8209</f>
        <v>0</v>
      </c>
      <c r="D9062" s="474" t="s">
        <v>25930</v>
      </c>
      <c r="E9062" s="475" t="s">
        <v>25950</v>
      </c>
      <c r="F9062" s="381" t="s">
        <v>20036</v>
      </c>
      <c r="G9062" s="381" t="s">
        <v>8067</v>
      </c>
    </row>
    <row r="9063" spans="1:7" ht="37.5">
      <c r="A9063" s="371">
        <v>9052</v>
      </c>
      <c r="B9063" s="471">
        <v>8208</v>
      </c>
      <c r="C9063" s="378">
        <f>Matrix!B8210</f>
        <v>0</v>
      </c>
      <c r="D9063" s="474" t="s">
        <v>25930</v>
      </c>
      <c r="E9063" s="475" t="s">
        <v>25950</v>
      </c>
      <c r="F9063" s="381" t="s">
        <v>20037</v>
      </c>
      <c r="G9063" s="381" t="s">
        <v>8068</v>
      </c>
    </row>
    <row r="9064" spans="1:7" ht="37.5">
      <c r="A9064" s="371">
        <v>9054</v>
      </c>
      <c r="B9064" s="471">
        <v>8210</v>
      </c>
      <c r="C9064" s="378">
        <f>Matrix!B8212</f>
        <v>0</v>
      </c>
      <c r="D9064" s="474" t="s">
        <v>25930</v>
      </c>
      <c r="E9064" s="475" t="s">
        <v>25950</v>
      </c>
      <c r="F9064" s="381" t="s">
        <v>20039</v>
      </c>
      <c r="G9064" s="381" t="s">
        <v>8070</v>
      </c>
    </row>
    <row r="9065" spans="1:7" ht="37.5">
      <c r="A9065" s="371">
        <v>9055</v>
      </c>
      <c r="B9065" s="471">
        <v>8211</v>
      </c>
      <c r="C9065" s="378">
        <f>Matrix!B8213</f>
        <v>0</v>
      </c>
      <c r="D9065" s="474" t="s">
        <v>25930</v>
      </c>
      <c r="E9065" s="475" t="s">
        <v>25950</v>
      </c>
      <c r="F9065" s="381" t="s">
        <v>20040</v>
      </c>
      <c r="G9065" s="381" t="s">
        <v>8071</v>
      </c>
    </row>
    <row r="9066" spans="1:7" ht="37.5">
      <c r="A9066" s="371">
        <v>9056</v>
      </c>
      <c r="B9066" s="471">
        <v>8212</v>
      </c>
      <c r="C9066" s="378">
        <f>Matrix!B8214</f>
        <v>0</v>
      </c>
      <c r="D9066" s="474" t="s">
        <v>25930</v>
      </c>
      <c r="E9066" s="475" t="s">
        <v>25950</v>
      </c>
      <c r="F9066" s="381" t="s">
        <v>20041</v>
      </c>
      <c r="G9066" s="381" t="s">
        <v>8072</v>
      </c>
    </row>
    <row r="9067" spans="1:7" ht="37.5">
      <c r="A9067" s="371">
        <v>9057</v>
      </c>
      <c r="B9067" s="471">
        <v>8213</v>
      </c>
      <c r="C9067" s="378">
        <f>Matrix!B8215</f>
        <v>0</v>
      </c>
      <c r="D9067" s="474" t="s">
        <v>25930</v>
      </c>
      <c r="E9067" s="475" t="s">
        <v>25950</v>
      </c>
      <c r="F9067" s="381" t="s">
        <v>20042</v>
      </c>
      <c r="G9067" s="381" t="s">
        <v>8073</v>
      </c>
    </row>
    <row r="9068" spans="1:7" ht="37.5">
      <c r="A9068" s="371">
        <v>9058</v>
      </c>
      <c r="B9068" s="471">
        <v>8214</v>
      </c>
      <c r="C9068" s="378">
        <f>Matrix!B8216</f>
        <v>0</v>
      </c>
      <c r="D9068" s="474" t="s">
        <v>25930</v>
      </c>
      <c r="E9068" s="475" t="s">
        <v>25950</v>
      </c>
      <c r="F9068" s="381" t="s">
        <v>20043</v>
      </c>
      <c r="G9068" s="381" t="s">
        <v>8074</v>
      </c>
    </row>
    <row r="9069" spans="1:7" ht="37.5">
      <c r="A9069" s="371">
        <v>9060</v>
      </c>
      <c r="B9069" s="471">
        <v>8216</v>
      </c>
      <c r="C9069" s="378">
        <f>Matrix!B8218</f>
        <v>0</v>
      </c>
      <c r="D9069" s="474" t="s">
        <v>25930</v>
      </c>
      <c r="E9069" s="475" t="s">
        <v>25950</v>
      </c>
      <c r="F9069" s="381" t="s">
        <v>20045</v>
      </c>
      <c r="G9069" s="381" t="s">
        <v>8076</v>
      </c>
    </row>
    <row r="9070" spans="1:7" ht="37.5">
      <c r="A9070" s="371">
        <v>9061</v>
      </c>
      <c r="B9070" s="471">
        <v>8218</v>
      </c>
      <c r="C9070" s="378">
        <f>Matrix!B8220</f>
        <v>0</v>
      </c>
      <c r="D9070" s="474" t="s">
        <v>25930</v>
      </c>
      <c r="E9070" s="479" t="s">
        <v>25951</v>
      </c>
      <c r="F9070" s="381" t="s">
        <v>20047</v>
      </c>
      <c r="G9070" s="381" t="s">
        <v>8078</v>
      </c>
    </row>
    <row r="9071" spans="1:7" ht="37.5">
      <c r="B9071" s="471">
        <v>8215</v>
      </c>
      <c r="C9071" s="378">
        <f>Matrix!B8217</f>
        <v>0</v>
      </c>
      <c r="D9071" s="474" t="s">
        <v>25930</v>
      </c>
      <c r="E9071" s="483" t="s">
        <v>25952</v>
      </c>
      <c r="F9071" s="381" t="s">
        <v>20044</v>
      </c>
      <c r="G9071" s="381" t="s">
        <v>8075</v>
      </c>
    </row>
    <row r="9072" spans="1:7" ht="37.5">
      <c r="B9072" s="471">
        <v>8209</v>
      </c>
      <c r="C9072" s="378">
        <f>Matrix!B8211</f>
        <v>0</v>
      </c>
      <c r="D9072" s="474" t="s">
        <v>25930</v>
      </c>
      <c r="E9072" s="484" t="s">
        <v>25953</v>
      </c>
      <c r="F9072" s="381" t="s">
        <v>20038</v>
      </c>
      <c r="G9072" s="381" t="s">
        <v>8069</v>
      </c>
    </row>
    <row r="9073" spans="1:7" ht="37.5">
      <c r="A9073" s="371">
        <v>9062</v>
      </c>
      <c r="B9073" s="471">
        <v>3766</v>
      </c>
      <c r="C9073" s="378">
        <f>Matrix!B3768</f>
        <v>0</v>
      </c>
      <c r="D9073" s="474" t="s">
        <v>25930</v>
      </c>
      <c r="E9073" s="485" t="s">
        <v>25954</v>
      </c>
      <c r="F9073" s="381" t="s">
        <v>15754</v>
      </c>
      <c r="G9073" s="381" t="s">
        <v>3770</v>
      </c>
    </row>
    <row r="9074" spans="1:7" ht="37.5">
      <c r="A9074" s="371">
        <v>9063</v>
      </c>
      <c r="B9074" s="471">
        <v>8302</v>
      </c>
      <c r="C9074" s="378">
        <f>Matrix!B8304</f>
        <v>0</v>
      </c>
      <c r="D9074" s="474" t="s">
        <v>25930</v>
      </c>
      <c r="E9074" s="475" t="s">
        <v>25955</v>
      </c>
      <c r="F9074" s="381" t="s">
        <v>20131</v>
      </c>
      <c r="G9074" s="381" t="s">
        <v>8162</v>
      </c>
    </row>
    <row r="9075" spans="1:7" ht="37.5">
      <c r="A9075" s="371">
        <v>9064</v>
      </c>
      <c r="B9075" s="471">
        <v>9563</v>
      </c>
      <c r="C9075" s="378">
        <f>Matrix!B9565</f>
        <v>0</v>
      </c>
      <c r="D9075" s="474" t="s">
        <v>25930</v>
      </c>
      <c r="E9075" s="475" t="s">
        <v>25955</v>
      </c>
      <c r="F9075" s="381" t="s">
        <v>21337</v>
      </c>
      <c r="G9075" s="381" t="s">
        <v>9419</v>
      </c>
    </row>
    <row r="9076" spans="1:7" ht="37.5">
      <c r="A9076" s="371">
        <v>9065</v>
      </c>
      <c r="B9076" s="471">
        <v>830</v>
      </c>
      <c r="C9076" s="378">
        <f>Matrix!B832</f>
        <v>0</v>
      </c>
      <c r="D9076" s="474" t="s">
        <v>25930</v>
      </c>
      <c r="E9076" s="476" t="s">
        <v>25956</v>
      </c>
      <c r="F9076" s="381" t="s">
        <v>12884</v>
      </c>
      <c r="G9076" s="381" t="s">
        <v>833</v>
      </c>
    </row>
    <row r="9077" spans="1:7" ht="37.5">
      <c r="A9077" s="371">
        <v>9066</v>
      </c>
      <c r="B9077" s="471">
        <v>1572</v>
      </c>
      <c r="C9077" s="378">
        <f>Matrix!B1574</f>
        <v>0</v>
      </c>
      <c r="D9077" s="474" t="s">
        <v>25930</v>
      </c>
      <c r="E9077" s="476" t="s">
        <v>25956</v>
      </c>
      <c r="F9077" s="381" t="s">
        <v>13625</v>
      </c>
      <c r="G9077" s="381" t="s">
        <v>1574</v>
      </c>
    </row>
    <row r="9078" spans="1:7" ht="37.5">
      <c r="A9078" s="371">
        <v>9068</v>
      </c>
      <c r="B9078" s="471">
        <v>8301</v>
      </c>
      <c r="C9078" s="378">
        <f>Matrix!B8303</f>
        <v>0</v>
      </c>
      <c r="D9078" s="474" t="s">
        <v>25930</v>
      </c>
      <c r="E9078" s="476" t="s">
        <v>25956</v>
      </c>
      <c r="F9078" s="381" t="s">
        <v>20130</v>
      </c>
      <c r="G9078" s="381" t="s">
        <v>8161</v>
      </c>
    </row>
    <row r="9079" spans="1:7" ht="37.5">
      <c r="A9079" s="371">
        <v>9069</v>
      </c>
      <c r="B9079" s="471">
        <v>9562</v>
      </c>
      <c r="C9079" s="378">
        <f>Matrix!B9564</f>
        <v>0</v>
      </c>
      <c r="D9079" s="474" t="s">
        <v>25930</v>
      </c>
      <c r="E9079" s="476" t="s">
        <v>25956</v>
      </c>
      <c r="F9079" s="381" t="s">
        <v>21336</v>
      </c>
      <c r="G9079" s="381" t="s">
        <v>9418</v>
      </c>
    </row>
    <row r="9080" spans="1:7" ht="37.5">
      <c r="A9080" s="371">
        <v>9067</v>
      </c>
      <c r="B9080" s="471">
        <v>8262</v>
      </c>
      <c r="C9080" s="378">
        <f>Matrix!B8264</f>
        <v>0</v>
      </c>
      <c r="D9080" s="474" t="s">
        <v>25930</v>
      </c>
      <c r="E9080" s="486" t="s">
        <v>25957</v>
      </c>
      <c r="F9080" s="381" t="s">
        <v>20091</v>
      </c>
      <c r="G9080" s="381" t="s">
        <v>8122</v>
      </c>
    </row>
    <row r="9081" spans="1:7" ht="37.5">
      <c r="A9081" s="371">
        <v>9070</v>
      </c>
      <c r="B9081" s="471">
        <v>1176</v>
      </c>
      <c r="C9081" s="378">
        <f>Matrix!B1178</f>
        <v>0</v>
      </c>
      <c r="D9081" s="474" t="s">
        <v>25930</v>
      </c>
      <c r="E9081" s="475" t="s">
        <v>25958</v>
      </c>
      <c r="F9081" s="381" t="s">
        <v>13229</v>
      </c>
      <c r="G9081" s="381" t="s">
        <v>1179</v>
      </c>
    </row>
    <row r="9082" spans="1:7" ht="37.5">
      <c r="A9082" s="371">
        <v>9071</v>
      </c>
      <c r="B9082" s="471">
        <v>6689</v>
      </c>
      <c r="C9082" s="378">
        <f>Matrix!B6691</f>
        <v>0</v>
      </c>
      <c r="D9082" s="474" t="s">
        <v>25930</v>
      </c>
      <c r="E9082" s="475" t="s">
        <v>25958</v>
      </c>
      <c r="F9082" s="381" t="s">
        <v>18537</v>
      </c>
      <c r="G9082" s="381" t="s">
        <v>6550</v>
      </c>
    </row>
    <row r="9083" spans="1:7" ht="37.5">
      <c r="A9083" s="371">
        <v>9072</v>
      </c>
      <c r="B9083" s="471">
        <v>8365</v>
      </c>
      <c r="C9083" s="378">
        <f>Matrix!B8367</f>
        <v>0</v>
      </c>
      <c r="D9083" s="474" t="s">
        <v>25930</v>
      </c>
      <c r="E9083" s="475" t="s">
        <v>25958</v>
      </c>
      <c r="F9083" s="381" t="s">
        <v>20194</v>
      </c>
      <c r="G9083" s="381" t="s">
        <v>8225</v>
      </c>
    </row>
    <row r="9084" spans="1:7" ht="37.5">
      <c r="A9084" s="371">
        <v>9073</v>
      </c>
      <c r="B9084" s="471">
        <v>9385</v>
      </c>
      <c r="C9084" s="378">
        <f>Matrix!B9387</f>
        <v>0</v>
      </c>
      <c r="D9084" s="474" t="s">
        <v>25930</v>
      </c>
      <c r="E9084" s="475" t="s">
        <v>25958</v>
      </c>
      <c r="F9084" s="381" t="s">
        <v>21162</v>
      </c>
      <c r="G9084" s="381" t="s">
        <v>9241</v>
      </c>
    </row>
    <row r="9085" spans="1:7" ht="51.75">
      <c r="A9085" s="371">
        <v>9074</v>
      </c>
      <c r="B9085" s="471">
        <v>818</v>
      </c>
      <c r="C9085" s="378">
        <f>Matrix!B820</f>
        <v>0</v>
      </c>
      <c r="D9085" s="474" t="s">
        <v>25930</v>
      </c>
      <c r="E9085" s="477" t="s">
        <v>25959</v>
      </c>
      <c r="F9085" s="381" t="s">
        <v>12872</v>
      </c>
      <c r="G9085" s="381" t="s">
        <v>821</v>
      </c>
    </row>
    <row r="9086" spans="1:7" ht="51.75">
      <c r="A9086" s="371">
        <v>9075</v>
      </c>
      <c r="B9086" s="471">
        <v>1557</v>
      </c>
      <c r="C9086" s="378">
        <f>Matrix!B1559</f>
        <v>0</v>
      </c>
      <c r="D9086" s="474" t="s">
        <v>25930</v>
      </c>
      <c r="E9086" s="477" t="s">
        <v>25959</v>
      </c>
      <c r="F9086" s="381" t="s">
        <v>13610</v>
      </c>
      <c r="G9086" s="381" t="s">
        <v>1559</v>
      </c>
    </row>
    <row r="9087" spans="1:7" ht="37.5">
      <c r="A9087" s="371">
        <v>9076</v>
      </c>
      <c r="B9087" s="471">
        <v>8293</v>
      </c>
      <c r="C9087" s="378">
        <f>Matrix!B8295</f>
        <v>0</v>
      </c>
      <c r="D9087" s="474" t="s">
        <v>25930</v>
      </c>
      <c r="E9087" s="477" t="s">
        <v>25959</v>
      </c>
      <c r="F9087" s="381" t="s">
        <v>20122</v>
      </c>
      <c r="G9087" s="381" t="s">
        <v>8153</v>
      </c>
    </row>
    <row r="9088" spans="1:7" ht="37.5">
      <c r="A9088" s="371">
        <v>9077</v>
      </c>
      <c r="B9088" s="471">
        <v>9554</v>
      </c>
      <c r="C9088" s="378">
        <f>Matrix!B9556</f>
        <v>0</v>
      </c>
      <c r="D9088" s="474" t="s">
        <v>25930</v>
      </c>
      <c r="E9088" s="477" t="s">
        <v>25959</v>
      </c>
      <c r="F9088" s="381" t="s">
        <v>21328</v>
      </c>
      <c r="G9088" s="381" t="s">
        <v>9410</v>
      </c>
    </row>
    <row r="9089" spans="1:7" ht="37.5">
      <c r="A9089" s="371">
        <v>9078</v>
      </c>
      <c r="B9089" s="471">
        <v>1532</v>
      </c>
      <c r="C9089" s="378">
        <f>Matrix!B1534</f>
        <v>0</v>
      </c>
      <c r="D9089" s="474" t="s">
        <v>25930</v>
      </c>
      <c r="E9089" s="475" t="s">
        <v>25960</v>
      </c>
      <c r="F9089" s="381" t="s">
        <v>13585</v>
      </c>
      <c r="G9089" s="381" t="s">
        <v>1534</v>
      </c>
    </row>
    <row r="9090" spans="1:7" ht="51.75">
      <c r="A9090" s="371">
        <v>9079</v>
      </c>
      <c r="B9090" s="471">
        <v>5328</v>
      </c>
      <c r="C9090" s="378">
        <f>Matrix!B5330</f>
        <v>0</v>
      </c>
      <c r="D9090" s="474" t="s">
        <v>25930</v>
      </c>
      <c r="E9090" s="476" t="s">
        <v>25961</v>
      </c>
      <c r="F9090" s="381" t="s">
        <v>17181</v>
      </c>
      <c r="G9090" s="381" t="s">
        <v>5197</v>
      </c>
    </row>
    <row r="9091" spans="1:7" ht="37.5">
      <c r="A9091" s="371">
        <v>9080</v>
      </c>
      <c r="B9091" s="471">
        <v>5329</v>
      </c>
      <c r="C9091" s="378">
        <f>Matrix!B5331</f>
        <v>0</v>
      </c>
      <c r="D9091" s="474" t="s">
        <v>25962</v>
      </c>
      <c r="E9091" s="475" t="s">
        <v>25963</v>
      </c>
      <c r="F9091" s="381" t="s">
        <v>17182</v>
      </c>
      <c r="G9091" s="381" t="s">
        <v>5198</v>
      </c>
    </row>
    <row r="9092" spans="1:7" ht="51.75">
      <c r="A9092" s="371">
        <v>9081</v>
      </c>
      <c r="B9092" s="471">
        <v>601</v>
      </c>
      <c r="C9092" s="378">
        <f>Matrix!B603</f>
        <v>0</v>
      </c>
      <c r="D9092" s="474" t="s">
        <v>25962</v>
      </c>
      <c r="E9092" s="481" t="s">
        <v>25964</v>
      </c>
      <c r="F9092" s="381" t="s">
        <v>12655</v>
      </c>
      <c r="G9092" s="381" t="s">
        <v>605</v>
      </c>
    </row>
    <row r="9093" spans="1:7" ht="37.5">
      <c r="A9093" s="371">
        <v>9082</v>
      </c>
      <c r="B9093" s="471">
        <v>907</v>
      </c>
      <c r="C9093" s="378">
        <f>Matrix!B909</f>
        <v>0</v>
      </c>
      <c r="D9093" s="474" t="s">
        <v>25965</v>
      </c>
      <c r="E9093" s="481" t="s">
        <v>25964</v>
      </c>
      <c r="F9093" s="381" t="s">
        <v>12960</v>
      </c>
      <c r="G9093" s="381" t="s">
        <v>910</v>
      </c>
    </row>
    <row r="9094" spans="1:7" ht="37.5">
      <c r="A9094" s="371">
        <v>9083</v>
      </c>
      <c r="B9094" s="471">
        <v>1173</v>
      </c>
      <c r="C9094" s="378">
        <f>Matrix!B1175</f>
        <v>0</v>
      </c>
      <c r="D9094" s="474" t="s">
        <v>25966</v>
      </c>
      <c r="E9094" s="481" t="s">
        <v>25964</v>
      </c>
      <c r="F9094" s="381" t="s">
        <v>13226</v>
      </c>
      <c r="G9094" s="381" t="s">
        <v>1176</v>
      </c>
    </row>
    <row r="9095" spans="1:7" ht="37.5">
      <c r="A9095" s="371">
        <v>9084</v>
      </c>
      <c r="B9095" s="471">
        <v>1213</v>
      </c>
      <c r="C9095" s="378">
        <f>Matrix!B1215</f>
        <v>0</v>
      </c>
      <c r="D9095" s="474" t="s">
        <v>25967</v>
      </c>
      <c r="E9095" s="481" t="s">
        <v>25964</v>
      </c>
      <c r="F9095" s="381" t="s">
        <v>13266</v>
      </c>
      <c r="G9095" s="381" t="s">
        <v>1216</v>
      </c>
    </row>
    <row r="9096" spans="1:7" ht="37.5">
      <c r="A9096" s="371">
        <v>9085</v>
      </c>
      <c r="B9096" s="471">
        <v>1260</v>
      </c>
      <c r="C9096" s="378">
        <f>Matrix!B1262</f>
        <v>0</v>
      </c>
      <c r="D9096" s="474" t="s">
        <v>25968</v>
      </c>
      <c r="E9096" s="481" t="s">
        <v>25964</v>
      </c>
      <c r="F9096" s="381" t="s">
        <v>13313</v>
      </c>
      <c r="G9096" s="381" t="s">
        <v>1263</v>
      </c>
    </row>
    <row r="9097" spans="1:7" ht="37.5">
      <c r="A9097" s="371">
        <v>9086</v>
      </c>
      <c r="B9097" s="471">
        <v>1399</v>
      </c>
      <c r="C9097" s="378">
        <f>Matrix!B1401</f>
        <v>0</v>
      </c>
      <c r="D9097" s="474" t="s">
        <v>25969</v>
      </c>
      <c r="E9097" s="481" t="s">
        <v>25964</v>
      </c>
      <c r="F9097" s="381" t="s">
        <v>13452</v>
      </c>
      <c r="G9097" s="381" t="s">
        <v>1401</v>
      </c>
    </row>
    <row r="9098" spans="1:7" ht="37.5">
      <c r="A9098" s="371">
        <v>9087</v>
      </c>
      <c r="B9098" s="471">
        <v>1459</v>
      </c>
      <c r="C9098" s="378">
        <f>Matrix!B1461</f>
        <v>0</v>
      </c>
      <c r="D9098" s="474" t="s">
        <v>25930</v>
      </c>
      <c r="E9098" s="481" t="s">
        <v>25964</v>
      </c>
      <c r="F9098" s="381" t="s">
        <v>13512</v>
      </c>
      <c r="G9098" s="381" t="s">
        <v>1461</v>
      </c>
    </row>
    <row r="9099" spans="1:7" ht="37.5">
      <c r="A9099" s="371">
        <v>9088</v>
      </c>
      <c r="B9099" s="471">
        <v>2740</v>
      </c>
      <c r="C9099" s="378">
        <f>Matrix!B2742</f>
        <v>0</v>
      </c>
      <c r="D9099" s="474" t="s">
        <v>25930</v>
      </c>
      <c r="E9099" s="481" t="s">
        <v>25964</v>
      </c>
      <c r="F9099" s="381" t="s">
        <v>14790</v>
      </c>
      <c r="G9099" s="381" t="s">
        <v>2740</v>
      </c>
    </row>
    <row r="9100" spans="1:7" ht="37.5">
      <c r="A9100" s="371">
        <v>9089</v>
      </c>
      <c r="B9100" s="471">
        <v>6678</v>
      </c>
      <c r="C9100" s="378">
        <f>Matrix!B6680</f>
        <v>0</v>
      </c>
      <c r="D9100" s="474" t="s">
        <v>25930</v>
      </c>
      <c r="E9100" s="481" t="s">
        <v>25964</v>
      </c>
      <c r="F9100" s="381" t="s">
        <v>18526</v>
      </c>
      <c r="G9100" s="381" t="s">
        <v>6539</v>
      </c>
    </row>
    <row r="9101" spans="1:7" ht="37.5">
      <c r="A9101" s="371">
        <v>9090</v>
      </c>
      <c r="B9101" s="471">
        <v>6679</v>
      </c>
      <c r="C9101" s="378">
        <f>Matrix!B6681</f>
        <v>0</v>
      </c>
      <c r="D9101" s="474" t="s">
        <v>25930</v>
      </c>
      <c r="E9101" s="481" t="s">
        <v>25964</v>
      </c>
      <c r="F9101" s="381" t="s">
        <v>18527</v>
      </c>
      <c r="G9101" s="381" t="s">
        <v>6540</v>
      </c>
    </row>
    <row r="9102" spans="1:7" ht="37.5">
      <c r="A9102" s="371">
        <v>9091</v>
      </c>
      <c r="B9102" s="471">
        <v>6680</v>
      </c>
      <c r="C9102" s="378">
        <f>Matrix!B6682</f>
        <v>0</v>
      </c>
      <c r="D9102" s="474" t="s">
        <v>25930</v>
      </c>
      <c r="E9102" s="481" t="s">
        <v>25964</v>
      </c>
      <c r="F9102" s="381" t="s">
        <v>18528</v>
      </c>
      <c r="G9102" s="381" t="s">
        <v>6541</v>
      </c>
    </row>
    <row r="9103" spans="1:7" ht="37.5">
      <c r="A9103" s="371">
        <v>9092</v>
      </c>
      <c r="B9103" s="471">
        <v>6681</v>
      </c>
      <c r="C9103" s="378">
        <f>Matrix!B6683</f>
        <v>0</v>
      </c>
      <c r="D9103" s="474" t="s">
        <v>25930</v>
      </c>
      <c r="E9103" s="481" t="s">
        <v>25964</v>
      </c>
      <c r="F9103" s="381" t="s">
        <v>18529</v>
      </c>
      <c r="G9103" s="381" t="s">
        <v>6542</v>
      </c>
    </row>
    <row r="9104" spans="1:7" ht="37.5">
      <c r="A9104" s="371">
        <v>9093</v>
      </c>
      <c r="B9104" s="471">
        <v>6682</v>
      </c>
      <c r="C9104" s="378">
        <f>Matrix!B6684</f>
        <v>0</v>
      </c>
      <c r="D9104" s="474" t="s">
        <v>25930</v>
      </c>
      <c r="E9104" s="481" t="s">
        <v>25964</v>
      </c>
      <c r="F9104" s="381" t="s">
        <v>18530</v>
      </c>
      <c r="G9104" s="381" t="s">
        <v>6543</v>
      </c>
    </row>
    <row r="9105" spans="1:7" ht="37.5">
      <c r="A9105" s="371">
        <v>9094</v>
      </c>
      <c r="B9105" s="471">
        <v>358</v>
      </c>
      <c r="C9105" s="378">
        <f>Matrix!B360</f>
        <v>0</v>
      </c>
      <c r="D9105" s="474" t="s">
        <v>25930</v>
      </c>
      <c r="E9105" s="475" t="s">
        <v>25970</v>
      </c>
      <c r="F9105" s="381" t="s">
        <v>12412</v>
      </c>
      <c r="G9105" s="381" t="s">
        <v>362</v>
      </c>
    </row>
    <row r="9106" spans="1:7" ht="37.5">
      <c r="A9106" s="371">
        <v>9095</v>
      </c>
      <c r="B9106" s="471">
        <v>1379</v>
      </c>
      <c r="C9106" s="378">
        <f>Matrix!B1381</f>
        <v>0</v>
      </c>
      <c r="D9106" s="474" t="s">
        <v>25930</v>
      </c>
      <c r="E9106" s="475" t="s">
        <v>25970</v>
      </c>
      <c r="F9106" s="381" t="s">
        <v>13432</v>
      </c>
      <c r="G9106" s="381" t="s">
        <v>1381</v>
      </c>
    </row>
    <row r="9107" spans="1:7" ht="37.5">
      <c r="A9107" s="371">
        <v>9096</v>
      </c>
      <c r="B9107" s="471">
        <v>7755</v>
      </c>
      <c r="C9107" s="378">
        <f>Matrix!B7757</f>
        <v>0</v>
      </c>
      <c r="D9107" s="474" t="s">
        <v>25930</v>
      </c>
      <c r="E9107" s="475" t="s">
        <v>25970</v>
      </c>
      <c r="F9107" s="381" t="s">
        <v>19602</v>
      </c>
      <c r="G9107" s="381" t="s">
        <v>7615</v>
      </c>
    </row>
    <row r="9108" spans="1:7" ht="37.5">
      <c r="A9108" s="371">
        <v>9097</v>
      </c>
      <c r="B9108" s="471">
        <v>7757</v>
      </c>
      <c r="C9108" s="378">
        <f>Matrix!B7759</f>
        <v>0</v>
      </c>
      <c r="D9108" s="474" t="s">
        <v>25930</v>
      </c>
      <c r="E9108" s="475" t="s">
        <v>25970</v>
      </c>
      <c r="F9108" s="381" t="s">
        <v>19604</v>
      </c>
      <c r="G9108" s="381" t="s">
        <v>7617</v>
      </c>
    </row>
    <row r="9109" spans="1:7" ht="37.5">
      <c r="A9109" s="371">
        <v>9098</v>
      </c>
      <c r="B9109" s="471">
        <v>1594</v>
      </c>
      <c r="C9109" s="378">
        <f>Matrix!B1596</f>
        <v>0</v>
      </c>
      <c r="D9109" s="474" t="s">
        <v>25930</v>
      </c>
      <c r="E9109" s="476" t="s">
        <v>25971</v>
      </c>
      <c r="F9109" s="381" t="s">
        <v>13647</v>
      </c>
      <c r="G9109" s="381" t="s">
        <v>1596</v>
      </c>
    </row>
    <row r="9110" spans="1:7" ht="37.5">
      <c r="A9110" s="371">
        <v>9099</v>
      </c>
      <c r="B9110" s="471">
        <v>1595</v>
      </c>
      <c r="C9110" s="378">
        <f>Matrix!B1597</f>
        <v>0</v>
      </c>
      <c r="D9110" s="474" t="s">
        <v>25930</v>
      </c>
      <c r="E9110" s="476" t="s">
        <v>25971</v>
      </c>
      <c r="F9110" s="381" t="s">
        <v>13648</v>
      </c>
      <c r="G9110" s="381" t="s">
        <v>1597</v>
      </c>
    </row>
    <row r="9111" spans="1:7" ht="37.5">
      <c r="A9111" s="371">
        <v>9100</v>
      </c>
      <c r="B9111" s="471">
        <v>8304</v>
      </c>
      <c r="C9111" s="378">
        <f>Matrix!B8306</f>
        <v>0</v>
      </c>
      <c r="D9111" s="474" t="s">
        <v>25930</v>
      </c>
      <c r="E9111" s="476" t="s">
        <v>25971</v>
      </c>
      <c r="F9111" s="381" t="s">
        <v>20133</v>
      </c>
      <c r="G9111" s="381" t="s">
        <v>8164</v>
      </c>
    </row>
    <row r="9112" spans="1:7" ht="37.5">
      <c r="A9112" s="371">
        <v>9101</v>
      </c>
      <c r="B9112" s="471">
        <v>9565</v>
      </c>
      <c r="C9112" s="378">
        <f>Matrix!B9567</f>
        <v>0</v>
      </c>
      <c r="D9112" s="474" t="s">
        <v>25930</v>
      </c>
      <c r="E9112" s="476" t="s">
        <v>25971</v>
      </c>
      <c r="F9112" s="381" t="s">
        <v>21339</v>
      </c>
      <c r="G9112" s="381" t="s">
        <v>9421</v>
      </c>
    </row>
    <row r="9113" spans="1:7" s="371" customFormat="1" ht="37.5">
      <c r="A9113" s="371">
        <v>9102</v>
      </c>
      <c r="B9113" s="471">
        <v>1348</v>
      </c>
      <c r="C9113" s="378">
        <f>Matrix!B1350</f>
        <v>0</v>
      </c>
      <c r="D9113" s="474" t="s">
        <v>25930</v>
      </c>
      <c r="E9113" s="475" t="s">
        <v>25972</v>
      </c>
      <c r="F9113" s="381" t="s">
        <v>13401</v>
      </c>
      <c r="G9113" s="381" t="s">
        <v>1350</v>
      </c>
    </row>
    <row r="9114" spans="1:7" s="371" customFormat="1" ht="37.5">
      <c r="A9114" s="371">
        <v>9103</v>
      </c>
      <c r="B9114" s="471">
        <v>1349</v>
      </c>
      <c r="C9114" s="378">
        <f>Matrix!B1351</f>
        <v>0</v>
      </c>
      <c r="D9114" s="474" t="s">
        <v>25930</v>
      </c>
      <c r="E9114" s="475" t="s">
        <v>25972</v>
      </c>
      <c r="F9114" s="381" t="s">
        <v>13402</v>
      </c>
      <c r="G9114" s="381" t="s">
        <v>1351</v>
      </c>
    </row>
    <row r="9115" spans="1:7" s="371" customFormat="1" ht="37.5">
      <c r="A9115" s="371">
        <v>9104</v>
      </c>
      <c r="B9115" s="471">
        <v>1350</v>
      </c>
      <c r="C9115" s="378">
        <f>Matrix!B1352</f>
        <v>0</v>
      </c>
      <c r="D9115" s="474" t="s">
        <v>25930</v>
      </c>
      <c r="E9115" s="475" t="s">
        <v>25972</v>
      </c>
      <c r="F9115" s="381" t="s">
        <v>13403</v>
      </c>
      <c r="G9115" s="381" t="s">
        <v>1352</v>
      </c>
    </row>
    <row r="9116" spans="1:7" ht="37.5">
      <c r="A9116" s="371">
        <v>9105</v>
      </c>
      <c r="B9116" s="471">
        <v>6842</v>
      </c>
      <c r="C9116" s="378">
        <f>Matrix!B6844</f>
        <v>0</v>
      </c>
      <c r="D9116" s="474" t="s">
        <v>25930</v>
      </c>
      <c r="E9116" s="475" t="s">
        <v>25972</v>
      </c>
      <c r="F9116" s="381" t="s">
        <v>18690</v>
      </c>
      <c r="G9116" s="381" t="s">
        <v>6703</v>
      </c>
    </row>
    <row r="9117" spans="1:7" ht="37.5">
      <c r="A9117" s="371">
        <v>9106</v>
      </c>
      <c r="B9117" s="471">
        <v>51</v>
      </c>
      <c r="C9117" s="378">
        <f>Matrix!B53</f>
        <v>0</v>
      </c>
      <c r="D9117" s="474" t="s">
        <v>25930</v>
      </c>
      <c r="E9117" s="481" t="s">
        <v>25973</v>
      </c>
      <c r="F9117" s="381" t="s">
        <v>12105</v>
      </c>
      <c r="G9117" s="381" t="s">
        <v>55</v>
      </c>
    </row>
    <row r="9118" spans="1:7" ht="37.5">
      <c r="A9118" s="371">
        <v>9107</v>
      </c>
      <c r="B9118" s="471">
        <v>839</v>
      </c>
      <c r="C9118" s="378">
        <f>Matrix!B841</f>
        <v>0</v>
      </c>
      <c r="D9118" s="474" t="s">
        <v>25930</v>
      </c>
      <c r="E9118" s="481" t="s">
        <v>25973</v>
      </c>
      <c r="F9118" s="381" t="s">
        <v>12893</v>
      </c>
      <c r="G9118" s="381" t="s">
        <v>842</v>
      </c>
    </row>
    <row r="9119" spans="1:7" ht="37.5">
      <c r="A9119" s="371">
        <v>9108</v>
      </c>
      <c r="B9119" s="471">
        <v>840</v>
      </c>
      <c r="C9119" s="378">
        <f>Matrix!B842</f>
        <v>0</v>
      </c>
      <c r="D9119" s="474" t="s">
        <v>25930</v>
      </c>
      <c r="E9119" s="481" t="s">
        <v>25973</v>
      </c>
      <c r="F9119" s="381" t="s">
        <v>12894</v>
      </c>
      <c r="G9119" s="381" t="s">
        <v>843</v>
      </c>
    </row>
    <row r="9120" spans="1:7" ht="37.5">
      <c r="A9120" s="371">
        <v>9109</v>
      </c>
      <c r="B9120" s="471">
        <v>841</v>
      </c>
      <c r="C9120" s="378">
        <f>Matrix!B843</f>
        <v>0</v>
      </c>
      <c r="D9120" s="474" t="s">
        <v>25930</v>
      </c>
      <c r="E9120" s="481" t="s">
        <v>25973</v>
      </c>
      <c r="F9120" s="381" t="s">
        <v>12895</v>
      </c>
      <c r="G9120" s="381" t="s">
        <v>844</v>
      </c>
    </row>
    <row r="9121" spans="1:7" ht="37.5">
      <c r="A9121" s="371">
        <v>9110</v>
      </c>
      <c r="B9121" s="471">
        <v>842</v>
      </c>
      <c r="C9121" s="378">
        <f>Matrix!B844</f>
        <v>0</v>
      </c>
      <c r="D9121" s="474" t="s">
        <v>25930</v>
      </c>
      <c r="E9121" s="481" t="s">
        <v>25973</v>
      </c>
      <c r="F9121" s="381" t="s">
        <v>12896</v>
      </c>
      <c r="G9121" s="381" t="s">
        <v>845</v>
      </c>
    </row>
    <row r="9122" spans="1:7" ht="37.5">
      <c r="A9122" s="371">
        <v>9111</v>
      </c>
      <c r="B9122" s="471">
        <v>843</v>
      </c>
      <c r="C9122" s="378">
        <f>Matrix!B845</f>
        <v>0</v>
      </c>
      <c r="D9122" s="474" t="s">
        <v>25930</v>
      </c>
      <c r="E9122" s="481" t="s">
        <v>25973</v>
      </c>
      <c r="F9122" s="381" t="s">
        <v>12897</v>
      </c>
      <c r="G9122" s="381" t="s">
        <v>846</v>
      </c>
    </row>
    <row r="9123" spans="1:7" ht="37.5">
      <c r="A9123" s="371">
        <v>9112</v>
      </c>
      <c r="B9123" s="471">
        <v>844</v>
      </c>
      <c r="C9123" s="378">
        <f>Matrix!B846</f>
        <v>0</v>
      </c>
      <c r="D9123" s="474" t="s">
        <v>25930</v>
      </c>
      <c r="E9123" s="481" t="s">
        <v>25973</v>
      </c>
      <c r="F9123" s="381" t="s">
        <v>12898</v>
      </c>
      <c r="G9123" s="381" t="s">
        <v>847</v>
      </c>
    </row>
    <row r="9124" spans="1:7" ht="37.5">
      <c r="A9124" s="371">
        <v>9113</v>
      </c>
      <c r="B9124" s="471">
        <v>845</v>
      </c>
      <c r="C9124" s="378">
        <f>Matrix!B847</f>
        <v>0</v>
      </c>
      <c r="D9124" s="474" t="s">
        <v>25930</v>
      </c>
      <c r="E9124" s="481" t="s">
        <v>25973</v>
      </c>
      <c r="F9124" s="381" t="s">
        <v>12899</v>
      </c>
      <c r="G9124" s="381" t="s">
        <v>848</v>
      </c>
    </row>
    <row r="9125" spans="1:7" ht="37.5">
      <c r="A9125" s="371">
        <v>9114</v>
      </c>
      <c r="B9125" s="471">
        <v>846</v>
      </c>
      <c r="C9125" s="378">
        <f>Matrix!B848</f>
        <v>0</v>
      </c>
      <c r="D9125" s="474" t="s">
        <v>25930</v>
      </c>
      <c r="E9125" s="481" t="s">
        <v>25973</v>
      </c>
      <c r="F9125" s="381" t="s">
        <v>12900</v>
      </c>
      <c r="G9125" s="381" t="s">
        <v>849</v>
      </c>
    </row>
    <row r="9126" spans="1:7" ht="37.5">
      <c r="A9126" s="371">
        <v>9115</v>
      </c>
      <c r="B9126" s="471">
        <v>848</v>
      </c>
      <c r="C9126" s="378">
        <f>Matrix!B850</f>
        <v>0</v>
      </c>
      <c r="D9126" s="474" t="s">
        <v>25930</v>
      </c>
      <c r="E9126" s="481" t="s">
        <v>25973</v>
      </c>
      <c r="F9126" s="381" t="s">
        <v>12902</v>
      </c>
      <c r="G9126" s="381" t="s">
        <v>851</v>
      </c>
    </row>
    <row r="9127" spans="1:7" ht="37.5">
      <c r="A9127" s="371">
        <v>9116</v>
      </c>
      <c r="B9127" s="471">
        <v>855</v>
      </c>
      <c r="C9127" s="378">
        <f>Matrix!B857</f>
        <v>0</v>
      </c>
      <c r="D9127" s="474" t="s">
        <v>25930</v>
      </c>
      <c r="E9127" s="481" t="s">
        <v>25973</v>
      </c>
      <c r="F9127" s="381" t="s">
        <v>12909</v>
      </c>
      <c r="G9127" s="381" t="s">
        <v>858</v>
      </c>
    </row>
    <row r="9128" spans="1:7" ht="37.5">
      <c r="A9128" s="371">
        <v>9117</v>
      </c>
      <c r="B9128" s="471">
        <v>874</v>
      </c>
      <c r="C9128" s="378">
        <f>Matrix!B876</f>
        <v>0</v>
      </c>
      <c r="D9128" s="474" t="s">
        <v>25930</v>
      </c>
      <c r="E9128" s="481" t="s">
        <v>25973</v>
      </c>
      <c r="F9128" s="381" t="s">
        <v>12927</v>
      </c>
      <c r="G9128" s="381" t="s">
        <v>877</v>
      </c>
    </row>
    <row r="9129" spans="1:7" ht="37.5">
      <c r="A9129" s="371">
        <v>9118</v>
      </c>
      <c r="B9129" s="471">
        <v>875</v>
      </c>
      <c r="C9129" s="378">
        <f>Matrix!B877</f>
        <v>0</v>
      </c>
      <c r="D9129" s="474" t="s">
        <v>25930</v>
      </c>
      <c r="E9129" s="481" t="s">
        <v>25973</v>
      </c>
      <c r="F9129" s="381" t="s">
        <v>12928</v>
      </c>
      <c r="G9129" s="381" t="s">
        <v>878</v>
      </c>
    </row>
    <row r="9130" spans="1:7" ht="37.5">
      <c r="A9130" s="371">
        <v>9119</v>
      </c>
      <c r="B9130" s="471">
        <v>876</v>
      </c>
      <c r="C9130" s="378">
        <f>Matrix!B878</f>
        <v>0</v>
      </c>
      <c r="D9130" s="474" t="s">
        <v>25930</v>
      </c>
      <c r="E9130" s="481" t="s">
        <v>25973</v>
      </c>
      <c r="F9130" s="381" t="s">
        <v>12929</v>
      </c>
      <c r="G9130" s="381" t="s">
        <v>879</v>
      </c>
    </row>
    <row r="9131" spans="1:7" ht="37.5">
      <c r="A9131" s="371">
        <v>9120</v>
      </c>
      <c r="B9131" s="471">
        <v>877</v>
      </c>
      <c r="C9131" s="378">
        <f>Matrix!B879</f>
        <v>0</v>
      </c>
      <c r="D9131" s="474" t="s">
        <v>25930</v>
      </c>
      <c r="E9131" s="481" t="s">
        <v>25973</v>
      </c>
      <c r="F9131" s="381" t="s">
        <v>12930</v>
      </c>
      <c r="G9131" s="381" t="s">
        <v>880</v>
      </c>
    </row>
    <row r="9132" spans="1:7" ht="37.5">
      <c r="A9132" s="371">
        <v>9121</v>
      </c>
      <c r="B9132" s="471">
        <v>878</v>
      </c>
      <c r="C9132" s="378">
        <f>Matrix!B880</f>
        <v>0</v>
      </c>
      <c r="D9132" s="474" t="s">
        <v>25930</v>
      </c>
      <c r="E9132" s="481" t="s">
        <v>25973</v>
      </c>
      <c r="F9132" s="381" t="s">
        <v>12931</v>
      </c>
      <c r="G9132" s="381" t="s">
        <v>881</v>
      </c>
    </row>
    <row r="9133" spans="1:7" ht="37.5">
      <c r="A9133" s="371">
        <v>9122</v>
      </c>
      <c r="B9133" s="471">
        <v>880</v>
      </c>
      <c r="C9133" s="378">
        <f>Matrix!B882</f>
        <v>0</v>
      </c>
      <c r="D9133" s="474" t="s">
        <v>25930</v>
      </c>
      <c r="E9133" s="481" t="s">
        <v>25973</v>
      </c>
      <c r="F9133" s="381" t="s">
        <v>12933</v>
      </c>
      <c r="G9133" s="381" t="s">
        <v>883</v>
      </c>
    </row>
    <row r="9134" spans="1:7" ht="37.5">
      <c r="A9134" s="371">
        <v>9123</v>
      </c>
      <c r="B9134" s="471">
        <v>881</v>
      </c>
      <c r="C9134" s="378">
        <f>Matrix!B883</f>
        <v>0</v>
      </c>
      <c r="D9134" s="474" t="s">
        <v>25930</v>
      </c>
      <c r="E9134" s="481" t="s">
        <v>25973</v>
      </c>
      <c r="F9134" s="381" t="s">
        <v>12934</v>
      </c>
      <c r="G9134" s="381" t="s">
        <v>884</v>
      </c>
    </row>
    <row r="9135" spans="1:7" ht="37.5">
      <c r="A9135" s="371">
        <v>9124</v>
      </c>
      <c r="B9135" s="471">
        <v>994</v>
      </c>
      <c r="C9135" s="378">
        <f>Matrix!B996</f>
        <v>0</v>
      </c>
      <c r="D9135" s="474" t="s">
        <v>25930</v>
      </c>
      <c r="E9135" s="481" t="s">
        <v>25973</v>
      </c>
      <c r="F9135" s="381" t="s">
        <v>13047</v>
      </c>
      <c r="G9135" s="381" t="s">
        <v>997</v>
      </c>
    </row>
    <row r="9136" spans="1:7" ht="37.5">
      <c r="A9136" s="371">
        <v>9125</v>
      </c>
      <c r="B9136" s="471">
        <v>1552</v>
      </c>
      <c r="C9136" s="378">
        <f>Matrix!B1554</f>
        <v>0</v>
      </c>
      <c r="D9136" s="474" t="s">
        <v>25930</v>
      </c>
      <c r="E9136" s="481" t="s">
        <v>25973</v>
      </c>
      <c r="F9136" s="381" t="s">
        <v>13605</v>
      </c>
      <c r="G9136" s="381" t="s">
        <v>1554</v>
      </c>
    </row>
    <row r="9137" spans="1:7" ht="37.5">
      <c r="A9137" s="371">
        <v>9126</v>
      </c>
      <c r="B9137" s="471">
        <v>1575</v>
      </c>
      <c r="C9137" s="378">
        <f>Matrix!B1577</f>
        <v>0</v>
      </c>
      <c r="D9137" s="474" t="s">
        <v>25930</v>
      </c>
      <c r="E9137" s="481" t="s">
        <v>25973</v>
      </c>
      <c r="F9137" s="381" t="s">
        <v>13628</v>
      </c>
      <c r="G9137" s="381" t="s">
        <v>1577</v>
      </c>
    </row>
    <row r="9138" spans="1:7" ht="37.5">
      <c r="A9138" s="371">
        <v>9127</v>
      </c>
      <c r="B9138" s="471">
        <v>1654</v>
      </c>
      <c r="C9138" s="378">
        <f>Matrix!B1656</f>
        <v>0</v>
      </c>
      <c r="D9138" s="474" t="s">
        <v>25930</v>
      </c>
      <c r="E9138" s="481" t="s">
        <v>25973</v>
      </c>
      <c r="F9138" s="381" t="s">
        <v>13705</v>
      </c>
      <c r="G9138" s="381" t="s">
        <v>1656</v>
      </c>
    </row>
    <row r="9139" spans="1:7" ht="37.5">
      <c r="A9139" s="371">
        <v>9128</v>
      </c>
      <c r="B9139" s="471">
        <v>1655</v>
      </c>
      <c r="C9139" s="378">
        <f>Matrix!B1657</f>
        <v>0</v>
      </c>
      <c r="D9139" s="474" t="s">
        <v>25930</v>
      </c>
      <c r="E9139" s="481" t="s">
        <v>25973</v>
      </c>
      <c r="F9139" s="381" t="s">
        <v>13706</v>
      </c>
      <c r="G9139" s="381" t="s">
        <v>1657</v>
      </c>
    </row>
    <row r="9140" spans="1:7" ht="37.5">
      <c r="A9140" s="371">
        <v>9129</v>
      </c>
      <c r="B9140" s="471">
        <v>1656</v>
      </c>
      <c r="C9140" s="378">
        <f>Matrix!B1658</f>
        <v>0</v>
      </c>
      <c r="D9140" s="474" t="s">
        <v>25930</v>
      </c>
      <c r="E9140" s="481" t="s">
        <v>25973</v>
      </c>
      <c r="F9140" s="381" t="s">
        <v>13707</v>
      </c>
      <c r="G9140" s="381" t="s">
        <v>1658</v>
      </c>
    </row>
    <row r="9141" spans="1:7" ht="37.5">
      <c r="A9141" s="371">
        <v>9130</v>
      </c>
      <c r="B9141" s="471">
        <v>1657</v>
      </c>
      <c r="C9141" s="378">
        <f>Matrix!B1659</f>
        <v>0</v>
      </c>
      <c r="D9141" s="474" t="s">
        <v>25930</v>
      </c>
      <c r="E9141" s="481" t="s">
        <v>25973</v>
      </c>
      <c r="F9141" s="381" t="s">
        <v>13708</v>
      </c>
      <c r="G9141" s="381" t="s">
        <v>1659</v>
      </c>
    </row>
    <row r="9142" spans="1:7" ht="37.5">
      <c r="A9142" s="371">
        <v>9131</v>
      </c>
      <c r="B9142" s="471">
        <v>1658</v>
      </c>
      <c r="C9142" s="378">
        <f>Matrix!B1660</f>
        <v>0</v>
      </c>
      <c r="D9142" s="474" t="s">
        <v>25930</v>
      </c>
      <c r="E9142" s="481" t="s">
        <v>25973</v>
      </c>
      <c r="F9142" s="381" t="s">
        <v>13709</v>
      </c>
      <c r="G9142" s="381" t="s">
        <v>1660</v>
      </c>
    </row>
    <row r="9143" spans="1:7" ht="37.5">
      <c r="A9143" s="371">
        <v>9132</v>
      </c>
      <c r="B9143" s="471">
        <v>1659</v>
      </c>
      <c r="C9143" s="378">
        <f>Matrix!B1661</f>
        <v>0</v>
      </c>
      <c r="D9143" s="474" t="s">
        <v>25930</v>
      </c>
      <c r="E9143" s="481" t="s">
        <v>25973</v>
      </c>
      <c r="F9143" s="381" t="s">
        <v>13710</v>
      </c>
      <c r="G9143" s="381" t="s">
        <v>1661</v>
      </c>
    </row>
    <row r="9144" spans="1:7" ht="51.75">
      <c r="A9144" s="371">
        <v>9133</v>
      </c>
      <c r="B9144" s="471">
        <v>1663</v>
      </c>
      <c r="C9144" s="378">
        <f>Matrix!B1665</f>
        <v>0</v>
      </c>
      <c r="D9144" s="474" t="s">
        <v>25930</v>
      </c>
      <c r="E9144" s="481" t="s">
        <v>25973</v>
      </c>
      <c r="F9144" s="381" t="s">
        <v>13714</v>
      </c>
      <c r="G9144" s="381" t="s">
        <v>1665</v>
      </c>
    </row>
    <row r="9145" spans="1:7" ht="37.5">
      <c r="A9145" s="371">
        <v>9134</v>
      </c>
      <c r="B9145" s="471">
        <v>6801</v>
      </c>
      <c r="C9145" s="378">
        <f>Matrix!B6803</f>
        <v>0</v>
      </c>
      <c r="D9145" s="474" t="s">
        <v>25930</v>
      </c>
      <c r="E9145" s="481" t="s">
        <v>25973</v>
      </c>
      <c r="F9145" s="381" t="s">
        <v>18649</v>
      </c>
      <c r="G9145" s="381" t="s">
        <v>6662</v>
      </c>
    </row>
    <row r="9146" spans="1:7" ht="37.5">
      <c r="B9146" s="471">
        <v>8407</v>
      </c>
      <c r="C9146" s="378">
        <f>Matrix!B8354</f>
        <v>0</v>
      </c>
      <c r="D9146" s="474" t="s">
        <v>25930</v>
      </c>
      <c r="E9146" s="481" t="s">
        <v>25973</v>
      </c>
      <c r="F9146" s="381" t="s">
        <v>25974</v>
      </c>
      <c r="G9146" s="381" t="s">
        <v>8267</v>
      </c>
    </row>
    <row r="9147" spans="1:7" ht="37.5">
      <c r="A9147" s="371">
        <v>9135</v>
      </c>
      <c r="B9147" s="471">
        <v>8408</v>
      </c>
      <c r="C9147" s="378">
        <f>Matrix!B8410</f>
        <v>0</v>
      </c>
      <c r="D9147" s="474" t="s">
        <v>25930</v>
      </c>
      <c r="E9147" s="481" t="s">
        <v>25973</v>
      </c>
      <c r="F9147" s="381" t="s">
        <v>20234</v>
      </c>
      <c r="G9147" s="381" t="s">
        <v>8268</v>
      </c>
    </row>
    <row r="9148" spans="1:7" ht="37.5">
      <c r="A9148" s="371">
        <v>9136</v>
      </c>
      <c r="B9148" s="471">
        <v>8410</v>
      </c>
      <c r="C9148" s="378">
        <f>Matrix!B8412</f>
        <v>0</v>
      </c>
      <c r="D9148" s="474" t="s">
        <v>25930</v>
      </c>
      <c r="E9148" s="481" t="s">
        <v>25973</v>
      </c>
      <c r="F9148" s="381" t="s">
        <v>20236</v>
      </c>
      <c r="G9148" s="381" t="s">
        <v>8270</v>
      </c>
    </row>
    <row r="9149" spans="1:7" ht="37.5">
      <c r="A9149" s="371">
        <v>9137</v>
      </c>
      <c r="B9149" s="471">
        <v>8411</v>
      </c>
      <c r="C9149" s="378">
        <f>Matrix!B8413</f>
        <v>0</v>
      </c>
      <c r="D9149" s="474" t="s">
        <v>25930</v>
      </c>
      <c r="E9149" s="481" t="s">
        <v>25973</v>
      </c>
      <c r="F9149" s="381" t="s">
        <v>20237</v>
      </c>
      <c r="G9149" s="381" t="s">
        <v>8271</v>
      </c>
    </row>
    <row r="9150" spans="1:7" ht="37.5">
      <c r="A9150" s="371">
        <v>9138</v>
      </c>
      <c r="B9150" s="471">
        <v>8412</v>
      </c>
      <c r="C9150" s="378">
        <f>Matrix!B8414</f>
        <v>0</v>
      </c>
      <c r="D9150" s="474" t="s">
        <v>25930</v>
      </c>
      <c r="E9150" s="481" t="s">
        <v>25973</v>
      </c>
      <c r="F9150" s="381" t="s">
        <v>20238</v>
      </c>
      <c r="G9150" s="381" t="s">
        <v>8272</v>
      </c>
    </row>
    <row r="9151" spans="1:7" ht="37.5">
      <c r="A9151" s="371">
        <v>9139</v>
      </c>
      <c r="B9151" s="471">
        <v>8413</v>
      </c>
      <c r="C9151" s="378">
        <f>Matrix!B8415</f>
        <v>0</v>
      </c>
      <c r="D9151" s="474" t="s">
        <v>25930</v>
      </c>
      <c r="E9151" s="481" t="s">
        <v>25973</v>
      </c>
      <c r="F9151" s="381" t="s">
        <v>20239</v>
      </c>
      <c r="G9151" s="381" t="s">
        <v>8273</v>
      </c>
    </row>
    <row r="9152" spans="1:7" ht="37.5">
      <c r="A9152" s="371">
        <v>9140</v>
      </c>
      <c r="B9152" s="471">
        <v>8414</v>
      </c>
      <c r="C9152" s="378">
        <f>Matrix!B8416</f>
        <v>0</v>
      </c>
      <c r="D9152" s="474" t="s">
        <v>25930</v>
      </c>
      <c r="E9152" s="481" t="s">
        <v>25973</v>
      </c>
      <c r="F9152" s="381" t="s">
        <v>20240</v>
      </c>
      <c r="G9152" s="381" t="s">
        <v>8274</v>
      </c>
    </row>
    <row r="9153" spans="1:7" ht="37.5">
      <c r="A9153" s="371">
        <v>9141</v>
      </c>
      <c r="B9153" s="471">
        <v>8415</v>
      </c>
      <c r="C9153" s="378">
        <f>Matrix!B8417</f>
        <v>0</v>
      </c>
      <c r="D9153" s="474" t="s">
        <v>25930</v>
      </c>
      <c r="E9153" s="481" t="s">
        <v>25973</v>
      </c>
      <c r="F9153" s="381" t="s">
        <v>20241</v>
      </c>
      <c r="G9153" s="381" t="s">
        <v>8275</v>
      </c>
    </row>
    <row r="9154" spans="1:7" ht="37.5">
      <c r="A9154" s="371">
        <v>9142</v>
      </c>
      <c r="B9154" s="471">
        <v>8416</v>
      </c>
      <c r="C9154" s="378">
        <f>Matrix!B8418</f>
        <v>0</v>
      </c>
      <c r="D9154" s="474" t="s">
        <v>25930</v>
      </c>
      <c r="E9154" s="481" t="s">
        <v>25973</v>
      </c>
      <c r="F9154" s="381" t="s">
        <v>20242</v>
      </c>
      <c r="G9154" s="381" t="s">
        <v>8276</v>
      </c>
    </row>
    <row r="9155" spans="1:7" ht="37.5">
      <c r="A9155" s="371">
        <v>9143</v>
      </c>
      <c r="B9155" s="471">
        <v>8417</v>
      </c>
      <c r="C9155" s="378">
        <f>Matrix!B8419</f>
        <v>0</v>
      </c>
      <c r="D9155" s="474" t="s">
        <v>25930</v>
      </c>
      <c r="E9155" s="481" t="s">
        <v>25973</v>
      </c>
      <c r="F9155" s="381" t="s">
        <v>20243</v>
      </c>
      <c r="G9155" s="381" t="s">
        <v>8277</v>
      </c>
    </row>
    <row r="9156" spans="1:7" ht="37.5">
      <c r="A9156" s="371">
        <v>9144</v>
      </c>
      <c r="B9156" s="471">
        <v>8418</v>
      </c>
      <c r="C9156" s="378">
        <f>Matrix!B8420</f>
        <v>0</v>
      </c>
      <c r="D9156" s="474" t="s">
        <v>25930</v>
      </c>
      <c r="E9156" s="481" t="s">
        <v>25973</v>
      </c>
      <c r="F9156" s="381" t="s">
        <v>20244</v>
      </c>
      <c r="G9156" s="381" t="s">
        <v>8278</v>
      </c>
    </row>
    <row r="9157" spans="1:7" ht="37.5">
      <c r="A9157" s="371">
        <v>9145</v>
      </c>
      <c r="B9157" s="471">
        <v>8419</v>
      </c>
      <c r="C9157" s="378">
        <f>Matrix!B8421</f>
        <v>0</v>
      </c>
      <c r="D9157" s="474" t="s">
        <v>25930</v>
      </c>
      <c r="E9157" s="481" t="s">
        <v>25973</v>
      </c>
      <c r="F9157" s="381" t="s">
        <v>20245</v>
      </c>
      <c r="G9157" s="381" t="s">
        <v>8279</v>
      </c>
    </row>
    <row r="9158" spans="1:7" ht="37.5">
      <c r="A9158" s="371">
        <v>9146</v>
      </c>
      <c r="B9158" s="471">
        <v>8420</v>
      </c>
      <c r="C9158" s="378">
        <f>Matrix!B8422</f>
        <v>0</v>
      </c>
      <c r="D9158" s="474" t="s">
        <v>25930</v>
      </c>
      <c r="E9158" s="481" t="s">
        <v>25973</v>
      </c>
      <c r="F9158" s="381" t="s">
        <v>20246</v>
      </c>
      <c r="G9158" s="381" t="s">
        <v>8280</v>
      </c>
    </row>
    <row r="9159" spans="1:7" ht="37.5">
      <c r="A9159" s="371">
        <v>9147</v>
      </c>
      <c r="B9159" s="471">
        <v>8421</v>
      </c>
      <c r="C9159" s="378">
        <f>Matrix!B8423</f>
        <v>0</v>
      </c>
      <c r="D9159" s="474" t="s">
        <v>25930</v>
      </c>
      <c r="E9159" s="481" t="s">
        <v>25973</v>
      </c>
      <c r="F9159" s="381" t="s">
        <v>20247</v>
      </c>
      <c r="G9159" s="381" t="s">
        <v>8281</v>
      </c>
    </row>
    <row r="9160" spans="1:7" ht="37.5">
      <c r="A9160" s="371">
        <v>9148</v>
      </c>
      <c r="B9160" s="471">
        <v>8422</v>
      </c>
      <c r="C9160" s="378">
        <f>Matrix!B8424</f>
        <v>0</v>
      </c>
      <c r="D9160" s="474" t="s">
        <v>25930</v>
      </c>
      <c r="E9160" s="481" t="s">
        <v>25973</v>
      </c>
      <c r="F9160" s="381" t="s">
        <v>20248</v>
      </c>
      <c r="G9160" s="381" t="s">
        <v>8282</v>
      </c>
    </row>
    <row r="9161" spans="1:7" ht="37.5">
      <c r="A9161" s="371">
        <v>9149</v>
      </c>
      <c r="B9161" s="471">
        <v>8423</v>
      </c>
      <c r="C9161" s="378">
        <f>Matrix!B8425</f>
        <v>0</v>
      </c>
      <c r="D9161" s="474" t="s">
        <v>25930</v>
      </c>
      <c r="E9161" s="481" t="s">
        <v>25973</v>
      </c>
      <c r="F9161" s="381" t="s">
        <v>20249</v>
      </c>
      <c r="G9161" s="381" t="s">
        <v>8283</v>
      </c>
    </row>
    <row r="9162" spans="1:7" ht="37.5">
      <c r="A9162" s="371">
        <v>9150</v>
      </c>
      <c r="B9162" s="471">
        <v>8424</v>
      </c>
      <c r="C9162" s="378">
        <f>Matrix!B8426</f>
        <v>0</v>
      </c>
      <c r="D9162" s="474" t="s">
        <v>25930</v>
      </c>
      <c r="E9162" s="481" t="s">
        <v>25973</v>
      </c>
      <c r="F9162" s="381" t="s">
        <v>20250</v>
      </c>
      <c r="G9162" s="381" t="s">
        <v>8284</v>
      </c>
    </row>
    <row r="9163" spans="1:7" ht="37.5">
      <c r="A9163" s="371">
        <v>9151</v>
      </c>
      <c r="B9163" s="471">
        <v>8425</v>
      </c>
      <c r="C9163" s="378">
        <f>Matrix!B8427</f>
        <v>0</v>
      </c>
      <c r="D9163" s="474" t="s">
        <v>25930</v>
      </c>
      <c r="E9163" s="481" t="s">
        <v>25973</v>
      </c>
      <c r="F9163" s="381" t="s">
        <v>20251</v>
      </c>
      <c r="G9163" s="381" t="s">
        <v>8285</v>
      </c>
    </row>
    <row r="9164" spans="1:7" ht="37.5">
      <c r="A9164" s="371">
        <v>9152</v>
      </c>
      <c r="B9164" s="471">
        <v>8426</v>
      </c>
      <c r="C9164" s="378">
        <f>Matrix!B8428</f>
        <v>0</v>
      </c>
      <c r="D9164" s="474" t="s">
        <v>25930</v>
      </c>
      <c r="E9164" s="481" t="s">
        <v>25973</v>
      </c>
      <c r="F9164" s="381" t="s">
        <v>20252</v>
      </c>
      <c r="G9164" s="381" t="s">
        <v>8286</v>
      </c>
    </row>
    <row r="9165" spans="1:7" ht="37.5">
      <c r="A9165" s="371">
        <v>9153</v>
      </c>
      <c r="B9165" s="471">
        <v>8427</v>
      </c>
      <c r="C9165" s="378">
        <f>Matrix!B8429</f>
        <v>0</v>
      </c>
      <c r="D9165" s="474" t="s">
        <v>25930</v>
      </c>
      <c r="E9165" s="481" t="s">
        <v>25973</v>
      </c>
      <c r="F9165" s="381" t="s">
        <v>20253</v>
      </c>
      <c r="G9165" s="381" t="s">
        <v>8287</v>
      </c>
    </row>
    <row r="9166" spans="1:7" ht="37.5">
      <c r="A9166" s="371">
        <v>9154</v>
      </c>
      <c r="B9166" s="471">
        <v>8428</v>
      </c>
      <c r="C9166" s="378">
        <f>Matrix!B8430</f>
        <v>0</v>
      </c>
      <c r="D9166" s="474" t="s">
        <v>25930</v>
      </c>
      <c r="E9166" s="481" t="s">
        <v>25973</v>
      </c>
      <c r="F9166" s="381" t="s">
        <v>20254</v>
      </c>
      <c r="G9166" s="381" t="s">
        <v>8288</v>
      </c>
    </row>
    <row r="9167" spans="1:7" ht="37.5">
      <c r="A9167" s="371">
        <v>9155</v>
      </c>
      <c r="B9167" s="471">
        <v>8429</v>
      </c>
      <c r="C9167" s="378">
        <f>Matrix!B8431</f>
        <v>0</v>
      </c>
      <c r="D9167" s="474" t="s">
        <v>25930</v>
      </c>
      <c r="E9167" s="481" t="s">
        <v>25973</v>
      </c>
      <c r="F9167" s="381" t="s">
        <v>20255</v>
      </c>
      <c r="G9167" s="381" t="s">
        <v>8289</v>
      </c>
    </row>
    <row r="9168" spans="1:7" ht="37.5">
      <c r="A9168" s="371">
        <v>9156</v>
      </c>
      <c r="B9168" s="471">
        <v>8430</v>
      </c>
      <c r="C9168" s="378">
        <f>Matrix!B8432</f>
        <v>0</v>
      </c>
      <c r="D9168" s="474" t="s">
        <v>25930</v>
      </c>
      <c r="E9168" s="481" t="s">
        <v>25973</v>
      </c>
      <c r="F9168" s="381" t="s">
        <v>20256</v>
      </c>
      <c r="G9168" s="381" t="s">
        <v>8290</v>
      </c>
    </row>
    <row r="9169" spans="1:7" ht="37.5">
      <c r="A9169" s="371">
        <v>9157</v>
      </c>
      <c r="B9169" s="471">
        <v>8431</v>
      </c>
      <c r="C9169" s="378">
        <f>Matrix!B8433</f>
        <v>0</v>
      </c>
      <c r="D9169" s="474" t="s">
        <v>25930</v>
      </c>
      <c r="E9169" s="481" t="s">
        <v>25973</v>
      </c>
      <c r="F9169" s="381" t="s">
        <v>20257</v>
      </c>
      <c r="G9169" s="381" t="s">
        <v>8291</v>
      </c>
    </row>
    <row r="9170" spans="1:7" ht="37.5">
      <c r="A9170" s="371">
        <v>9158</v>
      </c>
      <c r="B9170" s="471">
        <v>8432</v>
      </c>
      <c r="C9170" s="378">
        <f>Matrix!B8434</f>
        <v>0</v>
      </c>
      <c r="D9170" s="474" t="s">
        <v>25930</v>
      </c>
      <c r="E9170" s="481" t="s">
        <v>25973</v>
      </c>
      <c r="F9170" s="381" t="s">
        <v>20258</v>
      </c>
      <c r="G9170" s="381" t="s">
        <v>8292</v>
      </c>
    </row>
    <row r="9171" spans="1:7" ht="37.5">
      <c r="A9171" s="371">
        <v>9159</v>
      </c>
      <c r="B9171" s="471">
        <v>8433</v>
      </c>
      <c r="C9171" s="378">
        <f>Matrix!B8435</f>
        <v>0</v>
      </c>
      <c r="D9171" s="474" t="s">
        <v>25930</v>
      </c>
      <c r="E9171" s="481" t="s">
        <v>25973</v>
      </c>
      <c r="F9171" s="381" t="s">
        <v>20259</v>
      </c>
      <c r="G9171" s="381" t="s">
        <v>8293</v>
      </c>
    </row>
    <row r="9172" spans="1:7" ht="37.5">
      <c r="A9172" s="371">
        <v>9160</v>
      </c>
      <c r="B9172" s="471">
        <v>8434</v>
      </c>
      <c r="C9172" s="378">
        <f>Matrix!B8436</f>
        <v>0</v>
      </c>
      <c r="D9172" s="474" t="s">
        <v>25930</v>
      </c>
      <c r="E9172" s="481" t="s">
        <v>25973</v>
      </c>
      <c r="F9172" s="381" t="s">
        <v>20260</v>
      </c>
      <c r="G9172" s="381" t="s">
        <v>8294</v>
      </c>
    </row>
    <row r="9173" spans="1:7" ht="37.5">
      <c r="A9173" s="371">
        <v>9161</v>
      </c>
      <c r="B9173" s="471">
        <v>8435</v>
      </c>
      <c r="C9173" s="378">
        <f>Matrix!B8437</f>
        <v>0</v>
      </c>
      <c r="D9173" s="474" t="s">
        <v>25930</v>
      </c>
      <c r="E9173" s="481" t="s">
        <v>25973</v>
      </c>
      <c r="F9173" s="381" t="s">
        <v>20261</v>
      </c>
      <c r="G9173" s="381" t="s">
        <v>8295</v>
      </c>
    </row>
    <row r="9174" spans="1:7" ht="37.5">
      <c r="A9174" s="371">
        <v>9162</v>
      </c>
      <c r="B9174" s="471">
        <v>8436</v>
      </c>
      <c r="C9174" s="378">
        <f>Matrix!B8438</f>
        <v>0</v>
      </c>
      <c r="D9174" s="474" t="s">
        <v>25930</v>
      </c>
      <c r="E9174" s="481" t="s">
        <v>25973</v>
      </c>
      <c r="F9174" s="381" t="s">
        <v>20262</v>
      </c>
      <c r="G9174" s="381" t="s">
        <v>8296</v>
      </c>
    </row>
    <row r="9175" spans="1:7" ht="37.5">
      <c r="A9175" s="371">
        <v>9163</v>
      </c>
      <c r="B9175" s="471">
        <v>8437</v>
      </c>
      <c r="C9175" s="378">
        <f>Matrix!B8439</f>
        <v>0</v>
      </c>
      <c r="D9175" s="474" t="s">
        <v>25930</v>
      </c>
      <c r="E9175" s="481" t="s">
        <v>25973</v>
      </c>
      <c r="F9175" s="381" t="s">
        <v>20263</v>
      </c>
      <c r="G9175" s="381" t="s">
        <v>8297</v>
      </c>
    </row>
    <row r="9176" spans="1:7" ht="37.5">
      <c r="A9176" s="371">
        <v>9164</v>
      </c>
      <c r="B9176" s="471">
        <v>8438</v>
      </c>
      <c r="C9176" s="378">
        <f>Matrix!B8440</f>
        <v>0</v>
      </c>
      <c r="D9176" s="474" t="s">
        <v>25930</v>
      </c>
      <c r="E9176" s="481" t="s">
        <v>25973</v>
      </c>
      <c r="F9176" s="381" t="s">
        <v>20264</v>
      </c>
      <c r="G9176" s="381" t="s">
        <v>8298</v>
      </c>
    </row>
    <row r="9177" spans="1:7" ht="37.5">
      <c r="A9177" s="371">
        <v>9165</v>
      </c>
      <c r="B9177" s="471">
        <v>8439</v>
      </c>
      <c r="C9177" s="378">
        <f>Matrix!B8441</f>
        <v>0</v>
      </c>
      <c r="D9177" s="474" t="s">
        <v>25930</v>
      </c>
      <c r="E9177" s="481" t="s">
        <v>25973</v>
      </c>
      <c r="F9177" s="381" t="s">
        <v>20265</v>
      </c>
      <c r="G9177" s="381" t="s">
        <v>8299</v>
      </c>
    </row>
    <row r="9178" spans="1:7" ht="37.5">
      <c r="A9178" s="371">
        <v>9166</v>
      </c>
      <c r="B9178" s="471">
        <v>8440</v>
      </c>
      <c r="C9178" s="378">
        <f>Matrix!B8442</f>
        <v>0</v>
      </c>
      <c r="D9178" s="474" t="s">
        <v>25930</v>
      </c>
      <c r="E9178" s="481" t="s">
        <v>25973</v>
      </c>
      <c r="F9178" s="381" t="s">
        <v>20266</v>
      </c>
      <c r="G9178" s="381" t="s">
        <v>8300</v>
      </c>
    </row>
    <row r="9179" spans="1:7" ht="37.5">
      <c r="A9179" s="371">
        <v>9167</v>
      </c>
      <c r="B9179" s="471">
        <v>8555</v>
      </c>
      <c r="C9179" s="378">
        <f>Matrix!B8557</f>
        <v>0</v>
      </c>
      <c r="D9179" s="474" t="s">
        <v>25930</v>
      </c>
      <c r="E9179" s="481" t="s">
        <v>25973</v>
      </c>
      <c r="F9179" s="381" t="s">
        <v>20379</v>
      </c>
      <c r="G9179" s="381" t="s">
        <v>8415</v>
      </c>
    </row>
    <row r="9180" spans="1:7" ht="37.5">
      <c r="A9180" s="371">
        <v>9168</v>
      </c>
      <c r="B9180" s="471">
        <v>9028</v>
      </c>
      <c r="C9180" s="378">
        <f>Matrix!B9030</f>
        <v>0</v>
      </c>
      <c r="D9180" s="474" t="s">
        <v>25930</v>
      </c>
      <c r="E9180" s="481" t="s">
        <v>25973</v>
      </c>
      <c r="F9180" s="381" t="s">
        <v>20813</v>
      </c>
      <c r="G9180" s="381" t="s">
        <v>8888</v>
      </c>
    </row>
    <row r="9181" spans="1:7" ht="37.5">
      <c r="A9181" s="371">
        <v>9169</v>
      </c>
      <c r="B9181" s="471">
        <v>9455</v>
      </c>
      <c r="C9181" s="378">
        <f>Matrix!B9457</f>
        <v>0</v>
      </c>
      <c r="D9181" s="474" t="s">
        <v>25930</v>
      </c>
      <c r="E9181" s="481" t="s">
        <v>25973</v>
      </c>
      <c r="F9181" s="381" t="s">
        <v>21230</v>
      </c>
      <c r="G9181" s="381" t="s">
        <v>9311</v>
      </c>
    </row>
    <row r="9182" spans="1:7" ht="37.5">
      <c r="A9182" s="371">
        <v>9170</v>
      </c>
      <c r="B9182" s="471">
        <v>2846</v>
      </c>
      <c r="C9182" s="378">
        <f>Matrix!B2848</f>
        <v>0</v>
      </c>
      <c r="D9182" s="474" t="s">
        <v>25930</v>
      </c>
      <c r="E9182" s="475" t="s">
        <v>25975</v>
      </c>
      <c r="F9182" s="381" t="s">
        <v>14896</v>
      </c>
      <c r="G9182" s="381" t="s">
        <v>2846</v>
      </c>
    </row>
    <row r="9183" spans="1:7" ht="37.5">
      <c r="A9183" s="371">
        <v>9171</v>
      </c>
      <c r="B9183" s="471">
        <v>3765</v>
      </c>
      <c r="C9183" s="378">
        <f>Matrix!B3767</f>
        <v>0</v>
      </c>
      <c r="D9183" s="474" t="s">
        <v>25930</v>
      </c>
      <c r="E9183" s="475" t="s">
        <v>25975</v>
      </c>
      <c r="F9183" s="381" t="s">
        <v>15753</v>
      </c>
      <c r="G9183" s="381" t="s">
        <v>3769</v>
      </c>
    </row>
    <row r="9184" spans="1:7" ht="37.5">
      <c r="A9184" s="371">
        <v>9172</v>
      </c>
      <c r="B9184" s="471">
        <v>8451</v>
      </c>
      <c r="C9184" s="378">
        <f>Matrix!B8453</f>
        <v>0</v>
      </c>
      <c r="D9184" s="474" t="s">
        <v>25930</v>
      </c>
      <c r="E9184" s="475" t="s">
        <v>25975</v>
      </c>
      <c r="F9184" s="381" t="s">
        <v>20277</v>
      </c>
      <c r="G9184" s="381" t="s">
        <v>8311</v>
      </c>
    </row>
    <row r="9185" spans="1:16384" ht="37.5">
      <c r="A9185" s="371">
        <v>9173</v>
      </c>
      <c r="B9185" s="471">
        <v>9471</v>
      </c>
      <c r="C9185" s="378">
        <f>Matrix!B9473</f>
        <v>0</v>
      </c>
      <c r="D9185" s="474" t="s">
        <v>25930</v>
      </c>
      <c r="E9185" s="475" t="s">
        <v>25975</v>
      </c>
      <c r="F9185" s="381" t="s">
        <v>21245</v>
      </c>
      <c r="G9185" s="381" t="s">
        <v>9327</v>
      </c>
    </row>
    <row r="9186" spans="1:16384" ht="37.5">
      <c r="A9186" s="371">
        <v>9174</v>
      </c>
      <c r="B9186" s="471">
        <v>825</v>
      </c>
      <c r="C9186" s="378">
        <f>Matrix!B827</f>
        <v>0</v>
      </c>
      <c r="D9186" s="474" t="s">
        <v>25930</v>
      </c>
      <c r="E9186" s="487" t="s">
        <v>25976</v>
      </c>
      <c r="F9186" s="381" t="s">
        <v>12879</v>
      </c>
      <c r="G9186" s="381" t="s">
        <v>828</v>
      </c>
    </row>
    <row r="9187" spans="1:16384" ht="37.5">
      <c r="A9187" s="371">
        <v>9175</v>
      </c>
      <c r="B9187" s="471">
        <v>826</v>
      </c>
      <c r="C9187" s="378">
        <f>Matrix!B828</f>
        <v>0</v>
      </c>
      <c r="D9187" s="474" t="s">
        <v>25930</v>
      </c>
      <c r="E9187" s="487" t="s">
        <v>25976</v>
      </c>
      <c r="F9187" s="381" t="s">
        <v>12880</v>
      </c>
      <c r="G9187" s="381" t="s">
        <v>829</v>
      </c>
    </row>
    <row r="9188" spans="1:16384" ht="37.5">
      <c r="A9188" s="371">
        <v>9176</v>
      </c>
      <c r="B9188" s="471">
        <v>827</v>
      </c>
      <c r="C9188" s="378">
        <f>Matrix!B829</f>
        <v>0</v>
      </c>
      <c r="D9188" s="474" t="s">
        <v>25930</v>
      </c>
      <c r="E9188" s="487" t="s">
        <v>25976</v>
      </c>
      <c r="F9188" s="381" t="s">
        <v>12881</v>
      </c>
      <c r="G9188" s="381" t="s">
        <v>830</v>
      </c>
    </row>
    <row r="9189" spans="1:16384" ht="37.5">
      <c r="A9189" s="371">
        <v>9177</v>
      </c>
      <c r="B9189" s="471">
        <v>828</v>
      </c>
      <c r="C9189" s="378">
        <f>Matrix!B830</f>
        <v>0</v>
      </c>
      <c r="D9189" s="474" t="s">
        <v>25930</v>
      </c>
      <c r="E9189" s="487" t="s">
        <v>25976</v>
      </c>
      <c r="F9189" s="381" t="s">
        <v>12882</v>
      </c>
      <c r="G9189" s="381" t="s">
        <v>831</v>
      </c>
    </row>
    <row r="9190" spans="1:16384" ht="37.5">
      <c r="A9190" s="371">
        <v>9178</v>
      </c>
      <c r="B9190" s="471">
        <v>835</v>
      </c>
      <c r="C9190" s="378">
        <f>Matrix!B837</f>
        <v>0</v>
      </c>
      <c r="D9190" s="474" t="s">
        <v>25930</v>
      </c>
      <c r="E9190" s="487" t="s">
        <v>25976</v>
      </c>
      <c r="F9190" s="381" t="s">
        <v>12889</v>
      </c>
      <c r="G9190" s="381" t="s">
        <v>838</v>
      </c>
    </row>
    <row r="9191" spans="1:16384" ht="37.5">
      <c r="A9191" s="371">
        <v>9179</v>
      </c>
      <c r="B9191" s="471">
        <v>836</v>
      </c>
      <c r="C9191" s="378">
        <f>Matrix!B838</f>
        <v>0</v>
      </c>
      <c r="D9191" s="474" t="s">
        <v>25930</v>
      </c>
      <c r="E9191" s="487" t="s">
        <v>25976</v>
      </c>
      <c r="F9191" s="381" t="s">
        <v>12890</v>
      </c>
      <c r="G9191" s="381" t="s">
        <v>839</v>
      </c>
    </row>
    <row r="9192" spans="1:16384" ht="37.5">
      <c r="A9192" s="371">
        <v>9180</v>
      </c>
      <c r="B9192" s="471">
        <v>1563</v>
      </c>
      <c r="C9192" s="378">
        <f>Matrix!B1565</f>
        <v>0</v>
      </c>
      <c r="D9192" s="474" t="s">
        <v>25930</v>
      </c>
      <c r="E9192" s="487" t="s">
        <v>25976</v>
      </c>
      <c r="F9192" s="381" t="s">
        <v>13616</v>
      </c>
      <c r="G9192" s="381" t="s">
        <v>1565</v>
      </c>
    </row>
    <row r="9193" spans="1:16384" ht="37.5">
      <c r="A9193" s="371">
        <v>9181</v>
      </c>
      <c r="B9193" s="471">
        <v>1564</v>
      </c>
      <c r="C9193" s="378">
        <f>Matrix!B1566</f>
        <v>0</v>
      </c>
      <c r="D9193" s="474" t="s">
        <v>25930</v>
      </c>
      <c r="E9193" s="487" t="s">
        <v>25976</v>
      </c>
      <c r="F9193" s="381" t="s">
        <v>13617</v>
      </c>
      <c r="G9193" s="381" t="s">
        <v>1566</v>
      </c>
    </row>
    <row r="9194" spans="1:16384" ht="37.5">
      <c r="A9194" s="371">
        <v>9182</v>
      </c>
      <c r="B9194" s="471">
        <v>1565</v>
      </c>
      <c r="C9194" s="378">
        <f>Matrix!B1567</f>
        <v>0</v>
      </c>
      <c r="D9194" s="474" t="s">
        <v>25930</v>
      </c>
      <c r="E9194" s="487" t="s">
        <v>25976</v>
      </c>
      <c r="F9194" s="381" t="s">
        <v>13618</v>
      </c>
      <c r="G9194" s="381" t="s">
        <v>1567</v>
      </c>
    </row>
    <row r="9195" spans="1:16384" ht="37.5">
      <c r="A9195" s="371">
        <v>9183</v>
      </c>
      <c r="B9195" s="471">
        <v>1566</v>
      </c>
      <c r="C9195" s="378">
        <f>Matrix!B1568</f>
        <v>0</v>
      </c>
      <c r="D9195" s="474" t="s">
        <v>25930</v>
      </c>
      <c r="E9195" s="487" t="s">
        <v>25976</v>
      </c>
      <c r="F9195" s="381" t="s">
        <v>13619</v>
      </c>
      <c r="G9195" s="381" t="s">
        <v>1568</v>
      </c>
    </row>
    <row r="9196" spans="1:16384" ht="37.5">
      <c r="A9196" s="371">
        <v>9184</v>
      </c>
      <c r="B9196" s="471">
        <v>1581</v>
      </c>
      <c r="C9196" s="378">
        <f>Matrix!B1583</f>
        <v>0</v>
      </c>
      <c r="D9196" s="474" t="s">
        <v>25930</v>
      </c>
      <c r="E9196" s="487" t="s">
        <v>25976</v>
      </c>
      <c r="F9196" s="381" t="s">
        <v>13634</v>
      </c>
      <c r="G9196" s="381" t="s">
        <v>1583</v>
      </c>
      <c r="H9196" s="371"/>
      <c r="I9196" s="488"/>
      <c r="J9196" s="489"/>
      <c r="K9196" s="490"/>
      <c r="L9196" s="491"/>
      <c r="M9196" s="490"/>
      <c r="N9196" s="490"/>
      <c r="O9196" s="371"/>
      <c r="P9196" s="488"/>
      <c r="Q9196" s="489"/>
      <c r="R9196" s="490"/>
      <c r="S9196" s="491"/>
      <c r="T9196" s="490"/>
      <c r="U9196" s="490"/>
      <c r="V9196" s="371"/>
      <c r="W9196" s="488"/>
      <c r="X9196" s="489"/>
      <c r="Y9196" s="490"/>
      <c r="Z9196" s="491"/>
      <c r="AA9196" s="490"/>
      <c r="AB9196" s="490"/>
      <c r="AC9196" s="371"/>
      <c r="AD9196" s="488"/>
      <c r="AE9196" s="489"/>
      <c r="AF9196" s="490"/>
      <c r="AG9196" s="491"/>
      <c r="AH9196" s="490"/>
      <c r="AI9196" s="490"/>
      <c r="AJ9196" s="371"/>
      <c r="AK9196" s="488"/>
      <c r="AL9196" s="489"/>
      <c r="AM9196" s="490"/>
      <c r="AN9196" s="491"/>
      <c r="AO9196" s="490"/>
      <c r="AP9196" s="490"/>
      <c r="AQ9196" s="371"/>
      <c r="AR9196" s="488"/>
      <c r="AS9196" s="489"/>
      <c r="AT9196" s="490"/>
      <c r="AU9196" s="491"/>
      <c r="AV9196" s="490"/>
      <c r="AW9196" s="490"/>
      <c r="AX9196" s="371"/>
      <c r="AY9196" s="488"/>
      <c r="AZ9196" s="489"/>
      <c r="BA9196" s="490"/>
      <c r="BB9196" s="491"/>
      <c r="BC9196" s="490"/>
      <c r="BD9196" s="490"/>
      <c r="BE9196" s="371"/>
      <c r="BF9196" s="488"/>
      <c r="BG9196" s="489"/>
      <c r="BH9196" s="490"/>
      <c r="BI9196" s="491"/>
      <c r="BJ9196" s="490"/>
      <c r="BK9196" s="490"/>
      <c r="BL9196" s="371"/>
      <c r="BM9196" s="488"/>
      <c r="BN9196" s="489"/>
      <c r="BO9196" s="490"/>
      <c r="BP9196" s="491"/>
      <c r="BQ9196" s="490"/>
      <c r="BR9196" s="490"/>
      <c r="BS9196" s="371"/>
      <c r="BT9196" s="488"/>
      <c r="BU9196" s="489"/>
      <c r="BV9196" s="490"/>
      <c r="BW9196" s="491"/>
      <c r="BX9196" s="490"/>
      <c r="BY9196" s="490"/>
      <c r="BZ9196" s="371"/>
      <c r="CA9196" s="488"/>
      <c r="CB9196" s="489"/>
      <c r="CC9196" s="490"/>
      <c r="CD9196" s="491"/>
      <c r="CE9196" s="490"/>
      <c r="CF9196" s="490"/>
      <c r="CG9196" s="371"/>
      <c r="CH9196" s="488"/>
      <c r="CI9196" s="489"/>
      <c r="CJ9196" s="490"/>
      <c r="CK9196" s="491"/>
      <c r="CL9196" s="490"/>
      <c r="CM9196" s="490"/>
      <c r="CN9196" s="371"/>
      <c r="CO9196" s="488"/>
      <c r="CP9196" s="489"/>
      <c r="CQ9196" s="490"/>
      <c r="CR9196" s="491"/>
      <c r="CS9196" s="490"/>
      <c r="CT9196" s="490"/>
      <c r="CU9196" s="371"/>
      <c r="CV9196" s="488"/>
      <c r="CW9196" s="489"/>
      <c r="CX9196" s="490"/>
      <c r="CY9196" s="491"/>
      <c r="CZ9196" s="490"/>
      <c r="DA9196" s="490"/>
      <c r="DB9196" s="371"/>
      <c r="DC9196" s="488"/>
      <c r="DD9196" s="489"/>
      <c r="DE9196" s="490"/>
      <c r="DF9196" s="491"/>
      <c r="DG9196" s="490"/>
      <c r="DH9196" s="490"/>
      <c r="DI9196" s="371"/>
      <c r="DJ9196" s="488"/>
      <c r="DK9196" s="489"/>
      <c r="DL9196" s="490"/>
      <c r="DM9196" s="491"/>
      <c r="DN9196" s="490"/>
      <c r="DO9196" s="490"/>
      <c r="DP9196" s="371"/>
      <c r="DQ9196" s="488"/>
      <c r="DR9196" s="489"/>
      <c r="DS9196" s="490"/>
      <c r="DT9196" s="491"/>
      <c r="DU9196" s="490"/>
      <c r="DV9196" s="490"/>
      <c r="DW9196" s="371"/>
      <c r="DX9196" s="488"/>
      <c r="DY9196" s="489"/>
      <c r="DZ9196" s="490"/>
      <c r="EA9196" s="491"/>
      <c r="EB9196" s="490"/>
      <c r="EC9196" s="490"/>
      <c r="ED9196" s="371"/>
      <c r="EE9196" s="488"/>
      <c r="EF9196" s="489"/>
      <c r="EG9196" s="490"/>
      <c r="EH9196" s="491"/>
      <c r="EI9196" s="490"/>
      <c r="EJ9196" s="490"/>
      <c r="EK9196" s="371"/>
      <c r="EL9196" s="488"/>
      <c r="EM9196" s="489"/>
      <c r="EN9196" s="490"/>
      <c r="EO9196" s="491"/>
      <c r="EP9196" s="490"/>
      <c r="EQ9196" s="490"/>
      <c r="ER9196" s="371"/>
      <c r="ES9196" s="488"/>
      <c r="ET9196" s="489"/>
      <c r="EU9196" s="490"/>
      <c r="EV9196" s="491"/>
      <c r="EW9196" s="490"/>
      <c r="EX9196" s="490"/>
      <c r="EY9196" s="371"/>
      <c r="EZ9196" s="488"/>
      <c r="FA9196" s="489"/>
      <c r="FB9196" s="490"/>
      <c r="FC9196" s="491"/>
      <c r="FD9196" s="490"/>
      <c r="FE9196" s="490"/>
      <c r="FF9196" s="371"/>
      <c r="FG9196" s="488"/>
      <c r="FH9196" s="489"/>
      <c r="FI9196" s="490"/>
      <c r="FJ9196" s="491"/>
      <c r="FK9196" s="490"/>
      <c r="FL9196" s="490"/>
      <c r="FM9196" s="371"/>
      <c r="FN9196" s="488"/>
      <c r="FO9196" s="489"/>
      <c r="FP9196" s="490"/>
      <c r="FQ9196" s="491"/>
      <c r="FR9196" s="490"/>
      <c r="FS9196" s="490"/>
      <c r="FT9196" s="371"/>
      <c r="FU9196" s="488"/>
      <c r="FV9196" s="489"/>
      <c r="FW9196" s="490"/>
      <c r="FX9196" s="491"/>
      <c r="FY9196" s="490"/>
      <c r="FZ9196" s="490"/>
      <c r="GA9196" s="371"/>
      <c r="GB9196" s="488"/>
      <c r="GC9196" s="489"/>
      <c r="GD9196" s="490"/>
      <c r="GE9196" s="491"/>
      <c r="GF9196" s="490"/>
      <c r="GG9196" s="490"/>
      <c r="GH9196" s="371"/>
      <c r="GI9196" s="488"/>
      <c r="GJ9196" s="489"/>
      <c r="GK9196" s="490"/>
      <c r="GL9196" s="491"/>
      <c r="GM9196" s="490"/>
      <c r="GN9196" s="490"/>
      <c r="GO9196" s="371"/>
      <c r="GP9196" s="488"/>
      <c r="GQ9196" s="489"/>
      <c r="GR9196" s="490"/>
      <c r="GS9196" s="491"/>
      <c r="GT9196" s="490"/>
      <c r="GU9196" s="490"/>
      <c r="GV9196" s="371"/>
      <c r="GW9196" s="488"/>
      <c r="GX9196" s="489"/>
      <c r="GY9196" s="490"/>
      <c r="GZ9196" s="491"/>
      <c r="HA9196" s="490"/>
      <c r="HB9196" s="490"/>
      <c r="HC9196" s="371"/>
      <c r="HD9196" s="488"/>
      <c r="HE9196" s="489"/>
      <c r="HF9196" s="490"/>
      <c r="HG9196" s="491"/>
      <c r="HH9196" s="490"/>
      <c r="HI9196" s="490"/>
      <c r="HJ9196" s="371"/>
      <c r="HK9196" s="488"/>
      <c r="HL9196" s="489"/>
      <c r="HM9196" s="490"/>
      <c r="HN9196" s="491"/>
      <c r="HO9196" s="490"/>
      <c r="HP9196" s="490"/>
      <c r="HQ9196" s="371"/>
      <c r="HR9196" s="488"/>
      <c r="HS9196" s="489"/>
      <c r="HT9196" s="490"/>
      <c r="HU9196" s="491"/>
      <c r="HV9196" s="490"/>
      <c r="HW9196" s="490"/>
      <c r="HX9196" s="371"/>
      <c r="HY9196" s="488"/>
      <c r="HZ9196" s="489"/>
      <c r="IA9196" s="490"/>
      <c r="IB9196" s="491"/>
      <c r="IC9196" s="490"/>
      <c r="ID9196" s="490"/>
      <c r="IE9196" s="371"/>
      <c r="IF9196" s="488"/>
      <c r="IG9196" s="489"/>
      <c r="IH9196" s="490"/>
      <c r="II9196" s="491"/>
      <c r="IJ9196" s="490"/>
      <c r="IK9196" s="490"/>
      <c r="IL9196" s="371"/>
      <c r="IM9196" s="488"/>
      <c r="IN9196" s="489"/>
      <c r="IO9196" s="490"/>
      <c r="IP9196" s="491"/>
      <c r="IQ9196" s="490"/>
      <c r="IR9196" s="490"/>
      <c r="IS9196" s="371"/>
      <c r="IT9196" s="488"/>
      <c r="IU9196" s="489"/>
      <c r="IV9196" s="490"/>
      <c r="IW9196" s="491"/>
      <c r="IX9196" s="490"/>
      <c r="IY9196" s="490"/>
      <c r="IZ9196" s="371"/>
      <c r="JA9196" s="488"/>
      <c r="JB9196" s="489"/>
      <c r="JC9196" s="490"/>
      <c r="JD9196" s="491"/>
      <c r="JE9196" s="490"/>
      <c r="JF9196" s="490"/>
      <c r="JG9196" s="371"/>
      <c r="JH9196" s="488"/>
      <c r="JI9196" s="489"/>
      <c r="JJ9196" s="490"/>
      <c r="JK9196" s="491"/>
      <c r="JL9196" s="490"/>
      <c r="JM9196" s="490"/>
      <c r="JN9196" s="371"/>
      <c r="JO9196" s="488"/>
      <c r="JP9196" s="489"/>
      <c r="JQ9196" s="490"/>
      <c r="JR9196" s="491"/>
      <c r="JS9196" s="490"/>
      <c r="JT9196" s="490"/>
      <c r="JU9196" s="371"/>
      <c r="JV9196" s="488"/>
      <c r="JW9196" s="489"/>
      <c r="JX9196" s="490"/>
      <c r="JY9196" s="491"/>
      <c r="JZ9196" s="490"/>
      <c r="KA9196" s="490"/>
      <c r="KB9196" s="371"/>
      <c r="KC9196" s="488"/>
      <c r="KD9196" s="489"/>
      <c r="KE9196" s="490"/>
      <c r="KF9196" s="491"/>
      <c r="KG9196" s="490"/>
      <c r="KH9196" s="490"/>
      <c r="KI9196" s="371"/>
      <c r="KJ9196" s="488"/>
      <c r="KK9196" s="489"/>
      <c r="KL9196" s="490"/>
      <c r="KM9196" s="491"/>
      <c r="KN9196" s="490"/>
      <c r="KO9196" s="490"/>
      <c r="KP9196" s="371"/>
      <c r="KQ9196" s="488"/>
      <c r="KR9196" s="489"/>
      <c r="KS9196" s="490"/>
      <c r="KT9196" s="491"/>
      <c r="KU9196" s="490"/>
      <c r="KV9196" s="490"/>
      <c r="KW9196" s="371"/>
      <c r="KX9196" s="488"/>
      <c r="KY9196" s="489"/>
      <c r="KZ9196" s="490"/>
      <c r="LA9196" s="491"/>
      <c r="LB9196" s="490"/>
      <c r="LC9196" s="490"/>
      <c r="LD9196" s="371"/>
      <c r="LE9196" s="488"/>
      <c r="LF9196" s="489"/>
      <c r="LG9196" s="490"/>
      <c r="LH9196" s="491"/>
      <c r="LI9196" s="490"/>
      <c r="LJ9196" s="490"/>
      <c r="LK9196" s="371"/>
      <c r="LL9196" s="488"/>
      <c r="LM9196" s="489"/>
      <c r="LN9196" s="490"/>
      <c r="LO9196" s="491"/>
      <c r="LP9196" s="490"/>
      <c r="LQ9196" s="490"/>
      <c r="LR9196" s="371"/>
      <c r="LS9196" s="488"/>
      <c r="LT9196" s="489"/>
      <c r="LU9196" s="490"/>
      <c r="LV9196" s="491"/>
      <c r="LW9196" s="490"/>
      <c r="LX9196" s="490"/>
      <c r="LY9196" s="371"/>
      <c r="LZ9196" s="488"/>
      <c r="MA9196" s="489"/>
      <c r="MB9196" s="490"/>
      <c r="MC9196" s="491"/>
      <c r="MD9196" s="490"/>
      <c r="ME9196" s="490"/>
      <c r="MF9196" s="371"/>
      <c r="MG9196" s="488"/>
      <c r="MH9196" s="489"/>
      <c r="MI9196" s="490"/>
      <c r="MJ9196" s="491"/>
      <c r="MK9196" s="490"/>
      <c r="ML9196" s="490"/>
      <c r="MM9196" s="371"/>
      <c r="MN9196" s="488"/>
      <c r="MO9196" s="489"/>
      <c r="MP9196" s="490"/>
      <c r="MQ9196" s="491"/>
      <c r="MR9196" s="490"/>
      <c r="MS9196" s="490"/>
      <c r="MT9196" s="371"/>
      <c r="MU9196" s="488"/>
      <c r="MV9196" s="489"/>
      <c r="MW9196" s="490"/>
      <c r="MX9196" s="491"/>
      <c r="MY9196" s="490"/>
      <c r="MZ9196" s="490"/>
      <c r="NA9196" s="371"/>
      <c r="NB9196" s="488"/>
      <c r="NC9196" s="489"/>
      <c r="ND9196" s="490"/>
      <c r="NE9196" s="491"/>
      <c r="NF9196" s="490"/>
      <c r="NG9196" s="490"/>
      <c r="NH9196" s="371"/>
      <c r="NI9196" s="488"/>
      <c r="NJ9196" s="489"/>
      <c r="NK9196" s="490"/>
      <c r="NL9196" s="491"/>
      <c r="NM9196" s="490"/>
      <c r="NN9196" s="490"/>
      <c r="NO9196" s="371"/>
      <c r="NP9196" s="488"/>
      <c r="NQ9196" s="489"/>
      <c r="NR9196" s="490"/>
      <c r="NS9196" s="491"/>
      <c r="NT9196" s="490"/>
      <c r="NU9196" s="490"/>
      <c r="NV9196" s="371"/>
      <c r="NW9196" s="488"/>
      <c r="NX9196" s="489"/>
      <c r="NY9196" s="490"/>
      <c r="NZ9196" s="491"/>
      <c r="OA9196" s="490"/>
      <c r="OB9196" s="490"/>
      <c r="OC9196" s="371"/>
      <c r="OD9196" s="488"/>
      <c r="OE9196" s="489"/>
      <c r="OF9196" s="490"/>
      <c r="OG9196" s="491"/>
      <c r="OH9196" s="490"/>
      <c r="OI9196" s="490"/>
      <c r="OJ9196" s="371"/>
      <c r="OK9196" s="488"/>
      <c r="OL9196" s="489"/>
      <c r="OM9196" s="490"/>
      <c r="ON9196" s="491"/>
      <c r="OO9196" s="490"/>
      <c r="OP9196" s="490"/>
      <c r="OQ9196" s="371"/>
      <c r="OR9196" s="488"/>
      <c r="OS9196" s="489"/>
      <c r="OT9196" s="490"/>
      <c r="OU9196" s="491"/>
      <c r="OV9196" s="490"/>
      <c r="OW9196" s="490"/>
      <c r="OX9196" s="371"/>
      <c r="OY9196" s="488"/>
      <c r="OZ9196" s="489"/>
      <c r="PA9196" s="490"/>
      <c r="PB9196" s="491"/>
      <c r="PC9196" s="490"/>
      <c r="PD9196" s="490"/>
      <c r="PE9196" s="371"/>
      <c r="PF9196" s="488"/>
      <c r="PG9196" s="489"/>
      <c r="PH9196" s="490"/>
      <c r="PI9196" s="491"/>
      <c r="PJ9196" s="490"/>
      <c r="PK9196" s="490"/>
      <c r="PL9196" s="371"/>
      <c r="PM9196" s="488"/>
      <c r="PN9196" s="489"/>
      <c r="PO9196" s="490"/>
      <c r="PP9196" s="491"/>
      <c r="PQ9196" s="490"/>
      <c r="PR9196" s="490"/>
      <c r="PS9196" s="371"/>
      <c r="PT9196" s="488"/>
      <c r="PU9196" s="489"/>
      <c r="PV9196" s="490"/>
      <c r="PW9196" s="491"/>
      <c r="PX9196" s="490"/>
      <c r="PY9196" s="490"/>
      <c r="PZ9196" s="371"/>
      <c r="QA9196" s="488"/>
      <c r="QB9196" s="489"/>
      <c r="QC9196" s="490"/>
      <c r="QD9196" s="491"/>
      <c r="QE9196" s="490"/>
      <c r="QF9196" s="490"/>
      <c r="QG9196" s="371"/>
      <c r="QH9196" s="488"/>
      <c r="QI9196" s="489"/>
      <c r="QJ9196" s="490"/>
      <c r="QK9196" s="491"/>
      <c r="QL9196" s="490"/>
      <c r="QM9196" s="490"/>
      <c r="QN9196" s="371"/>
      <c r="QO9196" s="488"/>
      <c r="QP9196" s="489"/>
      <c r="QQ9196" s="490"/>
      <c r="QR9196" s="491"/>
      <c r="QS9196" s="490"/>
      <c r="QT9196" s="490"/>
      <c r="QU9196" s="371"/>
      <c r="QV9196" s="488"/>
      <c r="QW9196" s="489"/>
      <c r="QX9196" s="490"/>
      <c r="QY9196" s="491"/>
      <c r="QZ9196" s="490"/>
      <c r="RA9196" s="490"/>
      <c r="RB9196" s="371"/>
      <c r="RC9196" s="488"/>
      <c r="RD9196" s="489"/>
      <c r="RE9196" s="490"/>
      <c r="RF9196" s="491"/>
      <c r="RG9196" s="490"/>
      <c r="RH9196" s="490"/>
      <c r="RI9196" s="371"/>
      <c r="RJ9196" s="488"/>
      <c r="RK9196" s="489"/>
      <c r="RL9196" s="490"/>
      <c r="RM9196" s="491"/>
      <c r="RN9196" s="490"/>
      <c r="RO9196" s="490"/>
      <c r="RP9196" s="371"/>
      <c r="RQ9196" s="488"/>
      <c r="RR9196" s="489"/>
      <c r="RS9196" s="490"/>
      <c r="RT9196" s="491"/>
      <c r="RU9196" s="490"/>
      <c r="RV9196" s="490"/>
      <c r="RW9196" s="371"/>
      <c r="RX9196" s="488"/>
      <c r="RY9196" s="489"/>
      <c r="RZ9196" s="490"/>
      <c r="SA9196" s="491"/>
      <c r="SB9196" s="490"/>
      <c r="SC9196" s="490"/>
      <c r="SD9196" s="371"/>
      <c r="SE9196" s="488"/>
      <c r="SF9196" s="489"/>
      <c r="SG9196" s="490"/>
      <c r="SH9196" s="491"/>
      <c r="SI9196" s="490"/>
      <c r="SJ9196" s="490"/>
      <c r="SK9196" s="371"/>
      <c r="SL9196" s="488"/>
      <c r="SM9196" s="489"/>
      <c r="SN9196" s="490"/>
      <c r="SO9196" s="491"/>
      <c r="SP9196" s="490"/>
      <c r="SQ9196" s="490"/>
      <c r="SR9196" s="371"/>
      <c r="SS9196" s="488"/>
      <c r="ST9196" s="489"/>
      <c r="SU9196" s="490"/>
      <c r="SV9196" s="491"/>
      <c r="SW9196" s="490"/>
      <c r="SX9196" s="490"/>
      <c r="SY9196" s="371"/>
      <c r="SZ9196" s="488"/>
      <c r="TA9196" s="489"/>
      <c r="TB9196" s="490"/>
      <c r="TC9196" s="491"/>
      <c r="TD9196" s="490"/>
      <c r="TE9196" s="490"/>
      <c r="TF9196" s="371"/>
      <c r="TG9196" s="488"/>
      <c r="TH9196" s="489"/>
      <c r="TI9196" s="490"/>
      <c r="TJ9196" s="491"/>
      <c r="TK9196" s="490"/>
      <c r="TL9196" s="490"/>
      <c r="TM9196" s="371"/>
      <c r="TN9196" s="488"/>
      <c r="TO9196" s="489"/>
      <c r="TP9196" s="490"/>
      <c r="TQ9196" s="491"/>
      <c r="TR9196" s="490"/>
      <c r="TS9196" s="490"/>
      <c r="TT9196" s="371"/>
      <c r="TU9196" s="488"/>
      <c r="TV9196" s="489"/>
      <c r="TW9196" s="490"/>
      <c r="TX9196" s="491"/>
      <c r="TY9196" s="490"/>
      <c r="TZ9196" s="490"/>
      <c r="UA9196" s="371"/>
      <c r="UB9196" s="488"/>
      <c r="UC9196" s="489"/>
      <c r="UD9196" s="490"/>
      <c r="UE9196" s="491"/>
      <c r="UF9196" s="490"/>
      <c r="UG9196" s="490"/>
      <c r="UH9196" s="371"/>
      <c r="UI9196" s="488"/>
      <c r="UJ9196" s="489"/>
      <c r="UK9196" s="490"/>
      <c r="UL9196" s="491"/>
      <c r="UM9196" s="490"/>
      <c r="UN9196" s="490"/>
      <c r="UO9196" s="371"/>
      <c r="UP9196" s="488"/>
      <c r="UQ9196" s="489"/>
      <c r="UR9196" s="490"/>
      <c r="US9196" s="491"/>
      <c r="UT9196" s="490"/>
      <c r="UU9196" s="490"/>
      <c r="UV9196" s="371"/>
      <c r="UW9196" s="488"/>
      <c r="UX9196" s="489"/>
      <c r="UY9196" s="490"/>
      <c r="UZ9196" s="491"/>
      <c r="VA9196" s="490"/>
      <c r="VB9196" s="490"/>
      <c r="VC9196" s="371"/>
      <c r="VD9196" s="488"/>
      <c r="VE9196" s="489"/>
      <c r="VF9196" s="490"/>
      <c r="VG9196" s="491"/>
      <c r="VH9196" s="490"/>
      <c r="VI9196" s="490"/>
      <c r="VJ9196" s="371"/>
      <c r="VK9196" s="488"/>
      <c r="VL9196" s="489"/>
      <c r="VM9196" s="490"/>
      <c r="VN9196" s="491"/>
      <c r="VO9196" s="490"/>
      <c r="VP9196" s="490"/>
      <c r="VQ9196" s="371"/>
      <c r="VR9196" s="488"/>
      <c r="VS9196" s="489"/>
      <c r="VT9196" s="490"/>
      <c r="VU9196" s="491"/>
      <c r="VV9196" s="490"/>
      <c r="VW9196" s="490"/>
      <c r="VX9196" s="371"/>
      <c r="VY9196" s="488"/>
      <c r="VZ9196" s="489"/>
      <c r="WA9196" s="490"/>
      <c r="WB9196" s="491"/>
      <c r="WC9196" s="490"/>
      <c r="WD9196" s="490"/>
      <c r="WE9196" s="371"/>
      <c r="WF9196" s="488"/>
      <c r="WG9196" s="489"/>
      <c r="WH9196" s="490"/>
      <c r="WI9196" s="491"/>
      <c r="WJ9196" s="490"/>
      <c r="WK9196" s="490"/>
      <c r="WL9196" s="371"/>
      <c r="WM9196" s="488"/>
      <c r="WN9196" s="489"/>
      <c r="WO9196" s="490"/>
      <c r="WP9196" s="491"/>
      <c r="WQ9196" s="490"/>
      <c r="WR9196" s="490"/>
      <c r="WS9196" s="371"/>
      <c r="WT9196" s="488"/>
      <c r="WU9196" s="489"/>
      <c r="WV9196" s="490"/>
      <c r="WW9196" s="491"/>
      <c r="WX9196" s="490"/>
      <c r="WY9196" s="490"/>
      <c r="WZ9196" s="371"/>
      <c r="XA9196" s="488"/>
      <c r="XB9196" s="489"/>
      <c r="XC9196" s="490"/>
      <c r="XD9196" s="491"/>
      <c r="XE9196" s="490"/>
      <c r="XF9196" s="490"/>
      <c r="XG9196" s="371"/>
      <c r="XH9196" s="488"/>
      <c r="XI9196" s="489"/>
      <c r="XJ9196" s="490"/>
      <c r="XK9196" s="491"/>
      <c r="XL9196" s="490"/>
      <c r="XM9196" s="490"/>
      <c r="XN9196" s="371"/>
      <c r="XO9196" s="488"/>
      <c r="XP9196" s="489"/>
      <c r="XQ9196" s="490"/>
      <c r="XR9196" s="491"/>
      <c r="XS9196" s="490"/>
      <c r="XT9196" s="490"/>
      <c r="XU9196" s="371"/>
      <c r="XV9196" s="488"/>
      <c r="XW9196" s="489"/>
      <c r="XX9196" s="490"/>
      <c r="XY9196" s="491"/>
      <c r="XZ9196" s="490"/>
      <c r="YA9196" s="490"/>
      <c r="YB9196" s="371"/>
      <c r="YC9196" s="488"/>
      <c r="YD9196" s="489"/>
      <c r="YE9196" s="490"/>
      <c r="YF9196" s="491"/>
      <c r="YG9196" s="490"/>
      <c r="YH9196" s="490"/>
      <c r="YI9196" s="371"/>
      <c r="YJ9196" s="488"/>
      <c r="YK9196" s="489"/>
      <c r="YL9196" s="490"/>
      <c r="YM9196" s="491"/>
      <c r="YN9196" s="490"/>
      <c r="YO9196" s="490"/>
      <c r="YP9196" s="371"/>
      <c r="YQ9196" s="488"/>
      <c r="YR9196" s="489"/>
      <c r="YS9196" s="490"/>
      <c r="YT9196" s="491"/>
      <c r="YU9196" s="490"/>
      <c r="YV9196" s="490"/>
      <c r="YW9196" s="371"/>
      <c r="YX9196" s="488"/>
      <c r="YY9196" s="489"/>
      <c r="YZ9196" s="490"/>
      <c r="ZA9196" s="491"/>
      <c r="ZB9196" s="490"/>
      <c r="ZC9196" s="490"/>
      <c r="ZD9196" s="371"/>
      <c r="ZE9196" s="488"/>
      <c r="ZF9196" s="489"/>
      <c r="ZG9196" s="490"/>
      <c r="ZH9196" s="491"/>
      <c r="ZI9196" s="490"/>
      <c r="ZJ9196" s="490"/>
      <c r="ZK9196" s="371"/>
      <c r="ZL9196" s="488"/>
      <c r="ZM9196" s="489"/>
      <c r="ZN9196" s="490"/>
      <c r="ZO9196" s="491"/>
      <c r="ZP9196" s="490"/>
      <c r="ZQ9196" s="490"/>
      <c r="ZR9196" s="371"/>
      <c r="ZS9196" s="488"/>
      <c r="ZT9196" s="489"/>
      <c r="ZU9196" s="490"/>
      <c r="ZV9196" s="491"/>
      <c r="ZW9196" s="490"/>
      <c r="ZX9196" s="490"/>
      <c r="ZY9196" s="371"/>
      <c r="ZZ9196" s="488"/>
      <c r="AAA9196" s="489"/>
      <c r="AAB9196" s="490"/>
      <c r="AAC9196" s="491"/>
      <c r="AAD9196" s="490"/>
      <c r="AAE9196" s="490"/>
      <c r="AAF9196" s="371"/>
      <c r="AAG9196" s="488"/>
      <c r="AAH9196" s="489"/>
      <c r="AAI9196" s="490"/>
      <c r="AAJ9196" s="491"/>
      <c r="AAK9196" s="490"/>
      <c r="AAL9196" s="490"/>
      <c r="AAM9196" s="371"/>
      <c r="AAN9196" s="488"/>
      <c r="AAO9196" s="489"/>
      <c r="AAP9196" s="490"/>
      <c r="AAQ9196" s="491"/>
      <c r="AAR9196" s="490"/>
      <c r="AAS9196" s="490"/>
      <c r="AAT9196" s="371"/>
      <c r="AAU9196" s="488"/>
      <c r="AAV9196" s="489"/>
      <c r="AAW9196" s="490"/>
      <c r="AAX9196" s="491"/>
      <c r="AAY9196" s="490"/>
      <c r="AAZ9196" s="490"/>
      <c r="ABA9196" s="371"/>
      <c r="ABB9196" s="488"/>
      <c r="ABC9196" s="489"/>
      <c r="ABD9196" s="490"/>
      <c r="ABE9196" s="491"/>
      <c r="ABF9196" s="490"/>
      <c r="ABG9196" s="490"/>
      <c r="ABH9196" s="371"/>
      <c r="ABI9196" s="488"/>
      <c r="ABJ9196" s="489"/>
      <c r="ABK9196" s="490"/>
      <c r="ABL9196" s="491"/>
      <c r="ABM9196" s="490"/>
      <c r="ABN9196" s="490"/>
      <c r="ABO9196" s="371"/>
      <c r="ABP9196" s="488"/>
      <c r="ABQ9196" s="489"/>
      <c r="ABR9196" s="490"/>
      <c r="ABS9196" s="491"/>
      <c r="ABT9196" s="490"/>
      <c r="ABU9196" s="490"/>
      <c r="ABV9196" s="371"/>
      <c r="ABW9196" s="488"/>
      <c r="ABX9196" s="489"/>
      <c r="ABY9196" s="490"/>
      <c r="ABZ9196" s="491"/>
      <c r="ACA9196" s="490"/>
      <c r="ACB9196" s="490"/>
      <c r="ACC9196" s="371"/>
      <c r="ACD9196" s="488"/>
      <c r="ACE9196" s="489"/>
      <c r="ACF9196" s="490"/>
      <c r="ACG9196" s="491"/>
      <c r="ACH9196" s="490"/>
      <c r="ACI9196" s="490"/>
      <c r="ACJ9196" s="371"/>
      <c r="ACK9196" s="488"/>
      <c r="ACL9196" s="489"/>
      <c r="ACM9196" s="490"/>
      <c r="ACN9196" s="491"/>
      <c r="ACO9196" s="490"/>
      <c r="ACP9196" s="490"/>
      <c r="ACQ9196" s="371"/>
      <c r="ACR9196" s="488"/>
      <c r="ACS9196" s="489"/>
      <c r="ACT9196" s="490"/>
      <c r="ACU9196" s="491"/>
      <c r="ACV9196" s="490"/>
      <c r="ACW9196" s="490"/>
      <c r="ACX9196" s="371"/>
      <c r="ACY9196" s="488"/>
      <c r="ACZ9196" s="489"/>
      <c r="ADA9196" s="490"/>
      <c r="ADB9196" s="491"/>
      <c r="ADC9196" s="490"/>
      <c r="ADD9196" s="490"/>
      <c r="ADE9196" s="371"/>
      <c r="ADF9196" s="488"/>
      <c r="ADG9196" s="489"/>
      <c r="ADH9196" s="490"/>
      <c r="ADI9196" s="491"/>
      <c r="ADJ9196" s="490"/>
      <c r="ADK9196" s="490"/>
      <c r="ADL9196" s="371"/>
      <c r="ADM9196" s="488"/>
      <c r="ADN9196" s="489"/>
      <c r="ADO9196" s="490"/>
      <c r="ADP9196" s="491"/>
      <c r="ADQ9196" s="490"/>
      <c r="ADR9196" s="490"/>
      <c r="ADS9196" s="371"/>
      <c r="ADT9196" s="488"/>
      <c r="ADU9196" s="489"/>
      <c r="ADV9196" s="490"/>
      <c r="ADW9196" s="491"/>
      <c r="ADX9196" s="490"/>
      <c r="ADY9196" s="490"/>
      <c r="ADZ9196" s="371"/>
      <c r="AEA9196" s="488"/>
      <c r="AEB9196" s="489"/>
      <c r="AEC9196" s="490"/>
      <c r="AED9196" s="491"/>
      <c r="AEE9196" s="490"/>
      <c r="AEF9196" s="490"/>
      <c r="AEG9196" s="371"/>
      <c r="AEH9196" s="488"/>
      <c r="AEI9196" s="489"/>
      <c r="AEJ9196" s="490"/>
      <c r="AEK9196" s="491"/>
      <c r="AEL9196" s="490"/>
      <c r="AEM9196" s="490"/>
      <c r="AEN9196" s="371"/>
      <c r="AEO9196" s="488"/>
      <c r="AEP9196" s="489"/>
      <c r="AEQ9196" s="490"/>
      <c r="AER9196" s="491"/>
      <c r="AES9196" s="490"/>
      <c r="AET9196" s="490"/>
      <c r="AEU9196" s="371"/>
      <c r="AEV9196" s="488"/>
      <c r="AEW9196" s="489"/>
      <c r="AEX9196" s="490"/>
      <c r="AEY9196" s="491"/>
      <c r="AEZ9196" s="490"/>
      <c r="AFA9196" s="490"/>
      <c r="AFB9196" s="371"/>
      <c r="AFC9196" s="488"/>
      <c r="AFD9196" s="489"/>
      <c r="AFE9196" s="490"/>
      <c r="AFF9196" s="491"/>
      <c r="AFG9196" s="490"/>
      <c r="AFH9196" s="490"/>
      <c r="AFI9196" s="371"/>
      <c r="AFJ9196" s="488"/>
      <c r="AFK9196" s="489"/>
      <c r="AFL9196" s="490"/>
      <c r="AFM9196" s="491"/>
      <c r="AFN9196" s="490"/>
      <c r="AFO9196" s="490"/>
      <c r="AFP9196" s="371"/>
      <c r="AFQ9196" s="488"/>
      <c r="AFR9196" s="489"/>
      <c r="AFS9196" s="490"/>
      <c r="AFT9196" s="491"/>
      <c r="AFU9196" s="490"/>
      <c r="AFV9196" s="490"/>
      <c r="AFW9196" s="371"/>
      <c r="AFX9196" s="488"/>
      <c r="AFY9196" s="489"/>
      <c r="AFZ9196" s="490"/>
      <c r="AGA9196" s="491"/>
      <c r="AGB9196" s="490"/>
      <c r="AGC9196" s="490"/>
      <c r="AGD9196" s="371"/>
      <c r="AGE9196" s="488"/>
      <c r="AGF9196" s="489"/>
      <c r="AGG9196" s="490"/>
      <c r="AGH9196" s="491"/>
      <c r="AGI9196" s="490"/>
      <c r="AGJ9196" s="490"/>
      <c r="AGK9196" s="371"/>
      <c r="AGL9196" s="488"/>
      <c r="AGM9196" s="489"/>
      <c r="AGN9196" s="490"/>
      <c r="AGO9196" s="491"/>
      <c r="AGP9196" s="490"/>
      <c r="AGQ9196" s="490"/>
      <c r="AGR9196" s="371"/>
      <c r="AGS9196" s="488"/>
      <c r="AGT9196" s="489"/>
      <c r="AGU9196" s="490"/>
      <c r="AGV9196" s="491"/>
      <c r="AGW9196" s="490"/>
      <c r="AGX9196" s="490"/>
      <c r="AGY9196" s="371"/>
      <c r="AGZ9196" s="488"/>
      <c r="AHA9196" s="489"/>
      <c r="AHB9196" s="490"/>
      <c r="AHC9196" s="491"/>
      <c r="AHD9196" s="490"/>
      <c r="AHE9196" s="490"/>
      <c r="AHF9196" s="371"/>
      <c r="AHG9196" s="488"/>
      <c r="AHH9196" s="489"/>
      <c r="AHI9196" s="490"/>
      <c r="AHJ9196" s="491"/>
      <c r="AHK9196" s="490"/>
      <c r="AHL9196" s="490"/>
      <c r="AHM9196" s="371"/>
      <c r="AHN9196" s="488"/>
      <c r="AHO9196" s="489"/>
      <c r="AHP9196" s="490"/>
      <c r="AHQ9196" s="491"/>
      <c r="AHR9196" s="490"/>
      <c r="AHS9196" s="490"/>
      <c r="AHT9196" s="371"/>
      <c r="AHU9196" s="488"/>
      <c r="AHV9196" s="489"/>
      <c r="AHW9196" s="490"/>
      <c r="AHX9196" s="491"/>
      <c r="AHY9196" s="490"/>
      <c r="AHZ9196" s="490"/>
      <c r="AIA9196" s="371"/>
      <c r="AIB9196" s="488"/>
      <c r="AIC9196" s="489"/>
      <c r="AID9196" s="490"/>
      <c r="AIE9196" s="491"/>
      <c r="AIF9196" s="490"/>
      <c r="AIG9196" s="490"/>
      <c r="AIH9196" s="371"/>
      <c r="AII9196" s="488"/>
      <c r="AIJ9196" s="489"/>
      <c r="AIK9196" s="490"/>
      <c r="AIL9196" s="491"/>
      <c r="AIM9196" s="490"/>
      <c r="AIN9196" s="490"/>
      <c r="AIO9196" s="371"/>
      <c r="AIP9196" s="488"/>
      <c r="AIQ9196" s="489"/>
      <c r="AIR9196" s="490"/>
      <c r="AIS9196" s="491"/>
      <c r="AIT9196" s="490"/>
      <c r="AIU9196" s="490"/>
      <c r="AIV9196" s="371"/>
      <c r="AIW9196" s="488"/>
      <c r="AIX9196" s="489"/>
      <c r="AIY9196" s="490"/>
      <c r="AIZ9196" s="491"/>
      <c r="AJA9196" s="490"/>
      <c r="AJB9196" s="490"/>
      <c r="AJC9196" s="371"/>
      <c r="AJD9196" s="488"/>
      <c r="AJE9196" s="489"/>
      <c r="AJF9196" s="490"/>
      <c r="AJG9196" s="491"/>
      <c r="AJH9196" s="490"/>
      <c r="AJI9196" s="490"/>
      <c r="AJJ9196" s="371"/>
      <c r="AJK9196" s="488"/>
      <c r="AJL9196" s="489"/>
      <c r="AJM9196" s="490"/>
      <c r="AJN9196" s="491"/>
      <c r="AJO9196" s="490"/>
      <c r="AJP9196" s="490"/>
      <c r="AJQ9196" s="371"/>
      <c r="AJR9196" s="488"/>
      <c r="AJS9196" s="489"/>
      <c r="AJT9196" s="490"/>
      <c r="AJU9196" s="491"/>
      <c r="AJV9196" s="490"/>
      <c r="AJW9196" s="490"/>
      <c r="AJX9196" s="371"/>
      <c r="AJY9196" s="488"/>
      <c r="AJZ9196" s="489"/>
      <c r="AKA9196" s="490"/>
      <c r="AKB9196" s="491"/>
      <c r="AKC9196" s="490"/>
      <c r="AKD9196" s="490"/>
      <c r="AKE9196" s="371"/>
      <c r="AKF9196" s="488"/>
      <c r="AKG9196" s="489"/>
      <c r="AKH9196" s="490"/>
      <c r="AKI9196" s="491"/>
      <c r="AKJ9196" s="490"/>
      <c r="AKK9196" s="490"/>
      <c r="AKL9196" s="371"/>
      <c r="AKM9196" s="488"/>
      <c r="AKN9196" s="489"/>
      <c r="AKO9196" s="490"/>
      <c r="AKP9196" s="491"/>
      <c r="AKQ9196" s="490"/>
      <c r="AKR9196" s="490"/>
      <c r="AKS9196" s="371"/>
      <c r="AKT9196" s="488"/>
      <c r="AKU9196" s="489"/>
      <c r="AKV9196" s="490"/>
      <c r="AKW9196" s="491"/>
      <c r="AKX9196" s="490"/>
      <c r="AKY9196" s="490"/>
      <c r="AKZ9196" s="371"/>
      <c r="ALA9196" s="488"/>
      <c r="ALB9196" s="489"/>
      <c r="ALC9196" s="490"/>
      <c r="ALD9196" s="491"/>
      <c r="ALE9196" s="490"/>
      <c r="ALF9196" s="490"/>
      <c r="ALG9196" s="371"/>
      <c r="ALH9196" s="488"/>
      <c r="ALI9196" s="489"/>
      <c r="ALJ9196" s="490"/>
      <c r="ALK9196" s="491"/>
      <c r="ALL9196" s="490"/>
      <c r="ALM9196" s="490"/>
      <c r="ALN9196" s="371"/>
      <c r="ALO9196" s="488"/>
      <c r="ALP9196" s="489"/>
      <c r="ALQ9196" s="490"/>
      <c r="ALR9196" s="491"/>
      <c r="ALS9196" s="490"/>
      <c r="ALT9196" s="490"/>
      <c r="ALU9196" s="371"/>
      <c r="ALV9196" s="488"/>
      <c r="ALW9196" s="489"/>
      <c r="ALX9196" s="490"/>
      <c r="ALY9196" s="491"/>
      <c r="ALZ9196" s="490"/>
      <c r="AMA9196" s="490"/>
      <c r="AMB9196" s="371"/>
      <c r="AMC9196" s="488"/>
      <c r="AMD9196" s="489"/>
      <c r="AME9196" s="490"/>
      <c r="AMF9196" s="491"/>
      <c r="AMG9196" s="490"/>
      <c r="AMH9196" s="490"/>
      <c r="AMI9196" s="371"/>
      <c r="AMJ9196" s="488"/>
      <c r="AMK9196" s="489"/>
      <c r="AML9196" s="490"/>
      <c r="AMM9196" s="491"/>
      <c r="AMN9196" s="490"/>
      <c r="AMO9196" s="490"/>
      <c r="AMP9196" s="371"/>
      <c r="AMQ9196" s="488"/>
      <c r="AMR9196" s="489"/>
      <c r="AMS9196" s="490"/>
      <c r="AMT9196" s="491"/>
      <c r="AMU9196" s="490"/>
      <c r="AMV9196" s="490"/>
      <c r="AMW9196" s="371"/>
      <c r="AMX9196" s="488"/>
      <c r="AMY9196" s="489"/>
      <c r="AMZ9196" s="490"/>
      <c r="ANA9196" s="491"/>
      <c r="ANB9196" s="490"/>
      <c r="ANC9196" s="490"/>
      <c r="AND9196" s="371"/>
      <c r="ANE9196" s="488"/>
      <c r="ANF9196" s="489"/>
      <c r="ANG9196" s="490"/>
      <c r="ANH9196" s="491"/>
      <c r="ANI9196" s="490"/>
      <c r="ANJ9196" s="490"/>
      <c r="ANK9196" s="371"/>
      <c r="ANL9196" s="488"/>
      <c r="ANM9196" s="489"/>
      <c r="ANN9196" s="490"/>
      <c r="ANO9196" s="491"/>
      <c r="ANP9196" s="490"/>
      <c r="ANQ9196" s="490"/>
      <c r="ANR9196" s="371"/>
      <c r="ANS9196" s="488"/>
      <c r="ANT9196" s="489"/>
      <c r="ANU9196" s="490"/>
      <c r="ANV9196" s="491"/>
      <c r="ANW9196" s="490"/>
      <c r="ANX9196" s="490"/>
      <c r="ANY9196" s="371"/>
      <c r="ANZ9196" s="488"/>
      <c r="AOA9196" s="489"/>
      <c r="AOB9196" s="490"/>
      <c r="AOC9196" s="491"/>
      <c r="AOD9196" s="490"/>
      <c r="AOE9196" s="490"/>
      <c r="AOF9196" s="371"/>
      <c r="AOG9196" s="488"/>
      <c r="AOH9196" s="489"/>
      <c r="AOI9196" s="490"/>
      <c r="AOJ9196" s="491"/>
      <c r="AOK9196" s="490"/>
      <c r="AOL9196" s="490"/>
      <c r="AOM9196" s="371"/>
      <c r="AON9196" s="488"/>
      <c r="AOO9196" s="489"/>
      <c r="AOP9196" s="490"/>
      <c r="AOQ9196" s="491"/>
      <c r="AOR9196" s="490"/>
      <c r="AOS9196" s="490"/>
      <c r="AOT9196" s="371"/>
      <c r="AOU9196" s="488"/>
      <c r="AOV9196" s="489"/>
      <c r="AOW9196" s="490"/>
      <c r="AOX9196" s="491"/>
      <c r="AOY9196" s="490"/>
      <c r="AOZ9196" s="490"/>
      <c r="APA9196" s="371"/>
      <c r="APB9196" s="488"/>
      <c r="APC9196" s="489"/>
      <c r="APD9196" s="490"/>
      <c r="APE9196" s="491"/>
      <c r="APF9196" s="490"/>
      <c r="APG9196" s="490"/>
      <c r="APH9196" s="371"/>
      <c r="API9196" s="488"/>
      <c r="APJ9196" s="489"/>
      <c r="APK9196" s="490"/>
      <c r="APL9196" s="491"/>
      <c r="APM9196" s="490"/>
      <c r="APN9196" s="490"/>
      <c r="APO9196" s="371"/>
      <c r="APP9196" s="488"/>
      <c r="APQ9196" s="489"/>
      <c r="APR9196" s="490"/>
      <c r="APS9196" s="491"/>
      <c r="APT9196" s="490"/>
      <c r="APU9196" s="490"/>
      <c r="APV9196" s="371"/>
      <c r="APW9196" s="488"/>
      <c r="APX9196" s="489"/>
      <c r="APY9196" s="490"/>
      <c r="APZ9196" s="491"/>
      <c r="AQA9196" s="490"/>
      <c r="AQB9196" s="490"/>
      <c r="AQC9196" s="371"/>
      <c r="AQD9196" s="488"/>
      <c r="AQE9196" s="489"/>
      <c r="AQF9196" s="490"/>
      <c r="AQG9196" s="491"/>
      <c r="AQH9196" s="490"/>
      <c r="AQI9196" s="490"/>
      <c r="AQJ9196" s="371"/>
      <c r="AQK9196" s="488"/>
      <c r="AQL9196" s="489"/>
      <c r="AQM9196" s="490"/>
      <c r="AQN9196" s="491"/>
      <c r="AQO9196" s="490"/>
      <c r="AQP9196" s="490"/>
      <c r="AQQ9196" s="371"/>
      <c r="AQR9196" s="488"/>
      <c r="AQS9196" s="489"/>
      <c r="AQT9196" s="490"/>
      <c r="AQU9196" s="491"/>
      <c r="AQV9196" s="490"/>
      <c r="AQW9196" s="490"/>
      <c r="AQX9196" s="371"/>
      <c r="AQY9196" s="488"/>
      <c r="AQZ9196" s="489"/>
      <c r="ARA9196" s="490"/>
      <c r="ARB9196" s="491"/>
      <c r="ARC9196" s="490"/>
      <c r="ARD9196" s="490"/>
      <c r="ARE9196" s="371"/>
      <c r="ARF9196" s="488"/>
      <c r="ARG9196" s="489"/>
      <c r="ARH9196" s="490"/>
      <c r="ARI9196" s="491"/>
      <c r="ARJ9196" s="490"/>
      <c r="ARK9196" s="490"/>
      <c r="ARL9196" s="371"/>
      <c r="ARM9196" s="488"/>
      <c r="ARN9196" s="489"/>
      <c r="ARO9196" s="490"/>
      <c r="ARP9196" s="491"/>
      <c r="ARQ9196" s="490"/>
      <c r="ARR9196" s="490"/>
      <c r="ARS9196" s="371"/>
      <c r="ART9196" s="488"/>
      <c r="ARU9196" s="489"/>
      <c r="ARV9196" s="490"/>
      <c r="ARW9196" s="491"/>
      <c r="ARX9196" s="490"/>
      <c r="ARY9196" s="490"/>
      <c r="ARZ9196" s="371"/>
      <c r="ASA9196" s="488"/>
      <c r="ASB9196" s="489"/>
      <c r="ASC9196" s="490"/>
      <c r="ASD9196" s="491"/>
      <c r="ASE9196" s="490"/>
      <c r="ASF9196" s="490"/>
      <c r="ASG9196" s="371"/>
      <c r="ASH9196" s="488"/>
      <c r="ASI9196" s="489"/>
      <c r="ASJ9196" s="490"/>
      <c r="ASK9196" s="491"/>
      <c r="ASL9196" s="490"/>
      <c r="ASM9196" s="490"/>
      <c r="ASN9196" s="371"/>
      <c r="ASO9196" s="488"/>
      <c r="ASP9196" s="489"/>
      <c r="ASQ9196" s="490"/>
      <c r="ASR9196" s="491"/>
      <c r="ASS9196" s="490"/>
      <c r="AST9196" s="490"/>
      <c r="ASU9196" s="371"/>
      <c r="ASV9196" s="488"/>
      <c r="ASW9196" s="489"/>
      <c r="ASX9196" s="490"/>
      <c r="ASY9196" s="491"/>
      <c r="ASZ9196" s="490"/>
      <c r="ATA9196" s="490"/>
      <c r="ATB9196" s="371"/>
      <c r="ATC9196" s="488"/>
      <c r="ATD9196" s="489"/>
      <c r="ATE9196" s="490"/>
      <c r="ATF9196" s="491"/>
      <c r="ATG9196" s="490"/>
      <c r="ATH9196" s="490"/>
      <c r="ATI9196" s="371"/>
      <c r="ATJ9196" s="488"/>
      <c r="ATK9196" s="489"/>
      <c r="ATL9196" s="490"/>
      <c r="ATM9196" s="491"/>
      <c r="ATN9196" s="490"/>
      <c r="ATO9196" s="490"/>
      <c r="ATP9196" s="371"/>
      <c r="ATQ9196" s="488"/>
      <c r="ATR9196" s="489"/>
      <c r="ATS9196" s="490"/>
      <c r="ATT9196" s="491"/>
      <c r="ATU9196" s="490"/>
      <c r="ATV9196" s="490"/>
      <c r="ATW9196" s="371"/>
      <c r="ATX9196" s="488"/>
      <c r="ATY9196" s="489"/>
      <c r="ATZ9196" s="490"/>
      <c r="AUA9196" s="491"/>
      <c r="AUB9196" s="490"/>
      <c r="AUC9196" s="490"/>
      <c r="AUD9196" s="371"/>
      <c r="AUE9196" s="488"/>
      <c r="AUF9196" s="489"/>
      <c r="AUG9196" s="490"/>
      <c r="AUH9196" s="491"/>
      <c r="AUI9196" s="490"/>
      <c r="AUJ9196" s="490"/>
      <c r="AUK9196" s="371"/>
      <c r="AUL9196" s="488"/>
      <c r="AUM9196" s="489"/>
      <c r="AUN9196" s="490"/>
      <c r="AUO9196" s="491"/>
      <c r="AUP9196" s="490"/>
      <c r="AUQ9196" s="490"/>
      <c r="AUR9196" s="371"/>
      <c r="AUS9196" s="488"/>
      <c r="AUT9196" s="489"/>
      <c r="AUU9196" s="490"/>
      <c r="AUV9196" s="491"/>
      <c r="AUW9196" s="490"/>
      <c r="AUX9196" s="490"/>
      <c r="AUY9196" s="371"/>
      <c r="AUZ9196" s="488"/>
      <c r="AVA9196" s="489"/>
      <c r="AVB9196" s="490"/>
      <c r="AVC9196" s="491"/>
      <c r="AVD9196" s="490"/>
      <c r="AVE9196" s="490"/>
      <c r="AVF9196" s="371"/>
      <c r="AVG9196" s="488"/>
      <c r="AVH9196" s="489"/>
      <c r="AVI9196" s="490"/>
      <c r="AVJ9196" s="491"/>
      <c r="AVK9196" s="490"/>
      <c r="AVL9196" s="490"/>
      <c r="AVM9196" s="371"/>
      <c r="AVN9196" s="488"/>
      <c r="AVO9196" s="489"/>
      <c r="AVP9196" s="490"/>
      <c r="AVQ9196" s="491"/>
      <c r="AVR9196" s="490"/>
      <c r="AVS9196" s="490"/>
      <c r="AVT9196" s="371"/>
      <c r="AVU9196" s="488"/>
      <c r="AVV9196" s="489"/>
      <c r="AVW9196" s="490"/>
      <c r="AVX9196" s="491"/>
      <c r="AVY9196" s="490"/>
      <c r="AVZ9196" s="490"/>
      <c r="AWA9196" s="371"/>
      <c r="AWB9196" s="488"/>
      <c r="AWC9196" s="489"/>
      <c r="AWD9196" s="490"/>
      <c r="AWE9196" s="491"/>
      <c r="AWF9196" s="490"/>
      <c r="AWG9196" s="490"/>
      <c r="AWH9196" s="371"/>
      <c r="AWI9196" s="488"/>
      <c r="AWJ9196" s="489"/>
      <c r="AWK9196" s="490"/>
      <c r="AWL9196" s="491"/>
      <c r="AWM9196" s="490"/>
      <c r="AWN9196" s="490"/>
      <c r="AWO9196" s="371"/>
      <c r="AWP9196" s="488"/>
      <c r="AWQ9196" s="489"/>
      <c r="AWR9196" s="490"/>
      <c r="AWS9196" s="491"/>
      <c r="AWT9196" s="490"/>
      <c r="AWU9196" s="490"/>
      <c r="AWV9196" s="371"/>
      <c r="AWW9196" s="488"/>
      <c r="AWX9196" s="489"/>
      <c r="AWY9196" s="490"/>
      <c r="AWZ9196" s="491"/>
      <c r="AXA9196" s="490"/>
      <c r="AXB9196" s="490"/>
      <c r="AXC9196" s="371"/>
      <c r="AXD9196" s="488"/>
      <c r="AXE9196" s="489"/>
      <c r="AXF9196" s="490"/>
      <c r="AXG9196" s="491"/>
      <c r="AXH9196" s="490"/>
      <c r="AXI9196" s="490"/>
      <c r="AXJ9196" s="371"/>
      <c r="AXK9196" s="488"/>
      <c r="AXL9196" s="489"/>
      <c r="AXM9196" s="490"/>
      <c r="AXN9196" s="491"/>
      <c r="AXO9196" s="490"/>
      <c r="AXP9196" s="490"/>
      <c r="AXQ9196" s="371"/>
      <c r="AXR9196" s="488"/>
      <c r="AXS9196" s="489"/>
      <c r="AXT9196" s="490"/>
      <c r="AXU9196" s="491"/>
      <c r="AXV9196" s="490"/>
      <c r="AXW9196" s="490"/>
      <c r="AXX9196" s="371"/>
      <c r="AXY9196" s="488"/>
      <c r="AXZ9196" s="489"/>
      <c r="AYA9196" s="490"/>
      <c r="AYB9196" s="491"/>
      <c r="AYC9196" s="490"/>
      <c r="AYD9196" s="490"/>
      <c r="AYE9196" s="371"/>
      <c r="AYF9196" s="488"/>
      <c r="AYG9196" s="489"/>
      <c r="AYH9196" s="490"/>
      <c r="AYI9196" s="491"/>
      <c r="AYJ9196" s="490"/>
      <c r="AYK9196" s="490"/>
      <c r="AYL9196" s="371"/>
      <c r="AYM9196" s="488"/>
      <c r="AYN9196" s="489"/>
      <c r="AYO9196" s="490"/>
      <c r="AYP9196" s="491"/>
      <c r="AYQ9196" s="490"/>
      <c r="AYR9196" s="490"/>
      <c r="AYS9196" s="371"/>
      <c r="AYT9196" s="488"/>
      <c r="AYU9196" s="489"/>
      <c r="AYV9196" s="490"/>
      <c r="AYW9196" s="491"/>
      <c r="AYX9196" s="490"/>
      <c r="AYY9196" s="490"/>
      <c r="AYZ9196" s="371"/>
      <c r="AZA9196" s="488"/>
      <c r="AZB9196" s="489"/>
      <c r="AZC9196" s="490"/>
      <c r="AZD9196" s="491"/>
      <c r="AZE9196" s="490"/>
      <c r="AZF9196" s="490"/>
      <c r="AZG9196" s="371"/>
      <c r="AZH9196" s="488"/>
      <c r="AZI9196" s="489"/>
      <c r="AZJ9196" s="490"/>
      <c r="AZK9196" s="491"/>
      <c r="AZL9196" s="490"/>
      <c r="AZM9196" s="490"/>
      <c r="AZN9196" s="371"/>
      <c r="AZO9196" s="488"/>
      <c r="AZP9196" s="489"/>
      <c r="AZQ9196" s="490"/>
      <c r="AZR9196" s="491"/>
      <c r="AZS9196" s="490"/>
      <c r="AZT9196" s="490"/>
      <c r="AZU9196" s="371"/>
      <c r="AZV9196" s="488"/>
      <c r="AZW9196" s="489"/>
      <c r="AZX9196" s="490"/>
      <c r="AZY9196" s="491"/>
      <c r="AZZ9196" s="490"/>
      <c r="BAA9196" s="490"/>
      <c r="BAB9196" s="371"/>
      <c r="BAC9196" s="488"/>
      <c r="BAD9196" s="489"/>
      <c r="BAE9196" s="490"/>
      <c r="BAF9196" s="491"/>
      <c r="BAG9196" s="490"/>
      <c r="BAH9196" s="490"/>
      <c r="BAI9196" s="371"/>
      <c r="BAJ9196" s="488"/>
      <c r="BAK9196" s="489"/>
      <c r="BAL9196" s="490"/>
      <c r="BAM9196" s="491"/>
      <c r="BAN9196" s="490"/>
      <c r="BAO9196" s="490"/>
      <c r="BAP9196" s="371"/>
      <c r="BAQ9196" s="488"/>
      <c r="BAR9196" s="489"/>
      <c r="BAS9196" s="490"/>
      <c r="BAT9196" s="491"/>
      <c r="BAU9196" s="490"/>
      <c r="BAV9196" s="490"/>
      <c r="BAW9196" s="371"/>
      <c r="BAX9196" s="488"/>
      <c r="BAY9196" s="489"/>
      <c r="BAZ9196" s="490"/>
      <c r="BBA9196" s="491"/>
      <c r="BBB9196" s="490"/>
      <c r="BBC9196" s="490"/>
      <c r="BBD9196" s="371"/>
      <c r="BBE9196" s="488"/>
      <c r="BBF9196" s="489"/>
      <c r="BBG9196" s="490"/>
      <c r="BBH9196" s="491"/>
      <c r="BBI9196" s="490"/>
      <c r="BBJ9196" s="490"/>
      <c r="BBK9196" s="371"/>
      <c r="BBL9196" s="488"/>
      <c r="BBM9196" s="489"/>
      <c r="BBN9196" s="490"/>
      <c r="BBO9196" s="491"/>
      <c r="BBP9196" s="490"/>
      <c r="BBQ9196" s="490"/>
      <c r="BBR9196" s="371"/>
      <c r="BBS9196" s="488"/>
      <c r="BBT9196" s="489"/>
      <c r="BBU9196" s="490"/>
      <c r="BBV9196" s="491"/>
      <c r="BBW9196" s="490"/>
      <c r="BBX9196" s="490"/>
      <c r="BBY9196" s="371"/>
      <c r="BBZ9196" s="488"/>
      <c r="BCA9196" s="489"/>
      <c r="BCB9196" s="490"/>
      <c r="BCC9196" s="491"/>
      <c r="BCD9196" s="490"/>
      <c r="BCE9196" s="490"/>
      <c r="BCF9196" s="371"/>
      <c r="BCG9196" s="488"/>
      <c r="BCH9196" s="489"/>
      <c r="BCI9196" s="490"/>
      <c r="BCJ9196" s="491"/>
      <c r="BCK9196" s="490"/>
      <c r="BCL9196" s="490"/>
      <c r="BCM9196" s="371"/>
      <c r="BCN9196" s="488"/>
      <c r="BCO9196" s="489"/>
      <c r="BCP9196" s="490"/>
      <c r="BCQ9196" s="491"/>
      <c r="BCR9196" s="490"/>
      <c r="BCS9196" s="490"/>
      <c r="BCT9196" s="371"/>
      <c r="BCU9196" s="488"/>
      <c r="BCV9196" s="489"/>
      <c r="BCW9196" s="490"/>
      <c r="BCX9196" s="491"/>
      <c r="BCY9196" s="490"/>
      <c r="BCZ9196" s="490"/>
      <c r="BDA9196" s="371"/>
      <c r="BDB9196" s="488"/>
      <c r="BDC9196" s="489"/>
      <c r="BDD9196" s="490"/>
      <c r="BDE9196" s="491"/>
      <c r="BDF9196" s="490"/>
      <c r="BDG9196" s="490"/>
      <c r="BDH9196" s="371"/>
      <c r="BDI9196" s="488"/>
      <c r="BDJ9196" s="489"/>
      <c r="BDK9196" s="490"/>
      <c r="BDL9196" s="491"/>
      <c r="BDM9196" s="490"/>
      <c r="BDN9196" s="490"/>
      <c r="BDO9196" s="371"/>
      <c r="BDP9196" s="488"/>
      <c r="BDQ9196" s="489"/>
      <c r="BDR9196" s="490"/>
      <c r="BDS9196" s="491"/>
      <c r="BDT9196" s="490"/>
      <c r="BDU9196" s="490"/>
      <c r="BDV9196" s="371"/>
      <c r="BDW9196" s="488"/>
      <c r="BDX9196" s="489"/>
      <c r="BDY9196" s="490"/>
      <c r="BDZ9196" s="491"/>
      <c r="BEA9196" s="490"/>
      <c r="BEB9196" s="490"/>
      <c r="BEC9196" s="371"/>
      <c r="BED9196" s="488"/>
      <c r="BEE9196" s="489"/>
      <c r="BEF9196" s="490"/>
      <c r="BEG9196" s="491"/>
      <c r="BEH9196" s="490"/>
      <c r="BEI9196" s="490"/>
      <c r="BEJ9196" s="371"/>
      <c r="BEK9196" s="488"/>
      <c r="BEL9196" s="489"/>
      <c r="BEM9196" s="490"/>
      <c r="BEN9196" s="491"/>
      <c r="BEO9196" s="490"/>
      <c r="BEP9196" s="490"/>
      <c r="BEQ9196" s="371"/>
      <c r="BER9196" s="488"/>
      <c r="BES9196" s="489"/>
      <c r="BET9196" s="490"/>
      <c r="BEU9196" s="491"/>
      <c r="BEV9196" s="490"/>
      <c r="BEW9196" s="490"/>
      <c r="BEX9196" s="371"/>
      <c r="BEY9196" s="488"/>
      <c r="BEZ9196" s="489"/>
      <c r="BFA9196" s="490"/>
      <c r="BFB9196" s="491"/>
      <c r="BFC9196" s="490"/>
      <c r="BFD9196" s="490"/>
      <c r="BFE9196" s="371"/>
      <c r="BFF9196" s="488"/>
      <c r="BFG9196" s="489"/>
      <c r="BFH9196" s="490"/>
      <c r="BFI9196" s="491"/>
      <c r="BFJ9196" s="490"/>
      <c r="BFK9196" s="490"/>
      <c r="BFL9196" s="371"/>
      <c r="BFM9196" s="488"/>
      <c r="BFN9196" s="489"/>
      <c r="BFO9196" s="490"/>
      <c r="BFP9196" s="491"/>
      <c r="BFQ9196" s="490"/>
      <c r="BFR9196" s="490"/>
      <c r="BFS9196" s="371"/>
      <c r="BFT9196" s="488"/>
      <c r="BFU9196" s="489"/>
      <c r="BFV9196" s="490"/>
      <c r="BFW9196" s="491"/>
      <c r="BFX9196" s="490"/>
      <c r="BFY9196" s="490"/>
      <c r="BFZ9196" s="371"/>
      <c r="BGA9196" s="488"/>
      <c r="BGB9196" s="489"/>
      <c r="BGC9196" s="490"/>
      <c r="BGD9196" s="491"/>
      <c r="BGE9196" s="490"/>
      <c r="BGF9196" s="490"/>
      <c r="BGG9196" s="371"/>
      <c r="BGH9196" s="488"/>
      <c r="BGI9196" s="489"/>
      <c r="BGJ9196" s="490"/>
      <c r="BGK9196" s="491"/>
      <c r="BGL9196" s="490"/>
      <c r="BGM9196" s="490"/>
      <c r="BGN9196" s="371"/>
      <c r="BGO9196" s="488"/>
      <c r="BGP9196" s="489"/>
      <c r="BGQ9196" s="490"/>
      <c r="BGR9196" s="491"/>
      <c r="BGS9196" s="490"/>
      <c r="BGT9196" s="490"/>
      <c r="BGU9196" s="371"/>
      <c r="BGV9196" s="488"/>
      <c r="BGW9196" s="489"/>
      <c r="BGX9196" s="490"/>
      <c r="BGY9196" s="491"/>
      <c r="BGZ9196" s="490"/>
      <c r="BHA9196" s="490"/>
      <c r="BHB9196" s="371"/>
      <c r="BHC9196" s="488"/>
      <c r="BHD9196" s="489"/>
      <c r="BHE9196" s="490"/>
      <c r="BHF9196" s="491"/>
      <c r="BHG9196" s="490"/>
      <c r="BHH9196" s="490"/>
      <c r="BHI9196" s="371"/>
      <c r="BHJ9196" s="488"/>
      <c r="BHK9196" s="489"/>
      <c r="BHL9196" s="490"/>
      <c r="BHM9196" s="491"/>
      <c r="BHN9196" s="490"/>
      <c r="BHO9196" s="490"/>
      <c r="BHP9196" s="371"/>
      <c r="BHQ9196" s="488"/>
      <c r="BHR9196" s="489"/>
      <c r="BHS9196" s="490"/>
      <c r="BHT9196" s="491"/>
      <c r="BHU9196" s="490"/>
      <c r="BHV9196" s="490"/>
      <c r="BHW9196" s="371"/>
      <c r="BHX9196" s="488"/>
      <c r="BHY9196" s="489"/>
      <c r="BHZ9196" s="490"/>
      <c r="BIA9196" s="491"/>
      <c r="BIB9196" s="490"/>
      <c r="BIC9196" s="490"/>
      <c r="BID9196" s="371"/>
      <c r="BIE9196" s="488"/>
      <c r="BIF9196" s="489"/>
      <c r="BIG9196" s="490"/>
      <c r="BIH9196" s="491"/>
      <c r="BII9196" s="490"/>
      <c r="BIJ9196" s="490"/>
      <c r="BIK9196" s="371"/>
      <c r="BIL9196" s="488"/>
      <c r="BIM9196" s="489"/>
      <c r="BIN9196" s="490"/>
      <c r="BIO9196" s="491"/>
      <c r="BIP9196" s="490"/>
      <c r="BIQ9196" s="490"/>
      <c r="BIR9196" s="371"/>
      <c r="BIS9196" s="488"/>
      <c r="BIT9196" s="489"/>
      <c r="BIU9196" s="490"/>
      <c r="BIV9196" s="491"/>
      <c r="BIW9196" s="490"/>
      <c r="BIX9196" s="490"/>
      <c r="BIY9196" s="371"/>
      <c r="BIZ9196" s="488"/>
      <c r="BJA9196" s="489"/>
      <c r="BJB9196" s="490"/>
      <c r="BJC9196" s="491"/>
      <c r="BJD9196" s="490"/>
      <c r="BJE9196" s="490"/>
      <c r="BJF9196" s="371"/>
      <c r="BJG9196" s="488"/>
      <c r="BJH9196" s="489"/>
      <c r="BJI9196" s="490"/>
      <c r="BJJ9196" s="491"/>
      <c r="BJK9196" s="490"/>
      <c r="BJL9196" s="490"/>
      <c r="BJM9196" s="371"/>
      <c r="BJN9196" s="488"/>
      <c r="BJO9196" s="489"/>
      <c r="BJP9196" s="490"/>
      <c r="BJQ9196" s="491"/>
      <c r="BJR9196" s="490"/>
      <c r="BJS9196" s="490"/>
      <c r="BJT9196" s="371"/>
      <c r="BJU9196" s="488"/>
      <c r="BJV9196" s="489"/>
      <c r="BJW9196" s="490"/>
      <c r="BJX9196" s="491"/>
      <c r="BJY9196" s="490"/>
      <c r="BJZ9196" s="490"/>
      <c r="BKA9196" s="371"/>
      <c r="BKB9196" s="488"/>
      <c r="BKC9196" s="489"/>
      <c r="BKD9196" s="490"/>
      <c r="BKE9196" s="491"/>
      <c r="BKF9196" s="490"/>
      <c r="BKG9196" s="490"/>
      <c r="BKH9196" s="371"/>
      <c r="BKI9196" s="488"/>
      <c r="BKJ9196" s="489"/>
      <c r="BKK9196" s="490"/>
      <c r="BKL9196" s="491"/>
      <c r="BKM9196" s="490"/>
      <c r="BKN9196" s="490"/>
      <c r="BKO9196" s="371"/>
      <c r="BKP9196" s="488"/>
      <c r="BKQ9196" s="489"/>
      <c r="BKR9196" s="490"/>
      <c r="BKS9196" s="491"/>
      <c r="BKT9196" s="490"/>
      <c r="BKU9196" s="490"/>
      <c r="BKV9196" s="371"/>
      <c r="BKW9196" s="488"/>
      <c r="BKX9196" s="489"/>
      <c r="BKY9196" s="490"/>
      <c r="BKZ9196" s="491"/>
      <c r="BLA9196" s="490"/>
      <c r="BLB9196" s="490"/>
      <c r="BLC9196" s="371"/>
      <c r="BLD9196" s="488"/>
      <c r="BLE9196" s="489"/>
      <c r="BLF9196" s="490"/>
      <c r="BLG9196" s="491"/>
      <c r="BLH9196" s="490"/>
      <c r="BLI9196" s="490"/>
      <c r="BLJ9196" s="371"/>
      <c r="BLK9196" s="488"/>
      <c r="BLL9196" s="489"/>
      <c r="BLM9196" s="490"/>
      <c r="BLN9196" s="491"/>
      <c r="BLO9196" s="490"/>
      <c r="BLP9196" s="490"/>
      <c r="BLQ9196" s="371"/>
      <c r="BLR9196" s="488"/>
      <c r="BLS9196" s="489"/>
      <c r="BLT9196" s="490"/>
      <c r="BLU9196" s="491"/>
      <c r="BLV9196" s="490"/>
      <c r="BLW9196" s="490"/>
      <c r="BLX9196" s="371"/>
      <c r="BLY9196" s="488"/>
      <c r="BLZ9196" s="489"/>
      <c r="BMA9196" s="490"/>
      <c r="BMB9196" s="491"/>
      <c r="BMC9196" s="490"/>
      <c r="BMD9196" s="490"/>
      <c r="BME9196" s="371"/>
      <c r="BMF9196" s="488"/>
      <c r="BMG9196" s="489"/>
      <c r="BMH9196" s="490"/>
      <c r="BMI9196" s="491"/>
      <c r="BMJ9196" s="490"/>
      <c r="BMK9196" s="490"/>
      <c r="BML9196" s="371"/>
      <c r="BMM9196" s="488"/>
      <c r="BMN9196" s="489"/>
      <c r="BMO9196" s="490"/>
      <c r="BMP9196" s="491"/>
      <c r="BMQ9196" s="490"/>
      <c r="BMR9196" s="490"/>
      <c r="BMS9196" s="371"/>
      <c r="BMT9196" s="488"/>
      <c r="BMU9196" s="489"/>
      <c r="BMV9196" s="490"/>
      <c r="BMW9196" s="491"/>
      <c r="BMX9196" s="490"/>
      <c r="BMY9196" s="490"/>
      <c r="BMZ9196" s="371"/>
      <c r="BNA9196" s="488"/>
      <c r="BNB9196" s="489"/>
      <c r="BNC9196" s="490"/>
      <c r="BND9196" s="491"/>
      <c r="BNE9196" s="490"/>
      <c r="BNF9196" s="490"/>
      <c r="BNG9196" s="371"/>
      <c r="BNH9196" s="488"/>
      <c r="BNI9196" s="489"/>
      <c r="BNJ9196" s="490"/>
      <c r="BNK9196" s="491"/>
      <c r="BNL9196" s="490"/>
      <c r="BNM9196" s="490"/>
      <c r="BNN9196" s="371"/>
      <c r="BNO9196" s="488"/>
      <c r="BNP9196" s="489"/>
      <c r="BNQ9196" s="490"/>
      <c r="BNR9196" s="491"/>
      <c r="BNS9196" s="490"/>
      <c r="BNT9196" s="490"/>
      <c r="BNU9196" s="371"/>
      <c r="BNV9196" s="488"/>
      <c r="BNW9196" s="489"/>
      <c r="BNX9196" s="490"/>
      <c r="BNY9196" s="491"/>
      <c r="BNZ9196" s="490"/>
      <c r="BOA9196" s="490"/>
      <c r="BOB9196" s="371"/>
      <c r="BOC9196" s="488"/>
      <c r="BOD9196" s="489"/>
      <c r="BOE9196" s="490"/>
      <c r="BOF9196" s="491"/>
      <c r="BOG9196" s="490"/>
      <c r="BOH9196" s="490"/>
      <c r="BOI9196" s="371"/>
      <c r="BOJ9196" s="488"/>
      <c r="BOK9196" s="489"/>
      <c r="BOL9196" s="490"/>
      <c r="BOM9196" s="491"/>
      <c r="BON9196" s="490"/>
      <c r="BOO9196" s="490"/>
      <c r="BOP9196" s="371"/>
      <c r="BOQ9196" s="488"/>
      <c r="BOR9196" s="489"/>
      <c r="BOS9196" s="490"/>
      <c r="BOT9196" s="491"/>
      <c r="BOU9196" s="490"/>
      <c r="BOV9196" s="490"/>
      <c r="BOW9196" s="371"/>
      <c r="BOX9196" s="488"/>
      <c r="BOY9196" s="489"/>
      <c r="BOZ9196" s="490"/>
      <c r="BPA9196" s="491"/>
      <c r="BPB9196" s="490"/>
      <c r="BPC9196" s="490"/>
      <c r="BPD9196" s="371"/>
      <c r="BPE9196" s="488"/>
      <c r="BPF9196" s="489"/>
      <c r="BPG9196" s="490"/>
      <c r="BPH9196" s="491"/>
      <c r="BPI9196" s="490"/>
      <c r="BPJ9196" s="490"/>
      <c r="BPK9196" s="371"/>
      <c r="BPL9196" s="488"/>
      <c r="BPM9196" s="489"/>
      <c r="BPN9196" s="490"/>
      <c r="BPO9196" s="491"/>
      <c r="BPP9196" s="490"/>
      <c r="BPQ9196" s="490"/>
      <c r="BPR9196" s="371"/>
      <c r="BPS9196" s="488"/>
      <c r="BPT9196" s="489"/>
      <c r="BPU9196" s="490"/>
      <c r="BPV9196" s="491"/>
      <c r="BPW9196" s="490"/>
      <c r="BPX9196" s="490"/>
      <c r="BPY9196" s="371"/>
      <c r="BPZ9196" s="488"/>
      <c r="BQA9196" s="489"/>
      <c r="BQB9196" s="490"/>
      <c r="BQC9196" s="491"/>
      <c r="BQD9196" s="490"/>
      <c r="BQE9196" s="490"/>
      <c r="BQF9196" s="371"/>
      <c r="BQG9196" s="488"/>
      <c r="BQH9196" s="489"/>
      <c r="BQI9196" s="490"/>
      <c r="BQJ9196" s="491"/>
      <c r="BQK9196" s="490"/>
      <c r="BQL9196" s="490"/>
      <c r="BQM9196" s="371"/>
      <c r="BQN9196" s="488"/>
      <c r="BQO9196" s="489"/>
      <c r="BQP9196" s="490"/>
      <c r="BQQ9196" s="491"/>
      <c r="BQR9196" s="490"/>
      <c r="BQS9196" s="490"/>
      <c r="BQT9196" s="371"/>
      <c r="BQU9196" s="488"/>
      <c r="BQV9196" s="489"/>
      <c r="BQW9196" s="490"/>
      <c r="BQX9196" s="491"/>
      <c r="BQY9196" s="490"/>
      <c r="BQZ9196" s="490"/>
      <c r="BRA9196" s="371"/>
      <c r="BRB9196" s="488"/>
      <c r="BRC9196" s="489"/>
      <c r="BRD9196" s="490"/>
      <c r="BRE9196" s="491"/>
      <c r="BRF9196" s="490"/>
      <c r="BRG9196" s="490"/>
      <c r="BRH9196" s="371"/>
      <c r="BRI9196" s="488"/>
      <c r="BRJ9196" s="489"/>
      <c r="BRK9196" s="490"/>
      <c r="BRL9196" s="491"/>
      <c r="BRM9196" s="490"/>
      <c r="BRN9196" s="490"/>
      <c r="BRO9196" s="371"/>
      <c r="BRP9196" s="488"/>
      <c r="BRQ9196" s="489"/>
      <c r="BRR9196" s="490"/>
      <c r="BRS9196" s="491"/>
      <c r="BRT9196" s="490"/>
      <c r="BRU9196" s="490"/>
      <c r="BRV9196" s="371"/>
      <c r="BRW9196" s="488"/>
      <c r="BRX9196" s="489"/>
      <c r="BRY9196" s="490"/>
      <c r="BRZ9196" s="491"/>
      <c r="BSA9196" s="490"/>
      <c r="BSB9196" s="490"/>
      <c r="BSC9196" s="371"/>
      <c r="BSD9196" s="488"/>
      <c r="BSE9196" s="489"/>
      <c r="BSF9196" s="490"/>
      <c r="BSG9196" s="491"/>
      <c r="BSH9196" s="490"/>
      <c r="BSI9196" s="490"/>
      <c r="BSJ9196" s="371"/>
      <c r="BSK9196" s="488"/>
      <c r="BSL9196" s="489"/>
      <c r="BSM9196" s="490"/>
      <c r="BSN9196" s="491"/>
      <c r="BSO9196" s="490"/>
      <c r="BSP9196" s="490"/>
      <c r="BSQ9196" s="371"/>
      <c r="BSR9196" s="488"/>
      <c r="BSS9196" s="489"/>
      <c r="BST9196" s="490"/>
      <c r="BSU9196" s="491"/>
      <c r="BSV9196" s="490"/>
      <c r="BSW9196" s="490"/>
      <c r="BSX9196" s="371"/>
      <c r="BSY9196" s="488"/>
      <c r="BSZ9196" s="489"/>
      <c r="BTA9196" s="490"/>
      <c r="BTB9196" s="491"/>
      <c r="BTC9196" s="490"/>
      <c r="BTD9196" s="490"/>
      <c r="BTE9196" s="371"/>
      <c r="BTF9196" s="488"/>
      <c r="BTG9196" s="489"/>
      <c r="BTH9196" s="490"/>
      <c r="BTI9196" s="491"/>
      <c r="BTJ9196" s="490"/>
      <c r="BTK9196" s="490"/>
      <c r="BTL9196" s="371"/>
      <c r="BTM9196" s="488"/>
      <c r="BTN9196" s="489"/>
      <c r="BTO9196" s="490"/>
      <c r="BTP9196" s="491"/>
      <c r="BTQ9196" s="490"/>
      <c r="BTR9196" s="490"/>
      <c r="BTS9196" s="371"/>
      <c r="BTT9196" s="488"/>
      <c r="BTU9196" s="489"/>
      <c r="BTV9196" s="490"/>
      <c r="BTW9196" s="491"/>
      <c r="BTX9196" s="490"/>
      <c r="BTY9196" s="490"/>
      <c r="BTZ9196" s="371"/>
      <c r="BUA9196" s="488"/>
      <c r="BUB9196" s="489"/>
      <c r="BUC9196" s="490"/>
      <c r="BUD9196" s="491"/>
      <c r="BUE9196" s="490"/>
      <c r="BUF9196" s="490"/>
      <c r="BUG9196" s="371"/>
      <c r="BUH9196" s="488"/>
      <c r="BUI9196" s="489"/>
      <c r="BUJ9196" s="490"/>
      <c r="BUK9196" s="491"/>
      <c r="BUL9196" s="490"/>
      <c r="BUM9196" s="490"/>
      <c r="BUN9196" s="371"/>
      <c r="BUO9196" s="488"/>
      <c r="BUP9196" s="489"/>
      <c r="BUQ9196" s="490"/>
      <c r="BUR9196" s="491"/>
      <c r="BUS9196" s="490"/>
      <c r="BUT9196" s="490"/>
      <c r="BUU9196" s="371"/>
      <c r="BUV9196" s="488"/>
      <c r="BUW9196" s="489"/>
      <c r="BUX9196" s="490"/>
      <c r="BUY9196" s="491"/>
      <c r="BUZ9196" s="490"/>
      <c r="BVA9196" s="490"/>
      <c r="BVB9196" s="371"/>
      <c r="BVC9196" s="488"/>
      <c r="BVD9196" s="489"/>
      <c r="BVE9196" s="490"/>
      <c r="BVF9196" s="491"/>
      <c r="BVG9196" s="490"/>
      <c r="BVH9196" s="490"/>
      <c r="BVI9196" s="371"/>
      <c r="BVJ9196" s="488"/>
      <c r="BVK9196" s="489"/>
      <c r="BVL9196" s="490"/>
      <c r="BVM9196" s="491"/>
      <c r="BVN9196" s="490"/>
      <c r="BVO9196" s="490"/>
      <c r="BVP9196" s="371"/>
      <c r="BVQ9196" s="488"/>
      <c r="BVR9196" s="489"/>
      <c r="BVS9196" s="490"/>
      <c r="BVT9196" s="491"/>
      <c r="BVU9196" s="490"/>
      <c r="BVV9196" s="490"/>
      <c r="BVW9196" s="371"/>
      <c r="BVX9196" s="488"/>
      <c r="BVY9196" s="489"/>
      <c r="BVZ9196" s="490"/>
      <c r="BWA9196" s="491"/>
      <c r="BWB9196" s="490"/>
      <c r="BWC9196" s="490"/>
      <c r="BWD9196" s="371"/>
      <c r="BWE9196" s="488"/>
      <c r="BWF9196" s="489"/>
      <c r="BWG9196" s="490"/>
      <c r="BWH9196" s="491"/>
      <c r="BWI9196" s="490"/>
      <c r="BWJ9196" s="490"/>
      <c r="BWK9196" s="371"/>
      <c r="BWL9196" s="488"/>
      <c r="BWM9196" s="489"/>
      <c r="BWN9196" s="490"/>
      <c r="BWO9196" s="491"/>
      <c r="BWP9196" s="490"/>
      <c r="BWQ9196" s="490"/>
      <c r="BWR9196" s="371"/>
      <c r="BWS9196" s="488"/>
      <c r="BWT9196" s="489"/>
      <c r="BWU9196" s="490"/>
      <c r="BWV9196" s="491"/>
      <c r="BWW9196" s="490"/>
      <c r="BWX9196" s="490"/>
      <c r="BWY9196" s="371"/>
      <c r="BWZ9196" s="488"/>
      <c r="BXA9196" s="489"/>
      <c r="BXB9196" s="490"/>
      <c r="BXC9196" s="491"/>
      <c r="BXD9196" s="490"/>
      <c r="BXE9196" s="490"/>
      <c r="BXF9196" s="371"/>
      <c r="BXG9196" s="488"/>
      <c r="BXH9196" s="489"/>
      <c r="BXI9196" s="490"/>
      <c r="BXJ9196" s="491"/>
      <c r="BXK9196" s="490"/>
      <c r="BXL9196" s="490"/>
      <c r="BXM9196" s="371"/>
      <c r="BXN9196" s="488"/>
      <c r="BXO9196" s="489"/>
      <c r="BXP9196" s="490"/>
      <c r="BXQ9196" s="491"/>
      <c r="BXR9196" s="490"/>
      <c r="BXS9196" s="490"/>
      <c r="BXT9196" s="371"/>
      <c r="BXU9196" s="488"/>
      <c r="BXV9196" s="489"/>
      <c r="BXW9196" s="490"/>
      <c r="BXX9196" s="491"/>
      <c r="BXY9196" s="490"/>
      <c r="BXZ9196" s="490"/>
      <c r="BYA9196" s="371"/>
      <c r="BYB9196" s="488"/>
      <c r="BYC9196" s="489"/>
      <c r="BYD9196" s="490"/>
      <c r="BYE9196" s="491"/>
      <c r="BYF9196" s="490"/>
      <c r="BYG9196" s="490"/>
      <c r="BYH9196" s="371"/>
      <c r="BYI9196" s="488"/>
      <c r="BYJ9196" s="489"/>
      <c r="BYK9196" s="490"/>
      <c r="BYL9196" s="491"/>
      <c r="BYM9196" s="490"/>
      <c r="BYN9196" s="490"/>
      <c r="BYO9196" s="371"/>
      <c r="BYP9196" s="488"/>
      <c r="BYQ9196" s="489"/>
      <c r="BYR9196" s="490"/>
      <c r="BYS9196" s="491"/>
      <c r="BYT9196" s="490"/>
      <c r="BYU9196" s="490"/>
      <c r="BYV9196" s="371"/>
      <c r="BYW9196" s="488"/>
      <c r="BYX9196" s="489"/>
      <c r="BYY9196" s="490"/>
      <c r="BYZ9196" s="491"/>
      <c r="BZA9196" s="490"/>
      <c r="BZB9196" s="490"/>
      <c r="BZC9196" s="371"/>
      <c r="BZD9196" s="488"/>
      <c r="BZE9196" s="489"/>
      <c r="BZF9196" s="490"/>
      <c r="BZG9196" s="491"/>
      <c r="BZH9196" s="490"/>
      <c r="BZI9196" s="490"/>
      <c r="BZJ9196" s="371"/>
      <c r="BZK9196" s="488"/>
      <c r="BZL9196" s="489"/>
      <c r="BZM9196" s="490"/>
      <c r="BZN9196" s="491"/>
      <c r="BZO9196" s="490"/>
      <c r="BZP9196" s="490"/>
      <c r="BZQ9196" s="371"/>
      <c r="BZR9196" s="488"/>
      <c r="BZS9196" s="489"/>
      <c r="BZT9196" s="490"/>
      <c r="BZU9196" s="491"/>
      <c r="BZV9196" s="490"/>
      <c r="BZW9196" s="490"/>
      <c r="BZX9196" s="371"/>
      <c r="BZY9196" s="488"/>
      <c r="BZZ9196" s="489"/>
      <c r="CAA9196" s="490"/>
      <c r="CAB9196" s="491"/>
      <c r="CAC9196" s="490"/>
      <c r="CAD9196" s="490"/>
      <c r="CAE9196" s="371"/>
      <c r="CAF9196" s="488"/>
      <c r="CAG9196" s="489"/>
      <c r="CAH9196" s="490"/>
      <c r="CAI9196" s="491"/>
      <c r="CAJ9196" s="490"/>
      <c r="CAK9196" s="490"/>
      <c r="CAL9196" s="371"/>
      <c r="CAM9196" s="488"/>
      <c r="CAN9196" s="489"/>
      <c r="CAO9196" s="490"/>
      <c r="CAP9196" s="491"/>
      <c r="CAQ9196" s="490"/>
      <c r="CAR9196" s="490"/>
      <c r="CAS9196" s="371"/>
      <c r="CAT9196" s="488"/>
      <c r="CAU9196" s="489"/>
      <c r="CAV9196" s="490"/>
      <c r="CAW9196" s="491"/>
      <c r="CAX9196" s="490"/>
      <c r="CAY9196" s="490"/>
      <c r="CAZ9196" s="371"/>
      <c r="CBA9196" s="488"/>
      <c r="CBB9196" s="489"/>
      <c r="CBC9196" s="490"/>
      <c r="CBD9196" s="491"/>
      <c r="CBE9196" s="490"/>
      <c r="CBF9196" s="490"/>
      <c r="CBG9196" s="371"/>
      <c r="CBH9196" s="488"/>
      <c r="CBI9196" s="489"/>
      <c r="CBJ9196" s="490"/>
      <c r="CBK9196" s="491"/>
      <c r="CBL9196" s="490"/>
      <c r="CBM9196" s="490"/>
      <c r="CBN9196" s="371"/>
      <c r="CBO9196" s="488"/>
      <c r="CBP9196" s="489"/>
      <c r="CBQ9196" s="490"/>
      <c r="CBR9196" s="491"/>
      <c r="CBS9196" s="490"/>
      <c r="CBT9196" s="490"/>
      <c r="CBU9196" s="371"/>
      <c r="CBV9196" s="488"/>
      <c r="CBW9196" s="489"/>
      <c r="CBX9196" s="490"/>
      <c r="CBY9196" s="491"/>
      <c r="CBZ9196" s="490"/>
      <c r="CCA9196" s="490"/>
      <c r="CCB9196" s="371"/>
      <c r="CCC9196" s="488"/>
      <c r="CCD9196" s="489"/>
      <c r="CCE9196" s="490"/>
      <c r="CCF9196" s="491"/>
      <c r="CCG9196" s="490"/>
      <c r="CCH9196" s="490"/>
      <c r="CCI9196" s="371"/>
      <c r="CCJ9196" s="488"/>
      <c r="CCK9196" s="489"/>
      <c r="CCL9196" s="490"/>
      <c r="CCM9196" s="491"/>
      <c r="CCN9196" s="490"/>
      <c r="CCO9196" s="490"/>
      <c r="CCP9196" s="371"/>
      <c r="CCQ9196" s="488"/>
      <c r="CCR9196" s="489"/>
      <c r="CCS9196" s="490"/>
      <c r="CCT9196" s="491"/>
      <c r="CCU9196" s="490"/>
      <c r="CCV9196" s="490"/>
      <c r="CCW9196" s="371"/>
      <c r="CCX9196" s="488"/>
      <c r="CCY9196" s="489"/>
      <c r="CCZ9196" s="490"/>
      <c r="CDA9196" s="491"/>
      <c r="CDB9196" s="490"/>
      <c r="CDC9196" s="490"/>
      <c r="CDD9196" s="371"/>
      <c r="CDE9196" s="488"/>
      <c r="CDF9196" s="489"/>
      <c r="CDG9196" s="490"/>
      <c r="CDH9196" s="491"/>
      <c r="CDI9196" s="490"/>
      <c r="CDJ9196" s="490"/>
      <c r="CDK9196" s="371"/>
      <c r="CDL9196" s="488"/>
      <c r="CDM9196" s="489"/>
      <c r="CDN9196" s="490"/>
      <c r="CDO9196" s="491"/>
      <c r="CDP9196" s="490"/>
      <c r="CDQ9196" s="490"/>
      <c r="CDR9196" s="371"/>
      <c r="CDS9196" s="488"/>
      <c r="CDT9196" s="489"/>
      <c r="CDU9196" s="490"/>
      <c r="CDV9196" s="491"/>
      <c r="CDW9196" s="490"/>
      <c r="CDX9196" s="490"/>
      <c r="CDY9196" s="371"/>
      <c r="CDZ9196" s="488"/>
      <c r="CEA9196" s="489"/>
      <c r="CEB9196" s="490"/>
      <c r="CEC9196" s="491"/>
      <c r="CED9196" s="490"/>
      <c r="CEE9196" s="490"/>
      <c r="CEF9196" s="371"/>
      <c r="CEG9196" s="488"/>
      <c r="CEH9196" s="489"/>
      <c r="CEI9196" s="490"/>
      <c r="CEJ9196" s="491"/>
      <c r="CEK9196" s="490"/>
      <c r="CEL9196" s="490"/>
      <c r="CEM9196" s="371"/>
      <c r="CEN9196" s="488"/>
      <c r="CEO9196" s="489"/>
      <c r="CEP9196" s="490"/>
      <c r="CEQ9196" s="491"/>
      <c r="CER9196" s="490"/>
      <c r="CES9196" s="490"/>
      <c r="CET9196" s="371"/>
      <c r="CEU9196" s="488"/>
      <c r="CEV9196" s="489"/>
      <c r="CEW9196" s="490"/>
      <c r="CEX9196" s="491"/>
      <c r="CEY9196" s="490"/>
      <c r="CEZ9196" s="490"/>
      <c r="CFA9196" s="371"/>
      <c r="CFB9196" s="488"/>
      <c r="CFC9196" s="489"/>
      <c r="CFD9196" s="490"/>
      <c r="CFE9196" s="491"/>
      <c r="CFF9196" s="490"/>
      <c r="CFG9196" s="490"/>
      <c r="CFH9196" s="371"/>
      <c r="CFI9196" s="488"/>
      <c r="CFJ9196" s="489"/>
      <c r="CFK9196" s="490"/>
      <c r="CFL9196" s="491"/>
      <c r="CFM9196" s="490"/>
      <c r="CFN9196" s="490"/>
      <c r="CFO9196" s="371"/>
      <c r="CFP9196" s="488"/>
      <c r="CFQ9196" s="489"/>
      <c r="CFR9196" s="490"/>
      <c r="CFS9196" s="491"/>
      <c r="CFT9196" s="490"/>
      <c r="CFU9196" s="490"/>
      <c r="CFV9196" s="371"/>
      <c r="CFW9196" s="488"/>
      <c r="CFX9196" s="489"/>
      <c r="CFY9196" s="490"/>
      <c r="CFZ9196" s="491"/>
      <c r="CGA9196" s="490"/>
      <c r="CGB9196" s="490"/>
      <c r="CGC9196" s="371"/>
      <c r="CGD9196" s="488"/>
      <c r="CGE9196" s="489"/>
      <c r="CGF9196" s="490"/>
      <c r="CGG9196" s="491"/>
      <c r="CGH9196" s="490"/>
      <c r="CGI9196" s="490"/>
      <c r="CGJ9196" s="371"/>
      <c r="CGK9196" s="488"/>
      <c r="CGL9196" s="489"/>
      <c r="CGM9196" s="490"/>
      <c r="CGN9196" s="491"/>
      <c r="CGO9196" s="490"/>
      <c r="CGP9196" s="490"/>
      <c r="CGQ9196" s="371"/>
      <c r="CGR9196" s="488"/>
      <c r="CGS9196" s="489"/>
      <c r="CGT9196" s="490"/>
      <c r="CGU9196" s="491"/>
      <c r="CGV9196" s="490"/>
      <c r="CGW9196" s="490"/>
      <c r="CGX9196" s="371"/>
      <c r="CGY9196" s="488"/>
      <c r="CGZ9196" s="489"/>
      <c r="CHA9196" s="490"/>
      <c r="CHB9196" s="491"/>
      <c r="CHC9196" s="490"/>
      <c r="CHD9196" s="490"/>
      <c r="CHE9196" s="371"/>
      <c r="CHF9196" s="488"/>
      <c r="CHG9196" s="489"/>
      <c r="CHH9196" s="490"/>
      <c r="CHI9196" s="491"/>
      <c r="CHJ9196" s="490"/>
      <c r="CHK9196" s="490"/>
      <c r="CHL9196" s="371"/>
      <c r="CHM9196" s="488"/>
      <c r="CHN9196" s="489"/>
      <c r="CHO9196" s="490"/>
      <c r="CHP9196" s="491"/>
      <c r="CHQ9196" s="490"/>
      <c r="CHR9196" s="490"/>
      <c r="CHS9196" s="371"/>
      <c r="CHT9196" s="488"/>
      <c r="CHU9196" s="489"/>
      <c r="CHV9196" s="490"/>
      <c r="CHW9196" s="491"/>
      <c r="CHX9196" s="490"/>
      <c r="CHY9196" s="490"/>
      <c r="CHZ9196" s="371"/>
      <c r="CIA9196" s="488"/>
      <c r="CIB9196" s="489"/>
      <c r="CIC9196" s="490"/>
      <c r="CID9196" s="491"/>
      <c r="CIE9196" s="490"/>
      <c r="CIF9196" s="490"/>
      <c r="CIG9196" s="371"/>
      <c r="CIH9196" s="488"/>
      <c r="CII9196" s="489"/>
      <c r="CIJ9196" s="490"/>
      <c r="CIK9196" s="491"/>
      <c r="CIL9196" s="490"/>
      <c r="CIM9196" s="490"/>
      <c r="CIN9196" s="371"/>
      <c r="CIO9196" s="488"/>
      <c r="CIP9196" s="489"/>
      <c r="CIQ9196" s="490"/>
      <c r="CIR9196" s="491"/>
      <c r="CIS9196" s="490"/>
      <c r="CIT9196" s="490"/>
      <c r="CIU9196" s="371"/>
      <c r="CIV9196" s="488"/>
      <c r="CIW9196" s="489"/>
      <c r="CIX9196" s="490"/>
      <c r="CIY9196" s="491"/>
      <c r="CIZ9196" s="490"/>
      <c r="CJA9196" s="490"/>
      <c r="CJB9196" s="371"/>
      <c r="CJC9196" s="488"/>
      <c r="CJD9196" s="489"/>
      <c r="CJE9196" s="490"/>
      <c r="CJF9196" s="491"/>
      <c r="CJG9196" s="490"/>
      <c r="CJH9196" s="490"/>
      <c r="CJI9196" s="371"/>
      <c r="CJJ9196" s="488"/>
      <c r="CJK9196" s="489"/>
      <c r="CJL9196" s="490"/>
      <c r="CJM9196" s="491"/>
      <c r="CJN9196" s="490"/>
      <c r="CJO9196" s="490"/>
      <c r="CJP9196" s="371"/>
      <c r="CJQ9196" s="488"/>
      <c r="CJR9196" s="489"/>
      <c r="CJS9196" s="490"/>
      <c r="CJT9196" s="491"/>
      <c r="CJU9196" s="490"/>
      <c r="CJV9196" s="490"/>
      <c r="CJW9196" s="371"/>
      <c r="CJX9196" s="488"/>
      <c r="CJY9196" s="489"/>
      <c r="CJZ9196" s="490"/>
      <c r="CKA9196" s="491"/>
      <c r="CKB9196" s="490"/>
      <c r="CKC9196" s="490"/>
      <c r="CKD9196" s="371"/>
      <c r="CKE9196" s="488"/>
      <c r="CKF9196" s="489"/>
      <c r="CKG9196" s="490"/>
      <c r="CKH9196" s="491"/>
      <c r="CKI9196" s="490"/>
      <c r="CKJ9196" s="490"/>
      <c r="CKK9196" s="371"/>
      <c r="CKL9196" s="488"/>
      <c r="CKM9196" s="489"/>
      <c r="CKN9196" s="490"/>
      <c r="CKO9196" s="491"/>
      <c r="CKP9196" s="490"/>
      <c r="CKQ9196" s="490"/>
      <c r="CKR9196" s="371"/>
      <c r="CKS9196" s="488"/>
      <c r="CKT9196" s="489"/>
      <c r="CKU9196" s="490"/>
      <c r="CKV9196" s="491"/>
      <c r="CKW9196" s="490"/>
      <c r="CKX9196" s="490"/>
      <c r="CKY9196" s="371"/>
      <c r="CKZ9196" s="488"/>
      <c r="CLA9196" s="489"/>
      <c r="CLB9196" s="490"/>
      <c r="CLC9196" s="491"/>
      <c r="CLD9196" s="490"/>
      <c r="CLE9196" s="490"/>
      <c r="CLF9196" s="371"/>
      <c r="CLG9196" s="488"/>
      <c r="CLH9196" s="489"/>
      <c r="CLI9196" s="490"/>
      <c r="CLJ9196" s="491"/>
      <c r="CLK9196" s="490"/>
      <c r="CLL9196" s="490"/>
      <c r="CLM9196" s="371"/>
      <c r="CLN9196" s="488"/>
      <c r="CLO9196" s="489"/>
      <c r="CLP9196" s="490"/>
      <c r="CLQ9196" s="491"/>
      <c r="CLR9196" s="490"/>
      <c r="CLS9196" s="490"/>
      <c r="CLT9196" s="371"/>
      <c r="CLU9196" s="488"/>
      <c r="CLV9196" s="489"/>
      <c r="CLW9196" s="490"/>
      <c r="CLX9196" s="491"/>
      <c r="CLY9196" s="490"/>
      <c r="CLZ9196" s="490"/>
      <c r="CMA9196" s="371"/>
      <c r="CMB9196" s="488"/>
      <c r="CMC9196" s="489"/>
      <c r="CMD9196" s="490"/>
      <c r="CME9196" s="491"/>
      <c r="CMF9196" s="490"/>
      <c r="CMG9196" s="490"/>
      <c r="CMH9196" s="371"/>
      <c r="CMI9196" s="488"/>
      <c r="CMJ9196" s="489"/>
      <c r="CMK9196" s="490"/>
      <c r="CML9196" s="491"/>
      <c r="CMM9196" s="490"/>
      <c r="CMN9196" s="490"/>
      <c r="CMO9196" s="371"/>
      <c r="CMP9196" s="488"/>
      <c r="CMQ9196" s="489"/>
      <c r="CMR9196" s="490"/>
      <c r="CMS9196" s="491"/>
      <c r="CMT9196" s="490"/>
      <c r="CMU9196" s="490"/>
      <c r="CMV9196" s="371"/>
      <c r="CMW9196" s="488"/>
      <c r="CMX9196" s="489"/>
      <c r="CMY9196" s="490"/>
      <c r="CMZ9196" s="491"/>
      <c r="CNA9196" s="490"/>
      <c r="CNB9196" s="490"/>
      <c r="CNC9196" s="371"/>
      <c r="CND9196" s="488"/>
      <c r="CNE9196" s="489"/>
      <c r="CNF9196" s="490"/>
      <c r="CNG9196" s="491"/>
      <c r="CNH9196" s="490"/>
      <c r="CNI9196" s="490"/>
      <c r="CNJ9196" s="371"/>
      <c r="CNK9196" s="488"/>
      <c r="CNL9196" s="489"/>
      <c r="CNM9196" s="490"/>
      <c r="CNN9196" s="491"/>
      <c r="CNO9196" s="490"/>
      <c r="CNP9196" s="490"/>
      <c r="CNQ9196" s="371"/>
      <c r="CNR9196" s="488"/>
      <c r="CNS9196" s="489"/>
      <c r="CNT9196" s="490"/>
      <c r="CNU9196" s="491"/>
      <c r="CNV9196" s="490"/>
      <c r="CNW9196" s="490"/>
      <c r="CNX9196" s="371"/>
      <c r="CNY9196" s="488"/>
      <c r="CNZ9196" s="489"/>
      <c r="COA9196" s="490"/>
      <c r="COB9196" s="491"/>
      <c r="COC9196" s="490"/>
      <c r="COD9196" s="490"/>
      <c r="COE9196" s="371"/>
      <c r="COF9196" s="488"/>
      <c r="COG9196" s="489"/>
      <c r="COH9196" s="490"/>
      <c r="COI9196" s="491"/>
      <c r="COJ9196" s="490"/>
      <c r="COK9196" s="490"/>
      <c r="COL9196" s="371"/>
      <c r="COM9196" s="488"/>
      <c r="CON9196" s="489"/>
      <c r="COO9196" s="490"/>
      <c r="COP9196" s="491"/>
      <c r="COQ9196" s="490"/>
      <c r="COR9196" s="490"/>
      <c r="COS9196" s="371"/>
      <c r="COT9196" s="488"/>
      <c r="COU9196" s="489"/>
      <c r="COV9196" s="490"/>
      <c r="COW9196" s="491"/>
      <c r="COX9196" s="490"/>
      <c r="COY9196" s="490"/>
      <c r="COZ9196" s="371"/>
      <c r="CPA9196" s="488"/>
      <c r="CPB9196" s="489"/>
      <c r="CPC9196" s="490"/>
      <c r="CPD9196" s="491"/>
      <c r="CPE9196" s="490"/>
      <c r="CPF9196" s="490"/>
      <c r="CPG9196" s="371"/>
      <c r="CPH9196" s="488"/>
      <c r="CPI9196" s="489"/>
      <c r="CPJ9196" s="490"/>
      <c r="CPK9196" s="491"/>
      <c r="CPL9196" s="490"/>
      <c r="CPM9196" s="490"/>
      <c r="CPN9196" s="371"/>
      <c r="CPO9196" s="488"/>
      <c r="CPP9196" s="489"/>
      <c r="CPQ9196" s="490"/>
      <c r="CPR9196" s="491"/>
      <c r="CPS9196" s="490"/>
      <c r="CPT9196" s="490"/>
      <c r="CPU9196" s="371"/>
      <c r="CPV9196" s="488"/>
      <c r="CPW9196" s="489"/>
      <c r="CPX9196" s="490"/>
      <c r="CPY9196" s="491"/>
      <c r="CPZ9196" s="490"/>
      <c r="CQA9196" s="490"/>
      <c r="CQB9196" s="371"/>
      <c r="CQC9196" s="488"/>
      <c r="CQD9196" s="489"/>
      <c r="CQE9196" s="490"/>
      <c r="CQF9196" s="491"/>
      <c r="CQG9196" s="490"/>
      <c r="CQH9196" s="490"/>
      <c r="CQI9196" s="371"/>
      <c r="CQJ9196" s="488"/>
      <c r="CQK9196" s="489"/>
      <c r="CQL9196" s="490"/>
      <c r="CQM9196" s="491"/>
      <c r="CQN9196" s="490"/>
      <c r="CQO9196" s="490"/>
      <c r="CQP9196" s="371"/>
      <c r="CQQ9196" s="488"/>
      <c r="CQR9196" s="489"/>
      <c r="CQS9196" s="490"/>
      <c r="CQT9196" s="491"/>
      <c r="CQU9196" s="490"/>
      <c r="CQV9196" s="490"/>
      <c r="CQW9196" s="371"/>
      <c r="CQX9196" s="488"/>
      <c r="CQY9196" s="489"/>
      <c r="CQZ9196" s="490"/>
      <c r="CRA9196" s="491"/>
      <c r="CRB9196" s="490"/>
      <c r="CRC9196" s="490"/>
      <c r="CRD9196" s="371"/>
      <c r="CRE9196" s="488"/>
      <c r="CRF9196" s="489"/>
      <c r="CRG9196" s="490"/>
      <c r="CRH9196" s="491"/>
      <c r="CRI9196" s="490"/>
      <c r="CRJ9196" s="490"/>
      <c r="CRK9196" s="371"/>
      <c r="CRL9196" s="488"/>
      <c r="CRM9196" s="489"/>
      <c r="CRN9196" s="490"/>
      <c r="CRO9196" s="491"/>
      <c r="CRP9196" s="490"/>
      <c r="CRQ9196" s="490"/>
      <c r="CRR9196" s="371"/>
      <c r="CRS9196" s="488"/>
      <c r="CRT9196" s="489"/>
      <c r="CRU9196" s="490"/>
      <c r="CRV9196" s="491"/>
      <c r="CRW9196" s="490"/>
      <c r="CRX9196" s="490"/>
      <c r="CRY9196" s="371"/>
      <c r="CRZ9196" s="488"/>
      <c r="CSA9196" s="489"/>
      <c r="CSB9196" s="490"/>
      <c r="CSC9196" s="491"/>
      <c r="CSD9196" s="490"/>
      <c r="CSE9196" s="490"/>
      <c r="CSF9196" s="371"/>
      <c r="CSG9196" s="488"/>
      <c r="CSH9196" s="489"/>
      <c r="CSI9196" s="490"/>
      <c r="CSJ9196" s="491"/>
      <c r="CSK9196" s="490"/>
      <c r="CSL9196" s="490"/>
      <c r="CSM9196" s="371"/>
      <c r="CSN9196" s="488"/>
      <c r="CSO9196" s="489"/>
      <c r="CSP9196" s="490"/>
      <c r="CSQ9196" s="491"/>
      <c r="CSR9196" s="490"/>
      <c r="CSS9196" s="490"/>
      <c r="CST9196" s="371"/>
      <c r="CSU9196" s="488"/>
      <c r="CSV9196" s="489"/>
      <c r="CSW9196" s="490"/>
      <c r="CSX9196" s="491"/>
      <c r="CSY9196" s="490"/>
      <c r="CSZ9196" s="490"/>
      <c r="CTA9196" s="371"/>
      <c r="CTB9196" s="488"/>
      <c r="CTC9196" s="489"/>
      <c r="CTD9196" s="490"/>
      <c r="CTE9196" s="491"/>
      <c r="CTF9196" s="490"/>
      <c r="CTG9196" s="490"/>
      <c r="CTH9196" s="371"/>
      <c r="CTI9196" s="488"/>
      <c r="CTJ9196" s="489"/>
      <c r="CTK9196" s="490"/>
      <c r="CTL9196" s="491"/>
      <c r="CTM9196" s="490"/>
      <c r="CTN9196" s="490"/>
      <c r="CTO9196" s="371"/>
      <c r="CTP9196" s="488"/>
      <c r="CTQ9196" s="489"/>
      <c r="CTR9196" s="490"/>
      <c r="CTS9196" s="491"/>
      <c r="CTT9196" s="490"/>
      <c r="CTU9196" s="490"/>
      <c r="CTV9196" s="371"/>
      <c r="CTW9196" s="488"/>
      <c r="CTX9196" s="489"/>
      <c r="CTY9196" s="490"/>
      <c r="CTZ9196" s="491"/>
      <c r="CUA9196" s="490"/>
      <c r="CUB9196" s="490"/>
      <c r="CUC9196" s="371"/>
      <c r="CUD9196" s="488"/>
      <c r="CUE9196" s="489"/>
      <c r="CUF9196" s="490"/>
      <c r="CUG9196" s="491"/>
      <c r="CUH9196" s="490"/>
      <c r="CUI9196" s="490"/>
      <c r="CUJ9196" s="371"/>
      <c r="CUK9196" s="488"/>
      <c r="CUL9196" s="489"/>
      <c r="CUM9196" s="490"/>
      <c r="CUN9196" s="491"/>
      <c r="CUO9196" s="490"/>
      <c r="CUP9196" s="490"/>
      <c r="CUQ9196" s="371"/>
      <c r="CUR9196" s="488"/>
      <c r="CUS9196" s="489"/>
      <c r="CUT9196" s="490"/>
      <c r="CUU9196" s="491"/>
      <c r="CUV9196" s="490"/>
      <c r="CUW9196" s="490"/>
      <c r="CUX9196" s="371"/>
      <c r="CUY9196" s="488"/>
      <c r="CUZ9196" s="489"/>
      <c r="CVA9196" s="490"/>
      <c r="CVB9196" s="491"/>
      <c r="CVC9196" s="490"/>
      <c r="CVD9196" s="490"/>
      <c r="CVE9196" s="371"/>
      <c r="CVF9196" s="488"/>
      <c r="CVG9196" s="489"/>
      <c r="CVH9196" s="490"/>
      <c r="CVI9196" s="491"/>
      <c r="CVJ9196" s="490"/>
      <c r="CVK9196" s="490"/>
      <c r="CVL9196" s="371"/>
      <c r="CVM9196" s="488"/>
      <c r="CVN9196" s="489"/>
      <c r="CVO9196" s="490"/>
      <c r="CVP9196" s="491"/>
      <c r="CVQ9196" s="490"/>
      <c r="CVR9196" s="490"/>
      <c r="CVS9196" s="371"/>
      <c r="CVT9196" s="488"/>
      <c r="CVU9196" s="489"/>
      <c r="CVV9196" s="490"/>
      <c r="CVW9196" s="491"/>
      <c r="CVX9196" s="490"/>
      <c r="CVY9196" s="490"/>
      <c r="CVZ9196" s="371"/>
      <c r="CWA9196" s="488"/>
      <c r="CWB9196" s="489"/>
      <c r="CWC9196" s="490"/>
      <c r="CWD9196" s="491"/>
      <c r="CWE9196" s="490"/>
      <c r="CWF9196" s="490"/>
      <c r="CWG9196" s="371"/>
      <c r="CWH9196" s="488"/>
      <c r="CWI9196" s="489"/>
      <c r="CWJ9196" s="490"/>
      <c r="CWK9196" s="491"/>
      <c r="CWL9196" s="490"/>
      <c r="CWM9196" s="490"/>
      <c r="CWN9196" s="371"/>
      <c r="CWO9196" s="488"/>
      <c r="CWP9196" s="489"/>
      <c r="CWQ9196" s="490"/>
      <c r="CWR9196" s="491"/>
      <c r="CWS9196" s="490"/>
      <c r="CWT9196" s="490"/>
      <c r="CWU9196" s="371"/>
      <c r="CWV9196" s="488"/>
      <c r="CWW9196" s="489"/>
      <c r="CWX9196" s="490"/>
      <c r="CWY9196" s="491"/>
      <c r="CWZ9196" s="490"/>
      <c r="CXA9196" s="490"/>
      <c r="CXB9196" s="371"/>
      <c r="CXC9196" s="488"/>
      <c r="CXD9196" s="489"/>
      <c r="CXE9196" s="490"/>
      <c r="CXF9196" s="491"/>
      <c r="CXG9196" s="490"/>
      <c r="CXH9196" s="490"/>
      <c r="CXI9196" s="371"/>
      <c r="CXJ9196" s="488"/>
      <c r="CXK9196" s="489"/>
      <c r="CXL9196" s="490"/>
      <c r="CXM9196" s="491"/>
      <c r="CXN9196" s="490"/>
      <c r="CXO9196" s="490"/>
      <c r="CXP9196" s="371"/>
      <c r="CXQ9196" s="488"/>
      <c r="CXR9196" s="489"/>
      <c r="CXS9196" s="490"/>
      <c r="CXT9196" s="491"/>
      <c r="CXU9196" s="490"/>
      <c r="CXV9196" s="490"/>
      <c r="CXW9196" s="371"/>
      <c r="CXX9196" s="488"/>
      <c r="CXY9196" s="489"/>
      <c r="CXZ9196" s="490"/>
      <c r="CYA9196" s="491"/>
      <c r="CYB9196" s="490"/>
      <c r="CYC9196" s="490"/>
      <c r="CYD9196" s="371"/>
      <c r="CYE9196" s="488"/>
      <c r="CYF9196" s="489"/>
      <c r="CYG9196" s="490"/>
      <c r="CYH9196" s="491"/>
      <c r="CYI9196" s="490"/>
      <c r="CYJ9196" s="490"/>
      <c r="CYK9196" s="371"/>
      <c r="CYL9196" s="488"/>
      <c r="CYM9196" s="489"/>
      <c r="CYN9196" s="490"/>
      <c r="CYO9196" s="491"/>
      <c r="CYP9196" s="490"/>
      <c r="CYQ9196" s="490"/>
      <c r="CYR9196" s="371"/>
      <c r="CYS9196" s="488"/>
      <c r="CYT9196" s="489"/>
      <c r="CYU9196" s="490"/>
      <c r="CYV9196" s="491"/>
      <c r="CYW9196" s="490"/>
      <c r="CYX9196" s="490"/>
      <c r="CYY9196" s="371"/>
      <c r="CYZ9196" s="488"/>
      <c r="CZA9196" s="489"/>
      <c r="CZB9196" s="490"/>
      <c r="CZC9196" s="491"/>
      <c r="CZD9196" s="490"/>
      <c r="CZE9196" s="490"/>
      <c r="CZF9196" s="371"/>
      <c r="CZG9196" s="488"/>
      <c r="CZH9196" s="489"/>
      <c r="CZI9196" s="490"/>
      <c r="CZJ9196" s="491"/>
      <c r="CZK9196" s="490"/>
      <c r="CZL9196" s="490"/>
      <c r="CZM9196" s="371"/>
      <c r="CZN9196" s="488"/>
      <c r="CZO9196" s="489"/>
      <c r="CZP9196" s="490"/>
      <c r="CZQ9196" s="491"/>
      <c r="CZR9196" s="490"/>
      <c r="CZS9196" s="490"/>
      <c r="CZT9196" s="371"/>
      <c r="CZU9196" s="488"/>
      <c r="CZV9196" s="489"/>
      <c r="CZW9196" s="490"/>
      <c r="CZX9196" s="491"/>
      <c r="CZY9196" s="490"/>
      <c r="CZZ9196" s="490"/>
      <c r="DAA9196" s="371"/>
      <c r="DAB9196" s="488"/>
      <c r="DAC9196" s="489"/>
      <c r="DAD9196" s="490"/>
      <c r="DAE9196" s="491"/>
      <c r="DAF9196" s="490"/>
      <c r="DAG9196" s="490"/>
      <c r="DAH9196" s="371"/>
      <c r="DAI9196" s="488"/>
      <c r="DAJ9196" s="489"/>
      <c r="DAK9196" s="490"/>
      <c r="DAL9196" s="491"/>
      <c r="DAM9196" s="490"/>
      <c r="DAN9196" s="490"/>
      <c r="DAO9196" s="371"/>
      <c r="DAP9196" s="488"/>
      <c r="DAQ9196" s="489"/>
      <c r="DAR9196" s="490"/>
      <c r="DAS9196" s="491"/>
      <c r="DAT9196" s="490"/>
      <c r="DAU9196" s="490"/>
      <c r="DAV9196" s="371"/>
      <c r="DAW9196" s="488"/>
      <c r="DAX9196" s="489"/>
      <c r="DAY9196" s="490"/>
      <c r="DAZ9196" s="491"/>
      <c r="DBA9196" s="490"/>
      <c r="DBB9196" s="490"/>
      <c r="DBC9196" s="371"/>
      <c r="DBD9196" s="488"/>
      <c r="DBE9196" s="489"/>
      <c r="DBF9196" s="490"/>
      <c r="DBG9196" s="491"/>
      <c r="DBH9196" s="490"/>
      <c r="DBI9196" s="490"/>
      <c r="DBJ9196" s="371"/>
      <c r="DBK9196" s="488"/>
      <c r="DBL9196" s="489"/>
      <c r="DBM9196" s="490"/>
      <c r="DBN9196" s="491"/>
      <c r="DBO9196" s="490"/>
      <c r="DBP9196" s="490"/>
      <c r="DBQ9196" s="371"/>
      <c r="DBR9196" s="488"/>
      <c r="DBS9196" s="489"/>
      <c r="DBT9196" s="490"/>
      <c r="DBU9196" s="491"/>
      <c r="DBV9196" s="490"/>
      <c r="DBW9196" s="490"/>
      <c r="DBX9196" s="371"/>
      <c r="DBY9196" s="488"/>
      <c r="DBZ9196" s="489"/>
      <c r="DCA9196" s="490"/>
      <c r="DCB9196" s="491"/>
      <c r="DCC9196" s="490"/>
      <c r="DCD9196" s="490"/>
      <c r="DCE9196" s="371"/>
      <c r="DCF9196" s="488"/>
      <c r="DCG9196" s="489"/>
      <c r="DCH9196" s="490"/>
      <c r="DCI9196" s="491"/>
      <c r="DCJ9196" s="490"/>
      <c r="DCK9196" s="490"/>
      <c r="DCL9196" s="371"/>
      <c r="DCM9196" s="488"/>
      <c r="DCN9196" s="489"/>
      <c r="DCO9196" s="490"/>
      <c r="DCP9196" s="491"/>
      <c r="DCQ9196" s="490"/>
      <c r="DCR9196" s="490"/>
      <c r="DCS9196" s="371"/>
      <c r="DCT9196" s="488"/>
      <c r="DCU9196" s="489"/>
      <c r="DCV9196" s="490"/>
      <c r="DCW9196" s="491"/>
      <c r="DCX9196" s="490"/>
      <c r="DCY9196" s="490"/>
      <c r="DCZ9196" s="371"/>
      <c r="DDA9196" s="488"/>
      <c r="DDB9196" s="489"/>
      <c r="DDC9196" s="490"/>
      <c r="DDD9196" s="491"/>
      <c r="DDE9196" s="490"/>
      <c r="DDF9196" s="490"/>
      <c r="DDG9196" s="371"/>
      <c r="DDH9196" s="488"/>
      <c r="DDI9196" s="489"/>
      <c r="DDJ9196" s="490"/>
      <c r="DDK9196" s="491"/>
      <c r="DDL9196" s="490"/>
      <c r="DDM9196" s="490"/>
      <c r="DDN9196" s="371"/>
      <c r="DDO9196" s="488"/>
      <c r="DDP9196" s="489"/>
      <c r="DDQ9196" s="490"/>
      <c r="DDR9196" s="491"/>
      <c r="DDS9196" s="490"/>
      <c r="DDT9196" s="490"/>
      <c r="DDU9196" s="371"/>
      <c r="DDV9196" s="488"/>
      <c r="DDW9196" s="489"/>
      <c r="DDX9196" s="490"/>
      <c r="DDY9196" s="491"/>
      <c r="DDZ9196" s="490"/>
      <c r="DEA9196" s="490"/>
      <c r="DEB9196" s="371"/>
      <c r="DEC9196" s="488"/>
      <c r="DED9196" s="489"/>
      <c r="DEE9196" s="490"/>
      <c r="DEF9196" s="491"/>
      <c r="DEG9196" s="490"/>
      <c r="DEH9196" s="490"/>
      <c r="DEI9196" s="371"/>
      <c r="DEJ9196" s="488"/>
      <c r="DEK9196" s="489"/>
      <c r="DEL9196" s="490"/>
      <c r="DEM9196" s="491"/>
      <c r="DEN9196" s="490"/>
      <c r="DEO9196" s="490"/>
      <c r="DEP9196" s="371"/>
      <c r="DEQ9196" s="488"/>
      <c r="DER9196" s="489"/>
      <c r="DES9196" s="490"/>
      <c r="DET9196" s="491"/>
      <c r="DEU9196" s="490"/>
      <c r="DEV9196" s="490"/>
      <c r="DEW9196" s="371"/>
      <c r="DEX9196" s="488"/>
      <c r="DEY9196" s="489"/>
      <c r="DEZ9196" s="490"/>
      <c r="DFA9196" s="491"/>
      <c r="DFB9196" s="490"/>
      <c r="DFC9196" s="490"/>
      <c r="DFD9196" s="371"/>
      <c r="DFE9196" s="488"/>
      <c r="DFF9196" s="489"/>
      <c r="DFG9196" s="490"/>
      <c r="DFH9196" s="491"/>
      <c r="DFI9196" s="490"/>
      <c r="DFJ9196" s="490"/>
      <c r="DFK9196" s="371"/>
      <c r="DFL9196" s="488"/>
      <c r="DFM9196" s="489"/>
      <c r="DFN9196" s="490"/>
      <c r="DFO9196" s="491"/>
      <c r="DFP9196" s="490"/>
      <c r="DFQ9196" s="490"/>
      <c r="DFR9196" s="371"/>
      <c r="DFS9196" s="488"/>
      <c r="DFT9196" s="489"/>
      <c r="DFU9196" s="490"/>
      <c r="DFV9196" s="491"/>
      <c r="DFW9196" s="490"/>
      <c r="DFX9196" s="490"/>
      <c r="DFY9196" s="371"/>
      <c r="DFZ9196" s="488"/>
      <c r="DGA9196" s="489"/>
      <c r="DGB9196" s="490"/>
      <c r="DGC9196" s="491"/>
      <c r="DGD9196" s="490"/>
      <c r="DGE9196" s="490"/>
      <c r="DGF9196" s="371"/>
      <c r="DGG9196" s="488"/>
      <c r="DGH9196" s="489"/>
      <c r="DGI9196" s="490"/>
      <c r="DGJ9196" s="491"/>
      <c r="DGK9196" s="490"/>
      <c r="DGL9196" s="490"/>
      <c r="DGM9196" s="371"/>
      <c r="DGN9196" s="488"/>
      <c r="DGO9196" s="489"/>
      <c r="DGP9196" s="490"/>
      <c r="DGQ9196" s="491"/>
      <c r="DGR9196" s="490"/>
      <c r="DGS9196" s="490"/>
      <c r="DGT9196" s="371"/>
      <c r="DGU9196" s="488"/>
      <c r="DGV9196" s="489"/>
      <c r="DGW9196" s="490"/>
      <c r="DGX9196" s="491"/>
      <c r="DGY9196" s="490"/>
      <c r="DGZ9196" s="490"/>
      <c r="DHA9196" s="371"/>
      <c r="DHB9196" s="488"/>
      <c r="DHC9196" s="489"/>
      <c r="DHD9196" s="490"/>
      <c r="DHE9196" s="491"/>
      <c r="DHF9196" s="490"/>
      <c r="DHG9196" s="490"/>
      <c r="DHH9196" s="371"/>
      <c r="DHI9196" s="488"/>
      <c r="DHJ9196" s="489"/>
      <c r="DHK9196" s="490"/>
      <c r="DHL9196" s="491"/>
      <c r="DHM9196" s="490"/>
      <c r="DHN9196" s="490"/>
      <c r="DHO9196" s="371"/>
      <c r="DHP9196" s="488"/>
      <c r="DHQ9196" s="489"/>
      <c r="DHR9196" s="490"/>
      <c r="DHS9196" s="491"/>
      <c r="DHT9196" s="490"/>
      <c r="DHU9196" s="490"/>
      <c r="DHV9196" s="371"/>
      <c r="DHW9196" s="488"/>
      <c r="DHX9196" s="489"/>
      <c r="DHY9196" s="490"/>
      <c r="DHZ9196" s="491"/>
      <c r="DIA9196" s="490"/>
      <c r="DIB9196" s="490"/>
      <c r="DIC9196" s="371"/>
      <c r="DID9196" s="488"/>
      <c r="DIE9196" s="489"/>
      <c r="DIF9196" s="490"/>
      <c r="DIG9196" s="491"/>
      <c r="DIH9196" s="490"/>
      <c r="DII9196" s="490"/>
      <c r="DIJ9196" s="371"/>
      <c r="DIK9196" s="488"/>
      <c r="DIL9196" s="489"/>
      <c r="DIM9196" s="490"/>
      <c r="DIN9196" s="491"/>
      <c r="DIO9196" s="490"/>
      <c r="DIP9196" s="490"/>
      <c r="DIQ9196" s="371"/>
      <c r="DIR9196" s="488"/>
      <c r="DIS9196" s="489"/>
      <c r="DIT9196" s="490"/>
      <c r="DIU9196" s="491"/>
      <c r="DIV9196" s="490"/>
      <c r="DIW9196" s="490"/>
      <c r="DIX9196" s="371"/>
      <c r="DIY9196" s="488"/>
      <c r="DIZ9196" s="489"/>
      <c r="DJA9196" s="490"/>
      <c r="DJB9196" s="491"/>
      <c r="DJC9196" s="490"/>
      <c r="DJD9196" s="490"/>
      <c r="DJE9196" s="371"/>
      <c r="DJF9196" s="488"/>
      <c r="DJG9196" s="489"/>
      <c r="DJH9196" s="490"/>
      <c r="DJI9196" s="491"/>
      <c r="DJJ9196" s="490"/>
      <c r="DJK9196" s="490"/>
      <c r="DJL9196" s="371"/>
      <c r="DJM9196" s="488"/>
      <c r="DJN9196" s="489"/>
      <c r="DJO9196" s="490"/>
      <c r="DJP9196" s="491"/>
      <c r="DJQ9196" s="490"/>
      <c r="DJR9196" s="490"/>
      <c r="DJS9196" s="371"/>
      <c r="DJT9196" s="488"/>
      <c r="DJU9196" s="489"/>
      <c r="DJV9196" s="490"/>
      <c r="DJW9196" s="491"/>
      <c r="DJX9196" s="490"/>
      <c r="DJY9196" s="490"/>
      <c r="DJZ9196" s="371"/>
      <c r="DKA9196" s="488"/>
      <c r="DKB9196" s="489"/>
      <c r="DKC9196" s="490"/>
      <c r="DKD9196" s="491"/>
      <c r="DKE9196" s="490"/>
      <c r="DKF9196" s="490"/>
      <c r="DKG9196" s="371"/>
      <c r="DKH9196" s="488"/>
      <c r="DKI9196" s="489"/>
      <c r="DKJ9196" s="490"/>
      <c r="DKK9196" s="491"/>
      <c r="DKL9196" s="490"/>
      <c r="DKM9196" s="490"/>
      <c r="DKN9196" s="371"/>
      <c r="DKO9196" s="488"/>
      <c r="DKP9196" s="489"/>
      <c r="DKQ9196" s="490"/>
      <c r="DKR9196" s="491"/>
      <c r="DKS9196" s="490"/>
      <c r="DKT9196" s="490"/>
      <c r="DKU9196" s="371"/>
      <c r="DKV9196" s="488"/>
      <c r="DKW9196" s="489"/>
      <c r="DKX9196" s="490"/>
      <c r="DKY9196" s="491"/>
      <c r="DKZ9196" s="490"/>
      <c r="DLA9196" s="490"/>
      <c r="DLB9196" s="371"/>
      <c r="DLC9196" s="488"/>
      <c r="DLD9196" s="489"/>
      <c r="DLE9196" s="490"/>
      <c r="DLF9196" s="491"/>
      <c r="DLG9196" s="490"/>
      <c r="DLH9196" s="490"/>
      <c r="DLI9196" s="371"/>
      <c r="DLJ9196" s="488"/>
      <c r="DLK9196" s="489"/>
      <c r="DLL9196" s="490"/>
      <c r="DLM9196" s="491"/>
      <c r="DLN9196" s="490"/>
      <c r="DLO9196" s="490"/>
      <c r="DLP9196" s="371"/>
      <c r="DLQ9196" s="488"/>
      <c r="DLR9196" s="489"/>
      <c r="DLS9196" s="490"/>
      <c r="DLT9196" s="491"/>
      <c r="DLU9196" s="490"/>
      <c r="DLV9196" s="490"/>
      <c r="DLW9196" s="371"/>
      <c r="DLX9196" s="488"/>
      <c r="DLY9196" s="489"/>
      <c r="DLZ9196" s="490"/>
      <c r="DMA9196" s="491"/>
      <c r="DMB9196" s="490"/>
      <c r="DMC9196" s="490"/>
      <c r="DMD9196" s="371"/>
      <c r="DME9196" s="488"/>
      <c r="DMF9196" s="489"/>
      <c r="DMG9196" s="490"/>
      <c r="DMH9196" s="491"/>
      <c r="DMI9196" s="490"/>
      <c r="DMJ9196" s="490"/>
      <c r="DMK9196" s="371"/>
      <c r="DML9196" s="488"/>
      <c r="DMM9196" s="489"/>
      <c r="DMN9196" s="490"/>
      <c r="DMO9196" s="491"/>
      <c r="DMP9196" s="490"/>
      <c r="DMQ9196" s="490"/>
      <c r="DMR9196" s="371"/>
      <c r="DMS9196" s="488"/>
      <c r="DMT9196" s="489"/>
      <c r="DMU9196" s="490"/>
      <c r="DMV9196" s="491"/>
      <c r="DMW9196" s="490"/>
      <c r="DMX9196" s="490"/>
      <c r="DMY9196" s="371"/>
      <c r="DMZ9196" s="488"/>
      <c r="DNA9196" s="489"/>
      <c r="DNB9196" s="490"/>
      <c r="DNC9196" s="491"/>
      <c r="DND9196" s="490"/>
      <c r="DNE9196" s="490"/>
      <c r="DNF9196" s="371"/>
      <c r="DNG9196" s="488"/>
      <c r="DNH9196" s="489"/>
      <c r="DNI9196" s="490"/>
      <c r="DNJ9196" s="491"/>
      <c r="DNK9196" s="490"/>
      <c r="DNL9196" s="490"/>
      <c r="DNM9196" s="371"/>
      <c r="DNN9196" s="488"/>
      <c r="DNO9196" s="489"/>
      <c r="DNP9196" s="490"/>
      <c r="DNQ9196" s="491"/>
      <c r="DNR9196" s="490"/>
      <c r="DNS9196" s="490"/>
      <c r="DNT9196" s="371"/>
      <c r="DNU9196" s="488"/>
      <c r="DNV9196" s="489"/>
      <c r="DNW9196" s="490"/>
      <c r="DNX9196" s="491"/>
      <c r="DNY9196" s="490"/>
      <c r="DNZ9196" s="490"/>
      <c r="DOA9196" s="371"/>
      <c r="DOB9196" s="488"/>
      <c r="DOC9196" s="489"/>
      <c r="DOD9196" s="490"/>
      <c r="DOE9196" s="491"/>
      <c r="DOF9196" s="490"/>
      <c r="DOG9196" s="490"/>
      <c r="DOH9196" s="371"/>
      <c r="DOI9196" s="488"/>
      <c r="DOJ9196" s="489"/>
      <c r="DOK9196" s="490"/>
      <c r="DOL9196" s="491"/>
      <c r="DOM9196" s="490"/>
      <c r="DON9196" s="490"/>
      <c r="DOO9196" s="371"/>
      <c r="DOP9196" s="488"/>
      <c r="DOQ9196" s="489"/>
      <c r="DOR9196" s="490"/>
      <c r="DOS9196" s="491"/>
      <c r="DOT9196" s="490"/>
      <c r="DOU9196" s="490"/>
      <c r="DOV9196" s="371"/>
      <c r="DOW9196" s="488"/>
      <c r="DOX9196" s="489"/>
      <c r="DOY9196" s="490"/>
      <c r="DOZ9196" s="491"/>
      <c r="DPA9196" s="490"/>
      <c r="DPB9196" s="490"/>
      <c r="DPC9196" s="371"/>
      <c r="DPD9196" s="488"/>
      <c r="DPE9196" s="489"/>
      <c r="DPF9196" s="490"/>
      <c r="DPG9196" s="491"/>
      <c r="DPH9196" s="490"/>
      <c r="DPI9196" s="490"/>
      <c r="DPJ9196" s="371"/>
      <c r="DPK9196" s="488"/>
      <c r="DPL9196" s="489"/>
      <c r="DPM9196" s="490"/>
      <c r="DPN9196" s="491"/>
      <c r="DPO9196" s="490"/>
      <c r="DPP9196" s="490"/>
      <c r="DPQ9196" s="371"/>
      <c r="DPR9196" s="488"/>
      <c r="DPS9196" s="489"/>
      <c r="DPT9196" s="490"/>
      <c r="DPU9196" s="491"/>
      <c r="DPV9196" s="490"/>
      <c r="DPW9196" s="490"/>
      <c r="DPX9196" s="371"/>
      <c r="DPY9196" s="488"/>
      <c r="DPZ9196" s="489"/>
      <c r="DQA9196" s="490"/>
      <c r="DQB9196" s="491"/>
      <c r="DQC9196" s="490"/>
      <c r="DQD9196" s="490"/>
      <c r="DQE9196" s="371"/>
      <c r="DQF9196" s="488"/>
      <c r="DQG9196" s="489"/>
      <c r="DQH9196" s="490"/>
      <c r="DQI9196" s="491"/>
      <c r="DQJ9196" s="490"/>
      <c r="DQK9196" s="490"/>
      <c r="DQL9196" s="371"/>
      <c r="DQM9196" s="488"/>
      <c r="DQN9196" s="489"/>
      <c r="DQO9196" s="490"/>
      <c r="DQP9196" s="491"/>
      <c r="DQQ9196" s="490"/>
      <c r="DQR9196" s="490"/>
      <c r="DQS9196" s="371"/>
      <c r="DQT9196" s="488"/>
      <c r="DQU9196" s="489"/>
      <c r="DQV9196" s="490"/>
      <c r="DQW9196" s="491"/>
      <c r="DQX9196" s="490"/>
      <c r="DQY9196" s="490"/>
      <c r="DQZ9196" s="371"/>
      <c r="DRA9196" s="488"/>
      <c r="DRB9196" s="489"/>
      <c r="DRC9196" s="490"/>
      <c r="DRD9196" s="491"/>
      <c r="DRE9196" s="490"/>
      <c r="DRF9196" s="490"/>
      <c r="DRG9196" s="371"/>
      <c r="DRH9196" s="488"/>
      <c r="DRI9196" s="489"/>
      <c r="DRJ9196" s="490"/>
      <c r="DRK9196" s="491"/>
      <c r="DRL9196" s="490"/>
      <c r="DRM9196" s="490"/>
      <c r="DRN9196" s="371"/>
      <c r="DRO9196" s="488"/>
      <c r="DRP9196" s="489"/>
      <c r="DRQ9196" s="490"/>
      <c r="DRR9196" s="491"/>
      <c r="DRS9196" s="490"/>
      <c r="DRT9196" s="490"/>
      <c r="DRU9196" s="371"/>
      <c r="DRV9196" s="488"/>
      <c r="DRW9196" s="489"/>
      <c r="DRX9196" s="490"/>
      <c r="DRY9196" s="491"/>
      <c r="DRZ9196" s="490"/>
      <c r="DSA9196" s="490"/>
      <c r="DSB9196" s="371"/>
      <c r="DSC9196" s="488"/>
      <c r="DSD9196" s="489"/>
      <c r="DSE9196" s="490"/>
      <c r="DSF9196" s="491"/>
      <c r="DSG9196" s="490"/>
      <c r="DSH9196" s="490"/>
      <c r="DSI9196" s="371"/>
      <c r="DSJ9196" s="488"/>
      <c r="DSK9196" s="489"/>
      <c r="DSL9196" s="490"/>
      <c r="DSM9196" s="491"/>
      <c r="DSN9196" s="490"/>
      <c r="DSO9196" s="490"/>
      <c r="DSP9196" s="371"/>
      <c r="DSQ9196" s="488"/>
      <c r="DSR9196" s="489"/>
      <c r="DSS9196" s="490"/>
      <c r="DST9196" s="491"/>
      <c r="DSU9196" s="490"/>
      <c r="DSV9196" s="490"/>
      <c r="DSW9196" s="371"/>
      <c r="DSX9196" s="488"/>
      <c r="DSY9196" s="489"/>
      <c r="DSZ9196" s="490"/>
      <c r="DTA9196" s="491"/>
      <c r="DTB9196" s="490"/>
      <c r="DTC9196" s="490"/>
      <c r="DTD9196" s="371"/>
      <c r="DTE9196" s="488"/>
      <c r="DTF9196" s="489"/>
      <c r="DTG9196" s="490"/>
      <c r="DTH9196" s="491"/>
      <c r="DTI9196" s="490"/>
      <c r="DTJ9196" s="490"/>
      <c r="DTK9196" s="371"/>
      <c r="DTL9196" s="488"/>
      <c r="DTM9196" s="489"/>
      <c r="DTN9196" s="490"/>
      <c r="DTO9196" s="491"/>
      <c r="DTP9196" s="490"/>
      <c r="DTQ9196" s="490"/>
      <c r="DTR9196" s="371"/>
      <c r="DTS9196" s="488"/>
      <c r="DTT9196" s="489"/>
      <c r="DTU9196" s="490"/>
      <c r="DTV9196" s="491"/>
      <c r="DTW9196" s="490"/>
      <c r="DTX9196" s="490"/>
      <c r="DTY9196" s="371"/>
      <c r="DTZ9196" s="488"/>
      <c r="DUA9196" s="489"/>
      <c r="DUB9196" s="490"/>
      <c r="DUC9196" s="491"/>
      <c r="DUD9196" s="490"/>
      <c r="DUE9196" s="490"/>
      <c r="DUF9196" s="371"/>
      <c r="DUG9196" s="488"/>
      <c r="DUH9196" s="489"/>
      <c r="DUI9196" s="490"/>
      <c r="DUJ9196" s="491"/>
      <c r="DUK9196" s="490"/>
      <c r="DUL9196" s="490"/>
      <c r="DUM9196" s="371"/>
      <c r="DUN9196" s="488"/>
      <c r="DUO9196" s="489"/>
      <c r="DUP9196" s="490"/>
      <c r="DUQ9196" s="491"/>
      <c r="DUR9196" s="490"/>
      <c r="DUS9196" s="490"/>
      <c r="DUT9196" s="371"/>
      <c r="DUU9196" s="488"/>
      <c r="DUV9196" s="489"/>
      <c r="DUW9196" s="490"/>
      <c r="DUX9196" s="491"/>
      <c r="DUY9196" s="490"/>
      <c r="DUZ9196" s="490"/>
      <c r="DVA9196" s="371"/>
      <c r="DVB9196" s="488"/>
      <c r="DVC9196" s="489"/>
      <c r="DVD9196" s="490"/>
      <c r="DVE9196" s="491"/>
      <c r="DVF9196" s="490"/>
      <c r="DVG9196" s="490"/>
      <c r="DVH9196" s="371"/>
      <c r="DVI9196" s="488"/>
      <c r="DVJ9196" s="489"/>
      <c r="DVK9196" s="490"/>
      <c r="DVL9196" s="491"/>
      <c r="DVM9196" s="490"/>
      <c r="DVN9196" s="490"/>
      <c r="DVO9196" s="371"/>
      <c r="DVP9196" s="488"/>
      <c r="DVQ9196" s="489"/>
      <c r="DVR9196" s="490"/>
      <c r="DVS9196" s="491"/>
      <c r="DVT9196" s="490"/>
      <c r="DVU9196" s="490"/>
      <c r="DVV9196" s="371"/>
      <c r="DVW9196" s="488"/>
      <c r="DVX9196" s="489"/>
      <c r="DVY9196" s="490"/>
      <c r="DVZ9196" s="491"/>
      <c r="DWA9196" s="490"/>
      <c r="DWB9196" s="490"/>
      <c r="DWC9196" s="371"/>
      <c r="DWD9196" s="488"/>
      <c r="DWE9196" s="489"/>
      <c r="DWF9196" s="490"/>
      <c r="DWG9196" s="491"/>
      <c r="DWH9196" s="490"/>
      <c r="DWI9196" s="490"/>
      <c r="DWJ9196" s="371"/>
      <c r="DWK9196" s="488"/>
      <c r="DWL9196" s="489"/>
      <c r="DWM9196" s="490"/>
      <c r="DWN9196" s="491"/>
      <c r="DWO9196" s="490"/>
      <c r="DWP9196" s="490"/>
      <c r="DWQ9196" s="371"/>
      <c r="DWR9196" s="488"/>
      <c r="DWS9196" s="489"/>
      <c r="DWT9196" s="490"/>
      <c r="DWU9196" s="491"/>
      <c r="DWV9196" s="490"/>
      <c r="DWW9196" s="490"/>
      <c r="DWX9196" s="371"/>
      <c r="DWY9196" s="488"/>
      <c r="DWZ9196" s="489"/>
      <c r="DXA9196" s="490"/>
      <c r="DXB9196" s="491"/>
      <c r="DXC9196" s="490"/>
      <c r="DXD9196" s="490"/>
      <c r="DXE9196" s="371"/>
      <c r="DXF9196" s="488"/>
      <c r="DXG9196" s="489"/>
      <c r="DXH9196" s="490"/>
      <c r="DXI9196" s="491"/>
      <c r="DXJ9196" s="490"/>
      <c r="DXK9196" s="490"/>
      <c r="DXL9196" s="371"/>
      <c r="DXM9196" s="488"/>
      <c r="DXN9196" s="489"/>
      <c r="DXO9196" s="490"/>
      <c r="DXP9196" s="491"/>
      <c r="DXQ9196" s="490"/>
      <c r="DXR9196" s="490"/>
      <c r="DXS9196" s="371"/>
      <c r="DXT9196" s="488"/>
      <c r="DXU9196" s="489"/>
      <c r="DXV9196" s="490"/>
      <c r="DXW9196" s="491"/>
      <c r="DXX9196" s="490"/>
      <c r="DXY9196" s="490"/>
      <c r="DXZ9196" s="371"/>
      <c r="DYA9196" s="488"/>
      <c r="DYB9196" s="489"/>
      <c r="DYC9196" s="490"/>
      <c r="DYD9196" s="491"/>
      <c r="DYE9196" s="490"/>
      <c r="DYF9196" s="490"/>
      <c r="DYG9196" s="371"/>
      <c r="DYH9196" s="488"/>
      <c r="DYI9196" s="489"/>
      <c r="DYJ9196" s="490"/>
      <c r="DYK9196" s="491"/>
      <c r="DYL9196" s="490"/>
      <c r="DYM9196" s="490"/>
      <c r="DYN9196" s="371"/>
      <c r="DYO9196" s="488"/>
      <c r="DYP9196" s="489"/>
      <c r="DYQ9196" s="490"/>
      <c r="DYR9196" s="491"/>
      <c r="DYS9196" s="490"/>
      <c r="DYT9196" s="490"/>
      <c r="DYU9196" s="371"/>
      <c r="DYV9196" s="488"/>
      <c r="DYW9196" s="489"/>
      <c r="DYX9196" s="490"/>
      <c r="DYY9196" s="491"/>
      <c r="DYZ9196" s="490"/>
      <c r="DZA9196" s="490"/>
      <c r="DZB9196" s="371"/>
      <c r="DZC9196" s="488"/>
      <c r="DZD9196" s="489"/>
      <c r="DZE9196" s="490"/>
      <c r="DZF9196" s="491"/>
      <c r="DZG9196" s="490"/>
      <c r="DZH9196" s="490"/>
      <c r="DZI9196" s="371"/>
      <c r="DZJ9196" s="488"/>
      <c r="DZK9196" s="489"/>
      <c r="DZL9196" s="490"/>
      <c r="DZM9196" s="491"/>
      <c r="DZN9196" s="490"/>
      <c r="DZO9196" s="490"/>
      <c r="DZP9196" s="371"/>
      <c r="DZQ9196" s="488"/>
      <c r="DZR9196" s="489"/>
      <c r="DZS9196" s="490"/>
      <c r="DZT9196" s="491"/>
      <c r="DZU9196" s="490"/>
      <c r="DZV9196" s="490"/>
      <c r="DZW9196" s="371"/>
      <c r="DZX9196" s="488"/>
      <c r="DZY9196" s="489"/>
      <c r="DZZ9196" s="490"/>
      <c r="EAA9196" s="491"/>
      <c r="EAB9196" s="490"/>
      <c r="EAC9196" s="490"/>
      <c r="EAD9196" s="371"/>
      <c r="EAE9196" s="488"/>
      <c r="EAF9196" s="489"/>
      <c r="EAG9196" s="490"/>
      <c r="EAH9196" s="491"/>
      <c r="EAI9196" s="490"/>
      <c r="EAJ9196" s="490"/>
      <c r="EAK9196" s="371"/>
      <c r="EAL9196" s="488"/>
      <c r="EAM9196" s="489"/>
      <c r="EAN9196" s="490"/>
      <c r="EAO9196" s="491"/>
      <c r="EAP9196" s="490"/>
      <c r="EAQ9196" s="490"/>
      <c r="EAR9196" s="371"/>
      <c r="EAS9196" s="488"/>
      <c r="EAT9196" s="489"/>
      <c r="EAU9196" s="490"/>
      <c r="EAV9196" s="491"/>
      <c r="EAW9196" s="490"/>
      <c r="EAX9196" s="490"/>
      <c r="EAY9196" s="371"/>
      <c r="EAZ9196" s="488"/>
      <c r="EBA9196" s="489"/>
      <c r="EBB9196" s="490"/>
      <c r="EBC9196" s="491"/>
      <c r="EBD9196" s="490"/>
      <c r="EBE9196" s="490"/>
      <c r="EBF9196" s="371"/>
      <c r="EBG9196" s="488"/>
      <c r="EBH9196" s="489"/>
      <c r="EBI9196" s="490"/>
      <c r="EBJ9196" s="491"/>
      <c r="EBK9196" s="490"/>
      <c r="EBL9196" s="490"/>
      <c r="EBM9196" s="371"/>
      <c r="EBN9196" s="488"/>
      <c r="EBO9196" s="489"/>
      <c r="EBP9196" s="490"/>
      <c r="EBQ9196" s="491"/>
      <c r="EBR9196" s="490"/>
      <c r="EBS9196" s="490"/>
      <c r="EBT9196" s="371"/>
      <c r="EBU9196" s="488"/>
      <c r="EBV9196" s="489"/>
      <c r="EBW9196" s="490"/>
      <c r="EBX9196" s="491"/>
      <c r="EBY9196" s="490"/>
      <c r="EBZ9196" s="490"/>
      <c r="ECA9196" s="371"/>
      <c r="ECB9196" s="488"/>
      <c r="ECC9196" s="489"/>
      <c r="ECD9196" s="490"/>
      <c r="ECE9196" s="491"/>
      <c r="ECF9196" s="490"/>
      <c r="ECG9196" s="490"/>
      <c r="ECH9196" s="371"/>
      <c r="ECI9196" s="488"/>
      <c r="ECJ9196" s="489"/>
      <c r="ECK9196" s="490"/>
      <c r="ECL9196" s="491"/>
      <c r="ECM9196" s="490"/>
      <c r="ECN9196" s="490"/>
      <c r="ECO9196" s="371"/>
      <c r="ECP9196" s="488"/>
      <c r="ECQ9196" s="489"/>
      <c r="ECR9196" s="490"/>
      <c r="ECS9196" s="491"/>
      <c r="ECT9196" s="490"/>
      <c r="ECU9196" s="490"/>
      <c r="ECV9196" s="371"/>
      <c r="ECW9196" s="488"/>
      <c r="ECX9196" s="489"/>
      <c r="ECY9196" s="490"/>
      <c r="ECZ9196" s="491"/>
      <c r="EDA9196" s="490"/>
      <c r="EDB9196" s="490"/>
      <c r="EDC9196" s="371"/>
      <c r="EDD9196" s="488"/>
      <c r="EDE9196" s="489"/>
      <c r="EDF9196" s="490"/>
      <c r="EDG9196" s="491"/>
      <c r="EDH9196" s="490"/>
      <c r="EDI9196" s="490"/>
      <c r="EDJ9196" s="371"/>
      <c r="EDK9196" s="488"/>
      <c r="EDL9196" s="489"/>
      <c r="EDM9196" s="490"/>
      <c r="EDN9196" s="491"/>
      <c r="EDO9196" s="490"/>
      <c r="EDP9196" s="490"/>
      <c r="EDQ9196" s="371"/>
      <c r="EDR9196" s="488"/>
      <c r="EDS9196" s="489"/>
      <c r="EDT9196" s="490"/>
      <c r="EDU9196" s="491"/>
      <c r="EDV9196" s="490"/>
      <c r="EDW9196" s="490"/>
      <c r="EDX9196" s="371"/>
      <c r="EDY9196" s="488"/>
      <c r="EDZ9196" s="489"/>
      <c r="EEA9196" s="490"/>
      <c r="EEB9196" s="491"/>
      <c r="EEC9196" s="490"/>
      <c r="EED9196" s="490"/>
      <c r="EEE9196" s="371"/>
      <c r="EEF9196" s="488"/>
      <c r="EEG9196" s="489"/>
      <c r="EEH9196" s="490"/>
      <c r="EEI9196" s="491"/>
      <c r="EEJ9196" s="490"/>
      <c r="EEK9196" s="490"/>
      <c r="EEL9196" s="371"/>
      <c r="EEM9196" s="488"/>
      <c r="EEN9196" s="489"/>
      <c r="EEO9196" s="490"/>
      <c r="EEP9196" s="491"/>
      <c r="EEQ9196" s="490"/>
      <c r="EER9196" s="490"/>
      <c r="EES9196" s="371"/>
      <c r="EET9196" s="488"/>
      <c r="EEU9196" s="489"/>
      <c r="EEV9196" s="490"/>
      <c r="EEW9196" s="491"/>
      <c r="EEX9196" s="490"/>
      <c r="EEY9196" s="490"/>
      <c r="EEZ9196" s="371"/>
      <c r="EFA9196" s="488"/>
      <c r="EFB9196" s="489"/>
      <c r="EFC9196" s="490"/>
      <c r="EFD9196" s="491"/>
      <c r="EFE9196" s="490"/>
      <c r="EFF9196" s="490"/>
      <c r="EFG9196" s="371"/>
      <c r="EFH9196" s="488"/>
      <c r="EFI9196" s="489"/>
      <c r="EFJ9196" s="490"/>
      <c r="EFK9196" s="491"/>
      <c r="EFL9196" s="490"/>
      <c r="EFM9196" s="490"/>
      <c r="EFN9196" s="371"/>
      <c r="EFO9196" s="488"/>
      <c r="EFP9196" s="489"/>
      <c r="EFQ9196" s="490"/>
      <c r="EFR9196" s="491"/>
      <c r="EFS9196" s="490"/>
      <c r="EFT9196" s="490"/>
      <c r="EFU9196" s="371"/>
      <c r="EFV9196" s="488"/>
      <c r="EFW9196" s="489"/>
      <c r="EFX9196" s="490"/>
      <c r="EFY9196" s="491"/>
      <c r="EFZ9196" s="490"/>
      <c r="EGA9196" s="490"/>
      <c r="EGB9196" s="371"/>
      <c r="EGC9196" s="488"/>
      <c r="EGD9196" s="489"/>
      <c r="EGE9196" s="490"/>
      <c r="EGF9196" s="491"/>
      <c r="EGG9196" s="490"/>
      <c r="EGH9196" s="490"/>
      <c r="EGI9196" s="371"/>
      <c r="EGJ9196" s="488"/>
      <c r="EGK9196" s="489"/>
      <c r="EGL9196" s="490"/>
      <c r="EGM9196" s="491"/>
      <c r="EGN9196" s="490"/>
      <c r="EGO9196" s="490"/>
      <c r="EGP9196" s="371"/>
      <c r="EGQ9196" s="488"/>
      <c r="EGR9196" s="489"/>
      <c r="EGS9196" s="490"/>
      <c r="EGT9196" s="491"/>
      <c r="EGU9196" s="490"/>
      <c r="EGV9196" s="490"/>
      <c r="EGW9196" s="371"/>
      <c r="EGX9196" s="488"/>
      <c r="EGY9196" s="489"/>
      <c r="EGZ9196" s="490"/>
      <c r="EHA9196" s="491"/>
      <c r="EHB9196" s="490"/>
      <c r="EHC9196" s="490"/>
      <c r="EHD9196" s="371"/>
      <c r="EHE9196" s="488"/>
      <c r="EHF9196" s="489"/>
      <c r="EHG9196" s="490"/>
      <c r="EHH9196" s="491"/>
      <c r="EHI9196" s="490"/>
      <c r="EHJ9196" s="490"/>
      <c r="EHK9196" s="371"/>
      <c r="EHL9196" s="488"/>
      <c r="EHM9196" s="489"/>
      <c r="EHN9196" s="490"/>
      <c r="EHO9196" s="491"/>
      <c r="EHP9196" s="490"/>
      <c r="EHQ9196" s="490"/>
      <c r="EHR9196" s="371"/>
      <c r="EHS9196" s="488"/>
      <c r="EHT9196" s="489"/>
      <c r="EHU9196" s="490"/>
      <c r="EHV9196" s="491"/>
      <c r="EHW9196" s="490"/>
      <c r="EHX9196" s="490"/>
      <c r="EHY9196" s="371"/>
      <c r="EHZ9196" s="488"/>
      <c r="EIA9196" s="489"/>
      <c r="EIB9196" s="490"/>
      <c r="EIC9196" s="491"/>
      <c r="EID9196" s="490"/>
      <c r="EIE9196" s="490"/>
      <c r="EIF9196" s="371"/>
      <c r="EIG9196" s="488"/>
      <c r="EIH9196" s="489"/>
      <c r="EII9196" s="490"/>
      <c r="EIJ9196" s="491"/>
      <c r="EIK9196" s="490"/>
      <c r="EIL9196" s="490"/>
      <c r="EIM9196" s="371"/>
      <c r="EIN9196" s="488"/>
      <c r="EIO9196" s="489"/>
      <c r="EIP9196" s="490"/>
      <c r="EIQ9196" s="491"/>
      <c r="EIR9196" s="490"/>
      <c r="EIS9196" s="490"/>
      <c r="EIT9196" s="371"/>
      <c r="EIU9196" s="488"/>
      <c r="EIV9196" s="489"/>
      <c r="EIW9196" s="490"/>
      <c r="EIX9196" s="491"/>
      <c r="EIY9196" s="490"/>
      <c r="EIZ9196" s="490"/>
      <c r="EJA9196" s="371"/>
      <c r="EJB9196" s="488"/>
      <c r="EJC9196" s="489"/>
      <c r="EJD9196" s="490"/>
      <c r="EJE9196" s="491"/>
      <c r="EJF9196" s="490"/>
      <c r="EJG9196" s="490"/>
      <c r="EJH9196" s="371"/>
      <c r="EJI9196" s="488"/>
      <c r="EJJ9196" s="489"/>
      <c r="EJK9196" s="490"/>
      <c r="EJL9196" s="491"/>
      <c r="EJM9196" s="490"/>
      <c r="EJN9196" s="490"/>
      <c r="EJO9196" s="371"/>
      <c r="EJP9196" s="488"/>
      <c r="EJQ9196" s="489"/>
      <c r="EJR9196" s="490"/>
      <c r="EJS9196" s="491"/>
      <c r="EJT9196" s="490"/>
      <c r="EJU9196" s="490"/>
      <c r="EJV9196" s="371"/>
      <c r="EJW9196" s="488"/>
      <c r="EJX9196" s="489"/>
      <c r="EJY9196" s="490"/>
      <c r="EJZ9196" s="491"/>
      <c r="EKA9196" s="490"/>
      <c r="EKB9196" s="490"/>
      <c r="EKC9196" s="371"/>
      <c r="EKD9196" s="488"/>
      <c r="EKE9196" s="489"/>
      <c r="EKF9196" s="490"/>
      <c r="EKG9196" s="491"/>
      <c r="EKH9196" s="490"/>
      <c r="EKI9196" s="490"/>
      <c r="EKJ9196" s="371"/>
      <c r="EKK9196" s="488"/>
      <c r="EKL9196" s="489"/>
      <c r="EKM9196" s="490"/>
      <c r="EKN9196" s="491"/>
      <c r="EKO9196" s="490"/>
      <c r="EKP9196" s="490"/>
      <c r="EKQ9196" s="371"/>
      <c r="EKR9196" s="488"/>
      <c r="EKS9196" s="489"/>
      <c r="EKT9196" s="490"/>
      <c r="EKU9196" s="491"/>
      <c r="EKV9196" s="490"/>
      <c r="EKW9196" s="490"/>
      <c r="EKX9196" s="371"/>
      <c r="EKY9196" s="488"/>
      <c r="EKZ9196" s="489"/>
      <c r="ELA9196" s="490"/>
      <c r="ELB9196" s="491"/>
      <c r="ELC9196" s="490"/>
      <c r="ELD9196" s="490"/>
      <c r="ELE9196" s="371"/>
      <c r="ELF9196" s="488"/>
      <c r="ELG9196" s="489"/>
      <c r="ELH9196" s="490"/>
      <c r="ELI9196" s="491"/>
      <c r="ELJ9196" s="490"/>
      <c r="ELK9196" s="490"/>
      <c r="ELL9196" s="371"/>
      <c r="ELM9196" s="488"/>
      <c r="ELN9196" s="489"/>
      <c r="ELO9196" s="490"/>
      <c r="ELP9196" s="491"/>
      <c r="ELQ9196" s="490"/>
      <c r="ELR9196" s="490"/>
      <c r="ELS9196" s="371"/>
      <c r="ELT9196" s="488"/>
      <c r="ELU9196" s="489"/>
      <c r="ELV9196" s="490"/>
      <c r="ELW9196" s="491"/>
      <c r="ELX9196" s="490"/>
      <c r="ELY9196" s="490"/>
      <c r="ELZ9196" s="371"/>
      <c r="EMA9196" s="488"/>
      <c r="EMB9196" s="489"/>
      <c r="EMC9196" s="490"/>
      <c r="EMD9196" s="491"/>
      <c r="EME9196" s="490"/>
      <c r="EMF9196" s="490"/>
      <c r="EMG9196" s="371"/>
      <c r="EMH9196" s="488"/>
      <c r="EMI9196" s="489"/>
      <c r="EMJ9196" s="490"/>
      <c r="EMK9196" s="491"/>
      <c r="EML9196" s="490"/>
      <c r="EMM9196" s="490"/>
      <c r="EMN9196" s="371"/>
      <c r="EMO9196" s="488"/>
      <c r="EMP9196" s="489"/>
      <c r="EMQ9196" s="490"/>
      <c r="EMR9196" s="491"/>
      <c r="EMS9196" s="490"/>
      <c r="EMT9196" s="490"/>
      <c r="EMU9196" s="371"/>
      <c r="EMV9196" s="488"/>
      <c r="EMW9196" s="489"/>
      <c r="EMX9196" s="490"/>
      <c r="EMY9196" s="491"/>
      <c r="EMZ9196" s="490"/>
      <c r="ENA9196" s="490"/>
      <c r="ENB9196" s="371"/>
      <c r="ENC9196" s="488"/>
      <c r="END9196" s="489"/>
      <c r="ENE9196" s="490"/>
      <c r="ENF9196" s="491"/>
      <c r="ENG9196" s="490"/>
      <c r="ENH9196" s="490"/>
      <c r="ENI9196" s="371"/>
      <c r="ENJ9196" s="488"/>
      <c r="ENK9196" s="489"/>
      <c r="ENL9196" s="490"/>
      <c r="ENM9196" s="491"/>
      <c r="ENN9196" s="490"/>
      <c r="ENO9196" s="490"/>
      <c r="ENP9196" s="371"/>
      <c r="ENQ9196" s="488"/>
      <c r="ENR9196" s="489"/>
      <c r="ENS9196" s="490"/>
      <c r="ENT9196" s="491"/>
      <c r="ENU9196" s="490"/>
      <c r="ENV9196" s="490"/>
      <c r="ENW9196" s="371"/>
      <c r="ENX9196" s="488"/>
      <c r="ENY9196" s="489"/>
      <c r="ENZ9196" s="490"/>
      <c r="EOA9196" s="491"/>
      <c r="EOB9196" s="490"/>
      <c r="EOC9196" s="490"/>
      <c r="EOD9196" s="371"/>
      <c r="EOE9196" s="488"/>
      <c r="EOF9196" s="489"/>
      <c r="EOG9196" s="490"/>
      <c r="EOH9196" s="491"/>
      <c r="EOI9196" s="490"/>
      <c r="EOJ9196" s="490"/>
      <c r="EOK9196" s="371"/>
      <c r="EOL9196" s="488"/>
      <c r="EOM9196" s="489"/>
      <c r="EON9196" s="490"/>
      <c r="EOO9196" s="491"/>
      <c r="EOP9196" s="490"/>
      <c r="EOQ9196" s="490"/>
      <c r="EOR9196" s="371"/>
      <c r="EOS9196" s="488"/>
      <c r="EOT9196" s="489"/>
      <c r="EOU9196" s="490"/>
      <c r="EOV9196" s="491"/>
      <c r="EOW9196" s="490"/>
      <c r="EOX9196" s="490"/>
      <c r="EOY9196" s="371"/>
      <c r="EOZ9196" s="488"/>
      <c r="EPA9196" s="489"/>
      <c r="EPB9196" s="490"/>
      <c r="EPC9196" s="491"/>
      <c r="EPD9196" s="490"/>
      <c r="EPE9196" s="490"/>
      <c r="EPF9196" s="371"/>
      <c r="EPG9196" s="488"/>
      <c r="EPH9196" s="489"/>
      <c r="EPI9196" s="490"/>
      <c r="EPJ9196" s="491"/>
      <c r="EPK9196" s="490"/>
      <c r="EPL9196" s="490"/>
      <c r="EPM9196" s="371"/>
      <c r="EPN9196" s="488"/>
      <c r="EPO9196" s="489"/>
      <c r="EPP9196" s="490"/>
      <c r="EPQ9196" s="491"/>
      <c r="EPR9196" s="490"/>
      <c r="EPS9196" s="490"/>
      <c r="EPT9196" s="371"/>
      <c r="EPU9196" s="488"/>
      <c r="EPV9196" s="489"/>
      <c r="EPW9196" s="490"/>
      <c r="EPX9196" s="491"/>
      <c r="EPY9196" s="490"/>
      <c r="EPZ9196" s="490"/>
      <c r="EQA9196" s="371"/>
      <c r="EQB9196" s="488"/>
      <c r="EQC9196" s="489"/>
      <c r="EQD9196" s="490"/>
      <c r="EQE9196" s="491"/>
      <c r="EQF9196" s="490"/>
      <c r="EQG9196" s="490"/>
      <c r="EQH9196" s="371"/>
      <c r="EQI9196" s="488"/>
      <c r="EQJ9196" s="489"/>
      <c r="EQK9196" s="490"/>
      <c r="EQL9196" s="491"/>
      <c r="EQM9196" s="490"/>
      <c r="EQN9196" s="490"/>
      <c r="EQO9196" s="371"/>
      <c r="EQP9196" s="488"/>
      <c r="EQQ9196" s="489"/>
      <c r="EQR9196" s="490"/>
      <c r="EQS9196" s="491"/>
      <c r="EQT9196" s="490"/>
      <c r="EQU9196" s="490"/>
      <c r="EQV9196" s="371"/>
      <c r="EQW9196" s="488"/>
      <c r="EQX9196" s="489"/>
      <c r="EQY9196" s="490"/>
      <c r="EQZ9196" s="491"/>
      <c r="ERA9196" s="490"/>
      <c r="ERB9196" s="490"/>
      <c r="ERC9196" s="371"/>
      <c r="ERD9196" s="488"/>
      <c r="ERE9196" s="489"/>
      <c r="ERF9196" s="490"/>
      <c r="ERG9196" s="491"/>
      <c r="ERH9196" s="490"/>
      <c r="ERI9196" s="490"/>
      <c r="ERJ9196" s="371"/>
      <c r="ERK9196" s="488"/>
      <c r="ERL9196" s="489"/>
      <c r="ERM9196" s="490"/>
      <c r="ERN9196" s="491"/>
      <c r="ERO9196" s="490"/>
      <c r="ERP9196" s="490"/>
      <c r="ERQ9196" s="371"/>
      <c r="ERR9196" s="488"/>
      <c r="ERS9196" s="489"/>
      <c r="ERT9196" s="490"/>
      <c r="ERU9196" s="491"/>
      <c r="ERV9196" s="490"/>
      <c r="ERW9196" s="490"/>
      <c r="ERX9196" s="371"/>
      <c r="ERY9196" s="488"/>
      <c r="ERZ9196" s="489"/>
      <c r="ESA9196" s="490"/>
      <c r="ESB9196" s="491"/>
      <c r="ESC9196" s="490"/>
      <c r="ESD9196" s="490"/>
      <c r="ESE9196" s="371"/>
      <c r="ESF9196" s="488"/>
      <c r="ESG9196" s="489"/>
      <c r="ESH9196" s="490"/>
      <c r="ESI9196" s="491"/>
      <c r="ESJ9196" s="490"/>
      <c r="ESK9196" s="490"/>
      <c r="ESL9196" s="371"/>
      <c r="ESM9196" s="488"/>
      <c r="ESN9196" s="489"/>
      <c r="ESO9196" s="490"/>
      <c r="ESP9196" s="491"/>
      <c r="ESQ9196" s="490"/>
      <c r="ESR9196" s="490"/>
      <c r="ESS9196" s="371"/>
      <c r="EST9196" s="488"/>
      <c r="ESU9196" s="489"/>
      <c r="ESV9196" s="490"/>
      <c r="ESW9196" s="491"/>
      <c r="ESX9196" s="490"/>
      <c r="ESY9196" s="490"/>
      <c r="ESZ9196" s="371"/>
      <c r="ETA9196" s="488"/>
      <c r="ETB9196" s="489"/>
      <c r="ETC9196" s="490"/>
      <c r="ETD9196" s="491"/>
      <c r="ETE9196" s="490"/>
      <c r="ETF9196" s="490"/>
      <c r="ETG9196" s="371"/>
      <c r="ETH9196" s="488"/>
      <c r="ETI9196" s="489"/>
      <c r="ETJ9196" s="490"/>
      <c r="ETK9196" s="491"/>
      <c r="ETL9196" s="490"/>
      <c r="ETM9196" s="490"/>
      <c r="ETN9196" s="371"/>
      <c r="ETO9196" s="488"/>
      <c r="ETP9196" s="489"/>
      <c r="ETQ9196" s="490"/>
      <c r="ETR9196" s="491"/>
      <c r="ETS9196" s="490"/>
      <c r="ETT9196" s="490"/>
      <c r="ETU9196" s="371"/>
      <c r="ETV9196" s="488"/>
      <c r="ETW9196" s="489"/>
      <c r="ETX9196" s="490"/>
      <c r="ETY9196" s="491"/>
      <c r="ETZ9196" s="490"/>
      <c r="EUA9196" s="490"/>
      <c r="EUB9196" s="371"/>
      <c r="EUC9196" s="488"/>
      <c r="EUD9196" s="489"/>
      <c r="EUE9196" s="490"/>
      <c r="EUF9196" s="491"/>
      <c r="EUG9196" s="490"/>
      <c r="EUH9196" s="490"/>
      <c r="EUI9196" s="371"/>
      <c r="EUJ9196" s="488"/>
      <c r="EUK9196" s="489"/>
      <c r="EUL9196" s="490"/>
      <c r="EUM9196" s="491"/>
      <c r="EUN9196" s="490"/>
      <c r="EUO9196" s="490"/>
      <c r="EUP9196" s="371"/>
      <c r="EUQ9196" s="488"/>
      <c r="EUR9196" s="489"/>
      <c r="EUS9196" s="490"/>
      <c r="EUT9196" s="491"/>
      <c r="EUU9196" s="490"/>
      <c r="EUV9196" s="490"/>
      <c r="EUW9196" s="371"/>
      <c r="EUX9196" s="488"/>
      <c r="EUY9196" s="489"/>
      <c r="EUZ9196" s="490"/>
      <c r="EVA9196" s="491"/>
      <c r="EVB9196" s="490"/>
      <c r="EVC9196" s="490"/>
      <c r="EVD9196" s="371"/>
      <c r="EVE9196" s="488"/>
      <c r="EVF9196" s="489"/>
      <c r="EVG9196" s="490"/>
      <c r="EVH9196" s="491"/>
      <c r="EVI9196" s="490"/>
      <c r="EVJ9196" s="490"/>
      <c r="EVK9196" s="371"/>
      <c r="EVL9196" s="488"/>
      <c r="EVM9196" s="489"/>
      <c r="EVN9196" s="490"/>
      <c r="EVO9196" s="491"/>
      <c r="EVP9196" s="490"/>
      <c r="EVQ9196" s="490"/>
      <c r="EVR9196" s="371"/>
      <c r="EVS9196" s="488"/>
      <c r="EVT9196" s="489"/>
      <c r="EVU9196" s="490"/>
      <c r="EVV9196" s="491"/>
      <c r="EVW9196" s="490"/>
      <c r="EVX9196" s="490"/>
      <c r="EVY9196" s="371"/>
      <c r="EVZ9196" s="488"/>
      <c r="EWA9196" s="489"/>
      <c r="EWB9196" s="490"/>
      <c r="EWC9196" s="491"/>
      <c r="EWD9196" s="490"/>
      <c r="EWE9196" s="490"/>
      <c r="EWF9196" s="371"/>
      <c r="EWG9196" s="488"/>
      <c r="EWH9196" s="489"/>
      <c r="EWI9196" s="490"/>
      <c r="EWJ9196" s="491"/>
      <c r="EWK9196" s="490"/>
      <c r="EWL9196" s="490"/>
      <c r="EWM9196" s="371"/>
      <c r="EWN9196" s="488"/>
      <c r="EWO9196" s="489"/>
      <c r="EWP9196" s="490"/>
      <c r="EWQ9196" s="491"/>
      <c r="EWR9196" s="490"/>
      <c r="EWS9196" s="490"/>
      <c r="EWT9196" s="371"/>
      <c r="EWU9196" s="488"/>
      <c r="EWV9196" s="489"/>
      <c r="EWW9196" s="490"/>
      <c r="EWX9196" s="491"/>
      <c r="EWY9196" s="490"/>
      <c r="EWZ9196" s="490"/>
      <c r="EXA9196" s="371"/>
      <c r="EXB9196" s="488"/>
      <c r="EXC9196" s="489"/>
      <c r="EXD9196" s="490"/>
      <c r="EXE9196" s="491"/>
      <c r="EXF9196" s="490"/>
      <c r="EXG9196" s="490"/>
      <c r="EXH9196" s="371"/>
      <c r="EXI9196" s="488"/>
      <c r="EXJ9196" s="489"/>
      <c r="EXK9196" s="490"/>
      <c r="EXL9196" s="491"/>
      <c r="EXM9196" s="490"/>
      <c r="EXN9196" s="490"/>
      <c r="EXO9196" s="371"/>
      <c r="EXP9196" s="488"/>
      <c r="EXQ9196" s="489"/>
      <c r="EXR9196" s="490"/>
      <c r="EXS9196" s="491"/>
      <c r="EXT9196" s="490"/>
      <c r="EXU9196" s="490"/>
      <c r="EXV9196" s="371"/>
      <c r="EXW9196" s="488"/>
      <c r="EXX9196" s="489"/>
      <c r="EXY9196" s="490"/>
      <c r="EXZ9196" s="491"/>
      <c r="EYA9196" s="490"/>
      <c r="EYB9196" s="490"/>
      <c r="EYC9196" s="371"/>
      <c r="EYD9196" s="488"/>
      <c r="EYE9196" s="489"/>
      <c r="EYF9196" s="490"/>
      <c r="EYG9196" s="491"/>
      <c r="EYH9196" s="490"/>
      <c r="EYI9196" s="490"/>
      <c r="EYJ9196" s="371"/>
      <c r="EYK9196" s="488"/>
      <c r="EYL9196" s="489"/>
      <c r="EYM9196" s="490"/>
      <c r="EYN9196" s="491"/>
      <c r="EYO9196" s="490"/>
      <c r="EYP9196" s="490"/>
      <c r="EYQ9196" s="371"/>
      <c r="EYR9196" s="488"/>
      <c r="EYS9196" s="489"/>
      <c r="EYT9196" s="490"/>
      <c r="EYU9196" s="491"/>
      <c r="EYV9196" s="490"/>
      <c r="EYW9196" s="490"/>
      <c r="EYX9196" s="371"/>
      <c r="EYY9196" s="488"/>
      <c r="EYZ9196" s="489"/>
      <c r="EZA9196" s="490"/>
      <c r="EZB9196" s="491"/>
      <c r="EZC9196" s="490"/>
      <c r="EZD9196" s="490"/>
      <c r="EZE9196" s="371"/>
      <c r="EZF9196" s="488"/>
      <c r="EZG9196" s="489"/>
      <c r="EZH9196" s="490"/>
      <c r="EZI9196" s="491"/>
      <c r="EZJ9196" s="490"/>
      <c r="EZK9196" s="490"/>
      <c r="EZL9196" s="371"/>
      <c r="EZM9196" s="488"/>
      <c r="EZN9196" s="489"/>
      <c r="EZO9196" s="490"/>
      <c r="EZP9196" s="491"/>
      <c r="EZQ9196" s="490"/>
      <c r="EZR9196" s="490"/>
      <c r="EZS9196" s="371"/>
      <c r="EZT9196" s="488"/>
      <c r="EZU9196" s="489"/>
      <c r="EZV9196" s="490"/>
      <c r="EZW9196" s="491"/>
      <c r="EZX9196" s="490"/>
      <c r="EZY9196" s="490"/>
      <c r="EZZ9196" s="371"/>
      <c r="FAA9196" s="488"/>
      <c r="FAB9196" s="489"/>
      <c r="FAC9196" s="490"/>
      <c r="FAD9196" s="491"/>
      <c r="FAE9196" s="490"/>
      <c r="FAF9196" s="490"/>
      <c r="FAG9196" s="371"/>
      <c r="FAH9196" s="488"/>
      <c r="FAI9196" s="489"/>
      <c r="FAJ9196" s="490"/>
      <c r="FAK9196" s="491"/>
      <c r="FAL9196" s="490"/>
      <c r="FAM9196" s="490"/>
      <c r="FAN9196" s="371"/>
      <c r="FAO9196" s="488"/>
      <c r="FAP9196" s="489"/>
      <c r="FAQ9196" s="490"/>
      <c r="FAR9196" s="491"/>
      <c r="FAS9196" s="490"/>
      <c r="FAT9196" s="490"/>
      <c r="FAU9196" s="371"/>
      <c r="FAV9196" s="488"/>
      <c r="FAW9196" s="489"/>
      <c r="FAX9196" s="490"/>
      <c r="FAY9196" s="491"/>
      <c r="FAZ9196" s="490"/>
      <c r="FBA9196" s="490"/>
      <c r="FBB9196" s="371"/>
      <c r="FBC9196" s="488"/>
      <c r="FBD9196" s="489"/>
      <c r="FBE9196" s="490"/>
      <c r="FBF9196" s="491"/>
      <c r="FBG9196" s="490"/>
      <c r="FBH9196" s="490"/>
      <c r="FBI9196" s="371"/>
      <c r="FBJ9196" s="488"/>
      <c r="FBK9196" s="489"/>
      <c r="FBL9196" s="490"/>
      <c r="FBM9196" s="491"/>
      <c r="FBN9196" s="490"/>
      <c r="FBO9196" s="490"/>
      <c r="FBP9196" s="371"/>
      <c r="FBQ9196" s="488"/>
      <c r="FBR9196" s="489"/>
      <c r="FBS9196" s="490"/>
      <c r="FBT9196" s="491"/>
      <c r="FBU9196" s="490"/>
      <c r="FBV9196" s="490"/>
      <c r="FBW9196" s="371"/>
      <c r="FBX9196" s="488"/>
      <c r="FBY9196" s="489"/>
      <c r="FBZ9196" s="490"/>
      <c r="FCA9196" s="491"/>
      <c r="FCB9196" s="490"/>
      <c r="FCC9196" s="490"/>
      <c r="FCD9196" s="371"/>
      <c r="FCE9196" s="488"/>
      <c r="FCF9196" s="489"/>
      <c r="FCG9196" s="490"/>
      <c r="FCH9196" s="491"/>
      <c r="FCI9196" s="490"/>
      <c r="FCJ9196" s="490"/>
      <c r="FCK9196" s="371"/>
      <c r="FCL9196" s="488"/>
      <c r="FCM9196" s="489"/>
      <c r="FCN9196" s="490"/>
      <c r="FCO9196" s="491"/>
      <c r="FCP9196" s="490"/>
      <c r="FCQ9196" s="490"/>
      <c r="FCR9196" s="371"/>
      <c r="FCS9196" s="488"/>
      <c r="FCT9196" s="489"/>
      <c r="FCU9196" s="490"/>
      <c r="FCV9196" s="491"/>
      <c r="FCW9196" s="490"/>
      <c r="FCX9196" s="490"/>
      <c r="FCY9196" s="371"/>
      <c r="FCZ9196" s="488"/>
      <c r="FDA9196" s="489"/>
      <c r="FDB9196" s="490"/>
      <c r="FDC9196" s="491"/>
      <c r="FDD9196" s="490"/>
      <c r="FDE9196" s="490"/>
      <c r="FDF9196" s="371"/>
      <c r="FDG9196" s="488"/>
      <c r="FDH9196" s="489"/>
      <c r="FDI9196" s="490"/>
      <c r="FDJ9196" s="491"/>
      <c r="FDK9196" s="490"/>
      <c r="FDL9196" s="490"/>
      <c r="FDM9196" s="371"/>
      <c r="FDN9196" s="488"/>
      <c r="FDO9196" s="489"/>
      <c r="FDP9196" s="490"/>
      <c r="FDQ9196" s="491"/>
      <c r="FDR9196" s="490"/>
      <c r="FDS9196" s="490"/>
      <c r="FDT9196" s="371"/>
      <c r="FDU9196" s="488"/>
      <c r="FDV9196" s="489"/>
      <c r="FDW9196" s="490"/>
      <c r="FDX9196" s="491"/>
      <c r="FDY9196" s="490"/>
      <c r="FDZ9196" s="490"/>
      <c r="FEA9196" s="371"/>
      <c r="FEB9196" s="488"/>
      <c r="FEC9196" s="489"/>
      <c r="FED9196" s="490"/>
      <c r="FEE9196" s="491"/>
      <c r="FEF9196" s="490"/>
      <c r="FEG9196" s="490"/>
      <c r="FEH9196" s="371"/>
      <c r="FEI9196" s="488"/>
      <c r="FEJ9196" s="489"/>
      <c r="FEK9196" s="490"/>
      <c r="FEL9196" s="491"/>
      <c r="FEM9196" s="490"/>
      <c r="FEN9196" s="490"/>
      <c r="FEO9196" s="371"/>
      <c r="FEP9196" s="488"/>
      <c r="FEQ9196" s="489"/>
      <c r="FER9196" s="490"/>
      <c r="FES9196" s="491"/>
      <c r="FET9196" s="490"/>
      <c r="FEU9196" s="490"/>
      <c r="FEV9196" s="371"/>
      <c r="FEW9196" s="488"/>
      <c r="FEX9196" s="489"/>
      <c r="FEY9196" s="490"/>
      <c r="FEZ9196" s="491"/>
      <c r="FFA9196" s="490"/>
      <c r="FFB9196" s="490"/>
      <c r="FFC9196" s="371"/>
      <c r="FFD9196" s="488"/>
      <c r="FFE9196" s="489"/>
      <c r="FFF9196" s="490"/>
      <c r="FFG9196" s="491"/>
      <c r="FFH9196" s="490"/>
      <c r="FFI9196" s="490"/>
      <c r="FFJ9196" s="371"/>
      <c r="FFK9196" s="488"/>
      <c r="FFL9196" s="489"/>
      <c r="FFM9196" s="490"/>
      <c r="FFN9196" s="491"/>
      <c r="FFO9196" s="490"/>
      <c r="FFP9196" s="490"/>
      <c r="FFQ9196" s="371"/>
      <c r="FFR9196" s="488"/>
      <c r="FFS9196" s="489"/>
      <c r="FFT9196" s="490"/>
      <c r="FFU9196" s="491"/>
      <c r="FFV9196" s="490"/>
      <c r="FFW9196" s="490"/>
      <c r="FFX9196" s="371"/>
      <c r="FFY9196" s="488"/>
      <c r="FFZ9196" s="489"/>
      <c r="FGA9196" s="490"/>
      <c r="FGB9196" s="491"/>
      <c r="FGC9196" s="490"/>
      <c r="FGD9196" s="490"/>
      <c r="FGE9196" s="371"/>
      <c r="FGF9196" s="488"/>
      <c r="FGG9196" s="489"/>
      <c r="FGH9196" s="490"/>
      <c r="FGI9196" s="491"/>
      <c r="FGJ9196" s="490"/>
      <c r="FGK9196" s="490"/>
      <c r="FGL9196" s="371"/>
      <c r="FGM9196" s="488"/>
      <c r="FGN9196" s="489"/>
      <c r="FGO9196" s="490"/>
      <c r="FGP9196" s="491"/>
      <c r="FGQ9196" s="490"/>
      <c r="FGR9196" s="490"/>
      <c r="FGS9196" s="371"/>
      <c r="FGT9196" s="488"/>
      <c r="FGU9196" s="489"/>
      <c r="FGV9196" s="490"/>
      <c r="FGW9196" s="491"/>
      <c r="FGX9196" s="490"/>
      <c r="FGY9196" s="490"/>
      <c r="FGZ9196" s="371"/>
      <c r="FHA9196" s="488"/>
      <c r="FHB9196" s="489"/>
      <c r="FHC9196" s="490"/>
      <c r="FHD9196" s="491"/>
      <c r="FHE9196" s="490"/>
      <c r="FHF9196" s="490"/>
      <c r="FHG9196" s="371"/>
      <c r="FHH9196" s="488"/>
      <c r="FHI9196" s="489"/>
      <c r="FHJ9196" s="490"/>
      <c r="FHK9196" s="491"/>
      <c r="FHL9196" s="490"/>
      <c r="FHM9196" s="490"/>
      <c r="FHN9196" s="371"/>
      <c r="FHO9196" s="488"/>
      <c r="FHP9196" s="489"/>
      <c r="FHQ9196" s="490"/>
      <c r="FHR9196" s="491"/>
      <c r="FHS9196" s="490"/>
      <c r="FHT9196" s="490"/>
      <c r="FHU9196" s="371"/>
      <c r="FHV9196" s="488"/>
      <c r="FHW9196" s="489"/>
      <c r="FHX9196" s="490"/>
      <c r="FHY9196" s="491"/>
      <c r="FHZ9196" s="490"/>
      <c r="FIA9196" s="490"/>
      <c r="FIB9196" s="371"/>
      <c r="FIC9196" s="488"/>
      <c r="FID9196" s="489"/>
      <c r="FIE9196" s="490"/>
      <c r="FIF9196" s="491"/>
      <c r="FIG9196" s="490"/>
      <c r="FIH9196" s="490"/>
      <c r="FII9196" s="371"/>
      <c r="FIJ9196" s="488"/>
      <c r="FIK9196" s="489"/>
      <c r="FIL9196" s="490"/>
      <c r="FIM9196" s="491"/>
      <c r="FIN9196" s="490"/>
      <c r="FIO9196" s="490"/>
      <c r="FIP9196" s="371"/>
      <c r="FIQ9196" s="488"/>
      <c r="FIR9196" s="489"/>
      <c r="FIS9196" s="490"/>
      <c r="FIT9196" s="491"/>
      <c r="FIU9196" s="490"/>
      <c r="FIV9196" s="490"/>
      <c r="FIW9196" s="371"/>
      <c r="FIX9196" s="488"/>
      <c r="FIY9196" s="489"/>
      <c r="FIZ9196" s="490"/>
      <c r="FJA9196" s="491"/>
      <c r="FJB9196" s="490"/>
      <c r="FJC9196" s="490"/>
      <c r="FJD9196" s="371"/>
      <c r="FJE9196" s="488"/>
      <c r="FJF9196" s="489"/>
      <c r="FJG9196" s="490"/>
      <c r="FJH9196" s="491"/>
      <c r="FJI9196" s="490"/>
      <c r="FJJ9196" s="490"/>
      <c r="FJK9196" s="371"/>
      <c r="FJL9196" s="488"/>
      <c r="FJM9196" s="489"/>
      <c r="FJN9196" s="490"/>
      <c r="FJO9196" s="491"/>
      <c r="FJP9196" s="490"/>
      <c r="FJQ9196" s="490"/>
      <c r="FJR9196" s="371"/>
      <c r="FJS9196" s="488"/>
      <c r="FJT9196" s="489"/>
      <c r="FJU9196" s="490"/>
      <c r="FJV9196" s="491"/>
      <c r="FJW9196" s="490"/>
      <c r="FJX9196" s="490"/>
      <c r="FJY9196" s="371"/>
      <c r="FJZ9196" s="488"/>
      <c r="FKA9196" s="489"/>
      <c r="FKB9196" s="490"/>
      <c r="FKC9196" s="491"/>
      <c r="FKD9196" s="490"/>
      <c r="FKE9196" s="490"/>
      <c r="FKF9196" s="371"/>
      <c r="FKG9196" s="488"/>
      <c r="FKH9196" s="489"/>
      <c r="FKI9196" s="490"/>
      <c r="FKJ9196" s="491"/>
      <c r="FKK9196" s="490"/>
      <c r="FKL9196" s="490"/>
      <c r="FKM9196" s="371"/>
      <c r="FKN9196" s="488"/>
      <c r="FKO9196" s="489"/>
      <c r="FKP9196" s="490"/>
      <c r="FKQ9196" s="491"/>
      <c r="FKR9196" s="490"/>
      <c r="FKS9196" s="490"/>
      <c r="FKT9196" s="371"/>
      <c r="FKU9196" s="488"/>
      <c r="FKV9196" s="489"/>
      <c r="FKW9196" s="490"/>
      <c r="FKX9196" s="491"/>
      <c r="FKY9196" s="490"/>
      <c r="FKZ9196" s="490"/>
      <c r="FLA9196" s="371"/>
      <c r="FLB9196" s="488"/>
      <c r="FLC9196" s="489"/>
      <c r="FLD9196" s="490"/>
      <c r="FLE9196" s="491"/>
      <c r="FLF9196" s="490"/>
      <c r="FLG9196" s="490"/>
      <c r="FLH9196" s="371"/>
      <c r="FLI9196" s="488"/>
      <c r="FLJ9196" s="489"/>
      <c r="FLK9196" s="490"/>
      <c r="FLL9196" s="491"/>
      <c r="FLM9196" s="490"/>
      <c r="FLN9196" s="490"/>
      <c r="FLO9196" s="371"/>
      <c r="FLP9196" s="488"/>
      <c r="FLQ9196" s="489"/>
      <c r="FLR9196" s="490"/>
      <c r="FLS9196" s="491"/>
      <c r="FLT9196" s="490"/>
      <c r="FLU9196" s="490"/>
      <c r="FLV9196" s="371"/>
      <c r="FLW9196" s="488"/>
      <c r="FLX9196" s="489"/>
      <c r="FLY9196" s="490"/>
      <c r="FLZ9196" s="491"/>
      <c r="FMA9196" s="490"/>
      <c r="FMB9196" s="490"/>
      <c r="FMC9196" s="371"/>
      <c r="FMD9196" s="488"/>
      <c r="FME9196" s="489"/>
      <c r="FMF9196" s="490"/>
      <c r="FMG9196" s="491"/>
      <c r="FMH9196" s="490"/>
      <c r="FMI9196" s="490"/>
      <c r="FMJ9196" s="371"/>
      <c r="FMK9196" s="488"/>
      <c r="FML9196" s="489"/>
      <c r="FMM9196" s="490"/>
      <c r="FMN9196" s="491"/>
      <c r="FMO9196" s="490"/>
      <c r="FMP9196" s="490"/>
      <c r="FMQ9196" s="371"/>
      <c r="FMR9196" s="488"/>
      <c r="FMS9196" s="489"/>
      <c r="FMT9196" s="490"/>
      <c r="FMU9196" s="491"/>
      <c r="FMV9196" s="490"/>
      <c r="FMW9196" s="490"/>
      <c r="FMX9196" s="371"/>
      <c r="FMY9196" s="488"/>
      <c r="FMZ9196" s="489"/>
      <c r="FNA9196" s="490"/>
      <c r="FNB9196" s="491"/>
      <c r="FNC9196" s="490"/>
      <c r="FND9196" s="490"/>
      <c r="FNE9196" s="371"/>
      <c r="FNF9196" s="488"/>
      <c r="FNG9196" s="489"/>
      <c r="FNH9196" s="490"/>
      <c r="FNI9196" s="491"/>
      <c r="FNJ9196" s="490"/>
      <c r="FNK9196" s="490"/>
      <c r="FNL9196" s="371"/>
      <c r="FNM9196" s="488"/>
      <c r="FNN9196" s="489"/>
      <c r="FNO9196" s="490"/>
      <c r="FNP9196" s="491"/>
      <c r="FNQ9196" s="490"/>
      <c r="FNR9196" s="490"/>
      <c r="FNS9196" s="371"/>
      <c r="FNT9196" s="488"/>
      <c r="FNU9196" s="489"/>
      <c r="FNV9196" s="490"/>
      <c r="FNW9196" s="491"/>
      <c r="FNX9196" s="490"/>
      <c r="FNY9196" s="490"/>
      <c r="FNZ9196" s="371"/>
      <c r="FOA9196" s="488"/>
      <c r="FOB9196" s="489"/>
      <c r="FOC9196" s="490"/>
      <c r="FOD9196" s="491"/>
      <c r="FOE9196" s="490"/>
      <c r="FOF9196" s="490"/>
      <c r="FOG9196" s="371"/>
      <c r="FOH9196" s="488"/>
      <c r="FOI9196" s="489"/>
      <c r="FOJ9196" s="490"/>
      <c r="FOK9196" s="491"/>
      <c r="FOL9196" s="490"/>
      <c r="FOM9196" s="490"/>
      <c r="FON9196" s="371"/>
      <c r="FOO9196" s="488"/>
      <c r="FOP9196" s="489"/>
      <c r="FOQ9196" s="490"/>
      <c r="FOR9196" s="491"/>
      <c r="FOS9196" s="490"/>
      <c r="FOT9196" s="490"/>
      <c r="FOU9196" s="371"/>
      <c r="FOV9196" s="488"/>
      <c r="FOW9196" s="489"/>
      <c r="FOX9196" s="490"/>
      <c r="FOY9196" s="491"/>
      <c r="FOZ9196" s="490"/>
      <c r="FPA9196" s="490"/>
      <c r="FPB9196" s="371"/>
      <c r="FPC9196" s="488"/>
      <c r="FPD9196" s="489"/>
      <c r="FPE9196" s="490"/>
      <c r="FPF9196" s="491"/>
      <c r="FPG9196" s="490"/>
      <c r="FPH9196" s="490"/>
      <c r="FPI9196" s="371"/>
      <c r="FPJ9196" s="488"/>
      <c r="FPK9196" s="489"/>
      <c r="FPL9196" s="490"/>
      <c r="FPM9196" s="491"/>
      <c r="FPN9196" s="490"/>
      <c r="FPO9196" s="490"/>
      <c r="FPP9196" s="371"/>
      <c r="FPQ9196" s="488"/>
      <c r="FPR9196" s="489"/>
      <c r="FPS9196" s="490"/>
      <c r="FPT9196" s="491"/>
      <c r="FPU9196" s="490"/>
      <c r="FPV9196" s="490"/>
      <c r="FPW9196" s="371"/>
      <c r="FPX9196" s="488"/>
      <c r="FPY9196" s="489"/>
      <c r="FPZ9196" s="490"/>
      <c r="FQA9196" s="491"/>
      <c r="FQB9196" s="490"/>
      <c r="FQC9196" s="490"/>
      <c r="FQD9196" s="371"/>
      <c r="FQE9196" s="488"/>
      <c r="FQF9196" s="489"/>
      <c r="FQG9196" s="490"/>
      <c r="FQH9196" s="491"/>
      <c r="FQI9196" s="490"/>
      <c r="FQJ9196" s="490"/>
      <c r="FQK9196" s="371"/>
      <c r="FQL9196" s="488"/>
      <c r="FQM9196" s="489"/>
      <c r="FQN9196" s="490"/>
      <c r="FQO9196" s="491"/>
      <c r="FQP9196" s="490"/>
      <c r="FQQ9196" s="490"/>
      <c r="FQR9196" s="371"/>
      <c r="FQS9196" s="488"/>
      <c r="FQT9196" s="489"/>
      <c r="FQU9196" s="490"/>
      <c r="FQV9196" s="491"/>
      <c r="FQW9196" s="490"/>
      <c r="FQX9196" s="490"/>
      <c r="FQY9196" s="371"/>
      <c r="FQZ9196" s="488"/>
      <c r="FRA9196" s="489"/>
      <c r="FRB9196" s="490"/>
      <c r="FRC9196" s="491"/>
      <c r="FRD9196" s="490"/>
      <c r="FRE9196" s="490"/>
      <c r="FRF9196" s="371"/>
      <c r="FRG9196" s="488"/>
      <c r="FRH9196" s="489"/>
      <c r="FRI9196" s="490"/>
      <c r="FRJ9196" s="491"/>
      <c r="FRK9196" s="490"/>
      <c r="FRL9196" s="490"/>
      <c r="FRM9196" s="371"/>
      <c r="FRN9196" s="488"/>
      <c r="FRO9196" s="489"/>
      <c r="FRP9196" s="490"/>
      <c r="FRQ9196" s="491"/>
      <c r="FRR9196" s="490"/>
      <c r="FRS9196" s="490"/>
      <c r="FRT9196" s="371"/>
      <c r="FRU9196" s="488"/>
      <c r="FRV9196" s="489"/>
      <c r="FRW9196" s="490"/>
      <c r="FRX9196" s="491"/>
      <c r="FRY9196" s="490"/>
      <c r="FRZ9196" s="490"/>
      <c r="FSA9196" s="371"/>
      <c r="FSB9196" s="488"/>
      <c r="FSC9196" s="489"/>
      <c r="FSD9196" s="490"/>
      <c r="FSE9196" s="491"/>
      <c r="FSF9196" s="490"/>
      <c r="FSG9196" s="490"/>
      <c r="FSH9196" s="371"/>
      <c r="FSI9196" s="488"/>
      <c r="FSJ9196" s="489"/>
      <c r="FSK9196" s="490"/>
      <c r="FSL9196" s="491"/>
      <c r="FSM9196" s="490"/>
      <c r="FSN9196" s="490"/>
      <c r="FSO9196" s="371"/>
      <c r="FSP9196" s="488"/>
      <c r="FSQ9196" s="489"/>
      <c r="FSR9196" s="490"/>
      <c r="FSS9196" s="491"/>
      <c r="FST9196" s="490"/>
      <c r="FSU9196" s="490"/>
      <c r="FSV9196" s="371"/>
      <c r="FSW9196" s="488"/>
      <c r="FSX9196" s="489"/>
      <c r="FSY9196" s="490"/>
      <c r="FSZ9196" s="491"/>
      <c r="FTA9196" s="490"/>
      <c r="FTB9196" s="490"/>
      <c r="FTC9196" s="371"/>
      <c r="FTD9196" s="488"/>
      <c r="FTE9196" s="489"/>
      <c r="FTF9196" s="490"/>
      <c r="FTG9196" s="491"/>
      <c r="FTH9196" s="490"/>
      <c r="FTI9196" s="490"/>
      <c r="FTJ9196" s="371"/>
      <c r="FTK9196" s="488"/>
      <c r="FTL9196" s="489"/>
      <c r="FTM9196" s="490"/>
      <c r="FTN9196" s="491"/>
      <c r="FTO9196" s="490"/>
      <c r="FTP9196" s="490"/>
      <c r="FTQ9196" s="371"/>
      <c r="FTR9196" s="488"/>
      <c r="FTS9196" s="489"/>
      <c r="FTT9196" s="490"/>
      <c r="FTU9196" s="491"/>
      <c r="FTV9196" s="490"/>
      <c r="FTW9196" s="490"/>
      <c r="FTX9196" s="371"/>
      <c r="FTY9196" s="488"/>
      <c r="FTZ9196" s="489"/>
      <c r="FUA9196" s="490"/>
      <c r="FUB9196" s="491"/>
      <c r="FUC9196" s="490"/>
      <c r="FUD9196" s="490"/>
      <c r="FUE9196" s="371"/>
      <c r="FUF9196" s="488"/>
      <c r="FUG9196" s="489"/>
      <c r="FUH9196" s="490"/>
      <c r="FUI9196" s="491"/>
      <c r="FUJ9196" s="490"/>
      <c r="FUK9196" s="490"/>
      <c r="FUL9196" s="371"/>
      <c r="FUM9196" s="488"/>
      <c r="FUN9196" s="489"/>
      <c r="FUO9196" s="490"/>
      <c r="FUP9196" s="491"/>
      <c r="FUQ9196" s="490"/>
      <c r="FUR9196" s="490"/>
      <c r="FUS9196" s="371"/>
      <c r="FUT9196" s="488"/>
      <c r="FUU9196" s="489"/>
      <c r="FUV9196" s="490"/>
      <c r="FUW9196" s="491"/>
      <c r="FUX9196" s="490"/>
      <c r="FUY9196" s="490"/>
      <c r="FUZ9196" s="371"/>
      <c r="FVA9196" s="488"/>
      <c r="FVB9196" s="489"/>
      <c r="FVC9196" s="490"/>
      <c r="FVD9196" s="491"/>
      <c r="FVE9196" s="490"/>
      <c r="FVF9196" s="490"/>
      <c r="FVG9196" s="371"/>
      <c r="FVH9196" s="488"/>
      <c r="FVI9196" s="489"/>
      <c r="FVJ9196" s="490"/>
      <c r="FVK9196" s="491"/>
      <c r="FVL9196" s="490"/>
      <c r="FVM9196" s="490"/>
      <c r="FVN9196" s="371"/>
      <c r="FVO9196" s="488"/>
      <c r="FVP9196" s="489"/>
      <c r="FVQ9196" s="490"/>
      <c r="FVR9196" s="491"/>
      <c r="FVS9196" s="490"/>
      <c r="FVT9196" s="490"/>
      <c r="FVU9196" s="371"/>
      <c r="FVV9196" s="488"/>
      <c r="FVW9196" s="489"/>
      <c r="FVX9196" s="490"/>
      <c r="FVY9196" s="491"/>
      <c r="FVZ9196" s="490"/>
      <c r="FWA9196" s="490"/>
      <c r="FWB9196" s="371"/>
      <c r="FWC9196" s="488"/>
      <c r="FWD9196" s="489"/>
      <c r="FWE9196" s="490"/>
      <c r="FWF9196" s="491"/>
      <c r="FWG9196" s="490"/>
      <c r="FWH9196" s="490"/>
      <c r="FWI9196" s="371"/>
      <c r="FWJ9196" s="488"/>
      <c r="FWK9196" s="489"/>
      <c r="FWL9196" s="490"/>
      <c r="FWM9196" s="491"/>
      <c r="FWN9196" s="490"/>
      <c r="FWO9196" s="490"/>
      <c r="FWP9196" s="371"/>
      <c r="FWQ9196" s="488"/>
      <c r="FWR9196" s="489"/>
      <c r="FWS9196" s="490"/>
      <c r="FWT9196" s="491"/>
      <c r="FWU9196" s="490"/>
      <c r="FWV9196" s="490"/>
      <c r="FWW9196" s="371"/>
      <c r="FWX9196" s="488"/>
      <c r="FWY9196" s="489"/>
      <c r="FWZ9196" s="490"/>
      <c r="FXA9196" s="491"/>
      <c r="FXB9196" s="490"/>
      <c r="FXC9196" s="490"/>
      <c r="FXD9196" s="371"/>
      <c r="FXE9196" s="488"/>
      <c r="FXF9196" s="489"/>
      <c r="FXG9196" s="490"/>
      <c r="FXH9196" s="491"/>
      <c r="FXI9196" s="490"/>
      <c r="FXJ9196" s="490"/>
      <c r="FXK9196" s="371"/>
      <c r="FXL9196" s="488"/>
      <c r="FXM9196" s="489"/>
      <c r="FXN9196" s="490"/>
      <c r="FXO9196" s="491"/>
      <c r="FXP9196" s="490"/>
      <c r="FXQ9196" s="490"/>
      <c r="FXR9196" s="371"/>
      <c r="FXS9196" s="488"/>
      <c r="FXT9196" s="489"/>
      <c r="FXU9196" s="490"/>
      <c r="FXV9196" s="491"/>
      <c r="FXW9196" s="490"/>
      <c r="FXX9196" s="490"/>
      <c r="FXY9196" s="371"/>
      <c r="FXZ9196" s="488"/>
      <c r="FYA9196" s="489"/>
      <c r="FYB9196" s="490"/>
      <c r="FYC9196" s="491"/>
      <c r="FYD9196" s="490"/>
      <c r="FYE9196" s="490"/>
      <c r="FYF9196" s="371"/>
      <c r="FYG9196" s="488"/>
      <c r="FYH9196" s="489"/>
      <c r="FYI9196" s="490"/>
      <c r="FYJ9196" s="491"/>
      <c r="FYK9196" s="490"/>
      <c r="FYL9196" s="490"/>
      <c r="FYM9196" s="371"/>
      <c r="FYN9196" s="488"/>
      <c r="FYO9196" s="489"/>
      <c r="FYP9196" s="490"/>
      <c r="FYQ9196" s="491"/>
      <c r="FYR9196" s="490"/>
      <c r="FYS9196" s="490"/>
      <c r="FYT9196" s="371"/>
      <c r="FYU9196" s="488"/>
      <c r="FYV9196" s="489"/>
      <c r="FYW9196" s="490"/>
      <c r="FYX9196" s="491"/>
      <c r="FYY9196" s="490"/>
      <c r="FYZ9196" s="490"/>
      <c r="FZA9196" s="371"/>
      <c r="FZB9196" s="488"/>
      <c r="FZC9196" s="489"/>
      <c r="FZD9196" s="490"/>
      <c r="FZE9196" s="491"/>
      <c r="FZF9196" s="490"/>
      <c r="FZG9196" s="490"/>
      <c r="FZH9196" s="371"/>
      <c r="FZI9196" s="488"/>
      <c r="FZJ9196" s="489"/>
      <c r="FZK9196" s="490"/>
      <c r="FZL9196" s="491"/>
      <c r="FZM9196" s="490"/>
      <c r="FZN9196" s="490"/>
      <c r="FZO9196" s="371"/>
      <c r="FZP9196" s="488"/>
      <c r="FZQ9196" s="489"/>
      <c r="FZR9196" s="490"/>
      <c r="FZS9196" s="491"/>
      <c r="FZT9196" s="490"/>
      <c r="FZU9196" s="490"/>
      <c r="FZV9196" s="371"/>
      <c r="FZW9196" s="488"/>
      <c r="FZX9196" s="489"/>
      <c r="FZY9196" s="490"/>
      <c r="FZZ9196" s="491"/>
      <c r="GAA9196" s="490"/>
      <c r="GAB9196" s="490"/>
      <c r="GAC9196" s="371"/>
      <c r="GAD9196" s="488"/>
      <c r="GAE9196" s="489"/>
      <c r="GAF9196" s="490"/>
      <c r="GAG9196" s="491"/>
      <c r="GAH9196" s="490"/>
      <c r="GAI9196" s="490"/>
      <c r="GAJ9196" s="371"/>
      <c r="GAK9196" s="488"/>
      <c r="GAL9196" s="489"/>
      <c r="GAM9196" s="490"/>
      <c r="GAN9196" s="491"/>
      <c r="GAO9196" s="490"/>
      <c r="GAP9196" s="490"/>
      <c r="GAQ9196" s="371"/>
      <c r="GAR9196" s="488"/>
      <c r="GAS9196" s="489"/>
      <c r="GAT9196" s="490"/>
      <c r="GAU9196" s="491"/>
      <c r="GAV9196" s="490"/>
      <c r="GAW9196" s="490"/>
      <c r="GAX9196" s="371"/>
      <c r="GAY9196" s="488"/>
      <c r="GAZ9196" s="489"/>
      <c r="GBA9196" s="490"/>
      <c r="GBB9196" s="491"/>
      <c r="GBC9196" s="490"/>
      <c r="GBD9196" s="490"/>
      <c r="GBE9196" s="371"/>
      <c r="GBF9196" s="488"/>
      <c r="GBG9196" s="489"/>
      <c r="GBH9196" s="490"/>
      <c r="GBI9196" s="491"/>
      <c r="GBJ9196" s="490"/>
      <c r="GBK9196" s="490"/>
      <c r="GBL9196" s="371"/>
      <c r="GBM9196" s="488"/>
      <c r="GBN9196" s="489"/>
      <c r="GBO9196" s="490"/>
      <c r="GBP9196" s="491"/>
      <c r="GBQ9196" s="490"/>
      <c r="GBR9196" s="490"/>
      <c r="GBS9196" s="371"/>
      <c r="GBT9196" s="488"/>
      <c r="GBU9196" s="489"/>
      <c r="GBV9196" s="490"/>
      <c r="GBW9196" s="491"/>
      <c r="GBX9196" s="490"/>
      <c r="GBY9196" s="490"/>
      <c r="GBZ9196" s="371"/>
      <c r="GCA9196" s="488"/>
      <c r="GCB9196" s="489"/>
      <c r="GCC9196" s="490"/>
      <c r="GCD9196" s="491"/>
      <c r="GCE9196" s="490"/>
      <c r="GCF9196" s="490"/>
      <c r="GCG9196" s="371"/>
      <c r="GCH9196" s="488"/>
      <c r="GCI9196" s="489"/>
      <c r="GCJ9196" s="490"/>
      <c r="GCK9196" s="491"/>
      <c r="GCL9196" s="490"/>
      <c r="GCM9196" s="490"/>
      <c r="GCN9196" s="371"/>
      <c r="GCO9196" s="488"/>
      <c r="GCP9196" s="489"/>
      <c r="GCQ9196" s="490"/>
      <c r="GCR9196" s="491"/>
      <c r="GCS9196" s="490"/>
      <c r="GCT9196" s="490"/>
      <c r="GCU9196" s="371"/>
      <c r="GCV9196" s="488"/>
      <c r="GCW9196" s="489"/>
      <c r="GCX9196" s="490"/>
      <c r="GCY9196" s="491"/>
      <c r="GCZ9196" s="490"/>
      <c r="GDA9196" s="490"/>
      <c r="GDB9196" s="371"/>
      <c r="GDC9196" s="488"/>
      <c r="GDD9196" s="489"/>
      <c r="GDE9196" s="490"/>
      <c r="GDF9196" s="491"/>
      <c r="GDG9196" s="490"/>
      <c r="GDH9196" s="490"/>
      <c r="GDI9196" s="371"/>
      <c r="GDJ9196" s="488"/>
      <c r="GDK9196" s="489"/>
      <c r="GDL9196" s="490"/>
      <c r="GDM9196" s="491"/>
      <c r="GDN9196" s="490"/>
      <c r="GDO9196" s="490"/>
      <c r="GDP9196" s="371"/>
      <c r="GDQ9196" s="488"/>
      <c r="GDR9196" s="489"/>
      <c r="GDS9196" s="490"/>
      <c r="GDT9196" s="491"/>
      <c r="GDU9196" s="490"/>
      <c r="GDV9196" s="490"/>
      <c r="GDW9196" s="371"/>
      <c r="GDX9196" s="488"/>
      <c r="GDY9196" s="489"/>
      <c r="GDZ9196" s="490"/>
      <c r="GEA9196" s="491"/>
      <c r="GEB9196" s="490"/>
      <c r="GEC9196" s="490"/>
      <c r="GED9196" s="371"/>
      <c r="GEE9196" s="488"/>
      <c r="GEF9196" s="489"/>
      <c r="GEG9196" s="490"/>
      <c r="GEH9196" s="491"/>
      <c r="GEI9196" s="490"/>
      <c r="GEJ9196" s="490"/>
      <c r="GEK9196" s="371"/>
      <c r="GEL9196" s="488"/>
      <c r="GEM9196" s="489"/>
      <c r="GEN9196" s="490"/>
      <c r="GEO9196" s="491"/>
      <c r="GEP9196" s="490"/>
      <c r="GEQ9196" s="490"/>
      <c r="GER9196" s="371"/>
      <c r="GES9196" s="488"/>
      <c r="GET9196" s="489"/>
      <c r="GEU9196" s="490"/>
      <c r="GEV9196" s="491"/>
      <c r="GEW9196" s="490"/>
      <c r="GEX9196" s="490"/>
      <c r="GEY9196" s="371"/>
      <c r="GEZ9196" s="488"/>
      <c r="GFA9196" s="489"/>
      <c r="GFB9196" s="490"/>
      <c r="GFC9196" s="491"/>
      <c r="GFD9196" s="490"/>
      <c r="GFE9196" s="490"/>
      <c r="GFF9196" s="371"/>
      <c r="GFG9196" s="488"/>
      <c r="GFH9196" s="489"/>
      <c r="GFI9196" s="490"/>
      <c r="GFJ9196" s="491"/>
      <c r="GFK9196" s="490"/>
      <c r="GFL9196" s="490"/>
      <c r="GFM9196" s="371"/>
      <c r="GFN9196" s="488"/>
      <c r="GFO9196" s="489"/>
      <c r="GFP9196" s="490"/>
      <c r="GFQ9196" s="491"/>
      <c r="GFR9196" s="490"/>
      <c r="GFS9196" s="490"/>
      <c r="GFT9196" s="371"/>
      <c r="GFU9196" s="488"/>
      <c r="GFV9196" s="489"/>
      <c r="GFW9196" s="490"/>
      <c r="GFX9196" s="491"/>
      <c r="GFY9196" s="490"/>
      <c r="GFZ9196" s="490"/>
      <c r="GGA9196" s="371"/>
      <c r="GGB9196" s="488"/>
      <c r="GGC9196" s="489"/>
      <c r="GGD9196" s="490"/>
      <c r="GGE9196" s="491"/>
      <c r="GGF9196" s="490"/>
      <c r="GGG9196" s="490"/>
      <c r="GGH9196" s="371"/>
      <c r="GGI9196" s="488"/>
      <c r="GGJ9196" s="489"/>
      <c r="GGK9196" s="490"/>
      <c r="GGL9196" s="491"/>
      <c r="GGM9196" s="490"/>
      <c r="GGN9196" s="490"/>
      <c r="GGO9196" s="371"/>
      <c r="GGP9196" s="488"/>
      <c r="GGQ9196" s="489"/>
      <c r="GGR9196" s="490"/>
      <c r="GGS9196" s="491"/>
      <c r="GGT9196" s="490"/>
      <c r="GGU9196" s="490"/>
      <c r="GGV9196" s="371"/>
      <c r="GGW9196" s="488"/>
      <c r="GGX9196" s="489"/>
      <c r="GGY9196" s="490"/>
      <c r="GGZ9196" s="491"/>
      <c r="GHA9196" s="490"/>
      <c r="GHB9196" s="490"/>
      <c r="GHC9196" s="371"/>
      <c r="GHD9196" s="488"/>
      <c r="GHE9196" s="489"/>
      <c r="GHF9196" s="490"/>
      <c r="GHG9196" s="491"/>
      <c r="GHH9196" s="490"/>
      <c r="GHI9196" s="490"/>
      <c r="GHJ9196" s="371"/>
      <c r="GHK9196" s="488"/>
      <c r="GHL9196" s="489"/>
      <c r="GHM9196" s="490"/>
      <c r="GHN9196" s="491"/>
      <c r="GHO9196" s="490"/>
      <c r="GHP9196" s="490"/>
      <c r="GHQ9196" s="371"/>
      <c r="GHR9196" s="488"/>
      <c r="GHS9196" s="489"/>
      <c r="GHT9196" s="490"/>
      <c r="GHU9196" s="491"/>
      <c r="GHV9196" s="490"/>
      <c r="GHW9196" s="490"/>
      <c r="GHX9196" s="371"/>
      <c r="GHY9196" s="488"/>
      <c r="GHZ9196" s="489"/>
      <c r="GIA9196" s="490"/>
      <c r="GIB9196" s="491"/>
      <c r="GIC9196" s="490"/>
      <c r="GID9196" s="490"/>
      <c r="GIE9196" s="371"/>
      <c r="GIF9196" s="488"/>
      <c r="GIG9196" s="489"/>
      <c r="GIH9196" s="490"/>
      <c r="GII9196" s="491"/>
      <c r="GIJ9196" s="490"/>
      <c r="GIK9196" s="490"/>
      <c r="GIL9196" s="371"/>
      <c r="GIM9196" s="488"/>
      <c r="GIN9196" s="489"/>
      <c r="GIO9196" s="490"/>
      <c r="GIP9196" s="491"/>
      <c r="GIQ9196" s="490"/>
      <c r="GIR9196" s="490"/>
      <c r="GIS9196" s="371"/>
      <c r="GIT9196" s="488"/>
      <c r="GIU9196" s="489"/>
      <c r="GIV9196" s="490"/>
      <c r="GIW9196" s="491"/>
      <c r="GIX9196" s="490"/>
      <c r="GIY9196" s="490"/>
      <c r="GIZ9196" s="371"/>
      <c r="GJA9196" s="488"/>
      <c r="GJB9196" s="489"/>
      <c r="GJC9196" s="490"/>
      <c r="GJD9196" s="491"/>
      <c r="GJE9196" s="490"/>
      <c r="GJF9196" s="490"/>
      <c r="GJG9196" s="371"/>
      <c r="GJH9196" s="488"/>
      <c r="GJI9196" s="489"/>
      <c r="GJJ9196" s="490"/>
      <c r="GJK9196" s="491"/>
      <c r="GJL9196" s="490"/>
      <c r="GJM9196" s="490"/>
      <c r="GJN9196" s="371"/>
      <c r="GJO9196" s="488"/>
      <c r="GJP9196" s="489"/>
      <c r="GJQ9196" s="490"/>
      <c r="GJR9196" s="491"/>
      <c r="GJS9196" s="490"/>
      <c r="GJT9196" s="490"/>
      <c r="GJU9196" s="371"/>
      <c r="GJV9196" s="488"/>
      <c r="GJW9196" s="489"/>
      <c r="GJX9196" s="490"/>
      <c r="GJY9196" s="491"/>
      <c r="GJZ9196" s="490"/>
      <c r="GKA9196" s="490"/>
      <c r="GKB9196" s="371"/>
      <c r="GKC9196" s="488"/>
      <c r="GKD9196" s="489"/>
      <c r="GKE9196" s="490"/>
      <c r="GKF9196" s="491"/>
      <c r="GKG9196" s="490"/>
      <c r="GKH9196" s="490"/>
      <c r="GKI9196" s="371"/>
      <c r="GKJ9196" s="488"/>
      <c r="GKK9196" s="489"/>
      <c r="GKL9196" s="490"/>
      <c r="GKM9196" s="491"/>
      <c r="GKN9196" s="490"/>
      <c r="GKO9196" s="490"/>
      <c r="GKP9196" s="371"/>
      <c r="GKQ9196" s="488"/>
      <c r="GKR9196" s="489"/>
      <c r="GKS9196" s="490"/>
      <c r="GKT9196" s="491"/>
      <c r="GKU9196" s="490"/>
      <c r="GKV9196" s="490"/>
      <c r="GKW9196" s="371"/>
      <c r="GKX9196" s="488"/>
      <c r="GKY9196" s="489"/>
      <c r="GKZ9196" s="490"/>
      <c r="GLA9196" s="491"/>
      <c r="GLB9196" s="490"/>
      <c r="GLC9196" s="490"/>
      <c r="GLD9196" s="371"/>
      <c r="GLE9196" s="488"/>
      <c r="GLF9196" s="489"/>
      <c r="GLG9196" s="490"/>
      <c r="GLH9196" s="491"/>
      <c r="GLI9196" s="490"/>
      <c r="GLJ9196" s="490"/>
      <c r="GLK9196" s="371"/>
      <c r="GLL9196" s="488"/>
      <c r="GLM9196" s="489"/>
      <c r="GLN9196" s="490"/>
      <c r="GLO9196" s="491"/>
      <c r="GLP9196" s="490"/>
      <c r="GLQ9196" s="490"/>
      <c r="GLR9196" s="371"/>
      <c r="GLS9196" s="488"/>
      <c r="GLT9196" s="489"/>
      <c r="GLU9196" s="490"/>
      <c r="GLV9196" s="491"/>
      <c r="GLW9196" s="490"/>
      <c r="GLX9196" s="490"/>
      <c r="GLY9196" s="371"/>
      <c r="GLZ9196" s="488"/>
      <c r="GMA9196" s="489"/>
      <c r="GMB9196" s="490"/>
      <c r="GMC9196" s="491"/>
      <c r="GMD9196" s="490"/>
      <c r="GME9196" s="490"/>
      <c r="GMF9196" s="371"/>
      <c r="GMG9196" s="488"/>
      <c r="GMH9196" s="489"/>
      <c r="GMI9196" s="490"/>
      <c r="GMJ9196" s="491"/>
      <c r="GMK9196" s="490"/>
      <c r="GML9196" s="490"/>
      <c r="GMM9196" s="371"/>
      <c r="GMN9196" s="488"/>
      <c r="GMO9196" s="489"/>
      <c r="GMP9196" s="490"/>
      <c r="GMQ9196" s="491"/>
      <c r="GMR9196" s="490"/>
      <c r="GMS9196" s="490"/>
      <c r="GMT9196" s="371"/>
      <c r="GMU9196" s="488"/>
      <c r="GMV9196" s="489"/>
      <c r="GMW9196" s="490"/>
      <c r="GMX9196" s="491"/>
      <c r="GMY9196" s="490"/>
      <c r="GMZ9196" s="490"/>
      <c r="GNA9196" s="371"/>
      <c r="GNB9196" s="488"/>
      <c r="GNC9196" s="489"/>
      <c r="GND9196" s="490"/>
      <c r="GNE9196" s="491"/>
      <c r="GNF9196" s="490"/>
      <c r="GNG9196" s="490"/>
      <c r="GNH9196" s="371"/>
      <c r="GNI9196" s="488"/>
      <c r="GNJ9196" s="489"/>
      <c r="GNK9196" s="490"/>
      <c r="GNL9196" s="491"/>
      <c r="GNM9196" s="490"/>
      <c r="GNN9196" s="490"/>
      <c r="GNO9196" s="371"/>
      <c r="GNP9196" s="488"/>
      <c r="GNQ9196" s="489"/>
      <c r="GNR9196" s="490"/>
      <c r="GNS9196" s="491"/>
      <c r="GNT9196" s="490"/>
      <c r="GNU9196" s="490"/>
      <c r="GNV9196" s="371"/>
      <c r="GNW9196" s="488"/>
      <c r="GNX9196" s="489"/>
      <c r="GNY9196" s="490"/>
      <c r="GNZ9196" s="491"/>
      <c r="GOA9196" s="490"/>
      <c r="GOB9196" s="490"/>
      <c r="GOC9196" s="371"/>
      <c r="GOD9196" s="488"/>
      <c r="GOE9196" s="489"/>
      <c r="GOF9196" s="490"/>
      <c r="GOG9196" s="491"/>
      <c r="GOH9196" s="490"/>
      <c r="GOI9196" s="490"/>
      <c r="GOJ9196" s="371"/>
      <c r="GOK9196" s="488"/>
      <c r="GOL9196" s="489"/>
      <c r="GOM9196" s="490"/>
      <c r="GON9196" s="491"/>
      <c r="GOO9196" s="490"/>
      <c r="GOP9196" s="490"/>
      <c r="GOQ9196" s="371"/>
      <c r="GOR9196" s="488"/>
      <c r="GOS9196" s="489"/>
      <c r="GOT9196" s="490"/>
      <c r="GOU9196" s="491"/>
      <c r="GOV9196" s="490"/>
      <c r="GOW9196" s="490"/>
      <c r="GOX9196" s="371"/>
      <c r="GOY9196" s="488"/>
      <c r="GOZ9196" s="489"/>
      <c r="GPA9196" s="490"/>
      <c r="GPB9196" s="491"/>
      <c r="GPC9196" s="490"/>
      <c r="GPD9196" s="490"/>
      <c r="GPE9196" s="371"/>
      <c r="GPF9196" s="488"/>
      <c r="GPG9196" s="489"/>
      <c r="GPH9196" s="490"/>
      <c r="GPI9196" s="491"/>
      <c r="GPJ9196" s="490"/>
      <c r="GPK9196" s="490"/>
      <c r="GPL9196" s="371"/>
      <c r="GPM9196" s="488"/>
      <c r="GPN9196" s="489"/>
      <c r="GPO9196" s="490"/>
      <c r="GPP9196" s="491"/>
      <c r="GPQ9196" s="490"/>
      <c r="GPR9196" s="490"/>
      <c r="GPS9196" s="371"/>
      <c r="GPT9196" s="488"/>
      <c r="GPU9196" s="489"/>
      <c r="GPV9196" s="490"/>
      <c r="GPW9196" s="491"/>
      <c r="GPX9196" s="490"/>
      <c r="GPY9196" s="490"/>
      <c r="GPZ9196" s="371"/>
      <c r="GQA9196" s="488"/>
      <c r="GQB9196" s="489"/>
      <c r="GQC9196" s="490"/>
      <c r="GQD9196" s="491"/>
      <c r="GQE9196" s="490"/>
      <c r="GQF9196" s="490"/>
      <c r="GQG9196" s="371"/>
      <c r="GQH9196" s="488"/>
      <c r="GQI9196" s="489"/>
      <c r="GQJ9196" s="490"/>
      <c r="GQK9196" s="491"/>
      <c r="GQL9196" s="490"/>
      <c r="GQM9196" s="490"/>
      <c r="GQN9196" s="371"/>
      <c r="GQO9196" s="488"/>
      <c r="GQP9196" s="489"/>
      <c r="GQQ9196" s="490"/>
      <c r="GQR9196" s="491"/>
      <c r="GQS9196" s="490"/>
      <c r="GQT9196" s="490"/>
      <c r="GQU9196" s="371"/>
      <c r="GQV9196" s="488"/>
      <c r="GQW9196" s="489"/>
      <c r="GQX9196" s="490"/>
      <c r="GQY9196" s="491"/>
      <c r="GQZ9196" s="490"/>
      <c r="GRA9196" s="490"/>
      <c r="GRB9196" s="371"/>
      <c r="GRC9196" s="488"/>
      <c r="GRD9196" s="489"/>
      <c r="GRE9196" s="490"/>
      <c r="GRF9196" s="491"/>
      <c r="GRG9196" s="490"/>
      <c r="GRH9196" s="490"/>
      <c r="GRI9196" s="371"/>
      <c r="GRJ9196" s="488"/>
      <c r="GRK9196" s="489"/>
      <c r="GRL9196" s="490"/>
      <c r="GRM9196" s="491"/>
      <c r="GRN9196" s="490"/>
      <c r="GRO9196" s="490"/>
      <c r="GRP9196" s="371"/>
      <c r="GRQ9196" s="488"/>
      <c r="GRR9196" s="489"/>
      <c r="GRS9196" s="490"/>
      <c r="GRT9196" s="491"/>
      <c r="GRU9196" s="490"/>
      <c r="GRV9196" s="490"/>
      <c r="GRW9196" s="371"/>
      <c r="GRX9196" s="488"/>
      <c r="GRY9196" s="489"/>
      <c r="GRZ9196" s="490"/>
      <c r="GSA9196" s="491"/>
      <c r="GSB9196" s="490"/>
      <c r="GSC9196" s="490"/>
      <c r="GSD9196" s="371"/>
      <c r="GSE9196" s="488"/>
      <c r="GSF9196" s="489"/>
      <c r="GSG9196" s="490"/>
      <c r="GSH9196" s="491"/>
      <c r="GSI9196" s="490"/>
      <c r="GSJ9196" s="490"/>
      <c r="GSK9196" s="371"/>
      <c r="GSL9196" s="488"/>
      <c r="GSM9196" s="489"/>
      <c r="GSN9196" s="490"/>
      <c r="GSO9196" s="491"/>
      <c r="GSP9196" s="490"/>
      <c r="GSQ9196" s="490"/>
      <c r="GSR9196" s="371"/>
      <c r="GSS9196" s="488"/>
      <c r="GST9196" s="489"/>
      <c r="GSU9196" s="490"/>
      <c r="GSV9196" s="491"/>
      <c r="GSW9196" s="490"/>
      <c r="GSX9196" s="490"/>
      <c r="GSY9196" s="371"/>
      <c r="GSZ9196" s="488"/>
      <c r="GTA9196" s="489"/>
      <c r="GTB9196" s="490"/>
      <c r="GTC9196" s="491"/>
      <c r="GTD9196" s="490"/>
      <c r="GTE9196" s="490"/>
      <c r="GTF9196" s="371"/>
      <c r="GTG9196" s="488"/>
      <c r="GTH9196" s="489"/>
      <c r="GTI9196" s="490"/>
      <c r="GTJ9196" s="491"/>
      <c r="GTK9196" s="490"/>
      <c r="GTL9196" s="490"/>
      <c r="GTM9196" s="371"/>
      <c r="GTN9196" s="488"/>
      <c r="GTO9196" s="489"/>
      <c r="GTP9196" s="490"/>
      <c r="GTQ9196" s="491"/>
      <c r="GTR9196" s="490"/>
      <c r="GTS9196" s="490"/>
      <c r="GTT9196" s="371"/>
      <c r="GTU9196" s="488"/>
      <c r="GTV9196" s="489"/>
      <c r="GTW9196" s="490"/>
      <c r="GTX9196" s="491"/>
      <c r="GTY9196" s="490"/>
      <c r="GTZ9196" s="490"/>
      <c r="GUA9196" s="371"/>
      <c r="GUB9196" s="488"/>
      <c r="GUC9196" s="489"/>
      <c r="GUD9196" s="490"/>
      <c r="GUE9196" s="491"/>
      <c r="GUF9196" s="490"/>
      <c r="GUG9196" s="490"/>
      <c r="GUH9196" s="371"/>
      <c r="GUI9196" s="488"/>
      <c r="GUJ9196" s="489"/>
      <c r="GUK9196" s="490"/>
      <c r="GUL9196" s="491"/>
      <c r="GUM9196" s="490"/>
      <c r="GUN9196" s="490"/>
      <c r="GUO9196" s="371"/>
      <c r="GUP9196" s="488"/>
      <c r="GUQ9196" s="489"/>
      <c r="GUR9196" s="490"/>
      <c r="GUS9196" s="491"/>
      <c r="GUT9196" s="490"/>
      <c r="GUU9196" s="490"/>
      <c r="GUV9196" s="371"/>
      <c r="GUW9196" s="488"/>
      <c r="GUX9196" s="489"/>
      <c r="GUY9196" s="490"/>
      <c r="GUZ9196" s="491"/>
      <c r="GVA9196" s="490"/>
      <c r="GVB9196" s="490"/>
      <c r="GVC9196" s="371"/>
      <c r="GVD9196" s="488"/>
      <c r="GVE9196" s="489"/>
      <c r="GVF9196" s="490"/>
      <c r="GVG9196" s="491"/>
      <c r="GVH9196" s="490"/>
      <c r="GVI9196" s="490"/>
      <c r="GVJ9196" s="371"/>
      <c r="GVK9196" s="488"/>
      <c r="GVL9196" s="489"/>
      <c r="GVM9196" s="490"/>
      <c r="GVN9196" s="491"/>
      <c r="GVO9196" s="490"/>
      <c r="GVP9196" s="490"/>
      <c r="GVQ9196" s="371"/>
      <c r="GVR9196" s="488"/>
      <c r="GVS9196" s="489"/>
      <c r="GVT9196" s="490"/>
      <c r="GVU9196" s="491"/>
      <c r="GVV9196" s="490"/>
      <c r="GVW9196" s="490"/>
      <c r="GVX9196" s="371"/>
      <c r="GVY9196" s="488"/>
      <c r="GVZ9196" s="489"/>
      <c r="GWA9196" s="490"/>
      <c r="GWB9196" s="491"/>
      <c r="GWC9196" s="490"/>
      <c r="GWD9196" s="490"/>
      <c r="GWE9196" s="371"/>
      <c r="GWF9196" s="488"/>
      <c r="GWG9196" s="489"/>
      <c r="GWH9196" s="490"/>
      <c r="GWI9196" s="491"/>
      <c r="GWJ9196" s="490"/>
      <c r="GWK9196" s="490"/>
      <c r="GWL9196" s="371"/>
      <c r="GWM9196" s="488"/>
      <c r="GWN9196" s="489"/>
      <c r="GWO9196" s="490"/>
      <c r="GWP9196" s="491"/>
      <c r="GWQ9196" s="490"/>
      <c r="GWR9196" s="490"/>
      <c r="GWS9196" s="371"/>
      <c r="GWT9196" s="488"/>
      <c r="GWU9196" s="489"/>
      <c r="GWV9196" s="490"/>
      <c r="GWW9196" s="491"/>
      <c r="GWX9196" s="490"/>
      <c r="GWY9196" s="490"/>
      <c r="GWZ9196" s="371"/>
      <c r="GXA9196" s="488"/>
      <c r="GXB9196" s="489"/>
      <c r="GXC9196" s="490"/>
      <c r="GXD9196" s="491"/>
      <c r="GXE9196" s="490"/>
      <c r="GXF9196" s="490"/>
      <c r="GXG9196" s="371"/>
      <c r="GXH9196" s="488"/>
      <c r="GXI9196" s="489"/>
      <c r="GXJ9196" s="490"/>
      <c r="GXK9196" s="491"/>
      <c r="GXL9196" s="490"/>
      <c r="GXM9196" s="490"/>
      <c r="GXN9196" s="371"/>
      <c r="GXO9196" s="488"/>
      <c r="GXP9196" s="489"/>
      <c r="GXQ9196" s="490"/>
      <c r="GXR9196" s="491"/>
      <c r="GXS9196" s="490"/>
      <c r="GXT9196" s="490"/>
      <c r="GXU9196" s="371"/>
      <c r="GXV9196" s="488"/>
      <c r="GXW9196" s="489"/>
      <c r="GXX9196" s="490"/>
      <c r="GXY9196" s="491"/>
      <c r="GXZ9196" s="490"/>
      <c r="GYA9196" s="490"/>
      <c r="GYB9196" s="371"/>
      <c r="GYC9196" s="488"/>
      <c r="GYD9196" s="489"/>
      <c r="GYE9196" s="490"/>
      <c r="GYF9196" s="491"/>
      <c r="GYG9196" s="490"/>
      <c r="GYH9196" s="490"/>
      <c r="GYI9196" s="371"/>
      <c r="GYJ9196" s="488"/>
      <c r="GYK9196" s="489"/>
      <c r="GYL9196" s="490"/>
      <c r="GYM9196" s="491"/>
      <c r="GYN9196" s="490"/>
      <c r="GYO9196" s="490"/>
      <c r="GYP9196" s="371"/>
      <c r="GYQ9196" s="488"/>
      <c r="GYR9196" s="489"/>
      <c r="GYS9196" s="490"/>
      <c r="GYT9196" s="491"/>
      <c r="GYU9196" s="490"/>
      <c r="GYV9196" s="490"/>
      <c r="GYW9196" s="371"/>
      <c r="GYX9196" s="488"/>
      <c r="GYY9196" s="489"/>
      <c r="GYZ9196" s="490"/>
      <c r="GZA9196" s="491"/>
      <c r="GZB9196" s="490"/>
      <c r="GZC9196" s="490"/>
      <c r="GZD9196" s="371"/>
      <c r="GZE9196" s="488"/>
      <c r="GZF9196" s="489"/>
      <c r="GZG9196" s="490"/>
      <c r="GZH9196" s="491"/>
      <c r="GZI9196" s="490"/>
      <c r="GZJ9196" s="490"/>
      <c r="GZK9196" s="371"/>
      <c r="GZL9196" s="488"/>
      <c r="GZM9196" s="489"/>
      <c r="GZN9196" s="490"/>
      <c r="GZO9196" s="491"/>
      <c r="GZP9196" s="490"/>
      <c r="GZQ9196" s="490"/>
      <c r="GZR9196" s="371"/>
      <c r="GZS9196" s="488"/>
      <c r="GZT9196" s="489"/>
      <c r="GZU9196" s="490"/>
      <c r="GZV9196" s="491"/>
      <c r="GZW9196" s="490"/>
      <c r="GZX9196" s="490"/>
      <c r="GZY9196" s="371"/>
      <c r="GZZ9196" s="488"/>
      <c r="HAA9196" s="489"/>
      <c r="HAB9196" s="490"/>
      <c r="HAC9196" s="491"/>
      <c r="HAD9196" s="490"/>
      <c r="HAE9196" s="490"/>
      <c r="HAF9196" s="371"/>
      <c r="HAG9196" s="488"/>
      <c r="HAH9196" s="489"/>
      <c r="HAI9196" s="490"/>
      <c r="HAJ9196" s="491"/>
      <c r="HAK9196" s="490"/>
      <c r="HAL9196" s="490"/>
      <c r="HAM9196" s="371"/>
      <c r="HAN9196" s="488"/>
      <c r="HAO9196" s="489"/>
      <c r="HAP9196" s="490"/>
      <c r="HAQ9196" s="491"/>
      <c r="HAR9196" s="490"/>
      <c r="HAS9196" s="490"/>
      <c r="HAT9196" s="371"/>
      <c r="HAU9196" s="488"/>
      <c r="HAV9196" s="489"/>
      <c r="HAW9196" s="490"/>
      <c r="HAX9196" s="491"/>
      <c r="HAY9196" s="490"/>
      <c r="HAZ9196" s="490"/>
      <c r="HBA9196" s="371"/>
      <c r="HBB9196" s="488"/>
      <c r="HBC9196" s="489"/>
      <c r="HBD9196" s="490"/>
      <c r="HBE9196" s="491"/>
      <c r="HBF9196" s="490"/>
      <c r="HBG9196" s="490"/>
      <c r="HBH9196" s="371"/>
      <c r="HBI9196" s="488"/>
      <c r="HBJ9196" s="489"/>
      <c r="HBK9196" s="490"/>
      <c r="HBL9196" s="491"/>
      <c r="HBM9196" s="490"/>
      <c r="HBN9196" s="490"/>
      <c r="HBO9196" s="371"/>
      <c r="HBP9196" s="488"/>
      <c r="HBQ9196" s="489"/>
      <c r="HBR9196" s="490"/>
      <c r="HBS9196" s="491"/>
      <c r="HBT9196" s="490"/>
      <c r="HBU9196" s="490"/>
      <c r="HBV9196" s="371"/>
      <c r="HBW9196" s="488"/>
      <c r="HBX9196" s="489"/>
      <c r="HBY9196" s="490"/>
      <c r="HBZ9196" s="491"/>
      <c r="HCA9196" s="490"/>
      <c r="HCB9196" s="490"/>
      <c r="HCC9196" s="371"/>
      <c r="HCD9196" s="488"/>
      <c r="HCE9196" s="489"/>
      <c r="HCF9196" s="490"/>
      <c r="HCG9196" s="491"/>
      <c r="HCH9196" s="490"/>
      <c r="HCI9196" s="490"/>
      <c r="HCJ9196" s="371"/>
      <c r="HCK9196" s="488"/>
      <c r="HCL9196" s="489"/>
      <c r="HCM9196" s="490"/>
      <c r="HCN9196" s="491"/>
      <c r="HCO9196" s="490"/>
      <c r="HCP9196" s="490"/>
      <c r="HCQ9196" s="371"/>
      <c r="HCR9196" s="488"/>
      <c r="HCS9196" s="489"/>
      <c r="HCT9196" s="490"/>
      <c r="HCU9196" s="491"/>
      <c r="HCV9196" s="490"/>
      <c r="HCW9196" s="490"/>
      <c r="HCX9196" s="371"/>
      <c r="HCY9196" s="488"/>
      <c r="HCZ9196" s="489"/>
      <c r="HDA9196" s="490"/>
      <c r="HDB9196" s="491"/>
      <c r="HDC9196" s="490"/>
      <c r="HDD9196" s="490"/>
      <c r="HDE9196" s="371"/>
      <c r="HDF9196" s="488"/>
      <c r="HDG9196" s="489"/>
      <c r="HDH9196" s="490"/>
      <c r="HDI9196" s="491"/>
      <c r="HDJ9196" s="490"/>
      <c r="HDK9196" s="490"/>
      <c r="HDL9196" s="371"/>
      <c r="HDM9196" s="488"/>
      <c r="HDN9196" s="489"/>
      <c r="HDO9196" s="490"/>
      <c r="HDP9196" s="491"/>
      <c r="HDQ9196" s="490"/>
      <c r="HDR9196" s="490"/>
      <c r="HDS9196" s="371"/>
      <c r="HDT9196" s="488"/>
      <c r="HDU9196" s="489"/>
      <c r="HDV9196" s="490"/>
      <c r="HDW9196" s="491"/>
      <c r="HDX9196" s="490"/>
      <c r="HDY9196" s="490"/>
      <c r="HDZ9196" s="371"/>
      <c r="HEA9196" s="488"/>
      <c r="HEB9196" s="489"/>
      <c r="HEC9196" s="490"/>
      <c r="HED9196" s="491"/>
      <c r="HEE9196" s="490"/>
      <c r="HEF9196" s="490"/>
      <c r="HEG9196" s="371"/>
      <c r="HEH9196" s="488"/>
      <c r="HEI9196" s="489"/>
      <c r="HEJ9196" s="490"/>
      <c r="HEK9196" s="491"/>
      <c r="HEL9196" s="490"/>
      <c r="HEM9196" s="490"/>
      <c r="HEN9196" s="371"/>
      <c r="HEO9196" s="488"/>
      <c r="HEP9196" s="489"/>
      <c r="HEQ9196" s="490"/>
      <c r="HER9196" s="491"/>
      <c r="HES9196" s="490"/>
      <c r="HET9196" s="490"/>
      <c r="HEU9196" s="371"/>
      <c r="HEV9196" s="488"/>
      <c r="HEW9196" s="489"/>
      <c r="HEX9196" s="490"/>
      <c r="HEY9196" s="491"/>
      <c r="HEZ9196" s="490"/>
      <c r="HFA9196" s="490"/>
      <c r="HFB9196" s="371"/>
      <c r="HFC9196" s="488"/>
      <c r="HFD9196" s="489"/>
      <c r="HFE9196" s="490"/>
      <c r="HFF9196" s="491"/>
      <c r="HFG9196" s="490"/>
      <c r="HFH9196" s="490"/>
      <c r="HFI9196" s="371"/>
      <c r="HFJ9196" s="488"/>
      <c r="HFK9196" s="489"/>
      <c r="HFL9196" s="490"/>
      <c r="HFM9196" s="491"/>
      <c r="HFN9196" s="490"/>
      <c r="HFO9196" s="490"/>
      <c r="HFP9196" s="371"/>
      <c r="HFQ9196" s="488"/>
      <c r="HFR9196" s="489"/>
      <c r="HFS9196" s="490"/>
      <c r="HFT9196" s="491"/>
      <c r="HFU9196" s="490"/>
      <c r="HFV9196" s="490"/>
      <c r="HFW9196" s="371"/>
      <c r="HFX9196" s="488"/>
      <c r="HFY9196" s="489"/>
      <c r="HFZ9196" s="490"/>
      <c r="HGA9196" s="491"/>
      <c r="HGB9196" s="490"/>
      <c r="HGC9196" s="490"/>
      <c r="HGD9196" s="371"/>
      <c r="HGE9196" s="488"/>
      <c r="HGF9196" s="489"/>
      <c r="HGG9196" s="490"/>
      <c r="HGH9196" s="491"/>
      <c r="HGI9196" s="490"/>
      <c r="HGJ9196" s="490"/>
      <c r="HGK9196" s="371"/>
      <c r="HGL9196" s="488"/>
      <c r="HGM9196" s="489"/>
      <c r="HGN9196" s="490"/>
      <c r="HGO9196" s="491"/>
      <c r="HGP9196" s="490"/>
      <c r="HGQ9196" s="490"/>
      <c r="HGR9196" s="371"/>
      <c r="HGS9196" s="488"/>
      <c r="HGT9196" s="489"/>
      <c r="HGU9196" s="490"/>
      <c r="HGV9196" s="491"/>
      <c r="HGW9196" s="490"/>
      <c r="HGX9196" s="490"/>
      <c r="HGY9196" s="371"/>
      <c r="HGZ9196" s="488"/>
      <c r="HHA9196" s="489"/>
      <c r="HHB9196" s="490"/>
      <c r="HHC9196" s="491"/>
      <c r="HHD9196" s="490"/>
      <c r="HHE9196" s="490"/>
      <c r="HHF9196" s="371"/>
      <c r="HHG9196" s="488"/>
      <c r="HHH9196" s="489"/>
      <c r="HHI9196" s="490"/>
      <c r="HHJ9196" s="491"/>
      <c r="HHK9196" s="490"/>
      <c r="HHL9196" s="490"/>
      <c r="HHM9196" s="371"/>
      <c r="HHN9196" s="488"/>
      <c r="HHO9196" s="489"/>
      <c r="HHP9196" s="490"/>
      <c r="HHQ9196" s="491"/>
      <c r="HHR9196" s="490"/>
      <c r="HHS9196" s="490"/>
      <c r="HHT9196" s="371"/>
      <c r="HHU9196" s="488"/>
      <c r="HHV9196" s="489"/>
      <c r="HHW9196" s="490"/>
      <c r="HHX9196" s="491"/>
      <c r="HHY9196" s="490"/>
      <c r="HHZ9196" s="490"/>
      <c r="HIA9196" s="371"/>
      <c r="HIB9196" s="488"/>
      <c r="HIC9196" s="489"/>
      <c r="HID9196" s="490"/>
      <c r="HIE9196" s="491"/>
      <c r="HIF9196" s="490"/>
      <c r="HIG9196" s="490"/>
      <c r="HIH9196" s="371"/>
      <c r="HII9196" s="488"/>
      <c r="HIJ9196" s="489"/>
      <c r="HIK9196" s="490"/>
      <c r="HIL9196" s="491"/>
      <c r="HIM9196" s="490"/>
      <c r="HIN9196" s="490"/>
      <c r="HIO9196" s="371"/>
      <c r="HIP9196" s="488"/>
      <c r="HIQ9196" s="489"/>
      <c r="HIR9196" s="490"/>
      <c r="HIS9196" s="491"/>
      <c r="HIT9196" s="490"/>
      <c r="HIU9196" s="490"/>
      <c r="HIV9196" s="371"/>
      <c r="HIW9196" s="488"/>
      <c r="HIX9196" s="489"/>
      <c r="HIY9196" s="490"/>
      <c r="HIZ9196" s="491"/>
      <c r="HJA9196" s="490"/>
      <c r="HJB9196" s="490"/>
      <c r="HJC9196" s="371"/>
      <c r="HJD9196" s="488"/>
      <c r="HJE9196" s="489"/>
      <c r="HJF9196" s="490"/>
      <c r="HJG9196" s="491"/>
      <c r="HJH9196" s="490"/>
      <c r="HJI9196" s="490"/>
      <c r="HJJ9196" s="371"/>
      <c r="HJK9196" s="488"/>
      <c r="HJL9196" s="489"/>
      <c r="HJM9196" s="490"/>
      <c r="HJN9196" s="491"/>
      <c r="HJO9196" s="490"/>
      <c r="HJP9196" s="490"/>
      <c r="HJQ9196" s="371"/>
      <c r="HJR9196" s="488"/>
      <c r="HJS9196" s="489"/>
      <c r="HJT9196" s="490"/>
      <c r="HJU9196" s="491"/>
      <c r="HJV9196" s="490"/>
      <c r="HJW9196" s="490"/>
      <c r="HJX9196" s="371"/>
      <c r="HJY9196" s="488"/>
      <c r="HJZ9196" s="489"/>
      <c r="HKA9196" s="490"/>
      <c r="HKB9196" s="491"/>
      <c r="HKC9196" s="490"/>
      <c r="HKD9196" s="490"/>
      <c r="HKE9196" s="371"/>
      <c r="HKF9196" s="488"/>
      <c r="HKG9196" s="489"/>
      <c r="HKH9196" s="490"/>
      <c r="HKI9196" s="491"/>
      <c r="HKJ9196" s="490"/>
      <c r="HKK9196" s="490"/>
      <c r="HKL9196" s="371"/>
      <c r="HKM9196" s="488"/>
      <c r="HKN9196" s="489"/>
      <c r="HKO9196" s="490"/>
      <c r="HKP9196" s="491"/>
      <c r="HKQ9196" s="490"/>
      <c r="HKR9196" s="490"/>
      <c r="HKS9196" s="371"/>
      <c r="HKT9196" s="488"/>
      <c r="HKU9196" s="489"/>
      <c r="HKV9196" s="490"/>
      <c r="HKW9196" s="491"/>
      <c r="HKX9196" s="490"/>
      <c r="HKY9196" s="490"/>
      <c r="HKZ9196" s="371"/>
      <c r="HLA9196" s="488"/>
      <c r="HLB9196" s="489"/>
      <c r="HLC9196" s="490"/>
      <c r="HLD9196" s="491"/>
      <c r="HLE9196" s="490"/>
      <c r="HLF9196" s="490"/>
      <c r="HLG9196" s="371"/>
      <c r="HLH9196" s="488"/>
      <c r="HLI9196" s="489"/>
      <c r="HLJ9196" s="490"/>
      <c r="HLK9196" s="491"/>
      <c r="HLL9196" s="490"/>
      <c r="HLM9196" s="490"/>
      <c r="HLN9196" s="371"/>
      <c r="HLO9196" s="488"/>
      <c r="HLP9196" s="489"/>
      <c r="HLQ9196" s="490"/>
      <c r="HLR9196" s="491"/>
      <c r="HLS9196" s="490"/>
      <c r="HLT9196" s="490"/>
      <c r="HLU9196" s="371"/>
      <c r="HLV9196" s="488"/>
      <c r="HLW9196" s="489"/>
      <c r="HLX9196" s="490"/>
      <c r="HLY9196" s="491"/>
      <c r="HLZ9196" s="490"/>
      <c r="HMA9196" s="490"/>
      <c r="HMB9196" s="371"/>
      <c r="HMC9196" s="488"/>
      <c r="HMD9196" s="489"/>
      <c r="HME9196" s="490"/>
      <c r="HMF9196" s="491"/>
      <c r="HMG9196" s="490"/>
      <c r="HMH9196" s="490"/>
      <c r="HMI9196" s="371"/>
      <c r="HMJ9196" s="488"/>
      <c r="HMK9196" s="489"/>
      <c r="HML9196" s="490"/>
      <c r="HMM9196" s="491"/>
      <c r="HMN9196" s="490"/>
      <c r="HMO9196" s="490"/>
      <c r="HMP9196" s="371"/>
      <c r="HMQ9196" s="488"/>
      <c r="HMR9196" s="489"/>
      <c r="HMS9196" s="490"/>
      <c r="HMT9196" s="491"/>
      <c r="HMU9196" s="490"/>
      <c r="HMV9196" s="490"/>
      <c r="HMW9196" s="371"/>
      <c r="HMX9196" s="488"/>
      <c r="HMY9196" s="489"/>
      <c r="HMZ9196" s="490"/>
      <c r="HNA9196" s="491"/>
      <c r="HNB9196" s="490"/>
      <c r="HNC9196" s="490"/>
      <c r="HND9196" s="371"/>
      <c r="HNE9196" s="488"/>
      <c r="HNF9196" s="489"/>
      <c r="HNG9196" s="490"/>
      <c r="HNH9196" s="491"/>
      <c r="HNI9196" s="490"/>
      <c r="HNJ9196" s="490"/>
      <c r="HNK9196" s="371"/>
      <c r="HNL9196" s="488"/>
      <c r="HNM9196" s="489"/>
      <c r="HNN9196" s="490"/>
      <c r="HNO9196" s="491"/>
      <c r="HNP9196" s="490"/>
      <c r="HNQ9196" s="490"/>
      <c r="HNR9196" s="371"/>
      <c r="HNS9196" s="488"/>
      <c r="HNT9196" s="489"/>
      <c r="HNU9196" s="490"/>
      <c r="HNV9196" s="491"/>
      <c r="HNW9196" s="490"/>
      <c r="HNX9196" s="490"/>
      <c r="HNY9196" s="371"/>
      <c r="HNZ9196" s="488"/>
      <c r="HOA9196" s="489"/>
      <c r="HOB9196" s="490"/>
      <c r="HOC9196" s="491"/>
      <c r="HOD9196" s="490"/>
      <c r="HOE9196" s="490"/>
      <c r="HOF9196" s="371"/>
      <c r="HOG9196" s="488"/>
      <c r="HOH9196" s="489"/>
      <c r="HOI9196" s="490"/>
      <c r="HOJ9196" s="491"/>
      <c r="HOK9196" s="490"/>
      <c r="HOL9196" s="490"/>
      <c r="HOM9196" s="371"/>
      <c r="HON9196" s="488"/>
      <c r="HOO9196" s="489"/>
      <c r="HOP9196" s="490"/>
      <c r="HOQ9196" s="491"/>
      <c r="HOR9196" s="490"/>
      <c r="HOS9196" s="490"/>
      <c r="HOT9196" s="371"/>
      <c r="HOU9196" s="488"/>
      <c r="HOV9196" s="489"/>
      <c r="HOW9196" s="490"/>
      <c r="HOX9196" s="491"/>
      <c r="HOY9196" s="490"/>
      <c r="HOZ9196" s="490"/>
      <c r="HPA9196" s="371"/>
      <c r="HPB9196" s="488"/>
      <c r="HPC9196" s="489"/>
      <c r="HPD9196" s="490"/>
      <c r="HPE9196" s="491"/>
      <c r="HPF9196" s="490"/>
      <c r="HPG9196" s="490"/>
      <c r="HPH9196" s="371"/>
      <c r="HPI9196" s="488"/>
      <c r="HPJ9196" s="489"/>
      <c r="HPK9196" s="490"/>
      <c r="HPL9196" s="491"/>
      <c r="HPM9196" s="490"/>
      <c r="HPN9196" s="490"/>
      <c r="HPO9196" s="371"/>
      <c r="HPP9196" s="488"/>
      <c r="HPQ9196" s="489"/>
      <c r="HPR9196" s="490"/>
      <c r="HPS9196" s="491"/>
      <c r="HPT9196" s="490"/>
      <c r="HPU9196" s="490"/>
      <c r="HPV9196" s="371"/>
      <c r="HPW9196" s="488"/>
      <c r="HPX9196" s="489"/>
      <c r="HPY9196" s="490"/>
      <c r="HPZ9196" s="491"/>
      <c r="HQA9196" s="490"/>
      <c r="HQB9196" s="490"/>
      <c r="HQC9196" s="371"/>
      <c r="HQD9196" s="488"/>
      <c r="HQE9196" s="489"/>
      <c r="HQF9196" s="490"/>
      <c r="HQG9196" s="491"/>
      <c r="HQH9196" s="490"/>
      <c r="HQI9196" s="490"/>
      <c r="HQJ9196" s="371"/>
      <c r="HQK9196" s="488"/>
      <c r="HQL9196" s="489"/>
      <c r="HQM9196" s="490"/>
      <c r="HQN9196" s="491"/>
      <c r="HQO9196" s="490"/>
      <c r="HQP9196" s="490"/>
      <c r="HQQ9196" s="371"/>
      <c r="HQR9196" s="488"/>
      <c r="HQS9196" s="489"/>
      <c r="HQT9196" s="490"/>
      <c r="HQU9196" s="491"/>
      <c r="HQV9196" s="490"/>
      <c r="HQW9196" s="490"/>
      <c r="HQX9196" s="371"/>
      <c r="HQY9196" s="488"/>
      <c r="HQZ9196" s="489"/>
      <c r="HRA9196" s="490"/>
      <c r="HRB9196" s="491"/>
      <c r="HRC9196" s="490"/>
      <c r="HRD9196" s="490"/>
      <c r="HRE9196" s="371"/>
      <c r="HRF9196" s="488"/>
      <c r="HRG9196" s="489"/>
      <c r="HRH9196" s="490"/>
      <c r="HRI9196" s="491"/>
      <c r="HRJ9196" s="490"/>
      <c r="HRK9196" s="490"/>
      <c r="HRL9196" s="371"/>
      <c r="HRM9196" s="488"/>
      <c r="HRN9196" s="489"/>
      <c r="HRO9196" s="490"/>
      <c r="HRP9196" s="491"/>
      <c r="HRQ9196" s="490"/>
      <c r="HRR9196" s="490"/>
      <c r="HRS9196" s="371"/>
      <c r="HRT9196" s="488"/>
      <c r="HRU9196" s="489"/>
      <c r="HRV9196" s="490"/>
      <c r="HRW9196" s="491"/>
      <c r="HRX9196" s="490"/>
      <c r="HRY9196" s="490"/>
      <c r="HRZ9196" s="371"/>
      <c r="HSA9196" s="488"/>
      <c r="HSB9196" s="489"/>
      <c r="HSC9196" s="490"/>
      <c r="HSD9196" s="491"/>
      <c r="HSE9196" s="490"/>
      <c r="HSF9196" s="490"/>
      <c r="HSG9196" s="371"/>
      <c r="HSH9196" s="488"/>
      <c r="HSI9196" s="489"/>
      <c r="HSJ9196" s="490"/>
      <c r="HSK9196" s="491"/>
      <c r="HSL9196" s="490"/>
      <c r="HSM9196" s="490"/>
      <c r="HSN9196" s="371"/>
      <c r="HSO9196" s="488"/>
      <c r="HSP9196" s="489"/>
      <c r="HSQ9196" s="490"/>
      <c r="HSR9196" s="491"/>
      <c r="HSS9196" s="490"/>
      <c r="HST9196" s="490"/>
      <c r="HSU9196" s="371"/>
      <c r="HSV9196" s="488"/>
      <c r="HSW9196" s="489"/>
      <c r="HSX9196" s="490"/>
      <c r="HSY9196" s="491"/>
      <c r="HSZ9196" s="490"/>
      <c r="HTA9196" s="490"/>
      <c r="HTB9196" s="371"/>
      <c r="HTC9196" s="488"/>
      <c r="HTD9196" s="489"/>
      <c r="HTE9196" s="490"/>
      <c r="HTF9196" s="491"/>
      <c r="HTG9196" s="490"/>
      <c r="HTH9196" s="490"/>
      <c r="HTI9196" s="371"/>
      <c r="HTJ9196" s="488"/>
      <c r="HTK9196" s="489"/>
      <c r="HTL9196" s="490"/>
      <c r="HTM9196" s="491"/>
      <c r="HTN9196" s="490"/>
      <c r="HTO9196" s="490"/>
      <c r="HTP9196" s="371"/>
      <c r="HTQ9196" s="488"/>
      <c r="HTR9196" s="489"/>
      <c r="HTS9196" s="490"/>
      <c r="HTT9196" s="491"/>
      <c r="HTU9196" s="490"/>
      <c r="HTV9196" s="490"/>
      <c r="HTW9196" s="371"/>
      <c r="HTX9196" s="488"/>
      <c r="HTY9196" s="489"/>
      <c r="HTZ9196" s="490"/>
      <c r="HUA9196" s="491"/>
      <c r="HUB9196" s="490"/>
      <c r="HUC9196" s="490"/>
      <c r="HUD9196" s="371"/>
      <c r="HUE9196" s="488"/>
      <c r="HUF9196" s="489"/>
      <c r="HUG9196" s="490"/>
      <c r="HUH9196" s="491"/>
      <c r="HUI9196" s="490"/>
      <c r="HUJ9196" s="490"/>
      <c r="HUK9196" s="371"/>
      <c r="HUL9196" s="488"/>
      <c r="HUM9196" s="489"/>
      <c r="HUN9196" s="490"/>
      <c r="HUO9196" s="491"/>
      <c r="HUP9196" s="490"/>
      <c r="HUQ9196" s="490"/>
      <c r="HUR9196" s="371"/>
      <c r="HUS9196" s="488"/>
      <c r="HUT9196" s="489"/>
      <c r="HUU9196" s="490"/>
      <c r="HUV9196" s="491"/>
      <c r="HUW9196" s="490"/>
      <c r="HUX9196" s="490"/>
      <c r="HUY9196" s="371"/>
      <c r="HUZ9196" s="488"/>
      <c r="HVA9196" s="489"/>
      <c r="HVB9196" s="490"/>
      <c r="HVC9196" s="491"/>
      <c r="HVD9196" s="490"/>
      <c r="HVE9196" s="490"/>
      <c r="HVF9196" s="371"/>
      <c r="HVG9196" s="488"/>
      <c r="HVH9196" s="489"/>
      <c r="HVI9196" s="490"/>
      <c r="HVJ9196" s="491"/>
      <c r="HVK9196" s="490"/>
      <c r="HVL9196" s="490"/>
      <c r="HVM9196" s="371"/>
      <c r="HVN9196" s="488"/>
      <c r="HVO9196" s="489"/>
      <c r="HVP9196" s="490"/>
      <c r="HVQ9196" s="491"/>
      <c r="HVR9196" s="490"/>
      <c r="HVS9196" s="490"/>
      <c r="HVT9196" s="371"/>
      <c r="HVU9196" s="488"/>
      <c r="HVV9196" s="489"/>
      <c r="HVW9196" s="490"/>
      <c r="HVX9196" s="491"/>
      <c r="HVY9196" s="490"/>
      <c r="HVZ9196" s="490"/>
      <c r="HWA9196" s="371"/>
      <c r="HWB9196" s="488"/>
      <c r="HWC9196" s="489"/>
      <c r="HWD9196" s="490"/>
      <c r="HWE9196" s="491"/>
      <c r="HWF9196" s="490"/>
      <c r="HWG9196" s="490"/>
      <c r="HWH9196" s="371"/>
      <c r="HWI9196" s="488"/>
      <c r="HWJ9196" s="489"/>
      <c r="HWK9196" s="490"/>
      <c r="HWL9196" s="491"/>
      <c r="HWM9196" s="490"/>
      <c r="HWN9196" s="490"/>
      <c r="HWO9196" s="371"/>
      <c r="HWP9196" s="488"/>
      <c r="HWQ9196" s="489"/>
      <c r="HWR9196" s="490"/>
      <c r="HWS9196" s="491"/>
      <c r="HWT9196" s="490"/>
      <c r="HWU9196" s="490"/>
      <c r="HWV9196" s="371"/>
      <c r="HWW9196" s="488"/>
      <c r="HWX9196" s="489"/>
      <c r="HWY9196" s="490"/>
      <c r="HWZ9196" s="491"/>
      <c r="HXA9196" s="490"/>
      <c r="HXB9196" s="490"/>
      <c r="HXC9196" s="371"/>
      <c r="HXD9196" s="488"/>
      <c r="HXE9196" s="489"/>
      <c r="HXF9196" s="490"/>
      <c r="HXG9196" s="491"/>
      <c r="HXH9196" s="490"/>
      <c r="HXI9196" s="490"/>
      <c r="HXJ9196" s="371"/>
      <c r="HXK9196" s="488"/>
      <c r="HXL9196" s="489"/>
      <c r="HXM9196" s="490"/>
      <c r="HXN9196" s="491"/>
      <c r="HXO9196" s="490"/>
      <c r="HXP9196" s="490"/>
      <c r="HXQ9196" s="371"/>
      <c r="HXR9196" s="488"/>
      <c r="HXS9196" s="489"/>
      <c r="HXT9196" s="490"/>
      <c r="HXU9196" s="491"/>
      <c r="HXV9196" s="490"/>
      <c r="HXW9196" s="490"/>
      <c r="HXX9196" s="371"/>
      <c r="HXY9196" s="488"/>
      <c r="HXZ9196" s="489"/>
      <c r="HYA9196" s="490"/>
      <c r="HYB9196" s="491"/>
      <c r="HYC9196" s="490"/>
      <c r="HYD9196" s="490"/>
      <c r="HYE9196" s="371"/>
      <c r="HYF9196" s="488"/>
      <c r="HYG9196" s="489"/>
      <c r="HYH9196" s="490"/>
      <c r="HYI9196" s="491"/>
      <c r="HYJ9196" s="490"/>
      <c r="HYK9196" s="490"/>
      <c r="HYL9196" s="371"/>
      <c r="HYM9196" s="488"/>
      <c r="HYN9196" s="489"/>
      <c r="HYO9196" s="490"/>
      <c r="HYP9196" s="491"/>
      <c r="HYQ9196" s="490"/>
      <c r="HYR9196" s="490"/>
      <c r="HYS9196" s="371"/>
      <c r="HYT9196" s="488"/>
      <c r="HYU9196" s="489"/>
      <c r="HYV9196" s="490"/>
      <c r="HYW9196" s="491"/>
      <c r="HYX9196" s="490"/>
      <c r="HYY9196" s="490"/>
      <c r="HYZ9196" s="371"/>
      <c r="HZA9196" s="488"/>
      <c r="HZB9196" s="489"/>
      <c r="HZC9196" s="490"/>
      <c r="HZD9196" s="491"/>
      <c r="HZE9196" s="490"/>
      <c r="HZF9196" s="490"/>
      <c r="HZG9196" s="371"/>
      <c r="HZH9196" s="488"/>
      <c r="HZI9196" s="489"/>
      <c r="HZJ9196" s="490"/>
      <c r="HZK9196" s="491"/>
      <c r="HZL9196" s="490"/>
      <c r="HZM9196" s="490"/>
      <c r="HZN9196" s="371"/>
      <c r="HZO9196" s="488"/>
      <c r="HZP9196" s="489"/>
      <c r="HZQ9196" s="490"/>
      <c r="HZR9196" s="491"/>
      <c r="HZS9196" s="490"/>
      <c r="HZT9196" s="490"/>
      <c r="HZU9196" s="371"/>
      <c r="HZV9196" s="488"/>
      <c r="HZW9196" s="489"/>
      <c r="HZX9196" s="490"/>
      <c r="HZY9196" s="491"/>
      <c r="HZZ9196" s="490"/>
      <c r="IAA9196" s="490"/>
      <c r="IAB9196" s="371"/>
      <c r="IAC9196" s="488"/>
      <c r="IAD9196" s="489"/>
      <c r="IAE9196" s="490"/>
      <c r="IAF9196" s="491"/>
      <c r="IAG9196" s="490"/>
      <c r="IAH9196" s="490"/>
      <c r="IAI9196" s="371"/>
      <c r="IAJ9196" s="488"/>
      <c r="IAK9196" s="489"/>
      <c r="IAL9196" s="490"/>
      <c r="IAM9196" s="491"/>
      <c r="IAN9196" s="490"/>
      <c r="IAO9196" s="490"/>
      <c r="IAP9196" s="371"/>
      <c r="IAQ9196" s="488"/>
      <c r="IAR9196" s="489"/>
      <c r="IAS9196" s="490"/>
      <c r="IAT9196" s="491"/>
      <c r="IAU9196" s="490"/>
      <c r="IAV9196" s="490"/>
      <c r="IAW9196" s="371"/>
      <c r="IAX9196" s="488"/>
      <c r="IAY9196" s="489"/>
      <c r="IAZ9196" s="490"/>
      <c r="IBA9196" s="491"/>
      <c r="IBB9196" s="490"/>
      <c r="IBC9196" s="490"/>
      <c r="IBD9196" s="371"/>
      <c r="IBE9196" s="488"/>
      <c r="IBF9196" s="489"/>
      <c r="IBG9196" s="490"/>
      <c r="IBH9196" s="491"/>
      <c r="IBI9196" s="490"/>
      <c r="IBJ9196" s="490"/>
      <c r="IBK9196" s="371"/>
      <c r="IBL9196" s="488"/>
      <c r="IBM9196" s="489"/>
      <c r="IBN9196" s="490"/>
      <c r="IBO9196" s="491"/>
      <c r="IBP9196" s="490"/>
      <c r="IBQ9196" s="490"/>
      <c r="IBR9196" s="371"/>
      <c r="IBS9196" s="488"/>
      <c r="IBT9196" s="489"/>
      <c r="IBU9196" s="490"/>
      <c r="IBV9196" s="491"/>
      <c r="IBW9196" s="490"/>
      <c r="IBX9196" s="490"/>
      <c r="IBY9196" s="371"/>
      <c r="IBZ9196" s="488"/>
      <c r="ICA9196" s="489"/>
      <c r="ICB9196" s="490"/>
      <c r="ICC9196" s="491"/>
      <c r="ICD9196" s="490"/>
      <c r="ICE9196" s="490"/>
      <c r="ICF9196" s="371"/>
      <c r="ICG9196" s="488"/>
      <c r="ICH9196" s="489"/>
      <c r="ICI9196" s="490"/>
      <c r="ICJ9196" s="491"/>
      <c r="ICK9196" s="490"/>
      <c r="ICL9196" s="490"/>
      <c r="ICM9196" s="371"/>
      <c r="ICN9196" s="488"/>
      <c r="ICO9196" s="489"/>
      <c r="ICP9196" s="490"/>
      <c r="ICQ9196" s="491"/>
      <c r="ICR9196" s="490"/>
      <c r="ICS9196" s="490"/>
      <c r="ICT9196" s="371"/>
      <c r="ICU9196" s="488"/>
      <c r="ICV9196" s="489"/>
      <c r="ICW9196" s="490"/>
      <c r="ICX9196" s="491"/>
      <c r="ICY9196" s="490"/>
      <c r="ICZ9196" s="490"/>
      <c r="IDA9196" s="371"/>
      <c r="IDB9196" s="488"/>
      <c r="IDC9196" s="489"/>
      <c r="IDD9196" s="490"/>
      <c r="IDE9196" s="491"/>
      <c r="IDF9196" s="490"/>
      <c r="IDG9196" s="490"/>
      <c r="IDH9196" s="371"/>
      <c r="IDI9196" s="488"/>
      <c r="IDJ9196" s="489"/>
      <c r="IDK9196" s="490"/>
      <c r="IDL9196" s="491"/>
      <c r="IDM9196" s="490"/>
      <c r="IDN9196" s="490"/>
      <c r="IDO9196" s="371"/>
      <c r="IDP9196" s="488"/>
      <c r="IDQ9196" s="489"/>
      <c r="IDR9196" s="490"/>
      <c r="IDS9196" s="491"/>
      <c r="IDT9196" s="490"/>
      <c r="IDU9196" s="490"/>
      <c r="IDV9196" s="371"/>
      <c r="IDW9196" s="488"/>
      <c r="IDX9196" s="489"/>
      <c r="IDY9196" s="490"/>
      <c r="IDZ9196" s="491"/>
      <c r="IEA9196" s="490"/>
      <c r="IEB9196" s="490"/>
      <c r="IEC9196" s="371"/>
      <c r="IED9196" s="488"/>
      <c r="IEE9196" s="489"/>
      <c r="IEF9196" s="490"/>
      <c r="IEG9196" s="491"/>
      <c r="IEH9196" s="490"/>
      <c r="IEI9196" s="490"/>
      <c r="IEJ9196" s="371"/>
      <c r="IEK9196" s="488"/>
      <c r="IEL9196" s="489"/>
      <c r="IEM9196" s="490"/>
      <c r="IEN9196" s="491"/>
      <c r="IEO9196" s="490"/>
      <c r="IEP9196" s="490"/>
      <c r="IEQ9196" s="371"/>
      <c r="IER9196" s="488"/>
      <c r="IES9196" s="489"/>
      <c r="IET9196" s="490"/>
      <c r="IEU9196" s="491"/>
      <c r="IEV9196" s="490"/>
      <c r="IEW9196" s="490"/>
      <c r="IEX9196" s="371"/>
      <c r="IEY9196" s="488"/>
      <c r="IEZ9196" s="489"/>
      <c r="IFA9196" s="490"/>
      <c r="IFB9196" s="491"/>
      <c r="IFC9196" s="490"/>
      <c r="IFD9196" s="490"/>
      <c r="IFE9196" s="371"/>
      <c r="IFF9196" s="488"/>
      <c r="IFG9196" s="489"/>
      <c r="IFH9196" s="490"/>
      <c r="IFI9196" s="491"/>
      <c r="IFJ9196" s="490"/>
      <c r="IFK9196" s="490"/>
      <c r="IFL9196" s="371"/>
      <c r="IFM9196" s="488"/>
      <c r="IFN9196" s="489"/>
      <c r="IFO9196" s="490"/>
      <c r="IFP9196" s="491"/>
      <c r="IFQ9196" s="490"/>
      <c r="IFR9196" s="490"/>
      <c r="IFS9196" s="371"/>
      <c r="IFT9196" s="488"/>
      <c r="IFU9196" s="489"/>
      <c r="IFV9196" s="490"/>
      <c r="IFW9196" s="491"/>
      <c r="IFX9196" s="490"/>
      <c r="IFY9196" s="490"/>
      <c r="IFZ9196" s="371"/>
      <c r="IGA9196" s="488"/>
      <c r="IGB9196" s="489"/>
      <c r="IGC9196" s="490"/>
      <c r="IGD9196" s="491"/>
      <c r="IGE9196" s="490"/>
      <c r="IGF9196" s="490"/>
      <c r="IGG9196" s="371"/>
      <c r="IGH9196" s="488"/>
      <c r="IGI9196" s="489"/>
      <c r="IGJ9196" s="490"/>
      <c r="IGK9196" s="491"/>
      <c r="IGL9196" s="490"/>
      <c r="IGM9196" s="490"/>
      <c r="IGN9196" s="371"/>
      <c r="IGO9196" s="488"/>
      <c r="IGP9196" s="489"/>
      <c r="IGQ9196" s="490"/>
      <c r="IGR9196" s="491"/>
      <c r="IGS9196" s="490"/>
      <c r="IGT9196" s="490"/>
      <c r="IGU9196" s="371"/>
      <c r="IGV9196" s="488"/>
      <c r="IGW9196" s="489"/>
      <c r="IGX9196" s="490"/>
      <c r="IGY9196" s="491"/>
      <c r="IGZ9196" s="490"/>
      <c r="IHA9196" s="490"/>
      <c r="IHB9196" s="371"/>
      <c r="IHC9196" s="488"/>
      <c r="IHD9196" s="489"/>
      <c r="IHE9196" s="490"/>
      <c r="IHF9196" s="491"/>
      <c r="IHG9196" s="490"/>
      <c r="IHH9196" s="490"/>
      <c r="IHI9196" s="371"/>
      <c r="IHJ9196" s="488"/>
      <c r="IHK9196" s="489"/>
      <c r="IHL9196" s="490"/>
      <c r="IHM9196" s="491"/>
      <c r="IHN9196" s="490"/>
      <c r="IHO9196" s="490"/>
      <c r="IHP9196" s="371"/>
      <c r="IHQ9196" s="488"/>
      <c r="IHR9196" s="489"/>
      <c r="IHS9196" s="490"/>
      <c r="IHT9196" s="491"/>
      <c r="IHU9196" s="490"/>
      <c r="IHV9196" s="490"/>
      <c r="IHW9196" s="371"/>
      <c r="IHX9196" s="488"/>
      <c r="IHY9196" s="489"/>
      <c r="IHZ9196" s="490"/>
      <c r="IIA9196" s="491"/>
      <c r="IIB9196" s="490"/>
      <c r="IIC9196" s="490"/>
      <c r="IID9196" s="371"/>
      <c r="IIE9196" s="488"/>
      <c r="IIF9196" s="489"/>
      <c r="IIG9196" s="490"/>
      <c r="IIH9196" s="491"/>
      <c r="III9196" s="490"/>
      <c r="IIJ9196" s="490"/>
      <c r="IIK9196" s="371"/>
      <c r="IIL9196" s="488"/>
      <c r="IIM9196" s="489"/>
      <c r="IIN9196" s="490"/>
      <c r="IIO9196" s="491"/>
      <c r="IIP9196" s="490"/>
      <c r="IIQ9196" s="490"/>
      <c r="IIR9196" s="371"/>
      <c r="IIS9196" s="488"/>
      <c r="IIT9196" s="489"/>
      <c r="IIU9196" s="490"/>
      <c r="IIV9196" s="491"/>
      <c r="IIW9196" s="490"/>
      <c r="IIX9196" s="490"/>
      <c r="IIY9196" s="371"/>
      <c r="IIZ9196" s="488"/>
      <c r="IJA9196" s="489"/>
      <c r="IJB9196" s="490"/>
      <c r="IJC9196" s="491"/>
      <c r="IJD9196" s="490"/>
      <c r="IJE9196" s="490"/>
      <c r="IJF9196" s="371"/>
      <c r="IJG9196" s="488"/>
      <c r="IJH9196" s="489"/>
      <c r="IJI9196" s="490"/>
      <c r="IJJ9196" s="491"/>
      <c r="IJK9196" s="490"/>
      <c r="IJL9196" s="490"/>
      <c r="IJM9196" s="371"/>
      <c r="IJN9196" s="488"/>
      <c r="IJO9196" s="489"/>
      <c r="IJP9196" s="490"/>
      <c r="IJQ9196" s="491"/>
      <c r="IJR9196" s="490"/>
      <c r="IJS9196" s="490"/>
      <c r="IJT9196" s="371"/>
      <c r="IJU9196" s="488"/>
      <c r="IJV9196" s="489"/>
      <c r="IJW9196" s="490"/>
      <c r="IJX9196" s="491"/>
      <c r="IJY9196" s="490"/>
      <c r="IJZ9196" s="490"/>
      <c r="IKA9196" s="371"/>
      <c r="IKB9196" s="488"/>
      <c r="IKC9196" s="489"/>
      <c r="IKD9196" s="490"/>
      <c r="IKE9196" s="491"/>
      <c r="IKF9196" s="490"/>
      <c r="IKG9196" s="490"/>
      <c r="IKH9196" s="371"/>
      <c r="IKI9196" s="488"/>
      <c r="IKJ9196" s="489"/>
      <c r="IKK9196" s="490"/>
      <c r="IKL9196" s="491"/>
      <c r="IKM9196" s="490"/>
      <c r="IKN9196" s="490"/>
      <c r="IKO9196" s="371"/>
      <c r="IKP9196" s="488"/>
      <c r="IKQ9196" s="489"/>
      <c r="IKR9196" s="490"/>
      <c r="IKS9196" s="491"/>
      <c r="IKT9196" s="490"/>
      <c r="IKU9196" s="490"/>
      <c r="IKV9196" s="371"/>
      <c r="IKW9196" s="488"/>
      <c r="IKX9196" s="489"/>
      <c r="IKY9196" s="490"/>
      <c r="IKZ9196" s="491"/>
      <c r="ILA9196" s="490"/>
      <c r="ILB9196" s="490"/>
      <c r="ILC9196" s="371"/>
      <c r="ILD9196" s="488"/>
      <c r="ILE9196" s="489"/>
      <c r="ILF9196" s="490"/>
      <c r="ILG9196" s="491"/>
      <c r="ILH9196" s="490"/>
      <c r="ILI9196" s="490"/>
      <c r="ILJ9196" s="371"/>
      <c r="ILK9196" s="488"/>
      <c r="ILL9196" s="489"/>
      <c r="ILM9196" s="490"/>
      <c r="ILN9196" s="491"/>
      <c r="ILO9196" s="490"/>
      <c r="ILP9196" s="490"/>
      <c r="ILQ9196" s="371"/>
      <c r="ILR9196" s="488"/>
      <c r="ILS9196" s="489"/>
      <c r="ILT9196" s="490"/>
      <c r="ILU9196" s="491"/>
      <c r="ILV9196" s="490"/>
      <c r="ILW9196" s="490"/>
      <c r="ILX9196" s="371"/>
      <c r="ILY9196" s="488"/>
      <c r="ILZ9196" s="489"/>
      <c r="IMA9196" s="490"/>
      <c r="IMB9196" s="491"/>
      <c r="IMC9196" s="490"/>
      <c r="IMD9196" s="490"/>
      <c r="IME9196" s="371"/>
      <c r="IMF9196" s="488"/>
      <c r="IMG9196" s="489"/>
      <c r="IMH9196" s="490"/>
      <c r="IMI9196" s="491"/>
      <c r="IMJ9196" s="490"/>
      <c r="IMK9196" s="490"/>
      <c r="IML9196" s="371"/>
      <c r="IMM9196" s="488"/>
      <c r="IMN9196" s="489"/>
      <c r="IMO9196" s="490"/>
      <c r="IMP9196" s="491"/>
      <c r="IMQ9196" s="490"/>
      <c r="IMR9196" s="490"/>
      <c r="IMS9196" s="371"/>
      <c r="IMT9196" s="488"/>
      <c r="IMU9196" s="489"/>
      <c r="IMV9196" s="490"/>
      <c r="IMW9196" s="491"/>
      <c r="IMX9196" s="490"/>
      <c r="IMY9196" s="490"/>
      <c r="IMZ9196" s="371"/>
      <c r="INA9196" s="488"/>
      <c r="INB9196" s="489"/>
      <c r="INC9196" s="490"/>
      <c r="IND9196" s="491"/>
      <c r="INE9196" s="490"/>
      <c r="INF9196" s="490"/>
      <c r="ING9196" s="371"/>
      <c r="INH9196" s="488"/>
      <c r="INI9196" s="489"/>
      <c r="INJ9196" s="490"/>
      <c r="INK9196" s="491"/>
      <c r="INL9196" s="490"/>
      <c r="INM9196" s="490"/>
      <c r="INN9196" s="371"/>
      <c r="INO9196" s="488"/>
      <c r="INP9196" s="489"/>
      <c r="INQ9196" s="490"/>
      <c r="INR9196" s="491"/>
      <c r="INS9196" s="490"/>
      <c r="INT9196" s="490"/>
      <c r="INU9196" s="371"/>
      <c r="INV9196" s="488"/>
      <c r="INW9196" s="489"/>
      <c r="INX9196" s="490"/>
      <c r="INY9196" s="491"/>
      <c r="INZ9196" s="490"/>
      <c r="IOA9196" s="490"/>
      <c r="IOB9196" s="371"/>
      <c r="IOC9196" s="488"/>
      <c r="IOD9196" s="489"/>
      <c r="IOE9196" s="490"/>
      <c r="IOF9196" s="491"/>
      <c r="IOG9196" s="490"/>
      <c r="IOH9196" s="490"/>
      <c r="IOI9196" s="371"/>
      <c r="IOJ9196" s="488"/>
      <c r="IOK9196" s="489"/>
      <c r="IOL9196" s="490"/>
      <c r="IOM9196" s="491"/>
      <c r="ION9196" s="490"/>
      <c r="IOO9196" s="490"/>
      <c r="IOP9196" s="371"/>
      <c r="IOQ9196" s="488"/>
      <c r="IOR9196" s="489"/>
      <c r="IOS9196" s="490"/>
      <c r="IOT9196" s="491"/>
      <c r="IOU9196" s="490"/>
      <c r="IOV9196" s="490"/>
      <c r="IOW9196" s="371"/>
      <c r="IOX9196" s="488"/>
      <c r="IOY9196" s="489"/>
      <c r="IOZ9196" s="490"/>
      <c r="IPA9196" s="491"/>
      <c r="IPB9196" s="490"/>
      <c r="IPC9196" s="490"/>
      <c r="IPD9196" s="371"/>
      <c r="IPE9196" s="488"/>
      <c r="IPF9196" s="489"/>
      <c r="IPG9196" s="490"/>
      <c r="IPH9196" s="491"/>
      <c r="IPI9196" s="490"/>
      <c r="IPJ9196" s="490"/>
      <c r="IPK9196" s="371"/>
      <c r="IPL9196" s="488"/>
      <c r="IPM9196" s="489"/>
      <c r="IPN9196" s="490"/>
      <c r="IPO9196" s="491"/>
      <c r="IPP9196" s="490"/>
      <c r="IPQ9196" s="490"/>
      <c r="IPR9196" s="371"/>
      <c r="IPS9196" s="488"/>
      <c r="IPT9196" s="489"/>
      <c r="IPU9196" s="490"/>
      <c r="IPV9196" s="491"/>
      <c r="IPW9196" s="490"/>
      <c r="IPX9196" s="490"/>
      <c r="IPY9196" s="371"/>
      <c r="IPZ9196" s="488"/>
      <c r="IQA9196" s="489"/>
      <c r="IQB9196" s="490"/>
      <c r="IQC9196" s="491"/>
      <c r="IQD9196" s="490"/>
      <c r="IQE9196" s="490"/>
      <c r="IQF9196" s="371"/>
      <c r="IQG9196" s="488"/>
      <c r="IQH9196" s="489"/>
      <c r="IQI9196" s="490"/>
      <c r="IQJ9196" s="491"/>
      <c r="IQK9196" s="490"/>
      <c r="IQL9196" s="490"/>
      <c r="IQM9196" s="371"/>
      <c r="IQN9196" s="488"/>
      <c r="IQO9196" s="489"/>
      <c r="IQP9196" s="490"/>
      <c r="IQQ9196" s="491"/>
      <c r="IQR9196" s="490"/>
      <c r="IQS9196" s="490"/>
      <c r="IQT9196" s="371"/>
      <c r="IQU9196" s="488"/>
      <c r="IQV9196" s="489"/>
      <c r="IQW9196" s="490"/>
      <c r="IQX9196" s="491"/>
      <c r="IQY9196" s="490"/>
      <c r="IQZ9196" s="490"/>
      <c r="IRA9196" s="371"/>
      <c r="IRB9196" s="488"/>
      <c r="IRC9196" s="489"/>
      <c r="IRD9196" s="490"/>
      <c r="IRE9196" s="491"/>
      <c r="IRF9196" s="490"/>
      <c r="IRG9196" s="490"/>
      <c r="IRH9196" s="371"/>
      <c r="IRI9196" s="488"/>
      <c r="IRJ9196" s="489"/>
      <c r="IRK9196" s="490"/>
      <c r="IRL9196" s="491"/>
      <c r="IRM9196" s="490"/>
      <c r="IRN9196" s="490"/>
      <c r="IRO9196" s="371"/>
      <c r="IRP9196" s="488"/>
      <c r="IRQ9196" s="489"/>
      <c r="IRR9196" s="490"/>
      <c r="IRS9196" s="491"/>
      <c r="IRT9196" s="490"/>
      <c r="IRU9196" s="490"/>
      <c r="IRV9196" s="371"/>
      <c r="IRW9196" s="488"/>
      <c r="IRX9196" s="489"/>
      <c r="IRY9196" s="490"/>
      <c r="IRZ9196" s="491"/>
      <c r="ISA9196" s="490"/>
      <c r="ISB9196" s="490"/>
      <c r="ISC9196" s="371"/>
      <c r="ISD9196" s="488"/>
      <c r="ISE9196" s="489"/>
      <c r="ISF9196" s="490"/>
      <c r="ISG9196" s="491"/>
      <c r="ISH9196" s="490"/>
      <c r="ISI9196" s="490"/>
      <c r="ISJ9196" s="371"/>
      <c r="ISK9196" s="488"/>
      <c r="ISL9196" s="489"/>
      <c r="ISM9196" s="490"/>
      <c r="ISN9196" s="491"/>
      <c r="ISO9196" s="490"/>
      <c r="ISP9196" s="490"/>
      <c r="ISQ9196" s="371"/>
      <c r="ISR9196" s="488"/>
      <c r="ISS9196" s="489"/>
      <c r="IST9196" s="490"/>
      <c r="ISU9196" s="491"/>
      <c r="ISV9196" s="490"/>
      <c r="ISW9196" s="490"/>
      <c r="ISX9196" s="371"/>
      <c r="ISY9196" s="488"/>
      <c r="ISZ9196" s="489"/>
      <c r="ITA9196" s="490"/>
      <c r="ITB9196" s="491"/>
      <c r="ITC9196" s="490"/>
      <c r="ITD9196" s="490"/>
      <c r="ITE9196" s="371"/>
      <c r="ITF9196" s="488"/>
      <c r="ITG9196" s="489"/>
      <c r="ITH9196" s="490"/>
      <c r="ITI9196" s="491"/>
      <c r="ITJ9196" s="490"/>
      <c r="ITK9196" s="490"/>
      <c r="ITL9196" s="371"/>
      <c r="ITM9196" s="488"/>
      <c r="ITN9196" s="489"/>
      <c r="ITO9196" s="490"/>
      <c r="ITP9196" s="491"/>
      <c r="ITQ9196" s="490"/>
      <c r="ITR9196" s="490"/>
      <c r="ITS9196" s="371"/>
      <c r="ITT9196" s="488"/>
      <c r="ITU9196" s="489"/>
      <c r="ITV9196" s="490"/>
      <c r="ITW9196" s="491"/>
      <c r="ITX9196" s="490"/>
      <c r="ITY9196" s="490"/>
      <c r="ITZ9196" s="371"/>
      <c r="IUA9196" s="488"/>
      <c r="IUB9196" s="489"/>
      <c r="IUC9196" s="490"/>
      <c r="IUD9196" s="491"/>
      <c r="IUE9196" s="490"/>
      <c r="IUF9196" s="490"/>
      <c r="IUG9196" s="371"/>
      <c r="IUH9196" s="488"/>
      <c r="IUI9196" s="489"/>
      <c r="IUJ9196" s="490"/>
      <c r="IUK9196" s="491"/>
      <c r="IUL9196" s="490"/>
      <c r="IUM9196" s="490"/>
      <c r="IUN9196" s="371"/>
      <c r="IUO9196" s="488"/>
      <c r="IUP9196" s="489"/>
      <c r="IUQ9196" s="490"/>
      <c r="IUR9196" s="491"/>
      <c r="IUS9196" s="490"/>
      <c r="IUT9196" s="490"/>
      <c r="IUU9196" s="371"/>
      <c r="IUV9196" s="488"/>
      <c r="IUW9196" s="489"/>
      <c r="IUX9196" s="490"/>
      <c r="IUY9196" s="491"/>
      <c r="IUZ9196" s="490"/>
      <c r="IVA9196" s="490"/>
      <c r="IVB9196" s="371"/>
      <c r="IVC9196" s="488"/>
      <c r="IVD9196" s="489"/>
      <c r="IVE9196" s="490"/>
      <c r="IVF9196" s="491"/>
      <c r="IVG9196" s="490"/>
      <c r="IVH9196" s="490"/>
      <c r="IVI9196" s="371"/>
      <c r="IVJ9196" s="488"/>
      <c r="IVK9196" s="489"/>
      <c r="IVL9196" s="490"/>
      <c r="IVM9196" s="491"/>
      <c r="IVN9196" s="490"/>
      <c r="IVO9196" s="490"/>
      <c r="IVP9196" s="371"/>
      <c r="IVQ9196" s="488"/>
      <c r="IVR9196" s="489"/>
      <c r="IVS9196" s="490"/>
      <c r="IVT9196" s="491"/>
      <c r="IVU9196" s="490"/>
      <c r="IVV9196" s="490"/>
      <c r="IVW9196" s="371"/>
      <c r="IVX9196" s="488"/>
      <c r="IVY9196" s="489"/>
      <c r="IVZ9196" s="490"/>
      <c r="IWA9196" s="491"/>
      <c r="IWB9196" s="490"/>
      <c r="IWC9196" s="490"/>
      <c r="IWD9196" s="371"/>
      <c r="IWE9196" s="488"/>
      <c r="IWF9196" s="489"/>
      <c r="IWG9196" s="490"/>
      <c r="IWH9196" s="491"/>
      <c r="IWI9196" s="490"/>
      <c r="IWJ9196" s="490"/>
      <c r="IWK9196" s="371"/>
      <c r="IWL9196" s="488"/>
      <c r="IWM9196" s="489"/>
      <c r="IWN9196" s="490"/>
      <c r="IWO9196" s="491"/>
      <c r="IWP9196" s="490"/>
      <c r="IWQ9196" s="490"/>
      <c r="IWR9196" s="371"/>
      <c r="IWS9196" s="488"/>
      <c r="IWT9196" s="489"/>
      <c r="IWU9196" s="490"/>
      <c r="IWV9196" s="491"/>
      <c r="IWW9196" s="490"/>
      <c r="IWX9196" s="490"/>
      <c r="IWY9196" s="371"/>
      <c r="IWZ9196" s="488"/>
      <c r="IXA9196" s="489"/>
      <c r="IXB9196" s="490"/>
      <c r="IXC9196" s="491"/>
      <c r="IXD9196" s="490"/>
      <c r="IXE9196" s="490"/>
      <c r="IXF9196" s="371"/>
      <c r="IXG9196" s="488"/>
      <c r="IXH9196" s="489"/>
      <c r="IXI9196" s="490"/>
      <c r="IXJ9196" s="491"/>
      <c r="IXK9196" s="490"/>
      <c r="IXL9196" s="490"/>
      <c r="IXM9196" s="371"/>
      <c r="IXN9196" s="488"/>
      <c r="IXO9196" s="489"/>
      <c r="IXP9196" s="490"/>
      <c r="IXQ9196" s="491"/>
      <c r="IXR9196" s="490"/>
      <c r="IXS9196" s="490"/>
      <c r="IXT9196" s="371"/>
      <c r="IXU9196" s="488"/>
      <c r="IXV9196" s="489"/>
      <c r="IXW9196" s="490"/>
      <c r="IXX9196" s="491"/>
      <c r="IXY9196" s="490"/>
      <c r="IXZ9196" s="490"/>
      <c r="IYA9196" s="371"/>
      <c r="IYB9196" s="488"/>
      <c r="IYC9196" s="489"/>
      <c r="IYD9196" s="490"/>
      <c r="IYE9196" s="491"/>
      <c r="IYF9196" s="490"/>
      <c r="IYG9196" s="490"/>
      <c r="IYH9196" s="371"/>
      <c r="IYI9196" s="488"/>
      <c r="IYJ9196" s="489"/>
      <c r="IYK9196" s="490"/>
      <c r="IYL9196" s="491"/>
      <c r="IYM9196" s="490"/>
      <c r="IYN9196" s="490"/>
      <c r="IYO9196" s="371"/>
      <c r="IYP9196" s="488"/>
      <c r="IYQ9196" s="489"/>
      <c r="IYR9196" s="490"/>
      <c r="IYS9196" s="491"/>
      <c r="IYT9196" s="490"/>
      <c r="IYU9196" s="490"/>
      <c r="IYV9196" s="371"/>
      <c r="IYW9196" s="488"/>
      <c r="IYX9196" s="489"/>
      <c r="IYY9196" s="490"/>
      <c r="IYZ9196" s="491"/>
      <c r="IZA9196" s="490"/>
      <c r="IZB9196" s="490"/>
      <c r="IZC9196" s="371"/>
      <c r="IZD9196" s="488"/>
      <c r="IZE9196" s="489"/>
      <c r="IZF9196" s="490"/>
      <c r="IZG9196" s="491"/>
      <c r="IZH9196" s="490"/>
      <c r="IZI9196" s="490"/>
      <c r="IZJ9196" s="371"/>
      <c r="IZK9196" s="488"/>
      <c r="IZL9196" s="489"/>
      <c r="IZM9196" s="490"/>
      <c r="IZN9196" s="491"/>
      <c r="IZO9196" s="490"/>
      <c r="IZP9196" s="490"/>
      <c r="IZQ9196" s="371"/>
      <c r="IZR9196" s="488"/>
      <c r="IZS9196" s="489"/>
      <c r="IZT9196" s="490"/>
      <c r="IZU9196" s="491"/>
      <c r="IZV9196" s="490"/>
      <c r="IZW9196" s="490"/>
      <c r="IZX9196" s="371"/>
      <c r="IZY9196" s="488"/>
      <c r="IZZ9196" s="489"/>
      <c r="JAA9196" s="490"/>
      <c r="JAB9196" s="491"/>
      <c r="JAC9196" s="490"/>
      <c r="JAD9196" s="490"/>
      <c r="JAE9196" s="371"/>
      <c r="JAF9196" s="488"/>
      <c r="JAG9196" s="489"/>
      <c r="JAH9196" s="490"/>
      <c r="JAI9196" s="491"/>
      <c r="JAJ9196" s="490"/>
      <c r="JAK9196" s="490"/>
      <c r="JAL9196" s="371"/>
      <c r="JAM9196" s="488"/>
      <c r="JAN9196" s="489"/>
      <c r="JAO9196" s="490"/>
      <c r="JAP9196" s="491"/>
      <c r="JAQ9196" s="490"/>
      <c r="JAR9196" s="490"/>
      <c r="JAS9196" s="371"/>
      <c r="JAT9196" s="488"/>
      <c r="JAU9196" s="489"/>
      <c r="JAV9196" s="490"/>
      <c r="JAW9196" s="491"/>
      <c r="JAX9196" s="490"/>
      <c r="JAY9196" s="490"/>
      <c r="JAZ9196" s="371"/>
      <c r="JBA9196" s="488"/>
      <c r="JBB9196" s="489"/>
      <c r="JBC9196" s="490"/>
      <c r="JBD9196" s="491"/>
      <c r="JBE9196" s="490"/>
      <c r="JBF9196" s="490"/>
      <c r="JBG9196" s="371"/>
      <c r="JBH9196" s="488"/>
      <c r="JBI9196" s="489"/>
      <c r="JBJ9196" s="490"/>
      <c r="JBK9196" s="491"/>
      <c r="JBL9196" s="490"/>
      <c r="JBM9196" s="490"/>
      <c r="JBN9196" s="371"/>
      <c r="JBO9196" s="488"/>
      <c r="JBP9196" s="489"/>
      <c r="JBQ9196" s="490"/>
      <c r="JBR9196" s="491"/>
      <c r="JBS9196" s="490"/>
      <c r="JBT9196" s="490"/>
      <c r="JBU9196" s="371"/>
      <c r="JBV9196" s="488"/>
      <c r="JBW9196" s="489"/>
      <c r="JBX9196" s="490"/>
      <c r="JBY9196" s="491"/>
      <c r="JBZ9196" s="490"/>
      <c r="JCA9196" s="490"/>
      <c r="JCB9196" s="371"/>
      <c r="JCC9196" s="488"/>
      <c r="JCD9196" s="489"/>
      <c r="JCE9196" s="490"/>
      <c r="JCF9196" s="491"/>
      <c r="JCG9196" s="490"/>
      <c r="JCH9196" s="490"/>
      <c r="JCI9196" s="371"/>
      <c r="JCJ9196" s="488"/>
      <c r="JCK9196" s="489"/>
      <c r="JCL9196" s="490"/>
      <c r="JCM9196" s="491"/>
      <c r="JCN9196" s="490"/>
      <c r="JCO9196" s="490"/>
      <c r="JCP9196" s="371"/>
      <c r="JCQ9196" s="488"/>
      <c r="JCR9196" s="489"/>
      <c r="JCS9196" s="490"/>
      <c r="JCT9196" s="491"/>
      <c r="JCU9196" s="490"/>
      <c r="JCV9196" s="490"/>
      <c r="JCW9196" s="371"/>
      <c r="JCX9196" s="488"/>
      <c r="JCY9196" s="489"/>
      <c r="JCZ9196" s="490"/>
      <c r="JDA9196" s="491"/>
      <c r="JDB9196" s="490"/>
      <c r="JDC9196" s="490"/>
      <c r="JDD9196" s="371"/>
      <c r="JDE9196" s="488"/>
      <c r="JDF9196" s="489"/>
      <c r="JDG9196" s="490"/>
      <c r="JDH9196" s="491"/>
      <c r="JDI9196" s="490"/>
      <c r="JDJ9196" s="490"/>
      <c r="JDK9196" s="371"/>
      <c r="JDL9196" s="488"/>
      <c r="JDM9196" s="489"/>
      <c r="JDN9196" s="490"/>
      <c r="JDO9196" s="491"/>
      <c r="JDP9196" s="490"/>
      <c r="JDQ9196" s="490"/>
      <c r="JDR9196" s="371"/>
      <c r="JDS9196" s="488"/>
      <c r="JDT9196" s="489"/>
      <c r="JDU9196" s="490"/>
      <c r="JDV9196" s="491"/>
      <c r="JDW9196" s="490"/>
      <c r="JDX9196" s="490"/>
      <c r="JDY9196" s="371"/>
      <c r="JDZ9196" s="488"/>
      <c r="JEA9196" s="489"/>
      <c r="JEB9196" s="490"/>
      <c r="JEC9196" s="491"/>
      <c r="JED9196" s="490"/>
      <c r="JEE9196" s="490"/>
      <c r="JEF9196" s="371"/>
      <c r="JEG9196" s="488"/>
      <c r="JEH9196" s="489"/>
      <c r="JEI9196" s="490"/>
      <c r="JEJ9196" s="491"/>
      <c r="JEK9196" s="490"/>
      <c r="JEL9196" s="490"/>
      <c r="JEM9196" s="371"/>
      <c r="JEN9196" s="488"/>
      <c r="JEO9196" s="489"/>
      <c r="JEP9196" s="490"/>
      <c r="JEQ9196" s="491"/>
      <c r="JER9196" s="490"/>
      <c r="JES9196" s="490"/>
      <c r="JET9196" s="371"/>
      <c r="JEU9196" s="488"/>
      <c r="JEV9196" s="489"/>
      <c r="JEW9196" s="490"/>
      <c r="JEX9196" s="491"/>
      <c r="JEY9196" s="490"/>
      <c r="JEZ9196" s="490"/>
      <c r="JFA9196" s="371"/>
      <c r="JFB9196" s="488"/>
      <c r="JFC9196" s="489"/>
      <c r="JFD9196" s="490"/>
      <c r="JFE9196" s="491"/>
      <c r="JFF9196" s="490"/>
      <c r="JFG9196" s="490"/>
      <c r="JFH9196" s="371"/>
      <c r="JFI9196" s="488"/>
      <c r="JFJ9196" s="489"/>
      <c r="JFK9196" s="490"/>
      <c r="JFL9196" s="491"/>
      <c r="JFM9196" s="490"/>
      <c r="JFN9196" s="490"/>
      <c r="JFO9196" s="371"/>
      <c r="JFP9196" s="488"/>
      <c r="JFQ9196" s="489"/>
      <c r="JFR9196" s="490"/>
      <c r="JFS9196" s="491"/>
      <c r="JFT9196" s="490"/>
      <c r="JFU9196" s="490"/>
      <c r="JFV9196" s="371"/>
      <c r="JFW9196" s="488"/>
      <c r="JFX9196" s="489"/>
      <c r="JFY9196" s="490"/>
      <c r="JFZ9196" s="491"/>
      <c r="JGA9196" s="490"/>
      <c r="JGB9196" s="490"/>
      <c r="JGC9196" s="371"/>
      <c r="JGD9196" s="488"/>
      <c r="JGE9196" s="489"/>
      <c r="JGF9196" s="490"/>
      <c r="JGG9196" s="491"/>
      <c r="JGH9196" s="490"/>
      <c r="JGI9196" s="490"/>
      <c r="JGJ9196" s="371"/>
      <c r="JGK9196" s="488"/>
      <c r="JGL9196" s="489"/>
      <c r="JGM9196" s="490"/>
      <c r="JGN9196" s="491"/>
      <c r="JGO9196" s="490"/>
      <c r="JGP9196" s="490"/>
      <c r="JGQ9196" s="371"/>
      <c r="JGR9196" s="488"/>
      <c r="JGS9196" s="489"/>
      <c r="JGT9196" s="490"/>
      <c r="JGU9196" s="491"/>
      <c r="JGV9196" s="490"/>
      <c r="JGW9196" s="490"/>
      <c r="JGX9196" s="371"/>
      <c r="JGY9196" s="488"/>
      <c r="JGZ9196" s="489"/>
      <c r="JHA9196" s="490"/>
      <c r="JHB9196" s="491"/>
      <c r="JHC9196" s="490"/>
      <c r="JHD9196" s="490"/>
      <c r="JHE9196" s="371"/>
      <c r="JHF9196" s="488"/>
      <c r="JHG9196" s="489"/>
      <c r="JHH9196" s="490"/>
      <c r="JHI9196" s="491"/>
      <c r="JHJ9196" s="490"/>
      <c r="JHK9196" s="490"/>
      <c r="JHL9196" s="371"/>
      <c r="JHM9196" s="488"/>
      <c r="JHN9196" s="489"/>
      <c r="JHO9196" s="490"/>
      <c r="JHP9196" s="491"/>
      <c r="JHQ9196" s="490"/>
      <c r="JHR9196" s="490"/>
      <c r="JHS9196" s="371"/>
      <c r="JHT9196" s="488"/>
      <c r="JHU9196" s="489"/>
      <c r="JHV9196" s="490"/>
      <c r="JHW9196" s="491"/>
      <c r="JHX9196" s="490"/>
      <c r="JHY9196" s="490"/>
      <c r="JHZ9196" s="371"/>
      <c r="JIA9196" s="488"/>
      <c r="JIB9196" s="489"/>
      <c r="JIC9196" s="490"/>
      <c r="JID9196" s="491"/>
      <c r="JIE9196" s="490"/>
      <c r="JIF9196" s="490"/>
      <c r="JIG9196" s="371"/>
      <c r="JIH9196" s="488"/>
      <c r="JII9196" s="489"/>
      <c r="JIJ9196" s="490"/>
      <c r="JIK9196" s="491"/>
      <c r="JIL9196" s="490"/>
      <c r="JIM9196" s="490"/>
      <c r="JIN9196" s="371"/>
      <c r="JIO9196" s="488"/>
      <c r="JIP9196" s="489"/>
      <c r="JIQ9196" s="490"/>
      <c r="JIR9196" s="491"/>
      <c r="JIS9196" s="490"/>
      <c r="JIT9196" s="490"/>
      <c r="JIU9196" s="371"/>
      <c r="JIV9196" s="488"/>
      <c r="JIW9196" s="489"/>
      <c r="JIX9196" s="490"/>
      <c r="JIY9196" s="491"/>
      <c r="JIZ9196" s="490"/>
      <c r="JJA9196" s="490"/>
      <c r="JJB9196" s="371"/>
      <c r="JJC9196" s="488"/>
      <c r="JJD9196" s="489"/>
      <c r="JJE9196" s="490"/>
      <c r="JJF9196" s="491"/>
      <c r="JJG9196" s="490"/>
      <c r="JJH9196" s="490"/>
      <c r="JJI9196" s="371"/>
      <c r="JJJ9196" s="488"/>
      <c r="JJK9196" s="489"/>
      <c r="JJL9196" s="490"/>
      <c r="JJM9196" s="491"/>
      <c r="JJN9196" s="490"/>
      <c r="JJO9196" s="490"/>
      <c r="JJP9196" s="371"/>
      <c r="JJQ9196" s="488"/>
      <c r="JJR9196" s="489"/>
      <c r="JJS9196" s="490"/>
      <c r="JJT9196" s="491"/>
      <c r="JJU9196" s="490"/>
      <c r="JJV9196" s="490"/>
      <c r="JJW9196" s="371"/>
      <c r="JJX9196" s="488"/>
      <c r="JJY9196" s="489"/>
      <c r="JJZ9196" s="490"/>
      <c r="JKA9196" s="491"/>
      <c r="JKB9196" s="490"/>
      <c r="JKC9196" s="490"/>
      <c r="JKD9196" s="371"/>
      <c r="JKE9196" s="488"/>
      <c r="JKF9196" s="489"/>
      <c r="JKG9196" s="490"/>
      <c r="JKH9196" s="491"/>
      <c r="JKI9196" s="490"/>
      <c r="JKJ9196" s="490"/>
      <c r="JKK9196" s="371"/>
      <c r="JKL9196" s="488"/>
      <c r="JKM9196" s="489"/>
      <c r="JKN9196" s="490"/>
      <c r="JKO9196" s="491"/>
      <c r="JKP9196" s="490"/>
      <c r="JKQ9196" s="490"/>
      <c r="JKR9196" s="371"/>
      <c r="JKS9196" s="488"/>
      <c r="JKT9196" s="489"/>
      <c r="JKU9196" s="490"/>
      <c r="JKV9196" s="491"/>
      <c r="JKW9196" s="490"/>
      <c r="JKX9196" s="490"/>
      <c r="JKY9196" s="371"/>
      <c r="JKZ9196" s="488"/>
      <c r="JLA9196" s="489"/>
      <c r="JLB9196" s="490"/>
      <c r="JLC9196" s="491"/>
      <c r="JLD9196" s="490"/>
      <c r="JLE9196" s="490"/>
      <c r="JLF9196" s="371"/>
      <c r="JLG9196" s="488"/>
      <c r="JLH9196" s="489"/>
      <c r="JLI9196" s="490"/>
      <c r="JLJ9196" s="491"/>
      <c r="JLK9196" s="490"/>
      <c r="JLL9196" s="490"/>
      <c r="JLM9196" s="371"/>
      <c r="JLN9196" s="488"/>
      <c r="JLO9196" s="489"/>
      <c r="JLP9196" s="490"/>
      <c r="JLQ9196" s="491"/>
      <c r="JLR9196" s="490"/>
      <c r="JLS9196" s="490"/>
      <c r="JLT9196" s="371"/>
      <c r="JLU9196" s="488"/>
      <c r="JLV9196" s="489"/>
      <c r="JLW9196" s="490"/>
      <c r="JLX9196" s="491"/>
      <c r="JLY9196" s="490"/>
      <c r="JLZ9196" s="490"/>
      <c r="JMA9196" s="371"/>
      <c r="JMB9196" s="488"/>
      <c r="JMC9196" s="489"/>
      <c r="JMD9196" s="490"/>
      <c r="JME9196" s="491"/>
      <c r="JMF9196" s="490"/>
      <c r="JMG9196" s="490"/>
      <c r="JMH9196" s="371"/>
      <c r="JMI9196" s="488"/>
      <c r="JMJ9196" s="489"/>
      <c r="JMK9196" s="490"/>
      <c r="JML9196" s="491"/>
      <c r="JMM9196" s="490"/>
      <c r="JMN9196" s="490"/>
      <c r="JMO9196" s="371"/>
      <c r="JMP9196" s="488"/>
      <c r="JMQ9196" s="489"/>
      <c r="JMR9196" s="490"/>
      <c r="JMS9196" s="491"/>
      <c r="JMT9196" s="490"/>
      <c r="JMU9196" s="490"/>
      <c r="JMV9196" s="371"/>
      <c r="JMW9196" s="488"/>
      <c r="JMX9196" s="489"/>
      <c r="JMY9196" s="490"/>
      <c r="JMZ9196" s="491"/>
      <c r="JNA9196" s="490"/>
      <c r="JNB9196" s="490"/>
      <c r="JNC9196" s="371"/>
      <c r="JND9196" s="488"/>
      <c r="JNE9196" s="489"/>
      <c r="JNF9196" s="490"/>
      <c r="JNG9196" s="491"/>
      <c r="JNH9196" s="490"/>
      <c r="JNI9196" s="490"/>
      <c r="JNJ9196" s="371"/>
      <c r="JNK9196" s="488"/>
      <c r="JNL9196" s="489"/>
      <c r="JNM9196" s="490"/>
      <c r="JNN9196" s="491"/>
      <c r="JNO9196" s="490"/>
      <c r="JNP9196" s="490"/>
      <c r="JNQ9196" s="371"/>
      <c r="JNR9196" s="488"/>
      <c r="JNS9196" s="489"/>
      <c r="JNT9196" s="490"/>
      <c r="JNU9196" s="491"/>
      <c r="JNV9196" s="490"/>
      <c r="JNW9196" s="490"/>
      <c r="JNX9196" s="371"/>
      <c r="JNY9196" s="488"/>
      <c r="JNZ9196" s="489"/>
      <c r="JOA9196" s="490"/>
      <c r="JOB9196" s="491"/>
      <c r="JOC9196" s="490"/>
      <c r="JOD9196" s="490"/>
      <c r="JOE9196" s="371"/>
      <c r="JOF9196" s="488"/>
      <c r="JOG9196" s="489"/>
      <c r="JOH9196" s="490"/>
      <c r="JOI9196" s="491"/>
      <c r="JOJ9196" s="490"/>
      <c r="JOK9196" s="490"/>
      <c r="JOL9196" s="371"/>
      <c r="JOM9196" s="488"/>
      <c r="JON9196" s="489"/>
      <c r="JOO9196" s="490"/>
      <c r="JOP9196" s="491"/>
      <c r="JOQ9196" s="490"/>
      <c r="JOR9196" s="490"/>
      <c r="JOS9196" s="371"/>
      <c r="JOT9196" s="488"/>
      <c r="JOU9196" s="489"/>
      <c r="JOV9196" s="490"/>
      <c r="JOW9196" s="491"/>
      <c r="JOX9196" s="490"/>
      <c r="JOY9196" s="490"/>
      <c r="JOZ9196" s="371"/>
      <c r="JPA9196" s="488"/>
      <c r="JPB9196" s="489"/>
      <c r="JPC9196" s="490"/>
      <c r="JPD9196" s="491"/>
      <c r="JPE9196" s="490"/>
      <c r="JPF9196" s="490"/>
      <c r="JPG9196" s="371"/>
      <c r="JPH9196" s="488"/>
      <c r="JPI9196" s="489"/>
      <c r="JPJ9196" s="490"/>
      <c r="JPK9196" s="491"/>
      <c r="JPL9196" s="490"/>
      <c r="JPM9196" s="490"/>
      <c r="JPN9196" s="371"/>
      <c r="JPO9196" s="488"/>
      <c r="JPP9196" s="489"/>
      <c r="JPQ9196" s="490"/>
      <c r="JPR9196" s="491"/>
      <c r="JPS9196" s="490"/>
      <c r="JPT9196" s="490"/>
      <c r="JPU9196" s="371"/>
      <c r="JPV9196" s="488"/>
      <c r="JPW9196" s="489"/>
      <c r="JPX9196" s="490"/>
      <c r="JPY9196" s="491"/>
      <c r="JPZ9196" s="490"/>
      <c r="JQA9196" s="490"/>
      <c r="JQB9196" s="371"/>
      <c r="JQC9196" s="488"/>
      <c r="JQD9196" s="489"/>
      <c r="JQE9196" s="490"/>
      <c r="JQF9196" s="491"/>
      <c r="JQG9196" s="490"/>
      <c r="JQH9196" s="490"/>
      <c r="JQI9196" s="371"/>
      <c r="JQJ9196" s="488"/>
      <c r="JQK9196" s="489"/>
      <c r="JQL9196" s="490"/>
      <c r="JQM9196" s="491"/>
      <c r="JQN9196" s="490"/>
      <c r="JQO9196" s="490"/>
      <c r="JQP9196" s="371"/>
      <c r="JQQ9196" s="488"/>
      <c r="JQR9196" s="489"/>
      <c r="JQS9196" s="490"/>
      <c r="JQT9196" s="491"/>
      <c r="JQU9196" s="490"/>
      <c r="JQV9196" s="490"/>
      <c r="JQW9196" s="371"/>
      <c r="JQX9196" s="488"/>
      <c r="JQY9196" s="489"/>
      <c r="JQZ9196" s="490"/>
      <c r="JRA9196" s="491"/>
      <c r="JRB9196" s="490"/>
      <c r="JRC9196" s="490"/>
      <c r="JRD9196" s="371"/>
      <c r="JRE9196" s="488"/>
      <c r="JRF9196" s="489"/>
      <c r="JRG9196" s="490"/>
      <c r="JRH9196" s="491"/>
      <c r="JRI9196" s="490"/>
      <c r="JRJ9196" s="490"/>
      <c r="JRK9196" s="371"/>
      <c r="JRL9196" s="488"/>
      <c r="JRM9196" s="489"/>
      <c r="JRN9196" s="490"/>
      <c r="JRO9196" s="491"/>
      <c r="JRP9196" s="490"/>
      <c r="JRQ9196" s="490"/>
      <c r="JRR9196" s="371"/>
      <c r="JRS9196" s="488"/>
      <c r="JRT9196" s="489"/>
      <c r="JRU9196" s="490"/>
      <c r="JRV9196" s="491"/>
      <c r="JRW9196" s="490"/>
      <c r="JRX9196" s="490"/>
      <c r="JRY9196" s="371"/>
      <c r="JRZ9196" s="488"/>
      <c r="JSA9196" s="489"/>
      <c r="JSB9196" s="490"/>
      <c r="JSC9196" s="491"/>
      <c r="JSD9196" s="490"/>
      <c r="JSE9196" s="490"/>
      <c r="JSF9196" s="371"/>
      <c r="JSG9196" s="488"/>
      <c r="JSH9196" s="489"/>
      <c r="JSI9196" s="490"/>
      <c r="JSJ9196" s="491"/>
      <c r="JSK9196" s="490"/>
      <c r="JSL9196" s="490"/>
      <c r="JSM9196" s="371"/>
      <c r="JSN9196" s="488"/>
      <c r="JSO9196" s="489"/>
      <c r="JSP9196" s="490"/>
      <c r="JSQ9196" s="491"/>
      <c r="JSR9196" s="490"/>
      <c r="JSS9196" s="490"/>
      <c r="JST9196" s="371"/>
      <c r="JSU9196" s="488"/>
      <c r="JSV9196" s="489"/>
      <c r="JSW9196" s="490"/>
      <c r="JSX9196" s="491"/>
      <c r="JSY9196" s="490"/>
      <c r="JSZ9196" s="490"/>
      <c r="JTA9196" s="371"/>
      <c r="JTB9196" s="488"/>
      <c r="JTC9196" s="489"/>
      <c r="JTD9196" s="490"/>
      <c r="JTE9196" s="491"/>
      <c r="JTF9196" s="490"/>
      <c r="JTG9196" s="490"/>
      <c r="JTH9196" s="371"/>
      <c r="JTI9196" s="488"/>
      <c r="JTJ9196" s="489"/>
      <c r="JTK9196" s="490"/>
      <c r="JTL9196" s="491"/>
      <c r="JTM9196" s="490"/>
      <c r="JTN9196" s="490"/>
      <c r="JTO9196" s="371"/>
      <c r="JTP9196" s="488"/>
      <c r="JTQ9196" s="489"/>
      <c r="JTR9196" s="490"/>
      <c r="JTS9196" s="491"/>
      <c r="JTT9196" s="490"/>
      <c r="JTU9196" s="490"/>
      <c r="JTV9196" s="371"/>
      <c r="JTW9196" s="488"/>
      <c r="JTX9196" s="489"/>
      <c r="JTY9196" s="490"/>
      <c r="JTZ9196" s="491"/>
      <c r="JUA9196" s="490"/>
      <c r="JUB9196" s="490"/>
      <c r="JUC9196" s="371"/>
      <c r="JUD9196" s="488"/>
      <c r="JUE9196" s="489"/>
      <c r="JUF9196" s="490"/>
      <c r="JUG9196" s="491"/>
      <c r="JUH9196" s="490"/>
      <c r="JUI9196" s="490"/>
      <c r="JUJ9196" s="371"/>
      <c r="JUK9196" s="488"/>
      <c r="JUL9196" s="489"/>
      <c r="JUM9196" s="490"/>
      <c r="JUN9196" s="491"/>
      <c r="JUO9196" s="490"/>
      <c r="JUP9196" s="490"/>
      <c r="JUQ9196" s="371"/>
      <c r="JUR9196" s="488"/>
      <c r="JUS9196" s="489"/>
      <c r="JUT9196" s="490"/>
      <c r="JUU9196" s="491"/>
      <c r="JUV9196" s="490"/>
      <c r="JUW9196" s="490"/>
      <c r="JUX9196" s="371"/>
      <c r="JUY9196" s="488"/>
      <c r="JUZ9196" s="489"/>
      <c r="JVA9196" s="490"/>
      <c r="JVB9196" s="491"/>
      <c r="JVC9196" s="490"/>
      <c r="JVD9196" s="490"/>
      <c r="JVE9196" s="371"/>
      <c r="JVF9196" s="488"/>
      <c r="JVG9196" s="489"/>
      <c r="JVH9196" s="490"/>
      <c r="JVI9196" s="491"/>
      <c r="JVJ9196" s="490"/>
      <c r="JVK9196" s="490"/>
      <c r="JVL9196" s="371"/>
      <c r="JVM9196" s="488"/>
      <c r="JVN9196" s="489"/>
      <c r="JVO9196" s="490"/>
      <c r="JVP9196" s="491"/>
      <c r="JVQ9196" s="490"/>
      <c r="JVR9196" s="490"/>
      <c r="JVS9196" s="371"/>
      <c r="JVT9196" s="488"/>
      <c r="JVU9196" s="489"/>
      <c r="JVV9196" s="490"/>
      <c r="JVW9196" s="491"/>
      <c r="JVX9196" s="490"/>
      <c r="JVY9196" s="490"/>
      <c r="JVZ9196" s="371"/>
      <c r="JWA9196" s="488"/>
      <c r="JWB9196" s="489"/>
      <c r="JWC9196" s="490"/>
      <c r="JWD9196" s="491"/>
      <c r="JWE9196" s="490"/>
      <c r="JWF9196" s="490"/>
      <c r="JWG9196" s="371"/>
      <c r="JWH9196" s="488"/>
      <c r="JWI9196" s="489"/>
      <c r="JWJ9196" s="490"/>
      <c r="JWK9196" s="491"/>
      <c r="JWL9196" s="490"/>
      <c r="JWM9196" s="490"/>
      <c r="JWN9196" s="371"/>
      <c r="JWO9196" s="488"/>
      <c r="JWP9196" s="489"/>
      <c r="JWQ9196" s="490"/>
      <c r="JWR9196" s="491"/>
      <c r="JWS9196" s="490"/>
      <c r="JWT9196" s="490"/>
      <c r="JWU9196" s="371"/>
      <c r="JWV9196" s="488"/>
      <c r="JWW9196" s="489"/>
      <c r="JWX9196" s="490"/>
      <c r="JWY9196" s="491"/>
      <c r="JWZ9196" s="490"/>
      <c r="JXA9196" s="490"/>
      <c r="JXB9196" s="371"/>
      <c r="JXC9196" s="488"/>
      <c r="JXD9196" s="489"/>
      <c r="JXE9196" s="490"/>
      <c r="JXF9196" s="491"/>
      <c r="JXG9196" s="490"/>
      <c r="JXH9196" s="490"/>
      <c r="JXI9196" s="371"/>
      <c r="JXJ9196" s="488"/>
      <c r="JXK9196" s="489"/>
      <c r="JXL9196" s="490"/>
      <c r="JXM9196" s="491"/>
      <c r="JXN9196" s="490"/>
      <c r="JXO9196" s="490"/>
      <c r="JXP9196" s="371"/>
      <c r="JXQ9196" s="488"/>
      <c r="JXR9196" s="489"/>
      <c r="JXS9196" s="490"/>
      <c r="JXT9196" s="491"/>
      <c r="JXU9196" s="490"/>
      <c r="JXV9196" s="490"/>
      <c r="JXW9196" s="371"/>
      <c r="JXX9196" s="488"/>
      <c r="JXY9196" s="489"/>
      <c r="JXZ9196" s="490"/>
      <c r="JYA9196" s="491"/>
      <c r="JYB9196" s="490"/>
      <c r="JYC9196" s="490"/>
      <c r="JYD9196" s="371"/>
      <c r="JYE9196" s="488"/>
      <c r="JYF9196" s="489"/>
      <c r="JYG9196" s="490"/>
      <c r="JYH9196" s="491"/>
      <c r="JYI9196" s="490"/>
      <c r="JYJ9196" s="490"/>
      <c r="JYK9196" s="371"/>
      <c r="JYL9196" s="488"/>
      <c r="JYM9196" s="489"/>
      <c r="JYN9196" s="490"/>
      <c r="JYO9196" s="491"/>
      <c r="JYP9196" s="490"/>
      <c r="JYQ9196" s="490"/>
      <c r="JYR9196" s="371"/>
      <c r="JYS9196" s="488"/>
      <c r="JYT9196" s="489"/>
      <c r="JYU9196" s="490"/>
      <c r="JYV9196" s="491"/>
      <c r="JYW9196" s="490"/>
      <c r="JYX9196" s="490"/>
      <c r="JYY9196" s="371"/>
      <c r="JYZ9196" s="488"/>
      <c r="JZA9196" s="489"/>
      <c r="JZB9196" s="490"/>
      <c r="JZC9196" s="491"/>
      <c r="JZD9196" s="490"/>
      <c r="JZE9196" s="490"/>
      <c r="JZF9196" s="371"/>
      <c r="JZG9196" s="488"/>
      <c r="JZH9196" s="489"/>
      <c r="JZI9196" s="490"/>
      <c r="JZJ9196" s="491"/>
      <c r="JZK9196" s="490"/>
      <c r="JZL9196" s="490"/>
      <c r="JZM9196" s="371"/>
      <c r="JZN9196" s="488"/>
      <c r="JZO9196" s="489"/>
      <c r="JZP9196" s="490"/>
      <c r="JZQ9196" s="491"/>
      <c r="JZR9196" s="490"/>
      <c r="JZS9196" s="490"/>
      <c r="JZT9196" s="371"/>
      <c r="JZU9196" s="488"/>
      <c r="JZV9196" s="489"/>
      <c r="JZW9196" s="490"/>
      <c r="JZX9196" s="491"/>
      <c r="JZY9196" s="490"/>
      <c r="JZZ9196" s="490"/>
      <c r="KAA9196" s="371"/>
      <c r="KAB9196" s="488"/>
      <c r="KAC9196" s="489"/>
      <c r="KAD9196" s="490"/>
      <c r="KAE9196" s="491"/>
      <c r="KAF9196" s="490"/>
      <c r="KAG9196" s="490"/>
      <c r="KAH9196" s="371"/>
      <c r="KAI9196" s="488"/>
      <c r="KAJ9196" s="489"/>
      <c r="KAK9196" s="490"/>
      <c r="KAL9196" s="491"/>
      <c r="KAM9196" s="490"/>
      <c r="KAN9196" s="490"/>
      <c r="KAO9196" s="371"/>
      <c r="KAP9196" s="488"/>
      <c r="KAQ9196" s="489"/>
      <c r="KAR9196" s="490"/>
      <c r="KAS9196" s="491"/>
      <c r="KAT9196" s="490"/>
      <c r="KAU9196" s="490"/>
      <c r="KAV9196" s="371"/>
      <c r="KAW9196" s="488"/>
      <c r="KAX9196" s="489"/>
      <c r="KAY9196" s="490"/>
      <c r="KAZ9196" s="491"/>
      <c r="KBA9196" s="490"/>
      <c r="KBB9196" s="490"/>
      <c r="KBC9196" s="371"/>
      <c r="KBD9196" s="488"/>
      <c r="KBE9196" s="489"/>
      <c r="KBF9196" s="490"/>
      <c r="KBG9196" s="491"/>
      <c r="KBH9196" s="490"/>
      <c r="KBI9196" s="490"/>
      <c r="KBJ9196" s="371"/>
      <c r="KBK9196" s="488"/>
      <c r="KBL9196" s="489"/>
      <c r="KBM9196" s="490"/>
      <c r="KBN9196" s="491"/>
      <c r="KBO9196" s="490"/>
      <c r="KBP9196" s="490"/>
      <c r="KBQ9196" s="371"/>
      <c r="KBR9196" s="488"/>
      <c r="KBS9196" s="489"/>
      <c r="KBT9196" s="490"/>
      <c r="KBU9196" s="491"/>
      <c r="KBV9196" s="490"/>
      <c r="KBW9196" s="490"/>
      <c r="KBX9196" s="371"/>
      <c r="KBY9196" s="488"/>
      <c r="KBZ9196" s="489"/>
      <c r="KCA9196" s="490"/>
      <c r="KCB9196" s="491"/>
      <c r="KCC9196" s="490"/>
      <c r="KCD9196" s="490"/>
      <c r="KCE9196" s="371"/>
      <c r="KCF9196" s="488"/>
      <c r="KCG9196" s="489"/>
      <c r="KCH9196" s="490"/>
      <c r="KCI9196" s="491"/>
      <c r="KCJ9196" s="490"/>
      <c r="KCK9196" s="490"/>
      <c r="KCL9196" s="371"/>
      <c r="KCM9196" s="488"/>
      <c r="KCN9196" s="489"/>
      <c r="KCO9196" s="490"/>
      <c r="KCP9196" s="491"/>
      <c r="KCQ9196" s="490"/>
      <c r="KCR9196" s="490"/>
      <c r="KCS9196" s="371"/>
      <c r="KCT9196" s="488"/>
      <c r="KCU9196" s="489"/>
      <c r="KCV9196" s="490"/>
      <c r="KCW9196" s="491"/>
      <c r="KCX9196" s="490"/>
      <c r="KCY9196" s="490"/>
      <c r="KCZ9196" s="371"/>
      <c r="KDA9196" s="488"/>
      <c r="KDB9196" s="489"/>
      <c r="KDC9196" s="490"/>
      <c r="KDD9196" s="491"/>
      <c r="KDE9196" s="490"/>
      <c r="KDF9196" s="490"/>
      <c r="KDG9196" s="371"/>
      <c r="KDH9196" s="488"/>
      <c r="KDI9196" s="489"/>
      <c r="KDJ9196" s="490"/>
      <c r="KDK9196" s="491"/>
      <c r="KDL9196" s="490"/>
      <c r="KDM9196" s="490"/>
      <c r="KDN9196" s="371"/>
      <c r="KDO9196" s="488"/>
      <c r="KDP9196" s="489"/>
      <c r="KDQ9196" s="490"/>
      <c r="KDR9196" s="491"/>
      <c r="KDS9196" s="490"/>
      <c r="KDT9196" s="490"/>
      <c r="KDU9196" s="371"/>
      <c r="KDV9196" s="488"/>
      <c r="KDW9196" s="489"/>
      <c r="KDX9196" s="490"/>
      <c r="KDY9196" s="491"/>
      <c r="KDZ9196" s="490"/>
      <c r="KEA9196" s="490"/>
      <c r="KEB9196" s="371"/>
      <c r="KEC9196" s="488"/>
      <c r="KED9196" s="489"/>
      <c r="KEE9196" s="490"/>
      <c r="KEF9196" s="491"/>
      <c r="KEG9196" s="490"/>
      <c r="KEH9196" s="490"/>
      <c r="KEI9196" s="371"/>
      <c r="KEJ9196" s="488"/>
      <c r="KEK9196" s="489"/>
      <c r="KEL9196" s="490"/>
      <c r="KEM9196" s="491"/>
      <c r="KEN9196" s="490"/>
      <c r="KEO9196" s="490"/>
      <c r="KEP9196" s="371"/>
      <c r="KEQ9196" s="488"/>
      <c r="KER9196" s="489"/>
      <c r="KES9196" s="490"/>
      <c r="KET9196" s="491"/>
      <c r="KEU9196" s="490"/>
      <c r="KEV9196" s="490"/>
      <c r="KEW9196" s="371"/>
      <c r="KEX9196" s="488"/>
      <c r="KEY9196" s="489"/>
      <c r="KEZ9196" s="490"/>
      <c r="KFA9196" s="491"/>
      <c r="KFB9196" s="490"/>
      <c r="KFC9196" s="490"/>
      <c r="KFD9196" s="371"/>
      <c r="KFE9196" s="488"/>
      <c r="KFF9196" s="489"/>
      <c r="KFG9196" s="490"/>
      <c r="KFH9196" s="491"/>
      <c r="KFI9196" s="490"/>
      <c r="KFJ9196" s="490"/>
      <c r="KFK9196" s="371"/>
      <c r="KFL9196" s="488"/>
      <c r="KFM9196" s="489"/>
      <c r="KFN9196" s="490"/>
      <c r="KFO9196" s="491"/>
      <c r="KFP9196" s="490"/>
      <c r="KFQ9196" s="490"/>
      <c r="KFR9196" s="371"/>
      <c r="KFS9196" s="488"/>
      <c r="KFT9196" s="489"/>
      <c r="KFU9196" s="490"/>
      <c r="KFV9196" s="491"/>
      <c r="KFW9196" s="490"/>
      <c r="KFX9196" s="490"/>
      <c r="KFY9196" s="371"/>
      <c r="KFZ9196" s="488"/>
      <c r="KGA9196" s="489"/>
      <c r="KGB9196" s="490"/>
      <c r="KGC9196" s="491"/>
      <c r="KGD9196" s="490"/>
      <c r="KGE9196" s="490"/>
      <c r="KGF9196" s="371"/>
      <c r="KGG9196" s="488"/>
      <c r="KGH9196" s="489"/>
      <c r="KGI9196" s="490"/>
      <c r="KGJ9196" s="491"/>
      <c r="KGK9196" s="490"/>
      <c r="KGL9196" s="490"/>
      <c r="KGM9196" s="371"/>
      <c r="KGN9196" s="488"/>
      <c r="KGO9196" s="489"/>
      <c r="KGP9196" s="490"/>
      <c r="KGQ9196" s="491"/>
      <c r="KGR9196" s="490"/>
      <c r="KGS9196" s="490"/>
      <c r="KGT9196" s="371"/>
      <c r="KGU9196" s="488"/>
      <c r="KGV9196" s="489"/>
      <c r="KGW9196" s="490"/>
      <c r="KGX9196" s="491"/>
      <c r="KGY9196" s="490"/>
      <c r="KGZ9196" s="490"/>
      <c r="KHA9196" s="371"/>
      <c r="KHB9196" s="488"/>
      <c r="KHC9196" s="489"/>
      <c r="KHD9196" s="490"/>
      <c r="KHE9196" s="491"/>
      <c r="KHF9196" s="490"/>
      <c r="KHG9196" s="490"/>
      <c r="KHH9196" s="371"/>
      <c r="KHI9196" s="488"/>
      <c r="KHJ9196" s="489"/>
      <c r="KHK9196" s="490"/>
      <c r="KHL9196" s="491"/>
      <c r="KHM9196" s="490"/>
      <c r="KHN9196" s="490"/>
      <c r="KHO9196" s="371"/>
      <c r="KHP9196" s="488"/>
      <c r="KHQ9196" s="489"/>
      <c r="KHR9196" s="490"/>
      <c r="KHS9196" s="491"/>
      <c r="KHT9196" s="490"/>
      <c r="KHU9196" s="490"/>
      <c r="KHV9196" s="371"/>
      <c r="KHW9196" s="488"/>
      <c r="KHX9196" s="489"/>
      <c r="KHY9196" s="490"/>
      <c r="KHZ9196" s="491"/>
      <c r="KIA9196" s="490"/>
      <c r="KIB9196" s="490"/>
      <c r="KIC9196" s="371"/>
      <c r="KID9196" s="488"/>
      <c r="KIE9196" s="489"/>
      <c r="KIF9196" s="490"/>
      <c r="KIG9196" s="491"/>
      <c r="KIH9196" s="490"/>
      <c r="KII9196" s="490"/>
      <c r="KIJ9196" s="371"/>
      <c r="KIK9196" s="488"/>
      <c r="KIL9196" s="489"/>
      <c r="KIM9196" s="490"/>
      <c r="KIN9196" s="491"/>
      <c r="KIO9196" s="490"/>
      <c r="KIP9196" s="490"/>
      <c r="KIQ9196" s="371"/>
      <c r="KIR9196" s="488"/>
      <c r="KIS9196" s="489"/>
      <c r="KIT9196" s="490"/>
      <c r="KIU9196" s="491"/>
      <c r="KIV9196" s="490"/>
      <c r="KIW9196" s="490"/>
      <c r="KIX9196" s="371"/>
      <c r="KIY9196" s="488"/>
      <c r="KIZ9196" s="489"/>
      <c r="KJA9196" s="490"/>
      <c r="KJB9196" s="491"/>
      <c r="KJC9196" s="490"/>
      <c r="KJD9196" s="490"/>
      <c r="KJE9196" s="371"/>
      <c r="KJF9196" s="488"/>
      <c r="KJG9196" s="489"/>
      <c r="KJH9196" s="490"/>
      <c r="KJI9196" s="491"/>
      <c r="KJJ9196" s="490"/>
      <c r="KJK9196" s="490"/>
      <c r="KJL9196" s="371"/>
      <c r="KJM9196" s="488"/>
      <c r="KJN9196" s="489"/>
      <c r="KJO9196" s="490"/>
      <c r="KJP9196" s="491"/>
      <c r="KJQ9196" s="490"/>
      <c r="KJR9196" s="490"/>
      <c r="KJS9196" s="371"/>
      <c r="KJT9196" s="488"/>
      <c r="KJU9196" s="489"/>
      <c r="KJV9196" s="490"/>
      <c r="KJW9196" s="491"/>
      <c r="KJX9196" s="490"/>
      <c r="KJY9196" s="490"/>
      <c r="KJZ9196" s="371"/>
      <c r="KKA9196" s="488"/>
      <c r="KKB9196" s="489"/>
      <c r="KKC9196" s="490"/>
      <c r="KKD9196" s="491"/>
      <c r="KKE9196" s="490"/>
      <c r="KKF9196" s="490"/>
      <c r="KKG9196" s="371"/>
      <c r="KKH9196" s="488"/>
      <c r="KKI9196" s="489"/>
      <c r="KKJ9196" s="490"/>
      <c r="KKK9196" s="491"/>
      <c r="KKL9196" s="490"/>
      <c r="KKM9196" s="490"/>
      <c r="KKN9196" s="371"/>
      <c r="KKO9196" s="488"/>
      <c r="KKP9196" s="489"/>
      <c r="KKQ9196" s="490"/>
      <c r="KKR9196" s="491"/>
      <c r="KKS9196" s="490"/>
      <c r="KKT9196" s="490"/>
      <c r="KKU9196" s="371"/>
      <c r="KKV9196" s="488"/>
      <c r="KKW9196" s="489"/>
      <c r="KKX9196" s="490"/>
      <c r="KKY9196" s="491"/>
      <c r="KKZ9196" s="490"/>
      <c r="KLA9196" s="490"/>
      <c r="KLB9196" s="371"/>
      <c r="KLC9196" s="488"/>
      <c r="KLD9196" s="489"/>
      <c r="KLE9196" s="490"/>
      <c r="KLF9196" s="491"/>
      <c r="KLG9196" s="490"/>
      <c r="KLH9196" s="490"/>
      <c r="KLI9196" s="371"/>
      <c r="KLJ9196" s="488"/>
      <c r="KLK9196" s="489"/>
      <c r="KLL9196" s="490"/>
      <c r="KLM9196" s="491"/>
      <c r="KLN9196" s="490"/>
      <c r="KLO9196" s="490"/>
      <c r="KLP9196" s="371"/>
      <c r="KLQ9196" s="488"/>
      <c r="KLR9196" s="489"/>
      <c r="KLS9196" s="490"/>
      <c r="KLT9196" s="491"/>
      <c r="KLU9196" s="490"/>
      <c r="KLV9196" s="490"/>
      <c r="KLW9196" s="371"/>
      <c r="KLX9196" s="488"/>
      <c r="KLY9196" s="489"/>
      <c r="KLZ9196" s="490"/>
      <c r="KMA9196" s="491"/>
      <c r="KMB9196" s="490"/>
      <c r="KMC9196" s="490"/>
      <c r="KMD9196" s="371"/>
      <c r="KME9196" s="488"/>
      <c r="KMF9196" s="489"/>
      <c r="KMG9196" s="490"/>
      <c r="KMH9196" s="491"/>
      <c r="KMI9196" s="490"/>
      <c r="KMJ9196" s="490"/>
      <c r="KMK9196" s="371"/>
      <c r="KML9196" s="488"/>
      <c r="KMM9196" s="489"/>
      <c r="KMN9196" s="490"/>
      <c r="KMO9196" s="491"/>
      <c r="KMP9196" s="490"/>
      <c r="KMQ9196" s="490"/>
      <c r="KMR9196" s="371"/>
      <c r="KMS9196" s="488"/>
      <c r="KMT9196" s="489"/>
      <c r="KMU9196" s="490"/>
      <c r="KMV9196" s="491"/>
      <c r="KMW9196" s="490"/>
      <c r="KMX9196" s="490"/>
      <c r="KMY9196" s="371"/>
      <c r="KMZ9196" s="488"/>
      <c r="KNA9196" s="489"/>
      <c r="KNB9196" s="490"/>
      <c r="KNC9196" s="491"/>
      <c r="KND9196" s="490"/>
      <c r="KNE9196" s="490"/>
      <c r="KNF9196" s="371"/>
      <c r="KNG9196" s="488"/>
      <c r="KNH9196" s="489"/>
      <c r="KNI9196" s="490"/>
      <c r="KNJ9196" s="491"/>
      <c r="KNK9196" s="490"/>
      <c r="KNL9196" s="490"/>
      <c r="KNM9196" s="371"/>
      <c r="KNN9196" s="488"/>
      <c r="KNO9196" s="489"/>
      <c r="KNP9196" s="490"/>
      <c r="KNQ9196" s="491"/>
      <c r="KNR9196" s="490"/>
      <c r="KNS9196" s="490"/>
      <c r="KNT9196" s="371"/>
      <c r="KNU9196" s="488"/>
      <c r="KNV9196" s="489"/>
      <c r="KNW9196" s="490"/>
      <c r="KNX9196" s="491"/>
      <c r="KNY9196" s="490"/>
      <c r="KNZ9196" s="490"/>
      <c r="KOA9196" s="371"/>
      <c r="KOB9196" s="488"/>
      <c r="KOC9196" s="489"/>
      <c r="KOD9196" s="490"/>
      <c r="KOE9196" s="491"/>
      <c r="KOF9196" s="490"/>
      <c r="KOG9196" s="490"/>
      <c r="KOH9196" s="371"/>
      <c r="KOI9196" s="488"/>
      <c r="KOJ9196" s="489"/>
      <c r="KOK9196" s="490"/>
      <c r="KOL9196" s="491"/>
      <c r="KOM9196" s="490"/>
      <c r="KON9196" s="490"/>
      <c r="KOO9196" s="371"/>
      <c r="KOP9196" s="488"/>
      <c r="KOQ9196" s="489"/>
      <c r="KOR9196" s="490"/>
      <c r="KOS9196" s="491"/>
      <c r="KOT9196" s="490"/>
      <c r="KOU9196" s="490"/>
      <c r="KOV9196" s="371"/>
      <c r="KOW9196" s="488"/>
      <c r="KOX9196" s="489"/>
      <c r="KOY9196" s="490"/>
      <c r="KOZ9196" s="491"/>
      <c r="KPA9196" s="490"/>
      <c r="KPB9196" s="490"/>
      <c r="KPC9196" s="371"/>
      <c r="KPD9196" s="488"/>
      <c r="KPE9196" s="489"/>
      <c r="KPF9196" s="490"/>
      <c r="KPG9196" s="491"/>
      <c r="KPH9196" s="490"/>
      <c r="KPI9196" s="490"/>
      <c r="KPJ9196" s="371"/>
      <c r="KPK9196" s="488"/>
      <c r="KPL9196" s="489"/>
      <c r="KPM9196" s="490"/>
      <c r="KPN9196" s="491"/>
      <c r="KPO9196" s="490"/>
      <c r="KPP9196" s="490"/>
      <c r="KPQ9196" s="371"/>
      <c r="KPR9196" s="488"/>
      <c r="KPS9196" s="489"/>
      <c r="KPT9196" s="490"/>
      <c r="KPU9196" s="491"/>
      <c r="KPV9196" s="490"/>
      <c r="KPW9196" s="490"/>
      <c r="KPX9196" s="371"/>
      <c r="KPY9196" s="488"/>
      <c r="KPZ9196" s="489"/>
      <c r="KQA9196" s="490"/>
      <c r="KQB9196" s="491"/>
      <c r="KQC9196" s="490"/>
      <c r="KQD9196" s="490"/>
      <c r="KQE9196" s="371"/>
      <c r="KQF9196" s="488"/>
      <c r="KQG9196" s="489"/>
      <c r="KQH9196" s="490"/>
      <c r="KQI9196" s="491"/>
      <c r="KQJ9196" s="490"/>
      <c r="KQK9196" s="490"/>
      <c r="KQL9196" s="371"/>
      <c r="KQM9196" s="488"/>
      <c r="KQN9196" s="489"/>
      <c r="KQO9196" s="490"/>
      <c r="KQP9196" s="491"/>
      <c r="KQQ9196" s="490"/>
      <c r="KQR9196" s="490"/>
      <c r="KQS9196" s="371"/>
      <c r="KQT9196" s="488"/>
      <c r="KQU9196" s="489"/>
      <c r="KQV9196" s="490"/>
      <c r="KQW9196" s="491"/>
      <c r="KQX9196" s="490"/>
      <c r="KQY9196" s="490"/>
      <c r="KQZ9196" s="371"/>
      <c r="KRA9196" s="488"/>
      <c r="KRB9196" s="489"/>
      <c r="KRC9196" s="490"/>
      <c r="KRD9196" s="491"/>
      <c r="KRE9196" s="490"/>
      <c r="KRF9196" s="490"/>
      <c r="KRG9196" s="371"/>
      <c r="KRH9196" s="488"/>
      <c r="KRI9196" s="489"/>
      <c r="KRJ9196" s="490"/>
      <c r="KRK9196" s="491"/>
      <c r="KRL9196" s="490"/>
      <c r="KRM9196" s="490"/>
      <c r="KRN9196" s="371"/>
      <c r="KRO9196" s="488"/>
      <c r="KRP9196" s="489"/>
      <c r="KRQ9196" s="490"/>
      <c r="KRR9196" s="491"/>
      <c r="KRS9196" s="490"/>
      <c r="KRT9196" s="490"/>
      <c r="KRU9196" s="371"/>
      <c r="KRV9196" s="488"/>
      <c r="KRW9196" s="489"/>
      <c r="KRX9196" s="490"/>
      <c r="KRY9196" s="491"/>
      <c r="KRZ9196" s="490"/>
      <c r="KSA9196" s="490"/>
      <c r="KSB9196" s="371"/>
      <c r="KSC9196" s="488"/>
      <c r="KSD9196" s="489"/>
      <c r="KSE9196" s="490"/>
      <c r="KSF9196" s="491"/>
      <c r="KSG9196" s="490"/>
      <c r="KSH9196" s="490"/>
      <c r="KSI9196" s="371"/>
      <c r="KSJ9196" s="488"/>
      <c r="KSK9196" s="489"/>
      <c r="KSL9196" s="490"/>
      <c r="KSM9196" s="491"/>
      <c r="KSN9196" s="490"/>
      <c r="KSO9196" s="490"/>
      <c r="KSP9196" s="371"/>
      <c r="KSQ9196" s="488"/>
      <c r="KSR9196" s="489"/>
      <c r="KSS9196" s="490"/>
      <c r="KST9196" s="491"/>
      <c r="KSU9196" s="490"/>
      <c r="KSV9196" s="490"/>
      <c r="KSW9196" s="371"/>
      <c r="KSX9196" s="488"/>
      <c r="KSY9196" s="489"/>
      <c r="KSZ9196" s="490"/>
      <c r="KTA9196" s="491"/>
      <c r="KTB9196" s="490"/>
      <c r="KTC9196" s="490"/>
      <c r="KTD9196" s="371"/>
      <c r="KTE9196" s="488"/>
      <c r="KTF9196" s="489"/>
      <c r="KTG9196" s="490"/>
      <c r="KTH9196" s="491"/>
      <c r="KTI9196" s="490"/>
      <c r="KTJ9196" s="490"/>
      <c r="KTK9196" s="371"/>
      <c r="KTL9196" s="488"/>
      <c r="KTM9196" s="489"/>
      <c r="KTN9196" s="490"/>
      <c r="KTO9196" s="491"/>
      <c r="KTP9196" s="490"/>
      <c r="KTQ9196" s="490"/>
      <c r="KTR9196" s="371"/>
      <c r="KTS9196" s="488"/>
      <c r="KTT9196" s="489"/>
      <c r="KTU9196" s="490"/>
      <c r="KTV9196" s="491"/>
      <c r="KTW9196" s="490"/>
      <c r="KTX9196" s="490"/>
      <c r="KTY9196" s="371"/>
      <c r="KTZ9196" s="488"/>
      <c r="KUA9196" s="489"/>
      <c r="KUB9196" s="490"/>
      <c r="KUC9196" s="491"/>
      <c r="KUD9196" s="490"/>
      <c r="KUE9196" s="490"/>
      <c r="KUF9196" s="371"/>
      <c r="KUG9196" s="488"/>
      <c r="KUH9196" s="489"/>
      <c r="KUI9196" s="490"/>
      <c r="KUJ9196" s="491"/>
      <c r="KUK9196" s="490"/>
      <c r="KUL9196" s="490"/>
      <c r="KUM9196" s="371"/>
      <c r="KUN9196" s="488"/>
      <c r="KUO9196" s="489"/>
      <c r="KUP9196" s="490"/>
      <c r="KUQ9196" s="491"/>
      <c r="KUR9196" s="490"/>
      <c r="KUS9196" s="490"/>
      <c r="KUT9196" s="371"/>
      <c r="KUU9196" s="488"/>
      <c r="KUV9196" s="489"/>
      <c r="KUW9196" s="490"/>
      <c r="KUX9196" s="491"/>
      <c r="KUY9196" s="490"/>
      <c r="KUZ9196" s="490"/>
      <c r="KVA9196" s="371"/>
      <c r="KVB9196" s="488"/>
      <c r="KVC9196" s="489"/>
      <c r="KVD9196" s="490"/>
      <c r="KVE9196" s="491"/>
      <c r="KVF9196" s="490"/>
      <c r="KVG9196" s="490"/>
      <c r="KVH9196" s="371"/>
      <c r="KVI9196" s="488"/>
      <c r="KVJ9196" s="489"/>
      <c r="KVK9196" s="490"/>
      <c r="KVL9196" s="491"/>
      <c r="KVM9196" s="490"/>
      <c r="KVN9196" s="490"/>
      <c r="KVO9196" s="371"/>
      <c r="KVP9196" s="488"/>
      <c r="KVQ9196" s="489"/>
      <c r="KVR9196" s="490"/>
      <c r="KVS9196" s="491"/>
      <c r="KVT9196" s="490"/>
      <c r="KVU9196" s="490"/>
      <c r="KVV9196" s="371"/>
      <c r="KVW9196" s="488"/>
      <c r="KVX9196" s="489"/>
      <c r="KVY9196" s="490"/>
      <c r="KVZ9196" s="491"/>
      <c r="KWA9196" s="490"/>
      <c r="KWB9196" s="490"/>
      <c r="KWC9196" s="371"/>
      <c r="KWD9196" s="488"/>
      <c r="KWE9196" s="489"/>
      <c r="KWF9196" s="490"/>
      <c r="KWG9196" s="491"/>
      <c r="KWH9196" s="490"/>
      <c r="KWI9196" s="490"/>
      <c r="KWJ9196" s="371"/>
      <c r="KWK9196" s="488"/>
      <c r="KWL9196" s="489"/>
      <c r="KWM9196" s="490"/>
      <c r="KWN9196" s="491"/>
      <c r="KWO9196" s="490"/>
      <c r="KWP9196" s="490"/>
      <c r="KWQ9196" s="371"/>
      <c r="KWR9196" s="488"/>
      <c r="KWS9196" s="489"/>
      <c r="KWT9196" s="490"/>
      <c r="KWU9196" s="491"/>
      <c r="KWV9196" s="490"/>
      <c r="KWW9196" s="490"/>
      <c r="KWX9196" s="371"/>
      <c r="KWY9196" s="488"/>
      <c r="KWZ9196" s="489"/>
      <c r="KXA9196" s="490"/>
      <c r="KXB9196" s="491"/>
      <c r="KXC9196" s="490"/>
      <c r="KXD9196" s="490"/>
      <c r="KXE9196" s="371"/>
      <c r="KXF9196" s="488"/>
      <c r="KXG9196" s="489"/>
      <c r="KXH9196" s="490"/>
      <c r="KXI9196" s="491"/>
      <c r="KXJ9196" s="490"/>
      <c r="KXK9196" s="490"/>
      <c r="KXL9196" s="371"/>
      <c r="KXM9196" s="488"/>
      <c r="KXN9196" s="489"/>
      <c r="KXO9196" s="490"/>
      <c r="KXP9196" s="491"/>
      <c r="KXQ9196" s="490"/>
      <c r="KXR9196" s="490"/>
      <c r="KXS9196" s="371"/>
      <c r="KXT9196" s="488"/>
      <c r="KXU9196" s="489"/>
      <c r="KXV9196" s="490"/>
      <c r="KXW9196" s="491"/>
      <c r="KXX9196" s="490"/>
      <c r="KXY9196" s="490"/>
      <c r="KXZ9196" s="371"/>
      <c r="KYA9196" s="488"/>
      <c r="KYB9196" s="489"/>
      <c r="KYC9196" s="490"/>
      <c r="KYD9196" s="491"/>
      <c r="KYE9196" s="490"/>
      <c r="KYF9196" s="490"/>
      <c r="KYG9196" s="371"/>
      <c r="KYH9196" s="488"/>
      <c r="KYI9196" s="489"/>
      <c r="KYJ9196" s="490"/>
      <c r="KYK9196" s="491"/>
      <c r="KYL9196" s="490"/>
      <c r="KYM9196" s="490"/>
      <c r="KYN9196" s="371"/>
      <c r="KYO9196" s="488"/>
      <c r="KYP9196" s="489"/>
      <c r="KYQ9196" s="490"/>
      <c r="KYR9196" s="491"/>
      <c r="KYS9196" s="490"/>
      <c r="KYT9196" s="490"/>
      <c r="KYU9196" s="371"/>
      <c r="KYV9196" s="488"/>
      <c r="KYW9196" s="489"/>
      <c r="KYX9196" s="490"/>
      <c r="KYY9196" s="491"/>
      <c r="KYZ9196" s="490"/>
      <c r="KZA9196" s="490"/>
      <c r="KZB9196" s="371"/>
      <c r="KZC9196" s="488"/>
      <c r="KZD9196" s="489"/>
      <c r="KZE9196" s="490"/>
      <c r="KZF9196" s="491"/>
      <c r="KZG9196" s="490"/>
      <c r="KZH9196" s="490"/>
      <c r="KZI9196" s="371"/>
      <c r="KZJ9196" s="488"/>
      <c r="KZK9196" s="489"/>
      <c r="KZL9196" s="490"/>
      <c r="KZM9196" s="491"/>
      <c r="KZN9196" s="490"/>
      <c r="KZO9196" s="490"/>
      <c r="KZP9196" s="371"/>
      <c r="KZQ9196" s="488"/>
      <c r="KZR9196" s="489"/>
      <c r="KZS9196" s="490"/>
      <c r="KZT9196" s="491"/>
      <c r="KZU9196" s="490"/>
      <c r="KZV9196" s="490"/>
      <c r="KZW9196" s="371"/>
      <c r="KZX9196" s="488"/>
      <c r="KZY9196" s="489"/>
      <c r="KZZ9196" s="490"/>
      <c r="LAA9196" s="491"/>
      <c r="LAB9196" s="490"/>
      <c r="LAC9196" s="490"/>
      <c r="LAD9196" s="371"/>
      <c r="LAE9196" s="488"/>
      <c r="LAF9196" s="489"/>
      <c r="LAG9196" s="490"/>
      <c r="LAH9196" s="491"/>
      <c r="LAI9196" s="490"/>
      <c r="LAJ9196" s="490"/>
      <c r="LAK9196" s="371"/>
      <c r="LAL9196" s="488"/>
      <c r="LAM9196" s="489"/>
      <c r="LAN9196" s="490"/>
      <c r="LAO9196" s="491"/>
      <c r="LAP9196" s="490"/>
      <c r="LAQ9196" s="490"/>
      <c r="LAR9196" s="371"/>
      <c r="LAS9196" s="488"/>
      <c r="LAT9196" s="489"/>
      <c r="LAU9196" s="490"/>
      <c r="LAV9196" s="491"/>
      <c r="LAW9196" s="490"/>
      <c r="LAX9196" s="490"/>
      <c r="LAY9196" s="371"/>
      <c r="LAZ9196" s="488"/>
      <c r="LBA9196" s="489"/>
      <c r="LBB9196" s="490"/>
      <c r="LBC9196" s="491"/>
      <c r="LBD9196" s="490"/>
      <c r="LBE9196" s="490"/>
      <c r="LBF9196" s="371"/>
      <c r="LBG9196" s="488"/>
      <c r="LBH9196" s="489"/>
      <c r="LBI9196" s="490"/>
      <c r="LBJ9196" s="491"/>
      <c r="LBK9196" s="490"/>
      <c r="LBL9196" s="490"/>
      <c r="LBM9196" s="371"/>
      <c r="LBN9196" s="488"/>
      <c r="LBO9196" s="489"/>
      <c r="LBP9196" s="490"/>
      <c r="LBQ9196" s="491"/>
      <c r="LBR9196" s="490"/>
      <c r="LBS9196" s="490"/>
      <c r="LBT9196" s="371"/>
      <c r="LBU9196" s="488"/>
      <c r="LBV9196" s="489"/>
      <c r="LBW9196" s="490"/>
      <c r="LBX9196" s="491"/>
      <c r="LBY9196" s="490"/>
      <c r="LBZ9196" s="490"/>
      <c r="LCA9196" s="371"/>
      <c r="LCB9196" s="488"/>
      <c r="LCC9196" s="489"/>
      <c r="LCD9196" s="490"/>
      <c r="LCE9196" s="491"/>
      <c r="LCF9196" s="490"/>
      <c r="LCG9196" s="490"/>
      <c r="LCH9196" s="371"/>
      <c r="LCI9196" s="488"/>
      <c r="LCJ9196" s="489"/>
      <c r="LCK9196" s="490"/>
      <c r="LCL9196" s="491"/>
      <c r="LCM9196" s="490"/>
      <c r="LCN9196" s="490"/>
      <c r="LCO9196" s="371"/>
      <c r="LCP9196" s="488"/>
      <c r="LCQ9196" s="489"/>
      <c r="LCR9196" s="490"/>
      <c r="LCS9196" s="491"/>
      <c r="LCT9196" s="490"/>
      <c r="LCU9196" s="490"/>
      <c r="LCV9196" s="371"/>
      <c r="LCW9196" s="488"/>
      <c r="LCX9196" s="489"/>
      <c r="LCY9196" s="490"/>
      <c r="LCZ9196" s="491"/>
      <c r="LDA9196" s="490"/>
      <c r="LDB9196" s="490"/>
      <c r="LDC9196" s="371"/>
      <c r="LDD9196" s="488"/>
      <c r="LDE9196" s="489"/>
      <c r="LDF9196" s="490"/>
      <c r="LDG9196" s="491"/>
      <c r="LDH9196" s="490"/>
      <c r="LDI9196" s="490"/>
      <c r="LDJ9196" s="371"/>
      <c r="LDK9196" s="488"/>
      <c r="LDL9196" s="489"/>
      <c r="LDM9196" s="490"/>
      <c r="LDN9196" s="491"/>
      <c r="LDO9196" s="490"/>
      <c r="LDP9196" s="490"/>
      <c r="LDQ9196" s="371"/>
      <c r="LDR9196" s="488"/>
      <c r="LDS9196" s="489"/>
      <c r="LDT9196" s="490"/>
      <c r="LDU9196" s="491"/>
      <c r="LDV9196" s="490"/>
      <c r="LDW9196" s="490"/>
      <c r="LDX9196" s="371"/>
      <c r="LDY9196" s="488"/>
      <c r="LDZ9196" s="489"/>
      <c r="LEA9196" s="490"/>
      <c r="LEB9196" s="491"/>
      <c r="LEC9196" s="490"/>
      <c r="LED9196" s="490"/>
      <c r="LEE9196" s="371"/>
      <c r="LEF9196" s="488"/>
      <c r="LEG9196" s="489"/>
      <c r="LEH9196" s="490"/>
      <c r="LEI9196" s="491"/>
      <c r="LEJ9196" s="490"/>
      <c r="LEK9196" s="490"/>
      <c r="LEL9196" s="371"/>
      <c r="LEM9196" s="488"/>
      <c r="LEN9196" s="489"/>
      <c r="LEO9196" s="490"/>
      <c r="LEP9196" s="491"/>
      <c r="LEQ9196" s="490"/>
      <c r="LER9196" s="490"/>
      <c r="LES9196" s="371"/>
      <c r="LET9196" s="488"/>
      <c r="LEU9196" s="489"/>
      <c r="LEV9196" s="490"/>
      <c r="LEW9196" s="491"/>
      <c r="LEX9196" s="490"/>
      <c r="LEY9196" s="490"/>
      <c r="LEZ9196" s="371"/>
      <c r="LFA9196" s="488"/>
      <c r="LFB9196" s="489"/>
      <c r="LFC9196" s="490"/>
      <c r="LFD9196" s="491"/>
      <c r="LFE9196" s="490"/>
      <c r="LFF9196" s="490"/>
      <c r="LFG9196" s="371"/>
      <c r="LFH9196" s="488"/>
      <c r="LFI9196" s="489"/>
      <c r="LFJ9196" s="490"/>
      <c r="LFK9196" s="491"/>
      <c r="LFL9196" s="490"/>
      <c r="LFM9196" s="490"/>
      <c r="LFN9196" s="371"/>
      <c r="LFO9196" s="488"/>
      <c r="LFP9196" s="489"/>
      <c r="LFQ9196" s="490"/>
      <c r="LFR9196" s="491"/>
      <c r="LFS9196" s="490"/>
      <c r="LFT9196" s="490"/>
      <c r="LFU9196" s="371"/>
      <c r="LFV9196" s="488"/>
      <c r="LFW9196" s="489"/>
      <c r="LFX9196" s="490"/>
      <c r="LFY9196" s="491"/>
      <c r="LFZ9196" s="490"/>
      <c r="LGA9196" s="490"/>
      <c r="LGB9196" s="371"/>
      <c r="LGC9196" s="488"/>
      <c r="LGD9196" s="489"/>
      <c r="LGE9196" s="490"/>
      <c r="LGF9196" s="491"/>
      <c r="LGG9196" s="490"/>
      <c r="LGH9196" s="490"/>
      <c r="LGI9196" s="371"/>
      <c r="LGJ9196" s="488"/>
      <c r="LGK9196" s="489"/>
      <c r="LGL9196" s="490"/>
      <c r="LGM9196" s="491"/>
      <c r="LGN9196" s="490"/>
      <c r="LGO9196" s="490"/>
      <c r="LGP9196" s="371"/>
      <c r="LGQ9196" s="488"/>
      <c r="LGR9196" s="489"/>
      <c r="LGS9196" s="490"/>
      <c r="LGT9196" s="491"/>
      <c r="LGU9196" s="490"/>
      <c r="LGV9196" s="490"/>
      <c r="LGW9196" s="371"/>
      <c r="LGX9196" s="488"/>
      <c r="LGY9196" s="489"/>
      <c r="LGZ9196" s="490"/>
      <c r="LHA9196" s="491"/>
      <c r="LHB9196" s="490"/>
      <c r="LHC9196" s="490"/>
      <c r="LHD9196" s="371"/>
      <c r="LHE9196" s="488"/>
      <c r="LHF9196" s="489"/>
      <c r="LHG9196" s="490"/>
      <c r="LHH9196" s="491"/>
      <c r="LHI9196" s="490"/>
      <c r="LHJ9196" s="490"/>
      <c r="LHK9196" s="371"/>
      <c r="LHL9196" s="488"/>
      <c r="LHM9196" s="489"/>
      <c r="LHN9196" s="490"/>
      <c r="LHO9196" s="491"/>
      <c r="LHP9196" s="490"/>
      <c r="LHQ9196" s="490"/>
      <c r="LHR9196" s="371"/>
      <c r="LHS9196" s="488"/>
      <c r="LHT9196" s="489"/>
      <c r="LHU9196" s="490"/>
      <c r="LHV9196" s="491"/>
      <c r="LHW9196" s="490"/>
      <c r="LHX9196" s="490"/>
      <c r="LHY9196" s="371"/>
      <c r="LHZ9196" s="488"/>
      <c r="LIA9196" s="489"/>
      <c r="LIB9196" s="490"/>
      <c r="LIC9196" s="491"/>
      <c r="LID9196" s="490"/>
      <c r="LIE9196" s="490"/>
      <c r="LIF9196" s="371"/>
      <c r="LIG9196" s="488"/>
      <c r="LIH9196" s="489"/>
      <c r="LII9196" s="490"/>
      <c r="LIJ9196" s="491"/>
      <c r="LIK9196" s="490"/>
      <c r="LIL9196" s="490"/>
      <c r="LIM9196" s="371"/>
      <c r="LIN9196" s="488"/>
      <c r="LIO9196" s="489"/>
      <c r="LIP9196" s="490"/>
      <c r="LIQ9196" s="491"/>
      <c r="LIR9196" s="490"/>
      <c r="LIS9196" s="490"/>
      <c r="LIT9196" s="371"/>
      <c r="LIU9196" s="488"/>
      <c r="LIV9196" s="489"/>
      <c r="LIW9196" s="490"/>
      <c r="LIX9196" s="491"/>
      <c r="LIY9196" s="490"/>
      <c r="LIZ9196" s="490"/>
      <c r="LJA9196" s="371"/>
      <c r="LJB9196" s="488"/>
      <c r="LJC9196" s="489"/>
      <c r="LJD9196" s="490"/>
      <c r="LJE9196" s="491"/>
      <c r="LJF9196" s="490"/>
      <c r="LJG9196" s="490"/>
      <c r="LJH9196" s="371"/>
      <c r="LJI9196" s="488"/>
      <c r="LJJ9196" s="489"/>
      <c r="LJK9196" s="490"/>
      <c r="LJL9196" s="491"/>
      <c r="LJM9196" s="490"/>
      <c r="LJN9196" s="490"/>
      <c r="LJO9196" s="371"/>
      <c r="LJP9196" s="488"/>
      <c r="LJQ9196" s="489"/>
      <c r="LJR9196" s="490"/>
      <c r="LJS9196" s="491"/>
      <c r="LJT9196" s="490"/>
      <c r="LJU9196" s="490"/>
      <c r="LJV9196" s="371"/>
      <c r="LJW9196" s="488"/>
      <c r="LJX9196" s="489"/>
      <c r="LJY9196" s="490"/>
      <c r="LJZ9196" s="491"/>
      <c r="LKA9196" s="490"/>
      <c r="LKB9196" s="490"/>
      <c r="LKC9196" s="371"/>
      <c r="LKD9196" s="488"/>
      <c r="LKE9196" s="489"/>
      <c r="LKF9196" s="490"/>
      <c r="LKG9196" s="491"/>
      <c r="LKH9196" s="490"/>
      <c r="LKI9196" s="490"/>
      <c r="LKJ9196" s="371"/>
      <c r="LKK9196" s="488"/>
      <c r="LKL9196" s="489"/>
      <c r="LKM9196" s="490"/>
      <c r="LKN9196" s="491"/>
      <c r="LKO9196" s="490"/>
      <c r="LKP9196" s="490"/>
      <c r="LKQ9196" s="371"/>
      <c r="LKR9196" s="488"/>
      <c r="LKS9196" s="489"/>
      <c r="LKT9196" s="490"/>
      <c r="LKU9196" s="491"/>
      <c r="LKV9196" s="490"/>
      <c r="LKW9196" s="490"/>
      <c r="LKX9196" s="371"/>
      <c r="LKY9196" s="488"/>
      <c r="LKZ9196" s="489"/>
      <c r="LLA9196" s="490"/>
      <c r="LLB9196" s="491"/>
      <c r="LLC9196" s="490"/>
      <c r="LLD9196" s="490"/>
      <c r="LLE9196" s="371"/>
      <c r="LLF9196" s="488"/>
      <c r="LLG9196" s="489"/>
      <c r="LLH9196" s="490"/>
      <c r="LLI9196" s="491"/>
      <c r="LLJ9196" s="490"/>
      <c r="LLK9196" s="490"/>
      <c r="LLL9196" s="371"/>
      <c r="LLM9196" s="488"/>
      <c r="LLN9196" s="489"/>
      <c r="LLO9196" s="490"/>
      <c r="LLP9196" s="491"/>
      <c r="LLQ9196" s="490"/>
      <c r="LLR9196" s="490"/>
      <c r="LLS9196" s="371"/>
      <c r="LLT9196" s="488"/>
      <c r="LLU9196" s="489"/>
      <c r="LLV9196" s="490"/>
      <c r="LLW9196" s="491"/>
      <c r="LLX9196" s="490"/>
      <c r="LLY9196" s="490"/>
      <c r="LLZ9196" s="371"/>
      <c r="LMA9196" s="488"/>
      <c r="LMB9196" s="489"/>
      <c r="LMC9196" s="490"/>
      <c r="LMD9196" s="491"/>
      <c r="LME9196" s="490"/>
      <c r="LMF9196" s="490"/>
      <c r="LMG9196" s="371"/>
      <c r="LMH9196" s="488"/>
      <c r="LMI9196" s="489"/>
      <c r="LMJ9196" s="490"/>
      <c r="LMK9196" s="491"/>
      <c r="LML9196" s="490"/>
      <c r="LMM9196" s="490"/>
      <c r="LMN9196" s="371"/>
      <c r="LMO9196" s="488"/>
      <c r="LMP9196" s="489"/>
      <c r="LMQ9196" s="490"/>
      <c r="LMR9196" s="491"/>
      <c r="LMS9196" s="490"/>
      <c r="LMT9196" s="490"/>
      <c r="LMU9196" s="371"/>
      <c r="LMV9196" s="488"/>
      <c r="LMW9196" s="489"/>
      <c r="LMX9196" s="490"/>
      <c r="LMY9196" s="491"/>
      <c r="LMZ9196" s="490"/>
      <c r="LNA9196" s="490"/>
      <c r="LNB9196" s="371"/>
      <c r="LNC9196" s="488"/>
      <c r="LND9196" s="489"/>
      <c r="LNE9196" s="490"/>
      <c r="LNF9196" s="491"/>
      <c r="LNG9196" s="490"/>
      <c r="LNH9196" s="490"/>
      <c r="LNI9196" s="371"/>
      <c r="LNJ9196" s="488"/>
      <c r="LNK9196" s="489"/>
      <c r="LNL9196" s="490"/>
      <c r="LNM9196" s="491"/>
      <c r="LNN9196" s="490"/>
      <c r="LNO9196" s="490"/>
      <c r="LNP9196" s="371"/>
      <c r="LNQ9196" s="488"/>
      <c r="LNR9196" s="489"/>
      <c r="LNS9196" s="490"/>
      <c r="LNT9196" s="491"/>
      <c r="LNU9196" s="490"/>
      <c r="LNV9196" s="490"/>
      <c r="LNW9196" s="371"/>
      <c r="LNX9196" s="488"/>
      <c r="LNY9196" s="489"/>
      <c r="LNZ9196" s="490"/>
      <c r="LOA9196" s="491"/>
      <c r="LOB9196" s="490"/>
      <c r="LOC9196" s="490"/>
      <c r="LOD9196" s="371"/>
      <c r="LOE9196" s="488"/>
      <c r="LOF9196" s="489"/>
      <c r="LOG9196" s="490"/>
      <c r="LOH9196" s="491"/>
      <c r="LOI9196" s="490"/>
      <c r="LOJ9196" s="490"/>
      <c r="LOK9196" s="371"/>
      <c r="LOL9196" s="488"/>
      <c r="LOM9196" s="489"/>
      <c r="LON9196" s="490"/>
      <c r="LOO9196" s="491"/>
      <c r="LOP9196" s="490"/>
      <c r="LOQ9196" s="490"/>
      <c r="LOR9196" s="371"/>
      <c r="LOS9196" s="488"/>
      <c r="LOT9196" s="489"/>
      <c r="LOU9196" s="490"/>
      <c r="LOV9196" s="491"/>
      <c r="LOW9196" s="490"/>
      <c r="LOX9196" s="490"/>
      <c r="LOY9196" s="371"/>
      <c r="LOZ9196" s="488"/>
      <c r="LPA9196" s="489"/>
      <c r="LPB9196" s="490"/>
      <c r="LPC9196" s="491"/>
      <c r="LPD9196" s="490"/>
      <c r="LPE9196" s="490"/>
      <c r="LPF9196" s="371"/>
      <c r="LPG9196" s="488"/>
      <c r="LPH9196" s="489"/>
      <c r="LPI9196" s="490"/>
      <c r="LPJ9196" s="491"/>
      <c r="LPK9196" s="490"/>
      <c r="LPL9196" s="490"/>
      <c r="LPM9196" s="371"/>
      <c r="LPN9196" s="488"/>
      <c r="LPO9196" s="489"/>
      <c r="LPP9196" s="490"/>
      <c r="LPQ9196" s="491"/>
      <c r="LPR9196" s="490"/>
      <c r="LPS9196" s="490"/>
      <c r="LPT9196" s="371"/>
      <c r="LPU9196" s="488"/>
      <c r="LPV9196" s="489"/>
      <c r="LPW9196" s="490"/>
      <c r="LPX9196" s="491"/>
      <c r="LPY9196" s="490"/>
      <c r="LPZ9196" s="490"/>
      <c r="LQA9196" s="371"/>
      <c r="LQB9196" s="488"/>
      <c r="LQC9196" s="489"/>
      <c r="LQD9196" s="490"/>
      <c r="LQE9196" s="491"/>
      <c r="LQF9196" s="490"/>
      <c r="LQG9196" s="490"/>
      <c r="LQH9196" s="371"/>
      <c r="LQI9196" s="488"/>
      <c r="LQJ9196" s="489"/>
      <c r="LQK9196" s="490"/>
      <c r="LQL9196" s="491"/>
      <c r="LQM9196" s="490"/>
      <c r="LQN9196" s="490"/>
      <c r="LQO9196" s="371"/>
      <c r="LQP9196" s="488"/>
      <c r="LQQ9196" s="489"/>
      <c r="LQR9196" s="490"/>
      <c r="LQS9196" s="491"/>
      <c r="LQT9196" s="490"/>
      <c r="LQU9196" s="490"/>
      <c r="LQV9196" s="371"/>
      <c r="LQW9196" s="488"/>
      <c r="LQX9196" s="489"/>
      <c r="LQY9196" s="490"/>
      <c r="LQZ9196" s="491"/>
      <c r="LRA9196" s="490"/>
      <c r="LRB9196" s="490"/>
      <c r="LRC9196" s="371"/>
      <c r="LRD9196" s="488"/>
      <c r="LRE9196" s="489"/>
      <c r="LRF9196" s="490"/>
      <c r="LRG9196" s="491"/>
      <c r="LRH9196" s="490"/>
      <c r="LRI9196" s="490"/>
      <c r="LRJ9196" s="371"/>
      <c r="LRK9196" s="488"/>
      <c r="LRL9196" s="489"/>
      <c r="LRM9196" s="490"/>
      <c r="LRN9196" s="491"/>
      <c r="LRO9196" s="490"/>
      <c r="LRP9196" s="490"/>
      <c r="LRQ9196" s="371"/>
      <c r="LRR9196" s="488"/>
      <c r="LRS9196" s="489"/>
      <c r="LRT9196" s="490"/>
      <c r="LRU9196" s="491"/>
      <c r="LRV9196" s="490"/>
      <c r="LRW9196" s="490"/>
      <c r="LRX9196" s="371"/>
      <c r="LRY9196" s="488"/>
      <c r="LRZ9196" s="489"/>
      <c r="LSA9196" s="490"/>
      <c r="LSB9196" s="491"/>
      <c r="LSC9196" s="490"/>
      <c r="LSD9196" s="490"/>
      <c r="LSE9196" s="371"/>
      <c r="LSF9196" s="488"/>
      <c r="LSG9196" s="489"/>
      <c r="LSH9196" s="490"/>
      <c r="LSI9196" s="491"/>
      <c r="LSJ9196" s="490"/>
      <c r="LSK9196" s="490"/>
      <c r="LSL9196" s="371"/>
      <c r="LSM9196" s="488"/>
      <c r="LSN9196" s="489"/>
      <c r="LSO9196" s="490"/>
      <c r="LSP9196" s="491"/>
      <c r="LSQ9196" s="490"/>
      <c r="LSR9196" s="490"/>
      <c r="LSS9196" s="371"/>
      <c r="LST9196" s="488"/>
      <c r="LSU9196" s="489"/>
      <c r="LSV9196" s="490"/>
      <c r="LSW9196" s="491"/>
      <c r="LSX9196" s="490"/>
      <c r="LSY9196" s="490"/>
      <c r="LSZ9196" s="371"/>
      <c r="LTA9196" s="488"/>
      <c r="LTB9196" s="489"/>
      <c r="LTC9196" s="490"/>
      <c r="LTD9196" s="491"/>
      <c r="LTE9196" s="490"/>
      <c r="LTF9196" s="490"/>
      <c r="LTG9196" s="371"/>
      <c r="LTH9196" s="488"/>
      <c r="LTI9196" s="489"/>
      <c r="LTJ9196" s="490"/>
      <c r="LTK9196" s="491"/>
      <c r="LTL9196" s="490"/>
      <c r="LTM9196" s="490"/>
      <c r="LTN9196" s="371"/>
      <c r="LTO9196" s="488"/>
      <c r="LTP9196" s="489"/>
      <c r="LTQ9196" s="490"/>
      <c r="LTR9196" s="491"/>
      <c r="LTS9196" s="490"/>
      <c r="LTT9196" s="490"/>
      <c r="LTU9196" s="371"/>
      <c r="LTV9196" s="488"/>
      <c r="LTW9196" s="489"/>
      <c r="LTX9196" s="490"/>
      <c r="LTY9196" s="491"/>
      <c r="LTZ9196" s="490"/>
      <c r="LUA9196" s="490"/>
      <c r="LUB9196" s="371"/>
      <c r="LUC9196" s="488"/>
      <c r="LUD9196" s="489"/>
      <c r="LUE9196" s="490"/>
      <c r="LUF9196" s="491"/>
      <c r="LUG9196" s="490"/>
      <c r="LUH9196" s="490"/>
      <c r="LUI9196" s="371"/>
      <c r="LUJ9196" s="488"/>
      <c r="LUK9196" s="489"/>
      <c r="LUL9196" s="490"/>
      <c r="LUM9196" s="491"/>
      <c r="LUN9196" s="490"/>
      <c r="LUO9196" s="490"/>
      <c r="LUP9196" s="371"/>
      <c r="LUQ9196" s="488"/>
      <c r="LUR9196" s="489"/>
      <c r="LUS9196" s="490"/>
      <c r="LUT9196" s="491"/>
      <c r="LUU9196" s="490"/>
      <c r="LUV9196" s="490"/>
      <c r="LUW9196" s="371"/>
      <c r="LUX9196" s="488"/>
      <c r="LUY9196" s="489"/>
      <c r="LUZ9196" s="490"/>
      <c r="LVA9196" s="491"/>
      <c r="LVB9196" s="490"/>
      <c r="LVC9196" s="490"/>
      <c r="LVD9196" s="371"/>
      <c r="LVE9196" s="488"/>
      <c r="LVF9196" s="489"/>
      <c r="LVG9196" s="490"/>
      <c r="LVH9196" s="491"/>
      <c r="LVI9196" s="490"/>
      <c r="LVJ9196" s="490"/>
      <c r="LVK9196" s="371"/>
      <c r="LVL9196" s="488"/>
      <c r="LVM9196" s="489"/>
      <c r="LVN9196" s="490"/>
      <c r="LVO9196" s="491"/>
      <c r="LVP9196" s="490"/>
      <c r="LVQ9196" s="490"/>
      <c r="LVR9196" s="371"/>
      <c r="LVS9196" s="488"/>
      <c r="LVT9196" s="489"/>
      <c r="LVU9196" s="490"/>
      <c r="LVV9196" s="491"/>
      <c r="LVW9196" s="490"/>
      <c r="LVX9196" s="490"/>
      <c r="LVY9196" s="371"/>
      <c r="LVZ9196" s="488"/>
      <c r="LWA9196" s="489"/>
      <c r="LWB9196" s="490"/>
      <c r="LWC9196" s="491"/>
      <c r="LWD9196" s="490"/>
      <c r="LWE9196" s="490"/>
      <c r="LWF9196" s="371"/>
      <c r="LWG9196" s="488"/>
      <c r="LWH9196" s="489"/>
      <c r="LWI9196" s="490"/>
      <c r="LWJ9196" s="491"/>
      <c r="LWK9196" s="490"/>
      <c r="LWL9196" s="490"/>
      <c r="LWM9196" s="371"/>
      <c r="LWN9196" s="488"/>
      <c r="LWO9196" s="489"/>
      <c r="LWP9196" s="490"/>
      <c r="LWQ9196" s="491"/>
      <c r="LWR9196" s="490"/>
      <c r="LWS9196" s="490"/>
      <c r="LWT9196" s="371"/>
      <c r="LWU9196" s="488"/>
      <c r="LWV9196" s="489"/>
      <c r="LWW9196" s="490"/>
      <c r="LWX9196" s="491"/>
      <c r="LWY9196" s="490"/>
      <c r="LWZ9196" s="490"/>
      <c r="LXA9196" s="371"/>
      <c r="LXB9196" s="488"/>
      <c r="LXC9196" s="489"/>
      <c r="LXD9196" s="490"/>
      <c r="LXE9196" s="491"/>
      <c r="LXF9196" s="490"/>
      <c r="LXG9196" s="490"/>
      <c r="LXH9196" s="371"/>
      <c r="LXI9196" s="488"/>
      <c r="LXJ9196" s="489"/>
      <c r="LXK9196" s="490"/>
      <c r="LXL9196" s="491"/>
      <c r="LXM9196" s="490"/>
      <c r="LXN9196" s="490"/>
      <c r="LXO9196" s="371"/>
      <c r="LXP9196" s="488"/>
      <c r="LXQ9196" s="489"/>
      <c r="LXR9196" s="490"/>
      <c r="LXS9196" s="491"/>
      <c r="LXT9196" s="490"/>
      <c r="LXU9196" s="490"/>
      <c r="LXV9196" s="371"/>
      <c r="LXW9196" s="488"/>
      <c r="LXX9196" s="489"/>
      <c r="LXY9196" s="490"/>
      <c r="LXZ9196" s="491"/>
      <c r="LYA9196" s="490"/>
      <c r="LYB9196" s="490"/>
      <c r="LYC9196" s="371"/>
      <c r="LYD9196" s="488"/>
      <c r="LYE9196" s="489"/>
      <c r="LYF9196" s="490"/>
      <c r="LYG9196" s="491"/>
      <c r="LYH9196" s="490"/>
      <c r="LYI9196" s="490"/>
      <c r="LYJ9196" s="371"/>
      <c r="LYK9196" s="488"/>
      <c r="LYL9196" s="489"/>
      <c r="LYM9196" s="490"/>
      <c r="LYN9196" s="491"/>
      <c r="LYO9196" s="490"/>
      <c r="LYP9196" s="490"/>
      <c r="LYQ9196" s="371"/>
      <c r="LYR9196" s="488"/>
      <c r="LYS9196" s="489"/>
      <c r="LYT9196" s="490"/>
      <c r="LYU9196" s="491"/>
      <c r="LYV9196" s="490"/>
      <c r="LYW9196" s="490"/>
      <c r="LYX9196" s="371"/>
      <c r="LYY9196" s="488"/>
      <c r="LYZ9196" s="489"/>
      <c r="LZA9196" s="490"/>
      <c r="LZB9196" s="491"/>
      <c r="LZC9196" s="490"/>
      <c r="LZD9196" s="490"/>
      <c r="LZE9196" s="371"/>
      <c r="LZF9196" s="488"/>
      <c r="LZG9196" s="489"/>
      <c r="LZH9196" s="490"/>
      <c r="LZI9196" s="491"/>
      <c r="LZJ9196" s="490"/>
      <c r="LZK9196" s="490"/>
      <c r="LZL9196" s="371"/>
      <c r="LZM9196" s="488"/>
      <c r="LZN9196" s="489"/>
      <c r="LZO9196" s="490"/>
      <c r="LZP9196" s="491"/>
      <c r="LZQ9196" s="490"/>
      <c r="LZR9196" s="490"/>
      <c r="LZS9196" s="371"/>
      <c r="LZT9196" s="488"/>
      <c r="LZU9196" s="489"/>
      <c r="LZV9196" s="490"/>
      <c r="LZW9196" s="491"/>
      <c r="LZX9196" s="490"/>
      <c r="LZY9196" s="490"/>
      <c r="LZZ9196" s="371"/>
      <c r="MAA9196" s="488"/>
      <c r="MAB9196" s="489"/>
      <c r="MAC9196" s="490"/>
      <c r="MAD9196" s="491"/>
      <c r="MAE9196" s="490"/>
      <c r="MAF9196" s="490"/>
      <c r="MAG9196" s="371"/>
      <c r="MAH9196" s="488"/>
      <c r="MAI9196" s="489"/>
      <c r="MAJ9196" s="490"/>
      <c r="MAK9196" s="491"/>
      <c r="MAL9196" s="490"/>
      <c r="MAM9196" s="490"/>
      <c r="MAN9196" s="371"/>
      <c r="MAO9196" s="488"/>
      <c r="MAP9196" s="489"/>
      <c r="MAQ9196" s="490"/>
      <c r="MAR9196" s="491"/>
      <c r="MAS9196" s="490"/>
      <c r="MAT9196" s="490"/>
      <c r="MAU9196" s="371"/>
      <c r="MAV9196" s="488"/>
      <c r="MAW9196" s="489"/>
      <c r="MAX9196" s="490"/>
      <c r="MAY9196" s="491"/>
      <c r="MAZ9196" s="490"/>
      <c r="MBA9196" s="490"/>
      <c r="MBB9196" s="371"/>
      <c r="MBC9196" s="488"/>
      <c r="MBD9196" s="489"/>
      <c r="MBE9196" s="490"/>
      <c r="MBF9196" s="491"/>
      <c r="MBG9196" s="490"/>
      <c r="MBH9196" s="490"/>
      <c r="MBI9196" s="371"/>
      <c r="MBJ9196" s="488"/>
      <c r="MBK9196" s="489"/>
      <c r="MBL9196" s="490"/>
      <c r="MBM9196" s="491"/>
      <c r="MBN9196" s="490"/>
      <c r="MBO9196" s="490"/>
      <c r="MBP9196" s="371"/>
      <c r="MBQ9196" s="488"/>
      <c r="MBR9196" s="489"/>
      <c r="MBS9196" s="490"/>
      <c r="MBT9196" s="491"/>
      <c r="MBU9196" s="490"/>
      <c r="MBV9196" s="490"/>
      <c r="MBW9196" s="371"/>
      <c r="MBX9196" s="488"/>
      <c r="MBY9196" s="489"/>
      <c r="MBZ9196" s="490"/>
      <c r="MCA9196" s="491"/>
      <c r="MCB9196" s="490"/>
      <c r="MCC9196" s="490"/>
      <c r="MCD9196" s="371"/>
      <c r="MCE9196" s="488"/>
      <c r="MCF9196" s="489"/>
      <c r="MCG9196" s="490"/>
      <c r="MCH9196" s="491"/>
      <c r="MCI9196" s="490"/>
      <c r="MCJ9196" s="490"/>
      <c r="MCK9196" s="371"/>
      <c r="MCL9196" s="488"/>
      <c r="MCM9196" s="489"/>
      <c r="MCN9196" s="490"/>
      <c r="MCO9196" s="491"/>
      <c r="MCP9196" s="490"/>
      <c r="MCQ9196" s="490"/>
      <c r="MCR9196" s="371"/>
      <c r="MCS9196" s="488"/>
      <c r="MCT9196" s="489"/>
      <c r="MCU9196" s="490"/>
      <c r="MCV9196" s="491"/>
      <c r="MCW9196" s="490"/>
      <c r="MCX9196" s="490"/>
      <c r="MCY9196" s="371"/>
      <c r="MCZ9196" s="488"/>
      <c r="MDA9196" s="489"/>
      <c r="MDB9196" s="490"/>
      <c r="MDC9196" s="491"/>
      <c r="MDD9196" s="490"/>
      <c r="MDE9196" s="490"/>
      <c r="MDF9196" s="371"/>
      <c r="MDG9196" s="488"/>
      <c r="MDH9196" s="489"/>
      <c r="MDI9196" s="490"/>
      <c r="MDJ9196" s="491"/>
      <c r="MDK9196" s="490"/>
      <c r="MDL9196" s="490"/>
      <c r="MDM9196" s="371"/>
      <c r="MDN9196" s="488"/>
      <c r="MDO9196" s="489"/>
      <c r="MDP9196" s="490"/>
      <c r="MDQ9196" s="491"/>
      <c r="MDR9196" s="490"/>
      <c r="MDS9196" s="490"/>
      <c r="MDT9196" s="371"/>
      <c r="MDU9196" s="488"/>
      <c r="MDV9196" s="489"/>
      <c r="MDW9196" s="490"/>
      <c r="MDX9196" s="491"/>
      <c r="MDY9196" s="490"/>
      <c r="MDZ9196" s="490"/>
      <c r="MEA9196" s="371"/>
      <c r="MEB9196" s="488"/>
      <c r="MEC9196" s="489"/>
      <c r="MED9196" s="490"/>
      <c r="MEE9196" s="491"/>
      <c r="MEF9196" s="490"/>
      <c r="MEG9196" s="490"/>
      <c r="MEH9196" s="371"/>
      <c r="MEI9196" s="488"/>
      <c r="MEJ9196" s="489"/>
      <c r="MEK9196" s="490"/>
      <c r="MEL9196" s="491"/>
      <c r="MEM9196" s="490"/>
      <c r="MEN9196" s="490"/>
      <c r="MEO9196" s="371"/>
      <c r="MEP9196" s="488"/>
      <c r="MEQ9196" s="489"/>
      <c r="MER9196" s="490"/>
      <c r="MES9196" s="491"/>
      <c r="MET9196" s="490"/>
      <c r="MEU9196" s="490"/>
      <c r="MEV9196" s="371"/>
      <c r="MEW9196" s="488"/>
      <c r="MEX9196" s="489"/>
      <c r="MEY9196" s="490"/>
      <c r="MEZ9196" s="491"/>
      <c r="MFA9196" s="490"/>
      <c r="MFB9196" s="490"/>
      <c r="MFC9196" s="371"/>
      <c r="MFD9196" s="488"/>
      <c r="MFE9196" s="489"/>
      <c r="MFF9196" s="490"/>
      <c r="MFG9196" s="491"/>
      <c r="MFH9196" s="490"/>
      <c r="MFI9196" s="490"/>
      <c r="MFJ9196" s="371"/>
      <c r="MFK9196" s="488"/>
      <c r="MFL9196" s="489"/>
      <c r="MFM9196" s="490"/>
      <c r="MFN9196" s="491"/>
      <c r="MFO9196" s="490"/>
      <c r="MFP9196" s="490"/>
      <c r="MFQ9196" s="371"/>
      <c r="MFR9196" s="488"/>
      <c r="MFS9196" s="489"/>
      <c r="MFT9196" s="490"/>
      <c r="MFU9196" s="491"/>
      <c r="MFV9196" s="490"/>
      <c r="MFW9196" s="490"/>
      <c r="MFX9196" s="371"/>
      <c r="MFY9196" s="488"/>
      <c r="MFZ9196" s="489"/>
      <c r="MGA9196" s="490"/>
      <c r="MGB9196" s="491"/>
      <c r="MGC9196" s="490"/>
      <c r="MGD9196" s="490"/>
      <c r="MGE9196" s="371"/>
      <c r="MGF9196" s="488"/>
      <c r="MGG9196" s="489"/>
      <c r="MGH9196" s="490"/>
      <c r="MGI9196" s="491"/>
      <c r="MGJ9196" s="490"/>
      <c r="MGK9196" s="490"/>
      <c r="MGL9196" s="371"/>
      <c r="MGM9196" s="488"/>
      <c r="MGN9196" s="489"/>
      <c r="MGO9196" s="490"/>
      <c r="MGP9196" s="491"/>
      <c r="MGQ9196" s="490"/>
      <c r="MGR9196" s="490"/>
      <c r="MGS9196" s="371"/>
      <c r="MGT9196" s="488"/>
      <c r="MGU9196" s="489"/>
      <c r="MGV9196" s="490"/>
      <c r="MGW9196" s="491"/>
      <c r="MGX9196" s="490"/>
      <c r="MGY9196" s="490"/>
      <c r="MGZ9196" s="371"/>
      <c r="MHA9196" s="488"/>
      <c r="MHB9196" s="489"/>
      <c r="MHC9196" s="490"/>
      <c r="MHD9196" s="491"/>
      <c r="MHE9196" s="490"/>
      <c r="MHF9196" s="490"/>
      <c r="MHG9196" s="371"/>
      <c r="MHH9196" s="488"/>
      <c r="MHI9196" s="489"/>
      <c r="MHJ9196" s="490"/>
      <c r="MHK9196" s="491"/>
      <c r="MHL9196" s="490"/>
      <c r="MHM9196" s="490"/>
      <c r="MHN9196" s="371"/>
      <c r="MHO9196" s="488"/>
      <c r="MHP9196" s="489"/>
      <c r="MHQ9196" s="490"/>
      <c r="MHR9196" s="491"/>
      <c r="MHS9196" s="490"/>
      <c r="MHT9196" s="490"/>
      <c r="MHU9196" s="371"/>
      <c r="MHV9196" s="488"/>
      <c r="MHW9196" s="489"/>
      <c r="MHX9196" s="490"/>
      <c r="MHY9196" s="491"/>
      <c r="MHZ9196" s="490"/>
      <c r="MIA9196" s="490"/>
      <c r="MIB9196" s="371"/>
      <c r="MIC9196" s="488"/>
      <c r="MID9196" s="489"/>
      <c r="MIE9196" s="490"/>
      <c r="MIF9196" s="491"/>
      <c r="MIG9196" s="490"/>
      <c r="MIH9196" s="490"/>
      <c r="MII9196" s="371"/>
      <c r="MIJ9196" s="488"/>
      <c r="MIK9196" s="489"/>
      <c r="MIL9196" s="490"/>
      <c r="MIM9196" s="491"/>
      <c r="MIN9196" s="490"/>
      <c r="MIO9196" s="490"/>
      <c r="MIP9196" s="371"/>
      <c r="MIQ9196" s="488"/>
      <c r="MIR9196" s="489"/>
      <c r="MIS9196" s="490"/>
      <c r="MIT9196" s="491"/>
      <c r="MIU9196" s="490"/>
      <c r="MIV9196" s="490"/>
      <c r="MIW9196" s="371"/>
      <c r="MIX9196" s="488"/>
      <c r="MIY9196" s="489"/>
      <c r="MIZ9196" s="490"/>
      <c r="MJA9196" s="491"/>
      <c r="MJB9196" s="490"/>
      <c r="MJC9196" s="490"/>
      <c r="MJD9196" s="371"/>
      <c r="MJE9196" s="488"/>
      <c r="MJF9196" s="489"/>
      <c r="MJG9196" s="490"/>
      <c r="MJH9196" s="491"/>
      <c r="MJI9196" s="490"/>
      <c r="MJJ9196" s="490"/>
      <c r="MJK9196" s="371"/>
      <c r="MJL9196" s="488"/>
      <c r="MJM9196" s="489"/>
      <c r="MJN9196" s="490"/>
      <c r="MJO9196" s="491"/>
      <c r="MJP9196" s="490"/>
      <c r="MJQ9196" s="490"/>
      <c r="MJR9196" s="371"/>
      <c r="MJS9196" s="488"/>
      <c r="MJT9196" s="489"/>
      <c r="MJU9196" s="490"/>
      <c r="MJV9196" s="491"/>
      <c r="MJW9196" s="490"/>
      <c r="MJX9196" s="490"/>
      <c r="MJY9196" s="371"/>
      <c r="MJZ9196" s="488"/>
      <c r="MKA9196" s="489"/>
      <c r="MKB9196" s="490"/>
      <c r="MKC9196" s="491"/>
      <c r="MKD9196" s="490"/>
      <c r="MKE9196" s="490"/>
      <c r="MKF9196" s="371"/>
      <c r="MKG9196" s="488"/>
      <c r="MKH9196" s="489"/>
      <c r="MKI9196" s="490"/>
      <c r="MKJ9196" s="491"/>
      <c r="MKK9196" s="490"/>
      <c r="MKL9196" s="490"/>
      <c r="MKM9196" s="371"/>
      <c r="MKN9196" s="488"/>
      <c r="MKO9196" s="489"/>
      <c r="MKP9196" s="490"/>
      <c r="MKQ9196" s="491"/>
      <c r="MKR9196" s="490"/>
      <c r="MKS9196" s="490"/>
      <c r="MKT9196" s="371"/>
      <c r="MKU9196" s="488"/>
      <c r="MKV9196" s="489"/>
      <c r="MKW9196" s="490"/>
      <c r="MKX9196" s="491"/>
      <c r="MKY9196" s="490"/>
      <c r="MKZ9196" s="490"/>
      <c r="MLA9196" s="371"/>
      <c r="MLB9196" s="488"/>
      <c r="MLC9196" s="489"/>
      <c r="MLD9196" s="490"/>
      <c r="MLE9196" s="491"/>
      <c r="MLF9196" s="490"/>
      <c r="MLG9196" s="490"/>
      <c r="MLH9196" s="371"/>
      <c r="MLI9196" s="488"/>
      <c r="MLJ9196" s="489"/>
      <c r="MLK9196" s="490"/>
      <c r="MLL9196" s="491"/>
      <c r="MLM9196" s="490"/>
      <c r="MLN9196" s="490"/>
      <c r="MLO9196" s="371"/>
      <c r="MLP9196" s="488"/>
      <c r="MLQ9196" s="489"/>
      <c r="MLR9196" s="490"/>
      <c r="MLS9196" s="491"/>
      <c r="MLT9196" s="490"/>
      <c r="MLU9196" s="490"/>
      <c r="MLV9196" s="371"/>
      <c r="MLW9196" s="488"/>
      <c r="MLX9196" s="489"/>
      <c r="MLY9196" s="490"/>
      <c r="MLZ9196" s="491"/>
      <c r="MMA9196" s="490"/>
      <c r="MMB9196" s="490"/>
      <c r="MMC9196" s="371"/>
      <c r="MMD9196" s="488"/>
      <c r="MME9196" s="489"/>
      <c r="MMF9196" s="490"/>
      <c r="MMG9196" s="491"/>
      <c r="MMH9196" s="490"/>
      <c r="MMI9196" s="490"/>
      <c r="MMJ9196" s="371"/>
      <c r="MMK9196" s="488"/>
      <c r="MML9196" s="489"/>
      <c r="MMM9196" s="490"/>
      <c r="MMN9196" s="491"/>
      <c r="MMO9196" s="490"/>
      <c r="MMP9196" s="490"/>
      <c r="MMQ9196" s="371"/>
      <c r="MMR9196" s="488"/>
      <c r="MMS9196" s="489"/>
      <c r="MMT9196" s="490"/>
      <c r="MMU9196" s="491"/>
      <c r="MMV9196" s="490"/>
      <c r="MMW9196" s="490"/>
      <c r="MMX9196" s="371"/>
      <c r="MMY9196" s="488"/>
      <c r="MMZ9196" s="489"/>
      <c r="MNA9196" s="490"/>
      <c r="MNB9196" s="491"/>
      <c r="MNC9196" s="490"/>
      <c r="MND9196" s="490"/>
      <c r="MNE9196" s="371"/>
      <c r="MNF9196" s="488"/>
      <c r="MNG9196" s="489"/>
      <c r="MNH9196" s="490"/>
      <c r="MNI9196" s="491"/>
      <c r="MNJ9196" s="490"/>
      <c r="MNK9196" s="490"/>
      <c r="MNL9196" s="371"/>
      <c r="MNM9196" s="488"/>
      <c r="MNN9196" s="489"/>
      <c r="MNO9196" s="490"/>
      <c r="MNP9196" s="491"/>
      <c r="MNQ9196" s="490"/>
      <c r="MNR9196" s="490"/>
      <c r="MNS9196" s="371"/>
      <c r="MNT9196" s="488"/>
      <c r="MNU9196" s="489"/>
      <c r="MNV9196" s="490"/>
      <c r="MNW9196" s="491"/>
      <c r="MNX9196" s="490"/>
      <c r="MNY9196" s="490"/>
      <c r="MNZ9196" s="371"/>
      <c r="MOA9196" s="488"/>
      <c r="MOB9196" s="489"/>
      <c r="MOC9196" s="490"/>
      <c r="MOD9196" s="491"/>
      <c r="MOE9196" s="490"/>
      <c r="MOF9196" s="490"/>
      <c r="MOG9196" s="371"/>
      <c r="MOH9196" s="488"/>
      <c r="MOI9196" s="489"/>
      <c r="MOJ9196" s="490"/>
      <c r="MOK9196" s="491"/>
      <c r="MOL9196" s="490"/>
      <c r="MOM9196" s="490"/>
      <c r="MON9196" s="371"/>
      <c r="MOO9196" s="488"/>
      <c r="MOP9196" s="489"/>
      <c r="MOQ9196" s="490"/>
      <c r="MOR9196" s="491"/>
      <c r="MOS9196" s="490"/>
      <c r="MOT9196" s="490"/>
      <c r="MOU9196" s="371"/>
      <c r="MOV9196" s="488"/>
      <c r="MOW9196" s="489"/>
      <c r="MOX9196" s="490"/>
      <c r="MOY9196" s="491"/>
      <c r="MOZ9196" s="490"/>
      <c r="MPA9196" s="490"/>
      <c r="MPB9196" s="371"/>
      <c r="MPC9196" s="488"/>
      <c r="MPD9196" s="489"/>
      <c r="MPE9196" s="490"/>
      <c r="MPF9196" s="491"/>
      <c r="MPG9196" s="490"/>
      <c r="MPH9196" s="490"/>
      <c r="MPI9196" s="371"/>
      <c r="MPJ9196" s="488"/>
      <c r="MPK9196" s="489"/>
      <c r="MPL9196" s="490"/>
      <c r="MPM9196" s="491"/>
      <c r="MPN9196" s="490"/>
      <c r="MPO9196" s="490"/>
      <c r="MPP9196" s="371"/>
      <c r="MPQ9196" s="488"/>
      <c r="MPR9196" s="489"/>
      <c r="MPS9196" s="490"/>
      <c r="MPT9196" s="491"/>
      <c r="MPU9196" s="490"/>
      <c r="MPV9196" s="490"/>
      <c r="MPW9196" s="371"/>
      <c r="MPX9196" s="488"/>
      <c r="MPY9196" s="489"/>
      <c r="MPZ9196" s="490"/>
      <c r="MQA9196" s="491"/>
      <c r="MQB9196" s="490"/>
      <c r="MQC9196" s="490"/>
      <c r="MQD9196" s="371"/>
      <c r="MQE9196" s="488"/>
      <c r="MQF9196" s="489"/>
      <c r="MQG9196" s="490"/>
      <c r="MQH9196" s="491"/>
      <c r="MQI9196" s="490"/>
      <c r="MQJ9196" s="490"/>
      <c r="MQK9196" s="371"/>
      <c r="MQL9196" s="488"/>
      <c r="MQM9196" s="489"/>
      <c r="MQN9196" s="490"/>
      <c r="MQO9196" s="491"/>
      <c r="MQP9196" s="490"/>
      <c r="MQQ9196" s="490"/>
      <c r="MQR9196" s="371"/>
      <c r="MQS9196" s="488"/>
      <c r="MQT9196" s="489"/>
      <c r="MQU9196" s="490"/>
      <c r="MQV9196" s="491"/>
      <c r="MQW9196" s="490"/>
      <c r="MQX9196" s="490"/>
      <c r="MQY9196" s="371"/>
      <c r="MQZ9196" s="488"/>
      <c r="MRA9196" s="489"/>
      <c r="MRB9196" s="490"/>
      <c r="MRC9196" s="491"/>
      <c r="MRD9196" s="490"/>
      <c r="MRE9196" s="490"/>
      <c r="MRF9196" s="371"/>
      <c r="MRG9196" s="488"/>
      <c r="MRH9196" s="489"/>
      <c r="MRI9196" s="490"/>
      <c r="MRJ9196" s="491"/>
      <c r="MRK9196" s="490"/>
      <c r="MRL9196" s="490"/>
      <c r="MRM9196" s="371"/>
      <c r="MRN9196" s="488"/>
      <c r="MRO9196" s="489"/>
      <c r="MRP9196" s="490"/>
      <c r="MRQ9196" s="491"/>
      <c r="MRR9196" s="490"/>
      <c r="MRS9196" s="490"/>
      <c r="MRT9196" s="371"/>
      <c r="MRU9196" s="488"/>
      <c r="MRV9196" s="489"/>
      <c r="MRW9196" s="490"/>
      <c r="MRX9196" s="491"/>
      <c r="MRY9196" s="490"/>
      <c r="MRZ9196" s="490"/>
      <c r="MSA9196" s="371"/>
      <c r="MSB9196" s="488"/>
      <c r="MSC9196" s="489"/>
      <c r="MSD9196" s="490"/>
      <c r="MSE9196" s="491"/>
      <c r="MSF9196" s="490"/>
      <c r="MSG9196" s="490"/>
      <c r="MSH9196" s="371"/>
      <c r="MSI9196" s="488"/>
      <c r="MSJ9196" s="489"/>
      <c r="MSK9196" s="490"/>
      <c r="MSL9196" s="491"/>
      <c r="MSM9196" s="490"/>
      <c r="MSN9196" s="490"/>
      <c r="MSO9196" s="371"/>
      <c r="MSP9196" s="488"/>
      <c r="MSQ9196" s="489"/>
      <c r="MSR9196" s="490"/>
      <c r="MSS9196" s="491"/>
      <c r="MST9196" s="490"/>
      <c r="MSU9196" s="490"/>
      <c r="MSV9196" s="371"/>
      <c r="MSW9196" s="488"/>
      <c r="MSX9196" s="489"/>
      <c r="MSY9196" s="490"/>
      <c r="MSZ9196" s="491"/>
      <c r="MTA9196" s="490"/>
      <c r="MTB9196" s="490"/>
      <c r="MTC9196" s="371"/>
      <c r="MTD9196" s="488"/>
      <c r="MTE9196" s="489"/>
      <c r="MTF9196" s="490"/>
      <c r="MTG9196" s="491"/>
      <c r="MTH9196" s="490"/>
      <c r="MTI9196" s="490"/>
      <c r="MTJ9196" s="371"/>
      <c r="MTK9196" s="488"/>
      <c r="MTL9196" s="489"/>
      <c r="MTM9196" s="490"/>
      <c r="MTN9196" s="491"/>
      <c r="MTO9196" s="490"/>
      <c r="MTP9196" s="490"/>
      <c r="MTQ9196" s="371"/>
      <c r="MTR9196" s="488"/>
      <c r="MTS9196" s="489"/>
      <c r="MTT9196" s="490"/>
      <c r="MTU9196" s="491"/>
      <c r="MTV9196" s="490"/>
      <c r="MTW9196" s="490"/>
      <c r="MTX9196" s="371"/>
      <c r="MTY9196" s="488"/>
      <c r="MTZ9196" s="489"/>
      <c r="MUA9196" s="490"/>
      <c r="MUB9196" s="491"/>
      <c r="MUC9196" s="490"/>
      <c r="MUD9196" s="490"/>
      <c r="MUE9196" s="371"/>
      <c r="MUF9196" s="488"/>
      <c r="MUG9196" s="489"/>
      <c r="MUH9196" s="490"/>
      <c r="MUI9196" s="491"/>
      <c r="MUJ9196" s="490"/>
      <c r="MUK9196" s="490"/>
      <c r="MUL9196" s="371"/>
      <c r="MUM9196" s="488"/>
      <c r="MUN9196" s="489"/>
      <c r="MUO9196" s="490"/>
      <c r="MUP9196" s="491"/>
      <c r="MUQ9196" s="490"/>
      <c r="MUR9196" s="490"/>
      <c r="MUS9196" s="371"/>
      <c r="MUT9196" s="488"/>
      <c r="MUU9196" s="489"/>
      <c r="MUV9196" s="490"/>
      <c r="MUW9196" s="491"/>
      <c r="MUX9196" s="490"/>
      <c r="MUY9196" s="490"/>
      <c r="MUZ9196" s="371"/>
      <c r="MVA9196" s="488"/>
      <c r="MVB9196" s="489"/>
      <c r="MVC9196" s="490"/>
      <c r="MVD9196" s="491"/>
      <c r="MVE9196" s="490"/>
      <c r="MVF9196" s="490"/>
      <c r="MVG9196" s="371"/>
      <c r="MVH9196" s="488"/>
      <c r="MVI9196" s="489"/>
      <c r="MVJ9196" s="490"/>
      <c r="MVK9196" s="491"/>
      <c r="MVL9196" s="490"/>
      <c r="MVM9196" s="490"/>
      <c r="MVN9196" s="371"/>
      <c r="MVO9196" s="488"/>
      <c r="MVP9196" s="489"/>
      <c r="MVQ9196" s="490"/>
      <c r="MVR9196" s="491"/>
      <c r="MVS9196" s="490"/>
      <c r="MVT9196" s="490"/>
      <c r="MVU9196" s="371"/>
      <c r="MVV9196" s="488"/>
      <c r="MVW9196" s="489"/>
      <c r="MVX9196" s="490"/>
      <c r="MVY9196" s="491"/>
      <c r="MVZ9196" s="490"/>
      <c r="MWA9196" s="490"/>
      <c r="MWB9196" s="371"/>
      <c r="MWC9196" s="488"/>
      <c r="MWD9196" s="489"/>
      <c r="MWE9196" s="490"/>
      <c r="MWF9196" s="491"/>
      <c r="MWG9196" s="490"/>
      <c r="MWH9196" s="490"/>
      <c r="MWI9196" s="371"/>
      <c r="MWJ9196" s="488"/>
      <c r="MWK9196" s="489"/>
      <c r="MWL9196" s="490"/>
      <c r="MWM9196" s="491"/>
      <c r="MWN9196" s="490"/>
      <c r="MWO9196" s="490"/>
      <c r="MWP9196" s="371"/>
      <c r="MWQ9196" s="488"/>
      <c r="MWR9196" s="489"/>
      <c r="MWS9196" s="490"/>
      <c r="MWT9196" s="491"/>
      <c r="MWU9196" s="490"/>
      <c r="MWV9196" s="490"/>
      <c r="MWW9196" s="371"/>
      <c r="MWX9196" s="488"/>
      <c r="MWY9196" s="489"/>
      <c r="MWZ9196" s="490"/>
      <c r="MXA9196" s="491"/>
      <c r="MXB9196" s="490"/>
      <c r="MXC9196" s="490"/>
      <c r="MXD9196" s="371"/>
      <c r="MXE9196" s="488"/>
      <c r="MXF9196" s="489"/>
      <c r="MXG9196" s="490"/>
      <c r="MXH9196" s="491"/>
      <c r="MXI9196" s="490"/>
      <c r="MXJ9196" s="490"/>
      <c r="MXK9196" s="371"/>
      <c r="MXL9196" s="488"/>
      <c r="MXM9196" s="489"/>
      <c r="MXN9196" s="490"/>
      <c r="MXO9196" s="491"/>
      <c r="MXP9196" s="490"/>
      <c r="MXQ9196" s="490"/>
      <c r="MXR9196" s="371"/>
      <c r="MXS9196" s="488"/>
      <c r="MXT9196" s="489"/>
      <c r="MXU9196" s="490"/>
      <c r="MXV9196" s="491"/>
      <c r="MXW9196" s="490"/>
      <c r="MXX9196" s="490"/>
      <c r="MXY9196" s="371"/>
      <c r="MXZ9196" s="488"/>
      <c r="MYA9196" s="489"/>
      <c r="MYB9196" s="490"/>
      <c r="MYC9196" s="491"/>
      <c r="MYD9196" s="490"/>
      <c r="MYE9196" s="490"/>
      <c r="MYF9196" s="371"/>
      <c r="MYG9196" s="488"/>
      <c r="MYH9196" s="489"/>
      <c r="MYI9196" s="490"/>
      <c r="MYJ9196" s="491"/>
      <c r="MYK9196" s="490"/>
      <c r="MYL9196" s="490"/>
      <c r="MYM9196" s="371"/>
      <c r="MYN9196" s="488"/>
      <c r="MYO9196" s="489"/>
      <c r="MYP9196" s="490"/>
      <c r="MYQ9196" s="491"/>
      <c r="MYR9196" s="490"/>
      <c r="MYS9196" s="490"/>
      <c r="MYT9196" s="371"/>
      <c r="MYU9196" s="488"/>
      <c r="MYV9196" s="489"/>
      <c r="MYW9196" s="490"/>
      <c r="MYX9196" s="491"/>
      <c r="MYY9196" s="490"/>
      <c r="MYZ9196" s="490"/>
      <c r="MZA9196" s="371"/>
      <c r="MZB9196" s="488"/>
      <c r="MZC9196" s="489"/>
      <c r="MZD9196" s="490"/>
      <c r="MZE9196" s="491"/>
      <c r="MZF9196" s="490"/>
      <c r="MZG9196" s="490"/>
      <c r="MZH9196" s="371"/>
      <c r="MZI9196" s="488"/>
      <c r="MZJ9196" s="489"/>
      <c r="MZK9196" s="490"/>
      <c r="MZL9196" s="491"/>
      <c r="MZM9196" s="490"/>
      <c r="MZN9196" s="490"/>
      <c r="MZO9196" s="371"/>
      <c r="MZP9196" s="488"/>
      <c r="MZQ9196" s="489"/>
      <c r="MZR9196" s="490"/>
      <c r="MZS9196" s="491"/>
      <c r="MZT9196" s="490"/>
      <c r="MZU9196" s="490"/>
      <c r="MZV9196" s="371"/>
      <c r="MZW9196" s="488"/>
      <c r="MZX9196" s="489"/>
      <c r="MZY9196" s="490"/>
      <c r="MZZ9196" s="491"/>
      <c r="NAA9196" s="490"/>
      <c r="NAB9196" s="490"/>
      <c r="NAC9196" s="371"/>
      <c r="NAD9196" s="488"/>
      <c r="NAE9196" s="489"/>
      <c r="NAF9196" s="490"/>
      <c r="NAG9196" s="491"/>
      <c r="NAH9196" s="490"/>
      <c r="NAI9196" s="490"/>
      <c r="NAJ9196" s="371"/>
      <c r="NAK9196" s="488"/>
      <c r="NAL9196" s="489"/>
      <c r="NAM9196" s="490"/>
      <c r="NAN9196" s="491"/>
      <c r="NAO9196" s="490"/>
      <c r="NAP9196" s="490"/>
      <c r="NAQ9196" s="371"/>
      <c r="NAR9196" s="488"/>
      <c r="NAS9196" s="489"/>
      <c r="NAT9196" s="490"/>
      <c r="NAU9196" s="491"/>
      <c r="NAV9196" s="490"/>
      <c r="NAW9196" s="490"/>
      <c r="NAX9196" s="371"/>
      <c r="NAY9196" s="488"/>
      <c r="NAZ9196" s="489"/>
      <c r="NBA9196" s="490"/>
      <c r="NBB9196" s="491"/>
      <c r="NBC9196" s="490"/>
      <c r="NBD9196" s="490"/>
      <c r="NBE9196" s="371"/>
      <c r="NBF9196" s="488"/>
      <c r="NBG9196" s="489"/>
      <c r="NBH9196" s="490"/>
      <c r="NBI9196" s="491"/>
      <c r="NBJ9196" s="490"/>
      <c r="NBK9196" s="490"/>
      <c r="NBL9196" s="371"/>
      <c r="NBM9196" s="488"/>
      <c r="NBN9196" s="489"/>
      <c r="NBO9196" s="490"/>
      <c r="NBP9196" s="491"/>
      <c r="NBQ9196" s="490"/>
      <c r="NBR9196" s="490"/>
      <c r="NBS9196" s="371"/>
      <c r="NBT9196" s="488"/>
      <c r="NBU9196" s="489"/>
      <c r="NBV9196" s="490"/>
      <c r="NBW9196" s="491"/>
      <c r="NBX9196" s="490"/>
      <c r="NBY9196" s="490"/>
      <c r="NBZ9196" s="371"/>
      <c r="NCA9196" s="488"/>
      <c r="NCB9196" s="489"/>
      <c r="NCC9196" s="490"/>
      <c r="NCD9196" s="491"/>
      <c r="NCE9196" s="490"/>
      <c r="NCF9196" s="490"/>
      <c r="NCG9196" s="371"/>
      <c r="NCH9196" s="488"/>
      <c r="NCI9196" s="489"/>
      <c r="NCJ9196" s="490"/>
      <c r="NCK9196" s="491"/>
      <c r="NCL9196" s="490"/>
      <c r="NCM9196" s="490"/>
      <c r="NCN9196" s="371"/>
      <c r="NCO9196" s="488"/>
      <c r="NCP9196" s="489"/>
      <c r="NCQ9196" s="490"/>
      <c r="NCR9196" s="491"/>
      <c r="NCS9196" s="490"/>
      <c r="NCT9196" s="490"/>
      <c r="NCU9196" s="371"/>
      <c r="NCV9196" s="488"/>
      <c r="NCW9196" s="489"/>
      <c r="NCX9196" s="490"/>
      <c r="NCY9196" s="491"/>
      <c r="NCZ9196" s="490"/>
      <c r="NDA9196" s="490"/>
      <c r="NDB9196" s="371"/>
      <c r="NDC9196" s="488"/>
      <c r="NDD9196" s="489"/>
      <c r="NDE9196" s="490"/>
      <c r="NDF9196" s="491"/>
      <c r="NDG9196" s="490"/>
      <c r="NDH9196" s="490"/>
      <c r="NDI9196" s="371"/>
      <c r="NDJ9196" s="488"/>
      <c r="NDK9196" s="489"/>
      <c r="NDL9196" s="490"/>
      <c r="NDM9196" s="491"/>
      <c r="NDN9196" s="490"/>
      <c r="NDO9196" s="490"/>
      <c r="NDP9196" s="371"/>
      <c r="NDQ9196" s="488"/>
      <c r="NDR9196" s="489"/>
      <c r="NDS9196" s="490"/>
      <c r="NDT9196" s="491"/>
      <c r="NDU9196" s="490"/>
      <c r="NDV9196" s="490"/>
      <c r="NDW9196" s="371"/>
      <c r="NDX9196" s="488"/>
      <c r="NDY9196" s="489"/>
      <c r="NDZ9196" s="490"/>
      <c r="NEA9196" s="491"/>
      <c r="NEB9196" s="490"/>
      <c r="NEC9196" s="490"/>
      <c r="NED9196" s="371"/>
      <c r="NEE9196" s="488"/>
      <c r="NEF9196" s="489"/>
      <c r="NEG9196" s="490"/>
      <c r="NEH9196" s="491"/>
      <c r="NEI9196" s="490"/>
      <c r="NEJ9196" s="490"/>
      <c r="NEK9196" s="371"/>
      <c r="NEL9196" s="488"/>
      <c r="NEM9196" s="489"/>
      <c r="NEN9196" s="490"/>
      <c r="NEO9196" s="491"/>
      <c r="NEP9196" s="490"/>
      <c r="NEQ9196" s="490"/>
      <c r="NER9196" s="371"/>
      <c r="NES9196" s="488"/>
      <c r="NET9196" s="489"/>
      <c r="NEU9196" s="490"/>
      <c r="NEV9196" s="491"/>
      <c r="NEW9196" s="490"/>
      <c r="NEX9196" s="490"/>
      <c r="NEY9196" s="371"/>
      <c r="NEZ9196" s="488"/>
      <c r="NFA9196" s="489"/>
      <c r="NFB9196" s="490"/>
      <c r="NFC9196" s="491"/>
      <c r="NFD9196" s="490"/>
      <c r="NFE9196" s="490"/>
      <c r="NFF9196" s="371"/>
      <c r="NFG9196" s="488"/>
      <c r="NFH9196" s="489"/>
      <c r="NFI9196" s="490"/>
      <c r="NFJ9196" s="491"/>
      <c r="NFK9196" s="490"/>
      <c r="NFL9196" s="490"/>
      <c r="NFM9196" s="371"/>
      <c r="NFN9196" s="488"/>
      <c r="NFO9196" s="489"/>
      <c r="NFP9196" s="490"/>
      <c r="NFQ9196" s="491"/>
      <c r="NFR9196" s="490"/>
      <c r="NFS9196" s="490"/>
      <c r="NFT9196" s="371"/>
      <c r="NFU9196" s="488"/>
      <c r="NFV9196" s="489"/>
      <c r="NFW9196" s="490"/>
      <c r="NFX9196" s="491"/>
      <c r="NFY9196" s="490"/>
      <c r="NFZ9196" s="490"/>
      <c r="NGA9196" s="371"/>
      <c r="NGB9196" s="488"/>
      <c r="NGC9196" s="489"/>
      <c r="NGD9196" s="490"/>
      <c r="NGE9196" s="491"/>
      <c r="NGF9196" s="490"/>
      <c r="NGG9196" s="490"/>
      <c r="NGH9196" s="371"/>
      <c r="NGI9196" s="488"/>
      <c r="NGJ9196" s="489"/>
      <c r="NGK9196" s="490"/>
      <c r="NGL9196" s="491"/>
      <c r="NGM9196" s="490"/>
      <c r="NGN9196" s="490"/>
      <c r="NGO9196" s="371"/>
      <c r="NGP9196" s="488"/>
      <c r="NGQ9196" s="489"/>
      <c r="NGR9196" s="490"/>
      <c r="NGS9196" s="491"/>
      <c r="NGT9196" s="490"/>
      <c r="NGU9196" s="490"/>
      <c r="NGV9196" s="371"/>
      <c r="NGW9196" s="488"/>
      <c r="NGX9196" s="489"/>
      <c r="NGY9196" s="490"/>
      <c r="NGZ9196" s="491"/>
      <c r="NHA9196" s="490"/>
      <c r="NHB9196" s="490"/>
      <c r="NHC9196" s="371"/>
      <c r="NHD9196" s="488"/>
      <c r="NHE9196" s="489"/>
      <c r="NHF9196" s="490"/>
      <c r="NHG9196" s="491"/>
      <c r="NHH9196" s="490"/>
      <c r="NHI9196" s="490"/>
      <c r="NHJ9196" s="371"/>
      <c r="NHK9196" s="488"/>
      <c r="NHL9196" s="489"/>
      <c r="NHM9196" s="490"/>
      <c r="NHN9196" s="491"/>
      <c r="NHO9196" s="490"/>
      <c r="NHP9196" s="490"/>
      <c r="NHQ9196" s="371"/>
      <c r="NHR9196" s="488"/>
      <c r="NHS9196" s="489"/>
      <c r="NHT9196" s="490"/>
      <c r="NHU9196" s="491"/>
      <c r="NHV9196" s="490"/>
      <c r="NHW9196" s="490"/>
      <c r="NHX9196" s="371"/>
      <c r="NHY9196" s="488"/>
      <c r="NHZ9196" s="489"/>
      <c r="NIA9196" s="490"/>
      <c r="NIB9196" s="491"/>
      <c r="NIC9196" s="490"/>
      <c r="NID9196" s="490"/>
      <c r="NIE9196" s="371"/>
      <c r="NIF9196" s="488"/>
      <c r="NIG9196" s="489"/>
      <c r="NIH9196" s="490"/>
      <c r="NII9196" s="491"/>
      <c r="NIJ9196" s="490"/>
      <c r="NIK9196" s="490"/>
      <c r="NIL9196" s="371"/>
      <c r="NIM9196" s="488"/>
      <c r="NIN9196" s="489"/>
      <c r="NIO9196" s="490"/>
      <c r="NIP9196" s="491"/>
      <c r="NIQ9196" s="490"/>
      <c r="NIR9196" s="490"/>
      <c r="NIS9196" s="371"/>
      <c r="NIT9196" s="488"/>
      <c r="NIU9196" s="489"/>
      <c r="NIV9196" s="490"/>
      <c r="NIW9196" s="491"/>
      <c r="NIX9196" s="490"/>
      <c r="NIY9196" s="490"/>
      <c r="NIZ9196" s="371"/>
      <c r="NJA9196" s="488"/>
      <c r="NJB9196" s="489"/>
      <c r="NJC9196" s="490"/>
      <c r="NJD9196" s="491"/>
      <c r="NJE9196" s="490"/>
      <c r="NJF9196" s="490"/>
      <c r="NJG9196" s="371"/>
      <c r="NJH9196" s="488"/>
      <c r="NJI9196" s="489"/>
      <c r="NJJ9196" s="490"/>
      <c r="NJK9196" s="491"/>
      <c r="NJL9196" s="490"/>
      <c r="NJM9196" s="490"/>
      <c r="NJN9196" s="371"/>
      <c r="NJO9196" s="488"/>
      <c r="NJP9196" s="489"/>
      <c r="NJQ9196" s="490"/>
      <c r="NJR9196" s="491"/>
      <c r="NJS9196" s="490"/>
      <c r="NJT9196" s="490"/>
      <c r="NJU9196" s="371"/>
      <c r="NJV9196" s="488"/>
      <c r="NJW9196" s="489"/>
      <c r="NJX9196" s="490"/>
      <c r="NJY9196" s="491"/>
      <c r="NJZ9196" s="490"/>
      <c r="NKA9196" s="490"/>
      <c r="NKB9196" s="371"/>
      <c r="NKC9196" s="488"/>
      <c r="NKD9196" s="489"/>
      <c r="NKE9196" s="490"/>
      <c r="NKF9196" s="491"/>
      <c r="NKG9196" s="490"/>
      <c r="NKH9196" s="490"/>
      <c r="NKI9196" s="371"/>
      <c r="NKJ9196" s="488"/>
      <c r="NKK9196" s="489"/>
      <c r="NKL9196" s="490"/>
      <c r="NKM9196" s="491"/>
      <c r="NKN9196" s="490"/>
      <c r="NKO9196" s="490"/>
      <c r="NKP9196" s="371"/>
      <c r="NKQ9196" s="488"/>
      <c r="NKR9196" s="489"/>
      <c r="NKS9196" s="490"/>
      <c r="NKT9196" s="491"/>
      <c r="NKU9196" s="490"/>
      <c r="NKV9196" s="490"/>
      <c r="NKW9196" s="371"/>
      <c r="NKX9196" s="488"/>
      <c r="NKY9196" s="489"/>
      <c r="NKZ9196" s="490"/>
      <c r="NLA9196" s="491"/>
      <c r="NLB9196" s="490"/>
      <c r="NLC9196" s="490"/>
      <c r="NLD9196" s="371"/>
      <c r="NLE9196" s="488"/>
      <c r="NLF9196" s="489"/>
      <c r="NLG9196" s="490"/>
      <c r="NLH9196" s="491"/>
      <c r="NLI9196" s="490"/>
      <c r="NLJ9196" s="490"/>
      <c r="NLK9196" s="371"/>
      <c r="NLL9196" s="488"/>
      <c r="NLM9196" s="489"/>
      <c r="NLN9196" s="490"/>
      <c r="NLO9196" s="491"/>
      <c r="NLP9196" s="490"/>
      <c r="NLQ9196" s="490"/>
      <c r="NLR9196" s="371"/>
      <c r="NLS9196" s="488"/>
      <c r="NLT9196" s="489"/>
      <c r="NLU9196" s="490"/>
      <c r="NLV9196" s="491"/>
      <c r="NLW9196" s="490"/>
      <c r="NLX9196" s="490"/>
      <c r="NLY9196" s="371"/>
      <c r="NLZ9196" s="488"/>
      <c r="NMA9196" s="489"/>
      <c r="NMB9196" s="490"/>
      <c r="NMC9196" s="491"/>
      <c r="NMD9196" s="490"/>
      <c r="NME9196" s="490"/>
      <c r="NMF9196" s="371"/>
      <c r="NMG9196" s="488"/>
      <c r="NMH9196" s="489"/>
      <c r="NMI9196" s="490"/>
      <c r="NMJ9196" s="491"/>
      <c r="NMK9196" s="490"/>
      <c r="NML9196" s="490"/>
      <c r="NMM9196" s="371"/>
      <c r="NMN9196" s="488"/>
      <c r="NMO9196" s="489"/>
      <c r="NMP9196" s="490"/>
      <c r="NMQ9196" s="491"/>
      <c r="NMR9196" s="490"/>
      <c r="NMS9196" s="490"/>
      <c r="NMT9196" s="371"/>
      <c r="NMU9196" s="488"/>
      <c r="NMV9196" s="489"/>
      <c r="NMW9196" s="490"/>
      <c r="NMX9196" s="491"/>
      <c r="NMY9196" s="490"/>
      <c r="NMZ9196" s="490"/>
      <c r="NNA9196" s="371"/>
      <c r="NNB9196" s="488"/>
      <c r="NNC9196" s="489"/>
      <c r="NND9196" s="490"/>
      <c r="NNE9196" s="491"/>
      <c r="NNF9196" s="490"/>
      <c r="NNG9196" s="490"/>
      <c r="NNH9196" s="371"/>
      <c r="NNI9196" s="488"/>
      <c r="NNJ9196" s="489"/>
      <c r="NNK9196" s="490"/>
      <c r="NNL9196" s="491"/>
      <c r="NNM9196" s="490"/>
      <c r="NNN9196" s="490"/>
      <c r="NNO9196" s="371"/>
      <c r="NNP9196" s="488"/>
      <c r="NNQ9196" s="489"/>
      <c r="NNR9196" s="490"/>
      <c r="NNS9196" s="491"/>
      <c r="NNT9196" s="490"/>
      <c r="NNU9196" s="490"/>
      <c r="NNV9196" s="371"/>
      <c r="NNW9196" s="488"/>
      <c r="NNX9196" s="489"/>
      <c r="NNY9196" s="490"/>
      <c r="NNZ9196" s="491"/>
      <c r="NOA9196" s="490"/>
      <c r="NOB9196" s="490"/>
      <c r="NOC9196" s="371"/>
      <c r="NOD9196" s="488"/>
      <c r="NOE9196" s="489"/>
      <c r="NOF9196" s="490"/>
      <c r="NOG9196" s="491"/>
      <c r="NOH9196" s="490"/>
      <c r="NOI9196" s="490"/>
      <c r="NOJ9196" s="371"/>
      <c r="NOK9196" s="488"/>
      <c r="NOL9196" s="489"/>
      <c r="NOM9196" s="490"/>
      <c r="NON9196" s="491"/>
      <c r="NOO9196" s="490"/>
      <c r="NOP9196" s="490"/>
      <c r="NOQ9196" s="371"/>
      <c r="NOR9196" s="488"/>
      <c r="NOS9196" s="489"/>
      <c r="NOT9196" s="490"/>
      <c r="NOU9196" s="491"/>
      <c r="NOV9196" s="490"/>
      <c r="NOW9196" s="490"/>
      <c r="NOX9196" s="371"/>
      <c r="NOY9196" s="488"/>
      <c r="NOZ9196" s="489"/>
      <c r="NPA9196" s="490"/>
      <c r="NPB9196" s="491"/>
      <c r="NPC9196" s="490"/>
      <c r="NPD9196" s="490"/>
      <c r="NPE9196" s="371"/>
      <c r="NPF9196" s="488"/>
      <c r="NPG9196" s="489"/>
      <c r="NPH9196" s="490"/>
      <c r="NPI9196" s="491"/>
      <c r="NPJ9196" s="490"/>
      <c r="NPK9196" s="490"/>
      <c r="NPL9196" s="371"/>
      <c r="NPM9196" s="488"/>
      <c r="NPN9196" s="489"/>
      <c r="NPO9196" s="490"/>
      <c r="NPP9196" s="491"/>
      <c r="NPQ9196" s="490"/>
      <c r="NPR9196" s="490"/>
      <c r="NPS9196" s="371"/>
      <c r="NPT9196" s="488"/>
      <c r="NPU9196" s="489"/>
      <c r="NPV9196" s="490"/>
      <c r="NPW9196" s="491"/>
      <c r="NPX9196" s="490"/>
      <c r="NPY9196" s="490"/>
      <c r="NPZ9196" s="371"/>
      <c r="NQA9196" s="488"/>
      <c r="NQB9196" s="489"/>
      <c r="NQC9196" s="490"/>
      <c r="NQD9196" s="491"/>
      <c r="NQE9196" s="490"/>
      <c r="NQF9196" s="490"/>
      <c r="NQG9196" s="371"/>
      <c r="NQH9196" s="488"/>
      <c r="NQI9196" s="489"/>
      <c r="NQJ9196" s="490"/>
      <c r="NQK9196" s="491"/>
      <c r="NQL9196" s="490"/>
      <c r="NQM9196" s="490"/>
      <c r="NQN9196" s="371"/>
      <c r="NQO9196" s="488"/>
      <c r="NQP9196" s="489"/>
      <c r="NQQ9196" s="490"/>
      <c r="NQR9196" s="491"/>
      <c r="NQS9196" s="490"/>
      <c r="NQT9196" s="490"/>
      <c r="NQU9196" s="371"/>
      <c r="NQV9196" s="488"/>
      <c r="NQW9196" s="489"/>
      <c r="NQX9196" s="490"/>
      <c r="NQY9196" s="491"/>
      <c r="NQZ9196" s="490"/>
      <c r="NRA9196" s="490"/>
      <c r="NRB9196" s="371"/>
      <c r="NRC9196" s="488"/>
      <c r="NRD9196" s="489"/>
      <c r="NRE9196" s="490"/>
      <c r="NRF9196" s="491"/>
      <c r="NRG9196" s="490"/>
      <c r="NRH9196" s="490"/>
      <c r="NRI9196" s="371"/>
      <c r="NRJ9196" s="488"/>
      <c r="NRK9196" s="489"/>
      <c r="NRL9196" s="490"/>
      <c r="NRM9196" s="491"/>
      <c r="NRN9196" s="490"/>
      <c r="NRO9196" s="490"/>
      <c r="NRP9196" s="371"/>
      <c r="NRQ9196" s="488"/>
      <c r="NRR9196" s="489"/>
      <c r="NRS9196" s="490"/>
      <c r="NRT9196" s="491"/>
      <c r="NRU9196" s="490"/>
      <c r="NRV9196" s="490"/>
      <c r="NRW9196" s="371"/>
      <c r="NRX9196" s="488"/>
      <c r="NRY9196" s="489"/>
      <c r="NRZ9196" s="490"/>
      <c r="NSA9196" s="491"/>
      <c r="NSB9196" s="490"/>
      <c r="NSC9196" s="490"/>
      <c r="NSD9196" s="371"/>
      <c r="NSE9196" s="488"/>
      <c r="NSF9196" s="489"/>
      <c r="NSG9196" s="490"/>
      <c r="NSH9196" s="491"/>
      <c r="NSI9196" s="490"/>
      <c r="NSJ9196" s="490"/>
      <c r="NSK9196" s="371"/>
      <c r="NSL9196" s="488"/>
      <c r="NSM9196" s="489"/>
      <c r="NSN9196" s="490"/>
      <c r="NSO9196" s="491"/>
      <c r="NSP9196" s="490"/>
      <c r="NSQ9196" s="490"/>
      <c r="NSR9196" s="371"/>
      <c r="NSS9196" s="488"/>
      <c r="NST9196" s="489"/>
      <c r="NSU9196" s="490"/>
      <c r="NSV9196" s="491"/>
      <c r="NSW9196" s="490"/>
      <c r="NSX9196" s="490"/>
      <c r="NSY9196" s="371"/>
      <c r="NSZ9196" s="488"/>
      <c r="NTA9196" s="489"/>
      <c r="NTB9196" s="490"/>
      <c r="NTC9196" s="491"/>
      <c r="NTD9196" s="490"/>
      <c r="NTE9196" s="490"/>
      <c r="NTF9196" s="371"/>
      <c r="NTG9196" s="488"/>
      <c r="NTH9196" s="489"/>
      <c r="NTI9196" s="490"/>
      <c r="NTJ9196" s="491"/>
      <c r="NTK9196" s="490"/>
      <c r="NTL9196" s="490"/>
      <c r="NTM9196" s="371"/>
      <c r="NTN9196" s="488"/>
      <c r="NTO9196" s="489"/>
      <c r="NTP9196" s="490"/>
      <c r="NTQ9196" s="491"/>
      <c r="NTR9196" s="490"/>
      <c r="NTS9196" s="490"/>
      <c r="NTT9196" s="371"/>
      <c r="NTU9196" s="488"/>
      <c r="NTV9196" s="489"/>
      <c r="NTW9196" s="490"/>
      <c r="NTX9196" s="491"/>
      <c r="NTY9196" s="490"/>
      <c r="NTZ9196" s="490"/>
      <c r="NUA9196" s="371"/>
      <c r="NUB9196" s="488"/>
      <c r="NUC9196" s="489"/>
      <c r="NUD9196" s="490"/>
      <c r="NUE9196" s="491"/>
      <c r="NUF9196" s="490"/>
      <c r="NUG9196" s="490"/>
      <c r="NUH9196" s="371"/>
      <c r="NUI9196" s="488"/>
      <c r="NUJ9196" s="489"/>
      <c r="NUK9196" s="490"/>
      <c r="NUL9196" s="491"/>
      <c r="NUM9196" s="490"/>
      <c r="NUN9196" s="490"/>
      <c r="NUO9196" s="371"/>
      <c r="NUP9196" s="488"/>
      <c r="NUQ9196" s="489"/>
      <c r="NUR9196" s="490"/>
      <c r="NUS9196" s="491"/>
      <c r="NUT9196" s="490"/>
      <c r="NUU9196" s="490"/>
      <c r="NUV9196" s="371"/>
      <c r="NUW9196" s="488"/>
      <c r="NUX9196" s="489"/>
      <c r="NUY9196" s="490"/>
      <c r="NUZ9196" s="491"/>
      <c r="NVA9196" s="490"/>
      <c r="NVB9196" s="490"/>
      <c r="NVC9196" s="371"/>
      <c r="NVD9196" s="488"/>
      <c r="NVE9196" s="489"/>
      <c r="NVF9196" s="490"/>
      <c r="NVG9196" s="491"/>
      <c r="NVH9196" s="490"/>
      <c r="NVI9196" s="490"/>
      <c r="NVJ9196" s="371"/>
      <c r="NVK9196" s="488"/>
      <c r="NVL9196" s="489"/>
      <c r="NVM9196" s="490"/>
      <c r="NVN9196" s="491"/>
      <c r="NVO9196" s="490"/>
      <c r="NVP9196" s="490"/>
      <c r="NVQ9196" s="371"/>
      <c r="NVR9196" s="488"/>
      <c r="NVS9196" s="489"/>
      <c r="NVT9196" s="490"/>
      <c r="NVU9196" s="491"/>
      <c r="NVV9196" s="490"/>
      <c r="NVW9196" s="490"/>
      <c r="NVX9196" s="371"/>
      <c r="NVY9196" s="488"/>
      <c r="NVZ9196" s="489"/>
      <c r="NWA9196" s="490"/>
      <c r="NWB9196" s="491"/>
      <c r="NWC9196" s="490"/>
      <c r="NWD9196" s="490"/>
      <c r="NWE9196" s="371"/>
      <c r="NWF9196" s="488"/>
      <c r="NWG9196" s="489"/>
      <c r="NWH9196" s="490"/>
      <c r="NWI9196" s="491"/>
      <c r="NWJ9196" s="490"/>
      <c r="NWK9196" s="490"/>
      <c r="NWL9196" s="371"/>
      <c r="NWM9196" s="488"/>
      <c r="NWN9196" s="489"/>
      <c r="NWO9196" s="490"/>
      <c r="NWP9196" s="491"/>
      <c r="NWQ9196" s="490"/>
      <c r="NWR9196" s="490"/>
      <c r="NWS9196" s="371"/>
      <c r="NWT9196" s="488"/>
      <c r="NWU9196" s="489"/>
      <c r="NWV9196" s="490"/>
      <c r="NWW9196" s="491"/>
      <c r="NWX9196" s="490"/>
      <c r="NWY9196" s="490"/>
      <c r="NWZ9196" s="371"/>
      <c r="NXA9196" s="488"/>
      <c r="NXB9196" s="489"/>
      <c r="NXC9196" s="490"/>
      <c r="NXD9196" s="491"/>
      <c r="NXE9196" s="490"/>
      <c r="NXF9196" s="490"/>
      <c r="NXG9196" s="371"/>
      <c r="NXH9196" s="488"/>
      <c r="NXI9196" s="489"/>
      <c r="NXJ9196" s="490"/>
      <c r="NXK9196" s="491"/>
      <c r="NXL9196" s="490"/>
      <c r="NXM9196" s="490"/>
      <c r="NXN9196" s="371"/>
      <c r="NXO9196" s="488"/>
      <c r="NXP9196" s="489"/>
      <c r="NXQ9196" s="490"/>
      <c r="NXR9196" s="491"/>
      <c r="NXS9196" s="490"/>
      <c r="NXT9196" s="490"/>
      <c r="NXU9196" s="371"/>
      <c r="NXV9196" s="488"/>
      <c r="NXW9196" s="489"/>
      <c r="NXX9196" s="490"/>
      <c r="NXY9196" s="491"/>
      <c r="NXZ9196" s="490"/>
      <c r="NYA9196" s="490"/>
      <c r="NYB9196" s="371"/>
      <c r="NYC9196" s="488"/>
      <c r="NYD9196" s="489"/>
      <c r="NYE9196" s="490"/>
      <c r="NYF9196" s="491"/>
      <c r="NYG9196" s="490"/>
      <c r="NYH9196" s="490"/>
      <c r="NYI9196" s="371"/>
      <c r="NYJ9196" s="488"/>
      <c r="NYK9196" s="489"/>
      <c r="NYL9196" s="490"/>
      <c r="NYM9196" s="491"/>
      <c r="NYN9196" s="490"/>
      <c r="NYO9196" s="490"/>
      <c r="NYP9196" s="371"/>
      <c r="NYQ9196" s="488"/>
      <c r="NYR9196" s="489"/>
      <c r="NYS9196" s="490"/>
      <c r="NYT9196" s="491"/>
      <c r="NYU9196" s="490"/>
      <c r="NYV9196" s="490"/>
      <c r="NYW9196" s="371"/>
      <c r="NYX9196" s="488"/>
      <c r="NYY9196" s="489"/>
      <c r="NYZ9196" s="490"/>
      <c r="NZA9196" s="491"/>
      <c r="NZB9196" s="490"/>
      <c r="NZC9196" s="490"/>
      <c r="NZD9196" s="371"/>
      <c r="NZE9196" s="488"/>
      <c r="NZF9196" s="489"/>
      <c r="NZG9196" s="490"/>
      <c r="NZH9196" s="491"/>
      <c r="NZI9196" s="490"/>
      <c r="NZJ9196" s="490"/>
      <c r="NZK9196" s="371"/>
      <c r="NZL9196" s="488"/>
      <c r="NZM9196" s="489"/>
      <c r="NZN9196" s="490"/>
      <c r="NZO9196" s="491"/>
      <c r="NZP9196" s="490"/>
      <c r="NZQ9196" s="490"/>
      <c r="NZR9196" s="371"/>
      <c r="NZS9196" s="488"/>
      <c r="NZT9196" s="489"/>
      <c r="NZU9196" s="490"/>
      <c r="NZV9196" s="491"/>
      <c r="NZW9196" s="490"/>
      <c r="NZX9196" s="490"/>
      <c r="NZY9196" s="371"/>
      <c r="NZZ9196" s="488"/>
      <c r="OAA9196" s="489"/>
      <c r="OAB9196" s="490"/>
      <c r="OAC9196" s="491"/>
      <c r="OAD9196" s="490"/>
      <c r="OAE9196" s="490"/>
      <c r="OAF9196" s="371"/>
      <c r="OAG9196" s="488"/>
      <c r="OAH9196" s="489"/>
      <c r="OAI9196" s="490"/>
      <c r="OAJ9196" s="491"/>
      <c r="OAK9196" s="490"/>
      <c r="OAL9196" s="490"/>
      <c r="OAM9196" s="371"/>
      <c r="OAN9196" s="488"/>
      <c r="OAO9196" s="489"/>
      <c r="OAP9196" s="490"/>
      <c r="OAQ9196" s="491"/>
      <c r="OAR9196" s="490"/>
      <c r="OAS9196" s="490"/>
      <c r="OAT9196" s="371"/>
      <c r="OAU9196" s="488"/>
      <c r="OAV9196" s="489"/>
      <c r="OAW9196" s="490"/>
      <c r="OAX9196" s="491"/>
      <c r="OAY9196" s="490"/>
      <c r="OAZ9196" s="490"/>
      <c r="OBA9196" s="371"/>
      <c r="OBB9196" s="488"/>
      <c r="OBC9196" s="489"/>
      <c r="OBD9196" s="490"/>
      <c r="OBE9196" s="491"/>
      <c r="OBF9196" s="490"/>
      <c r="OBG9196" s="490"/>
      <c r="OBH9196" s="371"/>
      <c r="OBI9196" s="488"/>
      <c r="OBJ9196" s="489"/>
      <c r="OBK9196" s="490"/>
      <c r="OBL9196" s="491"/>
      <c r="OBM9196" s="490"/>
      <c r="OBN9196" s="490"/>
      <c r="OBO9196" s="371"/>
      <c r="OBP9196" s="488"/>
      <c r="OBQ9196" s="489"/>
      <c r="OBR9196" s="490"/>
      <c r="OBS9196" s="491"/>
      <c r="OBT9196" s="490"/>
      <c r="OBU9196" s="490"/>
      <c r="OBV9196" s="371"/>
      <c r="OBW9196" s="488"/>
      <c r="OBX9196" s="489"/>
      <c r="OBY9196" s="490"/>
      <c r="OBZ9196" s="491"/>
      <c r="OCA9196" s="490"/>
      <c r="OCB9196" s="490"/>
      <c r="OCC9196" s="371"/>
      <c r="OCD9196" s="488"/>
      <c r="OCE9196" s="489"/>
      <c r="OCF9196" s="490"/>
      <c r="OCG9196" s="491"/>
      <c r="OCH9196" s="490"/>
      <c r="OCI9196" s="490"/>
      <c r="OCJ9196" s="371"/>
      <c r="OCK9196" s="488"/>
      <c r="OCL9196" s="489"/>
      <c r="OCM9196" s="490"/>
      <c r="OCN9196" s="491"/>
      <c r="OCO9196" s="490"/>
      <c r="OCP9196" s="490"/>
      <c r="OCQ9196" s="371"/>
      <c r="OCR9196" s="488"/>
      <c r="OCS9196" s="489"/>
      <c r="OCT9196" s="490"/>
      <c r="OCU9196" s="491"/>
      <c r="OCV9196" s="490"/>
      <c r="OCW9196" s="490"/>
      <c r="OCX9196" s="371"/>
      <c r="OCY9196" s="488"/>
      <c r="OCZ9196" s="489"/>
      <c r="ODA9196" s="490"/>
      <c r="ODB9196" s="491"/>
      <c r="ODC9196" s="490"/>
      <c r="ODD9196" s="490"/>
      <c r="ODE9196" s="371"/>
      <c r="ODF9196" s="488"/>
      <c r="ODG9196" s="489"/>
      <c r="ODH9196" s="490"/>
      <c r="ODI9196" s="491"/>
      <c r="ODJ9196" s="490"/>
      <c r="ODK9196" s="490"/>
      <c r="ODL9196" s="371"/>
      <c r="ODM9196" s="488"/>
      <c r="ODN9196" s="489"/>
      <c r="ODO9196" s="490"/>
      <c r="ODP9196" s="491"/>
      <c r="ODQ9196" s="490"/>
      <c r="ODR9196" s="490"/>
      <c r="ODS9196" s="371"/>
      <c r="ODT9196" s="488"/>
      <c r="ODU9196" s="489"/>
      <c r="ODV9196" s="490"/>
      <c r="ODW9196" s="491"/>
      <c r="ODX9196" s="490"/>
      <c r="ODY9196" s="490"/>
      <c r="ODZ9196" s="371"/>
      <c r="OEA9196" s="488"/>
      <c r="OEB9196" s="489"/>
      <c r="OEC9196" s="490"/>
      <c r="OED9196" s="491"/>
      <c r="OEE9196" s="490"/>
      <c r="OEF9196" s="490"/>
      <c r="OEG9196" s="371"/>
      <c r="OEH9196" s="488"/>
      <c r="OEI9196" s="489"/>
      <c r="OEJ9196" s="490"/>
      <c r="OEK9196" s="491"/>
      <c r="OEL9196" s="490"/>
      <c r="OEM9196" s="490"/>
      <c r="OEN9196" s="371"/>
      <c r="OEO9196" s="488"/>
      <c r="OEP9196" s="489"/>
      <c r="OEQ9196" s="490"/>
      <c r="OER9196" s="491"/>
      <c r="OES9196" s="490"/>
      <c r="OET9196" s="490"/>
      <c r="OEU9196" s="371"/>
      <c r="OEV9196" s="488"/>
      <c r="OEW9196" s="489"/>
      <c r="OEX9196" s="490"/>
      <c r="OEY9196" s="491"/>
      <c r="OEZ9196" s="490"/>
      <c r="OFA9196" s="490"/>
      <c r="OFB9196" s="371"/>
      <c r="OFC9196" s="488"/>
      <c r="OFD9196" s="489"/>
      <c r="OFE9196" s="490"/>
      <c r="OFF9196" s="491"/>
      <c r="OFG9196" s="490"/>
      <c r="OFH9196" s="490"/>
      <c r="OFI9196" s="371"/>
      <c r="OFJ9196" s="488"/>
      <c r="OFK9196" s="489"/>
      <c r="OFL9196" s="490"/>
      <c r="OFM9196" s="491"/>
      <c r="OFN9196" s="490"/>
      <c r="OFO9196" s="490"/>
      <c r="OFP9196" s="371"/>
      <c r="OFQ9196" s="488"/>
      <c r="OFR9196" s="489"/>
      <c r="OFS9196" s="490"/>
      <c r="OFT9196" s="491"/>
      <c r="OFU9196" s="490"/>
      <c r="OFV9196" s="490"/>
      <c r="OFW9196" s="371"/>
      <c r="OFX9196" s="488"/>
      <c r="OFY9196" s="489"/>
      <c r="OFZ9196" s="490"/>
      <c r="OGA9196" s="491"/>
      <c r="OGB9196" s="490"/>
      <c r="OGC9196" s="490"/>
      <c r="OGD9196" s="371"/>
      <c r="OGE9196" s="488"/>
      <c r="OGF9196" s="489"/>
      <c r="OGG9196" s="490"/>
      <c r="OGH9196" s="491"/>
      <c r="OGI9196" s="490"/>
      <c r="OGJ9196" s="490"/>
      <c r="OGK9196" s="371"/>
      <c r="OGL9196" s="488"/>
      <c r="OGM9196" s="489"/>
      <c r="OGN9196" s="490"/>
      <c r="OGO9196" s="491"/>
      <c r="OGP9196" s="490"/>
      <c r="OGQ9196" s="490"/>
      <c r="OGR9196" s="371"/>
      <c r="OGS9196" s="488"/>
      <c r="OGT9196" s="489"/>
      <c r="OGU9196" s="490"/>
      <c r="OGV9196" s="491"/>
      <c r="OGW9196" s="490"/>
      <c r="OGX9196" s="490"/>
      <c r="OGY9196" s="371"/>
      <c r="OGZ9196" s="488"/>
      <c r="OHA9196" s="489"/>
      <c r="OHB9196" s="490"/>
      <c r="OHC9196" s="491"/>
      <c r="OHD9196" s="490"/>
      <c r="OHE9196" s="490"/>
      <c r="OHF9196" s="371"/>
      <c r="OHG9196" s="488"/>
      <c r="OHH9196" s="489"/>
      <c r="OHI9196" s="490"/>
      <c r="OHJ9196" s="491"/>
      <c r="OHK9196" s="490"/>
      <c r="OHL9196" s="490"/>
      <c r="OHM9196" s="371"/>
      <c r="OHN9196" s="488"/>
      <c r="OHO9196" s="489"/>
      <c r="OHP9196" s="490"/>
      <c r="OHQ9196" s="491"/>
      <c r="OHR9196" s="490"/>
      <c r="OHS9196" s="490"/>
      <c r="OHT9196" s="371"/>
      <c r="OHU9196" s="488"/>
      <c r="OHV9196" s="489"/>
      <c r="OHW9196" s="490"/>
      <c r="OHX9196" s="491"/>
      <c r="OHY9196" s="490"/>
      <c r="OHZ9196" s="490"/>
      <c r="OIA9196" s="371"/>
      <c r="OIB9196" s="488"/>
      <c r="OIC9196" s="489"/>
      <c r="OID9196" s="490"/>
      <c r="OIE9196" s="491"/>
      <c r="OIF9196" s="490"/>
      <c r="OIG9196" s="490"/>
      <c r="OIH9196" s="371"/>
      <c r="OII9196" s="488"/>
      <c r="OIJ9196" s="489"/>
      <c r="OIK9196" s="490"/>
      <c r="OIL9196" s="491"/>
      <c r="OIM9196" s="490"/>
      <c r="OIN9196" s="490"/>
      <c r="OIO9196" s="371"/>
      <c r="OIP9196" s="488"/>
      <c r="OIQ9196" s="489"/>
      <c r="OIR9196" s="490"/>
      <c r="OIS9196" s="491"/>
      <c r="OIT9196" s="490"/>
      <c r="OIU9196" s="490"/>
      <c r="OIV9196" s="371"/>
      <c r="OIW9196" s="488"/>
      <c r="OIX9196" s="489"/>
      <c r="OIY9196" s="490"/>
      <c r="OIZ9196" s="491"/>
      <c r="OJA9196" s="490"/>
      <c r="OJB9196" s="490"/>
      <c r="OJC9196" s="371"/>
      <c r="OJD9196" s="488"/>
      <c r="OJE9196" s="489"/>
      <c r="OJF9196" s="490"/>
      <c r="OJG9196" s="491"/>
      <c r="OJH9196" s="490"/>
      <c r="OJI9196" s="490"/>
      <c r="OJJ9196" s="371"/>
      <c r="OJK9196" s="488"/>
      <c r="OJL9196" s="489"/>
      <c r="OJM9196" s="490"/>
      <c r="OJN9196" s="491"/>
      <c r="OJO9196" s="490"/>
      <c r="OJP9196" s="490"/>
      <c r="OJQ9196" s="371"/>
      <c r="OJR9196" s="488"/>
      <c r="OJS9196" s="489"/>
      <c r="OJT9196" s="490"/>
      <c r="OJU9196" s="491"/>
      <c r="OJV9196" s="490"/>
      <c r="OJW9196" s="490"/>
      <c r="OJX9196" s="371"/>
      <c r="OJY9196" s="488"/>
      <c r="OJZ9196" s="489"/>
      <c r="OKA9196" s="490"/>
      <c r="OKB9196" s="491"/>
      <c r="OKC9196" s="490"/>
      <c r="OKD9196" s="490"/>
      <c r="OKE9196" s="371"/>
      <c r="OKF9196" s="488"/>
      <c r="OKG9196" s="489"/>
      <c r="OKH9196" s="490"/>
      <c r="OKI9196" s="491"/>
      <c r="OKJ9196" s="490"/>
      <c r="OKK9196" s="490"/>
      <c r="OKL9196" s="371"/>
      <c r="OKM9196" s="488"/>
      <c r="OKN9196" s="489"/>
      <c r="OKO9196" s="490"/>
      <c r="OKP9196" s="491"/>
      <c r="OKQ9196" s="490"/>
      <c r="OKR9196" s="490"/>
      <c r="OKS9196" s="371"/>
      <c r="OKT9196" s="488"/>
      <c r="OKU9196" s="489"/>
      <c r="OKV9196" s="490"/>
      <c r="OKW9196" s="491"/>
      <c r="OKX9196" s="490"/>
      <c r="OKY9196" s="490"/>
      <c r="OKZ9196" s="371"/>
      <c r="OLA9196" s="488"/>
      <c r="OLB9196" s="489"/>
      <c r="OLC9196" s="490"/>
      <c r="OLD9196" s="491"/>
      <c r="OLE9196" s="490"/>
      <c r="OLF9196" s="490"/>
      <c r="OLG9196" s="371"/>
      <c r="OLH9196" s="488"/>
      <c r="OLI9196" s="489"/>
      <c r="OLJ9196" s="490"/>
      <c r="OLK9196" s="491"/>
      <c r="OLL9196" s="490"/>
      <c r="OLM9196" s="490"/>
      <c r="OLN9196" s="371"/>
      <c r="OLO9196" s="488"/>
      <c r="OLP9196" s="489"/>
      <c r="OLQ9196" s="490"/>
      <c r="OLR9196" s="491"/>
      <c r="OLS9196" s="490"/>
      <c r="OLT9196" s="490"/>
      <c r="OLU9196" s="371"/>
      <c r="OLV9196" s="488"/>
      <c r="OLW9196" s="489"/>
      <c r="OLX9196" s="490"/>
      <c r="OLY9196" s="491"/>
      <c r="OLZ9196" s="490"/>
      <c r="OMA9196" s="490"/>
      <c r="OMB9196" s="371"/>
      <c r="OMC9196" s="488"/>
      <c r="OMD9196" s="489"/>
      <c r="OME9196" s="490"/>
      <c r="OMF9196" s="491"/>
      <c r="OMG9196" s="490"/>
      <c r="OMH9196" s="490"/>
      <c r="OMI9196" s="371"/>
      <c r="OMJ9196" s="488"/>
      <c r="OMK9196" s="489"/>
      <c r="OML9196" s="490"/>
      <c r="OMM9196" s="491"/>
      <c r="OMN9196" s="490"/>
      <c r="OMO9196" s="490"/>
      <c r="OMP9196" s="371"/>
      <c r="OMQ9196" s="488"/>
      <c r="OMR9196" s="489"/>
      <c r="OMS9196" s="490"/>
      <c r="OMT9196" s="491"/>
      <c r="OMU9196" s="490"/>
      <c r="OMV9196" s="490"/>
      <c r="OMW9196" s="371"/>
      <c r="OMX9196" s="488"/>
      <c r="OMY9196" s="489"/>
      <c r="OMZ9196" s="490"/>
      <c r="ONA9196" s="491"/>
      <c r="ONB9196" s="490"/>
      <c r="ONC9196" s="490"/>
      <c r="OND9196" s="371"/>
      <c r="ONE9196" s="488"/>
      <c r="ONF9196" s="489"/>
      <c r="ONG9196" s="490"/>
      <c r="ONH9196" s="491"/>
      <c r="ONI9196" s="490"/>
      <c r="ONJ9196" s="490"/>
      <c r="ONK9196" s="371"/>
      <c r="ONL9196" s="488"/>
      <c r="ONM9196" s="489"/>
      <c r="ONN9196" s="490"/>
      <c r="ONO9196" s="491"/>
      <c r="ONP9196" s="490"/>
      <c r="ONQ9196" s="490"/>
      <c r="ONR9196" s="371"/>
      <c r="ONS9196" s="488"/>
      <c r="ONT9196" s="489"/>
      <c r="ONU9196" s="490"/>
      <c r="ONV9196" s="491"/>
      <c r="ONW9196" s="490"/>
      <c r="ONX9196" s="490"/>
      <c r="ONY9196" s="371"/>
      <c r="ONZ9196" s="488"/>
      <c r="OOA9196" s="489"/>
      <c r="OOB9196" s="490"/>
      <c r="OOC9196" s="491"/>
      <c r="OOD9196" s="490"/>
      <c r="OOE9196" s="490"/>
      <c r="OOF9196" s="371"/>
      <c r="OOG9196" s="488"/>
      <c r="OOH9196" s="489"/>
      <c r="OOI9196" s="490"/>
      <c r="OOJ9196" s="491"/>
      <c r="OOK9196" s="490"/>
      <c r="OOL9196" s="490"/>
      <c r="OOM9196" s="371"/>
      <c r="OON9196" s="488"/>
      <c r="OOO9196" s="489"/>
      <c r="OOP9196" s="490"/>
      <c r="OOQ9196" s="491"/>
      <c r="OOR9196" s="490"/>
      <c r="OOS9196" s="490"/>
      <c r="OOT9196" s="371"/>
      <c r="OOU9196" s="488"/>
      <c r="OOV9196" s="489"/>
      <c r="OOW9196" s="490"/>
      <c r="OOX9196" s="491"/>
      <c r="OOY9196" s="490"/>
      <c r="OOZ9196" s="490"/>
      <c r="OPA9196" s="371"/>
      <c r="OPB9196" s="488"/>
      <c r="OPC9196" s="489"/>
      <c r="OPD9196" s="490"/>
      <c r="OPE9196" s="491"/>
      <c r="OPF9196" s="490"/>
      <c r="OPG9196" s="490"/>
      <c r="OPH9196" s="371"/>
      <c r="OPI9196" s="488"/>
      <c r="OPJ9196" s="489"/>
      <c r="OPK9196" s="490"/>
      <c r="OPL9196" s="491"/>
      <c r="OPM9196" s="490"/>
      <c r="OPN9196" s="490"/>
      <c r="OPO9196" s="371"/>
      <c r="OPP9196" s="488"/>
      <c r="OPQ9196" s="489"/>
      <c r="OPR9196" s="490"/>
      <c r="OPS9196" s="491"/>
      <c r="OPT9196" s="490"/>
      <c r="OPU9196" s="490"/>
      <c r="OPV9196" s="371"/>
      <c r="OPW9196" s="488"/>
      <c r="OPX9196" s="489"/>
      <c r="OPY9196" s="490"/>
      <c r="OPZ9196" s="491"/>
      <c r="OQA9196" s="490"/>
      <c r="OQB9196" s="490"/>
      <c r="OQC9196" s="371"/>
      <c r="OQD9196" s="488"/>
      <c r="OQE9196" s="489"/>
      <c r="OQF9196" s="490"/>
      <c r="OQG9196" s="491"/>
      <c r="OQH9196" s="490"/>
      <c r="OQI9196" s="490"/>
      <c r="OQJ9196" s="371"/>
      <c r="OQK9196" s="488"/>
      <c r="OQL9196" s="489"/>
      <c r="OQM9196" s="490"/>
      <c r="OQN9196" s="491"/>
      <c r="OQO9196" s="490"/>
      <c r="OQP9196" s="490"/>
      <c r="OQQ9196" s="371"/>
      <c r="OQR9196" s="488"/>
      <c r="OQS9196" s="489"/>
      <c r="OQT9196" s="490"/>
      <c r="OQU9196" s="491"/>
      <c r="OQV9196" s="490"/>
      <c r="OQW9196" s="490"/>
      <c r="OQX9196" s="371"/>
      <c r="OQY9196" s="488"/>
      <c r="OQZ9196" s="489"/>
      <c r="ORA9196" s="490"/>
      <c r="ORB9196" s="491"/>
      <c r="ORC9196" s="490"/>
      <c r="ORD9196" s="490"/>
      <c r="ORE9196" s="371"/>
      <c r="ORF9196" s="488"/>
      <c r="ORG9196" s="489"/>
      <c r="ORH9196" s="490"/>
      <c r="ORI9196" s="491"/>
      <c r="ORJ9196" s="490"/>
      <c r="ORK9196" s="490"/>
      <c r="ORL9196" s="371"/>
      <c r="ORM9196" s="488"/>
      <c r="ORN9196" s="489"/>
      <c r="ORO9196" s="490"/>
      <c r="ORP9196" s="491"/>
      <c r="ORQ9196" s="490"/>
      <c r="ORR9196" s="490"/>
      <c r="ORS9196" s="371"/>
      <c r="ORT9196" s="488"/>
      <c r="ORU9196" s="489"/>
      <c r="ORV9196" s="490"/>
      <c r="ORW9196" s="491"/>
      <c r="ORX9196" s="490"/>
      <c r="ORY9196" s="490"/>
      <c r="ORZ9196" s="371"/>
      <c r="OSA9196" s="488"/>
      <c r="OSB9196" s="489"/>
      <c r="OSC9196" s="490"/>
      <c r="OSD9196" s="491"/>
      <c r="OSE9196" s="490"/>
      <c r="OSF9196" s="490"/>
      <c r="OSG9196" s="371"/>
      <c r="OSH9196" s="488"/>
      <c r="OSI9196" s="489"/>
      <c r="OSJ9196" s="490"/>
      <c r="OSK9196" s="491"/>
      <c r="OSL9196" s="490"/>
      <c r="OSM9196" s="490"/>
      <c r="OSN9196" s="371"/>
      <c r="OSO9196" s="488"/>
      <c r="OSP9196" s="489"/>
      <c r="OSQ9196" s="490"/>
      <c r="OSR9196" s="491"/>
      <c r="OSS9196" s="490"/>
      <c r="OST9196" s="490"/>
      <c r="OSU9196" s="371"/>
      <c r="OSV9196" s="488"/>
      <c r="OSW9196" s="489"/>
      <c r="OSX9196" s="490"/>
      <c r="OSY9196" s="491"/>
      <c r="OSZ9196" s="490"/>
      <c r="OTA9196" s="490"/>
      <c r="OTB9196" s="371"/>
      <c r="OTC9196" s="488"/>
      <c r="OTD9196" s="489"/>
      <c r="OTE9196" s="490"/>
      <c r="OTF9196" s="491"/>
      <c r="OTG9196" s="490"/>
      <c r="OTH9196" s="490"/>
      <c r="OTI9196" s="371"/>
      <c r="OTJ9196" s="488"/>
      <c r="OTK9196" s="489"/>
      <c r="OTL9196" s="490"/>
      <c r="OTM9196" s="491"/>
      <c r="OTN9196" s="490"/>
      <c r="OTO9196" s="490"/>
      <c r="OTP9196" s="371"/>
      <c r="OTQ9196" s="488"/>
      <c r="OTR9196" s="489"/>
      <c r="OTS9196" s="490"/>
      <c r="OTT9196" s="491"/>
      <c r="OTU9196" s="490"/>
      <c r="OTV9196" s="490"/>
      <c r="OTW9196" s="371"/>
      <c r="OTX9196" s="488"/>
      <c r="OTY9196" s="489"/>
      <c r="OTZ9196" s="490"/>
      <c r="OUA9196" s="491"/>
      <c r="OUB9196" s="490"/>
      <c r="OUC9196" s="490"/>
      <c r="OUD9196" s="371"/>
      <c r="OUE9196" s="488"/>
      <c r="OUF9196" s="489"/>
      <c r="OUG9196" s="490"/>
      <c r="OUH9196" s="491"/>
      <c r="OUI9196" s="490"/>
      <c r="OUJ9196" s="490"/>
      <c r="OUK9196" s="371"/>
      <c r="OUL9196" s="488"/>
      <c r="OUM9196" s="489"/>
      <c r="OUN9196" s="490"/>
      <c r="OUO9196" s="491"/>
      <c r="OUP9196" s="490"/>
      <c r="OUQ9196" s="490"/>
      <c r="OUR9196" s="371"/>
      <c r="OUS9196" s="488"/>
      <c r="OUT9196" s="489"/>
      <c r="OUU9196" s="490"/>
      <c r="OUV9196" s="491"/>
      <c r="OUW9196" s="490"/>
      <c r="OUX9196" s="490"/>
      <c r="OUY9196" s="371"/>
      <c r="OUZ9196" s="488"/>
      <c r="OVA9196" s="489"/>
      <c r="OVB9196" s="490"/>
      <c r="OVC9196" s="491"/>
      <c r="OVD9196" s="490"/>
      <c r="OVE9196" s="490"/>
      <c r="OVF9196" s="371"/>
      <c r="OVG9196" s="488"/>
      <c r="OVH9196" s="489"/>
      <c r="OVI9196" s="490"/>
      <c r="OVJ9196" s="491"/>
      <c r="OVK9196" s="490"/>
      <c r="OVL9196" s="490"/>
      <c r="OVM9196" s="371"/>
      <c r="OVN9196" s="488"/>
      <c r="OVO9196" s="489"/>
      <c r="OVP9196" s="490"/>
      <c r="OVQ9196" s="491"/>
      <c r="OVR9196" s="490"/>
      <c r="OVS9196" s="490"/>
      <c r="OVT9196" s="371"/>
      <c r="OVU9196" s="488"/>
      <c r="OVV9196" s="489"/>
      <c r="OVW9196" s="490"/>
      <c r="OVX9196" s="491"/>
      <c r="OVY9196" s="490"/>
      <c r="OVZ9196" s="490"/>
      <c r="OWA9196" s="371"/>
      <c r="OWB9196" s="488"/>
      <c r="OWC9196" s="489"/>
      <c r="OWD9196" s="490"/>
      <c r="OWE9196" s="491"/>
      <c r="OWF9196" s="490"/>
      <c r="OWG9196" s="490"/>
      <c r="OWH9196" s="371"/>
      <c r="OWI9196" s="488"/>
      <c r="OWJ9196" s="489"/>
      <c r="OWK9196" s="490"/>
      <c r="OWL9196" s="491"/>
      <c r="OWM9196" s="490"/>
      <c r="OWN9196" s="490"/>
      <c r="OWO9196" s="371"/>
      <c r="OWP9196" s="488"/>
      <c r="OWQ9196" s="489"/>
      <c r="OWR9196" s="490"/>
      <c r="OWS9196" s="491"/>
      <c r="OWT9196" s="490"/>
      <c r="OWU9196" s="490"/>
      <c r="OWV9196" s="371"/>
      <c r="OWW9196" s="488"/>
      <c r="OWX9196" s="489"/>
      <c r="OWY9196" s="490"/>
      <c r="OWZ9196" s="491"/>
      <c r="OXA9196" s="490"/>
      <c r="OXB9196" s="490"/>
      <c r="OXC9196" s="371"/>
      <c r="OXD9196" s="488"/>
      <c r="OXE9196" s="489"/>
      <c r="OXF9196" s="490"/>
      <c r="OXG9196" s="491"/>
      <c r="OXH9196" s="490"/>
      <c r="OXI9196" s="490"/>
      <c r="OXJ9196" s="371"/>
      <c r="OXK9196" s="488"/>
      <c r="OXL9196" s="489"/>
      <c r="OXM9196" s="490"/>
      <c r="OXN9196" s="491"/>
      <c r="OXO9196" s="490"/>
      <c r="OXP9196" s="490"/>
      <c r="OXQ9196" s="371"/>
      <c r="OXR9196" s="488"/>
      <c r="OXS9196" s="489"/>
      <c r="OXT9196" s="490"/>
      <c r="OXU9196" s="491"/>
      <c r="OXV9196" s="490"/>
      <c r="OXW9196" s="490"/>
      <c r="OXX9196" s="371"/>
      <c r="OXY9196" s="488"/>
      <c r="OXZ9196" s="489"/>
      <c r="OYA9196" s="490"/>
      <c r="OYB9196" s="491"/>
      <c r="OYC9196" s="490"/>
      <c r="OYD9196" s="490"/>
      <c r="OYE9196" s="371"/>
      <c r="OYF9196" s="488"/>
      <c r="OYG9196" s="489"/>
      <c r="OYH9196" s="490"/>
      <c r="OYI9196" s="491"/>
      <c r="OYJ9196" s="490"/>
      <c r="OYK9196" s="490"/>
      <c r="OYL9196" s="371"/>
      <c r="OYM9196" s="488"/>
      <c r="OYN9196" s="489"/>
      <c r="OYO9196" s="490"/>
      <c r="OYP9196" s="491"/>
      <c r="OYQ9196" s="490"/>
      <c r="OYR9196" s="490"/>
      <c r="OYS9196" s="371"/>
      <c r="OYT9196" s="488"/>
      <c r="OYU9196" s="489"/>
      <c r="OYV9196" s="490"/>
      <c r="OYW9196" s="491"/>
      <c r="OYX9196" s="490"/>
      <c r="OYY9196" s="490"/>
      <c r="OYZ9196" s="371"/>
      <c r="OZA9196" s="488"/>
      <c r="OZB9196" s="489"/>
      <c r="OZC9196" s="490"/>
      <c r="OZD9196" s="491"/>
      <c r="OZE9196" s="490"/>
      <c r="OZF9196" s="490"/>
      <c r="OZG9196" s="371"/>
      <c r="OZH9196" s="488"/>
      <c r="OZI9196" s="489"/>
      <c r="OZJ9196" s="490"/>
      <c r="OZK9196" s="491"/>
      <c r="OZL9196" s="490"/>
      <c r="OZM9196" s="490"/>
      <c r="OZN9196" s="371"/>
      <c r="OZO9196" s="488"/>
      <c r="OZP9196" s="489"/>
      <c r="OZQ9196" s="490"/>
      <c r="OZR9196" s="491"/>
      <c r="OZS9196" s="490"/>
      <c r="OZT9196" s="490"/>
      <c r="OZU9196" s="371"/>
      <c r="OZV9196" s="488"/>
      <c r="OZW9196" s="489"/>
      <c r="OZX9196" s="490"/>
      <c r="OZY9196" s="491"/>
      <c r="OZZ9196" s="490"/>
      <c r="PAA9196" s="490"/>
      <c r="PAB9196" s="371"/>
      <c r="PAC9196" s="488"/>
      <c r="PAD9196" s="489"/>
      <c r="PAE9196" s="490"/>
      <c r="PAF9196" s="491"/>
      <c r="PAG9196" s="490"/>
      <c r="PAH9196" s="490"/>
      <c r="PAI9196" s="371"/>
      <c r="PAJ9196" s="488"/>
      <c r="PAK9196" s="489"/>
      <c r="PAL9196" s="490"/>
      <c r="PAM9196" s="491"/>
      <c r="PAN9196" s="490"/>
      <c r="PAO9196" s="490"/>
      <c r="PAP9196" s="371"/>
      <c r="PAQ9196" s="488"/>
      <c r="PAR9196" s="489"/>
      <c r="PAS9196" s="490"/>
      <c r="PAT9196" s="491"/>
      <c r="PAU9196" s="490"/>
      <c r="PAV9196" s="490"/>
      <c r="PAW9196" s="371"/>
      <c r="PAX9196" s="488"/>
      <c r="PAY9196" s="489"/>
      <c r="PAZ9196" s="490"/>
      <c r="PBA9196" s="491"/>
      <c r="PBB9196" s="490"/>
      <c r="PBC9196" s="490"/>
      <c r="PBD9196" s="371"/>
      <c r="PBE9196" s="488"/>
      <c r="PBF9196" s="489"/>
      <c r="PBG9196" s="490"/>
      <c r="PBH9196" s="491"/>
      <c r="PBI9196" s="490"/>
      <c r="PBJ9196" s="490"/>
      <c r="PBK9196" s="371"/>
      <c r="PBL9196" s="488"/>
      <c r="PBM9196" s="489"/>
      <c r="PBN9196" s="490"/>
      <c r="PBO9196" s="491"/>
      <c r="PBP9196" s="490"/>
      <c r="PBQ9196" s="490"/>
      <c r="PBR9196" s="371"/>
      <c r="PBS9196" s="488"/>
      <c r="PBT9196" s="489"/>
      <c r="PBU9196" s="490"/>
      <c r="PBV9196" s="491"/>
      <c r="PBW9196" s="490"/>
      <c r="PBX9196" s="490"/>
      <c r="PBY9196" s="371"/>
      <c r="PBZ9196" s="488"/>
      <c r="PCA9196" s="489"/>
      <c r="PCB9196" s="490"/>
      <c r="PCC9196" s="491"/>
      <c r="PCD9196" s="490"/>
      <c r="PCE9196" s="490"/>
      <c r="PCF9196" s="371"/>
      <c r="PCG9196" s="488"/>
      <c r="PCH9196" s="489"/>
      <c r="PCI9196" s="490"/>
      <c r="PCJ9196" s="491"/>
      <c r="PCK9196" s="490"/>
      <c r="PCL9196" s="490"/>
      <c r="PCM9196" s="371"/>
      <c r="PCN9196" s="488"/>
      <c r="PCO9196" s="489"/>
      <c r="PCP9196" s="490"/>
      <c r="PCQ9196" s="491"/>
      <c r="PCR9196" s="490"/>
      <c r="PCS9196" s="490"/>
      <c r="PCT9196" s="371"/>
      <c r="PCU9196" s="488"/>
      <c r="PCV9196" s="489"/>
      <c r="PCW9196" s="490"/>
      <c r="PCX9196" s="491"/>
      <c r="PCY9196" s="490"/>
      <c r="PCZ9196" s="490"/>
      <c r="PDA9196" s="371"/>
      <c r="PDB9196" s="488"/>
      <c r="PDC9196" s="489"/>
      <c r="PDD9196" s="490"/>
      <c r="PDE9196" s="491"/>
      <c r="PDF9196" s="490"/>
      <c r="PDG9196" s="490"/>
      <c r="PDH9196" s="371"/>
      <c r="PDI9196" s="488"/>
      <c r="PDJ9196" s="489"/>
      <c r="PDK9196" s="490"/>
      <c r="PDL9196" s="491"/>
      <c r="PDM9196" s="490"/>
      <c r="PDN9196" s="490"/>
      <c r="PDO9196" s="371"/>
      <c r="PDP9196" s="488"/>
      <c r="PDQ9196" s="489"/>
      <c r="PDR9196" s="490"/>
      <c r="PDS9196" s="491"/>
      <c r="PDT9196" s="490"/>
      <c r="PDU9196" s="490"/>
      <c r="PDV9196" s="371"/>
      <c r="PDW9196" s="488"/>
      <c r="PDX9196" s="489"/>
      <c r="PDY9196" s="490"/>
      <c r="PDZ9196" s="491"/>
      <c r="PEA9196" s="490"/>
      <c r="PEB9196" s="490"/>
      <c r="PEC9196" s="371"/>
      <c r="PED9196" s="488"/>
      <c r="PEE9196" s="489"/>
      <c r="PEF9196" s="490"/>
      <c r="PEG9196" s="491"/>
      <c r="PEH9196" s="490"/>
      <c r="PEI9196" s="490"/>
      <c r="PEJ9196" s="371"/>
      <c r="PEK9196" s="488"/>
      <c r="PEL9196" s="489"/>
      <c r="PEM9196" s="490"/>
      <c r="PEN9196" s="491"/>
      <c r="PEO9196" s="490"/>
      <c r="PEP9196" s="490"/>
      <c r="PEQ9196" s="371"/>
      <c r="PER9196" s="488"/>
      <c r="PES9196" s="489"/>
      <c r="PET9196" s="490"/>
      <c r="PEU9196" s="491"/>
      <c r="PEV9196" s="490"/>
      <c r="PEW9196" s="490"/>
      <c r="PEX9196" s="371"/>
      <c r="PEY9196" s="488"/>
      <c r="PEZ9196" s="489"/>
      <c r="PFA9196" s="490"/>
      <c r="PFB9196" s="491"/>
      <c r="PFC9196" s="490"/>
      <c r="PFD9196" s="490"/>
      <c r="PFE9196" s="371"/>
      <c r="PFF9196" s="488"/>
      <c r="PFG9196" s="489"/>
      <c r="PFH9196" s="490"/>
      <c r="PFI9196" s="491"/>
      <c r="PFJ9196" s="490"/>
      <c r="PFK9196" s="490"/>
      <c r="PFL9196" s="371"/>
      <c r="PFM9196" s="488"/>
      <c r="PFN9196" s="489"/>
      <c r="PFO9196" s="490"/>
      <c r="PFP9196" s="491"/>
      <c r="PFQ9196" s="490"/>
      <c r="PFR9196" s="490"/>
      <c r="PFS9196" s="371"/>
      <c r="PFT9196" s="488"/>
      <c r="PFU9196" s="489"/>
      <c r="PFV9196" s="490"/>
      <c r="PFW9196" s="491"/>
      <c r="PFX9196" s="490"/>
      <c r="PFY9196" s="490"/>
      <c r="PFZ9196" s="371"/>
      <c r="PGA9196" s="488"/>
      <c r="PGB9196" s="489"/>
      <c r="PGC9196" s="490"/>
      <c r="PGD9196" s="491"/>
      <c r="PGE9196" s="490"/>
      <c r="PGF9196" s="490"/>
      <c r="PGG9196" s="371"/>
      <c r="PGH9196" s="488"/>
      <c r="PGI9196" s="489"/>
      <c r="PGJ9196" s="490"/>
      <c r="PGK9196" s="491"/>
      <c r="PGL9196" s="490"/>
      <c r="PGM9196" s="490"/>
      <c r="PGN9196" s="371"/>
      <c r="PGO9196" s="488"/>
      <c r="PGP9196" s="489"/>
      <c r="PGQ9196" s="490"/>
      <c r="PGR9196" s="491"/>
      <c r="PGS9196" s="490"/>
      <c r="PGT9196" s="490"/>
      <c r="PGU9196" s="371"/>
      <c r="PGV9196" s="488"/>
      <c r="PGW9196" s="489"/>
      <c r="PGX9196" s="490"/>
      <c r="PGY9196" s="491"/>
      <c r="PGZ9196" s="490"/>
      <c r="PHA9196" s="490"/>
      <c r="PHB9196" s="371"/>
      <c r="PHC9196" s="488"/>
      <c r="PHD9196" s="489"/>
      <c r="PHE9196" s="490"/>
      <c r="PHF9196" s="491"/>
      <c r="PHG9196" s="490"/>
      <c r="PHH9196" s="490"/>
      <c r="PHI9196" s="371"/>
      <c r="PHJ9196" s="488"/>
      <c r="PHK9196" s="489"/>
      <c r="PHL9196" s="490"/>
      <c r="PHM9196" s="491"/>
      <c r="PHN9196" s="490"/>
      <c r="PHO9196" s="490"/>
      <c r="PHP9196" s="371"/>
      <c r="PHQ9196" s="488"/>
      <c r="PHR9196" s="489"/>
      <c r="PHS9196" s="490"/>
      <c r="PHT9196" s="491"/>
      <c r="PHU9196" s="490"/>
      <c r="PHV9196" s="490"/>
      <c r="PHW9196" s="371"/>
      <c r="PHX9196" s="488"/>
      <c r="PHY9196" s="489"/>
      <c r="PHZ9196" s="490"/>
      <c r="PIA9196" s="491"/>
      <c r="PIB9196" s="490"/>
      <c r="PIC9196" s="490"/>
      <c r="PID9196" s="371"/>
      <c r="PIE9196" s="488"/>
      <c r="PIF9196" s="489"/>
      <c r="PIG9196" s="490"/>
      <c r="PIH9196" s="491"/>
      <c r="PII9196" s="490"/>
      <c r="PIJ9196" s="490"/>
      <c r="PIK9196" s="371"/>
      <c r="PIL9196" s="488"/>
      <c r="PIM9196" s="489"/>
      <c r="PIN9196" s="490"/>
      <c r="PIO9196" s="491"/>
      <c r="PIP9196" s="490"/>
      <c r="PIQ9196" s="490"/>
      <c r="PIR9196" s="371"/>
      <c r="PIS9196" s="488"/>
      <c r="PIT9196" s="489"/>
      <c r="PIU9196" s="490"/>
      <c r="PIV9196" s="491"/>
      <c r="PIW9196" s="490"/>
      <c r="PIX9196" s="490"/>
      <c r="PIY9196" s="371"/>
      <c r="PIZ9196" s="488"/>
      <c r="PJA9196" s="489"/>
      <c r="PJB9196" s="490"/>
      <c r="PJC9196" s="491"/>
      <c r="PJD9196" s="490"/>
      <c r="PJE9196" s="490"/>
      <c r="PJF9196" s="371"/>
      <c r="PJG9196" s="488"/>
      <c r="PJH9196" s="489"/>
      <c r="PJI9196" s="490"/>
      <c r="PJJ9196" s="491"/>
      <c r="PJK9196" s="490"/>
      <c r="PJL9196" s="490"/>
      <c r="PJM9196" s="371"/>
      <c r="PJN9196" s="488"/>
      <c r="PJO9196" s="489"/>
      <c r="PJP9196" s="490"/>
      <c r="PJQ9196" s="491"/>
      <c r="PJR9196" s="490"/>
      <c r="PJS9196" s="490"/>
      <c r="PJT9196" s="371"/>
      <c r="PJU9196" s="488"/>
      <c r="PJV9196" s="489"/>
      <c r="PJW9196" s="490"/>
      <c r="PJX9196" s="491"/>
      <c r="PJY9196" s="490"/>
      <c r="PJZ9196" s="490"/>
      <c r="PKA9196" s="371"/>
      <c r="PKB9196" s="488"/>
      <c r="PKC9196" s="489"/>
      <c r="PKD9196" s="490"/>
      <c r="PKE9196" s="491"/>
      <c r="PKF9196" s="490"/>
      <c r="PKG9196" s="490"/>
      <c r="PKH9196" s="371"/>
      <c r="PKI9196" s="488"/>
      <c r="PKJ9196" s="489"/>
      <c r="PKK9196" s="490"/>
      <c r="PKL9196" s="491"/>
      <c r="PKM9196" s="490"/>
      <c r="PKN9196" s="490"/>
      <c r="PKO9196" s="371"/>
      <c r="PKP9196" s="488"/>
      <c r="PKQ9196" s="489"/>
      <c r="PKR9196" s="490"/>
      <c r="PKS9196" s="491"/>
      <c r="PKT9196" s="490"/>
      <c r="PKU9196" s="490"/>
      <c r="PKV9196" s="371"/>
      <c r="PKW9196" s="488"/>
      <c r="PKX9196" s="489"/>
      <c r="PKY9196" s="490"/>
      <c r="PKZ9196" s="491"/>
      <c r="PLA9196" s="490"/>
      <c r="PLB9196" s="490"/>
      <c r="PLC9196" s="371"/>
      <c r="PLD9196" s="488"/>
      <c r="PLE9196" s="489"/>
      <c r="PLF9196" s="490"/>
      <c r="PLG9196" s="491"/>
      <c r="PLH9196" s="490"/>
      <c r="PLI9196" s="490"/>
      <c r="PLJ9196" s="371"/>
      <c r="PLK9196" s="488"/>
      <c r="PLL9196" s="489"/>
      <c r="PLM9196" s="490"/>
      <c r="PLN9196" s="491"/>
      <c r="PLO9196" s="490"/>
      <c r="PLP9196" s="490"/>
      <c r="PLQ9196" s="371"/>
      <c r="PLR9196" s="488"/>
      <c r="PLS9196" s="489"/>
      <c r="PLT9196" s="490"/>
      <c r="PLU9196" s="491"/>
      <c r="PLV9196" s="490"/>
      <c r="PLW9196" s="490"/>
      <c r="PLX9196" s="371"/>
      <c r="PLY9196" s="488"/>
      <c r="PLZ9196" s="489"/>
      <c r="PMA9196" s="490"/>
      <c r="PMB9196" s="491"/>
      <c r="PMC9196" s="490"/>
      <c r="PMD9196" s="490"/>
      <c r="PME9196" s="371"/>
      <c r="PMF9196" s="488"/>
      <c r="PMG9196" s="489"/>
      <c r="PMH9196" s="490"/>
      <c r="PMI9196" s="491"/>
      <c r="PMJ9196" s="490"/>
      <c r="PMK9196" s="490"/>
      <c r="PML9196" s="371"/>
      <c r="PMM9196" s="488"/>
      <c r="PMN9196" s="489"/>
      <c r="PMO9196" s="490"/>
      <c r="PMP9196" s="491"/>
      <c r="PMQ9196" s="490"/>
      <c r="PMR9196" s="490"/>
      <c r="PMS9196" s="371"/>
      <c r="PMT9196" s="488"/>
      <c r="PMU9196" s="489"/>
      <c r="PMV9196" s="490"/>
      <c r="PMW9196" s="491"/>
      <c r="PMX9196" s="490"/>
      <c r="PMY9196" s="490"/>
      <c r="PMZ9196" s="371"/>
      <c r="PNA9196" s="488"/>
      <c r="PNB9196" s="489"/>
      <c r="PNC9196" s="490"/>
      <c r="PND9196" s="491"/>
      <c r="PNE9196" s="490"/>
      <c r="PNF9196" s="490"/>
      <c r="PNG9196" s="371"/>
      <c r="PNH9196" s="488"/>
      <c r="PNI9196" s="489"/>
      <c r="PNJ9196" s="490"/>
      <c r="PNK9196" s="491"/>
      <c r="PNL9196" s="490"/>
      <c r="PNM9196" s="490"/>
      <c r="PNN9196" s="371"/>
      <c r="PNO9196" s="488"/>
      <c r="PNP9196" s="489"/>
      <c r="PNQ9196" s="490"/>
      <c r="PNR9196" s="491"/>
      <c r="PNS9196" s="490"/>
      <c r="PNT9196" s="490"/>
      <c r="PNU9196" s="371"/>
      <c r="PNV9196" s="488"/>
      <c r="PNW9196" s="489"/>
      <c r="PNX9196" s="490"/>
      <c r="PNY9196" s="491"/>
      <c r="PNZ9196" s="490"/>
      <c r="POA9196" s="490"/>
      <c r="POB9196" s="371"/>
      <c r="POC9196" s="488"/>
      <c r="POD9196" s="489"/>
      <c r="POE9196" s="490"/>
      <c r="POF9196" s="491"/>
      <c r="POG9196" s="490"/>
      <c r="POH9196" s="490"/>
      <c r="POI9196" s="371"/>
      <c r="POJ9196" s="488"/>
      <c r="POK9196" s="489"/>
      <c r="POL9196" s="490"/>
      <c r="POM9196" s="491"/>
      <c r="PON9196" s="490"/>
      <c r="POO9196" s="490"/>
      <c r="POP9196" s="371"/>
      <c r="POQ9196" s="488"/>
      <c r="POR9196" s="489"/>
      <c r="POS9196" s="490"/>
      <c r="POT9196" s="491"/>
      <c r="POU9196" s="490"/>
      <c r="POV9196" s="490"/>
      <c r="POW9196" s="371"/>
      <c r="POX9196" s="488"/>
      <c r="POY9196" s="489"/>
      <c r="POZ9196" s="490"/>
      <c r="PPA9196" s="491"/>
      <c r="PPB9196" s="490"/>
      <c r="PPC9196" s="490"/>
      <c r="PPD9196" s="371"/>
      <c r="PPE9196" s="488"/>
      <c r="PPF9196" s="489"/>
      <c r="PPG9196" s="490"/>
      <c r="PPH9196" s="491"/>
      <c r="PPI9196" s="490"/>
      <c r="PPJ9196" s="490"/>
      <c r="PPK9196" s="371"/>
      <c r="PPL9196" s="488"/>
      <c r="PPM9196" s="489"/>
      <c r="PPN9196" s="490"/>
      <c r="PPO9196" s="491"/>
      <c r="PPP9196" s="490"/>
      <c r="PPQ9196" s="490"/>
      <c r="PPR9196" s="371"/>
      <c r="PPS9196" s="488"/>
      <c r="PPT9196" s="489"/>
      <c r="PPU9196" s="490"/>
      <c r="PPV9196" s="491"/>
      <c r="PPW9196" s="490"/>
      <c r="PPX9196" s="490"/>
      <c r="PPY9196" s="371"/>
      <c r="PPZ9196" s="488"/>
      <c r="PQA9196" s="489"/>
      <c r="PQB9196" s="490"/>
      <c r="PQC9196" s="491"/>
      <c r="PQD9196" s="490"/>
      <c r="PQE9196" s="490"/>
      <c r="PQF9196" s="371"/>
      <c r="PQG9196" s="488"/>
      <c r="PQH9196" s="489"/>
      <c r="PQI9196" s="490"/>
      <c r="PQJ9196" s="491"/>
      <c r="PQK9196" s="490"/>
      <c r="PQL9196" s="490"/>
      <c r="PQM9196" s="371"/>
      <c r="PQN9196" s="488"/>
      <c r="PQO9196" s="489"/>
      <c r="PQP9196" s="490"/>
      <c r="PQQ9196" s="491"/>
      <c r="PQR9196" s="490"/>
      <c r="PQS9196" s="490"/>
      <c r="PQT9196" s="371"/>
      <c r="PQU9196" s="488"/>
      <c r="PQV9196" s="489"/>
      <c r="PQW9196" s="490"/>
      <c r="PQX9196" s="491"/>
      <c r="PQY9196" s="490"/>
      <c r="PQZ9196" s="490"/>
      <c r="PRA9196" s="371"/>
      <c r="PRB9196" s="488"/>
      <c r="PRC9196" s="489"/>
      <c r="PRD9196" s="490"/>
      <c r="PRE9196" s="491"/>
      <c r="PRF9196" s="490"/>
      <c r="PRG9196" s="490"/>
      <c r="PRH9196" s="371"/>
      <c r="PRI9196" s="488"/>
      <c r="PRJ9196" s="489"/>
      <c r="PRK9196" s="490"/>
      <c r="PRL9196" s="491"/>
      <c r="PRM9196" s="490"/>
      <c r="PRN9196" s="490"/>
      <c r="PRO9196" s="371"/>
      <c r="PRP9196" s="488"/>
      <c r="PRQ9196" s="489"/>
      <c r="PRR9196" s="490"/>
      <c r="PRS9196" s="491"/>
      <c r="PRT9196" s="490"/>
      <c r="PRU9196" s="490"/>
      <c r="PRV9196" s="371"/>
      <c r="PRW9196" s="488"/>
      <c r="PRX9196" s="489"/>
      <c r="PRY9196" s="490"/>
      <c r="PRZ9196" s="491"/>
      <c r="PSA9196" s="490"/>
      <c r="PSB9196" s="490"/>
      <c r="PSC9196" s="371"/>
      <c r="PSD9196" s="488"/>
      <c r="PSE9196" s="489"/>
      <c r="PSF9196" s="490"/>
      <c r="PSG9196" s="491"/>
      <c r="PSH9196" s="490"/>
      <c r="PSI9196" s="490"/>
      <c r="PSJ9196" s="371"/>
      <c r="PSK9196" s="488"/>
      <c r="PSL9196" s="489"/>
      <c r="PSM9196" s="490"/>
      <c r="PSN9196" s="491"/>
      <c r="PSO9196" s="490"/>
      <c r="PSP9196" s="490"/>
      <c r="PSQ9196" s="371"/>
      <c r="PSR9196" s="488"/>
      <c r="PSS9196" s="489"/>
      <c r="PST9196" s="490"/>
      <c r="PSU9196" s="491"/>
      <c r="PSV9196" s="490"/>
      <c r="PSW9196" s="490"/>
      <c r="PSX9196" s="371"/>
      <c r="PSY9196" s="488"/>
      <c r="PSZ9196" s="489"/>
      <c r="PTA9196" s="490"/>
      <c r="PTB9196" s="491"/>
      <c r="PTC9196" s="490"/>
      <c r="PTD9196" s="490"/>
      <c r="PTE9196" s="371"/>
      <c r="PTF9196" s="488"/>
      <c r="PTG9196" s="489"/>
      <c r="PTH9196" s="490"/>
      <c r="PTI9196" s="491"/>
      <c r="PTJ9196" s="490"/>
      <c r="PTK9196" s="490"/>
      <c r="PTL9196" s="371"/>
      <c r="PTM9196" s="488"/>
      <c r="PTN9196" s="489"/>
      <c r="PTO9196" s="490"/>
      <c r="PTP9196" s="491"/>
      <c r="PTQ9196" s="490"/>
      <c r="PTR9196" s="490"/>
      <c r="PTS9196" s="371"/>
      <c r="PTT9196" s="488"/>
      <c r="PTU9196" s="489"/>
      <c r="PTV9196" s="490"/>
      <c r="PTW9196" s="491"/>
      <c r="PTX9196" s="490"/>
      <c r="PTY9196" s="490"/>
      <c r="PTZ9196" s="371"/>
      <c r="PUA9196" s="488"/>
      <c r="PUB9196" s="489"/>
      <c r="PUC9196" s="490"/>
      <c r="PUD9196" s="491"/>
      <c r="PUE9196" s="490"/>
      <c r="PUF9196" s="490"/>
      <c r="PUG9196" s="371"/>
      <c r="PUH9196" s="488"/>
      <c r="PUI9196" s="489"/>
      <c r="PUJ9196" s="490"/>
      <c r="PUK9196" s="491"/>
      <c r="PUL9196" s="490"/>
      <c r="PUM9196" s="490"/>
      <c r="PUN9196" s="371"/>
      <c r="PUO9196" s="488"/>
      <c r="PUP9196" s="489"/>
      <c r="PUQ9196" s="490"/>
      <c r="PUR9196" s="491"/>
      <c r="PUS9196" s="490"/>
      <c r="PUT9196" s="490"/>
      <c r="PUU9196" s="371"/>
      <c r="PUV9196" s="488"/>
      <c r="PUW9196" s="489"/>
      <c r="PUX9196" s="490"/>
      <c r="PUY9196" s="491"/>
      <c r="PUZ9196" s="490"/>
      <c r="PVA9196" s="490"/>
      <c r="PVB9196" s="371"/>
      <c r="PVC9196" s="488"/>
      <c r="PVD9196" s="489"/>
      <c r="PVE9196" s="490"/>
      <c r="PVF9196" s="491"/>
      <c r="PVG9196" s="490"/>
      <c r="PVH9196" s="490"/>
      <c r="PVI9196" s="371"/>
      <c r="PVJ9196" s="488"/>
      <c r="PVK9196" s="489"/>
      <c r="PVL9196" s="490"/>
      <c r="PVM9196" s="491"/>
      <c r="PVN9196" s="490"/>
      <c r="PVO9196" s="490"/>
      <c r="PVP9196" s="371"/>
      <c r="PVQ9196" s="488"/>
      <c r="PVR9196" s="489"/>
      <c r="PVS9196" s="490"/>
      <c r="PVT9196" s="491"/>
      <c r="PVU9196" s="490"/>
      <c r="PVV9196" s="490"/>
      <c r="PVW9196" s="371"/>
      <c r="PVX9196" s="488"/>
      <c r="PVY9196" s="489"/>
      <c r="PVZ9196" s="490"/>
      <c r="PWA9196" s="491"/>
      <c r="PWB9196" s="490"/>
      <c r="PWC9196" s="490"/>
      <c r="PWD9196" s="371"/>
      <c r="PWE9196" s="488"/>
      <c r="PWF9196" s="489"/>
      <c r="PWG9196" s="490"/>
      <c r="PWH9196" s="491"/>
      <c r="PWI9196" s="490"/>
      <c r="PWJ9196" s="490"/>
      <c r="PWK9196" s="371"/>
      <c r="PWL9196" s="488"/>
      <c r="PWM9196" s="489"/>
      <c r="PWN9196" s="490"/>
      <c r="PWO9196" s="491"/>
      <c r="PWP9196" s="490"/>
      <c r="PWQ9196" s="490"/>
      <c r="PWR9196" s="371"/>
      <c r="PWS9196" s="488"/>
      <c r="PWT9196" s="489"/>
      <c r="PWU9196" s="490"/>
      <c r="PWV9196" s="491"/>
      <c r="PWW9196" s="490"/>
      <c r="PWX9196" s="490"/>
      <c r="PWY9196" s="371"/>
      <c r="PWZ9196" s="488"/>
      <c r="PXA9196" s="489"/>
      <c r="PXB9196" s="490"/>
      <c r="PXC9196" s="491"/>
      <c r="PXD9196" s="490"/>
      <c r="PXE9196" s="490"/>
      <c r="PXF9196" s="371"/>
      <c r="PXG9196" s="488"/>
      <c r="PXH9196" s="489"/>
      <c r="PXI9196" s="490"/>
      <c r="PXJ9196" s="491"/>
      <c r="PXK9196" s="490"/>
      <c r="PXL9196" s="490"/>
      <c r="PXM9196" s="371"/>
      <c r="PXN9196" s="488"/>
      <c r="PXO9196" s="489"/>
      <c r="PXP9196" s="490"/>
      <c r="PXQ9196" s="491"/>
      <c r="PXR9196" s="490"/>
      <c r="PXS9196" s="490"/>
      <c r="PXT9196" s="371"/>
      <c r="PXU9196" s="488"/>
      <c r="PXV9196" s="489"/>
      <c r="PXW9196" s="490"/>
      <c r="PXX9196" s="491"/>
      <c r="PXY9196" s="490"/>
      <c r="PXZ9196" s="490"/>
      <c r="PYA9196" s="371"/>
      <c r="PYB9196" s="488"/>
      <c r="PYC9196" s="489"/>
      <c r="PYD9196" s="490"/>
      <c r="PYE9196" s="491"/>
      <c r="PYF9196" s="490"/>
      <c r="PYG9196" s="490"/>
      <c r="PYH9196" s="371"/>
      <c r="PYI9196" s="488"/>
      <c r="PYJ9196" s="489"/>
      <c r="PYK9196" s="490"/>
      <c r="PYL9196" s="491"/>
      <c r="PYM9196" s="490"/>
      <c r="PYN9196" s="490"/>
      <c r="PYO9196" s="371"/>
      <c r="PYP9196" s="488"/>
      <c r="PYQ9196" s="489"/>
      <c r="PYR9196" s="490"/>
      <c r="PYS9196" s="491"/>
      <c r="PYT9196" s="490"/>
      <c r="PYU9196" s="490"/>
      <c r="PYV9196" s="371"/>
      <c r="PYW9196" s="488"/>
      <c r="PYX9196" s="489"/>
      <c r="PYY9196" s="490"/>
      <c r="PYZ9196" s="491"/>
      <c r="PZA9196" s="490"/>
      <c r="PZB9196" s="490"/>
      <c r="PZC9196" s="371"/>
      <c r="PZD9196" s="488"/>
      <c r="PZE9196" s="489"/>
      <c r="PZF9196" s="490"/>
      <c r="PZG9196" s="491"/>
      <c r="PZH9196" s="490"/>
      <c r="PZI9196" s="490"/>
      <c r="PZJ9196" s="371"/>
      <c r="PZK9196" s="488"/>
      <c r="PZL9196" s="489"/>
      <c r="PZM9196" s="490"/>
      <c r="PZN9196" s="491"/>
      <c r="PZO9196" s="490"/>
      <c r="PZP9196" s="490"/>
      <c r="PZQ9196" s="371"/>
      <c r="PZR9196" s="488"/>
      <c r="PZS9196" s="489"/>
      <c r="PZT9196" s="490"/>
      <c r="PZU9196" s="491"/>
      <c r="PZV9196" s="490"/>
      <c r="PZW9196" s="490"/>
      <c r="PZX9196" s="371"/>
      <c r="PZY9196" s="488"/>
      <c r="PZZ9196" s="489"/>
      <c r="QAA9196" s="490"/>
      <c r="QAB9196" s="491"/>
      <c r="QAC9196" s="490"/>
      <c r="QAD9196" s="490"/>
      <c r="QAE9196" s="371"/>
      <c r="QAF9196" s="488"/>
      <c r="QAG9196" s="489"/>
      <c r="QAH9196" s="490"/>
      <c r="QAI9196" s="491"/>
      <c r="QAJ9196" s="490"/>
      <c r="QAK9196" s="490"/>
      <c r="QAL9196" s="371"/>
      <c r="QAM9196" s="488"/>
      <c r="QAN9196" s="489"/>
      <c r="QAO9196" s="490"/>
      <c r="QAP9196" s="491"/>
      <c r="QAQ9196" s="490"/>
      <c r="QAR9196" s="490"/>
      <c r="QAS9196" s="371"/>
      <c r="QAT9196" s="488"/>
      <c r="QAU9196" s="489"/>
      <c r="QAV9196" s="490"/>
      <c r="QAW9196" s="491"/>
      <c r="QAX9196" s="490"/>
      <c r="QAY9196" s="490"/>
      <c r="QAZ9196" s="371"/>
      <c r="QBA9196" s="488"/>
      <c r="QBB9196" s="489"/>
      <c r="QBC9196" s="490"/>
      <c r="QBD9196" s="491"/>
      <c r="QBE9196" s="490"/>
      <c r="QBF9196" s="490"/>
      <c r="QBG9196" s="371"/>
      <c r="QBH9196" s="488"/>
      <c r="QBI9196" s="489"/>
      <c r="QBJ9196" s="490"/>
      <c r="QBK9196" s="491"/>
      <c r="QBL9196" s="490"/>
      <c r="QBM9196" s="490"/>
      <c r="QBN9196" s="371"/>
      <c r="QBO9196" s="488"/>
      <c r="QBP9196" s="489"/>
      <c r="QBQ9196" s="490"/>
      <c r="QBR9196" s="491"/>
      <c r="QBS9196" s="490"/>
      <c r="QBT9196" s="490"/>
      <c r="QBU9196" s="371"/>
      <c r="QBV9196" s="488"/>
      <c r="QBW9196" s="489"/>
      <c r="QBX9196" s="490"/>
      <c r="QBY9196" s="491"/>
      <c r="QBZ9196" s="490"/>
      <c r="QCA9196" s="490"/>
      <c r="QCB9196" s="371"/>
      <c r="QCC9196" s="488"/>
      <c r="QCD9196" s="489"/>
      <c r="QCE9196" s="490"/>
      <c r="QCF9196" s="491"/>
      <c r="QCG9196" s="490"/>
      <c r="QCH9196" s="490"/>
      <c r="QCI9196" s="371"/>
      <c r="QCJ9196" s="488"/>
      <c r="QCK9196" s="489"/>
      <c r="QCL9196" s="490"/>
      <c r="QCM9196" s="491"/>
      <c r="QCN9196" s="490"/>
      <c r="QCO9196" s="490"/>
      <c r="QCP9196" s="371"/>
      <c r="QCQ9196" s="488"/>
      <c r="QCR9196" s="489"/>
      <c r="QCS9196" s="490"/>
      <c r="QCT9196" s="491"/>
      <c r="QCU9196" s="490"/>
      <c r="QCV9196" s="490"/>
      <c r="QCW9196" s="371"/>
      <c r="QCX9196" s="488"/>
      <c r="QCY9196" s="489"/>
      <c r="QCZ9196" s="490"/>
      <c r="QDA9196" s="491"/>
      <c r="QDB9196" s="490"/>
      <c r="QDC9196" s="490"/>
      <c r="QDD9196" s="371"/>
      <c r="QDE9196" s="488"/>
      <c r="QDF9196" s="489"/>
      <c r="QDG9196" s="490"/>
      <c r="QDH9196" s="491"/>
      <c r="QDI9196" s="490"/>
      <c r="QDJ9196" s="490"/>
      <c r="QDK9196" s="371"/>
      <c r="QDL9196" s="488"/>
      <c r="QDM9196" s="489"/>
      <c r="QDN9196" s="490"/>
      <c r="QDO9196" s="491"/>
      <c r="QDP9196" s="490"/>
      <c r="QDQ9196" s="490"/>
      <c r="QDR9196" s="371"/>
      <c r="QDS9196" s="488"/>
      <c r="QDT9196" s="489"/>
      <c r="QDU9196" s="490"/>
      <c r="QDV9196" s="491"/>
      <c r="QDW9196" s="490"/>
      <c r="QDX9196" s="490"/>
      <c r="QDY9196" s="371"/>
      <c r="QDZ9196" s="488"/>
      <c r="QEA9196" s="489"/>
      <c r="QEB9196" s="490"/>
      <c r="QEC9196" s="491"/>
      <c r="QED9196" s="490"/>
      <c r="QEE9196" s="490"/>
      <c r="QEF9196" s="371"/>
      <c r="QEG9196" s="488"/>
      <c r="QEH9196" s="489"/>
      <c r="QEI9196" s="490"/>
      <c r="QEJ9196" s="491"/>
      <c r="QEK9196" s="490"/>
      <c r="QEL9196" s="490"/>
      <c r="QEM9196" s="371"/>
      <c r="QEN9196" s="488"/>
      <c r="QEO9196" s="489"/>
      <c r="QEP9196" s="490"/>
      <c r="QEQ9196" s="491"/>
      <c r="QER9196" s="490"/>
      <c r="QES9196" s="490"/>
      <c r="QET9196" s="371"/>
      <c r="QEU9196" s="488"/>
      <c r="QEV9196" s="489"/>
      <c r="QEW9196" s="490"/>
      <c r="QEX9196" s="491"/>
      <c r="QEY9196" s="490"/>
      <c r="QEZ9196" s="490"/>
      <c r="QFA9196" s="371"/>
      <c r="QFB9196" s="488"/>
      <c r="QFC9196" s="489"/>
      <c r="QFD9196" s="490"/>
      <c r="QFE9196" s="491"/>
      <c r="QFF9196" s="490"/>
      <c r="QFG9196" s="490"/>
      <c r="QFH9196" s="371"/>
      <c r="QFI9196" s="488"/>
      <c r="QFJ9196" s="489"/>
      <c r="QFK9196" s="490"/>
      <c r="QFL9196" s="491"/>
      <c r="QFM9196" s="490"/>
      <c r="QFN9196" s="490"/>
      <c r="QFO9196" s="371"/>
      <c r="QFP9196" s="488"/>
      <c r="QFQ9196" s="489"/>
      <c r="QFR9196" s="490"/>
      <c r="QFS9196" s="491"/>
      <c r="QFT9196" s="490"/>
      <c r="QFU9196" s="490"/>
      <c r="QFV9196" s="371"/>
      <c r="QFW9196" s="488"/>
      <c r="QFX9196" s="489"/>
      <c r="QFY9196" s="490"/>
      <c r="QFZ9196" s="491"/>
      <c r="QGA9196" s="490"/>
      <c r="QGB9196" s="490"/>
      <c r="QGC9196" s="371"/>
      <c r="QGD9196" s="488"/>
      <c r="QGE9196" s="489"/>
      <c r="QGF9196" s="490"/>
      <c r="QGG9196" s="491"/>
      <c r="QGH9196" s="490"/>
      <c r="QGI9196" s="490"/>
      <c r="QGJ9196" s="371"/>
      <c r="QGK9196" s="488"/>
      <c r="QGL9196" s="489"/>
      <c r="QGM9196" s="490"/>
      <c r="QGN9196" s="491"/>
      <c r="QGO9196" s="490"/>
      <c r="QGP9196" s="490"/>
      <c r="QGQ9196" s="371"/>
      <c r="QGR9196" s="488"/>
      <c r="QGS9196" s="489"/>
      <c r="QGT9196" s="490"/>
      <c r="QGU9196" s="491"/>
      <c r="QGV9196" s="490"/>
      <c r="QGW9196" s="490"/>
      <c r="QGX9196" s="371"/>
      <c r="QGY9196" s="488"/>
      <c r="QGZ9196" s="489"/>
      <c r="QHA9196" s="490"/>
      <c r="QHB9196" s="491"/>
      <c r="QHC9196" s="490"/>
      <c r="QHD9196" s="490"/>
      <c r="QHE9196" s="371"/>
      <c r="QHF9196" s="488"/>
      <c r="QHG9196" s="489"/>
      <c r="QHH9196" s="490"/>
      <c r="QHI9196" s="491"/>
      <c r="QHJ9196" s="490"/>
      <c r="QHK9196" s="490"/>
      <c r="QHL9196" s="371"/>
      <c r="QHM9196" s="488"/>
      <c r="QHN9196" s="489"/>
      <c r="QHO9196" s="490"/>
      <c r="QHP9196" s="491"/>
      <c r="QHQ9196" s="490"/>
      <c r="QHR9196" s="490"/>
      <c r="QHS9196" s="371"/>
      <c r="QHT9196" s="488"/>
      <c r="QHU9196" s="489"/>
      <c r="QHV9196" s="490"/>
      <c r="QHW9196" s="491"/>
      <c r="QHX9196" s="490"/>
      <c r="QHY9196" s="490"/>
      <c r="QHZ9196" s="371"/>
      <c r="QIA9196" s="488"/>
      <c r="QIB9196" s="489"/>
      <c r="QIC9196" s="490"/>
      <c r="QID9196" s="491"/>
      <c r="QIE9196" s="490"/>
      <c r="QIF9196" s="490"/>
      <c r="QIG9196" s="371"/>
      <c r="QIH9196" s="488"/>
      <c r="QII9196" s="489"/>
      <c r="QIJ9196" s="490"/>
      <c r="QIK9196" s="491"/>
      <c r="QIL9196" s="490"/>
      <c r="QIM9196" s="490"/>
      <c r="QIN9196" s="371"/>
      <c r="QIO9196" s="488"/>
      <c r="QIP9196" s="489"/>
      <c r="QIQ9196" s="490"/>
      <c r="QIR9196" s="491"/>
      <c r="QIS9196" s="490"/>
      <c r="QIT9196" s="490"/>
      <c r="QIU9196" s="371"/>
      <c r="QIV9196" s="488"/>
      <c r="QIW9196" s="489"/>
      <c r="QIX9196" s="490"/>
      <c r="QIY9196" s="491"/>
      <c r="QIZ9196" s="490"/>
      <c r="QJA9196" s="490"/>
      <c r="QJB9196" s="371"/>
      <c r="QJC9196" s="488"/>
      <c r="QJD9196" s="489"/>
      <c r="QJE9196" s="490"/>
      <c r="QJF9196" s="491"/>
      <c r="QJG9196" s="490"/>
      <c r="QJH9196" s="490"/>
      <c r="QJI9196" s="371"/>
      <c r="QJJ9196" s="488"/>
      <c r="QJK9196" s="489"/>
      <c r="QJL9196" s="490"/>
      <c r="QJM9196" s="491"/>
      <c r="QJN9196" s="490"/>
      <c r="QJO9196" s="490"/>
      <c r="QJP9196" s="371"/>
      <c r="QJQ9196" s="488"/>
      <c r="QJR9196" s="489"/>
      <c r="QJS9196" s="490"/>
      <c r="QJT9196" s="491"/>
      <c r="QJU9196" s="490"/>
      <c r="QJV9196" s="490"/>
      <c r="QJW9196" s="371"/>
      <c r="QJX9196" s="488"/>
      <c r="QJY9196" s="489"/>
      <c r="QJZ9196" s="490"/>
      <c r="QKA9196" s="491"/>
      <c r="QKB9196" s="490"/>
      <c r="QKC9196" s="490"/>
      <c r="QKD9196" s="371"/>
      <c r="QKE9196" s="488"/>
      <c r="QKF9196" s="489"/>
      <c r="QKG9196" s="490"/>
      <c r="QKH9196" s="491"/>
      <c r="QKI9196" s="490"/>
      <c r="QKJ9196" s="490"/>
      <c r="QKK9196" s="371"/>
      <c r="QKL9196" s="488"/>
      <c r="QKM9196" s="489"/>
      <c r="QKN9196" s="490"/>
      <c r="QKO9196" s="491"/>
      <c r="QKP9196" s="490"/>
      <c r="QKQ9196" s="490"/>
      <c r="QKR9196" s="371"/>
      <c r="QKS9196" s="488"/>
      <c r="QKT9196" s="489"/>
      <c r="QKU9196" s="490"/>
      <c r="QKV9196" s="491"/>
      <c r="QKW9196" s="490"/>
      <c r="QKX9196" s="490"/>
      <c r="QKY9196" s="371"/>
      <c r="QKZ9196" s="488"/>
      <c r="QLA9196" s="489"/>
      <c r="QLB9196" s="490"/>
      <c r="QLC9196" s="491"/>
      <c r="QLD9196" s="490"/>
      <c r="QLE9196" s="490"/>
      <c r="QLF9196" s="371"/>
      <c r="QLG9196" s="488"/>
      <c r="QLH9196" s="489"/>
      <c r="QLI9196" s="490"/>
      <c r="QLJ9196" s="491"/>
      <c r="QLK9196" s="490"/>
      <c r="QLL9196" s="490"/>
      <c r="QLM9196" s="371"/>
      <c r="QLN9196" s="488"/>
      <c r="QLO9196" s="489"/>
      <c r="QLP9196" s="490"/>
      <c r="QLQ9196" s="491"/>
      <c r="QLR9196" s="490"/>
      <c r="QLS9196" s="490"/>
      <c r="QLT9196" s="371"/>
      <c r="QLU9196" s="488"/>
      <c r="QLV9196" s="489"/>
      <c r="QLW9196" s="490"/>
      <c r="QLX9196" s="491"/>
      <c r="QLY9196" s="490"/>
      <c r="QLZ9196" s="490"/>
      <c r="QMA9196" s="371"/>
      <c r="QMB9196" s="488"/>
      <c r="QMC9196" s="489"/>
      <c r="QMD9196" s="490"/>
      <c r="QME9196" s="491"/>
      <c r="QMF9196" s="490"/>
      <c r="QMG9196" s="490"/>
      <c r="QMH9196" s="371"/>
      <c r="QMI9196" s="488"/>
      <c r="QMJ9196" s="489"/>
      <c r="QMK9196" s="490"/>
      <c r="QML9196" s="491"/>
      <c r="QMM9196" s="490"/>
      <c r="QMN9196" s="490"/>
      <c r="QMO9196" s="371"/>
      <c r="QMP9196" s="488"/>
      <c r="QMQ9196" s="489"/>
      <c r="QMR9196" s="490"/>
      <c r="QMS9196" s="491"/>
      <c r="QMT9196" s="490"/>
      <c r="QMU9196" s="490"/>
      <c r="QMV9196" s="371"/>
      <c r="QMW9196" s="488"/>
      <c r="QMX9196" s="489"/>
      <c r="QMY9196" s="490"/>
      <c r="QMZ9196" s="491"/>
      <c r="QNA9196" s="490"/>
      <c r="QNB9196" s="490"/>
      <c r="QNC9196" s="371"/>
      <c r="QND9196" s="488"/>
      <c r="QNE9196" s="489"/>
      <c r="QNF9196" s="490"/>
      <c r="QNG9196" s="491"/>
      <c r="QNH9196" s="490"/>
      <c r="QNI9196" s="490"/>
      <c r="QNJ9196" s="371"/>
      <c r="QNK9196" s="488"/>
      <c r="QNL9196" s="489"/>
      <c r="QNM9196" s="490"/>
      <c r="QNN9196" s="491"/>
      <c r="QNO9196" s="490"/>
      <c r="QNP9196" s="490"/>
      <c r="QNQ9196" s="371"/>
      <c r="QNR9196" s="488"/>
      <c r="QNS9196" s="489"/>
      <c r="QNT9196" s="490"/>
      <c r="QNU9196" s="491"/>
      <c r="QNV9196" s="490"/>
      <c r="QNW9196" s="490"/>
      <c r="QNX9196" s="371"/>
      <c r="QNY9196" s="488"/>
      <c r="QNZ9196" s="489"/>
      <c r="QOA9196" s="490"/>
      <c r="QOB9196" s="491"/>
      <c r="QOC9196" s="490"/>
      <c r="QOD9196" s="490"/>
      <c r="QOE9196" s="371"/>
      <c r="QOF9196" s="488"/>
      <c r="QOG9196" s="489"/>
      <c r="QOH9196" s="490"/>
      <c r="QOI9196" s="491"/>
      <c r="QOJ9196" s="490"/>
      <c r="QOK9196" s="490"/>
      <c r="QOL9196" s="371"/>
      <c r="QOM9196" s="488"/>
      <c r="QON9196" s="489"/>
      <c r="QOO9196" s="490"/>
      <c r="QOP9196" s="491"/>
      <c r="QOQ9196" s="490"/>
      <c r="QOR9196" s="490"/>
      <c r="QOS9196" s="371"/>
      <c r="QOT9196" s="488"/>
      <c r="QOU9196" s="489"/>
      <c r="QOV9196" s="490"/>
      <c r="QOW9196" s="491"/>
      <c r="QOX9196" s="490"/>
      <c r="QOY9196" s="490"/>
      <c r="QOZ9196" s="371"/>
      <c r="QPA9196" s="488"/>
      <c r="QPB9196" s="489"/>
      <c r="QPC9196" s="490"/>
      <c r="QPD9196" s="491"/>
      <c r="QPE9196" s="490"/>
      <c r="QPF9196" s="490"/>
      <c r="QPG9196" s="371"/>
      <c r="QPH9196" s="488"/>
      <c r="QPI9196" s="489"/>
      <c r="QPJ9196" s="490"/>
      <c r="QPK9196" s="491"/>
      <c r="QPL9196" s="490"/>
      <c r="QPM9196" s="490"/>
      <c r="QPN9196" s="371"/>
      <c r="QPO9196" s="488"/>
      <c r="QPP9196" s="489"/>
      <c r="QPQ9196" s="490"/>
      <c r="QPR9196" s="491"/>
      <c r="QPS9196" s="490"/>
      <c r="QPT9196" s="490"/>
      <c r="QPU9196" s="371"/>
      <c r="QPV9196" s="488"/>
      <c r="QPW9196" s="489"/>
      <c r="QPX9196" s="490"/>
      <c r="QPY9196" s="491"/>
      <c r="QPZ9196" s="490"/>
      <c r="QQA9196" s="490"/>
      <c r="QQB9196" s="371"/>
      <c r="QQC9196" s="488"/>
      <c r="QQD9196" s="489"/>
      <c r="QQE9196" s="490"/>
      <c r="QQF9196" s="491"/>
      <c r="QQG9196" s="490"/>
      <c r="QQH9196" s="490"/>
      <c r="QQI9196" s="371"/>
      <c r="QQJ9196" s="488"/>
      <c r="QQK9196" s="489"/>
      <c r="QQL9196" s="490"/>
      <c r="QQM9196" s="491"/>
      <c r="QQN9196" s="490"/>
      <c r="QQO9196" s="490"/>
      <c r="QQP9196" s="371"/>
      <c r="QQQ9196" s="488"/>
      <c r="QQR9196" s="489"/>
      <c r="QQS9196" s="490"/>
      <c r="QQT9196" s="491"/>
      <c r="QQU9196" s="490"/>
      <c r="QQV9196" s="490"/>
      <c r="QQW9196" s="371"/>
      <c r="QQX9196" s="488"/>
      <c r="QQY9196" s="489"/>
      <c r="QQZ9196" s="490"/>
      <c r="QRA9196" s="491"/>
      <c r="QRB9196" s="490"/>
      <c r="QRC9196" s="490"/>
      <c r="QRD9196" s="371"/>
      <c r="QRE9196" s="488"/>
      <c r="QRF9196" s="489"/>
      <c r="QRG9196" s="490"/>
      <c r="QRH9196" s="491"/>
      <c r="QRI9196" s="490"/>
      <c r="QRJ9196" s="490"/>
      <c r="QRK9196" s="371"/>
      <c r="QRL9196" s="488"/>
      <c r="QRM9196" s="489"/>
      <c r="QRN9196" s="490"/>
      <c r="QRO9196" s="491"/>
      <c r="QRP9196" s="490"/>
      <c r="QRQ9196" s="490"/>
      <c r="QRR9196" s="371"/>
      <c r="QRS9196" s="488"/>
      <c r="QRT9196" s="489"/>
      <c r="QRU9196" s="490"/>
      <c r="QRV9196" s="491"/>
      <c r="QRW9196" s="490"/>
      <c r="QRX9196" s="490"/>
      <c r="QRY9196" s="371"/>
      <c r="QRZ9196" s="488"/>
      <c r="QSA9196" s="489"/>
      <c r="QSB9196" s="490"/>
      <c r="QSC9196" s="491"/>
      <c r="QSD9196" s="490"/>
      <c r="QSE9196" s="490"/>
      <c r="QSF9196" s="371"/>
      <c r="QSG9196" s="488"/>
      <c r="QSH9196" s="489"/>
      <c r="QSI9196" s="490"/>
      <c r="QSJ9196" s="491"/>
      <c r="QSK9196" s="490"/>
      <c r="QSL9196" s="490"/>
      <c r="QSM9196" s="371"/>
      <c r="QSN9196" s="488"/>
      <c r="QSO9196" s="489"/>
      <c r="QSP9196" s="490"/>
      <c r="QSQ9196" s="491"/>
      <c r="QSR9196" s="490"/>
      <c r="QSS9196" s="490"/>
      <c r="QST9196" s="371"/>
      <c r="QSU9196" s="488"/>
      <c r="QSV9196" s="489"/>
      <c r="QSW9196" s="490"/>
      <c r="QSX9196" s="491"/>
      <c r="QSY9196" s="490"/>
      <c r="QSZ9196" s="490"/>
      <c r="QTA9196" s="371"/>
      <c r="QTB9196" s="488"/>
      <c r="QTC9196" s="489"/>
      <c r="QTD9196" s="490"/>
      <c r="QTE9196" s="491"/>
      <c r="QTF9196" s="490"/>
      <c r="QTG9196" s="490"/>
      <c r="QTH9196" s="371"/>
      <c r="QTI9196" s="488"/>
      <c r="QTJ9196" s="489"/>
      <c r="QTK9196" s="490"/>
      <c r="QTL9196" s="491"/>
      <c r="QTM9196" s="490"/>
      <c r="QTN9196" s="490"/>
      <c r="QTO9196" s="371"/>
      <c r="QTP9196" s="488"/>
      <c r="QTQ9196" s="489"/>
      <c r="QTR9196" s="490"/>
      <c r="QTS9196" s="491"/>
      <c r="QTT9196" s="490"/>
      <c r="QTU9196" s="490"/>
      <c r="QTV9196" s="371"/>
      <c r="QTW9196" s="488"/>
      <c r="QTX9196" s="489"/>
      <c r="QTY9196" s="490"/>
      <c r="QTZ9196" s="491"/>
      <c r="QUA9196" s="490"/>
      <c r="QUB9196" s="490"/>
      <c r="QUC9196" s="371"/>
      <c r="QUD9196" s="488"/>
      <c r="QUE9196" s="489"/>
      <c r="QUF9196" s="490"/>
      <c r="QUG9196" s="491"/>
      <c r="QUH9196" s="490"/>
      <c r="QUI9196" s="490"/>
      <c r="QUJ9196" s="371"/>
      <c r="QUK9196" s="488"/>
      <c r="QUL9196" s="489"/>
      <c r="QUM9196" s="490"/>
      <c r="QUN9196" s="491"/>
      <c r="QUO9196" s="490"/>
      <c r="QUP9196" s="490"/>
      <c r="QUQ9196" s="371"/>
      <c r="QUR9196" s="488"/>
      <c r="QUS9196" s="489"/>
      <c r="QUT9196" s="490"/>
      <c r="QUU9196" s="491"/>
      <c r="QUV9196" s="490"/>
      <c r="QUW9196" s="490"/>
      <c r="QUX9196" s="371"/>
      <c r="QUY9196" s="488"/>
      <c r="QUZ9196" s="489"/>
      <c r="QVA9196" s="490"/>
      <c r="QVB9196" s="491"/>
      <c r="QVC9196" s="490"/>
      <c r="QVD9196" s="490"/>
      <c r="QVE9196" s="371"/>
      <c r="QVF9196" s="488"/>
      <c r="QVG9196" s="489"/>
      <c r="QVH9196" s="490"/>
      <c r="QVI9196" s="491"/>
      <c r="QVJ9196" s="490"/>
      <c r="QVK9196" s="490"/>
      <c r="QVL9196" s="371"/>
      <c r="QVM9196" s="488"/>
      <c r="QVN9196" s="489"/>
      <c r="QVO9196" s="490"/>
      <c r="QVP9196" s="491"/>
      <c r="QVQ9196" s="490"/>
      <c r="QVR9196" s="490"/>
      <c r="QVS9196" s="371"/>
      <c r="QVT9196" s="488"/>
      <c r="QVU9196" s="489"/>
      <c r="QVV9196" s="490"/>
      <c r="QVW9196" s="491"/>
      <c r="QVX9196" s="490"/>
      <c r="QVY9196" s="490"/>
      <c r="QVZ9196" s="371"/>
      <c r="QWA9196" s="488"/>
      <c r="QWB9196" s="489"/>
      <c r="QWC9196" s="490"/>
      <c r="QWD9196" s="491"/>
      <c r="QWE9196" s="490"/>
      <c r="QWF9196" s="490"/>
      <c r="QWG9196" s="371"/>
      <c r="QWH9196" s="488"/>
      <c r="QWI9196" s="489"/>
      <c r="QWJ9196" s="490"/>
      <c r="QWK9196" s="491"/>
      <c r="QWL9196" s="490"/>
      <c r="QWM9196" s="490"/>
      <c r="QWN9196" s="371"/>
      <c r="QWO9196" s="488"/>
      <c r="QWP9196" s="489"/>
      <c r="QWQ9196" s="490"/>
      <c r="QWR9196" s="491"/>
      <c r="QWS9196" s="490"/>
      <c r="QWT9196" s="490"/>
      <c r="QWU9196" s="371"/>
      <c r="QWV9196" s="488"/>
      <c r="QWW9196" s="489"/>
      <c r="QWX9196" s="490"/>
      <c r="QWY9196" s="491"/>
      <c r="QWZ9196" s="490"/>
      <c r="QXA9196" s="490"/>
      <c r="QXB9196" s="371"/>
      <c r="QXC9196" s="488"/>
      <c r="QXD9196" s="489"/>
      <c r="QXE9196" s="490"/>
      <c r="QXF9196" s="491"/>
      <c r="QXG9196" s="490"/>
      <c r="QXH9196" s="490"/>
      <c r="QXI9196" s="371"/>
      <c r="QXJ9196" s="488"/>
      <c r="QXK9196" s="489"/>
      <c r="QXL9196" s="490"/>
      <c r="QXM9196" s="491"/>
      <c r="QXN9196" s="490"/>
      <c r="QXO9196" s="490"/>
      <c r="QXP9196" s="371"/>
      <c r="QXQ9196" s="488"/>
      <c r="QXR9196" s="489"/>
      <c r="QXS9196" s="490"/>
      <c r="QXT9196" s="491"/>
      <c r="QXU9196" s="490"/>
      <c r="QXV9196" s="490"/>
      <c r="QXW9196" s="371"/>
      <c r="QXX9196" s="488"/>
      <c r="QXY9196" s="489"/>
      <c r="QXZ9196" s="490"/>
      <c r="QYA9196" s="491"/>
      <c r="QYB9196" s="490"/>
      <c r="QYC9196" s="490"/>
      <c r="QYD9196" s="371"/>
      <c r="QYE9196" s="488"/>
      <c r="QYF9196" s="489"/>
      <c r="QYG9196" s="490"/>
      <c r="QYH9196" s="491"/>
      <c r="QYI9196" s="490"/>
      <c r="QYJ9196" s="490"/>
      <c r="QYK9196" s="371"/>
      <c r="QYL9196" s="488"/>
      <c r="QYM9196" s="489"/>
      <c r="QYN9196" s="490"/>
      <c r="QYO9196" s="491"/>
      <c r="QYP9196" s="490"/>
      <c r="QYQ9196" s="490"/>
      <c r="QYR9196" s="371"/>
      <c r="QYS9196" s="488"/>
      <c r="QYT9196" s="489"/>
      <c r="QYU9196" s="490"/>
      <c r="QYV9196" s="491"/>
      <c r="QYW9196" s="490"/>
      <c r="QYX9196" s="490"/>
      <c r="QYY9196" s="371"/>
      <c r="QYZ9196" s="488"/>
      <c r="QZA9196" s="489"/>
      <c r="QZB9196" s="490"/>
      <c r="QZC9196" s="491"/>
      <c r="QZD9196" s="490"/>
      <c r="QZE9196" s="490"/>
      <c r="QZF9196" s="371"/>
      <c r="QZG9196" s="488"/>
      <c r="QZH9196" s="489"/>
      <c r="QZI9196" s="490"/>
      <c r="QZJ9196" s="491"/>
      <c r="QZK9196" s="490"/>
      <c r="QZL9196" s="490"/>
      <c r="QZM9196" s="371"/>
      <c r="QZN9196" s="488"/>
      <c r="QZO9196" s="489"/>
      <c r="QZP9196" s="490"/>
      <c r="QZQ9196" s="491"/>
      <c r="QZR9196" s="490"/>
      <c r="QZS9196" s="490"/>
      <c r="QZT9196" s="371"/>
      <c r="QZU9196" s="488"/>
      <c r="QZV9196" s="489"/>
      <c r="QZW9196" s="490"/>
      <c r="QZX9196" s="491"/>
      <c r="QZY9196" s="490"/>
      <c r="QZZ9196" s="490"/>
      <c r="RAA9196" s="371"/>
      <c r="RAB9196" s="488"/>
      <c r="RAC9196" s="489"/>
      <c r="RAD9196" s="490"/>
      <c r="RAE9196" s="491"/>
      <c r="RAF9196" s="490"/>
      <c r="RAG9196" s="490"/>
      <c r="RAH9196" s="371"/>
      <c r="RAI9196" s="488"/>
      <c r="RAJ9196" s="489"/>
      <c r="RAK9196" s="490"/>
      <c r="RAL9196" s="491"/>
      <c r="RAM9196" s="490"/>
      <c r="RAN9196" s="490"/>
      <c r="RAO9196" s="371"/>
      <c r="RAP9196" s="488"/>
      <c r="RAQ9196" s="489"/>
      <c r="RAR9196" s="490"/>
      <c r="RAS9196" s="491"/>
      <c r="RAT9196" s="490"/>
      <c r="RAU9196" s="490"/>
      <c r="RAV9196" s="371"/>
      <c r="RAW9196" s="488"/>
      <c r="RAX9196" s="489"/>
      <c r="RAY9196" s="490"/>
      <c r="RAZ9196" s="491"/>
      <c r="RBA9196" s="490"/>
      <c r="RBB9196" s="490"/>
      <c r="RBC9196" s="371"/>
      <c r="RBD9196" s="488"/>
      <c r="RBE9196" s="489"/>
      <c r="RBF9196" s="490"/>
      <c r="RBG9196" s="491"/>
      <c r="RBH9196" s="490"/>
      <c r="RBI9196" s="490"/>
      <c r="RBJ9196" s="371"/>
      <c r="RBK9196" s="488"/>
      <c r="RBL9196" s="489"/>
      <c r="RBM9196" s="490"/>
      <c r="RBN9196" s="491"/>
      <c r="RBO9196" s="490"/>
      <c r="RBP9196" s="490"/>
      <c r="RBQ9196" s="371"/>
      <c r="RBR9196" s="488"/>
      <c r="RBS9196" s="489"/>
      <c r="RBT9196" s="490"/>
      <c r="RBU9196" s="491"/>
      <c r="RBV9196" s="490"/>
      <c r="RBW9196" s="490"/>
      <c r="RBX9196" s="371"/>
      <c r="RBY9196" s="488"/>
      <c r="RBZ9196" s="489"/>
      <c r="RCA9196" s="490"/>
      <c r="RCB9196" s="491"/>
      <c r="RCC9196" s="490"/>
      <c r="RCD9196" s="490"/>
      <c r="RCE9196" s="371"/>
      <c r="RCF9196" s="488"/>
      <c r="RCG9196" s="489"/>
      <c r="RCH9196" s="490"/>
      <c r="RCI9196" s="491"/>
      <c r="RCJ9196" s="490"/>
      <c r="RCK9196" s="490"/>
      <c r="RCL9196" s="371"/>
      <c r="RCM9196" s="488"/>
      <c r="RCN9196" s="489"/>
      <c r="RCO9196" s="490"/>
      <c r="RCP9196" s="491"/>
      <c r="RCQ9196" s="490"/>
      <c r="RCR9196" s="490"/>
      <c r="RCS9196" s="371"/>
      <c r="RCT9196" s="488"/>
      <c r="RCU9196" s="489"/>
      <c r="RCV9196" s="490"/>
      <c r="RCW9196" s="491"/>
      <c r="RCX9196" s="490"/>
      <c r="RCY9196" s="490"/>
      <c r="RCZ9196" s="371"/>
      <c r="RDA9196" s="488"/>
      <c r="RDB9196" s="489"/>
      <c r="RDC9196" s="490"/>
      <c r="RDD9196" s="491"/>
      <c r="RDE9196" s="490"/>
      <c r="RDF9196" s="490"/>
      <c r="RDG9196" s="371"/>
      <c r="RDH9196" s="488"/>
      <c r="RDI9196" s="489"/>
      <c r="RDJ9196" s="490"/>
      <c r="RDK9196" s="491"/>
      <c r="RDL9196" s="490"/>
      <c r="RDM9196" s="490"/>
      <c r="RDN9196" s="371"/>
      <c r="RDO9196" s="488"/>
      <c r="RDP9196" s="489"/>
      <c r="RDQ9196" s="490"/>
      <c r="RDR9196" s="491"/>
      <c r="RDS9196" s="490"/>
      <c r="RDT9196" s="490"/>
      <c r="RDU9196" s="371"/>
      <c r="RDV9196" s="488"/>
      <c r="RDW9196" s="489"/>
      <c r="RDX9196" s="490"/>
      <c r="RDY9196" s="491"/>
      <c r="RDZ9196" s="490"/>
      <c r="REA9196" s="490"/>
      <c r="REB9196" s="371"/>
      <c r="REC9196" s="488"/>
      <c r="RED9196" s="489"/>
      <c r="REE9196" s="490"/>
      <c r="REF9196" s="491"/>
      <c r="REG9196" s="490"/>
      <c r="REH9196" s="490"/>
      <c r="REI9196" s="371"/>
      <c r="REJ9196" s="488"/>
      <c r="REK9196" s="489"/>
      <c r="REL9196" s="490"/>
      <c r="REM9196" s="491"/>
      <c r="REN9196" s="490"/>
      <c r="REO9196" s="490"/>
      <c r="REP9196" s="371"/>
      <c r="REQ9196" s="488"/>
      <c r="RER9196" s="489"/>
      <c r="RES9196" s="490"/>
      <c r="RET9196" s="491"/>
      <c r="REU9196" s="490"/>
      <c r="REV9196" s="490"/>
      <c r="REW9196" s="371"/>
      <c r="REX9196" s="488"/>
      <c r="REY9196" s="489"/>
      <c r="REZ9196" s="490"/>
      <c r="RFA9196" s="491"/>
      <c r="RFB9196" s="490"/>
      <c r="RFC9196" s="490"/>
      <c r="RFD9196" s="371"/>
      <c r="RFE9196" s="488"/>
      <c r="RFF9196" s="489"/>
      <c r="RFG9196" s="490"/>
      <c r="RFH9196" s="491"/>
      <c r="RFI9196" s="490"/>
      <c r="RFJ9196" s="490"/>
      <c r="RFK9196" s="371"/>
      <c r="RFL9196" s="488"/>
      <c r="RFM9196" s="489"/>
      <c r="RFN9196" s="490"/>
      <c r="RFO9196" s="491"/>
      <c r="RFP9196" s="490"/>
      <c r="RFQ9196" s="490"/>
      <c r="RFR9196" s="371"/>
      <c r="RFS9196" s="488"/>
      <c r="RFT9196" s="489"/>
      <c r="RFU9196" s="490"/>
      <c r="RFV9196" s="491"/>
      <c r="RFW9196" s="490"/>
      <c r="RFX9196" s="490"/>
      <c r="RFY9196" s="371"/>
      <c r="RFZ9196" s="488"/>
      <c r="RGA9196" s="489"/>
      <c r="RGB9196" s="490"/>
      <c r="RGC9196" s="491"/>
      <c r="RGD9196" s="490"/>
      <c r="RGE9196" s="490"/>
      <c r="RGF9196" s="371"/>
      <c r="RGG9196" s="488"/>
      <c r="RGH9196" s="489"/>
      <c r="RGI9196" s="490"/>
      <c r="RGJ9196" s="491"/>
      <c r="RGK9196" s="490"/>
      <c r="RGL9196" s="490"/>
      <c r="RGM9196" s="371"/>
      <c r="RGN9196" s="488"/>
      <c r="RGO9196" s="489"/>
      <c r="RGP9196" s="490"/>
      <c r="RGQ9196" s="491"/>
      <c r="RGR9196" s="490"/>
      <c r="RGS9196" s="490"/>
      <c r="RGT9196" s="371"/>
      <c r="RGU9196" s="488"/>
      <c r="RGV9196" s="489"/>
      <c r="RGW9196" s="490"/>
      <c r="RGX9196" s="491"/>
      <c r="RGY9196" s="490"/>
      <c r="RGZ9196" s="490"/>
      <c r="RHA9196" s="371"/>
      <c r="RHB9196" s="488"/>
      <c r="RHC9196" s="489"/>
      <c r="RHD9196" s="490"/>
      <c r="RHE9196" s="491"/>
      <c r="RHF9196" s="490"/>
      <c r="RHG9196" s="490"/>
      <c r="RHH9196" s="371"/>
      <c r="RHI9196" s="488"/>
      <c r="RHJ9196" s="489"/>
      <c r="RHK9196" s="490"/>
      <c r="RHL9196" s="491"/>
      <c r="RHM9196" s="490"/>
      <c r="RHN9196" s="490"/>
      <c r="RHO9196" s="371"/>
      <c r="RHP9196" s="488"/>
      <c r="RHQ9196" s="489"/>
      <c r="RHR9196" s="490"/>
      <c r="RHS9196" s="491"/>
      <c r="RHT9196" s="490"/>
      <c r="RHU9196" s="490"/>
      <c r="RHV9196" s="371"/>
      <c r="RHW9196" s="488"/>
      <c r="RHX9196" s="489"/>
      <c r="RHY9196" s="490"/>
      <c r="RHZ9196" s="491"/>
      <c r="RIA9196" s="490"/>
      <c r="RIB9196" s="490"/>
      <c r="RIC9196" s="371"/>
      <c r="RID9196" s="488"/>
      <c r="RIE9196" s="489"/>
      <c r="RIF9196" s="490"/>
      <c r="RIG9196" s="491"/>
      <c r="RIH9196" s="490"/>
      <c r="RII9196" s="490"/>
      <c r="RIJ9196" s="371"/>
      <c r="RIK9196" s="488"/>
      <c r="RIL9196" s="489"/>
      <c r="RIM9196" s="490"/>
      <c r="RIN9196" s="491"/>
      <c r="RIO9196" s="490"/>
      <c r="RIP9196" s="490"/>
      <c r="RIQ9196" s="371"/>
      <c r="RIR9196" s="488"/>
      <c r="RIS9196" s="489"/>
      <c r="RIT9196" s="490"/>
      <c r="RIU9196" s="491"/>
      <c r="RIV9196" s="490"/>
      <c r="RIW9196" s="490"/>
      <c r="RIX9196" s="371"/>
      <c r="RIY9196" s="488"/>
      <c r="RIZ9196" s="489"/>
      <c r="RJA9196" s="490"/>
      <c r="RJB9196" s="491"/>
      <c r="RJC9196" s="490"/>
      <c r="RJD9196" s="490"/>
      <c r="RJE9196" s="371"/>
      <c r="RJF9196" s="488"/>
      <c r="RJG9196" s="489"/>
      <c r="RJH9196" s="490"/>
      <c r="RJI9196" s="491"/>
      <c r="RJJ9196" s="490"/>
      <c r="RJK9196" s="490"/>
      <c r="RJL9196" s="371"/>
      <c r="RJM9196" s="488"/>
      <c r="RJN9196" s="489"/>
      <c r="RJO9196" s="490"/>
      <c r="RJP9196" s="491"/>
      <c r="RJQ9196" s="490"/>
      <c r="RJR9196" s="490"/>
      <c r="RJS9196" s="371"/>
      <c r="RJT9196" s="488"/>
      <c r="RJU9196" s="489"/>
      <c r="RJV9196" s="490"/>
      <c r="RJW9196" s="491"/>
      <c r="RJX9196" s="490"/>
      <c r="RJY9196" s="490"/>
      <c r="RJZ9196" s="371"/>
      <c r="RKA9196" s="488"/>
      <c r="RKB9196" s="489"/>
      <c r="RKC9196" s="490"/>
      <c r="RKD9196" s="491"/>
      <c r="RKE9196" s="490"/>
      <c r="RKF9196" s="490"/>
      <c r="RKG9196" s="371"/>
      <c r="RKH9196" s="488"/>
      <c r="RKI9196" s="489"/>
      <c r="RKJ9196" s="490"/>
      <c r="RKK9196" s="491"/>
      <c r="RKL9196" s="490"/>
      <c r="RKM9196" s="490"/>
      <c r="RKN9196" s="371"/>
      <c r="RKO9196" s="488"/>
      <c r="RKP9196" s="489"/>
      <c r="RKQ9196" s="490"/>
      <c r="RKR9196" s="491"/>
      <c r="RKS9196" s="490"/>
      <c r="RKT9196" s="490"/>
      <c r="RKU9196" s="371"/>
      <c r="RKV9196" s="488"/>
      <c r="RKW9196" s="489"/>
      <c r="RKX9196" s="490"/>
      <c r="RKY9196" s="491"/>
      <c r="RKZ9196" s="490"/>
      <c r="RLA9196" s="490"/>
      <c r="RLB9196" s="371"/>
      <c r="RLC9196" s="488"/>
      <c r="RLD9196" s="489"/>
      <c r="RLE9196" s="490"/>
      <c r="RLF9196" s="491"/>
      <c r="RLG9196" s="490"/>
      <c r="RLH9196" s="490"/>
      <c r="RLI9196" s="371"/>
      <c r="RLJ9196" s="488"/>
      <c r="RLK9196" s="489"/>
      <c r="RLL9196" s="490"/>
      <c r="RLM9196" s="491"/>
      <c r="RLN9196" s="490"/>
      <c r="RLO9196" s="490"/>
      <c r="RLP9196" s="371"/>
      <c r="RLQ9196" s="488"/>
      <c r="RLR9196" s="489"/>
      <c r="RLS9196" s="490"/>
      <c r="RLT9196" s="491"/>
      <c r="RLU9196" s="490"/>
      <c r="RLV9196" s="490"/>
      <c r="RLW9196" s="371"/>
      <c r="RLX9196" s="488"/>
      <c r="RLY9196" s="489"/>
      <c r="RLZ9196" s="490"/>
      <c r="RMA9196" s="491"/>
      <c r="RMB9196" s="490"/>
      <c r="RMC9196" s="490"/>
      <c r="RMD9196" s="371"/>
      <c r="RME9196" s="488"/>
      <c r="RMF9196" s="489"/>
      <c r="RMG9196" s="490"/>
      <c r="RMH9196" s="491"/>
      <c r="RMI9196" s="490"/>
      <c r="RMJ9196" s="490"/>
      <c r="RMK9196" s="371"/>
      <c r="RML9196" s="488"/>
      <c r="RMM9196" s="489"/>
      <c r="RMN9196" s="490"/>
      <c r="RMO9196" s="491"/>
      <c r="RMP9196" s="490"/>
      <c r="RMQ9196" s="490"/>
      <c r="RMR9196" s="371"/>
      <c r="RMS9196" s="488"/>
      <c r="RMT9196" s="489"/>
      <c r="RMU9196" s="490"/>
      <c r="RMV9196" s="491"/>
      <c r="RMW9196" s="490"/>
      <c r="RMX9196" s="490"/>
      <c r="RMY9196" s="371"/>
      <c r="RMZ9196" s="488"/>
      <c r="RNA9196" s="489"/>
      <c r="RNB9196" s="490"/>
      <c r="RNC9196" s="491"/>
      <c r="RND9196" s="490"/>
      <c r="RNE9196" s="490"/>
      <c r="RNF9196" s="371"/>
      <c r="RNG9196" s="488"/>
      <c r="RNH9196" s="489"/>
      <c r="RNI9196" s="490"/>
      <c r="RNJ9196" s="491"/>
      <c r="RNK9196" s="490"/>
      <c r="RNL9196" s="490"/>
      <c r="RNM9196" s="371"/>
      <c r="RNN9196" s="488"/>
      <c r="RNO9196" s="489"/>
      <c r="RNP9196" s="490"/>
      <c r="RNQ9196" s="491"/>
      <c r="RNR9196" s="490"/>
      <c r="RNS9196" s="490"/>
      <c r="RNT9196" s="371"/>
      <c r="RNU9196" s="488"/>
      <c r="RNV9196" s="489"/>
      <c r="RNW9196" s="490"/>
      <c r="RNX9196" s="491"/>
      <c r="RNY9196" s="490"/>
      <c r="RNZ9196" s="490"/>
      <c r="ROA9196" s="371"/>
      <c r="ROB9196" s="488"/>
      <c r="ROC9196" s="489"/>
      <c r="ROD9196" s="490"/>
      <c r="ROE9196" s="491"/>
      <c r="ROF9196" s="490"/>
      <c r="ROG9196" s="490"/>
      <c r="ROH9196" s="371"/>
      <c r="ROI9196" s="488"/>
      <c r="ROJ9196" s="489"/>
      <c r="ROK9196" s="490"/>
      <c r="ROL9196" s="491"/>
      <c r="ROM9196" s="490"/>
      <c r="RON9196" s="490"/>
      <c r="ROO9196" s="371"/>
      <c r="ROP9196" s="488"/>
      <c r="ROQ9196" s="489"/>
      <c r="ROR9196" s="490"/>
      <c r="ROS9196" s="491"/>
      <c r="ROT9196" s="490"/>
      <c r="ROU9196" s="490"/>
      <c r="ROV9196" s="371"/>
      <c r="ROW9196" s="488"/>
      <c r="ROX9196" s="489"/>
      <c r="ROY9196" s="490"/>
      <c r="ROZ9196" s="491"/>
      <c r="RPA9196" s="490"/>
      <c r="RPB9196" s="490"/>
      <c r="RPC9196" s="371"/>
      <c r="RPD9196" s="488"/>
      <c r="RPE9196" s="489"/>
      <c r="RPF9196" s="490"/>
      <c r="RPG9196" s="491"/>
      <c r="RPH9196" s="490"/>
      <c r="RPI9196" s="490"/>
      <c r="RPJ9196" s="371"/>
      <c r="RPK9196" s="488"/>
      <c r="RPL9196" s="489"/>
      <c r="RPM9196" s="490"/>
      <c r="RPN9196" s="491"/>
      <c r="RPO9196" s="490"/>
      <c r="RPP9196" s="490"/>
      <c r="RPQ9196" s="371"/>
      <c r="RPR9196" s="488"/>
      <c r="RPS9196" s="489"/>
      <c r="RPT9196" s="490"/>
      <c r="RPU9196" s="491"/>
      <c r="RPV9196" s="490"/>
      <c r="RPW9196" s="490"/>
      <c r="RPX9196" s="371"/>
      <c r="RPY9196" s="488"/>
      <c r="RPZ9196" s="489"/>
      <c r="RQA9196" s="490"/>
      <c r="RQB9196" s="491"/>
      <c r="RQC9196" s="490"/>
      <c r="RQD9196" s="490"/>
      <c r="RQE9196" s="371"/>
      <c r="RQF9196" s="488"/>
      <c r="RQG9196" s="489"/>
      <c r="RQH9196" s="490"/>
      <c r="RQI9196" s="491"/>
      <c r="RQJ9196" s="490"/>
      <c r="RQK9196" s="490"/>
      <c r="RQL9196" s="371"/>
      <c r="RQM9196" s="488"/>
      <c r="RQN9196" s="489"/>
      <c r="RQO9196" s="490"/>
      <c r="RQP9196" s="491"/>
      <c r="RQQ9196" s="490"/>
      <c r="RQR9196" s="490"/>
      <c r="RQS9196" s="371"/>
      <c r="RQT9196" s="488"/>
      <c r="RQU9196" s="489"/>
      <c r="RQV9196" s="490"/>
      <c r="RQW9196" s="491"/>
      <c r="RQX9196" s="490"/>
      <c r="RQY9196" s="490"/>
      <c r="RQZ9196" s="371"/>
      <c r="RRA9196" s="488"/>
      <c r="RRB9196" s="489"/>
      <c r="RRC9196" s="490"/>
      <c r="RRD9196" s="491"/>
      <c r="RRE9196" s="490"/>
      <c r="RRF9196" s="490"/>
      <c r="RRG9196" s="371"/>
      <c r="RRH9196" s="488"/>
      <c r="RRI9196" s="489"/>
      <c r="RRJ9196" s="490"/>
      <c r="RRK9196" s="491"/>
      <c r="RRL9196" s="490"/>
      <c r="RRM9196" s="490"/>
      <c r="RRN9196" s="371"/>
      <c r="RRO9196" s="488"/>
      <c r="RRP9196" s="489"/>
      <c r="RRQ9196" s="490"/>
      <c r="RRR9196" s="491"/>
      <c r="RRS9196" s="490"/>
      <c r="RRT9196" s="490"/>
      <c r="RRU9196" s="371"/>
      <c r="RRV9196" s="488"/>
      <c r="RRW9196" s="489"/>
      <c r="RRX9196" s="490"/>
      <c r="RRY9196" s="491"/>
      <c r="RRZ9196" s="490"/>
      <c r="RSA9196" s="490"/>
      <c r="RSB9196" s="371"/>
      <c r="RSC9196" s="488"/>
      <c r="RSD9196" s="489"/>
      <c r="RSE9196" s="490"/>
      <c r="RSF9196" s="491"/>
      <c r="RSG9196" s="490"/>
      <c r="RSH9196" s="490"/>
      <c r="RSI9196" s="371"/>
      <c r="RSJ9196" s="488"/>
      <c r="RSK9196" s="489"/>
      <c r="RSL9196" s="490"/>
      <c r="RSM9196" s="491"/>
      <c r="RSN9196" s="490"/>
      <c r="RSO9196" s="490"/>
      <c r="RSP9196" s="371"/>
      <c r="RSQ9196" s="488"/>
      <c r="RSR9196" s="489"/>
      <c r="RSS9196" s="490"/>
      <c r="RST9196" s="491"/>
      <c r="RSU9196" s="490"/>
      <c r="RSV9196" s="490"/>
      <c r="RSW9196" s="371"/>
      <c r="RSX9196" s="488"/>
      <c r="RSY9196" s="489"/>
      <c r="RSZ9196" s="490"/>
      <c r="RTA9196" s="491"/>
      <c r="RTB9196" s="490"/>
      <c r="RTC9196" s="490"/>
      <c r="RTD9196" s="371"/>
      <c r="RTE9196" s="488"/>
      <c r="RTF9196" s="489"/>
      <c r="RTG9196" s="490"/>
      <c r="RTH9196" s="491"/>
      <c r="RTI9196" s="490"/>
      <c r="RTJ9196" s="490"/>
      <c r="RTK9196" s="371"/>
      <c r="RTL9196" s="488"/>
      <c r="RTM9196" s="489"/>
      <c r="RTN9196" s="490"/>
      <c r="RTO9196" s="491"/>
      <c r="RTP9196" s="490"/>
      <c r="RTQ9196" s="490"/>
      <c r="RTR9196" s="371"/>
      <c r="RTS9196" s="488"/>
      <c r="RTT9196" s="489"/>
      <c r="RTU9196" s="490"/>
      <c r="RTV9196" s="491"/>
      <c r="RTW9196" s="490"/>
      <c r="RTX9196" s="490"/>
      <c r="RTY9196" s="371"/>
      <c r="RTZ9196" s="488"/>
      <c r="RUA9196" s="489"/>
      <c r="RUB9196" s="490"/>
      <c r="RUC9196" s="491"/>
      <c r="RUD9196" s="490"/>
      <c r="RUE9196" s="490"/>
      <c r="RUF9196" s="371"/>
      <c r="RUG9196" s="488"/>
      <c r="RUH9196" s="489"/>
      <c r="RUI9196" s="490"/>
      <c r="RUJ9196" s="491"/>
      <c r="RUK9196" s="490"/>
      <c r="RUL9196" s="490"/>
      <c r="RUM9196" s="371"/>
      <c r="RUN9196" s="488"/>
      <c r="RUO9196" s="489"/>
      <c r="RUP9196" s="490"/>
      <c r="RUQ9196" s="491"/>
      <c r="RUR9196" s="490"/>
      <c r="RUS9196" s="490"/>
      <c r="RUT9196" s="371"/>
      <c r="RUU9196" s="488"/>
      <c r="RUV9196" s="489"/>
      <c r="RUW9196" s="490"/>
      <c r="RUX9196" s="491"/>
      <c r="RUY9196" s="490"/>
      <c r="RUZ9196" s="490"/>
      <c r="RVA9196" s="371"/>
      <c r="RVB9196" s="488"/>
      <c r="RVC9196" s="489"/>
      <c r="RVD9196" s="490"/>
      <c r="RVE9196" s="491"/>
      <c r="RVF9196" s="490"/>
      <c r="RVG9196" s="490"/>
      <c r="RVH9196" s="371"/>
      <c r="RVI9196" s="488"/>
      <c r="RVJ9196" s="489"/>
      <c r="RVK9196" s="490"/>
      <c r="RVL9196" s="491"/>
      <c r="RVM9196" s="490"/>
      <c r="RVN9196" s="490"/>
      <c r="RVO9196" s="371"/>
      <c r="RVP9196" s="488"/>
      <c r="RVQ9196" s="489"/>
      <c r="RVR9196" s="490"/>
      <c r="RVS9196" s="491"/>
      <c r="RVT9196" s="490"/>
      <c r="RVU9196" s="490"/>
      <c r="RVV9196" s="371"/>
      <c r="RVW9196" s="488"/>
      <c r="RVX9196" s="489"/>
      <c r="RVY9196" s="490"/>
      <c r="RVZ9196" s="491"/>
      <c r="RWA9196" s="490"/>
      <c r="RWB9196" s="490"/>
      <c r="RWC9196" s="371"/>
      <c r="RWD9196" s="488"/>
      <c r="RWE9196" s="489"/>
      <c r="RWF9196" s="490"/>
      <c r="RWG9196" s="491"/>
      <c r="RWH9196" s="490"/>
      <c r="RWI9196" s="490"/>
      <c r="RWJ9196" s="371"/>
      <c r="RWK9196" s="488"/>
      <c r="RWL9196" s="489"/>
      <c r="RWM9196" s="490"/>
      <c r="RWN9196" s="491"/>
      <c r="RWO9196" s="490"/>
      <c r="RWP9196" s="490"/>
      <c r="RWQ9196" s="371"/>
      <c r="RWR9196" s="488"/>
      <c r="RWS9196" s="489"/>
      <c r="RWT9196" s="490"/>
      <c r="RWU9196" s="491"/>
      <c r="RWV9196" s="490"/>
      <c r="RWW9196" s="490"/>
      <c r="RWX9196" s="371"/>
      <c r="RWY9196" s="488"/>
      <c r="RWZ9196" s="489"/>
      <c r="RXA9196" s="490"/>
      <c r="RXB9196" s="491"/>
      <c r="RXC9196" s="490"/>
      <c r="RXD9196" s="490"/>
      <c r="RXE9196" s="371"/>
      <c r="RXF9196" s="488"/>
      <c r="RXG9196" s="489"/>
      <c r="RXH9196" s="490"/>
      <c r="RXI9196" s="491"/>
      <c r="RXJ9196" s="490"/>
      <c r="RXK9196" s="490"/>
      <c r="RXL9196" s="371"/>
      <c r="RXM9196" s="488"/>
      <c r="RXN9196" s="489"/>
      <c r="RXO9196" s="490"/>
      <c r="RXP9196" s="491"/>
      <c r="RXQ9196" s="490"/>
      <c r="RXR9196" s="490"/>
      <c r="RXS9196" s="371"/>
      <c r="RXT9196" s="488"/>
      <c r="RXU9196" s="489"/>
      <c r="RXV9196" s="490"/>
      <c r="RXW9196" s="491"/>
      <c r="RXX9196" s="490"/>
      <c r="RXY9196" s="490"/>
      <c r="RXZ9196" s="371"/>
      <c r="RYA9196" s="488"/>
      <c r="RYB9196" s="489"/>
      <c r="RYC9196" s="490"/>
      <c r="RYD9196" s="491"/>
      <c r="RYE9196" s="490"/>
      <c r="RYF9196" s="490"/>
      <c r="RYG9196" s="371"/>
      <c r="RYH9196" s="488"/>
      <c r="RYI9196" s="489"/>
      <c r="RYJ9196" s="490"/>
      <c r="RYK9196" s="491"/>
      <c r="RYL9196" s="490"/>
      <c r="RYM9196" s="490"/>
      <c r="RYN9196" s="371"/>
      <c r="RYO9196" s="488"/>
      <c r="RYP9196" s="489"/>
      <c r="RYQ9196" s="490"/>
      <c r="RYR9196" s="491"/>
      <c r="RYS9196" s="490"/>
      <c r="RYT9196" s="490"/>
      <c r="RYU9196" s="371"/>
      <c r="RYV9196" s="488"/>
      <c r="RYW9196" s="489"/>
      <c r="RYX9196" s="490"/>
      <c r="RYY9196" s="491"/>
      <c r="RYZ9196" s="490"/>
      <c r="RZA9196" s="490"/>
      <c r="RZB9196" s="371"/>
      <c r="RZC9196" s="488"/>
      <c r="RZD9196" s="489"/>
      <c r="RZE9196" s="490"/>
      <c r="RZF9196" s="491"/>
      <c r="RZG9196" s="490"/>
      <c r="RZH9196" s="490"/>
      <c r="RZI9196" s="371"/>
      <c r="RZJ9196" s="488"/>
      <c r="RZK9196" s="489"/>
      <c r="RZL9196" s="490"/>
      <c r="RZM9196" s="491"/>
      <c r="RZN9196" s="490"/>
      <c r="RZO9196" s="490"/>
      <c r="RZP9196" s="371"/>
      <c r="RZQ9196" s="488"/>
      <c r="RZR9196" s="489"/>
      <c r="RZS9196" s="490"/>
      <c r="RZT9196" s="491"/>
      <c r="RZU9196" s="490"/>
      <c r="RZV9196" s="490"/>
      <c r="RZW9196" s="371"/>
      <c r="RZX9196" s="488"/>
      <c r="RZY9196" s="489"/>
      <c r="RZZ9196" s="490"/>
      <c r="SAA9196" s="491"/>
      <c r="SAB9196" s="490"/>
      <c r="SAC9196" s="490"/>
      <c r="SAD9196" s="371"/>
      <c r="SAE9196" s="488"/>
      <c r="SAF9196" s="489"/>
      <c r="SAG9196" s="490"/>
      <c r="SAH9196" s="491"/>
      <c r="SAI9196" s="490"/>
      <c r="SAJ9196" s="490"/>
      <c r="SAK9196" s="371"/>
      <c r="SAL9196" s="488"/>
      <c r="SAM9196" s="489"/>
      <c r="SAN9196" s="490"/>
      <c r="SAO9196" s="491"/>
      <c r="SAP9196" s="490"/>
      <c r="SAQ9196" s="490"/>
      <c r="SAR9196" s="371"/>
      <c r="SAS9196" s="488"/>
      <c r="SAT9196" s="489"/>
      <c r="SAU9196" s="490"/>
      <c r="SAV9196" s="491"/>
      <c r="SAW9196" s="490"/>
      <c r="SAX9196" s="490"/>
      <c r="SAY9196" s="371"/>
      <c r="SAZ9196" s="488"/>
      <c r="SBA9196" s="489"/>
      <c r="SBB9196" s="490"/>
      <c r="SBC9196" s="491"/>
      <c r="SBD9196" s="490"/>
      <c r="SBE9196" s="490"/>
      <c r="SBF9196" s="371"/>
      <c r="SBG9196" s="488"/>
      <c r="SBH9196" s="489"/>
      <c r="SBI9196" s="490"/>
      <c r="SBJ9196" s="491"/>
      <c r="SBK9196" s="490"/>
      <c r="SBL9196" s="490"/>
      <c r="SBM9196" s="371"/>
      <c r="SBN9196" s="488"/>
      <c r="SBO9196" s="489"/>
      <c r="SBP9196" s="490"/>
      <c r="SBQ9196" s="491"/>
      <c r="SBR9196" s="490"/>
      <c r="SBS9196" s="490"/>
      <c r="SBT9196" s="371"/>
      <c r="SBU9196" s="488"/>
      <c r="SBV9196" s="489"/>
      <c r="SBW9196" s="490"/>
      <c r="SBX9196" s="491"/>
      <c r="SBY9196" s="490"/>
      <c r="SBZ9196" s="490"/>
      <c r="SCA9196" s="371"/>
      <c r="SCB9196" s="488"/>
      <c r="SCC9196" s="489"/>
      <c r="SCD9196" s="490"/>
      <c r="SCE9196" s="491"/>
      <c r="SCF9196" s="490"/>
      <c r="SCG9196" s="490"/>
      <c r="SCH9196" s="371"/>
      <c r="SCI9196" s="488"/>
      <c r="SCJ9196" s="489"/>
      <c r="SCK9196" s="490"/>
      <c r="SCL9196" s="491"/>
      <c r="SCM9196" s="490"/>
      <c r="SCN9196" s="490"/>
      <c r="SCO9196" s="371"/>
      <c r="SCP9196" s="488"/>
      <c r="SCQ9196" s="489"/>
      <c r="SCR9196" s="490"/>
      <c r="SCS9196" s="491"/>
      <c r="SCT9196" s="490"/>
      <c r="SCU9196" s="490"/>
      <c r="SCV9196" s="371"/>
      <c r="SCW9196" s="488"/>
      <c r="SCX9196" s="489"/>
      <c r="SCY9196" s="490"/>
      <c r="SCZ9196" s="491"/>
      <c r="SDA9196" s="490"/>
      <c r="SDB9196" s="490"/>
      <c r="SDC9196" s="371"/>
      <c r="SDD9196" s="488"/>
      <c r="SDE9196" s="489"/>
      <c r="SDF9196" s="490"/>
      <c r="SDG9196" s="491"/>
      <c r="SDH9196" s="490"/>
      <c r="SDI9196" s="490"/>
      <c r="SDJ9196" s="371"/>
      <c r="SDK9196" s="488"/>
      <c r="SDL9196" s="489"/>
      <c r="SDM9196" s="490"/>
      <c r="SDN9196" s="491"/>
      <c r="SDO9196" s="490"/>
      <c r="SDP9196" s="490"/>
      <c r="SDQ9196" s="371"/>
      <c r="SDR9196" s="488"/>
      <c r="SDS9196" s="489"/>
      <c r="SDT9196" s="490"/>
      <c r="SDU9196" s="491"/>
      <c r="SDV9196" s="490"/>
      <c r="SDW9196" s="490"/>
      <c r="SDX9196" s="371"/>
      <c r="SDY9196" s="488"/>
      <c r="SDZ9196" s="489"/>
      <c r="SEA9196" s="490"/>
      <c r="SEB9196" s="491"/>
      <c r="SEC9196" s="490"/>
      <c r="SED9196" s="490"/>
      <c r="SEE9196" s="371"/>
      <c r="SEF9196" s="488"/>
      <c r="SEG9196" s="489"/>
      <c r="SEH9196" s="490"/>
      <c r="SEI9196" s="491"/>
      <c r="SEJ9196" s="490"/>
      <c r="SEK9196" s="490"/>
      <c r="SEL9196" s="371"/>
      <c r="SEM9196" s="488"/>
      <c r="SEN9196" s="489"/>
      <c r="SEO9196" s="490"/>
      <c r="SEP9196" s="491"/>
      <c r="SEQ9196" s="490"/>
      <c r="SER9196" s="490"/>
      <c r="SES9196" s="371"/>
      <c r="SET9196" s="488"/>
      <c r="SEU9196" s="489"/>
      <c r="SEV9196" s="490"/>
      <c r="SEW9196" s="491"/>
      <c r="SEX9196" s="490"/>
      <c r="SEY9196" s="490"/>
      <c r="SEZ9196" s="371"/>
      <c r="SFA9196" s="488"/>
      <c r="SFB9196" s="489"/>
      <c r="SFC9196" s="490"/>
      <c r="SFD9196" s="491"/>
      <c r="SFE9196" s="490"/>
      <c r="SFF9196" s="490"/>
      <c r="SFG9196" s="371"/>
      <c r="SFH9196" s="488"/>
      <c r="SFI9196" s="489"/>
      <c r="SFJ9196" s="490"/>
      <c r="SFK9196" s="491"/>
      <c r="SFL9196" s="490"/>
      <c r="SFM9196" s="490"/>
      <c r="SFN9196" s="371"/>
      <c r="SFO9196" s="488"/>
      <c r="SFP9196" s="489"/>
      <c r="SFQ9196" s="490"/>
      <c r="SFR9196" s="491"/>
      <c r="SFS9196" s="490"/>
      <c r="SFT9196" s="490"/>
      <c r="SFU9196" s="371"/>
      <c r="SFV9196" s="488"/>
      <c r="SFW9196" s="489"/>
      <c r="SFX9196" s="490"/>
      <c r="SFY9196" s="491"/>
      <c r="SFZ9196" s="490"/>
      <c r="SGA9196" s="490"/>
      <c r="SGB9196" s="371"/>
      <c r="SGC9196" s="488"/>
      <c r="SGD9196" s="489"/>
      <c r="SGE9196" s="490"/>
      <c r="SGF9196" s="491"/>
      <c r="SGG9196" s="490"/>
      <c r="SGH9196" s="490"/>
      <c r="SGI9196" s="371"/>
      <c r="SGJ9196" s="488"/>
      <c r="SGK9196" s="489"/>
      <c r="SGL9196" s="490"/>
      <c r="SGM9196" s="491"/>
      <c r="SGN9196" s="490"/>
      <c r="SGO9196" s="490"/>
      <c r="SGP9196" s="371"/>
      <c r="SGQ9196" s="488"/>
      <c r="SGR9196" s="489"/>
      <c r="SGS9196" s="490"/>
      <c r="SGT9196" s="491"/>
      <c r="SGU9196" s="490"/>
      <c r="SGV9196" s="490"/>
      <c r="SGW9196" s="371"/>
      <c r="SGX9196" s="488"/>
      <c r="SGY9196" s="489"/>
      <c r="SGZ9196" s="490"/>
      <c r="SHA9196" s="491"/>
      <c r="SHB9196" s="490"/>
      <c r="SHC9196" s="490"/>
      <c r="SHD9196" s="371"/>
      <c r="SHE9196" s="488"/>
      <c r="SHF9196" s="489"/>
      <c r="SHG9196" s="490"/>
      <c r="SHH9196" s="491"/>
      <c r="SHI9196" s="490"/>
      <c r="SHJ9196" s="490"/>
      <c r="SHK9196" s="371"/>
      <c r="SHL9196" s="488"/>
      <c r="SHM9196" s="489"/>
      <c r="SHN9196" s="490"/>
      <c r="SHO9196" s="491"/>
      <c r="SHP9196" s="490"/>
      <c r="SHQ9196" s="490"/>
      <c r="SHR9196" s="371"/>
      <c r="SHS9196" s="488"/>
      <c r="SHT9196" s="489"/>
      <c r="SHU9196" s="490"/>
      <c r="SHV9196" s="491"/>
      <c r="SHW9196" s="490"/>
      <c r="SHX9196" s="490"/>
      <c r="SHY9196" s="371"/>
      <c r="SHZ9196" s="488"/>
      <c r="SIA9196" s="489"/>
      <c r="SIB9196" s="490"/>
      <c r="SIC9196" s="491"/>
      <c r="SID9196" s="490"/>
      <c r="SIE9196" s="490"/>
      <c r="SIF9196" s="371"/>
      <c r="SIG9196" s="488"/>
      <c r="SIH9196" s="489"/>
      <c r="SII9196" s="490"/>
      <c r="SIJ9196" s="491"/>
      <c r="SIK9196" s="490"/>
      <c r="SIL9196" s="490"/>
      <c r="SIM9196" s="371"/>
      <c r="SIN9196" s="488"/>
      <c r="SIO9196" s="489"/>
      <c r="SIP9196" s="490"/>
      <c r="SIQ9196" s="491"/>
      <c r="SIR9196" s="490"/>
      <c r="SIS9196" s="490"/>
      <c r="SIT9196" s="371"/>
      <c r="SIU9196" s="488"/>
      <c r="SIV9196" s="489"/>
      <c r="SIW9196" s="490"/>
      <c r="SIX9196" s="491"/>
      <c r="SIY9196" s="490"/>
      <c r="SIZ9196" s="490"/>
      <c r="SJA9196" s="371"/>
      <c r="SJB9196" s="488"/>
      <c r="SJC9196" s="489"/>
      <c r="SJD9196" s="490"/>
      <c r="SJE9196" s="491"/>
      <c r="SJF9196" s="490"/>
      <c r="SJG9196" s="490"/>
      <c r="SJH9196" s="371"/>
      <c r="SJI9196" s="488"/>
      <c r="SJJ9196" s="489"/>
      <c r="SJK9196" s="490"/>
      <c r="SJL9196" s="491"/>
      <c r="SJM9196" s="490"/>
      <c r="SJN9196" s="490"/>
      <c r="SJO9196" s="371"/>
      <c r="SJP9196" s="488"/>
      <c r="SJQ9196" s="489"/>
      <c r="SJR9196" s="490"/>
      <c r="SJS9196" s="491"/>
      <c r="SJT9196" s="490"/>
      <c r="SJU9196" s="490"/>
      <c r="SJV9196" s="371"/>
      <c r="SJW9196" s="488"/>
      <c r="SJX9196" s="489"/>
      <c r="SJY9196" s="490"/>
      <c r="SJZ9196" s="491"/>
      <c r="SKA9196" s="490"/>
      <c r="SKB9196" s="490"/>
      <c r="SKC9196" s="371"/>
      <c r="SKD9196" s="488"/>
      <c r="SKE9196" s="489"/>
      <c r="SKF9196" s="490"/>
      <c r="SKG9196" s="491"/>
      <c r="SKH9196" s="490"/>
      <c r="SKI9196" s="490"/>
      <c r="SKJ9196" s="371"/>
      <c r="SKK9196" s="488"/>
      <c r="SKL9196" s="489"/>
      <c r="SKM9196" s="490"/>
      <c r="SKN9196" s="491"/>
      <c r="SKO9196" s="490"/>
      <c r="SKP9196" s="490"/>
      <c r="SKQ9196" s="371"/>
      <c r="SKR9196" s="488"/>
      <c r="SKS9196" s="489"/>
      <c r="SKT9196" s="490"/>
      <c r="SKU9196" s="491"/>
      <c r="SKV9196" s="490"/>
      <c r="SKW9196" s="490"/>
      <c r="SKX9196" s="371"/>
      <c r="SKY9196" s="488"/>
      <c r="SKZ9196" s="489"/>
      <c r="SLA9196" s="490"/>
      <c r="SLB9196" s="491"/>
      <c r="SLC9196" s="490"/>
      <c r="SLD9196" s="490"/>
      <c r="SLE9196" s="371"/>
      <c r="SLF9196" s="488"/>
      <c r="SLG9196" s="489"/>
      <c r="SLH9196" s="490"/>
      <c r="SLI9196" s="491"/>
      <c r="SLJ9196" s="490"/>
      <c r="SLK9196" s="490"/>
      <c r="SLL9196" s="371"/>
      <c r="SLM9196" s="488"/>
      <c r="SLN9196" s="489"/>
      <c r="SLO9196" s="490"/>
      <c r="SLP9196" s="491"/>
      <c r="SLQ9196" s="490"/>
      <c r="SLR9196" s="490"/>
      <c r="SLS9196" s="371"/>
      <c r="SLT9196" s="488"/>
      <c r="SLU9196" s="489"/>
      <c r="SLV9196" s="490"/>
      <c r="SLW9196" s="491"/>
      <c r="SLX9196" s="490"/>
      <c r="SLY9196" s="490"/>
      <c r="SLZ9196" s="371"/>
      <c r="SMA9196" s="488"/>
      <c r="SMB9196" s="489"/>
      <c r="SMC9196" s="490"/>
      <c r="SMD9196" s="491"/>
      <c r="SME9196" s="490"/>
      <c r="SMF9196" s="490"/>
      <c r="SMG9196" s="371"/>
      <c r="SMH9196" s="488"/>
      <c r="SMI9196" s="489"/>
      <c r="SMJ9196" s="490"/>
      <c r="SMK9196" s="491"/>
      <c r="SML9196" s="490"/>
      <c r="SMM9196" s="490"/>
      <c r="SMN9196" s="371"/>
      <c r="SMO9196" s="488"/>
      <c r="SMP9196" s="489"/>
      <c r="SMQ9196" s="490"/>
      <c r="SMR9196" s="491"/>
      <c r="SMS9196" s="490"/>
      <c r="SMT9196" s="490"/>
      <c r="SMU9196" s="371"/>
      <c r="SMV9196" s="488"/>
      <c r="SMW9196" s="489"/>
      <c r="SMX9196" s="490"/>
      <c r="SMY9196" s="491"/>
      <c r="SMZ9196" s="490"/>
      <c r="SNA9196" s="490"/>
      <c r="SNB9196" s="371"/>
      <c r="SNC9196" s="488"/>
      <c r="SND9196" s="489"/>
      <c r="SNE9196" s="490"/>
      <c r="SNF9196" s="491"/>
      <c r="SNG9196" s="490"/>
      <c r="SNH9196" s="490"/>
      <c r="SNI9196" s="371"/>
      <c r="SNJ9196" s="488"/>
      <c r="SNK9196" s="489"/>
      <c r="SNL9196" s="490"/>
      <c r="SNM9196" s="491"/>
      <c r="SNN9196" s="490"/>
      <c r="SNO9196" s="490"/>
      <c r="SNP9196" s="371"/>
      <c r="SNQ9196" s="488"/>
      <c r="SNR9196" s="489"/>
      <c r="SNS9196" s="490"/>
      <c r="SNT9196" s="491"/>
      <c r="SNU9196" s="490"/>
      <c r="SNV9196" s="490"/>
      <c r="SNW9196" s="371"/>
      <c r="SNX9196" s="488"/>
      <c r="SNY9196" s="489"/>
      <c r="SNZ9196" s="490"/>
      <c r="SOA9196" s="491"/>
      <c r="SOB9196" s="490"/>
      <c r="SOC9196" s="490"/>
      <c r="SOD9196" s="371"/>
      <c r="SOE9196" s="488"/>
      <c r="SOF9196" s="489"/>
      <c r="SOG9196" s="490"/>
      <c r="SOH9196" s="491"/>
      <c r="SOI9196" s="490"/>
      <c r="SOJ9196" s="490"/>
      <c r="SOK9196" s="371"/>
      <c r="SOL9196" s="488"/>
      <c r="SOM9196" s="489"/>
      <c r="SON9196" s="490"/>
      <c r="SOO9196" s="491"/>
      <c r="SOP9196" s="490"/>
      <c r="SOQ9196" s="490"/>
      <c r="SOR9196" s="371"/>
      <c r="SOS9196" s="488"/>
      <c r="SOT9196" s="489"/>
      <c r="SOU9196" s="490"/>
      <c r="SOV9196" s="491"/>
      <c r="SOW9196" s="490"/>
      <c r="SOX9196" s="490"/>
      <c r="SOY9196" s="371"/>
      <c r="SOZ9196" s="488"/>
      <c r="SPA9196" s="489"/>
      <c r="SPB9196" s="490"/>
      <c r="SPC9196" s="491"/>
      <c r="SPD9196" s="490"/>
      <c r="SPE9196" s="490"/>
      <c r="SPF9196" s="371"/>
      <c r="SPG9196" s="488"/>
      <c r="SPH9196" s="489"/>
      <c r="SPI9196" s="490"/>
      <c r="SPJ9196" s="491"/>
      <c r="SPK9196" s="490"/>
      <c r="SPL9196" s="490"/>
      <c r="SPM9196" s="371"/>
      <c r="SPN9196" s="488"/>
      <c r="SPO9196" s="489"/>
      <c r="SPP9196" s="490"/>
      <c r="SPQ9196" s="491"/>
      <c r="SPR9196" s="490"/>
      <c r="SPS9196" s="490"/>
      <c r="SPT9196" s="371"/>
      <c r="SPU9196" s="488"/>
      <c r="SPV9196" s="489"/>
      <c r="SPW9196" s="490"/>
      <c r="SPX9196" s="491"/>
      <c r="SPY9196" s="490"/>
      <c r="SPZ9196" s="490"/>
      <c r="SQA9196" s="371"/>
      <c r="SQB9196" s="488"/>
      <c r="SQC9196" s="489"/>
      <c r="SQD9196" s="490"/>
      <c r="SQE9196" s="491"/>
      <c r="SQF9196" s="490"/>
      <c r="SQG9196" s="490"/>
      <c r="SQH9196" s="371"/>
      <c r="SQI9196" s="488"/>
      <c r="SQJ9196" s="489"/>
      <c r="SQK9196" s="490"/>
      <c r="SQL9196" s="491"/>
      <c r="SQM9196" s="490"/>
      <c r="SQN9196" s="490"/>
      <c r="SQO9196" s="371"/>
      <c r="SQP9196" s="488"/>
      <c r="SQQ9196" s="489"/>
      <c r="SQR9196" s="490"/>
      <c r="SQS9196" s="491"/>
      <c r="SQT9196" s="490"/>
      <c r="SQU9196" s="490"/>
      <c r="SQV9196" s="371"/>
      <c r="SQW9196" s="488"/>
      <c r="SQX9196" s="489"/>
      <c r="SQY9196" s="490"/>
      <c r="SQZ9196" s="491"/>
      <c r="SRA9196" s="490"/>
      <c r="SRB9196" s="490"/>
      <c r="SRC9196" s="371"/>
      <c r="SRD9196" s="488"/>
      <c r="SRE9196" s="489"/>
      <c r="SRF9196" s="490"/>
      <c r="SRG9196" s="491"/>
      <c r="SRH9196" s="490"/>
      <c r="SRI9196" s="490"/>
      <c r="SRJ9196" s="371"/>
      <c r="SRK9196" s="488"/>
      <c r="SRL9196" s="489"/>
      <c r="SRM9196" s="490"/>
      <c r="SRN9196" s="491"/>
      <c r="SRO9196" s="490"/>
      <c r="SRP9196" s="490"/>
      <c r="SRQ9196" s="371"/>
      <c r="SRR9196" s="488"/>
      <c r="SRS9196" s="489"/>
      <c r="SRT9196" s="490"/>
      <c r="SRU9196" s="491"/>
      <c r="SRV9196" s="490"/>
      <c r="SRW9196" s="490"/>
      <c r="SRX9196" s="371"/>
      <c r="SRY9196" s="488"/>
      <c r="SRZ9196" s="489"/>
      <c r="SSA9196" s="490"/>
      <c r="SSB9196" s="491"/>
      <c r="SSC9196" s="490"/>
      <c r="SSD9196" s="490"/>
      <c r="SSE9196" s="371"/>
      <c r="SSF9196" s="488"/>
      <c r="SSG9196" s="489"/>
      <c r="SSH9196" s="490"/>
      <c r="SSI9196" s="491"/>
      <c r="SSJ9196" s="490"/>
      <c r="SSK9196" s="490"/>
      <c r="SSL9196" s="371"/>
      <c r="SSM9196" s="488"/>
      <c r="SSN9196" s="489"/>
      <c r="SSO9196" s="490"/>
      <c r="SSP9196" s="491"/>
      <c r="SSQ9196" s="490"/>
      <c r="SSR9196" s="490"/>
      <c r="SSS9196" s="371"/>
      <c r="SST9196" s="488"/>
      <c r="SSU9196" s="489"/>
      <c r="SSV9196" s="490"/>
      <c r="SSW9196" s="491"/>
      <c r="SSX9196" s="490"/>
      <c r="SSY9196" s="490"/>
      <c r="SSZ9196" s="371"/>
      <c r="STA9196" s="488"/>
      <c r="STB9196" s="489"/>
      <c r="STC9196" s="490"/>
      <c r="STD9196" s="491"/>
      <c r="STE9196" s="490"/>
      <c r="STF9196" s="490"/>
      <c r="STG9196" s="371"/>
      <c r="STH9196" s="488"/>
      <c r="STI9196" s="489"/>
      <c r="STJ9196" s="490"/>
      <c r="STK9196" s="491"/>
      <c r="STL9196" s="490"/>
      <c r="STM9196" s="490"/>
      <c r="STN9196" s="371"/>
      <c r="STO9196" s="488"/>
      <c r="STP9196" s="489"/>
      <c r="STQ9196" s="490"/>
      <c r="STR9196" s="491"/>
      <c r="STS9196" s="490"/>
      <c r="STT9196" s="490"/>
      <c r="STU9196" s="371"/>
      <c r="STV9196" s="488"/>
      <c r="STW9196" s="489"/>
      <c r="STX9196" s="490"/>
      <c r="STY9196" s="491"/>
      <c r="STZ9196" s="490"/>
      <c r="SUA9196" s="490"/>
      <c r="SUB9196" s="371"/>
      <c r="SUC9196" s="488"/>
      <c r="SUD9196" s="489"/>
      <c r="SUE9196" s="490"/>
      <c r="SUF9196" s="491"/>
      <c r="SUG9196" s="490"/>
      <c r="SUH9196" s="490"/>
      <c r="SUI9196" s="371"/>
      <c r="SUJ9196" s="488"/>
      <c r="SUK9196" s="489"/>
      <c r="SUL9196" s="490"/>
      <c r="SUM9196" s="491"/>
      <c r="SUN9196" s="490"/>
      <c r="SUO9196" s="490"/>
      <c r="SUP9196" s="371"/>
      <c r="SUQ9196" s="488"/>
      <c r="SUR9196" s="489"/>
      <c r="SUS9196" s="490"/>
      <c r="SUT9196" s="491"/>
      <c r="SUU9196" s="490"/>
      <c r="SUV9196" s="490"/>
      <c r="SUW9196" s="371"/>
      <c r="SUX9196" s="488"/>
      <c r="SUY9196" s="489"/>
      <c r="SUZ9196" s="490"/>
      <c r="SVA9196" s="491"/>
      <c r="SVB9196" s="490"/>
      <c r="SVC9196" s="490"/>
      <c r="SVD9196" s="371"/>
      <c r="SVE9196" s="488"/>
      <c r="SVF9196" s="489"/>
      <c r="SVG9196" s="490"/>
      <c r="SVH9196" s="491"/>
      <c r="SVI9196" s="490"/>
      <c r="SVJ9196" s="490"/>
      <c r="SVK9196" s="371"/>
      <c r="SVL9196" s="488"/>
      <c r="SVM9196" s="489"/>
      <c r="SVN9196" s="490"/>
      <c r="SVO9196" s="491"/>
      <c r="SVP9196" s="490"/>
      <c r="SVQ9196" s="490"/>
      <c r="SVR9196" s="371"/>
      <c r="SVS9196" s="488"/>
      <c r="SVT9196" s="489"/>
      <c r="SVU9196" s="490"/>
      <c r="SVV9196" s="491"/>
      <c r="SVW9196" s="490"/>
      <c r="SVX9196" s="490"/>
      <c r="SVY9196" s="371"/>
      <c r="SVZ9196" s="488"/>
      <c r="SWA9196" s="489"/>
      <c r="SWB9196" s="490"/>
      <c r="SWC9196" s="491"/>
      <c r="SWD9196" s="490"/>
      <c r="SWE9196" s="490"/>
      <c r="SWF9196" s="371"/>
      <c r="SWG9196" s="488"/>
      <c r="SWH9196" s="489"/>
      <c r="SWI9196" s="490"/>
      <c r="SWJ9196" s="491"/>
      <c r="SWK9196" s="490"/>
      <c r="SWL9196" s="490"/>
      <c r="SWM9196" s="371"/>
      <c r="SWN9196" s="488"/>
      <c r="SWO9196" s="489"/>
      <c r="SWP9196" s="490"/>
      <c r="SWQ9196" s="491"/>
      <c r="SWR9196" s="490"/>
      <c r="SWS9196" s="490"/>
      <c r="SWT9196" s="371"/>
      <c r="SWU9196" s="488"/>
      <c r="SWV9196" s="489"/>
      <c r="SWW9196" s="490"/>
      <c r="SWX9196" s="491"/>
      <c r="SWY9196" s="490"/>
      <c r="SWZ9196" s="490"/>
      <c r="SXA9196" s="371"/>
      <c r="SXB9196" s="488"/>
      <c r="SXC9196" s="489"/>
      <c r="SXD9196" s="490"/>
      <c r="SXE9196" s="491"/>
      <c r="SXF9196" s="490"/>
      <c r="SXG9196" s="490"/>
      <c r="SXH9196" s="371"/>
      <c r="SXI9196" s="488"/>
      <c r="SXJ9196" s="489"/>
      <c r="SXK9196" s="490"/>
      <c r="SXL9196" s="491"/>
      <c r="SXM9196" s="490"/>
      <c r="SXN9196" s="490"/>
      <c r="SXO9196" s="371"/>
      <c r="SXP9196" s="488"/>
      <c r="SXQ9196" s="489"/>
      <c r="SXR9196" s="490"/>
      <c r="SXS9196" s="491"/>
      <c r="SXT9196" s="490"/>
      <c r="SXU9196" s="490"/>
      <c r="SXV9196" s="371"/>
      <c r="SXW9196" s="488"/>
      <c r="SXX9196" s="489"/>
      <c r="SXY9196" s="490"/>
      <c r="SXZ9196" s="491"/>
      <c r="SYA9196" s="490"/>
      <c r="SYB9196" s="490"/>
      <c r="SYC9196" s="371"/>
      <c r="SYD9196" s="488"/>
      <c r="SYE9196" s="489"/>
      <c r="SYF9196" s="490"/>
      <c r="SYG9196" s="491"/>
      <c r="SYH9196" s="490"/>
      <c r="SYI9196" s="490"/>
      <c r="SYJ9196" s="371"/>
      <c r="SYK9196" s="488"/>
      <c r="SYL9196" s="489"/>
      <c r="SYM9196" s="490"/>
      <c r="SYN9196" s="491"/>
      <c r="SYO9196" s="490"/>
      <c r="SYP9196" s="490"/>
      <c r="SYQ9196" s="371"/>
      <c r="SYR9196" s="488"/>
      <c r="SYS9196" s="489"/>
      <c r="SYT9196" s="490"/>
      <c r="SYU9196" s="491"/>
      <c r="SYV9196" s="490"/>
      <c r="SYW9196" s="490"/>
      <c r="SYX9196" s="371"/>
      <c r="SYY9196" s="488"/>
      <c r="SYZ9196" s="489"/>
      <c r="SZA9196" s="490"/>
      <c r="SZB9196" s="491"/>
      <c r="SZC9196" s="490"/>
      <c r="SZD9196" s="490"/>
      <c r="SZE9196" s="371"/>
      <c r="SZF9196" s="488"/>
      <c r="SZG9196" s="489"/>
      <c r="SZH9196" s="490"/>
      <c r="SZI9196" s="491"/>
      <c r="SZJ9196" s="490"/>
      <c r="SZK9196" s="490"/>
      <c r="SZL9196" s="371"/>
      <c r="SZM9196" s="488"/>
      <c r="SZN9196" s="489"/>
      <c r="SZO9196" s="490"/>
      <c r="SZP9196" s="491"/>
      <c r="SZQ9196" s="490"/>
      <c r="SZR9196" s="490"/>
      <c r="SZS9196" s="371"/>
      <c r="SZT9196" s="488"/>
      <c r="SZU9196" s="489"/>
      <c r="SZV9196" s="490"/>
      <c r="SZW9196" s="491"/>
      <c r="SZX9196" s="490"/>
      <c r="SZY9196" s="490"/>
      <c r="SZZ9196" s="371"/>
      <c r="TAA9196" s="488"/>
      <c r="TAB9196" s="489"/>
      <c r="TAC9196" s="490"/>
      <c r="TAD9196" s="491"/>
      <c r="TAE9196" s="490"/>
      <c r="TAF9196" s="490"/>
      <c r="TAG9196" s="371"/>
      <c r="TAH9196" s="488"/>
      <c r="TAI9196" s="489"/>
      <c r="TAJ9196" s="490"/>
      <c r="TAK9196" s="491"/>
      <c r="TAL9196" s="490"/>
      <c r="TAM9196" s="490"/>
      <c r="TAN9196" s="371"/>
      <c r="TAO9196" s="488"/>
      <c r="TAP9196" s="489"/>
      <c r="TAQ9196" s="490"/>
      <c r="TAR9196" s="491"/>
      <c r="TAS9196" s="490"/>
      <c r="TAT9196" s="490"/>
      <c r="TAU9196" s="371"/>
      <c r="TAV9196" s="488"/>
      <c r="TAW9196" s="489"/>
      <c r="TAX9196" s="490"/>
      <c r="TAY9196" s="491"/>
      <c r="TAZ9196" s="490"/>
      <c r="TBA9196" s="490"/>
      <c r="TBB9196" s="371"/>
      <c r="TBC9196" s="488"/>
      <c r="TBD9196" s="489"/>
      <c r="TBE9196" s="490"/>
      <c r="TBF9196" s="491"/>
      <c r="TBG9196" s="490"/>
      <c r="TBH9196" s="490"/>
      <c r="TBI9196" s="371"/>
      <c r="TBJ9196" s="488"/>
      <c r="TBK9196" s="489"/>
      <c r="TBL9196" s="490"/>
      <c r="TBM9196" s="491"/>
      <c r="TBN9196" s="490"/>
      <c r="TBO9196" s="490"/>
      <c r="TBP9196" s="371"/>
      <c r="TBQ9196" s="488"/>
      <c r="TBR9196" s="489"/>
      <c r="TBS9196" s="490"/>
      <c r="TBT9196" s="491"/>
      <c r="TBU9196" s="490"/>
      <c r="TBV9196" s="490"/>
      <c r="TBW9196" s="371"/>
      <c r="TBX9196" s="488"/>
      <c r="TBY9196" s="489"/>
      <c r="TBZ9196" s="490"/>
      <c r="TCA9196" s="491"/>
      <c r="TCB9196" s="490"/>
      <c r="TCC9196" s="490"/>
      <c r="TCD9196" s="371"/>
      <c r="TCE9196" s="488"/>
      <c r="TCF9196" s="489"/>
      <c r="TCG9196" s="490"/>
      <c r="TCH9196" s="491"/>
      <c r="TCI9196" s="490"/>
      <c r="TCJ9196" s="490"/>
      <c r="TCK9196" s="371"/>
      <c r="TCL9196" s="488"/>
      <c r="TCM9196" s="489"/>
      <c r="TCN9196" s="490"/>
      <c r="TCO9196" s="491"/>
      <c r="TCP9196" s="490"/>
      <c r="TCQ9196" s="490"/>
      <c r="TCR9196" s="371"/>
      <c r="TCS9196" s="488"/>
      <c r="TCT9196" s="489"/>
      <c r="TCU9196" s="490"/>
      <c r="TCV9196" s="491"/>
      <c r="TCW9196" s="490"/>
      <c r="TCX9196" s="490"/>
      <c r="TCY9196" s="371"/>
      <c r="TCZ9196" s="488"/>
      <c r="TDA9196" s="489"/>
      <c r="TDB9196" s="490"/>
      <c r="TDC9196" s="491"/>
      <c r="TDD9196" s="490"/>
      <c r="TDE9196" s="490"/>
      <c r="TDF9196" s="371"/>
      <c r="TDG9196" s="488"/>
      <c r="TDH9196" s="489"/>
      <c r="TDI9196" s="490"/>
      <c r="TDJ9196" s="491"/>
      <c r="TDK9196" s="490"/>
      <c r="TDL9196" s="490"/>
      <c r="TDM9196" s="371"/>
      <c r="TDN9196" s="488"/>
      <c r="TDO9196" s="489"/>
      <c r="TDP9196" s="490"/>
      <c r="TDQ9196" s="491"/>
      <c r="TDR9196" s="490"/>
      <c r="TDS9196" s="490"/>
      <c r="TDT9196" s="371"/>
      <c r="TDU9196" s="488"/>
      <c r="TDV9196" s="489"/>
      <c r="TDW9196" s="490"/>
      <c r="TDX9196" s="491"/>
      <c r="TDY9196" s="490"/>
      <c r="TDZ9196" s="490"/>
      <c r="TEA9196" s="371"/>
      <c r="TEB9196" s="488"/>
      <c r="TEC9196" s="489"/>
      <c r="TED9196" s="490"/>
      <c r="TEE9196" s="491"/>
      <c r="TEF9196" s="490"/>
      <c r="TEG9196" s="490"/>
      <c r="TEH9196" s="371"/>
      <c r="TEI9196" s="488"/>
      <c r="TEJ9196" s="489"/>
      <c r="TEK9196" s="490"/>
      <c r="TEL9196" s="491"/>
      <c r="TEM9196" s="490"/>
      <c r="TEN9196" s="490"/>
      <c r="TEO9196" s="371"/>
      <c r="TEP9196" s="488"/>
      <c r="TEQ9196" s="489"/>
      <c r="TER9196" s="490"/>
      <c r="TES9196" s="491"/>
      <c r="TET9196" s="490"/>
      <c r="TEU9196" s="490"/>
      <c r="TEV9196" s="371"/>
      <c r="TEW9196" s="488"/>
      <c r="TEX9196" s="489"/>
      <c r="TEY9196" s="490"/>
      <c r="TEZ9196" s="491"/>
      <c r="TFA9196" s="490"/>
      <c r="TFB9196" s="490"/>
      <c r="TFC9196" s="371"/>
      <c r="TFD9196" s="488"/>
      <c r="TFE9196" s="489"/>
      <c r="TFF9196" s="490"/>
      <c r="TFG9196" s="491"/>
      <c r="TFH9196" s="490"/>
      <c r="TFI9196" s="490"/>
      <c r="TFJ9196" s="371"/>
      <c r="TFK9196" s="488"/>
      <c r="TFL9196" s="489"/>
      <c r="TFM9196" s="490"/>
      <c r="TFN9196" s="491"/>
      <c r="TFO9196" s="490"/>
      <c r="TFP9196" s="490"/>
      <c r="TFQ9196" s="371"/>
      <c r="TFR9196" s="488"/>
      <c r="TFS9196" s="489"/>
      <c r="TFT9196" s="490"/>
      <c r="TFU9196" s="491"/>
      <c r="TFV9196" s="490"/>
      <c r="TFW9196" s="490"/>
      <c r="TFX9196" s="371"/>
      <c r="TFY9196" s="488"/>
      <c r="TFZ9196" s="489"/>
      <c r="TGA9196" s="490"/>
      <c r="TGB9196" s="491"/>
      <c r="TGC9196" s="490"/>
      <c r="TGD9196" s="490"/>
      <c r="TGE9196" s="371"/>
      <c r="TGF9196" s="488"/>
      <c r="TGG9196" s="489"/>
      <c r="TGH9196" s="490"/>
      <c r="TGI9196" s="491"/>
      <c r="TGJ9196" s="490"/>
      <c r="TGK9196" s="490"/>
      <c r="TGL9196" s="371"/>
      <c r="TGM9196" s="488"/>
      <c r="TGN9196" s="489"/>
      <c r="TGO9196" s="490"/>
      <c r="TGP9196" s="491"/>
      <c r="TGQ9196" s="490"/>
      <c r="TGR9196" s="490"/>
      <c r="TGS9196" s="371"/>
      <c r="TGT9196" s="488"/>
      <c r="TGU9196" s="489"/>
      <c r="TGV9196" s="490"/>
      <c r="TGW9196" s="491"/>
      <c r="TGX9196" s="490"/>
      <c r="TGY9196" s="490"/>
      <c r="TGZ9196" s="371"/>
      <c r="THA9196" s="488"/>
      <c r="THB9196" s="489"/>
      <c r="THC9196" s="490"/>
      <c r="THD9196" s="491"/>
      <c r="THE9196" s="490"/>
      <c r="THF9196" s="490"/>
      <c r="THG9196" s="371"/>
      <c r="THH9196" s="488"/>
      <c r="THI9196" s="489"/>
      <c r="THJ9196" s="490"/>
      <c r="THK9196" s="491"/>
      <c r="THL9196" s="490"/>
      <c r="THM9196" s="490"/>
      <c r="THN9196" s="371"/>
      <c r="THO9196" s="488"/>
      <c r="THP9196" s="489"/>
      <c r="THQ9196" s="490"/>
      <c r="THR9196" s="491"/>
      <c r="THS9196" s="490"/>
      <c r="THT9196" s="490"/>
      <c r="THU9196" s="371"/>
      <c r="THV9196" s="488"/>
      <c r="THW9196" s="489"/>
      <c r="THX9196" s="490"/>
      <c r="THY9196" s="491"/>
      <c r="THZ9196" s="490"/>
      <c r="TIA9196" s="490"/>
      <c r="TIB9196" s="371"/>
      <c r="TIC9196" s="488"/>
      <c r="TID9196" s="489"/>
      <c r="TIE9196" s="490"/>
      <c r="TIF9196" s="491"/>
      <c r="TIG9196" s="490"/>
      <c r="TIH9196" s="490"/>
      <c r="TII9196" s="371"/>
      <c r="TIJ9196" s="488"/>
      <c r="TIK9196" s="489"/>
      <c r="TIL9196" s="490"/>
      <c r="TIM9196" s="491"/>
      <c r="TIN9196" s="490"/>
      <c r="TIO9196" s="490"/>
      <c r="TIP9196" s="371"/>
      <c r="TIQ9196" s="488"/>
      <c r="TIR9196" s="489"/>
      <c r="TIS9196" s="490"/>
      <c r="TIT9196" s="491"/>
      <c r="TIU9196" s="490"/>
      <c r="TIV9196" s="490"/>
      <c r="TIW9196" s="371"/>
      <c r="TIX9196" s="488"/>
      <c r="TIY9196" s="489"/>
      <c r="TIZ9196" s="490"/>
      <c r="TJA9196" s="491"/>
      <c r="TJB9196" s="490"/>
      <c r="TJC9196" s="490"/>
      <c r="TJD9196" s="371"/>
      <c r="TJE9196" s="488"/>
      <c r="TJF9196" s="489"/>
      <c r="TJG9196" s="490"/>
      <c r="TJH9196" s="491"/>
      <c r="TJI9196" s="490"/>
      <c r="TJJ9196" s="490"/>
      <c r="TJK9196" s="371"/>
      <c r="TJL9196" s="488"/>
      <c r="TJM9196" s="489"/>
      <c r="TJN9196" s="490"/>
      <c r="TJO9196" s="491"/>
      <c r="TJP9196" s="490"/>
      <c r="TJQ9196" s="490"/>
      <c r="TJR9196" s="371"/>
      <c r="TJS9196" s="488"/>
      <c r="TJT9196" s="489"/>
      <c r="TJU9196" s="490"/>
      <c r="TJV9196" s="491"/>
      <c r="TJW9196" s="490"/>
      <c r="TJX9196" s="490"/>
      <c r="TJY9196" s="371"/>
      <c r="TJZ9196" s="488"/>
      <c r="TKA9196" s="489"/>
      <c r="TKB9196" s="490"/>
      <c r="TKC9196" s="491"/>
      <c r="TKD9196" s="490"/>
      <c r="TKE9196" s="490"/>
      <c r="TKF9196" s="371"/>
      <c r="TKG9196" s="488"/>
      <c r="TKH9196" s="489"/>
      <c r="TKI9196" s="490"/>
      <c r="TKJ9196" s="491"/>
      <c r="TKK9196" s="490"/>
      <c r="TKL9196" s="490"/>
      <c r="TKM9196" s="371"/>
      <c r="TKN9196" s="488"/>
      <c r="TKO9196" s="489"/>
      <c r="TKP9196" s="490"/>
      <c r="TKQ9196" s="491"/>
      <c r="TKR9196" s="490"/>
      <c r="TKS9196" s="490"/>
      <c r="TKT9196" s="371"/>
      <c r="TKU9196" s="488"/>
      <c r="TKV9196" s="489"/>
      <c r="TKW9196" s="490"/>
      <c r="TKX9196" s="491"/>
      <c r="TKY9196" s="490"/>
      <c r="TKZ9196" s="490"/>
      <c r="TLA9196" s="371"/>
      <c r="TLB9196" s="488"/>
      <c r="TLC9196" s="489"/>
      <c r="TLD9196" s="490"/>
      <c r="TLE9196" s="491"/>
      <c r="TLF9196" s="490"/>
      <c r="TLG9196" s="490"/>
      <c r="TLH9196" s="371"/>
      <c r="TLI9196" s="488"/>
      <c r="TLJ9196" s="489"/>
      <c r="TLK9196" s="490"/>
      <c r="TLL9196" s="491"/>
      <c r="TLM9196" s="490"/>
      <c r="TLN9196" s="490"/>
      <c r="TLO9196" s="371"/>
      <c r="TLP9196" s="488"/>
      <c r="TLQ9196" s="489"/>
      <c r="TLR9196" s="490"/>
      <c r="TLS9196" s="491"/>
      <c r="TLT9196" s="490"/>
      <c r="TLU9196" s="490"/>
      <c r="TLV9196" s="371"/>
      <c r="TLW9196" s="488"/>
      <c r="TLX9196" s="489"/>
      <c r="TLY9196" s="490"/>
      <c r="TLZ9196" s="491"/>
      <c r="TMA9196" s="490"/>
      <c r="TMB9196" s="490"/>
      <c r="TMC9196" s="371"/>
      <c r="TMD9196" s="488"/>
      <c r="TME9196" s="489"/>
      <c r="TMF9196" s="490"/>
      <c r="TMG9196" s="491"/>
      <c r="TMH9196" s="490"/>
      <c r="TMI9196" s="490"/>
      <c r="TMJ9196" s="371"/>
      <c r="TMK9196" s="488"/>
      <c r="TML9196" s="489"/>
      <c r="TMM9196" s="490"/>
      <c r="TMN9196" s="491"/>
      <c r="TMO9196" s="490"/>
      <c r="TMP9196" s="490"/>
      <c r="TMQ9196" s="371"/>
      <c r="TMR9196" s="488"/>
      <c r="TMS9196" s="489"/>
      <c r="TMT9196" s="490"/>
      <c r="TMU9196" s="491"/>
      <c r="TMV9196" s="490"/>
      <c r="TMW9196" s="490"/>
      <c r="TMX9196" s="371"/>
      <c r="TMY9196" s="488"/>
      <c r="TMZ9196" s="489"/>
      <c r="TNA9196" s="490"/>
      <c r="TNB9196" s="491"/>
      <c r="TNC9196" s="490"/>
      <c r="TND9196" s="490"/>
      <c r="TNE9196" s="371"/>
      <c r="TNF9196" s="488"/>
      <c r="TNG9196" s="489"/>
      <c r="TNH9196" s="490"/>
      <c r="TNI9196" s="491"/>
      <c r="TNJ9196" s="490"/>
      <c r="TNK9196" s="490"/>
      <c r="TNL9196" s="371"/>
      <c r="TNM9196" s="488"/>
      <c r="TNN9196" s="489"/>
      <c r="TNO9196" s="490"/>
      <c r="TNP9196" s="491"/>
      <c r="TNQ9196" s="490"/>
      <c r="TNR9196" s="490"/>
      <c r="TNS9196" s="371"/>
      <c r="TNT9196" s="488"/>
      <c r="TNU9196" s="489"/>
      <c r="TNV9196" s="490"/>
      <c r="TNW9196" s="491"/>
      <c r="TNX9196" s="490"/>
      <c r="TNY9196" s="490"/>
      <c r="TNZ9196" s="371"/>
      <c r="TOA9196" s="488"/>
      <c r="TOB9196" s="489"/>
      <c r="TOC9196" s="490"/>
      <c r="TOD9196" s="491"/>
      <c r="TOE9196" s="490"/>
      <c r="TOF9196" s="490"/>
      <c r="TOG9196" s="371"/>
      <c r="TOH9196" s="488"/>
      <c r="TOI9196" s="489"/>
      <c r="TOJ9196" s="490"/>
      <c r="TOK9196" s="491"/>
      <c r="TOL9196" s="490"/>
      <c r="TOM9196" s="490"/>
      <c r="TON9196" s="371"/>
      <c r="TOO9196" s="488"/>
      <c r="TOP9196" s="489"/>
      <c r="TOQ9196" s="490"/>
      <c r="TOR9196" s="491"/>
      <c r="TOS9196" s="490"/>
      <c r="TOT9196" s="490"/>
      <c r="TOU9196" s="371"/>
      <c r="TOV9196" s="488"/>
      <c r="TOW9196" s="489"/>
      <c r="TOX9196" s="490"/>
      <c r="TOY9196" s="491"/>
      <c r="TOZ9196" s="490"/>
      <c r="TPA9196" s="490"/>
      <c r="TPB9196" s="371"/>
      <c r="TPC9196" s="488"/>
      <c r="TPD9196" s="489"/>
      <c r="TPE9196" s="490"/>
      <c r="TPF9196" s="491"/>
      <c r="TPG9196" s="490"/>
      <c r="TPH9196" s="490"/>
      <c r="TPI9196" s="371"/>
      <c r="TPJ9196" s="488"/>
      <c r="TPK9196" s="489"/>
      <c r="TPL9196" s="490"/>
      <c r="TPM9196" s="491"/>
      <c r="TPN9196" s="490"/>
      <c r="TPO9196" s="490"/>
      <c r="TPP9196" s="371"/>
      <c r="TPQ9196" s="488"/>
      <c r="TPR9196" s="489"/>
      <c r="TPS9196" s="490"/>
      <c r="TPT9196" s="491"/>
      <c r="TPU9196" s="490"/>
      <c r="TPV9196" s="490"/>
      <c r="TPW9196" s="371"/>
      <c r="TPX9196" s="488"/>
      <c r="TPY9196" s="489"/>
      <c r="TPZ9196" s="490"/>
      <c r="TQA9196" s="491"/>
      <c r="TQB9196" s="490"/>
      <c r="TQC9196" s="490"/>
      <c r="TQD9196" s="371"/>
      <c r="TQE9196" s="488"/>
      <c r="TQF9196" s="489"/>
      <c r="TQG9196" s="490"/>
      <c r="TQH9196" s="491"/>
      <c r="TQI9196" s="490"/>
      <c r="TQJ9196" s="490"/>
      <c r="TQK9196" s="371"/>
      <c r="TQL9196" s="488"/>
      <c r="TQM9196" s="489"/>
      <c r="TQN9196" s="490"/>
      <c r="TQO9196" s="491"/>
      <c r="TQP9196" s="490"/>
      <c r="TQQ9196" s="490"/>
      <c r="TQR9196" s="371"/>
      <c r="TQS9196" s="488"/>
      <c r="TQT9196" s="489"/>
      <c r="TQU9196" s="490"/>
      <c r="TQV9196" s="491"/>
      <c r="TQW9196" s="490"/>
      <c r="TQX9196" s="490"/>
      <c r="TQY9196" s="371"/>
      <c r="TQZ9196" s="488"/>
      <c r="TRA9196" s="489"/>
      <c r="TRB9196" s="490"/>
      <c r="TRC9196" s="491"/>
      <c r="TRD9196" s="490"/>
      <c r="TRE9196" s="490"/>
      <c r="TRF9196" s="371"/>
      <c r="TRG9196" s="488"/>
      <c r="TRH9196" s="489"/>
      <c r="TRI9196" s="490"/>
      <c r="TRJ9196" s="491"/>
      <c r="TRK9196" s="490"/>
      <c r="TRL9196" s="490"/>
      <c r="TRM9196" s="371"/>
      <c r="TRN9196" s="488"/>
      <c r="TRO9196" s="489"/>
      <c r="TRP9196" s="490"/>
      <c r="TRQ9196" s="491"/>
      <c r="TRR9196" s="490"/>
      <c r="TRS9196" s="490"/>
      <c r="TRT9196" s="371"/>
      <c r="TRU9196" s="488"/>
      <c r="TRV9196" s="489"/>
      <c r="TRW9196" s="490"/>
      <c r="TRX9196" s="491"/>
      <c r="TRY9196" s="490"/>
      <c r="TRZ9196" s="490"/>
      <c r="TSA9196" s="371"/>
      <c r="TSB9196" s="488"/>
      <c r="TSC9196" s="489"/>
      <c r="TSD9196" s="490"/>
      <c r="TSE9196" s="491"/>
      <c r="TSF9196" s="490"/>
      <c r="TSG9196" s="490"/>
      <c r="TSH9196" s="371"/>
      <c r="TSI9196" s="488"/>
      <c r="TSJ9196" s="489"/>
      <c r="TSK9196" s="490"/>
      <c r="TSL9196" s="491"/>
      <c r="TSM9196" s="490"/>
      <c r="TSN9196" s="490"/>
      <c r="TSO9196" s="371"/>
      <c r="TSP9196" s="488"/>
      <c r="TSQ9196" s="489"/>
      <c r="TSR9196" s="490"/>
      <c r="TSS9196" s="491"/>
      <c r="TST9196" s="490"/>
      <c r="TSU9196" s="490"/>
      <c r="TSV9196" s="371"/>
      <c r="TSW9196" s="488"/>
      <c r="TSX9196" s="489"/>
      <c r="TSY9196" s="490"/>
      <c r="TSZ9196" s="491"/>
      <c r="TTA9196" s="490"/>
      <c r="TTB9196" s="490"/>
      <c r="TTC9196" s="371"/>
      <c r="TTD9196" s="488"/>
      <c r="TTE9196" s="489"/>
      <c r="TTF9196" s="490"/>
      <c r="TTG9196" s="491"/>
      <c r="TTH9196" s="490"/>
      <c r="TTI9196" s="490"/>
      <c r="TTJ9196" s="371"/>
      <c r="TTK9196" s="488"/>
      <c r="TTL9196" s="489"/>
      <c r="TTM9196" s="490"/>
      <c r="TTN9196" s="491"/>
      <c r="TTO9196" s="490"/>
      <c r="TTP9196" s="490"/>
      <c r="TTQ9196" s="371"/>
      <c r="TTR9196" s="488"/>
      <c r="TTS9196" s="489"/>
      <c r="TTT9196" s="490"/>
      <c r="TTU9196" s="491"/>
      <c r="TTV9196" s="490"/>
      <c r="TTW9196" s="490"/>
      <c r="TTX9196" s="371"/>
      <c r="TTY9196" s="488"/>
      <c r="TTZ9196" s="489"/>
      <c r="TUA9196" s="490"/>
      <c r="TUB9196" s="491"/>
      <c r="TUC9196" s="490"/>
      <c r="TUD9196" s="490"/>
      <c r="TUE9196" s="371"/>
      <c r="TUF9196" s="488"/>
      <c r="TUG9196" s="489"/>
      <c r="TUH9196" s="490"/>
      <c r="TUI9196" s="491"/>
      <c r="TUJ9196" s="490"/>
      <c r="TUK9196" s="490"/>
      <c r="TUL9196" s="371"/>
      <c r="TUM9196" s="488"/>
      <c r="TUN9196" s="489"/>
      <c r="TUO9196" s="490"/>
      <c r="TUP9196" s="491"/>
      <c r="TUQ9196" s="490"/>
      <c r="TUR9196" s="490"/>
      <c r="TUS9196" s="371"/>
      <c r="TUT9196" s="488"/>
      <c r="TUU9196" s="489"/>
      <c r="TUV9196" s="490"/>
      <c r="TUW9196" s="491"/>
      <c r="TUX9196" s="490"/>
      <c r="TUY9196" s="490"/>
      <c r="TUZ9196" s="371"/>
      <c r="TVA9196" s="488"/>
      <c r="TVB9196" s="489"/>
      <c r="TVC9196" s="490"/>
      <c r="TVD9196" s="491"/>
      <c r="TVE9196" s="490"/>
      <c r="TVF9196" s="490"/>
      <c r="TVG9196" s="371"/>
      <c r="TVH9196" s="488"/>
      <c r="TVI9196" s="489"/>
      <c r="TVJ9196" s="490"/>
      <c r="TVK9196" s="491"/>
      <c r="TVL9196" s="490"/>
      <c r="TVM9196" s="490"/>
      <c r="TVN9196" s="371"/>
      <c r="TVO9196" s="488"/>
      <c r="TVP9196" s="489"/>
      <c r="TVQ9196" s="490"/>
      <c r="TVR9196" s="491"/>
      <c r="TVS9196" s="490"/>
      <c r="TVT9196" s="490"/>
      <c r="TVU9196" s="371"/>
      <c r="TVV9196" s="488"/>
      <c r="TVW9196" s="489"/>
      <c r="TVX9196" s="490"/>
      <c r="TVY9196" s="491"/>
      <c r="TVZ9196" s="490"/>
      <c r="TWA9196" s="490"/>
      <c r="TWB9196" s="371"/>
      <c r="TWC9196" s="488"/>
      <c r="TWD9196" s="489"/>
      <c r="TWE9196" s="490"/>
      <c r="TWF9196" s="491"/>
      <c r="TWG9196" s="490"/>
      <c r="TWH9196" s="490"/>
      <c r="TWI9196" s="371"/>
      <c r="TWJ9196" s="488"/>
      <c r="TWK9196" s="489"/>
      <c r="TWL9196" s="490"/>
      <c r="TWM9196" s="491"/>
      <c r="TWN9196" s="490"/>
      <c r="TWO9196" s="490"/>
      <c r="TWP9196" s="371"/>
      <c r="TWQ9196" s="488"/>
      <c r="TWR9196" s="489"/>
      <c r="TWS9196" s="490"/>
      <c r="TWT9196" s="491"/>
      <c r="TWU9196" s="490"/>
      <c r="TWV9196" s="490"/>
      <c r="TWW9196" s="371"/>
      <c r="TWX9196" s="488"/>
      <c r="TWY9196" s="489"/>
      <c r="TWZ9196" s="490"/>
      <c r="TXA9196" s="491"/>
      <c r="TXB9196" s="490"/>
      <c r="TXC9196" s="490"/>
      <c r="TXD9196" s="371"/>
      <c r="TXE9196" s="488"/>
      <c r="TXF9196" s="489"/>
      <c r="TXG9196" s="490"/>
      <c r="TXH9196" s="491"/>
      <c r="TXI9196" s="490"/>
      <c r="TXJ9196" s="490"/>
      <c r="TXK9196" s="371"/>
      <c r="TXL9196" s="488"/>
      <c r="TXM9196" s="489"/>
      <c r="TXN9196" s="490"/>
      <c r="TXO9196" s="491"/>
      <c r="TXP9196" s="490"/>
      <c r="TXQ9196" s="490"/>
      <c r="TXR9196" s="371"/>
      <c r="TXS9196" s="488"/>
      <c r="TXT9196" s="489"/>
      <c r="TXU9196" s="490"/>
      <c r="TXV9196" s="491"/>
      <c r="TXW9196" s="490"/>
      <c r="TXX9196" s="490"/>
      <c r="TXY9196" s="371"/>
      <c r="TXZ9196" s="488"/>
      <c r="TYA9196" s="489"/>
      <c r="TYB9196" s="490"/>
      <c r="TYC9196" s="491"/>
      <c r="TYD9196" s="490"/>
      <c r="TYE9196" s="490"/>
      <c r="TYF9196" s="371"/>
      <c r="TYG9196" s="488"/>
      <c r="TYH9196" s="489"/>
      <c r="TYI9196" s="490"/>
      <c r="TYJ9196" s="491"/>
      <c r="TYK9196" s="490"/>
      <c r="TYL9196" s="490"/>
      <c r="TYM9196" s="371"/>
      <c r="TYN9196" s="488"/>
      <c r="TYO9196" s="489"/>
      <c r="TYP9196" s="490"/>
      <c r="TYQ9196" s="491"/>
      <c r="TYR9196" s="490"/>
      <c r="TYS9196" s="490"/>
      <c r="TYT9196" s="371"/>
      <c r="TYU9196" s="488"/>
      <c r="TYV9196" s="489"/>
      <c r="TYW9196" s="490"/>
      <c r="TYX9196" s="491"/>
      <c r="TYY9196" s="490"/>
      <c r="TYZ9196" s="490"/>
      <c r="TZA9196" s="371"/>
      <c r="TZB9196" s="488"/>
      <c r="TZC9196" s="489"/>
      <c r="TZD9196" s="490"/>
      <c r="TZE9196" s="491"/>
      <c r="TZF9196" s="490"/>
      <c r="TZG9196" s="490"/>
      <c r="TZH9196" s="371"/>
      <c r="TZI9196" s="488"/>
      <c r="TZJ9196" s="489"/>
      <c r="TZK9196" s="490"/>
      <c r="TZL9196" s="491"/>
      <c r="TZM9196" s="490"/>
      <c r="TZN9196" s="490"/>
      <c r="TZO9196" s="371"/>
      <c r="TZP9196" s="488"/>
      <c r="TZQ9196" s="489"/>
      <c r="TZR9196" s="490"/>
      <c r="TZS9196" s="491"/>
      <c r="TZT9196" s="490"/>
      <c r="TZU9196" s="490"/>
      <c r="TZV9196" s="371"/>
      <c r="TZW9196" s="488"/>
      <c r="TZX9196" s="489"/>
      <c r="TZY9196" s="490"/>
      <c r="TZZ9196" s="491"/>
      <c r="UAA9196" s="490"/>
      <c r="UAB9196" s="490"/>
      <c r="UAC9196" s="371"/>
      <c r="UAD9196" s="488"/>
      <c r="UAE9196" s="489"/>
      <c r="UAF9196" s="490"/>
      <c r="UAG9196" s="491"/>
      <c r="UAH9196" s="490"/>
      <c r="UAI9196" s="490"/>
      <c r="UAJ9196" s="371"/>
      <c r="UAK9196" s="488"/>
      <c r="UAL9196" s="489"/>
      <c r="UAM9196" s="490"/>
      <c r="UAN9196" s="491"/>
      <c r="UAO9196" s="490"/>
      <c r="UAP9196" s="490"/>
      <c r="UAQ9196" s="371"/>
      <c r="UAR9196" s="488"/>
      <c r="UAS9196" s="489"/>
      <c r="UAT9196" s="490"/>
      <c r="UAU9196" s="491"/>
      <c r="UAV9196" s="490"/>
      <c r="UAW9196" s="490"/>
      <c r="UAX9196" s="371"/>
      <c r="UAY9196" s="488"/>
      <c r="UAZ9196" s="489"/>
      <c r="UBA9196" s="490"/>
      <c r="UBB9196" s="491"/>
      <c r="UBC9196" s="490"/>
      <c r="UBD9196" s="490"/>
      <c r="UBE9196" s="371"/>
      <c r="UBF9196" s="488"/>
      <c r="UBG9196" s="489"/>
      <c r="UBH9196" s="490"/>
      <c r="UBI9196" s="491"/>
      <c r="UBJ9196" s="490"/>
      <c r="UBK9196" s="490"/>
      <c r="UBL9196" s="371"/>
      <c r="UBM9196" s="488"/>
      <c r="UBN9196" s="489"/>
      <c r="UBO9196" s="490"/>
      <c r="UBP9196" s="491"/>
      <c r="UBQ9196" s="490"/>
      <c r="UBR9196" s="490"/>
      <c r="UBS9196" s="371"/>
      <c r="UBT9196" s="488"/>
      <c r="UBU9196" s="489"/>
      <c r="UBV9196" s="490"/>
      <c r="UBW9196" s="491"/>
      <c r="UBX9196" s="490"/>
      <c r="UBY9196" s="490"/>
      <c r="UBZ9196" s="371"/>
      <c r="UCA9196" s="488"/>
      <c r="UCB9196" s="489"/>
      <c r="UCC9196" s="490"/>
      <c r="UCD9196" s="491"/>
      <c r="UCE9196" s="490"/>
      <c r="UCF9196" s="490"/>
      <c r="UCG9196" s="371"/>
      <c r="UCH9196" s="488"/>
      <c r="UCI9196" s="489"/>
      <c r="UCJ9196" s="490"/>
      <c r="UCK9196" s="491"/>
      <c r="UCL9196" s="490"/>
      <c r="UCM9196" s="490"/>
      <c r="UCN9196" s="371"/>
      <c r="UCO9196" s="488"/>
      <c r="UCP9196" s="489"/>
      <c r="UCQ9196" s="490"/>
      <c r="UCR9196" s="491"/>
      <c r="UCS9196" s="490"/>
      <c r="UCT9196" s="490"/>
      <c r="UCU9196" s="371"/>
      <c r="UCV9196" s="488"/>
      <c r="UCW9196" s="489"/>
      <c r="UCX9196" s="490"/>
      <c r="UCY9196" s="491"/>
      <c r="UCZ9196" s="490"/>
      <c r="UDA9196" s="490"/>
      <c r="UDB9196" s="371"/>
      <c r="UDC9196" s="488"/>
      <c r="UDD9196" s="489"/>
      <c r="UDE9196" s="490"/>
      <c r="UDF9196" s="491"/>
      <c r="UDG9196" s="490"/>
      <c r="UDH9196" s="490"/>
      <c r="UDI9196" s="371"/>
      <c r="UDJ9196" s="488"/>
      <c r="UDK9196" s="489"/>
      <c r="UDL9196" s="490"/>
      <c r="UDM9196" s="491"/>
      <c r="UDN9196" s="490"/>
      <c r="UDO9196" s="490"/>
      <c r="UDP9196" s="371"/>
      <c r="UDQ9196" s="488"/>
      <c r="UDR9196" s="489"/>
      <c r="UDS9196" s="490"/>
      <c r="UDT9196" s="491"/>
      <c r="UDU9196" s="490"/>
      <c r="UDV9196" s="490"/>
      <c r="UDW9196" s="371"/>
      <c r="UDX9196" s="488"/>
      <c r="UDY9196" s="489"/>
      <c r="UDZ9196" s="490"/>
      <c r="UEA9196" s="491"/>
      <c r="UEB9196" s="490"/>
      <c r="UEC9196" s="490"/>
      <c r="UED9196" s="371"/>
      <c r="UEE9196" s="488"/>
      <c r="UEF9196" s="489"/>
      <c r="UEG9196" s="490"/>
      <c r="UEH9196" s="491"/>
      <c r="UEI9196" s="490"/>
      <c r="UEJ9196" s="490"/>
      <c r="UEK9196" s="371"/>
      <c r="UEL9196" s="488"/>
      <c r="UEM9196" s="489"/>
      <c r="UEN9196" s="490"/>
      <c r="UEO9196" s="491"/>
      <c r="UEP9196" s="490"/>
      <c r="UEQ9196" s="490"/>
      <c r="UER9196" s="371"/>
      <c r="UES9196" s="488"/>
      <c r="UET9196" s="489"/>
      <c r="UEU9196" s="490"/>
      <c r="UEV9196" s="491"/>
      <c r="UEW9196" s="490"/>
      <c r="UEX9196" s="490"/>
      <c r="UEY9196" s="371"/>
      <c r="UEZ9196" s="488"/>
      <c r="UFA9196" s="489"/>
      <c r="UFB9196" s="490"/>
      <c r="UFC9196" s="491"/>
      <c r="UFD9196" s="490"/>
      <c r="UFE9196" s="490"/>
      <c r="UFF9196" s="371"/>
      <c r="UFG9196" s="488"/>
      <c r="UFH9196" s="489"/>
      <c r="UFI9196" s="490"/>
      <c r="UFJ9196" s="491"/>
      <c r="UFK9196" s="490"/>
      <c r="UFL9196" s="490"/>
      <c r="UFM9196" s="371"/>
      <c r="UFN9196" s="488"/>
      <c r="UFO9196" s="489"/>
      <c r="UFP9196" s="490"/>
      <c r="UFQ9196" s="491"/>
      <c r="UFR9196" s="490"/>
      <c r="UFS9196" s="490"/>
      <c r="UFT9196" s="371"/>
      <c r="UFU9196" s="488"/>
      <c r="UFV9196" s="489"/>
      <c r="UFW9196" s="490"/>
      <c r="UFX9196" s="491"/>
      <c r="UFY9196" s="490"/>
      <c r="UFZ9196" s="490"/>
      <c r="UGA9196" s="371"/>
      <c r="UGB9196" s="488"/>
      <c r="UGC9196" s="489"/>
      <c r="UGD9196" s="490"/>
      <c r="UGE9196" s="491"/>
      <c r="UGF9196" s="490"/>
      <c r="UGG9196" s="490"/>
      <c r="UGH9196" s="371"/>
      <c r="UGI9196" s="488"/>
      <c r="UGJ9196" s="489"/>
      <c r="UGK9196" s="490"/>
      <c r="UGL9196" s="491"/>
      <c r="UGM9196" s="490"/>
      <c r="UGN9196" s="490"/>
      <c r="UGO9196" s="371"/>
      <c r="UGP9196" s="488"/>
      <c r="UGQ9196" s="489"/>
      <c r="UGR9196" s="490"/>
      <c r="UGS9196" s="491"/>
      <c r="UGT9196" s="490"/>
      <c r="UGU9196" s="490"/>
      <c r="UGV9196" s="371"/>
      <c r="UGW9196" s="488"/>
      <c r="UGX9196" s="489"/>
      <c r="UGY9196" s="490"/>
      <c r="UGZ9196" s="491"/>
      <c r="UHA9196" s="490"/>
      <c r="UHB9196" s="490"/>
      <c r="UHC9196" s="371"/>
      <c r="UHD9196" s="488"/>
      <c r="UHE9196" s="489"/>
      <c r="UHF9196" s="490"/>
      <c r="UHG9196" s="491"/>
      <c r="UHH9196" s="490"/>
      <c r="UHI9196" s="490"/>
      <c r="UHJ9196" s="371"/>
      <c r="UHK9196" s="488"/>
      <c r="UHL9196" s="489"/>
      <c r="UHM9196" s="490"/>
      <c r="UHN9196" s="491"/>
      <c r="UHO9196" s="490"/>
      <c r="UHP9196" s="490"/>
      <c r="UHQ9196" s="371"/>
      <c r="UHR9196" s="488"/>
      <c r="UHS9196" s="489"/>
      <c r="UHT9196" s="490"/>
      <c r="UHU9196" s="491"/>
      <c r="UHV9196" s="490"/>
      <c r="UHW9196" s="490"/>
      <c r="UHX9196" s="371"/>
      <c r="UHY9196" s="488"/>
      <c r="UHZ9196" s="489"/>
      <c r="UIA9196" s="490"/>
      <c r="UIB9196" s="491"/>
      <c r="UIC9196" s="490"/>
      <c r="UID9196" s="490"/>
      <c r="UIE9196" s="371"/>
      <c r="UIF9196" s="488"/>
      <c r="UIG9196" s="489"/>
      <c r="UIH9196" s="490"/>
      <c r="UII9196" s="491"/>
      <c r="UIJ9196" s="490"/>
      <c r="UIK9196" s="490"/>
      <c r="UIL9196" s="371"/>
      <c r="UIM9196" s="488"/>
      <c r="UIN9196" s="489"/>
      <c r="UIO9196" s="490"/>
      <c r="UIP9196" s="491"/>
      <c r="UIQ9196" s="490"/>
      <c r="UIR9196" s="490"/>
      <c r="UIS9196" s="371"/>
      <c r="UIT9196" s="488"/>
      <c r="UIU9196" s="489"/>
      <c r="UIV9196" s="490"/>
      <c r="UIW9196" s="491"/>
      <c r="UIX9196" s="490"/>
      <c r="UIY9196" s="490"/>
      <c r="UIZ9196" s="371"/>
      <c r="UJA9196" s="488"/>
      <c r="UJB9196" s="489"/>
      <c r="UJC9196" s="490"/>
      <c r="UJD9196" s="491"/>
      <c r="UJE9196" s="490"/>
      <c r="UJF9196" s="490"/>
      <c r="UJG9196" s="371"/>
      <c r="UJH9196" s="488"/>
      <c r="UJI9196" s="489"/>
      <c r="UJJ9196" s="490"/>
      <c r="UJK9196" s="491"/>
      <c r="UJL9196" s="490"/>
      <c r="UJM9196" s="490"/>
      <c r="UJN9196" s="371"/>
      <c r="UJO9196" s="488"/>
      <c r="UJP9196" s="489"/>
      <c r="UJQ9196" s="490"/>
      <c r="UJR9196" s="491"/>
      <c r="UJS9196" s="490"/>
      <c r="UJT9196" s="490"/>
      <c r="UJU9196" s="371"/>
      <c r="UJV9196" s="488"/>
      <c r="UJW9196" s="489"/>
      <c r="UJX9196" s="490"/>
      <c r="UJY9196" s="491"/>
      <c r="UJZ9196" s="490"/>
      <c r="UKA9196" s="490"/>
      <c r="UKB9196" s="371"/>
      <c r="UKC9196" s="488"/>
      <c r="UKD9196" s="489"/>
      <c r="UKE9196" s="490"/>
      <c r="UKF9196" s="491"/>
      <c r="UKG9196" s="490"/>
      <c r="UKH9196" s="490"/>
      <c r="UKI9196" s="371"/>
      <c r="UKJ9196" s="488"/>
      <c r="UKK9196" s="489"/>
      <c r="UKL9196" s="490"/>
      <c r="UKM9196" s="491"/>
      <c r="UKN9196" s="490"/>
      <c r="UKO9196" s="490"/>
      <c r="UKP9196" s="371"/>
      <c r="UKQ9196" s="488"/>
      <c r="UKR9196" s="489"/>
      <c r="UKS9196" s="490"/>
      <c r="UKT9196" s="491"/>
      <c r="UKU9196" s="490"/>
      <c r="UKV9196" s="490"/>
      <c r="UKW9196" s="371"/>
      <c r="UKX9196" s="488"/>
      <c r="UKY9196" s="489"/>
      <c r="UKZ9196" s="490"/>
      <c r="ULA9196" s="491"/>
      <c r="ULB9196" s="490"/>
      <c r="ULC9196" s="490"/>
      <c r="ULD9196" s="371"/>
      <c r="ULE9196" s="488"/>
      <c r="ULF9196" s="489"/>
      <c r="ULG9196" s="490"/>
      <c r="ULH9196" s="491"/>
      <c r="ULI9196" s="490"/>
      <c r="ULJ9196" s="490"/>
      <c r="ULK9196" s="371"/>
      <c r="ULL9196" s="488"/>
      <c r="ULM9196" s="489"/>
      <c r="ULN9196" s="490"/>
      <c r="ULO9196" s="491"/>
      <c r="ULP9196" s="490"/>
      <c r="ULQ9196" s="490"/>
      <c r="ULR9196" s="371"/>
      <c r="ULS9196" s="488"/>
      <c r="ULT9196" s="489"/>
      <c r="ULU9196" s="490"/>
      <c r="ULV9196" s="491"/>
      <c r="ULW9196" s="490"/>
      <c r="ULX9196" s="490"/>
      <c r="ULY9196" s="371"/>
      <c r="ULZ9196" s="488"/>
      <c r="UMA9196" s="489"/>
      <c r="UMB9196" s="490"/>
      <c r="UMC9196" s="491"/>
      <c r="UMD9196" s="490"/>
      <c r="UME9196" s="490"/>
      <c r="UMF9196" s="371"/>
      <c r="UMG9196" s="488"/>
      <c r="UMH9196" s="489"/>
      <c r="UMI9196" s="490"/>
      <c r="UMJ9196" s="491"/>
      <c r="UMK9196" s="490"/>
      <c r="UML9196" s="490"/>
      <c r="UMM9196" s="371"/>
      <c r="UMN9196" s="488"/>
      <c r="UMO9196" s="489"/>
      <c r="UMP9196" s="490"/>
      <c r="UMQ9196" s="491"/>
      <c r="UMR9196" s="490"/>
      <c r="UMS9196" s="490"/>
      <c r="UMT9196" s="371"/>
      <c r="UMU9196" s="488"/>
      <c r="UMV9196" s="489"/>
      <c r="UMW9196" s="490"/>
      <c r="UMX9196" s="491"/>
      <c r="UMY9196" s="490"/>
      <c r="UMZ9196" s="490"/>
      <c r="UNA9196" s="371"/>
      <c r="UNB9196" s="488"/>
      <c r="UNC9196" s="489"/>
      <c r="UND9196" s="490"/>
      <c r="UNE9196" s="491"/>
      <c r="UNF9196" s="490"/>
      <c r="UNG9196" s="490"/>
      <c r="UNH9196" s="371"/>
      <c r="UNI9196" s="488"/>
      <c r="UNJ9196" s="489"/>
      <c r="UNK9196" s="490"/>
      <c r="UNL9196" s="491"/>
      <c r="UNM9196" s="490"/>
      <c r="UNN9196" s="490"/>
      <c r="UNO9196" s="371"/>
      <c r="UNP9196" s="488"/>
      <c r="UNQ9196" s="489"/>
      <c r="UNR9196" s="490"/>
      <c r="UNS9196" s="491"/>
      <c r="UNT9196" s="490"/>
      <c r="UNU9196" s="490"/>
      <c r="UNV9196" s="371"/>
      <c r="UNW9196" s="488"/>
      <c r="UNX9196" s="489"/>
      <c r="UNY9196" s="490"/>
      <c r="UNZ9196" s="491"/>
      <c r="UOA9196" s="490"/>
      <c r="UOB9196" s="490"/>
      <c r="UOC9196" s="371"/>
      <c r="UOD9196" s="488"/>
      <c r="UOE9196" s="489"/>
      <c r="UOF9196" s="490"/>
      <c r="UOG9196" s="491"/>
      <c r="UOH9196" s="490"/>
      <c r="UOI9196" s="490"/>
      <c r="UOJ9196" s="371"/>
      <c r="UOK9196" s="488"/>
      <c r="UOL9196" s="489"/>
      <c r="UOM9196" s="490"/>
      <c r="UON9196" s="491"/>
      <c r="UOO9196" s="490"/>
      <c r="UOP9196" s="490"/>
      <c r="UOQ9196" s="371"/>
      <c r="UOR9196" s="488"/>
      <c r="UOS9196" s="489"/>
      <c r="UOT9196" s="490"/>
      <c r="UOU9196" s="491"/>
      <c r="UOV9196" s="490"/>
      <c r="UOW9196" s="490"/>
      <c r="UOX9196" s="371"/>
      <c r="UOY9196" s="488"/>
      <c r="UOZ9196" s="489"/>
      <c r="UPA9196" s="490"/>
      <c r="UPB9196" s="491"/>
      <c r="UPC9196" s="490"/>
      <c r="UPD9196" s="490"/>
      <c r="UPE9196" s="371"/>
      <c r="UPF9196" s="488"/>
      <c r="UPG9196" s="489"/>
      <c r="UPH9196" s="490"/>
      <c r="UPI9196" s="491"/>
      <c r="UPJ9196" s="490"/>
      <c r="UPK9196" s="490"/>
      <c r="UPL9196" s="371"/>
      <c r="UPM9196" s="488"/>
      <c r="UPN9196" s="489"/>
      <c r="UPO9196" s="490"/>
      <c r="UPP9196" s="491"/>
      <c r="UPQ9196" s="490"/>
      <c r="UPR9196" s="490"/>
      <c r="UPS9196" s="371"/>
      <c r="UPT9196" s="488"/>
      <c r="UPU9196" s="489"/>
      <c r="UPV9196" s="490"/>
      <c r="UPW9196" s="491"/>
      <c r="UPX9196" s="490"/>
      <c r="UPY9196" s="490"/>
      <c r="UPZ9196" s="371"/>
      <c r="UQA9196" s="488"/>
      <c r="UQB9196" s="489"/>
      <c r="UQC9196" s="490"/>
      <c r="UQD9196" s="491"/>
      <c r="UQE9196" s="490"/>
      <c r="UQF9196" s="490"/>
      <c r="UQG9196" s="371"/>
      <c r="UQH9196" s="488"/>
      <c r="UQI9196" s="489"/>
      <c r="UQJ9196" s="490"/>
      <c r="UQK9196" s="491"/>
      <c r="UQL9196" s="490"/>
      <c r="UQM9196" s="490"/>
      <c r="UQN9196" s="371"/>
      <c r="UQO9196" s="488"/>
      <c r="UQP9196" s="489"/>
      <c r="UQQ9196" s="490"/>
      <c r="UQR9196" s="491"/>
      <c r="UQS9196" s="490"/>
      <c r="UQT9196" s="490"/>
      <c r="UQU9196" s="371"/>
      <c r="UQV9196" s="488"/>
      <c r="UQW9196" s="489"/>
      <c r="UQX9196" s="490"/>
      <c r="UQY9196" s="491"/>
      <c r="UQZ9196" s="490"/>
      <c r="URA9196" s="490"/>
      <c r="URB9196" s="371"/>
      <c r="URC9196" s="488"/>
      <c r="URD9196" s="489"/>
      <c r="URE9196" s="490"/>
      <c r="URF9196" s="491"/>
      <c r="URG9196" s="490"/>
      <c r="URH9196" s="490"/>
      <c r="URI9196" s="371"/>
      <c r="URJ9196" s="488"/>
      <c r="URK9196" s="489"/>
      <c r="URL9196" s="490"/>
      <c r="URM9196" s="491"/>
      <c r="URN9196" s="490"/>
      <c r="URO9196" s="490"/>
      <c r="URP9196" s="371"/>
      <c r="URQ9196" s="488"/>
      <c r="URR9196" s="489"/>
      <c r="URS9196" s="490"/>
      <c r="URT9196" s="491"/>
      <c r="URU9196" s="490"/>
      <c r="URV9196" s="490"/>
      <c r="URW9196" s="371"/>
      <c r="URX9196" s="488"/>
      <c r="URY9196" s="489"/>
      <c r="URZ9196" s="490"/>
      <c r="USA9196" s="491"/>
      <c r="USB9196" s="490"/>
      <c r="USC9196" s="490"/>
      <c r="USD9196" s="371"/>
      <c r="USE9196" s="488"/>
      <c r="USF9196" s="489"/>
      <c r="USG9196" s="490"/>
      <c r="USH9196" s="491"/>
      <c r="USI9196" s="490"/>
      <c r="USJ9196" s="490"/>
      <c r="USK9196" s="371"/>
      <c r="USL9196" s="488"/>
      <c r="USM9196" s="489"/>
      <c r="USN9196" s="490"/>
      <c r="USO9196" s="491"/>
      <c r="USP9196" s="490"/>
      <c r="USQ9196" s="490"/>
      <c r="USR9196" s="371"/>
      <c r="USS9196" s="488"/>
      <c r="UST9196" s="489"/>
      <c r="USU9196" s="490"/>
      <c r="USV9196" s="491"/>
      <c r="USW9196" s="490"/>
      <c r="USX9196" s="490"/>
      <c r="USY9196" s="371"/>
      <c r="USZ9196" s="488"/>
      <c r="UTA9196" s="489"/>
      <c r="UTB9196" s="490"/>
      <c r="UTC9196" s="491"/>
      <c r="UTD9196" s="490"/>
      <c r="UTE9196" s="490"/>
      <c r="UTF9196" s="371"/>
      <c r="UTG9196" s="488"/>
      <c r="UTH9196" s="489"/>
      <c r="UTI9196" s="490"/>
      <c r="UTJ9196" s="491"/>
      <c r="UTK9196" s="490"/>
      <c r="UTL9196" s="490"/>
      <c r="UTM9196" s="371"/>
      <c r="UTN9196" s="488"/>
      <c r="UTO9196" s="489"/>
      <c r="UTP9196" s="490"/>
      <c r="UTQ9196" s="491"/>
      <c r="UTR9196" s="490"/>
      <c r="UTS9196" s="490"/>
      <c r="UTT9196" s="371"/>
      <c r="UTU9196" s="488"/>
      <c r="UTV9196" s="489"/>
      <c r="UTW9196" s="490"/>
      <c r="UTX9196" s="491"/>
      <c r="UTY9196" s="490"/>
      <c r="UTZ9196" s="490"/>
      <c r="UUA9196" s="371"/>
      <c r="UUB9196" s="488"/>
      <c r="UUC9196" s="489"/>
      <c r="UUD9196" s="490"/>
      <c r="UUE9196" s="491"/>
      <c r="UUF9196" s="490"/>
      <c r="UUG9196" s="490"/>
      <c r="UUH9196" s="371"/>
      <c r="UUI9196" s="488"/>
      <c r="UUJ9196" s="489"/>
      <c r="UUK9196" s="490"/>
      <c r="UUL9196" s="491"/>
      <c r="UUM9196" s="490"/>
      <c r="UUN9196" s="490"/>
      <c r="UUO9196" s="371"/>
      <c r="UUP9196" s="488"/>
      <c r="UUQ9196" s="489"/>
      <c r="UUR9196" s="490"/>
      <c r="UUS9196" s="491"/>
      <c r="UUT9196" s="490"/>
      <c r="UUU9196" s="490"/>
      <c r="UUV9196" s="371"/>
      <c r="UUW9196" s="488"/>
      <c r="UUX9196" s="489"/>
      <c r="UUY9196" s="490"/>
      <c r="UUZ9196" s="491"/>
      <c r="UVA9196" s="490"/>
      <c r="UVB9196" s="490"/>
      <c r="UVC9196" s="371"/>
      <c r="UVD9196" s="488"/>
      <c r="UVE9196" s="489"/>
      <c r="UVF9196" s="490"/>
      <c r="UVG9196" s="491"/>
      <c r="UVH9196" s="490"/>
      <c r="UVI9196" s="490"/>
      <c r="UVJ9196" s="371"/>
      <c r="UVK9196" s="488"/>
      <c r="UVL9196" s="489"/>
      <c r="UVM9196" s="490"/>
      <c r="UVN9196" s="491"/>
      <c r="UVO9196" s="490"/>
      <c r="UVP9196" s="490"/>
      <c r="UVQ9196" s="371"/>
      <c r="UVR9196" s="488"/>
      <c r="UVS9196" s="489"/>
      <c r="UVT9196" s="490"/>
      <c r="UVU9196" s="491"/>
      <c r="UVV9196" s="490"/>
      <c r="UVW9196" s="490"/>
      <c r="UVX9196" s="371"/>
      <c r="UVY9196" s="488"/>
      <c r="UVZ9196" s="489"/>
      <c r="UWA9196" s="490"/>
      <c r="UWB9196" s="491"/>
      <c r="UWC9196" s="490"/>
      <c r="UWD9196" s="490"/>
      <c r="UWE9196" s="371"/>
      <c r="UWF9196" s="488"/>
      <c r="UWG9196" s="489"/>
      <c r="UWH9196" s="490"/>
      <c r="UWI9196" s="491"/>
      <c r="UWJ9196" s="490"/>
      <c r="UWK9196" s="490"/>
      <c r="UWL9196" s="371"/>
      <c r="UWM9196" s="488"/>
      <c r="UWN9196" s="489"/>
      <c r="UWO9196" s="490"/>
      <c r="UWP9196" s="491"/>
      <c r="UWQ9196" s="490"/>
      <c r="UWR9196" s="490"/>
      <c r="UWS9196" s="371"/>
      <c r="UWT9196" s="488"/>
      <c r="UWU9196" s="489"/>
      <c r="UWV9196" s="490"/>
      <c r="UWW9196" s="491"/>
      <c r="UWX9196" s="490"/>
      <c r="UWY9196" s="490"/>
      <c r="UWZ9196" s="371"/>
      <c r="UXA9196" s="488"/>
      <c r="UXB9196" s="489"/>
      <c r="UXC9196" s="490"/>
      <c r="UXD9196" s="491"/>
      <c r="UXE9196" s="490"/>
      <c r="UXF9196" s="490"/>
      <c r="UXG9196" s="371"/>
      <c r="UXH9196" s="488"/>
      <c r="UXI9196" s="489"/>
      <c r="UXJ9196" s="490"/>
      <c r="UXK9196" s="491"/>
      <c r="UXL9196" s="490"/>
      <c r="UXM9196" s="490"/>
      <c r="UXN9196" s="371"/>
      <c r="UXO9196" s="488"/>
      <c r="UXP9196" s="489"/>
      <c r="UXQ9196" s="490"/>
      <c r="UXR9196" s="491"/>
      <c r="UXS9196" s="490"/>
      <c r="UXT9196" s="490"/>
      <c r="UXU9196" s="371"/>
      <c r="UXV9196" s="488"/>
      <c r="UXW9196" s="489"/>
      <c r="UXX9196" s="490"/>
      <c r="UXY9196" s="491"/>
      <c r="UXZ9196" s="490"/>
      <c r="UYA9196" s="490"/>
      <c r="UYB9196" s="371"/>
      <c r="UYC9196" s="488"/>
      <c r="UYD9196" s="489"/>
      <c r="UYE9196" s="490"/>
      <c r="UYF9196" s="491"/>
      <c r="UYG9196" s="490"/>
      <c r="UYH9196" s="490"/>
      <c r="UYI9196" s="371"/>
      <c r="UYJ9196" s="488"/>
      <c r="UYK9196" s="489"/>
      <c r="UYL9196" s="490"/>
      <c r="UYM9196" s="491"/>
      <c r="UYN9196" s="490"/>
      <c r="UYO9196" s="490"/>
      <c r="UYP9196" s="371"/>
      <c r="UYQ9196" s="488"/>
      <c r="UYR9196" s="489"/>
      <c r="UYS9196" s="490"/>
      <c r="UYT9196" s="491"/>
      <c r="UYU9196" s="490"/>
      <c r="UYV9196" s="490"/>
      <c r="UYW9196" s="371"/>
      <c r="UYX9196" s="488"/>
      <c r="UYY9196" s="489"/>
      <c r="UYZ9196" s="490"/>
      <c r="UZA9196" s="491"/>
      <c r="UZB9196" s="490"/>
      <c r="UZC9196" s="490"/>
      <c r="UZD9196" s="371"/>
      <c r="UZE9196" s="488"/>
      <c r="UZF9196" s="489"/>
      <c r="UZG9196" s="490"/>
      <c r="UZH9196" s="491"/>
      <c r="UZI9196" s="490"/>
      <c r="UZJ9196" s="490"/>
      <c r="UZK9196" s="371"/>
      <c r="UZL9196" s="488"/>
      <c r="UZM9196" s="489"/>
      <c r="UZN9196" s="490"/>
      <c r="UZO9196" s="491"/>
      <c r="UZP9196" s="490"/>
      <c r="UZQ9196" s="490"/>
      <c r="UZR9196" s="371"/>
      <c r="UZS9196" s="488"/>
      <c r="UZT9196" s="489"/>
      <c r="UZU9196" s="490"/>
      <c r="UZV9196" s="491"/>
      <c r="UZW9196" s="490"/>
      <c r="UZX9196" s="490"/>
      <c r="UZY9196" s="371"/>
      <c r="UZZ9196" s="488"/>
      <c r="VAA9196" s="489"/>
      <c r="VAB9196" s="490"/>
      <c r="VAC9196" s="491"/>
      <c r="VAD9196" s="490"/>
      <c r="VAE9196" s="490"/>
      <c r="VAF9196" s="371"/>
      <c r="VAG9196" s="488"/>
      <c r="VAH9196" s="489"/>
      <c r="VAI9196" s="490"/>
      <c r="VAJ9196" s="491"/>
      <c r="VAK9196" s="490"/>
      <c r="VAL9196" s="490"/>
      <c r="VAM9196" s="371"/>
      <c r="VAN9196" s="488"/>
      <c r="VAO9196" s="489"/>
      <c r="VAP9196" s="490"/>
      <c r="VAQ9196" s="491"/>
      <c r="VAR9196" s="490"/>
      <c r="VAS9196" s="490"/>
      <c r="VAT9196" s="371"/>
      <c r="VAU9196" s="488"/>
      <c r="VAV9196" s="489"/>
      <c r="VAW9196" s="490"/>
      <c r="VAX9196" s="491"/>
      <c r="VAY9196" s="490"/>
      <c r="VAZ9196" s="490"/>
      <c r="VBA9196" s="371"/>
      <c r="VBB9196" s="488"/>
      <c r="VBC9196" s="489"/>
      <c r="VBD9196" s="490"/>
      <c r="VBE9196" s="491"/>
      <c r="VBF9196" s="490"/>
      <c r="VBG9196" s="490"/>
      <c r="VBH9196" s="371"/>
      <c r="VBI9196" s="488"/>
      <c r="VBJ9196" s="489"/>
      <c r="VBK9196" s="490"/>
      <c r="VBL9196" s="491"/>
      <c r="VBM9196" s="490"/>
      <c r="VBN9196" s="490"/>
      <c r="VBO9196" s="371"/>
      <c r="VBP9196" s="488"/>
      <c r="VBQ9196" s="489"/>
      <c r="VBR9196" s="490"/>
      <c r="VBS9196" s="491"/>
      <c r="VBT9196" s="490"/>
      <c r="VBU9196" s="490"/>
      <c r="VBV9196" s="371"/>
      <c r="VBW9196" s="488"/>
      <c r="VBX9196" s="489"/>
      <c r="VBY9196" s="490"/>
      <c r="VBZ9196" s="491"/>
      <c r="VCA9196" s="490"/>
      <c r="VCB9196" s="490"/>
      <c r="VCC9196" s="371"/>
      <c r="VCD9196" s="488"/>
      <c r="VCE9196" s="489"/>
      <c r="VCF9196" s="490"/>
      <c r="VCG9196" s="491"/>
      <c r="VCH9196" s="490"/>
      <c r="VCI9196" s="490"/>
      <c r="VCJ9196" s="371"/>
      <c r="VCK9196" s="488"/>
      <c r="VCL9196" s="489"/>
      <c r="VCM9196" s="490"/>
      <c r="VCN9196" s="491"/>
      <c r="VCO9196" s="490"/>
      <c r="VCP9196" s="490"/>
      <c r="VCQ9196" s="371"/>
      <c r="VCR9196" s="488"/>
      <c r="VCS9196" s="489"/>
      <c r="VCT9196" s="490"/>
      <c r="VCU9196" s="491"/>
      <c r="VCV9196" s="490"/>
      <c r="VCW9196" s="490"/>
      <c r="VCX9196" s="371"/>
      <c r="VCY9196" s="488"/>
      <c r="VCZ9196" s="489"/>
      <c r="VDA9196" s="490"/>
      <c r="VDB9196" s="491"/>
      <c r="VDC9196" s="490"/>
      <c r="VDD9196" s="490"/>
      <c r="VDE9196" s="371"/>
      <c r="VDF9196" s="488"/>
      <c r="VDG9196" s="489"/>
      <c r="VDH9196" s="490"/>
      <c r="VDI9196" s="491"/>
      <c r="VDJ9196" s="490"/>
      <c r="VDK9196" s="490"/>
      <c r="VDL9196" s="371"/>
      <c r="VDM9196" s="488"/>
      <c r="VDN9196" s="489"/>
      <c r="VDO9196" s="490"/>
      <c r="VDP9196" s="491"/>
      <c r="VDQ9196" s="490"/>
      <c r="VDR9196" s="490"/>
      <c r="VDS9196" s="371"/>
      <c r="VDT9196" s="488"/>
      <c r="VDU9196" s="489"/>
      <c r="VDV9196" s="490"/>
      <c r="VDW9196" s="491"/>
      <c r="VDX9196" s="490"/>
      <c r="VDY9196" s="490"/>
      <c r="VDZ9196" s="371"/>
      <c r="VEA9196" s="488"/>
      <c r="VEB9196" s="489"/>
      <c r="VEC9196" s="490"/>
      <c r="VED9196" s="491"/>
      <c r="VEE9196" s="490"/>
      <c r="VEF9196" s="490"/>
      <c r="VEG9196" s="371"/>
      <c r="VEH9196" s="488"/>
      <c r="VEI9196" s="489"/>
      <c r="VEJ9196" s="490"/>
      <c r="VEK9196" s="491"/>
      <c r="VEL9196" s="490"/>
      <c r="VEM9196" s="490"/>
      <c r="VEN9196" s="371"/>
      <c r="VEO9196" s="488"/>
      <c r="VEP9196" s="489"/>
      <c r="VEQ9196" s="490"/>
      <c r="VER9196" s="491"/>
      <c r="VES9196" s="490"/>
      <c r="VET9196" s="490"/>
      <c r="VEU9196" s="371"/>
      <c r="VEV9196" s="488"/>
      <c r="VEW9196" s="489"/>
      <c r="VEX9196" s="490"/>
      <c r="VEY9196" s="491"/>
      <c r="VEZ9196" s="490"/>
      <c r="VFA9196" s="490"/>
      <c r="VFB9196" s="371"/>
      <c r="VFC9196" s="488"/>
      <c r="VFD9196" s="489"/>
      <c r="VFE9196" s="490"/>
      <c r="VFF9196" s="491"/>
      <c r="VFG9196" s="490"/>
      <c r="VFH9196" s="490"/>
      <c r="VFI9196" s="371"/>
      <c r="VFJ9196" s="488"/>
      <c r="VFK9196" s="489"/>
      <c r="VFL9196" s="490"/>
      <c r="VFM9196" s="491"/>
      <c r="VFN9196" s="490"/>
      <c r="VFO9196" s="490"/>
      <c r="VFP9196" s="371"/>
      <c r="VFQ9196" s="488"/>
      <c r="VFR9196" s="489"/>
      <c r="VFS9196" s="490"/>
      <c r="VFT9196" s="491"/>
      <c r="VFU9196" s="490"/>
      <c r="VFV9196" s="490"/>
      <c r="VFW9196" s="371"/>
      <c r="VFX9196" s="488"/>
      <c r="VFY9196" s="489"/>
      <c r="VFZ9196" s="490"/>
      <c r="VGA9196" s="491"/>
      <c r="VGB9196" s="490"/>
      <c r="VGC9196" s="490"/>
      <c r="VGD9196" s="371"/>
      <c r="VGE9196" s="488"/>
      <c r="VGF9196" s="489"/>
      <c r="VGG9196" s="490"/>
      <c r="VGH9196" s="491"/>
      <c r="VGI9196" s="490"/>
      <c r="VGJ9196" s="490"/>
      <c r="VGK9196" s="371"/>
      <c r="VGL9196" s="488"/>
      <c r="VGM9196" s="489"/>
      <c r="VGN9196" s="490"/>
      <c r="VGO9196" s="491"/>
      <c r="VGP9196" s="490"/>
      <c r="VGQ9196" s="490"/>
      <c r="VGR9196" s="371"/>
      <c r="VGS9196" s="488"/>
      <c r="VGT9196" s="489"/>
      <c r="VGU9196" s="490"/>
      <c r="VGV9196" s="491"/>
      <c r="VGW9196" s="490"/>
      <c r="VGX9196" s="490"/>
      <c r="VGY9196" s="371"/>
      <c r="VGZ9196" s="488"/>
      <c r="VHA9196" s="489"/>
      <c r="VHB9196" s="490"/>
      <c r="VHC9196" s="491"/>
      <c r="VHD9196" s="490"/>
      <c r="VHE9196" s="490"/>
      <c r="VHF9196" s="371"/>
      <c r="VHG9196" s="488"/>
      <c r="VHH9196" s="489"/>
      <c r="VHI9196" s="490"/>
      <c r="VHJ9196" s="491"/>
      <c r="VHK9196" s="490"/>
      <c r="VHL9196" s="490"/>
      <c r="VHM9196" s="371"/>
      <c r="VHN9196" s="488"/>
      <c r="VHO9196" s="489"/>
      <c r="VHP9196" s="490"/>
      <c r="VHQ9196" s="491"/>
      <c r="VHR9196" s="490"/>
      <c r="VHS9196" s="490"/>
      <c r="VHT9196" s="371"/>
      <c r="VHU9196" s="488"/>
      <c r="VHV9196" s="489"/>
      <c r="VHW9196" s="490"/>
      <c r="VHX9196" s="491"/>
      <c r="VHY9196" s="490"/>
      <c r="VHZ9196" s="490"/>
      <c r="VIA9196" s="371"/>
      <c r="VIB9196" s="488"/>
      <c r="VIC9196" s="489"/>
      <c r="VID9196" s="490"/>
      <c r="VIE9196" s="491"/>
      <c r="VIF9196" s="490"/>
      <c r="VIG9196" s="490"/>
      <c r="VIH9196" s="371"/>
      <c r="VII9196" s="488"/>
      <c r="VIJ9196" s="489"/>
      <c r="VIK9196" s="490"/>
      <c r="VIL9196" s="491"/>
      <c r="VIM9196" s="490"/>
      <c r="VIN9196" s="490"/>
      <c r="VIO9196" s="371"/>
      <c r="VIP9196" s="488"/>
      <c r="VIQ9196" s="489"/>
      <c r="VIR9196" s="490"/>
      <c r="VIS9196" s="491"/>
      <c r="VIT9196" s="490"/>
      <c r="VIU9196" s="490"/>
      <c r="VIV9196" s="371"/>
      <c r="VIW9196" s="488"/>
      <c r="VIX9196" s="489"/>
      <c r="VIY9196" s="490"/>
      <c r="VIZ9196" s="491"/>
      <c r="VJA9196" s="490"/>
      <c r="VJB9196" s="490"/>
      <c r="VJC9196" s="371"/>
      <c r="VJD9196" s="488"/>
      <c r="VJE9196" s="489"/>
      <c r="VJF9196" s="490"/>
      <c r="VJG9196" s="491"/>
      <c r="VJH9196" s="490"/>
      <c r="VJI9196" s="490"/>
      <c r="VJJ9196" s="371"/>
      <c r="VJK9196" s="488"/>
      <c r="VJL9196" s="489"/>
      <c r="VJM9196" s="490"/>
      <c r="VJN9196" s="491"/>
      <c r="VJO9196" s="490"/>
      <c r="VJP9196" s="490"/>
      <c r="VJQ9196" s="371"/>
      <c r="VJR9196" s="488"/>
      <c r="VJS9196" s="489"/>
      <c r="VJT9196" s="490"/>
      <c r="VJU9196" s="491"/>
      <c r="VJV9196" s="490"/>
      <c r="VJW9196" s="490"/>
      <c r="VJX9196" s="371"/>
      <c r="VJY9196" s="488"/>
      <c r="VJZ9196" s="489"/>
      <c r="VKA9196" s="490"/>
      <c r="VKB9196" s="491"/>
      <c r="VKC9196" s="490"/>
      <c r="VKD9196" s="490"/>
      <c r="VKE9196" s="371"/>
      <c r="VKF9196" s="488"/>
      <c r="VKG9196" s="489"/>
      <c r="VKH9196" s="490"/>
      <c r="VKI9196" s="491"/>
      <c r="VKJ9196" s="490"/>
      <c r="VKK9196" s="490"/>
      <c r="VKL9196" s="371"/>
      <c r="VKM9196" s="488"/>
      <c r="VKN9196" s="489"/>
      <c r="VKO9196" s="490"/>
      <c r="VKP9196" s="491"/>
      <c r="VKQ9196" s="490"/>
      <c r="VKR9196" s="490"/>
      <c r="VKS9196" s="371"/>
      <c r="VKT9196" s="488"/>
      <c r="VKU9196" s="489"/>
      <c r="VKV9196" s="490"/>
      <c r="VKW9196" s="491"/>
      <c r="VKX9196" s="490"/>
      <c r="VKY9196" s="490"/>
      <c r="VKZ9196" s="371"/>
      <c r="VLA9196" s="488"/>
      <c r="VLB9196" s="489"/>
      <c r="VLC9196" s="490"/>
      <c r="VLD9196" s="491"/>
      <c r="VLE9196" s="490"/>
      <c r="VLF9196" s="490"/>
      <c r="VLG9196" s="371"/>
      <c r="VLH9196" s="488"/>
      <c r="VLI9196" s="489"/>
      <c r="VLJ9196" s="490"/>
      <c r="VLK9196" s="491"/>
      <c r="VLL9196" s="490"/>
      <c r="VLM9196" s="490"/>
      <c r="VLN9196" s="371"/>
      <c r="VLO9196" s="488"/>
      <c r="VLP9196" s="489"/>
      <c r="VLQ9196" s="490"/>
      <c r="VLR9196" s="491"/>
      <c r="VLS9196" s="490"/>
      <c r="VLT9196" s="490"/>
      <c r="VLU9196" s="371"/>
      <c r="VLV9196" s="488"/>
      <c r="VLW9196" s="489"/>
      <c r="VLX9196" s="490"/>
      <c r="VLY9196" s="491"/>
      <c r="VLZ9196" s="490"/>
      <c r="VMA9196" s="490"/>
      <c r="VMB9196" s="371"/>
      <c r="VMC9196" s="488"/>
      <c r="VMD9196" s="489"/>
      <c r="VME9196" s="490"/>
      <c r="VMF9196" s="491"/>
      <c r="VMG9196" s="490"/>
      <c r="VMH9196" s="490"/>
      <c r="VMI9196" s="371"/>
      <c r="VMJ9196" s="488"/>
      <c r="VMK9196" s="489"/>
      <c r="VML9196" s="490"/>
      <c r="VMM9196" s="491"/>
      <c r="VMN9196" s="490"/>
      <c r="VMO9196" s="490"/>
      <c r="VMP9196" s="371"/>
      <c r="VMQ9196" s="488"/>
      <c r="VMR9196" s="489"/>
      <c r="VMS9196" s="490"/>
      <c r="VMT9196" s="491"/>
      <c r="VMU9196" s="490"/>
      <c r="VMV9196" s="490"/>
      <c r="VMW9196" s="371"/>
      <c r="VMX9196" s="488"/>
      <c r="VMY9196" s="489"/>
      <c r="VMZ9196" s="490"/>
      <c r="VNA9196" s="491"/>
      <c r="VNB9196" s="490"/>
      <c r="VNC9196" s="490"/>
      <c r="VND9196" s="371"/>
      <c r="VNE9196" s="488"/>
      <c r="VNF9196" s="489"/>
      <c r="VNG9196" s="490"/>
      <c r="VNH9196" s="491"/>
      <c r="VNI9196" s="490"/>
      <c r="VNJ9196" s="490"/>
      <c r="VNK9196" s="371"/>
      <c r="VNL9196" s="488"/>
      <c r="VNM9196" s="489"/>
      <c r="VNN9196" s="490"/>
      <c r="VNO9196" s="491"/>
      <c r="VNP9196" s="490"/>
      <c r="VNQ9196" s="490"/>
      <c r="VNR9196" s="371"/>
      <c r="VNS9196" s="488"/>
      <c r="VNT9196" s="489"/>
      <c r="VNU9196" s="490"/>
      <c r="VNV9196" s="491"/>
      <c r="VNW9196" s="490"/>
      <c r="VNX9196" s="490"/>
      <c r="VNY9196" s="371"/>
      <c r="VNZ9196" s="488"/>
      <c r="VOA9196" s="489"/>
      <c r="VOB9196" s="490"/>
      <c r="VOC9196" s="491"/>
      <c r="VOD9196" s="490"/>
      <c r="VOE9196" s="490"/>
      <c r="VOF9196" s="371"/>
      <c r="VOG9196" s="488"/>
      <c r="VOH9196" s="489"/>
      <c r="VOI9196" s="490"/>
      <c r="VOJ9196" s="491"/>
      <c r="VOK9196" s="490"/>
      <c r="VOL9196" s="490"/>
      <c r="VOM9196" s="371"/>
      <c r="VON9196" s="488"/>
      <c r="VOO9196" s="489"/>
      <c r="VOP9196" s="490"/>
      <c r="VOQ9196" s="491"/>
      <c r="VOR9196" s="490"/>
      <c r="VOS9196" s="490"/>
      <c r="VOT9196" s="371"/>
      <c r="VOU9196" s="488"/>
      <c r="VOV9196" s="489"/>
      <c r="VOW9196" s="490"/>
      <c r="VOX9196" s="491"/>
      <c r="VOY9196" s="490"/>
      <c r="VOZ9196" s="490"/>
      <c r="VPA9196" s="371"/>
      <c r="VPB9196" s="488"/>
      <c r="VPC9196" s="489"/>
      <c r="VPD9196" s="490"/>
      <c r="VPE9196" s="491"/>
      <c r="VPF9196" s="490"/>
      <c r="VPG9196" s="490"/>
      <c r="VPH9196" s="371"/>
      <c r="VPI9196" s="488"/>
      <c r="VPJ9196" s="489"/>
      <c r="VPK9196" s="490"/>
      <c r="VPL9196" s="491"/>
      <c r="VPM9196" s="490"/>
      <c r="VPN9196" s="490"/>
      <c r="VPO9196" s="371"/>
      <c r="VPP9196" s="488"/>
      <c r="VPQ9196" s="489"/>
      <c r="VPR9196" s="490"/>
      <c r="VPS9196" s="491"/>
      <c r="VPT9196" s="490"/>
      <c r="VPU9196" s="490"/>
      <c r="VPV9196" s="371"/>
      <c r="VPW9196" s="488"/>
      <c r="VPX9196" s="489"/>
      <c r="VPY9196" s="490"/>
      <c r="VPZ9196" s="491"/>
      <c r="VQA9196" s="490"/>
      <c r="VQB9196" s="490"/>
      <c r="VQC9196" s="371"/>
      <c r="VQD9196" s="488"/>
      <c r="VQE9196" s="489"/>
      <c r="VQF9196" s="490"/>
      <c r="VQG9196" s="491"/>
      <c r="VQH9196" s="490"/>
      <c r="VQI9196" s="490"/>
      <c r="VQJ9196" s="371"/>
      <c r="VQK9196" s="488"/>
      <c r="VQL9196" s="489"/>
      <c r="VQM9196" s="490"/>
      <c r="VQN9196" s="491"/>
      <c r="VQO9196" s="490"/>
      <c r="VQP9196" s="490"/>
      <c r="VQQ9196" s="371"/>
      <c r="VQR9196" s="488"/>
      <c r="VQS9196" s="489"/>
      <c r="VQT9196" s="490"/>
      <c r="VQU9196" s="491"/>
      <c r="VQV9196" s="490"/>
      <c r="VQW9196" s="490"/>
      <c r="VQX9196" s="371"/>
      <c r="VQY9196" s="488"/>
      <c r="VQZ9196" s="489"/>
      <c r="VRA9196" s="490"/>
      <c r="VRB9196" s="491"/>
      <c r="VRC9196" s="490"/>
      <c r="VRD9196" s="490"/>
      <c r="VRE9196" s="371"/>
      <c r="VRF9196" s="488"/>
      <c r="VRG9196" s="489"/>
      <c r="VRH9196" s="490"/>
      <c r="VRI9196" s="491"/>
      <c r="VRJ9196" s="490"/>
      <c r="VRK9196" s="490"/>
      <c r="VRL9196" s="371"/>
      <c r="VRM9196" s="488"/>
      <c r="VRN9196" s="489"/>
      <c r="VRO9196" s="490"/>
      <c r="VRP9196" s="491"/>
      <c r="VRQ9196" s="490"/>
      <c r="VRR9196" s="490"/>
      <c r="VRS9196" s="371"/>
      <c r="VRT9196" s="488"/>
      <c r="VRU9196" s="489"/>
      <c r="VRV9196" s="490"/>
      <c r="VRW9196" s="491"/>
      <c r="VRX9196" s="490"/>
      <c r="VRY9196" s="490"/>
      <c r="VRZ9196" s="371"/>
      <c r="VSA9196" s="488"/>
      <c r="VSB9196" s="489"/>
      <c r="VSC9196" s="490"/>
      <c r="VSD9196" s="491"/>
      <c r="VSE9196" s="490"/>
      <c r="VSF9196" s="490"/>
      <c r="VSG9196" s="371"/>
      <c r="VSH9196" s="488"/>
      <c r="VSI9196" s="489"/>
      <c r="VSJ9196" s="490"/>
      <c r="VSK9196" s="491"/>
      <c r="VSL9196" s="490"/>
      <c r="VSM9196" s="490"/>
      <c r="VSN9196" s="371"/>
      <c r="VSO9196" s="488"/>
      <c r="VSP9196" s="489"/>
      <c r="VSQ9196" s="490"/>
      <c r="VSR9196" s="491"/>
      <c r="VSS9196" s="490"/>
      <c r="VST9196" s="490"/>
      <c r="VSU9196" s="371"/>
      <c r="VSV9196" s="488"/>
      <c r="VSW9196" s="489"/>
      <c r="VSX9196" s="490"/>
      <c r="VSY9196" s="491"/>
      <c r="VSZ9196" s="490"/>
      <c r="VTA9196" s="490"/>
      <c r="VTB9196" s="371"/>
      <c r="VTC9196" s="488"/>
      <c r="VTD9196" s="489"/>
      <c r="VTE9196" s="490"/>
      <c r="VTF9196" s="491"/>
      <c r="VTG9196" s="490"/>
      <c r="VTH9196" s="490"/>
      <c r="VTI9196" s="371"/>
      <c r="VTJ9196" s="488"/>
      <c r="VTK9196" s="489"/>
      <c r="VTL9196" s="490"/>
      <c r="VTM9196" s="491"/>
      <c r="VTN9196" s="490"/>
      <c r="VTO9196" s="490"/>
      <c r="VTP9196" s="371"/>
      <c r="VTQ9196" s="488"/>
      <c r="VTR9196" s="489"/>
      <c r="VTS9196" s="490"/>
      <c r="VTT9196" s="491"/>
      <c r="VTU9196" s="490"/>
      <c r="VTV9196" s="490"/>
      <c r="VTW9196" s="371"/>
      <c r="VTX9196" s="488"/>
      <c r="VTY9196" s="489"/>
      <c r="VTZ9196" s="490"/>
      <c r="VUA9196" s="491"/>
      <c r="VUB9196" s="490"/>
      <c r="VUC9196" s="490"/>
      <c r="VUD9196" s="371"/>
      <c r="VUE9196" s="488"/>
      <c r="VUF9196" s="489"/>
      <c r="VUG9196" s="490"/>
      <c r="VUH9196" s="491"/>
      <c r="VUI9196" s="490"/>
      <c r="VUJ9196" s="490"/>
      <c r="VUK9196" s="371"/>
      <c r="VUL9196" s="488"/>
      <c r="VUM9196" s="489"/>
      <c r="VUN9196" s="490"/>
      <c r="VUO9196" s="491"/>
      <c r="VUP9196" s="490"/>
      <c r="VUQ9196" s="490"/>
      <c r="VUR9196" s="371"/>
      <c r="VUS9196" s="488"/>
      <c r="VUT9196" s="489"/>
      <c r="VUU9196" s="490"/>
      <c r="VUV9196" s="491"/>
      <c r="VUW9196" s="490"/>
      <c r="VUX9196" s="490"/>
      <c r="VUY9196" s="371"/>
      <c r="VUZ9196" s="488"/>
      <c r="VVA9196" s="489"/>
      <c r="VVB9196" s="490"/>
      <c r="VVC9196" s="491"/>
      <c r="VVD9196" s="490"/>
      <c r="VVE9196" s="490"/>
      <c r="VVF9196" s="371"/>
      <c r="VVG9196" s="488"/>
      <c r="VVH9196" s="489"/>
      <c r="VVI9196" s="490"/>
      <c r="VVJ9196" s="491"/>
      <c r="VVK9196" s="490"/>
      <c r="VVL9196" s="490"/>
      <c r="VVM9196" s="371"/>
      <c r="VVN9196" s="488"/>
      <c r="VVO9196" s="489"/>
      <c r="VVP9196" s="490"/>
      <c r="VVQ9196" s="491"/>
      <c r="VVR9196" s="490"/>
      <c r="VVS9196" s="490"/>
      <c r="VVT9196" s="371"/>
      <c r="VVU9196" s="488"/>
      <c r="VVV9196" s="489"/>
      <c r="VVW9196" s="490"/>
      <c r="VVX9196" s="491"/>
      <c r="VVY9196" s="490"/>
      <c r="VVZ9196" s="490"/>
      <c r="VWA9196" s="371"/>
      <c r="VWB9196" s="488"/>
      <c r="VWC9196" s="489"/>
      <c r="VWD9196" s="490"/>
      <c r="VWE9196" s="491"/>
      <c r="VWF9196" s="490"/>
      <c r="VWG9196" s="490"/>
      <c r="VWH9196" s="371"/>
      <c r="VWI9196" s="488"/>
      <c r="VWJ9196" s="489"/>
      <c r="VWK9196" s="490"/>
      <c r="VWL9196" s="491"/>
      <c r="VWM9196" s="490"/>
      <c r="VWN9196" s="490"/>
      <c r="VWO9196" s="371"/>
      <c r="VWP9196" s="488"/>
      <c r="VWQ9196" s="489"/>
      <c r="VWR9196" s="490"/>
      <c r="VWS9196" s="491"/>
      <c r="VWT9196" s="490"/>
      <c r="VWU9196" s="490"/>
      <c r="VWV9196" s="371"/>
      <c r="VWW9196" s="488"/>
      <c r="VWX9196" s="489"/>
      <c r="VWY9196" s="490"/>
      <c r="VWZ9196" s="491"/>
      <c r="VXA9196" s="490"/>
      <c r="VXB9196" s="490"/>
      <c r="VXC9196" s="371"/>
      <c r="VXD9196" s="488"/>
      <c r="VXE9196" s="489"/>
      <c r="VXF9196" s="490"/>
      <c r="VXG9196" s="491"/>
      <c r="VXH9196" s="490"/>
      <c r="VXI9196" s="490"/>
      <c r="VXJ9196" s="371"/>
      <c r="VXK9196" s="488"/>
      <c r="VXL9196" s="489"/>
      <c r="VXM9196" s="490"/>
      <c r="VXN9196" s="491"/>
      <c r="VXO9196" s="490"/>
      <c r="VXP9196" s="490"/>
      <c r="VXQ9196" s="371"/>
      <c r="VXR9196" s="488"/>
      <c r="VXS9196" s="489"/>
      <c r="VXT9196" s="490"/>
      <c r="VXU9196" s="491"/>
      <c r="VXV9196" s="490"/>
      <c r="VXW9196" s="490"/>
      <c r="VXX9196" s="371"/>
      <c r="VXY9196" s="488"/>
      <c r="VXZ9196" s="489"/>
      <c r="VYA9196" s="490"/>
      <c r="VYB9196" s="491"/>
      <c r="VYC9196" s="490"/>
      <c r="VYD9196" s="490"/>
      <c r="VYE9196" s="371"/>
      <c r="VYF9196" s="488"/>
      <c r="VYG9196" s="489"/>
      <c r="VYH9196" s="490"/>
      <c r="VYI9196" s="491"/>
      <c r="VYJ9196" s="490"/>
      <c r="VYK9196" s="490"/>
      <c r="VYL9196" s="371"/>
      <c r="VYM9196" s="488"/>
      <c r="VYN9196" s="489"/>
      <c r="VYO9196" s="490"/>
      <c r="VYP9196" s="491"/>
      <c r="VYQ9196" s="490"/>
      <c r="VYR9196" s="490"/>
      <c r="VYS9196" s="371"/>
      <c r="VYT9196" s="488"/>
      <c r="VYU9196" s="489"/>
      <c r="VYV9196" s="490"/>
      <c r="VYW9196" s="491"/>
      <c r="VYX9196" s="490"/>
      <c r="VYY9196" s="490"/>
      <c r="VYZ9196" s="371"/>
      <c r="VZA9196" s="488"/>
      <c r="VZB9196" s="489"/>
      <c r="VZC9196" s="490"/>
      <c r="VZD9196" s="491"/>
      <c r="VZE9196" s="490"/>
      <c r="VZF9196" s="490"/>
      <c r="VZG9196" s="371"/>
      <c r="VZH9196" s="488"/>
      <c r="VZI9196" s="489"/>
      <c r="VZJ9196" s="490"/>
      <c r="VZK9196" s="491"/>
      <c r="VZL9196" s="490"/>
      <c r="VZM9196" s="490"/>
      <c r="VZN9196" s="371"/>
      <c r="VZO9196" s="488"/>
      <c r="VZP9196" s="489"/>
      <c r="VZQ9196" s="490"/>
      <c r="VZR9196" s="491"/>
      <c r="VZS9196" s="490"/>
      <c r="VZT9196" s="490"/>
      <c r="VZU9196" s="371"/>
      <c r="VZV9196" s="488"/>
      <c r="VZW9196" s="489"/>
      <c r="VZX9196" s="490"/>
      <c r="VZY9196" s="491"/>
      <c r="VZZ9196" s="490"/>
      <c r="WAA9196" s="490"/>
      <c r="WAB9196" s="371"/>
      <c r="WAC9196" s="488"/>
      <c r="WAD9196" s="489"/>
      <c r="WAE9196" s="490"/>
      <c r="WAF9196" s="491"/>
      <c r="WAG9196" s="490"/>
      <c r="WAH9196" s="490"/>
      <c r="WAI9196" s="371"/>
      <c r="WAJ9196" s="488"/>
      <c r="WAK9196" s="489"/>
      <c r="WAL9196" s="490"/>
      <c r="WAM9196" s="491"/>
      <c r="WAN9196" s="490"/>
      <c r="WAO9196" s="490"/>
      <c r="WAP9196" s="371"/>
      <c r="WAQ9196" s="488"/>
      <c r="WAR9196" s="489"/>
      <c r="WAS9196" s="490"/>
      <c r="WAT9196" s="491"/>
      <c r="WAU9196" s="490"/>
      <c r="WAV9196" s="490"/>
      <c r="WAW9196" s="371"/>
      <c r="WAX9196" s="488"/>
      <c r="WAY9196" s="489"/>
      <c r="WAZ9196" s="490"/>
      <c r="WBA9196" s="491"/>
      <c r="WBB9196" s="490"/>
      <c r="WBC9196" s="490"/>
      <c r="WBD9196" s="371"/>
      <c r="WBE9196" s="488"/>
      <c r="WBF9196" s="489"/>
      <c r="WBG9196" s="490"/>
      <c r="WBH9196" s="491"/>
      <c r="WBI9196" s="490"/>
      <c r="WBJ9196" s="490"/>
      <c r="WBK9196" s="371"/>
      <c r="WBL9196" s="488"/>
      <c r="WBM9196" s="489"/>
      <c r="WBN9196" s="490"/>
      <c r="WBO9196" s="491"/>
      <c r="WBP9196" s="490"/>
      <c r="WBQ9196" s="490"/>
      <c r="WBR9196" s="371"/>
      <c r="WBS9196" s="488"/>
      <c r="WBT9196" s="489"/>
      <c r="WBU9196" s="490"/>
      <c r="WBV9196" s="491"/>
      <c r="WBW9196" s="490"/>
      <c r="WBX9196" s="490"/>
      <c r="WBY9196" s="371"/>
      <c r="WBZ9196" s="488"/>
      <c r="WCA9196" s="489"/>
      <c r="WCB9196" s="490"/>
      <c r="WCC9196" s="491"/>
      <c r="WCD9196" s="490"/>
      <c r="WCE9196" s="490"/>
      <c r="WCF9196" s="371"/>
      <c r="WCG9196" s="488"/>
      <c r="WCH9196" s="489"/>
      <c r="WCI9196" s="490"/>
      <c r="WCJ9196" s="491"/>
      <c r="WCK9196" s="490"/>
      <c r="WCL9196" s="490"/>
      <c r="WCM9196" s="371"/>
      <c r="WCN9196" s="488"/>
      <c r="WCO9196" s="489"/>
      <c r="WCP9196" s="490"/>
      <c r="WCQ9196" s="491"/>
      <c r="WCR9196" s="490"/>
      <c r="WCS9196" s="490"/>
      <c r="WCT9196" s="371"/>
      <c r="WCU9196" s="488"/>
      <c r="WCV9196" s="489"/>
      <c r="WCW9196" s="490"/>
      <c r="WCX9196" s="491"/>
      <c r="WCY9196" s="490"/>
      <c r="WCZ9196" s="490"/>
      <c r="WDA9196" s="371"/>
      <c r="WDB9196" s="488"/>
      <c r="WDC9196" s="489"/>
      <c r="WDD9196" s="490"/>
      <c r="WDE9196" s="491"/>
      <c r="WDF9196" s="490"/>
      <c r="WDG9196" s="490"/>
      <c r="WDH9196" s="371"/>
      <c r="WDI9196" s="488"/>
      <c r="WDJ9196" s="489"/>
      <c r="WDK9196" s="490"/>
      <c r="WDL9196" s="491"/>
      <c r="WDM9196" s="490"/>
      <c r="WDN9196" s="490"/>
      <c r="WDO9196" s="371"/>
      <c r="WDP9196" s="488"/>
      <c r="WDQ9196" s="489"/>
      <c r="WDR9196" s="490"/>
      <c r="WDS9196" s="491"/>
      <c r="WDT9196" s="490"/>
      <c r="WDU9196" s="490"/>
      <c r="WDV9196" s="371"/>
      <c r="WDW9196" s="488"/>
      <c r="WDX9196" s="489"/>
      <c r="WDY9196" s="490"/>
      <c r="WDZ9196" s="491"/>
      <c r="WEA9196" s="490"/>
      <c r="WEB9196" s="490"/>
      <c r="WEC9196" s="371"/>
      <c r="WED9196" s="488"/>
      <c r="WEE9196" s="489"/>
      <c r="WEF9196" s="490"/>
      <c r="WEG9196" s="491"/>
      <c r="WEH9196" s="490"/>
      <c r="WEI9196" s="490"/>
      <c r="WEJ9196" s="371"/>
      <c r="WEK9196" s="488"/>
      <c r="WEL9196" s="489"/>
      <c r="WEM9196" s="490"/>
      <c r="WEN9196" s="491"/>
      <c r="WEO9196" s="490"/>
      <c r="WEP9196" s="490"/>
      <c r="WEQ9196" s="371"/>
      <c r="WER9196" s="488"/>
      <c r="WES9196" s="489"/>
      <c r="WET9196" s="490"/>
      <c r="WEU9196" s="491"/>
      <c r="WEV9196" s="490"/>
      <c r="WEW9196" s="490"/>
      <c r="WEX9196" s="371"/>
      <c r="WEY9196" s="488"/>
      <c r="WEZ9196" s="489"/>
      <c r="WFA9196" s="490"/>
      <c r="WFB9196" s="491"/>
      <c r="WFC9196" s="490"/>
      <c r="WFD9196" s="490"/>
      <c r="WFE9196" s="371"/>
      <c r="WFF9196" s="488"/>
      <c r="WFG9196" s="489"/>
      <c r="WFH9196" s="490"/>
      <c r="WFI9196" s="491"/>
      <c r="WFJ9196" s="490"/>
      <c r="WFK9196" s="490"/>
      <c r="WFL9196" s="371"/>
      <c r="WFM9196" s="488"/>
      <c r="WFN9196" s="489"/>
      <c r="WFO9196" s="490"/>
      <c r="WFP9196" s="491"/>
      <c r="WFQ9196" s="490"/>
      <c r="WFR9196" s="490"/>
      <c r="WFS9196" s="371"/>
      <c r="WFT9196" s="488"/>
      <c r="WFU9196" s="489"/>
      <c r="WFV9196" s="490"/>
      <c r="WFW9196" s="491"/>
      <c r="WFX9196" s="490"/>
      <c r="WFY9196" s="490"/>
      <c r="WFZ9196" s="371"/>
      <c r="WGA9196" s="488"/>
      <c r="WGB9196" s="489"/>
      <c r="WGC9196" s="490"/>
      <c r="WGD9196" s="491"/>
      <c r="WGE9196" s="490"/>
      <c r="WGF9196" s="490"/>
      <c r="WGG9196" s="371"/>
      <c r="WGH9196" s="488"/>
      <c r="WGI9196" s="489"/>
      <c r="WGJ9196" s="490"/>
      <c r="WGK9196" s="491"/>
      <c r="WGL9196" s="490"/>
      <c r="WGM9196" s="490"/>
      <c r="WGN9196" s="371"/>
      <c r="WGO9196" s="488"/>
      <c r="WGP9196" s="489"/>
      <c r="WGQ9196" s="490"/>
      <c r="WGR9196" s="491"/>
      <c r="WGS9196" s="490"/>
      <c r="WGT9196" s="490"/>
      <c r="WGU9196" s="371"/>
      <c r="WGV9196" s="488"/>
      <c r="WGW9196" s="489"/>
      <c r="WGX9196" s="490"/>
      <c r="WGY9196" s="491"/>
      <c r="WGZ9196" s="490"/>
      <c r="WHA9196" s="490"/>
      <c r="WHB9196" s="371"/>
      <c r="WHC9196" s="488"/>
      <c r="WHD9196" s="489"/>
      <c r="WHE9196" s="490"/>
      <c r="WHF9196" s="491"/>
      <c r="WHG9196" s="490"/>
      <c r="WHH9196" s="490"/>
      <c r="WHI9196" s="371"/>
      <c r="WHJ9196" s="488"/>
      <c r="WHK9196" s="489"/>
      <c r="WHL9196" s="490"/>
      <c r="WHM9196" s="491"/>
      <c r="WHN9196" s="490"/>
      <c r="WHO9196" s="490"/>
      <c r="WHP9196" s="371"/>
      <c r="WHQ9196" s="488"/>
      <c r="WHR9196" s="489"/>
      <c r="WHS9196" s="490"/>
      <c r="WHT9196" s="491"/>
      <c r="WHU9196" s="490"/>
      <c r="WHV9196" s="490"/>
      <c r="WHW9196" s="371"/>
      <c r="WHX9196" s="488"/>
      <c r="WHY9196" s="489"/>
      <c r="WHZ9196" s="490"/>
      <c r="WIA9196" s="491"/>
      <c r="WIB9196" s="490"/>
      <c r="WIC9196" s="490"/>
      <c r="WID9196" s="371"/>
      <c r="WIE9196" s="488"/>
      <c r="WIF9196" s="489"/>
      <c r="WIG9196" s="490"/>
      <c r="WIH9196" s="491"/>
      <c r="WII9196" s="490"/>
      <c r="WIJ9196" s="490"/>
      <c r="WIK9196" s="371"/>
      <c r="WIL9196" s="488"/>
      <c r="WIM9196" s="489"/>
      <c r="WIN9196" s="490"/>
      <c r="WIO9196" s="491"/>
      <c r="WIP9196" s="490"/>
      <c r="WIQ9196" s="490"/>
      <c r="WIR9196" s="371"/>
      <c r="WIS9196" s="488"/>
      <c r="WIT9196" s="489"/>
      <c r="WIU9196" s="490"/>
      <c r="WIV9196" s="491"/>
      <c r="WIW9196" s="490"/>
      <c r="WIX9196" s="490"/>
      <c r="WIY9196" s="371"/>
      <c r="WIZ9196" s="488"/>
      <c r="WJA9196" s="489"/>
      <c r="WJB9196" s="490"/>
      <c r="WJC9196" s="491"/>
      <c r="WJD9196" s="490"/>
      <c r="WJE9196" s="490"/>
      <c r="WJF9196" s="371"/>
      <c r="WJG9196" s="488"/>
      <c r="WJH9196" s="489"/>
      <c r="WJI9196" s="490"/>
      <c r="WJJ9196" s="491"/>
      <c r="WJK9196" s="490"/>
      <c r="WJL9196" s="490"/>
      <c r="WJM9196" s="371"/>
      <c r="WJN9196" s="488"/>
      <c r="WJO9196" s="489"/>
      <c r="WJP9196" s="490"/>
      <c r="WJQ9196" s="491"/>
      <c r="WJR9196" s="490"/>
      <c r="WJS9196" s="490"/>
      <c r="WJT9196" s="371"/>
      <c r="WJU9196" s="488"/>
      <c r="WJV9196" s="489"/>
      <c r="WJW9196" s="490"/>
      <c r="WJX9196" s="491"/>
      <c r="WJY9196" s="490"/>
      <c r="WJZ9196" s="490"/>
      <c r="WKA9196" s="371"/>
      <c r="WKB9196" s="488"/>
      <c r="WKC9196" s="489"/>
      <c r="WKD9196" s="490"/>
      <c r="WKE9196" s="491"/>
      <c r="WKF9196" s="490"/>
      <c r="WKG9196" s="490"/>
      <c r="WKH9196" s="371"/>
      <c r="WKI9196" s="488"/>
      <c r="WKJ9196" s="489"/>
      <c r="WKK9196" s="490"/>
      <c r="WKL9196" s="491"/>
      <c r="WKM9196" s="490"/>
      <c r="WKN9196" s="490"/>
      <c r="WKO9196" s="371"/>
      <c r="WKP9196" s="488"/>
      <c r="WKQ9196" s="489"/>
      <c r="WKR9196" s="490"/>
      <c r="WKS9196" s="491"/>
      <c r="WKT9196" s="490"/>
      <c r="WKU9196" s="490"/>
      <c r="WKV9196" s="371"/>
      <c r="WKW9196" s="488"/>
      <c r="WKX9196" s="489"/>
      <c r="WKY9196" s="490"/>
      <c r="WKZ9196" s="491"/>
      <c r="WLA9196" s="490"/>
      <c r="WLB9196" s="490"/>
      <c r="WLC9196" s="371"/>
      <c r="WLD9196" s="488"/>
      <c r="WLE9196" s="489"/>
      <c r="WLF9196" s="490"/>
      <c r="WLG9196" s="491"/>
      <c r="WLH9196" s="490"/>
      <c r="WLI9196" s="490"/>
      <c r="WLJ9196" s="371"/>
      <c r="WLK9196" s="488"/>
      <c r="WLL9196" s="489"/>
      <c r="WLM9196" s="490"/>
      <c r="WLN9196" s="491"/>
      <c r="WLO9196" s="490"/>
      <c r="WLP9196" s="490"/>
      <c r="WLQ9196" s="371"/>
      <c r="WLR9196" s="488"/>
      <c r="WLS9196" s="489"/>
      <c r="WLT9196" s="490"/>
      <c r="WLU9196" s="491"/>
      <c r="WLV9196" s="490"/>
      <c r="WLW9196" s="490"/>
      <c r="WLX9196" s="371"/>
      <c r="WLY9196" s="488"/>
      <c r="WLZ9196" s="489"/>
      <c r="WMA9196" s="490"/>
      <c r="WMB9196" s="491"/>
      <c r="WMC9196" s="490"/>
      <c r="WMD9196" s="490"/>
      <c r="WME9196" s="371"/>
      <c r="WMF9196" s="488"/>
      <c r="WMG9196" s="489"/>
      <c r="WMH9196" s="490"/>
      <c r="WMI9196" s="491"/>
      <c r="WMJ9196" s="490"/>
      <c r="WMK9196" s="490"/>
      <c r="WML9196" s="371"/>
      <c r="WMM9196" s="488"/>
      <c r="WMN9196" s="489"/>
      <c r="WMO9196" s="490"/>
      <c r="WMP9196" s="491"/>
      <c r="WMQ9196" s="490"/>
      <c r="WMR9196" s="490"/>
      <c r="WMS9196" s="371"/>
      <c r="WMT9196" s="488"/>
      <c r="WMU9196" s="489"/>
      <c r="WMV9196" s="490"/>
      <c r="WMW9196" s="491"/>
      <c r="WMX9196" s="490"/>
      <c r="WMY9196" s="490"/>
      <c r="WMZ9196" s="371"/>
      <c r="WNA9196" s="488"/>
      <c r="WNB9196" s="489"/>
      <c r="WNC9196" s="490"/>
      <c r="WND9196" s="491"/>
      <c r="WNE9196" s="490"/>
      <c r="WNF9196" s="490"/>
      <c r="WNG9196" s="371"/>
      <c r="WNH9196" s="488"/>
      <c r="WNI9196" s="489"/>
      <c r="WNJ9196" s="490"/>
      <c r="WNK9196" s="491"/>
      <c r="WNL9196" s="490"/>
      <c r="WNM9196" s="490"/>
      <c r="WNN9196" s="371"/>
      <c r="WNO9196" s="488"/>
      <c r="WNP9196" s="489"/>
      <c r="WNQ9196" s="490"/>
      <c r="WNR9196" s="491"/>
      <c r="WNS9196" s="490"/>
      <c r="WNT9196" s="490"/>
      <c r="WNU9196" s="371"/>
      <c r="WNV9196" s="488"/>
      <c r="WNW9196" s="489"/>
      <c r="WNX9196" s="490"/>
      <c r="WNY9196" s="491"/>
      <c r="WNZ9196" s="490"/>
      <c r="WOA9196" s="490"/>
      <c r="WOB9196" s="371"/>
      <c r="WOC9196" s="488"/>
      <c r="WOD9196" s="489"/>
      <c r="WOE9196" s="490"/>
      <c r="WOF9196" s="491"/>
      <c r="WOG9196" s="490"/>
      <c r="WOH9196" s="490"/>
      <c r="WOI9196" s="371"/>
      <c r="WOJ9196" s="488"/>
      <c r="WOK9196" s="489"/>
      <c r="WOL9196" s="490"/>
      <c r="WOM9196" s="491"/>
      <c r="WON9196" s="490"/>
      <c r="WOO9196" s="490"/>
      <c r="WOP9196" s="371"/>
      <c r="WOQ9196" s="488"/>
      <c r="WOR9196" s="489"/>
      <c r="WOS9196" s="490"/>
      <c r="WOT9196" s="491"/>
      <c r="WOU9196" s="490"/>
      <c r="WOV9196" s="490"/>
      <c r="WOW9196" s="371"/>
      <c r="WOX9196" s="488"/>
      <c r="WOY9196" s="489"/>
      <c r="WOZ9196" s="490"/>
      <c r="WPA9196" s="491"/>
      <c r="WPB9196" s="490"/>
      <c r="WPC9196" s="490"/>
      <c r="WPD9196" s="371"/>
      <c r="WPE9196" s="488"/>
      <c r="WPF9196" s="489"/>
      <c r="WPG9196" s="490"/>
      <c r="WPH9196" s="491"/>
      <c r="WPI9196" s="490"/>
      <c r="WPJ9196" s="490"/>
      <c r="WPK9196" s="371"/>
      <c r="WPL9196" s="488"/>
      <c r="WPM9196" s="489"/>
      <c r="WPN9196" s="490"/>
      <c r="WPO9196" s="491"/>
      <c r="WPP9196" s="490"/>
      <c r="WPQ9196" s="490"/>
      <c r="WPR9196" s="371"/>
      <c r="WPS9196" s="488"/>
      <c r="WPT9196" s="489"/>
      <c r="WPU9196" s="490"/>
      <c r="WPV9196" s="491"/>
      <c r="WPW9196" s="490"/>
      <c r="WPX9196" s="490"/>
      <c r="WPY9196" s="371"/>
      <c r="WPZ9196" s="488"/>
      <c r="WQA9196" s="489"/>
      <c r="WQB9196" s="490"/>
      <c r="WQC9196" s="491"/>
      <c r="WQD9196" s="490"/>
      <c r="WQE9196" s="490"/>
      <c r="WQF9196" s="371"/>
      <c r="WQG9196" s="488"/>
      <c r="WQH9196" s="489"/>
      <c r="WQI9196" s="490"/>
      <c r="WQJ9196" s="491"/>
      <c r="WQK9196" s="490"/>
      <c r="WQL9196" s="490"/>
      <c r="WQM9196" s="371"/>
      <c r="WQN9196" s="488"/>
      <c r="WQO9196" s="489"/>
      <c r="WQP9196" s="490"/>
      <c r="WQQ9196" s="491"/>
      <c r="WQR9196" s="490"/>
      <c r="WQS9196" s="490"/>
      <c r="WQT9196" s="371"/>
      <c r="WQU9196" s="488"/>
      <c r="WQV9196" s="489"/>
      <c r="WQW9196" s="490"/>
      <c r="WQX9196" s="491"/>
      <c r="WQY9196" s="490"/>
      <c r="WQZ9196" s="490"/>
      <c r="WRA9196" s="371"/>
      <c r="WRB9196" s="488"/>
      <c r="WRC9196" s="489"/>
      <c r="WRD9196" s="490"/>
      <c r="WRE9196" s="491"/>
      <c r="WRF9196" s="490"/>
      <c r="WRG9196" s="490"/>
      <c r="WRH9196" s="371"/>
      <c r="WRI9196" s="488"/>
      <c r="WRJ9196" s="489"/>
      <c r="WRK9196" s="490"/>
      <c r="WRL9196" s="491"/>
      <c r="WRM9196" s="490"/>
      <c r="WRN9196" s="490"/>
      <c r="WRO9196" s="371"/>
      <c r="WRP9196" s="488"/>
      <c r="WRQ9196" s="489"/>
      <c r="WRR9196" s="490"/>
      <c r="WRS9196" s="491"/>
      <c r="WRT9196" s="490"/>
      <c r="WRU9196" s="490"/>
      <c r="WRV9196" s="371"/>
      <c r="WRW9196" s="488"/>
      <c r="WRX9196" s="489"/>
      <c r="WRY9196" s="490"/>
      <c r="WRZ9196" s="491"/>
      <c r="WSA9196" s="490"/>
      <c r="WSB9196" s="490"/>
      <c r="WSC9196" s="371"/>
      <c r="WSD9196" s="488"/>
      <c r="WSE9196" s="489"/>
      <c r="WSF9196" s="490"/>
      <c r="WSG9196" s="491"/>
      <c r="WSH9196" s="490"/>
      <c r="WSI9196" s="490"/>
      <c r="WSJ9196" s="371"/>
      <c r="WSK9196" s="488"/>
      <c r="WSL9196" s="489"/>
      <c r="WSM9196" s="490"/>
      <c r="WSN9196" s="491"/>
      <c r="WSO9196" s="490"/>
      <c r="WSP9196" s="490"/>
      <c r="WSQ9196" s="371"/>
      <c r="WSR9196" s="488"/>
      <c r="WSS9196" s="489"/>
      <c r="WST9196" s="490"/>
      <c r="WSU9196" s="491"/>
      <c r="WSV9196" s="490"/>
      <c r="WSW9196" s="490"/>
      <c r="WSX9196" s="371"/>
      <c r="WSY9196" s="488"/>
      <c r="WSZ9196" s="489"/>
      <c r="WTA9196" s="490"/>
      <c r="WTB9196" s="491"/>
      <c r="WTC9196" s="490"/>
      <c r="WTD9196" s="490"/>
      <c r="WTE9196" s="371"/>
      <c r="WTF9196" s="488"/>
      <c r="WTG9196" s="489"/>
      <c r="WTH9196" s="490"/>
      <c r="WTI9196" s="491"/>
      <c r="WTJ9196" s="490"/>
      <c r="WTK9196" s="490"/>
      <c r="WTL9196" s="371"/>
      <c r="WTM9196" s="488"/>
      <c r="WTN9196" s="489"/>
      <c r="WTO9196" s="490"/>
      <c r="WTP9196" s="491"/>
      <c r="WTQ9196" s="490"/>
      <c r="WTR9196" s="490"/>
      <c r="WTS9196" s="371"/>
      <c r="WTT9196" s="488"/>
      <c r="WTU9196" s="489"/>
      <c r="WTV9196" s="490"/>
      <c r="WTW9196" s="491"/>
      <c r="WTX9196" s="490"/>
      <c r="WTY9196" s="490"/>
      <c r="WTZ9196" s="371"/>
      <c r="WUA9196" s="488"/>
      <c r="WUB9196" s="489"/>
      <c r="WUC9196" s="490"/>
      <c r="WUD9196" s="491"/>
      <c r="WUE9196" s="490"/>
      <c r="WUF9196" s="490"/>
      <c r="WUG9196" s="371"/>
      <c r="WUH9196" s="488"/>
      <c r="WUI9196" s="489"/>
      <c r="WUJ9196" s="490"/>
      <c r="WUK9196" s="491"/>
      <c r="WUL9196" s="490"/>
      <c r="WUM9196" s="490"/>
      <c r="WUN9196" s="371"/>
      <c r="WUO9196" s="488"/>
      <c r="WUP9196" s="489"/>
      <c r="WUQ9196" s="490"/>
      <c r="WUR9196" s="491"/>
      <c r="WUS9196" s="490"/>
      <c r="WUT9196" s="490"/>
      <c r="WUU9196" s="371"/>
      <c r="WUV9196" s="488"/>
      <c r="WUW9196" s="489"/>
      <c r="WUX9196" s="490"/>
      <c r="WUY9196" s="491"/>
      <c r="WUZ9196" s="490"/>
      <c r="WVA9196" s="490"/>
      <c r="WVB9196" s="371"/>
      <c r="WVC9196" s="488"/>
      <c r="WVD9196" s="489"/>
      <c r="WVE9196" s="490"/>
      <c r="WVF9196" s="491"/>
      <c r="WVG9196" s="490"/>
      <c r="WVH9196" s="490"/>
      <c r="WVI9196" s="371"/>
      <c r="WVJ9196" s="488"/>
      <c r="WVK9196" s="489"/>
      <c r="WVL9196" s="490"/>
      <c r="WVM9196" s="491"/>
      <c r="WVN9196" s="490"/>
      <c r="WVO9196" s="490"/>
      <c r="WVP9196" s="371"/>
      <c r="WVQ9196" s="488"/>
      <c r="WVR9196" s="489"/>
      <c r="WVS9196" s="490"/>
      <c r="WVT9196" s="491"/>
      <c r="WVU9196" s="490"/>
      <c r="WVV9196" s="490"/>
      <c r="WVW9196" s="371"/>
      <c r="WVX9196" s="488"/>
      <c r="WVY9196" s="489"/>
      <c r="WVZ9196" s="490"/>
      <c r="WWA9196" s="491"/>
      <c r="WWB9196" s="490"/>
      <c r="WWC9196" s="490"/>
      <c r="WWD9196" s="371"/>
      <c r="WWE9196" s="488"/>
      <c r="WWF9196" s="489"/>
      <c r="WWG9196" s="490"/>
      <c r="WWH9196" s="491"/>
      <c r="WWI9196" s="490"/>
      <c r="WWJ9196" s="490"/>
      <c r="WWK9196" s="371"/>
      <c r="WWL9196" s="488"/>
      <c r="WWM9196" s="489"/>
      <c r="WWN9196" s="490"/>
      <c r="WWO9196" s="491"/>
      <c r="WWP9196" s="490"/>
      <c r="WWQ9196" s="490"/>
      <c r="WWR9196" s="371"/>
      <c r="WWS9196" s="488"/>
      <c r="WWT9196" s="489"/>
      <c r="WWU9196" s="490"/>
      <c r="WWV9196" s="491"/>
      <c r="WWW9196" s="490"/>
      <c r="WWX9196" s="490"/>
      <c r="WWY9196" s="371"/>
      <c r="WWZ9196" s="488"/>
      <c r="WXA9196" s="489"/>
      <c r="WXB9196" s="490"/>
      <c r="WXC9196" s="491"/>
      <c r="WXD9196" s="490"/>
      <c r="WXE9196" s="490"/>
      <c r="WXF9196" s="371"/>
      <c r="WXG9196" s="488"/>
      <c r="WXH9196" s="489"/>
      <c r="WXI9196" s="490"/>
      <c r="WXJ9196" s="491"/>
      <c r="WXK9196" s="490"/>
      <c r="WXL9196" s="490"/>
      <c r="WXM9196" s="371"/>
      <c r="WXN9196" s="488"/>
      <c r="WXO9196" s="489"/>
      <c r="WXP9196" s="490"/>
      <c r="WXQ9196" s="491"/>
      <c r="WXR9196" s="490"/>
      <c r="WXS9196" s="490"/>
      <c r="WXT9196" s="371"/>
      <c r="WXU9196" s="488"/>
      <c r="WXV9196" s="489"/>
      <c r="WXW9196" s="490"/>
      <c r="WXX9196" s="491"/>
      <c r="WXY9196" s="490"/>
      <c r="WXZ9196" s="490"/>
      <c r="WYA9196" s="371"/>
      <c r="WYB9196" s="488"/>
      <c r="WYC9196" s="489"/>
      <c r="WYD9196" s="490"/>
      <c r="WYE9196" s="491"/>
      <c r="WYF9196" s="490"/>
      <c r="WYG9196" s="490"/>
      <c r="WYH9196" s="371"/>
      <c r="WYI9196" s="488"/>
      <c r="WYJ9196" s="489"/>
      <c r="WYK9196" s="490"/>
      <c r="WYL9196" s="491"/>
      <c r="WYM9196" s="490"/>
      <c r="WYN9196" s="490"/>
      <c r="WYO9196" s="371"/>
      <c r="WYP9196" s="488"/>
      <c r="WYQ9196" s="489"/>
      <c r="WYR9196" s="490"/>
      <c r="WYS9196" s="491"/>
      <c r="WYT9196" s="490"/>
      <c r="WYU9196" s="490"/>
      <c r="WYV9196" s="371"/>
      <c r="WYW9196" s="488"/>
      <c r="WYX9196" s="489"/>
      <c r="WYY9196" s="490"/>
      <c r="WYZ9196" s="491"/>
      <c r="WZA9196" s="490"/>
      <c r="WZB9196" s="490"/>
      <c r="WZC9196" s="371"/>
      <c r="WZD9196" s="488"/>
      <c r="WZE9196" s="489"/>
      <c r="WZF9196" s="490"/>
      <c r="WZG9196" s="491"/>
      <c r="WZH9196" s="490"/>
      <c r="WZI9196" s="490"/>
      <c r="WZJ9196" s="371"/>
      <c r="WZK9196" s="488"/>
      <c r="WZL9196" s="489"/>
      <c r="WZM9196" s="490"/>
      <c r="WZN9196" s="491"/>
      <c r="WZO9196" s="490"/>
      <c r="WZP9196" s="490"/>
      <c r="WZQ9196" s="371"/>
      <c r="WZR9196" s="488"/>
      <c r="WZS9196" s="489"/>
      <c r="WZT9196" s="490"/>
      <c r="WZU9196" s="491"/>
      <c r="WZV9196" s="490"/>
      <c r="WZW9196" s="490"/>
      <c r="WZX9196" s="371"/>
      <c r="WZY9196" s="488"/>
      <c r="WZZ9196" s="489"/>
      <c r="XAA9196" s="490"/>
      <c r="XAB9196" s="491"/>
      <c r="XAC9196" s="490"/>
      <c r="XAD9196" s="490"/>
      <c r="XAE9196" s="371"/>
      <c r="XAF9196" s="488"/>
      <c r="XAG9196" s="489"/>
      <c r="XAH9196" s="490"/>
      <c r="XAI9196" s="491"/>
      <c r="XAJ9196" s="490"/>
      <c r="XAK9196" s="490"/>
      <c r="XAL9196" s="371"/>
      <c r="XAM9196" s="488"/>
      <c r="XAN9196" s="489"/>
      <c r="XAO9196" s="490"/>
      <c r="XAP9196" s="491"/>
      <c r="XAQ9196" s="490"/>
      <c r="XAR9196" s="490"/>
      <c r="XAS9196" s="371"/>
      <c r="XAT9196" s="488"/>
      <c r="XAU9196" s="489"/>
      <c r="XAV9196" s="490"/>
      <c r="XAW9196" s="491"/>
      <c r="XAX9196" s="490"/>
      <c r="XAY9196" s="490"/>
      <c r="XAZ9196" s="371"/>
      <c r="XBA9196" s="488"/>
      <c r="XBB9196" s="489"/>
      <c r="XBC9196" s="490"/>
      <c r="XBD9196" s="491"/>
      <c r="XBE9196" s="490"/>
      <c r="XBF9196" s="490"/>
      <c r="XBG9196" s="371"/>
      <c r="XBH9196" s="488"/>
      <c r="XBI9196" s="489"/>
      <c r="XBJ9196" s="490"/>
      <c r="XBK9196" s="491"/>
      <c r="XBL9196" s="490"/>
      <c r="XBM9196" s="490"/>
      <c r="XBN9196" s="371"/>
      <c r="XBO9196" s="488"/>
      <c r="XBP9196" s="489"/>
      <c r="XBQ9196" s="490"/>
      <c r="XBR9196" s="491"/>
      <c r="XBS9196" s="490"/>
      <c r="XBT9196" s="490"/>
      <c r="XBU9196" s="371"/>
      <c r="XBV9196" s="488"/>
      <c r="XBW9196" s="489"/>
      <c r="XBX9196" s="490"/>
      <c r="XBY9196" s="491"/>
      <c r="XBZ9196" s="490"/>
      <c r="XCA9196" s="490"/>
      <c r="XCB9196" s="371"/>
      <c r="XCC9196" s="488"/>
      <c r="XCD9196" s="489"/>
      <c r="XCE9196" s="490"/>
      <c r="XCF9196" s="491"/>
      <c r="XCG9196" s="490"/>
      <c r="XCH9196" s="490"/>
      <c r="XCI9196" s="371"/>
      <c r="XCJ9196" s="488"/>
      <c r="XCK9196" s="489"/>
      <c r="XCL9196" s="490"/>
      <c r="XCM9196" s="491"/>
      <c r="XCN9196" s="490"/>
      <c r="XCO9196" s="490"/>
      <c r="XCP9196" s="371"/>
      <c r="XCQ9196" s="488"/>
      <c r="XCR9196" s="489"/>
      <c r="XCS9196" s="490"/>
      <c r="XCT9196" s="491"/>
      <c r="XCU9196" s="490"/>
      <c r="XCV9196" s="490"/>
      <c r="XCW9196" s="371"/>
      <c r="XCX9196" s="488"/>
      <c r="XCY9196" s="489"/>
      <c r="XCZ9196" s="490"/>
      <c r="XDA9196" s="491"/>
      <c r="XDB9196" s="490"/>
      <c r="XDC9196" s="490"/>
      <c r="XDD9196" s="371"/>
      <c r="XDE9196" s="488"/>
      <c r="XDF9196" s="489"/>
      <c r="XDG9196" s="490"/>
      <c r="XDH9196" s="491"/>
      <c r="XDI9196" s="490"/>
      <c r="XDJ9196" s="490"/>
      <c r="XDK9196" s="371"/>
      <c r="XDL9196" s="488"/>
      <c r="XDM9196" s="489"/>
      <c r="XDN9196" s="490"/>
      <c r="XDO9196" s="491"/>
      <c r="XDP9196" s="490"/>
      <c r="XDQ9196" s="490"/>
      <c r="XDR9196" s="371"/>
      <c r="XDS9196" s="488"/>
      <c r="XDT9196" s="489"/>
      <c r="XDU9196" s="490"/>
      <c r="XDV9196" s="491"/>
      <c r="XDW9196" s="490"/>
      <c r="XDX9196" s="490"/>
      <c r="XDY9196" s="371"/>
      <c r="XDZ9196" s="488"/>
      <c r="XEA9196" s="489"/>
      <c r="XEB9196" s="490"/>
      <c r="XEC9196" s="491"/>
      <c r="XED9196" s="490"/>
      <c r="XEE9196" s="490"/>
      <c r="XEF9196" s="371"/>
      <c r="XEG9196" s="488"/>
      <c r="XEH9196" s="489"/>
      <c r="XEI9196" s="490"/>
      <c r="XEJ9196" s="491"/>
      <c r="XEK9196" s="490"/>
      <c r="XEL9196" s="490"/>
      <c r="XEM9196" s="371"/>
      <c r="XEN9196" s="488"/>
      <c r="XEO9196" s="489"/>
      <c r="XEP9196" s="490"/>
      <c r="XEQ9196" s="491"/>
      <c r="XER9196" s="490"/>
      <c r="XES9196" s="490"/>
      <c r="XET9196" s="371"/>
      <c r="XEU9196" s="488"/>
      <c r="XEV9196" s="489"/>
      <c r="XEW9196" s="490"/>
      <c r="XEX9196" s="491"/>
      <c r="XEY9196" s="490"/>
      <c r="XEZ9196" s="490"/>
      <c r="XFA9196" s="371"/>
      <c r="XFB9196" s="488"/>
      <c r="XFC9196" s="489"/>
      <c r="XFD9196" s="490"/>
    </row>
    <row r="9197" spans="1:16384" ht="37.5">
      <c r="A9197" s="371">
        <v>9185</v>
      </c>
      <c r="B9197" s="471">
        <v>1582</v>
      </c>
      <c r="C9197" s="378">
        <f>Matrix!B1584</f>
        <v>0</v>
      </c>
      <c r="D9197" s="474" t="s">
        <v>25930</v>
      </c>
      <c r="E9197" s="487" t="s">
        <v>25976</v>
      </c>
      <c r="F9197" s="381" t="s">
        <v>13635</v>
      </c>
      <c r="G9197" s="381" t="s">
        <v>1584</v>
      </c>
      <c r="H9197" s="371"/>
      <c r="I9197" s="488"/>
      <c r="J9197" s="489"/>
      <c r="K9197" s="490"/>
      <c r="L9197" s="491"/>
      <c r="M9197" s="490"/>
      <c r="N9197" s="490"/>
      <c r="O9197" s="371"/>
      <c r="P9197" s="488"/>
      <c r="Q9197" s="489"/>
      <c r="R9197" s="490"/>
      <c r="S9197" s="491"/>
      <c r="T9197" s="490"/>
      <c r="U9197" s="490"/>
      <c r="V9197" s="371"/>
      <c r="W9197" s="488"/>
      <c r="X9197" s="489"/>
      <c r="Y9197" s="490"/>
      <c r="Z9197" s="491"/>
      <c r="AA9197" s="490"/>
      <c r="AB9197" s="490"/>
      <c r="AC9197" s="371"/>
      <c r="AD9197" s="488"/>
      <c r="AE9197" s="489"/>
      <c r="AF9197" s="490"/>
      <c r="AG9197" s="491"/>
      <c r="AH9197" s="490"/>
      <c r="AI9197" s="490"/>
      <c r="AJ9197" s="371"/>
      <c r="AK9197" s="488"/>
      <c r="AL9197" s="489"/>
      <c r="AM9197" s="490"/>
      <c r="AN9197" s="491"/>
      <c r="AO9197" s="490"/>
      <c r="AP9197" s="490"/>
      <c r="AQ9197" s="371"/>
      <c r="AR9197" s="488"/>
      <c r="AS9197" s="489"/>
      <c r="AT9197" s="490"/>
      <c r="AU9197" s="491"/>
      <c r="AV9197" s="490"/>
      <c r="AW9197" s="490"/>
      <c r="AX9197" s="371"/>
      <c r="AY9197" s="488"/>
      <c r="AZ9197" s="489"/>
      <c r="BA9197" s="490"/>
      <c r="BB9197" s="491"/>
      <c r="BC9197" s="490"/>
      <c r="BD9197" s="490"/>
      <c r="BE9197" s="371"/>
      <c r="BF9197" s="488"/>
      <c r="BG9197" s="489"/>
      <c r="BH9197" s="490"/>
      <c r="BI9197" s="491"/>
      <c r="BJ9197" s="490"/>
      <c r="BK9197" s="490"/>
      <c r="BL9197" s="371"/>
      <c r="BM9197" s="488"/>
      <c r="BN9197" s="489"/>
      <c r="BO9197" s="490"/>
      <c r="BP9197" s="491"/>
      <c r="BQ9197" s="490"/>
      <c r="BR9197" s="490"/>
      <c r="BS9197" s="371"/>
      <c r="BT9197" s="488"/>
      <c r="BU9197" s="489"/>
      <c r="BV9197" s="490"/>
      <c r="BW9197" s="491"/>
      <c r="BX9197" s="490"/>
      <c r="BY9197" s="490"/>
      <c r="BZ9197" s="371"/>
      <c r="CA9197" s="488"/>
      <c r="CB9197" s="489"/>
      <c r="CC9197" s="490"/>
      <c r="CD9197" s="491"/>
      <c r="CE9197" s="490"/>
      <c r="CF9197" s="490"/>
      <c r="CG9197" s="371"/>
      <c r="CH9197" s="488"/>
      <c r="CI9197" s="489"/>
      <c r="CJ9197" s="490"/>
      <c r="CK9197" s="491"/>
      <c r="CL9197" s="490"/>
      <c r="CM9197" s="490"/>
      <c r="CN9197" s="371"/>
      <c r="CO9197" s="488"/>
      <c r="CP9197" s="489"/>
      <c r="CQ9197" s="490"/>
      <c r="CR9197" s="491"/>
      <c r="CS9197" s="490"/>
      <c r="CT9197" s="490"/>
      <c r="CU9197" s="371"/>
      <c r="CV9197" s="488"/>
      <c r="CW9197" s="489"/>
      <c r="CX9197" s="490"/>
      <c r="CY9197" s="491"/>
      <c r="CZ9197" s="490"/>
      <c r="DA9197" s="490"/>
      <c r="DB9197" s="371"/>
      <c r="DC9197" s="488"/>
      <c r="DD9197" s="489"/>
      <c r="DE9197" s="490"/>
      <c r="DF9197" s="491"/>
      <c r="DG9197" s="490"/>
      <c r="DH9197" s="490"/>
      <c r="DI9197" s="371"/>
      <c r="DJ9197" s="488"/>
      <c r="DK9197" s="489"/>
      <c r="DL9197" s="490"/>
      <c r="DM9197" s="491"/>
      <c r="DN9197" s="490"/>
      <c r="DO9197" s="490"/>
      <c r="DP9197" s="371"/>
      <c r="DQ9197" s="488"/>
      <c r="DR9197" s="489"/>
      <c r="DS9197" s="490"/>
      <c r="DT9197" s="491"/>
      <c r="DU9197" s="490"/>
      <c r="DV9197" s="490"/>
      <c r="DW9197" s="371"/>
      <c r="DX9197" s="488"/>
      <c r="DY9197" s="489"/>
      <c r="DZ9197" s="490"/>
      <c r="EA9197" s="491"/>
      <c r="EB9197" s="490"/>
      <c r="EC9197" s="490"/>
      <c r="ED9197" s="371"/>
      <c r="EE9197" s="488"/>
      <c r="EF9197" s="489"/>
      <c r="EG9197" s="490"/>
      <c r="EH9197" s="491"/>
      <c r="EI9197" s="490"/>
      <c r="EJ9197" s="490"/>
      <c r="EK9197" s="371"/>
      <c r="EL9197" s="488"/>
      <c r="EM9197" s="489"/>
      <c r="EN9197" s="490"/>
      <c r="EO9197" s="491"/>
      <c r="EP9197" s="490"/>
      <c r="EQ9197" s="490"/>
      <c r="ER9197" s="371"/>
      <c r="ES9197" s="488"/>
      <c r="ET9197" s="489"/>
      <c r="EU9197" s="490"/>
      <c r="EV9197" s="491"/>
      <c r="EW9197" s="490"/>
      <c r="EX9197" s="490"/>
      <c r="EY9197" s="371"/>
      <c r="EZ9197" s="488"/>
      <c r="FA9197" s="489"/>
      <c r="FB9197" s="490"/>
      <c r="FC9197" s="491"/>
      <c r="FD9197" s="490"/>
      <c r="FE9197" s="490"/>
      <c r="FF9197" s="371"/>
      <c r="FG9197" s="488"/>
      <c r="FH9197" s="489"/>
      <c r="FI9197" s="490"/>
      <c r="FJ9197" s="491"/>
      <c r="FK9197" s="490"/>
      <c r="FL9197" s="490"/>
      <c r="FM9197" s="371"/>
      <c r="FN9197" s="488"/>
      <c r="FO9197" s="489"/>
      <c r="FP9197" s="490"/>
      <c r="FQ9197" s="491"/>
      <c r="FR9197" s="490"/>
      <c r="FS9197" s="490"/>
      <c r="FT9197" s="371"/>
      <c r="FU9197" s="488"/>
      <c r="FV9197" s="489"/>
      <c r="FW9197" s="490"/>
      <c r="FX9197" s="491"/>
      <c r="FY9197" s="490"/>
      <c r="FZ9197" s="490"/>
      <c r="GA9197" s="371"/>
      <c r="GB9197" s="488"/>
      <c r="GC9197" s="489"/>
      <c r="GD9197" s="490"/>
      <c r="GE9197" s="491"/>
      <c r="GF9197" s="490"/>
      <c r="GG9197" s="490"/>
      <c r="GH9197" s="371"/>
      <c r="GI9197" s="488"/>
      <c r="GJ9197" s="489"/>
      <c r="GK9197" s="490"/>
      <c r="GL9197" s="491"/>
      <c r="GM9197" s="490"/>
      <c r="GN9197" s="490"/>
      <c r="GO9197" s="371"/>
      <c r="GP9197" s="488"/>
      <c r="GQ9197" s="489"/>
      <c r="GR9197" s="490"/>
      <c r="GS9197" s="491"/>
      <c r="GT9197" s="490"/>
      <c r="GU9197" s="490"/>
      <c r="GV9197" s="371"/>
      <c r="GW9197" s="488"/>
      <c r="GX9197" s="489"/>
      <c r="GY9197" s="490"/>
      <c r="GZ9197" s="491"/>
      <c r="HA9197" s="490"/>
      <c r="HB9197" s="490"/>
      <c r="HC9197" s="371"/>
      <c r="HD9197" s="488"/>
      <c r="HE9197" s="489"/>
      <c r="HF9197" s="490"/>
      <c r="HG9197" s="491"/>
      <c r="HH9197" s="490"/>
      <c r="HI9197" s="490"/>
      <c r="HJ9197" s="371"/>
      <c r="HK9197" s="488"/>
      <c r="HL9197" s="489"/>
      <c r="HM9197" s="490"/>
      <c r="HN9197" s="491"/>
      <c r="HO9197" s="490"/>
      <c r="HP9197" s="490"/>
      <c r="HQ9197" s="371"/>
      <c r="HR9197" s="488"/>
      <c r="HS9197" s="489"/>
      <c r="HT9197" s="490"/>
      <c r="HU9197" s="491"/>
      <c r="HV9197" s="490"/>
      <c r="HW9197" s="490"/>
      <c r="HX9197" s="371"/>
      <c r="HY9197" s="488"/>
      <c r="HZ9197" s="489"/>
      <c r="IA9197" s="490"/>
      <c r="IB9197" s="491"/>
      <c r="IC9197" s="490"/>
      <c r="ID9197" s="490"/>
      <c r="IE9197" s="371"/>
      <c r="IF9197" s="488"/>
      <c r="IG9197" s="489"/>
      <c r="IH9197" s="490"/>
      <c r="II9197" s="491"/>
      <c r="IJ9197" s="490"/>
      <c r="IK9197" s="490"/>
      <c r="IL9197" s="371"/>
      <c r="IM9197" s="488"/>
      <c r="IN9197" s="489"/>
      <c r="IO9197" s="490"/>
      <c r="IP9197" s="491"/>
      <c r="IQ9197" s="490"/>
      <c r="IR9197" s="490"/>
      <c r="IS9197" s="371"/>
      <c r="IT9197" s="488"/>
      <c r="IU9197" s="489"/>
      <c r="IV9197" s="490"/>
      <c r="IW9197" s="491"/>
      <c r="IX9197" s="490"/>
      <c r="IY9197" s="490"/>
      <c r="IZ9197" s="371"/>
      <c r="JA9197" s="488"/>
      <c r="JB9197" s="489"/>
      <c r="JC9197" s="490"/>
      <c r="JD9197" s="491"/>
      <c r="JE9197" s="490"/>
      <c r="JF9197" s="490"/>
      <c r="JG9197" s="371"/>
      <c r="JH9197" s="488"/>
      <c r="JI9197" s="489"/>
      <c r="JJ9197" s="490"/>
      <c r="JK9197" s="491"/>
      <c r="JL9197" s="490"/>
      <c r="JM9197" s="490"/>
      <c r="JN9197" s="371"/>
      <c r="JO9197" s="488"/>
      <c r="JP9197" s="489"/>
      <c r="JQ9197" s="490"/>
      <c r="JR9197" s="491"/>
      <c r="JS9197" s="490"/>
      <c r="JT9197" s="490"/>
      <c r="JU9197" s="371"/>
      <c r="JV9197" s="488"/>
      <c r="JW9197" s="489"/>
      <c r="JX9197" s="490"/>
      <c r="JY9197" s="491"/>
      <c r="JZ9197" s="490"/>
      <c r="KA9197" s="490"/>
      <c r="KB9197" s="371"/>
      <c r="KC9197" s="488"/>
      <c r="KD9197" s="489"/>
      <c r="KE9197" s="490"/>
      <c r="KF9197" s="491"/>
      <c r="KG9197" s="490"/>
      <c r="KH9197" s="490"/>
      <c r="KI9197" s="371"/>
      <c r="KJ9197" s="488"/>
      <c r="KK9197" s="489"/>
      <c r="KL9197" s="490"/>
      <c r="KM9197" s="491"/>
      <c r="KN9197" s="490"/>
      <c r="KO9197" s="490"/>
      <c r="KP9197" s="371"/>
      <c r="KQ9197" s="488"/>
      <c r="KR9197" s="489"/>
      <c r="KS9197" s="490"/>
      <c r="KT9197" s="491"/>
      <c r="KU9197" s="490"/>
      <c r="KV9197" s="490"/>
      <c r="KW9197" s="371"/>
      <c r="KX9197" s="488"/>
      <c r="KY9197" s="489"/>
      <c r="KZ9197" s="490"/>
      <c r="LA9197" s="491"/>
      <c r="LB9197" s="490"/>
      <c r="LC9197" s="490"/>
      <c r="LD9197" s="371"/>
      <c r="LE9197" s="488"/>
      <c r="LF9197" s="489"/>
      <c r="LG9197" s="490"/>
      <c r="LH9197" s="491"/>
      <c r="LI9197" s="490"/>
      <c r="LJ9197" s="490"/>
      <c r="LK9197" s="371"/>
      <c r="LL9197" s="488"/>
      <c r="LM9197" s="489"/>
      <c r="LN9197" s="490"/>
      <c r="LO9197" s="491"/>
      <c r="LP9197" s="490"/>
      <c r="LQ9197" s="490"/>
      <c r="LR9197" s="371"/>
      <c r="LS9197" s="488"/>
      <c r="LT9197" s="489"/>
      <c r="LU9197" s="490"/>
      <c r="LV9197" s="491"/>
      <c r="LW9197" s="490"/>
      <c r="LX9197" s="490"/>
      <c r="LY9197" s="371"/>
      <c r="LZ9197" s="488"/>
      <c r="MA9197" s="489"/>
      <c r="MB9197" s="490"/>
      <c r="MC9197" s="491"/>
      <c r="MD9197" s="490"/>
      <c r="ME9197" s="490"/>
      <c r="MF9197" s="371"/>
      <c r="MG9197" s="488"/>
      <c r="MH9197" s="489"/>
      <c r="MI9197" s="490"/>
      <c r="MJ9197" s="491"/>
      <c r="MK9197" s="490"/>
      <c r="ML9197" s="490"/>
      <c r="MM9197" s="371"/>
      <c r="MN9197" s="488"/>
      <c r="MO9197" s="489"/>
      <c r="MP9197" s="490"/>
      <c r="MQ9197" s="491"/>
      <c r="MR9197" s="490"/>
      <c r="MS9197" s="490"/>
      <c r="MT9197" s="371"/>
      <c r="MU9197" s="488"/>
      <c r="MV9197" s="489"/>
      <c r="MW9197" s="490"/>
      <c r="MX9197" s="491"/>
      <c r="MY9197" s="490"/>
      <c r="MZ9197" s="490"/>
      <c r="NA9197" s="371"/>
      <c r="NB9197" s="488"/>
      <c r="NC9197" s="489"/>
      <c r="ND9197" s="490"/>
      <c r="NE9197" s="491"/>
      <c r="NF9197" s="490"/>
      <c r="NG9197" s="490"/>
      <c r="NH9197" s="371"/>
      <c r="NI9197" s="488"/>
      <c r="NJ9197" s="489"/>
      <c r="NK9197" s="490"/>
      <c r="NL9197" s="491"/>
      <c r="NM9197" s="490"/>
      <c r="NN9197" s="490"/>
      <c r="NO9197" s="371"/>
      <c r="NP9197" s="488"/>
      <c r="NQ9197" s="489"/>
      <c r="NR9197" s="490"/>
      <c r="NS9197" s="491"/>
      <c r="NT9197" s="490"/>
      <c r="NU9197" s="490"/>
      <c r="NV9197" s="371"/>
      <c r="NW9197" s="488"/>
      <c r="NX9197" s="489"/>
      <c r="NY9197" s="490"/>
      <c r="NZ9197" s="491"/>
      <c r="OA9197" s="490"/>
      <c r="OB9197" s="490"/>
      <c r="OC9197" s="371"/>
      <c r="OD9197" s="488"/>
      <c r="OE9197" s="489"/>
      <c r="OF9197" s="490"/>
      <c r="OG9197" s="491"/>
      <c r="OH9197" s="490"/>
      <c r="OI9197" s="490"/>
      <c r="OJ9197" s="371"/>
      <c r="OK9197" s="488"/>
      <c r="OL9197" s="489"/>
      <c r="OM9197" s="490"/>
      <c r="ON9197" s="491"/>
      <c r="OO9197" s="490"/>
      <c r="OP9197" s="490"/>
      <c r="OQ9197" s="371"/>
      <c r="OR9197" s="488"/>
      <c r="OS9197" s="489"/>
      <c r="OT9197" s="490"/>
      <c r="OU9197" s="491"/>
      <c r="OV9197" s="490"/>
      <c r="OW9197" s="490"/>
      <c r="OX9197" s="371"/>
      <c r="OY9197" s="488"/>
      <c r="OZ9197" s="489"/>
      <c r="PA9197" s="490"/>
      <c r="PB9197" s="491"/>
      <c r="PC9197" s="490"/>
      <c r="PD9197" s="490"/>
      <c r="PE9197" s="371"/>
      <c r="PF9197" s="488"/>
      <c r="PG9197" s="489"/>
      <c r="PH9197" s="490"/>
      <c r="PI9197" s="491"/>
      <c r="PJ9197" s="490"/>
      <c r="PK9197" s="490"/>
      <c r="PL9197" s="371"/>
      <c r="PM9197" s="488"/>
      <c r="PN9197" s="489"/>
      <c r="PO9197" s="490"/>
      <c r="PP9197" s="491"/>
      <c r="PQ9197" s="490"/>
      <c r="PR9197" s="490"/>
      <c r="PS9197" s="371"/>
      <c r="PT9197" s="488"/>
      <c r="PU9197" s="489"/>
      <c r="PV9197" s="490"/>
      <c r="PW9197" s="491"/>
      <c r="PX9197" s="490"/>
      <c r="PY9197" s="490"/>
      <c r="PZ9197" s="371"/>
      <c r="QA9197" s="488"/>
      <c r="QB9197" s="489"/>
      <c r="QC9197" s="490"/>
      <c r="QD9197" s="491"/>
      <c r="QE9197" s="490"/>
      <c r="QF9197" s="490"/>
      <c r="QG9197" s="371"/>
      <c r="QH9197" s="488"/>
      <c r="QI9197" s="489"/>
      <c r="QJ9197" s="490"/>
      <c r="QK9197" s="491"/>
      <c r="QL9197" s="490"/>
      <c r="QM9197" s="490"/>
      <c r="QN9197" s="371"/>
      <c r="QO9197" s="488"/>
      <c r="QP9197" s="489"/>
      <c r="QQ9197" s="490"/>
      <c r="QR9197" s="491"/>
      <c r="QS9197" s="490"/>
      <c r="QT9197" s="490"/>
      <c r="QU9197" s="371"/>
      <c r="QV9197" s="488"/>
      <c r="QW9197" s="489"/>
      <c r="QX9197" s="490"/>
      <c r="QY9197" s="491"/>
      <c r="QZ9197" s="490"/>
      <c r="RA9197" s="490"/>
      <c r="RB9197" s="371"/>
      <c r="RC9197" s="488"/>
      <c r="RD9197" s="489"/>
      <c r="RE9197" s="490"/>
      <c r="RF9197" s="491"/>
      <c r="RG9197" s="490"/>
      <c r="RH9197" s="490"/>
      <c r="RI9197" s="371"/>
      <c r="RJ9197" s="488"/>
      <c r="RK9197" s="489"/>
      <c r="RL9197" s="490"/>
      <c r="RM9197" s="491"/>
      <c r="RN9197" s="490"/>
      <c r="RO9197" s="490"/>
      <c r="RP9197" s="371"/>
      <c r="RQ9197" s="488"/>
      <c r="RR9197" s="489"/>
      <c r="RS9197" s="490"/>
      <c r="RT9197" s="491"/>
      <c r="RU9197" s="490"/>
      <c r="RV9197" s="490"/>
      <c r="RW9197" s="371"/>
      <c r="RX9197" s="488"/>
      <c r="RY9197" s="489"/>
      <c r="RZ9197" s="490"/>
      <c r="SA9197" s="491"/>
      <c r="SB9197" s="490"/>
      <c r="SC9197" s="490"/>
      <c r="SD9197" s="371"/>
      <c r="SE9197" s="488"/>
      <c r="SF9197" s="489"/>
      <c r="SG9197" s="490"/>
      <c r="SH9197" s="491"/>
      <c r="SI9197" s="490"/>
      <c r="SJ9197" s="490"/>
      <c r="SK9197" s="371"/>
      <c r="SL9197" s="488"/>
      <c r="SM9197" s="489"/>
      <c r="SN9197" s="490"/>
      <c r="SO9197" s="491"/>
      <c r="SP9197" s="490"/>
      <c r="SQ9197" s="490"/>
      <c r="SR9197" s="371"/>
      <c r="SS9197" s="488"/>
      <c r="ST9197" s="489"/>
      <c r="SU9197" s="490"/>
      <c r="SV9197" s="491"/>
      <c r="SW9197" s="490"/>
      <c r="SX9197" s="490"/>
      <c r="SY9197" s="371"/>
      <c r="SZ9197" s="488"/>
      <c r="TA9197" s="489"/>
      <c r="TB9197" s="490"/>
      <c r="TC9197" s="491"/>
      <c r="TD9197" s="490"/>
      <c r="TE9197" s="490"/>
      <c r="TF9197" s="371"/>
      <c r="TG9197" s="488"/>
      <c r="TH9197" s="489"/>
      <c r="TI9197" s="490"/>
      <c r="TJ9197" s="491"/>
      <c r="TK9197" s="490"/>
      <c r="TL9197" s="490"/>
      <c r="TM9197" s="371"/>
      <c r="TN9197" s="488"/>
      <c r="TO9197" s="489"/>
      <c r="TP9197" s="490"/>
      <c r="TQ9197" s="491"/>
      <c r="TR9197" s="490"/>
      <c r="TS9197" s="490"/>
      <c r="TT9197" s="371"/>
      <c r="TU9197" s="488"/>
      <c r="TV9197" s="489"/>
      <c r="TW9197" s="490"/>
      <c r="TX9197" s="491"/>
      <c r="TY9197" s="490"/>
      <c r="TZ9197" s="490"/>
      <c r="UA9197" s="371"/>
      <c r="UB9197" s="488"/>
      <c r="UC9197" s="489"/>
      <c r="UD9197" s="490"/>
      <c r="UE9197" s="491"/>
      <c r="UF9197" s="490"/>
      <c r="UG9197" s="490"/>
      <c r="UH9197" s="371"/>
      <c r="UI9197" s="488"/>
      <c r="UJ9197" s="489"/>
      <c r="UK9197" s="490"/>
      <c r="UL9197" s="491"/>
      <c r="UM9197" s="490"/>
      <c r="UN9197" s="490"/>
      <c r="UO9197" s="371"/>
      <c r="UP9197" s="488"/>
      <c r="UQ9197" s="489"/>
      <c r="UR9197" s="490"/>
      <c r="US9197" s="491"/>
      <c r="UT9197" s="490"/>
      <c r="UU9197" s="490"/>
      <c r="UV9197" s="371"/>
      <c r="UW9197" s="488"/>
      <c r="UX9197" s="489"/>
      <c r="UY9197" s="490"/>
      <c r="UZ9197" s="491"/>
      <c r="VA9197" s="490"/>
      <c r="VB9197" s="490"/>
      <c r="VC9197" s="371"/>
      <c r="VD9197" s="488"/>
      <c r="VE9197" s="489"/>
      <c r="VF9197" s="490"/>
      <c r="VG9197" s="491"/>
      <c r="VH9197" s="490"/>
      <c r="VI9197" s="490"/>
      <c r="VJ9197" s="371"/>
      <c r="VK9197" s="488"/>
      <c r="VL9197" s="489"/>
      <c r="VM9197" s="490"/>
      <c r="VN9197" s="491"/>
      <c r="VO9197" s="490"/>
      <c r="VP9197" s="490"/>
      <c r="VQ9197" s="371"/>
      <c r="VR9197" s="488"/>
      <c r="VS9197" s="489"/>
      <c r="VT9197" s="490"/>
      <c r="VU9197" s="491"/>
      <c r="VV9197" s="490"/>
      <c r="VW9197" s="490"/>
      <c r="VX9197" s="371"/>
      <c r="VY9197" s="488"/>
      <c r="VZ9197" s="489"/>
      <c r="WA9197" s="490"/>
      <c r="WB9197" s="491"/>
      <c r="WC9197" s="490"/>
      <c r="WD9197" s="490"/>
      <c r="WE9197" s="371"/>
      <c r="WF9197" s="488"/>
      <c r="WG9197" s="489"/>
      <c r="WH9197" s="490"/>
      <c r="WI9197" s="491"/>
      <c r="WJ9197" s="490"/>
      <c r="WK9197" s="490"/>
      <c r="WL9197" s="371"/>
      <c r="WM9197" s="488"/>
      <c r="WN9197" s="489"/>
      <c r="WO9197" s="490"/>
      <c r="WP9197" s="491"/>
      <c r="WQ9197" s="490"/>
      <c r="WR9197" s="490"/>
      <c r="WS9197" s="371"/>
      <c r="WT9197" s="488"/>
      <c r="WU9197" s="489"/>
      <c r="WV9197" s="490"/>
      <c r="WW9197" s="491"/>
      <c r="WX9197" s="490"/>
      <c r="WY9197" s="490"/>
      <c r="WZ9197" s="371"/>
      <c r="XA9197" s="488"/>
      <c r="XB9197" s="489"/>
      <c r="XC9197" s="490"/>
      <c r="XD9197" s="491"/>
      <c r="XE9197" s="490"/>
      <c r="XF9197" s="490"/>
      <c r="XG9197" s="371"/>
      <c r="XH9197" s="488"/>
      <c r="XI9197" s="489"/>
      <c r="XJ9197" s="490"/>
      <c r="XK9197" s="491"/>
      <c r="XL9197" s="490"/>
      <c r="XM9197" s="490"/>
      <c r="XN9197" s="371"/>
      <c r="XO9197" s="488"/>
      <c r="XP9197" s="489"/>
      <c r="XQ9197" s="490"/>
      <c r="XR9197" s="491"/>
      <c r="XS9197" s="490"/>
      <c r="XT9197" s="490"/>
      <c r="XU9197" s="371"/>
      <c r="XV9197" s="488"/>
      <c r="XW9197" s="489"/>
      <c r="XX9197" s="490"/>
      <c r="XY9197" s="491"/>
      <c r="XZ9197" s="490"/>
      <c r="YA9197" s="490"/>
      <c r="YB9197" s="371"/>
      <c r="YC9197" s="488"/>
      <c r="YD9197" s="489"/>
      <c r="YE9197" s="490"/>
      <c r="YF9197" s="491"/>
      <c r="YG9197" s="490"/>
      <c r="YH9197" s="490"/>
      <c r="YI9197" s="371"/>
      <c r="YJ9197" s="488"/>
      <c r="YK9197" s="489"/>
      <c r="YL9197" s="490"/>
      <c r="YM9197" s="491"/>
      <c r="YN9197" s="490"/>
      <c r="YO9197" s="490"/>
      <c r="YP9197" s="371"/>
      <c r="YQ9197" s="488"/>
      <c r="YR9197" s="489"/>
      <c r="YS9197" s="490"/>
      <c r="YT9197" s="491"/>
      <c r="YU9197" s="490"/>
      <c r="YV9197" s="490"/>
      <c r="YW9197" s="371"/>
      <c r="YX9197" s="488"/>
      <c r="YY9197" s="489"/>
      <c r="YZ9197" s="490"/>
      <c r="ZA9197" s="491"/>
      <c r="ZB9197" s="490"/>
      <c r="ZC9197" s="490"/>
      <c r="ZD9197" s="371"/>
      <c r="ZE9197" s="488"/>
      <c r="ZF9197" s="489"/>
      <c r="ZG9197" s="490"/>
      <c r="ZH9197" s="491"/>
      <c r="ZI9197" s="490"/>
      <c r="ZJ9197" s="490"/>
      <c r="ZK9197" s="371"/>
      <c r="ZL9197" s="488"/>
      <c r="ZM9197" s="489"/>
      <c r="ZN9197" s="490"/>
      <c r="ZO9197" s="491"/>
      <c r="ZP9197" s="490"/>
      <c r="ZQ9197" s="490"/>
      <c r="ZR9197" s="371"/>
      <c r="ZS9197" s="488"/>
      <c r="ZT9197" s="489"/>
      <c r="ZU9197" s="490"/>
      <c r="ZV9197" s="491"/>
      <c r="ZW9197" s="490"/>
      <c r="ZX9197" s="490"/>
      <c r="ZY9197" s="371"/>
      <c r="ZZ9197" s="488"/>
      <c r="AAA9197" s="489"/>
      <c r="AAB9197" s="490"/>
      <c r="AAC9197" s="491"/>
      <c r="AAD9197" s="490"/>
      <c r="AAE9197" s="490"/>
      <c r="AAF9197" s="371"/>
      <c r="AAG9197" s="488"/>
      <c r="AAH9197" s="489"/>
      <c r="AAI9197" s="490"/>
      <c r="AAJ9197" s="491"/>
      <c r="AAK9197" s="490"/>
      <c r="AAL9197" s="490"/>
      <c r="AAM9197" s="371"/>
      <c r="AAN9197" s="488"/>
      <c r="AAO9197" s="489"/>
      <c r="AAP9197" s="490"/>
      <c r="AAQ9197" s="491"/>
      <c r="AAR9197" s="490"/>
      <c r="AAS9197" s="490"/>
      <c r="AAT9197" s="371"/>
      <c r="AAU9197" s="488"/>
      <c r="AAV9197" s="489"/>
      <c r="AAW9197" s="490"/>
      <c r="AAX9197" s="491"/>
      <c r="AAY9197" s="490"/>
      <c r="AAZ9197" s="490"/>
      <c r="ABA9197" s="371"/>
      <c r="ABB9197" s="488"/>
      <c r="ABC9197" s="489"/>
      <c r="ABD9197" s="490"/>
      <c r="ABE9197" s="491"/>
      <c r="ABF9197" s="490"/>
      <c r="ABG9197" s="490"/>
      <c r="ABH9197" s="371"/>
      <c r="ABI9197" s="488"/>
      <c r="ABJ9197" s="489"/>
      <c r="ABK9197" s="490"/>
      <c r="ABL9197" s="491"/>
      <c r="ABM9197" s="490"/>
      <c r="ABN9197" s="490"/>
      <c r="ABO9197" s="371"/>
      <c r="ABP9197" s="488"/>
      <c r="ABQ9197" s="489"/>
      <c r="ABR9197" s="490"/>
      <c r="ABS9197" s="491"/>
      <c r="ABT9197" s="490"/>
      <c r="ABU9197" s="490"/>
      <c r="ABV9197" s="371"/>
      <c r="ABW9197" s="488"/>
      <c r="ABX9197" s="489"/>
      <c r="ABY9197" s="490"/>
      <c r="ABZ9197" s="491"/>
      <c r="ACA9197" s="490"/>
      <c r="ACB9197" s="490"/>
      <c r="ACC9197" s="371"/>
      <c r="ACD9197" s="488"/>
      <c r="ACE9197" s="489"/>
      <c r="ACF9197" s="490"/>
      <c r="ACG9197" s="491"/>
      <c r="ACH9197" s="490"/>
      <c r="ACI9197" s="490"/>
      <c r="ACJ9197" s="371"/>
      <c r="ACK9197" s="488"/>
      <c r="ACL9197" s="489"/>
      <c r="ACM9197" s="490"/>
      <c r="ACN9197" s="491"/>
      <c r="ACO9197" s="490"/>
      <c r="ACP9197" s="490"/>
      <c r="ACQ9197" s="371"/>
      <c r="ACR9197" s="488"/>
      <c r="ACS9197" s="489"/>
      <c r="ACT9197" s="490"/>
      <c r="ACU9197" s="491"/>
      <c r="ACV9197" s="490"/>
      <c r="ACW9197" s="490"/>
      <c r="ACX9197" s="371"/>
      <c r="ACY9197" s="488"/>
      <c r="ACZ9197" s="489"/>
      <c r="ADA9197" s="490"/>
      <c r="ADB9197" s="491"/>
      <c r="ADC9197" s="490"/>
      <c r="ADD9197" s="490"/>
      <c r="ADE9197" s="371"/>
      <c r="ADF9197" s="488"/>
      <c r="ADG9197" s="489"/>
      <c r="ADH9197" s="490"/>
      <c r="ADI9197" s="491"/>
      <c r="ADJ9197" s="490"/>
      <c r="ADK9197" s="490"/>
      <c r="ADL9197" s="371"/>
      <c r="ADM9197" s="488"/>
      <c r="ADN9197" s="489"/>
      <c r="ADO9197" s="490"/>
      <c r="ADP9197" s="491"/>
      <c r="ADQ9197" s="490"/>
      <c r="ADR9197" s="490"/>
      <c r="ADS9197" s="371"/>
      <c r="ADT9197" s="488"/>
      <c r="ADU9197" s="489"/>
      <c r="ADV9197" s="490"/>
      <c r="ADW9197" s="491"/>
      <c r="ADX9197" s="490"/>
      <c r="ADY9197" s="490"/>
      <c r="ADZ9197" s="371"/>
      <c r="AEA9197" s="488"/>
      <c r="AEB9197" s="489"/>
      <c r="AEC9197" s="490"/>
      <c r="AED9197" s="491"/>
      <c r="AEE9197" s="490"/>
      <c r="AEF9197" s="490"/>
      <c r="AEG9197" s="371"/>
      <c r="AEH9197" s="488"/>
      <c r="AEI9197" s="489"/>
      <c r="AEJ9197" s="490"/>
      <c r="AEK9197" s="491"/>
      <c r="AEL9197" s="490"/>
      <c r="AEM9197" s="490"/>
      <c r="AEN9197" s="371"/>
      <c r="AEO9197" s="488"/>
      <c r="AEP9197" s="489"/>
      <c r="AEQ9197" s="490"/>
      <c r="AER9197" s="491"/>
      <c r="AES9197" s="490"/>
      <c r="AET9197" s="490"/>
      <c r="AEU9197" s="371"/>
      <c r="AEV9197" s="488"/>
      <c r="AEW9197" s="489"/>
      <c r="AEX9197" s="490"/>
      <c r="AEY9197" s="491"/>
      <c r="AEZ9197" s="490"/>
      <c r="AFA9197" s="490"/>
      <c r="AFB9197" s="371"/>
      <c r="AFC9197" s="488"/>
      <c r="AFD9197" s="489"/>
      <c r="AFE9197" s="490"/>
      <c r="AFF9197" s="491"/>
      <c r="AFG9197" s="490"/>
      <c r="AFH9197" s="490"/>
      <c r="AFI9197" s="371"/>
      <c r="AFJ9197" s="488"/>
      <c r="AFK9197" s="489"/>
      <c r="AFL9197" s="490"/>
      <c r="AFM9197" s="491"/>
      <c r="AFN9197" s="490"/>
      <c r="AFO9197" s="490"/>
      <c r="AFP9197" s="371"/>
      <c r="AFQ9197" s="488"/>
      <c r="AFR9197" s="489"/>
      <c r="AFS9197" s="490"/>
      <c r="AFT9197" s="491"/>
      <c r="AFU9197" s="490"/>
      <c r="AFV9197" s="490"/>
      <c r="AFW9197" s="371"/>
      <c r="AFX9197" s="488"/>
      <c r="AFY9197" s="489"/>
      <c r="AFZ9197" s="490"/>
      <c r="AGA9197" s="491"/>
      <c r="AGB9197" s="490"/>
      <c r="AGC9197" s="490"/>
      <c r="AGD9197" s="371"/>
      <c r="AGE9197" s="488"/>
      <c r="AGF9197" s="489"/>
      <c r="AGG9197" s="490"/>
      <c r="AGH9197" s="491"/>
      <c r="AGI9197" s="490"/>
      <c r="AGJ9197" s="490"/>
      <c r="AGK9197" s="371"/>
      <c r="AGL9197" s="488"/>
      <c r="AGM9197" s="489"/>
      <c r="AGN9197" s="490"/>
      <c r="AGO9197" s="491"/>
      <c r="AGP9197" s="490"/>
      <c r="AGQ9197" s="490"/>
      <c r="AGR9197" s="371"/>
      <c r="AGS9197" s="488"/>
      <c r="AGT9197" s="489"/>
      <c r="AGU9197" s="490"/>
      <c r="AGV9197" s="491"/>
      <c r="AGW9197" s="490"/>
      <c r="AGX9197" s="490"/>
      <c r="AGY9197" s="371"/>
      <c r="AGZ9197" s="488"/>
      <c r="AHA9197" s="489"/>
      <c r="AHB9197" s="490"/>
      <c r="AHC9197" s="491"/>
      <c r="AHD9197" s="490"/>
      <c r="AHE9197" s="490"/>
      <c r="AHF9197" s="371"/>
      <c r="AHG9197" s="488"/>
      <c r="AHH9197" s="489"/>
      <c r="AHI9197" s="490"/>
      <c r="AHJ9197" s="491"/>
      <c r="AHK9197" s="490"/>
      <c r="AHL9197" s="490"/>
      <c r="AHM9197" s="371"/>
      <c r="AHN9197" s="488"/>
      <c r="AHO9197" s="489"/>
      <c r="AHP9197" s="490"/>
      <c r="AHQ9197" s="491"/>
      <c r="AHR9197" s="490"/>
      <c r="AHS9197" s="490"/>
      <c r="AHT9197" s="371"/>
      <c r="AHU9197" s="488"/>
      <c r="AHV9197" s="489"/>
      <c r="AHW9197" s="490"/>
      <c r="AHX9197" s="491"/>
      <c r="AHY9197" s="490"/>
      <c r="AHZ9197" s="490"/>
      <c r="AIA9197" s="371"/>
      <c r="AIB9197" s="488"/>
      <c r="AIC9197" s="489"/>
      <c r="AID9197" s="490"/>
      <c r="AIE9197" s="491"/>
      <c r="AIF9197" s="490"/>
      <c r="AIG9197" s="490"/>
      <c r="AIH9197" s="371"/>
      <c r="AII9197" s="488"/>
      <c r="AIJ9197" s="489"/>
      <c r="AIK9197" s="490"/>
      <c r="AIL9197" s="491"/>
      <c r="AIM9197" s="490"/>
      <c r="AIN9197" s="490"/>
      <c r="AIO9197" s="371"/>
      <c r="AIP9197" s="488"/>
      <c r="AIQ9197" s="489"/>
      <c r="AIR9197" s="490"/>
      <c r="AIS9197" s="491"/>
      <c r="AIT9197" s="490"/>
      <c r="AIU9197" s="490"/>
      <c r="AIV9197" s="371"/>
      <c r="AIW9197" s="488"/>
      <c r="AIX9197" s="489"/>
      <c r="AIY9197" s="490"/>
      <c r="AIZ9197" s="491"/>
      <c r="AJA9197" s="490"/>
      <c r="AJB9197" s="490"/>
      <c r="AJC9197" s="371"/>
      <c r="AJD9197" s="488"/>
      <c r="AJE9197" s="489"/>
      <c r="AJF9197" s="490"/>
      <c r="AJG9197" s="491"/>
      <c r="AJH9197" s="490"/>
      <c r="AJI9197" s="490"/>
      <c r="AJJ9197" s="371"/>
      <c r="AJK9197" s="488"/>
      <c r="AJL9197" s="489"/>
      <c r="AJM9197" s="490"/>
      <c r="AJN9197" s="491"/>
      <c r="AJO9197" s="490"/>
      <c r="AJP9197" s="490"/>
      <c r="AJQ9197" s="371"/>
      <c r="AJR9197" s="488"/>
      <c r="AJS9197" s="489"/>
      <c r="AJT9197" s="490"/>
      <c r="AJU9197" s="491"/>
      <c r="AJV9197" s="490"/>
      <c r="AJW9197" s="490"/>
      <c r="AJX9197" s="371"/>
      <c r="AJY9197" s="488"/>
      <c r="AJZ9197" s="489"/>
      <c r="AKA9197" s="490"/>
      <c r="AKB9197" s="491"/>
      <c r="AKC9197" s="490"/>
      <c r="AKD9197" s="490"/>
      <c r="AKE9197" s="371"/>
      <c r="AKF9197" s="488"/>
      <c r="AKG9197" s="489"/>
      <c r="AKH9197" s="490"/>
      <c r="AKI9197" s="491"/>
      <c r="AKJ9197" s="490"/>
      <c r="AKK9197" s="490"/>
      <c r="AKL9197" s="371"/>
      <c r="AKM9197" s="488"/>
      <c r="AKN9197" s="489"/>
      <c r="AKO9197" s="490"/>
      <c r="AKP9197" s="491"/>
      <c r="AKQ9197" s="490"/>
      <c r="AKR9197" s="490"/>
      <c r="AKS9197" s="371"/>
      <c r="AKT9197" s="488"/>
      <c r="AKU9197" s="489"/>
      <c r="AKV9197" s="490"/>
      <c r="AKW9197" s="491"/>
      <c r="AKX9197" s="490"/>
      <c r="AKY9197" s="490"/>
      <c r="AKZ9197" s="371"/>
      <c r="ALA9197" s="488"/>
      <c r="ALB9197" s="489"/>
      <c r="ALC9197" s="490"/>
      <c r="ALD9197" s="491"/>
      <c r="ALE9197" s="490"/>
      <c r="ALF9197" s="490"/>
      <c r="ALG9197" s="371"/>
      <c r="ALH9197" s="488"/>
      <c r="ALI9197" s="489"/>
      <c r="ALJ9197" s="490"/>
      <c r="ALK9197" s="491"/>
      <c r="ALL9197" s="490"/>
      <c r="ALM9197" s="490"/>
      <c r="ALN9197" s="371"/>
      <c r="ALO9197" s="488"/>
      <c r="ALP9197" s="489"/>
      <c r="ALQ9197" s="490"/>
      <c r="ALR9197" s="491"/>
      <c r="ALS9197" s="490"/>
      <c r="ALT9197" s="490"/>
      <c r="ALU9197" s="371"/>
      <c r="ALV9197" s="488"/>
      <c r="ALW9197" s="489"/>
      <c r="ALX9197" s="490"/>
      <c r="ALY9197" s="491"/>
      <c r="ALZ9197" s="490"/>
      <c r="AMA9197" s="490"/>
      <c r="AMB9197" s="371"/>
      <c r="AMC9197" s="488"/>
      <c r="AMD9197" s="489"/>
      <c r="AME9197" s="490"/>
      <c r="AMF9197" s="491"/>
      <c r="AMG9197" s="490"/>
      <c r="AMH9197" s="490"/>
      <c r="AMI9197" s="371"/>
      <c r="AMJ9197" s="488"/>
      <c r="AMK9197" s="489"/>
      <c r="AML9197" s="490"/>
      <c r="AMM9197" s="491"/>
      <c r="AMN9197" s="490"/>
      <c r="AMO9197" s="490"/>
      <c r="AMP9197" s="371"/>
      <c r="AMQ9197" s="488"/>
      <c r="AMR9197" s="489"/>
      <c r="AMS9197" s="490"/>
      <c r="AMT9197" s="491"/>
      <c r="AMU9197" s="490"/>
      <c r="AMV9197" s="490"/>
      <c r="AMW9197" s="371"/>
      <c r="AMX9197" s="488"/>
      <c r="AMY9197" s="489"/>
      <c r="AMZ9197" s="490"/>
      <c r="ANA9197" s="491"/>
      <c r="ANB9197" s="490"/>
      <c r="ANC9197" s="490"/>
      <c r="AND9197" s="371"/>
      <c r="ANE9197" s="488"/>
      <c r="ANF9197" s="489"/>
      <c r="ANG9197" s="490"/>
      <c r="ANH9197" s="491"/>
      <c r="ANI9197" s="490"/>
      <c r="ANJ9197" s="490"/>
      <c r="ANK9197" s="371"/>
      <c r="ANL9197" s="488"/>
      <c r="ANM9197" s="489"/>
      <c r="ANN9197" s="490"/>
      <c r="ANO9197" s="491"/>
      <c r="ANP9197" s="490"/>
      <c r="ANQ9197" s="490"/>
      <c r="ANR9197" s="371"/>
      <c r="ANS9197" s="488"/>
      <c r="ANT9197" s="489"/>
      <c r="ANU9197" s="490"/>
      <c r="ANV9197" s="491"/>
      <c r="ANW9197" s="490"/>
      <c r="ANX9197" s="490"/>
      <c r="ANY9197" s="371"/>
      <c r="ANZ9197" s="488"/>
      <c r="AOA9197" s="489"/>
      <c r="AOB9197" s="490"/>
      <c r="AOC9197" s="491"/>
      <c r="AOD9197" s="490"/>
      <c r="AOE9197" s="490"/>
      <c r="AOF9197" s="371"/>
      <c r="AOG9197" s="488"/>
      <c r="AOH9197" s="489"/>
      <c r="AOI9197" s="490"/>
      <c r="AOJ9197" s="491"/>
      <c r="AOK9197" s="490"/>
      <c r="AOL9197" s="490"/>
      <c r="AOM9197" s="371"/>
      <c r="AON9197" s="488"/>
      <c r="AOO9197" s="489"/>
      <c r="AOP9197" s="490"/>
      <c r="AOQ9197" s="491"/>
      <c r="AOR9197" s="490"/>
      <c r="AOS9197" s="490"/>
      <c r="AOT9197" s="371"/>
      <c r="AOU9197" s="488"/>
      <c r="AOV9197" s="489"/>
      <c r="AOW9197" s="490"/>
      <c r="AOX9197" s="491"/>
      <c r="AOY9197" s="490"/>
      <c r="AOZ9197" s="490"/>
      <c r="APA9197" s="371"/>
      <c r="APB9197" s="488"/>
      <c r="APC9197" s="489"/>
      <c r="APD9197" s="490"/>
      <c r="APE9197" s="491"/>
      <c r="APF9197" s="490"/>
      <c r="APG9197" s="490"/>
      <c r="APH9197" s="371"/>
      <c r="API9197" s="488"/>
      <c r="APJ9197" s="489"/>
      <c r="APK9197" s="490"/>
      <c r="APL9197" s="491"/>
      <c r="APM9197" s="490"/>
      <c r="APN9197" s="490"/>
      <c r="APO9197" s="371"/>
      <c r="APP9197" s="488"/>
      <c r="APQ9197" s="489"/>
      <c r="APR9197" s="490"/>
      <c r="APS9197" s="491"/>
      <c r="APT9197" s="490"/>
      <c r="APU9197" s="490"/>
      <c r="APV9197" s="371"/>
      <c r="APW9197" s="488"/>
      <c r="APX9197" s="489"/>
      <c r="APY9197" s="490"/>
      <c r="APZ9197" s="491"/>
      <c r="AQA9197" s="490"/>
      <c r="AQB9197" s="490"/>
      <c r="AQC9197" s="371"/>
      <c r="AQD9197" s="488"/>
      <c r="AQE9197" s="489"/>
      <c r="AQF9197" s="490"/>
      <c r="AQG9197" s="491"/>
      <c r="AQH9197" s="490"/>
      <c r="AQI9197" s="490"/>
      <c r="AQJ9197" s="371"/>
      <c r="AQK9197" s="488"/>
      <c r="AQL9197" s="489"/>
      <c r="AQM9197" s="490"/>
      <c r="AQN9197" s="491"/>
      <c r="AQO9197" s="490"/>
      <c r="AQP9197" s="490"/>
      <c r="AQQ9197" s="371"/>
      <c r="AQR9197" s="488"/>
      <c r="AQS9197" s="489"/>
      <c r="AQT9197" s="490"/>
      <c r="AQU9197" s="491"/>
      <c r="AQV9197" s="490"/>
      <c r="AQW9197" s="490"/>
      <c r="AQX9197" s="371"/>
      <c r="AQY9197" s="488"/>
      <c r="AQZ9197" s="489"/>
      <c r="ARA9197" s="490"/>
      <c r="ARB9197" s="491"/>
      <c r="ARC9197" s="490"/>
      <c r="ARD9197" s="490"/>
      <c r="ARE9197" s="371"/>
      <c r="ARF9197" s="488"/>
      <c r="ARG9197" s="489"/>
      <c r="ARH9197" s="490"/>
      <c r="ARI9197" s="491"/>
      <c r="ARJ9197" s="490"/>
      <c r="ARK9197" s="490"/>
      <c r="ARL9197" s="371"/>
      <c r="ARM9197" s="488"/>
      <c r="ARN9197" s="489"/>
      <c r="ARO9197" s="490"/>
      <c r="ARP9197" s="491"/>
      <c r="ARQ9197" s="490"/>
      <c r="ARR9197" s="490"/>
      <c r="ARS9197" s="371"/>
      <c r="ART9197" s="488"/>
      <c r="ARU9197" s="489"/>
      <c r="ARV9197" s="490"/>
      <c r="ARW9197" s="491"/>
      <c r="ARX9197" s="490"/>
      <c r="ARY9197" s="490"/>
      <c r="ARZ9197" s="371"/>
      <c r="ASA9197" s="488"/>
      <c r="ASB9197" s="489"/>
      <c r="ASC9197" s="490"/>
      <c r="ASD9197" s="491"/>
      <c r="ASE9197" s="490"/>
      <c r="ASF9197" s="490"/>
      <c r="ASG9197" s="371"/>
      <c r="ASH9197" s="488"/>
      <c r="ASI9197" s="489"/>
      <c r="ASJ9197" s="490"/>
      <c r="ASK9197" s="491"/>
      <c r="ASL9197" s="490"/>
      <c r="ASM9197" s="490"/>
      <c r="ASN9197" s="371"/>
      <c r="ASO9197" s="488"/>
      <c r="ASP9197" s="489"/>
      <c r="ASQ9197" s="490"/>
      <c r="ASR9197" s="491"/>
      <c r="ASS9197" s="490"/>
      <c r="AST9197" s="490"/>
      <c r="ASU9197" s="371"/>
      <c r="ASV9197" s="488"/>
      <c r="ASW9197" s="489"/>
      <c r="ASX9197" s="490"/>
      <c r="ASY9197" s="491"/>
      <c r="ASZ9197" s="490"/>
      <c r="ATA9197" s="490"/>
      <c r="ATB9197" s="371"/>
      <c r="ATC9197" s="488"/>
      <c r="ATD9197" s="489"/>
      <c r="ATE9197" s="490"/>
      <c r="ATF9197" s="491"/>
      <c r="ATG9197" s="490"/>
      <c r="ATH9197" s="490"/>
      <c r="ATI9197" s="371"/>
      <c r="ATJ9197" s="488"/>
      <c r="ATK9197" s="489"/>
      <c r="ATL9197" s="490"/>
      <c r="ATM9197" s="491"/>
      <c r="ATN9197" s="490"/>
      <c r="ATO9197" s="490"/>
      <c r="ATP9197" s="371"/>
      <c r="ATQ9197" s="488"/>
      <c r="ATR9197" s="489"/>
      <c r="ATS9197" s="490"/>
      <c r="ATT9197" s="491"/>
      <c r="ATU9197" s="490"/>
      <c r="ATV9197" s="490"/>
      <c r="ATW9197" s="371"/>
      <c r="ATX9197" s="488"/>
      <c r="ATY9197" s="489"/>
      <c r="ATZ9197" s="490"/>
      <c r="AUA9197" s="491"/>
      <c r="AUB9197" s="490"/>
      <c r="AUC9197" s="490"/>
      <c r="AUD9197" s="371"/>
      <c r="AUE9197" s="488"/>
      <c r="AUF9197" s="489"/>
      <c r="AUG9197" s="490"/>
      <c r="AUH9197" s="491"/>
      <c r="AUI9197" s="490"/>
      <c r="AUJ9197" s="490"/>
      <c r="AUK9197" s="371"/>
      <c r="AUL9197" s="488"/>
      <c r="AUM9197" s="489"/>
      <c r="AUN9197" s="490"/>
      <c r="AUO9197" s="491"/>
      <c r="AUP9197" s="490"/>
      <c r="AUQ9197" s="490"/>
      <c r="AUR9197" s="371"/>
      <c r="AUS9197" s="488"/>
      <c r="AUT9197" s="489"/>
      <c r="AUU9197" s="490"/>
      <c r="AUV9197" s="491"/>
      <c r="AUW9197" s="490"/>
      <c r="AUX9197" s="490"/>
      <c r="AUY9197" s="371"/>
      <c r="AUZ9197" s="488"/>
      <c r="AVA9197" s="489"/>
      <c r="AVB9197" s="490"/>
      <c r="AVC9197" s="491"/>
      <c r="AVD9197" s="490"/>
      <c r="AVE9197" s="490"/>
      <c r="AVF9197" s="371"/>
      <c r="AVG9197" s="488"/>
      <c r="AVH9197" s="489"/>
      <c r="AVI9197" s="490"/>
      <c r="AVJ9197" s="491"/>
      <c r="AVK9197" s="490"/>
      <c r="AVL9197" s="490"/>
      <c r="AVM9197" s="371"/>
      <c r="AVN9197" s="488"/>
      <c r="AVO9197" s="489"/>
      <c r="AVP9197" s="490"/>
      <c r="AVQ9197" s="491"/>
      <c r="AVR9197" s="490"/>
      <c r="AVS9197" s="490"/>
      <c r="AVT9197" s="371"/>
      <c r="AVU9197" s="488"/>
      <c r="AVV9197" s="489"/>
      <c r="AVW9197" s="490"/>
      <c r="AVX9197" s="491"/>
      <c r="AVY9197" s="490"/>
      <c r="AVZ9197" s="490"/>
      <c r="AWA9197" s="371"/>
      <c r="AWB9197" s="488"/>
      <c r="AWC9197" s="489"/>
      <c r="AWD9197" s="490"/>
      <c r="AWE9197" s="491"/>
      <c r="AWF9197" s="490"/>
      <c r="AWG9197" s="490"/>
      <c r="AWH9197" s="371"/>
      <c r="AWI9197" s="488"/>
      <c r="AWJ9197" s="489"/>
      <c r="AWK9197" s="490"/>
      <c r="AWL9197" s="491"/>
      <c r="AWM9197" s="490"/>
      <c r="AWN9197" s="490"/>
      <c r="AWO9197" s="371"/>
      <c r="AWP9197" s="488"/>
      <c r="AWQ9197" s="489"/>
      <c r="AWR9197" s="490"/>
      <c r="AWS9197" s="491"/>
      <c r="AWT9197" s="490"/>
      <c r="AWU9197" s="490"/>
      <c r="AWV9197" s="371"/>
      <c r="AWW9197" s="488"/>
      <c r="AWX9197" s="489"/>
      <c r="AWY9197" s="490"/>
      <c r="AWZ9197" s="491"/>
      <c r="AXA9197" s="490"/>
      <c r="AXB9197" s="490"/>
      <c r="AXC9197" s="371"/>
      <c r="AXD9197" s="488"/>
      <c r="AXE9197" s="489"/>
      <c r="AXF9197" s="490"/>
      <c r="AXG9197" s="491"/>
      <c r="AXH9197" s="490"/>
      <c r="AXI9197" s="490"/>
      <c r="AXJ9197" s="371"/>
      <c r="AXK9197" s="488"/>
      <c r="AXL9197" s="489"/>
      <c r="AXM9197" s="490"/>
      <c r="AXN9197" s="491"/>
      <c r="AXO9197" s="490"/>
      <c r="AXP9197" s="490"/>
      <c r="AXQ9197" s="371"/>
      <c r="AXR9197" s="488"/>
      <c r="AXS9197" s="489"/>
      <c r="AXT9197" s="490"/>
      <c r="AXU9197" s="491"/>
      <c r="AXV9197" s="490"/>
      <c r="AXW9197" s="490"/>
      <c r="AXX9197" s="371"/>
      <c r="AXY9197" s="488"/>
      <c r="AXZ9197" s="489"/>
      <c r="AYA9197" s="490"/>
      <c r="AYB9197" s="491"/>
      <c r="AYC9197" s="490"/>
      <c r="AYD9197" s="490"/>
      <c r="AYE9197" s="371"/>
      <c r="AYF9197" s="488"/>
      <c r="AYG9197" s="489"/>
      <c r="AYH9197" s="490"/>
      <c r="AYI9197" s="491"/>
      <c r="AYJ9197" s="490"/>
      <c r="AYK9197" s="490"/>
      <c r="AYL9197" s="371"/>
      <c r="AYM9197" s="488"/>
      <c r="AYN9197" s="489"/>
      <c r="AYO9197" s="490"/>
      <c r="AYP9197" s="491"/>
      <c r="AYQ9197" s="490"/>
      <c r="AYR9197" s="490"/>
      <c r="AYS9197" s="371"/>
      <c r="AYT9197" s="488"/>
      <c r="AYU9197" s="489"/>
      <c r="AYV9197" s="490"/>
      <c r="AYW9197" s="491"/>
      <c r="AYX9197" s="490"/>
      <c r="AYY9197" s="490"/>
      <c r="AYZ9197" s="371"/>
      <c r="AZA9197" s="488"/>
      <c r="AZB9197" s="489"/>
      <c r="AZC9197" s="490"/>
      <c r="AZD9197" s="491"/>
      <c r="AZE9197" s="490"/>
      <c r="AZF9197" s="490"/>
      <c r="AZG9197" s="371"/>
      <c r="AZH9197" s="488"/>
      <c r="AZI9197" s="489"/>
      <c r="AZJ9197" s="490"/>
      <c r="AZK9197" s="491"/>
      <c r="AZL9197" s="490"/>
      <c r="AZM9197" s="490"/>
      <c r="AZN9197" s="371"/>
      <c r="AZO9197" s="488"/>
      <c r="AZP9197" s="489"/>
      <c r="AZQ9197" s="490"/>
      <c r="AZR9197" s="491"/>
      <c r="AZS9197" s="490"/>
      <c r="AZT9197" s="490"/>
      <c r="AZU9197" s="371"/>
      <c r="AZV9197" s="488"/>
      <c r="AZW9197" s="489"/>
      <c r="AZX9197" s="490"/>
      <c r="AZY9197" s="491"/>
      <c r="AZZ9197" s="490"/>
      <c r="BAA9197" s="490"/>
      <c r="BAB9197" s="371"/>
      <c r="BAC9197" s="488"/>
      <c r="BAD9197" s="489"/>
      <c r="BAE9197" s="490"/>
      <c r="BAF9197" s="491"/>
      <c r="BAG9197" s="490"/>
      <c r="BAH9197" s="490"/>
      <c r="BAI9197" s="371"/>
      <c r="BAJ9197" s="488"/>
      <c r="BAK9197" s="489"/>
      <c r="BAL9197" s="490"/>
      <c r="BAM9197" s="491"/>
      <c r="BAN9197" s="490"/>
      <c r="BAO9197" s="490"/>
      <c r="BAP9197" s="371"/>
      <c r="BAQ9197" s="488"/>
      <c r="BAR9197" s="489"/>
      <c r="BAS9197" s="490"/>
      <c r="BAT9197" s="491"/>
      <c r="BAU9197" s="490"/>
      <c r="BAV9197" s="490"/>
      <c r="BAW9197" s="371"/>
      <c r="BAX9197" s="488"/>
      <c r="BAY9197" s="489"/>
      <c r="BAZ9197" s="490"/>
      <c r="BBA9197" s="491"/>
      <c r="BBB9197" s="490"/>
      <c r="BBC9197" s="490"/>
      <c r="BBD9197" s="371"/>
      <c r="BBE9197" s="488"/>
      <c r="BBF9197" s="489"/>
      <c r="BBG9197" s="490"/>
      <c r="BBH9197" s="491"/>
      <c r="BBI9197" s="490"/>
      <c r="BBJ9197" s="490"/>
      <c r="BBK9197" s="371"/>
      <c r="BBL9197" s="488"/>
      <c r="BBM9197" s="489"/>
      <c r="BBN9197" s="490"/>
      <c r="BBO9197" s="491"/>
      <c r="BBP9197" s="490"/>
      <c r="BBQ9197" s="490"/>
      <c r="BBR9197" s="371"/>
      <c r="BBS9197" s="488"/>
      <c r="BBT9197" s="489"/>
      <c r="BBU9197" s="490"/>
      <c r="BBV9197" s="491"/>
      <c r="BBW9197" s="490"/>
      <c r="BBX9197" s="490"/>
      <c r="BBY9197" s="371"/>
      <c r="BBZ9197" s="488"/>
      <c r="BCA9197" s="489"/>
      <c r="BCB9197" s="490"/>
      <c r="BCC9197" s="491"/>
      <c r="BCD9197" s="490"/>
      <c r="BCE9197" s="490"/>
      <c r="BCF9197" s="371"/>
      <c r="BCG9197" s="488"/>
      <c r="BCH9197" s="489"/>
      <c r="BCI9197" s="490"/>
      <c r="BCJ9197" s="491"/>
      <c r="BCK9197" s="490"/>
      <c r="BCL9197" s="490"/>
      <c r="BCM9197" s="371"/>
      <c r="BCN9197" s="488"/>
      <c r="BCO9197" s="489"/>
      <c r="BCP9197" s="490"/>
      <c r="BCQ9197" s="491"/>
      <c r="BCR9197" s="490"/>
      <c r="BCS9197" s="490"/>
      <c r="BCT9197" s="371"/>
      <c r="BCU9197" s="488"/>
      <c r="BCV9197" s="489"/>
      <c r="BCW9197" s="490"/>
      <c r="BCX9197" s="491"/>
      <c r="BCY9197" s="490"/>
      <c r="BCZ9197" s="490"/>
      <c r="BDA9197" s="371"/>
      <c r="BDB9197" s="488"/>
      <c r="BDC9197" s="489"/>
      <c r="BDD9197" s="490"/>
      <c r="BDE9197" s="491"/>
      <c r="BDF9197" s="490"/>
      <c r="BDG9197" s="490"/>
      <c r="BDH9197" s="371"/>
      <c r="BDI9197" s="488"/>
      <c r="BDJ9197" s="489"/>
      <c r="BDK9197" s="490"/>
      <c r="BDL9197" s="491"/>
      <c r="BDM9197" s="490"/>
      <c r="BDN9197" s="490"/>
      <c r="BDO9197" s="371"/>
      <c r="BDP9197" s="488"/>
      <c r="BDQ9197" s="489"/>
      <c r="BDR9197" s="490"/>
      <c r="BDS9197" s="491"/>
      <c r="BDT9197" s="490"/>
      <c r="BDU9197" s="490"/>
      <c r="BDV9197" s="371"/>
      <c r="BDW9197" s="488"/>
      <c r="BDX9197" s="489"/>
      <c r="BDY9197" s="490"/>
      <c r="BDZ9197" s="491"/>
      <c r="BEA9197" s="490"/>
      <c r="BEB9197" s="490"/>
      <c r="BEC9197" s="371"/>
      <c r="BED9197" s="488"/>
      <c r="BEE9197" s="489"/>
      <c r="BEF9197" s="490"/>
      <c r="BEG9197" s="491"/>
      <c r="BEH9197" s="490"/>
      <c r="BEI9197" s="490"/>
      <c r="BEJ9197" s="371"/>
      <c r="BEK9197" s="488"/>
      <c r="BEL9197" s="489"/>
      <c r="BEM9197" s="490"/>
      <c r="BEN9197" s="491"/>
      <c r="BEO9197" s="490"/>
      <c r="BEP9197" s="490"/>
      <c r="BEQ9197" s="371"/>
      <c r="BER9197" s="488"/>
      <c r="BES9197" s="489"/>
      <c r="BET9197" s="490"/>
      <c r="BEU9197" s="491"/>
      <c r="BEV9197" s="490"/>
      <c r="BEW9197" s="490"/>
      <c r="BEX9197" s="371"/>
      <c r="BEY9197" s="488"/>
      <c r="BEZ9197" s="489"/>
      <c r="BFA9197" s="490"/>
      <c r="BFB9197" s="491"/>
      <c r="BFC9197" s="490"/>
      <c r="BFD9197" s="490"/>
      <c r="BFE9197" s="371"/>
      <c r="BFF9197" s="488"/>
      <c r="BFG9197" s="489"/>
      <c r="BFH9197" s="490"/>
      <c r="BFI9197" s="491"/>
      <c r="BFJ9197" s="490"/>
      <c r="BFK9197" s="490"/>
      <c r="BFL9197" s="371"/>
      <c r="BFM9197" s="488"/>
      <c r="BFN9197" s="489"/>
      <c r="BFO9197" s="490"/>
      <c r="BFP9197" s="491"/>
      <c r="BFQ9197" s="490"/>
      <c r="BFR9197" s="490"/>
      <c r="BFS9197" s="371"/>
      <c r="BFT9197" s="488"/>
      <c r="BFU9197" s="489"/>
      <c r="BFV9197" s="490"/>
      <c r="BFW9197" s="491"/>
      <c r="BFX9197" s="490"/>
      <c r="BFY9197" s="490"/>
      <c r="BFZ9197" s="371"/>
      <c r="BGA9197" s="488"/>
      <c r="BGB9197" s="489"/>
      <c r="BGC9197" s="490"/>
      <c r="BGD9197" s="491"/>
      <c r="BGE9197" s="490"/>
      <c r="BGF9197" s="490"/>
      <c r="BGG9197" s="371"/>
      <c r="BGH9197" s="488"/>
      <c r="BGI9197" s="489"/>
      <c r="BGJ9197" s="490"/>
      <c r="BGK9197" s="491"/>
      <c r="BGL9197" s="490"/>
      <c r="BGM9197" s="490"/>
      <c r="BGN9197" s="371"/>
      <c r="BGO9197" s="488"/>
      <c r="BGP9197" s="489"/>
      <c r="BGQ9197" s="490"/>
      <c r="BGR9197" s="491"/>
      <c r="BGS9197" s="490"/>
      <c r="BGT9197" s="490"/>
      <c r="BGU9197" s="371"/>
      <c r="BGV9197" s="488"/>
      <c r="BGW9197" s="489"/>
      <c r="BGX9197" s="490"/>
      <c r="BGY9197" s="491"/>
      <c r="BGZ9197" s="490"/>
      <c r="BHA9197" s="490"/>
      <c r="BHB9197" s="371"/>
      <c r="BHC9197" s="488"/>
      <c r="BHD9197" s="489"/>
      <c r="BHE9197" s="490"/>
      <c r="BHF9197" s="491"/>
      <c r="BHG9197" s="490"/>
      <c r="BHH9197" s="490"/>
      <c r="BHI9197" s="371"/>
      <c r="BHJ9197" s="488"/>
      <c r="BHK9197" s="489"/>
      <c r="BHL9197" s="490"/>
      <c r="BHM9197" s="491"/>
      <c r="BHN9197" s="490"/>
      <c r="BHO9197" s="490"/>
      <c r="BHP9197" s="371"/>
      <c r="BHQ9197" s="488"/>
      <c r="BHR9197" s="489"/>
      <c r="BHS9197" s="490"/>
      <c r="BHT9197" s="491"/>
      <c r="BHU9197" s="490"/>
      <c r="BHV9197" s="490"/>
      <c r="BHW9197" s="371"/>
      <c r="BHX9197" s="488"/>
      <c r="BHY9197" s="489"/>
      <c r="BHZ9197" s="490"/>
      <c r="BIA9197" s="491"/>
      <c r="BIB9197" s="490"/>
      <c r="BIC9197" s="490"/>
      <c r="BID9197" s="371"/>
      <c r="BIE9197" s="488"/>
      <c r="BIF9197" s="489"/>
      <c r="BIG9197" s="490"/>
      <c r="BIH9197" s="491"/>
      <c r="BII9197" s="490"/>
      <c r="BIJ9197" s="490"/>
      <c r="BIK9197" s="371"/>
      <c r="BIL9197" s="488"/>
      <c r="BIM9197" s="489"/>
      <c r="BIN9197" s="490"/>
      <c r="BIO9197" s="491"/>
      <c r="BIP9197" s="490"/>
      <c r="BIQ9197" s="490"/>
      <c r="BIR9197" s="371"/>
      <c r="BIS9197" s="488"/>
      <c r="BIT9197" s="489"/>
      <c r="BIU9197" s="490"/>
      <c r="BIV9197" s="491"/>
      <c r="BIW9197" s="490"/>
      <c r="BIX9197" s="490"/>
      <c r="BIY9197" s="371"/>
      <c r="BIZ9197" s="488"/>
      <c r="BJA9197" s="489"/>
      <c r="BJB9197" s="490"/>
      <c r="BJC9197" s="491"/>
      <c r="BJD9197" s="490"/>
      <c r="BJE9197" s="490"/>
      <c r="BJF9197" s="371"/>
      <c r="BJG9197" s="488"/>
      <c r="BJH9197" s="489"/>
      <c r="BJI9197" s="490"/>
      <c r="BJJ9197" s="491"/>
      <c r="BJK9197" s="490"/>
      <c r="BJL9197" s="490"/>
      <c r="BJM9197" s="371"/>
      <c r="BJN9197" s="488"/>
      <c r="BJO9197" s="489"/>
      <c r="BJP9197" s="490"/>
      <c r="BJQ9197" s="491"/>
      <c r="BJR9197" s="490"/>
      <c r="BJS9197" s="490"/>
      <c r="BJT9197" s="371"/>
      <c r="BJU9197" s="488"/>
      <c r="BJV9197" s="489"/>
      <c r="BJW9197" s="490"/>
      <c r="BJX9197" s="491"/>
      <c r="BJY9197" s="490"/>
      <c r="BJZ9197" s="490"/>
      <c r="BKA9197" s="371"/>
      <c r="BKB9197" s="488"/>
      <c r="BKC9197" s="489"/>
      <c r="BKD9197" s="490"/>
      <c r="BKE9197" s="491"/>
      <c r="BKF9197" s="490"/>
      <c r="BKG9197" s="490"/>
      <c r="BKH9197" s="371"/>
      <c r="BKI9197" s="488"/>
      <c r="BKJ9197" s="489"/>
      <c r="BKK9197" s="490"/>
      <c r="BKL9197" s="491"/>
      <c r="BKM9197" s="490"/>
      <c r="BKN9197" s="490"/>
      <c r="BKO9197" s="371"/>
      <c r="BKP9197" s="488"/>
      <c r="BKQ9197" s="489"/>
      <c r="BKR9197" s="490"/>
      <c r="BKS9197" s="491"/>
      <c r="BKT9197" s="490"/>
      <c r="BKU9197" s="490"/>
      <c r="BKV9197" s="371"/>
      <c r="BKW9197" s="488"/>
      <c r="BKX9197" s="489"/>
      <c r="BKY9197" s="490"/>
      <c r="BKZ9197" s="491"/>
      <c r="BLA9197" s="490"/>
      <c r="BLB9197" s="490"/>
      <c r="BLC9197" s="371"/>
      <c r="BLD9197" s="488"/>
      <c r="BLE9197" s="489"/>
      <c r="BLF9197" s="490"/>
      <c r="BLG9197" s="491"/>
      <c r="BLH9197" s="490"/>
      <c r="BLI9197" s="490"/>
      <c r="BLJ9197" s="371"/>
      <c r="BLK9197" s="488"/>
      <c r="BLL9197" s="489"/>
      <c r="BLM9197" s="490"/>
      <c r="BLN9197" s="491"/>
      <c r="BLO9197" s="490"/>
      <c r="BLP9197" s="490"/>
      <c r="BLQ9197" s="371"/>
      <c r="BLR9197" s="488"/>
      <c r="BLS9197" s="489"/>
      <c r="BLT9197" s="490"/>
      <c r="BLU9197" s="491"/>
      <c r="BLV9197" s="490"/>
      <c r="BLW9197" s="490"/>
      <c r="BLX9197" s="371"/>
      <c r="BLY9197" s="488"/>
      <c r="BLZ9197" s="489"/>
      <c r="BMA9197" s="490"/>
      <c r="BMB9197" s="491"/>
      <c r="BMC9197" s="490"/>
      <c r="BMD9197" s="490"/>
      <c r="BME9197" s="371"/>
      <c r="BMF9197" s="488"/>
      <c r="BMG9197" s="489"/>
      <c r="BMH9197" s="490"/>
      <c r="BMI9197" s="491"/>
      <c r="BMJ9197" s="490"/>
      <c r="BMK9197" s="490"/>
      <c r="BML9197" s="371"/>
      <c r="BMM9197" s="488"/>
      <c r="BMN9197" s="489"/>
      <c r="BMO9197" s="490"/>
      <c r="BMP9197" s="491"/>
      <c r="BMQ9197" s="490"/>
      <c r="BMR9197" s="490"/>
      <c r="BMS9197" s="371"/>
      <c r="BMT9197" s="488"/>
      <c r="BMU9197" s="489"/>
      <c r="BMV9197" s="490"/>
      <c r="BMW9197" s="491"/>
      <c r="BMX9197" s="490"/>
      <c r="BMY9197" s="490"/>
      <c r="BMZ9197" s="371"/>
      <c r="BNA9197" s="488"/>
      <c r="BNB9197" s="489"/>
      <c r="BNC9197" s="490"/>
      <c r="BND9197" s="491"/>
      <c r="BNE9197" s="490"/>
      <c r="BNF9197" s="490"/>
      <c r="BNG9197" s="371"/>
      <c r="BNH9197" s="488"/>
      <c r="BNI9197" s="489"/>
      <c r="BNJ9197" s="490"/>
      <c r="BNK9197" s="491"/>
      <c r="BNL9197" s="490"/>
      <c r="BNM9197" s="490"/>
      <c r="BNN9197" s="371"/>
      <c r="BNO9197" s="488"/>
      <c r="BNP9197" s="489"/>
      <c r="BNQ9197" s="490"/>
      <c r="BNR9197" s="491"/>
      <c r="BNS9197" s="490"/>
      <c r="BNT9197" s="490"/>
      <c r="BNU9197" s="371"/>
      <c r="BNV9197" s="488"/>
      <c r="BNW9197" s="489"/>
      <c r="BNX9197" s="490"/>
      <c r="BNY9197" s="491"/>
      <c r="BNZ9197" s="490"/>
      <c r="BOA9197" s="490"/>
      <c r="BOB9197" s="371"/>
      <c r="BOC9197" s="488"/>
      <c r="BOD9197" s="489"/>
      <c r="BOE9197" s="490"/>
      <c r="BOF9197" s="491"/>
      <c r="BOG9197" s="490"/>
      <c r="BOH9197" s="490"/>
      <c r="BOI9197" s="371"/>
      <c r="BOJ9197" s="488"/>
      <c r="BOK9197" s="489"/>
      <c r="BOL9197" s="490"/>
      <c r="BOM9197" s="491"/>
      <c r="BON9197" s="490"/>
      <c r="BOO9197" s="490"/>
      <c r="BOP9197" s="371"/>
      <c r="BOQ9197" s="488"/>
      <c r="BOR9197" s="489"/>
      <c r="BOS9197" s="490"/>
      <c r="BOT9197" s="491"/>
      <c r="BOU9197" s="490"/>
      <c r="BOV9197" s="490"/>
      <c r="BOW9197" s="371"/>
      <c r="BOX9197" s="488"/>
      <c r="BOY9197" s="489"/>
      <c r="BOZ9197" s="490"/>
      <c r="BPA9197" s="491"/>
      <c r="BPB9197" s="490"/>
      <c r="BPC9197" s="490"/>
      <c r="BPD9197" s="371"/>
      <c r="BPE9197" s="488"/>
      <c r="BPF9197" s="489"/>
      <c r="BPG9197" s="490"/>
      <c r="BPH9197" s="491"/>
      <c r="BPI9197" s="490"/>
      <c r="BPJ9197" s="490"/>
      <c r="BPK9197" s="371"/>
      <c r="BPL9197" s="488"/>
      <c r="BPM9197" s="489"/>
      <c r="BPN9197" s="490"/>
      <c r="BPO9197" s="491"/>
      <c r="BPP9197" s="490"/>
      <c r="BPQ9197" s="490"/>
      <c r="BPR9197" s="371"/>
      <c r="BPS9197" s="488"/>
      <c r="BPT9197" s="489"/>
      <c r="BPU9197" s="490"/>
      <c r="BPV9197" s="491"/>
      <c r="BPW9197" s="490"/>
      <c r="BPX9197" s="490"/>
      <c r="BPY9197" s="371"/>
      <c r="BPZ9197" s="488"/>
      <c r="BQA9197" s="489"/>
      <c r="BQB9197" s="490"/>
      <c r="BQC9197" s="491"/>
      <c r="BQD9197" s="490"/>
      <c r="BQE9197" s="490"/>
      <c r="BQF9197" s="371"/>
      <c r="BQG9197" s="488"/>
      <c r="BQH9197" s="489"/>
      <c r="BQI9197" s="490"/>
      <c r="BQJ9197" s="491"/>
      <c r="BQK9197" s="490"/>
      <c r="BQL9197" s="490"/>
      <c r="BQM9197" s="371"/>
      <c r="BQN9197" s="488"/>
      <c r="BQO9197" s="489"/>
      <c r="BQP9197" s="490"/>
      <c r="BQQ9197" s="491"/>
      <c r="BQR9197" s="490"/>
      <c r="BQS9197" s="490"/>
      <c r="BQT9197" s="371"/>
      <c r="BQU9197" s="488"/>
      <c r="BQV9197" s="489"/>
      <c r="BQW9197" s="490"/>
      <c r="BQX9197" s="491"/>
      <c r="BQY9197" s="490"/>
      <c r="BQZ9197" s="490"/>
      <c r="BRA9197" s="371"/>
      <c r="BRB9197" s="488"/>
      <c r="BRC9197" s="489"/>
      <c r="BRD9197" s="490"/>
      <c r="BRE9197" s="491"/>
      <c r="BRF9197" s="490"/>
      <c r="BRG9197" s="490"/>
      <c r="BRH9197" s="371"/>
      <c r="BRI9197" s="488"/>
      <c r="BRJ9197" s="489"/>
      <c r="BRK9197" s="490"/>
      <c r="BRL9197" s="491"/>
      <c r="BRM9197" s="490"/>
      <c r="BRN9197" s="490"/>
      <c r="BRO9197" s="371"/>
      <c r="BRP9197" s="488"/>
      <c r="BRQ9197" s="489"/>
      <c r="BRR9197" s="490"/>
      <c r="BRS9197" s="491"/>
      <c r="BRT9197" s="490"/>
      <c r="BRU9197" s="490"/>
      <c r="BRV9197" s="371"/>
      <c r="BRW9197" s="488"/>
      <c r="BRX9197" s="489"/>
      <c r="BRY9197" s="490"/>
      <c r="BRZ9197" s="491"/>
      <c r="BSA9197" s="490"/>
      <c r="BSB9197" s="490"/>
      <c r="BSC9197" s="371"/>
      <c r="BSD9197" s="488"/>
      <c r="BSE9197" s="489"/>
      <c r="BSF9197" s="490"/>
      <c r="BSG9197" s="491"/>
      <c r="BSH9197" s="490"/>
      <c r="BSI9197" s="490"/>
      <c r="BSJ9197" s="371"/>
      <c r="BSK9197" s="488"/>
      <c r="BSL9197" s="489"/>
      <c r="BSM9197" s="490"/>
      <c r="BSN9197" s="491"/>
      <c r="BSO9197" s="490"/>
      <c r="BSP9197" s="490"/>
      <c r="BSQ9197" s="371"/>
      <c r="BSR9197" s="488"/>
      <c r="BSS9197" s="489"/>
      <c r="BST9197" s="490"/>
      <c r="BSU9197" s="491"/>
      <c r="BSV9197" s="490"/>
      <c r="BSW9197" s="490"/>
      <c r="BSX9197" s="371"/>
      <c r="BSY9197" s="488"/>
      <c r="BSZ9197" s="489"/>
      <c r="BTA9197" s="490"/>
      <c r="BTB9197" s="491"/>
      <c r="BTC9197" s="490"/>
      <c r="BTD9197" s="490"/>
      <c r="BTE9197" s="371"/>
      <c r="BTF9197" s="488"/>
      <c r="BTG9197" s="489"/>
      <c r="BTH9197" s="490"/>
      <c r="BTI9197" s="491"/>
      <c r="BTJ9197" s="490"/>
      <c r="BTK9197" s="490"/>
      <c r="BTL9197" s="371"/>
      <c r="BTM9197" s="488"/>
      <c r="BTN9197" s="489"/>
      <c r="BTO9197" s="490"/>
      <c r="BTP9197" s="491"/>
      <c r="BTQ9197" s="490"/>
      <c r="BTR9197" s="490"/>
      <c r="BTS9197" s="371"/>
      <c r="BTT9197" s="488"/>
      <c r="BTU9197" s="489"/>
      <c r="BTV9197" s="490"/>
      <c r="BTW9197" s="491"/>
      <c r="BTX9197" s="490"/>
      <c r="BTY9197" s="490"/>
      <c r="BTZ9197" s="371"/>
      <c r="BUA9197" s="488"/>
      <c r="BUB9197" s="489"/>
      <c r="BUC9197" s="490"/>
      <c r="BUD9197" s="491"/>
      <c r="BUE9197" s="490"/>
      <c r="BUF9197" s="490"/>
      <c r="BUG9197" s="371"/>
      <c r="BUH9197" s="488"/>
      <c r="BUI9197" s="489"/>
      <c r="BUJ9197" s="490"/>
      <c r="BUK9197" s="491"/>
      <c r="BUL9197" s="490"/>
      <c r="BUM9197" s="490"/>
      <c r="BUN9197" s="371"/>
      <c r="BUO9197" s="488"/>
      <c r="BUP9197" s="489"/>
      <c r="BUQ9197" s="490"/>
      <c r="BUR9197" s="491"/>
      <c r="BUS9197" s="490"/>
      <c r="BUT9197" s="490"/>
      <c r="BUU9197" s="371"/>
      <c r="BUV9197" s="488"/>
      <c r="BUW9197" s="489"/>
      <c r="BUX9197" s="490"/>
      <c r="BUY9197" s="491"/>
      <c r="BUZ9197" s="490"/>
      <c r="BVA9197" s="490"/>
      <c r="BVB9197" s="371"/>
      <c r="BVC9197" s="488"/>
      <c r="BVD9197" s="489"/>
      <c r="BVE9197" s="490"/>
      <c r="BVF9197" s="491"/>
      <c r="BVG9197" s="490"/>
      <c r="BVH9197" s="490"/>
      <c r="BVI9197" s="371"/>
      <c r="BVJ9197" s="488"/>
      <c r="BVK9197" s="489"/>
      <c r="BVL9197" s="490"/>
      <c r="BVM9197" s="491"/>
      <c r="BVN9197" s="490"/>
      <c r="BVO9197" s="490"/>
      <c r="BVP9197" s="371"/>
      <c r="BVQ9197" s="488"/>
      <c r="BVR9197" s="489"/>
      <c r="BVS9197" s="490"/>
      <c r="BVT9197" s="491"/>
      <c r="BVU9197" s="490"/>
      <c r="BVV9197" s="490"/>
      <c r="BVW9197" s="371"/>
      <c r="BVX9197" s="488"/>
      <c r="BVY9197" s="489"/>
      <c r="BVZ9197" s="490"/>
      <c r="BWA9197" s="491"/>
      <c r="BWB9197" s="490"/>
      <c r="BWC9197" s="490"/>
      <c r="BWD9197" s="371"/>
      <c r="BWE9197" s="488"/>
      <c r="BWF9197" s="489"/>
      <c r="BWG9197" s="490"/>
      <c r="BWH9197" s="491"/>
      <c r="BWI9197" s="490"/>
      <c r="BWJ9197" s="490"/>
      <c r="BWK9197" s="371"/>
      <c r="BWL9197" s="488"/>
      <c r="BWM9197" s="489"/>
      <c r="BWN9197" s="490"/>
      <c r="BWO9197" s="491"/>
      <c r="BWP9197" s="490"/>
      <c r="BWQ9197" s="490"/>
      <c r="BWR9197" s="371"/>
      <c r="BWS9197" s="488"/>
      <c r="BWT9197" s="489"/>
      <c r="BWU9197" s="490"/>
      <c r="BWV9197" s="491"/>
      <c r="BWW9197" s="490"/>
      <c r="BWX9197" s="490"/>
      <c r="BWY9197" s="371"/>
      <c r="BWZ9197" s="488"/>
      <c r="BXA9197" s="489"/>
      <c r="BXB9197" s="490"/>
      <c r="BXC9197" s="491"/>
      <c r="BXD9197" s="490"/>
      <c r="BXE9197" s="490"/>
      <c r="BXF9197" s="371"/>
      <c r="BXG9197" s="488"/>
      <c r="BXH9197" s="489"/>
      <c r="BXI9197" s="490"/>
      <c r="BXJ9197" s="491"/>
      <c r="BXK9197" s="490"/>
      <c r="BXL9197" s="490"/>
      <c r="BXM9197" s="371"/>
      <c r="BXN9197" s="488"/>
      <c r="BXO9197" s="489"/>
      <c r="BXP9197" s="490"/>
      <c r="BXQ9197" s="491"/>
      <c r="BXR9197" s="490"/>
      <c r="BXS9197" s="490"/>
      <c r="BXT9197" s="371"/>
      <c r="BXU9197" s="488"/>
      <c r="BXV9197" s="489"/>
      <c r="BXW9197" s="490"/>
      <c r="BXX9197" s="491"/>
      <c r="BXY9197" s="490"/>
      <c r="BXZ9197" s="490"/>
      <c r="BYA9197" s="371"/>
      <c r="BYB9197" s="488"/>
      <c r="BYC9197" s="489"/>
      <c r="BYD9197" s="490"/>
      <c r="BYE9197" s="491"/>
      <c r="BYF9197" s="490"/>
      <c r="BYG9197" s="490"/>
      <c r="BYH9197" s="371"/>
      <c r="BYI9197" s="488"/>
      <c r="BYJ9197" s="489"/>
      <c r="BYK9197" s="490"/>
      <c r="BYL9197" s="491"/>
      <c r="BYM9197" s="490"/>
      <c r="BYN9197" s="490"/>
      <c r="BYO9197" s="371"/>
      <c r="BYP9197" s="488"/>
      <c r="BYQ9197" s="489"/>
      <c r="BYR9197" s="490"/>
      <c r="BYS9197" s="491"/>
      <c r="BYT9197" s="490"/>
      <c r="BYU9197" s="490"/>
      <c r="BYV9197" s="371"/>
      <c r="BYW9197" s="488"/>
      <c r="BYX9197" s="489"/>
      <c r="BYY9197" s="490"/>
      <c r="BYZ9197" s="491"/>
      <c r="BZA9197" s="490"/>
      <c r="BZB9197" s="490"/>
      <c r="BZC9197" s="371"/>
      <c r="BZD9197" s="488"/>
      <c r="BZE9197" s="489"/>
      <c r="BZF9197" s="490"/>
      <c r="BZG9197" s="491"/>
      <c r="BZH9197" s="490"/>
      <c r="BZI9197" s="490"/>
      <c r="BZJ9197" s="371"/>
      <c r="BZK9197" s="488"/>
      <c r="BZL9197" s="489"/>
      <c r="BZM9197" s="490"/>
      <c r="BZN9197" s="491"/>
      <c r="BZO9197" s="490"/>
      <c r="BZP9197" s="490"/>
      <c r="BZQ9197" s="371"/>
      <c r="BZR9197" s="488"/>
      <c r="BZS9197" s="489"/>
      <c r="BZT9197" s="490"/>
      <c r="BZU9197" s="491"/>
      <c r="BZV9197" s="490"/>
      <c r="BZW9197" s="490"/>
      <c r="BZX9197" s="371"/>
      <c r="BZY9197" s="488"/>
      <c r="BZZ9197" s="489"/>
      <c r="CAA9197" s="490"/>
      <c r="CAB9197" s="491"/>
      <c r="CAC9197" s="490"/>
      <c r="CAD9197" s="490"/>
      <c r="CAE9197" s="371"/>
      <c r="CAF9197" s="488"/>
      <c r="CAG9197" s="489"/>
      <c r="CAH9197" s="490"/>
      <c r="CAI9197" s="491"/>
      <c r="CAJ9197" s="490"/>
      <c r="CAK9197" s="490"/>
      <c r="CAL9197" s="371"/>
      <c r="CAM9197" s="488"/>
      <c r="CAN9197" s="489"/>
      <c r="CAO9197" s="490"/>
      <c r="CAP9197" s="491"/>
      <c r="CAQ9197" s="490"/>
      <c r="CAR9197" s="490"/>
      <c r="CAS9197" s="371"/>
      <c r="CAT9197" s="488"/>
      <c r="CAU9197" s="489"/>
      <c r="CAV9197" s="490"/>
      <c r="CAW9197" s="491"/>
      <c r="CAX9197" s="490"/>
      <c r="CAY9197" s="490"/>
      <c r="CAZ9197" s="371"/>
      <c r="CBA9197" s="488"/>
      <c r="CBB9197" s="489"/>
      <c r="CBC9197" s="490"/>
      <c r="CBD9197" s="491"/>
      <c r="CBE9197" s="490"/>
      <c r="CBF9197" s="490"/>
      <c r="CBG9197" s="371"/>
      <c r="CBH9197" s="488"/>
      <c r="CBI9197" s="489"/>
      <c r="CBJ9197" s="490"/>
      <c r="CBK9197" s="491"/>
      <c r="CBL9197" s="490"/>
      <c r="CBM9197" s="490"/>
      <c r="CBN9197" s="371"/>
      <c r="CBO9197" s="488"/>
      <c r="CBP9197" s="489"/>
      <c r="CBQ9197" s="490"/>
      <c r="CBR9197" s="491"/>
      <c r="CBS9197" s="490"/>
      <c r="CBT9197" s="490"/>
      <c r="CBU9197" s="371"/>
      <c r="CBV9197" s="488"/>
      <c r="CBW9197" s="489"/>
      <c r="CBX9197" s="490"/>
      <c r="CBY9197" s="491"/>
      <c r="CBZ9197" s="490"/>
      <c r="CCA9197" s="490"/>
      <c r="CCB9197" s="371"/>
      <c r="CCC9197" s="488"/>
      <c r="CCD9197" s="489"/>
      <c r="CCE9197" s="490"/>
      <c r="CCF9197" s="491"/>
      <c r="CCG9197" s="490"/>
      <c r="CCH9197" s="490"/>
      <c r="CCI9197" s="371"/>
      <c r="CCJ9197" s="488"/>
      <c r="CCK9197" s="489"/>
      <c r="CCL9197" s="490"/>
      <c r="CCM9197" s="491"/>
      <c r="CCN9197" s="490"/>
      <c r="CCO9197" s="490"/>
      <c r="CCP9197" s="371"/>
      <c r="CCQ9197" s="488"/>
      <c r="CCR9197" s="489"/>
      <c r="CCS9197" s="490"/>
      <c r="CCT9197" s="491"/>
      <c r="CCU9197" s="490"/>
      <c r="CCV9197" s="490"/>
      <c r="CCW9197" s="371"/>
      <c r="CCX9197" s="488"/>
      <c r="CCY9197" s="489"/>
      <c r="CCZ9197" s="490"/>
      <c r="CDA9197" s="491"/>
      <c r="CDB9197" s="490"/>
      <c r="CDC9197" s="490"/>
      <c r="CDD9197" s="371"/>
      <c r="CDE9197" s="488"/>
      <c r="CDF9197" s="489"/>
      <c r="CDG9197" s="490"/>
      <c r="CDH9197" s="491"/>
      <c r="CDI9197" s="490"/>
      <c r="CDJ9197" s="490"/>
      <c r="CDK9197" s="371"/>
      <c r="CDL9197" s="488"/>
      <c r="CDM9197" s="489"/>
      <c r="CDN9197" s="490"/>
      <c r="CDO9197" s="491"/>
      <c r="CDP9197" s="490"/>
      <c r="CDQ9197" s="490"/>
      <c r="CDR9197" s="371"/>
      <c r="CDS9197" s="488"/>
      <c r="CDT9197" s="489"/>
      <c r="CDU9197" s="490"/>
      <c r="CDV9197" s="491"/>
      <c r="CDW9197" s="490"/>
      <c r="CDX9197" s="490"/>
      <c r="CDY9197" s="371"/>
      <c r="CDZ9197" s="488"/>
      <c r="CEA9197" s="489"/>
      <c r="CEB9197" s="490"/>
      <c r="CEC9197" s="491"/>
      <c r="CED9197" s="490"/>
      <c r="CEE9197" s="490"/>
      <c r="CEF9197" s="371"/>
      <c r="CEG9197" s="488"/>
      <c r="CEH9197" s="489"/>
      <c r="CEI9197" s="490"/>
      <c r="CEJ9197" s="491"/>
      <c r="CEK9197" s="490"/>
      <c r="CEL9197" s="490"/>
      <c r="CEM9197" s="371"/>
      <c r="CEN9197" s="488"/>
      <c r="CEO9197" s="489"/>
      <c r="CEP9197" s="490"/>
      <c r="CEQ9197" s="491"/>
      <c r="CER9197" s="490"/>
      <c r="CES9197" s="490"/>
      <c r="CET9197" s="371"/>
      <c r="CEU9197" s="488"/>
      <c r="CEV9197" s="489"/>
      <c r="CEW9197" s="490"/>
      <c r="CEX9197" s="491"/>
      <c r="CEY9197" s="490"/>
      <c r="CEZ9197" s="490"/>
      <c r="CFA9197" s="371"/>
      <c r="CFB9197" s="488"/>
      <c r="CFC9197" s="489"/>
      <c r="CFD9197" s="490"/>
      <c r="CFE9197" s="491"/>
      <c r="CFF9197" s="490"/>
      <c r="CFG9197" s="490"/>
      <c r="CFH9197" s="371"/>
      <c r="CFI9197" s="488"/>
      <c r="CFJ9197" s="489"/>
      <c r="CFK9197" s="490"/>
      <c r="CFL9197" s="491"/>
      <c r="CFM9197" s="490"/>
      <c r="CFN9197" s="490"/>
      <c r="CFO9197" s="371"/>
      <c r="CFP9197" s="488"/>
      <c r="CFQ9197" s="489"/>
      <c r="CFR9197" s="490"/>
      <c r="CFS9197" s="491"/>
      <c r="CFT9197" s="490"/>
      <c r="CFU9197" s="490"/>
      <c r="CFV9197" s="371"/>
      <c r="CFW9197" s="488"/>
      <c r="CFX9197" s="489"/>
      <c r="CFY9197" s="490"/>
      <c r="CFZ9197" s="491"/>
      <c r="CGA9197" s="490"/>
      <c r="CGB9197" s="490"/>
      <c r="CGC9197" s="371"/>
      <c r="CGD9197" s="488"/>
      <c r="CGE9197" s="489"/>
      <c r="CGF9197" s="490"/>
      <c r="CGG9197" s="491"/>
      <c r="CGH9197" s="490"/>
      <c r="CGI9197" s="490"/>
      <c r="CGJ9197" s="371"/>
      <c r="CGK9197" s="488"/>
      <c r="CGL9197" s="489"/>
      <c r="CGM9197" s="490"/>
      <c r="CGN9197" s="491"/>
      <c r="CGO9197" s="490"/>
      <c r="CGP9197" s="490"/>
      <c r="CGQ9197" s="371"/>
      <c r="CGR9197" s="488"/>
      <c r="CGS9197" s="489"/>
      <c r="CGT9197" s="490"/>
      <c r="CGU9197" s="491"/>
      <c r="CGV9197" s="490"/>
      <c r="CGW9197" s="490"/>
      <c r="CGX9197" s="371"/>
      <c r="CGY9197" s="488"/>
      <c r="CGZ9197" s="489"/>
      <c r="CHA9197" s="490"/>
      <c r="CHB9197" s="491"/>
      <c r="CHC9197" s="490"/>
      <c r="CHD9197" s="490"/>
      <c r="CHE9197" s="371"/>
      <c r="CHF9197" s="488"/>
      <c r="CHG9197" s="489"/>
      <c r="CHH9197" s="490"/>
      <c r="CHI9197" s="491"/>
      <c r="CHJ9197" s="490"/>
      <c r="CHK9197" s="490"/>
      <c r="CHL9197" s="371"/>
      <c r="CHM9197" s="488"/>
      <c r="CHN9197" s="489"/>
      <c r="CHO9197" s="490"/>
      <c r="CHP9197" s="491"/>
      <c r="CHQ9197" s="490"/>
      <c r="CHR9197" s="490"/>
      <c r="CHS9197" s="371"/>
      <c r="CHT9197" s="488"/>
      <c r="CHU9197" s="489"/>
      <c r="CHV9197" s="490"/>
      <c r="CHW9197" s="491"/>
      <c r="CHX9197" s="490"/>
      <c r="CHY9197" s="490"/>
      <c r="CHZ9197" s="371"/>
      <c r="CIA9197" s="488"/>
      <c r="CIB9197" s="489"/>
      <c r="CIC9197" s="490"/>
      <c r="CID9197" s="491"/>
      <c r="CIE9197" s="490"/>
      <c r="CIF9197" s="490"/>
      <c r="CIG9197" s="371"/>
      <c r="CIH9197" s="488"/>
      <c r="CII9197" s="489"/>
      <c r="CIJ9197" s="490"/>
      <c r="CIK9197" s="491"/>
      <c r="CIL9197" s="490"/>
      <c r="CIM9197" s="490"/>
      <c r="CIN9197" s="371"/>
      <c r="CIO9197" s="488"/>
      <c r="CIP9197" s="489"/>
      <c r="CIQ9197" s="490"/>
      <c r="CIR9197" s="491"/>
      <c r="CIS9197" s="490"/>
      <c r="CIT9197" s="490"/>
      <c r="CIU9197" s="371"/>
      <c r="CIV9197" s="488"/>
      <c r="CIW9197" s="489"/>
      <c r="CIX9197" s="490"/>
      <c r="CIY9197" s="491"/>
      <c r="CIZ9197" s="490"/>
      <c r="CJA9197" s="490"/>
      <c r="CJB9197" s="371"/>
      <c r="CJC9197" s="488"/>
      <c r="CJD9197" s="489"/>
      <c r="CJE9197" s="490"/>
      <c r="CJF9197" s="491"/>
      <c r="CJG9197" s="490"/>
      <c r="CJH9197" s="490"/>
      <c r="CJI9197" s="371"/>
      <c r="CJJ9197" s="488"/>
      <c r="CJK9197" s="489"/>
      <c r="CJL9197" s="490"/>
      <c r="CJM9197" s="491"/>
      <c r="CJN9197" s="490"/>
      <c r="CJO9197" s="490"/>
      <c r="CJP9197" s="371"/>
      <c r="CJQ9197" s="488"/>
      <c r="CJR9197" s="489"/>
      <c r="CJS9197" s="490"/>
      <c r="CJT9197" s="491"/>
      <c r="CJU9197" s="490"/>
      <c r="CJV9197" s="490"/>
      <c r="CJW9197" s="371"/>
      <c r="CJX9197" s="488"/>
      <c r="CJY9197" s="489"/>
      <c r="CJZ9197" s="490"/>
      <c r="CKA9197" s="491"/>
      <c r="CKB9197" s="490"/>
      <c r="CKC9197" s="490"/>
      <c r="CKD9197" s="371"/>
      <c r="CKE9197" s="488"/>
      <c r="CKF9197" s="489"/>
      <c r="CKG9197" s="490"/>
      <c r="CKH9197" s="491"/>
      <c r="CKI9197" s="490"/>
      <c r="CKJ9197" s="490"/>
      <c r="CKK9197" s="371"/>
      <c r="CKL9197" s="488"/>
      <c r="CKM9197" s="489"/>
      <c r="CKN9197" s="490"/>
      <c r="CKO9197" s="491"/>
      <c r="CKP9197" s="490"/>
      <c r="CKQ9197" s="490"/>
      <c r="CKR9197" s="371"/>
      <c r="CKS9197" s="488"/>
      <c r="CKT9197" s="489"/>
      <c r="CKU9197" s="490"/>
      <c r="CKV9197" s="491"/>
      <c r="CKW9197" s="490"/>
      <c r="CKX9197" s="490"/>
      <c r="CKY9197" s="371"/>
      <c r="CKZ9197" s="488"/>
      <c r="CLA9197" s="489"/>
      <c r="CLB9197" s="490"/>
      <c r="CLC9197" s="491"/>
      <c r="CLD9197" s="490"/>
      <c r="CLE9197" s="490"/>
      <c r="CLF9197" s="371"/>
      <c r="CLG9197" s="488"/>
      <c r="CLH9197" s="489"/>
      <c r="CLI9197" s="490"/>
      <c r="CLJ9197" s="491"/>
      <c r="CLK9197" s="490"/>
      <c r="CLL9197" s="490"/>
      <c r="CLM9197" s="371"/>
      <c r="CLN9197" s="488"/>
      <c r="CLO9197" s="489"/>
      <c r="CLP9197" s="490"/>
      <c r="CLQ9197" s="491"/>
      <c r="CLR9197" s="490"/>
      <c r="CLS9197" s="490"/>
      <c r="CLT9197" s="371"/>
      <c r="CLU9197" s="488"/>
      <c r="CLV9197" s="489"/>
      <c r="CLW9197" s="490"/>
      <c r="CLX9197" s="491"/>
      <c r="CLY9197" s="490"/>
      <c r="CLZ9197" s="490"/>
      <c r="CMA9197" s="371"/>
      <c r="CMB9197" s="488"/>
      <c r="CMC9197" s="489"/>
      <c r="CMD9197" s="490"/>
      <c r="CME9197" s="491"/>
      <c r="CMF9197" s="490"/>
      <c r="CMG9197" s="490"/>
      <c r="CMH9197" s="371"/>
      <c r="CMI9197" s="488"/>
      <c r="CMJ9197" s="489"/>
      <c r="CMK9197" s="490"/>
      <c r="CML9197" s="491"/>
      <c r="CMM9197" s="490"/>
      <c r="CMN9197" s="490"/>
      <c r="CMO9197" s="371"/>
      <c r="CMP9197" s="488"/>
      <c r="CMQ9197" s="489"/>
      <c r="CMR9197" s="490"/>
      <c r="CMS9197" s="491"/>
      <c r="CMT9197" s="490"/>
      <c r="CMU9197" s="490"/>
      <c r="CMV9197" s="371"/>
      <c r="CMW9197" s="488"/>
      <c r="CMX9197" s="489"/>
      <c r="CMY9197" s="490"/>
      <c r="CMZ9197" s="491"/>
      <c r="CNA9197" s="490"/>
      <c r="CNB9197" s="490"/>
      <c r="CNC9197" s="371"/>
      <c r="CND9197" s="488"/>
      <c r="CNE9197" s="489"/>
      <c r="CNF9197" s="490"/>
      <c r="CNG9197" s="491"/>
      <c r="CNH9197" s="490"/>
      <c r="CNI9197" s="490"/>
      <c r="CNJ9197" s="371"/>
      <c r="CNK9197" s="488"/>
      <c r="CNL9197" s="489"/>
      <c r="CNM9197" s="490"/>
      <c r="CNN9197" s="491"/>
      <c r="CNO9197" s="490"/>
      <c r="CNP9197" s="490"/>
      <c r="CNQ9197" s="371"/>
      <c r="CNR9197" s="488"/>
      <c r="CNS9197" s="489"/>
      <c r="CNT9197" s="490"/>
      <c r="CNU9197" s="491"/>
      <c r="CNV9197" s="490"/>
      <c r="CNW9197" s="490"/>
      <c r="CNX9197" s="371"/>
      <c r="CNY9197" s="488"/>
      <c r="CNZ9197" s="489"/>
      <c r="COA9197" s="490"/>
      <c r="COB9197" s="491"/>
      <c r="COC9197" s="490"/>
      <c r="COD9197" s="490"/>
      <c r="COE9197" s="371"/>
      <c r="COF9197" s="488"/>
      <c r="COG9197" s="489"/>
      <c r="COH9197" s="490"/>
      <c r="COI9197" s="491"/>
      <c r="COJ9197" s="490"/>
      <c r="COK9197" s="490"/>
      <c r="COL9197" s="371"/>
      <c r="COM9197" s="488"/>
      <c r="CON9197" s="489"/>
      <c r="COO9197" s="490"/>
      <c r="COP9197" s="491"/>
      <c r="COQ9197" s="490"/>
      <c r="COR9197" s="490"/>
      <c r="COS9197" s="371"/>
      <c r="COT9197" s="488"/>
      <c r="COU9197" s="489"/>
      <c r="COV9197" s="490"/>
      <c r="COW9197" s="491"/>
      <c r="COX9197" s="490"/>
      <c r="COY9197" s="490"/>
      <c r="COZ9197" s="371"/>
      <c r="CPA9197" s="488"/>
      <c r="CPB9197" s="489"/>
      <c r="CPC9197" s="490"/>
      <c r="CPD9197" s="491"/>
      <c r="CPE9197" s="490"/>
      <c r="CPF9197" s="490"/>
      <c r="CPG9197" s="371"/>
      <c r="CPH9197" s="488"/>
      <c r="CPI9197" s="489"/>
      <c r="CPJ9197" s="490"/>
      <c r="CPK9197" s="491"/>
      <c r="CPL9197" s="490"/>
      <c r="CPM9197" s="490"/>
      <c r="CPN9197" s="371"/>
      <c r="CPO9197" s="488"/>
      <c r="CPP9197" s="489"/>
      <c r="CPQ9197" s="490"/>
      <c r="CPR9197" s="491"/>
      <c r="CPS9197" s="490"/>
      <c r="CPT9197" s="490"/>
      <c r="CPU9197" s="371"/>
      <c r="CPV9197" s="488"/>
      <c r="CPW9197" s="489"/>
      <c r="CPX9197" s="490"/>
      <c r="CPY9197" s="491"/>
      <c r="CPZ9197" s="490"/>
      <c r="CQA9197" s="490"/>
      <c r="CQB9197" s="371"/>
      <c r="CQC9197" s="488"/>
      <c r="CQD9197" s="489"/>
      <c r="CQE9197" s="490"/>
      <c r="CQF9197" s="491"/>
      <c r="CQG9197" s="490"/>
      <c r="CQH9197" s="490"/>
      <c r="CQI9197" s="371"/>
      <c r="CQJ9197" s="488"/>
      <c r="CQK9197" s="489"/>
      <c r="CQL9197" s="490"/>
      <c r="CQM9197" s="491"/>
      <c r="CQN9197" s="490"/>
      <c r="CQO9197" s="490"/>
      <c r="CQP9197" s="371"/>
      <c r="CQQ9197" s="488"/>
      <c r="CQR9197" s="489"/>
      <c r="CQS9197" s="490"/>
      <c r="CQT9197" s="491"/>
      <c r="CQU9197" s="490"/>
      <c r="CQV9197" s="490"/>
      <c r="CQW9197" s="371"/>
      <c r="CQX9197" s="488"/>
      <c r="CQY9197" s="489"/>
      <c r="CQZ9197" s="490"/>
      <c r="CRA9197" s="491"/>
      <c r="CRB9197" s="490"/>
      <c r="CRC9197" s="490"/>
      <c r="CRD9197" s="371"/>
      <c r="CRE9197" s="488"/>
      <c r="CRF9197" s="489"/>
      <c r="CRG9197" s="490"/>
      <c r="CRH9197" s="491"/>
      <c r="CRI9197" s="490"/>
      <c r="CRJ9197" s="490"/>
      <c r="CRK9197" s="371"/>
      <c r="CRL9197" s="488"/>
      <c r="CRM9197" s="489"/>
      <c r="CRN9197" s="490"/>
      <c r="CRO9197" s="491"/>
      <c r="CRP9197" s="490"/>
      <c r="CRQ9197" s="490"/>
      <c r="CRR9197" s="371"/>
      <c r="CRS9197" s="488"/>
      <c r="CRT9197" s="489"/>
      <c r="CRU9197" s="490"/>
      <c r="CRV9197" s="491"/>
      <c r="CRW9197" s="490"/>
      <c r="CRX9197" s="490"/>
      <c r="CRY9197" s="371"/>
      <c r="CRZ9197" s="488"/>
      <c r="CSA9197" s="489"/>
      <c r="CSB9197" s="490"/>
      <c r="CSC9197" s="491"/>
      <c r="CSD9197" s="490"/>
      <c r="CSE9197" s="490"/>
      <c r="CSF9197" s="371"/>
      <c r="CSG9197" s="488"/>
      <c r="CSH9197" s="489"/>
      <c r="CSI9197" s="490"/>
      <c r="CSJ9197" s="491"/>
      <c r="CSK9197" s="490"/>
      <c r="CSL9197" s="490"/>
      <c r="CSM9197" s="371"/>
      <c r="CSN9197" s="488"/>
      <c r="CSO9197" s="489"/>
      <c r="CSP9197" s="490"/>
      <c r="CSQ9197" s="491"/>
      <c r="CSR9197" s="490"/>
      <c r="CSS9197" s="490"/>
      <c r="CST9197" s="371"/>
      <c r="CSU9197" s="488"/>
      <c r="CSV9197" s="489"/>
      <c r="CSW9197" s="490"/>
      <c r="CSX9197" s="491"/>
      <c r="CSY9197" s="490"/>
      <c r="CSZ9197" s="490"/>
      <c r="CTA9197" s="371"/>
      <c r="CTB9197" s="488"/>
      <c r="CTC9197" s="489"/>
      <c r="CTD9197" s="490"/>
      <c r="CTE9197" s="491"/>
      <c r="CTF9197" s="490"/>
      <c r="CTG9197" s="490"/>
      <c r="CTH9197" s="371"/>
      <c r="CTI9197" s="488"/>
      <c r="CTJ9197" s="489"/>
      <c r="CTK9197" s="490"/>
      <c r="CTL9197" s="491"/>
      <c r="CTM9197" s="490"/>
      <c r="CTN9197" s="490"/>
      <c r="CTO9197" s="371"/>
      <c r="CTP9197" s="488"/>
      <c r="CTQ9197" s="489"/>
      <c r="CTR9197" s="490"/>
      <c r="CTS9197" s="491"/>
      <c r="CTT9197" s="490"/>
      <c r="CTU9197" s="490"/>
      <c r="CTV9197" s="371"/>
      <c r="CTW9197" s="488"/>
      <c r="CTX9197" s="489"/>
      <c r="CTY9197" s="490"/>
      <c r="CTZ9197" s="491"/>
      <c r="CUA9197" s="490"/>
      <c r="CUB9197" s="490"/>
      <c r="CUC9197" s="371"/>
      <c r="CUD9197" s="488"/>
      <c r="CUE9197" s="489"/>
      <c r="CUF9197" s="490"/>
      <c r="CUG9197" s="491"/>
      <c r="CUH9197" s="490"/>
      <c r="CUI9197" s="490"/>
      <c r="CUJ9197" s="371"/>
      <c r="CUK9197" s="488"/>
      <c r="CUL9197" s="489"/>
      <c r="CUM9197" s="490"/>
      <c r="CUN9197" s="491"/>
      <c r="CUO9197" s="490"/>
      <c r="CUP9197" s="490"/>
      <c r="CUQ9197" s="371"/>
      <c r="CUR9197" s="488"/>
      <c r="CUS9197" s="489"/>
      <c r="CUT9197" s="490"/>
      <c r="CUU9197" s="491"/>
      <c r="CUV9197" s="490"/>
      <c r="CUW9197" s="490"/>
      <c r="CUX9197" s="371"/>
      <c r="CUY9197" s="488"/>
      <c r="CUZ9197" s="489"/>
      <c r="CVA9197" s="490"/>
      <c r="CVB9197" s="491"/>
      <c r="CVC9197" s="490"/>
      <c r="CVD9197" s="490"/>
      <c r="CVE9197" s="371"/>
      <c r="CVF9197" s="488"/>
      <c r="CVG9197" s="489"/>
      <c r="CVH9197" s="490"/>
      <c r="CVI9197" s="491"/>
      <c r="CVJ9197" s="490"/>
      <c r="CVK9197" s="490"/>
      <c r="CVL9197" s="371"/>
      <c r="CVM9197" s="488"/>
      <c r="CVN9197" s="489"/>
      <c r="CVO9197" s="490"/>
      <c r="CVP9197" s="491"/>
      <c r="CVQ9197" s="490"/>
      <c r="CVR9197" s="490"/>
      <c r="CVS9197" s="371"/>
      <c r="CVT9197" s="488"/>
      <c r="CVU9197" s="489"/>
      <c r="CVV9197" s="490"/>
      <c r="CVW9197" s="491"/>
      <c r="CVX9197" s="490"/>
      <c r="CVY9197" s="490"/>
      <c r="CVZ9197" s="371"/>
      <c r="CWA9197" s="488"/>
      <c r="CWB9197" s="489"/>
      <c r="CWC9197" s="490"/>
      <c r="CWD9197" s="491"/>
      <c r="CWE9197" s="490"/>
      <c r="CWF9197" s="490"/>
      <c r="CWG9197" s="371"/>
      <c r="CWH9197" s="488"/>
      <c r="CWI9197" s="489"/>
      <c r="CWJ9197" s="490"/>
      <c r="CWK9197" s="491"/>
      <c r="CWL9197" s="490"/>
      <c r="CWM9197" s="490"/>
      <c r="CWN9197" s="371"/>
      <c r="CWO9197" s="488"/>
      <c r="CWP9197" s="489"/>
      <c r="CWQ9197" s="490"/>
      <c r="CWR9197" s="491"/>
      <c r="CWS9197" s="490"/>
      <c r="CWT9197" s="490"/>
      <c r="CWU9197" s="371"/>
      <c r="CWV9197" s="488"/>
      <c r="CWW9197" s="489"/>
      <c r="CWX9197" s="490"/>
      <c r="CWY9197" s="491"/>
      <c r="CWZ9197" s="490"/>
      <c r="CXA9197" s="490"/>
      <c r="CXB9197" s="371"/>
      <c r="CXC9197" s="488"/>
      <c r="CXD9197" s="489"/>
      <c r="CXE9197" s="490"/>
      <c r="CXF9197" s="491"/>
      <c r="CXG9197" s="490"/>
      <c r="CXH9197" s="490"/>
      <c r="CXI9197" s="371"/>
      <c r="CXJ9197" s="488"/>
      <c r="CXK9197" s="489"/>
      <c r="CXL9197" s="490"/>
      <c r="CXM9197" s="491"/>
      <c r="CXN9197" s="490"/>
      <c r="CXO9197" s="490"/>
      <c r="CXP9197" s="371"/>
      <c r="CXQ9197" s="488"/>
      <c r="CXR9197" s="489"/>
      <c r="CXS9197" s="490"/>
      <c r="CXT9197" s="491"/>
      <c r="CXU9197" s="490"/>
      <c r="CXV9197" s="490"/>
      <c r="CXW9197" s="371"/>
      <c r="CXX9197" s="488"/>
      <c r="CXY9197" s="489"/>
      <c r="CXZ9197" s="490"/>
      <c r="CYA9197" s="491"/>
      <c r="CYB9197" s="490"/>
      <c r="CYC9197" s="490"/>
      <c r="CYD9197" s="371"/>
      <c r="CYE9197" s="488"/>
      <c r="CYF9197" s="489"/>
      <c r="CYG9197" s="490"/>
      <c r="CYH9197" s="491"/>
      <c r="CYI9197" s="490"/>
      <c r="CYJ9197" s="490"/>
      <c r="CYK9197" s="371"/>
      <c r="CYL9197" s="488"/>
      <c r="CYM9197" s="489"/>
      <c r="CYN9197" s="490"/>
      <c r="CYO9197" s="491"/>
      <c r="CYP9197" s="490"/>
      <c r="CYQ9197" s="490"/>
      <c r="CYR9197" s="371"/>
      <c r="CYS9197" s="488"/>
      <c r="CYT9197" s="489"/>
      <c r="CYU9197" s="490"/>
      <c r="CYV9197" s="491"/>
      <c r="CYW9197" s="490"/>
      <c r="CYX9197" s="490"/>
      <c r="CYY9197" s="371"/>
      <c r="CYZ9197" s="488"/>
      <c r="CZA9197" s="489"/>
      <c r="CZB9197" s="490"/>
      <c r="CZC9197" s="491"/>
      <c r="CZD9197" s="490"/>
      <c r="CZE9197" s="490"/>
      <c r="CZF9197" s="371"/>
      <c r="CZG9197" s="488"/>
      <c r="CZH9197" s="489"/>
      <c r="CZI9197" s="490"/>
      <c r="CZJ9197" s="491"/>
      <c r="CZK9197" s="490"/>
      <c r="CZL9197" s="490"/>
      <c r="CZM9197" s="371"/>
      <c r="CZN9197" s="488"/>
      <c r="CZO9197" s="489"/>
      <c r="CZP9197" s="490"/>
      <c r="CZQ9197" s="491"/>
      <c r="CZR9197" s="490"/>
      <c r="CZS9197" s="490"/>
      <c r="CZT9197" s="371"/>
      <c r="CZU9197" s="488"/>
      <c r="CZV9197" s="489"/>
      <c r="CZW9197" s="490"/>
      <c r="CZX9197" s="491"/>
      <c r="CZY9197" s="490"/>
      <c r="CZZ9197" s="490"/>
      <c r="DAA9197" s="371"/>
      <c r="DAB9197" s="488"/>
      <c r="DAC9197" s="489"/>
      <c r="DAD9197" s="490"/>
      <c r="DAE9197" s="491"/>
      <c r="DAF9197" s="490"/>
      <c r="DAG9197" s="490"/>
      <c r="DAH9197" s="371"/>
      <c r="DAI9197" s="488"/>
      <c r="DAJ9197" s="489"/>
      <c r="DAK9197" s="490"/>
      <c r="DAL9197" s="491"/>
      <c r="DAM9197" s="490"/>
      <c r="DAN9197" s="490"/>
      <c r="DAO9197" s="371"/>
      <c r="DAP9197" s="488"/>
      <c r="DAQ9197" s="489"/>
      <c r="DAR9197" s="490"/>
      <c r="DAS9197" s="491"/>
      <c r="DAT9197" s="490"/>
      <c r="DAU9197" s="490"/>
      <c r="DAV9197" s="371"/>
      <c r="DAW9197" s="488"/>
      <c r="DAX9197" s="489"/>
      <c r="DAY9197" s="490"/>
      <c r="DAZ9197" s="491"/>
      <c r="DBA9197" s="490"/>
      <c r="DBB9197" s="490"/>
      <c r="DBC9197" s="371"/>
      <c r="DBD9197" s="488"/>
      <c r="DBE9197" s="489"/>
      <c r="DBF9197" s="490"/>
      <c r="DBG9197" s="491"/>
      <c r="DBH9197" s="490"/>
      <c r="DBI9197" s="490"/>
      <c r="DBJ9197" s="371"/>
      <c r="DBK9197" s="488"/>
      <c r="DBL9197" s="489"/>
      <c r="DBM9197" s="490"/>
      <c r="DBN9197" s="491"/>
      <c r="DBO9197" s="490"/>
      <c r="DBP9197" s="490"/>
      <c r="DBQ9197" s="371"/>
      <c r="DBR9197" s="488"/>
      <c r="DBS9197" s="489"/>
      <c r="DBT9197" s="490"/>
      <c r="DBU9197" s="491"/>
      <c r="DBV9197" s="490"/>
      <c r="DBW9197" s="490"/>
      <c r="DBX9197" s="371"/>
      <c r="DBY9197" s="488"/>
      <c r="DBZ9197" s="489"/>
      <c r="DCA9197" s="490"/>
      <c r="DCB9197" s="491"/>
      <c r="DCC9197" s="490"/>
      <c r="DCD9197" s="490"/>
      <c r="DCE9197" s="371"/>
      <c r="DCF9197" s="488"/>
      <c r="DCG9197" s="489"/>
      <c r="DCH9197" s="490"/>
      <c r="DCI9197" s="491"/>
      <c r="DCJ9197" s="490"/>
      <c r="DCK9197" s="490"/>
      <c r="DCL9197" s="371"/>
      <c r="DCM9197" s="488"/>
      <c r="DCN9197" s="489"/>
      <c r="DCO9197" s="490"/>
      <c r="DCP9197" s="491"/>
      <c r="DCQ9197" s="490"/>
      <c r="DCR9197" s="490"/>
      <c r="DCS9197" s="371"/>
      <c r="DCT9197" s="488"/>
      <c r="DCU9197" s="489"/>
      <c r="DCV9197" s="490"/>
      <c r="DCW9197" s="491"/>
      <c r="DCX9197" s="490"/>
      <c r="DCY9197" s="490"/>
      <c r="DCZ9197" s="371"/>
      <c r="DDA9197" s="488"/>
      <c r="DDB9197" s="489"/>
      <c r="DDC9197" s="490"/>
      <c r="DDD9197" s="491"/>
      <c r="DDE9197" s="490"/>
      <c r="DDF9197" s="490"/>
      <c r="DDG9197" s="371"/>
      <c r="DDH9197" s="488"/>
      <c r="DDI9197" s="489"/>
      <c r="DDJ9197" s="490"/>
      <c r="DDK9197" s="491"/>
      <c r="DDL9197" s="490"/>
      <c r="DDM9197" s="490"/>
      <c r="DDN9197" s="371"/>
      <c r="DDO9197" s="488"/>
      <c r="DDP9197" s="489"/>
      <c r="DDQ9197" s="490"/>
      <c r="DDR9197" s="491"/>
      <c r="DDS9197" s="490"/>
      <c r="DDT9197" s="490"/>
      <c r="DDU9197" s="371"/>
      <c r="DDV9197" s="488"/>
      <c r="DDW9197" s="489"/>
      <c r="DDX9197" s="490"/>
      <c r="DDY9197" s="491"/>
      <c r="DDZ9197" s="490"/>
      <c r="DEA9197" s="490"/>
      <c r="DEB9197" s="371"/>
      <c r="DEC9197" s="488"/>
      <c r="DED9197" s="489"/>
      <c r="DEE9197" s="490"/>
      <c r="DEF9197" s="491"/>
      <c r="DEG9197" s="490"/>
      <c r="DEH9197" s="490"/>
      <c r="DEI9197" s="371"/>
      <c r="DEJ9197" s="488"/>
      <c r="DEK9197" s="489"/>
      <c r="DEL9197" s="490"/>
      <c r="DEM9197" s="491"/>
      <c r="DEN9197" s="490"/>
      <c r="DEO9197" s="490"/>
      <c r="DEP9197" s="371"/>
      <c r="DEQ9197" s="488"/>
      <c r="DER9197" s="489"/>
      <c r="DES9197" s="490"/>
      <c r="DET9197" s="491"/>
      <c r="DEU9197" s="490"/>
      <c r="DEV9197" s="490"/>
      <c r="DEW9197" s="371"/>
      <c r="DEX9197" s="488"/>
      <c r="DEY9197" s="489"/>
      <c r="DEZ9197" s="490"/>
      <c r="DFA9197" s="491"/>
      <c r="DFB9197" s="490"/>
      <c r="DFC9197" s="490"/>
      <c r="DFD9197" s="371"/>
      <c r="DFE9197" s="488"/>
      <c r="DFF9197" s="489"/>
      <c r="DFG9197" s="490"/>
      <c r="DFH9197" s="491"/>
      <c r="DFI9197" s="490"/>
      <c r="DFJ9197" s="490"/>
      <c r="DFK9197" s="371"/>
      <c r="DFL9197" s="488"/>
      <c r="DFM9197" s="489"/>
      <c r="DFN9197" s="490"/>
      <c r="DFO9197" s="491"/>
      <c r="DFP9197" s="490"/>
      <c r="DFQ9197" s="490"/>
      <c r="DFR9197" s="371"/>
      <c r="DFS9197" s="488"/>
      <c r="DFT9197" s="489"/>
      <c r="DFU9197" s="490"/>
      <c r="DFV9197" s="491"/>
      <c r="DFW9197" s="490"/>
      <c r="DFX9197" s="490"/>
      <c r="DFY9197" s="371"/>
      <c r="DFZ9197" s="488"/>
      <c r="DGA9197" s="489"/>
      <c r="DGB9197" s="490"/>
      <c r="DGC9197" s="491"/>
      <c r="DGD9197" s="490"/>
      <c r="DGE9197" s="490"/>
      <c r="DGF9197" s="371"/>
      <c r="DGG9197" s="488"/>
      <c r="DGH9197" s="489"/>
      <c r="DGI9197" s="490"/>
      <c r="DGJ9197" s="491"/>
      <c r="DGK9197" s="490"/>
      <c r="DGL9197" s="490"/>
      <c r="DGM9197" s="371"/>
      <c r="DGN9197" s="488"/>
      <c r="DGO9197" s="489"/>
      <c r="DGP9197" s="490"/>
      <c r="DGQ9197" s="491"/>
      <c r="DGR9197" s="490"/>
      <c r="DGS9197" s="490"/>
      <c r="DGT9197" s="371"/>
      <c r="DGU9197" s="488"/>
      <c r="DGV9197" s="489"/>
      <c r="DGW9197" s="490"/>
      <c r="DGX9197" s="491"/>
      <c r="DGY9197" s="490"/>
      <c r="DGZ9197" s="490"/>
      <c r="DHA9197" s="371"/>
      <c r="DHB9197" s="488"/>
      <c r="DHC9197" s="489"/>
      <c r="DHD9197" s="490"/>
      <c r="DHE9197" s="491"/>
      <c r="DHF9197" s="490"/>
      <c r="DHG9197" s="490"/>
      <c r="DHH9197" s="371"/>
      <c r="DHI9197" s="488"/>
      <c r="DHJ9197" s="489"/>
      <c r="DHK9197" s="490"/>
      <c r="DHL9197" s="491"/>
      <c r="DHM9197" s="490"/>
      <c r="DHN9197" s="490"/>
      <c r="DHO9197" s="371"/>
      <c r="DHP9197" s="488"/>
      <c r="DHQ9197" s="489"/>
      <c r="DHR9197" s="490"/>
      <c r="DHS9197" s="491"/>
      <c r="DHT9197" s="490"/>
      <c r="DHU9197" s="490"/>
      <c r="DHV9197" s="371"/>
      <c r="DHW9197" s="488"/>
      <c r="DHX9197" s="489"/>
      <c r="DHY9197" s="490"/>
      <c r="DHZ9197" s="491"/>
      <c r="DIA9197" s="490"/>
      <c r="DIB9197" s="490"/>
      <c r="DIC9197" s="371"/>
      <c r="DID9197" s="488"/>
      <c r="DIE9197" s="489"/>
      <c r="DIF9197" s="490"/>
      <c r="DIG9197" s="491"/>
      <c r="DIH9197" s="490"/>
      <c r="DII9197" s="490"/>
      <c r="DIJ9197" s="371"/>
      <c r="DIK9197" s="488"/>
      <c r="DIL9197" s="489"/>
      <c r="DIM9197" s="490"/>
      <c r="DIN9197" s="491"/>
      <c r="DIO9197" s="490"/>
      <c r="DIP9197" s="490"/>
      <c r="DIQ9197" s="371"/>
      <c r="DIR9197" s="488"/>
      <c r="DIS9197" s="489"/>
      <c r="DIT9197" s="490"/>
      <c r="DIU9197" s="491"/>
      <c r="DIV9197" s="490"/>
      <c r="DIW9197" s="490"/>
      <c r="DIX9197" s="371"/>
      <c r="DIY9197" s="488"/>
      <c r="DIZ9197" s="489"/>
      <c r="DJA9197" s="490"/>
      <c r="DJB9197" s="491"/>
      <c r="DJC9197" s="490"/>
      <c r="DJD9197" s="490"/>
      <c r="DJE9197" s="371"/>
      <c r="DJF9197" s="488"/>
      <c r="DJG9197" s="489"/>
      <c r="DJH9197" s="490"/>
      <c r="DJI9197" s="491"/>
      <c r="DJJ9197" s="490"/>
      <c r="DJK9197" s="490"/>
      <c r="DJL9197" s="371"/>
      <c r="DJM9197" s="488"/>
      <c r="DJN9197" s="489"/>
      <c r="DJO9197" s="490"/>
      <c r="DJP9197" s="491"/>
      <c r="DJQ9197" s="490"/>
      <c r="DJR9197" s="490"/>
      <c r="DJS9197" s="371"/>
      <c r="DJT9197" s="488"/>
      <c r="DJU9197" s="489"/>
      <c r="DJV9197" s="490"/>
      <c r="DJW9197" s="491"/>
      <c r="DJX9197" s="490"/>
      <c r="DJY9197" s="490"/>
      <c r="DJZ9197" s="371"/>
      <c r="DKA9197" s="488"/>
      <c r="DKB9197" s="489"/>
      <c r="DKC9197" s="490"/>
      <c r="DKD9197" s="491"/>
      <c r="DKE9197" s="490"/>
      <c r="DKF9197" s="490"/>
      <c r="DKG9197" s="371"/>
      <c r="DKH9197" s="488"/>
      <c r="DKI9197" s="489"/>
      <c r="DKJ9197" s="490"/>
      <c r="DKK9197" s="491"/>
      <c r="DKL9197" s="490"/>
      <c r="DKM9197" s="490"/>
      <c r="DKN9197" s="371"/>
      <c r="DKO9197" s="488"/>
      <c r="DKP9197" s="489"/>
      <c r="DKQ9197" s="490"/>
      <c r="DKR9197" s="491"/>
      <c r="DKS9197" s="490"/>
      <c r="DKT9197" s="490"/>
      <c r="DKU9197" s="371"/>
      <c r="DKV9197" s="488"/>
      <c r="DKW9197" s="489"/>
      <c r="DKX9197" s="490"/>
      <c r="DKY9197" s="491"/>
      <c r="DKZ9197" s="490"/>
      <c r="DLA9197" s="490"/>
      <c r="DLB9197" s="371"/>
      <c r="DLC9197" s="488"/>
      <c r="DLD9197" s="489"/>
      <c r="DLE9197" s="490"/>
      <c r="DLF9197" s="491"/>
      <c r="DLG9197" s="490"/>
      <c r="DLH9197" s="490"/>
      <c r="DLI9197" s="371"/>
      <c r="DLJ9197" s="488"/>
      <c r="DLK9197" s="489"/>
      <c r="DLL9197" s="490"/>
      <c r="DLM9197" s="491"/>
      <c r="DLN9197" s="490"/>
      <c r="DLO9197" s="490"/>
      <c r="DLP9197" s="371"/>
      <c r="DLQ9197" s="488"/>
      <c r="DLR9197" s="489"/>
      <c r="DLS9197" s="490"/>
      <c r="DLT9197" s="491"/>
      <c r="DLU9197" s="490"/>
      <c r="DLV9197" s="490"/>
      <c r="DLW9197" s="371"/>
      <c r="DLX9197" s="488"/>
      <c r="DLY9197" s="489"/>
      <c r="DLZ9197" s="490"/>
      <c r="DMA9197" s="491"/>
      <c r="DMB9197" s="490"/>
      <c r="DMC9197" s="490"/>
      <c r="DMD9197" s="371"/>
      <c r="DME9197" s="488"/>
      <c r="DMF9197" s="489"/>
      <c r="DMG9197" s="490"/>
      <c r="DMH9197" s="491"/>
      <c r="DMI9197" s="490"/>
      <c r="DMJ9197" s="490"/>
      <c r="DMK9197" s="371"/>
      <c r="DML9197" s="488"/>
      <c r="DMM9197" s="489"/>
      <c r="DMN9197" s="490"/>
      <c r="DMO9197" s="491"/>
      <c r="DMP9197" s="490"/>
      <c r="DMQ9197" s="490"/>
      <c r="DMR9197" s="371"/>
      <c r="DMS9197" s="488"/>
      <c r="DMT9197" s="489"/>
      <c r="DMU9197" s="490"/>
      <c r="DMV9197" s="491"/>
      <c r="DMW9197" s="490"/>
      <c r="DMX9197" s="490"/>
      <c r="DMY9197" s="371"/>
      <c r="DMZ9197" s="488"/>
      <c r="DNA9197" s="489"/>
      <c r="DNB9197" s="490"/>
      <c r="DNC9197" s="491"/>
      <c r="DND9197" s="490"/>
      <c r="DNE9197" s="490"/>
      <c r="DNF9197" s="371"/>
      <c r="DNG9197" s="488"/>
      <c r="DNH9197" s="489"/>
      <c r="DNI9197" s="490"/>
      <c r="DNJ9197" s="491"/>
      <c r="DNK9197" s="490"/>
      <c r="DNL9197" s="490"/>
      <c r="DNM9197" s="371"/>
      <c r="DNN9197" s="488"/>
      <c r="DNO9197" s="489"/>
      <c r="DNP9197" s="490"/>
      <c r="DNQ9197" s="491"/>
      <c r="DNR9197" s="490"/>
      <c r="DNS9197" s="490"/>
      <c r="DNT9197" s="371"/>
      <c r="DNU9197" s="488"/>
      <c r="DNV9197" s="489"/>
      <c r="DNW9197" s="490"/>
      <c r="DNX9197" s="491"/>
      <c r="DNY9197" s="490"/>
      <c r="DNZ9197" s="490"/>
      <c r="DOA9197" s="371"/>
      <c r="DOB9197" s="488"/>
      <c r="DOC9197" s="489"/>
      <c r="DOD9197" s="490"/>
      <c r="DOE9197" s="491"/>
      <c r="DOF9197" s="490"/>
      <c r="DOG9197" s="490"/>
      <c r="DOH9197" s="371"/>
      <c r="DOI9197" s="488"/>
      <c r="DOJ9197" s="489"/>
      <c r="DOK9197" s="490"/>
      <c r="DOL9197" s="491"/>
      <c r="DOM9197" s="490"/>
      <c r="DON9197" s="490"/>
      <c r="DOO9197" s="371"/>
      <c r="DOP9197" s="488"/>
      <c r="DOQ9197" s="489"/>
      <c r="DOR9197" s="490"/>
      <c r="DOS9197" s="491"/>
      <c r="DOT9197" s="490"/>
      <c r="DOU9197" s="490"/>
      <c r="DOV9197" s="371"/>
      <c r="DOW9197" s="488"/>
      <c r="DOX9197" s="489"/>
      <c r="DOY9197" s="490"/>
      <c r="DOZ9197" s="491"/>
      <c r="DPA9197" s="490"/>
      <c r="DPB9197" s="490"/>
      <c r="DPC9197" s="371"/>
      <c r="DPD9197" s="488"/>
      <c r="DPE9197" s="489"/>
      <c r="DPF9197" s="490"/>
      <c r="DPG9197" s="491"/>
      <c r="DPH9197" s="490"/>
      <c r="DPI9197" s="490"/>
      <c r="DPJ9197" s="371"/>
      <c r="DPK9197" s="488"/>
      <c r="DPL9197" s="489"/>
      <c r="DPM9197" s="490"/>
      <c r="DPN9197" s="491"/>
      <c r="DPO9197" s="490"/>
      <c r="DPP9197" s="490"/>
      <c r="DPQ9197" s="371"/>
      <c r="DPR9197" s="488"/>
      <c r="DPS9197" s="489"/>
      <c r="DPT9197" s="490"/>
      <c r="DPU9197" s="491"/>
      <c r="DPV9197" s="490"/>
      <c r="DPW9197" s="490"/>
      <c r="DPX9197" s="371"/>
      <c r="DPY9197" s="488"/>
      <c r="DPZ9197" s="489"/>
      <c r="DQA9197" s="490"/>
      <c r="DQB9197" s="491"/>
      <c r="DQC9197" s="490"/>
      <c r="DQD9197" s="490"/>
      <c r="DQE9197" s="371"/>
      <c r="DQF9197" s="488"/>
      <c r="DQG9197" s="489"/>
      <c r="DQH9197" s="490"/>
      <c r="DQI9197" s="491"/>
      <c r="DQJ9197" s="490"/>
      <c r="DQK9197" s="490"/>
      <c r="DQL9197" s="371"/>
      <c r="DQM9197" s="488"/>
      <c r="DQN9197" s="489"/>
      <c r="DQO9197" s="490"/>
      <c r="DQP9197" s="491"/>
      <c r="DQQ9197" s="490"/>
      <c r="DQR9197" s="490"/>
      <c r="DQS9197" s="371"/>
      <c r="DQT9197" s="488"/>
      <c r="DQU9197" s="489"/>
      <c r="DQV9197" s="490"/>
      <c r="DQW9197" s="491"/>
      <c r="DQX9197" s="490"/>
      <c r="DQY9197" s="490"/>
      <c r="DQZ9197" s="371"/>
      <c r="DRA9197" s="488"/>
      <c r="DRB9197" s="489"/>
      <c r="DRC9197" s="490"/>
      <c r="DRD9197" s="491"/>
      <c r="DRE9197" s="490"/>
      <c r="DRF9197" s="490"/>
      <c r="DRG9197" s="371"/>
      <c r="DRH9197" s="488"/>
      <c r="DRI9197" s="489"/>
      <c r="DRJ9197" s="490"/>
      <c r="DRK9197" s="491"/>
      <c r="DRL9197" s="490"/>
      <c r="DRM9197" s="490"/>
      <c r="DRN9197" s="371"/>
      <c r="DRO9197" s="488"/>
      <c r="DRP9197" s="489"/>
      <c r="DRQ9197" s="490"/>
      <c r="DRR9197" s="491"/>
      <c r="DRS9197" s="490"/>
      <c r="DRT9197" s="490"/>
      <c r="DRU9197" s="371"/>
      <c r="DRV9197" s="488"/>
      <c r="DRW9197" s="489"/>
      <c r="DRX9197" s="490"/>
      <c r="DRY9197" s="491"/>
      <c r="DRZ9197" s="490"/>
      <c r="DSA9197" s="490"/>
      <c r="DSB9197" s="371"/>
      <c r="DSC9197" s="488"/>
      <c r="DSD9197" s="489"/>
      <c r="DSE9197" s="490"/>
      <c r="DSF9197" s="491"/>
      <c r="DSG9197" s="490"/>
      <c r="DSH9197" s="490"/>
      <c r="DSI9197" s="371"/>
      <c r="DSJ9197" s="488"/>
      <c r="DSK9197" s="489"/>
      <c r="DSL9197" s="490"/>
      <c r="DSM9197" s="491"/>
      <c r="DSN9197" s="490"/>
      <c r="DSO9197" s="490"/>
      <c r="DSP9197" s="371"/>
      <c r="DSQ9197" s="488"/>
      <c r="DSR9197" s="489"/>
      <c r="DSS9197" s="490"/>
      <c r="DST9197" s="491"/>
      <c r="DSU9197" s="490"/>
      <c r="DSV9197" s="490"/>
      <c r="DSW9197" s="371"/>
      <c r="DSX9197" s="488"/>
      <c r="DSY9197" s="489"/>
      <c r="DSZ9197" s="490"/>
      <c r="DTA9197" s="491"/>
      <c r="DTB9197" s="490"/>
      <c r="DTC9197" s="490"/>
      <c r="DTD9197" s="371"/>
      <c r="DTE9197" s="488"/>
      <c r="DTF9197" s="489"/>
      <c r="DTG9197" s="490"/>
      <c r="DTH9197" s="491"/>
      <c r="DTI9197" s="490"/>
      <c r="DTJ9197" s="490"/>
      <c r="DTK9197" s="371"/>
      <c r="DTL9197" s="488"/>
      <c r="DTM9197" s="489"/>
      <c r="DTN9197" s="490"/>
      <c r="DTO9197" s="491"/>
      <c r="DTP9197" s="490"/>
      <c r="DTQ9197" s="490"/>
      <c r="DTR9197" s="371"/>
      <c r="DTS9197" s="488"/>
      <c r="DTT9197" s="489"/>
      <c r="DTU9197" s="490"/>
      <c r="DTV9197" s="491"/>
      <c r="DTW9197" s="490"/>
      <c r="DTX9197" s="490"/>
      <c r="DTY9197" s="371"/>
      <c r="DTZ9197" s="488"/>
      <c r="DUA9197" s="489"/>
      <c r="DUB9197" s="490"/>
      <c r="DUC9197" s="491"/>
      <c r="DUD9197" s="490"/>
      <c r="DUE9197" s="490"/>
      <c r="DUF9197" s="371"/>
      <c r="DUG9197" s="488"/>
      <c r="DUH9197" s="489"/>
      <c r="DUI9197" s="490"/>
      <c r="DUJ9197" s="491"/>
      <c r="DUK9197" s="490"/>
      <c r="DUL9197" s="490"/>
      <c r="DUM9197" s="371"/>
      <c r="DUN9197" s="488"/>
      <c r="DUO9197" s="489"/>
      <c r="DUP9197" s="490"/>
      <c r="DUQ9197" s="491"/>
      <c r="DUR9197" s="490"/>
      <c r="DUS9197" s="490"/>
      <c r="DUT9197" s="371"/>
      <c r="DUU9197" s="488"/>
      <c r="DUV9197" s="489"/>
      <c r="DUW9197" s="490"/>
      <c r="DUX9197" s="491"/>
      <c r="DUY9197" s="490"/>
      <c r="DUZ9197" s="490"/>
      <c r="DVA9197" s="371"/>
      <c r="DVB9197" s="488"/>
      <c r="DVC9197" s="489"/>
      <c r="DVD9197" s="490"/>
      <c r="DVE9197" s="491"/>
      <c r="DVF9197" s="490"/>
      <c r="DVG9197" s="490"/>
      <c r="DVH9197" s="371"/>
      <c r="DVI9197" s="488"/>
      <c r="DVJ9197" s="489"/>
      <c r="DVK9197" s="490"/>
      <c r="DVL9197" s="491"/>
      <c r="DVM9197" s="490"/>
      <c r="DVN9197" s="490"/>
      <c r="DVO9197" s="371"/>
      <c r="DVP9197" s="488"/>
      <c r="DVQ9197" s="489"/>
      <c r="DVR9197" s="490"/>
      <c r="DVS9197" s="491"/>
      <c r="DVT9197" s="490"/>
      <c r="DVU9197" s="490"/>
      <c r="DVV9197" s="371"/>
      <c r="DVW9197" s="488"/>
      <c r="DVX9197" s="489"/>
      <c r="DVY9197" s="490"/>
      <c r="DVZ9197" s="491"/>
      <c r="DWA9197" s="490"/>
      <c r="DWB9197" s="490"/>
      <c r="DWC9197" s="371"/>
      <c r="DWD9197" s="488"/>
      <c r="DWE9197" s="489"/>
      <c r="DWF9197" s="490"/>
      <c r="DWG9197" s="491"/>
      <c r="DWH9197" s="490"/>
      <c r="DWI9197" s="490"/>
      <c r="DWJ9197" s="371"/>
      <c r="DWK9197" s="488"/>
      <c r="DWL9197" s="489"/>
      <c r="DWM9197" s="490"/>
      <c r="DWN9197" s="491"/>
      <c r="DWO9197" s="490"/>
      <c r="DWP9197" s="490"/>
      <c r="DWQ9197" s="371"/>
      <c r="DWR9197" s="488"/>
      <c r="DWS9197" s="489"/>
      <c r="DWT9197" s="490"/>
      <c r="DWU9197" s="491"/>
      <c r="DWV9197" s="490"/>
      <c r="DWW9197" s="490"/>
      <c r="DWX9197" s="371"/>
      <c r="DWY9197" s="488"/>
      <c r="DWZ9197" s="489"/>
      <c r="DXA9197" s="490"/>
      <c r="DXB9197" s="491"/>
      <c r="DXC9197" s="490"/>
      <c r="DXD9197" s="490"/>
      <c r="DXE9197" s="371"/>
      <c r="DXF9197" s="488"/>
      <c r="DXG9197" s="489"/>
      <c r="DXH9197" s="490"/>
      <c r="DXI9197" s="491"/>
      <c r="DXJ9197" s="490"/>
      <c r="DXK9197" s="490"/>
      <c r="DXL9197" s="371"/>
      <c r="DXM9197" s="488"/>
      <c r="DXN9197" s="489"/>
      <c r="DXO9197" s="490"/>
      <c r="DXP9197" s="491"/>
      <c r="DXQ9197" s="490"/>
      <c r="DXR9197" s="490"/>
      <c r="DXS9197" s="371"/>
      <c r="DXT9197" s="488"/>
      <c r="DXU9197" s="489"/>
      <c r="DXV9197" s="490"/>
      <c r="DXW9197" s="491"/>
      <c r="DXX9197" s="490"/>
      <c r="DXY9197" s="490"/>
      <c r="DXZ9197" s="371"/>
      <c r="DYA9197" s="488"/>
      <c r="DYB9197" s="489"/>
      <c r="DYC9197" s="490"/>
      <c r="DYD9197" s="491"/>
      <c r="DYE9197" s="490"/>
      <c r="DYF9197" s="490"/>
      <c r="DYG9197" s="371"/>
      <c r="DYH9197" s="488"/>
      <c r="DYI9197" s="489"/>
      <c r="DYJ9197" s="490"/>
      <c r="DYK9197" s="491"/>
      <c r="DYL9197" s="490"/>
      <c r="DYM9197" s="490"/>
      <c r="DYN9197" s="371"/>
      <c r="DYO9197" s="488"/>
      <c r="DYP9197" s="489"/>
      <c r="DYQ9197" s="490"/>
      <c r="DYR9197" s="491"/>
      <c r="DYS9197" s="490"/>
      <c r="DYT9197" s="490"/>
      <c r="DYU9197" s="371"/>
      <c r="DYV9197" s="488"/>
      <c r="DYW9197" s="489"/>
      <c r="DYX9197" s="490"/>
      <c r="DYY9197" s="491"/>
      <c r="DYZ9197" s="490"/>
      <c r="DZA9197" s="490"/>
      <c r="DZB9197" s="371"/>
      <c r="DZC9197" s="488"/>
      <c r="DZD9197" s="489"/>
      <c r="DZE9197" s="490"/>
      <c r="DZF9197" s="491"/>
      <c r="DZG9197" s="490"/>
      <c r="DZH9197" s="490"/>
      <c r="DZI9197" s="371"/>
      <c r="DZJ9197" s="488"/>
      <c r="DZK9197" s="489"/>
      <c r="DZL9197" s="490"/>
      <c r="DZM9197" s="491"/>
      <c r="DZN9197" s="490"/>
      <c r="DZO9197" s="490"/>
      <c r="DZP9197" s="371"/>
      <c r="DZQ9197" s="488"/>
      <c r="DZR9197" s="489"/>
      <c r="DZS9197" s="490"/>
      <c r="DZT9197" s="491"/>
      <c r="DZU9197" s="490"/>
      <c r="DZV9197" s="490"/>
      <c r="DZW9197" s="371"/>
      <c r="DZX9197" s="488"/>
      <c r="DZY9197" s="489"/>
      <c r="DZZ9197" s="490"/>
      <c r="EAA9197" s="491"/>
      <c r="EAB9197" s="490"/>
      <c r="EAC9197" s="490"/>
      <c r="EAD9197" s="371"/>
      <c r="EAE9197" s="488"/>
      <c r="EAF9197" s="489"/>
      <c r="EAG9197" s="490"/>
      <c r="EAH9197" s="491"/>
      <c r="EAI9197" s="490"/>
      <c r="EAJ9197" s="490"/>
      <c r="EAK9197" s="371"/>
      <c r="EAL9197" s="488"/>
      <c r="EAM9197" s="489"/>
      <c r="EAN9197" s="490"/>
      <c r="EAO9197" s="491"/>
      <c r="EAP9197" s="490"/>
      <c r="EAQ9197" s="490"/>
      <c r="EAR9197" s="371"/>
      <c r="EAS9197" s="488"/>
      <c r="EAT9197" s="489"/>
      <c r="EAU9197" s="490"/>
      <c r="EAV9197" s="491"/>
      <c r="EAW9197" s="490"/>
      <c r="EAX9197" s="490"/>
      <c r="EAY9197" s="371"/>
      <c r="EAZ9197" s="488"/>
      <c r="EBA9197" s="489"/>
      <c r="EBB9197" s="490"/>
      <c r="EBC9197" s="491"/>
      <c r="EBD9197" s="490"/>
      <c r="EBE9197" s="490"/>
      <c r="EBF9197" s="371"/>
      <c r="EBG9197" s="488"/>
      <c r="EBH9197" s="489"/>
      <c r="EBI9197" s="490"/>
      <c r="EBJ9197" s="491"/>
      <c r="EBK9197" s="490"/>
      <c r="EBL9197" s="490"/>
      <c r="EBM9197" s="371"/>
      <c r="EBN9197" s="488"/>
      <c r="EBO9197" s="489"/>
      <c r="EBP9197" s="490"/>
      <c r="EBQ9197" s="491"/>
      <c r="EBR9197" s="490"/>
      <c r="EBS9197" s="490"/>
      <c r="EBT9197" s="371"/>
      <c r="EBU9197" s="488"/>
      <c r="EBV9197" s="489"/>
      <c r="EBW9197" s="490"/>
      <c r="EBX9197" s="491"/>
      <c r="EBY9197" s="490"/>
      <c r="EBZ9197" s="490"/>
      <c r="ECA9197" s="371"/>
      <c r="ECB9197" s="488"/>
      <c r="ECC9197" s="489"/>
      <c r="ECD9197" s="490"/>
      <c r="ECE9197" s="491"/>
      <c r="ECF9197" s="490"/>
      <c r="ECG9197" s="490"/>
      <c r="ECH9197" s="371"/>
      <c r="ECI9197" s="488"/>
      <c r="ECJ9197" s="489"/>
      <c r="ECK9197" s="490"/>
      <c r="ECL9197" s="491"/>
      <c r="ECM9197" s="490"/>
      <c r="ECN9197" s="490"/>
      <c r="ECO9197" s="371"/>
      <c r="ECP9197" s="488"/>
      <c r="ECQ9197" s="489"/>
      <c r="ECR9197" s="490"/>
      <c r="ECS9197" s="491"/>
      <c r="ECT9197" s="490"/>
      <c r="ECU9197" s="490"/>
      <c r="ECV9197" s="371"/>
      <c r="ECW9197" s="488"/>
      <c r="ECX9197" s="489"/>
      <c r="ECY9197" s="490"/>
      <c r="ECZ9197" s="491"/>
      <c r="EDA9197" s="490"/>
      <c r="EDB9197" s="490"/>
      <c r="EDC9197" s="371"/>
      <c r="EDD9197" s="488"/>
      <c r="EDE9197" s="489"/>
      <c r="EDF9197" s="490"/>
      <c r="EDG9197" s="491"/>
      <c r="EDH9197" s="490"/>
      <c r="EDI9197" s="490"/>
      <c r="EDJ9197" s="371"/>
      <c r="EDK9197" s="488"/>
      <c r="EDL9197" s="489"/>
      <c r="EDM9197" s="490"/>
      <c r="EDN9197" s="491"/>
      <c r="EDO9197" s="490"/>
      <c r="EDP9197" s="490"/>
      <c r="EDQ9197" s="371"/>
      <c r="EDR9197" s="488"/>
      <c r="EDS9197" s="489"/>
      <c r="EDT9197" s="490"/>
      <c r="EDU9197" s="491"/>
      <c r="EDV9197" s="490"/>
      <c r="EDW9197" s="490"/>
      <c r="EDX9197" s="371"/>
      <c r="EDY9197" s="488"/>
      <c r="EDZ9197" s="489"/>
      <c r="EEA9197" s="490"/>
      <c r="EEB9197" s="491"/>
      <c r="EEC9197" s="490"/>
      <c r="EED9197" s="490"/>
      <c r="EEE9197" s="371"/>
      <c r="EEF9197" s="488"/>
      <c r="EEG9197" s="489"/>
      <c r="EEH9197" s="490"/>
      <c r="EEI9197" s="491"/>
      <c r="EEJ9197" s="490"/>
      <c r="EEK9197" s="490"/>
      <c r="EEL9197" s="371"/>
      <c r="EEM9197" s="488"/>
      <c r="EEN9197" s="489"/>
      <c r="EEO9197" s="490"/>
      <c r="EEP9197" s="491"/>
      <c r="EEQ9197" s="490"/>
      <c r="EER9197" s="490"/>
      <c r="EES9197" s="371"/>
      <c r="EET9197" s="488"/>
      <c r="EEU9197" s="489"/>
      <c r="EEV9197" s="490"/>
      <c r="EEW9197" s="491"/>
      <c r="EEX9197" s="490"/>
      <c r="EEY9197" s="490"/>
      <c r="EEZ9197" s="371"/>
      <c r="EFA9197" s="488"/>
      <c r="EFB9197" s="489"/>
      <c r="EFC9197" s="490"/>
      <c r="EFD9197" s="491"/>
      <c r="EFE9197" s="490"/>
      <c r="EFF9197" s="490"/>
      <c r="EFG9197" s="371"/>
      <c r="EFH9197" s="488"/>
      <c r="EFI9197" s="489"/>
      <c r="EFJ9197" s="490"/>
      <c r="EFK9197" s="491"/>
      <c r="EFL9197" s="490"/>
      <c r="EFM9197" s="490"/>
      <c r="EFN9197" s="371"/>
      <c r="EFO9197" s="488"/>
      <c r="EFP9197" s="489"/>
      <c r="EFQ9197" s="490"/>
      <c r="EFR9197" s="491"/>
      <c r="EFS9197" s="490"/>
      <c r="EFT9197" s="490"/>
      <c r="EFU9197" s="371"/>
      <c r="EFV9197" s="488"/>
      <c r="EFW9197" s="489"/>
      <c r="EFX9197" s="490"/>
      <c r="EFY9197" s="491"/>
      <c r="EFZ9197" s="490"/>
      <c r="EGA9197" s="490"/>
      <c r="EGB9197" s="371"/>
      <c r="EGC9197" s="488"/>
      <c r="EGD9197" s="489"/>
      <c r="EGE9197" s="490"/>
      <c r="EGF9197" s="491"/>
      <c r="EGG9197" s="490"/>
      <c r="EGH9197" s="490"/>
      <c r="EGI9197" s="371"/>
      <c r="EGJ9197" s="488"/>
      <c r="EGK9197" s="489"/>
      <c r="EGL9197" s="490"/>
      <c r="EGM9197" s="491"/>
      <c r="EGN9197" s="490"/>
      <c r="EGO9197" s="490"/>
      <c r="EGP9197" s="371"/>
      <c r="EGQ9197" s="488"/>
      <c r="EGR9197" s="489"/>
      <c r="EGS9197" s="490"/>
      <c r="EGT9197" s="491"/>
      <c r="EGU9197" s="490"/>
      <c r="EGV9197" s="490"/>
      <c r="EGW9197" s="371"/>
      <c r="EGX9197" s="488"/>
      <c r="EGY9197" s="489"/>
      <c r="EGZ9197" s="490"/>
      <c r="EHA9197" s="491"/>
      <c r="EHB9197" s="490"/>
      <c r="EHC9197" s="490"/>
      <c r="EHD9197" s="371"/>
      <c r="EHE9197" s="488"/>
      <c r="EHF9197" s="489"/>
      <c r="EHG9197" s="490"/>
      <c r="EHH9197" s="491"/>
      <c r="EHI9197" s="490"/>
      <c r="EHJ9197" s="490"/>
      <c r="EHK9197" s="371"/>
      <c r="EHL9197" s="488"/>
      <c r="EHM9197" s="489"/>
      <c r="EHN9197" s="490"/>
      <c r="EHO9197" s="491"/>
      <c r="EHP9197" s="490"/>
      <c r="EHQ9197" s="490"/>
      <c r="EHR9197" s="371"/>
      <c r="EHS9197" s="488"/>
      <c r="EHT9197" s="489"/>
      <c r="EHU9197" s="490"/>
      <c r="EHV9197" s="491"/>
      <c r="EHW9197" s="490"/>
      <c r="EHX9197" s="490"/>
      <c r="EHY9197" s="371"/>
      <c r="EHZ9197" s="488"/>
      <c r="EIA9197" s="489"/>
      <c r="EIB9197" s="490"/>
      <c r="EIC9197" s="491"/>
      <c r="EID9197" s="490"/>
      <c r="EIE9197" s="490"/>
      <c r="EIF9197" s="371"/>
      <c r="EIG9197" s="488"/>
      <c r="EIH9197" s="489"/>
      <c r="EII9197" s="490"/>
      <c r="EIJ9197" s="491"/>
      <c r="EIK9197" s="490"/>
      <c r="EIL9197" s="490"/>
      <c r="EIM9197" s="371"/>
      <c r="EIN9197" s="488"/>
      <c r="EIO9197" s="489"/>
      <c r="EIP9197" s="490"/>
      <c r="EIQ9197" s="491"/>
      <c r="EIR9197" s="490"/>
      <c r="EIS9197" s="490"/>
      <c r="EIT9197" s="371"/>
      <c r="EIU9197" s="488"/>
      <c r="EIV9197" s="489"/>
      <c r="EIW9197" s="490"/>
      <c r="EIX9197" s="491"/>
      <c r="EIY9197" s="490"/>
      <c r="EIZ9197" s="490"/>
      <c r="EJA9197" s="371"/>
      <c r="EJB9197" s="488"/>
      <c r="EJC9197" s="489"/>
      <c r="EJD9197" s="490"/>
      <c r="EJE9197" s="491"/>
      <c r="EJF9197" s="490"/>
      <c r="EJG9197" s="490"/>
      <c r="EJH9197" s="371"/>
      <c r="EJI9197" s="488"/>
      <c r="EJJ9197" s="489"/>
      <c r="EJK9197" s="490"/>
      <c r="EJL9197" s="491"/>
      <c r="EJM9197" s="490"/>
      <c r="EJN9197" s="490"/>
      <c r="EJO9197" s="371"/>
      <c r="EJP9197" s="488"/>
      <c r="EJQ9197" s="489"/>
      <c r="EJR9197" s="490"/>
      <c r="EJS9197" s="491"/>
      <c r="EJT9197" s="490"/>
      <c r="EJU9197" s="490"/>
      <c r="EJV9197" s="371"/>
      <c r="EJW9197" s="488"/>
      <c r="EJX9197" s="489"/>
      <c r="EJY9197" s="490"/>
      <c r="EJZ9197" s="491"/>
      <c r="EKA9197" s="490"/>
      <c r="EKB9197" s="490"/>
      <c r="EKC9197" s="371"/>
      <c r="EKD9197" s="488"/>
      <c r="EKE9197" s="489"/>
      <c r="EKF9197" s="490"/>
      <c r="EKG9197" s="491"/>
      <c r="EKH9197" s="490"/>
      <c r="EKI9197" s="490"/>
      <c r="EKJ9197" s="371"/>
      <c r="EKK9197" s="488"/>
      <c r="EKL9197" s="489"/>
      <c r="EKM9197" s="490"/>
      <c r="EKN9197" s="491"/>
      <c r="EKO9197" s="490"/>
      <c r="EKP9197" s="490"/>
      <c r="EKQ9197" s="371"/>
      <c r="EKR9197" s="488"/>
      <c r="EKS9197" s="489"/>
      <c r="EKT9197" s="490"/>
      <c r="EKU9197" s="491"/>
      <c r="EKV9197" s="490"/>
      <c r="EKW9197" s="490"/>
      <c r="EKX9197" s="371"/>
      <c r="EKY9197" s="488"/>
      <c r="EKZ9197" s="489"/>
      <c r="ELA9197" s="490"/>
      <c r="ELB9197" s="491"/>
      <c r="ELC9197" s="490"/>
      <c r="ELD9197" s="490"/>
      <c r="ELE9197" s="371"/>
      <c r="ELF9197" s="488"/>
      <c r="ELG9197" s="489"/>
      <c r="ELH9197" s="490"/>
      <c r="ELI9197" s="491"/>
      <c r="ELJ9197" s="490"/>
      <c r="ELK9197" s="490"/>
      <c r="ELL9197" s="371"/>
      <c r="ELM9197" s="488"/>
      <c r="ELN9197" s="489"/>
      <c r="ELO9197" s="490"/>
      <c r="ELP9197" s="491"/>
      <c r="ELQ9197" s="490"/>
      <c r="ELR9197" s="490"/>
      <c r="ELS9197" s="371"/>
      <c r="ELT9197" s="488"/>
      <c r="ELU9197" s="489"/>
      <c r="ELV9197" s="490"/>
      <c r="ELW9197" s="491"/>
      <c r="ELX9197" s="490"/>
      <c r="ELY9197" s="490"/>
      <c r="ELZ9197" s="371"/>
      <c r="EMA9197" s="488"/>
      <c r="EMB9197" s="489"/>
      <c r="EMC9197" s="490"/>
      <c r="EMD9197" s="491"/>
      <c r="EME9197" s="490"/>
      <c r="EMF9197" s="490"/>
      <c r="EMG9197" s="371"/>
      <c r="EMH9197" s="488"/>
      <c r="EMI9197" s="489"/>
      <c r="EMJ9197" s="490"/>
      <c r="EMK9197" s="491"/>
      <c r="EML9197" s="490"/>
      <c r="EMM9197" s="490"/>
      <c r="EMN9197" s="371"/>
      <c r="EMO9197" s="488"/>
      <c r="EMP9197" s="489"/>
      <c r="EMQ9197" s="490"/>
      <c r="EMR9197" s="491"/>
      <c r="EMS9197" s="490"/>
      <c r="EMT9197" s="490"/>
      <c r="EMU9197" s="371"/>
      <c r="EMV9197" s="488"/>
      <c r="EMW9197" s="489"/>
      <c r="EMX9197" s="490"/>
      <c r="EMY9197" s="491"/>
      <c r="EMZ9197" s="490"/>
      <c r="ENA9197" s="490"/>
      <c r="ENB9197" s="371"/>
      <c r="ENC9197" s="488"/>
      <c r="END9197" s="489"/>
      <c r="ENE9197" s="490"/>
      <c r="ENF9197" s="491"/>
      <c r="ENG9197" s="490"/>
      <c r="ENH9197" s="490"/>
      <c r="ENI9197" s="371"/>
      <c r="ENJ9197" s="488"/>
      <c r="ENK9197" s="489"/>
      <c r="ENL9197" s="490"/>
      <c r="ENM9197" s="491"/>
      <c r="ENN9197" s="490"/>
      <c r="ENO9197" s="490"/>
      <c r="ENP9197" s="371"/>
      <c r="ENQ9197" s="488"/>
      <c r="ENR9197" s="489"/>
      <c r="ENS9197" s="490"/>
      <c r="ENT9197" s="491"/>
      <c r="ENU9197" s="490"/>
      <c r="ENV9197" s="490"/>
      <c r="ENW9197" s="371"/>
      <c r="ENX9197" s="488"/>
      <c r="ENY9197" s="489"/>
      <c r="ENZ9197" s="490"/>
      <c r="EOA9197" s="491"/>
      <c r="EOB9197" s="490"/>
      <c r="EOC9197" s="490"/>
      <c r="EOD9197" s="371"/>
      <c r="EOE9197" s="488"/>
      <c r="EOF9197" s="489"/>
      <c r="EOG9197" s="490"/>
      <c r="EOH9197" s="491"/>
      <c r="EOI9197" s="490"/>
      <c r="EOJ9197" s="490"/>
      <c r="EOK9197" s="371"/>
      <c r="EOL9197" s="488"/>
      <c r="EOM9197" s="489"/>
      <c r="EON9197" s="490"/>
      <c r="EOO9197" s="491"/>
      <c r="EOP9197" s="490"/>
      <c r="EOQ9197" s="490"/>
      <c r="EOR9197" s="371"/>
      <c r="EOS9197" s="488"/>
      <c r="EOT9197" s="489"/>
      <c r="EOU9197" s="490"/>
      <c r="EOV9197" s="491"/>
      <c r="EOW9197" s="490"/>
      <c r="EOX9197" s="490"/>
      <c r="EOY9197" s="371"/>
      <c r="EOZ9197" s="488"/>
      <c r="EPA9197" s="489"/>
      <c r="EPB9197" s="490"/>
      <c r="EPC9197" s="491"/>
      <c r="EPD9197" s="490"/>
      <c r="EPE9197" s="490"/>
      <c r="EPF9197" s="371"/>
      <c r="EPG9197" s="488"/>
      <c r="EPH9197" s="489"/>
      <c r="EPI9197" s="490"/>
      <c r="EPJ9197" s="491"/>
      <c r="EPK9197" s="490"/>
      <c r="EPL9197" s="490"/>
      <c r="EPM9197" s="371"/>
      <c r="EPN9197" s="488"/>
      <c r="EPO9197" s="489"/>
      <c r="EPP9197" s="490"/>
      <c r="EPQ9197" s="491"/>
      <c r="EPR9197" s="490"/>
      <c r="EPS9197" s="490"/>
      <c r="EPT9197" s="371"/>
      <c r="EPU9197" s="488"/>
      <c r="EPV9197" s="489"/>
      <c r="EPW9197" s="490"/>
      <c r="EPX9197" s="491"/>
      <c r="EPY9197" s="490"/>
      <c r="EPZ9197" s="490"/>
      <c r="EQA9197" s="371"/>
      <c r="EQB9197" s="488"/>
      <c r="EQC9197" s="489"/>
      <c r="EQD9197" s="490"/>
      <c r="EQE9197" s="491"/>
      <c r="EQF9197" s="490"/>
      <c r="EQG9197" s="490"/>
      <c r="EQH9197" s="371"/>
      <c r="EQI9197" s="488"/>
      <c r="EQJ9197" s="489"/>
      <c r="EQK9197" s="490"/>
      <c r="EQL9197" s="491"/>
      <c r="EQM9197" s="490"/>
      <c r="EQN9197" s="490"/>
      <c r="EQO9197" s="371"/>
      <c r="EQP9197" s="488"/>
      <c r="EQQ9197" s="489"/>
      <c r="EQR9197" s="490"/>
      <c r="EQS9197" s="491"/>
      <c r="EQT9197" s="490"/>
      <c r="EQU9197" s="490"/>
      <c r="EQV9197" s="371"/>
      <c r="EQW9197" s="488"/>
      <c r="EQX9197" s="489"/>
      <c r="EQY9197" s="490"/>
      <c r="EQZ9197" s="491"/>
      <c r="ERA9197" s="490"/>
      <c r="ERB9197" s="490"/>
      <c r="ERC9197" s="371"/>
      <c r="ERD9197" s="488"/>
      <c r="ERE9197" s="489"/>
      <c r="ERF9197" s="490"/>
      <c r="ERG9197" s="491"/>
      <c r="ERH9197" s="490"/>
      <c r="ERI9197" s="490"/>
      <c r="ERJ9197" s="371"/>
      <c r="ERK9197" s="488"/>
      <c r="ERL9197" s="489"/>
      <c r="ERM9197" s="490"/>
      <c r="ERN9197" s="491"/>
      <c r="ERO9197" s="490"/>
      <c r="ERP9197" s="490"/>
      <c r="ERQ9197" s="371"/>
      <c r="ERR9197" s="488"/>
      <c r="ERS9197" s="489"/>
      <c r="ERT9197" s="490"/>
      <c r="ERU9197" s="491"/>
      <c r="ERV9197" s="490"/>
      <c r="ERW9197" s="490"/>
      <c r="ERX9197" s="371"/>
      <c r="ERY9197" s="488"/>
      <c r="ERZ9197" s="489"/>
      <c r="ESA9197" s="490"/>
      <c r="ESB9197" s="491"/>
      <c r="ESC9197" s="490"/>
      <c r="ESD9197" s="490"/>
      <c r="ESE9197" s="371"/>
      <c r="ESF9197" s="488"/>
      <c r="ESG9197" s="489"/>
      <c r="ESH9197" s="490"/>
      <c r="ESI9197" s="491"/>
      <c r="ESJ9197" s="490"/>
      <c r="ESK9197" s="490"/>
      <c r="ESL9197" s="371"/>
      <c r="ESM9197" s="488"/>
      <c r="ESN9197" s="489"/>
      <c r="ESO9197" s="490"/>
      <c r="ESP9197" s="491"/>
      <c r="ESQ9197" s="490"/>
      <c r="ESR9197" s="490"/>
      <c r="ESS9197" s="371"/>
      <c r="EST9197" s="488"/>
      <c r="ESU9197" s="489"/>
      <c r="ESV9197" s="490"/>
      <c r="ESW9197" s="491"/>
      <c r="ESX9197" s="490"/>
      <c r="ESY9197" s="490"/>
      <c r="ESZ9197" s="371"/>
      <c r="ETA9197" s="488"/>
      <c r="ETB9197" s="489"/>
      <c r="ETC9197" s="490"/>
      <c r="ETD9197" s="491"/>
      <c r="ETE9197" s="490"/>
      <c r="ETF9197" s="490"/>
      <c r="ETG9197" s="371"/>
      <c r="ETH9197" s="488"/>
      <c r="ETI9197" s="489"/>
      <c r="ETJ9197" s="490"/>
      <c r="ETK9197" s="491"/>
      <c r="ETL9197" s="490"/>
      <c r="ETM9197" s="490"/>
      <c r="ETN9197" s="371"/>
      <c r="ETO9197" s="488"/>
      <c r="ETP9197" s="489"/>
      <c r="ETQ9197" s="490"/>
      <c r="ETR9197" s="491"/>
      <c r="ETS9197" s="490"/>
      <c r="ETT9197" s="490"/>
      <c r="ETU9197" s="371"/>
      <c r="ETV9197" s="488"/>
      <c r="ETW9197" s="489"/>
      <c r="ETX9197" s="490"/>
      <c r="ETY9197" s="491"/>
      <c r="ETZ9197" s="490"/>
      <c r="EUA9197" s="490"/>
      <c r="EUB9197" s="371"/>
      <c r="EUC9197" s="488"/>
      <c r="EUD9197" s="489"/>
      <c r="EUE9197" s="490"/>
      <c r="EUF9197" s="491"/>
      <c r="EUG9197" s="490"/>
      <c r="EUH9197" s="490"/>
      <c r="EUI9197" s="371"/>
      <c r="EUJ9197" s="488"/>
      <c r="EUK9197" s="489"/>
      <c r="EUL9197" s="490"/>
      <c r="EUM9197" s="491"/>
      <c r="EUN9197" s="490"/>
      <c r="EUO9197" s="490"/>
      <c r="EUP9197" s="371"/>
      <c r="EUQ9197" s="488"/>
      <c r="EUR9197" s="489"/>
      <c r="EUS9197" s="490"/>
      <c r="EUT9197" s="491"/>
      <c r="EUU9197" s="490"/>
      <c r="EUV9197" s="490"/>
      <c r="EUW9197" s="371"/>
      <c r="EUX9197" s="488"/>
      <c r="EUY9197" s="489"/>
      <c r="EUZ9197" s="490"/>
      <c r="EVA9197" s="491"/>
      <c r="EVB9197" s="490"/>
      <c r="EVC9197" s="490"/>
      <c r="EVD9197" s="371"/>
      <c r="EVE9197" s="488"/>
      <c r="EVF9197" s="489"/>
      <c r="EVG9197" s="490"/>
      <c r="EVH9197" s="491"/>
      <c r="EVI9197" s="490"/>
      <c r="EVJ9197" s="490"/>
      <c r="EVK9197" s="371"/>
      <c r="EVL9197" s="488"/>
      <c r="EVM9197" s="489"/>
      <c r="EVN9197" s="490"/>
      <c r="EVO9197" s="491"/>
      <c r="EVP9197" s="490"/>
      <c r="EVQ9197" s="490"/>
      <c r="EVR9197" s="371"/>
      <c r="EVS9197" s="488"/>
      <c r="EVT9197" s="489"/>
      <c r="EVU9197" s="490"/>
      <c r="EVV9197" s="491"/>
      <c r="EVW9197" s="490"/>
      <c r="EVX9197" s="490"/>
      <c r="EVY9197" s="371"/>
      <c r="EVZ9197" s="488"/>
      <c r="EWA9197" s="489"/>
      <c r="EWB9197" s="490"/>
      <c r="EWC9197" s="491"/>
      <c r="EWD9197" s="490"/>
      <c r="EWE9197" s="490"/>
      <c r="EWF9197" s="371"/>
      <c r="EWG9197" s="488"/>
      <c r="EWH9197" s="489"/>
      <c r="EWI9197" s="490"/>
      <c r="EWJ9197" s="491"/>
      <c r="EWK9197" s="490"/>
      <c r="EWL9197" s="490"/>
      <c r="EWM9197" s="371"/>
      <c r="EWN9197" s="488"/>
      <c r="EWO9197" s="489"/>
      <c r="EWP9197" s="490"/>
      <c r="EWQ9197" s="491"/>
      <c r="EWR9197" s="490"/>
      <c r="EWS9197" s="490"/>
      <c r="EWT9197" s="371"/>
      <c r="EWU9197" s="488"/>
      <c r="EWV9197" s="489"/>
      <c r="EWW9197" s="490"/>
      <c r="EWX9197" s="491"/>
      <c r="EWY9197" s="490"/>
      <c r="EWZ9197" s="490"/>
      <c r="EXA9197" s="371"/>
      <c r="EXB9197" s="488"/>
      <c r="EXC9197" s="489"/>
      <c r="EXD9197" s="490"/>
      <c r="EXE9197" s="491"/>
      <c r="EXF9197" s="490"/>
      <c r="EXG9197" s="490"/>
      <c r="EXH9197" s="371"/>
      <c r="EXI9197" s="488"/>
      <c r="EXJ9197" s="489"/>
      <c r="EXK9197" s="490"/>
      <c r="EXL9197" s="491"/>
      <c r="EXM9197" s="490"/>
      <c r="EXN9197" s="490"/>
      <c r="EXO9197" s="371"/>
      <c r="EXP9197" s="488"/>
      <c r="EXQ9197" s="489"/>
      <c r="EXR9197" s="490"/>
      <c r="EXS9197" s="491"/>
      <c r="EXT9197" s="490"/>
      <c r="EXU9197" s="490"/>
      <c r="EXV9197" s="371"/>
      <c r="EXW9197" s="488"/>
      <c r="EXX9197" s="489"/>
      <c r="EXY9197" s="490"/>
      <c r="EXZ9197" s="491"/>
      <c r="EYA9197" s="490"/>
      <c r="EYB9197" s="490"/>
      <c r="EYC9197" s="371"/>
      <c r="EYD9197" s="488"/>
      <c r="EYE9197" s="489"/>
      <c r="EYF9197" s="490"/>
      <c r="EYG9197" s="491"/>
      <c r="EYH9197" s="490"/>
      <c r="EYI9197" s="490"/>
      <c r="EYJ9197" s="371"/>
      <c r="EYK9197" s="488"/>
      <c r="EYL9197" s="489"/>
      <c r="EYM9197" s="490"/>
      <c r="EYN9197" s="491"/>
      <c r="EYO9197" s="490"/>
      <c r="EYP9197" s="490"/>
      <c r="EYQ9197" s="371"/>
      <c r="EYR9197" s="488"/>
      <c r="EYS9197" s="489"/>
      <c r="EYT9197" s="490"/>
      <c r="EYU9197" s="491"/>
      <c r="EYV9197" s="490"/>
      <c r="EYW9197" s="490"/>
      <c r="EYX9197" s="371"/>
      <c r="EYY9197" s="488"/>
      <c r="EYZ9197" s="489"/>
      <c r="EZA9197" s="490"/>
      <c r="EZB9197" s="491"/>
      <c r="EZC9197" s="490"/>
      <c r="EZD9197" s="490"/>
      <c r="EZE9197" s="371"/>
      <c r="EZF9197" s="488"/>
      <c r="EZG9197" s="489"/>
      <c r="EZH9197" s="490"/>
      <c r="EZI9197" s="491"/>
      <c r="EZJ9197" s="490"/>
      <c r="EZK9197" s="490"/>
      <c r="EZL9197" s="371"/>
      <c r="EZM9197" s="488"/>
      <c r="EZN9197" s="489"/>
      <c r="EZO9197" s="490"/>
      <c r="EZP9197" s="491"/>
      <c r="EZQ9197" s="490"/>
      <c r="EZR9197" s="490"/>
      <c r="EZS9197" s="371"/>
      <c r="EZT9197" s="488"/>
      <c r="EZU9197" s="489"/>
      <c r="EZV9197" s="490"/>
      <c r="EZW9197" s="491"/>
      <c r="EZX9197" s="490"/>
      <c r="EZY9197" s="490"/>
      <c r="EZZ9197" s="371"/>
      <c r="FAA9197" s="488"/>
      <c r="FAB9197" s="489"/>
      <c r="FAC9197" s="490"/>
      <c r="FAD9197" s="491"/>
      <c r="FAE9197" s="490"/>
      <c r="FAF9197" s="490"/>
      <c r="FAG9197" s="371"/>
      <c r="FAH9197" s="488"/>
      <c r="FAI9197" s="489"/>
      <c r="FAJ9197" s="490"/>
      <c r="FAK9197" s="491"/>
      <c r="FAL9197" s="490"/>
      <c r="FAM9197" s="490"/>
      <c r="FAN9197" s="371"/>
      <c r="FAO9197" s="488"/>
      <c r="FAP9197" s="489"/>
      <c r="FAQ9197" s="490"/>
      <c r="FAR9197" s="491"/>
      <c r="FAS9197" s="490"/>
      <c r="FAT9197" s="490"/>
      <c r="FAU9197" s="371"/>
      <c r="FAV9197" s="488"/>
      <c r="FAW9197" s="489"/>
      <c r="FAX9197" s="490"/>
      <c r="FAY9197" s="491"/>
      <c r="FAZ9197" s="490"/>
      <c r="FBA9197" s="490"/>
      <c r="FBB9197" s="371"/>
      <c r="FBC9197" s="488"/>
      <c r="FBD9197" s="489"/>
      <c r="FBE9197" s="490"/>
      <c r="FBF9197" s="491"/>
      <c r="FBG9197" s="490"/>
      <c r="FBH9197" s="490"/>
      <c r="FBI9197" s="371"/>
      <c r="FBJ9197" s="488"/>
      <c r="FBK9197" s="489"/>
      <c r="FBL9197" s="490"/>
      <c r="FBM9197" s="491"/>
      <c r="FBN9197" s="490"/>
      <c r="FBO9197" s="490"/>
      <c r="FBP9197" s="371"/>
      <c r="FBQ9197" s="488"/>
      <c r="FBR9197" s="489"/>
      <c r="FBS9197" s="490"/>
      <c r="FBT9197" s="491"/>
      <c r="FBU9197" s="490"/>
      <c r="FBV9197" s="490"/>
      <c r="FBW9197" s="371"/>
      <c r="FBX9197" s="488"/>
      <c r="FBY9197" s="489"/>
      <c r="FBZ9197" s="490"/>
      <c r="FCA9197" s="491"/>
      <c r="FCB9197" s="490"/>
      <c r="FCC9197" s="490"/>
      <c r="FCD9197" s="371"/>
      <c r="FCE9197" s="488"/>
      <c r="FCF9197" s="489"/>
      <c r="FCG9197" s="490"/>
      <c r="FCH9197" s="491"/>
      <c r="FCI9197" s="490"/>
      <c r="FCJ9197" s="490"/>
      <c r="FCK9197" s="371"/>
      <c r="FCL9197" s="488"/>
      <c r="FCM9197" s="489"/>
      <c r="FCN9197" s="490"/>
      <c r="FCO9197" s="491"/>
      <c r="FCP9197" s="490"/>
      <c r="FCQ9197" s="490"/>
      <c r="FCR9197" s="371"/>
      <c r="FCS9197" s="488"/>
      <c r="FCT9197" s="489"/>
      <c r="FCU9197" s="490"/>
      <c r="FCV9197" s="491"/>
      <c r="FCW9197" s="490"/>
      <c r="FCX9197" s="490"/>
      <c r="FCY9197" s="371"/>
      <c r="FCZ9197" s="488"/>
      <c r="FDA9197" s="489"/>
      <c r="FDB9197" s="490"/>
      <c r="FDC9197" s="491"/>
      <c r="FDD9197" s="490"/>
      <c r="FDE9197" s="490"/>
      <c r="FDF9197" s="371"/>
      <c r="FDG9197" s="488"/>
      <c r="FDH9197" s="489"/>
      <c r="FDI9197" s="490"/>
      <c r="FDJ9197" s="491"/>
      <c r="FDK9197" s="490"/>
      <c r="FDL9197" s="490"/>
      <c r="FDM9197" s="371"/>
      <c r="FDN9197" s="488"/>
      <c r="FDO9197" s="489"/>
      <c r="FDP9197" s="490"/>
      <c r="FDQ9197" s="491"/>
      <c r="FDR9197" s="490"/>
      <c r="FDS9197" s="490"/>
      <c r="FDT9197" s="371"/>
      <c r="FDU9197" s="488"/>
      <c r="FDV9197" s="489"/>
      <c r="FDW9197" s="490"/>
      <c r="FDX9197" s="491"/>
      <c r="FDY9197" s="490"/>
      <c r="FDZ9197" s="490"/>
      <c r="FEA9197" s="371"/>
      <c r="FEB9197" s="488"/>
      <c r="FEC9197" s="489"/>
      <c r="FED9197" s="490"/>
      <c r="FEE9197" s="491"/>
      <c r="FEF9197" s="490"/>
      <c r="FEG9197" s="490"/>
      <c r="FEH9197" s="371"/>
      <c r="FEI9197" s="488"/>
      <c r="FEJ9197" s="489"/>
      <c r="FEK9197" s="490"/>
      <c r="FEL9197" s="491"/>
      <c r="FEM9197" s="490"/>
      <c r="FEN9197" s="490"/>
      <c r="FEO9197" s="371"/>
      <c r="FEP9197" s="488"/>
      <c r="FEQ9197" s="489"/>
      <c r="FER9197" s="490"/>
      <c r="FES9197" s="491"/>
      <c r="FET9197" s="490"/>
      <c r="FEU9197" s="490"/>
      <c r="FEV9197" s="371"/>
      <c r="FEW9197" s="488"/>
      <c r="FEX9197" s="489"/>
      <c r="FEY9197" s="490"/>
      <c r="FEZ9197" s="491"/>
      <c r="FFA9197" s="490"/>
      <c r="FFB9197" s="490"/>
      <c r="FFC9197" s="371"/>
      <c r="FFD9197" s="488"/>
      <c r="FFE9197" s="489"/>
      <c r="FFF9197" s="490"/>
      <c r="FFG9197" s="491"/>
      <c r="FFH9197" s="490"/>
      <c r="FFI9197" s="490"/>
      <c r="FFJ9197" s="371"/>
      <c r="FFK9197" s="488"/>
      <c r="FFL9197" s="489"/>
      <c r="FFM9197" s="490"/>
      <c r="FFN9197" s="491"/>
      <c r="FFO9197" s="490"/>
      <c r="FFP9197" s="490"/>
      <c r="FFQ9197" s="371"/>
      <c r="FFR9197" s="488"/>
      <c r="FFS9197" s="489"/>
      <c r="FFT9197" s="490"/>
      <c r="FFU9197" s="491"/>
      <c r="FFV9197" s="490"/>
      <c r="FFW9197" s="490"/>
      <c r="FFX9197" s="371"/>
      <c r="FFY9197" s="488"/>
      <c r="FFZ9197" s="489"/>
      <c r="FGA9197" s="490"/>
      <c r="FGB9197" s="491"/>
      <c r="FGC9197" s="490"/>
      <c r="FGD9197" s="490"/>
      <c r="FGE9197" s="371"/>
      <c r="FGF9197" s="488"/>
      <c r="FGG9197" s="489"/>
      <c r="FGH9197" s="490"/>
      <c r="FGI9197" s="491"/>
      <c r="FGJ9197" s="490"/>
      <c r="FGK9197" s="490"/>
      <c r="FGL9197" s="371"/>
      <c r="FGM9197" s="488"/>
      <c r="FGN9197" s="489"/>
      <c r="FGO9197" s="490"/>
      <c r="FGP9197" s="491"/>
      <c r="FGQ9197" s="490"/>
      <c r="FGR9197" s="490"/>
      <c r="FGS9197" s="371"/>
      <c r="FGT9197" s="488"/>
      <c r="FGU9197" s="489"/>
      <c r="FGV9197" s="490"/>
      <c r="FGW9197" s="491"/>
      <c r="FGX9197" s="490"/>
      <c r="FGY9197" s="490"/>
      <c r="FGZ9197" s="371"/>
      <c r="FHA9197" s="488"/>
      <c r="FHB9197" s="489"/>
      <c r="FHC9197" s="490"/>
      <c r="FHD9197" s="491"/>
      <c r="FHE9197" s="490"/>
      <c r="FHF9197" s="490"/>
      <c r="FHG9197" s="371"/>
      <c r="FHH9197" s="488"/>
      <c r="FHI9197" s="489"/>
      <c r="FHJ9197" s="490"/>
      <c r="FHK9197" s="491"/>
      <c r="FHL9197" s="490"/>
      <c r="FHM9197" s="490"/>
      <c r="FHN9197" s="371"/>
      <c r="FHO9197" s="488"/>
      <c r="FHP9197" s="489"/>
      <c r="FHQ9197" s="490"/>
      <c r="FHR9197" s="491"/>
      <c r="FHS9197" s="490"/>
      <c r="FHT9197" s="490"/>
      <c r="FHU9197" s="371"/>
      <c r="FHV9197" s="488"/>
      <c r="FHW9197" s="489"/>
      <c r="FHX9197" s="490"/>
      <c r="FHY9197" s="491"/>
      <c r="FHZ9197" s="490"/>
      <c r="FIA9197" s="490"/>
      <c r="FIB9197" s="371"/>
      <c r="FIC9197" s="488"/>
      <c r="FID9197" s="489"/>
      <c r="FIE9197" s="490"/>
      <c r="FIF9197" s="491"/>
      <c r="FIG9197" s="490"/>
      <c r="FIH9197" s="490"/>
      <c r="FII9197" s="371"/>
      <c r="FIJ9197" s="488"/>
      <c r="FIK9197" s="489"/>
      <c r="FIL9197" s="490"/>
      <c r="FIM9197" s="491"/>
      <c r="FIN9197" s="490"/>
      <c r="FIO9197" s="490"/>
      <c r="FIP9197" s="371"/>
      <c r="FIQ9197" s="488"/>
      <c r="FIR9197" s="489"/>
      <c r="FIS9197" s="490"/>
      <c r="FIT9197" s="491"/>
      <c r="FIU9197" s="490"/>
      <c r="FIV9197" s="490"/>
      <c r="FIW9197" s="371"/>
      <c r="FIX9197" s="488"/>
      <c r="FIY9197" s="489"/>
      <c r="FIZ9197" s="490"/>
      <c r="FJA9197" s="491"/>
      <c r="FJB9197" s="490"/>
      <c r="FJC9197" s="490"/>
      <c r="FJD9197" s="371"/>
      <c r="FJE9197" s="488"/>
      <c r="FJF9197" s="489"/>
      <c r="FJG9197" s="490"/>
      <c r="FJH9197" s="491"/>
      <c r="FJI9197" s="490"/>
      <c r="FJJ9197" s="490"/>
      <c r="FJK9197" s="371"/>
      <c r="FJL9197" s="488"/>
      <c r="FJM9197" s="489"/>
      <c r="FJN9197" s="490"/>
      <c r="FJO9197" s="491"/>
      <c r="FJP9197" s="490"/>
      <c r="FJQ9197" s="490"/>
      <c r="FJR9197" s="371"/>
      <c r="FJS9197" s="488"/>
      <c r="FJT9197" s="489"/>
      <c r="FJU9197" s="490"/>
      <c r="FJV9197" s="491"/>
      <c r="FJW9197" s="490"/>
      <c r="FJX9197" s="490"/>
      <c r="FJY9197" s="371"/>
      <c r="FJZ9197" s="488"/>
      <c r="FKA9197" s="489"/>
      <c r="FKB9197" s="490"/>
      <c r="FKC9197" s="491"/>
      <c r="FKD9197" s="490"/>
      <c r="FKE9197" s="490"/>
      <c r="FKF9197" s="371"/>
      <c r="FKG9197" s="488"/>
      <c r="FKH9197" s="489"/>
      <c r="FKI9197" s="490"/>
      <c r="FKJ9197" s="491"/>
      <c r="FKK9197" s="490"/>
      <c r="FKL9197" s="490"/>
      <c r="FKM9197" s="371"/>
      <c r="FKN9197" s="488"/>
      <c r="FKO9197" s="489"/>
      <c r="FKP9197" s="490"/>
      <c r="FKQ9197" s="491"/>
      <c r="FKR9197" s="490"/>
      <c r="FKS9197" s="490"/>
      <c r="FKT9197" s="371"/>
      <c r="FKU9197" s="488"/>
      <c r="FKV9197" s="489"/>
      <c r="FKW9197" s="490"/>
      <c r="FKX9197" s="491"/>
      <c r="FKY9197" s="490"/>
      <c r="FKZ9197" s="490"/>
      <c r="FLA9197" s="371"/>
      <c r="FLB9197" s="488"/>
      <c r="FLC9197" s="489"/>
      <c r="FLD9197" s="490"/>
      <c r="FLE9197" s="491"/>
      <c r="FLF9197" s="490"/>
      <c r="FLG9197" s="490"/>
      <c r="FLH9197" s="371"/>
      <c r="FLI9197" s="488"/>
      <c r="FLJ9197" s="489"/>
      <c r="FLK9197" s="490"/>
      <c r="FLL9197" s="491"/>
      <c r="FLM9197" s="490"/>
      <c r="FLN9197" s="490"/>
      <c r="FLO9197" s="371"/>
      <c r="FLP9197" s="488"/>
      <c r="FLQ9197" s="489"/>
      <c r="FLR9197" s="490"/>
      <c r="FLS9197" s="491"/>
      <c r="FLT9197" s="490"/>
      <c r="FLU9197" s="490"/>
      <c r="FLV9197" s="371"/>
      <c r="FLW9197" s="488"/>
      <c r="FLX9197" s="489"/>
      <c r="FLY9197" s="490"/>
      <c r="FLZ9197" s="491"/>
      <c r="FMA9197" s="490"/>
      <c r="FMB9197" s="490"/>
      <c r="FMC9197" s="371"/>
      <c r="FMD9197" s="488"/>
      <c r="FME9197" s="489"/>
      <c r="FMF9197" s="490"/>
      <c r="FMG9197" s="491"/>
      <c r="FMH9197" s="490"/>
      <c r="FMI9197" s="490"/>
      <c r="FMJ9197" s="371"/>
      <c r="FMK9197" s="488"/>
      <c r="FML9197" s="489"/>
      <c r="FMM9197" s="490"/>
      <c r="FMN9197" s="491"/>
      <c r="FMO9197" s="490"/>
      <c r="FMP9197" s="490"/>
      <c r="FMQ9197" s="371"/>
      <c r="FMR9197" s="488"/>
      <c r="FMS9197" s="489"/>
      <c r="FMT9197" s="490"/>
      <c r="FMU9197" s="491"/>
      <c r="FMV9197" s="490"/>
      <c r="FMW9197" s="490"/>
      <c r="FMX9197" s="371"/>
      <c r="FMY9197" s="488"/>
      <c r="FMZ9197" s="489"/>
      <c r="FNA9197" s="490"/>
      <c r="FNB9197" s="491"/>
      <c r="FNC9197" s="490"/>
      <c r="FND9197" s="490"/>
      <c r="FNE9197" s="371"/>
      <c r="FNF9197" s="488"/>
      <c r="FNG9197" s="489"/>
      <c r="FNH9197" s="490"/>
      <c r="FNI9197" s="491"/>
      <c r="FNJ9197" s="490"/>
      <c r="FNK9197" s="490"/>
      <c r="FNL9197" s="371"/>
      <c r="FNM9197" s="488"/>
      <c r="FNN9197" s="489"/>
      <c r="FNO9197" s="490"/>
      <c r="FNP9197" s="491"/>
      <c r="FNQ9197" s="490"/>
      <c r="FNR9197" s="490"/>
      <c r="FNS9197" s="371"/>
      <c r="FNT9197" s="488"/>
      <c r="FNU9197" s="489"/>
      <c r="FNV9197" s="490"/>
      <c r="FNW9197" s="491"/>
      <c r="FNX9197" s="490"/>
      <c r="FNY9197" s="490"/>
      <c r="FNZ9197" s="371"/>
      <c r="FOA9197" s="488"/>
      <c r="FOB9197" s="489"/>
      <c r="FOC9197" s="490"/>
      <c r="FOD9197" s="491"/>
      <c r="FOE9197" s="490"/>
      <c r="FOF9197" s="490"/>
      <c r="FOG9197" s="371"/>
      <c r="FOH9197" s="488"/>
      <c r="FOI9197" s="489"/>
      <c r="FOJ9197" s="490"/>
      <c r="FOK9197" s="491"/>
      <c r="FOL9197" s="490"/>
      <c r="FOM9197" s="490"/>
      <c r="FON9197" s="371"/>
      <c r="FOO9197" s="488"/>
      <c r="FOP9197" s="489"/>
      <c r="FOQ9197" s="490"/>
      <c r="FOR9197" s="491"/>
      <c r="FOS9197" s="490"/>
      <c r="FOT9197" s="490"/>
      <c r="FOU9197" s="371"/>
      <c r="FOV9197" s="488"/>
      <c r="FOW9197" s="489"/>
      <c r="FOX9197" s="490"/>
      <c r="FOY9197" s="491"/>
      <c r="FOZ9197" s="490"/>
      <c r="FPA9197" s="490"/>
      <c r="FPB9197" s="371"/>
      <c r="FPC9197" s="488"/>
      <c r="FPD9197" s="489"/>
      <c r="FPE9197" s="490"/>
      <c r="FPF9197" s="491"/>
      <c r="FPG9197" s="490"/>
      <c r="FPH9197" s="490"/>
      <c r="FPI9197" s="371"/>
      <c r="FPJ9197" s="488"/>
      <c r="FPK9197" s="489"/>
      <c r="FPL9197" s="490"/>
      <c r="FPM9197" s="491"/>
      <c r="FPN9197" s="490"/>
      <c r="FPO9197" s="490"/>
      <c r="FPP9197" s="371"/>
      <c r="FPQ9197" s="488"/>
      <c r="FPR9197" s="489"/>
      <c r="FPS9197" s="490"/>
      <c r="FPT9197" s="491"/>
      <c r="FPU9197" s="490"/>
      <c r="FPV9197" s="490"/>
      <c r="FPW9197" s="371"/>
      <c r="FPX9197" s="488"/>
      <c r="FPY9197" s="489"/>
      <c r="FPZ9197" s="490"/>
      <c r="FQA9197" s="491"/>
      <c r="FQB9197" s="490"/>
      <c r="FQC9197" s="490"/>
      <c r="FQD9197" s="371"/>
      <c r="FQE9197" s="488"/>
      <c r="FQF9197" s="489"/>
      <c r="FQG9197" s="490"/>
      <c r="FQH9197" s="491"/>
      <c r="FQI9197" s="490"/>
      <c r="FQJ9197" s="490"/>
      <c r="FQK9197" s="371"/>
      <c r="FQL9197" s="488"/>
      <c r="FQM9197" s="489"/>
      <c r="FQN9197" s="490"/>
      <c r="FQO9197" s="491"/>
      <c r="FQP9197" s="490"/>
      <c r="FQQ9197" s="490"/>
      <c r="FQR9197" s="371"/>
      <c r="FQS9197" s="488"/>
      <c r="FQT9197" s="489"/>
      <c r="FQU9197" s="490"/>
      <c r="FQV9197" s="491"/>
      <c r="FQW9197" s="490"/>
      <c r="FQX9197" s="490"/>
      <c r="FQY9197" s="371"/>
      <c r="FQZ9197" s="488"/>
      <c r="FRA9197" s="489"/>
      <c r="FRB9197" s="490"/>
      <c r="FRC9197" s="491"/>
      <c r="FRD9197" s="490"/>
      <c r="FRE9197" s="490"/>
      <c r="FRF9197" s="371"/>
      <c r="FRG9197" s="488"/>
      <c r="FRH9197" s="489"/>
      <c r="FRI9197" s="490"/>
      <c r="FRJ9197" s="491"/>
      <c r="FRK9197" s="490"/>
      <c r="FRL9197" s="490"/>
      <c r="FRM9197" s="371"/>
      <c r="FRN9197" s="488"/>
      <c r="FRO9197" s="489"/>
      <c r="FRP9197" s="490"/>
      <c r="FRQ9197" s="491"/>
      <c r="FRR9197" s="490"/>
      <c r="FRS9197" s="490"/>
      <c r="FRT9197" s="371"/>
      <c r="FRU9197" s="488"/>
      <c r="FRV9197" s="489"/>
      <c r="FRW9197" s="490"/>
      <c r="FRX9197" s="491"/>
      <c r="FRY9197" s="490"/>
      <c r="FRZ9197" s="490"/>
      <c r="FSA9197" s="371"/>
      <c r="FSB9197" s="488"/>
      <c r="FSC9197" s="489"/>
      <c r="FSD9197" s="490"/>
      <c r="FSE9197" s="491"/>
      <c r="FSF9197" s="490"/>
      <c r="FSG9197" s="490"/>
      <c r="FSH9197" s="371"/>
      <c r="FSI9197" s="488"/>
      <c r="FSJ9197" s="489"/>
      <c r="FSK9197" s="490"/>
      <c r="FSL9197" s="491"/>
      <c r="FSM9197" s="490"/>
      <c r="FSN9197" s="490"/>
      <c r="FSO9197" s="371"/>
      <c r="FSP9197" s="488"/>
      <c r="FSQ9197" s="489"/>
      <c r="FSR9197" s="490"/>
      <c r="FSS9197" s="491"/>
      <c r="FST9197" s="490"/>
      <c r="FSU9197" s="490"/>
      <c r="FSV9197" s="371"/>
      <c r="FSW9197" s="488"/>
      <c r="FSX9197" s="489"/>
      <c r="FSY9197" s="490"/>
      <c r="FSZ9197" s="491"/>
      <c r="FTA9197" s="490"/>
      <c r="FTB9197" s="490"/>
      <c r="FTC9197" s="371"/>
      <c r="FTD9197" s="488"/>
      <c r="FTE9197" s="489"/>
      <c r="FTF9197" s="490"/>
      <c r="FTG9197" s="491"/>
      <c r="FTH9197" s="490"/>
      <c r="FTI9197" s="490"/>
      <c r="FTJ9197" s="371"/>
      <c r="FTK9197" s="488"/>
      <c r="FTL9197" s="489"/>
      <c r="FTM9197" s="490"/>
      <c r="FTN9197" s="491"/>
      <c r="FTO9197" s="490"/>
      <c r="FTP9197" s="490"/>
      <c r="FTQ9197" s="371"/>
      <c r="FTR9197" s="488"/>
      <c r="FTS9197" s="489"/>
      <c r="FTT9197" s="490"/>
      <c r="FTU9197" s="491"/>
      <c r="FTV9197" s="490"/>
      <c r="FTW9197" s="490"/>
      <c r="FTX9197" s="371"/>
      <c r="FTY9197" s="488"/>
      <c r="FTZ9197" s="489"/>
      <c r="FUA9197" s="490"/>
      <c r="FUB9197" s="491"/>
      <c r="FUC9197" s="490"/>
      <c r="FUD9197" s="490"/>
      <c r="FUE9197" s="371"/>
      <c r="FUF9197" s="488"/>
      <c r="FUG9197" s="489"/>
      <c r="FUH9197" s="490"/>
      <c r="FUI9197" s="491"/>
      <c r="FUJ9197" s="490"/>
      <c r="FUK9197" s="490"/>
      <c r="FUL9197" s="371"/>
      <c r="FUM9197" s="488"/>
      <c r="FUN9197" s="489"/>
      <c r="FUO9197" s="490"/>
      <c r="FUP9197" s="491"/>
      <c r="FUQ9197" s="490"/>
      <c r="FUR9197" s="490"/>
      <c r="FUS9197" s="371"/>
      <c r="FUT9197" s="488"/>
      <c r="FUU9197" s="489"/>
      <c r="FUV9197" s="490"/>
      <c r="FUW9197" s="491"/>
      <c r="FUX9197" s="490"/>
      <c r="FUY9197" s="490"/>
      <c r="FUZ9197" s="371"/>
      <c r="FVA9197" s="488"/>
      <c r="FVB9197" s="489"/>
      <c r="FVC9197" s="490"/>
      <c r="FVD9197" s="491"/>
      <c r="FVE9197" s="490"/>
      <c r="FVF9197" s="490"/>
      <c r="FVG9197" s="371"/>
      <c r="FVH9197" s="488"/>
      <c r="FVI9197" s="489"/>
      <c r="FVJ9197" s="490"/>
      <c r="FVK9197" s="491"/>
      <c r="FVL9197" s="490"/>
      <c r="FVM9197" s="490"/>
      <c r="FVN9197" s="371"/>
      <c r="FVO9197" s="488"/>
      <c r="FVP9197" s="489"/>
      <c r="FVQ9197" s="490"/>
      <c r="FVR9197" s="491"/>
      <c r="FVS9197" s="490"/>
      <c r="FVT9197" s="490"/>
      <c r="FVU9197" s="371"/>
      <c r="FVV9197" s="488"/>
      <c r="FVW9197" s="489"/>
      <c r="FVX9197" s="490"/>
      <c r="FVY9197" s="491"/>
      <c r="FVZ9197" s="490"/>
      <c r="FWA9197" s="490"/>
      <c r="FWB9197" s="371"/>
      <c r="FWC9197" s="488"/>
      <c r="FWD9197" s="489"/>
      <c r="FWE9197" s="490"/>
      <c r="FWF9197" s="491"/>
      <c r="FWG9197" s="490"/>
      <c r="FWH9197" s="490"/>
      <c r="FWI9197" s="371"/>
      <c r="FWJ9197" s="488"/>
      <c r="FWK9197" s="489"/>
      <c r="FWL9197" s="490"/>
      <c r="FWM9197" s="491"/>
      <c r="FWN9197" s="490"/>
      <c r="FWO9197" s="490"/>
      <c r="FWP9197" s="371"/>
      <c r="FWQ9197" s="488"/>
      <c r="FWR9197" s="489"/>
      <c r="FWS9197" s="490"/>
      <c r="FWT9197" s="491"/>
      <c r="FWU9197" s="490"/>
      <c r="FWV9197" s="490"/>
      <c r="FWW9197" s="371"/>
      <c r="FWX9197" s="488"/>
      <c r="FWY9197" s="489"/>
      <c r="FWZ9197" s="490"/>
      <c r="FXA9197" s="491"/>
      <c r="FXB9197" s="490"/>
      <c r="FXC9197" s="490"/>
      <c r="FXD9197" s="371"/>
      <c r="FXE9197" s="488"/>
      <c r="FXF9197" s="489"/>
      <c r="FXG9197" s="490"/>
      <c r="FXH9197" s="491"/>
      <c r="FXI9197" s="490"/>
      <c r="FXJ9197" s="490"/>
      <c r="FXK9197" s="371"/>
      <c r="FXL9197" s="488"/>
      <c r="FXM9197" s="489"/>
      <c r="FXN9197" s="490"/>
      <c r="FXO9197" s="491"/>
      <c r="FXP9197" s="490"/>
      <c r="FXQ9197" s="490"/>
      <c r="FXR9197" s="371"/>
      <c r="FXS9197" s="488"/>
      <c r="FXT9197" s="489"/>
      <c r="FXU9197" s="490"/>
      <c r="FXV9197" s="491"/>
      <c r="FXW9197" s="490"/>
      <c r="FXX9197" s="490"/>
      <c r="FXY9197" s="371"/>
      <c r="FXZ9197" s="488"/>
      <c r="FYA9197" s="489"/>
      <c r="FYB9197" s="490"/>
      <c r="FYC9197" s="491"/>
      <c r="FYD9197" s="490"/>
      <c r="FYE9197" s="490"/>
      <c r="FYF9197" s="371"/>
      <c r="FYG9197" s="488"/>
      <c r="FYH9197" s="489"/>
      <c r="FYI9197" s="490"/>
      <c r="FYJ9197" s="491"/>
      <c r="FYK9197" s="490"/>
      <c r="FYL9197" s="490"/>
      <c r="FYM9197" s="371"/>
      <c r="FYN9197" s="488"/>
      <c r="FYO9197" s="489"/>
      <c r="FYP9197" s="490"/>
      <c r="FYQ9197" s="491"/>
      <c r="FYR9197" s="490"/>
      <c r="FYS9197" s="490"/>
      <c r="FYT9197" s="371"/>
      <c r="FYU9197" s="488"/>
      <c r="FYV9197" s="489"/>
      <c r="FYW9197" s="490"/>
      <c r="FYX9197" s="491"/>
      <c r="FYY9197" s="490"/>
      <c r="FYZ9197" s="490"/>
      <c r="FZA9197" s="371"/>
      <c r="FZB9197" s="488"/>
      <c r="FZC9197" s="489"/>
      <c r="FZD9197" s="490"/>
      <c r="FZE9197" s="491"/>
      <c r="FZF9197" s="490"/>
      <c r="FZG9197" s="490"/>
      <c r="FZH9197" s="371"/>
      <c r="FZI9197" s="488"/>
      <c r="FZJ9197" s="489"/>
      <c r="FZK9197" s="490"/>
      <c r="FZL9197" s="491"/>
      <c r="FZM9197" s="490"/>
      <c r="FZN9197" s="490"/>
      <c r="FZO9197" s="371"/>
      <c r="FZP9197" s="488"/>
      <c r="FZQ9197" s="489"/>
      <c r="FZR9197" s="490"/>
      <c r="FZS9197" s="491"/>
      <c r="FZT9197" s="490"/>
      <c r="FZU9197" s="490"/>
      <c r="FZV9197" s="371"/>
      <c r="FZW9197" s="488"/>
      <c r="FZX9197" s="489"/>
      <c r="FZY9197" s="490"/>
      <c r="FZZ9197" s="491"/>
      <c r="GAA9197" s="490"/>
      <c r="GAB9197" s="490"/>
      <c r="GAC9197" s="371"/>
      <c r="GAD9197" s="488"/>
      <c r="GAE9197" s="489"/>
      <c r="GAF9197" s="490"/>
      <c r="GAG9197" s="491"/>
      <c r="GAH9197" s="490"/>
      <c r="GAI9197" s="490"/>
      <c r="GAJ9197" s="371"/>
      <c r="GAK9197" s="488"/>
      <c r="GAL9197" s="489"/>
      <c r="GAM9197" s="490"/>
      <c r="GAN9197" s="491"/>
      <c r="GAO9197" s="490"/>
      <c r="GAP9197" s="490"/>
      <c r="GAQ9197" s="371"/>
      <c r="GAR9197" s="488"/>
      <c r="GAS9197" s="489"/>
      <c r="GAT9197" s="490"/>
      <c r="GAU9197" s="491"/>
      <c r="GAV9197" s="490"/>
      <c r="GAW9197" s="490"/>
      <c r="GAX9197" s="371"/>
      <c r="GAY9197" s="488"/>
      <c r="GAZ9197" s="489"/>
      <c r="GBA9197" s="490"/>
      <c r="GBB9197" s="491"/>
      <c r="GBC9197" s="490"/>
      <c r="GBD9197" s="490"/>
      <c r="GBE9197" s="371"/>
      <c r="GBF9197" s="488"/>
      <c r="GBG9197" s="489"/>
      <c r="GBH9197" s="490"/>
      <c r="GBI9197" s="491"/>
      <c r="GBJ9197" s="490"/>
      <c r="GBK9197" s="490"/>
      <c r="GBL9197" s="371"/>
      <c r="GBM9197" s="488"/>
      <c r="GBN9197" s="489"/>
      <c r="GBO9197" s="490"/>
      <c r="GBP9197" s="491"/>
      <c r="GBQ9197" s="490"/>
      <c r="GBR9197" s="490"/>
      <c r="GBS9197" s="371"/>
      <c r="GBT9197" s="488"/>
      <c r="GBU9197" s="489"/>
      <c r="GBV9197" s="490"/>
      <c r="GBW9197" s="491"/>
      <c r="GBX9197" s="490"/>
      <c r="GBY9197" s="490"/>
      <c r="GBZ9197" s="371"/>
      <c r="GCA9197" s="488"/>
      <c r="GCB9197" s="489"/>
      <c r="GCC9197" s="490"/>
      <c r="GCD9197" s="491"/>
      <c r="GCE9197" s="490"/>
      <c r="GCF9197" s="490"/>
      <c r="GCG9197" s="371"/>
      <c r="GCH9197" s="488"/>
      <c r="GCI9197" s="489"/>
      <c r="GCJ9197" s="490"/>
      <c r="GCK9197" s="491"/>
      <c r="GCL9197" s="490"/>
      <c r="GCM9197" s="490"/>
      <c r="GCN9197" s="371"/>
      <c r="GCO9197" s="488"/>
      <c r="GCP9197" s="489"/>
      <c r="GCQ9197" s="490"/>
      <c r="GCR9197" s="491"/>
      <c r="GCS9197" s="490"/>
      <c r="GCT9197" s="490"/>
      <c r="GCU9197" s="371"/>
      <c r="GCV9197" s="488"/>
      <c r="GCW9197" s="489"/>
      <c r="GCX9197" s="490"/>
      <c r="GCY9197" s="491"/>
      <c r="GCZ9197" s="490"/>
      <c r="GDA9197" s="490"/>
      <c r="GDB9197" s="371"/>
      <c r="GDC9197" s="488"/>
      <c r="GDD9197" s="489"/>
      <c r="GDE9197" s="490"/>
      <c r="GDF9197" s="491"/>
      <c r="GDG9197" s="490"/>
      <c r="GDH9197" s="490"/>
      <c r="GDI9197" s="371"/>
      <c r="GDJ9197" s="488"/>
      <c r="GDK9197" s="489"/>
      <c r="GDL9197" s="490"/>
      <c r="GDM9197" s="491"/>
      <c r="GDN9197" s="490"/>
      <c r="GDO9197" s="490"/>
      <c r="GDP9197" s="371"/>
      <c r="GDQ9197" s="488"/>
      <c r="GDR9197" s="489"/>
      <c r="GDS9197" s="490"/>
      <c r="GDT9197" s="491"/>
      <c r="GDU9197" s="490"/>
      <c r="GDV9197" s="490"/>
      <c r="GDW9197" s="371"/>
      <c r="GDX9197" s="488"/>
      <c r="GDY9197" s="489"/>
      <c r="GDZ9197" s="490"/>
      <c r="GEA9197" s="491"/>
      <c r="GEB9197" s="490"/>
      <c r="GEC9197" s="490"/>
      <c r="GED9197" s="371"/>
      <c r="GEE9197" s="488"/>
      <c r="GEF9197" s="489"/>
      <c r="GEG9197" s="490"/>
      <c r="GEH9197" s="491"/>
      <c r="GEI9197" s="490"/>
      <c r="GEJ9197" s="490"/>
      <c r="GEK9197" s="371"/>
      <c r="GEL9197" s="488"/>
      <c r="GEM9197" s="489"/>
      <c r="GEN9197" s="490"/>
      <c r="GEO9197" s="491"/>
      <c r="GEP9197" s="490"/>
      <c r="GEQ9197" s="490"/>
      <c r="GER9197" s="371"/>
      <c r="GES9197" s="488"/>
      <c r="GET9197" s="489"/>
      <c r="GEU9197" s="490"/>
      <c r="GEV9197" s="491"/>
      <c r="GEW9197" s="490"/>
      <c r="GEX9197" s="490"/>
      <c r="GEY9197" s="371"/>
      <c r="GEZ9197" s="488"/>
      <c r="GFA9197" s="489"/>
      <c r="GFB9197" s="490"/>
      <c r="GFC9197" s="491"/>
      <c r="GFD9197" s="490"/>
      <c r="GFE9197" s="490"/>
      <c r="GFF9197" s="371"/>
      <c r="GFG9197" s="488"/>
      <c r="GFH9197" s="489"/>
      <c r="GFI9197" s="490"/>
      <c r="GFJ9197" s="491"/>
      <c r="GFK9197" s="490"/>
      <c r="GFL9197" s="490"/>
      <c r="GFM9197" s="371"/>
      <c r="GFN9197" s="488"/>
      <c r="GFO9197" s="489"/>
      <c r="GFP9197" s="490"/>
      <c r="GFQ9197" s="491"/>
      <c r="GFR9197" s="490"/>
      <c r="GFS9197" s="490"/>
      <c r="GFT9197" s="371"/>
      <c r="GFU9197" s="488"/>
      <c r="GFV9197" s="489"/>
      <c r="GFW9197" s="490"/>
      <c r="GFX9197" s="491"/>
      <c r="GFY9197" s="490"/>
      <c r="GFZ9197" s="490"/>
      <c r="GGA9197" s="371"/>
      <c r="GGB9197" s="488"/>
      <c r="GGC9197" s="489"/>
      <c r="GGD9197" s="490"/>
      <c r="GGE9197" s="491"/>
      <c r="GGF9197" s="490"/>
      <c r="GGG9197" s="490"/>
      <c r="GGH9197" s="371"/>
      <c r="GGI9197" s="488"/>
      <c r="GGJ9197" s="489"/>
      <c r="GGK9197" s="490"/>
      <c r="GGL9197" s="491"/>
      <c r="GGM9197" s="490"/>
      <c r="GGN9197" s="490"/>
      <c r="GGO9197" s="371"/>
      <c r="GGP9197" s="488"/>
      <c r="GGQ9197" s="489"/>
      <c r="GGR9197" s="490"/>
      <c r="GGS9197" s="491"/>
      <c r="GGT9197" s="490"/>
      <c r="GGU9197" s="490"/>
      <c r="GGV9197" s="371"/>
      <c r="GGW9197" s="488"/>
      <c r="GGX9197" s="489"/>
      <c r="GGY9197" s="490"/>
      <c r="GGZ9197" s="491"/>
      <c r="GHA9197" s="490"/>
      <c r="GHB9197" s="490"/>
      <c r="GHC9197" s="371"/>
      <c r="GHD9197" s="488"/>
      <c r="GHE9197" s="489"/>
      <c r="GHF9197" s="490"/>
      <c r="GHG9197" s="491"/>
      <c r="GHH9197" s="490"/>
      <c r="GHI9197" s="490"/>
      <c r="GHJ9197" s="371"/>
      <c r="GHK9197" s="488"/>
      <c r="GHL9197" s="489"/>
      <c r="GHM9197" s="490"/>
      <c r="GHN9197" s="491"/>
      <c r="GHO9197" s="490"/>
      <c r="GHP9197" s="490"/>
      <c r="GHQ9197" s="371"/>
      <c r="GHR9197" s="488"/>
      <c r="GHS9197" s="489"/>
      <c r="GHT9197" s="490"/>
      <c r="GHU9197" s="491"/>
      <c r="GHV9197" s="490"/>
      <c r="GHW9197" s="490"/>
      <c r="GHX9197" s="371"/>
      <c r="GHY9197" s="488"/>
      <c r="GHZ9197" s="489"/>
      <c r="GIA9197" s="490"/>
      <c r="GIB9197" s="491"/>
      <c r="GIC9197" s="490"/>
      <c r="GID9197" s="490"/>
      <c r="GIE9197" s="371"/>
      <c r="GIF9197" s="488"/>
      <c r="GIG9197" s="489"/>
      <c r="GIH9197" s="490"/>
      <c r="GII9197" s="491"/>
      <c r="GIJ9197" s="490"/>
      <c r="GIK9197" s="490"/>
      <c r="GIL9197" s="371"/>
      <c r="GIM9197" s="488"/>
      <c r="GIN9197" s="489"/>
      <c r="GIO9197" s="490"/>
      <c r="GIP9197" s="491"/>
      <c r="GIQ9197" s="490"/>
      <c r="GIR9197" s="490"/>
      <c r="GIS9197" s="371"/>
      <c r="GIT9197" s="488"/>
      <c r="GIU9197" s="489"/>
      <c r="GIV9197" s="490"/>
      <c r="GIW9197" s="491"/>
      <c r="GIX9197" s="490"/>
      <c r="GIY9197" s="490"/>
      <c r="GIZ9197" s="371"/>
      <c r="GJA9197" s="488"/>
      <c r="GJB9197" s="489"/>
      <c r="GJC9197" s="490"/>
      <c r="GJD9197" s="491"/>
      <c r="GJE9197" s="490"/>
      <c r="GJF9197" s="490"/>
      <c r="GJG9197" s="371"/>
      <c r="GJH9197" s="488"/>
      <c r="GJI9197" s="489"/>
      <c r="GJJ9197" s="490"/>
      <c r="GJK9197" s="491"/>
      <c r="GJL9197" s="490"/>
      <c r="GJM9197" s="490"/>
      <c r="GJN9197" s="371"/>
      <c r="GJO9197" s="488"/>
      <c r="GJP9197" s="489"/>
      <c r="GJQ9197" s="490"/>
      <c r="GJR9197" s="491"/>
      <c r="GJS9197" s="490"/>
      <c r="GJT9197" s="490"/>
      <c r="GJU9197" s="371"/>
      <c r="GJV9197" s="488"/>
      <c r="GJW9197" s="489"/>
      <c r="GJX9197" s="490"/>
      <c r="GJY9197" s="491"/>
      <c r="GJZ9197" s="490"/>
      <c r="GKA9197" s="490"/>
      <c r="GKB9197" s="371"/>
      <c r="GKC9197" s="488"/>
      <c r="GKD9197" s="489"/>
      <c r="GKE9197" s="490"/>
      <c r="GKF9197" s="491"/>
      <c r="GKG9197" s="490"/>
      <c r="GKH9197" s="490"/>
      <c r="GKI9197" s="371"/>
      <c r="GKJ9197" s="488"/>
      <c r="GKK9197" s="489"/>
      <c r="GKL9197" s="490"/>
      <c r="GKM9197" s="491"/>
      <c r="GKN9197" s="490"/>
      <c r="GKO9197" s="490"/>
      <c r="GKP9197" s="371"/>
      <c r="GKQ9197" s="488"/>
      <c r="GKR9197" s="489"/>
      <c r="GKS9197" s="490"/>
      <c r="GKT9197" s="491"/>
      <c r="GKU9197" s="490"/>
      <c r="GKV9197" s="490"/>
      <c r="GKW9197" s="371"/>
      <c r="GKX9197" s="488"/>
      <c r="GKY9197" s="489"/>
      <c r="GKZ9197" s="490"/>
      <c r="GLA9197" s="491"/>
      <c r="GLB9197" s="490"/>
      <c r="GLC9197" s="490"/>
      <c r="GLD9197" s="371"/>
      <c r="GLE9197" s="488"/>
      <c r="GLF9197" s="489"/>
      <c r="GLG9197" s="490"/>
      <c r="GLH9197" s="491"/>
      <c r="GLI9197" s="490"/>
      <c r="GLJ9197" s="490"/>
      <c r="GLK9197" s="371"/>
      <c r="GLL9197" s="488"/>
      <c r="GLM9197" s="489"/>
      <c r="GLN9197" s="490"/>
      <c r="GLO9197" s="491"/>
      <c r="GLP9197" s="490"/>
      <c r="GLQ9197" s="490"/>
      <c r="GLR9197" s="371"/>
      <c r="GLS9197" s="488"/>
      <c r="GLT9197" s="489"/>
      <c r="GLU9197" s="490"/>
      <c r="GLV9197" s="491"/>
      <c r="GLW9197" s="490"/>
      <c r="GLX9197" s="490"/>
      <c r="GLY9197" s="371"/>
      <c r="GLZ9197" s="488"/>
      <c r="GMA9197" s="489"/>
      <c r="GMB9197" s="490"/>
      <c r="GMC9197" s="491"/>
      <c r="GMD9197" s="490"/>
      <c r="GME9197" s="490"/>
      <c r="GMF9197" s="371"/>
      <c r="GMG9197" s="488"/>
      <c r="GMH9197" s="489"/>
      <c r="GMI9197" s="490"/>
      <c r="GMJ9197" s="491"/>
      <c r="GMK9197" s="490"/>
      <c r="GML9197" s="490"/>
      <c r="GMM9197" s="371"/>
      <c r="GMN9197" s="488"/>
      <c r="GMO9197" s="489"/>
      <c r="GMP9197" s="490"/>
      <c r="GMQ9197" s="491"/>
      <c r="GMR9197" s="490"/>
      <c r="GMS9197" s="490"/>
      <c r="GMT9197" s="371"/>
      <c r="GMU9197" s="488"/>
      <c r="GMV9197" s="489"/>
      <c r="GMW9197" s="490"/>
      <c r="GMX9197" s="491"/>
      <c r="GMY9197" s="490"/>
      <c r="GMZ9197" s="490"/>
      <c r="GNA9197" s="371"/>
      <c r="GNB9197" s="488"/>
      <c r="GNC9197" s="489"/>
      <c r="GND9197" s="490"/>
      <c r="GNE9197" s="491"/>
      <c r="GNF9197" s="490"/>
      <c r="GNG9197" s="490"/>
      <c r="GNH9197" s="371"/>
      <c r="GNI9197" s="488"/>
      <c r="GNJ9197" s="489"/>
      <c r="GNK9197" s="490"/>
      <c r="GNL9197" s="491"/>
      <c r="GNM9197" s="490"/>
      <c r="GNN9197" s="490"/>
      <c r="GNO9197" s="371"/>
      <c r="GNP9197" s="488"/>
      <c r="GNQ9197" s="489"/>
      <c r="GNR9197" s="490"/>
      <c r="GNS9197" s="491"/>
      <c r="GNT9197" s="490"/>
      <c r="GNU9197" s="490"/>
      <c r="GNV9197" s="371"/>
      <c r="GNW9197" s="488"/>
      <c r="GNX9197" s="489"/>
      <c r="GNY9197" s="490"/>
      <c r="GNZ9197" s="491"/>
      <c r="GOA9197" s="490"/>
      <c r="GOB9197" s="490"/>
      <c r="GOC9197" s="371"/>
      <c r="GOD9197" s="488"/>
      <c r="GOE9197" s="489"/>
      <c r="GOF9197" s="490"/>
      <c r="GOG9197" s="491"/>
      <c r="GOH9197" s="490"/>
      <c r="GOI9197" s="490"/>
      <c r="GOJ9197" s="371"/>
      <c r="GOK9197" s="488"/>
      <c r="GOL9197" s="489"/>
      <c r="GOM9197" s="490"/>
      <c r="GON9197" s="491"/>
      <c r="GOO9197" s="490"/>
      <c r="GOP9197" s="490"/>
      <c r="GOQ9197" s="371"/>
      <c r="GOR9197" s="488"/>
      <c r="GOS9197" s="489"/>
      <c r="GOT9197" s="490"/>
      <c r="GOU9197" s="491"/>
      <c r="GOV9197" s="490"/>
      <c r="GOW9197" s="490"/>
      <c r="GOX9197" s="371"/>
      <c r="GOY9197" s="488"/>
      <c r="GOZ9197" s="489"/>
      <c r="GPA9197" s="490"/>
      <c r="GPB9197" s="491"/>
      <c r="GPC9197" s="490"/>
      <c r="GPD9197" s="490"/>
      <c r="GPE9197" s="371"/>
      <c r="GPF9197" s="488"/>
      <c r="GPG9197" s="489"/>
      <c r="GPH9197" s="490"/>
      <c r="GPI9197" s="491"/>
      <c r="GPJ9197" s="490"/>
      <c r="GPK9197" s="490"/>
      <c r="GPL9197" s="371"/>
      <c r="GPM9197" s="488"/>
      <c r="GPN9197" s="489"/>
      <c r="GPO9197" s="490"/>
      <c r="GPP9197" s="491"/>
      <c r="GPQ9197" s="490"/>
      <c r="GPR9197" s="490"/>
      <c r="GPS9197" s="371"/>
      <c r="GPT9197" s="488"/>
      <c r="GPU9197" s="489"/>
      <c r="GPV9197" s="490"/>
      <c r="GPW9197" s="491"/>
      <c r="GPX9197" s="490"/>
      <c r="GPY9197" s="490"/>
      <c r="GPZ9197" s="371"/>
      <c r="GQA9197" s="488"/>
      <c r="GQB9197" s="489"/>
      <c r="GQC9197" s="490"/>
      <c r="GQD9197" s="491"/>
      <c r="GQE9197" s="490"/>
      <c r="GQF9197" s="490"/>
      <c r="GQG9197" s="371"/>
      <c r="GQH9197" s="488"/>
      <c r="GQI9197" s="489"/>
      <c r="GQJ9197" s="490"/>
      <c r="GQK9197" s="491"/>
      <c r="GQL9197" s="490"/>
      <c r="GQM9197" s="490"/>
      <c r="GQN9197" s="371"/>
      <c r="GQO9197" s="488"/>
      <c r="GQP9197" s="489"/>
      <c r="GQQ9197" s="490"/>
      <c r="GQR9197" s="491"/>
      <c r="GQS9197" s="490"/>
      <c r="GQT9197" s="490"/>
      <c r="GQU9197" s="371"/>
      <c r="GQV9197" s="488"/>
      <c r="GQW9197" s="489"/>
      <c r="GQX9197" s="490"/>
      <c r="GQY9197" s="491"/>
      <c r="GQZ9197" s="490"/>
      <c r="GRA9197" s="490"/>
      <c r="GRB9197" s="371"/>
      <c r="GRC9197" s="488"/>
      <c r="GRD9197" s="489"/>
      <c r="GRE9197" s="490"/>
      <c r="GRF9197" s="491"/>
      <c r="GRG9197" s="490"/>
      <c r="GRH9197" s="490"/>
      <c r="GRI9197" s="371"/>
      <c r="GRJ9197" s="488"/>
      <c r="GRK9197" s="489"/>
      <c r="GRL9197" s="490"/>
      <c r="GRM9197" s="491"/>
      <c r="GRN9197" s="490"/>
      <c r="GRO9197" s="490"/>
      <c r="GRP9197" s="371"/>
      <c r="GRQ9197" s="488"/>
      <c r="GRR9197" s="489"/>
      <c r="GRS9197" s="490"/>
      <c r="GRT9197" s="491"/>
      <c r="GRU9197" s="490"/>
      <c r="GRV9197" s="490"/>
      <c r="GRW9197" s="371"/>
      <c r="GRX9197" s="488"/>
      <c r="GRY9197" s="489"/>
      <c r="GRZ9197" s="490"/>
      <c r="GSA9197" s="491"/>
      <c r="GSB9197" s="490"/>
      <c r="GSC9197" s="490"/>
      <c r="GSD9197" s="371"/>
      <c r="GSE9197" s="488"/>
      <c r="GSF9197" s="489"/>
      <c r="GSG9197" s="490"/>
      <c r="GSH9197" s="491"/>
      <c r="GSI9197" s="490"/>
      <c r="GSJ9197" s="490"/>
      <c r="GSK9197" s="371"/>
      <c r="GSL9197" s="488"/>
      <c r="GSM9197" s="489"/>
      <c r="GSN9197" s="490"/>
      <c r="GSO9197" s="491"/>
      <c r="GSP9197" s="490"/>
      <c r="GSQ9197" s="490"/>
      <c r="GSR9197" s="371"/>
      <c r="GSS9197" s="488"/>
      <c r="GST9197" s="489"/>
      <c r="GSU9197" s="490"/>
      <c r="GSV9197" s="491"/>
      <c r="GSW9197" s="490"/>
      <c r="GSX9197" s="490"/>
      <c r="GSY9197" s="371"/>
      <c r="GSZ9197" s="488"/>
      <c r="GTA9197" s="489"/>
      <c r="GTB9197" s="490"/>
      <c r="GTC9197" s="491"/>
      <c r="GTD9197" s="490"/>
      <c r="GTE9197" s="490"/>
      <c r="GTF9197" s="371"/>
      <c r="GTG9197" s="488"/>
      <c r="GTH9197" s="489"/>
      <c r="GTI9197" s="490"/>
      <c r="GTJ9197" s="491"/>
      <c r="GTK9197" s="490"/>
      <c r="GTL9197" s="490"/>
      <c r="GTM9197" s="371"/>
      <c r="GTN9197" s="488"/>
      <c r="GTO9197" s="489"/>
      <c r="GTP9197" s="490"/>
      <c r="GTQ9197" s="491"/>
      <c r="GTR9197" s="490"/>
      <c r="GTS9197" s="490"/>
      <c r="GTT9197" s="371"/>
      <c r="GTU9197" s="488"/>
      <c r="GTV9197" s="489"/>
      <c r="GTW9197" s="490"/>
      <c r="GTX9197" s="491"/>
      <c r="GTY9197" s="490"/>
      <c r="GTZ9197" s="490"/>
      <c r="GUA9197" s="371"/>
      <c r="GUB9197" s="488"/>
      <c r="GUC9197" s="489"/>
      <c r="GUD9197" s="490"/>
      <c r="GUE9197" s="491"/>
      <c r="GUF9197" s="490"/>
      <c r="GUG9197" s="490"/>
      <c r="GUH9197" s="371"/>
      <c r="GUI9197" s="488"/>
      <c r="GUJ9197" s="489"/>
      <c r="GUK9197" s="490"/>
      <c r="GUL9197" s="491"/>
      <c r="GUM9197" s="490"/>
      <c r="GUN9197" s="490"/>
      <c r="GUO9197" s="371"/>
      <c r="GUP9197" s="488"/>
      <c r="GUQ9197" s="489"/>
      <c r="GUR9197" s="490"/>
      <c r="GUS9197" s="491"/>
      <c r="GUT9197" s="490"/>
      <c r="GUU9197" s="490"/>
      <c r="GUV9197" s="371"/>
      <c r="GUW9197" s="488"/>
      <c r="GUX9197" s="489"/>
      <c r="GUY9197" s="490"/>
      <c r="GUZ9197" s="491"/>
      <c r="GVA9197" s="490"/>
      <c r="GVB9197" s="490"/>
      <c r="GVC9197" s="371"/>
      <c r="GVD9197" s="488"/>
      <c r="GVE9197" s="489"/>
      <c r="GVF9197" s="490"/>
      <c r="GVG9197" s="491"/>
      <c r="GVH9197" s="490"/>
      <c r="GVI9197" s="490"/>
      <c r="GVJ9197" s="371"/>
      <c r="GVK9197" s="488"/>
      <c r="GVL9197" s="489"/>
      <c r="GVM9197" s="490"/>
      <c r="GVN9197" s="491"/>
      <c r="GVO9197" s="490"/>
      <c r="GVP9197" s="490"/>
      <c r="GVQ9197" s="371"/>
      <c r="GVR9197" s="488"/>
      <c r="GVS9197" s="489"/>
      <c r="GVT9197" s="490"/>
      <c r="GVU9197" s="491"/>
      <c r="GVV9197" s="490"/>
      <c r="GVW9197" s="490"/>
      <c r="GVX9197" s="371"/>
      <c r="GVY9197" s="488"/>
      <c r="GVZ9197" s="489"/>
      <c r="GWA9197" s="490"/>
      <c r="GWB9197" s="491"/>
      <c r="GWC9197" s="490"/>
      <c r="GWD9197" s="490"/>
      <c r="GWE9197" s="371"/>
      <c r="GWF9197" s="488"/>
      <c r="GWG9197" s="489"/>
      <c r="GWH9197" s="490"/>
      <c r="GWI9197" s="491"/>
      <c r="GWJ9197" s="490"/>
      <c r="GWK9197" s="490"/>
      <c r="GWL9197" s="371"/>
      <c r="GWM9197" s="488"/>
      <c r="GWN9197" s="489"/>
      <c r="GWO9197" s="490"/>
      <c r="GWP9197" s="491"/>
      <c r="GWQ9197" s="490"/>
      <c r="GWR9197" s="490"/>
      <c r="GWS9197" s="371"/>
      <c r="GWT9197" s="488"/>
      <c r="GWU9197" s="489"/>
      <c r="GWV9197" s="490"/>
      <c r="GWW9197" s="491"/>
      <c r="GWX9197" s="490"/>
      <c r="GWY9197" s="490"/>
      <c r="GWZ9197" s="371"/>
      <c r="GXA9197" s="488"/>
      <c r="GXB9197" s="489"/>
      <c r="GXC9197" s="490"/>
      <c r="GXD9197" s="491"/>
      <c r="GXE9197" s="490"/>
      <c r="GXF9197" s="490"/>
      <c r="GXG9197" s="371"/>
      <c r="GXH9197" s="488"/>
      <c r="GXI9197" s="489"/>
      <c r="GXJ9197" s="490"/>
      <c r="GXK9197" s="491"/>
      <c r="GXL9197" s="490"/>
      <c r="GXM9197" s="490"/>
      <c r="GXN9197" s="371"/>
      <c r="GXO9197" s="488"/>
      <c r="GXP9197" s="489"/>
      <c r="GXQ9197" s="490"/>
      <c r="GXR9197" s="491"/>
      <c r="GXS9197" s="490"/>
      <c r="GXT9197" s="490"/>
      <c r="GXU9197" s="371"/>
      <c r="GXV9197" s="488"/>
      <c r="GXW9197" s="489"/>
      <c r="GXX9197" s="490"/>
      <c r="GXY9197" s="491"/>
      <c r="GXZ9197" s="490"/>
      <c r="GYA9197" s="490"/>
      <c r="GYB9197" s="371"/>
      <c r="GYC9197" s="488"/>
      <c r="GYD9197" s="489"/>
      <c r="GYE9197" s="490"/>
      <c r="GYF9197" s="491"/>
      <c r="GYG9197" s="490"/>
      <c r="GYH9197" s="490"/>
      <c r="GYI9197" s="371"/>
      <c r="GYJ9197" s="488"/>
      <c r="GYK9197" s="489"/>
      <c r="GYL9197" s="490"/>
      <c r="GYM9197" s="491"/>
      <c r="GYN9197" s="490"/>
      <c r="GYO9197" s="490"/>
      <c r="GYP9197" s="371"/>
      <c r="GYQ9197" s="488"/>
      <c r="GYR9197" s="489"/>
      <c r="GYS9197" s="490"/>
      <c r="GYT9197" s="491"/>
      <c r="GYU9197" s="490"/>
      <c r="GYV9197" s="490"/>
      <c r="GYW9197" s="371"/>
      <c r="GYX9197" s="488"/>
      <c r="GYY9197" s="489"/>
      <c r="GYZ9197" s="490"/>
      <c r="GZA9197" s="491"/>
      <c r="GZB9197" s="490"/>
      <c r="GZC9197" s="490"/>
      <c r="GZD9197" s="371"/>
      <c r="GZE9197" s="488"/>
      <c r="GZF9197" s="489"/>
      <c r="GZG9197" s="490"/>
      <c r="GZH9197" s="491"/>
      <c r="GZI9197" s="490"/>
      <c r="GZJ9197" s="490"/>
      <c r="GZK9197" s="371"/>
      <c r="GZL9197" s="488"/>
      <c r="GZM9197" s="489"/>
      <c r="GZN9197" s="490"/>
      <c r="GZO9197" s="491"/>
      <c r="GZP9197" s="490"/>
      <c r="GZQ9197" s="490"/>
      <c r="GZR9197" s="371"/>
      <c r="GZS9197" s="488"/>
      <c r="GZT9197" s="489"/>
      <c r="GZU9197" s="490"/>
      <c r="GZV9197" s="491"/>
      <c r="GZW9197" s="490"/>
      <c r="GZX9197" s="490"/>
      <c r="GZY9197" s="371"/>
      <c r="GZZ9197" s="488"/>
      <c r="HAA9197" s="489"/>
      <c r="HAB9197" s="490"/>
      <c r="HAC9197" s="491"/>
      <c r="HAD9197" s="490"/>
      <c r="HAE9197" s="490"/>
      <c r="HAF9197" s="371"/>
      <c r="HAG9197" s="488"/>
      <c r="HAH9197" s="489"/>
      <c r="HAI9197" s="490"/>
      <c r="HAJ9197" s="491"/>
      <c r="HAK9197" s="490"/>
      <c r="HAL9197" s="490"/>
      <c r="HAM9197" s="371"/>
      <c r="HAN9197" s="488"/>
      <c r="HAO9197" s="489"/>
      <c r="HAP9197" s="490"/>
      <c r="HAQ9197" s="491"/>
      <c r="HAR9197" s="490"/>
      <c r="HAS9197" s="490"/>
      <c r="HAT9197" s="371"/>
      <c r="HAU9197" s="488"/>
      <c r="HAV9197" s="489"/>
      <c r="HAW9197" s="490"/>
      <c r="HAX9197" s="491"/>
      <c r="HAY9197" s="490"/>
      <c r="HAZ9197" s="490"/>
      <c r="HBA9197" s="371"/>
      <c r="HBB9197" s="488"/>
      <c r="HBC9197" s="489"/>
      <c r="HBD9197" s="490"/>
      <c r="HBE9197" s="491"/>
      <c r="HBF9197" s="490"/>
      <c r="HBG9197" s="490"/>
      <c r="HBH9197" s="371"/>
      <c r="HBI9197" s="488"/>
      <c r="HBJ9197" s="489"/>
      <c r="HBK9197" s="490"/>
      <c r="HBL9197" s="491"/>
      <c r="HBM9197" s="490"/>
      <c r="HBN9197" s="490"/>
      <c r="HBO9197" s="371"/>
      <c r="HBP9197" s="488"/>
      <c r="HBQ9197" s="489"/>
      <c r="HBR9197" s="490"/>
      <c r="HBS9197" s="491"/>
      <c r="HBT9197" s="490"/>
      <c r="HBU9197" s="490"/>
      <c r="HBV9197" s="371"/>
      <c r="HBW9197" s="488"/>
      <c r="HBX9197" s="489"/>
      <c r="HBY9197" s="490"/>
      <c r="HBZ9197" s="491"/>
      <c r="HCA9197" s="490"/>
      <c r="HCB9197" s="490"/>
      <c r="HCC9197" s="371"/>
      <c r="HCD9197" s="488"/>
      <c r="HCE9197" s="489"/>
      <c r="HCF9197" s="490"/>
      <c r="HCG9197" s="491"/>
      <c r="HCH9197" s="490"/>
      <c r="HCI9197" s="490"/>
      <c r="HCJ9197" s="371"/>
      <c r="HCK9197" s="488"/>
      <c r="HCL9197" s="489"/>
      <c r="HCM9197" s="490"/>
      <c r="HCN9197" s="491"/>
      <c r="HCO9197" s="490"/>
      <c r="HCP9197" s="490"/>
      <c r="HCQ9197" s="371"/>
      <c r="HCR9197" s="488"/>
      <c r="HCS9197" s="489"/>
      <c r="HCT9197" s="490"/>
      <c r="HCU9197" s="491"/>
      <c r="HCV9197" s="490"/>
      <c r="HCW9197" s="490"/>
      <c r="HCX9197" s="371"/>
      <c r="HCY9197" s="488"/>
      <c r="HCZ9197" s="489"/>
      <c r="HDA9197" s="490"/>
      <c r="HDB9197" s="491"/>
      <c r="HDC9197" s="490"/>
      <c r="HDD9197" s="490"/>
      <c r="HDE9197" s="371"/>
      <c r="HDF9197" s="488"/>
      <c r="HDG9197" s="489"/>
      <c r="HDH9197" s="490"/>
      <c r="HDI9197" s="491"/>
      <c r="HDJ9197" s="490"/>
      <c r="HDK9197" s="490"/>
      <c r="HDL9197" s="371"/>
      <c r="HDM9197" s="488"/>
      <c r="HDN9197" s="489"/>
      <c r="HDO9197" s="490"/>
      <c r="HDP9197" s="491"/>
      <c r="HDQ9197" s="490"/>
      <c r="HDR9197" s="490"/>
      <c r="HDS9197" s="371"/>
      <c r="HDT9197" s="488"/>
      <c r="HDU9197" s="489"/>
      <c r="HDV9197" s="490"/>
      <c r="HDW9197" s="491"/>
      <c r="HDX9197" s="490"/>
      <c r="HDY9197" s="490"/>
      <c r="HDZ9197" s="371"/>
      <c r="HEA9197" s="488"/>
      <c r="HEB9197" s="489"/>
      <c r="HEC9197" s="490"/>
      <c r="HED9197" s="491"/>
      <c r="HEE9197" s="490"/>
      <c r="HEF9197" s="490"/>
      <c r="HEG9197" s="371"/>
      <c r="HEH9197" s="488"/>
      <c r="HEI9197" s="489"/>
      <c r="HEJ9197" s="490"/>
      <c r="HEK9197" s="491"/>
      <c r="HEL9197" s="490"/>
      <c r="HEM9197" s="490"/>
      <c r="HEN9197" s="371"/>
      <c r="HEO9197" s="488"/>
      <c r="HEP9197" s="489"/>
      <c r="HEQ9197" s="490"/>
      <c r="HER9197" s="491"/>
      <c r="HES9197" s="490"/>
      <c r="HET9197" s="490"/>
      <c r="HEU9197" s="371"/>
      <c r="HEV9197" s="488"/>
      <c r="HEW9197" s="489"/>
      <c r="HEX9197" s="490"/>
      <c r="HEY9197" s="491"/>
      <c r="HEZ9197" s="490"/>
      <c r="HFA9197" s="490"/>
      <c r="HFB9197" s="371"/>
      <c r="HFC9197" s="488"/>
      <c r="HFD9197" s="489"/>
      <c r="HFE9197" s="490"/>
      <c r="HFF9197" s="491"/>
      <c r="HFG9197" s="490"/>
      <c r="HFH9197" s="490"/>
      <c r="HFI9197" s="371"/>
      <c r="HFJ9197" s="488"/>
      <c r="HFK9197" s="489"/>
      <c r="HFL9197" s="490"/>
      <c r="HFM9197" s="491"/>
      <c r="HFN9197" s="490"/>
      <c r="HFO9197" s="490"/>
      <c r="HFP9197" s="371"/>
      <c r="HFQ9197" s="488"/>
      <c r="HFR9197" s="489"/>
      <c r="HFS9197" s="490"/>
      <c r="HFT9197" s="491"/>
      <c r="HFU9197" s="490"/>
      <c r="HFV9197" s="490"/>
      <c r="HFW9197" s="371"/>
      <c r="HFX9197" s="488"/>
      <c r="HFY9197" s="489"/>
      <c r="HFZ9197" s="490"/>
      <c r="HGA9197" s="491"/>
      <c r="HGB9197" s="490"/>
      <c r="HGC9197" s="490"/>
      <c r="HGD9197" s="371"/>
      <c r="HGE9197" s="488"/>
      <c r="HGF9197" s="489"/>
      <c r="HGG9197" s="490"/>
      <c r="HGH9197" s="491"/>
      <c r="HGI9197" s="490"/>
      <c r="HGJ9197" s="490"/>
      <c r="HGK9197" s="371"/>
      <c r="HGL9197" s="488"/>
      <c r="HGM9197" s="489"/>
      <c r="HGN9197" s="490"/>
      <c r="HGO9197" s="491"/>
      <c r="HGP9197" s="490"/>
      <c r="HGQ9197" s="490"/>
      <c r="HGR9197" s="371"/>
      <c r="HGS9197" s="488"/>
      <c r="HGT9197" s="489"/>
      <c r="HGU9197" s="490"/>
      <c r="HGV9197" s="491"/>
      <c r="HGW9197" s="490"/>
      <c r="HGX9197" s="490"/>
      <c r="HGY9197" s="371"/>
      <c r="HGZ9197" s="488"/>
      <c r="HHA9197" s="489"/>
      <c r="HHB9197" s="490"/>
      <c r="HHC9197" s="491"/>
      <c r="HHD9197" s="490"/>
      <c r="HHE9197" s="490"/>
      <c r="HHF9197" s="371"/>
      <c r="HHG9197" s="488"/>
      <c r="HHH9197" s="489"/>
      <c r="HHI9197" s="490"/>
      <c r="HHJ9197" s="491"/>
      <c r="HHK9197" s="490"/>
      <c r="HHL9197" s="490"/>
      <c r="HHM9197" s="371"/>
      <c r="HHN9197" s="488"/>
      <c r="HHO9197" s="489"/>
      <c r="HHP9197" s="490"/>
      <c r="HHQ9197" s="491"/>
      <c r="HHR9197" s="490"/>
      <c r="HHS9197" s="490"/>
      <c r="HHT9197" s="371"/>
      <c r="HHU9197" s="488"/>
      <c r="HHV9197" s="489"/>
      <c r="HHW9197" s="490"/>
      <c r="HHX9197" s="491"/>
      <c r="HHY9197" s="490"/>
      <c r="HHZ9197" s="490"/>
      <c r="HIA9197" s="371"/>
      <c r="HIB9197" s="488"/>
      <c r="HIC9197" s="489"/>
      <c r="HID9197" s="490"/>
      <c r="HIE9197" s="491"/>
      <c r="HIF9197" s="490"/>
      <c r="HIG9197" s="490"/>
      <c r="HIH9197" s="371"/>
      <c r="HII9197" s="488"/>
      <c r="HIJ9197" s="489"/>
      <c r="HIK9197" s="490"/>
      <c r="HIL9197" s="491"/>
      <c r="HIM9197" s="490"/>
      <c r="HIN9197" s="490"/>
      <c r="HIO9197" s="371"/>
      <c r="HIP9197" s="488"/>
      <c r="HIQ9197" s="489"/>
      <c r="HIR9197" s="490"/>
      <c r="HIS9197" s="491"/>
      <c r="HIT9197" s="490"/>
      <c r="HIU9197" s="490"/>
      <c r="HIV9197" s="371"/>
      <c r="HIW9197" s="488"/>
      <c r="HIX9197" s="489"/>
      <c r="HIY9197" s="490"/>
      <c r="HIZ9197" s="491"/>
      <c r="HJA9197" s="490"/>
      <c r="HJB9197" s="490"/>
      <c r="HJC9197" s="371"/>
      <c r="HJD9197" s="488"/>
      <c r="HJE9197" s="489"/>
      <c r="HJF9197" s="490"/>
      <c r="HJG9197" s="491"/>
      <c r="HJH9197" s="490"/>
      <c r="HJI9197" s="490"/>
      <c r="HJJ9197" s="371"/>
      <c r="HJK9197" s="488"/>
      <c r="HJL9197" s="489"/>
      <c r="HJM9197" s="490"/>
      <c r="HJN9197" s="491"/>
      <c r="HJO9197" s="490"/>
      <c r="HJP9197" s="490"/>
      <c r="HJQ9197" s="371"/>
      <c r="HJR9197" s="488"/>
      <c r="HJS9197" s="489"/>
      <c r="HJT9197" s="490"/>
      <c r="HJU9197" s="491"/>
      <c r="HJV9197" s="490"/>
      <c r="HJW9197" s="490"/>
      <c r="HJX9197" s="371"/>
      <c r="HJY9197" s="488"/>
      <c r="HJZ9197" s="489"/>
      <c r="HKA9197" s="490"/>
      <c r="HKB9197" s="491"/>
      <c r="HKC9197" s="490"/>
      <c r="HKD9197" s="490"/>
      <c r="HKE9197" s="371"/>
      <c r="HKF9197" s="488"/>
      <c r="HKG9197" s="489"/>
      <c r="HKH9197" s="490"/>
      <c r="HKI9197" s="491"/>
      <c r="HKJ9197" s="490"/>
      <c r="HKK9197" s="490"/>
      <c r="HKL9197" s="371"/>
      <c r="HKM9197" s="488"/>
      <c r="HKN9197" s="489"/>
      <c r="HKO9197" s="490"/>
      <c r="HKP9197" s="491"/>
      <c r="HKQ9197" s="490"/>
      <c r="HKR9197" s="490"/>
      <c r="HKS9197" s="371"/>
      <c r="HKT9197" s="488"/>
      <c r="HKU9197" s="489"/>
      <c r="HKV9197" s="490"/>
      <c r="HKW9197" s="491"/>
      <c r="HKX9197" s="490"/>
      <c r="HKY9197" s="490"/>
      <c r="HKZ9197" s="371"/>
      <c r="HLA9197" s="488"/>
      <c r="HLB9197" s="489"/>
      <c r="HLC9197" s="490"/>
      <c r="HLD9197" s="491"/>
      <c r="HLE9197" s="490"/>
      <c r="HLF9197" s="490"/>
      <c r="HLG9197" s="371"/>
      <c r="HLH9197" s="488"/>
      <c r="HLI9197" s="489"/>
      <c r="HLJ9197" s="490"/>
      <c r="HLK9197" s="491"/>
      <c r="HLL9197" s="490"/>
      <c r="HLM9197" s="490"/>
      <c r="HLN9197" s="371"/>
      <c r="HLO9197" s="488"/>
      <c r="HLP9197" s="489"/>
      <c r="HLQ9197" s="490"/>
      <c r="HLR9197" s="491"/>
      <c r="HLS9197" s="490"/>
      <c r="HLT9197" s="490"/>
      <c r="HLU9197" s="371"/>
      <c r="HLV9197" s="488"/>
      <c r="HLW9197" s="489"/>
      <c r="HLX9197" s="490"/>
      <c r="HLY9197" s="491"/>
      <c r="HLZ9197" s="490"/>
      <c r="HMA9197" s="490"/>
      <c r="HMB9197" s="371"/>
      <c r="HMC9197" s="488"/>
      <c r="HMD9197" s="489"/>
      <c r="HME9197" s="490"/>
      <c r="HMF9197" s="491"/>
      <c r="HMG9197" s="490"/>
      <c r="HMH9197" s="490"/>
      <c r="HMI9197" s="371"/>
      <c r="HMJ9197" s="488"/>
      <c r="HMK9197" s="489"/>
      <c r="HML9197" s="490"/>
      <c r="HMM9197" s="491"/>
      <c r="HMN9197" s="490"/>
      <c r="HMO9197" s="490"/>
      <c r="HMP9197" s="371"/>
      <c r="HMQ9197" s="488"/>
      <c r="HMR9197" s="489"/>
      <c r="HMS9197" s="490"/>
      <c r="HMT9197" s="491"/>
      <c r="HMU9197" s="490"/>
      <c r="HMV9197" s="490"/>
      <c r="HMW9197" s="371"/>
      <c r="HMX9197" s="488"/>
      <c r="HMY9197" s="489"/>
      <c r="HMZ9197" s="490"/>
      <c r="HNA9197" s="491"/>
      <c r="HNB9197" s="490"/>
      <c r="HNC9197" s="490"/>
      <c r="HND9197" s="371"/>
      <c r="HNE9197" s="488"/>
      <c r="HNF9197" s="489"/>
      <c r="HNG9197" s="490"/>
      <c r="HNH9197" s="491"/>
      <c r="HNI9197" s="490"/>
      <c r="HNJ9197" s="490"/>
      <c r="HNK9197" s="371"/>
      <c r="HNL9197" s="488"/>
      <c r="HNM9197" s="489"/>
      <c r="HNN9197" s="490"/>
      <c r="HNO9197" s="491"/>
      <c r="HNP9197" s="490"/>
      <c r="HNQ9197" s="490"/>
      <c r="HNR9197" s="371"/>
      <c r="HNS9197" s="488"/>
      <c r="HNT9197" s="489"/>
      <c r="HNU9197" s="490"/>
      <c r="HNV9197" s="491"/>
      <c r="HNW9197" s="490"/>
      <c r="HNX9197" s="490"/>
      <c r="HNY9197" s="371"/>
      <c r="HNZ9197" s="488"/>
      <c r="HOA9197" s="489"/>
      <c r="HOB9197" s="490"/>
      <c r="HOC9197" s="491"/>
      <c r="HOD9197" s="490"/>
      <c r="HOE9197" s="490"/>
      <c r="HOF9197" s="371"/>
      <c r="HOG9197" s="488"/>
      <c r="HOH9197" s="489"/>
      <c r="HOI9197" s="490"/>
      <c r="HOJ9197" s="491"/>
      <c r="HOK9197" s="490"/>
      <c r="HOL9197" s="490"/>
      <c r="HOM9197" s="371"/>
      <c r="HON9197" s="488"/>
      <c r="HOO9197" s="489"/>
      <c r="HOP9197" s="490"/>
      <c r="HOQ9197" s="491"/>
      <c r="HOR9197" s="490"/>
      <c r="HOS9197" s="490"/>
      <c r="HOT9197" s="371"/>
      <c r="HOU9197" s="488"/>
      <c r="HOV9197" s="489"/>
      <c r="HOW9197" s="490"/>
      <c r="HOX9197" s="491"/>
      <c r="HOY9197" s="490"/>
      <c r="HOZ9197" s="490"/>
      <c r="HPA9197" s="371"/>
      <c r="HPB9197" s="488"/>
      <c r="HPC9197" s="489"/>
      <c r="HPD9197" s="490"/>
      <c r="HPE9197" s="491"/>
      <c r="HPF9197" s="490"/>
      <c r="HPG9197" s="490"/>
      <c r="HPH9197" s="371"/>
      <c r="HPI9197" s="488"/>
      <c r="HPJ9197" s="489"/>
      <c r="HPK9197" s="490"/>
      <c r="HPL9197" s="491"/>
      <c r="HPM9197" s="490"/>
      <c r="HPN9197" s="490"/>
      <c r="HPO9197" s="371"/>
      <c r="HPP9197" s="488"/>
      <c r="HPQ9197" s="489"/>
      <c r="HPR9197" s="490"/>
      <c r="HPS9197" s="491"/>
      <c r="HPT9197" s="490"/>
      <c r="HPU9197" s="490"/>
      <c r="HPV9197" s="371"/>
      <c r="HPW9197" s="488"/>
      <c r="HPX9197" s="489"/>
      <c r="HPY9197" s="490"/>
      <c r="HPZ9197" s="491"/>
      <c r="HQA9197" s="490"/>
      <c r="HQB9197" s="490"/>
      <c r="HQC9197" s="371"/>
      <c r="HQD9197" s="488"/>
      <c r="HQE9197" s="489"/>
      <c r="HQF9197" s="490"/>
      <c r="HQG9197" s="491"/>
      <c r="HQH9197" s="490"/>
      <c r="HQI9197" s="490"/>
      <c r="HQJ9197" s="371"/>
      <c r="HQK9197" s="488"/>
      <c r="HQL9197" s="489"/>
      <c r="HQM9197" s="490"/>
      <c r="HQN9197" s="491"/>
      <c r="HQO9197" s="490"/>
      <c r="HQP9197" s="490"/>
      <c r="HQQ9197" s="371"/>
      <c r="HQR9197" s="488"/>
      <c r="HQS9197" s="489"/>
      <c r="HQT9197" s="490"/>
      <c r="HQU9197" s="491"/>
      <c r="HQV9197" s="490"/>
      <c r="HQW9197" s="490"/>
      <c r="HQX9197" s="371"/>
      <c r="HQY9197" s="488"/>
      <c r="HQZ9197" s="489"/>
      <c r="HRA9197" s="490"/>
      <c r="HRB9197" s="491"/>
      <c r="HRC9197" s="490"/>
      <c r="HRD9197" s="490"/>
      <c r="HRE9197" s="371"/>
      <c r="HRF9197" s="488"/>
      <c r="HRG9197" s="489"/>
      <c r="HRH9197" s="490"/>
      <c r="HRI9197" s="491"/>
      <c r="HRJ9197" s="490"/>
      <c r="HRK9197" s="490"/>
      <c r="HRL9197" s="371"/>
      <c r="HRM9197" s="488"/>
      <c r="HRN9197" s="489"/>
      <c r="HRO9197" s="490"/>
      <c r="HRP9197" s="491"/>
      <c r="HRQ9197" s="490"/>
      <c r="HRR9197" s="490"/>
      <c r="HRS9197" s="371"/>
      <c r="HRT9197" s="488"/>
      <c r="HRU9197" s="489"/>
      <c r="HRV9197" s="490"/>
      <c r="HRW9197" s="491"/>
      <c r="HRX9197" s="490"/>
      <c r="HRY9197" s="490"/>
      <c r="HRZ9197" s="371"/>
      <c r="HSA9197" s="488"/>
      <c r="HSB9197" s="489"/>
      <c r="HSC9197" s="490"/>
      <c r="HSD9197" s="491"/>
      <c r="HSE9197" s="490"/>
      <c r="HSF9197" s="490"/>
      <c r="HSG9197" s="371"/>
      <c r="HSH9197" s="488"/>
      <c r="HSI9197" s="489"/>
      <c r="HSJ9197" s="490"/>
      <c r="HSK9197" s="491"/>
      <c r="HSL9197" s="490"/>
      <c r="HSM9197" s="490"/>
      <c r="HSN9197" s="371"/>
      <c r="HSO9197" s="488"/>
      <c r="HSP9197" s="489"/>
      <c r="HSQ9197" s="490"/>
      <c r="HSR9197" s="491"/>
      <c r="HSS9197" s="490"/>
      <c r="HST9197" s="490"/>
      <c r="HSU9197" s="371"/>
      <c r="HSV9197" s="488"/>
      <c r="HSW9197" s="489"/>
      <c r="HSX9197" s="490"/>
      <c r="HSY9197" s="491"/>
      <c r="HSZ9197" s="490"/>
      <c r="HTA9197" s="490"/>
      <c r="HTB9197" s="371"/>
      <c r="HTC9197" s="488"/>
      <c r="HTD9197" s="489"/>
      <c r="HTE9197" s="490"/>
      <c r="HTF9197" s="491"/>
      <c r="HTG9197" s="490"/>
      <c r="HTH9197" s="490"/>
      <c r="HTI9197" s="371"/>
      <c r="HTJ9197" s="488"/>
      <c r="HTK9197" s="489"/>
      <c r="HTL9197" s="490"/>
      <c r="HTM9197" s="491"/>
      <c r="HTN9197" s="490"/>
      <c r="HTO9197" s="490"/>
      <c r="HTP9197" s="371"/>
      <c r="HTQ9197" s="488"/>
      <c r="HTR9197" s="489"/>
      <c r="HTS9197" s="490"/>
      <c r="HTT9197" s="491"/>
      <c r="HTU9197" s="490"/>
      <c r="HTV9197" s="490"/>
      <c r="HTW9197" s="371"/>
      <c r="HTX9197" s="488"/>
      <c r="HTY9197" s="489"/>
      <c r="HTZ9197" s="490"/>
      <c r="HUA9197" s="491"/>
      <c r="HUB9197" s="490"/>
      <c r="HUC9197" s="490"/>
      <c r="HUD9197" s="371"/>
      <c r="HUE9197" s="488"/>
      <c r="HUF9197" s="489"/>
      <c r="HUG9197" s="490"/>
      <c r="HUH9197" s="491"/>
      <c r="HUI9197" s="490"/>
      <c r="HUJ9197" s="490"/>
      <c r="HUK9197" s="371"/>
      <c r="HUL9197" s="488"/>
      <c r="HUM9197" s="489"/>
      <c r="HUN9197" s="490"/>
      <c r="HUO9197" s="491"/>
      <c r="HUP9197" s="490"/>
      <c r="HUQ9197" s="490"/>
      <c r="HUR9197" s="371"/>
      <c r="HUS9197" s="488"/>
      <c r="HUT9197" s="489"/>
      <c r="HUU9197" s="490"/>
      <c r="HUV9197" s="491"/>
      <c r="HUW9197" s="490"/>
      <c r="HUX9197" s="490"/>
      <c r="HUY9197" s="371"/>
      <c r="HUZ9197" s="488"/>
      <c r="HVA9197" s="489"/>
      <c r="HVB9197" s="490"/>
      <c r="HVC9197" s="491"/>
      <c r="HVD9197" s="490"/>
      <c r="HVE9197" s="490"/>
      <c r="HVF9197" s="371"/>
      <c r="HVG9197" s="488"/>
      <c r="HVH9197" s="489"/>
      <c r="HVI9197" s="490"/>
      <c r="HVJ9197" s="491"/>
      <c r="HVK9197" s="490"/>
      <c r="HVL9197" s="490"/>
      <c r="HVM9197" s="371"/>
      <c r="HVN9197" s="488"/>
      <c r="HVO9197" s="489"/>
      <c r="HVP9197" s="490"/>
      <c r="HVQ9197" s="491"/>
      <c r="HVR9197" s="490"/>
      <c r="HVS9197" s="490"/>
      <c r="HVT9197" s="371"/>
      <c r="HVU9197" s="488"/>
      <c r="HVV9197" s="489"/>
      <c r="HVW9197" s="490"/>
      <c r="HVX9197" s="491"/>
      <c r="HVY9197" s="490"/>
      <c r="HVZ9197" s="490"/>
      <c r="HWA9197" s="371"/>
      <c r="HWB9197" s="488"/>
      <c r="HWC9197" s="489"/>
      <c r="HWD9197" s="490"/>
      <c r="HWE9197" s="491"/>
      <c r="HWF9197" s="490"/>
      <c r="HWG9197" s="490"/>
      <c r="HWH9197" s="371"/>
      <c r="HWI9197" s="488"/>
      <c r="HWJ9197" s="489"/>
      <c r="HWK9197" s="490"/>
      <c r="HWL9197" s="491"/>
      <c r="HWM9197" s="490"/>
      <c r="HWN9197" s="490"/>
      <c r="HWO9197" s="371"/>
      <c r="HWP9197" s="488"/>
      <c r="HWQ9197" s="489"/>
      <c r="HWR9197" s="490"/>
      <c r="HWS9197" s="491"/>
      <c r="HWT9197" s="490"/>
      <c r="HWU9197" s="490"/>
      <c r="HWV9197" s="371"/>
      <c r="HWW9197" s="488"/>
      <c r="HWX9197" s="489"/>
      <c r="HWY9197" s="490"/>
      <c r="HWZ9197" s="491"/>
      <c r="HXA9197" s="490"/>
      <c r="HXB9197" s="490"/>
      <c r="HXC9197" s="371"/>
      <c r="HXD9197" s="488"/>
      <c r="HXE9197" s="489"/>
      <c r="HXF9197" s="490"/>
      <c r="HXG9197" s="491"/>
      <c r="HXH9197" s="490"/>
      <c r="HXI9197" s="490"/>
      <c r="HXJ9197" s="371"/>
      <c r="HXK9197" s="488"/>
      <c r="HXL9197" s="489"/>
      <c r="HXM9197" s="490"/>
      <c r="HXN9197" s="491"/>
      <c r="HXO9197" s="490"/>
      <c r="HXP9197" s="490"/>
      <c r="HXQ9197" s="371"/>
      <c r="HXR9197" s="488"/>
      <c r="HXS9197" s="489"/>
      <c r="HXT9197" s="490"/>
      <c r="HXU9197" s="491"/>
      <c r="HXV9197" s="490"/>
      <c r="HXW9197" s="490"/>
      <c r="HXX9197" s="371"/>
      <c r="HXY9197" s="488"/>
      <c r="HXZ9197" s="489"/>
      <c r="HYA9197" s="490"/>
      <c r="HYB9197" s="491"/>
      <c r="HYC9197" s="490"/>
      <c r="HYD9197" s="490"/>
      <c r="HYE9197" s="371"/>
      <c r="HYF9197" s="488"/>
      <c r="HYG9197" s="489"/>
      <c r="HYH9197" s="490"/>
      <c r="HYI9197" s="491"/>
      <c r="HYJ9197" s="490"/>
      <c r="HYK9197" s="490"/>
      <c r="HYL9197" s="371"/>
      <c r="HYM9197" s="488"/>
      <c r="HYN9197" s="489"/>
      <c r="HYO9197" s="490"/>
      <c r="HYP9197" s="491"/>
      <c r="HYQ9197" s="490"/>
      <c r="HYR9197" s="490"/>
      <c r="HYS9197" s="371"/>
      <c r="HYT9197" s="488"/>
      <c r="HYU9197" s="489"/>
      <c r="HYV9197" s="490"/>
      <c r="HYW9197" s="491"/>
      <c r="HYX9197" s="490"/>
      <c r="HYY9197" s="490"/>
      <c r="HYZ9197" s="371"/>
      <c r="HZA9197" s="488"/>
      <c r="HZB9197" s="489"/>
      <c r="HZC9197" s="490"/>
      <c r="HZD9197" s="491"/>
      <c r="HZE9197" s="490"/>
      <c r="HZF9197" s="490"/>
      <c r="HZG9197" s="371"/>
      <c r="HZH9197" s="488"/>
      <c r="HZI9197" s="489"/>
      <c r="HZJ9197" s="490"/>
      <c r="HZK9197" s="491"/>
      <c r="HZL9197" s="490"/>
      <c r="HZM9197" s="490"/>
      <c r="HZN9197" s="371"/>
      <c r="HZO9197" s="488"/>
      <c r="HZP9197" s="489"/>
      <c r="HZQ9197" s="490"/>
      <c r="HZR9197" s="491"/>
      <c r="HZS9197" s="490"/>
      <c r="HZT9197" s="490"/>
      <c r="HZU9197" s="371"/>
      <c r="HZV9197" s="488"/>
      <c r="HZW9197" s="489"/>
      <c r="HZX9197" s="490"/>
      <c r="HZY9197" s="491"/>
      <c r="HZZ9197" s="490"/>
      <c r="IAA9197" s="490"/>
      <c r="IAB9197" s="371"/>
      <c r="IAC9197" s="488"/>
      <c r="IAD9197" s="489"/>
      <c r="IAE9197" s="490"/>
      <c r="IAF9197" s="491"/>
      <c r="IAG9197" s="490"/>
      <c r="IAH9197" s="490"/>
      <c r="IAI9197" s="371"/>
      <c r="IAJ9197" s="488"/>
      <c r="IAK9197" s="489"/>
      <c r="IAL9197" s="490"/>
      <c r="IAM9197" s="491"/>
      <c r="IAN9197" s="490"/>
      <c r="IAO9197" s="490"/>
      <c r="IAP9197" s="371"/>
      <c r="IAQ9197" s="488"/>
      <c r="IAR9197" s="489"/>
      <c r="IAS9197" s="490"/>
      <c r="IAT9197" s="491"/>
      <c r="IAU9197" s="490"/>
      <c r="IAV9197" s="490"/>
      <c r="IAW9197" s="371"/>
      <c r="IAX9197" s="488"/>
      <c r="IAY9197" s="489"/>
      <c r="IAZ9197" s="490"/>
      <c r="IBA9197" s="491"/>
      <c r="IBB9197" s="490"/>
      <c r="IBC9197" s="490"/>
      <c r="IBD9197" s="371"/>
      <c r="IBE9197" s="488"/>
      <c r="IBF9197" s="489"/>
      <c r="IBG9197" s="490"/>
      <c r="IBH9197" s="491"/>
      <c r="IBI9197" s="490"/>
      <c r="IBJ9197" s="490"/>
      <c r="IBK9197" s="371"/>
      <c r="IBL9197" s="488"/>
      <c r="IBM9197" s="489"/>
      <c r="IBN9197" s="490"/>
      <c r="IBO9197" s="491"/>
      <c r="IBP9197" s="490"/>
      <c r="IBQ9197" s="490"/>
      <c r="IBR9197" s="371"/>
      <c r="IBS9197" s="488"/>
      <c r="IBT9197" s="489"/>
      <c r="IBU9197" s="490"/>
      <c r="IBV9197" s="491"/>
      <c r="IBW9197" s="490"/>
      <c r="IBX9197" s="490"/>
      <c r="IBY9197" s="371"/>
      <c r="IBZ9197" s="488"/>
      <c r="ICA9197" s="489"/>
      <c r="ICB9197" s="490"/>
      <c r="ICC9197" s="491"/>
      <c r="ICD9197" s="490"/>
      <c r="ICE9197" s="490"/>
      <c r="ICF9197" s="371"/>
      <c r="ICG9197" s="488"/>
      <c r="ICH9197" s="489"/>
      <c r="ICI9197" s="490"/>
      <c r="ICJ9197" s="491"/>
      <c r="ICK9197" s="490"/>
      <c r="ICL9197" s="490"/>
      <c r="ICM9197" s="371"/>
      <c r="ICN9197" s="488"/>
      <c r="ICO9197" s="489"/>
      <c r="ICP9197" s="490"/>
      <c r="ICQ9197" s="491"/>
      <c r="ICR9197" s="490"/>
      <c r="ICS9197" s="490"/>
      <c r="ICT9197" s="371"/>
      <c r="ICU9197" s="488"/>
      <c r="ICV9197" s="489"/>
      <c r="ICW9197" s="490"/>
      <c r="ICX9197" s="491"/>
      <c r="ICY9197" s="490"/>
      <c r="ICZ9197" s="490"/>
      <c r="IDA9197" s="371"/>
      <c r="IDB9197" s="488"/>
      <c r="IDC9197" s="489"/>
      <c r="IDD9197" s="490"/>
      <c r="IDE9197" s="491"/>
      <c r="IDF9197" s="490"/>
      <c r="IDG9197" s="490"/>
      <c r="IDH9197" s="371"/>
      <c r="IDI9197" s="488"/>
      <c r="IDJ9197" s="489"/>
      <c r="IDK9197" s="490"/>
      <c r="IDL9197" s="491"/>
      <c r="IDM9197" s="490"/>
      <c r="IDN9197" s="490"/>
      <c r="IDO9197" s="371"/>
      <c r="IDP9197" s="488"/>
      <c r="IDQ9197" s="489"/>
      <c r="IDR9197" s="490"/>
      <c r="IDS9197" s="491"/>
      <c r="IDT9197" s="490"/>
      <c r="IDU9197" s="490"/>
      <c r="IDV9197" s="371"/>
      <c r="IDW9197" s="488"/>
      <c r="IDX9197" s="489"/>
      <c r="IDY9197" s="490"/>
      <c r="IDZ9197" s="491"/>
      <c r="IEA9197" s="490"/>
      <c r="IEB9197" s="490"/>
      <c r="IEC9197" s="371"/>
      <c r="IED9197" s="488"/>
      <c r="IEE9197" s="489"/>
      <c r="IEF9197" s="490"/>
      <c r="IEG9197" s="491"/>
      <c r="IEH9197" s="490"/>
      <c r="IEI9197" s="490"/>
      <c r="IEJ9197" s="371"/>
      <c r="IEK9197" s="488"/>
      <c r="IEL9197" s="489"/>
      <c r="IEM9197" s="490"/>
      <c r="IEN9197" s="491"/>
      <c r="IEO9197" s="490"/>
      <c r="IEP9197" s="490"/>
      <c r="IEQ9197" s="371"/>
      <c r="IER9197" s="488"/>
      <c r="IES9197" s="489"/>
      <c r="IET9197" s="490"/>
      <c r="IEU9197" s="491"/>
      <c r="IEV9197" s="490"/>
      <c r="IEW9197" s="490"/>
      <c r="IEX9197" s="371"/>
      <c r="IEY9197" s="488"/>
      <c r="IEZ9197" s="489"/>
      <c r="IFA9197" s="490"/>
      <c r="IFB9197" s="491"/>
      <c r="IFC9197" s="490"/>
      <c r="IFD9197" s="490"/>
      <c r="IFE9197" s="371"/>
      <c r="IFF9197" s="488"/>
      <c r="IFG9197" s="489"/>
      <c r="IFH9197" s="490"/>
      <c r="IFI9197" s="491"/>
      <c r="IFJ9197" s="490"/>
      <c r="IFK9197" s="490"/>
      <c r="IFL9197" s="371"/>
      <c r="IFM9197" s="488"/>
      <c r="IFN9197" s="489"/>
      <c r="IFO9197" s="490"/>
      <c r="IFP9197" s="491"/>
      <c r="IFQ9197" s="490"/>
      <c r="IFR9197" s="490"/>
      <c r="IFS9197" s="371"/>
      <c r="IFT9197" s="488"/>
      <c r="IFU9197" s="489"/>
      <c r="IFV9197" s="490"/>
      <c r="IFW9197" s="491"/>
      <c r="IFX9197" s="490"/>
      <c r="IFY9197" s="490"/>
      <c r="IFZ9197" s="371"/>
      <c r="IGA9197" s="488"/>
      <c r="IGB9197" s="489"/>
      <c r="IGC9197" s="490"/>
      <c r="IGD9197" s="491"/>
      <c r="IGE9197" s="490"/>
      <c r="IGF9197" s="490"/>
      <c r="IGG9197" s="371"/>
      <c r="IGH9197" s="488"/>
      <c r="IGI9197" s="489"/>
      <c r="IGJ9197" s="490"/>
      <c r="IGK9197" s="491"/>
      <c r="IGL9197" s="490"/>
      <c r="IGM9197" s="490"/>
      <c r="IGN9197" s="371"/>
      <c r="IGO9197" s="488"/>
      <c r="IGP9197" s="489"/>
      <c r="IGQ9197" s="490"/>
      <c r="IGR9197" s="491"/>
      <c r="IGS9197" s="490"/>
      <c r="IGT9197" s="490"/>
      <c r="IGU9197" s="371"/>
      <c r="IGV9197" s="488"/>
      <c r="IGW9197" s="489"/>
      <c r="IGX9197" s="490"/>
      <c r="IGY9197" s="491"/>
      <c r="IGZ9197" s="490"/>
      <c r="IHA9197" s="490"/>
      <c r="IHB9197" s="371"/>
      <c r="IHC9197" s="488"/>
      <c r="IHD9197" s="489"/>
      <c r="IHE9197" s="490"/>
      <c r="IHF9197" s="491"/>
      <c r="IHG9197" s="490"/>
      <c r="IHH9197" s="490"/>
      <c r="IHI9197" s="371"/>
      <c r="IHJ9197" s="488"/>
      <c r="IHK9197" s="489"/>
      <c r="IHL9197" s="490"/>
      <c r="IHM9197" s="491"/>
      <c r="IHN9197" s="490"/>
      <c r="IHO9197" s="490"/>
      <c r="IHP9197" s="371"/>
      <c r="IHQ9197" s="488"/>
      <c r="IHR9197" s="489"/>
      <c r="IHS9197" s="490"/>
      <c r="IHT9197" s="491"/>
      <c r="IHU9197" s="490"/>
      <c r="IHV9197" s="490"/>
      <c r="IHW9197" s="371"/>
      <c r="IHX9197" s="488"/>
      <c r="IHY9197" s="489"/>
      <c r="IHZ9197" s="490"/>
      <c r="IIA9197" s="491"/>
      <c r="IIB9197" s="490"/>
      <c r="IIC9197" s="490"/>
      <c r="IID9197" s="371"/>
      <c r="IIE9197" s="488"/>
      <c r="IIF9197" s="489"/>
      <c r="IIG9197" s="490"/>
      <c r="IIH9197" s="491"/>
      <c r="III9197" s="490"/>
      <c r="IIJ9197" s="490"/>
      <c r="IIK9197" s="371"/>
      <c r="IIL9197" s="488"/>
      <c r="IIM9197" s="489"/>
      <c r="IIN9197" s="490"/>
      <c r="IIO9197" s="491"/>
      <c r="IIP9197" s="490"/>
      <c r="IIQ9197" s="490"/>
      <c r="IIR9197" s="371"/>
      <c r="IIS9197" s="488"/>
      <c r="IIT9197" s="489"/>
      <c r="IIU9197" s="490"/>
      <c r="IIV9197" s="491"/>
      <c r="IIW9197" s="490"/>
      <c r="IIX9197" s="490"/>
      <c r="IIY9197" s="371"/>
      <c r="IIZ9197" s="488"/>
      <c r="IJA9197" s="489"/>
      <c r="IJB9197" s="490"/>
      <c r="IJC9197" s="491"/>
      <c r="IJD9197" s="490"/>
      <c r="IJE9197" s="490"/>
      <c r="IJF9197" s="371"/>
      <c r="IJG9197" s="488"/>
      <c r="IJH9197" s="489"/>
      <c r="IJI9197" s="490"/>
      <c r="IJJ9197" s="491"/>
      <c r="IJK9197" s="490"/>
      <c r="IJL9197" s="490"/>
      <c r="IJM9197" s="371"/>
      <c r="IJN9197" s="488"/>
      <c r="IJO9197" s="489"/>
      <c r="IJP9197" s="490"/>
      <c r="IJQ9197" s="491"/>
      <c r="IJR9197" s="490"/>
      <c r="IJS9197" s="490"/>
      <c r="IJT9197" s="371"/>
      <c r="IJU9197" s="488"/>
      <c r="IJV9197" s="489"/>
      <c r="IJW9197" s="490"/>
      <c r="IJX9197" s="491"/>
      <c r="IJY9197" s="490"/>
      <c r="IJZ9197" s="490"/>
      <c r="IKA9197" s="371"/>
      <c r="IKB9197" s="488"/>
      <c r="IKC9197" s="489"/>
      <c r="IKD9197" s="490"/>
      <c r="IKE9197" s="491"/>
      <c r="IKF9197" s="490"/>
      <c r="IKG9197" s="490"/>
      <c r="IKH9197" s="371"/>
      <c r="IKI9197" s="488"/>
      <c r="IKJ9197" s="489"/>
      <c r="IKK9197" s="490"/>
      <c r="IKL9197" s="491"/>
      <c r="IKM9197" s="490"/>
      <c r="IKN9197" s="490"/>
      <c r="IKO9197" s="371"/>
      <c r="IKP9197" s="488"/>
      <c r="IKQ9197" s="489"/>
      <c r="IKR9197" s="490"/>
      <c r="IKS9197" s="491"/>
      <c r="IKT9197" s="490"/>
      <c r="IKU9197" s="490"/>
      <c r="IKV9197" s="371"/>
      <c r="IKW9197" s="488"/>
      <c r="IKX9197" s="489"/>
      <c r="IKY9197" s="490"/>
      <c r="IKZ9197" s="491"/>
      <c r="ILA9197" s="490"/>
      <c r="ILB9197" s="490"/>
      <c r="ILC9197" s="371"/>
      <c r="ILD9197" s="488"/>
      <c r="ILE9197" s="489"/>
      <c r="ILF9197" s="490"/>
      <c r="ILG9197" s="491"/>
      <c r="ILH9197" s="490"/>
      <c r="ILI9197" s="490"/>
      <c r="ILJ9197" s="371"/>
      <c r="ILK9197" s="488"/>
      <c r="ILL9197" s="489"/>
      <c r="ILM9197" s="490"/>
      <c r="ILN9197" s="491"/>
      <c r="ILO9197" s="490"/>
      <c r="ILP9197" s="490"/>
      <c r="ILQ9197" s="371"/>
      <c r="ILR9197" s="488"/>
      <c r="ILS9197" s="489"/>
      <c r="ILT9197" s="490"/>
      <c r="ILU9197" s="491"/>
      <c r="ILV9197" s="490"/>
      <c r="ILW9197" s="490"/>
      <c r="ILX9197" s="371"/>
      <c r="ILY9197" s="488"/>
      <c r="ILZ9197" s="489"/>
      <c r="IMA9197" s="490"/>
      <c r="IMB9197" s="491"/>
      <c r="IMC9197" s="490"/>
      <c r="IMD9197" s="490"/>
      <c r="IME9197" s="371"/>
      <c r="IMF9197" s="488"/>
      <c r="IMG9197" s="489"/>
      <c r="IMH9197" s="490"/>
      <c r="IMI9197" s="491"/>
      <c r="IMJ9197" s="490"/>
      <c r="IMK9197" s="490"/>
      <c r="IML9197" s="371"/>
      <c r="IMM9197" s="488"/>
      <c r="IMN9197" s="489"/>
      <c r="IMO9197" s="490"/>
      <c r="IMP9197" s="491"/>
      <c r="IMQ9197" s="490"/>
      <c r="IMR9197" s="490"/>
      <c r="IMS9197" s="371"/>
      <c r="IMT9197" s="488"/>
      <c r="IMU9197" s="489"/>
      <c r="IMV9197" s="490"/>
      <c r="IMW9197" s="491"/>
      <c r="IMX9197" s="490"/>
      <c r="IMY9197" s="490"/>
      <c r="IMZ9197" s="371"/>
      <c r="INA9197" s="488"/>
      <c r="INB9197" s="489"/>
      <c r="INC9197" s="490"/>
      <c r="IND9197" s="491"/>
      <c r="INE9197" s="490"/>
      <c r="INF9197" s="490"/>
      <c r="ING9197" s="371"/>
      <c r="INH9197" s="488"/>
      <c r="INI9197" s="489"/>
      <c r="INJ9197" s="490"/>
      <c r="INK9197" s="491"/>
      <c r="INL9197" s="490"/>
      <c r="INM9197" s="490"/>
      <c r="INN9197" s="371"/>
      <c r="INO9197" s="488"/>
      <c r="INP9197" s="489"/>
      <c r="INQ9197" s="490"/>
      <c r="INR9197" s="491"/>
      <c r="INS9197" s="490"/>
      <c r="INT9197" s="490"/>
      <c r="INU9197" s="371"/>
      <c r="INV9197" s="488"/>
      <c r="INW9197" s="489"/>
      <c r="INX9197" s="490"/>
      <c r="INY9197" s="491"/>
      <c r="INZ9197" s="490"/>
      <c r="IOA9197" s="490"/>
      <c r="IOB9197" s="371"/>
      <c r="IOC9197" s="488"/>
      <c r="IOD9197" s="489"/>
      <c r="IOE9197" s="490"/>
      <c r="IOF9197" s="491"/>
      <c r="IOG9197" s="490"/>
      <c r="IOH9197" s="490"/>
      <c r="IOI9197" s="371"/>
      <c r="IOJ9197" s="488"/>
      <c r="IOK9197" s="489"/>
      <c r="IOL9197" s="490"/>
      <c r="IOM9197" s="491"/>
      <c r="ION9197" s="490"/>
      <c r="IOO9197" s="490"/>
      <c r="IOP9197" s="371"/>
      <c r="IOQ9197" s="488"/>
      <c r="IOR9197" s="489"/>
      <c r="IOS9197" s="490"/>
      <c r="IOT9197" s="491"/>
      <c r="IOU9197" s="490"/>
      <c r="IOV9197" s="490"/>
      <c r="IOW9197" s="371"/>
      <c r="IOX9197" s="488"/>
      <c r="IOY9197" s="489"/>
      <c r="IOZ9197" s="490"/>
      <c r="IPA9197" s="491"/>
      <c r="IPB9197" s="490"/>
      <c r="IPC9197" s="490"/>
      <c r="IPD9197" s="371"/>
      <c r="IPE9197" s="488"/>
      <c r="IPF9197" s="489"/>
      <c r="IPG9197" s="490"/>
      <c r="IPH9197" s="491"/>
      <c r="IPI9197" s="490"/>
      <c r="IPJ9197" s="490"/>
      <c r="IPK9197" s="371"/>
      <c r="IPL9197" s="488"/>
      <c r="IPM9197" s="489"/>
      <c r="IPN9197" s="490"/>
      <c r="IPO9197" s="491"/>
      <c r="IPP9197" s="490"/>
      <c r="IPQ9197" s="490"/>
      <c r="IPR9197" s="371"/>
      <c r="IPS9197" s="488"/>
      <c r="IPT9197" s="489"/>
      <c r="IPU9197" s="490"/>
      <c r="IPV9197" s="491"/>
      <c r="IPW9197" s="490"/>
      <c r="IPX9197" s="490"/>
      <c r="IPY9197" s="371"/>
      <c r="IPZ9197" s="488"/>
      <c r="IQA9197" s="489"/>
      <c r="IQB9197" s="490"/>
      <c r="IQC9197" s="491"/>
      <c r="IQD9197" s="490"/>
      <c r="IQE9197" s="490"/>
      <c r="IQF9197" s="371"/>
      <c r="IQG9197" s="488"/>
      <c r="IQH9197" s="489"/>
      <c r="IQI9197" s="490"/>
      <c r="IQJ9197" s="491"/>
      <c r="IQK9197" s="490"/>
      <c r="IQL9197" s="490"/>
      <c r="IQM9197" s="371"/>
      <c r="IQN9197" s="488"/>
      <c r="IQO9197" s="489"/>
      <c r="IQP9197" s="490"/>
      <c r="IQQ9197" s="491"/>
      <c r="IQR9197" s="490"/>
      <c r="IQS9197" s="490"/>
      <c r="IQT9197" s="371"/>
      <c r="IQU9197" s="488"/>
      <c r="IQV9197" s="489"/>
      <c r="IQW9197" s="490"/>
      <c r="IQX9197" s="491"/>
      <c r="IQY9197" s="490"/>
      <c r="IQZ9197" s="490"/>
      <c r="IRA9197" s="371"/>
      <c r="IRB9197" s="488"/>
      <c r="IRC9197" s="489"/>
      <c r="IRD9197" s="490"/>
      <c r="IRE9197" s="491"/>
      <c r="IRF9197" s="490"/>
      <c r="IRG9197" s="490"/>
      <c r="IRH9197" s="371"/>
      <c r="IRI9197" s="488"/>
      <c r="IRJ9197" s="489"/>
      <c r="IRK9197" s="490"/>
      <c r="IRL9197" s="491"/>
      <c r="IRM9197" s="490"/>
      <c r="IRN9197" s="490"/>
      <c r="IRO9197" s="371"/>
      <c r="IRP9197" s="488"/>
      <c r="IRQ9197" s="489"/>
      <c r="IRR9197" s="490"/>
      <c r="IRS9197" s="491"/>
      <c r="IRT9197" s="490"/>
      <c r="IRU9197" s="490"/>
      <c r="IRV9197" s="371"/>
      <c r="IRW9197" s="488"/>
      <c r="IRX9197" s="489"/>
      <c r="IRY9197" s="490"/>
      <c r="IRZ9197" s="491"/>
      <c r="ISA9197" s="490"/>
      <c r="ISB9197" s="490"/>
      <c r="ISC9197" s="371"/>
      <c r="ISD9197" s="488"/>
      <c r="ISE9197" s="489"/>
      <c r="ISF9197" s="490"/>
      <c r="ISG9197" s="491"/>
      <c r="ISH9197" s="490"/>
      <c r="ISI9197" s="490"/>
      <c r="ISJ9197" s="371"/>
      <c r="ISK9197" s="488"/>
      <c r="ISL9197" s="489"/>
      <c r="ISM9197" s="490"/>
      <c r="ISN9197" s="491"/>
      <c r="ISO9197" s="490"/>
      <c r="ISP9197" s="490"/>
      <c r="ISQ9197" s="371"/>
      <c r="ISR9197" s="488"/>
      <c r="ISS9197" s="489"/>
      <c r="IST9197" s="490"/>
      <c r="ISU9197" s="491"/>
      <c r="ISV9197" s="490"/>
      <c r="ISW9197" s="490"/>
      <c r="ISX9197" s="371"/>
      <c r="ISY9197" s="488"/>
      <c r="ISZ9197" s="489"/>
      <c r="ITA9197" s="490"/>
      <c r="ITB9197" s="491"/>
      <c r="ITC9197" s="490"/>
      <c r="ITD9197" s="490"/>
      <c r="ITE9197" s="371"/>
      <c r="ITF9197" s="488"/>
      <c r="ITG9197" s="489"/>
      <c r="ITH9197" s="490"/>
      <c r="ITI9197" s="491"/>
      <c r="ITJ9197" s="490"/>
      <c r="ITK9197" s="490"/>
      <c r="ITL9197" s="371"/>
      <c r="ITM9197" s="488"/>
      <c r="ITN9197" s="489"/>
      <c r="ITO9197" s="490"/>
      <c r="ITP9197" s="491"/>
      <c r="ITQ9197" s="490"/>
      <c r="ITR9197" s="490"/>
      <c r="ITS9197" s="371"/>
      <c r="ITT9197" s="488"/>
      <c r="ITU9197" s="489"/>
      <c r="ITV9197" s="490"/>
      <c r="ITW9197" s="491"/>
      <c r="ITX9197" s="490"/>
      <c r="ITY9197" s="490"/>
      <c r="ITZ9197" s="371"/>
      <c r="IUA9197" s="488"/>
      <c r="IUB9197" s="489"/>
      <c r="IUC9197" s="490"/>
      <c r="IUD9197" s="491"/>
      <c r="IUE9197" s="490"/>
      <c r="IUF9197" s="490"/>
      <c r="IUG9197" s="371"/>
      <c r="IUH9197" s="488"/>
      <c r="IUI9197" s="489"/>
      <c r="IUJ9197" s="490"/>
      <c r="IUK9197" s="491"/>
      <c r="IUL9197" s="490"/>
      <c r="IUM9197" s="490"/>
      <c r="IUN9197" s="371"/>
      <c r="IUO9197" s="488"/>
      <c r="IUP9197" s="489"/>
      <c r="IUQ9197" s="490"/>
      <c r="IUR9197" s="491"/>
      <c r="IUS9197" s="490"/>
      <c r="IUT9197" s="490"/>
      <c r="IUU9197" s="371"/>
      <c r="IUV9197" s="488"/>
      <c r="IUW9197" s="489"/>
      <c r="IUX9197" s="490"/>
      <c r="IUY9197" s="491"/>
      <c r="IUZ9197" s="490"/>
      <c r="IVA9197" s="490"/>
      <c r="IVB9197" s="371"/>
      <c r="IVC9197" s="488"/>
      <c r="IVD9197" s="489"/>
      <c r="IVE9197" s="490"/>
      <c r="IVF9197" s="491"/>
      <c r="IVG9197" s="490"/>
      <c r="IVH9197" s="490"/>
      <c r="IVI9197" s="371"/>
      <c r="IVJ9197" s="488"/>
      <c r="IVK9197" s="489"/>
      <c r="IVL9197" s="490"/>
      <c r="IVM9197" s="491"/>
      <c r="IVN9197" s="490"/>
      <c r="IVO9197" s="490"/>
      <c r="IVP9197" s="371"/>
      <c r="IVQ9197" s="488"/>
      <c r="IVR9197" s="489"/>
      <c r="IVS9197" s="490"/>
      <c r="IVT9197" s="491"/>
      <c r="IVU9197" s="490"/>
      <c r="IVV9197" s="490"/>
      <c r="IVW9197" s="371"/>
      <c r="IVX9197" s="488"/>
      <c r="IVY9197" s="489"/>
      <c r="IVZ9197" s="490"/>
      <c r="IWA9197" s="491"/>
      <c r="IWB9197" s="490"/>
      <c r="IWC9197" s="490"/>
      <c r="IWD9197" s="371"/>
      <c r="IWE9197" s="488"/>
      <c r="IWF9197" s="489"/>
      <c r="IWG9197" s="490"/>
      <c r="IWH9197" s="491"/>
      <c r="IWI9197" s="490"/>
      <c r="IWJ9197" s="490"/>
      <c r="IWK9197" s="371"/>
      <c r="IWL9197" s="488"/>
      <c r="IWM9197" s="489"/>
      <c r="IWN9197" s="490"/>
      <c r="IWO9197" s="491"/>
      <c r="IWP9197" s="490"/>
      <c r="IWQ9197" s="490"/>
      <c r="IWR9197" s="371"/>
      <c r="IWS9197" s="488"/>
      <c r="IWT9197" s="489"/>
      <c r="IWU9197" s="490"/>
      <c r="IWV9197" s="491"/>
      <c r="IWW9197" s="490"/>
      <c r="IWX9197" s="490"/>
      <c r="IWY9197" s="371"/>
      <c r="IWZ9197" s="488"/>
      <c r="IXA9197" s="489"/>
      <c r="IXB9197" s="490"/>
      <c r="IXC9197" s="491"/>
      <c r="IXD9197" s="490"/>
      <c r="IXE9197" s="490"/>
      <c r="IXF9197" s="371"/>
      <c r="IXG9197" s="488"/>
      <c r="IXH9197" s="489"/>
      <c r="IXI9197" s="490"/>
      <c r="IXJ9197" s="491"/>
      <c r="IXK9197" s="490"/>
      <c r="IXL9197" s="490"/>
      <c r="IXM9197" s="371"/>
      <c r="IXN9197" s="488"/>
      <c r="IXO9197" s="489"/>
      <c r="IXP9197" s="490"/>
      <c r="IXQ9197" s="491"/>
      <c r="IXR9197" s="490"/>
      <c r="IXS9197" s="490"/>
      <c r="IXT9197" s="371"/>
      <c r="IXU9197" s="488"/>
      <c r="IXV9197" s="489"/>
      <c r="IXW9197" s="490"/>
      <c r="IXX9197" s="491"/>
      <c r="IXY9197" s="490"/>
      <c r="IXZ9197" s="490"/>
      <c r="IYA9197" s="371"/>
      <c r="IYB9197" s="488"/>
      <c r="IYC9197" s="489"/>
      <c r="IYD9197" s="490"/>
      <c r="IYE9197" s="491"/>
      <c r="IYF9197" s="490"/>
      <c r="IYG9197" s="490"/>
      <c r="IYH9197" s="371"/>
      <c r="IYI9197" s="488"/>
      <c r="IYJ9197" s="489"/>
      <c r="IYK9197" s="490"/>
      <c r="IYL9197" s="491"/>
      <c r="IYM9197" s="490"/>
      <c r="IYN9197" s="490"/>
      <c r="IYO9197" s="371"/>
      <c r="IYP9197" s="488"/>
      <c r="IYQ9197" s="489"/>
      <c r="IYR9197" s="490"/>
      <c r="IYS9197" s="491"/>
      <c r="IYT9197" s="490"/>
      <c r="IYU9197" s="490"/>
      <c r="IYV9197" s="371"/>
      <c r="IYW9197" s="488"/>
      <c r="IYX9197" s="489"/>
      <c r="IYY9197" s="490"/>
      <c r="IYZ9197" s="491"/>
      <c r="IZA9197" s="490"/>
      <c r="IZB9197" s="490"/>
      <c r="IZC9197" s="371"/>
      <c r="IZD9197" s="488"/>
      <c r="IZE9197" s="489"/>
      <c r="IZF9197" s="490"/>
      <c r="IZG9197" s="491"/>
      <c r="IZH9197" s="490"/>
      <c r="IZI9197" s="490"/>
      <c r="IZJ9197" s="371"/>
      <c r="IZK9197" s="488"/>
      <c r="IZL9197" s="489"/>
      <c r="IZM9197" s="490"/>
      <c r="IZN9197" s="491"/>
      <c r="IZO9197" s="490"/>
      <c r="IZP9197" s="490"/>
      <c r="IZQ9197" s="371"/>
      <c r="IZR9197" s="488"/>
      <c r="IZS9197" s="489"/>
      <c r="IZT9197" s="490"/>
      <c r="IZU9197" s="491"/>
      <c r="IZV9197" s="490"/>
      <c r="IZW9197" s="490"/>
      <c r="IZX9197" s="371"/>
      <c r="IZY9197" s="488"/>
      <c r="IZZ9197" s="489"/>
      <c r="JAA9197" s="490"/>
      <c r="JAB9197" s="491"/>
      <c r="JAC9197" s="490"/>
      <c r="JAD9197" s="490"/>
      <c r="JAE9197" s="371"/>
      <c r="JAF9197" s="488"/>
      <c r="JAG9197" s="489"/>
      <c r="JAH9197" s="490"/>
      <c r="JAI9197" s="491"/>
      <c r="JAJ9197" s="490"/>
      <c r="JAK9197" s="490"/>
      <c r="JAL9197" s="371"/>
      <c r="JAM9197" s="488"/>
      <c r="JAN9197" s="489"/>
      <c r="JAO9197" s="490"/>
      <c r="JAP9197" s="491"/>
      <c r="JAQ9197" s="490"/>
      <c r="JAR9197" s="490"/>
      <c r="JAS9197" s="371"/>
      <c r="JAT9197" s="488"/>
      <c r="JAU9197" s="489"/>
      <c r="JAV9197" s="490"/>
      <c r="JAW9197" s="491"/>
      <c r="JAX9197" s="490"/>
      <c r="JAY9197" s="490"/>
      <c r="JAZ9197" s="371"/>
      <c r="JBA9197" s="488"/>
      <c r="JBB9197" s="489"/>
      <c r="JBC9197" s="490"/>
      <c r="JBD9197" s="491"/>
      <c r="JBE9197" s="490"/>
      <c r="JBF9197" s="490"/>
      <c r="JBG9197" s="371"/>
      <c r="JBH9197" s="488"/>
      <c r="JBI9197" s="489"/>
      <c r="JBJ9197" s="490"/>
      <c r="JBK9197" s="491"/>
      <c r="JBL9197" s="490"/>
      <c r="JBM9197" s="490"/>
      <c r="JBN9197" s="371"/>
      <c r="JBO9197" s="488"/>
      <c r="JBP9197" s="489"/>
      <c r="JBQ9197" s="490"/>
      <c r="JBR9197" s="491"/>
      <c r="JBS9197" s="490"/>
      <c r="JBT9197" s="490"/>
      <c r="JBU9197" s="371"/>
      <c r="JBV9197" s="488"/>
      <c r="JBW9197" s="489"/>
      <c r="JBX9197" s="490"/>
      <c r="JBY9197" s="491"/>
      <c r="JBZ9197" s="490"/>
      <c r="JCA9197" s="490"/>
      <c r="JCB9197" s="371"/>
      <c r="JCC9197" s="488"/>
      <c r="JCD9197" s="489"/>
      <c r="JCE9197" s="490"/>
      <c r="JCF9197" s="491"/>
      <c r="JCG9197" s="490"/>
      <c r="JCH9197" s="490"/>
      <c r="JCI9197" s="371"/>
      <c r="JCJ9197" s="488"/>
      <c r="JCK9197" s="489"/>
      <c r="JCL9197" s="490"/>
      <c r="JCM9197" s="491"/>
      <c r="JCN9197" s="490"/>
      <c r="JCO9197" s="490"/>
      <c r="JCP9197" s="371"/>
      <c r="JCQ9197" s="488"/>
      <c r="JCR9197" s="489"/>
      <c r="JCS9197" s="490"/>
      <c r="JCT9197" s="491"/>
      <c r="JCU9197" s="490"/>
      <c r="JCV9197" s="490"/>
      <c r="JCW9197" s="371"/>
      <c r="JCX9197" s="488"/>
      <c r="JCY9197" s="489"/>
      <c r="JCZ9197" s="490"/>
      <c r="JDA9197" s="491"/>
      <c r="JDB9197" s="490"/>
      <c r="JDC9197" s="490"/>
      <c r="JDD9197" s="371"/>
      <c r="JDE9197" s="488"/>
      <c r="JDF9197" s="489"/>
      <c r="JDG9197" s="490"/>
      <c r="JDH9197" s="491"/>
      <c r="JDI9197" s="490"/>
      <c r="JDJ9197" s="490"/>
      <c r="JDK9197" s="371"/>
      <c r="JDL9197" s="488"/>
      <c r="JDM9197" s="489"/>
      <c r="JDN9197" s="490"/>
      <c r="JDO9197" s="491"/>
      <c r="JDP9197" s="490"/>
      <c r="JDQ9197" s="490"/>
      <c r="JDR9197" s="371"/>
      <c r="JDS9197" s="488"/>
      <c r="JDT9197" s="489"/>
      <c r="JDU9197" s="490"/>
      <c r="JDV9197" s="491"/>
      <c r="JDW9197" s="490"/>
      <c r="JDX9197" s="490"/>
      <c r="JDY9197" s="371"/>
      <c r="JDZ9197" s="488"/>
      <c r="JEA9197" s="489"/>
      <c r="JEB9197" s="490"/>
      <c r="JEC9197" s="491"/>
      <c r="JED9197" s="490"/>
      <c r="JEE9197" s="490"/>
      <c r="JEF9197" s="371"/>
      <c r="JEG9197" s="488"/>
      <c r="JEH9197" s="489"/>
      <c r="JEI9197" s="490"/>
      <c r="JEJ9197" s="491"/>
      <c r="JEK9197" s="490"/>
      <c r="JEL9197" s="490"/>
      <c r="JEM9197" s="371"/>
      <c r="JEN9197" s="488"/>
      <c r="JEO9197" s="489"/>
      <c r="JEP9197" s="490"/>
      <c r="JEQ9197" s="491"/>
      <c r="JER9197" s="490"/>
      <c r="JES9197" s="490"/>
      <c r="JET9197" s="371"/>
      <c r="JEU9197" s="488"/>
      <c r="JEV9197" s="489"/>
      <c r="JEW9197" s="490"/>
      <c r="JEX9197" s="491"/>
      <c r="JEY9197" s="490"/>
      <c r="JEZ9197" s="490"/>
      <c r="JFA9197" s="371"/>
      <c r="JFB9197" s="488"/>
      <c r="JFC9197" s="489"/>
      <c r="JFD9197" s="490"/>
      <c r="JFE9197" s="491"/>
      <c r="JFF9197" s="490"/>
      <c r="JFG9197" s="490"/>
      <c r="JFH9197" s="371"/>
      <c r="JFI9197" s="488"/>
      <c r="JFJ9197" s="489"/>
      <c r="JFK9197" s="490"/>
      <c r="JFL9197" s="491"/>
      <c r="JFM9197" s="490"/>
      <c r="JFN9197" s="490"/>
      <c r="JFO9197" s="371"/>
      <c r="JFP9197" s="488"/>
      <c r="JFQ9197" s="489"/>
      <c r="JFR9197" s="490"/>
      <c r="JFS9197" s="491"/>
      <c r="JFT9197" s="490"/>
      <c r="JFU9197" s="490"/>
      <c r="JFV9197" s="371"/>
      <c r="JFW9197" s="488"/>
      <c r="JFX9197" s="489"/>
      <c r="JFY9197" s="490"/>
      <c r="JFZ9197" s="491"/>
      <c r="JGA9197" s="490"/>
      <c r="JGB9197" s="490"/>
      <c r="JGC9197" s="371"/>
      <c r="JGD9197" s="488"/>
      <c r="JGE9197" s="489"/>
      <c r="JGF9197" s="490"/>
      <c r="JGG9197" s="491"/>
      <c r="JGH9197" s="490"/>
      <c r="JGI9197" s="490"/>
      <c r="JGJ9197" s="371"/>
      <c r="JGK9197" s="488"/>
      <c r="JGL9197" s="489"/>
      <c r="JGM9197" s="490"/>
      <c r="JGN9197" s="491"/>
      <c r="JGO9197" s="490"/>
      <c r="JGP9197" s="490"/>
      <c r="JGQ9197" s="371"/>
      <c r="JGR9197" s="488"/>
      <c r="JGS9197" s="489"/>
      <c r="JGT9197" s="490"/>
      <c r="JGU9197" s="491"/>
      <c r="JGV9197" s="490"/>
      <c r="JGW9197" s="490"/>
      <c r="JGX9197" s="371"/>
      <c r="JGY9197" s="488"/>
      <c r="JGZ9197" s="489"/>
      <c r="JHA9197" s="490"/>
      <c r="JHB9197" s="491"/>
      <c r="JHC9197" s="490"/>
      <c r="JHD9197" s="490"/>
      <c r="JHE9197" s="371"/>
      <c r="JHF9197" s="488"/>
      <c r="JHG9197" s="489"/>
      <c r="JHH9197" s="490"/>
      <c r="JHI9197" s="491"/>
      <c r="JHJ9197" s="490"/>
      <c r="JHK9197" s="490"/>
      <c r="JHL9197" s="371"/>
      <c r="JHM9197" s="488"/>
      <c r="JHN9197" s="489"/>
      <c r="JHO9197" s="490"/>
      <c r="JHP9197" s="491"/>
      <c r="JHQ9197" s="490"/>
      <c r="JHR9197" s="490"/>
      <c r="JHS9197" s="371"/>
      <c r="JHT9197" s="488"/>
      <c r="JHU9197" s="489"/>
      <c r="JHV9197" s="490"/>
      <c r="JHW9197" s="491"/>
      <c r="JHX9197" s="490"/>
      <c r="JHY9197" s="490"/>
      <c r="JHZ9197" s="371"/>
      <c r="JIA9197" s="488"/>
      <c r="JIB9197" s="489"/>
      <c r="JIC9197" s="490"/>
      <c r="JID9197" s="491"/>
      <c r="JIE9197" s="490"/>
      <c r="JIF9197" s="490"/>
      <c r="JIG9197" s="371"/>
      <c r="JIH9197" s="488"/>
      <c r="JII9197" s="489"/>
      <c r="JIJ9197" s="490"/>
      <c r="JIK9197" s="491"/>
      <c r="JIL9197" s="490"/>
      <c r="JIM9197" s="490"/>
      <c r="JIN9197" s="371"/>
      <c r="JIO9197" s="488"/>
      <c r="JIP9197" s="489"/>
      <c r="JIQ9197" s="490"/>
      <c r="JIR9197" s="491"/>
      <c r="JIS9197" s="490"/>
      <c r="JIT9197" s="490"/>
      <c r="JIU9197" s="371"/>
      <c r="JIV9197" s="488"/>
      <c r="JIW9197" s="489"/>
      <c r="JIX9197" s="490"/>
      <c r="JIY9197" s="491"/>
      <c r="JIZ9197" s="490"/>
      <c r="JJA9197" s="490"/>
      <c r="JJB9197" s="371"/>
      <c r="JJC9197" s="488"/>
      <c r="JJD9197" s="489"/>
      <c r="JJE9197" s="490"/>
      <c r="JJF9197" s="491"/>
      <c r="JJG9197" s="490"/>
      <c r="JJH9197" s="490"/>
      <c r="JJI9197" s="371"/>
      <c r="JJJ9197" s="488"/>
      <c r="JJK9197" s="489"/>
      <c r="JJL9197" s="490"/>
      <c r="JJM9197" s="491"/>
      <c r="JJN9197" s="490"/>
      <c r="JJO9197" s="490"/>
      <c r="JJP9197" s="371"/>
      <c r="JJQ9197" s="488"/>
      <c r="JJR9197" s="489"/>
      <c r="JJS9197" s="490"/>
      <c r="JJT9197" s="491"/>
      <c r="JJU9197" s="490"/>
      <c r="JJV9197" s="490"/>
      <c r="JJW9197" s="371"/>
      <c r="JJX9197" s="488"/>
      <c r="JJY9197" s="489"/>
      <c r="JJZ9197" s="490"/>
      <c r="JKA9197" s="491"/>
      <c r="JKB9197" s="490"/>
      <c r="JKC9197" s="490"/>
      <c r="JKD9197" s="371"/>
      <c r="JKE9197" s="488"/>
      <c r="JKF9197" s="489"/>
      <c r="JKG9197" s="490"/>
      <c r="JKH9197" s="491"/>
      <c r="JKI9197" s="490"/>
      <c r="JKJ9197" s="490"/>
      <c r="JKK9197" s="371"/>
      <c r="JKL9197" s="488"/>
      <c r="JKM9197" s="489"/>
      <c r="JKN9197" s="490"/>
      <c r="JKO9197" s="491"/>
      <c r="JKP9197" s="490"/>
      <c r="JKQ9197" s="490"/>
      <c r="JKR9197" s="371"/>
      <c r="JKS9197" s="488"/>
      <c r="JKT9197" s="489"/>
      <c r="JKU9197" s="490"/>
      <c r="JKV9197" s="491"/>
      <c r="JKW9197" s="490"/>
      <c r="JKX9197" s="490"/>
      <c r="JKY9197" s="371"/>
      <c r="JKZ9197" s="488"/>
      <c r="JLA9197" s="489"/>
      <c r="JLB9197" s="490"/>
      <c r="JLC9197" s="491"/>
      <c r="JLD9197" s="490"/>
      <c r="JLE9197" s="490"/>
      <c r="JLF9197" s="371"/>
      <c r="JLG9197" s="488"/>
      <c r="JLH9197" s="489"/>
      <c r="JLI9197" s="490"/>
      <c r="JLJ9197" s="491"/>
      <c r="JLK9197" s="490"/>
      <c r="JLL9197" s="490"/>
      <c r="JLM9197" s="371"/>
      <c r="JLN9197" s="488"/>
      <c r="JLO9197" s="489"/>
      <c r="JLP9197" s="490"/>
      <c r="JLQ9197" s="491"/>
      <c r="JLR9197" s="490"/>
      <c r="JLS9197" s="490"/>
      <c r="JLT9197" s="371"/>
      <c r="JLU9197" s="488"/>
      <c r="JLV9197" s="489"/>
      <c r="JLW9197" s="490"/>
      <c r="JLX9197" s="491"/>
      <c r="JLY9197" s="490"/>
      <c r="JLZ9197" s="490"/>
      <c r="JMA9197" s="371"/>
      <c r="JMB9197" s="488"/>
      <c r="JMC9197" s="489"/>
      <c r="JMD9197" s="490"/>
      <c r="JME9197" s="491"/>
      <c r="JMF9197" s="490"/>
      <c r="JMG9197" s="490"/>
      <c r="JMH9197" s="371"/>
      <c r="JMI9197" s="488"/>
      <c r="JMJ9197" s="489"/>
      <c r="JMK9197" s="490"/>
      <c r="JML9197" s="491"/>
      <c r="JMM9197" s="490"/>
      <c r="JMN9197" s="490"/>
      <c r="JMO9197" s="371"/>
      <c r="JMP9197" s="488"/>
      <c r="JMQ9197" s="489"/>
      <c r="JMR9197" s="490"/>
      <c r="JMS9197" s="491"/>
      <c r="JMT9197" s="490"/>
      <c r="JMU9197" s="490"/>
      <c r="JMV9197" s="371"/>
      <c r="JMW9197" s="488"/>
      <c r="JMX9197" s="489"/>
      <c r="JMY9197" s="490"/>
      <c r="JMZ9197" s="491"/>
      <c r="JNA9197" s="490"/>
      <c r="JNB9197" s="490"/>
      <c r="JNC9197" s="371"/>
      <c r="JND9197" s="488"/>
      <c r="JNE9197" s="489"/>
      <c r="JNF9197" s="490"/>
      <c r="JNG9197" s="491"/>
      <c r="JNH9197" s="490"/>
      <c r="JNI9197" s="490"/>
      <c r="JNJ9197" s="371"/>
      <c r="JNK9197" s="488"/>
      <c r="JNL9197" s="489"/>
      <c r="JNM9197" s="490"/>
      <c r="JNN9197" s="491"/>
      <c r="JNO9197" s="490"/>
      <c r="JNP9197" s="490"/>
      <c r="JNQ9197" s="371"/>
      <c r="JNR9197" s="488"/>
      <c r="JNS9197" s="489"/>
      <c r="JNT9197" s="490"/>
      <c r="JNU9197" s="491"/>
      <c r="JNV9197" s="490"/>
      <c r="JNW9197" s="490"/>
      <c r="JNX9197" s="371"/>
      <c r="JNY9197" s="488"/>
      <c r="JNZ9197" s="489"/>
      <c r="JOA9197" s="490"/>
      <c r="JOB9197" s="491"/>
      <c r="JOC9197" s="490"/>
      <c r="JOD9197" s="490"/>
      <c r="JOE9197" s="371"/>
      <c r="JOF9197" s="488"/>
      <c r="JOG9197" s="489"/>
      <c r="JOH9197" s="490"/>
      <c r="JOI9197" s="491"/>
      <c r="JOJ9197" s="490"/>
      <c r="JOK9197" s="490"/>
      <c r="JOL9197" s="371"/>
      <c r="JOM9197" s="488"/>
      <c r="JON9197" s="489"/>
      <c r="JOO9197" s="490"/>
      <c r="JOP9197" s="491"/>
      <c r="JOQ9197" s="490"/>
      <c r="JOR9197" s="490"/>
      <c r="JOS9197" s="371"/>
      <c r="JOT9197" s="488"/>
      <c r="JOU9197" s="489"/>
      <c r="JOV9197" s="490"/>
      <c r="JOW9197" s="491"/>
      <c r="JOX9197" s="490"/>
      <c r="JOY9197" s="490"/>
      <c r="JOZ9197" s="371"/>
      <c r="JPA9197" s="488"/>
      <c r="JPB9197" s="489"/>
      <c r="JPC9197" s="490"/>
      <c r="JPD9197" s="491"/>
      <c r="JPE9197" s="490"/>
      <c r="JPF9197" s="490"/>
      <c r="JPG9197" s="371"/>
      <c r="JPH9197" s="488"/>
      <c r="JPI9197" s="489"/>
      <c r="JPJ9197" s="490"/>
      <c r="JPK9197" s="491"/>
      <c r="JPL9197" s="490"/>
      <c r="JPM9197" s="490"/>
      <c r="JPN9197" s="371"/>
      <c r="JPO9197" s="488"/>
      <c r="JPP9197" s="489"/>
      <c r="JPQ9197" s="490"/>
      <c r="JPR9197" s="491"/>
      <c r="JPS9197" s="490"/>
      <c r="JPT9197" s="490"/>
      <c r="JPU9197" s="371"/>
      <c r="JPV9197" s="488"/>
      <c r="JPW9197" s="489"/>
      <c r="JPX9197" s="490"/>
      <c r="JPY9197" s="491"/>
      <c r="JPZ9197" s="490"/>
      <c r="JQA9197" s="490"/>
      <c r="JQB9197" s="371"/>
      <c r="JQC9197" s="488"/>
      <c r="JQD9197" s="489"/>
      <c r="JQE9197" s="490"/>
      <c r="JQF9197" s="491"/>
      <c r="JQG9197" s="490"/>
      <c r="JQH9197" s="490"/>
      <c r="JQI9197" s="371"/>
      <c r="JQJ9197" s="488"/>
      <c r="JQK9197" s="489"/>
      <c r="JQL9197" s="490"/>
      <c r="JQM9197" s="491"/>
      <c r="JQN9197" s="490"/>
      <c r="JQO9197" s="490"/>
      <c r="JQP9197" s="371"/>
      <c r="JQQ9197" s="488"/>
      <c r="JQR9197" s="489"/>
      <c r="JQS9197" s="490"/>
      <c r="JQT9197" s="491"/>
      <c r="JQU9197" s="490"/>
      <c r="JQV9197" s="490"/>
      <c r="JQW9197" s="371"/>
      <c r="JQX9197" s="488"/>
      <c r="JQY9197" s="489"/>
      <c r="JQZ9197" s="490"/>
      <c r="JRA9197" s="491"/>
      <c r="JRB9197" s="490"/>
      <c r="JRC9197" s="490"/>
      <c r="JRD9197" s="371"/>
      <c r="JRE9197" s="488"/>
      <c r="JRF9197" s="489"/>
      <c r="JRG9197" s="490"/>
      <c r="JRH9197" s="491"/>
      <c r="JRI9197" s="490"/>
      <c r="JRJ9197" s="490"/>
      <c r="JRK9197" s="371"/>
      <c r="JRL9197" s="488"/>
      <c r="JRM9197" s="489"/>
      <c r="JRN9197" s="490"/>
      <c r="JRO9197" s="491"/>
      <c r="JRP9197" s="490"/>
      <c r="JRQ9197" s="490"/>
      <c r="JRR9197" s="371"/>
      <c r="JRS9197" s="488"/>
      <c r="JRT9197" s="489"/>
      <c r="JRU9197" s="490"/>
      <c r="JRV9197" s="491"/>
      <c r="JRW9197" s="490"/>
      <c r="JRX9197" s="490"/>
      <c r="JRY9197" s="371"/>
      <c r="JRZ9197" s="488"/>
      <c r="JSA9197" s="489"/>
      <c r="JSB9197" s="490"/>
      <c r="JSC9197" s="491"/>
      <c r="JSD9197" s="490"/>
      <c r="JSE9197" s="490"/>
      <c r="JSF9197" s="371"/>
      <c r="JSG9197" s="488"/>
      <c r="JSH9197" s="489"/>
      <c r="JSI9197" s="490"/>
      <c r="JSJ9197" s="491"/>
      <c r="JSK9197" s="490"/>
      <c r="JSL9197" s="490"/>
      <c r="JSM9197" s="371"/>
      <c r="JSN9197" s="488"/>
      <c r="JSO9197" s="489"/>
      <c r="JSP9197" s="490"/>
      <c r="JSQ9197" s="491"/>
      <c r="JSR9197" s="490"/>
      <c r="JSS9197" s="490"/>
      <c r="JST9197" s="371"/>
      <c r="JSU9197" s="488"/>
      <c r="JSV9197" s="489"/>
      <c r="JSW9197" s="490"/>
      <c r="JSX9197" s="491"/>
      <c r="JSY9197" s="490"/>
      <c r="JSZ9197" s="490"/>
      <c r="JTA9197" s="371"/>
      <c r="JTB9197" s="488"/>
      <c r="JTC9197" s="489"/>
      <c r="JTD9197" s="490"/>
      <c r="JTE9197" s="491"/>
      <c r="JTF9197" s="490"/>
      <c r="JTG9197" s="490"/>
      <c r="JTH9197" s="371"/>
      <c r="JTI9197" s="488"/>
      <c r="JTJ9197" s="489"/>
      <c r="JTK9197" s="490"/>
      <c r="JTL9197" s="491"/>
      <c r="JTM9197" s="490"/>
      <c r="JTN9197" s="490"/>
      <c r="JTO9197" s="371"/>
      <c r="JTP9197" s="488"/>
      <c r="JTQ9197" s="489"/>
      <c r="JTR9197" s="490"/>
      <c r="JTS9197" s="491"/>
      <c r="JTT9197" s="490"/>
      <c r="JTU9197" s="490"/>
      <c r="JTV9197" s="371"/>
      <c r="JTW9197" s="488"/>
      <c r="JTX9197" s="489"/>
      <c r="JTY9197" s="490"/>
      <c r="JTZ9197" s="491"/>
      <c r="JUA9197" s="490"/>
      <c r="JUB9197" s="490"/>
      <c r="JUC9197" s="371"/>
      <c r="JUD9197" s="488"/>
      <c r="JUE9197" s="489"/>
      <c r="JUF9197" s="490"/>
      <c r="JUG9197" s="491"/>
      <c r="JUH9197" s="490"/>
      <c r="JUI9197" s="490"/>
      <c r="JUJ9197" s="371"/>
      <c r="JUK9197" s="488"/>
      <c r="JUL9197" s="489"/>
      <c r="JUM9197" s="490"/>
      <c r="JUN9197" s="491"/>
      <c r="JUO9197" s="490"/>
      <c r="JUP9197" s="490"/>
      <c r="JUQ9197" s="371"/>
      <c r="JUR9197" s="488"/>
      <c r="JUS9197" s="489"/>
      <c r="JUT9197" s="490"/>
      <c r="JUU9197" s="491"/>
      <c r="JUV9197" s="490"/>
      <c r="JUW9197" s="490"/>
      <c r="JUX9197" s="371"/>
      <c r="JUY9197" s="488"/>
      <c r="JUZ9197" s="489"/>
      <c r="JVA9197" s="490"/>
      <c r="JVB9197" s="491"/>
      <c r="JVC9197" s="490"/>
      <c r="JVD9197" s="490"/>
      <c r="JVE9197" s="371"/>
      <c r="JVF9197" s="488"/>
      <c r="JVG9197" s="489"/>
      <c r="JVH9197" s="490"/>
      <c r="JVI9197" s="491"/>
      <c r="JVJ9197" s="490"/>
      <c r="JVK9197" s="490"/>
      <c r="JVL9197" s="371"/>
      <c r="JVM9197" s="488"/>
      <c r="JVN9197" s="489"/>
      <c r="JVO9197" s="490"/>
      <c r="JVP9197" s="491"/>
      <c r="JVQ9197" s="490"/>
      <c r="JVR9197" s="490"/>
      <c r="JVS9197" s="371"/>
      <c r="JVT9197" s="488"/>
      <c r="JVU9197" s="489"/>
      <c r="JVV9197" s="490"/>
      <c r="JVW9197" s="491"/>
      <c r="JVX9197" s="490"/>
      <c r="JVY9197" s="490"/>
      <c r="JVZ9197" s="371"/>
      <c r="JWA9197" s="488"/>
      <c r="JWB9197" s="489"/>
      <c r="JWC9197" s="490"/>
      <c r="JWD9197" s="491"/>
      <c r="JWE9197" s="490"/>
      <c r="JWF9197" s="490"/>
      <c r="JWG9197" s="371"/>
      <c r="JWH9197" s="488"/>
      <c r="JWI9197" s="489"/>
      <c r="JWJ9197" s="490"/>
      <c r="JWK9197" s="491"/>
      <c r="JWL9197" s="490"/>
      <c r="JWM9197" s="490"/>
      <c r="JWN9197" s="371"/>
      <c r="JWO9197" s="488"/>
      <c r="JWP9197" s="489"/>
      <c r="JWQ9197" s="490"/>
      <c r="JWR9197" s="491"/>
      <c r="JWS9197" s="490"/>
      <c r="JWT9197" s="490"/>
      <c r="JWU9197" s="371"/>
      <c r="JWV9197" s="488"/>
      <c r="JWW9197" s="489"/>
      <c r="JWX9197" s="490"/>
      <c r="JWY9197" s="491"/>
      <c r="JWZ9197" s="490"/>
      <c r="JXA9197" s="490"/>
      <c r="JXB9197" s="371"/>
      <c r="JXC9197" s="488"/>
      <c r="JXD9197" s="489"/>
      <c r="JXE9197" s="490"/>
      <c r="JXF9197" s="491"/>
      <c r="JXG9197" s="490"/>
      <c r="JXH9197" s="490"/>
      <c r="JXI9197" s="371"/>
      <c r="JXJ9197" s="488"/>
      <c r="JXK9197" s="489"/>
      <c r="JXL9197" s="490"/>
      <c r="JXM9197" s="491"/>
      <c r="JXN9197" s="490"/>
      <c r="JXO9197" s="490"/>
      <c r="JXP9197" s="371"/>
      <c r="JXQ9197" s="488"/>
      <c r="JXR9197" s="489"/>
      <c r="JXS9197" s="490"/>
      <c r="JXT9197" s="491"/>
      <c r="JXU9197" s="490"/>
      <c r="JXV9197" s="490"/>
      <c r="JXW9197" s="371"/>
      <c r="JXX9197" s="488"/>
      <c r="JXY9197" s="489"/>
      <c r="JXZ9197" s="490"/>
      <c r="JYA9197" s="491"/>
      <c r="JYB9197" s="490"/>
      <c r="JYC9197" s="490"/>
      <c r="JYD9197" s="371"/>
      <c r="JYE9197" s="488"/>
      <c r="JYF9197" s="489"/>
      <c r="JYG9197" s="490"/>
      <c r="JYH9197" s="491"/>
      <c r="JYI9197" s="490"/>
      <c r="JYJ9197" s="490"/>
      <c r="JYK9197" s="371"/>
      <c r="JYL9197" s="488"/>
      <c r="JYM9197" s="489"/>
      <c r="JYN9197" s="490"/>
      <c r="JYO9197" s="491"/>
      <c r="JYP9197" s="490"/>
      <c r="JYQ9197" s="490"/>
      <c r="JYR9197" s="371"/>
      <c r="JYS9197" s="488"/>
      <c r="JYT9197" s="489"/>
      <c r="JYU9197" s="490"/>
      <c r="JYV9197" s="491"/>
      <c r="JYW9197" s="490"/>
      <c r="JYX9197" s="490"/>
      <c r="JYY9197" s="371"/>
      <c r="JYZ9197" s="488"/>
      <c r="JZA9197" s="489"/>
      <c r="JZB9197" s="490"/>
      <c r="JZC9197" s="491"/>
      <c r="JZD9197" s="490"/>
      <c r="JZE9197" s="490"/>
      <c r="JZF9197" s="371"/>
      <c r="JZG9197" s="488"/>
      <c r="JZH9197" s="489"/>
      <c r="JZI9197" s="490"/>
      <c r="JZJ9197" s="491"/>
      <c r="JZK9197" s="490"/>
      <c r="JZL9197" s="490"/>
      <c r="JZM9197" s="371"/>
      <c r="JZN9197" s="488"/>
      <c r="JZO9197" s="489"/>
      <c r="JZP9197" s="490"/>
      <c r="JZQ9197" s="491"/>
      <c r="JZR9197" s="490"/>
      <c r="JZS9197" s="490"/>
      <c r="JZT9197" s="371"/>
      <c r="JZU9197" s="488"/>
      <c r="JZV9197" s="489"/>
      <c r="JZW9197" s="490"/>
      <c r="JZX9197" s="491"/>
      <c r="JZY9197" s="490"/>
      <c r="JZZ9197" s="490"/>
      <c r="KAA9197" s="371"/>
      <c r="KAB9197" s="488"/>
      <c r="KAC9197" s="489"/>
      <c r="KAD9197" s="490"/>
      <c r="KAE9197" s="491"/>
      <c r="KAF9197" s="490"/>
      <c r="KAG9197" s="490"/>
      <c r="KAH9197" s="371"/>
      <c r="KAI9197" s="488"/>
      <c r="KAJ9197" s="489"/>
      <c r="KAK9197" s="490"/>
      <c r="KAL9197" s="491"/>
      <c r="KAM9197" s="490"/>
      <c r="KAN9197" s="490"/>
      <c r="KAO9197" s="371"/>
      <c r="KAP9197" s="488"/>
      <c r="KAQ9197" s="489"/>
      <c r="KAR9197" s="490"/>
      <c r="KAS9197" s="491"/>
      <c r="KAT9197" s="490"/>
      <c r="KAU9197" s="490"/>
      <c r="KAV9197" s="371"/>
      <c r="KAW9197" s="488"/>
      <c r="KAX9197" s="489"/>
      <c r="KAY9197" s="490"/>
      <c r="KAZ9197" s="491"/>
      <c r="KBA9197" s="490"/>
      <c r="KBB9197" s="490"/>
      <c r="KBC9197" s="371"/>
      <c r="KBD9197" s="488"/>
      <c r="KBE9197" s="489"/>
      <c r="KBF9197" s="490"/>
      <c r="KBG9197" s="491"/>
      <c r="KBH9197" s="490"/>
      <c r="KBI9197" s="490"/>
      <c r="KBJ9197" s="371"/>
      <c r="KBK9197" s="488"/>
      <c r="KBL9197" s="489"/>
      <c r="KBM9197" s="490"/>
      <c r="KBN9197" s="491"/>
      <c r="KBO9197" s="490"/>
      <c r="KBP9197" s="490"/>
      <c r="KBQ9197" s="371"/>
      <c r="KBR9197" s="488"/>
      <c r="KBS9197" s="489"/>
      <c r="KBT9197" s="490"/>
      <c r="KBU9197" s="491"/>
      <c r="KBV9197" s="490"/>
      <c r="KBW9197" s="490"/>
      <c r="KBX9197" s="371"/>
      <c r="KBY9197" s="488"/>
      <c r="KBZ9197" s="489"/>
      <c r="KCA9197" s="490"/>
      <c r="KCB9197" s="491"/>
      <c r="KCC9197" s="490"/>
      <c r="KCD9197" s="490"/>
      <c r="KCE9197" s="371"/>
      <c r="KCF9197" s="488"/>
      <c r="KCG9197" s="489"/>
      <c r="KCH9197" s="490"/>
      <c r="KCI9197" s="491"/>
      <c r="KCJ9197" s="490"/>
      <c r="KCK9197" s="490"/>
      <c r="KCL9197" s="371"/>
      <c r="KCM9197" s="488"/>
      <c r="KCN9197" s="489"/>
      <c r="KCO9197" s="490"/>
      <c r="KCP9197" s="491"/>
      <c r="KCQ9197" s="490"/>
      <c r="KCR9197" s="490"/>
      <c r="KCS9197" s="371"/>
      <c r="KCT9197" s="488"/>
      <c r="KCU9197" s="489"/>
      <c r="KCV9197" s="490"/>
      <c r="KCW9197" s="491"/>
      <c r="KCX9197" s="490"/>
      <c r="KCY9197" s="490"/>
      <c r="KCZ9197" s="371"/>
      <c r="KDA9197" s="488"/>
      <c r="KDB9197" s="489"/>
      <c r="KDC9197" s="490"/>
      <c r="KDD9197" s="491"/>
      <c r="KDE9197" s="490"/>
      <c r="KDF9197" s="490"/>
      <c r="KDG9197" s="371"/>
      <c r="KDH9197" s="488"/>
      <c r="KDI9197" s="489"/>
      <c r="KDJ9197" s="490"/>
      <c r="KDK9197" s="491"/>
      <c r="KDL9197" s="490"/>
      <c r="KDM9197" s="490"/>
      <c r="KDN9197" s="371"/>
      <c r="KDO9197" s="488"/>
      <c r="KDP9197" s="489"/>
      <c r="KDQ9197" s="490"/>
      <c r="KDR9197" s="491"/>
      <c r="KDS9197" s="490"/>
      <c r="KDT9197" s="490"/>
      <c r="KDU9197" s="371"/>
      <c r="KDV9197" s="488"/>
      <c r="KDW9197" s="489"/>
      <c r="KDX9197" s="490"/>
      <c r="KDY9197" s="491"/>
      <c r="KDZ9197" s="490"/>
      <c r="KEA9197" s="490"/>
      <c r="KEB9197" s="371"/>
      <c r="KEC9197" s="488"/>
      <c r="KED9197" s="489"/>
      <c r="KEE9197" s="490"/>
      <c r="KEF9197" s="491"/>
      <c r="KEG9197" s="490"/>
      <c r="KEH9197" s="490"/>
      <c r="KEI9197" s="371"/>
      <c r="KEJ9197" s="488"/>
      <c r="KEK9197" s="489"/>
      <c r="KEL9197" s="490"/>
      <c r="KEM9197" s="491"/>
      <c r="KEN9197" s="490"/>
      <c r="KEO9197" s="490"/>
      <c r="KEP9197" s="371"/>
      <c r="KEQ9197" s="488"/>
      <c r="KER9197" s="489"/>
      <c r="KES9197" s="490"/>
      <c r="KET9197" s="491"/>
      <c r="KEU9197" s="490"/>
      <c r="KEV9197" s="490"/>
      <c r="KEW9197" s="371"/>
      <c r="KEX9197" s="488"/>
      <c r="KEY9197" s="489"/>
      <c r="KEZ9197" s="490"/>
      <c r="KFA9197" s="491"/>
      <c r="KFB9197" s="490"/>
      <c r="KFC9197" s="490"/>
      <c r="KFD9197" s="371"/>
      <c r="KFE9197" s="488"/>
      <c r="KFF9197" s="489"/>
      <c r="KFG9197" s="490"/>
      <c r="KFH9197" s="491"/>
      <c r="KFI9197" s="490"/>
      <c r="KFJ9197" s="490"/>
      <c r="KFK9197" s="371"/>
      <c r="KFL9197" s="488"/>
      <c r="KFM9197" s="489"/>
      <c r="KFN9197" s="490"/>
      <c r="KFO9197" s="491"/>
      <c r="KFP9197" s="490"/>
      <c r="KFQ9197" s="490"/>
      <c r="KFR9197" s="371"/>
      <c r="KFS9197" s="488"/>
      <c r="KFT9197" s="489"/>
      <c r="KFU9197" s="490"/>
      <c r="KFV9197" s="491"/>
      <c r="KFW9197" s="490"/>
      <c r="KFX9197" s="490"/>
      <c r="KFY9197" s="371"/>
      <c r="KFZ9197" s="488"/>
      <c r="KGA9197" s="489"/>
      <c r="KGB9197" s="490"/>
      <c r="KGC9197" s="491"/>
      <c r="KGD9197" s="490"/>
      <c r="KGE9197" s="490"/>
      <c r="KGF9197" s="371"/>
      <c r="KGG9197" s="488"/>
      <c r="KGH9197" s="489"/>
      <c r="KGI9197" s="490"/>
      <c r="KGJ9197" s="491"/>
      <c r="KGK9197" s="490"/>
      <c r="KGL9197" s="490"/>
      <c r="KGM9197" s="371"/>
      <c r="KGN9197" s="488"/>
      <c r="KGO9197" s="489"/>
      <c r="KGP9197" s="490"/>
      <c r="KGQ9197" s="491"/>
      <c r="KGR9197" s="490"/>
      <c r="KGS9197" s="490"/>
      <c r="KGT9197" s="371"/>
      <c r="KGU9197" s="488"/>
      <c r="KGV9197" s="489"/>
      <c r="KGW9197" s="490"/>
      <c r="KGX9197" s="491"/>
      <c r="KGY9197" s="490"/>
      <c r="KGZ9197" s="490"/>
      <c r="KHA9197" s="371"/>
      <c r="KHB9197" s="488"/>
      <c r="KHC9197" s="489"/>
      <c r="KHD9197" s="490"/>
      <c r="KHE9197" s="491"/>
      <c r="KHF9197" s="490"/>
      <c r="KHG9197" s="490"/>
      <c r="KHH9197" s="371"/>
      <c r="KHI9197" s="488"/>
      <c r="KHJ9197" s="489"/>
      <c r="KHK9197" s="490"/>
      <c r="KHL9197" s="491"/>
      <c r="KHM9197" s="490"/>
      <c r="KHN9197" s="490"/>
      <c r="KHO9197" s="371"/>
      <c r="KHP9197" s="488"/>
      <c r="KHQ9197" s="489"/>
      <c r="KHR9197" s="490"/>
      <c r="KHS9197" s="491"/>
      <c r="KHT9197" s="490"/>
      <c r="KHU9197" s="490"/>
      <c r="KHV9197" s="371"/>
      <c r="KHW9197" s="488"/>
      <c r="KHX9197" s="489"/>
      <c r="KHY9197" s="490"/>
      <c r="KHZ9197" s="491"/>
      <c r="KIA9197" s="490"/>
      <c r="KIB9197" s="490"/>
      <c r="KIC9197" s="371"/>
      <c r="KID9197" s="488"/>
      <c r="KIE9197" s="489"/>
      <c r="KIF9197" s="490"/>
      <c r="KIG9197" s="491"/>
      <c r="KIH9197" s="490"/>
      <c r="KII9197" s="490"/>
      <c r="KIJ9197" s="371"/>
      <c r="KIK9197" s="488"/>
      <c r="KIL9197" s="489"/>
      <c r="KIM9197" s="490"/>
      <c r="KIN9197" s="491"/>
      <c r="KIO9197" s="490"/>
      <c r="KIP9197" s="490"/>
      <c r="KIQ9197" s="371"/>
      <c r="KIR9197" s="488"/>
      <c r="KIS9197" s="489"/>
      <c r="KIT9197" s="490"/>
      <c r="KIU9197" s="491"/>
      <c r="KIV9197" s="490"/>
      <c r="KIW9197" s="490"/>
      <c r="KIX9197" s="371"/>
      <c r="KIY9197" s="488"/>
      <c r="KIZ9197" s="489"/>
      <c r="KJA9197" s="490"/>
      <c r="KJB9197" s="491"/>
      <c r="KJC9197" s="490"/>
      <c r="KJD9197" s="490"/>
      <c r="KJE9197" s="371"/>
      <c r="KJF9197" s="488"/>
      <c r="KJG9197" s="489"/>
      <c r="KJH9197" s="490"/>
      <c r="KJI9197" s="491"/>
      <c r="KJJ9197" s="490"/>
      <c r="KJK9197" s="490"/>
      <c r="KJL9197" s="371"/>
      <c r="KJM9197" s="488"/>
      <c r="KJN9197" s="489"/>
      <c r="KJO9197" s="490"/>
      <c r="KJP9197" s="491"/>
      <c r="KJQ9197" s="490"/>
      <c r="KJR9197" s="490"/>
      <c r="KJS9197" s="371"/>
      <c r="KJT9197" s="488"/>
      <c r="KJU9197" s="489"/>
      <c r="KJV9197" s="490"/>
      <c r="KJW9197" s="491"/>
      <c r="KJX9197" s="490"/>
      <c r="KJY9197" s="490"/>
      <c r="KJZ9197" s="371"/>
      <c r="KKA9197" s="488"/>
      <c r="KKB9197" s="489"/>
      <c r="KKC9197" s="490"/>
      <c r="KKD9197" s="491"/>
      <c r="KKE9197" s="490"/>
      <c r="KKF9197" s="490"/>
      <c r="KKG9197" s="371"/>
      <c r="KKH9197" s="488"/>
      <c r="KKI9197" s="489"/>
      <c r="KKJ9197" s="490"/>
      <c r="KKK9197" s="491"/>
      <c r="KKL9197" s="490"/>
      <c r="KKM9197" s="490"/>
      <c r="KKN9197" s="371"/>
      <c r="KKO9197" s="488"/>
      <c r="KKP9197" s="489"/>
      <c r="KKQ9197" s="490"/>
      <c r="KKR9197" s="491"/>
      <c r="KKS9197" s="490"/>
      <c r="KKT9197" s="490"/>
      <c r="KKU9197" s="371"/>
      <c r="KKV9197" s="488"/>
      <c r="KKW9197" s="489"/>
      <c r="KKX9197" s="490"/>
      <c r="KKY9197" s="491"/>
      <c r="KKZ9197" s="490"/>
      <c r="KLA9197" s="490"/>
      <c r="KLB9197" s="371"/>
      <c r="KLC9197" s="488"/>
      <c r="KLD9197" s="489"/>
      <c r="KLE9197" s="490"/>
      <c r="KLF9197" s="491"/>
      <c r="KLG9197" s="490"/>
      <c r="KLH9197" s="490"/>
      <c r="KLI9197" s="371"/>
      <c r="KLJ9197" s="488"/>
      <c r="KLK9197" s="489"/>
      <c r="KLL9197" s="490"/>
      <c r="KLM9197" s="491"/>
      <c r="KLN9197" s="490"/>
      <c r="KLO9197" s="490"/>
      <c r="KLP9197" s="371"/>
      <c r="KLQ9197" s="488"/>
      <c r="KLR9197" s="489"/>
      <c r="KLS9197" s="490"/>
      <c r="KLT9197" s="491"/>
      <c r="KLU9197" s="490"/>
      <c r="KLV9197" s="490"/>
      <c r="KLW9197" s="371"/>
      <c r="KLX9197" s="488"/>
      <c r="KLY9197" s="489"/>
      <c r="KLZ9197" s="490"/>
      <c r="KMA9197" s="491"/>
      <c r="KMB9197" s="490"/>
      <c r="KMC9197" s="490"/>
      <c r="KMD9197" s="371"/>
      <c r="KME9197" s="488"/>
      <c r="KMF9197" s="489"/>
      <c r="KMG9197" s="490"/>
      <c r="KMH9197" s="491"/>
      <c r="KMI9197" s="490"/>
      <c r="KMJ9197" s="490"/>
      <c r="KMK9197" s="371"/>
      <c r="KML9197" s="488"/>
      <c r="KMM9197" s="489"/>
      <c r="KMN9197" s="490"/>
      <c r="KMO9197" s="491"/>
      <c r="KMP9197" s="490"/>
      <c r="KMQ9197" s="490"/>
      <c r="KMR9197" s="371"/>
      <c r="KMS9197" s="488"/>
      <c r="KMT9197" s="489"/>
      <c r="KMU9197" s="490"/>
      <c r="KMV9197" s="491"/>
      <c r="KMW9197" s="490"/>
      <c r="KMX9197" s="490"/>
      <c r="KMY9197" s="371"/>
      <c r="KMZ9197" s="488"/>
      <c r="KNA9197" s="489"/>
      <c r="KNB9197" s="490"/>
      <c r="KNC9197" s="491"/>
      <c r="KND9197" s="490"/>
      <c r="KNE9197" s="490"/>
      <c r="KNF9197" s="371"/>
      <c r="KNG9197" s="488"/>
      <c r="KNH9197" s="489"/>
      <c r="KNI9197" s="490"/>
      <c r="KNJ9197" s="491"/>
      <c r="KNK9197" s="490"/>
      <c r="KNL9197" s="490"/>
      <c r="KNM9197" s="371"/>
      <c r="KNN9197" s="488"/>
      <c r="KNO9197" s="489"/>
      <c r="KNP9197" s="490"/>
      <c r="KNQ9197" s="491"/>
      <c r="KNR9197" s="490"/>
      <c r="KNS9197" s="490"/>
      <c r="KNT9197" s="371"/>
      <c r="KNU9197" s="488"/>
      <c r="KNV9197" s="489"/>
      <c r="KNW9197" s="490"/>
      <c r="KNX9197" s="491"/>
      <c r="KNY9197" s="490"/>
      <c r="KNZ9197" s="490"/>
      <c r="KOA9197" s="371"/>
      <c r="KOB9197" s="488"/>
      <c r="KOC9197" s="489"/>
      <c r="KOD9197" s="490"/>
      <c r="KOE9197" s="491"/>
      <c r="KOF9197" s="490"/>
      <c r="KOG9197" s="490"/>
      <c r="KOH9197" s="371"/>
      <c r="KOI9197" s="488"/>
      <c r="KOJ9197" s="489"/>
      <c r="KOK9197" s="490"/>
      <c r="KOL9197" s="491"/>
      <c r="KOM9197" s="490"/>
      <c r="KON9197" s="490"/>
      <c r="KOO9197" s="371"/>
      <c r="KOP9197" s="488"/>
      <c r="KOQ9197" s="489"/>
      <c r="KOR9197" s="490"/>
      <c r="KOS9197" s="491"/>
      <c r="KOT9197" s="490"/>
      <c r="KOU9197" s="490"/>
      <c r="KOV9197" s="371"/>
      <c r="KOW9197" s="488"/>
      <c r="KOX9197" s="489"/>
      <c r="KOY9197" s="490"/>
      <c r="KOZ9197" s="491"/>
      <c r="KPA9197" s="490"/>
      <c r="KPB9197" s="490"/>
      <c r="KPC9197" s="371"/>
      <c r="KPD9197" s="488"/>
      <c r="KPE9197" s="489"/>
      <c r="KPF9197" s="490"/>
      <c r="KPG9197" s="491"/>
      <c r="KPH9197" s="490"/>
      <c r="KPI9197" s="490"/>
      <c r="KPJ9197" s="371"/>
      <c r="KPK9197" s="488"/>
      <c r="KPL9197" s="489"/>
      <c r="KPM9197" s="490"/>
      <c r="KPN9197" s="491"/>
      <c r="KPO9197" s="490"/>
      <c r="KPP9197" s="490"/>
      <c r="KPQ9197" s="371"/>
      <c r="KPR9197" s="488"/>
      <c r="KPS9197" s="489"/>
      <c r="KPT9197" s="490"/>
      <c r="KPU9197" s="491"/>
      <c r="KPV9197" s="490"/>
      <c r="KPW9197" s="490"/>
      <c r="KPX9197" s="371"/>
      <c r="KPY9197" s="488"/>
      <c r="KPZ9197" s="489"/>
      <c r="KQA9197" s="490"/>
      <c r="KQB9197" s="491"/>
      <c r="KQC9197" s="490"/>
      <c r="KQD9197" s="490"/>
      <c r="KQE9197" s="371"/>
      <c r="KQF9197" s="488"/>
      <c r="KQG9197" s="489"/>
      <c r="KQH9197" s="490"/>
      <c r="KQI9197" s="491"/>
      <c r="KQJ9197" s="490"/>
      <c r="KQK9197" s="490"/>
      <c r="KQL9197" s="371"/>
      <c r="KQM9197" s="488"/>
      <c r="KQN9197" s="489"/>
      <c r="KQO9197" s="490"/>
      <c r="KQP9197" s="491"/>
      <c r="KQQ9197" s="490"/>
      <c r="KQR9197" s="490"/>
      <c r="KQS9197" s="371"/>
      <c r="KQT9197" s="488"/>
      <c r="KQU9197" s="489"/>
      <c r="KQV9197" s="490"/>
      <c r="KQW9197" s="491"/>
      <c r="KQX9197" s="490"/>
      <c r="KQY9197" s="490"/>
      <c r="KQZ9197" s="371"/>
      <c r="KRA9197" s="488"/>
      <c r="KRB9197" s="489"/>
      <c r="KRC9197" s="490"/>
      <c r="KRD9197" s="491"/>
      <c r="KRE9197" s="490"/>
      <c r="KRF9197" s="490"/>
      <c r="KRG9197" s="371"/>
      <c r="KRH9197" s="488"/>
      <c r="KRI9197" s="489"/>
      <c r="KRJ9197" s="490"/>
      <c r="KRK9197" s="491"/>
      <c r="KRL9197" s="490"/>
      <c r="KRM9197" s="490"/>
      <c r="KRN9197" s="371"/>
      <c r="KRO9197" s="488"/>
      <c r="KRP9197" s="489"/>
      <c r="KRQ9197" s="490"/>
      <c r="KRR9197" s="491"/>
      <c r="KRS9197" s="490"/>
      <c r="KRT9197" s="490"/>
      <c r="KRU9197" s="371"/>
      <c r="KRV9197" s="488"/>
      <c r="KRW9197" s="489"/>
      <c r="KRX9197" s="490"/>
      <c r="KRY9197" s="491"/>
      <c r="KRZ9197" s="490"/>
      <c r="KSA9197" s="490"/>
      <c r="KSB9197" s="371"/>
      <c r="KSC9197" s="488"/>
      <c r="KSD9197" s="489"/>
      <c r="KSE9197" s="490"/>
      <c r="KSF9197" s="491"/>
      <c r="KSG9197" s="490"/>
      <c r="KSH9197" s="490"/>
      <c r="KSI9197" s="371"/>
      <c r="KSJ9197" s="488"/>
      <c r="KSK9197" s="489"/>
      <c r="KSL9197" s="490"/>
      <c r="KSM9197" s="491"/>
      <c r="KSN9197" s="490"/>
      <c r="KSO9197" s="490"/>
      <c r="KSP9197" s="371"/>
      <c r="KSQ9197" s="488"/>
      <c r="KSR9197" s="489"/>
      <c r="KSS9197" s="490"/>
      <c r="KST9197" s="491"/>
      <c r="KSU9197" s="490"/>
      <c r="KSV9197" s="490"/>
      <c r="KSW9197" s="371"/>
      <c r="KSX9197" s="488"/>
      <c r="KSY9197" s="489"/>
      <c r="KSZ9197" s="490"/>
      <c r="KTA9197" s="491"/>
      <c r="KTB9197" s="490"/>
      <c r="KTC9197" s="490"/>
      <c r="KTD9197" s="371"/>
      <c r="KTE9197" s="488"/>
      <c r="KTF9197" s="489"/>
      <c r="KTG9197" s="490"/>
      <c r="KTH9197" s="491"/>
      <c r="KTI9197" s="490"/>
      <c r="KTJ9197" s="490"/>
      <c r="KTK9197" s="371"/>
      <c r="KTL9197" s="488"/>
      <c r="KTM9197" s="489"/>
      <c r="KTN9197" s="490"/>
      <c r="KTO9197" s="491"/>
      <c r="KTP9197" s="490"/>
      <c r="KTQ9197" s="490"/>
      <c r="KTR9197" s="371"/>
      <c r="KTS9197" s="488"/>
      <c r="KTT9197" s="489"/>
      <c r="KTU9197" s="490"/>
      <c r="KTV9197" s="491"/>
      <c r="KTW9197" s="490"/>
      <c r="KTX9197" s="490"/>
      <c r="KTY9197" s="371"/>
      <c r="KTZ9197" s="488"/>
      <c r="KUA9197" s="489"/>
      <c r="KUB9197" s="490"/>
      <c r="KUC9197" s="491"/>
      <c r="KUD9197" s="490"/>
      <c r="KUE9197" s="490"/>
      <c r="KUF9197" s="371"/>
      <c r="KUG9197" s="488"/>
      <c r="KUH9197" s="489"/>
      <c r="KUI9197" s="490"/>
      <c r="KUJ9197" s="491"/>
      <c r="KUK9197" s="490"/>
      <c r="KUL9197" s="490"/>
      <c r="KUM9197" s="371"/>
      <c r="KUN9197" s="488"/>
      <c r="KUO9197" s="489"/>
      <c r="KUP9197" s="490"/>
      <c r="KUQ9197" s="491"/>
      <c r="KUR9197" s="490"/>
      <c r="KUS9197" s="490"/>
      <c r="KUT9197" s="371"/>
      <c r="KUU9197" s="488"/>
      <c r="KUV9197" s="489"/>
      <c r="KUW9197" s="490"/>
      <c r="KUX9197" s="491"/>
      <c r="KUY9197" s="490"/>
      <c r="KUZ9197" s="490"/>
      <c r="KVA9197" s="371"/>
      <c r="KVB9197" s="488"/>
      <c r="KVC9197" s="489"/>
      <c r="KVD9197" s="490"/>
      <c r="KVE9197" s="491"/>
      <c r="KVF9197" s="490"/>
      <c r="KVG9197" s="490"/>
      <c r="KVH9197" s="371"/>
      <c r="KVI9197" s="488"/>
      <c r="KVJ9197" s="489"/>
      <c r="KVK9197" s="490"/>
      <c r="KVL9197" s="491"/>
      <c r="KVM9197" s="490"/>
      <c r="KVN9197" s="490"/>
      <c r="KVO9197" s="371"/>
      <c r="KVP9197" s="488"/>
      <c r="KVQ9197" s="489"/>
      <c r="KVR9197" s="490"/>
      <c r="KVS9197" s="491"/>
      <c r="KVT9197" s="490"/>
      <c r="KVU9197" s="490"/>
      <c r="KVV9197" s="371"/>
      <c r="KVW9197" s="488"/>
      <c r="KVX9197" s="489"/>
      <c r="KVY9197" s="490"/>
      <c r="KVZ9197" s="491"/>
      <c r="KWA9197" s="490"/>
      <c r="KWB9197" s="490"/>
      <c r="KWC9197" s="371"/>
      <c r="KWD9197" s="488"/>
      <c r="KWE9197" s="489"/>
      <c r="KWF9197" s="490"/>
      <c r="KWG9197" s="491"/>
      <c r="KWH9197" s="490"/>
      <c r="KWI9197" s="490"/>
      <c r="KWJ9197" s="371"/>
      <c r="KWK9197" s="488"/>
      <c r="KWL9197" s="489"/>
      <c r="KWM9197" s="490"/>
      <c r="KWN9197" s="491"/>
      <c r="KWO9197" s="490"/>
      <c r="KWP9197" s="490"/>
      <c r="KWQ9197" s="371"/>
      <c r="KWR9197" s="488"/>
      <c r="KWS9197" s="489"/>
      <c r="KWT9197" s="490"/>
      <c r="KWU9197" s="491"/>
      <c r="KWV9197" s="490"/>
      <c r="KWW9197" s="490"/>
      <c r="KWX9197" s="371"/>
      <c r="KWY9197" s="488"/>
      <c r="KWZ9197" s="489"/>
      <c r="KXA9197" s="490"/>
      <c r="KXB9197" s="491"/>
      <c r="KXC9197" s="490"/>
      <c r="KXD9197" s="490"/>
      <c r="KXE9197" s="371"/>
      <c r="KXF9197" s="488"/>
      <c r="KXG9197" s="489"/>
      <c r="KXH9197" s="490"/>
      <c r="KXI9197" s="491"/>
      <c r="KXJ9197" s="490"/>
      <c r="KXK9197" s="490"/>
      <c r="KXL9197" s="371"/>
      <c r="KXM9197" s="488"/>
      <c r="KXN9197" s="489"/>
      <c r="KXO9197" s="490"/>
      <c r="KXP9197" s="491"/>
      <c r="KXQ9197" s="490"/>
      <c r="KXR9197" s="490"/>
      <c r="KXS9197" s="371"/>
      <c r="KXT9197" s="488"/>
      <c r="KXU9197" s="489"/>
      <c r="KXV9197" s="490"/>
      <c r="KXW9197" s="491"/>
      <c r="KXX9197" s="490"/>
      <c r="KXY9197" s="490"/>
      <c r="KXZ9197" s="371"/>
      <c r="KYA9197" s="488"/>
      <c r="KYB9197" s="489"/>
      <c r="KYC9197" s="490"/>
      <c r="KYD9197" s="491"/>
      <c r="KYE9197" s="490"/>
      <c r="KYF9197" s="490"/>
      <c r="KYG9197" s="371"/>
      <c r="KYH9197" s="488"/>
      <c r="KYI9197" s="489"/>
      <c r="KYJ9197" s="490"/>
      <c r="KYK9197" s="491"/>
      <c r="KYL9197" s="490"/>
      <c r="KYM9197" s="490"/>
      <c r="KYN9197" s="371"/>
      <c r="KYO9197" s="488"/>
      <c r="KYP9197" s="489"/>
      <c r="KYQ9197" s="490"/>
      <c r="KYR9197" s="491"/>
      <c r="KYS9197" s="490"/>
      <c r="KYT9197" s="490"/>
      <c r="KYU9197" s="371"/>
      <c r="KYV9197" s="488"/>
      <c r="KYW9197" s="489"/>
      <c r="KYX9197" s="490"/>
      <c r="KYY9197" s="491"/>
      <c r="KYZ9197" s="490"/>
      <c r="KZA9197" s="490"/>
      <c r="KZB9197" s="371"/>
      <c r="KZC9197" s="488"/>
      <c r="KZD9197" s="489"/>
      <c r="KZE9197" s="490"/>
      <c r="KZF9197" s="491"/>
      <c r="KZG9197" s="490"/>
      <c r="KZH9197" s="490"/>
      <c r="KZI9197" s="371"/>
      <c r="KZJ9197" s="488"/>
      <c r="KZK9197" s="489"/>
      <c r="KZL9197" s="490"/>
      <c r="KZM9197" s="491"/>
      <c r="KZN9197" s="490"/>
      <c r="KZO9197" s="490"/>
      <c r="KZP9197" s="371"/>
      <c r="KZQ9197" s="488"/>
      <c r="KZR9197" s="489"/>
      <c r="KZS9197" s="490"/>
      <c r="KZT9197" s="491"/>
      <c r="KZU9197" s="490"/>
      <c r="KZV9197" s="490"/>
      <c r="KZW9197" s="371"/>
      <c r="KZX9197" s="488"/>
      <c r="KZY9197" s="489"/>
      <c r="KZZ9197" s="490"/>
      <c r="LAA9197" s="491"/>
      <c r="LAB9197" s="490"/>
      <c r="LAC9197" s="490"/>
      <c r="LAD9197" s="371"/>
      <c r="LAE9197" s="488"/>
      <c r="LAF9197" s="489"/>
      <c r="LAG9197" s="490"/>
      <c r="LAH9197" s="491"/>
      <c r="LAI9197" s="490"/>
      <c r="LAJ9197" s="490"/>
      <c r="LAK9197" s="371"/>
      <c r="LAL9197" s="488"/>
      <c r="LAM9197" s="489"/>
      <c r="LAN9197" s="490"/>
      <c r="LAO9197" s="491"/>
      <c r="LAP9197" s="490"/>
      <c r="LAQ9197" s="490"/>
      <c r="LAR9197" s="371"/>
      <c r="LAS9197" s="488"/>
      <c r="LAT9197" s="489"/>
      <c r="LAU9197" s="490"/>
      <c r="LAV9197" s="491"/>
      <c r="LAW9197" s="490"/>
      <c r="LAX9197" s="490"/>
      <c r="LAY9197" s="371"/>
      <c r="LAZ9197" s="488"/>
      <c r="LBA9197" s="489"/>
      <c r="LBB9197" s="490"/>
      <c r="LBC9197" s="491"/>
      <c r="LBD9197" s="490"/>
      <c r="LBE9197" s="490"/>
      <c r="LBF9197" s="371"/>
      <c r="LBG9197" s="488"/>
      <c r="LBH9197" s="489"/>
      <c r="LBI9197" s="490"/>
      <c r="LBJ9197" s="491"/>
      <c r="LBK9197" s="490"/>
      <c r="LBL9197" s="490"/>
      <c r="LBM9197" s="371"/>
      <c r="LBN9197" s="488"/>
      <c r="LBO9197" s="489"/>
      <c r="LBP9197" s="490"/>
      <c r="LBQ9197" s="491"/>
      <c r="LBR9197" s="490"/>
      <c r="LBS9197" s="490"/>
      <c r="LBT9197" s="371"/>
      <c r="LBU9197" s="488"/>
      <c r="LBV9197" s="489"/>
      <c r="LBW9197" s="490"/>
      <c r="LBX9197" s="491"/>
      <c r="LBY9197" s="490"/>
      <c r="LBZ9197" s="490"/>
      <c r="LCA9197" s="371"/>
      <c r="LCB9197" s="488"/>
      <c r="LCC9197" s="489"/>
      <c r="LCD9197" s="490"/>
      <c r="LCE9197" s="491"/>
      <c r="LCF9197" s="490"/>
      <c r="LCG9197" s="490"/>
      <c r="LCH9197" s="371"/>
      <c r="LCI9197" s="488"/>
      <c r="LCJ9197" s="489"/>
      <c r="LCK9197" s="490"/>
      <c r="LCL9197" s="491"/>
      <c r="LCM9197" s="490"/>
      <c r="LCN9197" s="490"/>
      <c r="LCO9197" s="371"/>
      <c r="LCP9197" s="488"/>
      <c r="LCQ9197" s="489"/>
      <c r="LCR9197" s="490"/>
      <c r="LCS9197" s="491"/>
      <c r="LCT9197" s="490"/>
      <c r="LCU9197" s="490"/>
      <c r="LCV9197" s="371"/>
      <c r="LCW9197" s="488"/>
      <c r="LCX9197" s="489"/>
      <c r="LCY9197" s="490"/>
      <c r="LCZ9197" s="491"/>
      <c r="LDA9197" s="490"/>
      <c r="LDB9197" s="490"/>
      <c r="LDC9197" s="371"/>
      <c r="LDD9197" s="488"/>
      <c r="LDE9197" s="489"/>
      <c r="LDF9197" s="490"/>
      <c r="LDG9197" s="491"/>
      <c r="LDH9197" s="490"/>
      <c r="LDI9197" s="490"/>
      <c r="LDJ9197" s="371"/>
      <c r="LDK9197" s="488"/>
      <c r="LDL9197" s="489"/>
      <c r="LDM9197" s="490"/>
      <c r="LDN9197" s="491"/>
      <c r="LDO9197" s="490"/>
      <c r="LDP9197" s="490"/>
      <c r="LDQ9197" s="371"/>
      <c r="LDR9197" s="488"/>
      <c r="LDS9197" s="489"/>
      <c r="LDT9197" s="490"/>
      <c r="LDU9197" s="491"/>
      <c r="LDV9197" s="490"/>
      <c r="LDW9197" s="490"/>
      <c r="LDX9197" s="371"/>
      <c r="LDY9197" s="488"/>
      <c r="LDZ9197" s="489"/>
      <c r="LEA9197" s="490"/>
      <c r="LEB9197" s="491"/>
      <c r="LEC9197" s="490"/>
      <c r="LED9197" s="490"/>
      <c r="LEE9197" s="371"/>
      <c r="LEF9197" s="488"/>
      <c r="LEG9197" s="489"/>
      <c r="LEH9197" s="490"/>
      <c r="LEI9197" s="491"/>
      <c r="LEJ9197" s="490"/>
      <c r="LEK9197" s="490"/>
      <c r="LEL9197" s="371"/>
      <c r="LEM9197" s="488"/>
      <c r="LEN9197" s="489"/>
      <c r="LEO9197" s="490"/>
      <c r="LEP9197" s="491"/>
      <c r="LEQ9197" s="490"/>
      <c r="LER9197" s="490"/>
      <c r="LES9197" s="371"/>
      <c r="LET9197" s="488"/>
      <c r="LEU9197" s="489"/>
      <c r="LEV9197" s="490"/>
      <c r="LEW9197" s="491"/>
      <c r="LEX9197" s="490"/>
      <c r="LEY9197" s="490"/>
      <c r="LEZ9197" s="371"/>
      <c r="LFA9197" s="488"/>
      <c r="LFB9197" s="489"/>
      <c r="LFC9197" s="490"/>
      <c r="LFD9197" s="491"/>
      <c r="LFE9197" s="490"/>
      <c r="LFF9197" s="490"/>
      <c r="LFG9197" s="371"/>
      <c r="LFH9197" s="488"/>
      <c r="LFI9197" s="489"/>
      <c r="LFJ9197" s="490"/>
      <c r="LFK9197" s="491"/>
      <c r="LFL9197" s="490"/>
      <c r="LFM9197" s="490"/>
      <c r="LFN9197" s="371"/>
      <c r="LFO9197" s="488"/>
      <c r="LFP9197" s="489"/>
      <c r="LFQ9197" s="490"/>
      <c r="LFR9197" s="491"/>
      <c r="LFS9197" s="490"/>
      <c r="LFT9197" s="490"/>
      <c r="LFU9197" s="371"/>
      <c r="LFV9197" s="488"/>
      <c r="LFW9197" s="489"/>
      <c r="LFX9197" s="490"/>
      <c r="LFY9197" s="491"/>
      <c r="LFZ9197" s="490"/>
      <c r="LGA9197" s="490"/>
      <c r="LGB9197" s="371"/>
      <c r="LGC9197" s="488"/>
      <c r="LGD9197" s="489"/>
      <c r="LGE9197" s="490"/>
      <c r="LGF9197" s="491"/>
      <c r="LGG9197" s="490"/>
      <c r="LGH9197" s="490"/>
      <c r="LGI9197" s="371"/>
      <c r="LGJ9197" s="488"/>
      <c r="LGK9197" s="489"/>
      <c r="LGL9197" s="490"/>
      <c r="LGM9197" s="491"/>
      <c r="LGN9197" s="490"/>
      <c r="LGO9197" s="490"/>
      <c r="LGP9197" s="371"/>
      <c r="LGQ9197" s="488"/>
      <c r="LGR9197" s="489"/>
      <c r="LGS9197" s="490"/>
      <c r="LGT9197" s="491"/>
      <c r="LGU9197" s="490"/>
      <c r="LGV9197" s="490"/>
      <c r="LGW9197" s="371"/>
      <c r="LGX9197" s="488"/>
      <c r="LGY9197" s="489"/>
      <c r="LGZ9197" s="490"/>
      <c r="LHA9197" s="491"/>
      <c r="LHB9197" s="490"/>
      <c r="LHC9197" s="490"/>
      <c r="LHD9197" s="371"/>
      <c r="LHE9197" s="488"/>
      <c r="LHF9197" s="489"/>
      <c r="LHG9197" s="490"/>
      <c r="LHH9197" s="491"/>
      <c r="LHI9197" s="490"/>
      <c r="LHJ9197" s="490"/>
      <c r="LHK9197" s="371"/>
      <c r="LHL9197" s="488"/>
      <c r="LHM9197" s="489"/>
      <c r="LHN9197" s="490"/>
      <c r="LHO9197" s="491"/>
      <c r="LHP9197" s="490"/>
      <c r="LHQ9197" s="490"/>
      <c r="LHR9197" s="371"/>
      <c r="LHS9197" s="488"/>
      <c r="LHT9197" s="489"/>
      <c r="LHU9197" s="490"/>
      <c r="LHV9197" s="491"/>
      <c r="LHW9197" s="490"/>
      <c r="LHX9197" s="490"/>
      <c r="LHY9197" s="371"/>
      <c r="LHZ9197" s="488"/>
      <c r="LIA9197" s="489"/>
      <c r="LIB9197" s="490"/>
      <c r="LIC9197" s="491"/>
      <c r="LID9197" s="490"/>
      <c r="LIE9197" s="490"/>
      <c r="LIF9197" s="371"/>
      <c r="LIG9197" s="488"/>
      <c r="LIH9197" s="489"/>
      <c r="LII9197" s="490"/>
      <c r="LIJ9197" s="491"/>
      <c r="LIK9197" s="490"/>
      <c r="LIL9197" s="490"/>
      <c r="LIM9197" s="371"/>
      <c r="LIN9197" s="488"/>
      <c r="LIO9197" s="489"/>
      <c r="LIP9197" s="490"/>
      <c r="LIQ9197" s="491"/>
      <c r="LIR9197" s="490"/>
      <c r="LIS9197" s="490"/>
      <c r="LIT9197" s="371"/>
      <c r="LIU9197" s="488"/>
      <c r="LIV9197" s="489"/>
      <c r="LIW9197" s="490"/>
      <c r="LIX9197" s="491"/>
      <c r="LIY9197" s="490"/>
      <c r="LIZ9197" s="490"/>
      <c r="LJA9197" s="371"/>
      <c r="LJB9197" s="488"/>
      <c r="LJC9197" s="489"/>
      <c r="LJD9197" s="490"/>
      <c r="LJE9197" s="491"/>
      <c r="LJF9197" s="490"/>
      <c r="LJG9197" s="490"/>
      <c r="LJH9197" s="371"/>
      <c r="LJI9197" s="488"/>
      <c r="LJJ9197" s="489"/>
      <c r="LJK9197" s="490"/>
      <c r="LJL9197" s="491"/>
      <c r="LJM9197" s="490"/>
      <c r="LJN9197" s="490"/>
      <c r="LJO9197" s="371"/>
      <c r="LJP9197" s="488"/>
      <c r="LJQ9197" s="489"/>
      <c r="LJR9197" s="490"/>
      <c r="LJS9197" s="491"/>
      <c r="LJT9197" s="490"/>
      <c r="LJU9197" s="490"/>
      <c r="LJV9197" s="371"/>
      <c r="LJW9197" s="488"/>
      <c r="LJX9197" s="489"/>
      <c r="LJY9197" s="490"/>
      <c r="LJZ9197" s="491"/>
      <c r="LKA9197" s="490"/>
      <c r="LKB9197" s="490"/>
      <c r="LKC9197" s="371"/>
      <c r="LKD9197" s="488"/>
      <c r="LKE9197" s="489"/>
      <c r="LKF9197" s="490"/>
      <c r="LKG9197" s="491"/>
      <c r="LKH9197" s="490"/>
      <c r="LKI9197" s="490"/>
      <c r="LKJ9197" s="371"/>
      <c r="LKK9197" s="488"/>
      <c r="LKL9197" s="489"/>
      <c r="LKM9197" s="490"/>
      <c r="LKN9197" s="491"/>
      <c r="LKO9197" s="490"/>
      <c r="LKP9197" s="490"/>
      <c r="LKQ9197" s="371"/>
      <c r="LKR9197" s="488"/>
      <c r="LKS9197" s="489"/>
      <c r="LKT9197" s="490"/>
      <c r="LKU9197" s="491"/>
      <c r="LKV9197" s="490"/>
      <c r="LKW9197" s="490"/>
      <c r="LKX9197" s="371"/>
      <c r="LKY9197" s="488"/>
      <c r="LKZ9197" s="489"/>
      <c r="LLA9197" s="490"/>
      <c r="LLB9197" s="491"/>
      <c r="LLC9197" s="490"/>
      <c r="LLD9197" s="490"/>
      <c r="LLE9197" s="371"/>
      <c r="LLF9197" s="488"/>
      <c r="LLG9197" s="489"/>
      <c r="LLH9197" s="490"/>
      <c r="LLI9197" s="491"/>
      <c r="LLJ9197" s="490"/>
      <c r="LLK9197" s="490"/>
      <c r="LLL9197" s="371"/>
      <c r="LLM9197" s="488"/>
      <c r="LLN9197" s="489"/>
      <c r="LLO9197" s="490"/>
      <c r="LLP9197" s="491"/>
      <c r="LLQ9197" s="490"/>
      <c r="LLR9197" s="490"/>
      <c r="LLS9197" s="371"/>
      <c r="LLT9197" s="488"/>
      <c r="LLU9197" s="489"/>
      <c r="LLV9197" s="490"/>
      <c r="LLW9197" s="491"/>
      <c r="LLX9197" s="490"/>
      <c r="LLY9197" s="490"/>
      <c r="LLZ9197" s="371"/>
      <c r="LMA9197" s="488"/>
      <c r="LMB9197" s="489"/>
      <c r="LMC9197" s="490"/>
      <c r="LMD9197" s="491"/>
      <c r="LME9197" s="490"/>
      <c r="LMF9197" s="490"/>
      <c r="LMG9197" s="371"/>
      <c r="LMH9197" s="488"/>
      <c r="LMI9197" s="489"/>
      <c r="LMJ9197" s="490"/>
      <c r="LMK9197" s="491"/>
      <c r="LML9197" s="490"/>
      <c r="LMM9197" s="490"/>
      <c r="LMN9197" s="371"/>
      <c r="LMO9197" s="488"/>
      <c r="LMP9197" s="489"/>
      <c r="LMQ9197" s="490"/>
      <c r="LMR9197" s="491"/>
      <c r="LMS9197" s="490"/>
      <c r="LMT9197" s="490"/>
      <c r="LMU9197" s="371"/>
      <c r="LMV9197" s="488"/>
      <c r="LMW9197" s="489"/>
      <c r="LMX9197" s="490"/>
      <c r="LMY9197" s="491"/>
      <c r="LMZ9197" s="490"/>
      <c r="LNA9197" s="490"/>
      <c r="LNB9197" s="371"/>
      <c r="LNC9197" s="488"/>
      <c r="LND9197" s="489"/>
      <c r="LNE9197" s="490"/>
      <c r="LNF9197" s="491"/>
      <c r="LNG9197" s="490"/>
      <c r="LNH9197" s="490"/>
      <c r="LNI9197" s="371"/>
      <c r="LNJ9197" s="488"/>
      <c r="LNK9197" s="489"/>
      <c r="LNL9197" s="490"/>
      <c r="LNM9197" s="491"/>
      <c r="LNN9197" s="490"/>
      <c r="LNO9197" s="490"/>
      <c r="LNP9197" s="371"/>
      <c r="LNQ9197" s="488"/>
      <c r="LNR9197" s="489"/>
      <c r="LNS9197" s="490"/>
      <c r="LNT9197" s="491"/>
      <c r="LNU9197" s="490"/>
      <c r="LNV9197" s="490"/>
      <c r="LNW9197" s="371"/>
      <c r="LNX9197" s="488"/>
      <c r="LNY9197" s="489"/>
      <c r="LNZ9197" s="490"/>
      <c r="LOA9197" s="491"/>
      <c r="LOB9197" s="490"/>
      <c r="LOC9197" s="490"/>
      <c r="LOD9197" s="371"/>
      <c r="LOE9197" s="488"/>
      <c r="LOF9197" s="489"/>
      <c r="LOG9197" s="490"/>
      <c r="LOH9197" s="491"/>
      <c r="LOI9197" s="490"/>
      <c r="LOJ9197" s="490"/>
      <c r="LOK9197" s="371"/>
      <c r="LOL9197" s="488"/>
      <c r="LOM9197" s="489"/>
      <c r="LON9197" s="490"/>
      <c r="LOO9197" s="491"/>
      <c r="LOP9197" s="490"/>
      <c r="LOQ9197" s="490"/>
      <c r="LOR9197" s="371"/>
      <c r="LOS9197" s="488"/>
      <c r="LOT9197" s="489"/>
      <c r="LOU9197" s="490"/>
      <c r="LOV9197" s="491"/>
      <c r="LOW9197" s="490"/>
      <c r="LOX9197" s="490"/>
      <c r="LOY9197" s="371"/>
      <c r="LOZ9197" s="488"/>
      <c r="LPA9197" s="489"/>
      <c r="LPB9197" s="490"/>
      <c r="LPC9197" s="491"/>
      <c r="LPD9197" s="490"/>
      <c r="LPE9197" s="490"/>
      <c r="LPF9197" s="371"/>
      <c r="LPG9197" s="488"/>
      <c r="LPH9197" s="489"/>
      <c r="LPI9197" s="490"/>
      <c r="LPJ9197" s="491"/>
      <c r="LPK9197" s="490"/>
      <c r="LPL9197" s="490"/>
      <c r="LPM9197" s="371"/>
      <c r="LPN9197" s="488"/>
      <c r="LPO9197" s="489"/>
      <c r="LPP9197" s="490"/>
      <c r="LPQ9197" s="491"/>
      <c r="LPR9197" s="490"/>
      <c r="LPS9197" s="490"/>
      <c r="LPT9197" s="371"/>
      <c r="LPU9197" s="488"/>
      <c r="LPV9197" s="489"/>
      <c r="LPW9197" s="490"/>
      <c r="LPX9197" s="491"/>
      <c r="LPY9197" s="490"/>
      <c r="LPZ9197" s="490"/>
      <c r="LQA9197" s="371"/>
      <c r="LQB9197" s="488"/>
      <c r="LQC9197" s="489"/>
      <c r="LQD9197" s="490"/>
      <c r="LQE9197" s="491"/>
      <c r="LQF9197" s="490"/>
      <c r="LQG9197" s="490"/>
      <c r="LQH9197" s="371"/>
      <c r="LQI9197" s="488"/>
      <c r="LQJ9197" s="489"/>
      <c r="LQK9197" s="490"/>
      <c r="LQL9197" s="491"/>
      <c r="LQM9197" s="490"/>
      <c r="LQN9197" s="490"/>
      <c r="LQO9197" s="371"/>
      <c r="LQP9197" s="488"/>
      <c r="LQQ9197" s="489"/>
      <c r="LQR9197" s="490"/>
      <c r="LQS9197" s="491"/>
      <c r="LQT9197" s="490"/>
      <c r="LQU9197" s="490"/>
      <c r="LQV9197" s="371"/>
      <c r="LQW9197" s="488"/>
      <c r="LQX9197" s="489"/>
      <c r="LQY9197" s="490"/>
      <c r="LQZ9197" s="491"/>
      <c r="LRA9197" s="490"/>
      <c r="LRB9197" s="490"/>
      <c r="LRC9197" s="371"/>
      <c r="LRD9197" s="488"/>
      <c r="LRE9197" s="489"/>
      <c r="LRF9197" s="490"/>
      <c r="LRG9197" s="491"/>
      <c r="LRH9197" s="490"/>
      <c r="LRI9197" s="490"/>
      <c r="LRJ9197" s="371"/>
      <c r="LRK9197" s="488"/>
      <c r="LRL9197" s="489"/>
      <c r="LRM9197" s="490"/>
      <c r="LRN9197" s="491"/>
      <c r="LRO9197" s="490"/>
      <c r="LRP9197" s="490"/>
      <c r="LRQ9197" s="371"/>
      <c r="LRR9197" s="488"/>
      <c r="LRS9197" s="489"/>
      <c r="LRT9197" s="490"/>
      <c r="LRU9197" s="491"/>
      <c r="LRV9197" s="490"/>
      <c r="LRW9197" s="490"/>
      <c r="LRX9197" s="371"/>
      <c r="LRY9197" s="488"/>
      <c r="LRZ9197" s="489"/>
      <c r="LSA9197" s="490"/>
      <c r="LSB9197" s="491"/>
      <c r="LSC9197" s="490"/>
      <c r="LSD9197" s="490"/>
      <c r="LSE9197" s="371"/>
      <c r="LSF9197" s="488"/>
      <c r="LSG9197" s="489"/>
      <c r="LSH9197" s="490"/>
      <c r="LSI9197" s="491"/>
      <c r="LSJ9197" s="490"/>
      <c r="LSK9197" s="490"/>
      <c r="LSL9197" s="371"/>
      <c r="LSM9197" s="488"/>
      <c r="LSN9197" s="489"/>
      <c r="LSO9197" s="490"/>
      <c r="LSP9197" s="491"/>
      <c r="LSQ9197" s="490"/>
      <c r="LSR9197" s="490"/>
      <c r="LSS9197" s="371"/>
      <c r="LST9197" s="488"/>
      <c r="LSU9197" s="489"/>
      <c r="LSV9197" s="490"/>
      <c r="LSW9197" s="491"/>
      <c r="LSX9197" s="490"/>
      <c r="LSY9197" s="490"/>
      <c r="LSZ9197" s="371"/>
      <c r="LTA9197" s="488"/>
      <c r="LTB9197" s="489"/>
      <c r="LTC9197" s="490"/>
      <c r="LTD9197" s="491"/>
      <c r="LTE9197" s="490"/>
      <c r="LTF9197" s="490"/>
      <c r="LTG9197" s="371"/>
      <c r="LTH9197" s="488"/>
      <c r="LTI9197" s="489"/>
      <c r="LTJ9197" s="490"/>
      <c r="LTK9197" s="491"/>
      <c r="LTL9197" s="490"/>
      <c r="LTM9197" s="490"/>
      <c r="LTN9197" s="371"/>
      <c r="LTO9197" s="488"/>
      <c r="LTP9197" s="489"/>
      <c r="LTQ9197" s="490"/>
      <c r="LTR9197" s="491"/>
      <c r="LTS9197" s="490"/>
      <c r="LTT9197" s="490"/>
      <c r="LTU9197" s="371"/>
      <c r="LTV9197" s="488"/>
      <c r="LTW9197" s="489"/>
      <c r="LTX9197" s="490"/>
      <c r="LTY9197" s="491"/>
      <c r="LTZ9197" s="490"/>
      <c r="LUA9197" s="490"/>
      <c r="LUB9197" s="371"/>
      <c r="LUC9197" s="488"/>
      <c r="LUD9197" s="489"/>
      <c r="LUE9197" s="490"/>
      <c r="LUF9197" s="491"/>
      <c r="LUG9197" s="490"/>
      <c r="LUH9197" s="490"/>
      <c r="LUI9197" s="371"/>
      <c r="LUJ9197" s="488"/>
      <c r="LUK9197" s="489"/>
      <c r="LUL9197" s="490"/>
      <c r="LUM9197" s="491"/>
      <c r="LUN9197" s="490"/>
      <c r="LUO9197" s="490"/>
      <c r="LUP9197" s="371"/>
      <c r="LUQ9197" s="488"/>
      <c r="LUR9197" s="489"/>
      <c r="LUS9197" s="490"/>
      <c r="LUT9197" s="491"/>
      <c r="LUU9197" s="490"/>
      <c r="LUV9197" s="490"/>
      <c r="LUW9197" s="371"/>
      <c r="LUX9197" s="488"/>
      <c r="LUY9197" s="489"/>
      <c r="LUZ9197" s="490"/>
      <c r="LVA9197" s="491"/>
      <c r="LVB9197" s="490"/>
      <c r="LVC9197" s="490"/>
      <c r="LVD9197" s="371"/>
      <c r="LVE9197" s="488"/>
      <c r="LVF9197" s="489"/>
      <c r="LVG9197" s="490"/>
      <c r="LVH9197" s="491"/>
      <c r="LVI9197" s="490"/>
      <c r="LVJ9197" s="490"/>
      <c r="LVK9197" s="371"/>
      <c r="LVL9197" s="488"/>
      <c r="LVM9197" s="489"/>
      <c r="LVN9197" s="490"/>
      <c r="LVO9197" s="491"/>
      <c r="LVP9197" s="490"/>
      <c r="LVQ9197" s="490"/>
      <c r="LVR9197" s="371"/>
      <c r="LVS9197" s="488"/>
      <c r="LVT9197" s="489"/>
      <c r="LVU9197" s="490"/>
      <c r="LVV9197" s="491"/>
      <c r="LVW9197" s="490"/>
      <c r="LVX9197" s="490"/>
      <c r="LVY9197" s="371"/>
      <c r="LVZ9197" s="488"/>
      <c r="LWA9197" s="489"/>
      <c r="LWB9197" s="490"/>
      <c r="LWC9197" s="491"/>
      <c r="LWD9197" s="490"/>
      <c r="LWE9197" s="490"/>
      <c r="LWF9197" s="371"/>
      <c r="LWG9197" s="488"/>
      <c r="LWH9197" s="489"/>
      <c r="LWI9197" s="490"/>
      <c r="LWJ9197" s="491"/>
      <c r="LWK9197" s="490"/>
      <c r="LWL9197" s="490"/>
      <c r="LWM9197" s="371"/>
      <c r="LWN9197" s="488"/>
      <c r="LWO9197" s="489"/>
      <c r="LWP9197" s="490"/>
      <c r="LWQ9197" s="491"/>
      <c r="LWR9197" s="490"/>
      <c r="LWS9197" s="490"/>
      <c r="LWT9197" s="371"/>
      <c r="LWU9197" s="488"/>
      <c r="LWV9197" s="489"/>
      <c r="LWW9197" s="490"/>
      <c r="LWX9197" s="491"/>
      <c r="LWY9197" s="490"/>
      <c r="LWZ9197" s="490"/>
      <c r="LXA9197" s="371"/>
      <c r="LXB9197" s="488"/>
      <c r="LXC9197" s="489"/>
      <c r="LXD9197" s="490"/>
      <c r="LXE9197" s="491"/>
      <c r="LXF9197" s="490"/>
      <c r="LXG9197" s="490"/>
      <c r="LXH9197" s="371"/>
      <c r="LXI9197" s="488"/>
      <c r="LXJ9197" s="489"/>
      <c r="LXK9197" s="490"/>
      <c r="LXL9197" s="491"/>
      <c r="LXM9197" s="490"/>
      <c r="LXN9197" s="490"/>
      <c r="LXO9197" s="371"/>
      <c r="LXP9197" s="488"/>
      <c r="LXQ9197" s="489"/>
      <c r="LXR9197" s="490"/>
      <c r="LXS9197" s="491"/>
      <c r="LXT9197" s="490"/>
      <c r="LXU9197" s="490"/>
      <c r="LXV9197" s="371"/>
      <c r="LXW9197" s="488"/>
      <c r="LXX9197" s="489"/>
      <c r="LXY9197" s="490"/>
      <c r="LXZ9197" s="491"/>
      <c r="LYA9197" s="490"/>
      <c r="LYB9197" s="490"/>
      <c r="LYC9197" s="371"/>
      <c r="LYD9197" s="488"/>
      <c r="LYE9197" s="489"/>
      <c r="LYF9197" s="490"/>
      <c r="LYG9197" s="491"/>
      <c r="LYH9197" s="490"/>
      <c r="LYI9197" s="490"/>
      <c r="LYJ9197" s="371"/>
      <c r="LYK9197" s="488"/>
      <c r="LYL9197" s="489"/>
      <c r="LYM9197" s="490"/>
      <c r="LYN9197" s="491"/>
      <c r="LYO9197" s="490"/>
      <c r="LYP9197" s="490"/>
      <c r="LYQ9197" s="371"/>
      <c r="LYR9197" s="488"/>
      <c r="LYS9197" s="489"/>
      <c r="LYT9197" s="490"/>
      <c r="LYU9197" s="491"/>
      <c r="LYV9197" s="490"/>
      <c r="LYW9197" s="490"/>
      <c r="LYX9197" s="371"/>
      <c r="LYY9197" s="488"/>
      <c r="LYZ9197" s="489"/>
      <c r="LZA9197" s="490"/>
      <c r="LZB9197" s="491"/>
      <c r="LZC9197" s="490"/>
      <c r="LZD9197" s="490"/>
      <c r="LZE9197" s="371"/>
      <c r="LZF9197" s="488"/>
      <c r="LZG9197" s="489"/>
      <c r="LZH9197" s="490"/>
      <c r="LZI9197" s="491"/>
      <c r="LZJ9197" s="490"/>
      <c r="LZK9197" s="490"/>
      <c r="LZL9197" s="371"/>
      <c r="LZM9197" s="488"/>
      <c r="LZN9197" s="489"/>
      <c r="LZO9197" s="490"/>
      <c r="LZP9197" s="491"/>
      <c r="LZQ9197" s="490"/>
      <c r="LZR9197" s="490"/>
      <c r="LZS9197" s="371"/>
      <c r="LZT9197" s="488"/>
      <c r="LZU9197" s="489"/>
      <c r="LZV9197" s="490"/>
      <c r="LZW9197" s="491"/>
      <c r="LZX9197" s="490"/>
      <c r="LZY9197" s="490"/>
      <c r="LZZ9197" s="371"/>
      <c r="MAA9197" s="488"/>
      <c r="MAB9197" s="489"/>
      <c r="MAC9197" s="490"/>
      <c r="MAD9197" s="491"/>
      <c r="MAE9197" s="490"/>
      <c r="MAF9197" s="490"/>
      <c r="MAG9197" s="371"/>
      <c r="MAH9197" s="488"/>
      <c r="MAI9197" s="489"/>
      <c r="MAJ9197" s="490"/>
      <c r="MAK9197" s="491"/>
      <c r="MAL9197" s="490"/>
      <c r="MAM9197" s="490"/>
      <c r="MAN9197" s="371"/>
      <c r="MAO9197" s="488"/>
      <c r="MAP9197" s="489"/>
      <c r="MAQ9197" s="490"/>
      <c r="MAR9197" s="491"/>
      <c r="MAS9197" s="490"/>
      <c r="MAT9197" s="490"/>
      <c r="MAU9197" s="371"/>
      <c r="MAV9197" s="488"/>
      <c r="MAW9197" s="489"/>
      <c r="MAX9197" s="490"/>
      <c r="MAY9197" s="491"/>
      <c r="MAZ9197" s="490"/>
      <c r="MBA9197" s="490"/>
      <c r="MBB9197" s="371"/>
      <c r="MBC9197" s="488"/>
      <c r="MBD9197" s="489"/>
      <c r="MBE9197" s="490"/>
      <c r="MBF9197" s="491"/>
      <c r="MBG9197" s="490"/>
      <c r="MBH9197" s="490"/>
      <c r="MBI9197" s="371"/>
      <c r="MBJ9197" s="488"/>
      <c r="MBK9197" s="489"/>
      <c r="MBL9197" s="490"/>
      <c r="MBM9197" s="491"/>
      <c r="MBN9197" s="490"/>
      <c r="MBO9197" s="490"/>
      <c r="MBP9197" s="371"/>
      <c r="MBQ9197" s="488"/>
      <c r="MBR9197" s="489"/>
      <c r="MBS9197" s="490"/>
      <c r="MBT9197" s="491"/>
      <c r="MBU9197" s="490"/>
      <c r="MBV9197" s="490"/>
      <c r="MBW9197" s="371"/>
      <c r="MBX9197" s="488"/>
      <c r="MBY9197" s="489"/>
      <c r="MBZ9197" s="490"/>
      <c r="MCA9197" s="491"/>
      <c r="MCB9197" s="490"/>
      <c r="MCC9197" s="490"/>
      <c r="MCD9197" s="371"/>
      <c r="MCE9197" s="488"/>
      <c r="MCF9197" s="489"/>
      <c r="MCG9197" s="490"/>
      <c r="MCH9197" s="491"/>
      <c r="MCI9197" s="490"/>
      <c r="MCJ9197" s="490"/>
      <c r="MCK9197" s="371"/>
      <c r="MCL9197" s="488"/>
      <c r="MCM9197" s="489"/>
      <c r="MCN9197" s="490"/>
      <c r="MCO9197" s="491"/>
      <c r="MCP9197" s="490"/>
      <c r="MCQ9197" s="490"/>
      <c r="MCR9197" s="371"/>
      <c r="MCS9197" s="488"/>
      <c r="MCT9197" s="489"/>
      <c r="MCU9197" s="490"/>
      <c r="MCV9197" s="491"/>
      <c r="MCW9197" s="490"/>
      <c r="MCX9197" s="490"/>
      <c r="MCY9197" s="371"/>
      <c r="MCZ9197" s="488"/>
      <c r="MDA9197" s="489"/>
      <c r="MDB9197" s="490"/>
      <c r="MDC9197" s="491"/>
      <c r="MDD9197" s="490"/>
      <c r="MDE9197" s="490"/>
      <c r="MDF9197" s="371"/>
      <c r="MDG9197" s="488"/>
      <c r="MDH9197" s="489"/>
      <c r="MDI9197" s="490"/>
      <c r="MDJ9197" s="491"/>
      <c r="MDK9197" s="490"/>
      <c r="MDL9197" s="490"/>
      <c r="MDM9197" s="371"/>
      <c r="MDN9197" s="488"/>
      <c r="MDO9197" s="489"/>
      <c r="MDP9197" s="490"/>
      <c r="MDQ9197" s="491"/>
      <c r="MDR9197" s="490"/>
      <c r="MDS9197" s="490"/>
      <c r="MDT9197" s="371"/>
      <c r="MDU9197" s="488"/>
      <c r="MDV9197" s="489"/>
      <c r="MDW9197" s="490"/>
      <c r="MDX9197" s="491"/>
      <c r="MDY9197" s="490"/>
      <c r="MDZ9197" s="490"/>
      <c r="MEA9197" s="371"/>
      <c r="MEB9197" s="488"/>
      <c r="MEC9197" s="489"/>
      <c r="MED9197" s="490"/>
      <c r="MEE9197" s="491"/>
      <c r="MEF9197" s="490"/>
      <c r="MEG9197" s="490"/>
      <c r="MEH9197" s="371"/>
      <c r="MEI9197" s="488"/>
      <c r="MEJ9197" s="489"/>
      <c r="MEK9197" s="490"/>
      <c r="MEL9197" s="491"/>
      <c r="MEM9197" s="490"/>
      <c r="MEN9197" s="490"/>
      <c r="MEO9197" s="371"/>
      <c r="MEP9197" s="488"/>
      <c r="MEQ9197" s="489"/>
      <c r="MER9197" s="490"/>
      <c r="MES9197" s="491"/>
      <c r="MET9197" s="490"/>
      <c r="MEU9197" s="490"/>
      <c r="MEV9197" s="371"/>
      <c r="MEW9197" s="488"/>
      <c r="MEX9197" s="489"/>
      <c r="MEY9197" s="490"/>
      <c r="MEZ9197" s="491"/>
      <c r="MFA9197" s="490"/>
      <c r="MFB9197" s="490"/>
      <c r="MFC9197" s="371"/>
      <c r="MFD9197" s="488"/>
      <c r="MFE9197" s="489"/>
      <c r="MFF9197" s="490"/>
      <c r="MFG9197" s="491"/>
      <c r="MFH9197" s="490"/>
      <c r="MFI9197" s="490"/>
      <c r="MFJ9197" s="371"/>
      <c r="MFK9197" s="488"/>
      <c r="MFL9197" s="489"/>
      <c r="MFM9197" s="490"/>
      <c r="MFN9197" s="491"/>
      <c r="MFO9197" s="490"/>
      <c r="MFP9197" s="490"/>
      <c r="MFQ9197" s="371"/>
      <c r="MFR9197" s="488"/>
      <c r="MFS9197" s="489"/>
      <c r="MFT9197" s="490"/>
      <c r="MFU9197" s="491"/>
      <c r="MFV9197" s="490"/>
      <c r="MFW9197" s="490"/>
      <c r="MFX9197" s="371"/>
      <c r="MFY9197" s="488"/>
      <c r="MFZ9197" s="489"/>
      <c r="MGA9197" s="490"/>
      <c r="MGB9197" s="491"/>
      <c r="MGC9197" s="490"/>
      <c r="MGD9197" s="490"/>
      <c r="MGE9197" s="371"/>
      <c r="MGF9197" s="488"/>
      <c r="MGG9197" s="489"/>
      <c r="MGH9197" s="490"/>
      <c r="MGI9197" s="491"/>
      <c r="MGJ9197" s="490"/>
      <c r="MGK9197" s="490"/>
      <c r="MGL9197" s="371"/>
      <c r="MGM9197" s="488"/>
      <c r="MGN9197" s="489"/>
      <c r="MGO9197" s="490"/>
      <c r="MGP9197" s="491"/>
      <c r="MGQ9197" s="490"/>
      <c r="MGR9197" s="490"/>
      <c r="MGS9197" s="371"/>
      <c r="MGT9197" s="488"/>
      <c r="MGU9197" s="489"/>
      <c r="MGV9197" s="490"/>
      <c r="MGW9197" s="491"/>
      <c r="MGX9197" s="490"/>
      <c r="MGY9197" s="490"/>
      <c r="MGZ9197" s="371"/>
      <c r="MHA9197" s="488"/>
      <c r="MHB9197" s="489"/>
      <c r="MHC9197" s="490"/>
      <c r="MHD9197" s="491"/>
      <c r="MHE9197" s="490"/>
      <c r="MHF9197" s="490"/>
      <c r="MHG9197" s="371"/>
      <c r="MHH9197" s="488"/>
      <c r="MHI9197" s="489"/>
      <c r="MHJ9197" s="490"/>
      <c r="MHK9197" s="491"/>
      <c r="MHL9197" s="490"/>
      <c r="MHM9197" s="490"/>
      <c r="MHN9197" s="371"/>
      <c r="MHO9197" s="488"/>
      <c r="MHP9197" s="489"/>
      <c r="MHQ9197" s="490"/>
      <c r="MHR9197" s="491"/>
      <c r="MHS9197" s="490"/>
      <c r="MHT9197" s="490"/>
      <c r="MHU9197" s="371"/>
      <c r="MHV9197" s="488"/>
      <c r="MHW9197" s="489"/>
      <c r="MHX9197" s="490"/>
      <c r="MHY9197" s="491"/>
      <c r="MHZ9197" s="490"/>
      <c r="MIA9197" s="490"/>
      <c r="MIB9197" s="371"/>
      <c r="MIC9197" s="488"/>
      <c r="MID9197" s="489"/>
      <c r="MIE9197" s="490"/>
      <c r="MIF9197" s="491"/>
      <c r="MIG9197" s="490"/>
      <c r="MIH9197" s="490"/>
      <c r="MII9197" s="371"/>
      <c r="MIJ9197" s="488"/>
      <c r="MIK9197" s="489"/>
      <c r="MIL9197" s="490"/>
      <c r="MIM9197" s="491"/>
      <c r="MIN9197" s="490"/>
      <c r="MIO9197" s="490"/>
      <c r="MIP9197" s="371"/>
      <c r="MIQ9197" s="488"/>
      <c r="MIR9197" s="489"/>
      <c r="MIS9197" s="490"/>
      <c r="MIT9197" s="491"/>
      <c r="MIU9197" s="490"/>
      <c r="MIV9197" s="490"/>
      <c r="MIW9197" s="371"/>
      <c r="MIX9197" s="488"/>
      <c r="MIY9197" s="489"/>
      <c r="MIZ9197" s="490"/>
      <c r="MJA9197" s="491"/>
      <c r="MJB9197" s="490"/>
      <c r="MJC9197" s="490"/>
      <c r="MJD9197" s="371"/>
      <c r="MJE9197" s="488"/>
      <c r="MJF9197" s="489"/>
      <c r="MJG9197" s="490"/>
      <c r="MJH9197" s="491"/>
      <c r="MJI9197" s="490"/>
      <c r="MJJ9197" s="490"/>
      <c r="MJK9197" s="371"/>
      <c r="MJL9197" s="488"/>
      <c r="MJM9197" s="489"/>
      <c r="MJN9197" s="490"/>
      <c r="MJO9197" s="491"/>
      <c r="MJP9197" s="490"/>
      <c r="MJQ9197" s="490"/>
      <c r="MJR9197" s="371"/>
      <c r="MJS9197" s="488"/>
      <c r="MJT9197" s="489"/>
      <c r="MJU9197" s="490"/>
      <c r="MJV9197" s="491"/>
      <c r="MJW9197" s="490"/>
      <c r="MJX9197" s="490"/>
      <c r="MJY9197" s="371"/>
      <c r="MJZ9197" s="488"/>
      <c r="MKA9197" s="489"/>
      <c r="MKB9197" s="490"/>
      <c r="MKC9197" s="491"/>
      <c r="MKD9197" s="490"/>
      <c r="MKE9197" s="490"/>
      <c r="MKF9197" s="371"/>
      <c r="MKG9197" s="488"/>
      <c r="MKH9197" s="489"/>
      <c r="MKI9197" s="490"/>
      <c r="MKJ9197" s="491"/>
      <c r="MKK9197" s="490"/>
      <c r="MKL9197" s="490"/>
      <c r="MKM9197" s="371"/>
      <c r="MKN9197" s="488"/>
      <c r="MKO9197" s="489"/>
      <c r="MKP9197" s="490"/>
      <c r="MKQ9197" s="491"/>
      <c r="MKR9197" s="490"/>
      <c r="MKS9197" s="490"/>
      <c r="MKT9197" s="371"/>
      <c r="MKU9197" s="488"/>
      <c r="MKV9197" s="489"/>
      <c r="MKW9197" s="490"/>
      <c r="MKX9197" s="491"/>
      <c r="MKY9197" s="490"/>
      <c r="MKZ9197" s="490"/>
      <c r="MLA9197" s="371"/>
      <c r="MLB9197" s="488"/>
      <c r="MLC9197" s="489"/>
      <c r="MLD9197" s="490"/>
      <c r="MLE9197" s="491"/>
      <c r="MLF9197" s="490"/>
      <c r="MLG9197" s="490"/>
      <c r="MLH9197" s="371"/>
      <c r="MLI9197" s="488"/>
      <c r="MLJ9197" s="489"/>
      <c r="MLK9197" s="490"/>
      <c r="MLL9197" s="491"/>
      <c r="MLM9197" s="490"/>
      <c r="MLN9197" s="490"/>
      <c r="MLO9197" s="371"/>
      <c r="MLP9197" s="488"/>
      <c r="MLQ9197" s="489"/>
      <c r="MLR9197" s="490"/>
      <c r="MLS9197" s="491"/>
      <c r="MLT9197" s="490"/>
      <c r="MLU9197" s="490"/>
      <c r="MLV9197" s="371"/>
      <c r="MLW9197" s="488"/>
      <c r="MLX9197" s="489"/>
      <c r="MLY9197" s="490"/>
      <c r="MLZ9197" s="491"/>
      <c r="MMA9197" s="490"/>
      <c r="MMB9197" s="490"/>
      <c r="MMC9197" s="371"/>
      <c r="MMD9197" s="488"/>
      <c r="MME9197" s="489"/>
      <c r="MMF9197" s="490"/>
      <c r="MMG9197" s="491"/>
      <c r="MMH9197" s="490"/>
      <c r="MMI9197" s="490"/>
      <c r="MMJ9197" s="371"/>
      <c r="MMK9197" s="488"/>
      <c r="MML9197" s="489"/>
      <c r="MMM9197" s="490"/>
      <c r="MMN9197" s="491"/>
      <c r="MMO9197" s="490"/>
      <c r="MMP9197" s="490"/>
      <c r="MMQ9197" s="371"/>
      <c r="MMR9197" s="488"/>
      <c r="MMS9197" s="489"/>
      <c r="MMT9197" s="490"/>
      <c r="MMU9197" s="491"/>
      <c r="MMV9197" s="490"/>
      <c r="MMW9197" s="490"/>
      <c r="MMX9197" s="371"/>
      <c r="MMY9197" s="488"/>
      <c r="MMZ9197" s="489"/>
      <c r="MNA9197" s="490"/>
      <c r="MNB9197" s="491"/>
      <c r="MNC9197" s="490"/>
      <c r="MND9197" s="490"/>
      <c r="MNE9197" s="371"/>
      <c r="MNF9197" s="488"/>
      <c r="MNG9197" s="489"/>
      <c r="MNH9197" s="490"/>
      <c r="MNI9197" s="491"/>
      <c r="MNJ9197" s="490"/>
      <c r="MNK9197" s="490"/>
      <c r="MNL9197" s="371"/>
      <c r="MNM9197" s="488"/>
      <c r="MNN9197" s="489"/>
      <c r="MNO9197" s="490"/>
      <c r="MNP9197" s="491"/>
      <c r="MNQ9197" s="490"/>
      <c r="MNR9197" s="490"/>
      <c r="MNS9197" s="371"/>
      <c r="MNT9197" s="488"/>
      <c r="MNU9197" s="489"/>
      <c r="MNV9197" s="490"/>
      <c r="MNW9197" s="491"/>
      <c r="MNX9197" s="490"/>
      <c r="MNY9197" s="490"/>
      <c r="MNZ9197" s="371"/>
      <c r="MOA9197" s="488"/>
      <c r="MOB9197" s="489"/>
      <c r="MOC9197" s="490"/>
      <c r="MOD9197" s="491"/>
      <c r="MOE9197" s="490"/>
      <c r="MOF9197" s="490"/>
      <c r="MOG9197" s="371"/>
      <c r="MOH9197" s="488"/>
      <c r="MOI9197" s="489"/>
      <c r="MOJ9197" s="490"/>
      <c r="MOK9197" s="491"/>
      <c r="MOL9197" s="490"/>
      <c r="MOM9197" s="490"/>
      <c r="MON9197" s="371"/>
      <c r="MOO9197" s="488"/>
      <c r="MOP9197" s="489"/>
      <c r="MOQ9197" s="490"/>
      <c r="MOR9197" s="491"/>
      <c r="MOS9197" s="490"/>
      <c r="MOT9197" s="490"/>
      <c r="MOU9197" s="371"/>
      <c r="MOV9197" s="488"/>
      <c r="MOW9197" s="489"/>
      <c r="MOX9197" s="490"/>
      <c r="MOY9197" s="491"/>
      <c r="MOZ9197" s="490"/>
      <c r="MPA9197" s="490"/>
      <c r="MPB9197" s="371"/>
      <c r="MPC9197" s="488"/>
      <c r="MPD9197" s="489"/>
      <c r="MPE9197" s="490"/>
      <c r="MPF9197" s="491"/>
      <c r="MPG9197" s="490"/>
      <c r="MPH9197" s="490"/>
      <c r="MPI9197" s="371"/>
      <c r="MPJ9197" s="488"/>
      <c r="MPK9197" s="489"/>
      <c r="MPL9197" s="490"/>
      <c r="MPM9197" s="491"/>
      <c r="MPN9197" s="490"/>
      <c r="MPO9197" s="490"/>
      <c r="MPP9197" s="371"/>
      <c r="MPQ9197" s="488"/>
      <c r="MPR9197" s="489"/>
      <c r="MPS9197" s="490"/>
      <c r="MPT9197" s="491"/>
      <c r="MPU9197" s="490"/>
      <c r="MPV9197" s="490"/>
      <c r="MPW9197" s="371"/>
      <c r="MPX9197" s="488"/>
      <c r="MPY9197" s="489"/>
      <c r="MPZ9197" s="490"/>
      <c r="MQA9197" s="491"/>
      <c r="MQB9197" s="490"/>
      <c r="MQC9197" s="490"/>
      <c r="MQD9197" s="371"/>
      <c r="MQE9197" s="488"/>
      <c r="MQF9197" s="489"/>
      <c r="MQG9197" s="490"/>
      <c r="MQH9197" s="491"/>
      <c r="MQI9197" s="490"/>
      <c r="MQJ9197" s="490"/>
      <c r="MQK9197" s="371"/>
      <c r="MQL9197" s="488"/>
      <c r="MQM9197" s="489"/>
      <c r="MQN9197" s="490"/>
      <c r="MQO9197" s="491"/>
      <c r="MQP9197" s="490"/>
      <c r="MQQ9197" s="490"/>
      <c r="MQR9197" s="371"/>
      <c r="MQS9197" s="488"/>
      <c r="MQT9197" s="489"/>
      <c r="MQU9197" s="490"/>
      <c r="MQV9197" s="491"/>
      <c r="MQW9197" s="490"/>
      <c r="MQX9197" s="490"/>
      <c r="MQY9197" s="371"/>
      <c r="MQZ9197" s="488"/>
      <c r="MRA9197" s="489"/>
      <c r="MRB9197" s="490"/>
      <c r="MRC9197" s="491"/>
      <c r="MRD9197" s="490"/>
      <c r="MRE9197" s="490"/>
      <c r="MRF9197" s="371"/>
      <c r="MRG9197" s="488"/>
      <c r="MRH9197" s="489"/>
      <c r="MRI9197" s="490"/>
      <c r="MRJ9197" s="491"/>
      <c r="MRK9197" s="490"/>
      <c r="MRL9197" s="490"/>
      <c r="MRM9197" s="371"/>
      <c r="MRN9197" s="488"/>
      <c r="MRO9197" s="489"/>
      <c r="MRP9197" s="490"/>
      <c r="MRQ9197" s="491"/>
      <c r="MRR9197" s="490"/>
      <c r="MRS9197" s="490"/>
      <c r="MRT9197" s="371"/>
      <c r="MRU9197" s="488"/>
      <c r="MRV9197" s="489"/>
      <c r="MRW9197" s="490"/>
      <c r="MRX9197" s="491"/>
      <c r="MRY9197" s="490"/>
      <c r="MRZ9197" s="490"/>
      <c r="MSA9197" s="371"/>
      <c r="MSB9197" s="488"/>
      <c r="MSC9197" s="489"/>
      <c r="MSD9197" s="490"/>
      <c r="MSE9197" s="491"/>
      <c r="MSF9197" s="490"/>
      <c r="MSG9197" s="490"/>
      <c r="MSH9197" s="371"/>
      <c r="MSI9197" s="488"/>
      <c r="MSJ9197" s="489"/>
      <c r="MSK9197" s="490"/>
      <c r="MSL9197" s="491"/>
      <c r="MSM9197" s="490"/>
      <c r="MSN9197" s="490"/>
      <c r="MSO9197" s="371"/>
      <c r="MSP9197" s="488"/>
      <c r="MSQ9197" s="489"/>
      <c r="MSR9197" s="490"/>
      <c r="MSS9197" s="491"/>
      <c r="MST9197" s="490"/>
      <c r="MSU9197" s="490"/>
      <c r="MSV9197" s="371"/>
      <c r="MSW9197" s="488"/>
      <c r="MSX9197" s="489"/>
      <c r="MSY9197" s="490"/>
      <c r="MSZ9197" s="491"/>
      <c r="MTA9197" s="490"/>
      <c r="MTB9197" s="490"/>
      <c r="MTC9197" s="371"/>
      <c r="MTD9197" s="488"/>
      <c r="MTE9197" s="489"/>
      <c r="MTF9197" s="490"/>
      <c r="MTG9197" s="491"/>
      <c r="MTH9197" s="490"/>
      <c r="MTI9197" s="490"/>
      <c r="MTJ9197" s="371"/>
      <c r="MTK9197" s="488"/>
      <c r="MTL9197" s="489"/>
      <c r="MTM9197" s="490"/>
      <c r="MTN9197" s="491"/>
      <c r="MTO9197" s="490"/>
      <c r="MTP9197" s="490"/>
      <c r="MTQ9197" s="371"/>
      <c r="MTR9197" s="488"/>
      <c r="MTS9197" s="489"/>
      <c r="MTT9197" s="490"/>
      <c r="MTU9197" s="491"/>
      <c r="MTV9197" s="490"/>
      <c r="MTW9197" s="490"/>
      <c r="MTX9197" s="371"/>
      <c r="MTY9197" s="488"/>
      <c r="MTZ9197" s="489"/>
      <c r="MUA9197" s="490"/>
      <c r="MUB9197" s="491"/>
      <c r="MUC9197" s="490"/>
      <c r="MUD9197" s="490"/>
      <c r="MUE9197" s="371"/>
      <c r="MUF9197" s="488"/>
      <c r="MUG9197" s="489"/>
      <c r="MUH9197" s="490"/>
      <c r="MUI9197" s="491"/>
      <c r="MUJ9197" s="490"/>
      <c r="MUK9197" s="490"/>
      <c r="MUL9197" s="371"/>
      <c r="MUM9197" s="488"/>
      <c r="MUN9197" s="489"/>
      <c r="MUO9197" s="490"/>
      <c r="MUP9197" s="491"/>
      <c r="MUQ9197" s="490"/>
      <c r="MUR9197" s="490"/>
      <c r="MUS9197" s="371"/>
      <c r="MUT9197" s="488"/>
      <c r="MUU9197" s="489"/>
      <c r="MUV9197" s="490"/>
      <c r="MUW9197" s="491"/>
      <c r="MUX9197" s="490"/>
      <c r="MUY9197" s="490"/>
      <c r="MUZ9197" s="371"/>
      <c r="MVA9197" s="488"/>
      <c r="MVB9197" s="489"/>
      <c r="MVC9197" s="490"/>
      <c r="MVD9197" s="491"/>
      <c r="MVE9197" s="490"/>
      <c r="MVF9197" s="490"/>
      <c r="MVG9197" s="371"/>
      <c r="MVH9197" s="488"/>
      <c r="MVI9197" s="489"/>
      <c r="MVJ9197" s="490"/>
      <c r="MVK9197" s="491"/>
      <c r="MVL9197" s="490"/>
      <c r="MVM9197" s="490"/>
      <c r="MVN9197" s="371"/>
      <c r="MVO9197" s="488"/>
      <c r="MVP9197" s="489"/>
      <c r="MVQ9197" s="490"/>
      <c r="MVR9197" s="491"/>
      <c r="MVS9197" s="490"/>
      <c r="MVT9197" s="490"/>
      <c r="MVU9197" s="371"/>
      <c r="MVV9197" s="488"/>
      <c r="MVW9197" s="489"/>
      <c r="MVX9197" s="490"/>
      <c r="MVY9197" s="491"/>
      <c r="MVZ9197" s="490"/>
      <c r="MWA9197" s="490"/>
      <c r="MWB9197" s="371"/>
      <c r="MWC9197" s="488"/>
      <c r="MWD9197" s="489"/>
      <c r="MWE9197" s="490"/>
      <c r="MWF9197" s="491"/>
      <c r="MWG9197" s="490"/>
      <c r="MWH9197" s="490"/>
      <c r="MWI9197" s="371"/>
      <c r="MWJ9197" s="488"/>
      <c r="MWK9197" s="489"/>
      <c r="MWL9197" s="490"/>
      <c r="MWM9197" s="491"/>
      <c r="MWN9197" s="490"/>
      <c r="MWO9197" s="490"/>
      <c r="MWP9197" s="371"/>
      <c r="MWQ9197" s="488"/>
      <c r="MWR9197" s="489"/>
      <c r="MWS9197" s="490"/>
      <c r="MWT9197" s="491"/>
      <c r="MWU9197" s="490"/>
      <c r="MWV9197" s="490"/>
      <c r="MWW9197" s="371"/>
      <c r="MWX9197" s="488"/>
      <c r="MWY9197" s="489"/>
      <c r="MWZ9197" s="490"/>
      <c r="MXA9197" s="491"/>
      <c r="MXB9197" s="490"/>
      <c r="MXC9197" s="490"/>
      <c r="MXD9197" s="371"/>
      <c r="MXE9197" s="488"/>
      <c r="MXF9197" s="489"/>
      <c r="MXG9197" s="490"/>
      <c r="MXH9197" s="491"/>
      <c r="MXI9197" s="490"/>
      <c r="MXJ9197" s="490"/>
      <c r="MXK9197" s="371"/>
      <c r="MXL9197" s="488"/>
      <c r="MXM9197" s="489"/>
      <c r="MXN9197" s="490"/>
      <c r="MXO9197" s="491"/>
      <c r="MXP9197" s="490"/>
      <c r="MXQ9197" s="490"/>
      <c r="MXR9197" s="371"/>
      <c r="MXS9197" s="488"/>
      <c r="MXT9197" s="489"/>
      <c r="MXU9197" s="490"/>
      <c r="MXV9197" s="491"/>
      <c r="MXW9197" s="490"/>
      <c r="MXX9197" s="490"/>
      <c r="MXY9197" s="371"/>
      <c r="MXZ9197" s="488"/>
      <c r="MYA9197" s="489"/>
      <c r="MYB9197" s="490"/>
      <c r="MYC9197" s="491"/>
      <c r="MYD9197" s="490"/>
      <c r="MYE9197" s="490"/>
      <c r="MYF9197" s="371"/>
      <c r="MYG9197" s="488"/>
      <c r="MYH9197" s="489"/>
      <c r="MYI9197" s="490"/>
      <c r="MYJ9197" s="491"/>
      <c r="MYK9197" s="490"/>
      <c r="MYL9197" s="490"/>
      <c r="MYM9197" s="371"/>
      <c r="MYN9197" s="488"/>
      <c r="MYO9197" s="489"/>
      <c r="MYP9197" s="490"/>
      <c r="MYQ9197" s="491"/>
      <c r="MYR9197" s="490"/>
      <c r="MYS9197" s="490"/>
      <c r="MYT9197" s="371"/>
      <c r="MYU9197" s="488"/>
      <c r="MYV9197" s="489"/>
      <c r="MYW9197" s="490"/>
      <c r="MYX9197" s="491"/>
      <c r="MYY9197" s="490"/>
      <c r="MYZ9197" s="490"/>
      <c r="MZA9197" s="371"/>
      <c r="MZB9197" s="488"/>
      <c r="MZC9197" s="489"/>
      <c r="MZD9197" s="490"/>
      <c r="MZE9197" s="491"/>
      <c r="MZF9197" s="490"/>
      <c r="MZG9197" s="490"/>
      <c r="MZH9197" s="371"/>
      <c r="MZI9197" s="488"/>
      <c r="MZJ9197" s="489"/>
      <c r="MZK9197" s="490"/>
      <c r="MZL9197" s="491"/>
      <c r="MZM9197" s="490"/>
      <c r="MZN9197" s="490"/>
      <c r="MZO9197" s="371"/>
      <c r="MZP9197" s="488"/>
      <c r="MZQ9197" s="489"/>
      <c r="MZR9197" s="490"/>
      <c r="MZS9197" s="491"/>
      <c r="MZT9197" s="490"/>
      <c r="MZU9197" s="490"/>
      <c r="MZV9197" s="371"/>
      <c r="MZW9197" s="488"/>
      <c r="MZX9197" s="489"/>
      <c r="MZY9197" s="490"/>
      <c r="MZZ9197" s="491"/>
      <c r="NAA9197" s="490"/>
      <c r="NAB9197" s="490"/>
      <c r="NAC9197" s="371"/>
      <c r="NAD9197" s="488"/>
      <c r="NAE9197" s="489"/>
      <c r="NAF9197" s="490"/>
      <c r="NAG9197" s="491"/>
      <c r="NAH9197" s="490"/>
      <c r="NAI9197" s="490"/>
      <c r="NAJ9197" s="371"/>
      <c r="NAK9197" s="488"/>
      <c r="NAL9197" s="489"/>
      <c r="NAM9197" s="490"/>
      <c r="NAN9197" s="491"/>
      <c r="NAO9197" s="490"/>
      <c r="NAP9197" s="490"/>
      <c r="NAQ9197" s="371"/>
      <c r="NAR9197" s="488"/>
      <c r="NAS9197" s="489"/>
      <c r="NAT9197" s="490"/>
      <c r="NAU9197" s="491"/>
      <c r="NAV9197" s="490"/>
      <c r="NAW9197" s="490"/>
      <c r="NAX9197" s="371"/>
      <c r="NAY9197" s="488"/>
      <c r="NAZ9197" s="489"/>
      <c r="NBA9197" s="490"/>
      <c r="NBB9197" s="491"/>
      <c r="NBC9197" s="490"/>
      <c r="NBD9197" s="490"/>
      <c r="NBE9197" s="371"/>
      <c r="NBF9197" s="488"/>
      <c r="NBG9197" s="489"/>
      <c r="NBH9197" s="490"/>
      <c r="NBI9197" s="491"/>
      <c r="NBJ9197" s="490"/>
      <c r="NBK9197" s="490"/>
      <c r="NBL9197" s="371"/>
      <c r="NBM9197" s="488"/>
      <c r="NBN9197" s="489"/>
      <c r="NBO9197" s="490"/>
      <c r="NBP9197" s="491"/>
      <c r="NBQ9197" s="490"/>
      <c r="NBR9197" s="490"/>
      <c r="NBS9197" s="371"/>
      <c r="NBT9197" s="488"/>
      <c r="NBU9197" s="489"/>
      <c r="NBV9197" s="490"/>
      <c r="NBW9197" s="491"/>
      <c r="NBX9197" s="490"/>
      <c r="NBY9197" s="490"/>
      <c r="NBZ9197" s="371"/>
      <c r="NCA9197" s="488"/>
      <c r="NCB9197" s="489"/>
      <c r="NCC9197" s="490"/>
      <c r="NCD9197" s="491"/>
      <c r="NCE9197" s="490"/>
      <c r="NCF9197" s="490"/>
      <c r="NCG9197" s="371"/>
      <c r="NCH9197" s="488"/>
      <c r="NCI9197" s="489"/>
      <c r="NCJ9197" s="490"/>
      <c r="NCK9197" s="491"/>
      <c r="NCL9197" s="490"/>
      <c r="NCM9197" s="490"/>
      <c r="NCN9197" s="371"/>
      <c r="NCO9197" s="488"/>
      <c r="NCP9197" s="489"/>
      <c r="NCQ9197" s="490"/>
      <c r="NCR9197" s="491"/>
      <c r="NCS9197" s="490"/>
      <c r="NCT9197" s="490"/>
      <c r="NCU9197" s="371"/>
      <c r="NCV9197" s="488"/>
      <c r="NCW9197" s="489"/>
      <c r="NCX9197" s="490"/>
      <c r="NCY9197" s="491"/>
      <c r="NCZ9197" s="490"/>
      <c r="NDA9197" s="490"/>
      <c r="NDB9197" s="371"/>
      <c r="NDC9197" s="488"/>
      <c r="NDD9197" s="489"/>
      <c r="NDE9197" s="490"/>
      <c r="NDF9197" s="491"/>
      <c r="NDG9197" s="490"/>
      <c r="NDH9197" s="490"/>
      <c r="NDI9197" s="371"/>
      <c r="NDJ9197" s="488"/>
      <c r="NDK9197" s="489"/>
      <c r="NDL9197" s="490"/>
      <c r="NDM9197" s="491"/>
      <c r="NDN9197" s="490"/>
      <c r="NDO9197" s="490"/>
      <c r="NDP9197" s="371"/>
      <c r="NDQ9197" s="488"/>
      <c r="NDR9197" s="489"/>
      <c r="NDS9197" s="490"/>
      <c r="NDT9197" s="491"/>
      <c r="NDU9197" s="490"/>
      <c r="NDV9197" s="490"/>
      <c r="NDW9197" s="371"/>
      <c r="NDX9197" s="488"/>
      <c r="NDY9197" s="489"/>
      <c r="NDZ9197" s="490"/>
      <c r="NEA9197" s="491"/>
      <c r="NEB9197" s="490"/>
      <c r="NEC9197" s="490"/>
      <c r="NED9197" s="371"/>
      <c r="NEE9197" s="488"/>
      <c r="NEF9197" s="489"/>
      <c r="NEG9197" s="490"/>
      <c r="NEH9197" s="491"/>
      <c r="NEI9197" s="490"/>
      <c r="NEJ9197" s="490"/>
      <c r="NEK9197" s="371"/>
      <c r="NEL9197" s="488"/>
      <c r="NEM9197" s="489"/>
      <c r="NEN9197" s="490"/>
      <c r="NEO9197" s="491"/>
      <c r="NEP9197" s="490"/>
      <c r="NEQ9197" s="490"/>
      <c r="NER9197" s="371"/>
      <c r="NES9197" s="488"/>
      <c r="NET9197" s="489"/>
      <c r="NEU9197" s="490"/>
      <c r="NEV9197" s="491"/>
      <c r="NEW9197" s="490"/>
      <c r="NEX9197" s="490"/>
      <c r="NEY9197" s="371"/>
      <c r="NEZ9197" s="488"/>
      <c r="NFA9197" s="489"/>
      <c r="NFB9197" s="490"/>
      <c r="NFC9197" s="491"/>
      <c r="NFD9197" s="490"/>
      <c r="NFE9197" s="490"/>
      <c r="NFF9197" s="371"/>
      <c r="NFG9197" s="488"/>
      <c r="NFH9197" s="489"/>
      <c r="NFI9197" s="490"/>
      <c r="NFJ9197" s="491"/>
      <c r="NFK9197" s="490"/>
      <c r="NFL9197" s="490"/>
      <c r="NFM9197" s="371"/>
      <c r="NFN9197" s="488"/>
      <c r="NFO9197" s="489"/>
      <c r="NFP9197" s="490"/>
      <c r="NFQ9197" s="491"/>
      <c r="NFR9197" s="490"/>
      <c r="NFS9197" s="490"/>
      <c r="NFT9197" s="371"/>
      <c r="NFU9197" s="488"/>
      <c r="NFV9197" s="489"/>
      <c r="NFW9197" s="490"/>
      <c r="NFX9197" s="491"/>
      <c r="NFY9197" s="490"/>
      <c r="NFZ9197" s="490"/>
      <c r="NGA9197" s="371"/>
      <c r="NGB9197" s="488"/>
      <c r="NGC9197" s="489"/>
      <c r="NGD9197" s="490"/>
      <c r="NGE9197" s="491"/>
      <c r="NGF9197" s="490"/>
      <c r="NGG9197" s="490"/>
      <c r="NGH9197" s="371"/>
      <c r="NGI9197" s="488"/>
      <c r="NGJ9197" s="489"/>
      <c r="NGK9197" s="490"/>
      <c r="NGL9197" s="491"/>
      <c r="NGM9197" s="490"/>
      <c r="NGN9197" s="490"/>
      <c r="NGO9197" s="371"/>
      <c r="NGP9197" s="488"/>
      <c r="NGQ9197" s="489"/>
      <c r="NGR9197" s="490"/>
      <c r="NGS9197" s="491"/>
      <c r="NGT9197" s="490"/>
      <c r="NGU9197" s="490"/>
      <c r="NGV9197" s="371"/>
      <c r="NGW9197" s="488"/>
      <c r="NGX9197" s="489"/>
      <c r="NGY9197" s="490"/>
      <c r="NGZ9197" s="491"/>
      <c r="NHA9197" s="490"/>
      <c r="NHB9197" s="490"/>
      <c r="NHC9197" s="371"/>
      <c r="NHD9197" s="488"/>
      <c r="NHE9197" s="489"/>
      <c r="NHF9197" s="490"/>
      <c r="NHG9197" s="491"/>
      <c r="NHH9197" s="490"/>
      <c r="NHI9197" s="490"/>
      <c r="NHJ9197" s="371"/>
      <c r="NHK9197" s="488"/>
      <c r="NHL9197" s="489"/>
      <c r="NHM9197" s="490"/>
      <c r="NHN9197" s="491"/>
      <c r="NHO9197" s="490"/>
      <c r="NHP9197" s="490"/>
      <c r="NHQ9197" s="371"/>
      <c r="NHR9197" s="488"/>
      <c r="NHS9197" s="489"/>
      <c r="NHT9197" s="490"/>
      <c r="NHU9197" s="491"/>
      <c r="NHV9197" s="490"/>
      <c r="NHW9197" s="490"/>
      <c r="NHX9197" s="371"/>
      <c r="NHY9197" s="488"/>
      <c r="NHZ9197" s="489"/>
      <c r="NIA9197" s="490"/>
      <c r="NIB9197" s="491"/>
      <c r="NIC9197" s="490"/>
      <c r="NID9197" s="490"/>
      <c r="NIE9197" s="371"/>
      <c r="NIF9197" s="488"/>
      <c r="NIG9197" s="489"/>
      <c r="NIH9197" s="490"/>
      <c r="NII9197" s="491"/>
      <c r="NIJ9197" s="490"/>
      <c r="NIK9197" s="490"/>
      <c r="NIL9197" s="371"/>
      <c r="NIM9197" s="488"/>
      <c r="NIN9197" s="489"/>
      <c r="NIO9197" s="490"/>
      <c r="NIP9197" s="491"/>
      <c r="NIQ9197" s="490"/>
      <c r="NIR9197" s="490"/>
      <c r="NIS9197" s="371"/>
      <c r="NIT9197" s="488"/>
      <c r="NIU9197" s="489"/>
      <c r="NIV9197" s="490"/>
      <c r="NIW9197" s="491"/>
      <c r="NIX9197" s="490"/>
      <c r="NIY9197" s="490"/>
      <c r="NIZ9197" s="371"/>
      <c r="NJA9197" s="488"/>
      <c r="NJB9197" s="489"/>
      <c r="NJC9197" s="490"/>
      <c r="NJD9197" s="491"/>
      <c r="NJE9197" s="490"/>
      <c r="NJF9197" s="490"/>
      <c r="NJG9197" s="371"/>
      <c r="NJH9197" s="488"/>
      <c r="NJI9197" s="489"/>
      <c r="NJJ9197" s="490"/>
      <c r="NJK9197" s="491"/>
      <c r="NJL9197" s="490"/>
      <c r="NJM9197" s="490"/>
      <c r="NJN9197" s="371"/>
      <c r="NJO9197" s="488"/>
      <c r="NJP9197" s="489"/>
      <c r="NJQ9197" s="490"/>
      <c r="NJR9197" s="491"/>
      <c r="NJS9197" s="490"/>
      <c r="NJT9197" s="490"/>
      <c r="NJU9197" s="371"/>
      <c r="NJV9197" s="488"/>
      <c r="NJW9197" s="489"/>
      <c r="NJX9197" s="490"/>
      <c r="NJY9197" s="491"/>
      <c r="NJZ9197" s="490"/>
      <c r="NKA9197" s="490"/>
      <c r="NKB9197" s="371"/>
      <c r="NKC9197" s="488"/>
      <c r="NKD9197" s="489"/>
      <c r="NKE9197" s="490"/>
      <c r="NKF9197" s="491"/>
      <c r="NKG9197" s="490"/>
      <c r="NKH9197" s="490"/>
      <c r="NKI9197" s="371"/>
      <c r="NKJ9197" s="488"/>
      <c r="NKK9197" s="489"/>
      <c r="NKL9197" s="490"/>
      <c r="NKM9197" s="491"/>
      <c r="NKN9197" s="490"/>
      <c r="NKO9197" s="490"/>
      <c r="NKP9197" s="371"/>
      <c r="NKQ9197" s="488"/>
      <c r="NKR9197" s="489"/>
      <c r="NKS9197" s="490"/>
      <c r="NKT9197" s="491"/>
      <c r="NKU9197" s="490"/>
      <c r="NKV9197" s="490"/>
      <c r="NKW9197" s="371"/>
      <c r="NKX9197" s="488"/>
      <c r="NKY9197" s="489"/>
      <c r="NKZ9197" s="490"/>
      <c r="NLA9197" s="491"/>
      <c r="NLB9197" s="490"/>
      <c r="NLC9197" s="490"/>
      <c r="NLD9197" s="371"/>
      <c r="NLE9197" s="488"/>
      <c r="NLF9197" s="489"/>
      <c r="NLG9197" s="490"/>
      <c r="NLH9197" s="491"/>
      <c r="NLI9197" s="490"/>
      <c r="NLJ9197" s="490"/>
      <c r="NLK9197" s="371"/>
      <c r="NLL9197" s="488"/>
      <c r="NLM9197" s="489"/>
      <c r="NLN9197" s="490"/>
      <c r="NLO9197" s="491"/>
      <c r="NLP9197" s="490"/>
      <c r="NLQ9197" s="490"/>
      <c r="NLR9197" s="371"/>
      <c r="NLS9197" s="488"/>
      <c r="NLT9197" s="489"/>
      <c r="NLU9197" s="490"/>
      <c r="NLV9197" s="491"/>
      <c r="NLW9197" s="490"/>
      <c r="NLX9197" s="490"/>
      <c r="NLY9197" s="371"/>
      <c r="NLZ9197" s="488"/>
      <c r="NMA9197" s="489"/>
      <c r="NMB9197" s="490"/>
      <c r="NMC9197" s="491"/>
      <c r="NMD9197" s="490"/>
      <c r="NME9197" s="490"/>
      <c r="NMF9197" s="371"/>
      <c r="NMG9197" s="488"/>
      <c r="NMH9197" s="489"/>
      <c r="NMI9197" s="490"/>
      <c r="NMJ9197" s="491"/>
      <c r="NMK9197" s="490"/>
      <c r="NML9197" s="490"/>
      <c r="NMM9197" s="371"/>
      <c r="NMN9197" s="488"/>
      <c r="NMO9197" s="489"/>
      <c r="NMP9197" s="490"/>
      <c r="NMQ9197" s="491"/>
      <c r="NMR9197" s="490"/>
      <c r="NMS9197" s="490"/>
      <c r="NMT9197" s="371"/>
      <c r="NMU9197" s="488"/>
      <c r="NMV9197" s="489"/>
      <c r="NMW9197" s="490"/>
      <c r="NMX9197" s="491"/>
      <c r="NMY9197" s="490"/>
      <c r="NMZ9197" s="490"/>
      <c r="NNA9197" s="371"/>
      <c r="NNB9197" s="488"/>
      <c r="NNC9197" s="489"/>
      <c r="NND9197" s="490"/>
      <c r="NNE9197" s="491"/>
      <c r="NNF9197" s="490"/>
      <c r="NNG9197" s="490"/>
      <c r="NNH9197" s="371"/>
      <c r="NNI9197" s="488"/>
      <c r="NNJ9197" s="489"/>
      <c r="NNK9197" s="490"/>
      <c r="NNL9197" s="491"/>
      <c r="NNM9197" s="490"/>
      <c r="NNN9197" s="490"/>
      <c r="NNO9197" s="371"/>
      <c r="NNP9197" s="488"/>
      <c r="NNQ9197" s="489"/>
      <c r="NNR9197" s="490"/>
      <c r="NNS9197" s="491"/>
      <c r="NNT9197" s="490"/>
      <c r="NNU9197" s="490"/>
      <c r="NNV9197" s="371"/>
      <c r="NNW9197" s="488"/>
      <c r="NNX9197" s="489"/>
      <c r="NNY9197" s="490"/>
      <c r="NNZ9197" s="491"/>
      <c r="NOA9197" s="490"/>
      <c r="NOB9197" s="490"/>
      <c r="NOC9197" s="371"/>
      <c r="NOD9197" s="488"/>
      <c r="NOE9197" s="489"/>
      <c r="NOF9197" s="490"/>
      <c r="NOG9197" s="491"/>
      <c r="NOH9197" s="490"/>
      <c r="NOI9197" s="490"/>
      <c r="NOJ9197" s="371"/>
      <c r="NOK9197" s="488"/>
      <c r="NOL9197" s="489"/>
      <c r="NOM9197" s="490"/>
      <c r="NON9197" s="491"/>
      <c r="NOO9197" s="490"/>
      <c r="NOP9197" s="490"/>
      <c r="NOQ9197" s="371"/>
      <c r="NOR9197" s="488"/>
      <c r="NOS9197" s="489"/>
      <c r="NOT9197" s="490"/>
      <c r="NOU9197" s="491"/>
      <c r="NOV9197" s="490"/>
      <c r="NOW9197" s="490"/>
      <c r="NOX9197" s="371"/>
      <c r="NOY9197" s="488"/>
      <c r="NOZ9197" s="489"/>
      <c r="NPA9197" s="490"/>
      <c r="NPB9197" s="491"/>
      <c r="NPC9197" s="490"/>
      <c r="NPD9197" s="490"/>
      <c r="NPE9197" s="371"/>
      <c r="NPF9197" s="488"/>
      <c r="NPG9197" s="489"/>
      <c r="NPH9197" s="490"/>
      <c r="NPI9197" s="491"/>
      <c r="NPJ9197" s="490"/>
      <c r="NPK9197" s="490"/>
      <c r="NPL9197" s="371"/>
      <c r="NPM9197" s="488"/>
      <c r="NPN9197" s="489"/>
      <c r="NPO9197" s="490"/>
      <c r="NPP9197" s="491"/>
      <c r="NPQ9197" s="490"/>
      <c r="NPR9197" s="490"/>
      <c r="NPS9197" s="371"/>
      <c r="NPT9197" s="488"/>
      <c r="NPU9197" s="489"/>
      <c r="NPV9197" s="490"/>
      <c r="NPW9197" s="491"/>
      <c r="NPX9197" s="490"/>
      <c r="NPY9197" s="490"/>
      <c r="NPZ9197" s="371"/>
      <c r="NQA9197" s="488"/>
      <c r="NQB9197" s="489"/>
      <c r="NQC9197" s="490"/>
      <c r="NQD9197" s="491"/>
      <c r="NQE9197" s="490"/>
      <c r="NQF9197" s="490"/>
      <c r="NQG9197" s="371"/>
      <c r="NQH9197" s="488"/>
      <c r="NQI9197" s="489"/>
      <c r="NQJ9197" s="490"/>
      <c r="NQK9197" s="491"/>
      <c r="NQL9197" s="490"/>
      <c r="NQM9197" s="490"/>
      <c r="NQN9197" s="371"/>
      <c r="NQO9197" s="488"/>
      <c r="NQP9197" s="489"/>
      <c r="NQQ9197" s="490"/>
      <c r="NQR9197" s="491"/>
      <c r="NQS9197" s="490"/>
      <c r="NQT9197" s="490"/>
      <c r="NQU9197" s="371"/>
      <c r="NQV9197" s="488"/>
      <c r="NQW9197" s="489"/>
      <c r="NQX9197" s="490"/>
      <c r="NQY9197" s="491"/>
      <c r="NQZ9197" s="490"/>
      <c r="NRA9197" s="490"/>
      <c r="NRB9197" s="371"/>
      <c r="NRC9197" s="488"/>
      <c r="NRD9197" s="489"/>
      <c r="NRE9197" s="490"/>
      <c r="NRF9197" s="491"/>
      <c r="NRG9197" s="490"/>
      <c r="NRH9197" s="490"/>
      <c r="NRI9197" s="371"/>
      <c r="NRJ9197" s="488"/>
      <c r="NRK9197" s="489"/>
      <c r="NRL9197" s="490"/>
      <c r="NRM9197" s="491"/>
      <c r="NRN9197" s="490"/>
      <c r="NRO9197" s="490"/>
      <c r="NRP9197" s="371"/>
      <c r="NRQ9197" s="488"/>
      <c r="NRR9197" s="489"/>
      <c r="NRS9197" s="490"/>
      <c r="NRT9197" s="491"/>
      <c r="NRU9197" s="490"/>
      <c r="NRV9197" s="490"/>
      <c r="NRW9197" s="371"/>
      <c r="NRX9197" s="488"/>
      <c r="NRY9197" s="489"/>
      <c r="NRZ9197" s="490"/>
      <c r="NSA9197" s="491"/>
      <c r="NSB9197" s="490"/>
      <c r="NSC9197" s="490"/>
      <c r="NSD9197" s="371"/>
      <c r="NSE9197" s="488"/>
      <c r="NSF9197" s="489"/>
      <c r="NSG9197" s="490"/>
      <c r="NSH9197" s="491"/>
      <c r="NSI9197" s="490"/>
      <c r="NSJ9197" s="490"/>
      <c r="NSK9197" s="371"/>
      <c r="NSL9197" s="488"/>
      <c r="NSM9197" s="489"/>
      <c r="NSN9197" s="490"/>
      <c r="NSO9197" s="491"/>
      <c r="NSP9197" s="490"/>
      <c r="NSQ9197" s="490"/>
      <c r="NSR9197" s="371"/>
      <c r="NSS9197" s="488"/>
      <c r="NST9197" s="489"/>
      <c r="NSU9197" s="490"/>
      <c r="NSV9197" s="491"/>
      <c r="NSW9197" s="490"/>
      <c r="NSX9197" s="490"/>
      <c r="NSY9197" s="371"/>
      <c r="NSZ9197" s="488"/>
      <c r="NTA9197" s="489"/>
      <c r="NTB9197" s="490"/>
      <c r="NTC9197" s="491"/>
      <c r="NTD9197" s="490"/>
      <c r="NTE9197" s="490"/>
      <c r="NTF9197" s="371"/>
      <c r="NTG9197" s="488"/>
      <c r="NTH9197" s="489"/>
      <c r="NTI9197" s="490"/>
      <c r="NTJ9197" s="491"/>
      <c r="NTK9197" s="490"/>
      <c r="NTL9197" s="490"/>
      <c r="NTM9197" s="371"/>
      <c r="NTN9197" s="488"/>
      <c r="NTO9197" s="489"/>
      <c r="NTP9197" s="490"/>
      <c r="NTQ9197" s="491"/>
      <c r="NTR9197" s="490"/>
      <c r="NTS9197" s="490"/>
      <c r="NTT9197" s="371"/>
      <c r="NTU9197" s="488"/>
      <c r="NTV9197" s="489"/>
      <c r="NTW9197" s="490"/>
      <c r="NTX9197" s="491"/>
      <c r="NTY9197" s="490"/>
      <c r="NTZ9197" s="490"/>
      <c r="NUA9197" s="371"/>
      <c r="NUB9197" s="488"/>
      <c r="NUC9197" s="489"/>
      <c r="NUD9197" s="490"/>
      <c r="NUE9197" s="491"/>
      <c r="NUF9197" s="490"/>
      <c r="NUG9197" s="490"/>
      <c r="NUH9197" s="371"/>
      <c r="NUI9197" s="488"/>
      <c r="NUJ9197" s="489"/>
      <c r="NUK9197" s="490"/>
      <c r="NUL9197" s="491"/>
      <c r="NUM9197" s="490"/>
      <c r="NUN9197" s="490"/>
      <c r="NUO9197" s="371"/>
      <c r="NUP9197" s="488"/>
      <c r="NUQ9197" s="489"/>
      <c r="NUR9197" s="490"/>
      <c r="NUS9197" s="491"/>
      <c r="NUT9197" s="490"/>
      <c r="NUU9197" s="490"/>
      <c r="NUV9197" s="371"/>
      <c r="NUW9197" s="488"/>
      <c r="NUX9197" s="489"/>
      <c r="NUY9197" s="490"/>
      <c r="NUZ9197" s="491"/>
      <c r="NVA9197" s="490"/>
      <c r="NVB9197" s="490"/>
      <c r="NVC9197" s="371"/>
      <c r="NVD9197" s="488"/>
      <c r="NVE9197" s="489"/>
      <c r="NVF9197" s="490"/>
      <c r="NVG9197" s="491"/>
      <c r="NVH9197" s="490"/>
      <c r="NVI9197" s="490"/>
      <c r="NVJ9197" s="371"/>
      <c r="NVK9197" s="488"/>
      <c r="NVL9197" s="489"/>
      <c r="NVM9197" s="490"/>
      <c r="NVN9197" s="491"/>
      <c r="NVO9197" s="490"/>
      <c r="NVP9197" s="490"/>
      <c r="NVQ9197" s="371"/>
      <c r="NVR9197" s="488"/>
      <c r="NVS9197" s="489"/>
      <c r="NVT9197" s="490"/>
      <c r="NVU9197" s="491"/>
      <c r="NVV9197" s="490"/>
      <c r="NVW9197" s="490"/>
      <c r="NVX9197" s="371"/>
      <c r="NVY9197" s="488"/>
      <c r="NVZ9197" s="489"/>
      <c r="NWA9197" s="490"/>
      <c r="NWB9197" s="491"/>
      <c r="NWC9197" s="490"/>
      <c r="NWD9197" s="490"/>
      <c r="NWE9197" s="371"/>
      <c r="NWF9197" s="488"/>
      <c r="NWG9197" s="489"/>
      <c r="NWH9197" s="490"/>
      <c r="NWI9197" s="491"/>
      <c r="NWJ9197" s="490"/>
      <c r="NWK9197" s="490"/>
      <c r="NWL9197" s="371"/>
      <c r="NWM9197" s="488"/>
      <c r="NWN9197" s="489"/>
      <c r="NWO9197" s="490"/>
      <c r="NWP9197" s="491"/>
      <c r="NWQ9197" s="490"/>
      <c r="NWR9197" s="490"/>
      <c r="NWS9197" s="371"/>
      <c r="NWT9197" s="488"/>
      <c r="NWU9197" s="489"/>
      <c r="NWV9197" s="490"/>
      <c r="NWW9197" s="491"/>
      <c r="NWX9197" s="490"/>
      <c r="NWY9197" s="490"/>
      <c r="NWZ9197" s="371"/>
      <c r="NXA9197" s="488"/>
      <c r="NXB9197" s="489"/>
      <c r="NXC9197" s="490"/>
      <c r="NXD9197" s="491"/>
      <c r="NXE9197" s="490"/>
      <c r="NXF9197" s="490"/>
      <c r="NXG9197" s="371"/>
      <c r="NXH9197" s="488"/>
      <c r="NXI9197" s="489"/>
      <c r="NXJ9197" s="490"/>
      <c r="NXK9197" s="491"/>
      <c r="NXL9197" s="490"/>
      <c r="NXM9197" s="490"/>
      <c r="NXN9197" s="371"/>
      <c r="NXO9197" s="488"/>
      <c r="NXP9197" s="489"/>
      <c r="NXQ9197" s="490"/>
      <c r="NXR9197" s="491"/>
      <c r="NXS9197" s="490"/>
      <c r="NXT9197" s="490"/>
      <c r="NXU9197" s="371"/>
      <c r="NXV9197" s="488"/>
      <c r="NXW9197" s="489"/>
      <c r="NXX9197" s="490"/>
      <c r="NXY9197" s="491"/>
      <c r="NXZ9197" s="490"/>
      <c r="NYA9197" s="490"/>
      <c r="NYB9197" s="371"/>
      <c r="NYC9197" s="488"/>
      <c r="NYD9197" s="489"/>
      <c r="NYE9197" s="490"/>
      <c r="NYF9197" s="491"/>
      <c r="NYG9197" s="490"/>
      <c r="NYH9197" s="490"/>
      <c r="NYI9197" s="371"/>
      <c r="NYJ9197" s="488"/>
      <c r="NYK9197" s="489"/>
      <c r="NYL9197" s="490"/>
      <c r="NYM9197" s="491"/>
      <c r="NYN9197" s="490"/>
      <c r="NYO9197" s="490"/>
      <c r="NYP9197" s="371"/>
      <c r="NYQ9197" s="488"/>
      <c r="NYR9197" s="489"/>
      <c r="NYS9197" s="490"/>
      <c r="NYT9197" s="491"/>
      <c r="NYU9197" s="490"/>
      <c r="NYV9197" s="490"/>
      <c r="NYW9197" s="371"/>
      <c r="NYX9197" s="488"/>
      <c r="NYY9197" s="489"/>
      <c r="NYZ9197" s="490"/>
      <c r="NZA9197" s="491"/>
      <c r="NZB9197" s="490"/>
      <c r="NZC9197" s="490"/>
      <c r="NZD9197" s="371"/>
      <c r="NZE9197" s="488"/>
      <c r="NZF9197" s="489"/>
      <c r="NZG9197" s="490"/>
      <c r="NZH9197" s="491"/>
      <c r="NZI9197" s="490"/>
      <c r="NZJ9197" s="490"/>
      <c r="NZK9197" s="371"/>
      <c r="NZL9197" s="488"/>
      <c r="NZM9197" s="489"/>
      <c r="NZN9197" s="490"/>
      <c r="NZO9197" s="491"/>
      <c r="NZP9197" s="490"/>
      <c r="NZQ9197" s="490"/>
      <c r="NZR9197" s="371"/>
      <c r="NZS9197" s="488"/>
      <c r="NZT9197" s="489"/>
      <c r="NZU9197" s="490"/>
      <c r="NZV9197" s="491"/>
      <c r="NZW9197" s="490"/>
      <c r="NZX9197" s="490"/>
      <c r="NZY9197" s="371"/>
      <c r="NZZ9197" s="488"/>
      <c r="OAA9197" s="489"/>
      <c r="OAB9197" s="490"/>
      <c r="OAC9197" s="491"/>
      <c r="OAD9197" s="490"/>
      <c r="OAE9197" s="490"/>
      <c r="OAF9197" s="371"/>
      <c r="OAG9197" s="488"/>
      <c r="OAH9197" s="489"/>
      <c r="OAI9197" s="490"/>
      <c r="OAJ9197" s="491"/>
      <c r="OAK9197" s="490"/>
      <c r="OAL9197" s="490"/>
      <c r="OAM9197" s="371"/>
      <c r="OAN9197" s="488"/>
      <c r="OAO9197" s="489"/>
      <c r="OAP9197" s="490"/>
      <c r="OAQ9197" s="491"/>
      <c r="OAR9197" s="490"/>
      <c r="OAS9197" s="490"/>
      <c r="OAT9197" s="371"/>
      <c r="OAU9197" s="488"/>
      <c r="OAV9197" s="489"/>
      <c r="OAW9197" s="490"/>
      <c r="OAX9197" s="491"/>
      <c r="OAY9197" s="490"/>
      <c r="OAZ9197" s="490"/>
      <c r="OBA9197" s="371"/>
      <c r="OBB9197" s="488"/>
      <c r="OBC9197" s="489"/>
      <c r="OBD9197" s="490"/>
      <c r="OBE9197" s="491"/>
      <c r="OBF9197" s="490"/>
      <c r="OBG9197" s="490"/>
      <c r="OBH9197" s="371"/>
      <c r="OBI9197" s="488"/>
      <c r="OBJ9197" s="489"/>
      <c r="OBK9197" s="490"/>
      <c r="OBL9197" s="491"/>
      <c r="OBM9197" s="490"/>
      <c r="OBN9197" s="490"/>
      <c r="OBO9197" s="371"/>
      <c r="OBP9197" s="488"/>
      <c r="OBQ9197" s="489"/>
      <c r="OBR9197" s="490"/>
      <c r="OBS9197" s="491"/>
      <c r="OBT9197" s="490"/>
      <c r="OBU9197" s="490"/>
      <c r="OBV9197" s="371"/>
      <c r="OBW9197" s="488"/>
      <c r="OBX9197" s="489"/>
      <c r="OBY9197" s="490"/>
      <c r="OBZ9197" s="491"/>
      <c r="OCA9197" s="490"/>
      <c r="OCB9197" s="490"/>
      <c r="OCC9197" s="371"/>
      <c r="OCD9197" s="488"/>
      <c r="OCE9197" s="489"/>
      <c r="OCF9197" s="490"/>
      <c r="OCG9197" s="491"/>
      <c r="OCH9197" s="490"/>
      <c r="OCI9197" s="490"/>
      <c r="OCJ9197" s="371"/>
      <c r="OCK9197" s="488"/>
      <c r="OCL9197" s="489"/>
      <c r="OCM9197" s="490"/>
      <c r="OCN9197" s="491"/>
      <c r="OCO9197" s="490"/>
      <c r="OCP9197" s="490"/>
      <c r="OCQ9197" s="371"/>
      <c r="OCR9197" s="488"/>
      <c r="OCS9197" s="489"/>
      <c r="OCT9197" s="490"/>
      <c r="OCU9197" s="491"/>
      <c r="OCV9197" s="490"/>
      <c r="OCW9197" s="490"/>
      <c r="OCX9197" s="371"/>
      <c r="OCY9197" s="488"/>
      <c r="OCZ9197" s="489"/>
      <c r="ODA9197" s="490"/>
      <c r="ODB9197" s="491"/>
      <c r="ODC9197" s="490"/>
      <c r="ODD9197" s="490"/>
      <c r="ODE9197" s="371"/>
      <c r="ODF9197" s="488"/>
      <c r="ODG9197" s="489"/>
      <c r="ODH9197" s="490"/>
      <c r="ODI9197" s="491"/>
      <c r="ODJ9197" s="490"/>
      <c r="ODK9197" s="490"/>
      <c r="ODL9197" s="371"/>
      <c r="ODM9197" s="488"/>
      <c r="ODN9197" s="489"/>
      <c r="ODO9197" s="490"/>
      <c r="ODP9197" s="491"/>
      <c r="ODQ9197" s="490"/>
      <c r="ODR9197" s="490"/>
      <c r="ODS9197" s="371"/>
      <c r="ODT9197" s="488"/>
      <c r="ODU9197" s="489"/>
      <c r="ODV9197" s="490"/>
      <c r="ODW9197" s="491"/>
      <c r="ODX9197" s="490"/>
      <c r="ODY9197" s="490"/>
      <c r="ODZ9197" s="371"/>
      <c r="OEA9197" s="488"/>
      <c r="OEB9197" s="489"/>
      <c r="OEC9197" s="490"/>
      <c r="OED9197" s="491"/>
      <c r="OEE9197" s="490"/>
      <c r="OEF9197" s="490"/>
      <c r="OEG9197" s="371"/>
      <c r="OEH9197" s="488"/>
      <c r="OEI9197" s="489"/>
      <c r="OEJ9197" s="490"/>
      <c r="OEK9197" s="491"/>
      <c r="OEL9197" s="490"/>
      <c r="OEM9197" s="490"/>
      <c r="OEN9197" s="371"/>
      <c r="OEO9197" s="488"/>
      <c r="OEP9197" s="489"/>
      <c r="OEQ9197" s="490"/>
      <c r="OER9197" s="491"/>
      <c r="OES9197" s="490"/>
      <c r="OET9197" s="490"/>
      <c r="OEU9197" s="371"/>
      <c r="OEV9197" s="488"/>
      <c r="OEW9197" s="489"/>
      <c r="OEX9197" s="490"/>
      <c r="OEY9197" s="491"/>
      <c r="OEZ9197" s="490"/>
      <c r="OFA9197" s="490"/>
      <c r="OFB9197" s="371"/>
      <c r="OFC9197" s="488"/>
      <c r="OFD9197" s="489"/>
      <c r="OFE9197" s="490"/>
      <c r="OFF9197" s="491"/>
      <c r="OFG9197" s="490"/>
      <c r="OFH9197" s="490"/>
      <c r="OFI9197" s="371"/>
      <c r="OFJ9197" s="488"/>
      <c r="OFK9197" s="489"/>
      <c r="OFL9197" s="490"/>
      <c r="OFM9197" s="491"/>
      <c r="OFN9197" s="490"/>
      <c r="OFO9197" s="490"/>
      <c r="OFP9197" s="371"/>
      <c r="OFQ9197" s="488"/>
      <c r="OFR9197" s="489"/>
      <c r="OFS9197" s="490"/>
      <c r="OFT9197" s="491"/>
      <c r="OFU9197" s="490"/>
      <c r="OFV9197" s="490"/>
      <c r="OFW9197" s="371"/>
      <c r="OFX9197" s="488"/>
      <c r="OFY9197" s="489"/>
      <c r="OFZ9197" s="490"/>
      <c r="OGA9197" s="491"/>
      <c r="OGB9197" s="490"/>
      <c r="OGC9197" s="490"/>
      <c r="OGD9197" s="371"/>
      <c r="OGE9197" s="488"/>
      <c r="OGF9197" s="489"/>
      <c r="OGG9197" s="490"/>
      <c r="OGH9197" s="491"/>
      <c r="OGI9197" s="490"/>
      <c r="OGJ9197" s="490"/>
      <c r="OGK9197" s="371"/>
      <c r="OGL9197" s="488"/>
      <c r="OGM9197" s="489"/>
      <c r="OGN9197" s="490"/>
      <c r="OGO9197" s="491"/>
      <c r="OGP9197" s="490"/>
      <c r="OGQ9197" s="490"/>
      <c r="OGR9197" s="371"/>
      <c r="OGS9197" s="488"/>
      <c r="OGT9197" s="489"/>
      <c r="OGU9197" s="490"/>
      <c r="OGV9197" s="491"/>
      <c r="OGW9197" s="490"/>
      <c r="OGX9197" s="490"/>
      <c r="OGY9197" s="371"/>
      <c r="OGZ9197" s="488"/>
      <c r="OHA9197" s="489"/>
      <c r="OHB9197" s="490"/>
      <c r="OHC9197" s="491"/>
      <c r="OHD9197" s="490"/>
      <c r="OHE9197" s="490"/>
      <c r="OHF9197" s="371"/>
      <c r="OHG9197" s="488"/>
      <c r="OHH9197" s="489"/>
      <c r="OHI9197" s="490"/>
      <c r="OHJ9197" s="491"/>
      <c r="OHK9197" s="490"/>
      <c r="OHL9197" s="490"/>
      <c r="OHM9197" s="371"/>
      <c r="OHN9197" s="488"/>
      <c r="OHO9197" s="489"/>
      <c r="OHP9197" s="490"/>
      <c r="OHQ9197" s="491"/>
      <c r="OHR9197" s="490"/>
      <c r="OHS9197" s="490"/>
      <c r="OHT9197" s="371"/>
      <c r="OHU9197" s="488"/>
      <c r="OHV9197" s="489"/>
      <c r="OHW9197" s="490"/>
      <c r="OHX9197" s="491"/>
      <c r="OHY9197" s="490"/>
      <c r="OHZ9197" s="490"/>
      <c r="OIA9197" s="371"/>
      <c r="OIB9197" s="488"/>
      <c r="OIC9197" s="489"/>
      <c r="OID9197" s="490"/>
      <c r="OIE9197" s="491"/>
      <c r="OIF9197" s="490"/>
      <c r="OIG9197" s="490"/>
      <c r="OIH9197" s="371"/>
      <c r="OII9197" s="488"/>
      <c r="OIJ9197" s="489"/>
      <c r="OIK9197" s="490"/>
      <c r="OIL9197" s="491"/>
      <c r="OIM9197" s="490"/>
      <c r="OIN9197" s="490"/>
      <c r="OIO9197" s="371"/>
      <c r="OIP9197" s="488"/>
      <c r="OIQ9197" s="489"/>
      <c r="OIR9197" s="490"/>
      <c r="OIS9197" s="491"/>
      <c r="OIT9197" s="490"/>
      <c r="OIU9197" s="490"/>
      <c r="OIV9197" s="371"/>
      <c r="OIW9197" s="488"/>
      <c r="OIX9197" s="489"/>
      <c r="OIY9197" s="490"/>
      <c r="OIZ9197" s="491"/>
      <c r="OJA9197" s="490"/>
      <c r="OJB9197" s="490"/>
      <c r="OJC9197" s="371"/>
      <c r="OJD9197" s="488"/>
      <c r="OJE9197" s="489"/>
      <c r="OJF9197" s="490"/>
      <c r="OJG9197" s="491"/>
      <c r="OJH9197" s="490"/>
      <c r="OJI9197" s="490"/>
      <c r="OJJ9197" s="371"/>
      <c r="OJK9197" s="488"/>
      <c r="OJL9197" s="489"/>
      <c r="OJM9197" s="490"/>
      <c r="OJN9197" s="491"/>
      <c r="OJO9197" s="490"/>
      <c r="OJP9197" s="490"/>
      <c r="OJQ9197" s="371"/>
      <c r="OJR9197" s="488"/>
      <c r="OJS9197" s="489"/>
      <c r="OJT9197" s="490"/>
      <c r="OJU9197" s="491"/>
      <c r="OJV9197" s="490"/>
      <c r="OJW9197" s="490"/>
      <c r="OJX9197" s="371"/>
      <c r="OJY9197" s="488"/>
      <c r="OJZ9197" s="489"/>
      <c r="OKA9197" s="490"/>
      <c r="OKB9197" s="491"/>
      <c r="OKC9197" s="490"/>
      <c r="OKD9197" s="490"/>
      <c r="OKE9197" s="371"/>
      <c r="OKF9197" s="488"/>
      <c r="OKG9197" s="489"/>
      <c r="OKH9197" s="490"/>
      <c r="OKI9197" s="491"/>
      <c r="OKJ9197" s="490"/>
      <c r="OKK9197" s="490"/>
      <c r="OKL9197" s="371"/>
      <c r="OKM9197" s="488"/>
      <c r="OKN9197" s="489"/>
      <c r="OKO9197" s="490"/>
      <c r="OKP9197" s="491"/>
      <c r="OKQ9197" s="490"/>
      <c r="OKR9197" s="490"/>
      <c r="OKS9197" s="371"/>
      <c r="OKT9197" s="488"/>
      <c r="OKU9197" s="489"/>
      <c r="OKV9197" s="490"/>
      <c r="OKW9197" s="491"/>
      <c r="OKX9197" s="490"/>
      <c r="OKY9197" s="490"/>
      <c r="OKZ9197" s="371"/>
      <c r="OLA9197" s="488"/>
      <c r="OLB9197" s="489"/>
      <c r="OLC9197" s="490"/>
      <c r="OLD9197" s="491"/>
      <c r="OLE9197" s="490"/>
      <c r="OLF9197" s="490"/>
      <c r="OLG9197" s="371"/>
      <c r="OLH9197" s="488"/>
      <c r="OLI9197" s="489"/>
      <c r="OLJ9197" s="490"/>
      <c r="OLK9197" s="491"/>
      <c r="OLL9197" s="490"/>
      <c r="OLM9197" s="490"/>
      <c r="OLN9197" s="371"/>
      <c r="OLO9197" s="488"/>
      <c r="OLP9197" s="489"/>
      <c r="OLQ9197" s="490"/>
      <c r="OLR9197" s="491"/>
      <c r="OLS9197" s="490"/>
      <c r="OLT9197" s="490"/>
      <c r="OLU9197" s="371"/>
      <c r="OLV9197" s="488"/>
      <c r="OLW9197" s="489"/>
      <c r="OLX9197" s="490"/>
      <c r="OLY9197" s="491"/>
      <c r="OLZ9197" s="490"/>
      <c r="OMA9197" s="490"/>
      <c r="OMB9197" s="371"/>
      <c r="OMC9197" s="488"/>
      <c r="OMD9197" s="489"/>
      <c r="OME9197" s="490"/>
      <c r="OMF9197" s="491"/>
      <c r="OMG9197" s="490"/>
      <c r="OMH9197" s="490"/>
      <c r="OMI9197" s="371"/>
      <c r="OMJ9197" s="488"/>
      <c r="OMK9197" s="489"/>
      <c r="OML9197" s="490"/>
      <c r="OMM9197" s="491"/>
      <c r="OMN9197" s="490"/>
      <c r="OMO9197" s="490"/>
      <c r="OMP9197" s="371"/>
      <c r="OMQ9197" s="488"/>
      <c r="OMR9197" s="489"/>
      <c r="OMS9197" s="490"/>
      <c r="OMT9197" s="491"/>
      <c r="OMU9197" s="490"/>
      <c r="OMV9197" s="490"/>
      <c r="OMW9197" s="371"/>
      <c r="OMX9197" s="488"/>
      <c r="OMY9197" s="489"/>
      <c r="OMZ9197" s="490"/>
      <c r="ONA9197" s="491"/>
      <c r="ONB9197" s="490"/>
      <c r="ONC9197" s="490"/>
      <c r="OND9197" s="371"/>
      <c r="ONE9197" s="488"/>
      <c r="ONF9197" s="489"/>
      <c r="ONG9197" s="490"/>
      <c r="ONH9197" s="491"/>
      <c r="ONI9197" s="490"/>
      <c r="ONJ9197" s="490"/>
      <c r="ONK9197" s="371"/>
      <c r="ONL9197" s="488"/>
      <c r="ONM9197" s="489"/>
      <c r="ONN9197" s="490"/>
      <c r="ONO9197" s="491"/>
      <c r="ONP9197" s="490"/>
      <c r="ONQ9197" s="490"/>
      <c r="ONR9197" s="371"/>
      <c r="ONS9197" s="488"/>
      <c r="ONT9197" s="489"/>
      <c r="ONU9197" s="490"/>
      <c r="ONV9197" s="491"/>
      <c r="ONW9197" s="490"/>
      <c r="ONX9197" s="490"/>
      <c r="ONY9197" s="371"/>
      <c r="ONZ9197" s="488"/>
      <c r="OOA9197" s="489"/>
      <c r="OOB9197" s="490"/>
      <c r="OOC9197" s="491"/>
      <c r="OOD9197" s="490"/>
      <c r="OOE9197" s="490"/>
      <c r="OOF9197" s="371"/>
      <c r="OOG9197" s="488"/>
      <c r="OOH9197" s="489"/>
      <c r="OOI9197" s="490"/>
      <c r="OOJ9197" s="491"/>
      <c r="OOK9197" s="490"/>
      <c r="OOL9197" s="490"/>
      <c r="OOM9197" s="371"/>
      <c r="OON9197" s="488"/>
      <c r="OOO9197" s="489"/>
      <c r="OOP9197" s="490"/>
      <c r="OOQ9197" s="491"/>
      <c r="OOR9197" s="490"/>
      <c r="OOS9197" s="490"/>
      <c r="OOT9197" s="371"/>
      <c r="OOU9197" s="488"/>
      <c r="OOV9197" s="489"/>
      <c r="OOW9197" s="490"/>
      <c r="OOX9197" s="491"/>
      <c r="OOY9197" s="490"/>
      <c r="OOZ9197" s="490"/>
      <c r="OPA9197" s="371"/>
      <c r="OPB9197" s="488"/>
      <c r="OPC9197" s="489"/>
      <c r="OPD9197" s="490"/>
      <c r="OPE9197" s="491"/>
      <c r="OPF9197" s="490"/>
      <c r="OPG9197" s="490"/>
      <c r="OPH9197" s="371"/>
      <c r="OPI9197" s="488"/>
      <c r="OPJ9197" s="489"/>
      <c r="OPK9197" s="490"/>
      <c r="OPL9197" s="491"/>
      <c r="OPM9197" s="490"/>
      <c r="OPN9197" s="490"/>
      <c r="OPO9197" s="371"/>
      <c r="OPP9197" s="488"/>
      <c r="OPQ9197" s="489"/>
      <c r="OPR9197" s="490"/>
      <c r="OPS9197" s="491"/>
      <c r="OPT9197" s="490"/>
      <c r="OPU9197" s="490"/>
      <c r="OPV9197" s="371"/>
      <c r="OPW9197" s="488"/>
      <c r="OPX9197" s="489"/>
      <c r="OPY9197" s="490"/>
      <c r="OPZ9197" s="491"/>
      <c r="OQA9197" s="490"/>
      <c r="OQB9197" s="490"/>
      <c r="OQC9197" s="371"/>
      <c r="OQD9197" s="488"/>
      <c r="OQE9197" s="489"/>
      <c r="OQF9197" s="490"/>
      <c r="OQG9197" s="491"/>
      <c r="OQH9197" s="490"/>
      <c r="OQI9197" s="490"/>
      <c r="OQJ9197" s="371"/>
      <c r="OQK9197" s="488"/>
      <c r="OQL9197" s="489"/>
      <c r="OQM9197" s="490"/>
      <c r="OQN9197" s="491"/>
      <c r="OQO9197" s="490"/>
      <c r="OQP9197" s="490"/>
      <c r="OQQ9197" s="371"/>
      <c r="OQR9197" s="488"/>
      <c r="OQS9197" s="489"/>
      <c r="OQT9197" s="490"/>
      <c r="OQU9197" s="491"/>
      <c r="OQV9197" s="490"/>
      <c r="OQW9197" s="490"/>
      <c r="OQX9197" s="371"/>
      <c r="OQY9197" s="488"/>
      <c r="OQZ9197" s="489"/>
      <c r="ORA9197" s="490"/>
      <c r="ORB9197" s="491"/>
      <c r="ORC9197" s="490"/>
      <c r="ORD9197" s="490"/>
      <c r="ORE9197" s="371"/>
      <c r="ORF9197" s="488"/>
      <c r="ORG9197" s="489"/>
      <c r="ORH9197" s="490"/>
      <c r="ORI9197" s="491"/>
      <c r="ORJ9197" s="490"/>
      <c r="ORK9197" s="490"/>
      <c r="ORL9197" s="371"/>
      <c r="ORM9197" s="488"/>
      <c r="ORN9197" s="489"/>
      <c r="ORO9197" s="490"/>
      <c r="ORP9197" s="491"/>
      <c r="ORQ9197" s="490"/>
      <c r="ORR9197" s="490"/>
      <c r="ORS9197" s="371"/>
      <c r="ORT9197" s="488"/>
      <c r="ORU9197" s="489"/>
      <c r="ORV9197" s="490"/>
      <c r="ORW9197" s="491"/>
      <c r="ORX9197" s="490"/>
      <c r="ORY9197" s="490"/>
      <c r="ORZ9197" s="371"/>
      <c r="OSA9197" s="488"/>
      <c r="OSB9197" s="489"/>
      <c r="OSC9197" s="490"/>
      <c r="OSD9197" s="491"/>
      <c r="OSE9197" s="490"/>
      <c r="OSF9197" s="490"/>
      <c r="OSG9197" s="371"/>
      <c r="OSH9197" s="488"/>
      <c r="OSI9197" s="489"/>
      <c r="OSJ9197" s="490"/>
      <c r="OSK9197" s="491"/>
      <c r="OSL9197" s="490"/>
      <c r="OSM9197" s="490"/>
      <c r="OSN9197" s="371"/>
      <c r="OSO9197" s="488"/>
      <c r="OSP9197" s="489"/>
      <c r="OSQ9197" s="490"/>
      <c r="OSR9197" s="491"/>
      <c r="OSS9197" s="490"/>
      <c r="OST9197" s="490"/>
      <c r="OSU9197" s="371"/>
      <c r="OSV9197" s="488"/>
      <c r="OSW9197" s="489"/>
      <c r="OSX9197" s="490"/>
      <c r="OSY9197" s="491"/>
      <c r="OSZ9197" s="490"/>
      <c r="OTA9197" s="490"/>
      <c r="OTB9197" s="371"/>
      <c r="OTC9197" s="488"/>
      <c r="OTD9197" s="489"/>
      <c r="OTE9197" s="490"/>
      <c r="OTF9197" s="491"/>
      <c r="OTG9197" s="490"/>
      <c r="OTH9197" s="490"/>
      <c r="OTI9197" s="371"/>
      <c r="OTJ9197" s="488"/>
      <c r="OTK9197" s="489"/>
      <c r="OTL9197" s="490"/>
      <c r="OTM9197" s="491"/>
      <c r="OTN9197" s="490"/>
      <c r="OTO9197" s="490"/>
      <c r="OTP9197" s="371"/>
      <c r="OTQ9197" s="488"/>
      <c r="OTR9197" s="489"/>
      <c r="OTS9197" s="490"/>
      <c r="OTT9197" s="491"/>
      <c r="OTU9197" s="490"/>
      <c r="OTV9197" s="490"/>
      <c r="OTW9197" s="371"/>
      <c r="OTX9197" s="488"/>
      <c r="OTY9197" s="489"/>
      <c r="OTZ9197" s="490"/>
      <c r="OUA9197" s="491"/>
      <c r="OUB9197" s="490"/>
      <c r="OUC9197" s="490"/>
      <c r="OUD9197" s="371"/>
      <c r="OUE9197" s="488"/>
      <c r="OUF9197" s="489"/>
      <c r="OUG9197" s="490"/>
      <c r="OUH9197" s="491"/>
      <c r="OUI9197" s="490"/>
      <c r="OUJ9197" s="490"/>
      <c r="OUK9197" s="371"/>
      <c r="OUL9197" s="488"/>
      <c r="OUM9197" s="489"/>
      <c r="OUN9197" s="490"/>
      <c r="OUO9197" s="491"/>
      <c r="OUP9197" s="490"/>
      <c r="OUQ9197" s="490"/>
      <c r="OUR9197" s="371"/>
      <c r="OUS9197" s="488"/>
      <c r="OUT9197" s="489"/>
      <c r="OUU9197" s="490"/>
      <c r="OUV9197" s="491"/>
      <c r="OUW9197" s="490"/>
      <c r="OUX9197" s="490"/>
      <c r="OUY9197" s="371"/>
      <c r="OUZ9197" s="488"/>
      <c r="OVA9197" s="489"/>
      <c r="OVB9197" s="490"/>
      <c r="OVC9197" s="491"/>
      <c r="OVD9197" s="490"/>
      <c r="OVE9197" s="490"/>
      <c r="OVF9197" s="371"/>
      <c r="OVG9197" s="488"/>
      <c r="OVH9197" s="489"/>
      <c r="OVI9197" s="490"/>
      <c r="OVJ9197" s="491"/>
      <c r="OVK9197" s="490"/>
      <c r="OVL9197" s="490"/>
      <c r="OVM9197" s="371"/>
      <c r="OVN9197" s="488"/>
      <c r="OVO9197" s="489"/>
      <c r="OVP9197" s="490"/>
      <c r="OVQ9197" s="491"/>
      <c r="OVR9197" s="490"/>
      <c r="OVS9197" s="490"/>
      <c r="OVT9197" s="371"/>
      <c r="OVU9197" s="488"/>
      <c r="OVV9197" s="489"/>
      <c r="OVW9197" s="490"/>
      <c r="OVX9197" s="491"/>
      <c r="OVY9197" s="490"/>
      <c r="OVZ9197" s="490"/>
      <c r="OWA9197" s="371"/>
      <c r="OWB9197" s="488"/>
      <c r="OWC9197" s="489"/>
      <c r="OWD9197" s="490"/>
      <c r="OWE9197" s="491"/>
      <c r="OWF9197" s="490"/>
      <c r="OWG9197" s="490"/>
      <c r="OWH9197" s="371"/>
      <c r="OWI9197" s="488"/>
      <c r="OWJ9197" s="489"/>
      <c r="OWK9197" s="490"/>
      <c r="OWL9197" s="491"/>
      <c r="OWM9197" s="490"/>
      <c r="OWN9197" s="490"/>
      <c r="OWO9197" s="371"/>
      <c r="OWP9197" s="488"/>
      <c r="OWQ9197" s="489"/>
      <c r="OWR9197" s="490"/>
      <c r="OWS9197" s="491"/>
      <c r="OWT9197" s="490"/>
      <c r="OWU9197" s="490"/>
      <c r="OWV9197" s="371"/>
      <c r="OWW9197" s="488"/>
      <c r="OWX9197" s="489"/>
      <c r="OWY9197" s="490"/>
      <c r="OWZ9197" s="491"/>
      <c r="OXA9197" s="490"/>
      <c r="OXB9197" s="490"/>
      <c r="OXC9197" s="371"/>
      <c r="OXD9197" s="488"/>
      <c r="OXE9197" s="489"/>
      <c r="OXF9197" s="490"/>
      <c r="OXG9197" s="491"/>
      <c r="OXH9197" s="490"/>
      <c r="OXI9197" s="490"/>
      <c r="OXJ9197" s="371"/>
      <c r="OXK9197" s="488"/>
      <c r="OXL9197" s="489"/>
      <c r="OXM9197" s="490"/>
      <c r="OXN9197" s="491"/>
      <c r="OXO9197" s="490"/>
      <c r="OXP9197" s="490"/>
      <c r="OXQ9197" s="371"/>
      <c r="OXR9197" s="488"/>
      <c r="OXS9197" s="489"/>
      <c r="OXT9197" s="490"/>
      <c r="OXU9197" s="491"/>
      <c r="OXV9197" s="490"/>
      <c r="OXW9197" s="490"/>
      <c r="OXX9197" s="371"/>
      <c r="OXY9197" s="488"/>
      <c r="OXZ9197" s="489"/>
      <c r="OYA9197" s="490"/>
      <c r="OYB9197" s="491"/>
      <c r="OYC9197" s="490"/>
      <c r="OYD9197" s="490"/>
      <c r="OYE9197" s="371"/>
      <c r="OYF9197" s="488"/>
      <c r="OYG9197" s="489"/>
      <c r="OYH9197" s="490"/>
      <c r="OYI9197" s="491"/>
      <c r="OYJ9197" s="490"/>
      <c r="OYK9197" s="490"/>
      <c r="OYL9197" s="371"/>
      <c r="OYM9197" s="488"/>
      <c r="OYN9197" s="489"/>
      <c r="OYO9197" s="490"/>
      <c r="OYP9197" s="491"/>
      <c r="OYQ9197" s="490"/>
      <c r="OYR9197" s="490"/>
      <c r="OYS9197" s="371"/>
      <c r="OYT9197" s="488"/>
      <c r="OYU9197" s="489"/>
      <c r="OYV9197" s="490"/>
      <c r="OYW9197" s="491"/>
      <c r="OYX9197" s="490"/>
      <c r="OYY9197" s="490"/>
      <c r="OYZ9197" s="371"/>
      <c r="OZA9197" s="488"/>
      <c r="OZB9197" s="489"/>
      <c r="OZC9197" s="490"/>
      <c r="OZD9197" s="491"/>
      <c r="OZE9197" s="490"/>
      <c r="OZF9197" s="490"/>
      <c r="OZG9197" s="371"/>
      <c r="OZH9197" s="488"/>
      <c r="OZI9197" s="489"/>
      <c r="OZJ9197" s="490"/>
      <c r="OZK9197" s="491"/>
      <c r="OZL9197" s="490"/>
      <c r="OZM9197" s="490"/>
      <c r="OZN9197" s="371"/>
      <c r="OZO9197" s="488"/>
      <c r="OZP9197" s="489"/>
      <c r="OZQ9197" s="490"/>
      <c r="OZR9197" s="491"/>
      <c r="OZS9197" s="490"/>
      <c r="OZT9197" s="490"/>
      <c r="OZU9197" s="371"/>
      <c r="OZV9197" s="488"/>
      <c r="OZW9197" s="489"/>
      <c r="OZX9197" s="490"/>
      <c r="OZY9197" s="491"/>
      <c r="OZZ9197" s="490"/>
      <c r="PAA9197" s="490"/>
      <c r="PAB9197" s="371"/>
      <c r="PAC9197" s="488"/>
      <c r="PAD9197" s="489"/>
      <c r="PAE9197" s="490"/>
      <c r="PAF9197" s="491"/>
      <c r="PAG9197" s="490"/>
      <c r="PAH9197" s="490"/>
      <c r="PAI9197" s="371"/>
      <c r="PAJ9197" s="488"/>
      <c r="PAK9197" s="489"/>
      <c r="PAL9197" s="490"/>
      <c r="PAM9197" s="491"/>
      <c r="PAN9197" s="490"/>
      <c r="PAO9197" s="490"/>
      <c r="PAP9197" s="371"/>
      <c r="PAQ9197" s="488"/>
      <c r="PAR9197" s="489"/>
      <c r="PAS9197" s="490"/>
      <c r="PAT9197" s="491"/>
      <c r="PAU9197" s="490"/>
      <c r="PAV9197" s="490"/>
      <c r="PAW9197" s="371"/>
      <c r="PAX9197" s="488"/>
      <c r="PAY9197" s="489"/>
      <c r="PAZ9197" s="490"/>
      <c r="PBA9197" s="491"/>
      <c r="PBB9197" s="490"/>
      <c r="PBC9197" s="490"/>
      <c r="PBD9197" s="371"/>
      <c r="PBE9197" s="488"/>
      <c r="PBF9197" s="489"/>
      <c r="PBG9197" s="490"/>
      <c r="PBH9197" s="491"/>
      <c r="PBI9197" s="490"/>
      <c r="PBJ9197" s="490"/>
      <c r="PBK9197" s="371"/>
      <c r="PBL9197" s="488"/>
      <c r="PBM9197" s="489"/>
      <c r="PBN9197" s="490"/>
      <c r="PBO9197" s="491"/>
      <c r="PBP9197" s="490"/>
      <c r="PBQ9197" s="490"/>
      <c r="PBR9197" s="371"/>
      <c r="PBS9197" s="488"/>
      <c r="PBT9197" s="489"/>
      <c r="PBU9197" s="490"/>
      <c r="PBV9197" s="491"/>
      <c r="PBW9197" s="490"/>
      <c r="PBX9197" s="490"/>
      <c r="PBY9197" s="371"/>
      <c r="PBZ9197" s="488"/>
      <c r="PCA9197" s="489"/>
      <c r="PCB9197" s="490"/>
      <c r="PCC9197" s="491"/>
      <c r="PCD9197" s="490"/>
      <c r="PCE9197" s="490"/>
      <c r="PCF9197" s="371"/>
      <c r="PCG9197" s="488"/>
      <c r="PCH9197" s="489"/>
      <c r="PCI9197" s="490"/>
      <c r="PCJ9197" s="491"/>
      <c r="PCK9197" s="490"/>
      <c r="PCL9197" s="490"/>
      <c r="PCM9197" s="371"/>
      <c r="PCN9197" s="488"/>
      <c r="PCO9197" s="489"/>
      <c r="PCP9197" s="490"/>
      <c r="PCQ9197" s="491"/>
      <c r="PCR9197" s="490"/>
      <c r="PCS9197" s="490"/>
      <c r="PCT9197" s="371"/>
      <c r="PCU9197" s="488"/>
      <c r="PCV9197" s="489"/>
      <c r="PCW9197" s="490"/>
      <c r="PCX9197" s="491"/>
      <c r="PCY9197" s="490"/>
      <c r="PCZ9197" s="490"/>
      <c r="PDA9197" s="371"/>
      <c r="PDB9197" s="488"/>
      <c r="PDC9197" s="489"/>
      <c r="PDD9197" s="490"/>
      <c r="PDE9197" s="491"/>
      <c r="PDF9197" s="490"/>
      <c r="PDG9197" s="490"/>
      <c r="PDH9197" s="371"/>
      <c r="PDI9197" s="488"/>
      <c r="PDJ9197" s="489"/>
      <c r="PDK9197" s="490"/>
      <c r="PDL9197" s="491"/>
      <c r="PDM9197" s="490"/>
      <c r="PDN9197" s="490"/>
      <c r="PDO9197" s="371"/>
      <c r="PDP9197" s="488"/>
      <c r="PDQ9197" s="489"/>
      <c r="PDR9197" s="490"/>
      <c r="PDS9197" s="491"/>
      <c r="PDT9197" s="490"/>
      <c r="PDU9197" s="490"/>
      <c r="PDV9197" s="371"/>
      <c r="PDW9197" s="488"/>
      <c r="PDX9197" s="489"/>
      <c r="PDY9197" s="490"/>
      <c r="PDZ9197" s="491"/>
      <c r="PEA9197" s="490"/>
      <c r="PEB9197" s="490"/>
      <c r="PEC9197" s="371"/>
      <c r="PED9197" s="488"/>
      <c r="PEE9197" s="489"/>
      <c r="PEF9197" s="490"/>
      <c r="PEG9197" s="491"/>
      <c r="PEH9197" s="490"/>
      <c r="PEI9197" s="490"/>
      <c r="PEJ9197" s="371"/>
      <c r="PEK9197" s="488"/>
      <c r="PEL9197" s="489"/>
      <c r="PEM9197" s="490"/>
      <c r="PEN9197" s="491"/>
      <c r="PEO9197" s="490"/>
      <c r="PEP9197" s="490"/>
      <c r="PEQ9197" s="371"/>
      <c r="PER9197" s="488"/>
      <c r="PES9197" s="489"/>
      <c r="PET9197" s="490"/>
      <c r="PEU9197" s="491"/>
      <c r="PEV9197" s="490"/>
      <c r="PEW9197" s="490"/>
      <c r="PEX9197" s="371"/>
      <c r="PEY9197" s="488"/>
      <c r="PEZ9197" s="489"/>
      <c r="PFA9197" s="490"/>
      <c r="PFB9197" s="491"/>
      <c r="PFC9197" s="490"/>
      <c r="PFD9197" s="490"/>
      <c r="PFE9197" s="371"/>
      <c r="PFF9197" s="488"/>
      <c r="PFG9197" s="489"/>
      <c r="PFH9197" s="490"/>
      <c r="PFI9197" s="491"/>
      <c r="PFJ9197" s="490"/>
      <c r="PFK9197" s="490"/>
      <c r="PFL9197" s="371"/>
      <c r="PFM9197" s="488"/>
      <c r="PFN9197" s="489"/>
      <c r="PFO9197" s="490"/>
      <c r="PFP9197" s="491"/>
      <c r="PFQ9197" s="490"/>
      <c r="PFR9197" s="490"/>
      <c r="PFS9197" s="371"/>
      <c r="PFT9197" s="488"/>
      <c r="PFU9197" s="489"/>
      <c r="PFV9197" s="490"/>
      <c r="PFW9197" s="491"/>
      <c r="PFX9197" s="490"/>
      <c r="PFY9197" s="490"/>
      <c r="PFZ9197" s="371"/>
      <c r="PGA9197" s="488"/>
      <c r="PGB9197" s="489"/>
      <c r="PGC9197" s="490"/>
      <c r="PGD9197" s="491"/>
      <c r="PGE9197" s="490"/>
      <c r="PGF9197" s="490"/>
      <c r="PGG9197" s="371"/>
      <c r="PGH9197" s="488"/>
      <c r="PGI9197" s="489"/>
      <c r="PGJ9197" s="490"/>
      <c r="PGK9197" s="491"/>
      <c r="PGL9197" s="490"/>
      <c r="PGM9197" s="490"/>
      <c r="PGN9197" s="371"/>
      <c r="PGO9197" s="488"/>
      <c r="PGP9197" s="489"/>
      <c r="PGQ9197" s="490"/>
      <c r="PGR9197" s="491"/>
      <c r="PGS9197" s="490"/>
      <c r="PGT9197" s="490"/>
      <c r="PGU9197" s="371"/>
      <c r="PGV9197" s="488"/>
      <c r="PGW9197" s="489"/>
      <c r="PGX9197" s="490"/>
      <c r="PGY9197" s="491"/>
      <c r="PGZ9197" s="490"/>
      <c r="PHA9197" s="490"/>
      <c r="PHB9197" s="371"/>
      <c r="PHC9197" s="488"/>
      <c r="PHD9197" s="489"/>
      <c r="PHE9197" s="490"/>
      <c r="PHF9197" s="491"/>
      <c r="PHG9197" s="490"/>
      <c r="PHH9197" s="490"/>
      <c r="PHI9197" s="371"/>
      <c r="PHJ9197" s="488"/>
      <c r="PHK9197" s="489"/>
      <c r="PHL9197" s="490"/>
      <c r="PHM9197" s="491"/>
      <c r="PHN9197" s="490"/>
      <c r="PHO9197" s="490"/>
      <c r="PHP9197" s="371"/>
      <c r="PHQ9197" s="488"/>
      <c r="PHR9197" s="489"/>
      <c r="PHS9197" s="490"/>
      <c r="PHT9197" s="491"/>
      <c r="PHU9197" s="490"/>
      <c r="PHV9197" s="490"/>
      <c r="PHW9197" s="371"/>
      <c r="PHX9197" s="488"/>
      <c r="PHY9197" s="489"/>
      <c r="PHZ9197" s="490"/>
      <c r="PIA9197" s="491"/>
      <c r="PIB9197" s="490"/>
      <c r="PIC9197" s="490"/>
      <c r="PID9197" s="371"/>
      <c r="PIE9197" s="488"/>
      <c r="PIF9197" s="489"/>
      <c r="PIG9197" s="490"/>
      <c r="PIH9197" s="491"/>
      <c r="PII9197" s="490"/>
      <c r="PIJ9197" s="490"/>
      <c r="PIK9197" s="371"/>
      <c r="PIL9197" s="488"/>
      <c r="PIM9197" s="489"/>
      <c r="PIN9197" s="490"/>
      <c r="PIO9197" s="491"/>
      <c r="PIP9197" s="490"/>
      <c r="PIQ9197" s="490"/>
      <c r="PIR9197" s="371"/>
      <c r="PIS9197" s="488"/>
      <c r="PIT9197" s="489"/>
      <c r="PIU9197" s="490"/>
      <c r="PIV9197" s="491"/>
      <c r="PIW9197" s="490"/>
      <c r="PIX9197" s="490"/>
      <c r="PIY9197" s="371"/>
      <c r="PIZ9197" s="488"/>
      <c r="PJA9197" s="489"/>
      <c r="PJB9197" s="490"/>
      <c r="PJC9197" s="491"/>
      <c r="PJD9197" s="490"/>
      <c r="PJE9197" s="490"/>
      <c r="PJF9197" s="371"/>
      <c r="PJG9197" s="488"/>
      <c r="PJH9197" s="489"/>
      <c r="PJI9197" s="490"/>
      <c r="PJJ9197" s="491"/>
      <c r="PJK9197" s="490"/>
      <c r="PJL9197" s="490"/>
      <c r="PJM9197" s="371"/>
      <c r="PJN9197" s="488"/>
      <c r="PJO9197" s="489"/>
      <c r="PJP9197" s="490"/>
      <c r="PJQ9197" s="491"/>
      <c r="PJR9197" s="490"/>
      <c r="PJS9197" s="490"/>
      <c r="PJT9197" s="371"/>
      <c r="PJU9197" s="488"/>
      <c r="PJV9197" s="489"/>
      <c r="PJW9197" s="490"/>
      <c r="PJX9197" s="491"/>
      <c r="PJY9197" s="490"/>
      <c r="PJZ9197" s="490"/>
      <c r="PKA9197" s="371"/>
      <c r="PKB9197" s="488"/>
      <c r="PKC9197" s="489"/>
      <c r="PKD9197" s="490"/>
      <c r="PKE9197" s="491"/>
      <c r="PKF9197" s="490"/>
      <c r="PKG9197" s="490"/>
      <c r="PKH9197" s="371"/>
      <c r="PKI9197" s="488"/>
      <c r="PKJ9197" s="489"/>
      <c r="PKK9197" s="490"/>
      <c r="PKL9197" s="491"/>
      <c r="PKM9197" s="490"/>
      <c r="PKN9197" s="490"/>
      <c r="PKO9197" s="371"/>
      <c r="PKP9197" s="488"/>
      <c r="PKQ9197" s="489"/>
      <c r="PKR9197" s="490"/>
      <c r="PKS9197" s="491"/>
      <c r="PKT9197" s="490"/>
      <c r="PKU9197" s="490"/>
      <c r="PKV9197" s="371"/>
      <c r="PKW9197" s="488"/>
      <c r="PKX9197" s="489"/>
      <c r="PKY9197" s="490"/>
      <c r="PKZ9197" s="491"/>
      <c r="PLA9197" s="490"/>
      <c r="PLB9197" s="490"/>
      <c r="PLC9197" s="371"/>
      <c r="PLD9197" s="488"/>
      <c r="PLE9197" s="489"/>
      <c r="PLF9197" s="490"/>
      <c r="PLG9197" s="491"/>
      <c r="PLH9197" s="490"/>
      <c r="PLI9197" s="490"/>
      <c r="PLJ9197" s="371"/>
      <c r="PLK9197" s="488"/>
      <c r="PLL9197" s="489"/>
      <c r="PLM9197" s="490"/>
      <c r="PLN9197" s="491"/>
      <c r="PLO9197" s="490"/>
      <c r="PLP9197" s="490"/>
      <c r="PLQ9197" s="371"/>
      <c r="PLR9197" s="488"/>
      <c r="PLS9197" s="489"/>
      <c r="PLT9197" s="490"/>
      <c r="PLU9197" s="491"/>
      <c r="PLV9197" s="490"/>
      <c r="PLW9197" s="490"/>
      <c r="PLX9197" s="371"/>
      <c r="PLY9197" s="488"/>
      <c r="PLZ9197" s="489"/>
      <c r="PMA9197" s="490"/>
      <c r="PMB9197" s="491"/>
      <c r="PMC9197" s="490"/>
      <c r="PMD9197" s="490"/>
      <c r="PME9197" s="371"/>
      <c r="PMF9197" s="488"/>
      <c r="PMG9197" s="489"/>
      <c r="PMH9197" s="490"/>
      <c r="PMI9197" s="491"/>
      <c r="PMJ9197" s="490"/>
      <c r="PMK9197" s="490"/>
      <c r="PML9197" s="371"/>
      <c r="PMM9197" s="488"/>
      <c r="PMN9197" s="489"/>
      <c r="PMO9197" s="490"/>
      <c r="PMP9197" s="491"/>
      <c r="PMQ9197" s="490"/>
      <c r="PMR9197" s="490"/>
      <c r="PMS9197" s="371"/>
      <c r="PMT9197" s="488"/>
      <c r="PMU9197" s="489"/>
      <c r="PMV9197" s="490"/>
      <c r="PMW9197" s="491"/>
      <c r="PMX9197" s="490"/>
      <c r="PMY9197" s="490"/>
      <c r="PMZ9197" s="371"/>
      <c r="PNA9197" s="488"/>
      <c r="PNB9197" s="489"/>
      <c r="PNC9197" s="490"/>
      <c r="PND9197" s="491"/>
      <c r="PNE9197" s="490"/>
      <c r="PNF9197" s="490"/>
      <c r="PNG9197" s="371"/>
      <c r="PNH9197" s="488"/>
      <c r="PNI9197" s="489"/>
      <c r="PNJ9197" s="490"/>
      <c r="PNK9197" s="491"/>
      <c r="PNL9197" s="490"/>
      <c r="PNM9197" s="490"/>
      <c r="PNN9197" s="371"/>
      <c r="PNO9197" s="488"/>
      <c r="PNP9197" s="489"/>
      <c r="PNQ9197" s="490"/>
      <c r="PNR9197" s="491"/>
      <c r="PNS9197" s="490"/>
      <c r="PNT9197" s="490"/>
      <c r="PNU9197" s="371"/>
      <c r="PNV9197" s="488"/>
      <c r="PNW9197" s="489"/>
      <c r="PNX9197" s="490"/>
      <c r="PNY9197" s="491"/>
      <c r="PNZ9197" s="490"/>
      <c r="POA9197" s="490"/>
      <c r="POB9197" s="371"/>
      <c r="POC9197" s="488"/>
      <c r="POD9197" s="489"/>
      <c r="POE9197" s="490"/>
      <c r="POF9197" s="491"/>
      <c r="POG9197" s="490"/>
      <c r="POH9197" s="490"/>
      <c r="POI9197" s="371"/>
      <c r="POJ9197" s="488"/>
      <c r="POK9197" s="489"/>
      <c r="POL9197" s="490"/>
      <c r="POM9197" s="491"/>
      <c r="PON9197" s="490"/>
      <c r="POO9197" s="490"/>
      <c r="POP9197" s="371"/>
      <c r="POQ9197" s="488"/>
      <c r="POR9197" s="489"/>
      <c r="POS9197" s="490"/>
      <c r="POT9197" s="491"/>
      <c r="POU9197" s="490"/>
      <c r="POV9197" s="490"/>
      <c r="POW9197" s="371"/>
      <c r="POX9197" s="488"/>
      <c r="POY9197" s="489"/>
      <c r="POZ9197" s="490"/>
      <c r="PPA9197" s="491"/>
      <c r="PPB9197" s="490"/>
      <c r="PPC9197" s="490"/>
      <c r="PPD9197" s="371"/>
      <c r="PPE9197" s="488"/>
      <c r="PPF9197" s="489"/>
      <c r="PPG9197" s="490"/>
      <c r="PPH9197" s="491"/>
      <c r="PPI9197" s="490"/>
      <c r="PPJ9197" s="490"/>
      <c r="PPK9197" s="371"/>
      <c r="PPL9197" s="488"/>
      <c r="PPM9197" s="489"/>
      <c r="PPN9197" s="490"/>
      <c r="PPO9197" s="491"/>
      <c r="PPP9197" s="490"/>
      <c r="PPQ9197" s="490"/>
      <c r="PPR9197" s="371"/>
      <c r="PPS9197" s="488"/>
      <c r="PPT9197" s="489"/>
      <c r="PPU9197" s="490"/>
      <c r="PPV9197" s="491"/>
      <c r="PPW9197" s="490"/>
      <c r="PPX9197" s="490"/>
      <c r="PPY9197" s="371"/>
      <c r="PPZ9197" s="488"/>
      <c r="PQA9197" s="489"/>
      <c r="PQB9197" s="490"/>
      <c r="PQC9197" s="491"/>
      <c r="PQD9197" s="490"/>
      <c r="PQE9197" s="490"/>
      <c r="PQF9197" s="371"/>
      <c r="PQG9197" s="488"/>
      <c r="PQH9197" s="489"/>
      <c r="PQI9197" s="490"/>
      <c r="PQJ9197" s="491"/>
      <c r="PQK9197" s="490"/>
      <c r="PQL9197" s="490"/>
      <c r="PQM9197" s="371"/>
      <c r="PQN9197" s="488"/>
      <c r="PQO9197" s="489"/>
      <c r="PQP9197" s="490"/>
      <c r="PQQ9197" s="491"/>
      <c r="PQR9197" s="490"/>
      <c r="PQS9197" s="490"/>
      <c r="PQT9197" s="371"/>
      <c r="PQU9197" s="488"/>
      <c r="PQV9197" s="489"/>
      <c r="PQW9197" s="490"/>
      <c r="PQX9197" s="491"/>
      <c r="PQY9197" s="490"/>
      <c r="PQZ9197" s="490"/>
      <c r="PRA9197" s="371"/>
      <c r="PRB9197" s="488"/>
      <c r="PRC9197" s="489"/>
      <c r="PRD9197" s="490"/>
      <c r="PRE9197" s="491"/>
      <c r="PRF9197" s="490"/>
      <c r="PRG9197" s="490"/>
      <c r="PRH9197" s="371"/>
      <c r="PRI9197" s="488"/>
      <c r="PRJ9197" s="489"/>
      <c r="PRK9197" s="490"/>
      <c r="PRL9197" s="491"/>
      <c r="PRM9197" s="490"/>
      <c r="PRN9197" s="490"/>
      <c r="PRO9197" s="371"/>
      <c r="PRP9197" s="488"/>
      <c r="PRQ9197" s="489"/>
      <c r="PRR9197" s="490"/>
      <c r="PRS9197" s="491"/>
      <c r="PRT9197" s="490"/>
      <c r="PRU9197" s="490"/>
      <c r="PRV9197" s="371"/>
      <c r="PRW9197" s="488"/>
      <c r="PRX9197" s="489"/>
      <c r="PRY9197" s="490"/>
      <c r="PRZ9197" s="491"/>
      <c r="PSA9197" s="490"/>
      <c r="PSB9197" s="490"/>
      <c r="PSC9197" s="371"/>
      <c r="PSD9197" s="488"/>
      <c r="PSE9197" s="489"/>
      <c r="PSF9197" s="490"/>
      <c r="PSG9197" s="491"/>
      <c r="PSH9197" s="490"/>
      <c r="PSI9197" s="490"/>
      <c r="PSJ9197" s="371"/>
      <c r="PSK9197" s="488"/>
      <c r="PSL9197" s="489"/>
      <c r="PSM9197" s="490"/>
      <c r="PSN9197" s="491"/>
      <c r="PSO9197" s="490"/>
      <c r="PSP9197" s="490"/>
      <c r="PSQ9197" s="371"/>
      <c r="PSR9197" s="488"/>
      <c r="PSS9197" s="489"/>
      <c r="PST9197" s="490"/>
      <c r="PSU9197" s="491"/>
      <c r="PSV9197" s="490"/>
      <c r="PSW9197" s="490"/>
      <c r="PSX9197" s="371"/>
      <c r="PSY9197" s="488"/>
      <c r="PSZ9197" s="489"/>
      <c r="PTA9197" s="490"/>
      <c r="PTB9197" s="491"/>
      <c r="PTC9197" s="490"/>
      <c r="PTD9197" s="490"/>
      <c r="PTE9197" s="371"/>
      <c r="PTF9197" s="488"/>
      <c r="PTG9197" s="489"/>
      <c r="PTH9197" s="490"/>
      <c r="PTI9197" s="491"/>
      <c r="PTJ9197" s="490"/>
      <c r="PTK9197" s="490"/>
      <c r="PTL9197" s="371"/>
      <c r="PTM9197" s="488"/>
      <c r="PTN9197" s="489"/>
      <c r="PTO9197" s="490"/>
      <c r="PTP9197" s="491"/>
      <c r="PTQ9197" s="490"/>
      <c r="PTR9197" s="490"/>
      <c r="PTS9197" s="371"/>
      <c r="PTT9197" s="488"/>
      <c r="PTU9197" s="489"/>
      <c r="PTV9197" s="490"/>
      <c r="PTW9197" s="491"/>
      <c r="PTX9197" s="490"/>
      <c r="PTY9197" s="490"/>
      <c r="PTZ9197" s="371"/>
      <c r="PUA9197" s="488"/>
      <c r="PUB9197" s="489"/>
      <c r="PUC9197" s="490"/>
      <c r="PUD9197" s="491"/>
      <c r="PUE9197" s="490"/>
      <c r="PUF9197" s="490"/>
      <c r="PUG9197" s="371"/>
      <c r="PUH9197" s="488"/>
      <c r="PUI9197" s="489"/>
      <c r="PUJ9197" s="490"/>
      <c r="PUK9197" s="491"/>
      <c r="PUL9197" s="490"/>
      <c r="PUM9197" s="490"/>
      <c r="PUN9197" s="371"/>
      <c r="PUO9197" s="488"/>
      <c r="PUP9197" s="489"/>
      <c r="PUQ9197" s="490"/>
      <c r="PUR9197" s="491"/>
      <c r="PUS9197" s="490"/>
      <c r="PUT9197" s="490"/>
      <c r="PUU9197" s="371"/>
      <c r="PUV9197" s="488"/>
      <c r="PUW9197" s="489"/>
      <c r="PUX9197" s="490"/>
      <c r="PUY9197" s="491"/>
      <c r="PUZ9197" s="490"/>
      <c r="PVA9197" s="490"/>
      <c r="PVB9197" s="371"/>
      <c r="PVC9197" s="488"/>
      <c r="PVD9197" s="489"/>
      <c r="PVE9197" s="490"/>
      <c r="PVF9197" s="491"/>
      <c r="PVG9197" s="490"/>
      <c r="PVH9197" s="490"/>
      <c r="PVI9197" s="371"/>
      <c r="PVJ9197" s="488"/>
      <c r="PVK9197" s="489"/>
      <c r="PVL9197" s="490"/>
      <c r="PVM9197" s="491"/>
      <c r="PVN9197" s="490"/>
      <c r="PVO9197" s="490"/>
      <c r="PVP9197" s="371"/>
      <c r="PVQ9197" s="488"/>
      <c r="PVR9197" s="489"/>
      <c r="PVS9197" s="490"/>
      <c r="PVT9197" s="491"/>
      <c r="PVU9197" s="490"/>
      <c r="PVV9197" s="490"/>
      <c r="PVW9197" s="371"/>
      <c r="PVX9197" s="488"/>
      <c r="PVY9197" s="489"/>
      <c r="PVZ9197" s="490"/>
      <c r="PWA9197" s="491"/>
      <c r="PWB9197" s="490"/>
      <c r="PWC9197" s="490"/>
      <c r="PWD9197" s="371"/>
      <c r="PWE9197" s="488"/>
      <c r="PWF9197" s="489"/>
      <c r="PWG9197" s="490"/>
      <c r="PWH9197" s="491"/>
      <c r="PWI9197" s="490"/>
      <c r="PWJ9197" s="490"/>
      <c r="PWK9197" s="371"/>
      <c r="PWL9197" s="488"/>
      <c r="PWM9197" s="489"/>
      <c r="PWN9197" s="490"/>
      <c r="PWO9197" s="491"/>
      <c r="PWP9197" s="490"/>
      <c r="PWQ9197" s="490"/>
      <c r="PWR9197" s="371"/>
      <c r="PWS9197" s="488"/>
      <c r="PWT9197" s="489"/>
      <c r="PWU9197" s="490"/>
      <c r="PWV9197" s="491"/>
      <c r="PWW9197" s="490"/>
      <c r="PWX9197" s="490"/>
      <c r="PWY9197" s="371"/>
      <c r="PWZ9197" s="488"/>
      <c r="PXA9197" s="489"/>
      <c r="PXB9197" s="490"/>
      <c r="PXC9197" s="491"/>
      <c r="PXD9197" s="490"/>
      <c r="PXE9197" s="490"/>
      <c r="PXF9197" s="371"/>
      <c r="PXG9197" s="488"/>
      <c r="PXH9197" s="489"/>
      <c r="PXI9197" s="490"/>
      <c r="PXJ9197" s="491"/>
      <c r="PXK9197" s="490"/>
      <c r="PXL9197" s="490"/>
      <c r="PXM9197" s="371"/>
      <c r="PXN9197" s="488"/>
      <c r="PXO9197" s="489"/>
      <c r="PXP9197" s="490"/>
      <c r="PXQ9197" s="491"/>
      <c r="PXR9197" s="490"/>
      <c r="PXS9197" s="490"/>
      <c r="PXT9197" s="371"/>
      <c r="PXU9197" s="488"/>
      <c r="PXV9197" s="489"/>
      <c r="PXW9197" s="490"/>
      <c r="PXX9197" s="491"/>
      <c r="PXY9197" s="490"/>
      <c r="PXZ9197" s="490"/>
      <c r="PYA9197" s="371"/>
      <c r="PYB9197" s="488"/>
      <c r="PYC9197" s="489"/>
      <c r="PYD9197" s="490"/>
      <c r="PYE9197" s="491"/>
      <c r="PYF9197" s="490"/>
      <c r="PYG9197" s="490"/>
      <c r="PYH9197" s="371"/>
      <c r="PYI9197" s="488"/>
      <c r="PYJ9197" s="489"/>
      <c r="PYK9197" s="490"/>
      <c r="PYL9197" s="491"/>
      <c r="PYM9197" s="490"/>
      <c r="PYN9197" s="490"/>
      <c r="PYO9197" s="371"/>
      <c r="PYP9197" s="488"/>
      <c r="PYQ9197" s="489"/>
      <c r="PYR9197" s="490"/>
      <c r="PYS9197" s="491"/>
      <c r="PYT9197" s="490"/>
      <c r="PYU9197" s="490"/>
      <c r="PYV9197" s="371"/>
      <c r="PYW9197" s="488"/>
      <c r="PYX9197" s="489"/>
      <c r="PYY9197" s="490"/>
      <c r="PYZ9197" s="491"/>
      <c r="PZA9197" s="490"/>
      <c r="PZB9197" s="490"/>
      <c r="PZC9197" s="371"/>
      <c r="PZD9197" s="488"/>
      <c r="PZE9197" s="489"/>
      <c r="PZF9197" s="490"/>
      <c r="PZG9197" s="491"/>
      <c r="PZH9197" s="490"/>
      <c r="PZI9197" s="490"/>
      <c r="PZJ9197" s="371"/>
      <c r="PZK9197" s="488"/>
      <c r="PZL9197" s="489"/>
      <c r="PZM9197" s="490"/>
      <c r="PZN9197" s="491"/>
      <c r="PZO9197" s="490"/>
      <c r="PZP9197" s="490"/>
      <c r="PZQ9197" s="371"/>
      <c r="PZR9197" s="488"/>
      <c r="PZS9197" s="489"/>
      <c r="PZT9197" s="490"/>
      <c r="PZU9197" s="491"/>
      <c r="PZV9197" s="490"/>
      <c r="PZW9197" s="490"/>
      <c r="PZX9197" s="371"/>
      <c r="PZY9197" s="488"/>
      <c r="PZZ9197" s="489"/>
      <c r="QAA9197" s="490"/>
      <c r="QAB9197" s="491"/>
      <c r="QAC9197" s="490"/>
      <c r="QAD9197" s="490"/>
      <c r="QAE9197" s="371"/>
      <c r="QAF9197" s="488"/>
      <c r="QAG9197" s="489"/>
      <c r="QAH9197" s="490"/>
      <c r="QAI9197" s="491"/>
      <c r="QAJ9197" s="490"/>
      <c r="QAK9197" s="490"/>
      <c r="QAL9197" s="371"/>
      <c r="QAM9197" s="488"/>
      <c r="QAN9197" s="489"/>
      <c r="QAO9197" s="490"/>
      <c r="QAP9197" s="491"/>
      <c r="QAQ9197" s="490"/>
      <c r="QAR9197" s="490"/>
      <c r="QAS9197" s="371"/>
      <c r="QAT9197" s="488"/>
      <c r="QAU9197" s="489"/>
      <c r="QAV9197" s="490"/>
      <c r="QAW9197" s="491"/>
      <c r="QAX9197" s="490"/>
      <c r="QAY9197" s="490"/>
      <c r="QAZ9197" s="371"/>
      <c r="QBA9197" s="488"/>
      <c r="QBB9197" s="489"/>
      <c r="QBC9197" s="490"/>
      <c r="QBD9197" s="491"/>
      <c r="QBE9197" s="490"/>
      <c r="QBF9197" s="490"/>
      <c r="QBG9197" s="371"/>
      <c r="QBH9197" s="488"/>
      <c r="QBI9197" s="489"/>
      <c r="QBJ9197" s="490"/>
      <c r="QBK9197" s="491"/>
      <c r="QBL9197" s="490"/>
      <c r="QBM9197" s="490"/>
      <c r="QBN9197" s="371"/>
      <c r="QBO9197" s="488"/>
      <c r="QBP9197" s="489"/>
      <c r="QBQ9197" s="490"/>
      <c r="QBR9197" s="491"/>
      <c r="QBS9197" s="490"/>
      <c r="QBT9197" s="490"/>
      <c r="QBU9197" s="371"/>
      <c r="QBV9197" s="488"/>
      <c r="QBW9197" s="489"/>
      <c r="QBX9197" s="490"/>
      <c r="QBY9197" s="491"/>
      <c r="QBZ9197" s="490"/>
      <c r="QCA9197" s="490"/>
      <c r="QCB9197" s="371"/>
      <c r="QCC9197" s="488"/>
      <c r="QCD9197" s="489"/>
      <c r="QCE9197" s="490"/>
      <c r="QCF9197" s="491"/>
      <c r="QCG9197" s="490"/>
      <c r="QCH9197" s="490"/>
      <c r="QCI9197" s="371"/>
      <c r="QCJ9197" s="488"/>
      <c r="QCK9197" s="489"/>
      <c r="QCL9197" s="490"/>
      <c r="QCM9197" s="491"/>
      <c r="QCN9197" s="490"/>
      <c r="QCO9197" s="490"/>
      <c r="QCP9197" s="371"/>
      <c r="QCQ9197" s="488"/>
      <c r="QCR9197" s="489"/>
      <c r="QCS9197" s="490"/>
      <c r="QCT9197" s="491"/>
      <c r="QCU9197" s="490"/>
      <c r="QCV9197" s="490"/>
      <c r="QCW9197" s="371"/>
      <c r="QCX9197" s="488"/>
      <c r="QCY9197" s="489"/>
      <c r="QCZ9197" s="490"/>
      <c r="QDA9197" s="491"/>
      <c r="QDB9197" s="490"/>
      <c r="QDC9197" s="490"/>
      <c r="QDD9197" s="371"/>
      <c r="QDE9197" s="488"/>
      <c r="QDF9197" s="489"/>
      <c r="QDG9197" s="490"/>
      <c r="QDH9197" s="491"/>
      <c r="QDI9197" s="490"/>
      <c r="QDJ9197" s="490"/>
      <c r="QDK9197" s="371"/>
      <c r="QDL9197" s="488"/>
      <c r="QDM9197" s="489"/>
      <c r="QDN9197" s="490"/>
      <c r="QDO9197" s="491"/>
      <c r="QDP9197" s="490"/>
      <c r="QDQ9197" s="490"/>
      <c r="QDR9197" s="371"/>
      <c r="QDS9197" s="488"/>
      <c r="QDT9197" s="489"/>
      <c r="QDU9197" s="490"/>
      <c r="QDV9197" s="491"/>
      <c r="QDW9197" s="490"/>
      <c r="QDX9197" s="490"/>
      <c r="QDY9197" s="371"/>
      <c r="QDZ9197" s="488"/>
      <c r="QEA9197" s="489"/>
      <c r="QEB9197" s="490"/>
      <c r="QEC9197" s="491"/>
      <c r="QED9197" s="490"/>
      <c r="QEE9197" s="490"/>
      <c r="QEF9197" s="371"/>
      <c r="QEG9197" s="488"/>
      <c r="QEH9197" s="489"/>
      <c r="QEI9197" s="490"/>
      <c r="QEJ9197" s="491"/>
      <c r="QEK9197" s="490"/>
      <c r="QEL9197" s="490"/>
      <c r="QEM9197" s="371"/>
      <c r="QEN9197" s="488"/>
      <c r="QEO9197" s="489"/>
      <c r="QEP9197" s="490"/>
      <c r="QEQ9197" s="491"/>
      <c r="QER9197" s="490"/>
      <c r="QES9197" s="490"/>
      <c r="QET9197" s="371"/>
      <c r="QEU9197" s="488"/>
      <c r="QEV9197" s="489"/>
      <c r="QEW9197" s="490"/>
      <c r="QEX9197" s="491"/>
      <c r="QEY9197" s="490"/>
      <c r="QEZ9197" s="490"/>
      <c r="QFA9197" s="371"/>
      <c r="QFB9197" s="488"/>
      <c r="QFC9197" s="489"/>
      <c r="QFD9197" s="490"/>
      <c r="QFE9197" s="491"/>
      <c r="QFF9197" s="490"/>
      <c r="QFG9197" s="490"/>
      <c r="QFH9197" s="371"/>
      <c r="QFI9197" s="488"/>
      <c r="QFJ9197" s="489"/>
      <c r="QFK9197" s="490"/>
      <c r="QFL9197" s="491"/>
      <c r="QFM9197" s="490"/>
      <c r="QFN9197" s="490"/>
      <c r="QFO9197" s="371"/>
      <c r="QFP9197" s="488"/>
      <c r="QFQ9197" s="489"/>
      <c r="QFR9197" s="490"/>
      <c r="QFS9197" s="491"/>
      <c r="QFT9197" s="490"/>
      <c r="QFU9197" s="490"/>
      <c r="QFV9197" s="371"/>
      <c r="QFW9197" s="488"/>
      <c r="QFX9197" s="489"/>
      <c r="QFY9197" s="490"/>
      <c r="QFZ9197" s="491"/>
      <c r="QGA9197" s="490"/>
      <c r="QGB9197" s="490"/>
      <c r="QGC9197" s="371"/>
      <c r="QGD9197" s="488"/>
      <c r="QGE9197" s="489"/>
      <c r="QGF9197" s="490"/>
      <c r="QGG9197" s="491"/>
      <c r="QGH9197" s="490"/>
      <c r="QGI9197" s="490"/>
      <c r="QGJ9197" s="371"/>
      <c r="QGK9197" s="488"/>
      <c r="QGL9197" s="489"/>
      <c r="QGM9197" s="490"/>
      <c r="QGN9197" s="491"/>
      <c r="QGO9197" s="490"/>
      <c r="QGP9197" s="490"/>
      <c r="QGQ9197" s="371"/>
      <c r="QGR9197" s="488"/>
      <c r="QGS9197" s="489"/>
      <c r="QGT9197" s="490"/>
      <c r="QGU9197" s="491"/>
      <c r="QGV9197" s="490"/>
      <c r="QGW9197" s="490"/>
      <c r="QGX9197" s="371"/>
      <c r="QGY9197" s="488"/>
      <c r="QGZ9197" s="489"/>
      <c r="QHA9197" s="490"/>
      <c r="QHB9197" s="491"/>
      <c r="QHC9197" s="490"/>
      <c r="QHD9197" s="490"/>
      <c r="QHE9197" s="371"/>
      <c r="QHF9197" s="488"/>
      <c r="QHG9197" s="489"/>
      <c r="QHH9197" s="490"/>
      <c r="QHI9197" s="491"/>
      <c r="QHJ9197" s="490"/>
      <c r="QHK9197" s="490"/>
      <c r="QHL9197" s="371"/>
      <c r="QHM9197" s="488"/>
      <c r="QHN9197" s="489"/>
      <c r="QHO9197" s="490"/>
      <c r="QHP9197" s="491"/>
      <c r="QHQ9197" s="490"/>
      <c r="QHR9197" s="490"/>
      <c r="QHS9197" s="371"/>
      <c r="QHT9197" s="488"/>
      <c r="QHU9197" s="489"/>
      <c r="QHV9197" s="490"/>
      <c r="QHW9197" s="491"/>
      <c r="QHX9197" s="490"/>
      <c r="QHY9197" s="490"/>
      <c r="QHZ9197" s="371"/>
      <c r="QIA9197" s="488"/>
      <c r="QIB9197" s="489"/>
      <c r="QIC9197" s="490"/>
      <c r="QID9197" s="491"/>
      <c r="QIE9197" s="490"/>
      <c r="QIF9197" s="490"/>
      <c r="QIG9197" s="371"/>
      <c r="QIH9197" s="488"/>
      <c r="QII9197" s="489"/>
      <c r="QIJ9197" s="490"/>
      <c r="QIK9197" s="491"/>
      <c r="QIL9197" s="490"/>
      <c r="QIM9197" s="490"/>
      <c r="QIN9197" s="371"/>
      <c r="QIO9197" s="488"/>
      <c r="QIP9197" s="489"/>
      <c r="QIQ9197" s="490"/>
      <c r="QIR9197" s="491"/>
      <c r="QIS9197" s="490"/>
      <c r="QIT9197" s="490"/>
      <c r="QIU9197" s="371"/>
      <c r="QIV9197" s="488"/>
      <c r="QIW9197" s="489"/>
      <c r="QIX9197" s="490"/>
      <c r="QIY9197" s="491"/>
      <c r="QIZ9197" s="490"/>
      <c r="QJA9197" s="490"/>
      <c r="QJB9197" s="371"/>
      <c r="QJC9197" s="488"/>
      <c r="QJD9197" s="489"/>
      <c r="QJE9197" s="490"/>
      <c r="QJF9197" s="491"/>
      <c r="QJG9197" s="490"/>
      <c r="QJH9197" s="490"/>
      <c r="QJI9197" s="371"/>
      <c r="QJJ9197" s="488"/>
      <c r="QJK9197" s="489"/>
      <c r="QJL9197" s="490"/>
      <c r="QJM9197" s="491"/>
      <c r="QJN9197" s="490"/>
      <c r="QJO9197" s="490"/>
      <c r="QJP9197" s="371"/>
      <c r="QJQ9197" s="488"/>
      <c r="QJR9197" s="489"/>
      <c r="QJS9197" s="490"/>
      <c r="QJT9197" s="491"/>
      <c r="QJU9197" s="490"/>
      <c r="QJV9197" s="490"/>
      <c r="QJW9197" s="371"/>
      <c r="QJX9197" s="488"/>
      <c r="QJY9197" s="489"/>
      <c r="QJZ9197" s="490"/>
      <c r="QKA9197" s="491"/>
      <c r="QKB9197" s="490"/>
      <c r="QKC9197" s="490"/>
      <c r="QKD9197" s="371"/>
      <c r="QKE9197" s="488"/>
      <c r="QKF9197" s="489"/>
      <c r="QKG9197" s="490"/>
      <c r="QKH9197" s="491"/>
      <c r="QKI9197" s="490"/>
      <c r="QKJ9197" s="490"/>
      <c r="QKK9197" s="371"/>
      <c r="QKL9197" s="488"/>
      <c r="QKM9197" s="489"/>
      <c r="QKN9197" s="490"/>
      <c r="QKO9197" s="491"/>
      <c r="QKP9197" s="490"/>
      <c r="QKQ9197" s="490"/>
      <c r="QKR9197" s="371"/>
      <c r="QKS9197" s="488"/>
      <c r="QKT9197" s="489"/>
      <c r="QKU9197" s="490"/>
      <c r="QKV9197" s="491"/>
      <c r="QKW9197" s="490"/>
      <c r="QKX9197" s="490"/>
      <c r="QKY9197" s="371"/>
      <c r="QKZ9197" s="488"/>
      <c r="QLA9197" s="489"/>
      <c r="QLB9197" s="490"/>
      <c r="QLC9197" s="491"/>
      <c r="QLD9197" s="490"/>
      <c r="QLE9197" s="490"/>
      <c r="QLF9197" s="371"/>
      <c r="QLG9197" s="488"/>
      <c r="QLH9197" s="489"/>
      <c r="QLI9197" s="490"/>
      <c r="QLJ9197" s="491"/>
      <c r="QLK9197" s="490"/>
      <c r="QLL9197" s="490"/>
      <c r="QLM9197" s="371"/>
      <c r="QLN9197" s="488"/>
      <c r="QLO9197" s="489"/>
      <c r="QLP9197" s="490"/>
      <c r="QLQ9197" s="491"/>
      <c r="QLR9197" s="490"/>
      <c r="QLS9197" s="490"/>
      <c r="QLT9197" s="371"/>
      <c r="QLU9197" s="488"/>
      <c r="QLV9197" s="489"/>
      <c r="QLW9197" s="490"/>
      <c r="QLX9197" s="491"/>
      <c r="QLY9197" s="490"/>
      <c r="QLZ9197" s="490"/>
      <c r="QMA9197" s="371"/>
      <c r="QMB9197" s="488"/>
      <c r="QMC9197" s="489"/>
      <c r="QMD9197" s="490"/>
      <c r="QME9197" s="491"/>
      <c r="QMF9197" s="490"/>
      <c r="QMG9197" s="490"/>
      <c r="QMH9197" s="371"/>
      <c r="QMI9197" s="488"/>
      <c r="QMJ9197" s="489"/>
      <c r="QMK9197" s="490"/>
      <c r="QML9197" s="491"/>
      <c r="QMM9197" s="490"/>
      <c r="QMN9197" s="490"/>
      <c r="QMO9197" s="371"/>
      <c r="QMP9197" s="488"/>
      <c r="QMQ9197" s="489"/>
      <c r="QMR9197" s="490"/>
      <c r="QMS9197" s="491"/>
      <c r="QMT9197" s="490"/>
      <c r="QMU9197" s="490"/>
      <c r="QMV9197" s="371"/>
      <c r="QMW9197" s="488"/>
      <c r="QMX9197" s="489"/>
      <c r="QMY9197" s="490"/>
      <c r="QMZ9197" s="491"/>
      <c r="QNA9197" s="490"/>
      <c r="QNB9197" s="490"/>
      <c r="QNC9197" s="371"/>
      <c r="QND9197" s="488"/>
      <c r="QNE9197" s="489"/>
      <c r="QNF9197" s="490"/>
      <c r="QNG9197" s="491"/>
      <c r="QNH9197" s="490"/>
      <c r="QNI9197" s="490"/>
      <c r="QNJ9197" s="371"/>
      <c r="QNK9197" s="488"/>
      <c r="QNL9197" s="489"/>
      <c r="QNM9197" s="490"/>
      <c r="QNN9197" s="491"/>
      <c r="QNO9197" s="490"/>
      <c r="QNP9197" s="490"/>
      <c r="QNQ9197" s="371"/>
      <c r="QNR9197" s="488"/>
      <c r="QNS9197" s="489"/>
      <c r="QNT9197" s="490"/>
      <c r="QNU9197" s="491"/>
      <c r="QNV9197" s="490"/>
      <c r="QNW9197" s="490"/>
      <c r="QNX9197" s="371"/>
      <c r="QNY9197" s="488"/>
      <c r="QNZ9197" s="489"/>
      <c r="QOA9197" s="490"/>
      <c r="QOB9197" s="491"/>
      <c r="QOC9197" s="490"/>
      <c r="QOD9197" s="490"/>
      <c r="QOE9197" s="371"/>
      <c r="QOF9197" s="488"/>
      <c r="QOG9197" s="489"/>
      <c r="QOH9197" s="490"/>
      <c r="QOI9197" s="491"/>
      <c r="QOJ9197" s="490"/>
      <c r="QOK9197" s="490"/>
      <c r="QOL9197" s="371"/>
      <c r="QOM9197" s="488"/>
      <c r="QON9197" s="489"/>
      <c r="QOO9197" s="490"/>
      <c r="QOP9197" s="491"/>
      <c r="QOQ9197" s="490"/>
      <c r="QOR9197" s="490"/>
      <c r="QOS9197" s="371"/>
      <c r="QOT9197" s="488"/>
      <c r="QOU9197" s="489"/>
      <c r="QOV9197" s="490"/>
      <c r="QOW9197" s="491"/>
      <c r="QOX9197" s="490"/>
      <c r="QOY9197" s="490"/>
      <c r="QOZ9197" s="371"/>
      <c r="QPA9197" s="488"/>
      <c r="QPB9197" s="489"/>
      <c r="QPC9197" s="490"/>
      <c r="QPD9197" s="491"/>
      <c r="QPE9197" s="490"/>
      <c r="QPF9197" s="490"/>
      <c r="QPG9197" s="371"/>
      <c r="QPH9197" s="488"/>
      <c r="QPI9197" s="489"/>
      <c r="QPJ9197" s="490"/>
      <c r="QPK9197" s="491"/>
      <c r="QPL9197" s="490"/>
      <c r="QPM9197" s="490"/>
      <c r="QPN9197" s="371"/>
      <c r="QPO9197" s="488"/>
      <c r="QPP9197" s="489"/>
      <c r="QPQ9197" s="490"/>
      <c r="QPR9197" s="491"/>
      <c r="QPS9197" s="490"/>
      <c r="QPT9197" s="490"/>
      <c r="QPU9197" s="371"/>
      <c r="QPV9197" s="488"/>
      <c r="QPW9197" s="489"/>
      <c r="QPX9197" s="490"/>
      <c r="QPY9197" s="491"/>
      <c r="QPZ9197" s="490"/>
      <c r="QQA9197" s="490"/>
      <c r="QQB9197" s="371"/>
      <c r="QQC9197" s="488"/>
      <c r="QQD9197" s="489"/>
      <c r="QQE9197" s="490"/>
      <c r="QQF9197" s="491"/>
      <c r="QQG9197" s="490"/>
      <c r="QQH9197" s="490"/>
      <c r="QQI9197" s="371"/>
      <c r="QQJ9197" s="488"/>
      <c r="QQK9197" s="489"/>
      <c r="QQL9197" s="490"/>
      <c r="QQM9197" s="491"/>
      <c r="QQN9197" s="490"/>
      <c r="QQO9197" s="490"/>
      <c r="QQP9197" s="371"/>
      <c r="QQQ9197" s="488"/>
      <c r="QQR9197" s="489"/>
      <c r="QQS9197" s="490"/>
      <c r="QQT9197" s="491"/>
      <c r="QQU9197" s="490"/>
      <c r="QQV9197" s="490"/>
      <c r="QQW9197" s="371"/>
      <c r="QQX9197" s="488"/>
      <c r="QQY9197" s="489"/>
      <c r="QQZ9197" s="490"/>
      <c r="QRA9197" s="491"/>
      <c r="QRB9197" s="490"/>
      <c r="QRC9197" s="490"/>
      <c r="QRD9197" s="371"/>
      <c r="QRE9197" s="488"/>
      <c r="QRF9197" s="489"/>
      <c r="QRG9197" s="490"/>
      <c r="QRH9197" s="491"/>
      <c r="QRI9197" s="490"/>
      <c r="QRJ9197" s="490"/>
      <c r="QRK9197" s="371"/>
      <c r="QRL9197" s="488"/>
      <c r="QRM9197" s="489"/>
      <c r="QRN9197" s="490"/>
      <c r="QRO9197" s="491"/>
      <c r="QRP9197" s="490"/>
      <c r="QRQ9197" s="490"/>
      <c r="QRR9197" s="371"/>
      <c r="QRS9197" s="488"/>
      <c r="QRT9197" s="489"/>
      <c r="QRU9197" s="490"/>
      <c r="QRV9197" s="491"/>
      <c r="QRW9197" s="490"/>
      <c r="QRX9197" s="490"/>
      <c r="QRY9197" s="371"/>
      <c r="QRZ9197" s="488"/>
      <c r="QSA9197" s="489"/>
      <c r="QSB9197" s="490"/>
      <c r="QSC9197" s="491"/>
      <c r="QSD9197" s="490"/>
      <c r="QSE9197" s="490"/>
      <c r="QSF9197" s="371"/>
      <c r="QSG9197" s="488"/>
      <c r="QSH9197" s="489"/>
      <c r="QSI9197" s="490"/>
      <c r="QSJ9197" s="491"/>
      <c r="QSK9197" s="490"/>
      <c r="QSL9197" s="490"/>
      <c r="QSM9197" s="371"/>
      <c r="QSN9197" s="488"/>
      <c r="QSO9197" s="489"/>
      <c r="QSP9197" s="490"/>
      <c r="QSQ9197" s="491"/>
      <c r="QSR9197" s="490"/>
      <c r="QSS9197" s="490"/>
      <c r="QST9197" s="371"/>
      <c r="QSU9197" s="488"/>
      <c r="QSV9197" s="489"/>
      <c r="QSW9197" s="490"/>
      <c r="QSX9197" s="491"/>
      <c r="QSY9197" s="490"/>
      <c r="QSZ9197" s="490"/>
      <c r="QTA9197" s="371"/>
      <c r="QTB9197" s="488"/>
      <c r="QTC9197" s="489"/>
      <c r="QTD9197" s="490"/>
      <c r="QTE9197" s="491"/>
      <c r="QTF9197" s="490"/>
      <c r="QTG9197" s="490"/>
      <c r="QTH9197" s="371"/>
      <c r="QTI9197" s="488"/>
      <c r="QTJ9197" s="489"/>
      <c r="QTK9197" s="490"/>
      <c r="QTL9197" s="491"/>
      <c r="QTM9197" s="490"/>
      <c r="QTN9197" s="490"/>
      <c r="QTO9197" s="371"/>
      <c r="QTP9197" s="488"/>
      <c r="QTQ9197" s="489"/>
      <c r="QTR9197" s="490"/>
      <c r="QTS9197" s="491"/>
      <c r="QTT9197" s="490"/>
      <c r="QTU9197" s="490"/>
      <c r="QTV9197" s="371"/>
      <c r="QTW9197" s="488"/>
      <c r="QTX9197" s="489"/>
      <c r="QTY9197" s="490"/>
      <c r="QTZ9197" s="491"/>
      <c r="QUA9197" s="490"/>
      <c r="QUB9197" s="490"/>
      <c r="QUC9197" s="371"/>
      <c r="QUD9197" s="488"/>
      <c r="QUE9197" s="489"/>
      <c r="QUF9197" s="490"/>
      <c r="QUG9197" s="491"/>
      <c r="QUH9197" s="490"/>
      <c r="QUI9197" s="490"/>
      <c r="QUJ9197" s="371"/>
      <c r="QUK9197" s="488"/>
      <c r="QUL9197" s="489"/>
      <c r="QUM9197" s="490"/>
      <c r="QUN9197" s="491"/>
      <c r="QUO9197" s="490"/>
      <c r="QUP9197" s="490"/>
      <c r="QUQ9197" s="371"/>
      <c r="QUR9197" s="488"/>
      <c r="QUS9197" s="489"/>
      <c r="QUT9197" s="490"/>
      <c r="QUU9197" s="491"/>
      <c r="QUV9197" s="490"/>
      <c r="QUW9197" s="490"/>
      <c r="QUX9197" s="371"/>
      <c r="QUY9197" s="488"/>
      <c r="QUZ9197" s="489"/>
      <c r="QVA9197" s="490"/>
      <c r="QVB9197" s="491"/>
      <c r="QVC9197" s="490"/>
      <c r="QVD9197" s="490"/>
      <c r="QVE9197" s="371"/>
      <c r="QVF9197" s="488"/>
      <c r="QVG9197" s="489"/>
      <c r="QVH9197" s="490"/>
      <c r="QVI9197" s="491"/>
      <c r="QVJ9197" s="490"/>
      <c r="QVK9197" s="490"/>
      <c r="QVL9197" s="371"/>
      <c r="QVM9197" s="488"/>
      <c r="QVN9197" s="489"/>
      <c r="QVO9197" s="490"/>
      <c r="QVP9197" s="491"/>
      <c r="QVQ9197" s="490"/>
      <c r="QVR9197" s="490"/>
      <c r="QVS9197" s="371"/>
      <c r="QVT9197" s="488"/>
      <c r="QVU9197" s="489"/>
      <c r="QVV9197" s="490"/>
      <c r="QVW9197" s="491"/>
      <c r="QVX9197" s="490"/>
      <c r="QVY9197" s="490"/>
      <c r="QVZ9197" s="371"/>
      <c r="QWA9197" s="488"/>
      <c r="QWB9197" s="489"/>
      <c r="QWC9197" s="490"/>
      <c r="QWD9197" s="491"/>
      <c r="QWE9197" s="490"/>
      <c r="QWF9197" s="490"/>
      <c r="QWG9197" s="371"/>
      <c r="QWH9197" s="488"/>
      <c r="QWI9197" s="489"/>
      <c r="QWJ9197" s="490"/>
      <c r="QWK9197" s="491"/>
      <c r="QWL9197" s="490"/>
      <c r="QWM9197" s="490"/>
      <c r="QWN9197" s="371"/>
      <c r="QWO9197" s="488"/>
      <c r="QWP9197" s="489"/>
      <c r="QWQ9197" s="490"/>
      <c r="QWR9197" s="491"/>
      <c r="QWS9197" s="490"/>
      <c r="QWT9197" s="490"/>
      <c r="QWU9197" s="371"/>
      <c r="QWV9197" s="488"/>
      <c r="QWW9197" s="489"/>
      <c r="QWX9197" s="490"/>
      <c r="QWY9197" s="491"/>
      <c r="QWZ9197" s="490"/>
      <c r="QXA9197" s="490"/>
      <c r="QXB9197" s="371"/>
      <c r="QXC9197" s="488"/>
      <c r="QXD9197" s="489"/>
      <c r="QXE9197" s="490"/>
      <c r="QXF9197" s="491"/>
      <c r="QXG9197" s="490"/>
      <c r="QXH9197" s="490"/>
      <c r="QXI9197" s="371"/>
      <c r="QXJ9197" s="488"/>
      <c r="QXK9197" s="489"/>
      <c r="QXL9197" s="490"/>
      <c r="QXM9197" s="491"/>
      <c r="QXN9197" s="490"/>
      <c r="QXO9197" s="490"/>
      <c r="QXP9197" s="371"/>
      <c r="QXQ9197" s="488"/>
      <c r="QXR9197" s="489"/>
      <c r="QXS9197" s="490"/>
      <c r="QXT9197" s="491"/>
      <c r="QXU9197" s="490"/>
      <c r="QXV9197" s="490"/>
      <c r="QXW9197" s="371"/>
      <c r="QXX9197" s="488"/>
      <c r="QXY9197" s="489"/>
      <c r="QXZ9197" s="490"/>
      <c r="QYA9197" s="491"/>
      <c r="QYB9197" s="490"/>
      <c r="QYC9197" s="490"/>
      <c r="QYD9197" s="371"/>
      <c r="QYE9197" s="488"/>
      <c r="QYF9197" s="489"/>
      <c r="QYG9197" s="490"/>
      <c r="QYH9197" s="491"/>
      <c r="QYI9197" s="490"/>
      <c r="QYJ9197" s="490"/>
      <c r="QYK9197" s="371"/>
      <c r="QYL9197" s="488"/>
      <c r="QYM9197" s="489"/>
      <c r="QYN9197" s="490"/>
      <c r="QYO9197" s="491"/>
      <c r="QYP9197" s="490"/>
      <c r="QYQ9197" s="490"/>
      <c r="QYR9197" s="371"/>
      <c r="QYS9197" s="488"/>
      <c r="QYT9197" s="489"/>
      <c r="QYU9197" s="490"/>
      <c r="QYV9197" s="491"/>
      <c r="QYW9197" s="490"/>
      <c r="QYX9197" s="490"/>
      <c r="QYY9197" s="371"/>
      <c r="QYZ9197" s="488"/>
      <c r="QZA9197" s="489"/>
      <c r="QZB9197" s="490"/>
      <c r="QZC9197" s="491"/>
      <c r="QZD9197" s="490"/>
      <c r="QZE9197" s="490"/>
      <c r="QZF9197" s="371"/>
      <c r="QZG9197" s="488"/>
      <c r="QZH9197" s="489"/>
      <c r="QZI9197" s="490"/>
      <c r="QZJ9197" s="491"/>
      <c r="QZK9197" s="490"/>
      <c r="QZL9197" s="490"/>
      <c r="QZM9197" s="371"/>
      <c r="QZN9197" s="488"/>
      <c r="QZO9197" s="489"/>
      <c r="QZP9197" s="490"/>
      <c r="QZQ9197" s="491"/>
      <c r="QZR9197" s="490"/>
      <c r="QZS9197" s="490"/>
      <c r="QZT9197" s="371"/>
      <c r="QZU9197" s="488"/>
      <c r="QZV9197" s="489"/>
      <c r="QZW9197" s="490"/>
      <c r="QZX9197" s="491"/>
      <c r="QZY9197" s="490"/>
      <c r="QZZ9197" s="490"/>
      <c r="RAA9197" s="371"/>
      <c r="RAB9197" s="488"/>
      <c r="RAC9197" s="489"/>
      <c r="RAD9197" s="490"/>
      <c r="RAE9197" s="491"/>
      <c r="RAF9197" s="490"/>
      <c r="RAG9197" s="490"/>
      <c r="RAH9197" s="371"/>
      <c r="RAI9197" s="488"/>
      <c r="RAJ9197" s="489"/>
      <c r="RAK9197" s="490"/>
      <c r="RAL9197" s="491"/>
      <c r="RAM9197" s="490"/>
      <c r="RAN9197" s="490"/>
      <c r="RAO9197" s="371"/>
      <c r="RAP9197" s="488"/>
      <c r="RAQ9197" s="489"/>
      <c r="RAR9197" s="490"/>
      <c r="RAS9197" s="491"/>
      <c r="RAT9197" s="490"/>
      <c r="RAU9197" s="490"/>
      <c r="RAV9197" s="371"/>
      <c r="RAW9197" s="488"/>
      <c r="RAX9197" s="489"/>
      <c r="RAY9197" s="490"/>
      <c r="RAZ9197" s="491"/>
      <c r="RBA9197" s="490"/>
      <c r="RBB9197" s="490"/>
      <c r="RBC9197" s="371"/>
      <c r="RBD9197" s="488"/>
      <c r="RBE9197" s="489"/>
      <c r="RBF9197" s="490"/>
      <c r="RBG9197" s="491"/>
      <c r="RBH9197" s="490"/>
      <c r="RBI9197" s="490"/>
      <c r="RBJ9197" s="371"/>
      <c r="RBK9197" s="488"/>
      <c r="RBL9197" s="489"/>
      <c r="RBM9197" s="490"/>
      <c r="RBN9197" s="491"/>
      <c r="RBO9197" s="490"/>
      <c r="RBP9197" s="490"/>
      <c r="RBQ9197" s="371"/>
      <c r="RBR9197" s="488"/>
      <c r="RBS9197" s="489"/>
      <c r="RBT9197" s="490"/>
      <c r="RBU9197" s="491"/>
      <c r="RBV9197" s="490"/>
      <c r="RBW9197" s="490"/>
      <c r="RBX9197" s="371"/>
      <c r="RBY9197" s="488"/>
      <c r="RBZ9197" s="489"/>
      <c r="RCA9197" s="490"/>
      <c r="RCB9197" s="491"/>
      <c r="RCC9197" s="490"/>
      <c r="RCD9197" s="490"/>
      <c r="RCE9197" s="371"/>
      <c r="RCF9197" s="488"/>
      <c r="RCG9197" s="489"/>
      <c r="RCH9197" s="490"/>
      <c r="RCI9197" s="491"/>
      <c r="RCJ9197" s="490"/>
      <c r="RCK9197" s="490"/>
      <c r="RCL9197" s="371"/>
      <c r="RCM9197" s="488"/>
      <c r="RCN9197" s="489"/>
      <c r="RCO9197" s="490"/>
      <c r="RCP9197" s="491"/>
      <c r="RCQ9197" s="490"/>
      <c r="RCR9197" s="490"/>
      <c r="RCS9197" s="371"/>
      <c r="RCT9197" s="488"/>
      <c r="RCU9197" s="489"/>
      <c r="RCV9197" s="490"/>
      <c r="RCW9197" s="491"/>
      <c r="RCX9197" s="490"/>
      <c r="RCY9197" s="490"/>
      <c r="RCZ9197" s="371"/>
      <c r="RDA9197" s="488"/>
      <c r="RDB9197" s="489"/>
      <c r="RDC9197" s="490"/>
      <c r="RDD9197" s="491"/>
      <c r="RDE9197" s="490"/>
      <c r="RDF9197" s="490"/>
      <c r="RDG9197" s="371"/>
      <c r="RDH9197" s="488"/>
      <c r="RDI9197" s="489"/>
      <c r="RDJ9197" s="490"/>
      <c r="RDK9197" s="491"/>
      <c r="RDL9197" s="490"/>
      <c r="RDM9197" s="490"/>
      <c r="RDN9197" s="371"/>
      <c r="RDO9197" s="488"/>
      <c r="RDP9197" s="489"/>
      <c r="RDQ9197" s="490"/>
      <c r="RDR9197" s="491"/>
      <c r="RDS9197" s="490"/>
      <c r="RDT9197" s="490"/>
      <c r="RDU9197" s="371"/>
      <c r="RDV9197" s="488"/>
      <c r="RDW9197" s="489"/>
      <c r="RDX9197" s="490"/>
      <c r="RDY9197" s="491"/>
      <c r="RDZ9197" s="490"/>
      <c r="REA9197" s="490"/>
      <c r="REB9197" s="371"/>
      <c r="REC9197" s="488"/>
      <c r="RED9197" s="489"/>
      <c r="REE9197" s="490"/>
      <c r="REF9197" s="491"/>
      <c r="REG9197" s="490"/>
      <c r="REH9197" s="490"/>
      <c r="REI9197" s="371"/>
      <c r="REJ9197" s="488"/>
      <c r="REK9197" s="489"/>
      <c r="REL9197" s="490"/>
      <c r="REM9197" s="491"/>
      <c r="REN9197" s="490"/>
      <c r="REO9197" s="490"/>
      <c r="REP9197" s="371"/>
      <c r="REQ9197" s="488"/>
      <c r="RER9197" s="489"/>
      <c r="RES9197" s="490"/>
      <c r="RET9197" s="491"/>
      <c r="REU9197" s="490"/>
      <c r="REV9197" s="490"/>
      <c r="REW9197" s="371"/>
      <c r="REX9197" s="488"/>
      <c r="REY9197" s="489"/>
      <c r="REZ9197" s="490"/>
      <c r="RFA9197" s="491"/>
      <c r="RFB9197" s="490"/>
      <c r="RFC9197" s="490"/>
      <c r="RFD9197" s="371"/>
      <c r="RFE9197" s="488"/>
      <c r="RFF9197" s="489"/>
      <c r="RFG9197" s="490"/>
      <c r="RFH9197" s="491"/>
      <c r="RFI9197" s="490"/>
      <c r="RFJ9197" s="490"/>
      <c r="RFK9197" s="371"/>
      <c r="RFL9197" s="488"/>
      <c r="RFM9197" s="489"/>
      <c r="RFN9197" s="490"/>
      <c r="RFO9197" s="491"/>
      <c r="RFP9197" s="490"/>
      <c r="RFQ9197" s="490"/>
      <c r="RFR9197" s="371"/>
      <c r="RFS9197" s="488"/>
      <c r="RFT9197" s="489"/>
      <c r="RFU9197" s="490"/>
      <c r="RFV9197" s="491"/>
      <c r="RFW9197" s="490"/>
      <c r="RFX9197" s="490"/>
      <c r="RFY9197" s="371"/>
      <c r="RFZ9197" s="488"/>
      <c r="RGA9197" s="489"/>
      <c r="RGB9197" s="490"/>
      <c r="RGC9197" s="491"/>
      <c r="RGD9197" s="490"/>
      <c r="RGE9197" s="490"/>
      <c r="RGF9197" s="371"/>
      <c r="RGG9197" s="488"/>
      <c r="RGH9197" s="489"/>
      <c r="RGI9197" s="490"/>
      <c r="RGJ9197" s="491"/>
      <c r="RGK9197" s="490"/>
      <c r="RGL9197" s="490"/>
      <c r="RGM9197" s="371"/>
      <c r="RGN9197" s="488"/>
      <c r="RGO9197" s="489"/>
      <c r="RGP9197" s="490"/>
      <c r="RGQ9197" s="491"/>
      <c r="RGR9197" s="490"/>
      <c r="RGS9197" s="490"/>
      <c r="RGT9197" s="371"/>
      <c r="RGU9197" s="488"/>
      <c r="RGV9197" s="489"/>
      <c r="RGW9197" s="490"/>
      <c r="RGX9197" s="491"/>
      <c r="RGY9197" s="490"/>
      <c r="RGZ9197" s="490"/>
      <c r="RHA9197" s="371"/>
      <c r="RHB9197" s="488"/>
      <c r="RHC9197" s="489"/>
      <c r="RHD9197" s="490"/>
      <c r="RHE9197" s="491"/>
      <c r="RHF9197" s="490"/>
      <c r="RHG9197" s="490"/>
      <c r="RHH9197" s="371"/>
      <c r="RHI9197" s="488"/>
      <c r="RHJ9197" s="489"/>
      <c r="RHK9197" s="490"/>
      <c r="RHL9197" s="491"/>
      <c r="RHM9197" s="490"/>
      <c r="RHN9197" s="490"/>
      <c r="RHO9197" s="371"/>
      <c r="RHP9197" s="488"/>
      <c r="RHQ9197" s="489"/>
      <c r="RHR9197" s="490"/>
      <c r="RHS9197" s="491"/>
      <c r="RHT9197" s="490"/>
      <c r="RHU9197" s="490"/>
      <c r="RHV9197" s="371"/>
      <c r="RHW9197" s="488"/>
      <c r="RHX9197" s="489"/>
      <c r="RHY9197" s="490"/>
      <c r="RHZ9197" s="491"/>
      <c r="RIA9197" s="490"/>
      <c r="RIB9197" s="490"/>
      <c r="RIC9197" s="371"/>
      <c r="RID9197" s="488"/>
      <c r="RIE9197" s="489"/>
      <c r="RIF9197" s="490"/>
      <c r="RIG9197" s="491"/>
      <c r="RIH9197" s="490"/>
      <c r="RII9197" s="490"/>
      <c r="RIJ9197" s="371"/>
      <c r="RIK9197" s="488"/>
      <c r="RIL9197" s="489"/>
      <c r="RIM9197" s="490"/>
      <c r="RIN9197" s="491"/>
      <c r="RIO9197" s="490"/>
      <c r="RIP9197" s="490"/>
      <c r="RIQ9197" s="371"/>
      <c r="RIR9197" s="488"/>
      <c r="RIS9197" s="489"/>
      <c r="RIT9197" s="490"/>
      <c r="RIU9197" s="491"/>
      <c r="RIV9197" s="490"/>
      <c r="RIW9197" s="490"/>
      <c r="RIX9197" s="371"/>
      <c r="RIY9197" s="488"/>
      <c r="RIZ9197" s="489"/>
      <c r="RJA9197" s="490"/>
      <c r="RJB9197" s="491"/>
      <c r="RJC9197" s="490"/>
      <c r="RJD9197" s="490"/>
      <c r="RJE9197" s="371"/>
      <c r="RJF9197" s="488"/>
      <c r="RJG9197" s="489"/>
      <c r="RJH9197" s="490"/>
      <c r="RJI9197" s="491"/>
      <c r="RJJ9197" s="490"/>
      <c r="RJK9197" s="490"/>
      <c r="RJL9197" s="371"/>
      <c r="RJM9197" s="488"/>
      <c r="RJN9197" s="489"/>
      <c r="RJO9197" s="490"/>
      <c r="RJP9197" s="491"/>
      <c r="RJQ9197" s="490"/>
      <c r="RJR9197" s="490"/>
      <c r="RJS9197" s="371"/>
      <c r="RJT9197" s="488"/>
      <c r="RJU9197" s="489"/>
      <c r="RJV9197" s="490"/>
      <c r="RJW9197" s="491"/>
      <c r="RJX9197" s="490"/>
      <c r="RJY9197" s="490"/>
      <c r="RJZ9197" s="371"/>
      <c r="RKA9197" s="488"/>
      <c r="RKB9197" s="489"/>
      <c r="RKC9197" s="490"/>
      <c r="RKD9197" s="491"/>
      <c r="RKE9197" s="490"/>
      <c r="RKF9197" s="490"/>
      <c r="RKG9197" s="371"/>
      <c r="RKH9197" s="488"/>
      <c r="RKI9197" s="489"/>
      <c r="RKJ9197" s="490"/>
      <c r="RKK9197" s="491"/>
      <c r="RKL9197" s="490"/>
      <c r="RKM9197" s="490"/>
      <c r="RKN9197" s="371"/>
      <c r="RKO9197" s="488"/>
      <c r="RKP9197" s="489"/>
      <c r="RKQ9197" s="490"/>
      <c r="RKR9197" s="491"/>
      <c r="RKS9197" s="490"/>
      <c r="RKT9197" s="490"/>
      <c r="RKU9197" s="371"/>
      <c r="RKV9197" s="488"/>
      <c r="RKW9197" s="489"/>
      <c r="RKX9197" s="490"/>
      <c r="RKY9197" s="491"/>
      <c r="RKZ9197" s="490"/>
      <c r="RLA9197" s="490"/>
      <c r="RLB9197" s="371"/>
      <c r="RLC9197" s="488"/>
      <c r="RLD9197" s="489"/>
      <c r="RLE9197" s="490"/>
      <c r="RLF9197" s="491"/>
      <c r="RLG9197" s="490"/>
      <c r="RLH9197" s="490"/>
      <c r="RLI9197" s="371"/>
      <c r="RLJ9197" s="488"/>
      <c r="RLK9197" s="489"/>
      <c r="RLL9197" s="490"/>
      <c r="RLM9197" s="491"/>
      <c r="RLN9197" s="490"/>
      <c r="RLO9197" s="490"/>
      <c r="RLP9197" s="371"/>
      <c r="RLQ9197" s="488"/>
      <c r="RLR9197" s="489"/>
      <c r="RLS9197" s="490"/>
      <c r="RLT9197" s="491"/>
      <c r="RLU9197" s="490"/>
      <c r="RLV9197" s="490"/>
      <c r="RLW9197" s="371"/>
      <c r="RLX9197" s="488"/>
      <c r="RLY9197" s="489"/>
      <c r="RLZ9197" s="490"/>
      <c r="RMA9197" s="491"/>
      <c r="RMB9197" s="490"/>
      <c r="RMC9197" s="490"/>
      <c r="RMD9197" s="371"/>
      <c r="RME9197" s="488"/>
      <c r="RMF9197" s="489"/>
      <c r="RMG9197" s="490"/>
      <c r="RMH9197" s="491"/>
      <c r="RMI9197" s="490"/>
      <c r="RMJ9197" s="490"/>
      <c r="RMK9197" s="371"/>
      <c r="RML9197" s="488"/>
      <c r="RMM9197" s="489"/>
      <c r="RMN9197" s="490"/>
      <c r="RMO9197" s="491"/>
      <c r="RMP9197" s="490"/>
      <c r="RMQ9197" s="490"/>
      <c r="RMR9197" s="371"/>
      <c r="RMS9197" s="488"/>
      <c r="RMT9197" s="489"/>
      <c r="RMU9197" s="490"/>
      <c r="RMV9197" s="491"/>
      <c r="RMW9197" s="490"/>
      <c r="RMX9197" s="490"/>
      <c r="RMY9197" s="371"/>
      <c r="RMZ9197" s="488"/>
      <c r="RNA9197" s="489"/>
      <c r="RNB9197" s="490"/>
      <c r="RNC9197" s="491"/>
      <c r="RND9197" s="490"/>
      <c r="RNE9197" s="490"/>
      <c r="RNF9197" s="371"/>
      <c r="RNG9197" s="488"/>
      <c r="RNH9197" s="489"/>
      <c r="RNI9197" s="490"/>
      <c r="RNJ9197" s="491"/>
      <c r="RNK9197" s="490"/>
      <c r="RNL9197" s="490"/>
      <c r="RNM9197" s="371"/>
      <c r="RNN9197" s="488"/>
      <c r="RNO9197" s="489"/>
      <c r="RNP9197" s="490"/>
      <c r="RNQ9197" s="491"/>
      <c r="RNR9197" s="490"/>
      <c r="RNS9197" s="490"/>
      <c r="RNT9197" s="371"/>
      <c r="RNU9197" s="488"/>
      <c r="RNV9197" s="489"/>
      <c r="RNW9197" s="490"/>
      <c r="RNX9197" s="491"/>
      <c r="RNY9197" s="490"/>
      <c r="RNZ9197" s="490"/>
      <c r="ROA9197" s="371"/>
      <c r="ROB9197" s="488"/>
      <c r="ROC9197" s="489"/>
      <c r="ROD9197" s="490"/>
      <c r="ROE9197" s="491"/>
      <c r="ROF9197" s="490"/>
      <c r="ROG9197" s="490"/>
      <c r="ROH9197" s="371"/>
      <c r="ROI9197" s="488"/>
      <c r="ROJ9197" s="489"/>
      <c r="ROK9197" s="490"/>
      <c r="ROL9197" s="491"/>
      <c r="ROM9197" s="490"/>
      <c r="RON9197" s="490"/>
      <c r="ROO9197" s="371"/>
      <c r="ROP9197" s="488"/>
      <c r="ROQ9197" s="489"/>
      <c r="ROR9197" s="490"/>
      <c r="ROS9197" s="491"/>
      <c r="ROT9197" s="490"/>
      <c r="ROU9197" s="490"/>
      <c r="ROV9197" s="371"/>
      <c r="ROW9197" s="488"/>
      <c r="ROX9197" s="489"/>
      <c r="ROY9197" s="490"/>
      <c r="ROZ9197" s="491"/>
      <c r="RPA9197" s="490"/>
      <c r="RPB9197" s="490"/>
      <c r="RPC9197" s="371"/>
      <c r="RPD9197" s="488"/>
      <c r="RPE9197" s="489"/>
      <c r="RPF9197" s="490"/>
      <c r="RPG9197" s="491"/>
      <c r="RPH9197" s="490"/>
      <c r="RPI9197" s="490"/>
      <c r="RPJ9197" s="371"/>
      <c r="RPK9197" s="488"/>
      <c r="RPL9197" s="489"/>
      <c r="RPM9197" s="490"/>
      <c r="RPN9197" s="491"/>
      <c r="RPO9197" s="490"/>
      <c r="RPP9197" s="490"/>
      <c r="RPQ9197" s="371"/>
      <c r="RPR9197" s="488"/>
      <c r="RPS9197" s="489"/>
      <c r="RPT9197" s="490"/>
      <c r="RPU9197" s="491"/>
      <c r="RPV9197" s="490"/>
      <c r="RPW9197" s="490"/>
      <c r="RPX9197" s="371"/>
      <c r="RPY9197" s="488"/>
      <c r="RPZ9197" s="489"/>
      <c r="RQA9197" s="490"/>
      <c r="RQB9197" s="491"/>
      <c r="RQC9197" s="490"/>
      <c r="RQD9197" s="490"/>
      <c r="RQE9197" s="371"/>
      <c r="RQF9197" s="488"/>
      <c r="RQG9197" s="489"/>
      <c r="RQH9197" s="490"/>
      <c r="RQI9197" s="491"/>
      <c r="RQJ9197" s="490"/>
      <c r="RQK9197" s="490"/>
      <c r="RQL9197" s="371"/>
      <c r="RQM9197" s="488"/>
      <c r="RQN9197" s="489"/>
      <c r="RQO9197" s="490"/>
      <c r="RQP9197" s="491"/>
      <c r="RQQ9197" s="490"/>
      <c r="RQR9197" s="490"/>
      <c r="RQS9197" s="371"/>
      <c r="RQT9197" s="488"/>
      <c r="RQU9197" s="489"/>
      <c r="RQV9197" s="490"/>
      <c r="RQW9197" s="491"/>
      <c r="RQX9197" s="490"/>
      <c r="RQY9197" s="490"/>
      <c r="RQZ9197" s="371"/>
      <c r="RRA9197" s="488"/>
      <c r="RRB9197" s="489"/>
      <c r="RRC9197" s="490"/>
      <c r="RRD9197" s="491"/>
      <c r="RRE9197" s="490"/>
      <c r="RRF9197" s="490"/>
      <c r="RRG9197" s="371"/>
      <c r="RRH9197" s="488"/>
      <c r="RRI9197" s="489"/>
      <c r="RRJ9197" s="490"/>
      <c r="RRK9197" s="491"/>
      <c r="RRL9197" s="490"/>
      <c r="RRM9197" s="490"/>
      <c r="RRN9197" s="371"/>
      <c r="RRO9197" s="488"/>
      <c r="RRP9197" s="489"/>
      <c r="RRQ9197" s="490"/>
      <c r="RRR9197" s="491"/>
      <c r="RRS9197" s="490"/>
      <c r="RRT9197" s="490"/>
      <c r="RRU9197" s="371"/>
      <c r="RRV9197" s="488"/>
      <c r="RRW9197" s="489"/>
      <c r="RRX9197" s="490"/>
      <c r="RRY9197" s="491"/>
      <c r="RRZ9197" s="490"/>
      <c r="RSA9197" s="490"/>
      <c r="RSB9197" s="371"/>
      <c r="RSC9197" s="488"/>
      <c r="RSD9197" s="489"/>
      <c r="RSE9197" s="490"/>
      <c r="RSF9197" s="491"/>
      <c r="RSG9197" s="490"/>
      <c r="RSH9197" s="490"/>
      <c r="RSI9197" s="371"/>
      <c r="RSJ9197" s="488"/>
      <c r="RSK9197" s="489"/>
      <c r="RSL9197" s="490"/>
      <c r="RSM9197" s="491"/>
      <c r="RSN9197" s="490"/>
      <c r="RSO9197" s="490"/>
      <c r="RSP9197" s="371"/>
      <c r="RSQ9197" s="488"/>
      <c r="RSR9197" s="489"/>
      <c r="RSS9197" s="490"/>
      <c r="RST9197" s="491"/>
      <c r="RSU9197" s="490"/>
      <c r="RSV9197" s="490"/>
      <c r="RSW9197" s="371"/>
      <c r="RSX9197" s="488"/>
      <c r="RSY9197" s="489"/>
      <c r="RSZ9197" s="490"/>
      <c r="RTA9197" s="491"/>
      <c r="RTB9197" s="490"/>
      <c r="RTC9197" s="490"/>
      <c r="RTD9197" s="371"/>
      <c r="RTE9197" s="488"/>
      <c r="RTF9197" s="489"/>
      <c r="RTG9197" s="490"/>
      <c r="RTH9197" s="491"/>
      <c r="RTI9197" s="490"/>
      <c r="RTJ9197" s="490"/>
      <c r="RTK9197" s="371"/>
      <c r="RTL9197" s="488"/>
      <c r="RTM9197" s="489"/>
      <c r="RTN9197" s="490"/>
      <c r="RTO9197" s="491"/>
      <c r="RTP9197" s="490"/>
      <c r="RTQ9197" s="490"/>
      <c r="RTR9197" s="371"/>
      <c r="RTS9197" s="488"/>
      <c r="RTT9197" s="489"/>
      <c r="RTU9197" s="490"/>
      <c r="RTV9197" s="491"/>
      <c r="RTW9197" s="490"/>
      <c r="RTX9197" s="490"/>
      <c r="RTY9197" s="371"/>
      <c r="RTZ9197" s="488"/>
      <c r="RUA9197" s="489"/>
      <c r="RUB9197" s="490"/>
      <c r="RUC9197" s="491"/>
      <c r="RUD9197" s="490"/>
      <c r="RUE9197" s="490"/>
      <c r="RUF9197" s="371"/>
      <c r="RUG9197" s="488"/>
      <c r="RUH9197" s="489"/>
      <c r="RUI9197" s="490"/>
      <c r="RUJ9197" s="491"/>
      <c r="RUK9197" s="490"/>
      <c r="RUL9197" s="490"/>
      <c r="RUM9197" s="371"/>
      <c r="RUN9197" s="488"/>
      <c r="RUO9197" s="489"/>
      <c r="RUP9197" s="490"/>
      <c r="RUQ9197" s="491"/>
      <c r="RUR9197" s="490"/>
      <c r="RUS9197" s="490"/>
      <c r="RUT9197" s="371"/>
      <c r="RUU9197" s="488"/>
      <c r="RUV9197" s="489"/>
      <c r="RUW9197" s="490"/>
      <c r="RUX9197" s="491"/>
      <c r="RUY9197" s="490"/>
      <c r="RUZ9197" s="490"/>
      <c r="RVA9197" s="371"/>
      <c r="RVB9197" s="488"/>
      <c r="RVC9197" s="489"/>
      <c r="RVD9197" s="490"/>
      <c r="RVE9197" s="491"/>
      <c r="RVF9197" s="490"/>
      <c r="RVG9197" s="490"/>
      <c r="RVH9197" s="371"/>
      <c r="RVI9197" s="488"/>
      <c r="RVJ9197" s="489"/>
      <c r="RVK9197" s="490"/>
      <c r="RVL9197" s="491"/>
      <c r="RVM9197" s="490"/>
      <c r="RVN9197" s="490"/>
      <c r="RVO9197" s="371"/>
      <c r="RVP9197" s="488"/>
      <c r="RVQ9197" s="489"/>
      <c r="RVR9197" s="490"/>
      <c r="RVS9197" s="491"/>
      <c r="RVT9197" s="490"/>
      <c r="RVU9197" s="490"/>
      <c r="RVV9197" s="371"/>
      <c r="RVW9197" s="488"/>
      <c r="RVX9197" s="489"/>
      <c r="RVY9197" s="490"/>
      <c r="RVZ9197" s="491"/>
      <c r="RWA9197" s="490"/>
      <c r="RWB9197" s="490"/>
      <c r="RWC9197" s="371"/>
      <c r="RWD9197" s="488"/>
      <c r="RWE9197" s="489"/>
      <c r="RWF9197" s="490"/>
      <c r="RWG9197" s="491"/>
      <c r="RWH9197" s="490"/>
      <c r="RWI9197" s="490"/>
      <c r="RWJ9197" s="371"/>
      <c r="RWK9197" s="488"/>
      <c r="RWL9197" s="489"/>
      <c r="RWM9197" s="490"/>
      <c r="RWN9197" s="491"/>
      <c r="RWO9197" s="490"/>
      <c r="RWP9197" s="490"/>
      <c r="RWQ9197" s="371"/>
      <c r="RWR9197" s="488"/>
      <c r="RWS9197" s="489"/>
      <c r="RWT9197" s="490"/>
      <c r="RWU9197" s="491"/>
      <c r="RWV9197" s="490"/>
      <c r="RWW9197" s="490"/>
      <c r="RWX9197" s="371"/>
      <c r="RWY9197" s="488"/>
      <c r="RWZ9197" s="489"/>
      <c r="RXA9197" s="490"/>
      <c r="RXB9197" s="491"/>
      <c r="RXC9197" s="490"/>
      <c r="RXD9197" s="490"/>
      <c r="RXE9197" s="371"/>
      <c r="RXF9197" s="488"/>
      <c r="RXG9197" s="489"/>
      <c r="RXH9197" s="490"/>
      <c r="RXI9197" s="491"/>
      <c r="RXJ9197" s="490"/>
      <c r="RXK9197" s="490"/>
      <c r="RXL9197" s="371"/>
      <c r="RXM9197" s="488"/>
      <c r="RXN9197" s="489"/>
      <c r="RXO9197" s="490"/>
      <c r="RXP9197" s="491"/>
      <c r="RXQ9197" s="490"/>
      <c r="RXR9197" s="490"/>
      <c r="RXS9197" s="371"/>
      <c r="RXT9197" s="488"/>
      <c r="RXU9197" s="489"/>
      <c r="RXV9197" s="490"/>
      <c r="RXW9197" s="491"/>
      <c r="RXX9197" s="490"/>
      <c r="RXY9197" s="490"/>
      <c r="RXZ9197" s="371"/>
      <c r="RYA9197" s="488"/>
      <c r="RYB9197" s="489"/>
      <c r="RYC9197" s="490"/>
      <c r="RYD9197" s="491"/>
      <c r="RYE9197" s="490"/>
      <c r="RYF9197" s="490"/>
      <c r="RYG9197" s="371"/>
      <c r="RYH9197" s="488"/>
      <c r="RYI9197" s="489"/>
      <c r="RYJ9197" s="490"/>
      <c r="RYK9197" s="491"/>
      <c r="RYL9197" s="490"/>
      <c r="RYM9197" s="490"/>
      <c r="RYN9197" s="371"/>
      <c r="RYO9197" s="488"/>
      <c r="RYP9197" s="489"/>
      <c r="RYQ9197" s="490"/>
      <c r="RYR9197" s="491"/>
      <c r="RYS9197" s="490"/>
      <c r="RYT9197" s="490"/>
      <c r="RYU9197" s="371"/>
      <c r="RYV9197" s="488"/>
      <c r="RYW9197" s="489"/>
      <c r="RYX9197" s="490"/>
      <c r="RYY9197" s="491"/>
      <c r="RYZ9197" s="490"/>
      <c r="RZA9197" s="490"/>
      <c r="RZB9197" s="371"/>
      <c r="RZC9197" s="488"/>
      <c r="RZD9197" s="489"/>
      <c r="RZE9197" s="490"/>
      <c r="RZF9197" s="491"/>
      <c r="RZG9197" s="490"/>
      <c r="RZH9197" s="490"/>
      <c r="RZI9197" s="371"/>
      <c r="RZJ9197" s="488"/>
      <c r="RZK9197" s="489"/>
      <c r="RZL9197" s="490"/>
      <c r="RZM9197" s="491"/>
      <c r="RZN9197" s="490"/>
      <c r="RZO9197" s="490"/>
      <c r="RZP9197" s="371"/>
      <c r="RZQ9197" s="488"/>
      <c r="RZR9197" s="489"/>
      <c r="RZS9197" s="490"/>
      <c r="RZT9197" s="491"/>
      <c r="RZU9197" s="490"/>
      <c r="RZV9197" s="490"/>
      <c r="RZW9197" s="371"/>
      <c r="RZX9197" s="488"/>
      <c r="RZY9197" s="489"/>
      <c r="RZZ9197" s="490"/>
      <c r="SAA9197" s="491"/>
      <c r="SAB9197" s="490"/>
      <c r="SAC9197" s="490"/>
      <c r="SAD9197" s="371"/>
      <c r="SAE9197" s="488"/>
      <c r="SAF9197" s="489"/>
      <c r="SAG9197" s="490"/>
      <c r="SAH9197" s="491"/>
      <c r="SAI9197" s="490"/>
      <c r="SAJ9197" s="490"/>
      <c r="SAK9197" s="371"/>
      <c r="SAL9197" s="488"/>
      <c r="SAM9197" s="489"/>
      <c r="SAN9197" s="490"/>
      <c r="SAO9197" s="491"/>
      <c r="SAP9197" s="490"/>
      <c r="SAQ9197" s="490"/>
      <c r="SAR9197" s="371"/>
      <c r="SAS9197" s="488"/>
      <c r="SAT9197" s="489"/>
      <c r="SAU9197" s="490"/>
      <c r="SAV9197" s="491"/>
      <c r="SAW9197" s="490"/>
      <c r="SAX9197" s="490"/>
      <c r="SAY9197" s="371"/>
      <c r="SAZ9197" s="488"/>
      <c r="SBA9197" s="489"/>
      <c r="SBB9197" s="490"/>
      <c r="SBC9197" s="491"/>
      <c r="SBD9197" s="490"/>
      <c r="SBE9197" s="490"/>
      <c r="SBF9197" s="371"/>
      <c r="SBG9197" s="488"/>
      <c r="SBH9197" s="489"/>
      <c r="SBI9197" s="490"/>
      <c r="SBJ9197" s="491"/>
      <c r="SBK9197" s="490"/>
      <c r="SBL9197" s="490"/>
      <c r="SBM9197" s="371"/>
      <c r="SBN9197" s="488"/>
      <c r="SBO9197" s="489"/>
      <c r="SBP9197" s="490"/>
      <c r="SBQ9197" s="491"/>
      <c r="SBR9197" s="490"/>
      <c r="SBS9197" s="490"/>
      <c r="SBT9197" s="371"/>
      <c r="SBU9197" s="488"/>
      <c r="SBV9197" s="489"/>
      <c r="SBW9197" s="490"/>
      <c r="SBX9197" s="491"/>
      <c r="SBY9197" s="490"/>
      <c r="SBZ9197" s="490"/>
      <c r="SCA9197" s="371"/>
      <c r="SCB9197" s="488"/>
      <c r="SCC9197" s="489"/>
      <c r="SCD9197" s="490"/>
      <c r="SCE9197" s="491"/>
      <c r="SCF9197" s="490"/>
      <c r="SCG9197" s="490"/>
      <c r="SCH9197" s="371"/>
      <c r="SCI9197" s="488"/>
      <c r="SCJ9197" s="489"/>
      <c r="SCK9197" s="490"/>
      <c r="SCL9197" s="491"/>
      <c r="SCM9197" s="490"/>
      <c r="SCN9197" s="490"/>
      <c r="SCO9197" s="371"/>
      <c r="SCP9197" s="488"/>
      <c r="SCQ9197" s="489"/>
      <c r="SCR9197" s="490"/>
      <c r="SCS9197" s="491"/>
      <c r="SCT9197" s="490"/>
      <c r="SCU9197" s="490"/>
      <c r="SCV9197" s="371"/>
      <c r="SCW9197" s="488"/>
      <c r="SCX9197" s="489"/>
      <c r="SCY9197" s="490"/>
      <c r="SCZ9197" s="491"/>
      <c r="SDA9197" s="490"/>
      <c r="SDB9197" s="490"/>
      <c r="SDC9197" s="371"/>
      <c r="SDD9197" s="488"/>
      <c r="SDE9197" s="489"/>
      <c r="SDF9197" s="490"/>
      <c r="SDG9197" s="491"/>
      <c r="SDH9197" s="490"/>
      <c r="SDI9197" s="490"/>
      <c r="SDJ9197" s="371"/>
      <c r="SDK9197" s="488"/>
      <c r="SDL9197" s="489"/>
      <c r="SDM9197" s="490"/>
      <c r="SDN9197" s="491"/>
      <c r="SDO9197" s="490"/>
      <c r="SDP9197" s="490"/>
      <c r="SDQ9197" s="371"/>
      <c r="SDR9197" s="488"/>
      <c r="SDS9197" s="489"/>
      <c r="SDT9197" s="490"/>
      <c r="SDU9197" s="491"/>
      <c r="SDV9197" s="490"/>
      <c r="SDW9197" s="490"/>
      <c r="SDX9197" s="371"/>
      <c r="SDY9197" s="488"/>
      <c r="SDZ9197" s="489"/>
      <c r="SEA9197" s="490"/>
      <c r="SEB9197" s="491"/>
      <c r="SEC9197" s="490"/>
      <c r="SED9197" s="490"/>
      <c r="SEE9197" s="371"/>
      <c r="SEF9197" s="488"/>
      <c r="SEG9197" s="489"/>
      <c r="SEH9197" s="490"/>
      <c r="SEI9197" s="491"/>
      <c r="SEJ9197" s="490"/>
      <c r="SEK9197" s="490"/>
      <c r="SEL9197" s="371"/>
      <c r="SEM9197" s="488"/>
      <c r="SEN9197" s="489"/>
      <c r="SEO9197" s="490"/>
      <c r="SEP9197" s="491"/>
      <c r="SEQ9197" s="490"/>
      <c r="SER9197" s="490"/>
      <c r="SES9197" s="371"/>
      <c r="SET9197" s="488"/>
      <c r="SEU9197" s="489"/>
      <c r="SEV9197" s="490"/>
      <c r="SEW9197" s="491"/>
      <c r="SEX9197" s="490"/>
      <c r="SEY9197" s="490"/>
      <c r="SEZ9197" s="371"/>
      <c r="SFA9197" s="488"/>
      <c r="SFB9197" s="489"/>
      <c r="SFC9197" s="490"/>
      <c r="SFD9197" s="491"/>
      <c r="SFE9197" s="490"/>
      <c r="SFF9197" s="490"/>
      <c r="SFG9197" s="371"/>
      <c r="SFH9197" s="488"/>
      <c r="SFI9197" s="489"/>
      <c r="SFJ9197" s="490"/>
      <c r="SFK9197" s="491"/>
      <c r="SFL9197" s="490"/>
      <c r="SFM9197" s="490"/>
      <c r="SFN9197" s="371"/>
      <c r="SFO9197" s="488"/>
      <c r="SFP9197" s="489"/>
      <c r="SFQ9197" s="490"/>
      <c r="SFR9197" s="491"/>
      <c r="SFS9197" s="490"/>
      <c r="SFT9197" s="490"/>
      <c r="SFU9197" s="371"/>
      <c r="SFV9197" s="488"/>
      <c r="SFW9197" s="489"/>
      <c r="SFX9197" s="490"/>
      <c r="SFY9197" s="491"/>
      <c r="SFZ9197" s="490"/>
      <c r="SGA9197" s="490"/>
      <c r="SGB9197" s="371"/>
      <c r="SGC9197" s="488"/>
      <c r="SGD9197" s="489"/>
      <c r="SGE9197" s="490"/>
      <c r="SGF9197" s="491"/>
      <c r="SGG9197" s="490"/>
      <c r="SGH9197" s="490"/>
      <c r="SGI9197" s="371"/>
      <c r="SGJ9197" s="488"/>
      <c r="SGK9197" s="489"/>
      <c r="SGL9197" s="490"/>
      <c r="SGM9197" s="491"/>
      <c r="SGN9197" s="490"/>
      <c r="SGO9197" s="490"/>
      <c r="SGP9197" s="371"/>
      <c r="SGQ9197" s="488"/>
      <c r="SGR9197" s="489"/>
      <c r="SGS9197" s="490"/>
      <c r="SGT9197" s="491"/>
      <c r="SGU9197" s="490"/>
      <c r="SGV9197" s="490"/>
      <c r="SGW9197" s="371"/>
      <c r="SGX9197" s="488"/>
      <c r="SGY9197" s="489"/>
      <c r="SGZ9197" s="490"/>
      <c r="SHA9197" s="491"/>
      <c r="SHB9197" s="490"/>
      <c r="SHC9197" s="490"/>
      <c r="SHD9197" s="371"/>
      <c r="SHE9197" s="488"/>
      <c r="SHF9197" s="489"/>
      <c r="SHG9197" s="490"/>
      <c r="SHH9197" s="491"/>
      <c r="SHI9197" s="490"/>
      <c r="SHJ9197" s="490"/>
      <c r="SHK9197" s="371"/>
      <c r="SHL9197" s="488"/>
      <c r="SHM9197" s="489"/>
      <c r="SHN9197" s="490"/>
      <c r="SHO9197" s="491"/>
      <c r="SHP9197" s="490"/>
      <c r="SHQ9197" s="490"/>
      <c r="SHR9197" s="371"/>
      <c r="SHS9197" s="488"/>
      <c r="SHT9197" s="489"/>
      <c r="SHU9197" s="490"/>
      <c r="SHV9197" s="491"/>
      <c r="SHW9197" s="490"/>
      <c r="SHX9197" s="490"/>
      <c r="SHY9197" s="371"/>
      <c r="SHZ9197" s="488"/>
      <c r="SIA9197" s="489"/>
      <c r="SIB9197" s="490"/>
      <c r="SIC9197" s="491"/>
      <c r="SID9197" s="490"/>
      <c r="SIE9197" s="490"/>
      <c r="SIF9197" s="371"/>
      <c r="SIG9197" s="488"/>
      <c r="SIH9197" s="489"/>
      <c r="SII9197" s="490"/>
      <c r="SIJ9197" s="491"/>
      <c r="SIK9197" s="490"/>
      <c r="SIL9197" s="490"/>
      <c r="SIM9197" s="371"/>
      <c r="SIN9197" s="488"/>
      <c r="SIO9197" s="489"/>
      <c r="SIP9197" s="490"/>
      <c r="SIQ9197" s="491"/>
      <c r="SIR9197" s="490"/>
      <c r="SIS9197" s="490"/>
      <c r="SIT9197" s="371"/>
      <c r="SIU9197" s="488"/>
      <c r="SIV9197" s="489"/>
      <c r="SIW9197" s="490"/>
      <c r="SIX9197" s="491"/>
      <c r="SIY9197" s="490"/>
      <c r="SIZ9197" s="490"/>
      <c r="SJA9197" s="371"/>
      <c r="SJB9197" s="488"/>
      <c r="SJC9197" s="489"/>
      <c r="SJD9197" s="490"/>
      <c r="SJE9197" s="491"/>
      <c r="SJF9197" s="490"/>
      <c r="SJG9197" s="490"/>
      <c r="SJH9197" s="371"/>
      <c r="SJI9197" s="488"/>
      <c r="SJJ9197" s="489"/>
      <c r="SJK9197" s="490"/>
      <c r="SJL9197" s="491"/>
      <c r="SJM9197" s="490"/>
      <c r="SJN9197" s="490"/>
      <c r="SJO9197" s="371"/>
      <c r="SJP9197" s="488"/>
      <c r="SJQ9197" s="489"/>
      <c r="SJR9197" s="490"/>
      <c r="SJS9197" s="491"/>
      <c r="SJT9197" s="490"/>
      <c r="SJU9197" s="490"/>
      <c r="SJV9197" s="371"/>
      <c r="SJW9197" s="488"/>
      <c r="SJX9197" s="489"/>
      <c r="SJY9197" s="490"/>
      <c r="SJZ9197" s="491"/>
      <c r="SKA9197" s="490"/>
      <c r="SKB9197" s="490"/>
      <c r="SKC9197" s="371"/>
      <c r="SKD9197" s="488"/>
      <c r="SKE9197" s="489"/>
      <c r="SKF9197" s="490"/>
      <c r="SKG9197" s="491"/>
      <c r="SKH9197" s="490"/>
      <c r="SKI9197" s="490"/>
      <c r="SKJ9197" s="371"/>
      <c r="SKK9197" s="488"/>
      <c r="SKL9197" s="489"/>
      <c r="SKM9197" s="490"/>
      <c r="SKN9197" s="491"/>
      <c r="SKO9197" s="490"/>
      <c r="SKP9197" s="490"/>
      <c r="SKQ9197" s="371"/>
      <c r="SKR9197" s="488"/>
      <c r="SKS9197" s="489"/>
      <c r="SKT9197" s="490"/>
      <c r="SKU9197" s="491"/>
      <c r="SKV9197" s="490"/>
      <c r="SKW9197" s="490"/>
      <c r="SKX9197" s="371"/>
      <c r="SKY9197" s="488"/>
      <c r="SKZ9197" s="489"/>
      <c r="SLA9197" s="490"/>
      <c r="SLB9197" s="491"/>
      <c r="SLC9197" s="490"/>
      <c r="SLD9197" s="490"/>
      <c r="SLE9197" s="371"/>
      <c r="SLF9197" s="488"/>
      <c r="SLG9197" s="489"/>
      <c r="SLH9197" s="490"/>
      <c r="SLI9197" s="491"/>
      <c r="SLJ9197" s="490"/>
      <c r="SLK9197" s="490"/>
      <c r="SLL9197" s="371"/>
      <c r="SLM9197" s="488"/>
      <c r="SLN9197" s="489"/>
      <c r="SLO9197" s="490"/>
      <c r="SLP9197" s="491"/>
      <c r="SLQ9197" s="490"/>
      <c r="SLR9197" s="490"/>
      <c r="SLS9197" s="371"/>
      <c r="SLT9197" s="488"/>
      <c r="SLU9197" s="489"/>
      <c r="SLV9197" s="490"/>
      <c r="SLW9197" s="491"/>
      <c r="SLX9197" s="490"/>
      <c r="SLY9197" s="490"/>
      <c r="SLZ9197" s="371"/>
      <c r="SMA9197" s="488"/>
      <c r="SMB9197" s="489"/>
      <c r="SMC9197" s="490"/>
      <c r="SMD9197" s="491"/>
      <c r="SME9197" s="490"/>
      <c r="SMF9197" s="490"/>
      <c r="SMG9197" s="371"/>
      <c r="SMH9197" s="488"/>
      <c r="SMI9197" s="489"/>
      <c r="SMJ9197" s="490"/>
      <c r="SMK9197" s="491"/>
      <c r="SML9197" s="490"/>
      <c r="SMM9197" s="490"/>
      <c r="SMN9197" s="371"/>
      <c r="SMO9197" s="488"/>
      <c r="SMP9197" s="489"/>
      <c r="SMQ9197" s="490"/>
      <c r="SMR9197" s="491"/>
      <c r="SMS9197" s="490"/>
      <c r="SMT9197" s="490"/>
      <c r="SMU9197" s="371"/>
      <c r="SMV9197" s="488"/>
      <c r="SMW9197" s="489"/>
      <c r="SMX9197" s="490"/>
      <c r="SMY9197" s="491"/>
      <c r="SMZ9197" s="490"/>
      <c r="SNA9197" s="490"/>
      <c r="SNB9197" s="371"/>
      <c r="SNC9197" s="488"/>
      <c r="SND9197" s="489"/>
      <c r="SNE9197" s="490"/>
      <c r="SNF9197" s="491"/>
      <c r="SNG9197" s="490"/>
      <c r="SNH9197" s="490"/>
      <c r="SNI9197" s="371"/>
      <c r="SNJ9197" s="488"/>
      <c r="SNK9197" s="489"/>
      <c r="SNL9197" s="490"/>
      <c r="SNM9197" s="491"/>
      <c r="SNN9197" s="490"/>
      <c r="SNO9197" s="490"/>
      <c r="SNP9197" s="371"/>
      <c r="SNQ9197" s="488"/>
      <c r="SNR9197" s="489"/>
      <c r="SNS9197" s="490"/>
      <c r="SNT9197" s="491"/>
      <c r="SNU9197" s="490"/>
      <c r="SNV9197" s="490"/>
      <c r="SNW9197" s="371"/>
      <c r="SNX9197" s="488"/>
      <c r="SNY9197" s="489"/>
      <c r="SNZ9197" s="490"/>
      <c r="SOA9197" s="491"/>
      <c r="SOB9197" s="490"/>
      <c r="SOC9197" s="490"/>
      <c r="SOD9197" s="371"/>
      <c r="SOE9197" s="488"/>
      <c r="SOF9197" s="489"/>
      <c r="SOG9197" s="490"/>
      <c r="SOH9197" s="491"/>
      <c r="SOI9197" s="490"/>
      <c r="SOJ9197" s="490"/>
      <c r="SOK9197" s="371"/>
      <c r="SOL9197" s="488"/>
      <c r="SOM9197" s="489"/>
      <c r="SON9197" s="490"/>
      <c r="SOO9197" s="491"/>
      <c r="SOP9197" s="490"/>
      <c r="SOQ9197" s="490"/>
      <c r="SOR9197" s="371"/>
      <c r="SOS9197" s="488"/>
      <c r="SOT9197" s="489"/>
      <c r="SOU9197" s="490"/>
      <c r="SOV9197" s="491"/>
      <c r="SOW9197" s="490"/>
      <c r="SOX9197" s="490"/>
      <c r="SOY9197" s="371"/>
      <c r="SOZ9197" s="488"/>
      <c r="SPA9197" s="489"/>
      <c r="SPB9197" s="490"/>
      <c r="SPC9197" s="491"/>
      <c r="SPD9197" s="490"/>
      <c r="SPE9197" s="490"/>
      <c r="SPF9197" s="371"/>
      <c r="SPG9197" s="488"/>
      <c r="SPH9197" s="489"/>
      <c r="SPI9197" s="490"/>
      <c r="SPJ9197" s="491"/>
      <c r="SPK9197" s="490"/>
      <c r="SPL9197" s="490"/>
      <c r="SPM9197" s="371"/>
      <c r="SPN9197" s="488"/>
      <c r="SPO9197" s="489"/>
      <c r="SPP9197" s="490"/>
      <c r="SPQ9197" s="491"/>
      <c r="SPR9197" s="490"/>
      <c r="SPS9197" s="490"/>
      <c r="SPT9197" s="371"/>
      <c r="SPU9197" s="488"/>
      <c r="SPV9197" s="489"/>
      <c r="SPW9197" s="490"/>
      <c r="SPX9197" s="491"/>
      <c r="SPY9197" s="490"/>
      <c r="SPZ9197" s="490"/>
      <c r="SQA9197" s="371"/>
      <c r="SQB9197" s="488"/>
      <c r="SQC9197" s="489"/>
      <c r="SQD9197" s="490"/>
      <c r="SQE9197" s="491"/>
      <c r="SQF9197" s="490"/>
      <c r="SQG9197" s="490"/>
      <c r="SQH9197" s="371"/>
      <c r="SQI9197" s="488"/>
      <c r="SQJ9197" s="489"/>
      <c r="SQK9197" s="490"/>
      <c r="SQL9197" s="491"/>
      <c r="SQM9197" s="490"/>
      <c r="SQN9197" s="490"/>
      <c r="SQO9197" s="371"/>
      <c r="SQP9197" s="488"/>
      <c r="SQQ9197" s="489"/>
      <c r="SQR9197" s="490"/>
      <c r="SQS9197" s="491"/>
      <c r="SQT9197" s="490"/>
      <c r="SQU9197" s="490"/>
      <c r="SQV9197" s="371"/>
      <c r="SQW9197" s="488"/>
      <c r="SQX9197" s="489"/>
      <c r="SQY9197" s="490"/>
      <c r="SQZ9197" s="491"/>
      <c r="SRA9197" s="490"/>
      <c r="SRB9197" s="490"/>
      <c r="SRC9197" s="371"/>
      <c r="SRD9197" s="488"/>
      <c r="SRE9197" s="489"/>
      <c r="SRF9197" s="490"/>
      <c r="SRG9197" s="491"/>
      <c r="SRH9197" s="490"/>
      <c r="SRI9197" s="490"/>
      <c r="SRJ9197" s="371"/>
      <c r="SRK9197" s="488"/>
      <c r="SRL9197" s="489"/>
      <c r="SRM9197" s="490"/>
      <c r="SRN9197" s="491"/>
      <c r="SRO9197" s="490"/>
      <c r="SRP9197" s="490"/>
      <c r="SRQ9197" s="371"/>
      <c r="SRR9197" s="488"/>
      <c r="SRS9197" s="489"/>
      <c r="SRT9197" s="490"/>
      <c r="SRU9197" s="491"/>
      <c r="SRV9197" s="490"/>
      <c r="SRW9197" s="490"/>
      <c r="SRX9197" s="371"/>
      <c r="SRY9197" s="488"/>
      <c r="SRZ9197" s="489"/>
      <c r="SSA9197" s="490"/>
      <c r="SSB9197" s="491"/>
      <c r="SSC9197" s="490"/>
      <c r="SSD9197" s="490"/>
      <c r="SSE9197" s="371"/>
      <c r="SSF9197" s="488"/>
      <c r="SSG9197" s="489"/>
      <c r="SSH9197" s="490"/>
      <c r="SSI9197" s="491"/>
      <c r="SSJ9197" s="490"/>
      <c r="SSK9197" s="490"/>
      <c r="SSL9197" s="371"/>
      <c r="SSM9197" s="488"/>
      <c r="SSN9197" s="489"/>
      <c r="SSO9197" s="490"/>
      <c r="SSP9197" s="491"/>
      <c r="SSQ9197" s="490"/>
      <c r="SSR9197" s="490"/>
      <c r="SSS9197" s="371"/>
      <c r="SST9197" s="488"/>
      <c r="SSU9197" s="489"/>
      <c r="SSV9197" s="490"/>
      <c r="SSW9197" s="491"/>
      <c r="SSX9197" s="490"/>
      <c r="SSY9197" s="490"/>
      <c r="SSZ9197" s="371"/>
      <c r="STA9197" s="488"/>
      <c r="STB9197" s="489"/>
      <c r="STC9197" s="490"/>
      <c r="STD9197" s="491"/>
      <c r="STE9197" s="490"/>
      <c r="STF9197" s="490"/>
      <c r="STG9197" s="371"/>
      <c r="STH9197" s="488"/>
      <c r="STI9197" s="489"/>
      <c r="STJ9197" s="490"/>
      <c r="STK9197" s="491"/>
      <c r="STL9197" s="490"/>
      <c r="STM9197" s="490"/>
      <c r="STN9197" s="371"/>
      <c r="STO9197" s="488"/>
      <c r="STP9197" s="489"/>
      <c r="STQ9197" s="490"/>
      <c r="STR9197" s="491"/>
      <c r="STS9197" s="490"/>
      <c r="STT9197" s="490"/>
      <c r="STU9197" s="371"/>
      <c r="STV9197" s="488"/>
      <c r="STW9197" s="489"/>
      <c r="STX9197" s="490"/>
      <c r="STY9197" s="491"/>
      <c r="STZ9197" s="490"/>
      <c r="SUA9197" s="490"/>
      <c r="SUB9197" s="371"/>
      <c r="SUC9197" s="488"/>
      <c r="SUD9197" s="489"/>
      <c r="SUE9197" s="490"/>
      <c r="SUF9197" s="491"/>
      <c r="SUG9197" s="490"/>
      <c r="SUH9197" s="490"/>
      <c r="SUI9197" s="371"/>
      <c r="SUJ9197" s="488"/>
      <c r="SUK9197" s="489"/>
      <c r="SUL9197" s="490"/>
      <c r="SUM9197" s="491"/>
      <c r="SUN9197" s="490"/>
      <c r="SUO9197" s="490"/>
      <c r="SUP9197" s="371"/>
      <c r="SUQ9197" s="488"/>
      <c r="SUR9197" s="489"/>
      <c r="SUS9197" s="490"/>
      <c r="SUT9197" s="491"/>
      <c r="SUU9197" s="490"/>
      <c r="SUV9197" s="490"/>
      <c r="SUW9197" s="371"/>
      <c r="SUX9197" s="488"/>
      <c r="SUY9197" s="489"/>
      <c r="SUZ9197" s="490"/>
      <c r="SVA9197" s="491"/>
      <c r="SVB9197" s="490"/>
      <c r="SVC9197" s="490"/>
      <c r="SVD9197" s="371"/>
      <c r="SVE9197" s="488"/>
      <c r="SVF9197" s="489"/>
      <c r="SVG9197" s="490"/>
      <c r="SVH9197" s="491"/>
      <c r="SVI9197" s="490"/>
      <c r="SVJ9197" s="490"/>
      <c r="SVK9197" s="371"/>
      <c r="SVL9197" s="488"/>
      <c r="SVM9197" s="489"/>
      <c r="SVN9197" s="490"/>
      <c r="SVO9197" s="491"/>
      <c r="SVP9197" s="490"/>
      <c r="SVQ9197" s="490"/>
      <c r="SVR9197" s="371"/>
      <c r="SVS9197" s="488"/>
      <c r="SVT9197" s="489"/>
      <c r="SVU9197" s="490"/>
      <c r="SVV9197" s="491"/>
      <c r="SVW9197" s="490"/>
      <c r="SVX9197" s="490"/>
      <c r="SVY9197" s="371"/>
      <c r="SVZ9197" s="488"/>
      <c r="SWA9197" s="489"/>
      <c r="SWB9197" s="490"/>
      <c r="SWC9197" s="491"/>
      <c r="SWD9197" s="490"/>
      <c r="SWE9197" s="490"/>
      <c r="SWF9197" s="371"/>
      <c r="SWG9197" s="488"/>
      <c r="SWH9197" s="489"/>
      <c r="SWI9197" s="490"/>
      <c r="SWJ9197" s="491"/>
      <c r="SWK9197" s="490"/>
      <c r="SWL9197" s="490"/>
      <c r="SWM9197" s="371"/>
      <c r="SWN9197" s="488"/>
      <c r="SWO9197" s="489"/>
      <c r="SWP9197" s="490"/>
      <c r="SWQ9197" s="491"/>
      <c r="SWR9197" s="490"/>
      <c r="SWS9197" s="490"/>
      <c r="SWT9197" s="371"/>
      <c r="SWU9197" s="488"/>
      <c r="SWV9197" s="489"/>
      <c r="SWW9197" s="490"/>
      <c r="SWX9197" s="491"/>
      <c r="SWY9197" s="490"/>
      <c r="SWZ9197" s="490"/>
      <c r="SXA9197" s="371"/>
      <c r="SXB9197" s="488"/>
      <c r="SXC9197" s="489"/>
      <c r="SXD9197" s="490"/>
      <c r="SXE9197" s="491"/>
      <c r="SXF9197" s="490"/>
      <c r="SXG9197" s="490"/>
      <c r="SXH9197" s="371"/>
      <c r="SXI9197" s="488"/>
      <c r="SXJ9197" s="489"/>
      <c r="SXK9197" s="490"/>
      <c r="SXL9197" s="491"/>
      <c r="SXM9197" s="490"/>
      <c r="SXN9197" s="490"/>
      <c r="SXO9197" s="371"/>
      <c r="SXP9197" s="488"/>
      <c r="SXQ9197" s="489"/>
      <c r="SXR9197" s="490"/>
      <c r="SXS9197" s="491"/>
      <c r="SXT9197" s="490"/>
      <c r="SXU9197" s="490"/>
      <c r="SXV9197" s="371"/>
      <c r="SXW9197" s="488"/>
      <c r="SXX9197" s="489"/>
      <c r="SXY9197" s="490"/>
      <c r="SXZ9197" s="491"/>
      <c r="SYA9197" s="490"/>
      <c r="SYB9197" s="490"/>
      <c r="SYC9197" s="371"/>
      <c r="SYD9197" s="488"/>
      <c r="SYE9197" s="489"/>
      <c r="SYF9197" s="490"/>
      <c r="SYG9197" s="491"/>
      <c r="SYH9197" s="490"/>
      <c r="SYI9197" s="490"/>
      <c r="SYJ9197" s="371"/>
      <c r="SYK9197" s="488"/>
      <c r="SYL9197" s="489"/>
      <c r="SYM9197" s="490"/>
      <c r="SYN9197" s="491"/>
      <c r="SYO9197" s="490"/>
      <c r="SYP9197" s="490"/>
      <c r="SYQ9197" s="371"/>
      <c r="SYR9197" s="488"/>
      <c r="SYS9197" s="489"/>
      <c r="SYT9197" s="490"/>
      <c r="SYU9197" s="491"/>
      <c r="SYV9197" s="490"/>
      <c r="SYW9197" s="490"/>
      <c r="SYX9197" s="371"/>
      <c r="SYY9197" s="488"/>
      <c r="SYZ9197" s="489"/>
      <c r="SZA9197" s="490"/>
      <c r="SZB9197" s="491"/>
      <c r="SZC9197" s="490"/>
      <c r="SZD9197" s="490"/>
      <c r="SZE9197" s="371"/>
      <c r="SZF9197" s="488"/>
      <c r="SZG9197" s="489"/>
      <c r="SZH9197" s="490"/>
      <c r="SZI9197" s="491"/>
      <c r="SZJ9197" s="490"/>
      <c r="SZK9197" s="490"/>
      <c r="SZL9197" s="371"/>
      <c r="SZM9197" s="488"/>
      <c r="SZN9197" s="489"/>
      <c r="SZO9197" s="490"/>
      <c r="SZP9197" s="491"/>
      <c r="SZQ9197" s="490"/>
      <c r="SZR9197" s="490"/>
      <c r="SZS9197" s="371"/>
      <c r="SZT9197" s="488"/>
      <c r="SZU9197" s="489"/>
      <c r="SZV9197" s="490"/>
      <c r="SZW9197" s="491"/>
      <c r="SZX9197" s="490"/>
      <c r="SZY9197" s="490"/>
      <c r="SZZ9197" s="371"/>
      <c r="TAA9197" s="488"/>
      <c r="TAB9197" s="489"/>
      <c r="TAC9197" s="490"/>
      <c r="TAD9197" s="491"/>
      <c r="TAE9197" s="490"/>
      <c r="TAF9197" s="490"/>
      <c r="TAG9197" s="371"/>
      <c r="TAH9197" s="488"/>
      <c r="TAI9197" s="489"/>
      <c r="TAJ9197" s="490"/>
      <c r="TAK9197" s="491"/>
      <c r="TAL9197" s="490"/>
      <c r="TAM9197" s="490"/>
      <c r="TAN9197" s="371"/>
      <c r="TAO9197" s="488"/>
      <c r="TAP9197" s="489"/>
      <c r="TAQ9197" s="490"/>
      <c r="TAR9197" s="491"/>
      <c r="TAS9197" s="490"/>
      <c r="TAT9197" s="490"/>
      <c r="TAU9197" s="371"/>
      <c r="TAV9197" s="488"/>
      <c r="TAW9197" s="489"/>
      <c r="TAX9197" s="490"/>
      <c r="TAY9197" s="491"/>
      <c r="TAZ9197" s="490"/>
      <c r="TBA9197" s="490"/>
      <c r="TBB9197" s="371"/>
      <c r="TBC9197" s="488"/>
      <c r="TBD9197" s="489"/>
      <c r="TBE9197" s="490"/>
      <c r="TBF9197" s="491"/>
      <c r="TBG9197" s="490"/>
      <c r="TBH9197" s="490"/>
      <c r="TBI9197" s="371"/>
      <c r="TBJ9197" s="488"/>
      <c r="TBK9197" s="489"/>
      <c r="TBL9197" s="490"/>
      <c r="TBM9197" s="491"/>
      <c r="TBN9197" s="490"/>
      <c r="TBO9197" s="490"/>
      <c r="TBP9197" s="371"/>
      <c r="TBQ9197" s="488"/>
      <c r="TBR9197" s="489"/>
      <c r="TBS9197" s="490"/>
      <c r="TBT9197" s="491"/>
      <c r="TBU9197" s="490"/>
      <c r="TBV9197" s="490"/>
      <c r="TBW9197" s="371"/>
      <c r="TBX9197" s="488"/>
      <c r="TBY9197" s="489"/>
      <c r="TBZ9197" s="490"/>
      <c r="TCA9197" s="491"/>
      <c r="TCB9197" s="490"/>
      <c r="TCC9197" s="490"/>
      <c r="TCD9197" s="371"/>
      <c r="TCE9197" s="488"/>
      <c r="TCF9197" s="489"/>
      <c r="TCG9197" s="490"/>
      <c r="TCH9197" s="491"/>
      <c r="TCI9197" s="490"/>
      <c r="TCJ9197" s="490"/>
      <c r="TCK9197" s="371"/>
      <c r="TCL9197" s="488"/>
      <c r="TCM9197" s="489"/>
      <c r="TCN9197" s="490"/>
      <c r="TCO9197" s="491"/>
      <c r="TCP9197" s="490"/>
      <c r="TCQ9197" s="490"/>
      <c r="TCR9197" s="371"/>
      <c r="TCS9197" s="488"/>
      <c r="TCT9197" s="489"/>
      <c r="TCU9197" s="490"/>
      <c r="TCV9197" s="491"/>
      <c r="TCW9197" s="490"/>
      <c r="TCX9197" s="490"/>
      <c r="TCY9197" s="371"/>
      <c r="TCZ9197" s="488"/>
      <c r="TDA9197" s="489"/>
      <c r="TDB9197" s="490"/>
      <c r="TDC9197" s="491"/>
      <c r="TDD9197" s="490"/>
      <c r="TDE9197" s="490"/>
      <c r="TDF9197" s="371"/>
      <c r="TDG9197" s="488"/>
      <c r="TDH9197" s="489"/>
      <c r="TDI9197" s="490"/>
      <c r="TDJ9197" s="491"/>
      <c r="TDK9197" s="490"/>
      <c r="TDL9197" s="490"/>
      <c r="TDM9197" s="371"/>
      <c r="TDN9197" s="488"/>
      <c r="TDO9197" s="489"/>
      <c r="TDP9197" s="490"/>
      <c r="TDQ9197" s="491"/>
      <c r="TDR9197" s="490"/>
      <c r="TDS9197" s="490"/>
      <c r="TDT9197" s="371"/>
      <c r="TDU9197" s="488"/>
      <c r="TDV9197" s="489"/>
      <c r="TDW9197" s="490"/>
      <c r="TDX9197" s="491"/>
      <c r="TDY9197" s="490"/>
      <c r="TDZ9197" s="490"/>
      <c r="TEA9197" s="371"/>
      <c r="TEB9197" s="488"/>
      <c r="TEC9197" s="489"/>
      <c r="TED9197" s="490"/>
      <c r="TEE9197" s="491"/>
      <c r="TEF9197" s="490"/>
      <c r="TEG9197" s="490"/>
      <c r="TEH9197" s="371"/>
      <c r="TEI9197" s="488"/>
      <c r="TEJ9197" s="489"/>
      <c r="TEK9197" s="490"/>
      <c r="TEL9197" s="491"/>
      <c r="TEM9197" s="490"/>
      <c r="TEN9197" s="490"/>
      <c r="TEO9197" s="371"/>
      <c r="TEP9197" s="488"/>
      <c r="TEQ9197" s="489"/>
      <c r="TER9197" s="490"/>
      <c r="TES9197" s="491"/>
      <c r="TET9197" s="490"/>
      <c r="TEU9197" s="490"/>
      <c r="TEV9197" s="371"/>
      <c r="TEW9197" s="488"/>
      <c r="TEX9197" s="489"/>
      <c r="TEY9197" s="490"/>
      <c r="TEZ9197" s="491"/>
      <c r="TFA9197" s="490"/>
      <c r="TFB9197" s="490"/>
      <c r="TFC9197" s="371"/>
      <c r="TFD9197" s="488"/>
      <c r="TFE9197" s="489"/>
      <c r="TFF9197" s="490"/>
      <c r="TFG9197" s="491"/>
      <c r="TFH9197" s="490"/>
      <c r="TFI9197" s="490"/>
      <c r="TFJ9197" s="371"/>
      <c r="TFK9197" s="488"/>
      <c r="TFL9197" s="489"/>
      <c r="TFM9197" s="490"/>
      <c r="TFN9197" s="491"/>
      <c r="TFO9197" s="490"/>
      <c r="TFP9197" s="490"/>
      <c r="TFQ9197" s="371"/>
      <c r="TFR9197" s="488"/>
      <c r="TFS9197" s="489"/>
      <c r="TFT9197" s="490"/>
      <c r="TFU9197" s="491"/>
      <c r="TFV9197" s="490"/>
      <c r="TFW9197" s="490"/>
      <c r="TFX9197" s="371"/>
      <c r="TFY9197" s="488"/>
      <c r="TFZ9197" s="489"/>
      <c r="TGA9197" s="490"/>
      <c r="TGB9197" s="491"/>
      <c r="TGC9197" s="490"/>
      <c r="TGD9197" s="490"/>
      <c r="TGE9197" s="371"/>
      <c r="TGF9197" s="488"/>
      <c r="TGG9197" s="489"/>
      <c r="TGH9197" s="490"/>
      <c r="TGI9197" s="491"/>
      <c r="TGJ9197" s="490"/>
      <c r="TGK9197" s="490"/>
      <c r="TGL9197" s="371"/>
      <c r="TGM9197" s="488"/>
      <c r="TGN9197" s="489"/>
      <c r="TGO9197" s="490"/>
      <c r="TGP9197" s="491"/>
      <c r="TGQ9197" s="490"/>
      <c r="TGR9197" s="490"/>
      <c r="TGS9197" s="371"/>
      <c r="TGT9197" s="488"/>
      <c r="TGU9197" s="489"/>
      <c r="TGV9197" s="490"/>
      <c r="TGW9197" s="491"/>
      <c r="TGX9197" s="490"/>
      <c r="TGY9197" s="490"/>
      <c r="TGZ9197" s="371"/>
      <c r="THA9197" s="488"/>
      <c r="THB9197" s="489"/>
      <c r="THC9197" s="490"/>
      <c r="THD9197" s="491"/>
      <c r="THE9197" s="490"/>
      <c r="THF9197" s="490"/>
      <c r="THG9197" s="371"/>
      <c r="THH9197" s="488"/>
      <c r="THI9197" s="489"/>
      <c r="THJ9197" s="490"/>
      <c r="THK9197" s="491"/>
      <c r="THL9197" s="490"/>
      <c r="THM9197" s="490"/>
      <c r="THN9197" s="371"/>
      <c r="THO9197" s="488"/>
      <c r="THP9197" s="489"/>
      <c r="THQ9197" s="490"/>
      <c r="THR9197" s="491"/>
      <c r="THS9197" s="490"/>
      <c r="THT9197" s="490"/>
      <c r="THU9197" s="371"/>
      <c r="THV9197" s="488"/>
      <c r="THW9197" s="489"/>
      <c r="THX9197" s="490"/>
      <c r="THY9197" s="491"/>
      <c r="THZ9197" s="490"/>
      <c r="TIA9197" s="490"/>
      <c r="TIB9197" s="371"/>
      <c r="TIC9197" s="488"/>
      <c r="TID9197" s="489"/>
      <c r="TIE9197" s="490"/>
      <c r="TIF9197" s="491"/>
      <c r="TIG9197" s="490"/>
      <c r="TIH9197" s="490"/>
      <c r="TII9197" s="371"/>
      <c r="TIJ9197" s="488"/>
      <c r="TIK9197" s="489"/>
      <c r="TIL9197" s="490"/>
      <c r="TIM9197" s="491"/>
      <c r="TIN9197" s="490"/>
      <c r="TIO9197" s="490"/>
      <c r="TIP9197" s="371"/>
      <c r="TIQ9197" s="488"/>
      <c r="TIR9197" s="489"/>
      <c r="TIS9197" s="490"/>
      <c r="TIT9197" s="491"/>
      <c r="TIU9197" s="490"/>
      <c r="TIV9197" s="490"/>
      <c r="TIW9197" s="371"/>
      <c r="TIX9197" s="488"/>
      <c r="TIY9197" s="489"/>
      <c r="TIZ9197" s="490"/>
      <c r="TJA9197" s="491"/>
      <c r="TJB9197" s="490"/>
      <c r="TJC9197" s="490"/>
      <c r="TJD9197" s="371"/>
      <c r="TJE9197" s="488"/>
      <c r="TJF9197" s="489"/>
      <c r="TJG9197" s="490"/>
      <c r="TJH9197" s="491"/>
      <c r="TJI9197" s="490"/>
      <c r="TJJ9197" s="490"/>
      <c r="TJK9197" s="371"/>
      <c r="TJL9197" s="488"/>
      <c r="TJM9197" s="489"/>
      <c r="TJN9197" s="490"/>
      <c r="TJO9197" s="491"/>
      <c r="TJP9197" s="490"/>
      <c r="TJQ9197" s="490"/>
      <c r="TJR9197" s="371"/>
      <c r="TJS9197" s="488"/>
      <c r="TJT9197" s="489"/>
      <c r="TJU9197" s="490"/>
      <c r="TJV9197" s="491"/>
      <c r="TJW9197" s="490"/>
      <c r="TJX9197" s="490"/>
      <c r="TJY9197" s="371"/>
      <c r="TJZ9197" s="488"/>
      <c r="TKA9197" s="489"/>
      <c r="TKB9197" s="490"/>
      <c r="TKC9197" s="491"/>
      <c r="TKD9197" s="490"/>
      <c r="TKE9197" s="490"/>
      <c r="TKF9197" s="371"/>
      <c r="TKG9197" s="488"/>
      <c r="TKH9197" s="489"/>
      <c r="TKI9197" s="490"/>
      <c r="TKJ9197" s="491"/>
      <c r="TKK9197" s="490"/>
      <c r="TKL9197" s="490"/>
      <c r="TKM9197" s="371"/>
      <c r="TKN9197" s="488"/>
      <c r="TKO9197" s="489"/>
      <c r="TKP9197" s="490"/>
      <c r="TKQ9197" s="491"/>
      <c r="TKR9197" s="490"/>
      <c r="TKS9197" s="490"/>
      <c r="TKT9197" s="371"/>
      <c r="TKU9197" s="488"/>
      <c r="TKV9197" s="489"/>
      <c r="TKW9197" s="490"/>
      <c r="TKX9197" s="491"/>
      <c r="TKY9197" s="490"/>
      <c r="TKZ9197" s="490"/>
      <c r="TLA9197" s="371"/>
      <c r="TLB9197" s="488"/>
      <c r="TLC9197" s="489"/>
      <c r="TLD9197" s="490"/>
      <c r="TLE9197" s="491"/>
      <c r="TLF9197" s="490"/>
      <c r="TLG9197" s="490"/>
      <c r="TLH9197" s="371"/>
      <c r="TLI9197" s="488"/>
      <c r="TLJ9197" s="489"/>
      <c r="TLK9197" s="490"/>
      <c r="TLL9197" s="491"/>
      <c r="TLM9197" s="490"/>
      <c r="TLN9197" s="490"/>
      <c r="TLO9197" s="371"/>
      <c r="TLP9197" s="488"/>
      <c r="TLQ9197" s="489"/>
      <c r="TLR9197" s="490"/>
      <c r="TLS9197" s="491"/>
      <c r="TLT9197" s="490"/>
      <c r="TLU9197" s="490"/>
      <c r="TLV9197" s="371"/>
      <c r="TLW9197" s="488"/>
      <c r="TLX9197" s="489"/>
      <c r="TLY9197" s="490"/>
      <c r="TLZ9197" s="491"/>
      <c r="TMA9197" s="490"/>
      <c r="TMB9197" s="490"/>
      <c r="TMC9197" s="371"/>
      <c r="TMD9197" s="488"/>
      <c r="TME9197" s="489"/>
      <c r="TMF9197" s="490"/>
      <c r="TMG9197" s="491"/>
      <c r="TMH9197" s="490"/>
      <c r="TMI9197" s="490"/>
      <c r="TMJ9197" s="371"/>
      <c r="TMK9197" s="488"/>
      <c r="TML9197" s="489"/>
      <c r="TMM9197" s="490"/>
      <c r="TMN9197" s="491"/>
      <c r="TMO9197" s="490"/>
      <c r="TMP9197" s="490"/>
      <c r="TMQ9197" s="371"/>
      <c r="TMR9197" s="488"/>
      <c r="TMS9197" s="489"/>
      <c r="TMT9197" s="490"/>
      <c r="TMU9197" s="491"/>
      <c r="TMV9197" s="490"/>
      <c r="TMW9197" s="490"/>
      <c r="TMX9197" s="371"/>
      <c r="TMY9197" s="488"/>
      <c r="TMZ9197" s="489"/>
      <c r="TNA9197" s="490"/>
      <c r="TNB9197" s="491"/>
      <c r="TNC9197" s="490"/>
      <c r="TND9197" s="490"/>
      <c r="TNE9197" s="371"/>
      <c r="TNF9197" s="488"/>
      <c r="TNG9197" s="489"/>
      <c r="TNH9197" s="490"/>
      <c r="TNI9197" s="491"/>
      <c r="TNJ9197" s="490"/>
      <c r="TNK9197" s="490"/>
      <c r="TNL9197" s="371"/>
      <c r="TNM9197" s="488"/>
      <c r="TNN9197" s="489"/>
      <c r="TNO9197" s="490"/>
      <c r="TNP9197" s="491"/>
      <c r="TNQ9197" s="490"/>
      <c r="TNR9197" s="490"/>
      <c r="TNS9197" s="371"/>
      <c r="TNT9197" s="488"/>
      <c r="TNU9197" s="489"/>
      <c r="TNV9197" s="490"/>
      <c r="TNW9197" s="491"/>
      <c r="TNX9197" s="490"/>
      <c r="TNY9197" s="490"/>
      <c r="TNZ9197" s="371"/>
      <c r="TOA9197" s="488"/>
      <c r="TOB9197" s="489"/>
      <c r="TOC9197" s="490"/>
      <c r="TOD9197" s="491"/>
      <c r="TOE9197" s="490"/>
      <c r="TOF9197" s="490"/>
      <c r="TOG9197" s="371"/>
      <c r="TOH9197" s="488"/>
      <c r="TOI9197" s="489"/>
      <c r="TOJ9197" s="490"/>
      <c r="TOK9197" s="491"/>
      <c r="TOL9197" s="490"/>
      <c r="TOM9197" s="490"/>
      <c r="TON9197" s="371"/>
      <c r="TOO9197" s="488"/>
      <c r="TOP9197" s="489"/>
      <c r="TOQ9197" s="490"/>
      <c r="TOR9197" s="491"/>
      <c r="TOS9197" s="490"/>
      <c r="TOT9197" s="490"/>
      <c r="TOU9197" s="371"/>
      <c r="TOV9197" s="488"/>
      <c r="TOW9197" s="489"/>
      <c r="TOX9197" s="490"/>
      <c r="TOY9197" s="491"/>
      <c r="TOZ9197" s="490"/>
      <c r="TPA9197" s="490"/>
      <c r="TPB9197" s="371"/>
      <c r="TPC9197" s="488"/>
      <c r="TPD9197" s="489"/>
      <c r="TPE9197" s="490"/>
      <c r="TPF9197" s="491"/>
      <c r="TPG9197" s="490"/>
      <c r="TPH9197" s="490"/>
      <c r="TPI9197" s="371"/>
      <c r="TPJ9197" s="488"/>
      <c r="TPK9197" s="489"/>
      <c r="TPL9197" s="490"/>
      <c r="TPM9197" s="491"/>
      <c r="TPN9197" s="490"/>
      <c r="TPO9197" s="490"/>
      <c r="TPP9197" s="371"/>
      <c r="TPQ9197" s="488"/>
      <c r="TPR9197" s="489"/>
      <c r="TPS9197" s="490"/>
      <c r="TPT9197" s="491"/>
      <c r="TPU9197" s="490"/>
      <c r="TPV9197" s="490"/>
      <c r="TPW9197" s="371"/>
      <c r="TPX9197" s="488"/>
      <c r="TPY9197" s="489"/>
      <c r="TPZ9197" s="490"/>
      <c r="TQA9197" s="491"/>
      <c r="TQB9197" s="490"/>
      <c r="TQC9197" s="490"/>
      <c r="TQD9197" s="371"/>
      <c r="TQE9197" s="488"/>
      <c r="TQF9197" s="489"/>
      <c r="TQG9197" s="490"/>
      <c r="TQH9197" s="491"/>
      <c r="TQI9197" s="490"/>
      <c r="TQJ9197" s="490"/>
      <c r="TQK9197" s="371"/>
      <c r="TQL9197" s="488"/>
      <c r="TQM9197" s="489"/>
      <c r="TQN9197" s="490"/>
      <c r="TQO9197" s="491"/>
      <c r="TQP9197" s="490"/>
      <c r="TQQ9197" s="490"/>
      <c r="TQR9197" s="371"/>
      <c r="TQS9197" s="488"/>
      <c r="TQT9197" s="489"/>
      <c r="TQU9197" s="490"/>
      <c r="TQV9197" s="491"/>
      <c r="TQW9197" s="490"/>
      <c r="TQX9197" s="490"/>
      <c r="TQY9197" s="371"/>
      <c r="TQZ9197" s="488"/>
      <c r="TRA9197" s="489"/>
      <c r="TRB9197" s="490"/>
      <c r="TRC9197" s="491"/>
      <c r="TRD9197" s="490"/>
      <c r="TRE9197" s="490"/>
      <c r="TRF9197" s="371"/>
      <c r="TRG9197" s="488"/>
      <c r="TRH9197" s="489"/>
      <c r="TRI9197" s="490"/>
      <c r="TRJ9197" s="491"/>
      <c r="TRK9197" s="490"/>
      <c r="TRL9197" s="490"/>
      <c r="TRM9197" s="371"/>
      <c r="TRN9197" s="488"/>
      <c r="TRO9197" s="489"/>
      <c r="TRP9197" s="490"/>
      <c r="TRQ9197" s="491"/>
      <c r="TRR9197" s="490"/>
      <c r="TRS9197" s="490"/>
      <c r="TRT9197" s="371"/>
      <c r="TRU9197" s="488"/>
      <c r="TRV9197" s="489"/>
      <c r="TRW9197" s="490"/>
      <c r="TRX9197" s="491"/>
      <c r="TRY9197" s="490"/>
      <c r="TRZ9197" s="490"/>
      <c r="TSA9197" s="371"/>
      <c r="TSB9197" s="488"/>
      <c r="TSC9197" s="489"/>
      <c r="TSD9197" s="490"/>
      <c r="TSE9197" s="491"/>
      <c r="TSF9197" s="490"/>
      <c r="TSG9197" s="490"/>
      <c r="TSH9197" s="371"/>
      <c r="TSI9197" s="488"/>
      <c r="TSJ9197" s="489"/>
      <c r="TSK9197" s="490"/>
      <c r="TSL9197" s="491"/>
      <c r="TSM9197" s="490"/>
      <c r="TSN9197" s="490"/>
      <c r="TSO9197" s="371"/>
      <c r="TSP9197" s="488"/>
      <c r="TSQ9197" s="489"/>
      <c r="TSR9197" s="490"/>
      <c r="TSS9197" s="491"/>
      <c r="TST9197" s="490"/>
      <c r="TSU9197" s="490"/>
      <c r="TSV9197" s="371"/>
      <c r="TSW9197" s="488"/>
      <c r="TSX9197" s="489"/>
      <c r="TSY9197" s="490"/>
      <c r="TSZ9197" s="491"/>
      <c r="TTA9197" s="490"/>
      <c r="TTB9197" s="490"/>
      <c r="TTC9197" s="371"/>
      <c r="TTD9197" s="488"/>
      <c r="TTE9197" s="489"/>
      <c r="TTF9197" s="490"/>
      <c r="TTG9197" s="491"/>
      <c r="TTH9197" s="490"/>
      <c r="TTI9197" s="490"/>
      <c r="TTJ9197" s="371"/>
      <c r="TTK9197" s="488"/>
      <c r="TTL9197" s="489"/>
      <c r="TTM9197" s="490"/>
      <c r="TTN9197" s="491"/>
      <c r="TTO9197" s="490"/>
      <c r="TTP9197" s="490"/>
      <c r="TTQ9197" s="371"/>
      <c r="TTR9197" s="488"/>
      <c r="TTS9197" s="489"/>
      <c r="TTT9197" s="490"/>
      <c r="TTU9197" s="491"/>
      <c r="TTV9197" s="490"/>
      <c r="TTW9197" s="490"/>
      <c r="TTX9197" s="371"/>
      <c r="TTY9197" s="488"/>
      <c r="TTZ9197" s="489"/>
      <c r="TUA9197" s="490"/>
      <c r="TUB9197" s="491"/>
      <c r="TUC9197" s="490"/>
      <c r="TUD9197" s="490"/>
      <c r="TUE9197" s="371"/>
      <c r="TUF9197" s="488"/>
      <c r="TUG9197" s="489"/>
      <c r="TUH9197" s="490"/>
      <c r="TUI9197" s="491"/>
      <c r="TUJ9197" s="490"/>
      <c r="TUK9197" s="490"/>
      <c r="TUL9197" s="371"/>
      <c r="TUM9197" s="488"/>
      <c r="TUN9197" s="489"/>
      <c r="TUO9197" s="490"/>
      <c r="TUP9197" s="491"/>
      <c r="TUQ9197" s="490"/>
      <c r="TUR9197" s="490"/>
      <c r="TUS9197" s="371"/>
      <c r="TUT9197" s="488"/>
      <c r="TUU9197" s="489"/>
      <c r="TUV9197" s="490"/>
      <c r="TUW9197" s="491"/>
      <c r="TUX9197" s="490"/>
      <c r="TUY9197" s="490"/>
      <c r="TUZ9197" s="371"/>
      <c r="TVA9197" s="488"/>
      <c r="TVB9197" s="489"/>
      <c r="TVC9197" s="490"/>
      <c r="TVD9197" s="491"/>
      <c r="TVE9197" s="490"/>
      <c r="TVF9197" s="490"/>
      <c r="TVG9197" s="371"/>
      <c r="TVH9197" s="488"/>
      <c r="TVI9197" s="489"/>
      <c r="TVJ9197" s="490"/>
      <c r="TVK9197" s="491"/>
      <c r="TVL9197" s="490"/>
      <c r="TVM9197" s="490"/>
      <c r="TVN9197" s="371"/>
      <c r="TVO9197" s="488"/>
      <c r="TVP9197" s="489"/>
      <c r="TVQ9197" s="490"/>
      <c r="TVR9197" s="491"/>
      <c r="TVS9197" s="490"/>
      <c r="TVT9197" s="490"/>
      <c r="TVU9197" s="371"/>
      <c r="TVV9197" s="488"/>
      <c r="TVW9197" s="489"/>
      <c r="TVX9197" s="490"/>
      <c r="TVY9197" s="491"/>
      <c r="TVZ9197" s="490"/>
      <c r="TWA9197" s="490"/>
      <c r="TWB9197" s="371"/>
      <c r="TWC9197" s="488"/>
      <c r="TWD9197" s="489"/>
      <c r="TWE9197" s="490"/>
      <c r="TWF9197" s="491"/>
      <c r="TWG9197" s="490"/>
      <c r="TWH9197" s="490"/>
      <c r="TWI9197" s="371"/>
      <c r="TWJ9197" s="488"/>
      <c r="TWK9197" s="489"/>
      <c r="TWL9197" s="490"/>
      <c r="TWM9197" s="491"/>
      <c r="TWN9197" s="490"/>
      <c r="TWO9197" s="490"/>
      <c r="TWP9197" s="371"/>
      <c r="TWQ9197" s="488"/>
      <c r="TWR9197" s="489"/>
      <c r="TWS9197" s="490"/>
      <c r="TWT9197" s="491"/>
      <c r="TWU9197" s="490"/>
      <c r="TWV9197" s="490"/>
      <c r="TWW9197" s="371"/>
      <c r="TWX9197" s="488"/>
      <c r="TWY9197" s="489"/>
      <c r="TWZ9197" s="490"/>
      <c r="TXA9197" s="491"/>
      <c r="TXB9197" s="490"/>
      <c r="TXC9197" s="490"/>
      <c r="TXD9197" s="371"/>
      <c r="TXE9197" s="488"/>
      <c r="TXF9197" s="489"/>
      <c r="TXG9197" s="490"/>
      <c r="TXH9197" s="491"/>
      <c r="TXI9197" s="490"/>
      <c r="TXJ9197" s="490"/>
      <c r="TXK9197" s="371"/>
      <c r="TXL9197" s="488"/>
      <c r="TXM9197" s="489"/>
      <c r="TXN9197" s="490"/>
      <c r="TXO9197" s="491"/>
      <c r="TXP9197" s="490"/>
      <c r="TXQ9197" s="490"/>
      <c r="TXR9197" s="371"/>
      <c r="TXS9197" s="488"/>
      <c r="TXT9197" s="489"/>
      <c r="TXU9197" s="490"/>
      <c r="TXV9197" s="491"/>
      <c r="TXW9197" s="490"/>
      <c r="TXX9197" s="490"/>
      <c r="TXY9197" s="371"/>
      <c r="TXZ9197" s="488"/>
      <c r="TYA9197" s="489"/>
      <c r="TYB9197" s="490"/>
      <c r="TYC9197" s="491"/>
      <c r="TYD9197" s="490"/>
      <c r="TYE9197" s="490"/>
      <c r="TYF9197" s="371"/>
      <c r="TYG9197" s="488"/>
      <c r="TYH9197" s="489"/>
      <c r="TYI9197" s="490"/>
      <c r="TYJ9197" s="491"/>
      <c r="TYK9197" s="490"/>
      <c r="TYL9197" s="490"/>
      <c r="TYM9197" s="371"/>
      <c r="TYN9197" s="488"/>
      <c r="TYO9197" s="489"/>
      <c r="TYP9197" s="490"/>
      <c r="TYQ9197" s="491"/>
      <c r="TYR9197" s="490"/>
      <c r="TYS9197" s="490"/>
      <c r="TYT9197" s="371"/>
      <c r="TYU9197" s="488"/>
      <c r="TYV9197" s="489"/>
      <c r="TYW9197" s="490"/>
      <c r="TYX9197" s="491"/>
      <c r="TYY9197" s="490"/>
      <c r="TYZ9197" s="490"/>
      <c r="TZA9197" s="371"/>
      <c r="TZB9197" s="488"/>
      <c r="TZC9197" s="489"/>
      <c r="TZD9197" s="490"/>
      <c r="TZE9197" s="491"/>
      <c r="TZF9197" s="490"/>
      <c r="TZG9197" s="490"/>
      <c r="TZH9197" s="371"/>
      <c r="TZI9197" s="488"/>
      <c r="TZJ9197" s="489"/>
      <c r="TZK9197" s="490"/>
      <c r="TZL9197" s="491"/>
      <c r="TZM9197" s="490"/>
      <c r="TZN9197" s="490"/>
      <c r="TZO9197" s="371"/>
      <c r="TZP9197" s="488"/>
      <c r="TZQ9197" s="489"/>
      <c r="TZR9197" s="490"/>
      <c r="TZS9197" s="491"/>
      <c r="TZT9197" s="490"/>
      <c r="TZU9197" s="490"/>
      <c r="TZV9197" s="371"/>
      <c r="TZW9197" s="488"/>
      <c r="TZX9197" s="489"/>
      <c r="TZY9197" s="490"/>
      <c r="TZZ9197" s="491"/>
      <c r="UAA9197" s="490"/>
      <c r="UAB9197" s="490"/>
      <c r="UAC9197" s="371"/>
      <c r="UAD9197" s="488"/>
      <c r="UAE9197" s="489"/>
      <c r="UAF9197" s="490"/>
      <c r="UAG9197" s="491"/>
      <c r="UAH9197" s="490"/>
      <c r="UAI9197" s="490"/>
      <c r="UAJ9197" s="371"/>
      <c r="UAK9197" s="488"/>
      <c r="UAL9197" s="489"/>
      <c r="UAM9197" s="490"/>
      <c r="UAN9197" s="491"/>
      <c r="UAO9197" s="490"/>
      <c r="UAP9197" s="490"/>
      <c r="UAQ9197" s="371"/>
      <c r="UAR9197" s="488"/>
      <c r="UAS9197" s="489"/>
      <c r="UAT9197" s="490"/>
      <c r="UAU9197" s="491"/>
      <c r="UAV9197" s="490"/>
      <c r="UAW9197" s="490"/>
      <c r="UAX9197" s="371"/>
      <c r="UAY9197" s="488"/>
      <c r="UAZ9197" s="489"/>
      <c r="UBA9197" s="490"/>
      <c r="UBB9197" s="491"/>
      <c r="UBC9197" s="490"/>
      <c r="UBD9197" s="490"/>
      <c r="UBE9197" s="371"/>
      <c r="UBF9197" s="488"/>
      <c r="UBG9197" s="489"/>
      <c r="UBH9197" s="490"/>
      <c r="UBI9197" s="491"/>
      <c r="UBJ9197" s="490"/>
      <c r="UBK9197" s="490"/>
      <c r="UBL9197" s="371"/>
      <c r="UBM9197" s="488"/>
      <c r="UBN9197" s="489"/>
      <c r="UBO9197" s="490"/>
      <c r="UBP9197" s="491"/>
      <c r="UBQ9197" s="490"/>
      <c r="UBR9197" s="490"/>
      <c r="UBS9197" s="371"/>
      <c r="UBT9197" s="488"/>
      <c r="UBU9197" s="489"/>
      <c r="UBV9197" s="490"/>
      <c r="UBW9197" s="491"/>
      <c r="UBX9197" s="490"/>
      <c r="UBY9197" s="490"/>
      <c r="UBZ9197" s="371"/>
      <c r="UCA9197" s="488"/>
      <c r="UCB9197" s="489"/>
      <c r="UCC9197" s="490"/>
      <c r="UCD9197" s="491"/>
      <c r="UCE9197" s="490"/>
      <c r="UCF9197" s="490"/>
      <c r="UCG9197" s="371"/>
      <c r="UCH9197" s="488"/>
      <c r="UCI9197" s="489"/>
      <c r="UCJ9197" s="490"/>
      <c r="UCK9197" s="491"/>
      <c r="UCL9197" s="490"/>
      <c r="UCM9197" s="490"/>
      <c r="UCN9197" s="371"/>
      <c r="UCO9197" s="488"/>
      <c r="UCP9197" s="489"/>
      <c r="UCQ9197" s="490"/>
      <c r="UCR9197" s="491"/>
      <c r="UCS9197" s="490"/>
      <c r="UCT9197" s="490"/>
      <c r="UCU9197" s="371"/>
      <c r="UCV9197" s="488"/>
      <c r="UCW9197" s="489"/>
      <c r="UCX9197" s="490"/>
      <c r="UCY9197" s="491"/>
      <c r="UCZ9197" s="490"/>
      <c r="UDA9197" s="490"/>
      <c r="UDB9197" s="371"/>
      <c r="UDC9197" s="488"/>
      <c r="UDD9197" s="489"/>
      <c r="UDE9197" s="490"/>
      <c r="UDF9197" s="491"/>
      <c r="UDG9197" s="490"/>
      <c r="UDH9197" s="490"/>
      <c r="UDI9197" s="371"/>
      <c r="UDJ9197" s="488"/>
      <c r="UDK9197" s="489"/>
      <c r="UDL9197" s="490"/>
      <c r="UDM9197" s="491"/>
      <c r="UDN9197" s="490"/>
      <c r="UDO9197" s="490"/>
      <c r="UDP9197" s="371"/>
      <c r="UDQ9197" s="488"/>
      <c r="UDR9197" s="489"/>
      <c r="UDS9197" s="490"/>
      <c r="UDT9197" s="491"/>
      <c r="UDU9197" s="490"/>
      <c r="UDV9197" s="490"/>
      <c r="UDW9197" s="371"/>
      <c r="UDX9197" s="488"/>
      <c r="UDY9197" s="489"/>
      <c r="UDZ9197" s="490"/>
      <c r="UEA9197" s="491"/>
      <c r="UEB9197" s="490"/>
      <c r="UEC9197" s="490"/>
      <c r="UED9197" s="371"/>
      <c r="UEE9197" s="488"/>
      <c r="UEF9197" s="489"/>
      <c r="UEG9197" s="490"/>
      <c r="UEH9197" s="491"/>
      <c r="UEI9197" s="490"/>
      <c r="UEJ9197" s="490"/>
      <c r="UEK9197" s="371"/>
      <c r="UEL9197" s="488"/>
      <c r="UEM9197" s="489"/>
      <c r="UEN9197" s="490"/>
      <c r="UEO9197" s="491"/>
      <c r="UEP9197" s="490"/>
      <c r="UEQ9197" s="490"/>
      <c r="UER9197" s="371"/>
      <c r="UES9197" s="488"/>
      <c r="UET9197" s="489"/>
      <c r="UEU9197" s="490"/>
      <c r="UEV9197" s="491"/>
      <c r="UEW9197" s="490"/>
      <c r="UEX9197" s="490"/>
      <c r="UEY9197" s="371"/>
      <c r="UEZ9197" s="488"/>
      <c r="UFA9197" s="489"/>
      <c r="UFB9197" s="490"/>
      <c r="UFC9197" s="491"/>
      <c r="UFD9197" s="490"/>
      <c r="UFE9197" s="490"/>
      <c r="UFF9197" s="371"/>
      <c r="UFG9197" s="488"/>
      <c r="UFH9197" s="489"/>
      <c r="UFI9197" s="490"/>
      <c r="UFJ9197" s="491"/>
      <c r="UFK9197" s="490"/>
      <c r="UFL9197" s="490"/>
      <c r="UFM9197" s="371"/>
      <c r="UFN9197" s="488"/>
      <c r="UFO9197" s="489"/>
      <c r="UFP9197" s="490"/>
      <c r="UFQ9197" s="491"/>
      <c r="UFR9197" s="490"/>
      <c r="UFS9197" s="490"/>
      <c r="UFT9197" s="371"/>
      <c r="UFU9197" s="488"/>
      <c r="UFV9197" s="489"/>
      <c r="UFW9197" s="490"/>
      <c r="UFX9197" s="491"/>
      <c r="UFY9197" s="490"/>
      <c r="UFZ9197" s="490"/>
      <c r="UGA9197" s="371"/>
      <c r="UGB9197" s="488"/>
      <c r="UGC9197" s="489"/>
      <c r="UGD9197" s="490"/>
      <c r="UGE9197" s="491"/>
      <c r="UGF9197" s="490"/>
      <c r="UGG9197" s="490"/>
      <c r="UGH9197" s="371"/>
      <c r="UGI9197" s="488"/>
      <c r="UGJ9197" s="489"/>
      <c r="UGK9197" s="490"/>
      <c r="UGL9197" s="491"/>
      <c r="UGM9197" s="490"/>
      <c r="UGN9197" s="490"/>
      <c r="UGO9197" s="371"/>
      <c r="UGP9197" s="488"/>
      <c r="UGQ9197" s="489"/>
      <c r="UGR9197" s="490"/>
      <c r="UGS9197" s="491"/>
      <c r="UGT9197" s="490"/>
      <c r="UGU9197" s="490"/>
      <c r="UGV9197" s="371"/>
      <c r="UGW9197" s="488"/>
      <c r="UGX9197" s="489"/>
      <c r="UGY9197" s="490"/>
      <c r="UGZ9197" s="491"/>
      <c r="UHA9197" s="490"/>
      <c r="UHB9197" s="490"/>
      <c r="UHC9197" s="371"/>
      <c r="UHD9197" s="488"/>
      <c r="UHE9197" s="489"/>
      <c r="UHF9197" s="490"/>
      <c r="UHG9197" s="491"/>
      <c r="UHH9197" s="490"/>
      <c r="UHI9197" s="490"/>
      <c r="UHJ9197" s="371"/>
      <c r="UHK9197" s="488"/>
      <c r="UHL9197" s="489"/>
      <c r="UHM9197" s="490"/>
      <c r="UHN9197" s="491"/>
      <c r="UHO9197" s="490"/>
      <c r="UHP9197" s="490"/>
      <c r="UHQ9197" s="371"/>
      <c r="UHR9197" s="488"/>
      <c r="UHS9197" s="489"/>
      <c r="UHT9197" s="490"/>
      <c r="UHU9197" s="491"/>
      <c r="UHV9197" s="490"/>
      <c r="UHW9197" s="490"/>
      <c r="UHX9197" s="371"/>
      <c r="UHY9197" s="488"/>
      <c r="UHZ9197" s="489"/>
      <c r="UIA9197" s="490"/>
      <c r="UIB9197" s="491"/>
      <c r="UIC9197" s="490"/>
      <c r="UID9197" s="490"/>
      <c r="UIE9197" s="371"/>
      <c r="UIF9197" s="488"/>
      <c r="UIG9197" s="489"/>
      <c r="UIH9197" s="490"/>
      <c r="UII9197" s="491"/>
      <c r="UIJ9197" s="490"/>
      <c r="UIK9197" s="490"/>
      <c r="UIL9197" s="371"/>
      <c r="UIM9197" s="488"/>
      <c r="UIN9197" s="489"/>
      <c r="UIO9197" s="490"/>
      <c r="UIP9197" s="491"/>
      <c r="UIQ9197" s="490"/>
      <c r="UIR9197" s="490"/>
      <c r="UIS9197" s="371"/>
      <c r="UIT9197" s="488"/>
      <c r="UIU9197" s="489"/>
      <c r="UIV9197" s="490"/>
      <c r="UIW9197" s="491"/>
      <c r="UIX9197" s="490"/>
      <c r="UIY9197" s="490"/>
      <c r="UIZ9197" s="371"/>
      <c r="UJA9197" s="488"/>
      <c r="UJB9197" s="489"/>
      <c r="UJC9197" s="490"/>
      <c r="UJD9197" s="491"/>
      <c r="UJE9197" s="490"/>
      <c r="UJF9197" s="490"/>
      <c r="UJG9197" s="371"/>
      <c r="UJH9197" s="488"/>
      <c r="UJI9197" s="489"/>
      <c r="UJJ9197" s="490"/>
      <c r="UJK9197" s="491"/>
      <c r="UJL9197" s="490"/>
      <c r="UJM9197" s="490"/>
      <c r="UJN9197" s="371"/>
      <c r="UJO9197" s="488"/>
      <c r="UJP9197" s="489"/>
      <c r="UJQ9197" s="490"/>
      <c r="UJR9197" s="491"/>
      <c r="UJS9197" s="490"/>
      <c r="UJT9197" s="490"/>
      <c r="UJU9197" s="371"/>
      <c r="UJV9197" s="488"/>
      <c r="UJW9197" s="489"/>
      <c r="UJX9197" s="490"/>
      <c r="UJY9197" s="491"/>
      <c r="UJZ9197" s="490"/>
      <c r="UKA9197" s="490"/>
      <c r="UKB9197" s="371"/>
      <c r="UKC9197" s="488"/>
      <c r="UKD9197" s="489"/>
      <c r="UKE9197" s="490"/>
      <c r="UKF9197" s="491"/>
      <c r="UKG9197" s="490"/>
      <c r="UKH9197" s="490"/>
      <c r="UKI9197" s="371"/>
      <c r="UKJ9197" s="488"/>
      <c r="UKK9197" s="489"/>
      <c r="UKL9197" s="490"/>
      <c r="UKM9197" s="491"/>
      <c r="UKN9197" s="490"/>
      <c r="UKO9197" s="490"/>
      <c r="UKP9197" s="371"/>
      <c r="UKQ9197" s="488"/>
      <c r="UKR9197" s="489"/>
      <c r="UKS9197" s="490"/>
      <c r="UKT9197" s="491"/>
      <c r="UKU9197" s="490"/>
      <c r="UKV9197" s="490"/>
      <c r="UKW9197" s="371"/>
      <c r="UKX9197" s="488"/>
      <c r="UKY9197" s="489"/>
      <c r="UKZ9197" s="490"/>
      <c r="ULA9197" s="491"/>
      <c r="ULB9197" s="490"/>
      <c r="ULC9197" s="490"/>
      <c r="ULD9197" s="371"/>
      <c r="ULE9197" s="488"/>
      <c r="ULF9197" s="489"/>
      <c r="ULG9197" s="490"/>
      <c r="ULH9197" s="491"/>
      <c r="ULI9197" s="490"/>
      <c r="ULJ9197" s="490"/>
      <c r="ULK9197" s="371"/>
      <c r="ULL9197" s="488"/>
      <c r="ULM9197" s="489"/>
      <c r="ULN9197" s="490"/>
      <c r="ULO9197" s="491"/>
      <c r="ULP9197" s="490"/>
      <c r="ULQ9197" s="490"/>
      <c r="ULR9197" s="371"/>
      <c r="ULS9197" s="488"/>
      <c r="ULT9197" s="489"/>
      <c r="ULU9197" s="490"/>
      <c r="ULV9197" s="491"/>
      <c r="ULW9197" s="490"/>
      <c r="ULX9197" s="490"/>
      <c r="ULY9197" s="371"/>
      <c r="ULZ9197" s="488"/>
      <c r="UMA9197" s="489"/>
      <c r="UMB9197" s="490"/>
      <c r="UMC9197" s="491"/>
      <c r="UMD9197" s="490"/>
      <c r="UME9197" s="490"/>
      <c r="UMF9197" s="371"/>
      <c r="UMG9197" s="488"/>
      <c r="UMH9197" s="489"/>
      <c r="UMI9197" s="490"/>
      <c r="UMJ9197" s="491"/>
      <c r="UMK9197" s="490"/>
      <c r="UML9197" s="490"/>
      <c r="UMM9197" s="371"/>
      <c r="UMN9197" s="488"/>
      <c r="UMO9197" s="489"/>
      <c r="UMP9197" s="490"/>
      <c r="UMQ9197" s="491"/>
      <c r="UMR9197" s="490"/>
      <c r="UMS9197" s="490"/>
      <c r="UMT9197" s="371"/>
      <c r="UMU9197" s="488"/>
      <c r="UMV9197" s="489"/>
      <c r="UMW9197" s="490"/>
      <c r="UMX9197" s="491"/>
      <c r="UMY9197" s="490"/>
      <c r="UMZ9197" s="490"/>
      <c r="UNA9197" s="371"/>
      <c r="UNB9197" s="488"/>
      <c r="UNC9197" s="489"/>
      <c r="UND9197" s="490"/>
      <c r="UNE9197" s="491"/>
      <c r="UNF9197" s="490"/>
      <c r="UNG9197" s="490"/>
      <c r="UNH9197" s="371"/>
      <c r="UNI9197" s="488"/>
      <c r="UNJ9197" s="489"/>
      <c r="UNK9197" s="490"/>
      <c r="UNL9197" s="491"/>
      <c r="UNM9197" s="490"/>
      <c r="UNN9197" s="490"/>
      <c r="UNO9197" s="371"/>
      <c r="UNP9197" s="488"/>
      <c r="UNQ9197" s="489"/>
      <c r="UNR9197" s="490"/>
      <c r="UNS9197" s="491"/>
      <c r="UNT9197" s="490"/>
      <c r="UNU9197" s="490"/>
      <c r="UNV9197" s="371"/>
      <c r="UNW9197" s="488"/>
      <c r="UNX9197" s="489"/>
      <c r="UNY9197" s="490"/>
      <c r="UNZ9197" s="491"/>
      <c r="UOA9197" s="490"/>
      <c r="UOB9197" s="490"/>
      <c r="UOC9197" s="371"/>
      <c r="UOD9197" s="488"/>
      <c r="UOE9197" s="489"/>
      <c r="UOF9197" s="490"/>
      <c r="UOG9197" s="491"/>
      <c r="UOH9197" s="490"/>
      <c r="UOI9197" s="490"/>
      <c r="UOJ9197" s="371"/>
      <c r="UOK9197" s="488"/>
      <c r="UOL9197" s="489"/>
      <c r="UOM9197" s="490"/>
      <c r="UON9197" s="491"/>
      <c r="UOO9197" s="490"/>
      <c r="UOP9197" s="490"/>
      <c r="UOQ9197" s="371"/>
      <c r="UOR9197" s="488"/>
      <c r="UOS9197" s="489"/>
      <c r="UOT9197" s="490"/>
      <c r="UOU9197" s="491"/>
      <c r="UOV9197" s="490"/>
      <c r="UOW9197" s="490"/>
      <c r="UOX9197" s="371"/>
      <c r="UOY9197" s="488"/>
      <c r="UOZ9197" s="489"/>
      <c r="UPA9197" s="490"/>
      <c r="UPB9197" s="491"/>
      <c r="UPC9197" s="490"/>
      <c r="UPD9197" s="490"/>
      <c r="UPE9197" s="371"/>
      <c r="UPF9197" s="488"/>
      <c r="UPG9197" s="489"/>
      <c r="UPH9197" s="490"/>
      <c r="UPI9197" s="491"/>
      <c r="UPJ9197" s="490"/>
      <c r="UPK9197" s="490"/>
      <c r="UPL9197" s="371"/>
      <c r="UPM9197" s="488"/>
      <c r="UPN9197" s="489"/>
      <c r="UPO9197" s="490"/>
      <c r="UPP9197" s="491"/>
      <c r="UPQ9197" s="490"/>
      <c r="UPR9197" s="490"/>
      <c r="UPS9197" s="371"/>
      <c r="UPT9197" s="488"/>
      <c r="UPU9197" s="489"/>
      <c r="UPV9197" s="490"/>
      <c r="UPW9197" s="491"/>
      <c r="UPX9197" s="490"/>
      <c r="UPY9197" s="490"/>
      <c r="UPZ9197" s="371"/>
      <c r="UQA9197" s="488"/>
      <c r="UQB9197" s="489"/>
      <c r="UQC9197" s="490"/>
      <c r="UQD9197" s="491"/>
      <c r="UQE9197" s="490"/>
      <c r="UQF9197" s="490"/>
      <c r="UQG9197" s="371"/>
      <c r="UQH9197" s="488"/>
      <c r="UQI9197" s="489"/>
      <c r="UQJ9197" s="490"/>
      <c r="UQK9197" s="491"/>
      <c r="UQL9197" s="490"/>
      <c r="UQM9197" s="490"/>
      <c r="UQN9197" s="371"/>
      <c r="UQO9197" s="488"/>
      <c r="UQP9197" s="489"/>
      <c r="UQQ9197" s="490"/>
      <c r="UQR9197" s="491"/>
      <c r="UQS9197" s="490"/>
      <c r="UQT9197" s="490"/>
      <c r="UQU9197" s="371"/>
      <c r="UQV9197" s="488"/>
      <c r="UQW9197" s="489"/>
      <c r="UQX9197" s="490"/>
      <c r="UQY9197" s="491"/>
      <c r="UQZ9197" s="490"/>
      <c r="URA9197" s="490"/>
      <c r="URB9197" s="371"/>
      <c r="URC9197" s="488"/>
      <c r="URD9197" s="489"/>
      <c r="URE9197" s="490"/>
      <c r="URF9197" s="491"/>
      <c r="URG9197" s="490"/>
      <c r="URH9197" s="490"/>
      <c r="URI9197" s="371"/>
      <c r="URJ9197" s="488"/>
      <c r="URK9197" s="489"/>
      <c r="URL9197" s="490"/>
      <c r="URM9197" s="491"/>
      <c r="URN9197" s="490"/>
      <c r="URO9197" s="490"/>
      <c r="URP9197" s="371"/>
      <c r="URQ9197" s="488"/>
      <c r="URR9197" s="489"/>
      <c r="URS9197" s="490"/>
      <c r="URT9197" s="491"/>
      <c r="URU9197" s="490"/>
      <c r="URV9197" s="490"/>
      <c r="URW9197" s="371"/>
      <c r="URX9197" s="488"/>
      <c r="URY9197" s="489"/>
      <c r="URZ9197" s="490"/>
      <c r="USA9197" s="491"/>
      <c r="USB9197" s="490"/>
      <c r="USC9197" s="490"/>
      <c r="USD9197" s="371"/>
      <c r="USE9197" s="488"/>
      <c r="USF9197" s="489"/>
      <c r="USG9197" s="490"/>
      <c r="USH9197" s="491"/>
      <c r="USI9197" s="490"/>
      <c r="USJ9197" s="490"/>
      <c r="USK9197" s="371"/>
      <c r="USL9197" s="488"/>
      <c r="USM9197" s="489"/>
      <c r="USN9197" s="490"/>
      <c r="USO9197" s="491"/>
      <c r="USP9197" s="490"/>
      <c r="USQ9197" s="490"/>
      <c r="USR9197" s="371"/>
      <c r="USS9197" s="488"/>
      <c r="UST9197" s="489"/>
      <c r="USU9197" s="490"/>
      <c r="USV9197" s="491"/>
      <c r="USW9197" s="490"/>
      <c r="USX9197" s="490"/>
      <c r="USY9197" s="371"/>
      <c r="USZ9197" s="488"/>
      <c r="UTA9197" s="489"/>
      <c r="UTB9197" s="490"/>
      <c r="UTC9197" s="491"/>
      <c r="UTD9197" s="490"/>
      <c r="UTE9197" s="490"/>
      <c r="UTF9197" s="371"/>
      <c r="UTG9197" s="488"/>
      <c r="UTH9197" s="489"/>
      <c r="UTI9197" s="490"/>
      <c r="UTJ9197" s="491"/>
      <c r="UTK9197" s="490"/>
      <c r="UTL9197" s="490"/>
      <c r="UTM9197" s="371"/>
      <c r="UTN9197" s="488"/>
      <c r="UTO9197" s="489"/>
      <c r="UTP9197" s="490"/>
      <c r="UTQ9197" s="491"/>
      <c r="UTR9197" s="490"/>
      <c r="UTS9197" s="490"/>
      <c r="UTT9197" s="371"/>
      <c r="UTU9197" s="488"/>
      <c r="UTV9197" s="489"/>
      <c r="UTW9197" s="490"/>
      <c r="UTX9197" s="491"/>
      <c r="UTY9197" s="490"/>
      <c r="UTZ9197" s="490"/>
      <c r="UUA9197" s="371"/>
      <c r="UUB9197" s="488"/>
      <c r="UUC9197" s="489"/>
      <c r="UUD9197" s="490"/>
      <c r="UUE9197" s="491"/>
      <c r="UUF9197" s="490"/>
      <c r="UUG9197" s="490"/>
      <c r="UUH9197" s="371"/>
      <c r="UUI9197" s="488"/>
      <c r="UUJ9197" s="489"/>
      <c r="UUK9197" s="490"/>
      <c r="UUL9197" s="491"/>
      <c r="UUM9197" s="490"/>
      <c r="UUN9197" s="490"/>
      <c r="UUO9197" s="371"/>
      <c r="UUP9197" s="488"/>
      <c r="UUQ9197" s="489"/>
      <c r="UUR9197" s="490"/>
      <c r="UUS9197" s="491"/>
      <c r="UUT9197" s="490"/>
      <c r="UUU9197" s="490"/>
      <c r="UUV9197" s="371"/>
      <c r="UUW9197" s="488"/>
      <c r="UUX9197" s="489"/>
      <c r="UUY9197" s="490"/>
      <c r="UUZ9197" s="491"/>
      <c r="UVA9197" s="490"/>
      <c r="UVB9197" s="490"/>
      <c r="UVC9197" s="371"/>
      <c r="UVD9197" s="488"/>
      <c r="UVE9197" s="489"/>
      <c r="UVF9197" s="490"/>
      <c r="UVG9197" s="491"/>
      <c r="UVH9197" s="490"/>
      <c r="UVI9197" s="490"/>
      <c r="UVJ9197" s="371"/>
      <c r="UVK9197" s="488"/>
      <c r="UVL9197" s="489"/>
      <c r="UVM9197" s="490"/>
      <c r="UVN9197" s="491"/>
      <c r="UVO9197" s="490"/>
      <c r="UVP9197" s="490"/>
      <c r="UVQ9197" s="371"/>
      <c r="UVR9197" s="488"/>
      <c r="UVS9197" s="489"/>
      <c r="UVT9197" s="490"/>
      <c r="UVU9197" s="491"/>
      <c r="UVV9197" s="490"/>
      <c r="UVW9197" s="490"/>
      <c r="UVX9197" s="371"/>
      <c r="UVY9197" s="488"/>
      <c r="UVZ9197" s="489"/>
      <c r="UWA9197" s="490"/>
      <c r="UWB9197" s="491"/>
      <c r="UWC9197" s="490"/>
      <c r="UWD9197" s="490"/>
      <c r="UWE9197" s="371"/>
      <c r="UWF9197" s="488"/>
      <c r="UWG9197" s="489"/>
      <c r="UWH9197" s="490"/>
      <c r="UWI9197" s="491"/>
      <c r="UWJ9197" s="490"/>
      <c r="UWK9197" s="490"/>
      <c r="UWL9197" s="371"/>
      <c r="UWM9197" s="488"/>
      <c r="UWN9197" s="489"/>
      <c r="UWO9197" s="490"/>
      <c r="UWP9197" s="491"/>
      <c r="UWQ9197" s="490"/>
      <c r="UWR9197" s="490"/>
      <c r="UWS9197" s="371"/>
      <c r="UWT9197" s="488"/>
      <c r="UWU9197" s="489"/>
      <c r="UWV9197" s="490"/>
      <c r="UWW9197" s="491"/>
      <c r="UWX9197" s="490"/>
      <c r="UWY9197" s="490"/>
      <c r="UWZ9197" s="371"/>
      <c r="UXA9197" s="488"/>
      <c r="UXB9197" s="489"/>
      <c r="UXC9197" s="490"/>
      <c r="UXD9197" s="491"/>
      <c r="UXE9197" s="490"/>
      <c r="UXF9197" s="490"/>
      <c r="UXG9197" s="371"/>
      <c r="UXH9197" s="488"/>
      <c r="UXI9197" s="489"/>
      <c r="UXJ9197" s="490"/>
      <c r="UXK9197" s="491"/>
      <c r="UXL9197" s="490"/>
      <c r="UXM9197" s="490"/>
      <c r="UXN9197" s="371"/>
      <c r="UXO9197" s="488"/>
      <c r="UXP9197" s="489"/>
      <c r="UXQ9197" s="490"/>
      <c r="UXR9197" s="491"/>
      <c r="UXS9197" s="490"/>
      <c r="UXT9197" s="490"/>
      <c r="UXU9197" s="371"/>
      <c r="UXV9197" s="488"/>
      <c r="UXW9197" s="489"/>
      <c r="UXX9197" s="490"/>
      <c r="UXY9197" s="491"/>
      <c r="UXZ9197" s="490"/>
      <c r="UYA9197" s="490"/>
      <c r="UYB9197" s="371"/>
      <c r="UYC9197" s="488"/>
      <c r="UYD9197" s="489"/>
      <c r="UYE9197" s="490"/>
      <c r="UYF9197" s="491"/>
      <c r="UYG9197" s="490"/>
      <c r="UYH9197" s="490"/>
      <c r="UYI9197" s="371"/>
      <c r="UYJ9197" s="488"/>
      <c r="UYK9197" s="489"/>
      <c r="UYL9197" s="490"/>
      <c r="UYM9197" s="491"/>
      <c r="UYN9197" s="490"/>
      <c r="UYO9197" s="490"/>
      <c r="UYP9197" s="371"/>
      <c r="UYQ9197" s="488"/>
      <c r="UYR9197" s="489"/>
      <c r="UYS9197" s="490"/>
      <c r="UYT9197" s="491"/>
      <c r="UYU9197" s="490"/>
      <c r="UYV9197" s="490"/>
      <c r="UYW9197" s="371"/>
      <c r="UYX9197" s="488"/>
      <c r="UYY9197" s="489"/>
      <c r="UYZ9197" s="490"/>
      <c r="UZA9197" s="491"/>
      <c r="UZB9197" s="490"/>
      <c r="UZC9197" s="490"/>
      <c r="UZD9197" s="371"/>
      <c r="UZE9197" s="488"/>
      <c r="UZF9197" s="489"/>
      <c r="UZG9197" s="490"/>
      <c r="UZH9197" s="491"/>
      <c r="UZI9197" s="490"/>
      <c r="UZJ9197" s="490"/>
      <c r="UZK9197" s="371"/>
      <c r="UZL9197" s="488"/>
      <c r="UZM9197" s="489"/>
      <c r="UZN9197" s="490"/>
      <c r="UZO9197" s="491"/>
      <c r="UZP9197" s="490"/>
      <c r="UZQ9197" s="490"/>
      <c r="UZR9197" s="371"/>
      <c r="UZS9197" s="488"/>
      <c r="UZT9197" s="489"/>
      <c r="UZU9197" s="490"/>
      <c r="UZV9197" s="491"/>
      <c r="UZW9197" s="490"/>
      <c r="UZX9197" s="490"/>
      <c r="UZY9197" s="371"/>
      <c r="UZZ9197" s="488"/>
      <c r="VAA9197" s="489"/>
      <c r="VAB9197" s="490"/>
      <c r="VAC9197" s="491"/>
      <c r="VAD9197" s="490"/>
      <c r="VAE9197" s="490"/>
      <c r="VAF9197" s="371"/>
      <c r="VAG9197" s="488"/>
      <c r="VAH9197" s="489"/>
      <c r="VAI9197" s="490"/>
      <c r="VAJ9197" s="491"/>
      <c r="VAK9197" s="490"/>
      <c r="VAL9197" s="490"/>
      <c r="VAM9197" s="371"/>
      <c r="VAN9197" s="488"/>
      <c r="VAO9197" s="489"/>
      <c r="VAP9197" s="490"/>
      <c r="VAQ9197" s="491"/>
      <c r="VAR9197" s="490"/>
      <c r="VAS9197" s="490"/>
      <c r="VAT9197" s="371"/>
      <c r="VAU9197" s="488"/>
      <c r="VAV9197" s="489"/>
      <c r="VAW9197" s="490"/>
      <c r="VAX9197" s="491"/>
      <c r="VAY9197" s="490"/>
      <c r="VAZ9197" s="490"/>
      <c r="VBA9197" s="371"/>
      <c r="VBB9197" s="488"/>
      <c r="VBC9197" s="489"/>
      <c r="VBD9197" s="490"/>
      <c r="VBE9197" s="491"/>
      <c r="VBF9197" s="490"/>
      <c r="VBG9197" s="490"/>
      <c r="VBH9197" s="371"/>
      <c r="VBI9197" s="488"/>
      <c r="VBJ9197" s="489"/>
      <c r="VBK9197" s="490"/>
      <c r="VBL9197" s="491"/>
      <c r="VBM9197" s="490"/>
      <c r="VBN9197" s="490"/>
      <c r="VBO9197" s="371"/>
      <c r="VBP9197" s="488"/>
      <c r="VBQ9197" s="489"/>
      <c r="VBR9197" s="490"/>
      <c r="VBS9197" s="491"/>
      <c r="VBT9197" s="490"/>
      <c r="VBU9197" s="490"/>
      <c r="VBV9197" s="371"/>
      <c r="VBW9197" s="488"/>
      <c r="VBX9197" s="489"/>
      <c r="VBY9197" s="490"/>
      <c r="VBZ9197" s="491"/>
      <c r="VCA9197" s="490"/>
      <c r="VCB9197" s="490"/>
      <c r="VCC9197" s="371"/>
      <c r="VCD9197" s="488"/>
      <c r="VCE9197" s="489"/>
      <c r="VCF9197" s="490"/>
      <c r="VCG9197" s="491"/>
      <c r="VCH9197" s="490"/>
      <c r="VCI9197" s="490"/>
      <c r="VCJ9197" s="371"/>
      <c r="VCK9197" s="488"/>
      <c r="VCL9197" s="489"/>
      <c r="VCM9197" s="490"/>
      <c r="VCN9197" s="491"/>
      <c r="VCO9197" s="490"/>
      <c r="VCP9197" s="490"/>
      <c r="VCQ9197" s="371"/>
      <c r="VCR9197" s="488"/>
      <c r="VCS9197" s="489"/>
      <c r="VCT9197" s="490"/>
      <c r="VCU9197" s="491"/>
      <c r="VCV9197" s="490"/>
      <c r="VCW9197" s="490"/>
      <c r="VCX9197" s="371"/>
      <c r="VCY9197" s="488"/>
      <c r="VCZ9197" s="489"/>
      <c r="VDA9197" s="490"/>
      <c r="VDB9197" s="491"/>
      <c r="VDC9197" s="490"/>
      <c r="VDD9197" s="490"/>
      <c r="VDE9197" s="371"/>
      <c r="VDF9197" s="488"/>
      <c r="VDG9197" s="489"/>
      <c r="VDH9197" s="490"/>
      <c r="VDI9197" s="491"/>
      <c r="VDJ9197" s="490"/>
      <c r="VDK9197" s="490"/>
      <c r="VDL9197" s="371"/>
      <c r="VDM9197" s="488"/>
      <c r="VDN9197" s="489"/>
      <c r="VDO9197" s="490"/>
      <c r="VDP9197" s="491"/>
      <c r="VDQ9197" s="490"/>
      <c r="VDR9197" s="490"/>
      <c r="VDS9197" s="371"/>
      <c r="VDT9197" s="488"/>
      <c r="VDU9197" s="489"/>
      <c r="VDV9197" s="490"/>
      <c r="VDW9197" s="491"/>
      <c r="VDX9197" s="490"/>
      <c r="VDY9197" s="490"/>
      <c r="VDZ9197" s="371"/>
      <c r="VEA9197" s="488"/>
      <c r="VEB9197" s="489"/>
      <c r="VEC9197" s="490"/>
      <c r="VED9197" s="491"/>
      <c r="VEE9197" s="490"/>
      <c r="VEF9197" s="490"/>
      <c r="VEG9197" s="371"/>
      <c r="VEH9197" s="488"/>
      <c r="VEI9197" s="489"/>
      <c r="VEJ9197" s="490"/>
      <c r="VEK9197" s="491"/>
      <c r="VEL9197" s="490"/>
      <c r="VEM9197" s="490"/>
      <c r="VEN9197" s="371"/>
      <c r="VEO9197" s="488"/>
      <c r="VEP9197" s="489"/>
      <c r="VEQ9197" s="490"/>
      <c r="VER9197" s="491"/>
      <c r="VES9197" s="490"/>
      <c r="VET9197" s="490"/>
      <c r="VEU9197" s="371"/>
      <c r="VEV9197" s="488"/>
      <c r="VEW9197" s="489"/>
      <c r="VEX9197" s="490"/>
      <c r="VEY9197" s="491"/>
      <c r="VEZ9197" s="490"/>
      <c r="VFA9197" s="490"/>
      <c r="VFB9197" s="371"/>
      <c r="VFC9197" s="488"/>
      <c r="VFD9197" s="489"/>
      <c r="VFE9197" s="490"/>
      <c r="VFF9197" s="491"/>
      <c r="VFG9197" s="490"/>
      <c r="VFH9197" s="490"/>
      <c r="VFI9197" s="371"/>
      <c r="VFJ9197" s="488"/>
      <c r="VFK9197" s="489"/>
      <c r="VFL9197" s="490"/>
      <c r="VFM9197" s="491"/>
      <c r="VFN9197" s="490"/>
      <c r="VFO9197" s="490"/>
      <c r="VFP9197" s="371"/>
      <c r="VFQ9197" s="488"/>
      <c r="VFR9197" s="489"/>
      <c r="VFS9197" s="490"/>
      <c r="VFT9197" s="491"/>
      <c r="VFU9197" s="490"/>
      <c r="VFV9197" s="490"/>
      <c r="VFW9197" s="371"/>
      <c r="VFX9197" s="488"/>
      <c r="VFY9197" s="489"/>
      <c r="VFZ9197" s="490"/>
      <c r="VGA9197" s="491"/>
      <c r="VGB9197" s="490"/>
      <c r="VGC9197" s="490"/>
      <c r="VGD9197" s="371"/>
      <c r="VGE9197" s="488"/>
      <c r="VGF9197" s="489"/>
      <c r="VGG9197" s="490"/>
      <c r="VGH9197" s="491"/>
      <c r="VGI9197" s="490"/>
      <c r="VGJ9197" s="490"/>
      <c r="VGK9197" s="371"/>
      <c r="VGL9197" s="488"/>
      <c r="VGM9197" s="489"/>
      <c r="VGN9197" s="490"/>
      <c r="VGO9197" s="491"/>
      <c r="VGP9197" s="490"/>
      <c r="VGQ9197" s="490"/>
      <c r="VGR9197" s="371"/>
      <c r="VGS9197" s="488"/>
      <c r="VGT9197" s="489"/>
      <c r="VGU9197" s="490"/>
      <c r="VGV9197" s="491"/>
      <c r="VGW9197" s="490"/>
      <c r="VGX9197" s="490"/>
      <c r="VGY9197" s="371"/>
      <c r="VGZ9197" s="488"/>
      <c r="VHA9197" s="489"/>
      <c r="VHB9197" s="490"/>
      <c r="VHC9197" s="491"/>
      <c r="VHD9197" s="490"/>
      <c r="VHE9197" s="490"/>
      <c r="VHF9197" s="371"/>
      <c r="VHG9197" s="488"/>
      <c r="VHH9197" s="489"/>
      <c r="VHI9197" s="490"/>
      <c r="VHJ9197" s="491"/>
      <c r="VHK9197" s="490"/>
      <c r="VHL9197" s="490"/>
      <c r="VHM9197" s="371"/>
      <c r="VHN9197" s="488"/>
      <c r="VHO9197" s="489"/>
      <c r="VHP9197" s="490"/>
      <c r="VHQ9197" s="491"/>
      <c r="VHR9197" s="490"/>
      <c r="VHS9197" s="490"/>
      <c r="VHT9197" s="371"/>
      <c r="VHU9197" s="488"/>
      <c r="VHV9197" s="489"/>
      <c r="VHW9197" s="490"/>
      <c r="VHX9197" s="491"/>
      <c r="VHY9197" s="490"/>
      <c r="VHZ9197" s="490"/>
      <c r="VIA9197" s="371"/>
      <c r="VIB9197" s="488"/>
      <c r="VIC9197" s="489"/>
      <c r="VID9197" s="490"/>
      <c r="VIE9197" s="491"/>
      <c r="VIF9197" s="490"/>
      <c r="VIG9197" s="490"/>
      <c r="VIH9197" s="371"/>
      <c r="VII9197" s="488"/>
      <c r="VIJ9197" s="489"/>
      <c r="VIK9197" s="490"/>
      <c r="VIL9197" s="491"/>
      <c r="VIM9197" s="490"/>
      <c r="VIN9197" s="490"/>
      <c r="VIO9197" s="371"/>
      <c r="VIP9197" s="488"/>
      <c r="VIQ9197" s="489"/>
      <c r="VIR9197" s="490"/>
      <c r="VIS9197" s="491"/>
      <c r="VIT9197" s="490"/>
      <c r="VIU9197" s="490"/>
      <c r="VIV9197" s="371"/>
      <c r="VIW9197" s="488"/>
      <c r="VIX9197" s="489"/>
      <c r="VIY9197" s="490"/>
      <c r="VIZ9197" s="491"/>
      <c r="VJA9197" s="490"/>
      <c r="VJB9197" s="490"/>
      <c r="VJC9197" s="371"/>
      <c r="VJD9197" s="488"/>
      <c r="VJE9197" s="489"/>
      <c r="VJF9197" s="490"/>
      <c r="VJG9197" s="491"/>
      <c r="VJH9197" s="490"/>
      <c r="VJI9197" s="490"/>
      <c r="VJJ9197" s="371"/>
      <c r="VJK9197" s="488"/>
      <c r="VJL9197" s="489"/>
      <c r="VJM9197" s="490"/>
      <c r="VJN9197" s="491"/>
      <c r="VJO9197" s="490"/>
      <c r="VJP9197" s="490"/>
      <c r="VJQ9197" s="371"/>
      <c r="VJR9197" s="488"/>
      <c r="VJS9197" s="489"/>
      <c r="VJT9197" s="490"/>
      <c r="VJU9197" s="491"/>
      <c r="VJV9197" s="490"/>
      <c r="VJW9197" s="490"/>
      <c r="VJX9197" s="371"/>
      <c r="VJY9197" s="488"/>
      <c r="VJZ9197" s="489"/>
      <c r="VKA9197" s="490"/>
      <c r="VKB9197" s="491"/>
      <c r="VKC9197" s="490"/>
      <c r="VKD9197" s="490"/>
      <c r="VKE9197" s="371"/>
      <c r="VKF9197" s="488"/>
      <c r="VKG9197" s="489"/>
      <c r="VKH9197" s="490"/>
      <c r="VKI9197" s="491"/>
      <c r="VKJ9197" s="490"/>
      <c r="VKK9197" s="490"/>
      <c r="VKL9197" s="371"/>
      <c r="VKM9197" s="488"/>
      <c r="VKN9197" s="489"/>
      <c r="VKO9197" s="490"/>
      <c r="VKP9197" s="491"/>
      <c r="VKQ9197" s="490"/>
      <c r="VKR9197" s="490"/>
      <c r="VKS9197" s="371"/>
      <c r="VKT9197" s="488"/>
      <c r="VKU9197" s="489"/>
      <c r="VKV9197" s="490"/>
      <c r="VKW9197" s="491"/>
      <c r="VKX9197" s="490"/>
      <c r="VKY9197" s="490"/>
      <c r="VKZ9197" s="371"/>
      <c r="VLA9197" s="488"/>
      <c r="VLB9197" s="489"/>
      <c r="VLC9197" s="490"/>
      <c r="VLD9197" s="491"/>
      <c r="VLE9197" s="490"/>
      <c r="VLF9197" s="490"/>
      <c r="VLG9197" s="371"/>
      <c r="VLH9197" s="488"/>
      <c r="VLI9197" s="489"/>
      <c r="VLJ9197" s="490"/>
      <c r="VLK9197" s="491"/>
      <c r="VLL9197" s="490"/>
      <c r="VLM9197" s="490"/>
      <c r="VLN9197" s="371"/>
      <c r="VLO9197" s="488"/>
      <c r="VLP9197" s="489"/>
      <c r="VLQ9197" s="490"/>
      <c r="VLR9197" s="491"/>
      <c r="VLS9197" s="490"/>
      <c r="VLT9197" s="490"/>
      <c r="VLU9197" s="371"/>
      <c r="VLV9197" s="488"/>
      <c r="VLW9197" s="489"/>
      <c r="VLX9197" s="490"/>
      <c r="VLY9197" s="491"/>
      <c r="VLZ9197" s="490"/>
      <c r="VMA9197" s="490"/>
      <c r="VMB9197" s="371"/>
      <c r="VMC9197" s="488"/>
      <c r="VMD9197" s="489"/>
      <c r="VME9197" s="490"/>
      <c r="VMF9197" s="491"/>
      <c r="VMG9197" s="490"/>
      <c r="VMH9197" s="490"/>
      <c r="VMI9197" s="371"/>
      <c r="VMJ9197" s="488"/>
      <c r="VMK9197" s="489"/>
      <c r="VML9197" s="490"/>
      <c r="VMM9197" s="491"/>
      <c r="VMN9197" s="490"/>
      <c r="VMO9197" s="490"/>
      <c r="VMP9197" s="371"/>
      <c r="VMQ9197" s="488"/>
      <c r="VMR9197" s="489"/>
      <c r="VMS9197" s="490"/>
      <c r="VMT9197" s="491"/>
      <c r="VMU9197" s="490"/>
      <c r="VMV9197" s="490"/>
      <c r="VMW9197" s="371"/>
      <c r="VMX9197" s="488"/>
      <c r="VMY9197" s="489"/>
      <c r="VMZ9197" s="490"/>
      <c r="VNA9197" s="491"/>
      <c r="VNB9197" s="490"/>
      <c r="VNC9197" s="490"/>
      <c r="VND9197" s="371"/>
      <c r="VNE9197" s="488"/>
      <c r="VNF9197" s="489"/>
      <c r="VNG9197" s="490"/>
      <c r="VNH9197" s="491"/>
      <c r="VNI9197" s="490"/>
      <c r="VNJ9197" s="490"/>
      <c r="VNK9197" s="371"/>
      <c r="VNL9197" s="488"/>
      <c r="VNM9197" s="489"/>
      <c r="VNN9197" s="490"/>
      <c r="VNO9197" s="491"/>
      <c r="VNP9197" s="490"/>
      <c r="VNQ9197" s="490"/>
      <c r="VNR9197" s="371"/>
      <c r="VNS9197" s="488"/>
      <c r="VNT9197" s="489"/>
      <c r="VNU9197" s="490"/>
      <c r="VNV9197" s="491"/>
      <c r="VNW9197" s="490"/>
      <c r="VNX9197" s="490"/>
      <c r="VNY9197" s="371"/>
      <c r="VNZ9197" s="488"/>
      <c r="VOA9197" s="489"/>
      <c r="VOB9197" s="490"/>
      <c r="VOC9197" s="491"/>
      <c r="VOD9197" s="490"/>
      <c r="VOE9197" s="490"/>
      <c r="VOF9197" s="371"/>
      <c r="VOG9197" s="488"/>
      <c r="VOH9197" s="489"/>
      <c r="VOI9197" s="490"/>
      <c r="VOJ9197" s="491"/>
      <c r="VOK9197" s="490"/>
      <c r="VOL9197" s="490"/>
      <c r="VOM9197" s="371"/>
      <c r="VON9197" s="488"/>
      <c r="VOO9197" s="489"/>
      <c r="VOP9197" s="490"/>
      <c r="VOQ9197" s="491"/>
      <c r="VOR9197" s="490"/>
      <c r="VOS9197" s="490"/>
      <c r="VOT9197" s="371"/>
      <c r="VOU9197" s="488"/>
      <c r="VOV9197" s="489"/>
      <c r="VOW9197" s="490"/>
      <c r="VOX9197" s="491"/>
      <c r="VOY9197" s="490"/>
      <c r="VOZ9197" s="490"/>
      <c r="VPA9197" s="371"/>
      <c r="VPB9197" s="488"/>
      <c r="VPC9197" s="489"/>
      <c r="VPD9197" s="490"/>
      <c r="VPE9197" s="491"/>
      <c r="VPF9197" s="490"/>
      <c r="VPG9197" s="490"/>
      <c r="VPH9197" s="371"/>
      <c r="VPI9197" s="488"/>
      <c r="VPJ9197" s="489"/>
      <c r="VPK9197" s="490"/>
      <c r="VPL9197" s="491"/>
      <c r="VPM9197" s="490"/>
      <c r="VPN9197" s="490"/>
      <c r="VPO9197" s="371"/>
      <c r="VPP9197" s="488"/>
      <c r="VPQ9197" s="489"/>
      <c r="VPR9197" s="490"/>
      <c r="VPS9197" s="491"/>
      <c r="VPT9197" s="490"/>
      <c r="VPU9197" s="490"/>
      <c r="VPV9197" s="371"/>
      <c r="VPW9197" s="488"/>
      <c r="VPX9197" s="489"/>
      <c r="VPY9197" s="490"/>
      <c r="VPZ9197" s="491"/>
      <c r="VQA9197" s="490"/>
      <c r="VQB9197" s="490"/>
      <c r="VQC9197" s="371"/>
      <c r="VQD9197" s="488"/>
      <c r="VQE9197" s="489"/>
      <c r="VQF9197" s="490"/>
      <c r="VQG9197" s="491"/>
      <c r="VQH9197" s="490"/>
      <c r="VQI9197" s="490"/>
      <c r="VQJ9197" s="371"/>
      <c r="VQK9197" s="488"/>
      <c r="VQL9197" s="489"/>
      <c r="VQM9197" s="490"/>
      <c r="VQN9197" s="491"/>
      <c r="VQO9197" s="490"/>
      <c r="VQP9197" s="490"/>
      <c r="VQQ9197" s="371"/>
      <c r="VQR9197" s="488"/>
      <c r="VQS9197" s="489"/>
      <c r="VQT9197" s="490"/>
      <c r="VQU9197" s="491"/>
      <c r="VQV9197" s="490"/>
      <c r="VQW9197" s="490"/>
      <c r="VQX9197" s="371"/>
      <c r="VQY9197" s="488"/>
      <c r="VQZ9197" s="489"/>
      <c r="VRA9197" s="490"/>
      <c r="VRB9197" s="491"/>
      <c r="VRC9197" s="490"/>
      <c r="VRD9197" s="490"/>
      <c r="VRE9197" s="371"/>
      <c r="VRF9197" s="488"/>
      <c r="VRG9197" s="489"/>
      <c r="VRH9197" s="490"/>
      <c r="VRI9197" s="491"/>
      <c r="VRJ9197" s="490"/>
      <c r="VRK9197" s="490"/>
      <c r="VRL9197" s="371"/>
      <c r="VRM9197" s="488"/>
      <c r="VRN9197" s="489"/>
      <c r="VRO9197" s="490"/>
      <c r="VRP9197" s="491"/>
      <c r="VRQ9197" s="490"/>
      <c r="VRR9197" s="490"/>
      <c r="VRS9197" s="371"/>
      <c r="VRT9197" s="488"/>
      <c r="VRU9197" s="489"/>
      <c r="VRV9197" s="490"/>
      <c r="VRW9197" s="491"/>
      <c r="VRX9197" s="490"/>
      <c r="VRY9197" s="490"/>
      <c r="VRZ9197" s="371"/>
      <c r="VSA9197" s="488"/>
      <c r="VSB9197" s="489"/>
      <c r="VSC9197" s="490"/>
      <c r="VSD9197" s="491"/>
      <c r="VSE9197" s="490"/>
      <c r="VSF9197" s="490"/>
      <c r="VSG9197" s="371"/>
      <c r="VSH9197" s="488"/>
      <c r="VSI9197" s="489"/>
      <c r="VSJ9197" s="490"/>
      <c r="VSK9197" s="491"/>
      <c r="VSL9197" s="490"/>
      <c r="VSM9197" s="490"/>
      <c r="VSN9197" s="371"/>
      <c r="VSO9197" s="488"/>
      <c r="VSP9197" s="489"/>
      <c r="VSQ9197" s="490"/>
      <c r="VSR9197" s="491"/>
      <c r="VSS9197" s="490"/>
      <c r="VST9197" s="490"/>
      <c r="VSU9197" s="371"/>
      <c r="VSV9197" s="488"/>
      <c r="VSW9197" s="489"/>
      <c r="VSX9197" s="490"/>
      <c r="VSY9197" s="491"/>
      <c r="VSZ9197" s="490"/>
      <c r="VTA9197" s="490"/>
      <c r="VTB9197" s="371"/>
      <c r="VTC9197" s="488"/>
      <c r="VTD9197" s="489"/>
      <c r="VTE9197" s="490"/>
      <c r="VTF9197" s="491"/>
      <c r="VTG9197" s="490"/>
      <c r="VTH9197" s="490"/>
      <c r="VTI9197" s="371"/>
      <c r="VTJ9197" s="488"/>
      <c r="VTK9197" s="489"/>
      <c r="VTL9197" s="490"/>
      <c r="VTM9197" s="491"/>
      <c r="VTN9197" s="490"/>
      <c r="VTO9197" s="490"/>
      <c r="VTP9197" s="371"/>
      <c r="VTQ9197" s="488"/>
      <c r="VTR9197" s="489"/>
      <c r="VTS9197" s="490"/>
      <c r="VTT9197" s="491"/>
      <c r="VTU9197" s="490"/>
      <c r="VTV9197" s="490"/>
      <c r="VTW9197" s="371"/>
      <c r="VTX9197" s="488"/>
      <c r="VTY9197" s="489"/>
      <c r="VTZ9197" s="490"/>
      <c r="VUA9197" s="491"/>
      <c r="VUB9197" s="490"/>
      <c r="VUC9197" s="490"/>
      <c r="VUD9197" s="371"/>
      <c r="VUE9197" s="488"/>
      <c r="VUF9197" s="489"/>
      <c r="VUG9197" s="490"/>
      <c r="VUH9197" s="491"/>
      <c r="VUI9197" s="490"/>
      <c r="VUJ9197" s="490"/>
      <c r="VUK9197" s="371"/>
      <c r="VUL9197" s="488"/>
      <c r="VUM9197" s="489"/>
      <c r="VUN9197" s="490"/>
      <c r="VUO9197" s="491"/>
      <c r="VUP9197" s="490"/>
      <c r="VUQ9197" s="490"/>
      <c r="VUR9197" s="371"/>
      <c r="VUS9197" s="488"/>
      <c r="VUT9197" s="489"/>
      <c r="VUU9197" s="490"/>
      <c r="VUV9197" s="491"/>
      <c r="VUW9197" s="490"/>
      <c r="VUX9197" s="490"/>
      <c r="VUY9197" s="371"/>
      <c r="VUZ9197" s="488"/>
      <c r="VVA9197" s="489"/>
      <c r="VVB9197" s="490"/>
      <c r="VVC9197" s="491"/>
      <c r="VVD9197" s="490"/>
      <c r="VVE9197" s="490"/>
      <c r="VVF9197" s="371"/>
      <c r="VVG9197" s="488"/>
      <c r="VVH9197" s="489"/>
      <c r="VVI9197" s="490"/>
      <c r="VVJ9197" s="491"/>
      <c r="VVK9197" s="490"/>
      <c r="VVL9197" s="490"/>
      <c r="VVM9197" s="371"/>
      <c r="VVN9197" s="488"/>
      <c r="VVO9197" s="489"/>
      <c r="VVP9197" s="490"/>
      <c r="VVQ9197" s="491"/>
      <c r="VVR9197" s="490"/>
      <c r="VVS9197" s="490"/>
      <c r="VVT9197" s="371"/>
      <c r="VVU9197" s="488"/>
      <c r="VVV9197" s="489"/>
      <c r="VVW9197" s="490"/>
      <c r="VVX9197" s="491"/>
      <c r="VVY9197" s="490"/>
      <c r="VVZ9197" s="490"/>
      <c r="VWA9197" s="371"/>
      <c r="VWB9197" s="488"/>
      <c r="VWC9197" s="489"/>
      <c r="VWD9197" s="490"/>
      <c r="VWE9197" s="491"/>
      <c r="VWF9197" s="490"/>
      <c r="VWG9197" s="490"/>
      <c r="VWH9197" s="371"/>
      <c r="VWI9197" s="488"/>
      <c r="VWJ9197" s="489"/>
      <c r="VWK9197" s="490"/>
      <c r="VWL9197" s="491"/>
      <c r="VWM9197" s="490"/>
      <c r="VWN9197" s="490"/>
      <c r="VWO9197" s="371"/>
      <c r="VWP9197" s="488"/>
      <c r="VWQ9197" s="489"/>
      <c r="VWR9197" s="490"/>
      <c r="VWS9197" s="491"/>
      <c r="VWT9197" s="490"/>
      <c r="VWU9197" s="490"/>
      <c r="VWV9197" s="371"/>
      <c r="VWW9197" s="488"/>
      <c r="VWX9197" s="489"/>
      <c r="VWY9197" s="490"/>
      <c r="VWZ9197" s="491"/>
      <c r="VXA9197" s="490"/>
      <c r="VXB9197" s="490"/>
      <c r="VXC9197" s="371"/>
      <c r="VXD9197" s="488"/>
      <c r="VXE9197" s="489"/>
      <c r="VXF9197" s="490"/>
      <c r="VXG9197" s="491"/>
      <c r="VXH9197" s="490"/>
      <c r="VXI9197" s="490"/>
      <c r="VXJ9197" s="371"/>
      <c r="VXK9197" s="488"/>
      <c r="VXL9197" s="489"/>
      <c r="VXM9197" s="490"/>
      <c r="VXN9197" s="491"/>
      <c r="VXO9197" s="490"/>
      <c r="VXP9197" s="490"/>
      <c r="VXQ9197" s="371"/>
      <c r="VXR9197" s="488"/>
      <c r="VXS9197" s="489"/>
      <c r="VXT9197" s="490"/>
      <c r="VXU9197" s="491"/>
      <c r="VXV9197" s="490"/>
      <c r="VXW9197" s="490"/>
      <c r="VXX9197" s="371"/>
      <c r="VXY9197" s="488"/>
      <c r="VXZ9197" s="489"/>
      <c r="VYA9197" s="490"/>
      <c r="VYB9197" s="491"/>
      <c r="VYC9197" s="490"/>
      <c r="VYD9197" s="490"/>
      <c r="VYE9197" s="371"/>
      <c r="VYF9197" s="488"/>
      <c r="VYG9197" s="489"/>
      <c r="VYH9197" s="490"/>
      <c r="VYI9197" s="491"/>
      <c r="VYJ9197" s="490"/>
      <c r="VYK9197" s="490"/>
      <c r="VYL9197" s="371"/>
      <c r="VYM9197" s="488"/>
      <c r="VYN9197" s="489"/>
      <c r="VYO9197" s="490"/>
      <c r="VYP9197" s="491"/>
      <c r="VYQ9197" s="490"/>
      <c r="VYR9197" s="490"/>
      <c r="VYS9197" s="371"/>
      <c r="VYT9197" s="488"/>
      <c r="VYU9197" s="489"/>
      <c r="VYV9197" s="490"/>
      <c r="VYW9197" s="491"/>
      <c r="VYX9197" s="490"/>
      <c r="VYY9197" s="490"/>
      <c r="VYZ9197" s="371"/>
      <c r="VZA9197" s="488"/>
      <c r="VZB9197" s="489"/>
      <c r="VZC9197" s="490"/>
      <c r="VZD9197" s="491"/>
      <c r="VZE9197" s="490"/>
      <c r="VZF9197" s="490"/>
      <c r="VZG9197" s="371"/>
      <c r="VZH9197" s="488"/>
      <c r="VZI9197" s="489"/>
      <c r="VZJ9197" s="490"/>
      <c r="VZK9197" s="491"/>
      <c r="VZL9197" s="490"/>
      <c r="VZM9197" s="490"/>
      <c r="VZN9197" s="371"/>
      <c r="VZO9197" s="488"/>
      <c r="VZP9197" s="489"/>
      <c r="VZQ9197" s="490"/>
      <c r="VZR9197" s="491"/>
      <c r="VZS9197" s="490"/>
      <c r="VZT9197" s="490"/>
      <c r="VZU9197" s="371"/>
      <c r="VZV9197" s="488"/>
      <c r="VZW9197" s="489"/>
      <c r="VZX9197" s="490"/>
      <c r="VZY9197" s="491"/>
      <c r="VZZ9197" s="490"/>
      <c r="WAA9197" s="490"/>
      <c r="WAB9197" s="371"/>
      <c r="WAC9197" s="488"/>
      <c r="WAD9197" s="489"/>
      <c r="WAE9197" s="490"/>
      <c r="WAF9197" s="491"/>
      <c r="WAG9197" s="490"/>
      <c r="WAH9197" s="490"/>
      <c r="WAI9197" s="371"/>
      <c r="WAJ9197" s="488"/>
      <c r="WAK9197" s="489"/>
      <c r="WAL9197" s="490"/>
      <c r="WAM9197" s="491"/>
      <c r="WAN9197" s="490"/>
      <c r="WAO9197" s="490"/>
      <c r="WAP9197" s="371"/>
      <c r="WAQ9197" s="488"/>
      <c r="WAR9197" s="489"/>
      <c r="WAS9197" s="490"/>
      <c r="WAT9197" s="491"/>
      <c r="WAU9197" s="490"/>
      <c r="WAV9197" s="490"/>
      <c r="WAW9197" s="371"/>
      <c r="WAX9197" s="488"/>
      <c r="WAY9197" s="489"/>
      <c r="WAZ9197" s="490"/>
      <c r="WBA9197" s="491"/>
      <c r="WBB9197" s="490"/>
      <c r="WBC9197" s="490"/>
      <c r="WBD9197" s="371"/>
      <c r="WBE9197" s="488"/>
      <c r="WBF9197" s="489"/>
      <c r="WBG9197" s="490"/>
      <c r="WBH9197" s="491"/>
      <c r="WBI9197" s="490"/>
      <c r="WBJ9197" s="490"/>
      <c r="WBK9197" s="371"/>
      <c r="WBL9197" s="488"/>
      <c r="WBM9197" s="489"/>
      <c r="WBN9197" s="490"/>
      <c r="WBO9197" s="491"/>
      <c r="WBP9197" s="490"/>
      <c r="WBQ9197" s="490"/>
      <c r="WBR9197" s="371"/>
      <c r="WBS9197" s="488"/>
      <c r="WBT9197" s="489"/>
      <c r="WBU9197" s="490"/>
      <c r="WBV9197" s="491"/>
      <c r="WBW9197" s="490"/>
      <c r="WBX9197" s="490"/>
      <c r="WBY9197" s="371"/>
      <c r="WBZ9197" s="488"/>
      <c r="WCA9197" s="489"/>
      <c r="WCB9197" s="490"/>
      <c r="WCC9197" s="491"/>
      <c r="WCD9197" s="490"/>
      <c r="WCE9197" s="490"/>
      <c r="WCF9197" s="371"/>
      <c r="WCG9197" s="488"/>
      <c r="WCH9197" s="489"/>
      <c r="WCI9197" s="490"/>
      <c r="WCJ9197" s="491"/>
      <c r="WCK9197" s="490"/>
      <c r="WCL9197" s="490"/>
      <c r="WCM9197" s="371"/>
      <c r="WCN9197" s="488"/>
      <c r="WCO9197" s="489"/>
      <c r="WCP9197" s="490"/>
      <c r="WCQ9197" s="491"/>
      <c r="WCR9197" s="490"/>
      <c r="WCS9197" s="490"/>
      <c r="WCT9197" s="371"/>
      <c r="WCU9197" s="488"/>
      <c r="WCV9197" s="489"/>
      <c r="WCW9197" s="490"/>
      <c r="WCX9197" s="491"/>
      <c r="WCY9197" s="490"/>
      <c r="WCZ9197" s="490"/>
      <c r="WDA9197" s="371"/>
      <c r="WDB9197" s="488"/>
      <c r="WDC9197" s="489"/>
      <c r="WDD9197" s="490"/>
      <c r="WDE9197" s="491"/>
      <c r="WDF9197" s="490"/>
      <c r="WDG9197" s="490"/>
      <c r="WDH9197" s="371"/>
      <c r="WDI9197" s="488"/>
      <c r="WDJ9197" s="489"/>
      <c r="WDK9197" s="490"/>
      <c r="WDL9197" s="491"/>
      <c r="WDM9197" s="490"/>
      <c r="WDN9197" s="490"/>
      <c r="WDO9197" s="371"/>
      <c r="WDP9197" s="488"/>
      <c r="WDQ9197" s="489"/>
      <c r="WDR9197" s="490"/>
      <c r="WDS9197" s="491"/>
      <c r="WDT9197" s="490"/>
      <c r="WDU9197" s="490"/>
      <c r="WDV9197" s="371"/>
      <c r="WDW9197" s="488"/>
      <c r="WDX9197" s="489"/>
      <c r="WDY9197" s="490"/>
      <c r="WDZ9197" s="491"/>
      <c r="WEA9197" s="490"/>
      <c r="WEB9197" s="490"/>
      <c r="WEC9197" s="371"/>
      <c r="WED9197" s="488"/>
      <c r="WEE9197" s="489"/>
      <c r="WEF9197" s="490"/>
      <c r="WEG9197" s="491"/>
      <c r="WEH9197" s="490"/>
      <c r="WEI9197" s="490"/>
      <c r="WEJ9197" s="371"/>
      <c r="WEK9197" s="488"/>
      <c r="WEL9197" s="489"/>
      <c r="WEM9197" s="490"/>
      <c r="WEN9197" s="491"/>
      <c r="WEO9197" s="490"/>
      <c r="WEP9197" s="490"/>
      <c r="WEQ9197" s="371"/>
      <c r="WER9197" s="488"/>
      <c r="WES9197" s="489"/>
      <c r="WET9197" s="490"/>
      <c r="WEU9197" s="491"/>
      <c r="WEV9197" s="490"/>
      <c r="WEW9197" s="490"/>
      <c r="WEX9197" s="371"/>
      <c r="WEY9197" s="488"/>
      <c r="WEZ9197" s="489"/>
      <c r="WFA9197" s="490"/>
      <c r="WFB9197" s="491"/>
      <c r="WFC9197" s="490"/>
      <c r="WFD9197" s="490"/>
      <c r="WFE9197" s="371"/>
      <c r="WFF9197" s="488"/>
      <c r="WFG9197" s="489"/>
      <c r="WFH9197" s="490"/>
      <c r="WFI9197" s="491"/>
      <c r="WFJ9197" s="490"/>
      <c r="WFK9197" s="490"/>
      <c r="WFL9197" s="371"/>
      <c r="WFM9197" s="488"/>
      <c r="WFN9197" s="489"/>
      <c r="WFO9197" s="490"/>
      <c r="WFP9197" s="491"/>
      <c r="WFQ9197" s="490"/>
      <c r="WFR9197" s="490"/>
      <c r="WFS9197" s="371"/>
      <c r="WFT9197" s="488"/>
      <c r="WFU9197" s="489"/>
      <c r="WFV9197" s="490"/>
      <c r="WFW9197" s="491"/>
      <c r="WFX9197" s="490"/>
      <c r="WFY9197" s="490"/>
      <c r="WFZ9197" s="371"/>
      <c r="WGA9197" s="488"/>
      <c r="WGB9197" s="489"/>
      <c r="WGC9197" s="490"/>
      <c r="WGD9197" s="491"/>
      <c r="WGE9197" s="490"/>
      <c r="WGF9197" s="490"/>
      <c r="WGG9197" s="371"/>
      <c r="WGH9197" s="488"/>
      <c r="WGI9197" s="489"/>
      <c r="WGJ9197" s="490"/>
      <c r="WGK9197" s="491"/>
      <c r="WGL9197" s="490"/>
      <c r="WGM9197" s="490"/>
      <c r="WGN9197" s="371"/>
      <c r="WGO9197" s="488"/>
      <c r="WGP9197" s="489"/>
      <c r="WGQ9197" s="490"/>
      <c r="WGR9197" s="491"/>
      <c r="WGS9197" s="490"/>
      <c r="WGT9197" s="490"/>
      <c r="WGU9197" s="371"/>
      <c r="WGV9197" s="488"/>
      <c r="WGW9197" s="489"/>
      <c r="WGX9197" s="490"/>
      <c r="WGY9197" s="491"/>
      <c r="WGZ9197" s="490"/>
      <c r="WHA9197" s="490"/>
      <c r="WHB9197" s="371"/>
      <c r="WHC9197" s="488"/>
      <c r="WHD9197" s="489"/>
      <c r="WHE9197" s="490"/>
      <c r="WHF9197" s="491"/>
      <c r="WHG9197" s="490"/>
      <c r="WHH9197" s="490"/>
      <c r="WHI9197" s="371"/>
      <c r="WHJ9197" s="488"/>
      <c r="WHK9197" s="489"/>
      <c r="WHL9197" s="490"/>
      <c r="WHM9197" s="491"/>
      <c r="WHN9197" s="490"/>
      <c r="WHO9197" s="490"/>
      <c r="WHP9197" s="371"/>
      <c r="WHQ9197" s="488"/>
      <c r="WHR9197" s="489"/>
      <c r="WHS9197" s="490"/>
      <c r="WHT9197" s="491"/>
      <c r="WHU9197" s="490"/>
      <c r="WHV9197" s="490"/>
      <c r="WHW9197" s="371"/>
      <c r="WHX9197" s="488"/>
      <c r="WHY9197" s="489"/>
      <c r="WHZ9197" s="490"/>
      <c r="WIA9197" s="491"/>
      <c r="WIB9197" s="490"/>
      <c r="WIC9197" s="490"/>
      <c r="WID9197" s="371"/>
      <c r="WIE9197" s="488"/>
      <c r="WIF9197" s="489"/>
      <c r="WIG9197" s="490"/>
      <c r="WIH9197" s="491"/>
      <c r="WII9197" s="490"/>
      <c r="WIJ9197" s="490"/>
      <c r="WIK9197" s="371"/>
      <c r="WIL9197" s="488"/>
      <c r="WIM9197" s="489"/>
      <c r="WIN9197" s="490"/>
      <c r="WIO9197" s="491"/>
      <c r="WIP9197" s="490"/>
      <c r="WIQ9197" s="490"/>
      <c r="WIR9197" s="371"/>
      <c r="WIS9197" s="488"/>
      <c r="WIT9197" s="489"/>
      <c r="WIU9197" s="490"/>
      <c r="WIV9197" s="491"/>
      <c r="WIW9197" s="490"/>
      <c r="WIX9197" s="490"/>
      <c r="WIY9197" s="371"/>
      <c r="WIZ9197" s="488"/>
      <c r="WJA9197" s="489"/>
      <c r="WJB9197" s="490"/>
      <c r="WJC9197" s="491"/>
      <c r="WJD9197" s="490"/>
      <c r="WJE9197" s="490"/>
      <c r="WJF9197" s="371"/>
      <c r="WJG9197" s="488"/>
      <c r="WJH9197" s="489"/>
      <c r="WJI9197" s="490"/>
      <c r="WJJ9197" s="491"/>
      <c r="WJK9197" s="490"/>
      <c r="WJL9197" s="490"/>
      <c r="WJM9197" s="371"/>
      <c r="WJN9197" s="488"/>
      <c r="WJO9197" s="489"/>
      <c r="WJP9197" s="490"/>
      <c r="WJQ9197" s="491"/>
      <c r="WJR9197" s="490"/>
      <c r="WJS9197" s="490"/>
      <c r="WJT9197" s="371"/>
      <c r="WJU9197" s="488"/>
      <c r="WJV9197" s="489"/>
      <c r="WJW9197" s="490"/>
      <c r="WJX9197" s="491"/>
      <c r="WJY9197" s="490"/>
      <c r="WJZ9197" s="490"/>
      <c r="WKA9197" s="371"/>
      <c r="WKB9197" s="488"/>
      <c r="WKC9197" s="489"/>
      <c r="WKD9197" s="490"/>
      <c r="WKE9197" s="491"/>
      <c r="WKF9197" s="490"/>
      <c r="WKG9197" s="490"/>
      <c r="WKH9197" s="371"/>
      <c r="WKI9197" s="488"/>
      <c r="WKJ9197" s="489"/>
      <c r="WKK9197" s="490"/>
      <c r="WKL9197" s="491"/>
      <c r="WKM9197" s="490"/>
      <c r="WKN9197" s="490"/>
      <c r="WKO9197" s="371"/>
      <c r="WKP9197" s="488"/>
      <c r="WKQ9197" s="489"/>
      <c r="WKR9197" s="490"/>
      <c r="WKS9197" s="491"/>
      <c r="WKT9197" s="490"/>
      <c r="WKU9197" s="490"/>
      <c r="WKV9197" s="371"/>
      <c r="WKW9197" s="488"/>
      <c r="WKX9197" s="489"/>
      <c r="WKY9197" s="490"/>
      <c r="WKZ9197" s="491"/>
      <c r="WLA9197" s="490"/>
      <c r="WLB9197" s="490"/>
      <c r="WLC9197" s="371"/>
      <c r="WLD9197" s="488"/>
      <c r="WLE9197" s="489"/>
      <c r="WLF9197" s="490"/>
      <c r="WLG9197" s="491"/>
      <c r="WLH9197" s="490"/>
      <c r="WLI9197" s="490"/>
      <c r="WLJ9197" s="371"/>
      <c r="WLK9197" s="488"/>
      <c r="WLL9197" s="489"/>
      <c r="WLM9197" s="490"/>
      <c r="WLN9197" s="491"/>
      <c r="WLO9197" s="490"/>
      <c r="WLP9197" s="490"/>
      <c r="WLQ9197" s="371"/>
      <c r="WLR9197" s="488"/>
      <c r="WLS9197" s="489"/>
      <c r="WLT9197" s="490"/>
      <c r="WLU9197" s="491"/>
      <c r="WLV9197" s="490"/>
      <c r="WLW9197" s="490"/>
      <c r="WLX9197" s="371"/>
      <c r="WLY9197" s="488"/>
      <c r="WLZ9197" s="489"/>
      <c r="WMA9197" s="490"/>
      <c r="WMB9197" s="491"/>
      <c r="WMC9197" s="490"/>
      <c r="WMD9197" s="490"/>
      <c r="WME9197" s="371"/>
      <c r="WMF9197" s="488"/>
      <c r="WMG9197" s="489"/>
      <c r="WMH9197" s="490"/>
      <c r="WMI9197" s="491"/>
      <c r="WMJ9197" s="490"/>
      <c r="WMK9197" s="490"/>
      <c r="WML9197" s="371"/>
      <c r="WMM9197" s="488"/>
      <c r="WMN9197" s="489"/>
      <c r="WMO9197" s="490"/>
      <c r="WMP9197" s="491"/>
      <c r="WMQ9197" s="490"/>
      <c r="WMR9197" s="490"/>
      <c r="WMS9197" s="371"/>
      <c r="WMT9197" s="488"/>
      <c r="WMU9197" s="489"/>
      <c r="WMV9197" s="490"/>
      <c r="WMW9197" s="491"/>
      <c r="WMX9197" s="490"/>
      <c r="WMY9197" s="490"/>
      <c r="WMZ9197" s="371"/>
      <c r="WNA9197" s="488"/>
      <c r="WNB9197" s="489"/>
      <c r="WNC9197" s="490"/>
      <c r="WND9197" s="491"/>
      <c r="WNE9197" s="490"/>
      <c r="WNF9197" s="490"/>
      <c r="WNG9197" s="371"/>
      <c r="WNH9197" s="488"/>
      <c r="WNI9197" s="489"/>
      <c r="WNJ9197" s="490"/>
      <c r="WNK9197" s="491"/>
      <c r="WNL9197" s="490"/>
      <c r="WNM9197" s="490"/>
      <c r="WNN9197" s="371"/>
      <c r="WNO9197" s="488"/>
      <c r="WNP9197" s="489"/>
      <c r="WNQ9197" s="490"/>
      <c r="WNR9197" s="491"/>
      <c r="WNS9197" s="490"/>
      <c r="WNT9197" s="490"/>
      <c r="WNU9197" s="371"/>
      <c r="WNV9197" s="488"/>
      <c r="WNW9197" s="489"/>
      <c r="WNX9197" s="490"/>
      <c r="WNY9197" s="491"/>
      <c r="WNZ9197" s="490"/>
      <c r="WOA9197" s="490"/>
      <c r="WOB9197" s="371"/>
      <c r="WOC9197" s="488"/>
      <c r="WOD9197" s="489"/>
      <c r="WOE9197" s="490"/>
      <c r="WOF9197" s="491"/>
      <c r="WOG9197" s="490"/>
      <c r="WOH9197" s="490"/>
      <c r="WOI9197" s="371"/>
      <c r="WOJ9197" s="488"/>
      <c r="WOK9197" s="489"/>
      <c r="WOL9197" s="490"/>
      <c r="WOM9197" s="491"/>
      <c r="WON9197" s="490"/>
      <c r="WOO9197" s="490"/>
      <c r="WOP9197" s="371"/>
      <c r="WOQ9197" s="488"/>
      <c r="WOR9197" s="489"/>
      <c r="WOS9197" s="490"/>
      <c r="WOT9197" s="491"/>
      <c r="WOU9197" s="490"/>
      <c r="WOV9197" s="490"/>
      <c r="WOW9197" s="371"/>
      <c r="WOX9197" s="488"/>
      <c r="WOY9197" s="489"/>
      <c r="WOZ9197" s="490"/>
      <c r="WPA9197" s="491"/>
      <c r="WPB9197" s="490"/>
      <c r="WPC9197" s="490"/>
      <c r="WPD9197" s="371"/>
      <c r="WPE9197" s="488"/>
      <c r="WPF9197" s="489"/>
      <c r="WPG9197" s="490"/>
      <c r="WPH9197" s="491"/>
      <c r="WPI9197" s="490"/>
      <c r="WPJ9197" s="490"/>
      <c r="WPK9197" s="371"/>
      <c r="WPL9197" s="488"/>
      <c r="WPM9197" s="489"/>
      <c r="WPN9197" s="490"/>
      <c r="WPO9197" s="491"/>
      <c r="WPP9197" s="490"/>
      <c r="WPQ9197" s="490"/>
      <c r="WPR9197" s="371"/>
      <c r="WPS9197" s="488"/>
      <c r="WPT9197" s="489"/>
      <c r="WPU9197" s="490"/>
      <c r="WPV9197" s="491"/>
      <c r="WPW9197" s="490"/>
      <c r="WPX9197" s="490"/>
      <c r="WPY9197" s="371"/>
      <c r="WPZ9197" s="488"/>
      <c r="WQA9197" s="489"/>
      <c r="WQB9197" s="490"/>
      <c r="WQC9197" s="491"/>
      <c r="WQD9197" s="490"/>
      <c r="WQE9197" s="490"/>
      <c r="WQF9197" s="371"/>
      <c r="WQG9197" s="488"/>
      <c r="WQH9197" s="489"/>
      <c r="WQI9197" s="490"/>
      <c r="WQJ9197" s="491"/>
      <c r="WQK9197" s="490"/>
      <c r="WQL9197" s="490"/>
      <c r="WQM9197" s="371"/>
      <c r="WQN9197" s="488"/>
      <c r="WQO9197" s="489"/>
      <c r="WQP9197" s="490"/>
      <c r="WQQ9197" s="491"/>
      <c r="WQR9197" s="490"/>
      <c r="WQS9197" s="490"/>
      <c r="WQT9197" s="371"/>
      <c r="WQU9197" s="488"/>
      <c r="WQV9197" s="489"/>
      <c r="WQW9197" s="490"/>
      <c r="WQX9197" s="491"/>
      <c r="WQY9197" s="490"/>
      <c r="WQZ9197" s="490"/>
      <c r="WRA9197" s="371"/>
      <c r="WRB9197" s="488"/>
      <c r="WRC9197" s="489"/>
      <c r="WRD9197" s="490"/>
      <c r="WRE9197" s="491"/>
      <c r="WRF9197" s="490"/>
      <c r="WRG9197" s="490"/>
      <c r="WRH9197" s="371"/>
      <c r="WRI9197" s="488"/>
      <c r="WRJ9197" s="489"/>
      <c r="WRK9197" s="490"/>
      <c r="WRL9197" s="491"/>
      <c r="WRM9197" s="490"/>
      <c r="WRN9197" s="490"/>
      <c r="WRO9197" s="371"/>
      <c r="WRP9197" s="488"/>
      <c r="WRQ9197" s="489"/>
      <c r="WRR9197" s="490"/>
      <c r="WRS9197" s="491"/>
      <c r="WRT9197" s="490"/>
      <c r="WRU9197" s="490"/>
      <c r="WRV9197" s="371"/>
      <c r="WRW9197" s="488"/>
      <c r="WRX9197" s="489"/>
      <c r="WRY9197" s="490"/>
      <c r="WRZ9197" s="491"/>
      <c r="WSA9197" s="490"/>
      <c r="WSB9197" s="490"/>
      <c r="WSC9197" s="371"/>
      <c r="WSD9197" s="488"/>
      <c r="WSE9197" s="489"/>
      <c r="WSF9197" s="490"/>
      <c r="WSG9197" s="491"/>
      <c r="WSH9197" s="490"/>
      <c r="WSI9197" s="490"/>
      <c r="WSJ9197" s="371"/>
      <c r="WSK9197" s="488"/>
      <c r="WSL9197" s="489"/>
      <c r="WSM9197" s="490"/>
      <c r="WSN9197" s="491"/>
      <c r="WSO9197" s="490"/>
      <c r="WSP9197" s="490"/>
      <c r="WSQ9197" s="371"/>
      <c r="WSR9197" s="488"/>
      <c r="WSS9197" s="489"/>
      <c r="WST9197" s="490"/>
      <c r="WSU9197" s="491"/>
      <c r="WSV9197" s="490"/>
      <c r="WSW9197" s="490"/>
      <c r="WSX9197" s="371"/>
      <c r="WSY9197" s="488"/>
      <c r="WSZ9197" s="489"/>
      <c r="WTA9197" s="490"/>
      <c r="WTB9197" s="491"/>
      <c r="WTC9197" s="490"/>
      <c r="WTD9197" s="490"/>
      <c r="WTE9197" s="371"/>
      <c r="WTF9197" s="488"/>
      <c r="WTG9197" s="489"/>
      <c r="WTH9197" s="490"/>
      <c r="WTI9197" s="491"/>
      <c r="WTJ9197" s="490"/>
      <c r="WTK9197" s="490"/>
      <c r="WTL9197" s="371"/>
      <c r="WTM9197" s="488"/>
      <c r="WTN9197" s="489"/>
      <c r="WTO9197" s="490"/>
      <c r="WTP9197" s="491"/>
      <c r="WTQ9197" s="490"/>
      <c r="WTR9197" s="490"/>
      <c r="WTS9197" s="371"/>
      <c r="WTT9197" s="488"/>
      <c r="WTU9197" s="489"/>
      <c r="WTV9197" s="490"/>
      <c r="WTW9197" s="491"/>
      <c r="WTX9197" s="490"/>
      <c r="WTY9197" s="490"/>
      <c r="WTZ9197" s="371"/>
      <c r="WUA9197" s="488"/>
      <c r="WUB9197" s="489"/>
      <c r="WUC9197" s="490"/>
      <c r="WUD9197" s="491"/>
      <c r="WUE9197" s="490"/>
      <c r="WUF9197" s="490"/>
      <c r="WUG9197" s="371"/>
      <c r="WUH9197" s="488"/>
      <c r="WUI9197" s="489"/>
      <c r="WUJ9197" s="490"/>
      <c r="WUK9197" s="491"/>
      <c r="WUL9197" s="490"/>
      <c r="WUM9197" s="490"/>
      <c r="WUN9197" s="371"/>
      <c r="WUO9197" s="488"/>
      <c r="WUP9197" s="489"/>
      <c r="WUQ9197" s="490"/>
      <c r="WUR9197" s="491"/>
      <c r="WUS9197" s="490"/>
      <c r="WUT9197" s="490"/>
      <c r="WUU9197" s="371"/>
      <c r="WUV9197" s="488"/>
      <c r="WUW9197" s="489"/>
      <c r="WUX9197" s="490"/>
      <c r="WUY9197" s="491"/>
      <c r="WUZ9197" s="490"/>
      <c r="WVA9197" s="490"/>
      <c r="WVB9197" s="371"/>
      <c r="WVC9197" s="488"/>
      <c r="WVD9197" s="489"/>
      <c r="WVE9197" s="490"/>
      <c r="WVF9197" s="491"/>
      <c r="WVG9197" s="490"/>
      <c r="WVH9197" s="490"/>
      <c r="WVI9197" s="371"/>
      <c r="WVJ9197" s="488"/>
      <c r="WVK9197" s="489"/>
      <c r="WVL9197" s="490"/>
      <c r="WVM9197" s="491"/>
      <c r="WVN9197" s="490"/>
      <c r="WVO9197" s="490"/>
      <c r="WVP9197" s="371"/>
      <c r="WVQ9197" s="488"/>
      <c r="WVR9197" s="489"/>
      <c r="WVS9197" s="490"/>
      <c r="WVT9197" s="491"/>
      <c r="WVU9197" s="490"/>
      <c r="WVV9197" s="490"/>
      <c r="WVW9197" s="371"/>
      <c r="WVX9197" s="488"/>
      <c r="WVY9197" s="489"/>
      <c r="WVZ9197" s="490"/>
      <c r="WWA9197" s="491"/>
      <c r="WWB9197" s="490"/>
      <c r="WWC9197" s="490"/>
      <c r="WWD9197" s="371"/>
      <c r="WWE9197" s="488"/>
      <c r="WWF9197" s="489"/>
      <c r="WWG9197" s="490"/>
      <c r="WWH9197" s="491"/>
      <c r="WWI9197" s="490"/>
      <c r="WWJ9197" s="490"/>
      <c r="WWK9197" s="371"/>
      <c r="WWL9197" s="488"/>
      <c r="WWM9197" s="489"/>
      <c r="WWN9197" s="490"/>
      <c r="WWO9197" s="491"/>
      <c r="WWP9197" s="490"/>
      <c r="WWQ9197" s="490"/>
      <c r="WWR9197" s="371"/>
      <c r="WWS9197" s="488"/>
      <c r="WWT9197" s="489"/>
      <c r="WWU9197" s="490"/>
      <c r="WWV9197" s="491"/>
      <c r="WWW9197" s="490"/>
      <c r="WWX9197" s="490"/>
      <c r="WWY9197" s="371"/>
      <c r="WWZ9197" s="488"/>
      <c r="WXA9197" s="489"/>
      <c r="WXB9197" s="490"/>
      <c r="WXC9197" s="491"/>
      <c r="WXD9197" s="490"/>
      <c r="WXE9197" s="490"/>
      <c r="WXF9197" s="371"/>
      <c r="WXG9197" s="488"/>
      <c r="WXH9197" s="489"/>
      <c r="WXI9197" s="490"/>
      <c r="WXJ9197" s="491"/>
      <c r="WXK9197" s="490"/>
      <c r="WXL9197" s="490"/>
      <c r="WXM9197" s="371"/>
      <c r="WXN9197" s="488"/>
      <c r="WXO9197" s="489"/>
      <c r="WXP9197" s="490"/>
      <c r="WXQ9197" s="491"/>
      <c r="WXR9197" s="490"/>
      <c r="WXS9197" s="490"/>
      <c r="WXT9197" s="371"/>
      <c r="WXU9197" s="488"/>
      <c r="WXV9197" s="489"/>
      <c r="WXW9197" s="490"/>
      <c r="WXX9197" s="491"/>
      <c r="WXY9197" s="490"/>
      <c r="WXZ9197" s="490"/>
      <c r="WYA9197" s="371"/>
      <c r="WYB9197" s="488"/>
      <c r="WYC9197" s="489"/>
      <c r="WYD9197" s="490"/>
      <c r="WYE9197" s="491"/>
      <c r="WYF9197" s="490"/>
      <c r="WYG9197" s="490"/>
      <c r="WYH9197" s="371"/>
      <c r="WYI9197" s="488"/>
      <c r="WYJ9197" s="489"/>
      <c r="WYK9197" s="490"/>
      <c r="WYL9197" s="491"/>
      <c r="WYM9197" s="490"/>
      <c r="WYN9197" s="490"/>
      <c r="WYO9197" s="371"/>
      <c r="WYP9197" s="488"/>
      <c r="WYQ9197" s="489"/>
      <c r="WYR9197" s="490"/>
      <c r="WYS9197" s="491"/>
      <c r="WYT9197" s="490"/>
      <c r="WYU9197" s="490"/>
      <c r="WYV9197" s="371"/>
      <c r="WYW9197" s="488"/>
      <c r="WYX9197" s="489"/>
      <c r="WYY9197" s="490"/>
      <c r="WYZ9197" s="491"/>
      <c r="WZA9197" s="490"/>
      <c r="WZB9197" s="490"/>
      <c r="WZC9197" s="371"/>
      <c r="WZD9197" s="488"/>
      <c r="WZE9197" s="489"/>
      <c r="WZF9197" s="490"/>
      <c r="WZG9197" s="491"/>
      <c r="WZH9197" s="490"/>
      <c r="WZI9197" s="490"/>
      <c r="WZJ9197" s="371"/>
      <c r="WZK9197" s="488"/>
      <c r="WZL9197" s="489"/>
      <c r="WZM9197" s="490"/>
      <c r="WZN9197" s="491"/>
      <c r="WZO9197" s="490"/>
      <c r="WZP9197" s="490"/>
      <c r="WZQ9197" s="371"/>
      <c r="WZR9197" s="488"/>
      <c r="WZS9197" s="489"/>
      <c r="WZT9197" s="490"/>
      <c r="WZU9197" s="491"/>
      <c r="WZV9197" s="490"/>
      <c r="WZW9197" s="490"/>
      <c r="WZX9197" s="371"/>
      <c r="WZY9197" s="488"/>
      <c r="WZZ9197" s="489"/>
      <c r="XAA9197" s="490"/>
      <c r="XAB9197" s="491"/>
      <c r="XAC9197" s="490"/>
      <c r="XAD9197" s="490"/>
      <c r="XAE9197" s="371"/>
      <c r="XAF9197" s="488"/>
      <c r="XAG9197" s="489"/>
      <c r="XAH9197" s="490"/>
      <c r="XAI9197" s="491"/>
      <c r="XAJ9197" s="490"/>
      <c r="XAK9197" s="490"/>
      <c r="XAL9197" s="371"/>
      <c r="XAM9197" s="488"/>
      <c r="XAN9197" s="489"/>
      <c r="XAO9197" s="490"/>
      <c r="XAP9197" s="491"/>
      <c r="XAQ9197" s="490"/>
      <c r="XAR9197" s="490"/>
      <c r="XAS9197" s="371"/>
      <c r="XAT9197" s="488"/>
      <c r="XAU9197" s="489"/>
      <c r="XAV9197" s="490"/>
      <c r="XAW9197" s="491"/>
      <c r="XAX9197" s="490"/>
      <c r="XAY9197" s="490"/>
      <c r="XAZ9197" s="371"/>
      <c r="XBA9197" s="488"/>
      <c r="XBB9197" s="489"/>
      <c r="XBC9197" s="490"/>
      <c r="XBD9197" s="491"/>
      <c r="XBE9197" s="490"/>
      <c r="XBF9197" s="490"/>
      <c r="XBG9197" s="371"/>
      <c r="XBH9197" s="488"/>
      <c r="XBI9197" s="489"/>
      <c r="XBJ9197" s="490"/>
      <c r="XBK9197" s="491"/>
      <c r="XBL9197" s="490"/>
      <c r="XBM9197" s="490"/>
      <c r="XBN9197" s="371"/>
      <c r="XBO9197" s="488"/>
      <c r="XBP9197" s="489"/>
      <c r="XBQ9197" s="490"/>
      <c r="XBR9197" s="491"/>
      <c r="XBS9197" s="490"/>
      <c r="XBT9197" s="490"/>
      <c r="XBU9197" s="371"/>
      <c r="XBV9197" s="488"/>
      <c r="XBW9197" s="489"/>
      <c r="XBX9197" s="490"/>
      <c r="XBY9197" s="491"/>
      <c r="XBZ9197" s="490"/>
      <c r="XCA9197" s="490"/>
      <c r="XCB9197" s="371"/>
      <c r="XCC9197" s="488"/>
      <c r="XCD9197" s="489"/>
      <c r="XCE9197" s="490"/>
      <c r="XCF9197" s="491"/>
      <c r="XCG9197" s="490"/>
      <c r="XCH9197" s="490"/>
      <c r="XCI9197" s="371"/>
      <c r="XCJ9197" s="488"/>
      <c r="XCK9197" s="489"/>
      <c r="XCL9197" s="490"/>
      <c r="XCM9197" s="491"/>
      <c r="XCN9197" s="490"/>
      <c r="XCO9197" s="490"/>
      <c r="XCP9197" s="371"/>
      <c r="XCQ9197" s="488"/>
      <c r="XCR9197" s="489"/>
      <c r="XCS9197" s="490"/>
      <c r="XCT9197" s="491"/>
      <c r="XCU9197" s="490"/>
      <c r="XCV9197" s="490"/>
      <c r="XCW9197" s="371"/>
      <c r="XCX9197" s="488"/>
      <c r="XCY9197" s="489"/>
      <c r="XCZ9197" s="490"/>
      <c r="XDA9197" s="491"/>
      <c r="XDB9197" s="490"/>
      <c r="XDC9197" s="490"/>
      <c r="XDD9197" s="371"/>
      <c r="XDE9197" s="488"/>
      <c r="XDF9197" s="489"/>
      <c r="XDG9197" s="490"/>
      <c r="XDH9197" s="491"/>
      <c r="XDI9197" s="490"/>
      <c r="XDJ9197" s="490"/>
      <c r="XDK9197" s="371"/>
      <c r="XDL9197" s="488"/>
      <c r="XDM9197" s="489"/>
      <c r="XDN9197" s="490"/>
      <c r="XDO9197" s="491"/>
      <c r="XDP9197" s="490"/>
      <c r="XDQ9197" s="490"/>
      <c r="XDR9197" s="371"/>
      <c r="XDS9197" s="488"/>
      <c r="XDT9197" s="489"/>
      <c r="XDU9197" s="490"/>
      <c r="XDV9197" s="491"/>
      <c r="XDW9197" s="490"/>
      <c r="XDX9197" s="490"/>
      <c r="XDY9197" s="371"/>
      <c r="XDZ9197" s="488"/>
      <c r="XEA9197" s="489"/>
      <c r="XEB9197" s="490"/>
      <c r="XEC9197" s="491"/>
      <c r="XED9197" s="490"/>
      <c r="XEE9197" s="490"/>
      <c r="XEF9197" s="371"/>
      <c r="XEG9197" s="488"/>
      <c r="XEH9197" s="489"/>
      <c r="XEI9197" s="490"/>
      <c r="XEJ9197" s="491"/>
      <c r="XEK9197" s="490"/>
      <c r="XEL9197" s="490"/>
      <c r="XEM9197" s="371"/>
      <c r="XEN9197" s="488"/>
      <c r="XEO9197" s="489"/>
      <c r="XEP9197" s="490"/>
      <c r="XEQ9197" s="491"/>
      <c r="XER9197" s="490"/>
      <c r="XES9197" s="490"/>
      <c r="XET9197" s="371"/>
      <c r="XEU9197" s="488"/>
      <c r="XEV9197" s="489"/>
      <c r="XEW9197" s="490"/>
      <c r="XEX9197" s="491"/>
      <c r="XEY9197" s="490"/>
      <c r="XEZ9197" s="490"/>
      <c r="XFA9197" s="371"/>
      <c r="XFB9197" s="488"/>
      <c r="XFC9197" s="489"/>
      <c r="XFD9197" s="490"/>
    </row>
    <row r="9198" spans="1:16384" ht="37.5">
      <c r="A9198" s="371">
        <v>9186</v>
      </c>
      <c r="B9198" s="471">
        <v>8389</v>
      </c>
      <c r="C9198" s="378">
        <f>Matrix!B8391</f>
        <v>0</v>
      </c>
      <c r="D9198" s="474" t="s">
        <v>25930</v>
      </c>
      <c r="E9198" s="487" t="s">
        <v>25976</v>
      </c>
      <c r="F9198" s="381" t="s">
        <v>20217</v>
      </c>
      <c r="G9198" s="381" t="s">
        <v>8249</v>
      </c>
    </row>
    <row r="9199" spans="1:16384" ht="37.5">
      <c r="A9199" s="371">
        <v>9187</v>
      </c>
      <c r="B9199" s="471">
        <v>8390</v>
      </c>
      <c r="C9199" s="378">
        <f>Matrix!B8392</f>
        <v>0</v>
      </c>
      <c r="D9199" s="474" t="s">
        <v>25930</v>
      </c>
      <c r="E9199" s="487" t="s">
        <v>25976</v>
      </c>
      <c r="F9199" s="381" t="s">
        <v>20218</v>
      </c>
      <c r="G9199" s="381" t="s">
        <v>8250</v>
      </c>
    </row>
    <row r="9200" spans="1:16384" ht="37.5">
      <c r="A9200" s="371">
        <v>9188</v>
      </c>
      <c r="B9200" s="471">
        <v>8393</v>
      </c>
      <c r="C9200" s="378">
        <f>Matrix!B8395</f>
        <v>0</v>
      </c>
      <c r="D9200" s="474" t="s">
        <v>25930</v>
      </c>
      <c r="E9200" s="487" t="s">
        <v>25976</v>
      </c>
      <c r="F9200" s="381" t="s">
        <v>20220</v>
      </c>
      <c r="G9200" s="381" t="s">
        <v>8253</v>
      </c>
    </row>
    <row r="9201" spans="1:7" ht="37.5">
      <c r="A9201" s="371">
        <v>9190</v>
      </c>
      <c r="B9201" s="471">
        <v>9410</v>
      </c>
      <c r="C9201" s="378">
        <f>Matrix!B9412</f>
        <v>0</v>
      </c>
      <c r="D9201" s="474" t="s">
        <v>25930</v>
      </c>
      <c r="E9201" s="487" t="s">
        <v>25976</v>
      </c>
      <c r="F9201" s="381" t="s">
        <v>21187</v>
      </c>
      <c r="G9201" s="381" t="s">
        <v>9266</v>
      </c>
    </row>
    <row r="9202" spans="1:7" ht="37.5">
      <c r="A9202" s="371">
        <v>9191</v>
      </c>
      <c r="B9202" s="471">
        <v>9427</v>
      </c>
      <c r="C9202" s="378">
        <f>Matrix!B9429</f>
        <v>0</v>
      </c>
      <c r="D9202" s="474" t="s">
        <v>25930</v>
      </c>
      <c r="E9202" s="487" t="s">
        <v>25976</v>
      </c>
      <c r="F9202" s="381" t="s">
        <v>21202</v>
      </c>
      <c r="G9202" s="381" t="s">
        <v>9283</v>
      </c>
    </row>
    <row r="9203" spans="1:7" ht="37.5">
      <c r="A9203" s="371">
        <v>9192</v>
      </c>
      <c r="B9203" s="471">
        <v>8391</v>
      </c>
      <c r="C9203" s="378">
        <f>Matrix!B8393</f>
        <v>0</v>
      </c>
      <c r="D9203" s="474" t="s">
        <v>25930</v>
      </c>
      <c r="E9203" s="475" t="s">
        <v>25977</v>
      </c>
      <c r="F9203" s="381" t="s">
        <v>20219</v>
      </c>
      <c r="G9203" s="381" t="s">
        <v>8251</v>
      </c>
    </row>
    <row r="9204" spans="1:7" ht="37.5">
      <c r="A9204" s="371">
        <v>9193</v>
      </c>
      <c r="B9204" s="471">
        <v>8392</v>
      </c>
      <c r="C9204" s="378">
        <f>Matrix!B8394</f>
        <v>0</v>
      </c>
      <c r="D9204" s="474" t="s">
        <v>25930</v>
      </c>
      <c r="E9204" s="475" t="s">
        <v>25977</v>
      </c>
      <c r="F9204" s="381" t="s">
        <v>20219</v>
      </c>
      <c r="G9204" s="381" t="s">
        <v>8252</v>
      </c>
    </row>
    <row r="9205" spans="1:7" ht="37.5">
      <c r="A9205" s="371">
        <v>9194</v>
      </c>
      <c r="B9205" s="471">
        <v>9411</v>
      </c>
      <c r="C9205" s="378">
        <f>Matrix!B9413</f>
        <v>0</v>
      </c>
      <c r="D9205" s="474" t="s">
        <v>25930</v>
      </c>
      <c r="E9205" s="475" t="s">
        <v>25977</v>
      </c>
      <c r="F9205" s="381" t="s">
        <v>21188</v>
      </c>
      <c r="G9205" s="381" t="s">
        <v>9267</v>
      </c>
    </row>
    <row r="9206" spans="1:7" ht="37.5">
      <c r="A9206" s="371">
        <v>9195</v>
      </c>
      <c r="B9206" s="471">
        <v>9412</v>
      </c>
      <c r="C9206" s="378">
        <f>Matrix!B9414</f>
        <v>0</v>
      </c>
      <c r="D9206" s="474" t="s">
        <v>25930</v>
      </c>
      <c r="E9206" s="475" t="s">
        <v>25977</v>
      </c>
      <c r="F9206" s="381" t="s">
        <v>21188</v>
      </c>
      <c r="G9206" s="381" t="s">
        <v>9268</v>
      </c>
    </row>
    <row r="9207" spans="1:7" ht="37.5">
      <c r="A9207" s="371">
        <v>9196</v>
      </c>
      <c r="B9207" s="471">
        <v>1545</v>
      </c>
      <c r="C9207" s="378">
        <f>Matrix!B1547</f>
        <v>0</v>
      </c>
      <c r="D9207" s="474" t="s">
        <v>25930</v>
      </c>
      <c r="E9207" s="484" t="s">
        <v>25978</v>
      </c>
      <c r="F9207" s="381" t="s">
        <v>13598</v>
      </c>
      <c r="G9207" s="381" t="s">
        <v>1547</v>
      </c>
    </row>
    <row r="9208" spans="1:7" ht="37.5">
      <c r="A9208" s="371">
        <v>9197</v>
      </c>
      <c r="B9208" s="471">
        <v>481</v>
      </c>
      <c r="C9208" s="378">
        <f>Matrix!B483</f>
        <v>0</v>
      </c>
      <c r="D9208" s="474" t="s">
        <v>25930</v>
      </c>
      <c r="E9208" s="475" t="s">
        <v>25979</v>
      </c>
      <c r="F9208" s="381" t="s">
        <v>12535</v>
      </c>
      <c r="G9208" s="381" t="s">
        <v>485</v>
      </c>
    </row>
    <row r="9209" spans="1:7" ht="37.5">
      <c r="A9209" s="371">
        <v>9198</v>
      </c>
      <c r="B9209" s="471">
        <v>469</v>
      </c>
      <c r="C9209" s="378">
        <f>Matrix!B471</f>
        <v>0</v>
      </c>
      <c r="D9209" s="474" t="s">
        <v>25930</v>
      </c>
      <c r="E9209" s="492" t="s">
        <v>25980</v>
      </c>
      <c r="F9209" s="381" t="s">
        <v>12523</v>
      </c>
      <c r="G9209" s="381" t="s">
        <v>473</v>
      </c>
    </row>
    <row r="9210" spans="1:7" ht="37.5">
      <c r="A9210" s="371">
        <v>9199</v>
      </c>
      <c r="B9210" s="471">
        <v>1520</v>
      </c>
      <c r="C9210" s="378">
        <f>Matrix!B1522</f>
        <v>0</v>
      </c>
      <c r="D9210" s="474" t="s">
        <v>25930</v>
      </c>
      <c r="E9210" s="475" t="s">
        <v>25981</v>
      </c>
      <c r="F9210" s="381" t="s">
        <v>13573</v>
      </c>
      <c r="G9210" s="381" t="s">
        <v>1522</v>
      </c>
    </row>
    <row r="9211" spans="1:7" ht="37.5">
      <c r="A9211" s="371">
        <v>9200</v>
      </c>
      <c r="B9211" s="471">
        <v>8445</v>
      </c>
      <c r="C9211" s="378">
        <f>Matrix!B8447</f>
        <v>0</v>
      </c>
      <c r="D9211" s="474" t="s">
        <v>25930</v>
      </c>
      <c r="E9211" s="476" t="s">
        <v>25982</v>
      </c>
      <c r="F9211" s="381" t="s">
        <v>20271</v>
      </c>
      <c r="G9211" s="381" t="s">
        <v>8305</v>
      </c>
    </row>
    <row r="9212" spans="1:7" ht="37.5">
      <c r="A9212" s="371">
        <v>9201</v>
      </c>
      <c r="B9212" s="471">
        <v>8448</v>
      </c>
      <c r="C9212" s="378">
        <f>Matrix!B8450</f>
        <v>0</v>
      </c>
      <c r="D9212" s="474" t="s">
        <v>25930</v>
      </c>
      <c r="E9212" s="476" t="s">
        <v>25982</v>
      </c>
      <c r="F9212" s="381" t="s">
        <v>20274</v>
      </c>
      <c r="G9212" s="381" t="s">
        <v>8308</v>
      </c>
    </row>
    <row r="9213" spans="1:7" ht="37.5">
      <c r="A9213" s="371">
        <v>9202</v>
      </c>
      <c r="B9213" s="471">
        <v>8452</v>
      </c>
      <c r="C9213" s="378">
        <f>Matrix!B8454</f>
        <v>0</v>
      </c>
      <c r="D9213" s="474" t="s">
        <v>25930</v>
      </c>
      <c r="E9213" s="476" t="s">
        <v>25982</v>
      </c>
      <c r="F9213" s="381" t="s">
        <v>20278</v>
      </c>
      <c r="G9213" s="381" t="s">
        <v>8312</v>
      </c>
    </row>
    <row r="9214" spans="1:7" ht="37.5">
      <c r="A9214" s="371">
        <v>9203</v>
      </c>
      <c r="B9214" s="471">
        <v>9465</v>
      </c>
      <c r="C9214" s="378">
        <f>Matrix!B9467</f>
        <v>0</v>
      </c>
      <c r="D9214" s="474" t="s">
        <v>25930</v>
      </c>
      <c r="E9214" s="476" t="s">
        <v>25982</v>
      </c>
      <c r="F9214" s="381" t="s">
        <v>21239</v>
      </c>
      <c r="G9214" s="381" t="s">
        <v>9321</v>
      </c>
    </row>
    <row r="9215" spans="1:7" ht="37.5">
      <c r="A9215" s="371">
        <v>9204</v>
      </c>
      <c r="B9215" s="471">
        <v>9468</v>
      </c>
      <c r="C9215" s="378">
        <f>Matrix!B9470</f>
        <v>0</v>
      </c>
      <c r="D9215" s="474" t="s">
        <v>25930</v>
      </c>
      <c r="E9215" s="476" t="s">
        <v>25982</v>
      </c>
      <c r="F9215" s="381" t="s">
        <v>21242</v>
      </c>
      <c r="G9215" s="381" t="s">
        <v>9324</v>
      </c>
    </row>
    <row r="9216" spans="1:7" ht="37.5">
      <c r="A9216" s="371">
        <v>9205</v>
      </c>
      <c r="B9216" s="471">
        <v>9472</v>
      </c>
      <c r="C9216" s="378">
        <f>Matrix!B9474</f>
        <v>0</v>
      </c>
      <c r="D9216" s="474" t="s">
        <v>25930</v>
      </c>
      <c r="E9216" s="476" t="s">
        <v>25982</v>
      </c>
      <c r="F9216" s="381" t="s">
        <v>21246</v>
      </c>
      <c r="G9216" s="381" t="s">
        <v>9328</v>
      </c>
    </row>
    <row r="9217" spans="1:7" ht="37.5">
      <c r="A9217" s="371">
        <v>9206</v>
      </c>
      <c r="B9217" s="471">
        <v>797</v>
      </c>
      <c r="C9217" s="378">
        <f>Matrix!B799</f>
        <v>0</v>
      </c>
      <c r="D9217" s="474" t="s">
        <v>25930</v>
      </c>
      <c r="E9217" s="475" t="s">
        <v>25983</v>
      </c>
      <c r="F9217" s="381" t="s">
        <v>12851</v>
      </c>
      <c r="G9217" s="381" t="s">
        <v>800</v>
      </c>
    </row>
    <row r="9218" spans="1:7" ht="37.5">
      <c r="A9218" s="371">
        <v>9207</v>
      </c>
      <c r="B9218" s="471">
        <v>898</v>
      </c>
      <c r="C9218" s="378">
        <f>Matrix!B900</f>
        <v>0</v>
      </c>
      <c r="D9218" s="474" t="s">
        <v>25930</v>
      </c>
      <c r="E9218" s="475" t="s">
        <v>25983</v>
      </c>
      <c r="F9218" s="381" t="s">
        <v>12951</v>
      </c>
      <c r="G9218" s="381" t="s">
        <v>901</v>
      </c>
    </row>
    <row r="9219" spans="1:7" ht="37.5">
      <c r="A9219" s="371">
        <v>9208</v>
      </c>
      <c r="B9219" s="471">
        <v>1373</v>
      </c>
      <c r="C9219" s="378">
        <f>Matrix!B1375</f>
        <v>0</v>
      </c>
      <c r="D9219" s="474" t="s">
        <v>25930</v>
      </c>
      <c r="E9219" s="475" t="s">
        <v>25983</v>
      </c>
      <c r="F9219" s="381" t="s">
        <v>13426</v>
      </c>
      <c r="G9219" s="381" t="s">
        <v>1375</v>
      </c>
    </row>
    <row r="9220" spans="1:7" ht="37.5">
      <c r="A9220" s="371">
        <v>9209</v>
      </c>
      <c r="B9220" s="471">
        <v>1701</v>
      </c>
      <c r="C9220" s="378">
        <f>Matrix!B1703</f>
        <v>0</v>
      </c>
      <c r="D9220" s="474" t="s">
        <v>25930</v>
      </c>
      <c r="E9220" s="475" t="s">
        <v>25983</v>
      </c>
      <c r="F9220" s="381" t="s">
        <v>13752</v>
      </c>
      <c r="G9220" s="381" t="s">
        <v>1703</v>
      </c>
    </row>
    <row r="9221" spans="1:7" ht="51.75">
      <c r="A9221" s="371">
        <v>9210</v>
      </c>
      <c r="B9221" s="471">
        <v>4625</v>
      </c>
      <c r="C9221" s="378">
        <f>Matrix!B4627</f>
        <v>0</v>
      </c>
      <c r="D9221" s="474" t="s">
        <v>25930</v>
      </c>
      <c r="E9221" s="475" t="s">
        <v>25983</v>
      </c>
      <c r="F9221" s="381" t="s">
        <v>16481</v>
      </c>
      <c r="G9221" s="381" t="s">
        <v>4495</v>
      </c>
    </row>
    <row r="9222" spans="1:7" ht="37.5">
      <c r="A9222" s="371">
        <v>9211</v>
      </c>
      <c r="B9222" s="471">
        <v>6688</v>
      </c>
      <c r="C9222" s="378">
        <f>Matrix!B6690</f>
        <v>0</v>
      </c>
      <c r="D9222" s="474" t="s">
        <v>25930</v>
      </c>
      <c r="E9222" s="475" t="s">
        <v>25983</v>
      </c>
      <c r="F9222" s="381" t="s">
        <v>18536</v>
      </c>
      <c r="G9222" s="381" t="s">
        <v>6549</v>
      </c>
    </row>
    <row r="9223" spans="1:7" ht="37.5">
      <c r="A9223" s="371">
        <v>9212</v>
      </c>
      <c r="B9223" s="471">
        <v>8443</v>
      </c>
      <c r="C9223" s="378">
        <f>Matrix!B8445</f>
        <v>0</v>
      </c>
      <c r="D9223" s="474" t="s">
        <v>25930</v>
      </c>
      <c r="E9223" s="475" t="s">
        <v>25983</v>
      </c>
      <c r="F9223" s="381" t="s">
        <v>20269</v>
      </c>
      <c r="G9223" s="381" t="s">
        <v>8303</v>
      </c>
    </row>
    <row r="9224" spans="1:7" ht="37.5">
      <c r="A9224" s="371">
        <v>9213</v>
      </c>
      <c r="B9224" s="471">
        <v>8444</v>
      </c>
      <c r="C9224" s="378">
        <f>Matrix!B8446</f>
        <v>0</v>
      </c>
      <c r="D9224" s="474" t="s">
        <v>25930</v>
      </c>
      <c r="E9224" s="475" t="s">
        <v>25983</v>
      </c>
      <c r="F9224" s="381" t="s">
        <v>20270</v>
      </c>
      <c r="G9224" s="381" t="s">
        <v>8304</v>
      </c>
    </row>
    <row r="9225" spans="1:7" ht="51.75">
      <c r="A9225" s="371">
        <v>9214</v>
      </c>
      <c r="B9225" s="471">
        <v>8865</v>
      </c>
      <c r="C9225" s="378">
        <f>Matrix!B8867</f>
        <v>0</v>
      </c>
      <c r="D9225" s="474" t="s">
        <v>25984</v>
      </c>
      <c r="E9225" s="475" t="s">
        <v>25983</v>
      </c>
      <c r="F9225" s="381" t="s">
        <v>20650</v>
      </c>
      <c r="G9225" s="381" t="s">
        <v>8725</v>
      </c>
    </row>
    <row r="9226" spans="1:7" ht="37.5">
      <c r="A9226" s="371">
        <v>9215</v>
      </c>
      <c r="B9226" s="471">
        <v>9463</v>
      </c>
      <c r="C9226" s="378">
        <f>Matrix!B9465</f>
        <v>0</v>
      </c>
      <c r="D9226" s="474" t="s">
        <v>25985</v>
      </c>
      <c r="E9226" s="475" t="s">
        <v>25983</v>
      </c>
      <c r="F9226" s="381" t="s">
        <v>21237</v>
      </c>
      <c r="G9226" s="381" t="s">
        <v>9319</v>
      </c>
    </row>
    <row r="9227" spans="1:7" ht="37.5">
      <c r="A9227" s="371">
        <v>9216</v>
      </c>
      <c r="B9227" s="471">
        <v>9464</v>
      </c>
      <c r="C9227" s="378">
        <f>Matrix!B9466</f>
        <v>0</v>
      </c>
      <c r="D9227" s="474" t="s">
        <v>25984</v>
      </c>
      <c r="E9227" s="475" t="s">
        <v>25983</v>
      </c>
      <c r="F9227" s="381" t="s">
        <v>21238</v>
      </c>
      <c r="G9227" s="381" t="s">
        <v>9320</v>
      </c>
    </row>
    <row r="9228" spans="1:7" ht="37.5">
      <c r="A9228" s="371">
        <v>9217</v>
      </c>
      <c r="B9228" s="471">
        <v>9582</v>
      </c>
      <c r="C9228" s="378">
        <f>Matrix!B9584</f>
        <v>0</v>
      </c>
      <c r="D9228" s="474" t="s">
        <v>25962</v>
      </c>
      <c r="E9228" s="475" t="s">
        <v>25983</v>
      </c>
      <c r="F9228" s="381" t="s">
        <v>21356</v>
      </c>
      <c r="G9228" s="381" t="s">
        <v>9438</v>
      </c>
    </row>
    <row r="9229" spans="1:7" ht="37.5">
      <c r="A9229" s="371">
        <v>9218</v>
      </c>
      <c r="B9229" s="471">
        <v>9685</v>
      </c>
      <c r="C9229" s="378">
        <f>Matrix!B9687</f>
        <v>0</v>
      </c>
      <c r="D9229" s="474" t="s">
        <v>25962</v>
      </c>
      <c r="E9229" s="475" t="s">
        <v>25983</v>
      </c>
      <c r="F9229" s="381" t="s">
        <v>21459</v>
      </c>
      <c r="G9229" s="381" t="s">
        <v>9541</v>
      </c>
    </row>
    <row r="9230" spans="1:7" ht="37.5">
      <c r="A9230" s="371">
        <v>9219</v>
      </c>
      <c r="B9230" s="471">
        <v>1183</v>
      </c>
      <c r="C9230" s="378">
        <f>Matrix!B1185</f>
        <v>0</v>
      </c>
      <c r="D9230" s="474" t="s">
        <v>25962</v>
      </c>
      <c r="E9230" s="477" t="s">
        <v>25986</v>
      </c>
      <c r="F9230" s="381" t="s">
        <v>13236</v>
      </c>
      <c r="G9230" s="381" t="s">
        <v>1186</v>
      </c>
    </row>
    <row r="9231" spans="1:7" ht="37.5">
      <c r="A9231" s="371">
        <v>9220</v>
      </c>
      <c r="B9231" s="471">
        <v>1200</v>
      </c>
      <c r="C9231" s="378">
        <f>Matrix!B1202</f>
        <v>0</v>
      </c>
      <c r="D9231" s="474" t="s">
        <v>25962</v>
      </c>
      <c r="E9231" s="477" t="s">
        <v>25986</v>
      </c>
      <c r="F9231" s="381" t="s">
        <v>13253</v>
      </c>
      <c r="G9231" s="381" t="s">
        <v>1203</v>
      </c>
    </row>
    <row r="9232" spans="1:7" ht="37.5">
      <c r="A9232" s="371">
        <v>9221</v>
      </c>
      <c r="B9232" s="471">
        <v>1394</v>
      </c>
      <c r="C9232" s="378">
        <f>Matrix!B1396</f>
        <v>0</v>
      </c>
      <c r="D9232" s="474" t="s">
        <v>25962</v>
      </c>
      <c r="E9232" s="477" t="s">
        <v>25986</v>
      </c>
      <c r="F9232" s="381" t="s">
        <v>13447</v>
      </c>
      <c r="G9232" s="381" t="s">
        <v>1396</v>
      </c>
    </row>
    <row r="9233" spans="1:7" ht="37.5">
      <c r="A9233" s="371">
        <v>9222</v>
      </c>
      <c r="B9233" s="471">
        <v>1397</v>
      </c>
      <c r="C9233" s="378">
        <f>Matrix!B1399</f>
        <v>0</v>
      </c>
      <c r="D9233" s="474" t="s">
        <v>25969</v>
      </c>
      <c r="E9233" s="477" t="s">
        <v>25986</v>
      </c>
      <c r="F9233" s="381" t="s">
        <v>13450</v>
      </c>
      <c r="G9233" s="381" t="s">
        <v>1399</v>
      </c>
    </row>
    <row r="9234" spans="1:7" ht="37.5">
      <c r="A9234" s="371">
        <v>9223</v>
      </c>
      <c r="B9234" s="471">
        <v>3252</v>
      </c>
      <c r="C9234" s="378">
        <f>Matrix!B3254</f>
        <v>0</v>
      </c>
      <c r="D9234" s="474" t="s">
        <v>25930</v>
      </c>
      <c r="E9234" s="477" t="s">
        <v>25986</v>
      </c>
      <c r="F9234" s="381" t="s">
        <v>15271</v>
      </c>
      <c r="G9234" s="381" t="s">
        <v>3253</v>
      </c>
    </row>
    <row r="9235" spans="1:7" ht="37.5">
      <c r="A9235" s="371">
        <v>9224</v>
      </c>
      <c r="B9235" s="471">
        <v>609</v>
      </c>
      <c r="C9235" s="378">
        <f>Matrix!B611</f>
        <v>0</v>
      </c>
      <c r="D9235" s="474" t="s">
        <v>25930</v>
      </c>
      <c r="E9235" s="475" t="s">
        <v>25987</v>
      </c>
      <c r="F9235" s="381" t="s">
        <v>12663</v>
      </c>
      <c r="G9235" s="381" t="s">
        <v>613</v>
      </c>
    </row>
    <row r="9236" spans="1:7" ht="37.5">
      <c r="A9236" s="371">
        <v>9225</v>
      </c>
      <c r="B9236" s="471">
        <v>612</v>
      </c>
      <c r="C9236" s="378">
        <f>Matrix!B614</f>
        <v>0</v>
      </c>
      <c r="D9236" s="474" t="s">
        <v>25930</v>
      </c>
      <c r="E9236" s="475" t="s">
        <v>25987</v>
      </c>
      <c r="F9236" s="381" t="s">
        <v>12666</v>
      </c>
      <c r="G9236" s="381" t="s">
        <v>616</v>
      </c>
    </row>
    <row r="9237" spans="1:7" ht="37.5">
      <c r="A9237" s="371">
        <v>9226</v>
      </c>
      <c r="B9237" s="471">
        <v>1472</v>
      </c>
      <c r="C9237" s="378">
        <f>Matrix!B1474</f>
        <v>0</v>
      </c>
      <c r="D9237" s="474" t="s">
        <v>25930</v>
      </c>
      <c r="E9237" s="475" t="s">
        <v>25987</v>
      </c>
      <c r="F9237" s="381" t="s">
        <v>13525</v>
      </c>
      <c r="G9237" s="381" t="s">
        <v>1474</v>
      </c>
    </row>
    <row r="9238" spans="1:7" ht="37.5">
      <c r="A9238" s="371">
        <v>9227</v>
      </c>
      <c r="B9238" s="471">
        <v>3251</v>
      </c>
      <c r="C9238" s="378">
        <f>Matrix!B3253</f>
        <v>0</v>
      </c>
      <c r="D9238" s="474" t="s">
        <v>25930</v>
      </c>
      <c r="E9238" s="475" t="s">
        <v>25987</v>
      </c>
      <c r="F9238" s="381" t="s">
        <v>15270</v>
      </c>
      <c r="G9238" s="381" t="s">
        <v>3252</v>
      </c>
    </row>
    <row r="9239" spans="1:7" ht="37.5">
      <c r="A9239" s="371">
        <v>9228</v>
      </c>
      <c r="B9239" s="471">
        <v>3253</v>
      </c>
      <c r="C9239" s="378">
        <f>Matrix!B3255</f>
        <v>0</v>
      </c>
      <c r="D9239" s="474" t="s">
        <v>25930</v>
      </c>
      <c r="E9239" s="475" t="s">
        <v>25987</v>
      </c>
      <c r="F9239" s="381" t="s">
        <v>15272</v>
      </c>
      <c r="G9239" s="381" t="s">
        <v>3254</v>
      </c>
    </row>
    <row r="9240" spans="1:7" ht="37.5">
      <c r="A9240" s="371">
        <v>9229</v>
      </c>
      <c r="B9240" s="471">
        <v>3254</v>
      </c>
      <c r="C9240" s="378">
        <f>Matrix!B3256</f>
        <v>0</v>
      </c>
      <c r="D9240" s="474" t="s">
        <v>25930</v>
      </c>
      <c r="E9240" s="475" t="s">
        <v>25987</v>
      </c>
      <c r="F9240" s="381" t="s">
        <v>15273</v>
      </c>
      <c r="G9240" s="381" t="s">
        <v>3255</v>
      </c>
    </row>
    <row r="9241" spans="1:7" ht="37.5">
      <c r="A9241" s="371">
        <v>9230</v>
      </c>
      <c r="B9241" s="471">
        <v>3255</v>
      </c>
      <c r="C9241" s="378">
        <f>Matrix!B3257</f>
        <v>0</v>
      </c>
      <c r="D9241" s="474" t="s">
        <v>25930</v>
      </c>
      <c r="E9241" s="475" t="s">
        <v>25987</v>
      </c>
      <c r="F9241" s="381" t="s">
        <v>15274</v>
      </c>
      <c r="G9241" s="381" t="s">
        <v>3256</v>
      </c>
    </row>
    <row r="9242" spans="1:7" ht="37.5">
      <c r="A9242" s="371">
        <v>9231</v>
      </c>
      <c r="B9242" s="471">
        <v>3256</v>
      </c>
      <c r="C9242" s="378">
        <f>Matrix!B3258</f>
        <v>0</v>
      </c>
      <c r="D9242" s="474" t="s">
        <v>25930</v>
      </c>
      <c r="E9242" s="475" t="s">
        <v>25987</v>
      </c>
      <c r="F9242" s="381" t="s">
        <v>15275</v>
      </c>
      <c r="G9242" s="381" t="s">
        <v>3257</v>
      </c>
    </row>
    <row r="9243" spans="1:7" ht="37.5">
      <c r="A9243" s="371">
        <v>9232</v>
      </c>
      <c r="B9243" s="471">
        <v>3257</v>
      </c>
      <c r="C9243" s="378">
        <f>Matrix!B3259</f>
        <v>0</v>
      </c>
      <c r="D9243" s="474" t="s">
        <v>25930</v>
      </c>
      <c r="E9243" s="475" t="s">
        <v>25987</v>
      </c>
      <c r="F9243" s="381" t="s">
        <v>15276</v>
      </c>
      <c r="G9243" s="381" t="s">
        <v>3258</v>
      </c>
    </row>
    <row r="9244" spans="1:7" ht="37.5">
      <c r="A9244" s="371">
        <v>9233</v>
      </c>
      <c r="B9244" s="471">
        <v>3258</v>
      </c>
      <c r="C9244" s="378">
        <f>Matrix!B3260</f>
        <v>0</v>
      </c>
      <c r="D9244" s="474" t="s">
        <v>25930</v>
      </c>
      <c r="E9244" s="475" t="s">
        <v>25987</v>
      </c>
      <c r="F9244" s="381" t="s">
        <v>15277</v>
      </c>
      <c r="G9244" s="381" t="s">
        <v>3259</v>
      </c>
    </row>
    <row r="9245" spans="1:7" ht="37.5">
      <c r="A9245" s="371">
        <v>9234</v>
      </c>
      <c r="B9245" s="471">
        <v>3259</v>
      </c>
      <c r="C9245" s="378">
        <f>Matrix!B3261</f>
        <v>0</v>
      </c>
      <c r="D9245" s="474" t="s">
        <v>25930</v>
      </c>
      <c r="E9245" s="475" t="s">
        <v>25987</v>
      </c>
      <c r="F9245" s="381" t="s">
        <v>15278</v>
      </c>
      <c r="G9245" s="381" t="s">
        <v>3260</v>
      </c>
    </row>
    <row r="9246" spans="1:7" ht="37.5">
      <c r="A9246" s="371">
        <v>9235</v>
      </c>
      <c r="B9246" s="471">
        <v>3261</v>
      </c>
      <c r="C9246" s="378">
        <f>Matrix!B3263</f>
        <v>0</v>
      </c>
      <c r="D9246" s="474" t="s">
        <v>25930</v>
      </c>
      <c r="E9246" s="475" t="s">
        <v>25987</v>
      </c>
      <c r="F9246" s="381" t="s">
        <v>15280</v>
      </c>
      <c r="G9246" s="381" t="s">
        <v>3262</v>
      </c>
    </row>
    <row r="9247" spans="1:7" ht="37.5">
      <c r="A9247" s="371">
        <v>9236</v>
      </c>
      <c r="B9247" s="471">
        <v>3262</v>
      </c>
      <c r="C9247" s="378">
        <f>Matrix!B3264</f>
        <v>0</v>
      </c>
      <c r="D9247" s="474" t="s">
        <v>25930</v>
      </c>
      <c r="E9247" s="475" t="s">
        <v>25987</v>
      </c>
      <c r="F9247" s="381" t="s">
        <v>15281</v>
      </c>
      <c r="G9247" s="381" t="s">
        <v>3263</v>
      </c>
    </row>
    <row r="9248" spans="1:7" ht="37.5">
      <c r="A9248" s="371">
        <v>9237</v>
      </c>
      <c r="B9248" s="471">
        <v>3263</v>
      </c>
      <c r="C9248" s="378">
        <f>Matrix!B3265</f>
        <v>0</v>
      </c>
      <c r="D9248" s="474" t="s">
        <v>25930</v>
      </c>
      <c r="E9248" s="475" t="s">
        <v>25987</v>
      </c>
      <c r="F9248" s="381" t="s">
        <v>15282</v>
      </c>
      <c r="G9248" s="381" t="s">
        <v>3264</v>
      </c>
    </row>
    <row r="9249" spans="1:7" ht="37.5">
      <c r="A9249" s="371">
        <v>9238</v>
      </c>
      <c r="B9249" s="471">
        <v>3264</v>
      </c>
      <c r="C9249" s="378">
        <f>Matrix!B3266</f>
        <v>0</v>
      </c>
      <c r="D9249" s="474" t="s">
        <v>25930</v>
      </c>
      <c r="E9249" s="475" t="s">
        <v>25987</v>
      </c>
      <c r="F9249" s="381" t="s">
        <v>15283</v>
      </c>
      <c r="G9249" s="381" t="s">
        <v>3265</v>
      </c>
    </row>
    <row r="9250" spans="1:7" ht="37.5">
      <c r="A9250" s="371">
        <v>9239</v>
      </c>
      <c r="B9250" s="471">
        <v>3265</v>
      </c>
      <c r="C9250" s="378">
        <f>Matrix!B3267</f>
        <v>0</v>
      </c>
      <c r="D9250" s="474" t="s">
        <v>25930</v>
      </c>
      <c r="E9250" s="475" t="s">
        <v>25987</v>
      </c>
      <c r="F9250" s="381" t="s">
        <v>15284</v>
      </c>
      <c r="G9250" s="381" t="s">
        <v>3266</v>
      </c>
    </row>
    <row r="9251" spans="1:7" ht="37.5">
      <c r="A9251" s="371">
        <v>9240</v>
      </c>
      <c r="B9251" s="471">
        <v>3266</v>
      </c>
      <c r="C9251" s="378">
        <f>Matrix!B3268</f>
        <v>0</v>
      </c>
      <c r="D9251" s="474" t="s">
        <v>25930</v>
      </c>
      <c r="E9251" s="475" t="s">
        <v>25987</v>
      </c>
      <c r="F9251" s="381" t="s">
        <v>15285</v>
      </c>
      <c r="G9251" s="381" t="s">
        <v>3267</v>
      </c>
    </row>
    <row r="9252" spans="1:7" ht="37.5">
      <c r="A9252" s="371">
        <v>9241</v>
      </c>
      <c r="B9252" s="471">
        <v>3267</v>
      </c>
      <c r="C9252" s="378">
        <f>Matrix!B3269</f>
        <v>0</v>
      </c>
      <c r="D9252" s="474" t="s">
        <v>25930</v>
      </c>
      <c r="E9252" s="475" t="s">
        <v>25987</v>
      </c>
      <c r="F9252" s="381" t="s">
        <v>15286</v>
      </c>
      <c r="G9252" s="381" t="s">
        <v>3268</v>
      </c>
    </row>
    <row r="9253" spans="1:7" ht="37.5">
      <c r="A9253" s="371">
        <v>9242</v>
      </c>
      <c r="B9253" s="471">
        <v>3268</v>
      </c>
      <c r="C9253" s="378">
        <f>Matrix!B3270</f>
        <v>0</v>
      </c>
      <c r="D9253" s="474" t="s">
        <v>25930</v>
      </c>
      <c r="E9253" s="475" t="s">
        <v>25987</v>
      </c>
      <c r="F9253" s="381" t="s">
        <v>15287</v>
      </c>
      <c r="G9253" s="381" t="s">
        <v>3269</v>
      </c>
    </row>
    <row r="9254" spans="1:7" ht="37.5">
      <c r="A9254" s="371">
        <v>9243</v>
      </c>
      <c r="B9254" s="471">
        <v>3269</v>
      </c>
      <c r="C9254" s="378">
        <f>Matrix!B3271</f>
        <v>0</v>
      </c>
      <c r="D9254" s="474" t="s">
        <v>25930</v>
      </c>
      <c r="E9254" s="475" t="s">
        <v>25987</v>
      </c>
      <c r="F9254" s="381" t="s">
        <v>15288</v>
      </c>
      <c r="G9254" s="381" t="s">
        <v>3270</v>
      </c>
    </row>
    <row r="9255" spans="1:7" ht="37.5">
      <c r="A9255" s="371">
        <v>9244</v>
      </c>
      <c r="B9255" s="471">
        <v>6818</v>
      </c>
      <c r="C9255" s="378">
        <f>Matrix!B6820</f>
        <v>0</v>
      </c>
      <c r="D9255" s="474" t="s">
        <v>25930</v>
      </c>
      <c r="E9255" s="475" t="s">
        <v>25987</v>
      </c>
      <c r="F9255" s="381" t="s">
        <v>18666</v>
      </c>
      <c r="G9255" s="381" t="s">
        <v>6679</v>
      </c>
    </row>
    <row r="9256" spans="1:7" ht="37.5">
      <c r="A9256" s="371">
        <v>9245</v>
      </c>
      <c r="B9256" s="471">
        <v>6820</v>
      </c>
      <c r="C9256" s="378">
        <f>Matrix!B6822</f>
        <v>0</v>
      </c>
      <c r="D9256" s="474" t="s">
        <v>25930</v>
      </c>
      <c r="E9256" s="475" t="s">
        <v>25987</v>
      </c>
      <c r="F9256" s="381" t="s">
        <v>18668</v>
      </c>
      <c r="G9256" s="381" t="s">
        <v>6681</v>
      </c>
    </row>
    <row r="9257" spans="1:7" ht="37.5">
      <c r="A9257" s="371">
        <v>9246</v>
      </c>
      <c r="B9257" s="471">
        <v>6821</v>
      </c>
      <c r="C9257" s="378">
        <f>Matrix!B6823</f>
        <v>0</v>
      </c>
      <c r="D9257" s="474" t="s">
        <v>25930</v>
      </c>
      <c r="E9257" s="475" t="s">
        <v>25987</v>
      </c>
      <c r="F9257" s="381" t="s">
        <v>18669</v>
      </c>
      <c r="G9257" s="381" t="s">
        <v>6682</v>
      </c>
    </row>
    <row r="9258" spans="1:7" ht="37.5">
      <c r="A9258" s="371">
        <v>9247</v>
      </c>
      <c r="B9258" s="471">
        <v>6822</v>
      </c>
      <c r="C9258" s="378">
        <f>Matrix!B6824</f>
        <v>0</v>
      </c>
      <c r="D9258" s="474" t="s">
        <v>25930</v>
      </c>
      <c r="E9258" s="475" t="s">
        <v>25987</v>
      </c>
      <c r="F9258" s="381" t="s">
        <v>18670</v>
      </c>
      <c r="G9258" s="381" t="s">
        <v>6683</v>
      </c>
    </row>
    <row r="9259" spans="1:7" ht="37.5">
      <c r="A9259" s="371">
        <v>9248</v>
      </c>
      <c r="B9259" s="471">
        <v>6823</v>
      </c>
      <c r="C9259" s="378">
        <f>Matrix!B6825</f>
        <v>0</v>
      </c>
      <c r="D9259" s="474" t="s">
        <v>25930</v>
      </c>
      <c r="E9259" s="475" t="s">
        <v>25987</v>
      </c>
      <c r="F9259" s="381" t="s">
        <v>18671</v>
      </c>
      <c r="G9259" s="381" t="s">
        <v>6684</v>
      </c>
    </row>
    <row r="9260" spans="1:7" ht="37.5">
      <c r="A9260" s="371">
        <v>9249</v>
      </c>
      <c r="B9260" s="471">
        <v>6824</v>
      </c>
      <c r="C9260" s="378">
        <f>Matrix!B6826</f>
        <v>0</v>
      </c>
      <c r="D9260" s="474" t="s">
        <v>25930</v>
      </c>
      <c r="E9260" s="475" t="s">
        <v>25987</v>
      </c>
      <c r="F9260" s="381" t="s">
        <v>18672</v>
      </c>
      <c r="G9260" s="381" t="s">
        <v>6685</v>
      </c>
    </row>
    <row r="9261" spans="1:7" ht="37.5">
      <c r="A9261" s="371">
        <v>9250</v>
      </c>
      <c r="B9261" s="471">
        <v>6829</v>
      </c>
      <c r="C9261" s="378">
        <f>Matrix!B6831</f>
        <v>0</v>
      </c>
      <c r="D9261" s="474" t="s">
        <v>25930</v>
      </c>
      <c r="E9261" s="475" t="s">
        <v>25987</v>
      </c>
      <c r="F9261" s="381" t="s">
        <v>18677</v>
      </c>
      <c r="G9261" s="381" t="s">
        <v>6690</v>
      </c>
    </row>
    <row r="9262" spans="1:7" ht="37.5">
      <c r="A9262" s="371">
        <v>9251</v>
      </c>
      <c r="B9262" s="471">
        <v>9461</v>
      </c>
      <c r="C9262" s="378">
        <f>Matrix!B9463</f>
        <v>0</v>
      </c>
      <c r="D9262" s="474" t="s">
        <v>25930</v>
      </c>
      <c r="E9262" s="475" t="s">
        <v>25987</v>
      </c>
      <c r="F9262" s="381" t="s">
        <v>21235</v>
      </c>
      <c r="G9262" s="381" t="s">
        <v>9317</v>
      </c>
    </row>
    <row r="9263" spans="1:7" ht="37.5">
      <c r="A9263" s="371">
        <v>9252</v>
      </c>
      <c r="B9263" s="471">
        <v>9462</v>
      </c>
      <c r="C9263" s="378">
        <f>Matrix!B9464</f>
        <v>0</v>
      </c>
      <c r="D9263" s="474" t="s">
        <v>25930</v>
      </c>
      <c r="E9263" s="475" t="s">
        <v>25987</v>
      </c>
      <c r="F9263" s="381" t="s">
        <v>21236</v>
      </c>
      <c r="G9263" s="381" t="s">
        <v>9318</v>
      </c>
    </row>
    <row r="9264" spans="1:7" ht="37.5">
      <c r="A9264" s="371">
        <v>9253</v>
      </c>
      <c r="B9264" s="471">
        <v>9466</v>
      </c>
      <c r="C9264" s="378">
        <f>Matrix!B9468</f>
        <v>0</v>
      </c>
      <c r="D9264" s="474" t="s">
        <v>25930</v>
      </c>
      <c r="E9264" s="475" t="s">
        <v>25987</v>
      </c>
      <c r="F9264" s="381" t="s">
        <v>21240</v>
      </c>
      <c r="G9264" s="381" t="s">
        <v>9322</v>
      </c>
    </row>
    <row r="9265" spans="1:7" ht="37.5">
      <c r="A9265" s="371">
        <v>9255</v>
      </c>
      <c r="B9265" s="471">
        <v>9473</v>
      </c>
      <c r="C9265" s="378">
        <f>Matrix!B9475</f>
        <v>0</v>
      </c>
      <c r="D9265" s="474" t="s">
        <v>25930</v>
      </c>
      <c r="E9265" s="475" t="s">
        <v>25987</v>
      </c>
      <c r="F9265" s="381" t="s">
        <v>21247</v>
      </c>
      <c r="G9265" s="381" t="s">
        <v>9329</v>
      </c>
    </row>
    <row r="9266" spans="1:7" ht="37.5">
      <c r="A9266" s="371">
        <v>9256</v>
      </c>
      <c r="B9266" s="471">
        <v>9475</v>
      </c>
      <c r="C9266" s="378">
        <f>Matrix!B9477</f>
        <v>0</v>
      </c>
      <c r="D9266" s="474" t="s">
        <v>25930</v>
      </c>
      <c r="E9266" s="475" t="s">
        <v>25987</v>
      </c>
      <c r="F9266" s="381" t="s">
        <v>21249</v>
      </c>
      <c r="G9266" s="381" t="s">
        <v>9331</v>
      </c>
    </row>
    <row r="9267" spans="1:7" ht="37.5">
      <c r="B9267" s="471">
        <v>9467</v>
      </c>
      <c r="C9267" s="493">
        <f>Matrix!B9469</f>
        <v>0</v>
      </c>
      <c r="D9267" s="474" t="s">
        <v>25930</v>
      </c>
      <c r="E9267" s="477" t="s">
        <v>25988</v>
      </c>
      <c r="F9267" s="381" t="s">
        <v>21241</v>
      </c>
      <c r="G9267" s="381" t="s">
        <v>9323</v>
      </c>
    </row>
    <row r="9268" spans="1:7" ht="37.5">
      <c r="A9268" s="371">
        <v>9257</v>
      </c>
      <c r="B9268" s="471">
        <v>833</v>
      </c>
      <c r="C9268" s="378">
        <f>Matrix!B835</f>
        <v>0</v>
      </c>
      <c r="D9268" s="474" t="s">
        <v>25930</v>
      </c>
      <c r="E9268" s="476" t="s">
        <v>25989</v>
      </c>
      <c r="F9268" s="381" t="s">
        <v>12887</v>
      </c>
      <c r="G9268" s="381" t="s">
        <v>836</v>
      </c>
    </row>
    <row r="9269" spans="1:7" ht="37.5">
      <c r="A9269" s="371">
        <v>9258</v>
      </c>
      <c r="B9269" s="471">
        <v>1576</v>
      </c>
      <c r="C9269" s="378">
        <f>Matrix!B1578</f>
        <v>0</v>
      </c>
      <c r="D9269" s="474" t="s">
        <v>25930</v>
      </c>
      <c r="E9269" s="476" t="s">
        <v>25989</v>
      </c>
      <c r="F9269" s="381" t="s">
        <v>13629</v>
      </c>
      <c r="G9269" s="381" t="s">
        <v>1578</v>
      </c>
    </row>
    <row r="9270" spans="1:7" ht="37.5">
      <c r="A9270" s="371">
        <v>9259</v>
      </c>
      <c r="B9270" s="471">
        <v>1577</v>
      </c>
      <c r="C9270" s="378">
        <f>Matrix!B1579</f>
        <v>0</v>
      </c>
      <c r="D9270" s="474" t="s">
        <v>25930</v>
      </c>
      <c r="E9270" s="476" t="s">
        <v>25989</v>
      </c>
      <c r="F9270" s="381" t="s">
        <v>13630</v>
      </c>
      <c r="G9270" s="381" t="s">
        <v>1579</v>
      </c>
    </row>
    <row r="9271" spans="1:7" ht="37.5">
      <c r="A9271" s="371">
        <v>9260</v>
      </c>
      <c r="B9271" s="471">
        <v>1578</v>
      </c>
      <c r="C9271" s="378">
        <f>Matrix!B1580</f>
        <v>0</v>
      </c>
      <c r="D9271" s="474" t="s">
        <v>25930</v>
      </c>
      <c r="E9271" s="476" t="s">
        <v>25989</v>
      </c>
      <c r="F9271" s="381" t="s">
        <v>13631</v>
      </c>
      <c r="G9271" s="381" t="s">
        <v>1580</v>
      </c>
    </row>
    <row r="9272" spans="1:7" ht="37.5">
      <c r="A9272" s="371">
        <v>9261</v>
      </c>
      <c r="B9272" s="471">
        <v>8397</v>
      </c>
      <c r="C9272" s="378">
        <f>Matrix!B8399</f>
        <v>0</v>
      </c>
      <c r="D9272" s="474" t="s">
        <v>25930</v>
      </c>
      <c r="E9272" s="476" t="s">
        <v>25989</v>
      </c>
      <c r="F9272" s="381" t="s">
        <v>20224</v>
      </c>
      <c r="G9272" s="381" t="s">
        <v>8257</v>
      </c>
    </row>
    <row r="9273" spans="1:7" ht="37.5">
      <c r="A9273" s="371">
        <v>9262</v>
      </c>
      <c r="B9273" s="471">
        <v>8398</v>
      </c>
      <c r="C9273" s="378">
        <f>Matrix!B8400</f>
        <v>0</v>
      </c>
      <c r="D9273" s="474" t="s">
        <v>25930</v>
      </c>
      <c r="E9273" s="476" t="s">
        <v>25989</v>
      </c>
      <c r="F9273" s="381" t="s">
        <v>20224</v>
      </c>
      <c r="G9273" s="381" t="s">
        <v>8258</v>
      </c>
    </row>
    <row r="9274" spans="1:7" ht="37.5">
      <c r="A9274" s="371">
        <v>9263</v>
      </c>
      <c r="B9274" s="471">
        <v>9417</v>
      </c>
      <c r="C9274" s="378">
        <f>Matrix!B9419</f>
        <v>0</v>
      </c>
      <c r="D9274" s="474" t="s">
        <v>25930</v>
      </c>
      <c r="E9274" s="476" t="s">
        <v>25989</v>
      </c>
      <c r="F9274" s="381" t="s">
        <v>21193</v>
      </c>
      <c r="G9274" s="381" t="s">
        <v>9273</v>
      </c>
    </row>
    <row r="9275" spans="1:7" ht="37.5">
      <c r="A9275" s="371">
        <v>9264</v>
      </c>
      <c r="B9275" s="471">
        <v>9418</v>
      </c>
      <c r="C9275" s="378">
        <f>Matrix!B9420</f>
        <v>0</v>
      </c>
      <c r="D9275" s="474" t="s">
        <v>25930</v>
      </c>
      <c r="E9275" s="476" t="s">
        <v>25989</v>
      </c>
      <c r="F9275" s="381" t="s">
        <v>21193</v>
      </c>
      <c r="G9275" s="381" t="s">
        <v>9274</v>
      </c>
    </row>
    <row r="9276" spans="1:7" ht="37.5">
      <c r="A9276" s="371">
        <v>9265</v>
      </c>
      <c r="B9276" s="471">
        <v>801</v>
      </c>
      <c r="C9276" s="378">
        <f>Matrix!B803</f>
        <v>0</v>
      </c>
      <c r="D9276" s="474" t="s">
        <v>25930</v>
      </c>
      <c r="E9276" s="475" t="s">
        <v>25990</v>
      </c>
      <c r="F9276" s="381" t="s">
        <v>12855</v>
      </c>
      <c r="G9276" s="381" t="s">
        <v>804</v>
      </c>
    </row>
    <row r="9277" spans="1:7" ht="37.5">
      <c r="A9277" s="371">
        <v>9266</v>
      </c>
      <c r="B9277" s="471">
        <v>849</v>
      </c>
      <c r="C9277" s="378">
        <f>Matrix!B851</f>
        <v>0</v>
      </c>
      <c r="D9277" s="474" t="s">
        <v>25930</v>
      </c>
      <c r="E9277" s="475" t="s">
        <v>25990</v>
      </c>
      <c r="F9277" s="381" t="s">
        <v>12903</v>
      </c>
      <c r="G9277" s="381" t="s">
        <v>852</v>
      </c>
    </row>
    <row r="9278" spans="1:7" ht="37.5">
      <c r="A9278" s="371">
        <v>9267</v>
      </c>
      <c r="B9278" s="471">
        <v>1509</v>
      </c>
      <c r="C9278" s="378">
        <f>Matrix!B1511</f>
        <v>0</v>
      </c>
      <c r="D9278" s="474" t="s">
        <v>25930</v>
      </c>
      <c r="E9278" s="475" t="s">
        <v>25990</v>
      </c>
      <c r="F9278" s="381" t="s">
        <v>13562</v>
      </c>
      <c r="G9278" s="381" t="s">
        <v>1511</v>
      </c>
    </row>
    <row r="9279" spans="1:7" ht="37.5">
      <c r="A9279" s="371">
        <v>9268</v>
      </c>
      <c r="B9279" s="471">
        <v>1514</v>
      </c>
      <c r="C9279" s="378">
        <f>Matrix!B1516</f>
        <v>0</v>
      </c>
      <c r="D9279" s="474" t="s">
        <v>25930</v>
      </c>
      <c r="E9279" s="475" t="s">
        <v>25990</v>
      </c>
      <c r="F9279" s="381" t="s">
        <v>13567</v>
      </c>
      <c r="G9279" s="381" t="s">
        <v>1516</v>
      </c>
    </row>
    <row r="9280" spans="1:7" ht="37.5">
      <c r="A9280" s="371">
        <v>9269</v>
      </c>
      <c r="B9280" s="471">
        <v>1515</v>
      </c>
      <c r="C9280" s="378">
        <f>Matrix!B1517</f>
        <v>0</v>
      </c>
      <c r="D9280" s="474" t="s">
        <v>25930</v>
      </c>
      <c r="E9280" s="475" t="s">
        <v>25990</v>
      </c>
      <c r="F9280" s="381" t="s">
        <v>13568</v>
      </c>
      <c r="G9280" s="381" t="s">
        <v>1517</v>
      </c>
    </row>
    <row r="9281" spans="1:7" ht="37.5">
      <c r="A9281" s="371">
        <v>9270</v>
      </c>
      <c r="B9281" s="471">
        <v>2848</v>
      </c>
      <c r="C9281" s="378">
        <f>Matrix!B2850</f>
        <v>0</v>
      </c>
      <c r="D9281" s="474" t="s">
        <v>25930</v>
      </c>
      <c r="E9281" s="475" t="s">
        <v>25990</v>
      </c>
      <c r="F9281" s="381" t="s">
        <v>14898</v>
      </c>
      <c r="G9281" s="381" t="s">
        <v>2848</v>
      </c>
    </row>
    <row r="9282" spans="1:7" ht="37.5">
      <c r="A9282" s="371">
        <v>9271</v>
      </c>
      <c r="B9282" s="471">
        <v>2849</v>
      </c>
      <c r="C9282" s="378">
        <f>Matrix!B2851</f>
        <v>0</v>
      </c>
      <c r="D9282" s="474" t="s">
        <v>25930</v>
      </c>
      <c r="E9282" s="475" t="s">
        <v>25990</v>
      </c>
      <c r="F9282" s="381" t="s">
        <v>14899</v>
      </c>
      <c r="G9282" s="381" t="s">
        <v>2849</v>
      </c>
    </row>
    <row r="9283" spans="1:7" ht="37.5">
      <c r="A9283" s="371">
        <v>9272</v>
      </c>
      <c r="B9283" s="471">
        <v>2850</v>
      </c>
      <c r="C9283" s="378">
        <f>Matrix!B2852</f>
        <v>0</v>
      </c>
      <c r="D9283" s="474" t="s">
        <v>25930</v>
      </c>
      <c r="E9283" s="475" t="s">
        <v>25990</v>
      </c>
      <c r="F9283" s="381" t="s">
        <v>14900</v>
      </c>
      <c r="G9283" s="381" t="s">
        <v>2850</v>
      </c>
    </row>
    <row r="9284" spans="1:7" ht="37.5">
      <c r="A9284" s="371">
        <v>9273</v>
      </c>
      <c r="B9284" s="471">
        <v>8395</v>
      </c>
      <c r="C9284" s="378">
        <f>Matrix!B8397</f>
        <v>0</v>
      </c>
      <c r="D9284" s="474" t="s">
        <v>25930</v>
      </c>
      <c r="E9284" s="475" t="s">
        <v>25990</v>
      </c>
      <c r="F9284" s="381" t="s">
        <v>20222</v>
      </c>
      <c r="G9284" s="381" t="s">
        <v>8255</v>
      </c>
    </row>
    <row r="9285" spans="1:7" ht="37.5">
      <c r="A9285" s="371">
        <v>9274</v>
      </c>
      <c r="B9285" s="471">
        <v>8399</v>
      </c>
      <c r="C9285" s="378">
        <f>Matrix!B8401</f>
        <v>0</v>
      </c>
      <c r="D9285" s="474" t="s">
        <v>25930</v>
      </c>
      <c r="E9285" s="475" t="s">
        <v>25990</v>
      </c>
      <c r="F9285" s="381" t="s">
        <v>20225</v>
      </c>
      <c r="G9285" s="381" t="s">
        <v>8259</v>
      </c>
    </row>
    <row r="9286" spans="1:7" ht="37.5">
      <c r="A9286" s="371">
        <v>9275</v>
      </c>
      <c r="B9286" s="471">
        <v>8400</v>
      </c>
      <c r="C9286" s="378">
        <f>Matrix!B8402</f>
        <v>0</v>
      </c>
      <c r="D9286" s="474" t="s">
        <v>25930</v>
      </c>
      <c r="E9286" s="475" t="s">
        <v>25990</v>
      </c>
      <c r="F9286" s="381" t="s">
        <v>20226</v>
      </c>
      <c r="G9286" s="381" t="s">
        <v>8260</v>
      </c>
    </row>
    <row r="9287" spans="1:7" ht="37.5">
      <c r="A9287" s="371">
        <v>9276</v>
      </c>
      <c r="B9287" s="471">
        <v>8401</v>
      </c>
      <c r="C9287" s="378">
        <f>Matrix!B8403</f>
        <v>0</v>
      </c>
      <c r="D9287" s="474" t="s">
        <v>25930</v>
      </c>
      <c r="E9287" s="475" t="s">
        <v>25990</v>
      </c>
      <c r="F9287" s="381" t="s">
        <v>20227</v>
      </c>
      <c r="G9287" s="381" t="s">
        <v>8261</v>
      </c>
    </row>
    <row r="9288" spans="1:7" ht="37.5">
      <c r="A9288" s="371">
        <v>9277</v>
      </c>
      <c r="B9288" s="471">
        <v>8402</v>
      </c>
      <c r="C9288" s="378">
        <f>Matrix!B8404</f>
        <v>0</v>
      </c>
      <c r="D9288" s="474" t="s">
        <v>25930</v>
      </c>
      <c r="E9288" s="475" t="s">
        <v>25990</v>
      </c>
      <c r="F9288" s="381" t="s">
        <v>20228</v>
      </c>
      <c r="G9288" s="381" t="s">
        <v>8262</v>
      </c>
    </row>
    <row r="9289" spans="1:7" ht="37.5">
      <c r="A9289" s="371">
        <v>9278</v>
      </c>
      <c r="B9289" s="471">
        <v>8403</v>
      </c>
      <c r="C9289" s="378">
        <f>Matrix!B8405</f>
        <v>0</v>
      </c>
      <c r="D9289" s="474" t="s">
        <v>25930</v>
      </c>
      <c r="E9289" s="475" t="s">
        <v>25990</v>
      </c>
      <c r="F9289" s="381" t="s">
        <v>20229</v>
      </c>
      <c r="G9289" s="381" t="s">
        <v>8263</v>
      </c>
    </row>
    <row r="9290" spans="1:7" ht="37.5">
      <c r="A9290" s="371">
        <v>9279</v>
      </c>
      <c r="B9290" s="471">
        <v>8404</v>
      </c>
      <c r="C9290" s="378">
        <f>Matrix!B8406</f>
        <v>0</v>
      </c>
      <c r="D9290" s="474" t="s">
        <v>25930</v>
      </c>
      <c r="E9290" s="475" t="s">
        <v>25990</v>
      </c>
      <c r="F9290" s="381" t="s">
        <v>20230</v>
      </c>
      <c r="G9290" s="381" t="s">
        <v>8264</v>
      </c>
    </row>
    <row r="9291" spans="1:7" ht="37.5">
      <c r="A9291" s="371">
        <v>9280</v>
      </c>
      <c r="B9291" s="471">
        <v>8405</v>
      </c>
      <c r="C9291" s="378">
        <f>Matrix!B8407</f>
        <v>0</v>
      </c>
      <c r="D9291" s="474" t="s">
        <v>25930</v>
      </c>
      <c r="E9291" s="475" t="s">
        <v>25990</v>
      </c>
      <c r="F9291" s="381" t="s">
        <v>20231</v>
      </c>
      <c r="G9291" s="381" t="s">
        <v>8265</v>
      </c>
    </row>
    <row r="9292" spans="1:7" ht="37.5">
      <c r="A9292" s="371">
        <v>9281</v>
      </c>
      <c r="B9292" s="471">
        <v>9415</v>
      </c>
      <c r="C9292" s="378">
        <f>Matrix!B9417</f>
        <v>0</v>
      </c>
      <c r="D9292" s="474" t="s">
        <v>25930</v>
      </c>
      <c r="E9292" s="475" t="s">
        <v>25990</v>
      </c>
      <c r="F9292" s="381" t="s">
        <v>21191</v>
      </c>
      <c r="G9292" s="381" t="s">
        <v>9271</v>
      </c>
    </row>
    <row r="9293" spans="1:7" ht="37.5">
      <c r="A9293" s="371">
        <v>9282</v>
      </c>
      <c r="B9293" s="471">
        <v>9419</v>
      </c>
      <c r="C9293" s="378">
        <f>Matrix!B9421</f>
        <v>0</v>
      </c>
      <c r="D9293" s="474" t="s">
        <v>25930</v>
      </c>
      <c r="E9293" s="475" t="s">
        <v>25990</v>
      </c>
      <c r="F9293" s="381" t="s">
        <v>21194</v>
      </c>
      <c r="G9293" s="381" t="s">
        <v>9275</v>
      </c>
    </row>
    <row r="9294" spans="1:7" ht="37.5">
      <c r="A9294" s="371">
        <v>9283</v>
      </c>
      <c r="B9294" s="471">
        <v>9420</v>
      </c>
      <c r="C9294" s="378">
        <f>Matrix!B9422</f>
        <v>0</v>
      </c>
      <c r="D9294" s="474" t="s">
        <v>25930</v>
      </c>
      <c r="E9294" s="475" t="s">
        <v>25990</v>
      </c>
      <c r="F9294" s="381" t="s">
        <v>21195</v>
      </c>
      <c r="G9294" s="381" t="s">
        <v>9276</v>
      </c>
    </row>
    <row r="9295" spans="1:7" ht="37.5">
      <c r="A9295" s="371">
        <v>9284</v>
      </c>
      <c r="B9295" s="471">
        <v>9421</v>
      </c>
      <c r="C9295" s="378">
        <f>Matrix!B9423</f>
        <v>0</v>
      </c>
      <c r="D9295" s="474" t="s">
        <v>25930</v>
      </c>
      <c r="E9295" s="475" t="s">
        <v>25990</v>
      </c>
      <c r="F9295" s="381" t="s">
        <v>21196</v>
      </c>
      <c r="G9295" s="381" t="s">
        <v>9277</v>
      </c>
    </row>
    <row r="9296" spans="1:7" ht="37.5">
      <c r="A9296" s="371">
        <v>9285</v>
      </c>
      <c r="B9296" s="471">
        <v>9422</v>
      </c>
      <c r="C9296" s="378">
        <f>Matrix!B9424</f>
        <v>0</v>
      </c>
      <c r="D9296" s="474" t="s">
        <v>25930</v>
      </c>
      <c r="E9296" s="475" t="s">
        <v>25990</v>
      </c>
      <c r="F9296" s="381" t="s">
        <v>21197</v>
      </c>
      <c r="G9296" s="381" t="s">
        <v>9278</v>
      </c>
    </row>
    <row r="9297" spans="1:7" ht="37.5">
      <c r="A9297" s="371">
        <v>9286</v>
      </c>
      <c r="B9297" s="471">
        <v>9423</v>
      </c>
      <c r="C9297" s="378">
        <f>Matrix!B9425</f>
        <v>0</v>
      </c>
      <c r="D9297" s="474" t="s">
        <v>25930</v>
      </c>
      <c r="E9297" s="475" t="s">
        <v>25990</v>
      </c>
      <c r="F9297" s="381" t="s">
        <v>21198</v>
      </c>
      <c r="G9297" s="381" t="s">
        <v>9279</v>
      </c>
    </row>
    <row r="9298" spans="1:7" ht="37.5">
      <c r="A9298" s="371">
        <v>9287</v>
      </c>
      <c r="B9298" s="471">
        <v>9424</v>
      </c>
      <c r="C9298" s="378">
        <f>Matrix!B9426</f>
        <v>0</v>
      </c>
      <c r="D9298" s="474" t="s">
        <v>25930</v>
      </c>
      <c r="E9298" s="475" t="s">
        <v>25990</v>
      </c>
      <c r="F9298" s="381" t="s">
        <v>21199</v>
      </c>
      <c r="G9298" s="381" t="s">
        <v>9280</v>
      </c>
    </row>
    <row r="9299" spans="1:7" ht="37.5">
      <c r="A9299" s="371">
        <v>9288</v>
      </c>
      <c r="B9299" s="471">
        <v>9425</v>
      </c>
      <c r="C9299" s="378">
        <f>Matrix!B9427</f>
        <v>0</v>
      </c>
      <c r="D9299" s="474" t="s">
        <v>25930</v>
      </c>
      <c r="E9299" s="475" t="s">
        <v>25990</v>
      </c>
      <c r="F9299" s="381" t="s">
        <v>21200</v>
      </c>
      <c r="G9299" s="381" t="s">
        <v>9281</v>
      </c>
    </row>
    <row r="9300" spans="1:7" ht="37.5">
      <c r="A9300" s="371">
        <v>9289</v>
      </c>
      <c r="B9300" s="471">
        <v>810</v>
      </c>
      <c r="C9300" s="378">
        <f>Matrix!B812</f>
        <v>0</v>
      </c>
      <c r="D9300" s="474" t="s">
        <v>25930</v>
      </c>
      <c r="E9300" s="484" t="s">
        <v>25991</v>
      </c>
      <c r="F9300" s="381" t="s">
        <v>12864</v>
      </c>
      <c r="G9300" s="381" t="s">
        <v>813</v>
      </c>
    </row>
    <row r="9301" spans="1:7" ht="37.5">
      <c r="A9301" s="371">
        <v>9290</v>
      </c>
      <c r="B9301" s="471">
        <v>1516</v>
      </c>
      <c r="C9301" s="378">
        <f>Matrix!B1518</f>
        <v>0</v>
      </c>
      <c r="D9301" s="474" t="s">
        <v>25930</v>
      </c>
      <c r="E9301" s="484" t="s">
        <v>25991</v>
      </c>
      <c r="F9301" s="381" t="s">
        <v>13569</v>
      </c>
      <c r="G9301" s="381" t="s">
        <v>1518</v>
      </c>
    </row>
    <row r="9302" spans="1:7" ht="37.5">
      <c r="A9302" s="371">
        <v>9291</v>
      </c>
      <c r="B9302" s="471">
        <v>1556</v>
      </c>
      <c r="C9302" s="378">
        <f>Matrix!B1558</f>
        <v>0</v>
      </c>
      <c r="D9302" s="474" t="s">
        <v>25930</v>
      </c>
      <c r="E9302" s="484" t="s">
        <v>25991</v>
      </c>
      <c r="F9302" s="381" t="s">
        <v>13609</v>
      </c>
      <c r="G9302" s="381" t="s">
        <v>1558</v>
      </c>
    </row>
    <row r="9303" spans="1:7" ht="37.5">
      <c r="A9303" s="371">
        <v>9292</v>
      </c>
      <c r="B9303" s="471">
        <v>2848</v>
      </c>
      <c r="C9303" s="378">
        <f>Matrix!B2850</f>
        <v>0</v>
      </c>
      <c r="D9303" s="474" t="s">
        <v>25930</v>
      </c>
      <c r="E9303" s="484" t="s">
        <v>25991</v>
      </c>
      <c r="F9303" s="381" t="s">
        <v>14898</v>
      </c>
      <c r="G9303" s="381" t="s">
        <v>2848</v>
      </c>
    </row>
    <row r="9304" spans="1:7" ht="37.5">
      <c r="A9304" s="371">
        <v>9293</v>
      </c>
      <c r="B9304" s="471">
        <v>8394</v>
      </c>
      <c r="C9304" s="378">
        <f>Matrix!B8396</f>
        <v>0</v>
      </c>
      <c r="D9304" s="474" t="s">
        <v>25930</v>
      </c>
      <c r="E9304" s="484" t="s">
        <v>25991</v>
      </c>
      <c r="F9304" s="381" t="s">
        <v>20221</v>
      </c>
      <c r="G9304" s="381" t="s">
        <v>8254</v>
      </c>
    </row>
    <row r="9305" spans="1:7" ht="37.5">
      <c r="A9305" s="371">
        <v>9294</v>
      </c>
      <c r="B9305" s="471">
        <v>9414</v>
      </c>
      <c r="C9305" s="378">
        <f>Matrix!B9416</f>
        <v>0</v>
      </c>
      <c r="D9305" s="474" t="s">
        <v>25930</v>
      </c>
      <c r="E9305" s="484" t="s">
        <v>25991</v>
      </c>
      <c r="F9305" s="381" t="s">
        <v>21190</v>
      </c>
      <c r="G9305" s="381" t="s">
        <v>9270</v>
      </c>
    </row>
    <row r="9306" spans="1:7" ht="37.5">
      <c r="A9306" s="371">
        <v>9295</v>
      </c>
      <c r="B9306" s="471">
        <v>824</v>
      </c>
      <c r="C9306" s="378">
        <f>Matrix!B826</f>
        <v>0</v>
      </c>
      <c r="D9306" s="474" t="s">
        <v>25930</v>
      </c>
      <c r="E9306" s="475" t="s">
        <v>25992</v>
      </c>
      <c r="F9306" s="381" t="s">
        <v>12878</v>
      </c>
      <c r="G9306" s="381" t="s">
        <v>827</v>
      </c>
    </row>
    <row r="9307" spans="1:7" ht="37.5">
      <c r="A9307" s="371">
        <v>9296</v>
      </c>
      <c r="B9307" s="471">
        <v>8396</v>
      </c>
      <c r="C9307" s="378">
        <f>Matrix!B8398</f>
        <v>0</v>
      </c>
      <c r="D9307" s="474" t="s">
        <v>25930</v>
      </c>
      <c r="E9307" s="475" t="s">
        <v>25992</v>
      </c>
      <c r="F9307" s="381" t="s">
        <v>20223</v>
      </c>
      <c r="G9307" s="381" t="s">
        <v>8256</v>
      </c>
    </row>
    <row r="9308" spans="1:7" ht="37.5">
      <c r="A9308" s="371">
        <v>9297</v>
      </c>
      <c r="B9308" s="471">
        <v>9416</v>
      </c>
      <c r="C9308" s="378">
        <f>Matrix!B9418</f>
        <v>0</v>
      </c>
      <c r="D9308" s="474" t="s">
        <v>25930</v>
      </c>
      <c r="E9308" s="475" t="s">
        <v>25992</v>
      </c>
      <c r="F9308" s="381" t="s">
        <v>21192</v>
      </c>
      <c r="G9308" s="381" t="s">
        <v>9272</v>
      </c>
    </row>
    <row r="9309" spans="1:7" ht="37.5">
      <c r="A9309" s="371">
        <v>9298</v>
      </c>
      <c r="B9309" s="471">
        <v>1619</v>
      </c>
      <c r="C9309" s="378">
        <f>Matrix!B1621</f>
        <v>0</v>
      </c>
      <c r="D9309" s="474" t="s">
        <v>25930</v>
      </c>
      <c r="E9309" s="479" t="s">
        <v>25993</v>
      </c>
      <c r="F9309" s="381" t="s">
        <v>13672</v>
      </c>
      <c r="G9309" s="381" t="s">
        <v>1621</v>
      </c>
    </row>
    <row r="9310" spans="1:7" ht="37.5">
      <c r="A9310" s="371">
        <v>9299</v>
      </c>
      <c r="B9310" s="471">
        <v>1762</v>
      </c>
      <c r="C9310" s="378">
        <f>Matrix!B1764</f>
        <v>0</v>
      </c>
      <c r="D9310" s="474" t="s">
        <v>25930</v>
      </c>
      <c r="E9310" s="479" t="s">
        <v>25993</v>
      </c>
      <c r="F9310" s="381" t="s">
        <v>13813</v>
      </c>
      <c r="G9310" s="381" t="s">
        <v>1764</v>
      </c>
    </row>
    <row r="9311" spans="1:7" ht="37.5">
      <c r="A9311" s="371">
        <v>9300</v>
      </c>
      <c r="B9311" s="471">
        <v>889</v>
      </c>
      <c r="C9311" s="378">
        <f>Matrix!B891</f>
        <v>0</v>
      </c>
      <c r="D9311" s="474" t="s">
        <v>25930</v>
      </c>
      <c r="E9311" s="475" t="s">
        <v>25994</v>
      </c>
      <c r="F9311" s="381" t="s">
        <v>12942</v>
      </c>
      <c r="G9311" s="381" t="s">
        <v>892</v>
      </c>
    </row>
    <row r="9312" spans="1:7" ht="37.5">
      <c r="A9312" s="371">
        <v>9301</v>
      </c>
      <c r="B9312" s="471">
        <v>1511</v>
      </c>
      <c r="C9312" s="378">
        <f>Matrix!B1513</f>
        <v>0</v>
      </c>
      <c r="D9312" s="474" t="s">
        <v>25930</v>
      </c>
      <c r="E9312" s="475" t="s">
        <v>25994</v>
      </c>
      <c r="F9312" s="381" t="s">
        <v>13564</v>
      </c>
      <c r="G9312" s="381" t="s">
        <v>1513</v>
      </c>
    </row>
    <row r="9313" spans="1:7" ht="37.5">
      <c r="A9313" s="371">
        <v>9302</v>
      </c>
      <c r="B9313" s="471">
        <v>1692</v>
      </c>
      <c r="C9313" s="378">
        <f>Matrix!B1694</f>
        <v>0</v>
      </c>
      <c r="D9313" s="474" t="s">
        <v>25930</v>
      </c>
      <c r="E9313" s="475" t="s">
        <v>25994</v>
      </c>
      <c r="F9313" s="381" t="s">
        <v>13743</v>
      </c>
      <c r="G9313" s="381" t="s">
        <v>1694</v>
      </c>
    </row>
    <row r="9314" spans="1:7" ht="37.5">
      <c r="A9314" s="371">
        <v>9303</v>
      </c>
      <c r="B9314" s="471">
        <v>8406</v>
      </c>
      <c r="C9314" s="378">
        <f>Matrix!B8408</f>
        <v>0</v>
      </c>
      <c r="D9314" s="474" t="s">
        <v>25930</v>
      </c>
      <c r="E9314" s="475" t="s">
        <v>25994</v>
      </c>
      <c r="F9314" s="381" t="s">
        <v>20232</v>
      </c>
      <c r="G9314" s="381" t="s">
        <v>8266</v>
      </c>
    </row>
    <row r="9315" spans="1:7" ht="37.5">
      <c r="A9315" s="371">
        <v>9304</v>
      </c>
      <c r="B9315" s="471">
        <v>9426</v>
      </c>
      <c r="C9315" s="378">
        <f>Matrix!B9428</f>
        <v>0</v>
      </c>
      <c r="D9315" s="474" t="s">
        <v>25930</v>
      </c>
      <c r="E9315" s="475" t="s">
        <v>25994</v>
      </c>
      <c r="F9315" s="381" t="s">
        <v>21201</v>
      </c>
      <c r="G9315" s="381" t="s">
        <v>9282</v>
      </c>
    </row>
    <row r="9316" spans="1:7" ht="37.5">
      <c r="A9316" s="371">
        <v>9305</v>
      </c>
      <c r="B9316" s="471">
        <v>1366</v>
      </c>
      <c r="C9316" s="378">
        <f>Matrix!B1368</f>
        <v>0</v>
      </c>
      <c r="D9316" s="474" t="s">
        <v>25930</v>
      </c>
      <c r="E9316" s="494" t="s">
        <v>25995</v>
      </c>
      <c r="F9316" s="381" t="s">
        <v>13419</v>
      </c>
      <c r="G9316" s="381" t="s">
        <v>1368</v>
      </c>
    </row>
    <row r="9317" spans="1:7" ht="37.5">
      <c r="A9317" s="371">
        <v>9306</v>
      </c>
      <c r="B9317" s="471">
        <v>1368</v>
      </c>
      <c r="C9317" s="378">
        <f>Matrix!B1370</f>
        <v>0</v>
      </c>
      <c r="D9317" s="474" t="s">
        <v>25930</v>
      </c>
      <c r="E9317" s="494" t="s">
        <v>25995</v>
      </c>
      <c r="F9317" s="381" t="s">
        <v>13421</v>
      </c>
      <c r="G9317" s="381" t="s">
        <v>1370</v>
      </c>
    </row>
    <row r="9318" spans="1:7" ht="37.5">
      <c r="A9318" s="371">
        <v>9307</v>
      </c>
      <c r="B9318" s="471">
        <v>1369</v>
      </c>
      <c r="C9318" s="378">
        <f>Matrix!B1371</f>
        <v>0</v>
      </c>
      <c r="D9318" s="474" t="s">
        <v>25930</v>
      </c>
      <c r="E9318" s="494" t="s">
        <v>25995</v>
      </c>
      <c r="F9318" s="381" t="s">
        <v>13422</v>
      </c>
      <c r="G9318" s="381" t="s">
        <v>1371</v>
      </c>
    </row>
    <row r="9319" spans="1:7" ht="37.5">
      <c r="A9319" s="371">
        <v>9308</v>
      </c>
      <c r="B9319" s="471">
        <v>1370</v>
      </c>
      <c r="C9319" s="378">
        <f>Matrix!B1372</f>
        <v>0</v>
      </c>
      <c r="D9319" s="474" t="s">
        <v>25930</v>
      </c>
      <c r="E9319" s="494" t="s">
        <v>25995</v>
      </c>
      <c r="F9319" s="381" t="s">
        <v>13423</v>
      </c>
      <c r="G9319" s="381" t="s">
        <v>1372</v>
      </c>
    </row>
    <row r="9320" spans="1:7" ht="37.5">
      <c r="A9320" s="371">
        <v>9309</v>
      </c>
      <c r="B9320" s="471">
        <v>1371</v>
      </c>
      <c r="C9320" s="378">
        <f>Matrix!B1373</f>
        <v>0</v>
      </c>
      <c r="D9320" s="474" t="s">
        <v>25930</v>
      </c>
      <c r="E9320" s="494" t="s">
        <v>25995</v>
      </c>
      <c r="F9320" s="381" t="s">
        <v>13424</v>
      </c>
      <c r="G9320" s="381" t="s">
        <v>1373</v>
      </c>
    </row>
    <row r="9321" spans="1:7" ht="37.5">
      <c r="A9321" s="371">
        <v>9310</v>
      </c>
      <c r="B9321" s="471">
        <v>1374</v>
      </c>
      <c r="C9321" s="378">
        <f>Matrix!B1376</f>
        <v>0</v>
      </c>
      <c r="D9321" s="474" t="s">
        <v>25930</v>
      </c>
      <c r="E9321" s="494" t="s">
        <v>25995</v>
      </c>
      <c r="F9321" s="381" t="s">
        <v>13427</v>
      </c>
      <c r="G9321" s="381" t="s">
        <v>1376</v>
      </c>
    </row>
    <row r="9322" spans="1:7" ht="37.5">
      <c r="A9322" s="371">
        <v>9311</v>
      </c>
      <c r="B9322" s="471">
        <v>1377</v>
      </c>
      <c r="C9322" s="378">
        <f>Matrix!B1379</f>
        <v>0</v>
      </c>
      <c r="D9322" s="474" t="s">
        <v>25930</v>
      </c>
      <c r="E9322" s="494" t="s">
        <v>25995</v>
      </c>
      <c r="F9322" s="381" t="s">
        <v>13430</v>
      </c>
      <c r="G9322" s="381" t="s">
        <v>1379</v>
      </c>
    </row>
    <row r="9323" spans="1:7" ht="37.5">
      <c r="A9323" s="371">
        <v>9312</v>
      </c>
      <c r="B9323" s="471">
        <v>1380</v>
      </c>
      <c r="C9323" s="378">
        <f>Matrix!B1382</f>
        <v>0</v>
      </c>
      <c r="D9323" s="474" t="s">
        <v>25930</v>
      </c>
      <c r="E9323" s="494" t="s">
        <v>25995</v>
      </c>
      <c r="F9323" s="381" t="s">
        <v>13433</v>
      </c>
      <c r="G9323" s="381" t="s">
        <v>1382</v>
      </c>
    </row>
    <row r="9324" spans="1:7" ht="37.5">
      <c r="A9324" s="371">
        <v>9313</v>
      </c>
      <c r="B9324" s="471">
        <v>1386</v>
      </c>
      <c r="C9324" s="378">
        <f>Matrix!B1388</f>
        <v>0</v>
      </c>
      <c r="D9324" s="474" t="s">
        <v>25930</v>
      </c>
      <c r="E9324" s="494" t="s">
        <v>25995</v>
      </c>
      <c r="F9324" s="381" t="s">
        <v>13439</v>
      </c>
      <c r="G9324" s="381" t="s">
        <v>1388</v>
      </c>
    </row>
    <row r="9325" spans="1:7" ht="37.5">
      <c r="A9325" s="371">
        <v>9314</v>
      </c>
      <c r="B9325" s="471">
        <v>452</v>
      </c>
      <c r="C9325" s="378">
        <f>Matrix!B454</f>
        <v>0</v>
      </c>
      <c r="D9325" s="474" t="s">
        <v>25930</v>
      </c>
      <c r="E9325" s="475" t="s">
        <v>25996</v>
      </c>
      <c r="F9325" s="381" t="s">
        <v>12506</v>
      </c>
      <c r="G9325" s="381" t="s">
        <v>456</v>
      </c>
    </row>
    <row r="9326" spans="1:7" ht="37.5">
      <c r="A9326" s="371">
        <v>9315</v>
      </c>
      <c r="B9326" s="471">
        <v>1329</v>
      </c>
      <c r="C9326" s="378">
        <f>Matrix!B1331</f>
        <v>0</v>
      </c>
      <c r="D9326" s="474" t="s">
        <v>25930</v>
      </c>
      <c r="E9326" s="475" t="s">
        <v>25996</v>
      </c>
      <c r="F9326" s="381" t="s">
        <v>13382</v>
      </c>
      <c r="G9326" s="381" t="s">
        <v>1331</v>
      </c>
    </row>
    <row r="9327" spans="1:7" ht="37.5">
      <c r="A9327" s="371">
        <v>9316</v>
      </c>
      <c r="B9327" s="471">
        <v>9474</v>
      </c>
      <c r="C9327" s="378">
        <f>Matrix!B9476</f>
        <v>0</v>
      </c>
      <c r="D9327" s="474" t="s">
        <v>25930</v>
      </c>
      <c r="E9327" s="475" t="s">
        <v>25996</v>
      </c>
      <c r="F9327" s="381" t="s">
        <v>21248</v>
      </c>
      <c r="G9327" s="381" t="s">
        <v>9330</v>
      </c>
    </row>
    <row r="9328" spans="1:7" ht="37.5">
      <c r="A9328" s="371">
        <v>9317</v>
      </c>
      <c r="B9328" s="471">
        <v>1512</v>
      </c>
      <c r="C9328" s="378">
        <f>Matrix!B1514</f>
        <v>0</v>
      </c>
      <c r="D9328" s="474" t="s">
        <v>25930</v>
      </c>
      <c r="E9328" s="477" t="s">
        <v>25997</v>
      </c>
      <c r="F9328" s="381" t="s">
        <v>13565</v>
      </c>
      <c r="G9328" s="381" t="s">
        <v>1514</v>
      </c>
    </row>
    <row r="9329" spans="1:7" ht="37.5">
      <c r="A9329" s="371">
        <v>9318</v>
      </c>
      <c r="B9329" s="471">
        <v>857</v>
      </c>
      <c r="C9329" s="378">
        <f>Matrix!B859</f>
        <v>0</v>
      </c>
      <c r="D9329" s="474" t="s">
        <v>25930</v>
      </c>
      <c r="E9329" s="475" t="s">
        <v>25998</v>
      </c>
      <c r="F9329" s="381" t="s">
        <v>12911</v>
      </c>
      <c r="G9329" s="381" t="s">
        <v>860</v>
      </c>
    </row>
    <row r="9330" spans="1:7" ht="37.5">
      <c r="A9330" s="371">
        <v>9319</v>
      </c>
      <c r="B9330" s="471">
        <v>992</v>
      </c>
      <c r="C9330" s="378">
        <f>Matrix!B994</f>
        <v>0</v>
      </c>
      <c r="D9330" s="474" t="s">
        <v>25930</v>
      </c>
      <c r="E9330" s="475" t="s">
        <v>25998</v>
      </c>
      <c r="F9330" s="381" t="s">
        <v>13045</v>
      </c>
      <c r="G9330" s="381" t="s">
        <v>995</v>
      </c>
    </row>
    <row r="9331" spans="1:7" ht="37.5">
      <c r="A9331" s="371">
        <v>9320</v>
      </c>
      <c r="B9331" s="471">
        <v>1621</v>
      </c>
      <c r="C9331" s="378">
        <f>Matrix!B1623</f>
        <v>0</v>
      </c>
      <c r="D9331" s="474" t="s">
        <v>25930</v>
      </c>
      <c r="E9331" s="475" t="s">
        <v>25998</v>
      </c>
      <c r="F9331" s="381" t="s">
        <v>13674</v>
      </c>
      <c r="G9331" s="381" t="s">
        <v>1623</v>
      </c>
    </row>
    <row r="9332" spans="1:7" ht="51.75">
      <c r="A9332" s="371">
        <v>9321</v>
      </c>
      <c r="B9332" s="471">
        <v>1649</v>
      </c>
      <c r="C9332" s="378">
        <f>Matrix!B1651</f>
        <v>0</v>
      </c>
      <c r="D9332" s="474" t="s">
        <v>25930</v>
      </c>
      <c r="E9332" s="475" t="s">
        <v>25998</v>
      </c>
      <c r="F9332" s="381" t="s">
        <v>13700</v>
      </c>
      <c r="G9332" s="381" t="s">
        <v>1651</v>
      </c>
    </row>
    <row r="9333" spans="1:7" ht="37.5">
      <c r="A9333" s="371">
        <v>9322</v>
      </c>
      <c r="B9333" s="471">
        <v>2383</v>
      </c>
      <c r="C9333" s="378">
        <f>Matrix!B2385</f>
        <v>0</v>
      </c>
      <c r="D9333" s="474" t="s">
        <v>25930</v>
      </c>
      <c r="E9333" s="475" t="s">
        <v>25998</v>
      </c>
      <c r="F9333" s="381" t="s">
        <v>14433</v>
      </c>
      <c r="G9333" s="381" t="s">
        <v>2383</v>
      </c>
    </row>
    <row r="9334" spans="1:7" ht="37.5">
      <c r="A9334" s="371">
        <v>9323</v>
      </c>
      <c r="B9334" s="471">
        <v>9398</v>
      </c>
      <c r="C9334" s="378">
        <f>Matrix!B9400</f>
        <v>0</v>
      </c>
      <c r="D9334" s="474" t="s">
        <v>25930</v>
      </c>
      <c r="E9334" s="475" t="s">
        <v>25998</v>
      </c>
      <c r="F9334" s="381" t="s">
        <v>21175</v>
      </c>
      <c r="G9334" s="381" t="s">
        <v>9254</v>
      </c>
    </row>
    <row r="9335" spans="1:7" ht="37.5">
      <c r="A9335" s="371">
        <v>9324</v>
      </c>
      <c r="B9335" s="471">
        <v>9399</v>
      </c>
      <c r="C9335" s="378">
        <f>Matrix!B9401</f>
        <v>0</v>
      </c>
      <c r="D9335" s="474" t="s">
        <v>25930</v>
      </c>
      <c r="E9335" s="475" t="s">
        <v>25998</v>
      </c>
      <c r="F9335" s="381" t="s">
        <v>21176</v>
      </c>
      <c r="G9335" s="381" t="s">
        <v>9255</v>
      </c>
    </row>
    <row r="9336" spans="1:7" ht="37.5">
      <c r="A9336" s="371">
        <v>9325</v>
      </c>
      <c r="B9336" s="471">
        <v>9401</v>
      </c>
      <c r="C9336" s="378">
        <f>Matrix!B9403</f>
        <v>0</v>
      </c>
      <c r="D9336" s="474" t="s">
        <v>25930</v>
      </c>
      <c r="E9336" s="475" t="s">
        <v>25998</v>
      </c>
      <c r="F9336" s="381" t="s">
        <v>21178</v>
      </c>
      <c r="G9336" s="381" t="s">
        <v>9257</v>
      </c>
    </row>
    <row r="9337" spans="1:7" ht="37.5">
      <c r="A9337" s="371">
        <v>9326</v>
      </c>
      <c r="B9337" s="471">
        <v>9402</v>
      </c>
      <c r="C9337" s="378">
        <f>Matrix!B9404</f>
        <v>0</v>
      </c>
      <c r="D9337" s="474" t="s">
        <v>25930</v>
      </c>
      <c r="E9337" s="475" t="s">
        <v>25998</v>
      </c>
      <c r="F9337" s="381" t="s">
        <v>21179</v>
      </c>
      <c r="G9337" s="381" t="s">
        <v>9258</v>
      </c>
    </row>
    <row r="9338" spans="1:7" ht="37.5">
      <c r="A9338" s="371">
        <v>9327</v>
      </c>
      <c r="B9338" s="471">
        <v>9403</v>
      </c>
      <c r="C9338" s="378">
        <f>Matrix!B9405</f>
        <v>0</v>
      </c>
      <c r="D9338" s="474" t="s">
        <v>25930</v>
      </c>
      <c r="E9338" s="475" t="s">
        <v>25998</v>
      </c>
      <c r="F9338" s="381" t="s">
        <v>21180</v>
      </c>
      <c r="G9338" s="381" t="s">
        <v>9259</v>
      </c>
    </row>
    <row r="9339" spans="1:7" ht="37.5">
      <c r="A9339" s="371">
        <v>9328</v>
      </c>
      <c r="B9339" s="471">
        <v>9404</v>
      </c>
      <c r="C9339" s="378">
        <f>Matrix!B9406</f>
        <v>0</v>
      </c>
      <c r="D9339" s="474" t="s">
        <v>25930</v>
      </c>
      <c r="E9339" s="475" t="s">
        <v>25998</v>
      </c>
      <c r="F9339" s="381" t="s">
        <v>21181</v>
      </c>
      <c r="G9339" s="381" t="s">
        <v>9260</v>
      </c>
    </row>
    <row r="9340" spans="1:7" ht="37.5">
      <c r="A9340" s="371">
        <v>9329</v>
      </c>
      <c r="B9340" s="471">
        <v>9405</v>
      </c>
      <c r="C9340" s="378">
        <f>Matrix!B9407</f>
        <v>0</v>
      </c>
      <c r="D9340" s="474" t="s">
        <v>25930</v>
      </c>
      <c r="E9340" s="475" t="s">
        <v>25998</v>
      </c>
      <c r="F9340" s="381" t="s">
        <v>21182</v>
      </c>
      <c r="G9340" s="381" t="s">
        <v>9261</v>
      </c>
    </row>
    <row r="9341" spans="1:7" ht="37.5">
      <c r="A9341" s="371">
        <v>9330</v>
      </c>
      <c r="B9341" s="471">
        <v>9407</v>
      </c>
      <c r="C9341" s="378">
        <f>Matrix!B9409</f>
        <v>0</v>
      </c>
      <c r="D9341" s="474" t="s">
        <v>25930</v>
      </c>
      <c r="E9341" s="475" t="s">
        <v>25998</v>
      </c>
      <c r="F9341" s="381" t="s">
        <v>21184</v>
      </c>
      <c r="G9341" s="381" t="s">
        <v>9263</v>
      </c>
    </row>
    <row r="9342" spans="1:7" ht="37.5">
      <c r="A9342" s="371">
        <v>9331</v>
      </c>
      <c r="B9342" s="471">
        <v>1071</v>
      </c>
      <c r="C9342" s="378">
        <f>Matrix!B1073</f>
        <v>0</v>
      </c>
      <c r="D9342" s="474" t="s">
        <v>25930</v>
      </c>
      <c r="E9342" s="481" t="s">
        <v>25999</v>
      </c>
      <c r="F9342" s="381" t="s">
        <v>13124</v>
      </c>
      <c r="G9342" s="381" t="s">
        <v>1074</v>
      </c>
    </row>
    <row r="9343" spans="1:7" ht="37.5">
      <c r="A9343" s="371">
        <v>9332</v>
      </c>
      <c r="B9343" s="471">
        <v>1501</v>
      </c>
      <c r="C9343" s="378">
        <f>Matrix!B1503</f>
        <v>0</v>
      </c>
      <c r="D9343" s="474" t="s">
        <v>25930</v>
      </c>
      <c r="E9343" s="481" t="s">
        <v>25999</v>
      </c>
      <c r="F9343" s="381" t="s">
        <v>13554</v>
      </c>
      <c r="G9343" s="381" t="s">
        <v>1503</v>
      </c>
    </row>
    <row r="9344" spans="1:7" ht="37.5">
      <c r="A9344" s="371">
        <v>9333</v>
      </c>
      <c r="B9344" s="471">
        <v>1502</v>
      </c>
      <c r="C9344" s="378">
        <f>Matrix!B1504</f>
        <v>0</v>
      </c>
      <c r="D9344" s="474" t="s">
        <v>25930</v>
      </c>
      <c r="E9344" s="481" t="s">
        <v>25999</v>
      </c>
      <c r="F9344" s="381" t="s">
        <v>13555</v>
      </c>
      <c r="G9344" s="381" t="s">
        <v>1504</v>
      </c>
    </row>
    <row r="9345" spans="1:7" ht="37.5">
      <c r="A9345" s="371">
        <v>9334</v>
      </c>
      <c r="B9345" s="471">
        <v>1503</v>
      </c>
      <c r="C9345" s="378">
        <f>Matrix!B1505</f>
        <v>0</v>
      </c>
      <c r="D9345" s="474" t="s">
        <v>25930</v>
      </c>
      <c r="E9345" s="481" t="s">
        <v>25999</v>
      </c>
      <c r="F9345" s="381" t="s">
        <v>13556</v>
      </c>
      <c r="G9345" s="381" t="s">
        <v>1505</v>
      </c>
    </row>
    <row r="9346" spans="1:7" ht="37.5">
      <c r="A9346" s="371">
        <v>9335</v>
      </c>
      <c r="B9346" s="471">
        <v>1504</v>
      </c>
      <c r="C9346" s="378">
        <f>Matrix!B1506</f>
        <v>0</v>
      </c>
      <c r="D9346" s="474" t="s">
        <v>25930</v>
      </c>
      <c r="E9346" s="481" t="s">
        <v>25999</v>
      </c>
      <c r="F9346" s="381" t="s">
        <v>13557</v>
      </c>
      <c r="G9346" s="381" t="s">
        <v>1506</v>
      </c>
    </row>
    <row r="9347" spans="1:7" ht="37.5">
      <c r="A9347" s="371">
        <v>9336</v>
      </c>
      <c r="B9347" s="471">
        <v>1505</v>
      </c>
      <c r="C9347" s="378">
        <f>Matrix!B1507</f>
        <v>0</v>
      </c>
      <c r="D9347" s="474" t="s">
        <v>25930</v>
      </c>
      <c r="E9347" s="481" t="s">
        <v>25999</v>
      </c>
      <c r="F9347" s="381" t="s">
        <v>13558</v>
      </c>
      <c r="G9347" s="381" t="s">
        <v>1507</v>
      </c>
    </row>
    <row r="9348" spans="1:7" ht="51.75">
      <c r="A9348" s="371">
        <v>9337</v>
      </c>
      <c r="B9348" s="471">
        <v>1649</v>
      </c>
      <c r="C9348" s="378">
        <f>Matrix!B1651</f>
        <v>0</v>
      </c>
      <c r="D9348" s="474" t="s">
        <v>25930</v>
      </c>
      <c r="E9348" s="481" t="s">
        <v>25999</v>
      </c>
      <c r="F9348" s="381" t="s">
        <v>13700</v>
      </c>
      <c r="G9348" s="381" t="s">
        <v>1651</v>
      </c>
    </row>
    <row r="9349" spans="1:7" ht="37.5">
      <c r="A9349" s="371">
        <v>9338</v>
      </c>
      <c r="B9349" s="471">
        <v>5326</v>
      </c>
      <c r="C9349" s="378">
        <f>Matrix!B5328</f>
        <v>0</v>
      </c>
      <c r="D9349" s="474" t="s">
        <v>25930</v>
      </c>
      <c r="E9349" s="481" t="s">
        <v>25999</v>
      </c>
      <c r="F9349" s="381" t="s">
        <v>17179</v>
      </c>
      <c r="G9349" s="381" t="s">
        <v>5195</v>
      </c>
    </row>
    <row r="9350" spans="1:7" ht="37.5">
      <c r="A9350" s="371">
        <v>9339</v>
      </c>
      <c r="B9350" s="471">
        <v>7756</v>
      </c>
      <c r="C9350" s="378">
        <f>Matrix!B7758</f>
        <v>0</v>
      </c>
      <c r="D9350" s="474" t="s">
        <v>25930</v>
      </c>
      <c r="E9350" s="481" t="s">
        <v>25999</v>
      </c>
      <c r="F9350" s="381" t="s">
        <v>19603</v>
      </c>
      <c r="G9350" s="381" t="s">
        <v>7616</v>
      </c>
    </row>
    <row r="9351" spans="1:7" ht="37.5">
      <c r="A9351" s="371">
        <v>9340</v>
      </c>
      <c r="B9351" s="471">
        <v>8378</v>
      </c>
      <c r="C9351" s="378">
        <f>Matrix!B8380</f>
        <v>0</v>
      </c>
      <c r="D9351" s="474" t="s">
        <v>25930</v>
      </c>
      <c r="E9351" s="481" t="s">
        <v>25999</v>
      </c>
      <c r="F9351" s="381" t="s">
        <v>20206</v>
      </c>
      <c r="G9351" s="381" t="s">
        <v>8238</v>
      </c>
    </row>
    <row r="9352" spans="1:7" ht="37.5">
      <c r="A9352" s="371">
        <v>9341</v>
      </c>
      <c r="B9352" s="471">
        <v>8379</v>
      </c>
      <c r="C9352" s="378">
        <f>Matrix!B8381</f>
        <v>0</v>
      </c>
      <c r="D9352" s="474" t="s">
        <v>25930</v>
      </c>
      <c r="E9352" s="481" t="s">
        <v>25999</v>
      </c>
      <c r="F9352" s="381" t="s">
        <v>20207</v>
      </c>
      <c r="G9352" s="381" t="s">
        <v>8239</v>
      </c>
    </row>
    <row r="9353" spans="1:7" ht="37.5">
      <c r="A9353" s="371">
        <v>9342</v>
      </c>
      <c r="B9353" s="471">
        <v>8381</v>
      </c>
      <c r="C9353" s="378">
        <f>Matrix!B8383</f>
        <v>0</v>
      </c>
      <c r="D9353" s="474" t="s">
        <v>25930</v>
      </c>
      <c r="E9353" s="481" t="s">
        <v>25999</v>
      </c>
      <c r="F9353" s="381" t="s">
        <v>20209</v>
      </c>
      <c r="G9353" s="381" t="s">
        <v>8241</v>
      </c>
    </row>
    <row r="9354" spans="1:7" ht="37.5">
      <c r="A9354" s="371">
        <v>9343</v>
      </c>
      <c r="B9354" s="471">
        <v>8382</v>
      </c>
      <c r="C9354" s="378">
        <f>Matrix!B8384</f>
        <v>0</v>
      </c>
      <c r="D9354" s="474" t="s">
        <v>25930</v>
      </c>
      <c r="E9354" s="481" t="s">
        <v>25999</v>
      </c>
      <c r="F9354" s="381" t="s">
        <v>20210</v>
      </c>
      <c r="G9354" s="381" t="s">
        <v>8242</v>
      </c>
    </row>
    <row r="9355" spans="1:7" ht="37.5">
      <c r="A9355" s="371">
        <v>9344</v>
      </c>
      <c r="B9355" s="471">
        <v>8383</v>
      </c>
      <c r="C9355" s="378">
        <f>Matrix!B8385</f>
        <v>0</v>
      </c>
      <c r="D9355" s="474" t="s">
        <v>25930</v>
      </c>
      <c r="E9355" s="481" t="s">
        <v>25999</v>
      </c>
      <c r="F9355" s="381" t="s">
        <v>20211</v>
      </c>
      <c r="G9355" s="381" t="s">
        <v>8243</v>
      </c>
    </row>
    <row r="9356" spans="1:7" ht="37.5">
      <c r="A9356" s="371">
        <v>9345</v>
      </c>
      <c r="B9356" s="471">
        <v>8384</v>
      </c>
      <c r="C9356" s="378">
        <f>Matrix!B8386</f>
        <v>0</v>
      </c>
      <c r="D9356" s="474" t="s">
        <v>25930</v>
      </c>
      <c r="E9356" s="481" t="s">
        <v>25999</v>
      </c>
      <c r="F9356" s="381" t="s">
        <v>20212</v>
      </c>
      <c r="G9356" s="381" t="s">
        <v>8244</v>
      </c>
    </row>
    <row r="9357" spans="1:7" ht="37.5">
      <c r="A9357" s="371">
        <v>9346</v>
      </c>
      <c r="B9357" s="471">
        <v>8385</v>
      </c>
      <c r="C9357" s="378">
        <f>Matrix!B8387</f>
        <v>0</v>
      </c>
      <c r="D9357" s="474" t="s">
        <v>25930</v>
      </c>
      <c r="E9357" s="481" t="s">
        <v>25999</v>
      </c>
      <c r="F9357" s="381" t="s">
        <v>20213</v>
      </c>
      <c r="G9357" s="381" t="s">
        <v>8245</v>
      </c>
    </row>
    <row r="9358" spans="1:7" ht="37.5">
      <c r="A9358" s="371">
        <v>9347</v>
      </c>
      <c r="B9358" s="471">
        <v>8386</v>
      </c>
      <c r="C9358" s="378">
        <f>Matrix!B8388</f>
        <v>0</v>
      </c>
      <c r="D9358" s="474" t="s">
        <v>25930</v>
      </c>
      <c r="E9358" s="481" t="s">
        <v>25999</v>
      </c>
      <c r="F9358" s="381" t="s">
        <v>20214</v>
      </c>
      <c r="G9358" s="381" t="s">
        <v>8246</v>
      </c>
    </row>
    <row r="9359" spans="1:7" ht="37.5">
      <c r="A9359" s="371">
        <v>9348</v>
      </c>
      <c r="B9359" s="471">
        <v>8387</v>
      </c>
      <c r="C9359" s="378">
        <f>Matrix!B8389</f>
        <v>0</v>
      </c>
      <c r="D9359" s="474" t="s">
        <v>25930</v>
      </c>
      <c r="E9359" s="481" t="s">
        <v>25999</v>
      </c>
      <c r="F9359" s="381" t="s">
        <v>20215</v>
      </c>
      <c r="G9359" s="381" t="s">
        <v>8247</v>
      </c>
    </row>
    <row r="9360" spans="1:7" ht="37.5">
      <c r="A9360" s="371">
        <v>9349</v>
      </c>
      <c r="B9360" s="471">
        <v>8388</v>
      </c>
      <c r="C9360" s="378">
        <f>Matrix!B8390</f>
        <v>0</v>
      </c>
      <c r="D9360" s="474" t="s">
        <v>25930</v>
      </c>
      <c r="E9360" s="481" t="s">
        <v>25999</v>
      </c>
      <c r="F9360" s="381" t="s">
        <v>20216</v>
      </c>
      <c r="G9360" s="381" t="s">
        <v>8248</v>
      </c>
    </row>
    <row r="9361" spans="1:7" ht="37.5">
      <c r="A9361" s="371">
        <v>9350</v>
      </c>
      <c r="B9361" s="471">
        <v>1840</v>
      </c>
      <c r="C9361" s="378">
        <f>Matrix!B1842</f>
        <v>0</v>
      </c>
      <c r="D9361" s="474" t="s">
        <v>25930</v>
      </c>
      <c r="E9361" s="475" t="s">
        <v>26000</v>
      </c>
      <c r="F9361" s="381" t="s">
        <v>13891</v>
      </c>
      <c r="G9361" s="381" t="s">
        <v>1842</v>
      </c>
    </row>
    <row r="9362" spans="1:7" ht="37.5">
      <c r="A9362" s="371">
        <v>9351</v>
      </c>
      <c r="B9362" s="471">
        <v>1841</v>
      </c>
      <c r="C9362" s="378">
        <f>Matrix!B1843</f>
        <v>0</v>
      </c>
      <c r="D9362" s="474" t="s">
        <v>25930</v>
      </c>
      <c r="E9362" s="475" t="s">
        <v>26000</v>
      </c>
      <c r="F9362" s="381" t="s">
        <v>13892</v>
      </c>
      <c r="G9362" s="381" t="s">
        <v>1843</v>
      </c>
    </row>
    <row r="9363" spans="1:7" ht="37.5">
      <c r="A9363" s="371">
        <v>9352</v>
      </c>
      <c r="B9363" s="471">
        <v>1842</v>
      </c>
      <c r="C9363" s="378">
        <f>Matrix!B1844</f>
        <v>0</v>
      </c>
      <c r="D9363" s="474" t="s">
        <v>25984</v>
      </c>
      <c r="E9363" s="475" t="s">
        <v>26000</v>
      </c>
      <c r="F9363" s="381" t="s">
        <v>13893</v>
      </c>
      <c r="G9363" s="381" t="s">
        <v>1844</v>
      </c>
    </row>
    <row r="9364" spans="1:7" ht="37.5">
      <c r="A9364" s="371">
        <v>9353</v>
      </c>
      <c r="B9364" s="471">
        <v>1843</v>
      </c>
      <c r="C9364" s="378">
        <f>Matrix!B1845</f>
        <v>0</v>
      </c>
      <c r="D9364" s="474" t="s">
        <v>25984</v>
      </c>
      <c r="E9364" s="475" t="s">
        <v>26000</v>
      </c>
      <c r="F9364" s="381" t="s">
        <v>13894</v>
      </c>
      <c r="G9364" s="381" t="s">
        <v>1845</v>
      </c>
    </row>
    <row r="9365" spans="1:7" ht="37.5">
      <c r="A9365" s="371">
        <v>9354</v>
      </c>
      <c r="B9365" s="471">
        <v>1844</v>
      </c>
      <c r="C9365" s="378">
        <f>Matrix!B1846</f>
        <v>0</v>
      </c>
      <c r="D9365" s="474" t="s">
        <v>25984</v>
      </c>
      <c r="E9365" s="475" t="s">
        <v>26000</v>
      </c>
      <c r="F9365" s="381" t="s">
        <v>13895</v>
      </c>
      <c r="G9365" s="381" t="s">
        <v>1846</v>
      </c>
    </row>
    <row r="9366" spans="1:7" ht="37.5">
      <c r="A9366" s="371">
        <v>9355</v>
      </c>
      <c r="B9366" s="471">
        <v>1845</v>
      </c>
      <c r="C9366" s="378">
        <f>Matrix!B1847</f>
        <v>0</v>
      </c>
      <c r="D9366" s="474" t="s">
        <v>25969</v>
      </c>
      <c r="E9366" s="475" t="s">
        <v>26000</v>
      </c>
      <c r="F9366" s="381" t="s">
        <v>13896</v>
      </c>
      <c r="G9366" s="381" t="s">
        <v>1847</v>
      </c>
    </row>
    <row r="9367" spans="1:7" ht="37.5">
      <c r="A9367" s="371">
        <v>9356</v>
      </c>
      <c r="B9367" s="471">
        <v>1846</v>
      </c>
      <c r="C9367" s="378">
        <f>Matrix!B1848</f>
        <v>0</v>
      </c>
      <c r="D9367" s="474" t="s">
        <v>25930</v>
      </c>
      <c r="E9367" s="475" t="s">
        <v>26000</v>
      </c>
      <c r="F9367" s="381" t="s">
        <v>13897</v>
      </c>
      <c r="G9367" s="381" t="s">
        <v>1848</v>
      </c>
    </row>
    <row r="9368" spans="1:7" ht="37.5">
      <c r="A9368" s="371">
        <v>9357</v>
      </c>
      <c r="B9368" s="471">
        <v>1847</v>
      </c>
      <c r="C9368" s="378">
        <f>Matrix!B1849</f>
        <v>0</v>
      </c>
      <c r="D9368" s="474" t="s">
        <v>25930</v>
      </c>
      <c r="E9368" s="475" t="s">
        <v>26000</v>
      </c>
      <c r="F9368" s="381" t="s">
        <v>13898</v>
      </c>
      <c r="G9368" s="381" t="s">
        <v>1849</v>
      </c>
    </row>
    <row r="9369" spans="1:7" ht="37.5">
      <c r="A9369" s="371">
        <v>9358</v>
      </c>
      <c r="B9369" s="471">
        <v>1848</v>
      </c>
      <c r="C9369" s="378">
        <f>Matrix!B1850</f>
        <v>0</v>
      </c>
      <c r="D9369" s="474" t="s">
        <v>25930</v>
      </c>
      <c r="E9369" s="475" t="s">
        <v>26000</v>
      </c>
      <c r="F9369" s="381" t="s">
        <v>13899</v>
      </c>
      <c r="G9369" s="381" t="s">
        <v>1850</v>
      </c>
    </row>
    <row r="9370" spans="1:7" ht="37.5">
      <c r="A9370" s="371">
        <v>9359</v>
      </c>
      <c r="B9370" s="471">
        <v>1849</v>
      </c>
      <c r="C9370" s="378">
        <f>Matrix!B1851</f>
        <v>0</v>
      </c>
      <c r="D9370" s="474" t="s">
        <v>25930</v>
      </c>
      <c r="E9370" s="475" t="s">
        <v>26000</v>
      </c>
      <c r="F9370" s="381" t="s">
        <v>13900</v>
      </c>
      <c r="G9370" s="381" t="s">
        <v>1851</v>
      </c>
    </row>
    <row r="9371" spans="1:7" ht="37.5">
      <c r="A9371" s="371">
        <v>9360</v>
      </c>
      <c r="B9371" s="471">
        <v>1993</v>
      </c>
      <c r="C9371" s="378">
        <f>Matrix!B1995</f>
        <v>0</v>
      </c>
      <c r="D9371" s="474" t="s">
        <v>25930</v>
      </c>
      <c r="E9371" s="475" t="s">
        <v>26000</v>
      </c>
      <c r="F9371" s="381" t="s">
        <v>14044</v>
      </c>
      <c r="G9371" s="381" t="s">
        <v>1995</v>
      </c>
    </row>
    <row r="9372" spans="1:7" ht="37.5">
      <c r="A9372" s="371">
        <v>9361</v>
      </c>
      <c r="B9372" s="471">
        <v>2365</v>
      </c>
      <c r="C9372" s="378">
        <f>Matrix!B2367</f>
        <v>0</v>
      </c>
      <c r="D9372" s="474" t="s">
        <v>25930</v>
      </c>
      <c r="E9372" s="475" t="s">
        <v>26000</v>
      </c>
      <c r="F9372" s="381" t="s">
        <v>14415</v>
      </c>
      <c r="G9372" s="381" t="s">
        <v>2365</v>
      </c>
    </row>
    <row r="9373" spans="1:7" ht="37.5">
      <c r="A9373" s="371">
        <v>9362</v>
      </c>
      <c r="B9373" s="471">
        <v>3312</v>
      </c>
      <c r="C9373" s="378">
        <f>Matrix!B3314</f>
        <v>0</v>
      </c>
      <c r="D9373" s="474" t="s">
        <v>25930</v>
      </c>
      <c r="E9373" s="475" t="s">
        <v>26000</v>
      </c>
      <c r="F9373" s="381" t="s">
        <v>15330</v>
      </c>
      <c r="G9373" s="381" t="s">
        <v>3313</v>
      </c>
    </row>
    <row r="9374" spans="1:7" ht="37.5">
      <c r="A9374" s="371">
        <v>9363</v>
      </c>
      <c r="B9374" s="471">
        <v>5515</v>
      </c>
      <c r="C9374" s="378">
        <f>Matrix!B5517</f>
        <v>0</v>
      </c>
      <c r="D9374" s="474" t="s">
        <v>25930</v>
      </c>
      <c r="E9374" s="475" t="s">
        <v>26000</v>
      </c>
      <c r="F9374" s="381" t="s">
        <v>17368</v>
      </c>
      <c r="G9374" s="381" t="s">
        <v>5384</v>
      </c>
    </row>
    <row r="9375" spans="1:7" ht="37.5">
      <c r="A9375" s="371">
        <v>9364</v>
      </c>
      <c r="B9375" s="471">
        <v>5573</v>
      </c>
      <c r="C9375" s="378">
        <f>Matrix!B5575</f>
        <v>0</v>
      </c>
      <c r="D9375" s="474" t="s">
        <v>25930</v>
      </c>
      <c r="E9375" s="475" t="s">
        <v>26000</v>
      </c>
      <c r="F9375" s="381" t="s">
        <v>17426</v>
      </c>
      <c r="G9375" s="381" t="s">
        <v>5442</v>
      </c>
    </row>
    <row r="9376" spans="1:7" ht="37.5">
      <c r="A9376" s="371">
        <v>9365</v>
      </c>
      <c r="B9376" s="471">
        <v>8380</v>
      </c>
      <c r="C9376" s="378">
        <f>Matrix!B8382</f>
        <v>0</v>
      </c>
      <c r="D9376" s="474" t="s">
        <v>25930</v>
      </c>
      <c r="E9376" s="475" t="s">
        <v>26000</v>
      </c>
      <c r="F9376" s="381" t="s">
        <v>20208</v>
      </c>
      <c r="G9376" s="381" t="s">
        <v>8240</v>
      </c>
    </row>
    <row r="9377" spans="1:7" ht="37.5">
      <c r="A9377" s="371">
        <v>9366</v>
      </c>
      <c r="B9377" s="471">
        <v>9400</v>
      </c>
      <c r="C9377" s="378">
        <f>Matrix!B9402</f>
        <v>0</v>
      </c>
      <c r="D9377" s="474" t="s">
        <v>25930</v>
      </c>
      <c r="E9377" s="475" t="s">
        <v>26000</v>
      </c>
      <c r="F9377" s="381" t="s">
        <v>21177</v>
      </c>
      <c r="G9377" s="381" t="s">
        <v>9256</v>
      </c>
    </row>
    <row r="9378" spans="1:7" ht="37.5">
      <c r="A9378" s="371">
        <v>9367</v>
      </c>
      <c r="B9378" s="471">
        <v>9477</v>
      </c>
      <c r="C9378" s="378">
        <f>Matrix!B9479</f>
        <v>0</v>
      </c>
      <c r="D9378" s="474" t="s">
        <v>25930</v>
      </c>
      <c r="E9378" s="475" t="s">
        <v>26000</v>
      </c>
      <c r="F9378" s="381" t="s">
        <v>21251</v>
      </c>
      <c r="G9378" s="381" t="s">
        <v>9333</v>
      </c>
    </row>
    <row r="9379" spans="1:7" ht="37.5">
      <c r="A9379" s="371">
        <v>9368</v>
      </c>
      <c r="B9379" s="471">
        <v>869</v>
      </c>
      <c r="C9379" s="378">
        <f>Matrix!B871</f>
        <v>0</v>
      </c>
      <c r="D9379" s="474" t="s">
        <v>25930</v>
      </c>
      <c r="E9379" s="476" t="s">
        <v>26001</v>
      </c>
      <c r="F9379" s="381" t="s">
        <v>12923</v>
      </c>
      <c r="G9379" s="381" t="s">
        <v>872</v>
      </c>
    </row>
    <row r="9380" spans="1:7" ht="37.5">
      <c r="A9380" s="371">
        <v>9369</v>
      </c>
      <c r="B9380" s="471">
        <v>870</v>
      </c>
      <c r="C9380" s="378">
        <f>Matrix!B872</f>
        <v>0</v>
      </c>
      <c r="D9380" s="474" t="s">
        <v>25930</v>
      </c>
      <c r="E9380" s="476" t="s">
        <v>26001</v>
      </c>
      <c r="F9380" s="381" t="s">
        <v>12923</v>
      </c>
      <c r="G9380" s="381" t="s">
        <v>873</v>
      </c>
    </row>
    <row r="9381" spans="1:7" ht="37.5">
      <c r="A9381" s="371">
        <v>9370</v>
      </c>
      <c r="B9381" s="471">
        <v>871</v>
      </c>
      <c r="C9381" s="378">
        <f>Matrix!B873</f>
        <v>0</v>
      </c>
      <c r="D9381" s="474" t="s">
        <v>25930</v>
      </c>
      <c r="E9381" s="476" t="s">
        <v>26001</v>
      </c>
      <c r="F9381" s="381" t="s">
        <v>12924</v>
      </c>
      <c r="G9381" s="381" t="s">
        <v>874</v>
      </c>
    </row>
    <row r="9382" spans="1:7" ht="37.5">
      <c r="A9382" s="371">
        <v>9371</v>
      </c>
      <c r="B9382" s="471">
        <v>872</v>
      </c>
      <c r="C9382" s="378">
        <f>Matrix!B874</f>
        <v>0</v>
      </c>
      <c r="D9382" s="474" t="s">
        <v>25930</v>
      </c>
      <c r="E9382" s="476" t="s">
        <v>26001</v>
      </c>
      <c r="F9382" s="381" t="s">
        <v>12925</v>
      </c>
      <c r="G9382" s="381" t="s">
        <v>875</v>
      </c>
    </row>
    <row r="9383" spans="1:7" ht="37.5">
      <c r="A9383" s="371">
        <v>9372</v>
      </c>
      <c r="B9383" s="471">
        <v>1645</v>
      </c>
      <c r="C9383" s="378">
        <f>Matrix!B1647</f>
        <v>0</v>
      </c>
      <c r="D9383" s="474" t="s">
        <v>25930</v>
      </c>
      <c r="E9383" s="476" t="s">
        <v>26001</v>
      </c>
      <c r="F9383" s="381" t="s">
        <v>13698</v>
      </c>
      <c r="G9383" s="381" t="s">
        <v>1647</v>
      </c>
    </row>
    <row r="9384" spans="1:7" ht="37.5">
      <c r="A9384" s="371">
        <v>9373</v>
      </c>
      <c r="B9384" s="471">
        <v>1646</v>
      </c>
      <c r="C9384" s="378">
        <f>Matrix!B1648</f>
        <v>0</v>
      </c>
      <c r="D9384" s="474" t="s">
        <v>25930</v>
      </c>
      <c r="E9384" s="476" t="s">
        <v>26001</v>
      </c>
      <c r="F9384" s="381" t="s">
        <v>13699</v>
      </c>
      <c r="G9384" s="381" t="s">
        <v>1648</v>
      </c>
    </row>
    <row r="9385" spans="1:7" ht="37.5">
      <c r="A9385" s="371">
        <v>9374</v>
      </c>
      <c r="B9385" s="471">
        <v>1647</v>
      </c>
      <c r="C9385" s="378">
        <f>Matrix!B1649</f>
        <v>0</v>
      </c>
      <c r="D9385" s="474" t="s">
        <v>25930</v>
      </c>
      <c r="E9385" s="476" t="s">
        <v>26001</v>
      </c>
      <c r="F9385" s="381" t="s">
        <v>13699</v>
      </c>
      <c r="G9385" s="381" t="s">
        <v>1649</v>
      </c>
    </row>
    <row r="9386" spans="1:7" ht="37.5">
      <c r="A9386" s="371">
        <v>9375</v>
      </c>
      <c r="B9386" s="471">
        <v>1648</v>
      </c>
      <c r="C9386" s="378">
        <f>Matrix!B1650</f>
        <v>0</v>
      </c>
      <c r="D9386" s="474" t="s">
        <v>25930</v>
      </c>
      <c r="E9386" s="476" t="s">
        <v>26001</v>
      </c>
      <c r="F9386" s="381" t="s">
        <v>13699</v>
      </c>
      <c r="G9386" s="381" t="s">
        <v>1650</v>
      </c>
    </row>
    <row r="9387" spans="1:7" ht="37.5">
      <c r="A9387" s="371">
        <v>9376</v>
      </c>
      <c r="B9387" s="471">
        <v>2711</v>
      </c>
      <c r="C9387" s="378">
        <f>Matrix!B2713</f>
        <v>0</v>
      </c>
      <c r="D9387" s="474" t="s">
        <v>25930</v>
      </c>
      <c r="E9387" s="476" t="s">
        <v>26001</v>
      </c>
      <c r="F9387" s="381" t="s">
        <v>14761</v>
      </c>
      <c r="G9387" s="381" t="s">
        <v>2711</v>
      </c>
    </row>
    <row r="9388" spans="1:7" ht="37.5">
      <c r="A9388" s="371">
        <v>9377</v>
      </c>
      <c r="B9388" s="471">
        <v>6294</v>
      </c>
      <c r="C9388" s="378">
        <f>Matrix!B6296</f>
        <v>0</v>
      </c>
      <c r="D9388" s="474" t="s">
        <v>25930</v>
      </c>
      <c r="E9388" s="476" t="s">
        <v>26001</v>
      </c>
      <c r="F9388" s="381" t="s">
        <v>18142</v>
      </c>
      <c r="G9388" s="381" t="s">
        <v>6156</v>
      </c>
    </row>
    <row r="9389" spans="1:7" ht="37.5">
      <c r="A9389" s="371">
        <v>9378</v>
      </c>
      <c r="B9389" s="471">
        <v>6372</v>
      </c>
      <c r="C9389" s="378">
        <f>Matrix!B6374</f>
        <v>0</v>
      </c>
      <c r="D9389" s="474" t="s">
        <v>25930</v>
      </c>
      <c r="E9389" s="476" t="s">
        <v>26001</v>
      </c>
      <c r="F9389" s="381" t="s">
        <v>18220</v>
      </c>
      <c r="G9389" s="381" t="s">
        <v>6234</v>
      </c>
    </row>
    <row r="9390" spans="1:7" ht="37.5">
      <c r="A9390" s="371">
        <v>9379</v>
      </c>
      <c r="B9390" s="471">
        <v>9406</v>
      </c>
      <c r="C9390" s="378">
        <f>Matrix!B9408</f>
        <v>0</v>
      </c>
      <c r="D9390" s="474" t="s">
        <v>25930</v>
      </c>
      <c r="E9390" s="476" t="s">
        <v>26001</v>
      </c>
      <c r="F9390" s="381" t="s">
        <v>21183</v>
      </c>
      <c r="G9390" s="381" t="s">
        <v>9262</v>
      </c>
    </row>
    <row r="9391" spans="1:7" ht="37.5">
      <c r="A9391" s="371">
        <v>9380</v>
      </c>
      <c r="B9391" s="471">
        <v>8450</v>
      </c>
      <c r="C9391" s="378">
        <f>Matrix!B8452</f>
        <v>0</v>
      </c>
      <c r="D9391" s="474" t="s">
        <v>25930</v>
      </c>
      <c r="E9391" s="475" t="s">
        <v>26002</v>
      </c>
      <c r="F9391" s="381" t="s">
        <v>20276</v>
      </c>
      <c r="G9391" s="381" t="s">
        <v>8310</v>
      </c>
    </row>
    <row r="9392" spans="1:7" ht="37.5">
      <c r="A9392" s="371">
        <v>9381</v>
      </c>
      <c r="B9392" s="471">
        <v>9470</v>
      </c>
      <c r="C9392" s="378">
        <f>Matrix!B9472</f>
        <v>0</v>
      </c>
      <c r="D9392" s="474" t="s">
        <v>25930</v>
      </c>
      <c r="E9392" s="475" t="s">
        <v>26002</v>
      </c>
      <c r="F9392" s="381" t="s">
        <v>21244</v>
      </c>
      <c r="G9392" s="381" t="s">
        <v>9326</v>
      </c>
    </row>
    <row r="9393" spans="1:7" ht="37.5">
      <c r="A9393" s="371">
        <v>9382</v>
      </c>
      <c r="B9393" s="471">
        <v>821</v>
      </c>
      <c r="C9393" s="378">
        <f>Matrix!B823</f>
        <v>0</v>
      </c>
      <c r="D9393" s="474" t="s">
        <v>25930</v>
      </c>
      <c r="E9393" s="495" t="s">
        <v>26003</v>
      </c>
      <c r="F9393" s="381" t="s">
        <v>12875</v>
      </c>
      <c r="G9393" s="381" t="s">
        <v>824</v>
      </c>
    </row>
    <row r="9394" spans="1:7" ht="37.5">
      <c r="A9394" s="371">
        <v>9383</v>
      </c>
      <c r="B9394" s="471">
        <v>829</v>
      </c>
      <c r="C9394" s="378">
        <f>Matrix!B831</f>
        <v>0</v>
      </c>
      <c r="D9394" s="474" t="s">
        <v>25930</v>
      </c>
      <c r="E9394" s="495" t="s">
        <v>26003</v>
      </c>
      <c r="F9394" s="381" t="s">
        <v>12883</v>
      </c>
      <c r="G9394" s="381" t="s">
        <v>832</v>
      </c>
    </row>
    <row r="9395" spans="1:7" ht="37.5">
      <c r="A9395" s="371">
        <v>9384</v>
      </c>
      <c r="B9395" s="471">
        <v>831</v>
      </c>
      <c r="C9395" s="378">
        <f>Matrix!B833</f>
        <v>0</v>
      </c>
      <c r="D9395" s="474" t="s">
        <v>25930</v>
      </c>
      <c r="E9395" s="495" t="s">
        <v>26003</v>
      </c>
      <c r="F9395" s="381" t="s">
        <v>12885</v>
      </c>
      <c r="G9395" s="381" t="s">
        <v>834</v>
      </c>
    </row>
    <row r="9396" spans="1:7" ht="37.5">
      <c r="A9396" s="371">
        <v>9385</v>
      </c>
      <c r="B9396" s="471">
        <v>851</v>
      </c>
      <c r="C9396" s="378">
        <f>Matrix!B853</f>
        <v>0</v>
      </c>
      <c r="D9396" s="474" t="s">
        <v>25930</v>
      </c>
      <c r="E9396" s="495" t="s">
        <v>26003</v>
      </c>
      <c r="F9396" s="381" t="s">
        <v>12905</v>
      </c>
      <c r="G9396" s="381" t="s">
        <v>854</v>
      </c>
    </row>
    <row r="9397" spans="1:7" ht="37.5">
      <c r="A9397" s="371">
        <v>9386</v>
      </c>
      <c r="B9397" s="471">
        <v>1524</v>
      </c>
      <c r="C9397" s="378">
        <f>Matrix!B1526</f>
        <v>0</v>
      </c>
      <c r="D9397" s="474" t="s">
        <v>25930</v>
      </c>
      <c r="E9397" s="495" t="s">
        <v>26003</v>
      </c>
      <c r="F9397" s="381" t="s">
        <v>13577</v>
      </c>
      <c r="G9397" s="381" t="s">
        <v>1526</v>
      </c>
    </row>
    <row r="9398" spans="1:7" ht="37.5">
      <c r="A9398" s="371">
        <v>9387</v>
      </c>
      <c r="B9398" s="471">
        <v>1540</v>
      </c>
      <c r="C9398" s="378">
        <f>Matrix!B1542</f>
        <v>0</v>
      </c>
      <c r="D9398" s="474" t="s">
        <v>25930</v>
      </c>
      <c r="E9398" s="495" t="s">
        <v>26003</v>
      </c>
      <c r="F9398" s="381" t="s">
        <v>13593</v>
      </c>
      <c r="G9398" s="381" t="s">
        <v>1542</v>
      </c>
    </row>
    <row r="9399" spans="1:7" ht="37.5">
      <c r="A9399" s="371">
        <v>9388</v>
      </c>
      <c r="B9399" s="471">
        <v>1561</v>
      </c>
      <c r="C9399" s="378">
        <f>Matrix!B1563</f>
        <v>0</v>
      </c>
      <c r="D9399" s="474" t="s">
        <v>25930</v>
      </c>
      <c r="E9399" s="495" t="s">
        <v>26003</v>
      </c>
      <c r="F9399" s="381" t="s">
        <v>13614</v>
      </c>
      <c r="G9399" s="381" t="s">
        <v>1563</v>
      </c>
    </row>
    <row r="9400" spans="1:7" ht="37.5">
      <c r="A9400" s="371">
        <v>9389</v>
      </c>
      <c r="B9400" s="471">
        <v>1562</v>
      </c>
      <c r="C9400" s="378">
        <f>Matrix!B1564</f>
        <v>0</v>
      </c>
      <c r="D9400" s="474" t="s">
        <v>25930</v>
      </c>
      <c r="E9400" s="495" t="s">
        <v>26003</v>
      </c>
      <c r="F9400" s="381" t="s">
        <v>13615</v>
      </c>
      <c r="G9400" s="381" t="s">
        <v>1564</v>
      </c>
    </row>
    <row r="9401" spans="1:7" ht="37.5">
      <c r="A9401" s="371">
        <v>9390</v>
      </c>
      <c r="B9401" s="471">
        <v>1569</v>
      </c>
      <c r="C9401" s="378">
        <f>Matrix!B1571</f>
        <v>0</v>
      </c>
      <c r="D9401" s="474" t="s">
        <v>25930</v>
      </c>
      <c r="E9401" s="495" t="s">
        <v>26003</v>
      </c>
      <c r="F9401" s="381" t="s">
        <v>13622</v>
      </c>
      <c r="G9401" s="381" t="s">
        <v>1571</v>
      </c>
    </row>
    <row r="9402" spans="1:7" ht="37.5">
      <c r="A9402" s="371">
        <v>9391</v>
      </c>
      <c r="B9402" s="471">
        <v>1571</v>
      </c>
      <c r="C9402" s="378">
        <f>Matrix!B1573</f>
        <v>0</v>
      </c>
      <c r="D9402" s="474" t="s">
        <v>25930</v>
      </c>
      <c r="E9402" s="495" t="s">
        <v>26003</v>
      </c>
      <c r="F9402" s="381" t="s">
        <v>13624</v>
      </c>
      <c r="G9402" s="381" t="s">
        <v>1573</v>
      </c>
    </row>
    <row r="9403" spans="1:7" ht="37.5">
      <c r="A9403" s="371">
        <v>9392</v>
      </c>
      <c r="B9403" s="471">
        <v>1624</v>
      </c>
      <c r="C9403" s="378">
        <f>Matrix!B1626</f>
        <v>0</v>
      </c>
      <c r="D9403" s="474" t="s">
        <v>25930</v>
      </c>
      <c r="E9403" s="495" t="s">
        <v>26003</v>
      </c>
      <c r="F9403" s="381" t="s">
        <v>13677</v>
      </c>
      <c r="G9403" s="381" t="s">
        <v>1626</v>
      </c>
    </row>
    <row r="9404" spans="1:7" ht="37.5">
      <c r="A9404" s="371">
        <v>9393</v>
      </c>
      <c r="B9404" s="471">
        <v>1626</v>
      </c>
      <c r="C9404" s="378">
        <f>Matrix!B1628</f>
        <v>0</v>
      </c>
      <c r="D9404" s="474" t="s">
        <v>25930</v>
      </c>
      <c r="E9404" s="495" t="s">
        <v>26003</v>
      </c>
      <c r="F9404" s="381" t="s">
        <v>13679</v>
      </c>
      <c r="G9404" s="381" t="s">
        <v>1628</v>
      </c>
    </row>
    <row r="9405" spans="1:7" ht="37.5">
      <c r="A9405" s="371">
        <v>9394</v>
      </c>
      <c r="B9405" s="471">
        <v>1668</v>
      </c>
      <c r="C9405" s="378">
        <f>Matrix!B1670</f>
        <v>0</v>
      </c>
      <c r="D9405" s="474" t="s">
        <v>25930</v>
      </c>
      <c r="E9405" s="495" t="s">
        <v>26003</v>
      </c>
      <c r="F9405" s="381" t="s">
        <v>13719</v>
      </c>
      <c r="G9405" s="381" t="s">
        <v>1670</v>
      </c>
    </row>
    <row r="9406" spans="1:7" ht="37.5">
      <c r="A9406" s="371">
        <v>9395</v>
      </c>
      <c r="B9406" s="471">
        <v>1674</v>
      </c>
      <c r="C9406" s="378">
        <f>Matrix!B1676</f>
        <v>0</v>
      </c>
      <c r="D9406" s="474" t="s">
        <v>25930</v>
      </c>
      <c r="E9406" s="495" t="s">
        <v>26003</v>
      </c>
      <c r="F9406" s="381" t="s">
        <v>13725</v>
      </c>
      <c r="G9406" s="381" t="s">
        <v>1676</v>
      </c>
    </row>
    <row r="9407" spans="1:7" ht="37.5">
      <c r="A9407" s="371">
        <v>9396</v>
      </c>
      <c r="B9407" s="471">
        <v>1702</v>
      </c>
      <c r="C9407" s="378">
        <f>Matrix!B1704</f>
        <v>0</v>
      </c>
      <c r="D9407" s="474" t="s">
        <v>25930</v>
      </c>
      <c r="E9407" s="495" t="s">
        <v>26003</v>
      </c>
      <c r="F9407" s="381" t="s">
        <v>13753</v>
      </c>
      <c r="G9407" s="381" t="s">
        <v>1704</v>
      </c>
    </row>
    <row r="9408" spans="1:7" ht="37.5">
      <c r="A9408" s="371">
        <v>9397</v>
      </c>
      <c r="B9408" s="471">
        <v>1703</v>
      </c>
      <c r="C9408" s="378">
        <f>Matrix!B1705</f>
        <v>0</v>
      </c>
      <c r="D9408" s="474" t="s">
        <v>25930</v>
      </c>
      <c r="E9408" s="495" t="s">
        <v>26003</v>
      </c>
      <c r="F9408" s="381" t="s">
        <v>13754</v>
      </c>
      <c r="G9408" s="381" t="s">
        <v>1705</v>
      </c>
    </row>
    <row r="9409" spans="1:7" ht="37.5">
      <c r="A9409" s="371">
        <v>9398</v>
      </c>
      <c r="B9409" s="471">
        <v>9428</v>
      </c>
      <c r="C9409" s="378">
        <f>Matrix!B9430</f>
        <v>0</v>
      </c>
      <c r="D9409" s="474" t="s">
        <v>25930</v>
      </c>
      <c r="E9409" s="495" t="s">
        <v>26003</v>
      </c>
      <c r="F9409" s="381" t="s">
        <v>21203</v>
      </c>
      <c r="G9409" s="381" t="s">
        <v>9284</v>
      </c>
    </row>
    <row r="9410" spans="1:7" ht="37.5">
      <c r="A9410" s="371">
        <v>9399</v>
      </c>
      <c r="B9410" s="471">
        <v>9429</v>
      </c>
      <c r="C9410" s="378">
        <f>Matrix!B9431</f>
        <v>0</v>
      </c>
      <c r="D9410" s="474" t="s">
        <v>25930</v>
      </c>
      <c r="E9410" s="495" t="s">
        <v>26003</v>
      </c>
      <c r="F9410" s="381" t="s">
        <v>21204</v>
      </c>
      <c r="G9410" s="381" t="s">
        <v>9285</v>
      </c>
    </row>
    <row r="9411" spans="1:7" ht="37.5">
      <c r="A9411" s="371">
        <v>9400</v>
      </c>
      <c r="B9411" s="471">
        <v>9433</v>
      </c>
      <c r="C9411" s="378">
        <f>Matrix!B9435</f>
        <v>0</v>
      </c>
      <c r="D9411" s="474" t="s">
        <v>25930</v>
      </c>
      <c r="E9411" s="495" t="s">
        <v>26003</v>
      </c>
      <c r="F9411" s="381" t="s">
        <v>21208</v>
      </c>
      <c r="G9411" s="381" t="s">
        <v>9289</v>
      </c>
    </row>
    <row r="9412" spans="1:7" ht="37.5">
      <c r="A9412" s="371">
        <v>9401</v>
      </c>
      <c r="B9412" s="471">
        <v>9434</v>
      </c>
      <c r="C9412" s="378">
        <f>Matrix!B9436</f>
        <v>0</v>
      </c>
      <c r="D9412" s="474" t="s">
        <v>25930</v>
      </c>
      <c r="E9412" s="495" t="s">
        <v>26003</v>
      </c>
      <c r="F9412" s="381" t="s">
        <v>21209</v>
      </c>
      <c r="G9412" s="381" t="s">
        <v>9290</v>
      </c>
    </row>
    <row r="9413" spans="1:7" ht="37.5">
      <c r="A9413" s="371">
        <v>9402</v>
      </c>
      <c r="B9413" s="471">
        <v>9448</v>
      </c>
      <c r="C9413" s="378">
        <f>Matrix!B9450</f>
        <v>0</v>
      </c>
      <c r="D9413" s="474" t="s">
        <v>25930</v>
      </c>
      <c r="E9413" s="495" t="s">
        <v>26003</v>
      </c>
      <c r="F9413" s="381" t="s">
        <v>21223</v>
      </c>
      <c r="G9413" s="381" t="s">
        <v>9304</v>
      </c>
    </row>
    <row r="9414" spans="1:7" ht="37.5">
      <c r="A9414" s="371">
        <v>9403</v>
      </c>
      <c r="B9414" s="471">
        <v>9449</v>
      </c>
      <c r="C9414" s="378">
        <f>Matrix!B9451</f>
        <v>0</v>
      </c>
      <c r="D9414" s="474" t="s">
        <v>25930</v>
      </c>
      <c r="E9414" s="495" t="s">
        <v>26003</v>
      </c>
      <c r="F9414" s="381" t="s">
        <v>21224</v>
      </c>
      <c r="G9414" s="381" t="s">
        <v>9305</v>
      </c>
    </row>
    <row r="9415" spans="1:7" ht="37.5">
      <c r="A9415" s="371">
        <v>9404</v>
      </c>
      <c r="B9415" s="471">
        <v>9450</v>
      </c>
      <c r="C9415" s="378">
        <f>Matrix!B9452</f>
        <v>0</v>
      </c>
      <c r="D9415" s="474" t="s">
        <v>25930</v>
      </c>
      <c r="E9415" s="495" t="s">
        <v>26003</v>
      </c>
      <c r="F9415" s="381" t="s">
        <v>21225</v>
      </c>
      <c r="G9415" s="381" t="s">
        <v>9306</v>
      </c>
    </row>
    <row r="9416" spans="1:7" ht="37.5">
      <c r="A9416" s="371">
        <v>9405</v>
      </c>
      <c r="B9416" s="471">
        <v>9453</v>
      </c>
      <c r="C9416" s="378">
        <f>Matrix!B9455</f>
        <v>0</v>
      </c>
      <c r="D9416" s="474" t="s">
        <v>25930</v>
      </c>
      <c r="E9416" s="495" t="s">
        <v>26003</v>
      </c>
      <c r="F9416" s="381" t="s">
        <v>21228</v>
      </c>
      <c r="G9416" s="381" t="s">
        <v>9309</v>
      </c>
    </row>
    <row r="9417" spans="1:7" ht="37.5">
      <c r="A9417" s="371">
        <v>9406</v>
      </c>
      <c r="B9417" s="471">
        <v>9454</v>
      </c>
      <c r="C9417" s="378">
        <f>Matrix!B9456</f>
        <v>0</v>
      </c>
      <c r="D9417" s="474" t="s">
        <v>25930</v>
      </c>
      <c r="E9417" s="495" t="s">
        <v>26003</v>
      </c>
      <c r="F9417" s="381" t="s">
        <v>21229</v>
      </c>
      <c r="G9417" s="381" t="s">
        <v>9310</v>
      </c>
    </row>
    <row r="9418" spans="1:7" ht="37.5">
      <c r="A9418" s="371">
        <v>9407</v>
      </c>
      <c r="B9418" s="471">
        <v>9457</v>
      </c>
      <c r="C9418" s="378">
        <f>Matrix!B9459</f>
        <v>0</v>
      </c>
      <c r="D9418" s="474" t="s">
        <v>25930</v>
      </c>
      <c r="E9418" s="495" t="s">
        <v>26003</v>
      </c>
      <c r="F9418" s="381" t="s">
        <v>21232</v>
      </c>
      <c r="G9418" s="381" t="s">
        <v>9313</v>
      </c>
    </row>
    <row r="9419" spans="1:7" ht="37.5">
      <c r="A9419" s="371">
        <v>9408</v>
      </c>
      <c r="B9419" s="471">
        <v>9458</v>
      </c>
      <c r="C9419" s="378">
        <f>Matrix!B9460</f>
        <v>0</v>
      </c>
      <c r="D9419" s="474" t="s">
        <v>25930</v>
      </c>
      <c r="E9419" s="495" t="s">
        <v>26003</v>
      </c>
      <c r="F9419" s="381" t="s">
        <v>21233</v>
      </c>
      <c r="G9419" s="381" t="s">
        <v>9314</v>
      </c>
    </row>
    <row r="9420" spans="1:7" ht="37.5">
      <c r="A9420" s="371">
        <v>9409</v>
      </c>
      <c r="B9420" s="471">
        <v>9459</v>
      </c>
      <c r="C9420" s="378">
        <f>Matrix!B9461</f>
        <v>0</v>
      </c>
      <c r="D9420" s="474" t="s">
        <v>25930</v>
      </c>
      <c r="E9420" s="495" t="s">
        <v>26003</v>
      </c>
      <c r="F9420" s="381" t="s">
        <v>21232</v>
      </c>
      <c r="G9420" s="381" t="s">
        <v>9315</v>
      </c>
    </row>
    <row r="9421" spans="1:7" ht="37.5">
      <c r="A9421" s="371">
        <v>9410</v>
      </c>
      <c r="B9421" s="471">
        <v>9460</v>
      </c>
      <c r="C9421" s="378">
        <f>Matrix!B9462</f>
        <v>0</v>
      </c>
      <c r="D9421" s="474" t="s">
        <v>25930</v>
      </c>
      <c r="E9421" s="495" t="s">
        <v>26003</v>
      </c>
      <c r="F9421" s="381" t="s">
        <v>21234</v>
      </c>
      <c r="G9421" s="381" t="s">
        <v>9316</v>
      </c>
    </row>
    <row r="9422" spans="1:7" ht="37.5">
      <c r="A9422" s="371">
        <v>9411</v>
      </c>
      <c r="B9422" s="471">
        <v>1585</v>
      </c>
      <c r="C9422" s="378">
        <f>Matrix!B1587</f>
        <v>0</v>
      </c>
      <c r="D9422" s="474" t="s">
        <v>25930</v>
      </c>
      <c r="E9422" s="475" t="s">
        <v>26004</v>
      </c>
      <c r="F9422" s="381" t="s">
        <v>13638</v>
      </c>
      <c r="G9422" s="381" t="s">
        <v>1587</v>
      </c>
    </row>
    <row r="9423" spans="1:7" ht="37.5">
      <c r="A9423" s="371">
        <v>9412</v>
      </c>
      <c r="B9423" s="471">
        <v>1586</v>
      </c>
      <c r="C9423" s="378">
        <f>Matrix!B1588</f>
        <v>0</v>
      </c>
      <c r="D9423" s="474" t="s">
        <v>25930</v>
      </c>
      <c r="E9423" s="475" t="s">
        <v>26004</v>
      </c>
      <c r="F9423" s="381" t="s">
        <v>13639</v>
      </c>
      <c r="G9423" s="381" t="s">
        <v>1588</v>
      </c>
    </row>
    <row r="9424" spans="1:7" ht="37.5">
      <c r="A9424" s="371">
        <v>9413</v>
      </c>
      <c r="B9424" s="471">
        <v>1587</v>
      </c>
      <c r="C9424" s="378">
        <f>Matrix!B1589</f>
        <v>0</v>
      </c>
      <c r="D9424" s="474" t="s">
        <v>25930</v>
      </c>
      <c r="E9424" s="475" t="s">
        <v>26004</v>
      </c>
      <c r="F9424" s="381" t="s">
        <v>13640</v>
      </c>
      <c r="G9424" s="381" t="s">
        <v>1589</v>
      </c>
    </row>
    <row r="9425" spans="1:7" ht="37.5">
      <c r="A9425" s="371">
        <v>9414</v>
      </c>
      <c r="B9425" s="471">
        <v>1588</v>
      </c>
      <c r="C9425" s="378">
        <f>Matrix!B1590</f>
        <v>0</v>
      </c>
      <c r="D9425" s="474" t="s">
        <v>25930</v>
      </c>
      <c r="E9425" s="475" t="s">
        <v>26004</v>
      </c>
      <c r="F9425" s="381" t="s">
        <v>13641</v>
      </c>
      <c r="G9425" s="381" t="s">
        <v>1590</v>
      </c>
    </row>
    <row r="9426" spans="1:7" ht="37.5">
      <c r="A9426" s="371">
        <v>9415</v>
      </c>
      <c r="B9426" s="471">
        <v>1589</v>
      </c>
      <c r="C9426" s="378">
        <f>Matrix!B1591</f>
        <v>0</v>
      </c>
      <c r="D9426" s="474" t="s">
        <v>25930</v>
      </c>
      <c r="E9426" s="475" t="s">
        <v>26004</v>
      </c>
      <c r="F9426" s="381" t="s">
        <v>13642</v>
      </c>
      <c r="G9426" s="381" t="s">
        <v>1591</v>
      </c>
    </row>
    <row r="9427" spans="1:7" ht="37.5">
      <c r="A9427" s="371">
        <v>9416</v>
      </c>
      <c r="B9427" s="471">
        <v>1590</v>
      </c>
      <c r="C9427" s="378">
        <f>Matrix!B1592</f>
        <v>0</v>
      </c>
      <c r="D9427" s="474" t="s">
        <v>25930</v>
      </c>
      <c r="E9427" s="475" t="s">
        <v>26004</v>
      </c>
      <c r="F9427" s="381" t="s">
        <v>13643</v>
      </c>
      <c r="G9427" s="381" t="s">
        <v>1592</v>
      </c>
    </row>
    <row r="9428" spans="1:7" ht="37.5">
      <c r="A9428" s="371">
        <v>9417</v>
      </c>
      <c r="B9428" s="471">
        <v>1591</v>
      </c>
      <c r="C9428" s="378">
        <f>Matrix!B1593</f>
        <v>0</v>
      </c>
      <c r="D9428" s="474" t="s">
        <v>25930</v>
      </c>
      <c r="E9428" s="475" t="s">
        <v>26004</v>
      </c>
      <c r="F9428" s="381" t="s">
        <v>13644</v>
      </c>
      <c r="G9428" s="381" t="s">
        <v>1593</v>
      </c>
    </row>
    <row r="9429" spans="1:7" ht="37.5">
      <c r="A9429" s="371">
        <v>9418</v>
      </c>
      <c r="B9429" s="471">
        <v>1592</v>
      </c>
      <c r="C9429" s="378">
        <f>Matrix!B1594</f>
        <v>0</v>
      </c>
      <c r="D9429" s="474" t="s">
        <v>25930</v>
      </c>
      <c r="E9429" s="475" t="s">
        <v>26004</v>
      </c>
      <c r="F9429" s="381" t="s">
        <v>13645</v>
      </c>
      <c r="G9429" s="381" t="s">
        <v>1594</v>
      </c>
    </row>
    <row r="9430" spans="1:7" ht="37.5">
      <c r="A9430" s="371">
        <v>9419</v>
      </c>
      <c r="B9430" s="471">
        <v>1593</v>
      </c>
      <c r="C9430" s="378">
        <f>Matrix!B1595</f>
        <v>0</v>
      </c>
      <c r="D9430" s="474" t="s">
        <v>25930</v>
      </c>
      <c r="E9430" s="475" t="s">
        <v>26004</v>
      </c>
      <c r="F9430" s="381" t="s">
        <v>13646</v>
      </c>
      <c r="G9430" s="381" t="s">
        <v>1595</v>
      </c>
    </row>
    <row r="9431" spans="1:7" ht="37.5">
      <c r="A9431" s="371">
        <v>9420</v>
      </c>
      <c r="B9431" s="471">
        <v>1707</v>
      </c>
      <c r="C9431" s="378">
        <f>Matrix!B1709</f>
        <v>0</v>
      </c>
      <c r="D9431" s="474" t="s">
        <v>25930</v>
      </c>
      <c r="E9431" s="475" t="s">
        <v>26004</v>
      </c>
      <c r="F9431" s="381" t="s">
        <v>13758</v>
      </c>
      <c r="G9431" s="381" t="s">
        <v>1709</v>
      </c>
    </row>
    <row r="9432" spans="1:7" ht="37.5">
      <c r="A9432" s="371">
        <v>9421</v>
      </c>
      <c r="B9432" s="471">
        <v>9432</v>
      </c>
      <c r="C9432" s="378">
        <f>Matrix!B9434</f>
        <v>0</v>
      </c>
      <c r="D9432" s="474" t="s">
        <v>25930</v>
      </c>
      <c r="E9432" s="475" t="s">
        <v>26004</v>
      </c>
      <c r="F9432" s="381" t="s">
        <v>21207</v>
      </c>
      <c r="G9432" s="381" t="s">
        <v>9288</v>
      </c>
    </row>
    <row r="9433" spans="1:7" ht="37.5">
      <c r="A9433" s="371">
        <v>9422</v>
      </c>
      <c r="B9433" s="471">
        <v>9436</v>
      </c>
      <c r="C9433" s="378">
        <f>Matrix!B9438</f>
        <v>0</v>
      </c>
      <c r="D9433" s="474" t="s">
        <v>25930</v>
      </c>
      <c r="E9433" s="475" t="s">
        <v>26004</v>
      </c>
      <c r="F9433" s="381" t="s">
        <v>21211</v>
      </c>
      <c r="G9433" s="381" t="s">
        <v>9292</v>
      </c>
    </row>
    <row r="9434" spans="1:7" ht="37.5">
      <c r="A9434" s="371">
        <v>9423</v>
      </c>
      <c r="B9434" s="471">
        <v>9438</v>
      </c>
      <c r="C9434" s="378">
        <f>Matrix!B9440</f>
        <v>0</v>
      </c>
      <c r="D9434" s="474" t="s">
        <v>25930</v>
      </c>
      <c r="E9434" s="475" t="s">
        <v>26004</v>
      </c>
      <c r="F9434" s="381" t="s">
        <v>21213</v>
      </c>
      <c r="G9434" s="381" t="s">
        <v>9294</v>
      </c>
    </row>
    <row r="9435" spans="1:7" ht="37.5">
      <c r="A9435" s="371">
        <v>9424</v>
      </c>
      <c r="B9435" s="471">
        <v>1126</v>
      </c>
      <c r="C9435" s="378">
        <f>Matrix!B1128</f>
        <v>0</v>
      </c>
      <c r="D9435" s="474" t="s">
        <v>25930</v>
      </c>
      <c r="E9435" s="496" t="s">
        <v>26005</v>
      </c>
      <c r="F9435" s="381" t="s">
        <v>13179</v>
      </c>
      <c r="G9435" s="381" t="s">
        <v>1129</v>
      </c>
    </row>
    <row r="9436" spans="1:7" ht="37.5">
      <c r="A9436" s="371">
        <v>9425</v>
      </c>
      <c r="B9436" s="471">
        <v>1309</v>
      </c>
      <c r="C9436" s="378">
        <f>Matrix!B1311</f>
        <v>0</v>
      </c>
      <c r="D9436" s="474" t="s">
        <v>25930</v>
      </c>
      <c r="E9436" s="475" t="s">
        <v>26006</v>
      </c>
      <c r="F9436" s="381" t="s">
        <v>13362</v>
      </c>
      <c r="G9436" s="381" t="s">
        <v>1312</v>
      </c>
    </row>
    <row r="9437" spans="1:7" ht="37.5">
      <c r="A9437" s="371">
        <v>9426</v>
      </c>
      <c r="B9437" s="471">
        <v>1500</v>
      </c>
      <c r="C9437" s="378">
        <f>Matrix!B1502</f>
        <v>0</v>
      </c>
      <c r="D9437" s="474" t="s">
        <v>25930</v>
      </c>
      <c r="E9437" s="476" t="s">
        <v>26007</v>
      </c>
      <c r="F9437" s="381" t="s">
        <v>13553</v>
      </c>
      <c r="G9437" s="381" t="s">
        <v>1502</v>
      </c>
    </row>
    <row r="9438" spans="1:7" ht="37.5">
      <c r="A9438" s="371">
        <v>9427</v>
      </c>
      <c r="B9438" s="471">
        <v>1544</v>
      </c>
      <c r="C9438" s="378">
        <f>Matrix!B1546</f>
        <v>0</v>
      </c>
      <c r="D9438" s="474" t="s">
        <v>25930</v>
      </c>
      <c r="E9438" s="475" t="s">
        <v>26008</v>
      </c>
      <c r="F9438" s="381" t="s">
        <v>13597</v>
      </c>
      <c r="G9438" s="381" t="s">
        <v>1546</v>
      </c>
    </row>
    <row r="9439" spans="1:7" ht="37.5">
      <c r="A9439" s="371">
        <v>9428</v>
      </c>
      <c r="B9439" s="471">
        <v>1617</v>
      </c>
      <c r="C9439" s="378">
        <f>Matrix!B1619</f>
        <v>0</v>
      </c>
      <c r="D9439" s="474" t="s">
        <v>25930</v>
      </c>
      <c r="E9439" s="497" t="s">
        <v>26009</v>
      </c>
      <c r="F9439" s="381" t="s">
        <v>13670</v>
      </c>
      <c r="G9439" s="381" t="s">
        <v>1619</v>
      </c>
    </row>
    <row r="9440" spans="1:7" ht="37.5">
      <c r="A9440" s="371">
        <v>9429</v>
      </c>
      <c r="B9440" s="471">
        <v>1667</v>
      </c>
      <c r="C9440" s="378">
        <f>Matrix!B1669</f>
        <v>0</v>
      </c>
      <c r="D9440" s="474" t="s">
        <v>25930</v>
      </c>
      <c r="E9440" s="475" t="s">
        <v>26010</v>
      </c>
      <c r="F9440" s="381" t="s">
        <v>13718</v>
      </c>
      <c r="G9440" s="381" t="s">
        <v>1669</v>
      </c>
    </row>
    <row r="9441" spans="1:7" ht="37.5">
      <c r="A9441" s="371">
        <v>9430</v>
      </c>
      <c r="B9441" s="471">
        <v>887</v>
      </c>
      <c r="C9441" s="378">
        <f>Matrix!B889</f>
        <v>0</v>
      </c>
      <c r="D9441" s="474" t="s">
        <v>25930</v>
      </c>
      <c r="E9441" s="498" t="s">
        <v>26011</v>
      </c>
      <c r="F9441" s="381" t="s">
        <v>12940</v>
      </c>
      <c r="G9441" s="381" t="s">
        <v>890</v>
      </c>
    </row>
    <row r="9442" spans="1:7" ht="37.5">
      <c r="A9442" s="371">
        <v>9431</v>
      </c>
      <c r="B9442" s="471">
        <v>1695</v>
      </c>
      <c r="C9442" s="378">
        <f>Matrix!B1697</f>
        <v>0</v>
      </c>
      <c r="D9442" s="474" t="s">
        <v>25930</v>
      </c>
      <c r="E9442" s="475" t="s">
        <v>26012</v>
      </c>
      <c r="F9442" s="381" t="s">
        <v>13746</v>
      </c>
      <c r="G9442" s="381" t="s">
        <v>1697</v>
      </c>
    </row>
    <row r="9443" spans="1:7" ht="37.5">
      <c r="A9443" s="371">
        <v>9432</v>
      </c>
      <c r="B9443" s="471">
        <v>1696</v>
      </c>
      <c r="C9443" s="378">
        <f>Matrix!B1698</f>
        <v>0</v>
      </c>
      <c r="D9443" s="474" t="s">
        <v>25930</v>
      </c>
      <c r="E9443" s="499" t="s">
        <v>26013</v>
      </c>
      <c r="F9443" s="381" t="s">
        <v>13747</v>
      </c>
      <c r="G9443" s="381" t="s">
        <v>1698</v>
      </c>
    </row>
    <row r="9444" spans="1:7" ht="37.5">
      <c r="A9444" s="371">
        <v>9433</v>
      </c>
      <c r="B9444" s="471">
        <v>8</v>
      </c>
      <c r="C9444" s="378">
        <f>Matrix!B10</f>
        <v>0</v>
      </c>
      <c r="D9444" s="474" t="s">
        <v>26014</v>
      </c>
      <c r="E9444" s="500" t="s">
        <v>26015</v>
      </c>
      <c r="F9444" s="381" t="s">
        <v>12062</v>
      </c>
      <c r="G9444" s="381" t="s">
        <v>12</v>
      </c>
    </row>
    <row r="9445" spans="1:7" ht="51.75">
      <c r="A9445" s="371">
        <v>9434</v>
      </c>
      <c r="B9445" s="471">
        <v>17</v>
      </c>
      <c r="C9445" s="378">
        <f>Matrix!B19</f>
        <v>0</v>
      </c>
      <c r="D9445" s="474" t="s">
        <v>26014</v>
      </c>
      <c r="E9445" s="500" t="s">
        <v>26015</v>
      </c>
      <c r="F9445" s="381" t="s">
        <v>12071</v>
      </c>
      <c r="G9445" s="381" t="s">
        <v>21</v>
      </c>
    </row>
    <row r="9446" spans="1:7" ht="37.5">
      <c r="A9446" s="371">
        <v>9435</v>
      </c>
      <c r="B9446" s="471">
        <v>35</v>
      </c>
      <c r="C9446" s="378">
        <f>Matrix!B37</f>
        <v>0</v>
      </c>
      <c r="D9446" s="474" t="s">
        <v>26014</v>
      </c>
      <c r="E9446" s="500" t="s">
        <v>26015</v>
      </c>
      <c r="F9446" s="381" t="s">
        <v>12089</v>
      </c>
      <c r="G9446" s="381" t="s">
        <v>39</v>
      </c>
    </row>
    <row r="9447" spans="1:7" ht="37.5">
      <c r="A9447" s="371">
        <v>9436</v>
      </c>
      <c r="B9447" s="471">
        <v>38</v>
      </c>
      <c r="C9447" s="378">
        <f>Matrix!B40</f>
        <v>0</v>
      </c>
      <c r="D9447" s="474" t="s">
        <v>26014</v>
      </c>
      <c r="E9447" s="500" t="s">
        <v>26015</v>
      </c>
      <c r="F9447" s="381" t="s">
        <v>12092</v>
      </c>
      <c r="G9447" s="381" t="s">
        <v>42</v>
      </c>
    </row>
    <row r="9448" spans="1:7" ht="37.5">
      <c r="A9448" s="371">
        <v>9437</v>
      </c>
      <c r="B9448" s="471">
        <v>88</v>
      </c>
      <c r="C9448" s="378">
        <f>Matrix!B90</f>
        <v>0</v>
      </c>
      <c r="D9448" s="474" t="s">
        <v>26014</v>
      </c>
      <c r="E9448" s="500" t="s">
        <v>26015</v>
      </c>
      <c r="F9448" s="381" t="s">
        <v>12142</v>
      </c>
      <c r="G9448" s="381" t="s">
        <v>92</v>
      </c>
    </row>
    <row r="9449" spans="1:7" ht="51.75">
      <c r="A9449" s="371">
        <v>9438</v>
      </c>
      <c r="B9449" s="471">
        <v>89</v>
      </c>
      <c r="C9449" s="378">
        <f>Matrix!B91</f>
        <v>0</v>
      </c>
      <c r="D9449" s="474" t="s">
        <v>26014</v>
      </c>
      <c r="E9449" s="500" t="s">
        <v>26015</v>
      </c>
      <c r="F9449" s="381" t="s">
        <v>12143</v>
      </c>
      <c r="G9449" s="381" t="s">
        <v>93</v>
      </c>
    </row>
    <row r="9450" spans="1:7" ht="51.75">
      <c r="A9450" s="371">
        <v>9439</v>
      </c>
      <c r="B9450" s="471">
        <v>188</v>
      </c>
      <c r="C9450" s="378">
        <f>Matrix!B190</f>
        <v>0</v>
      </c>
      <c r="D9450" s="474" t="s">
        <v>26014</v>
      </c>
      <c r="E9450" s="500" t="s">
        <v>26015</v>
      </c>
      <c r="F9450" s="381" t="s">
        <v>12242</v>
      </c>
      <c r="G9450" s="381" t="s">
        <v>192</v>
      </c>
    </row>
    <row r="9451" spans="1:7" ht="51.75">
      <c r="A9451" s="371">
        <v>9440</v>
      </c>
      <c r="B9451" s="471">
        <v>241</v>
      </c>
      <c r="C9451" s="378">
        <f>Matrix!B243</f>
        <v>0</v>
      </c>
      <c r="D9451" s="474" t="s">
        <v>26014</v>
      </c>
      <c r="E9451" s="500" t="s">
        <v>26015</v>
      </c>
      <c r="F9451" s="381" t="s">
        <v>12295</v>
      </c>
      <c r="G9451" s="381" t="s">
        <v>245</v>
      </c>
    </row>
    <row r="9452" spans="1:7" ht="51.75">
      <c r="A9452" s="371">
        <v>9441</v>
      </c>
      <c r="B9452" s="471">
        <v>287</v>
      </c>
      <c r="C9452" s="378">
        <f>Matrix!B289</f>
        <v>0</v>
      </c>
      <c r="D9452" s="474" t="s">
        <v>26014</v>
      </c>
      <c r="E9452" s="500" t="s">
        <v>26015</v>
      </c>
      <c r="F9452" s="381" t="s">
        <v>12341</v>
      </c>
      <c r="G9452" s="381" t="s">
        <v>291</v>
      </c>
    </row>
    <row r="9453" spans="1:7" ht="51.75">
      <c r="A9453" s="371">
        <v>9442</v>
      </c>
      <c r="B9453" s="471">
        <v>289</v>
      </c>
      <c r="C9453" s="378">
        <f>Matrix!B291</f>
        <v>0</v>
      </c>
      <c r="D9453" s="474" t="s">
        <v>26014</v>
      </c>
      <c r="E9453" s="500" t="s">
        <v>26015</v>
      </c>
      <c r="F9453" s="381" t="s">
        <v>12343</v>
      </c>
      <c r="G9453" s="381" t="s">
        <v>293</v>
      </c>
    </row>
    <row r="9454" spans="1:7" ht="37.5">
      <c r="A9454" s="371">
        <v>9443</v>
      </c>
      <c r="B9454" s="471">
        <v>308</v>
      </c>
      <c r="C9454" s="378">
        <f>Matrix!B310</f>
        <v>0</v>
      </c>
      <c r="D9454" s="474" t="s">
        <v>26014</v>
      </c>
      <c r="E9454" s="500" t="s">
        <v>26015</v>
      </c>
      <c r="F9454" s="381" t="s">
        <v>12362</v>
      </c>
      <c r="G9454" s="381" t="s">
        <v>312</v>
      </c>
    </row>
    <row r="9455" spans="1:7" ht="37.5">
      <c r="A9455" s="371">
        <v>9444</v>
      </c>
      <c r="B9455" s="471">
        <v>324</v>
      </c>
      <c r="C9455" s="378">
        <f>Matrix!B326</f>
        <v>0</v>
      </c>
      <c r="D9455" s="474" t="s">
        <v>26014</v>
      </c>
      <c r="E9455" s="500" t="s">
        <v>26015</v>
      </c>
      <c r="F9455" s="381" t="s">
        <v>12378</v>
      </c>
      <c r="G9455" s="381" t="s">
        <v>328</v>
      </c>
    </row>
    <row r="9456" spans="1:7" ht="51.75">
      <c r="A9456" s="371">
        <v>9445</v>
      </c>
      <c r="B9456" s="471">
        <v>367</v>
      </c>
      <c r="C9456" s="378">
        <f>Matrix!B369</f>
        <v>0</v>
      </c>
      <c r="D9456" s="474" t="s">
        <v>26014</v>
      </c>
      <c r="E9456" s="500" t="s">
        <v>26015</v>
      </c>
      <c r="F9456" s="381" t="s">
        <v>12421</v>
      </c>
      <c r="G9456" s="381" t="s">
        <v>371</v>
      </c>
    </row>
    <row r="9457" spans="1:7" ht="37.5">
      <c r="A9457" s="371">
        <v>9446</v>
      </c>
      <c r="B9457" s="471">
        <v>492</v>
      </c>
      <c r="C9457" s="378">
        <f>Matrix!B494</f>
        <v>0</v>
      </c>
      <c r="D9457" s="474" t="s">
        <v>26014</v>
      </c>
      <c r="E9457" s="500" t="s">
        <v>26015</v>
      </c>
      <c r="F9457" s="381" t="s">
        <v>12546</v>
      </c>
      <c r="G9457" s="381" t="s">
        <v>496</v>
      </c>
    </row>
    <row r="9458" spans="1:7" ht="37.5">
      <c r="A9458" s="371">
        <v>9447</v>
      </c>
      <c r="B9458" s="471">
        <v>524</v>
      </c>
      <c r="C9458" s="378">
        <f>Matrix!B526</f>
        <v>0</v>
      </c>
      <c r="D9458" s="474" t="s">
        <v>26014</v>
      </c>
      <c r="E9458" s="500" t="s">
        <v>26015</v>
      </c>
      <c r="F9458" s="381" t="s">
        <v>12578</v>
      </c>
      <c r="G9458" s="381" t="s">
        <v>528</v>
      </c>
    </row>
    <row r="9459" spans="1:7" ht="37.5">
      <c r="A9459" s="371">
        <v>9448</v>
      </c>
      <c r="B9459" s="471">
        <v>802</v>
      </c>
      <c r="C9459" s="378">
        <f>Matrix!B804</f>
        <v>0</v>
      </c>
      <c r="D9459" s="474" t="s">
        <v>26014</v>
      </c>
      <c r="E9459" s="500" t="s">
        <v>26015</v>
      </c>
      <c r="F9459" s="381" t="s">
        <v>12856</v>
      </c>
      <c r="G9459" s="381" t="s">
        <v>805</v>
      </c>
    </row>
    <row r="9460" spans="1:7" ht="37.5">
      <c r="A9460" s="371">
        <v>9449</v>
      </c>
      <c r="B9460" s="471">
        <v>803</v>
      </c>
      <c r="C9460" s="378">
        <f>Matrix!B805</f>
        <v>0</v>
      </c>
      <c r="D9460" s="474" t="s">
        <v>26014</v>
      </c>
      <c r="E9460" s="500" t="s">
        <v>26015</v>
      </c>
      <c r="F9460" s="381" t="s">
        <v>12857</v>
      </c>
      <c r="G9460" s="381" t="s">
        <v>806</v>
      </c>
    </row>
    <row r="9461" spans="1:7" ht="37.5">
      <c r="A9461" s="371">
        <v>9450</v>
      </c>
      <c r="B9461" s="471">
        <v>804</v>
      </c>
      <c r="C9461" s="378">
        <f>Matrix!B806</f>
        <v>0</v>
      </c>
      <c r="D9461" s="474" t="s">
        <v>26014</v>
      </c>
      <c r="E9461" s="500" t="s">
        <v>26015</v>
      </c>
      <c r="F9461" s="381" t="s">
        <v>12858</v>
      </c>
      <c r="G9461" s="381" t="s">
        <v>807</v>
      </c>
    </row>
    <row r="9462" spans="1:7" ht="37.5">
      <c r="A9462" s="371">
        <v>9451</v>
      </c>
      <c r="B9462" s="471">
        <v>805</v>
      </c>
      <c r="C9462" s="378">
        <f>Matrix!B807</f>
        <v>0</v>
      </c>
      <c r="D9462" s="474" t="s">
        <v>26014</v>
      </c>
      <c r="E9462" s="500" t="s">
        <v>26015</v>
      </c>
      <c r="F9462" s="381" t="s">
        <v>12859</v>
      </c>
      <c r="G9462" s="381" t="s">
        <v>808</v>
      </c>
    </row>
    <row r="9463" spans="1:7" ht="51.75">
      <c r="A9463" s="371">
        <v>9452</v>
      </c>
      <c r="B9463" s="471">
        <v>807</v>
      </c>
      <c r="C9463" s="378">
        <f>Matrix!B809</f>
        <v>0</v>
      </c>
      <c r="D9463" s="474" t="s">
        <v>26014</v>
      </c>
      <c r="E9463" s="500" t="s">
        <v>26015</v>
      </c>
      <c r="F9463" s="381" t="s">
        <v>12861</v>
      </c>
      <c r="G9463" s="381" t="s">
        <v>810</v>
      </c>
    </row>
    <row r="9464" spans="1:7" ht="51.75">
      <c r="A9464" s="371">
        <v>9453</v>
      </c>
      <c r="B9464" s="471">
        <v>808</v>
      </c>
      <c r="C9464" s="378">
        <f>Matrix!B810</f>
        <v>0</v>
      </c>
      <c r="D9464" s="474" t="s">
        <v>26014</v>
      </c>
      <c r="E9464" s="500" t="s">
        <v>26015</v>
      </c>
      <c r="F9464" s="381" t="s">
        <v>12862</v>
      </c>
      <c r="G9464" s="381" t="s">
        <v>811</v>
      </c>
    </row>
    <row r="9465" spans="1:7" ht="37.5">
      <c r="A9465" s="371">
        <v>9454</v>
      </c>
      <c r="B9465" s="471">
        <v>809</v>
      </c>
      <c r="C9465" s="378">
        <f>Matrix!B811</f>
        <v>0</v>
      </c>
      <c r="D9465" s="474" t="s">
        <v>26014</v>
      </c>
      <c r="E9465" s="500" t="s">
        <v>26015</v>
      </c>
      <c r="F9465" s="381" t="s">
        <v>12863</v>
      </c>
      <c r="G9465" s="381" t="s">
        <v>812</v>
      </c>
    </row>
    <row r="9466" spans="1:7" ht="37.5">
      <c r="A9466" s="371">
        <v>9455</v>
      </c>
      <c r="B9466" s="471">
        <v>811</v>
      </c>
      <c r="C9466" s="378">
        <f>Matrix!B813</f>
        <v>0</v>
      </c>
      <c r="D9466" s="474" t="s">
        <v>26014</v>
      </c>
      <c r="E9466" s="500" t="s">
        <v>26015</v>
      </c>
      <c r="F9466" s="381" t="s">
        <v>12865</v>
      </c>
      <c r="G9466" s="381" t="s">
        <v>814</v>
      </c>
    </row>
    <row r="9467" spans="1:7" ht="51.75">
      <c r="A9467" s="371">
        <v>9456</v>
      </c>
      <c r="B9467" s="471">
        <v>812</v>
      </c>
      <c r="C9467" s="378">
        <f>Matrix!B814</f>
        <v>0</v>
      </c>
      <c r="D9467" s="474" t="s">
        <v>26014</v>
      </c>
      <c r="E9467" s="500" t="s">
        <v>26015</v>
      </c>
      <c r="F9467" s="381" t="s">
        <v>12866</v>
      </c>
      <c r="G9467" s="381" t="s">
        <v>815</v>
      </c>
    </row>
    <row r="9468" spans="1:7" ht="37.5">
      <c r="A9468" s="371">
        <v>9457</v>
      </c>
      <c r="B9468" s="471">
        <v>813</v>
      </c>
      <c r="C9468" s="378">
        <f>Matrix!B815</f>
        <v>0</v>
      </c>
      <c r="D9468" s="474" t="s">
        <v>26014</v>
      </c>
      <c r="E9468" s="500" t="s">
        <v>26015</v>
      </c>
      <c r="F9468" s="381" t="s">
        <v>12867</v>
      </c>
      <c r="G9468" s="381" t="s">
        <v>816</v>
      </c>
    </row>
    <row r="9469" spans="1:7" ht="37.5">
      <c r="A9469" s="371">
        <v>9458</v>
      </c>
      <c r="B9469" s="471">
        <v>816</v>
      </c>
      <c r="C9469" s="378">
        <f>Matrix!B818</f>
        <v>0</v>
      </c>
      <c r="D9469" s="474" t="s">
        <v>26014</v>
      </c>
      <c r="E9469" s="500" t="s">
        <v>26015</v>
      </c>
      <c r="F9469" s="381" t="s">
        <v>12870</v>
      </c>
      <c r="G9469" s="381" t="s">
        <v>819</v>
      </c>
    </row>
    <row r="9470" spans="1:7" ht="37.5">
      <c r="A9470" s="371">
        <v>9459</v>
      </c>
      <c r="B9470" s="471">
        <v>817</v>
      </c>
      <c r="C9470" s="378">
        <f>Matrix!B819</f>
        <v>0</v>
      </c>
      <c r="D9470" s="474" t="s">
        <v>26014</v>
      </c>
      <c r="E9470" s="500" t="s">
        <v>26015</v>
      </c>
      <c r="F9470" s="381" t="s">
        <v>12871</v>
      </c>
      <c r="G9470" s="381" t="s">
        <v>820</v>
      </c>
    </row>
    <row r="9471" spans="1:7" ht="37.5">
      <c r="A9471" s="371">
        <v>9460</v>
      </c>
      <c r="B9471" s="471">
        <v>819</v>
      </c>
      <c r="C9471" s="378">
        <f>Matrix!B821</f>
        <v>0</v>
      </c>
      <c r="D9471" s="474" t="s">
        <v>26014</v>
      </c>
      <c r="E9471" s="500" t="s">
        <v>26015</v>
      </c>
      <c r="F9471" s="381" t="s">
        <v>12873</v>
      </c>
      <c r="G9471" s="381" t="s">
        <v>822</v>
      </c>
    </row>
    <row r="9472" spans="1:7" ht="37.5">
      <c r="A9472" s="371">
        <v>9461</v>
      </c>
      <c r="B9472" s="471">
        <v>820</v>
      </c>
      <c r="C9472" s="378">
        <f>Matrix!B822</f>
        <v>0</v>
      </c>
      <c r="D9472" s="474" t="s">
        <v>26014</v>
      </c>
      <c r="E9472" s="500" t="s">
        <v>26015</v>
      </c>
      <c r="F9472" s="381" t="s">
        <v>12874</v>
      </c>
      <c r="G9472" s="381" t="s">
        <v>823</v>
      </c>
    </row>
    <row r="9473" spans="1:7" ht="37.5">
      <c r="A9473" s="371">
        <v>9462</v>
      </c>
      <c r="B9473" s="471">
        <v>822</v>
      </c>
      <c r="C9473" s="378">
        <f>Matrix!B824</f>
        <v>0</v>
      </c>
      <c r="D9473" s="474" t="s">
        <v>26014</v>
      </c>
      <c r="E9473" s="500" t="s">
        <v>26015</v>
      </c>
      <c r="F9473" s="381" t="s">
        <v>12876</v>
      </c>
      <c r="G9473" s="381" t="s">
        <v>825</v>
      </c>
    </row>
    <row r="9474" spans="1:7" ht="37.5">
      <c r="A9474" s="371">
        <v>9463</v>
      </c>
      <c r="B9474" s="471">
        <v>832</v>
      </c>
      <c r="C9474" s="378">
        <f>Matrix!B834</f>
        <v>0</v>
      </c>
      <c r="D9474" s="474" t="s">
        <v>26014</v>
      </c>
      <c r="E9474" s="500" t="s">
        <v>26015</v>
      </c>
      <c r="F9474" s="381" t="s">
        <v>12886</v>
      </c>
      <c r="G9474" s="381" t="s">
        <v>835</v>
      </c>
    </row>
    <row r="9475" spans="1:7" ht="51.75">
      <c r="A9475" s="371">
        <v>9464</v>
      </c>
      <c r="B9475" s="471">
        <v>834</v>
      </c>
      <c r="C9475" s="378">
        <f>Matrix!B836</f>
        <v>0</v>
      </c>
      <c r="D9475" s="474" t="s">
        <v>26014</v>
      </c>
      <c r="E9475" s="500" t="s">
        <v>26015</v>
      </c>
      <c r="F9475" s="381" t="s">
        <v>12888</v>
      </c>
      <c r="G9475" s="381" t="s">
        <v>837</v>
      </c>
    </row>
    <row r="9476" spans="1:7" ht="37.5">
      <c r="A9476" s="371">
        <v>9465</v>
      </c>
      <c r="B9476" s="471">
        <v>837</v>
      </c>
      <c r="C9476" s="378">
        <f>Matrix!B839</f>
        <v>0</v>
      </c>
      <c r="D9476" s="474" t="s">
        <v>26014</v>
      </c>
      <c r="E9476" s="500" t="s">
        <v>26015</v>
      </c>
      <c r="F9476" s="381" t="s">
        <v>12891</v>
      </c>
      <c r="G9476" s="381" t="s">
        <v>840</v>
      </c>
    </row>
    <row r="9477" spans="1:7" ht="51.75">
      <c r="A9477" s="371">
        <v>9466</v>
      </c>
      <c r="B9477" s="471">
        <v>847</v>
      </c>
      <c r="C9477" s="378">
        <f>Matrix!B849</f>
        <v>0</v>
      </c>
      <c r="D9477" s="474" t="s">
        <v>26014</v>
      </c>
      <c r="E9477" s="500" t="s">
        <v>26015</v>
      </c>
      <c r="F9477" s="381" t="s">
        <v>12901</v>
      </c>
      <c r="G9477" s="381" t="s">
        <v>850</v>
      </c>
    </row>
    <row r="9478" spans="1:7" ht="37.5">
      <c r="A9478" s="371">
        <v>9467</v>
      </c>
      <c r="B9478" s="471">
        <v>852</v>
      </c>
      <c r="C9478" s="378">
        <f>Matrix!B854</f>
        <v>0</v>
      </c>
      <c r="D9478" s="474" t="s">
        <v>26014</v>
      </c>
      <c r="E9478" s="500" t="s">
        <v>26015</v>
      </c>
      <c r="F9478" s="381" t="s">
        <v>12906</v>
      </c>
      <c r="G9478" s="381" t="s">
        <v>855</v>
      </c>
    </row>
    <row r="9479" spans="1:7" ht="51.75">
      <c r="A9479" s="371">
        <v>9468</v>
      </c>
      <c r="B9479" s="471">
        <v>853</v>
      </c>
      <c r="C9479" s="378">
        <f>Matrix!B855</f>
        <v>0</v>
      </c>
      <c r="D9479" s="474" t="s">
        <v>26014</v>
      </c>
      <c r="E9479" s="500" t="s">
        <v>26015</v>
      </c>
      <c r="F9479" s="381" t="s">
        <v>12907</v>
      </c>
      <c r="G9479" s="381" t="s">
        <v>856</v>
      </c>
    </row>
    <row r="9480" spans="1:7" ht="51.75">
      <c r="A9480" s="371">
        <v>9469</v>
      </c>
      <c r="B9480" s="471">
        <v>854</v>
      </c>
      <c r="C9480" s="378">
        <f>Matrix!B856</f>
        <v>0</v>
      </c>
      <c r="D9480" s="474" t="s">
        <v>26014</v>
      </c>
      <c r="E9480" s="500" t="s">
        <v>26015</v>
      </c>
      <c r="F9480" s="381" t="s">
        <v>12908</v>
      </c>
      <c r="G9480" s="381" t="s">
        <v>857</v>
      </c>
    </row>
    <row r="9481" spans="1:7" ht="37.5">
      <c r="A9481" s="371">
        <v>9470</v>
      </c>
      <c r="B9481" s="471">
        <v>858</v>
      </c>
      <c r="C9481" s="378">
        <f>Matrix!B860</f>
        <v>0</v>
      </c>
      <c r="D9481" s="474" t="s">
        <v>26014</v>
      </c>
      <c r="E9481" s="500" t="s">
        <v>26015</v>
      </c>
      <c r="F9481" s="381" t="s">
        <v>12912</v>
      </c>
      <c r="G9481" s="381" t="s">
        <v>861</v>
      </c>
    </row>
    <row r="9482" spans="1:7" ht="51.75">
      <c r="A9482" s="371">
        <v>9471</v>
      </c>
      <c r="B9482" s="471">
        <v>859</v>
      </c>
      <c r="C9482" s="378">
        <f>Matrix!B861</f>
        <v>0</v>
      </c>
      <c r="D9482" s="474" t="s">
        <v>26014</v>
      </c>
      <c r="E9482" s="500" t="s">
        <v>26015</v>
      </c>
      <c r="F9482" s="381" t="s">
        <v>12913</v>
      </c>
      <c r="G9482" s="381" t="s">
        <v>862</v>
      </c>
    </row>
    <row r="9483" spans="1:7" ht="51.75">
      <c r="A9483" s="371">
        <v>9472</v>
      </c>
      <c r="B9483" s="471">
        <v>860</v>
      </c>
      <c r="C9483" s="378">
        <f>Matrix!B862</f>
        <v>0</v>
      </c>
      <c r="D9483" s="474" t="s">
        <v>26014</v>
      </c>
      <c r="E9483" s="500" t="s">
        <v>26015</v>
      </c>
      <c r="F9483" s="381" t="s">
        <v>12914</v>
      </c>
      <c r="G9483" s="381" t="s">
        <v>863</v>
      </c>
    </row>
    <row r="9484" spans="1:7" ht="37.5">
      <c r="A9484" s="371">
        <v>9473</v>
      </c>
      <c r="B9484" s="471">
        <v>861</v>
      </c>
      <c r="C9484" s="378">
        <f>Matrix!B863</f>
        <v>0</v>
      </c>
      <c r="D9484" s="474" t="s">
        <v>26014</v>
      </c>
      <c r="E9484" s="500" t="s">
        <v>26015</v>
      </c>
      <c r="F9484" s="381" t="s">
        <v>12915</v>
      </c>
      <c r="G9484" s="381" t="s">
        <v>864</v>
      </c>
    </row>
    <row r="9485" spans="1:7" ht="37.5">
      <c r="A9485" s="371">
        <v>9474</v>
      </c>
      <c r="B9485" s="471">
        <v>862</v>
      </c>
      <c r="C9485" s="378">
        <f>Matrix!B864</f>
        <v>0</v>
      </c>
      <c r="D9485" s="474" t="s">
        <v>26014</v>
      </c>
      <c r="E9485" s="500" t="s">
        <v>26015</v>
      </c>
      <c r="F9485" s="381" t="s">
        <v>12916</v>
      </c>
      <c r="G9485" s="381" t="s">
        <v>865</v>
      </c>
    </row>
    <row r="9486" spans="1:7" ht="51.75">
      <c r="A9486" s="371">
        <v>9475</v>
      </c>
      <c r="B9486" s="471">
        <v>863</v>
      </c>
      <c r="C9486" s="378">
        <f>Matrix!B865</f>
        <v>0</v>
      </c>
      <c r="D9486" s="474" t="s">
        <v>26014</v>
      </c>
      <c r="E9486" s="500" t="s">
        <v>26015</v>
      </c>
      <c r="F9486" s="381" t="s">
        <v>12917</v>
      </c>
      <c r="G9486" s="381" t="s">
        <v>866</v>
      </c>
    </row>
    <row r="9487" spans="1:7" ht="51.75">
      <c r="A9487" s="371">
        <v>9476</v>
      </c>
      <c r="B9487" s="471">
        <v>864</v>
      </c>
      <c r="C9487" s="378">
        <f>Matrix!B866</f>
        <v>0</v>
      </c>
      <c r="D9487" s="474" t="s">
        <v>26014</v>
      </c>
      <c r="E9487" s="500" t="s">
        <v>26015</v>
      </c>
      <c r="F9487" s="381" t="s">
        <v>12918</v>
      </c>
      <c r="G9487" s="381" t="s">
        <v>867</v>
      </c>
    </row>
    <row r="9488" spans="1:7" ht="37.5">
      <c r="A9488" s="371">
        <v>9477</v>
      </c>
      <c r="B9488" s="471">
        <v>865</v>
      </c>
      <c r="C9488" s="378">
        <f>Matrix!B867</f>
        <v>0</v>
      </c>
      <c r="D9488" s="474" t="s">
        <v>26014</v>
      </c>
      <c r="E9488" s="500" t="s">
        <v>26015</v>
      </c>
      <c r="F9488" s="381" t="s">
        <v>12919</v>
      </c>
      <c r="G9488" s="381" t="s">
        <v>868</v>
      </c>
    </row>
    <row r="9489" spans="1:7" ht="37.5">
      <c r="A9489" s="371">
        <v>9478</v>
      </c>
      <c r="B9489" s="471">
        <v>866</v>
      </c>
      <c r="C9489" s="378">
        <f>Matrix!B868</f>
        <v>0</v>
      </c>
      <c r="D9489" s="474" t="s">
        <v>26014</v>
      </c>
      <c r="E9489" s="500" t="s">
        <v>26015</v>
      </c>
      <c r="F9489" s="381" t="s">
        <v>12920</v>
      </c>
      <c r="G9489" s="381" t="s">
        <v>869</v>
      </c>
    </row>
    <row r="9490" spans="1:7" ht="37.5">
      <c r="A9490" s="371">
        <v>9479</v>
      </c>
      <c r="B9490" s="471">
        <v>867</v>
      </c>
      <c r="C9490" s="378">
        <f>Matrix!B869</f>
        <v>0</v>
      </c>
      <c r="D9490" s="474" t="s">
        <v>26014</v>
      </c>
      <c r="E9490" s="500" t="s">
        <v>26015</v>
      </c>
      <c r="F9490" s="381" t="s">
        <v>12921</v>
      </c>
      <c r="G9490" s="381" t="s">
        <v>870</v>
      </c>
    </row>
    <row r="9491" spans="1:7" ht="51.75">
      <c r="A9491" s="371">
        <v>9480</v>
      </c>
      <c r="B9491" s="471">
        <v>868</v>
      </c>
      <c r="C9491" s="378">
        <f>Matrix!B870</f>
        <v>0</v>
      </c>
      <c r="D9491" s="474" t="s">
        <v>26014</v>
      </c>
      <c r="E9491" s="500" t="s">
        <v>26015</v>
      </c>
      <c r="F9491" s="381" t="s">
        <v>12922</v>
      </c>
      <c r="G9491" s="381" t="s">
        <v>871</v>
      </c>
    </row>
    <row r="9492" spans="1:7" ht="37.5">
      <c r="A9492" s="371">
        <v>9481</v>
      </c>
      <c r="B9492" s="471">
        <v>873</v>
      </c>
      <c r="C9492" s="378">
        <f>Matrix!B875</f>
        <v>0</v>
      </c>
      <c r="D9492" s="474" t="s">
        <v>26014</v>
      </c>
      <c r="E9492" s="500" t="s">
        <v>26015</v>
      </c>
      <c r="F9492" s="381" t="s">
        <v>12926</v>
      </c>
      <c r="G9492" s="381" t="s">
        <v>876</v>
      </c>
    </row>
    <row r="9493" spans="1:7" ht="37.5">
      <c r="A9493" s="371">
        <v>9482</v>
      </c>
      <c r="B9493" s="471">
        <v>879</v>
      </c>
      <c r="C9493" s="378">
        <f>Matrix!B881</f>
        <v>0</v>
      </c>
      <c r="D9493" s="474" t="s">
        <v>26014</v>
      </c>
      <c r="E9493" s="500" t="s">
        <v>26015</v>
      </c>
      <c r="F9493" s="381" t="s">
        <v>12932</v>
      </c>
      <c r="G9493" s="381" t="s">
        <v>882</v>
      </c>
    </row>
    <row r="9494" spans="1:7" ht="37.5">
      <c r="A9494" s="371">
        <v>9483</v>
      </c>
      <c r="B9494" s="471">
        <v>882</v>
      </c>
      <c r="C9494" s="378">
        <f>Matrix!B884</f>
        <v>0</v>
      </c>
      <c r="D9494" s="474" t="s">
        <v>26014</v>
      </c>
      <c r="E9494" s="500" t="s">
        <v>26015</v>
      </c>
      <c r="F9494" s="381" t="s">
        <v>12935</v>
      </c>
      <c r="G9494" s="381" t="s">
        <v>885</v>
      </c>
    </row>
    <row r="9495" spans="1:7" ht="37.5">
      <c r="A9495" s="371">
        <v>9484</v>
      </c>
      <c r="B9495" s="471">
        <v>883</v>
      </c>
      <c r="C9495" s="378">
        <f>Matrix!B885</f>
        <v>0</v>
      </c>
      <c r="D9495" s="474" t="s">
        <v>26014</v>
      </c>
      <c r="E9495" s="500" t="s">
        <v>26015</v>
      </c>
      <c r="F9495" s="381" t="s">
        <v>12936</v>
      </c>
      <c r="G9495" s="381" t="s">
        <v>886</v>
      </c>
    </row>
    <row r="9496" spans="1:7" ht="51.75">
      <c r="A9496" s="371">
        <v>9485</v>
      </c>
      <c r="B9496" s="471">
        <v>884</v>
      </c>
      <c r="C9496" s="378">
        <f>Matrix!B886</f>
        <v>0</v>
      </c>
      <c r="D9496" s="474" t="s">
        <v>26014</v>
      </c>
      <c r="E9496" s="500" t="s">
        <v>26015</v>
      </c>
      <c r="F9496" s="381" t="s">
        <v>12937</v>
      </c>
      <c r="G9496" s="381" t="s">
        <v>887</v>
      </c>
    </row>
    <row r="9497" spans="1:7" ht="37.5">
      <c r="A9497" s="371">
        <v>9486</v>
      </c>
      <c r="B9497" s="471">
        <v>885</v>
      </c>
      <c r="C9497" s="378">
        <f>Matrix!B887</f>
        <v>0</v>
      </c>
      <c r="D9497" s="474" t="s">
        <v>26014</v>
      </c>
      <c r="E9497" s="500" t="s">
        <v>26015</v>
      </c>
      <c r="F9497" s="381" t="s">
        <v>12938</v>
      </c>
      <c r="G9497" s="381" t="s">
        <v>888</v>
      </c>
    </row>
    <row r="9498" spans="1:7" ht="37.5">
      <c r="A9498" s="371">
        <v>9487</v>
      </c>
      <c r="B9498" s="471">
        <v>886</v>
      </c>
      <c r="C9498" s="378">
        <f>Matrix!B888</f>
        <v>0</v>
      </c>
      <c r="D9498" s="474" t="s">
        <v>26014</v>
      </c>
      <c r="E9498" s="500" t="s">
        <v>26015</v>
      </c>
      <c r="F9498" s="381" t="s">
        <v>12939</v>
      </c>
      <c r="G9498" s="381" t="s">
        <v>889</v>
      </c>
    </row>
    <row r="9499" spans="1:7" ht="51.75">
      <c r="A9499" s="371">
        <v>9488</v>
      </c>
      <c r="B9499" s="471">
        <v>888</v>
      </c>
      <c r="C9499" s="378">
        <f>Matrix!B890</f>
        <v>0</v>
      </c>
      <c r="D9499" s="474" t="s">
        <v>26014</v>
      </c>
      <c r="E9499" s="500" t="s">
        <v>26015</v>
      </c>
      <c r="F9499" s="381" t="s">
        <v>12941</v>
      </c>
      <c r="G9499" s="381" t="s">
        <v>891</v>
      </c>
    </row>
    <row r="9500" spans="1:7" ht="37.5">
      <c r="A9500" s="371">
        <v>9489</v>
      </c>
      <c r="B9500" s="471">
        <v>895</v>
      </c>
      <c r="C9500" s="378">
        <f>Matrix!B897</f>
        <v>0</v>
      </c>
      <c r="D9500" s="474" t="s">
        <v>26014</v>
      </c>
      <c r="E9500" s="500" t="s">
        <v>26015</v>
      </c>
      <c r="F9500" s="381" t="s">
        <v>12948</v>
      </c>
      <c r="G9500" s="381" t="s">
        <v>898</v>
      </c>
    </row>
    <row r="9501" spans="1:7" ht="37.5">
      <c r="A9501" s="371">
        <v>9490</v>
      </c>
      <c r="B9501" s="471">
        <v>896</v>
      </c>
      <c r="C9501" s="378">
        <f>Matrix!B898</f>
        <v>0</v>
      </c>
      <c r="D9501" s="474" t="s">
        <v>26014</v>
      </c>
      <c r="E9501" s="500" t="s">
        <v>26015</v>
      </c>
      <c r="F9501" s="381" t="s">
        <v>12949</v>
      </c>
      <c r="G9501" s="381" t="s">
        <v>899</v>
      </c>
    </row>
    <row r="9502" spans="1:7" ht="37.5">
      <c r="A9502" s="371">
        <v>9491</v>
      </c>
      <c r="B9502" s="471">
        <v>897</v>
      </c>
      <c r="C9502" s="378">
        <f>Matrix!B899</f>
        <v>0</v>
      </c>
      <c r="D9502" s="474" t="s">
        <v>26014</v>
      </c>
      <c r="E9502" s="500" t="s">
        <v>26015</v>
      </c>
      <c r="F9502" s="381" t="s">
        <v>12950</v>
      </c>
      <c r="G9502" s="381" t="s">
        <v>900</v>
      </c>
    </row>
    <row r="9503" spans="1:7" ht="37.5">
      <c r="A9503" s="371">
        <v>9492</v>
      </c>
      <c r="B9503" s="471">
        <v>899</v>
      </c>
      <c r="C9503" s="378">
        <f>Matrix!B901</f>
        <v>0</v>
      </c>
      <c r="D9503" s="474" t="s">
        <v>26014</v>
      </c>
      <c r="E9503" s="500" t="s">
        <v>26015</v>
      </c>
      <c r="F9503" s="381" t="s">
        <v>12952</v>
      </c>
      <c r="G9503" s="381" t="s">
        <v>902</v>
      </c>
    </row>
    <row r="9504" spans="1:7" ht="37.5">
      <c r="A9504" s="371">
        <v>9493</v>
      </c>
      <c r="B9504" s="471">
        <v>1324</v>
      </c>
      <c r="C9504" s="378">
        <f>Matrix!B1326</f>
        <v>0</v>
      </c>
      <c r="D9504" s="474" t="s">
        <v>26014</v>
      </c>
      <c r="E9504" s="500" t="s">
        <v>26015</v>
      </c>
      <c r="F9504" s="381" t="s">
        <v>13377</v>
      </c>
      <c r="G9504" s="381" t="s">
        <v>1326</v>
      </c>
    </row>
    <row r="9505" spans="1:7" ht="37.5">
      <c r="A9505" s="371">
        <v>9494</v>
      </c>
      <c r="B9505" s="471">
        <v>1460</v>
      </c>
      <c r="C9505" s="378">
        <f>Matrix!B1462</f>
        <v>0</v>
      </c>
      <c r="D9505" s="474" t="s">
        <v>26014</v>
      </c>
      <c r="E9505" s="500" t="s">
        <v>26015</v>
      </c>
      <c r="F9505" s="381" t="s">
        <v>13513</v>
      </c>
      <c r="G9505" s="381" t="s">
        <v>1462</v>
      </c>
    </row>
    <row r="9506" spans="1:7" ht="51.75">
      <c r="A9506" s="371">
        <v>9495</v>
      </c>
      <c r="B9506" s="471">
        <v>1506</v>
      </c>
      <c r="C9506" s="378">
        <f>Matrix!B1508</f>
        <v>0</v>
      </c>
      <c r="D9506" s="474" t="s">
        <v>26014</v>
      </c>
      <c r="E9506" s="500" t="s">
        <v>26015</v>
      </c>
      <c r="F9506" s="381" t="s">
        <v>13559</v>
      </c>
      <c r="G9506" s="381" t="s">
        <v>1508</v>
      </c>
    </row>
    <row r="9507" spans="1:7" ht="37.5">
      <c r="A9507" s="371">
        <v>9496</v>
      </c>
      <c r="B9507" s="471">
        <v>1508</v>
      </c>
      <c r="C9507" s="378">
        <f>Matrix!B1510</f>
        <v>0</v>
      </c>
      <c r="D9507" s="474" t="s">
        <v>26014</v>
      </c>
      <c r="E9507" s="500" t="s">
        <v>26015</v>
      </c>
      <c r="F9507" s="381" t="s">
        <v>13561</v>
      </c>
      <c r="G9507" s="381" t="s">
        <v>1510</v>
      </c>
    </row>
    <row r="9508" spans="1:7" ht="37.5">
      <c r="A9508" s="371">
        <v>9497</v>
      </c>
      <c r="B9508" s="471">
        <v>1517</v>
      </c>
      <c r="C9508" s="378">
        <f>Matrix!B1519</f>
        <v>0</v>
      </c>
      <c r="D9508" s="474" t="s">
        <v>26014</v>
      </c>
      <c r="E9508" s="500" t="s">
        <v>26015</v>
      </c>
      <c r="F9508" s="381" t="s">
        <v>13570</v>
      </c>
      <c r="G9508" s="381" t="s">
        <v>1519</v>
      </c>
    </row>
    <row r="9509" spans="1:7" ht="37.5">
      <c r="A9509" s="371">
        <v>9498</v>
      </c>
      <c r="B9509" s="471">
        <v>1518</v>
      </c>
      <c r="C9509" s="378">
        <f>Matrix!B1520</f>
        <v>0</v>
      </c>
      <c r="D9509" s="474" t="s">
        <v>26014</v>
      </c>
      <c r="E9509" s="500" t="s">
        <v>26015</v>
      </c>
      <c r="F9509" s="381" t="s">
        <v>13571</v>
      </c>
      <c r="G9509" s="381" t="s">
        <v>1520</v>
      </c>
    </row>
    <row r="9510" spans="1:7" ht="37.5">
      <c r="A9510" s="371">
        <v>9499</v>
      </c>
      <c r="B9510" s="471">
        <v>1519</v>
      </c>
      <c r="C9510" s="378">
        <f>Matrix!B1521</f>
        <v>0</v>
      </c>
      <c r="D9510" s="474" t="s">
        <v>26014</v>
      </c>
      <c r="E9510" s="500" t="s">
        <v>26015</v>
      </c>
      <c r="F9510" s="381" t="s">
        <v>13572</v>
      </c>
      <c r="G9510" s="381" t="s">
        <v>1521</v>
      </c>
    </row>
    <row r="9511" spans="1:7" ht="37.5">
      <c r="A9511" s="371">
        <v>9500</v>
      </c>
      <c r="B9511" s="471">
        <v>1522</v>
      </c>
      <c r="C9511" s="378">
        <f>Matrix!B1524</f>
        <v>0</v>
      </c>
      <c r="D9511" s="474" t="s">
        <v>26014</v>
      </c>
      <c r="E9511" s="500" t="s">
        <v>26015</v>
      </c>
      <c r="F9511" s="381" t="s">
        <v>13575</v>
      </c>
      <c r="G9511" s="381" t="s">
        <v>1524</v>
      </c>
    </row>
    <row r="9512" spans="1:7" ht="37.5">
      <c r="A9512" s="371">
        <v>9501</v>
      </c>
      <c r="B9512" s="471">
        <v>1523</v>
      </c>
      <c r="C9512" s="378">
        <f>Matrix!B1525</f>
        <v>0</v>
      </c>
      <c r="D9512" s="474" t="s">
        <v>26014</v>
      </c>
      <c r="E9512" s="500" t="s">
        <v>26015</v>
      </c>
      <c r="F9512" s="381" t="s">
        <v>13576</v>
      </c>
      <c r="G9512" s="381" t="s">
        <v>1525</v>
      </c>
    </row>
    <row r="9513" spans="1:7" ht="37.5">
      <c r="A9513" s="371">
        <v>9502</v>
      </c>
      <c r="B9513" s="471">
        <v>1525</v>
      </c>
      <c r="C9513" s="378">
        <f>Matrix!B1527</f>
        <v>0</v>
      </c>
      <c r="D9513" s="474" t="s">
        <v>26014</v>
      </c>
      <c r="E9513" s="500" t="s">
        <v>26015</v>
      </c>
      <c r="F9513" s="381" t="s">
        <v>13578</v>
      </c>
      <c r="G9513" s="381" t="s">
        <v>1527</v>
      </c>
    </row>
    <row r="9514" spans="1:7" ht="37.5">
      <c r="A9514" s="371">
        <v>9503</v>
      </c>
      <c r="B9514" s="471">
        <v>1526</v>
      </c>
      <c r="C9514" s="378">
        <f>Matrix!B1528</f>
        <v>0</v>
      </c>
      <c r="D9514" s="474" t="s">
        <v>26014</v>
      </c>
      <c r="E9514" s="500" t="s">
        <v>26015</v>
      </c>
      <c r="F9514" s="381" t="s">
        <v>13579</v>
      </c>
      <c r="G9514" s="381" t="s">
        <v>1528</v>
      </c>
    </row>
    <row r="9515" spans="1:7" ht="37.5">
      <c r="A9515" s="371">
        <v>9504</v>
      </c>
      <c r="B9515" s="471">
        <v>1527</v>
      </c>
      <c r="C9515" s="378">
        <f>Matrix!B1529</f>
        <v>0</v>
      </c>
      <c r="D9515" s="474" t="s">
        <v>26014</v>
      </c>
      <c r="E9515" s="500" t="s">
        <v>26015</v>
      </c>
      <c r="F9515" s="381" t="s">
        <v>13580</v>
      </c>
      <c r="G9515" s="381" t="s">
        <v>1529</v>
      </c>
    </row>
    <row r="9516" spans="1:7" ht="37.5">
      <c r="A9516" s="371">
        <v>9505</v>
      </c>
      <c r="B9516" s="471">
        <v>1528</v>
      </c>
      <c r="C9516" s="378">
        <f>Matrix!B1530</f>
        <v>0</v>
      </c>
      <c r="D9516" s="474" t="s">
        <v>26014</v>
      </c>
      <c r="E9516" s="500" t="s">
        <v>26015</v>
      </c>
      <c r="F9516" s="381" t="s">
        <v>13581</v>
      </c>
      <c r="G9516" s="381" t="s">
        <v>1530</v>
      </c>
    </row>
    <row r="9517" spans="1:7" ht="37.5">
      <c r="A9517" s="371">
        <v>9506</v>
      </c>
      <c r="B9517" s="471">
        <v>1533</v>
      </c>
      <c r="C9517" s="378">
        <f>Matrix!B1535</f>
        <v>0</v>
      </c>
      <c r="D9517" s="474" t="s">
        <v>26014</v>
      </c>
      <c r="E9517" s="500" t="s">
        <v>26015</v>
      </c>
      <c r="F9517" s="381" t="s">
        <v>13586</v>
      </c>
      <c r="G9517" s="381" t="s">
        <v>1535</v>
      </c>
    </row>
    <row r="9518" spans="1:7" ht="37.5">
      <c r="A9518" s="371">
        <v>9507</v>
      </c>
      <c r="B9518" s="471">
        <v>1534</v>
      </c>
      <c r="C9518" s="378">
        <f>Matrix!B1536</f>
        <v>0</v>
      </c>
      <c r="D9518" s="474" t="s">
        <v>26014</v>
      </c>
      <c r="E9518" s="500" t="s">
        <v>26015</v>
      </c>
      <c r="F9518" s="381" t="s">
        <v>13587</v>
      </c>
      <c r="G9518" s="381" t="s">
        <v>1536</v>
      </c>
    </row>
    <row r="9519" spans="1:7" ht="37.5">
      <c r="A9519" s="371">
        <v>9508</v>
      </c>
      <c r="B9519" s="471">
        <v>1535</v>
      </c>
      <c r="C9519" s="378">
        <f>Matrix!B1537</f>
        <v>0</v>
      </c>
      <c r="D9519" s="474" t="s">
        <v>26014</v>
      </c>
      <c r="E9519" s="500" t="s">
        <v>26015</v>
      </c>
      <c r="F9519" s="381" t="s">
        <v>13588</v>
      </c>
      <c r="G9519" s="381" t="s">
        <v>1537</v>
      </c>
    </row>
    <row r="9520" spans="1:7" ht="37.5">
      <c r="A9520" s="371">
        <v>9509</v>
      </c>
      <c r="B9520" s="471">
        <v>1536</v>
      </c>
      <c r="C9520" s="378">
        <f>Matrix!B1538</f>
        <v>0</v>
      </c>
      <c r="D9520" s="474" t="s">
        <v>26014</v>
      </c>
      <c r="E9520" s="500" t="s">
        <v>26015</v>
      </c>
      <c r="F9520" s="381" t="s">
        <v>13589</v>
      </c>
      <c r="G9520" s="381" t="s">
        <v>1538</v>
      </c>
    </row>
    <row r="9521" spans="1:7" ht="51.75">
      <c r="A9521" s="371">
        <v>9510</v>
      </c>
      <c r="B9521" s="471">
        <v>1537</v>
      </c>
      <c r="C9521" s="378">
        <f>Matrix!B1539</f>
        <v>0</v>
      </c>
      <c r="D9521" s="474" t="s">
        <v>26014</v>
      </c>
      <c r="E9521" s="500" t="s">
        <v>26015</v>
      </c>
      <c r="F9521" s="381" t="s">
        <v>13590</v>
      </c>
      <c r="G9521" s="381" t="s">
        <v>1539</v>
      </c>
    </row>
    <row r="9522" spans="1:7" ht="37.5">
      <c r="A9522" s="371">
        <v>9511</v>
      </c>
      <c r="B9522" s="471">
        <v>1538</v>
      </c>
      <c r="C9522" s="378">
        <f>Matrix!B1540</f>
        <v>0</v>
      </c>
      <c r="D9522" s="474" t="s">
        <v>26014</v>
      </c>
      <c r="E9522" s="500" t="s">
        <v>26015</v>
      </c>
      <c r="F9522" s="381" t="s">
        <v>13591</v>
      </c>
      <c r="G9522" s="381" t="s">
        <v>1540</v>
      </c>
    </row>
    <row r="9523" spans="1:7" ht="37.5">
      <c r="A9523" s="371">
        <v>9512</v>
      </c>
      <c r="B9523" s="471">
        <v>1541</v>
      </c>
      <c r="C9523" s="378">
        <f>Matrix!B1543</f>
        <v>0</v>
      </c>
      <c r="D9523" s="474" t="s">
        <v>26014</v>
      </c>
      <c r="E9523" s="500" t="s">
        <v>26015</v>
      </c>
      <c r="F9523" s="381" t="s">
        <v>13594</v>
      </c>
      <c r="G9523" s="381" t="s">
        <v>1543</v>
      </c>
    </row>
    <row r="9524" spans="1:7" ht="37.5">
      <c r="A9524" s="371">
        <v>9513</v>
      </c>
      <c r="B9524" s="471">
        <v>1543</v>
      </c>
      <c r="C9524" s="378">
        <f>Matrix!B1545</f>
        <v>0</v>
      </c>
      <c r="D9524" s="474" t="s">
        <v>26014</v>
      </c>
      <c r="E9524" s="500" t="s">
        <v>26015</v>
      </c>
      <c r="F9524" s="381" t="s">
        <v>13596</v>
      </c>
      <c r="G9524" s="381" t="s">
        <v>1545</v>
      </c>
    </row>
    <row r="9525" spans="1:7" ht="37.5">
      <c r="A9525" s="371">
        <v>9514</v>
      </c>
      <c r="B9525" s="471">
        <v>1546</v>
      </c>
      <c r="C9525" s="378">
        <f>Matrix!B1548</f>
        <v>0</v>
      </c>
      <c r="D9525" s="474" t="s">
        <v>26014</v>
      </c>
      <c r="E9525" s="500" t="s">
        <v>26015</v>
      </c>
      <c r="F9525" s="381" t="s">
        <v>13599</v>
      </c>
      <c r="G9525" s="381" t="s">
        <v>1548</v>
      </c>
    </row>
    <row r="9526" spans="1:7" ht="37.5">
      <c r="A9526" s="371">
        <v>9515</v>
      </c>
      <c r="B9526" s="471">
        <v>1547</v>
      </c>
      <c r="C9526" s="378">
        <f>Matrix!B1549</f>
        <v>0</v>
      </c>
      <c r="D9526" s="474" t="s">
        <v>26014</v>
      </c>
      <c r="E9526" s="500" t="s">
        <v>26015</v>
      </c>
      <c r="F9526" s="381" t="s">
        <v>13600</v>
      </c>
      <c r="G9526" s="381" t="s">
        <v>1549</v>
      </c>
    </row>
    <row r="9527" spans="1:7" ht="37.5">
      <c r="A9527" s="371">
        <v>9516</v>
      </c>
      <c r="B9527" s="471">
        <v>1549</v>
      </c>
      <c r="C9527" s="378">
        <f>Matrix!B1551</f>
        <v>0</v>
      </c>
      <c r="D9527" s="474" t="s">
        <v>26014</v>
      </c>
      <c r="E9527" s="500" t="s">
        <v>26015</v>
      </c>
      <c r="F9527" s="381" t="s">
        <v>13602</v>
      </c>
      <c r="G9527" s="381" t="s">
        <v>1551</v>
      </c>
    </row>
    <row r="9528" spans="1:7" ht="37.5">
      <c r="A9528" s="371">
        <v>9517</v>
      </c>
      <c r="B9528" s="471">
        <v>1550</v>
      </c>
      <c r="C9528" s="378">
        <f>Matrix!B1552</f>
        <v>0</v>
      </c>
      <c r="D9528" s="474" t="s">
        <v>26014</v>
      </c>
      <c r="E9528" s="500" t="s">
        <v>26015</v>
      </c>
      <c r="F9528" s="381" t="s">
        <v>13603</v>
      </c>
      <c r="G9528" s="381" t="s">
        <v>1552</v>
      </c>
    </row>
    <row r="9529" spans="1:7" ht="37.5">
      <c r="A9529" s="371">
        <v>9518</v>
      </c>
      <c r="B9529" s="471">
        <v>1551</v>
      </c>
      <c r="C9529" s="378">
        <f>Matrix!B1553</f>
        <v>0</v>
      </c>
      <c r="D9529" s="474" t="s">
        <v>26014</v>
      </c>
      <c r="E9529" s="500" t="s">
        <v>26015</v>
      </c>
      <c r="F9529" s="381" t="s">
        <v>13604</v>
      </c>
      <c r="G9529" s="381" t="s">
        <v>1553</v>
      </c>
    </row>
    <row r="9530" spans="1:7" ht="37.5">
      <c r="A9530" s="371">
        <v>9519</v>
      </c>
      <c r="B9530" s="471">
        <v>1553</v>
      </c>
      <c r="C9530" s="378">
        <f>Matrix!B1555</f>
        <v>0</v>
      </c>
      <c r="D9530" s="474" t="s">
        <v>26014</v>
      </c>
      <c r="E9530" s="500" t="s">
        <v>26015</v>
      </c>
      <c r="F9530" s="381" t="s">
        <v>13606</v>
      </c>
      <c r="G9530" s="381" t="s">
        <v>1555</v>
      </c>
    </row>
    <row r="9531" spans="1:7" ht="37.5">
      <c r="A9531" s="371">
        <v>9520</v>
      </c>
      <c r="B9531" s="471">
        <v>1554</v>
      </c>
      <c r="C9531" s="378">
        <f>Matrix!B1556</f>
        <v>0</v>
      </c>
      <c r="D9531" s="474" t="s">
        <v>26014</v>
      </c>
      <c r="E9531" s="500" t="s">
        <v>26015</v>
      </c>
      <c r="F9531" s="381" t="s">
        <v>13607</v>
      </c>
      <c r="G9531" s="381" t="s">
        <v>1556</v>
      </c>
    </row>
    <row r="9532" spans="1:7" ht="37.5">
      <c r="A9532" s="371">
        <v>9521</v>
      </c>
      <c r="B9532" s="471">
        <v>1555</v>
      </c>
      <c r="C9532" s="378">
        <f>Matrix!B1557</f>
        <v>0</v>
      </c>
      <c r="D9532" s="474" t="s">
        <v>26014</v>
      </c>
      <c r="E9532" s="500" t="s">
        <v>26015</v>
      </c>
      <c r="F9532" s="381" t="s">
        <v>13608</v>
      </c>
      <c r="G9532" s="381" t="s">
        <v>1557</v>
      </c>
    </row>
    <row r="9533" spans="1:7" ht="37.5">
      <c r="A9533" s="371">
        <v>9522</v>
      </c>
      <c r="B9533" s="471">
        <v>1558</v>
      </c>
      <c r="C9533" s="378">
        <f>Matrix!B1560</f>
        <v>0</v>
      </c>
      <c r="D9533" s="474" t="s">
        <v>26014</v>
      </c>
      <c r="E9533" s="500" t="s">
        <v>26015</v>
      </c>
      <c r="F9533" s="381" t="s">
        <v>13611</v>
      </c>
      <c r="G9533" s="381" t="s">
        <v>1560</v>
      </c>
    </row>
    <row r="9534" spans="1:7" ht="51.75">
      <c r="A9534" s="371">
        <v>9523</v>
      </c>
      <c r="B9534" s="471">
        <v>1559</v>
      </c>
      <c r="C9534" s="378">
        <f>Matrix!B1561</f>
        <v>0</v>
      </c>
      <c r="D9534" s="474" t="s">
        <v>26014</v>
      </c>
      <c r="E9534" s="500" t="s">
        <v>26015</v>
      </c>
      <c r="F9534" s="381" t="s">
        <v>13612</v>
      </c>
      <c r="G9534" s="381" t="s">
        <v>1561</v>
      </c>
    </row>
    <row r="9535" spans="1:7" ht="51.75">
      <c r="A9535" s="371">
        <v>9524</v>
      </c>
      <c r="B9535" s="471">
        <v>1560</v>
      </c>
      <c r="C9535" s="378">
        <f>Matrix!B1562</f>
        <v>0</v>
      </c>
      <c r="D9535" s="474" t="s">
        <v>26014</v>
      </c>
      <c r="E9535" s="500" t="s">
        <v>26015</v>
      </c>
      <c r="F9535" s="381" t="s">
        <v>13613</v>
      </c>
      <c r="G9535" s="381" t="s">
        <v>1562</v>
      </c>
    </row>
    <row r="9536" spans="1:7" ht="37.5">
      <c r="A9536" s="371">
        <v>9525</v>
      </c>
      <c r="B9536" s="471">
        <v>1567</v>
      </c>
      <c r="C9536" s="378">
        <f>Matrix!B1569</f>
        <v>0</v>
      </c>
      <c r="D9536" s="474" t="s">
        <v>26014</v>
      </c>
      <c r="E9536" s="500" t="s">
        <v>26015</v>
      </c>
      <c r="F9536" s="381" t="s">
        <v>13620</v>
      </c>
      <c r="G9536" s="381" t="s">
        <v>1569</v>
      </c>
    </row>
    <row r="9537" spans="1:7" ht="37.5">
      <c r="A9537" s="371">
        <v>9526</v>
      </c>
      <c r="B9537" s="471">
        <v>1568</v>
      </c>
      <c r="C9537" s="378">
        <f>Matrix!B1570</f>
        <v>0</v>
      </c>
      <c r="D9537" s="474" t="s">
        <v>26014</v>
      </c>
      <c r="E9537" s="500" t="s">
        <v>26015</v>
      </c>
      <c r="F9537" s="381" t="s">
        <v>13621</v>
      </c>
      <c r="G9537" s="381" t="s">
        <v>1570</v>
      </c>
    </row>
    <row r="9538" spans="1:7" ht="37.5">
      <c r="A9538" s="371">
        <v>9527</v>
      </c>
      <c r="B9538" s="471">
        <v>1570</v>
      </c>
      <c r="C9538" s="378">
        <f>Matrix!B1572</f>
        <v>0</v>
      </c>
      <c r="D9538" s="474" t="s">
        <v>26014</v>
      </c>
      <c r="E9538" s="500" t="s">
        <v>26015</v>
      </c>
      <c r="F9538" s="381" t="s">
        <v>13623</v>
      </c>
      <c r="G9538" s="381" t="s">
        <v>1572</v>
      </c>
    </row>
    <row r="9539" spans="1:7" ht="37.5">
      <c r="A9539" s="371">
        <v>9528</v>
      </c>
      <c r="B9539" s="471">
        <v>1573</v>
      </c>
      <c r="C9539" s="378">
        <f>Matrix!B1575</f>
        <v>0</v>
      </c>
      <c r="D9539" s="474" t="s">
        <v>26014</v>
      </c>
      <c r="E9539" s="500" t="s">
        <v>26015</v>
      </c>
      <c r="F9539" s="381" t="s">
        <v>13626</v>
      </c>
      <c r="G9539" s="381" t="s">
        <v>1575</v>
      </c>
    </row>
    <row r="9540" spans="1:7" ht="37.5">
      <c r="A9540" s="371">
        <v>9529</v>
      </c>
      <c r="B9540" s="471">
        <v>1574</v>
      </c>
      <c r="C9540" s="378">
        <f>Matrix!B1576</f>
        <v>0</v>
      </c>
      <c r="D9540" s="474" t="s">
        <v>26014</v>
      </c>
      <c r="E9540" s="500" t="s">
        <v>26015</v>
      </c>
      <c r="F9540" s="381" t="s">
        <v>13627</v>
      </c>
      <c r="G9540" s="381" t="s">
        <v>1576</v>
      </c>
    </row>
    <row r="9541" spans="1:7" ht="37.5">
      <c r="A9541" s="371">
        <v>9530</v>
      </c>
      <c r="B9541" s="471">
        <v>1579</v>
      </c>
      <c r="C9541" s="378">
        <f>Matrix!B1581</f>
        <v>0</v>
      </c>
      <c r="D9541" s="474" t="s">
        <v>26014</v>
      </c>
      <c r="E9541" s="500" t="s">
        <v>26015</v>
      </c>
      <c r="F9541" s="381" t="s">
        <v>13632</v>
      </c>
      <c r="G9541" s="381" t="s">
        <v>1581</v>
      </c>
    </row>
    <row r="9542" spans="1:7" ht="37.5">
      <c r="A9542" s="371">
        <v>9531</v>
      </c>
      <c r="B9542" s="471">
        <v>1580</v>
      </c>
      <c r="C9542" s="378">
        <f>Matrix!B1582</f>
        <v>0</v>
      </c>
      <c r="D9542" s="474" t="s">
        <v>26014</v>
      </c>
      <c r="E9542" s="500" t="s">
        <v>26015</v>
      </c>
      <c r="F9542" s="381" t="s">
        <v>13633</v>
      </c>
      <c r="G9542" s="381" t="s">
        <v>1582</v>
      </c>
    </row>
    <row r="9543" spans="1:7" ht="51.75">
      <c r="A9543" s="371">
        <v>9532</v>
      </c>
      <c r="B9543" s="471">
        <v>1583</v>
      </c>
      <c r="C9543" s="378">
        <f>Matrix!B1585</f>
        <v>0</v>
      </c>
      <c r="D9543" s="474" t="s">
        <v>26014</v>
      </c>
      <c r="E9543" s="500" t="s">
        <v>26015</v>
      </c>
      <c r="F9543" s="381" t="s">
        <v>13636</v>
      </c>
      <c r="G9543" s="381" t="s">
        <v>1585</v>
      </c>
    </row>
    <row r="9544" spans="1:7" ht="37.5">
      <c r="A9544" s="371">
        <v>9533</v>
      </c>
      <c r="B9544" s="471">
        <v>1598</v>
      </c>
      <c r="C9544" s="378">
        <f>Matrix!B1600</f>
        <v>0</v>
      </c>
      <c r="D9544" s="474" t="s">
        <v>26014</v>
      </c>
      <c r="E9544" s="500" t="s">
        <v>26015</v>
      </c>
      <c r="F9544" s="381" t="s">
        <v>13651</v>
      </c>
      <c r="G9544" s="381" t="s">
        <v>1600</v>
      </c>
    </row>
    <row r="9545" spans="1:7" ht="37.5">
      <c r="A9545" s="371">
        <v>9534</v>
      </c>
      <c r="B9545" s="471">
        <v>1599</v>
      </c>
      <c r="C9545" s="378">
        <f>Matrix!B1601</f>
        <v>0</v>
      </c>
      <c r="D9545" s="474" t="s">
        <v>26014</v>
      </c>
      <c r="E9545" s="500" t="s">
        <v>26015</v>
      </c>
      <c r="F9545" s="381" t="s">
        <v>13652</v>
      </c>
      <c r="G9545" s="381" t="s">
        <v>1601</v>
      </c>
    </row>
    <row r="9546" spans="1:7" ht="37.5">
      <c r="A9546" s="371">
        <v>9535</v>
      </c>
      <c r="B9546" s="471">
        <v>1601</v>
      </c>
      <c r="C9546" s="378">
        <f>Matrix!B1603</f>
        <v>0</v>
      </c>
      <c r="D9546" s="474" t="s">
        <v>26014</v>
      </c>
      <c r="E9546" s="500" t="s">
        <v>26015</v>
      </c>
      <c r="F9546" s="381" t="s">
        <v>13654</v>
      </c>
      <c r="G9546" s="381" t="s">
        <v>1603</v>
      </c>
    </row>
    <row r="9547" spans="1:7" ht="37.5">
      <c r="A9547" s="371">
        <v>9536</v>
      </c>
      <c r="B9547" s="471">
        <v>1602</v>
      </c>
      <c r="C9547" s="378">
        <f>Matrix!B1604</f>
        <v>0</v>
      </c>
      <c r="D9547" s="474" t="s">
        <v>26014</v>
      </c>
      <c r="E9547" s="500" t="s">
        <v>26015</v>
      </c>
      <c r="F9547" s="381" t="s">
        <v>13655</v>
      </c>
      <c r="G9547" s="381" t="s">
        <v>1604</v>
      </c>
    </row>
    <row r="9548" spans="1:7" ht="37.5">
      <c r="A9548" s="371">
        <v>9537</v>
      </c>
      <c r="B9548" s="471">
        <v>1603</v>
      </c>
      <c r="C9548" s="378">
        <f>Matrix!B1605</f>
        <v>0</v>
      </c>
      <c r="D9548" s="474" t="s">
        <v>26014</v>
      </c>
      <c r="E9548" s="500" t="s">
        <v>26015</v>
      </c>
      <c r="F9548" s="381" t="s">
        <v>13656</v>
      </c>
      <c r="G9548" s="381" t="s">
        <v>1605</v>
      </c>
    </row>
    <row r="9549" spans="1:7" ht="37.5">
      <c r="A9549" s="371">
        <v>9538</v>
      </c>
      <c r="B9549" s="471">
        <v>1604</v>
      </c>
      <c r="C9549" s="378">
        <f>Matrix!B1606</f>
        <v>0</v>
      </c>
      <c r="D9549" s="474" t="s">
        <v>26014</v>
      </c>
      <c r="E9549" s="500" t="s">
        <v>26015</v>
      </c>
      <c r="F9549" s="381" t="s">
        <v>13657</v>
      </c>
      <c r="G9549" s="381" t="s">
        <v>1606</v>
      </c>
    </row>
    <row r="9550" spans="1:7" ht="37.5">
      <c r="A9550" s="371">
        <v>9539</v>
      </c>
      <c r="B9550" s="471">
        <v>1606</v>
      </c>
      <c r="C9550" s="378">
        <f>Matrix!B1608</f>
        <v>0</v>
      </c>
      <c r="D9550" s="474" t="s">
        <v>26014</v>
      </c>
      <c r="E9550" s="500" t="s">
        <v>26015</v>
      </c>
      <c r="F9550" s="381" t="s">
        <v>13659</v>
      </c>
      <c r="G9550" s="381" t="s">
        <v>1608</v>
      </c>
    </row>
    <row r="9551" spans="1:7" ht="37.5">
      <c r="A9551" s="371">
        <v>9540</v>
      </c>
      <c r="B9551" s="471">
        <v>1607</v>
      </c>
      <c r="C9551" s="378">
        <f>Matrix!B1609</f>
        <v>0</v>
      </c>
      <c r="D9551" s="474" t="s">
        <v>26014</v>
      </c>
      <c r="E9551" s="500" t="s">
        <v>26015</v>
      </c>
      <c r="F9551" s="381" t="s">
        <v>13660</v>
      </c>
      <c r="G9551" s="381" t="s">
        <v>1609</v>
      </c>
    </row>
    <row r="9552" spans="1:7" ht="37.5">
      <c r="A9552" s="371">
        <v>9541</v>
      </c>
      <c r="B9552" s="471">
        <v>1608</v>
      </c>
      <c r="C9552" s="378">
        <f>Matrix!B1610</f>
        <v>0</v>
      </c>
      <c r="D9552" s="474" t="s">
        <v>26014</v>
      </c>
      <c r="E9552" s="500" t="s">
        <v>26015</v>
      </c>
      <c r="F9552" s="381" t="s">
        <v>13661</v>
      </c>
      <c r="G9552" s="381" t="s">
        <v>1610</v>
      </c>
    </row>
    <row r="9553" spans="1:7" ht="51.75">
      <c r="A9553" s="371">
        <v>9542</v>
      </c>
      <c r="B9553" s="471">
        <v>1609</v>
      </c>
      <c r="C9553" s="378">
        <f>Matrix!B1611</f>
        <v>0</v>
      </c>
      <c r="D9553" s="474" t="s">
        <v>26014</v>
      </c>
      <c r="E9553" s="500" t="s">
        <v>26015</v>
      </c>
      <c r="F9553" s="381" t="s">
        <v>13662</v>
      </c>
      <c r="G9553" s="381" t="s">
        <v>1611</v>
      </c>
    </row>
    <row r="9554" spans="1:7" ht="37.5">
      <c r="A9554" s="371">
        <v>9543</v>
      </c>
      <c r="B9554" s="471">
        <v>1610</v>
      </c>
      <c r="C9554" s="378">
        <f>Matrix!B1612</f>
        <v>0</v>
      </c>
      <c r="D9554" s="474" t="s">
        <v>26014</v>
      </c>
      <c r="E9554" s="500" t="s">
        <v>26015</v>
      </c>
      <c r="F9554" s="381" t="s">
        <v>13663</v>
      </c>
      <c r="G9554" s="381" t="s">
        <v>1612</v>
      </c>
    </row>
    <row r="9555" spans="1:7" ht="37.5">
      <c r="A9555" s="371">
        <v>9544</v>
      </c>
      <c r="B9555" s="471">
        <v>1611</v>
      </c>
      <c r="C9555" s="378">
        <f>Matrix!B1613</f>
        <v>0</v>
      </c>
      <c r="D9555" s="474" t="s">
        <v>26014</v>
      </c>
      <c r="E9555" s="500" t="s">
        <v>26015</v>
      </c>
      <c r="F9555" s="381" t="s">
        <v>13664</v>
      </c>
      <c r="G9555" s="381" t="s">
        <v>1613</v>
      </c>
    </row>
    <row r="9556" spans="1:7" ht="37.5">
      <c r="A9556" s="371">
        <v>9545</v>
      </c>
      <c r="B9556" s="471">
        <v>1612</v>
      </c>
      <c r="C9556" s="378">
        <f>Matrix!B1614</f>
        <v>0</v>
      </c>
      <c r="D9556" s="474" t="s">
        <v>26014</v>
      </c>
      <c r="E9556" s="500" t="s">
        <v>26015</v>
      </c>
      <c r="F9556" s="381" t="s">
        <v>13665</v>
      </c>
      <c r="G9556" s="381" t="s">
        <v>1614</v>
      </c>
    </row>
    <row r="9557" spans="1:7" ht="51.75">
      <c r="A9557" s="371">
        <v>9546</v>
      </c>
      <c r="B9557" s="471">
        <v>1613</v>
      </c>
      <c r="C9557" s="378">
        <f>Matrix!B1615</f>
        <v>0</v>
      </c>
      <c r="D9557" s="474" t="s">
        <v>26014</v>
      </c>
      <c r="E9557" s="500" t="s">
        <v>26015</v>
      </c>
      <c r="F9557" s="381" t="s">
        <v>13666</v>
      </c>
      <c r="G9557" s="381" t="s">
        <v>1615</v>
      </c>
    </row>
    <row r="9558" spans="1:7" ht="37.5">
      <c r="A9558" s="371">
        <v>9547</v>
      </c>
      <c r="B9558" s="471">
        <v>1614</v>
      </c>
      <c r="C9558" s="378">
        <f>Matrix!B1616</f>
        <v>0</v>
      </c>
      <c r="D9558" s="474" t="s">
        <v>26014</v>
      </c>
      <c r="E9558" s="500" t="s">
        <v>26015</v>
      </c>
      <c r="F9558" s="381" t="s">
        <v>13667</v>
      </c>
      <c r="G9558" s="381" t="s">
        <v>1616</v>
      </c>
    </row>
    <row r="9559" spans="1:7" ht="51.75">
      <c r="A9559" s="371">
        <v>9548</v>
      </c>
      <c r="B9559" s="471">
        <v>1616</v>
      </c>
      <c r="C9559" s="378">
        <f>Matrix!B1618</f>
        <v>0</v>
      </c>
      <c r="D9559" s="474" t="s">
        <v>26014</v>
      </c>
      <c r="E9559" s="500" t="s">
        <v>26015</v>
      </c>
      <c r="F9559" s="381" t="s">
        <v>13669</v>
      </c>
      <c r="G9559" s="381" t="s">
        <v>1618</v>
      </c>
    </row>
    <row r="9560" spans="1:7" ht="37.5">
      <c r="A9560" s="371">
        <v>9549</v>
      </c>
      <c r="B9560" s="471">
        <v>1618</v>
      </c>
      <c r="C9560" s="378">
        <f>Matrix!B1620</f>
        <v>0</v>
      </c>
      <c r="D9560" s="474" t="s">
        <v>26014</v>
      </c>
      <c r="E9560" s="500" t="s">
        <v>26015</v>
      </c>
      <c r="F9560" s="381" t="s">
        <v>13671</v>
      </c>
      <c r="G9560" s="381" t="s">
        <v>1620</v>
      </c>
    </row>
    <row r="9561" spans="1:7" ht="37.5">
      <c r="A9561" s="371">
        <v>9550</v>
      </c>
      <c r="B9561" s="471">
        <v>1620</v>
      </c>
      <c r="C9561" s="378">
        <f>Matrix!B1622</f>
        <v>0</v>
      </c>
      <c r="D9561" s="474" t="s">
        <v>26014</v>
      </c>
      <c r="E9561" s="500" t="s">
        <v>26015</v>
      </c>
      <c r="F9561" s="381" t="s">
        <v>13673</v>
      </c>
      <c r="G9561" s="381" t="s">
        <v>1622</v>
      </c>
    </row>
    <row r="9562" spans="1:7" ht="51.75">
      <c r="A9562" s="371">
        <v>9551</v>
      </c>
      <c r="B9562" s="471">
        <v>1623</v>
      </c>
      <c r="C9562" s="378">
        <f>Matrix!B1625</f>
        <v>0</v>
      </c>
      <c r="D9562" s="474" t="s">
        <v>26014</v>
      </c>
      <c r="E9562" s="500" t="s">
        <v>26015</v>
      </c>
      <c r="F9562" s="381" t="s">
        <v>13676</v>
      </c>
      <c r="G9562" s="381" t="s">
        <v>1625</v>
      </c>
    </row>
    <row r="9563" spans="1:7" ht="37.5">
      <c r="A9563" s="371">
        <v>9552</v>
      </c>
      <c r="B9563" s="471">
        <v>1625</v>
      </c>
      <c r="C9563" s="378">
        <f>Matrix!B1627</f>
        <v>0</v>
      </c>
      <c r="D9563" s="474" t="s">
        <v>26014</v>
      </c>
      <c r="E9563" s="500" t="s">
        <v>26015</v>
      </c>
      <c r="F9563" s="381" t="s">
        <v>13678</v>
      </c>
      <c r="G9563" s="381" t="s">
        <v>1627</v>
      </c>
    </row>
    <row r="9564" spans="1:7" ht="37.5">
      <c r="A9564" s="371">
        <v>9553</v>
      </c>
      <c r="B9564" s="471">
        <v>1627</v>
      </c>
      <c r="C9564" s="378">
        <f>Matrix!B1629</f>
        <v>0</v>
      </c>
      <c r="D9564" s="474" t="s">
        <v>26014</v>
      </c>
      <c r="E9564" s="500" t="s">
        <v>26015</v>
      </c>
      <c r="F9564" s="381" t="s">
        <v>13680</v>
      </c>
      <c r="G9564" s="381" t="s">
        <v>1629</v>
      </c>
    </row>
    <row r="9565" spans="1:7" ht="51.75">
      <c r="A9565" s="371">
        <v>9554</v>
      </c>
      <c r="B9565" s="471">
        <v>1628</v>
      </c>
      <c r="C9565" s="378">
        <f>Matrix!B1630</f>
        <v>0</v>
      </c>
      <c r="D9565" s="474" t="s">
        <v>26014</v>
      </c>
      <c r="E9565" s="500" t="s">
        <v>26015</v>
      </c>
      <c r="F9565" s="381" t="s">
        <v>13681</v>
      </c>
      <c r="G9565" s="381" t="s">
        <v>1630</v>
      </c>
    </row>
    <row r="9566" spans="1:7" ht="37.5">
      <c r="A9566" s="371">
        <v>9555</v>
      </c>
      <c r="B9566" s="471">
        <v>1629</v>
      </c>
      <c r="C9566" s="378">
        <f>Matrix!B1631</f>
        <v>0</v>
      </c>
      <c r="D9566" s="474" t="s">
        <v>26014</v>
      </c>
      <c r="E9566" s="500" t="s">
        <v>26015</v>
      </c>
      <c r="F9566" s="381" t="s">
        <v>13682</v>
      </c>
      <c r="G9566" s="381" t="s">
        <v>1631</v>
      </c>
    </row>
    <row r="9567" spans="1:7" ht="37.5">
      <c r="A9567" s="371">
        <v>9556</v>
      </c>
      <c r="B9567" s="471">
        <v>1630</v>
      </c>
      <c r="C9567" s="378">
        <f>Matrix!B1632</f>
        <v>0</v>
      </c>
      <c r="D9567" s="474" t="s">
        <v>26014</v>
      </c>
      <c r="E9567" s="500" t="s">
        <v>26015</v>
      </c>
      <c r="F9567" s="381" t="s">
        <v>13683</v>
      </c>
      <c r="G9567" s="381" t="s">
        <v>1632</v>
      </c>
    </row>
    <row r="9568" spans="1:7" ht="37.5">
      <c r="A9568" s="371">
        <v>9557</v>
      </c>
      <c r="B9568" s="471">
        <v>1631</v>
      </c>
      <c r="C9568" s="378">
        <f>Matrix!B1633</f>
        <v>0</v>
      </c>
      <c r="D9568" s="474" t="s">
        <v>26014</v>
      </c>
      <c r="E9568" s="500" t="s">
        <v>26015</v>
      </c>
      <c r="F9568" s="381" t="s">
        <v>13684</v>
      </c>
      <c r="G9568" s="381" t="s">
        <v>1633</v>
      </c>
    </row>
    <row r="9569" spans="1:7" ht="37.5">
      <c r="A9569" s="371">
        <v>9558</v>
      </c>
      <c r="B9569" s="471">
        <v>1632</v>
      </c>
      <c r="C9569" s="378">
        <f>Matrix!B1634</f>
        <v>0</v>
      </c>
      <c r="D9569" s="474" t="s">
        <v>26014</v>
      </c>
      <c r="E9569" s="500" t="s">
        <v>26015</v>
      </c>
      <c r="F9569" s="381" t="s">
        <v>13685</v>
      </c>
      <c r="G9569" s="381" t="s">
        <v>1634</v>
      </c>
    </row>
    <row r="9570" spans="1:7" ht="37.5">
      <c r="A9570" s="371">
        <v>9559</v>
      </c>
      <c r="B9570" s="471">
        <v>1633</v>
      </c>
      <c r="C9570" s="378">
        <f>Matrix!B1635</f>
        <v>0</v>
      </c>
      <c r="D9570" s="474" t="s">
        <v>26014</v>
      </c>
      <c r="E9570" s="500" t="s">
        <v>26015</v>
      </c>
      <c r="F9570" s="381" t="s">
        <v>13686</v>
      </c>
      <c r="G9570" s="381" t="s">
        <v>1635</v>
      </c>
    </row>
    <row r="9571" spans="1:7" ht="37.5">
      <c r="A9571" s="371">
        <v>9560</v>
      </c>
      <c r="B9571" s="471">
        <v>1634</v>
      </c>
      <c r="C9571" s="378">
        <f>Matrix!B1636</f>
        <v>0</v>
      </c>
      <c r="D9571" s="474" t="s">
        <v>26014</v>
      </c>
      <c r="E9571" s="500" t="s">
        <v>26015</v>
      </c>
      <c r="F9571" s="381" t="s">
        <v>13687</v>
      </c>
      <c r="G9571" s="381" t="s">
        <v>1636</v>
      </c>
    </row>
    <row r="9572" spans="1:7" ht="37.5">
      <c r="A9572" s="371">
        <v>9561</v>
      </c>
      <c r="B9572" s="471">
        <v>1635</v>
      </c>
      <c r="C9572" s="378">
        <f>Matrix!B1637</f>
        <v>0</v>
      </c>
      <c r="D9572" s="474" t="s">
        <v>26014</v>
      </c>
      <c r="E9572" s="500" t="s">
        <v>26015</v>
      </c>
      <c r="F9572" s="381" t="s">
        <v>13688</v>
      </c>
      <c r="G9572" s="381" t="s">
        <v>1637</v>
      </c>
    </row>
    <row r="9573" spans="1:7" ht="37.5">
      <c r="A9573" s="371">
        <v>9562</v>
      </c>
      <c r="B9573" s="471">
        <v>1636</v>
      </c>
      <c r="C9573" s="378">
        <f>Matrix!B1638</f>
        <v>0</v>
      </c>
      <c r="D9573" s="474" t="s">
        <v>26014</v>
      </c>
      <c r="E9573" s="500" t="s">
        <v>26015</v>
      </c>
      <c r="F9573" s="381" t="s">
        <v>13689</v>
      </c>
      <c r="G9573" s="381" t="s">
        <v>1638</v>
      </c>
    </row>
    <row r="9574" spans="1:7" ht="37.5">
      <c r="A9574" s="371">
        <v>9563</v>
      </c>
      <c r="B9574" s="471">
        <v>1637</v>
      </c>
      <c r="C9574" s="378">
        <f>Matrix!B1639</f>
        <v>0</v>
      </c>
      <c r="D9574" s="474" t="s">
        <v>26014</v>
      </c>
      <c r="E9574" s="500" t="s">
        <v>26015</v>
      </c>
      <c r="F9574" s="381" t="s">
        <v>13690</v>
      </c>
      <c r="G9574" s="381" t="s">
        <v>1639</v>
      </c>
    </row>
    <row r="9575" spans="1:7" ht="37.5">
      <c r="A9575" s="371">
        <v>9564</v>
      </c>
      <c r="B9575" s="471">
        <v>1638</v>
      </c>
      <c r="C9575" s="378">
        <f>Matrix!B1640</f>
        <v>0</v>
      </c>
      <c r="D9575" s="474" t="s">
        <v>26014</v>
      </c>
      <c r="E9575" s="500" t="s">
        <v>26015</v>
      </c>
      <c r="F9575" s="381" t="s">
        <v>13691</v>
      </c>
      <c r="G9575" s="381" t="s">
        <v>1640</v>
      </c>
    </row>
    <row r="9576" spans="1:7" ht="51.75">
      <c r="A9576" s="371">
        <v>9565</v>
      </c>
      <c r="B9576" s="471">
        <v>1640</v>
      </c>
      <c r="C9576" s="378">
        <f>Matrix!B1642</f>
        <v>0</v>
      </c>
      <c r="D9576" s="474" t="s">
        <v>26014</v>
      </c>
      <c r="E9576" s="500" t="s">
        <v>26015</v>
      </c>
      <c r="F9576" s="381" t="s">
        <v>13693</v>
      </c>
      <c r="G9576" s="381" t="s">
        <v>1642</v>
      </c>
    </row>
    <row r="9577" spans="1:7" ht="51.75">
      <c r="A9577" s="371">
        <v>9566</v>
      </c>
      <c r="B9577" s="471">
        <v>1641</v>
      </c>
      <c r="C9577" s="378">
        <f>Matrix!B1643</f>
        <v>0</v>
      </c>
      <c r="D9577" s="474" t="s">
        <v>26014</v>
      </c>
      <c r="E9577" s="500" t="s">
        <v>26015</v>
      </c>
      <c r="F9577" s="381" t="s">
        <v>13694</v>
      </c>
      <c r="G9577" s="381" t="s">
        <v>1643</v>
      </c>
    </row>
    <row r="9578" spans="1:7" ht="37.5">
      <c r="A9578" s="371">
        <v>9567</v>
      </c>
      <c r="B9578" s="471">
        <v>1642</v>
      </c>
      <c r="C9578" s="378">
        <f>Matrix!B1644</f>
        <v>0</v>
      </c>
      <c r="D9578" s="474" t="s">
        <v>26014</v>
      </c>
      <c r="E9578" s="500" t="s">
        <v>26015</v>
      </c>
      <c r="F9578" s="381" t="s">
        <v>13695</v>
      </c>
      <c r="G9578" s="381" t="s">
        <v>1644</v>
      </c>
    </row>
    <row r="9579" spans="1:7" ht="37.5">
      <c r="A9579" s="371">
        <v>9568</v>
      </c>
      <c r="B9579" s="471">
        <v>1644</v>
      </c>
      <c r="C9579" s="378">
        <f>Matrix!B1646</f>
        <v>0</v>
      </c>
      <c r="D9579" s="474" t="s">
        <v>26014</v>
      </c>
      <c r="E9579" s="500" t="s">
        <v>26015</v>
      </c>
      <c r="F9579" s="381" t="s">
        <v>13697</v>
      </c>
      <c r="G9579" s="381" t="s">
        <v>1646</v>
      </c>
    </row>
    <row r="9580" spans="1:7" ht="51.75">
      <c r="A9580" s="371">
        <v>9569</v>
      </c>
      <c r="B9580" s="471">
        <v>1650</v>
      </c>
      <c r="C9580" s="378">
        <f>Matrix!B1652</f>
        <v>0</v>
      </c>
      <c r="D9580" s="474" t="s">
        <v>26014</v>
      </c>
      <c r="E9580" s="500" t="s">
        <v>26015</v>
      </c>
      <c r="F9580" s="381" t="s">
        <v>13701</v>
      </c>
      <c r="G9580" s="381" t="s">
        <v>1652</v>
      </c>
    </row>
    <row r="9581" spans="1:7" ht="37.5">
      <c r="A9581" s="371">
        <v>9570</v>
      </c>
      <c r="B9581" s="471">
        <v>1651</v>
      </c>
      <c r="C9581" s="378">
        <f>Matrix!B1653</f>
        <v>0</v>
      </c>
      <c r="D9581" s="474" t="s">
        <v>26014</v>
      </c>
      <c r="E9581" s="500" t="s">
        <v>26015</v>
      </c>
      <c r="F9581" s="381" t="s">
        <v>13702</v>
      </c>
      <c r="G9581" s="381" t="s">
        <v>1653</v>
      </c>
    </row>
    <row r="9582" spans="1:7" ht="37.5">
      <c r="A9582" s="371">
        <v>9571</v>
      </c>
      <c r="B9582" s="471">
        <v>1652</v>
      </c>
      <c r="C9582" s="378">
        <f>Matrix!B1654</f>
        <v>0</v>
      </c>
      <c r="D9582" s="474" t="s">
        <v>26014</v>
      </c>
      <c r="E9582" s="500" t="s">
        <v>26015</v>
      </c>
      <c r="F9582" s="381" t="s">
        <v>13703</v>
      </c>
      <c r="G9582" s="381" t="s">
        <v>1654</v>
      </c>
    </row>
    <row r="9583" spans="1:7" ht="37.5">
      <c r="A9583" s="371">
        <v>9572</v>
      </c>
      <c r="B9583" s="471">
        <v>1653</v>
      </c>
      <c r="C9583" s="378">
        <f>Matrix!B1655</f>
        <v>0</v>
      </c>
      <c r="D9583" s="474" t="s">
        <v>26014</v>
      </c>
      <c r="E9583" s="500" t="s">
        <v>26015</v>
      </c>
      <c r="F9583" s="381" t="s">
        <v>13704</v>
      </c>
      <c r="G9583" s="381" t="s">
        <v>1655</v>
      </c>
    </row>
    <row r="9584" spans="1:7" ht="37.5">
      <c r="A9584" s="371">
        <v>9573</v>
      </c>
      <c r="B9584" s="471">
        <v>1664</v>
      </c>
      <c r="C9584" s="378">
        <f>Matrix!B1666</f>
        <v>0</v>
      </c>
      <c r="D9584" s="474" t="s">
        <v>26014</v>
      </c>
      <c r="E9584" s="500" t="s">
        <v>26015</v>
      </c>
      <c r="F9584" s="381" t="s">
        <v>13715</v>
      </c>
      <c r="G9584" s="381" t="s">
        <v>1666</v>
      </c>
    </row>
    <row r="9585" spans="1:7" ht="37.5">
      <c r="A9585" s="371">
        <v>9574</v>
      </c>
      <c r="B9585" s="471">
        <v>1665</v>
      </c>
      <c r="C9585" s="378">
        <f>Matrix!B1667</f>
        <v>0</v>
      </c>
      <c r="D9585" s="474" t="s">
        <v>26014</v>
      </c>
      <c r="E9585" s="500" t="s">
        <v>26015</v>
      </c>
      <c r="F9585" s="381" t="s">
        <v>13716</v>
      </c>
      <c r="G9585" s="381" t="s">
        <v>1667</v>
      </c>
    </row>
    <row r="9586" spans="1:7" ht="51.75">
      <c r="A9586" s="371">
        <v>9575</v>
      </c>
      <c r="B9586" s="471">
        <v>1666</v>
      </c>
      <c r="C9586" s="378">
        <f>Matrix!B1668</f>
        <v>0</v>
      </c>
      <c r="D9586" s="474" t="s">
        <v>26014</v>
      </c>
      <c r="E9586" s="500" t="s">
        <v>26015</v>
      </c>
      <c r="F9586" s="381" t="s">
        <v>13717</v>
      </c>
      <c r="G9586" s="381" t="s">
        <v>1668</v>
      </c>
    </row>
    <row r="9587" spans="1:7" ht="51.75">
      <c r="A9587" s="371">
        <v>9576</v>
      </c>
      <c r="B9587" s="471">
        <v>1669</v>
      </c>
      <c r="C9587" s="378">
        <f>Matrix!B1671</f>
        <v>0</v>
      </c>
      <c r="D9587" s="474" t="s">
        <v>26014</v>
      </c>
      <c r="E9587" s="500" t="s">
        <v>26015</v>
      </c>
      <c r="F9587" s="381" t="s">
        <v>13720</v>
      </c>
      <c r="G9587" s="381" t="s">
        <v>1671</v>
      </c>
    </row>
    <row r="9588" spans="1:7" ht="37.5">
      <c r="A9588" s="371">
        <v>9577</v>
      </c>
      <c r="B9588" s="471">
        <v>1670</v>
      </c>
      <c r="C9588" s="378">
        <f>Matrix!B1672</f>
        <v>0</v>
      </c>
      <c r="D9588" s="474" t="s">
        <v>26014</v>
      </c>
      <c r="E9588" s="500" t="s">
        <v>26015</v>
      </c>
      <c r="F9588" s="381" t="s">
        <v>13721</v>
      </c>
      <c r="G9588" s="381" t="s">
        <v>1672</v>
      </c>
    </row>
    <row r="9589" spans="1:7" ht="51.75">
      <c r="A9589" s="371">
        <v>9578</v>
      </c>
      <c r="B9589" s="471">
        <v>1671</v>
      </c>
      <c r="C9589" s="378">
        <f>Matrix!B1673</f>
        <v>0</v>
      </c>
      <c r="D9589" s="474" t="s">
        <v>26014</v>
      </c>
      <c r="E9589" s="500" t="s">
        <v>26015</v>
      </c>
      <c r="F9589" s="381" t="s">
        <v>13722</v>
      </c>
      <c r="G9589" s="381" t="s">
        <v>1673</v>
      </c>
    </row>
    <row r="9590" spans="1:7" ht="37.5">
      <c r="A9590" s="371">
        <v>9579</v>
      </c>
      <c r="B9590" s="471">
        <v>1672</v>
      </c>
      <c r="C9590" s="378">
        <f>Matrix!B1674</f>
        <v>0</v>
      </c>
      <c r="D9590" s="474" t="s">
        <v>26014</v>
      </c>
      <c r="E9590" s="500" t="s">
        <v>26015</v>
      </c>
      <c r="F9590" s="381" t="s">
        <v>13723</v>
      </c>
      <c r="G9590" s="381" t="s">
        <v>1674</v>
      </c>
    </row>
    <row r="9591" spans="1:7" ht="37.5">
      <c r="A9591" s="371">
        <v>9580</v>
      </c>
      <c r="B9591" s="471">
        <v>1673</v>
      </c>
      <c r="C9591" s="378">
        <f>Matrix!B1675</f>
        <v>0</v>
      </c>
      <c r="D9591" s="474" t="s">
        <v>26014</v>
      </c>
      <c r="E9591" s="500" t="s">
        <v>26015</v>
      </c>
      <c r="F9591" s="381" t="s">
        <v>13724</v>
      </c>
      <c r="G9591" s="381" t="s">
        <v>1675</v>
      </c>
    </row>
    <row r="9592" spans="1:7" ht="51.75">
      <c r="A9592" s="371">
        <v>9581</v>
      </c>
      <c r="B9592" s="471">
        <v>1677</v>
      </c>
      <c r="C9592" s="378">
        <f>Matrix!B1679</f>
        <v>0</v>
      </c>
      <c r="D9592" s="474" t="s">
        <v>26014</v>
      </c>
      <c r="E9592" s="500" t="s">
        <v>26015</v>
      </c>
      <c r="F9592" s="381" t="s">
        <v>13728</v>
      </c>
      <c r="G9592" s="381" t="s">
        <v>1679</v>
      </c>
    </row>
    <row r="9593" spans="1:7" ht="37.5">
      <c r="A9593" s="371">
        <v>9582</v>
      </c>
      <c r="B9593" s="471">
        <v>1678</v>
      </c>
      <c r="C9593" s="378">
        <f>Matrix!B1680</f>
        <v>0</v>
      </c>
      <c r="D9593" s="474" t="s">
        <v>26014</v>
      </c>
      <c r="E9593" s="500" t="s">
        <v>26015</v>
      </c>
      <c r="F9593" s="381" t="s">
        <v>13729</v>
      </c>
      <c r="G9593" s="381" t="s">
        <v>1680</v>
      </c>
    </row>
    <row r="9594" spans="1:7" ht="51.75">
      <c r="A9594" s="371">
        <v>9583</v>
      </c>
      <c r="B9594" s="471">
        <v>1683</v>
      </c>
      <c r="C9594" s="378">
        <f>Matrix!B1685</f>
        <v>0</v>
      </c>
      <c r="D9594" s="474" t="s">
        <v>26014</v>
      </c>
      <c r="E9594" s="500" t="s">
        <v>26015</v>
      </c>
      <c r="F9594" s="381" t="s">
        <v>13734</v>
      </c>
      <c r="G9594" s="381" t="s">
        <v>1685</v>
      </c>
    </row>
    <row r="9595" spans="1:7" ht="37.5">
      <c r="A9595" s="371">
        <v>9584</v>
      </c>
      <c r="B9595" s="471">
        <v>1684</v>
      </c>
      <c r="C9595" s="378">
        <f>Matrix!B1686</f>
        <v>0</v>
      </c>
      <c r="D9595" s="474" t="s">
        <v>26014</v>
      </c>
      <c r="E9595" s="500" t="s">
        <v>26015</v>
      </c>
      <c r="F9595" s="381" t="s">
        <v>13735</v>
      </c>
      <c r="G9595" s="381" t="s">
        <v>1686</v>
      </c>
    </row>
    <row r="9596" spans="1:7" ht="37.5">
      <c r="A9596" s="371">
        <v>9585</v>
      </c>
      <c r="B9596" s="471">
        <v>1686</v>
      </c>
      <c r="C9596" s="378">
        <f>Matrix!B1688</f>
        <v>0</v>
      </c>
      <c r="D9596" s="474" t="s">
        <v>26014</v>
      </c>
      <c r="E9596" s="500" t="s">
        <v>26015</v>
      </c>
      <c r="F9596" s="381" t="s">
        <v>13737</v>
      </c>
      <c r="G9596" s="381" t="s">
        <v>1688</v>
      </c>
    </row>
    <row r="9597" spans="1:7" ht="37.5">
      <c r="A9597" s="371">
        <v>9586</v>
      </c>
      <c r="B9597" s="471">
        <v>1687</v>
      </c>
      <c r="C9597" s="378">
        <f>Matrix!B1689</f>
        <v>0</v>
      </c>
      <c r="D9597" s="474" t="s">
        <v>26014</v>
      </c>
      <c r="E9597" s="500" t="s">
        <v>26015</v>
      </c>
      <c r="F9597" s="381" t="s">
        <v>13738</v>
      </c>
      <c r="G9597" s="381" t="s">
        <v>1689</v>
      </c>
    </row>
    <row r="9598" spans="1:7" ht="37.5">
      <c r="A9598" s="371">
        <v>9587</v>
      </c>
      <c r="B9598" s="471">
        <v>1688</v>
      </c>
      <c r="C9598" s="378">
        <f>Matrix!B1690</f>
        <v>0</v>
      </c>
      <c r="D9598" s="474" t="s">
        <v>26014</v>
      </c>
      <c r="E9598" s="500" t="s">
        <v>26015</v>
      </c>
      <c r="F9598" s="381" t="s">
        <v>13739</v>
      </c>
      <c r="G9598" s="381" t="s">
        <v>1690</v>
      </c>
    </row>
    <row r="9599" spans="1:7" ht="37.5">
      <c r="A9599" s="371">
        <v>9588</v>
      </c>
      <c r="B9599" s="471">
        <v>1690</v>
      </c>
      <c r="C9599" s="378">
        <f>Matrix!B1692</f>
        <v>0</v>
      </c>
      <c r="D9599" s="474" t="s">
        <v>26014</v>
      </c>
      <c r="E9599" s="500" t="s">
        <v>26015</v>
      </c>
      <c r="F9599" s="381" t="s">
        <v>13741</v>
      </c>
      <c r="G9599" s="381" t="s">
        <v>1692</v>
      </c>
    </row>
    <row r="9600" spans="1:7" ht="37.5">
      <c r="A9600" s="371">
        <v>9589</v>
      </c>
      <c r="B9600" s="471">
        <v>1691</v>
      </c>
      <c r="C9600" s="378">
        <f>Matrix!B1693</f>
        <v>0</v>
      </c>
      <c r="D9600" s="474" t="s">
        <v>26014</v>
      </c>
      <c r="E9600" s="500" t="s">
        <v>26015</v>
      </c>
      <c r="F9600" s="381" t="s">
        <v>13742</v>
      </c>
      <c r="G9600" s="381" t="s">
        <v>1693</v>
      </c>
    </row>
    <row r="9601" spans="1:7" ht="37.5">
      <c r="A9601" s="371">
        <v>9590</v>
      </c>
      <c r="B9601" s="471">
        <v>1693</v>
      </c>
      <c r="C9601" s="378">
        <f>Matrix!B1695</f>
        <v>0</v>
      </c>
      <c r="D9601" s="474" t="s">
        <v>26014</v>
      </c>
      <c r="E9601" s="500" t="s">
        <v>26015</v>
      </c>
      <c r="F9601" s="381" t="s">
        <v>13744</v>
      </c>
      <c r="G9601" s="381" t="s">
        <v>1695</v>
      </c>
    </row>
    <row r="9602" spans="1:7" ht="37.5">
      <c r="A9602" s="371">
        <v>9591</v>
      </c>
      <c r="B9602" s="471">
        <v>1694</v>
      </c>
      <c r="C9602" s="378">
        <f>Matrix!B1696</f>
        <v>0</v>
      </c>
      <c r="D9602" s="474" t="s">
        <v>26014</v>
      </c>
      <c r="E9602" s="500" t="s">
        <v>26015</v>
      </c>
      <c r="F9602" s="381" t="s">
        <v>13745</v>
      </c>
      <c r="G9602" s="381" t="s">
        <v>1696</v>
      </c>
    </row>
    <row r="9603" spans="1:7" ht="37.5">
      <c r="A9603" s="371">
        <v>9592</v>
      </c>
      <c r="B9603" s="471">
        <v>1697</v>
      </c>
      <c r="C9603" s="378">
        <f>Matrix!B1699</f>
        <v>0</v>
      </c>
      <c r="D9603" s="474" t="s">
        <v>26014</v>
      </c>
      <c r="E9603" s="500" t="s">
        <v>26015</v>
      </c>
      <c r="F9603" s="381" t="s">
        <v>13748</v>
      </c>
      <c r="G9603" s="381" t="s">
        <v>1699</v>
      </c>
    </row>
    <row r="9604" spans="1:7" ht="37.5">
      <c r="A9604" s="371">
        <v>9593</v>
      </c>
      <c r="B9604" s="471">
        <v>1698</v>
      </c>
      <c r="C9604" s="378">
        <f>Matrix!B1700</f>
        <v>0</v>
      </c>
      <c r="D9604" s="474" t="s">
        <v>26014</v>
      </c>
      <c r="E9604" s="500" t="s">
        <v>26015</v>
      </c>
      <c r="F9604" s="381" t="s">
        <v>13749</v>
      </c>
      <c r="G9604" s="381" t="s">
        <v>1700</v>
      </c>
    </row>
    <row r="9605" spans="1:7" ht="37.5">
      <c r="A9605" s="371">
        <v>9594</v>
      </c>
      <c r="B9605" s="471">
        <v>1699</v>
      </c>
      <c r="C9605" s="378">
        <f>Matrix!B1701</f>
        <v>0</v>
      </c>
      <c r="D9605" s="474" t="s">
        <v>26014</v>
      </c>
      <c r="E9605" s="500" t="s">
        <v>26015</v>
      </c>
      <c r="F9605" s="381" t="s">
        <v>13750</v>
      </c>
      <c r="G9605" s="381" t="s">
        <v>1701</v>
      </c>
    </row>
    <row r="9606" spans="1:7" ht="37.5">
      <c r="A9606" s="371">
        <v>9595</v>
      </c>
      <c r="B9606" s="471">
        <v>1700</v>
      </c>
      <c r="C9606" s="378">
        <f>Matrix!B1702</f>
        <v>0</v>
      </c>
      <c r="D9606" s="474" t="s">
        <v>26014</v>
      </c>
      <c r="E9606" s="500" t="s">
        <v>26015</v>
      </c>
      <c r="F9606" s="381" t="s">
        <v>13751</v>
      </c>
      <c r="G9606" s="381" t="s">
        <v>1702</v>
      </c>
    </row>
    <row r="9607" spans="1:7" ht="51.75">
      <c r="A9607" s="371">
        <v>9596</v>
      </c>
      <c r="B9607" s="471">
        <v>1705</v>
      </c>
      <c r="C9607" s="378">
        <f>Matrix!B1707</f>
        <v>0</v>
      </c>
      <c r="D9607" s="474" t="s">
        <v>26014</v>
      </c>
      <c r="E9607" s="500" t="s">
        <v>26015</v>
      </c>
      <c r="F9607" s="381" t="s">
        <v>13756</v>
      </c>
      <c r="G9607" s="381" t="s">
        <v>1707</v>
      </c>
    </row>
    <row r="9608" spans="1:7" ht="51.75">
      <c r="A9608" s="371">
        <v>9597</v>
      </c>
      <c r="B9608" s="471">
        <v>1706</v>
      </c>
      <c r="C9608" s="378">
        <f>Matrix!B1708</f>
        <v>0</v>
      </c>
      <c r="D9608" s="474" t="s">
        <v>26014</v>
      </c>
      <c r="E9608" s="500" t="s">
        <v>26015</v>
      </c>
      <c r="F9608" s="381" t="s">
        <v>13757</v>
      </c>
      <c r="G9608" s="381" t="s">
        <v>1708</v>
      </c>
    </row>
    <row r="9609" spans="1:7" ht="37.5">
      <c r="A9609" s="371">
        <v>9598</v>
      </c>
      <c r="B9609" s="471">
        <v>1709</v>
      </c>
      <c r="C9609" s="378">
        <f>Matrix!B1711</f>
        <v>0</v>
      </c>
      <c r="D9609" s="474" t="s">
        <v>26014</v>
      </c>
      <c r="E9609" s="500" t="s">
        <v>26015</v>
      </c>
      <c r="F9609" s="381" t="s">
        <v>13760</v>
      </c>
      <c r="G9609" s="381" t="s">
        <v>1711</v>
      </c>
    </row>
    <row r="9610" spans="1:7" ht="37.5">
      <c r="A9610" s="371">
        <v>9599</v>
      </c>
      <c r="B9610" s="471">
        <v>8263</v>
      </c>
      <c r="C9610" s="378">
        <f>Matrix!B8265</f>
        <v>0</v>
      </c>
      <c r="D9610" s="474" t="s">
        <v>26014</v>
      </c>
      <c r="E9610" s="500" t="s">
        <v>26015</v>
      </c>
      <c r="F9610" s="381" t="s">
        <v>20092</v>
      </c>
      <c r="G9610" s="381" t="s">
        <v>8123</v>
      </c>
    </row>
    <row r="9611" spans="1:7" ht="37.5">
      <c r="A9611" s="371">
        <v>9600</v>
      </c>
      <c r="B9611" s="471">
        <v>8264</v>
      </c>
      <c r="C9611" s="378">
        <f>Matrix!B8266</f>
        <v>0</v>
      </c>
      <c r="D9611" s="474" t="s">
        <v>26014</v>
      </c>
      <c r="E9611" s="500" t="s">
        <v>26015</v>
      </c>
      <c r="F9611" s="381" t="s">
        <v>20093</v>
      </c>
      <c r="G9611" s="381" t="s">
        <v>8124</v>
      </c>
    </row>
    <row r="9612" spans="1:7" ht="37.5">
      <c r="A9612" s="371">
        <v>9601</v>
      </c>
      <c r="B9612" s="471">
        <v>8265</v>
      </c>
      <c r="C9612" s="378">
        <f>Matrix!B8267</f>
        <v>0</v>
      </c>
      <c r="D9612" s="474" t="s">
        <v>26014</v>
      </c>
      <c r="E9612" s="500" t="s">
        <v>26015</v>
      </c>
      <c r="F9612" s="381" t="s">
        <v>20094</v>
      </c>
      <c r="G9612" s="381" t="s">
        <v>8125</v>
      </c>
    </row>
    <row r="9613" spans="1:7" ht="37.5">
      <c r="A9613" s="371">
        <v>9602</v>
      </c>
      <c r="B9613" s="471">
        <v>8266</v>
      </c>
      <c r="C9613" s="378">
        <f>Matrix!B8268</f>
        <v>0</v>
      </c>
      <c r="D9613" s="474" t="s">
        <v>26014</v>
      </c>
      <c r="E9613" s="500" t="s">
        <v>26015</v>
      </c>
      <c r="F9613" s="381" t="s">
        <v>20095</v>
      </c>
      <c r="G9613" s="381" t="s">
        <v>8126</v>
      </c>
    </row>
    <row r="9614" spans="1:7" ht="37.5">
      <c r="A9614" s="371">
        <v>9603</v>
      </c>
      <c r="B9614" s="471">
        <v>8267</v>
      </c>
      <c r="C9614" s="378">
        <f>Matrix!B8269</f>
        <v>0</v>
      </c>
      <c r="D9614" s="474" t="s">
        <v>26014</v>
      </c>
      <c r="E9614" s="500" t="s">
        <v>26015</v>
      </c>
      <c r="F9614" s="381" t="s">
        <v>20096</v>
      </c>
      <c r="G9614" s="381" t="s">
        <v>8127</v>
      </c>
    </row>
    <row r="9615" spans="1:7" ht="37.5">
      <c r="A9615" s="371">
        <v>9604</v>
      </c>
      <c r="B9615" s="471">
        <v>8268</v>
      </c>
      <c r="C9615" s="378">
        <f>Matrix!B8270</f>
        <v>0</v>
      </c>
      <c r="D9615" s="474" t="s">
        <v>26014</v>
      </c>
      <c r="E9615" s="500" t="s">
        <v>26015</v>
      </c>
      <c r="F9615" s="381" t="s">
        <v>20097</v>
      </c>
      <c r="G9615" s="381" t="s">
        <v>8128</v>
      </c>
    </row>
    <row r="9616" spans="1:7" ht="37.5">
      <c r="A9616" s="371">
        <v>9605</v>
      </c>
      <c r="B9616" s="471">
        <v>8269</v>
      </c>
      <c r="C9616" s="378">
        <f>Matrix!B8271</f>
        <v>0</v>
      </c>
      <c r="D9616" s="474" t="s">
        <v>26014</v>
      </c>
      <c r="E9616" s="500" t="s">
        <v>26015</v>
      </c>
      <c r="F9616" s="381" t="s">
        <v>20098</v>
      </c>
      <c r="G9616" s="381" t="s">
        <v>8129</v>
      </c>
    </row>
    <row r="9617" spans="1:7" ht="37.5">
      <c r="A9617" s="371">
        <v>9606</v>
      </c>
      <c r="B9617" s="471">
        <v>8270</v>
      </c>
      <c r="C9617" s="378">
        <f>Matrix!B8272</f>
        <v>0</v>
      </c>
      <c r="D9617" s="474" t="s">
        <v>26014</v>
      </c>
      <c r="E9617" s="500" t="s">
        <v>26015</v>
      </c>
      <c r="F9617" s="381" t="s">
        <v>20099</v>
      </c>
      <c r="G9617" s="381" t="s">
        <v>8130</v>
      </c>
    </row>
    <row r="9618" spans="1:7" ht="37.5">
      <c r="A9618" s="371">
        <v>9607</v>
      </c>
      <c r="B9618" s="471">
        <v>8271</v>
      </c>
      <c r="C9618" s="378">
        <f>Matrix!B8273</f>
        <v>0</v>
      </c>
      <c r="D9618" s="474" t="s">
        <v>26014</v>
      </c>
      <c r="E9618" s="500" t="s">
        <v>26015</v>
      </c>
      <c r="F9618" s="381" t="s">
        <v>20100</v>
      </c>
      <c r="G9618" s="381" t="s">
        <v>8131</v>
      </c>
    </row>
    <row r="9619" spans="1:7" ht="37.5">
      <c r="A9619" s="371">
        <v>9608</v>
      </c>
      <c r="B9619" s="471">
        <v>8272</v>
      </c>
      <c r="C9619" s="378">
        <f>Matrix!B8274</f>
        <v>0</v>
      </c>
      <c r="D9619" s="474" t="s">
        <v>26014</v>
      </c>
      <c r="E9619" s="500" t="s">
        <v>26015</v>
      </c>
      <c r="F9619" s="381" t="s">
        <v>20101</v>
      </c>
      <c r="G9619" s="381" t="s">
        <v>8132</v>
      </c>
    </row>
    <row r="9620" spans="1:7" ht="37.5">
      <c r="A9620" s="371">
        <v>9609</v>
      </c>
      <c r="B9620" s="471">
        <v>8273</v>
      </c>
      <c r="C9620" s="378">
        <f>Matrix!B8275</f>
        <v>0</v>
      </c>
      <c r="D9620" s="474" t="s">
        <v>26014</v>
      </c>
      <c r="E9620" s="500" t="s">
        <v>26015</v>
      </c>
      <c r="F9620" s="381" t="s">
        <v>20102</v>
      </c>
      <c r="G9620" s="381" t="s">
        <v>8133</v>
      </c>
    </row>
    <row r="9621" spans="1:7" ht="37.5">
      <c r="A9621" s="371">
        <v>9610</v>
      </c>
      <c r="B9621" s="471">
        <v>8274</v>
      </c>
      <c r="C9621" s="378">
        <f>Matrix!B8276</f>
        <v>0</v>
      </c>
      <c r="D9621" s="474" t="s">
        <v>26014</v>
      </c>
      <c r="E9621" s="500" t="s">
        <v>26015</v>
      </c>
      <c r="F9621" s="381" t="s">
        <v>20103</v>
      </c>
      <c r="G9621" s="381" t="s">
        <v>8134</v>
      </c>
    </row>
    <row r="9622" spans="1:7" ht="37.5">
      <c r="A9622" s="371">
        <v>9611</v>
      </c>
      <c r="B9622" s="471">
        <v>8275</v>
      </c>
      <c r="C9622" s="378">
        <f>Matrix!B8277</f>
        <v>0</v>
      </c>
      <c r="D9622" s="474" t="s">
        <v>26014</v>
      </c>
      <c r="E9622" s="500" t="s">
        <v>26015</v>
      </c>
      <c r="F9622" s="381" t="s">
        <v>20104</v>
      </c>
      <c r="G9622" s="381" t="s">
        <v>8135</v>
      </c>
    </row>
    <row r="9623" spans="1:7" ht="37.5">
      <c r="A9623" s="371">
        <v>9612</v>
      </c>
      <c r="B9623" s="471">
        <v>8277</v>
      </c>
      <c r="C9623" s="378">
        <f>Matrix!B8279</f>
        <v>0</v>
      </c>
      <c r="D9623" s="474" t="s">
        <v>26014</v>
      </c>
      <c r="E9623" s="500" t="s">
        <v>26015</v>
      </c>
      <c r="F9623" s="381" t="s">
        <v>20106</v>
      </c>
      <c r="G9623" s="381" t="s">
        <v>8137</v>
      </c>
    </row>
    <row r="9624" spans="1:7" ht="37.5">
      <c r="A9624" s="371">
        <v>9613</v>
      </c>
      <c r="B9624" s="471">
        <v>8278</v>
      </c>
      <c r="C9624" s="378">
        <f>Matrix!B8280</f>
        <v>0</v>
      </c>
      <c r="D9624" s="474" t="s">
        <v>26014</v>
      </c>
      <c r="E9624" s="500" t="s">
        <v>26015</v>
      </c>
      <c r="F9624" s="381" t="s">
        <v>20107</v>
      </c>
      <c r="G9624" s="381" t="s">
        <v>8138</v>
      </c>
    </row>
    <row r="9625" spans="1:7" ht="37.5">
      <c r="A9625" s="371">
        <v>9614</v>
      </c>
      <c r="B9625" s="471">
        <v>8279</v>
      </c>
      <c r="C9625" s="378">
        <f>Matrix!B8281</f>
        <v>0</v>
      </c>
      <c r="D9625" s="474" t="s">
        <v>26014</v>
      </c>
      <c r="E9625" s="500" t="s">
        <v>26015</v>
      </c>
      <c r="F9625" s="381" t="s">
        <v>20108</v>
      </c>
      <c r="G9625" s="381" t="s">
        <v>8139</v>
      </c>
    </row>
    <row r="9626" spans="1:7" ht="37.5">
      <c r="A9626" s="371">
        <v>9615</v>
      </c>
      <c r="B9626" s="471">
        <v>8280</v>
      </c>
      <c r="C9626" s="378">
        <f>Matrix!B8282</f>
        <v>0</v>
      </c>
      <c r="D9626" s="474" t="s">
        <v>26014</v>
      </c>
      <c r="E9626" s="500" t="s">
        <v>26015</v>
      </c>
      <c r="F9626" s="381" t="s">
        <v>20109</v>
      </c>
      <c r="G9626" s="381" t="s">
        <v>8140</v>
      </c>
    </row>
    <row r="9627" spans="1:7" ht="37.5">
      <c r="A9627" s="371">
        <v>9616</v>
      </c>
      <c r="B9627" s="471">
        <v>8282</v>
      </c>
      <c r="C9627" s="378">
        <f>Matrix!B8284</f>
        <v>0</v>
      </c>
      <c r="D9627" s="474" t="s">
        <v>26014</v>
      </c>
      <c r="E9627" s="500" t="s">
        <v>26015</v>
      </c>
      <c r="F9627" s="381" t="s">
        <v>20111</v>
      </c>
      <c r="G9627" s="381" t="s">
        <v>8142</v>
      </c>
    </row>
    <row r="9628" spans="1:7" ht="37.5">
      <c r="A9628" s="371">
        <v>9617</v>
      </c>
      <c r="B9628" s="471">
        <v>8283</v>
      </c>
      <c r="C9628" s="378">
        <f>Matrix!B8285</f>
        <v>0</v>
      </c>
      <c r="D9628" s="474" t="s">
        <v>26014</v>
      </c>
      <c r="E9628" s="500" t="s">
        <v>26015</v>
      </c>
      <c r="F9628" s="381" t="s">
        <v>20112</v>
      </c>
      <c r="G9628" s="381" t="s">
        <v>8143</v>
      </c>
    </row>
    <row r="9629" spans="1:7" ht="37.5">
      <c r="A9629" s="371">
        <v>9618</v>
      </c>
      <c r="B9629" s="471">
        <v>8284</v>
      </c>
      <c r="C9629" s="378">
        <f>Matrix!B8286</f>
        <v>0</v>
      </c>
      <c r="D9629" s="474" t="s">
        <v>26014</v>
      </c>
      <c r="E9629" s="500" t="s">
        <v>26015</v>
      </c>
      <c r="F9629" s="381" t="s">
        <v>20113</v>
      </c>
      <c r="G9629" s="381" t="s">
        <v>8144</v>
      </c>
    </row>
    <row r="9630" spans="1:7" ht="37.5">
      <c r="A9630" s="371">
        <v>9619</v>
      </c>
      <c r="B9630" s="471">
        <v>8285</v>
      </c>
      <c r="C9630" s="378">
        <f>Matrix!B8287</f>
        <v>0</v>
      </c>
      <c r="D9630" s="474" t="s">
        <v>26014</v>
      </c>
      <c r="E9630" s="500" t="s">
        <v>26015</v>
      </c>
      <c r="F9630" s="381" t="s">
        <v>20114</v>
      </c>
      <c r="G9630" s="381" t="s">
        <v>8145</v>
      </c>
    </row>
    <row r="9631" spans="1:7" ht="37.5">
      <c r="A9631" s="371">
        <v>9620</v>
      </c>
      <c r="B9631" s="471">
        <v>8287</v>
      </c>
      <c r="C9631" s="378">
        <f>Matrix!B8289</f>
        <v>0</v>
      </c>
      <c r="D9631" s="474" t="s">
        <v>26014</v>
      </c>
      <c r="E9631" s="500" t="s">
        <v>26015</v>
      </c>
      <c r="F9631" s="381" t="s">
        <v>20116</v>
      </c>
      <c r="G9631" s="381" t="s">
        <v>8147</v>
      </c>
    </row>
    <row r="9632" spans="1:7" ht="37.5">
      <c r="A9632" s="371">
        <v>9621</v>
      </c>
      <c r="B9632" s="471">
        <v>8288</v>
      </c>
      <c r="C9632" s="378">
        <f>Matrix!B8290</f>
        <v>0</v>
      </c>
      <c r="D9632" s="474" t="s">
        <v>26014</v>
      </c>
      <c r="E9632" s="500" t="s">
        <v>26015</v>
      </c>
      <c r="F9632" s="381" t="s">
        <v>20117</v>
      </c>
      <c r="G9632" s="381" t="s">
        <v>8148</v>
      </c>
    </row>
    <row r="9633" spans="1:7" ht="37.5">
      <c r="A9633" s="371">
        <v>9622</v>
      </c>
      <c r="B9633" s="471">
        <v>8289</v>
      </c>
      <c r="C9633" s="378">
        <f>Matrix!B8291</f>
        <v>0</v>
      </c>
      <c r="D9633" s="474" t="s">
        <v>26014</v>
      </c>
      <c r="E9633" s="500" t="s">
        <v>26015</v>
      </c>
      <c r="F9633" s="381" t="s">
        <v>20118</v>
      </c>
      <c r="G9633" s="381" t="s">
        <v>8149</v>
      </c>
    </row>
    <row r="9634" spans="1:7" ht="37.5">
      <c r="A9634" s="371">
        <v>9623</v>
      </c>
      <c r="B9634" s="471">
        <v>8290</v>
      </c>
      <c r="C9634" s="378">
        <f>Matrix!B8292</f>
        <v>0</v>
      </c>
      <c r="D9634" s="474" t="s">
        <v>26014</v>
      </c>
      <c r="E9634" s="500" t="s">
        <v>26015</v>
      </c>
      <c r="F9634" s="381" t="s">
        <v>20119</v>
      </c>
      <c r="G9634" s="381" t="s">
        <v>8150</v>
      </c>
    </row>
    <row r="9635" spans="1:7" ht="37.5">
      <c r="A9635" s="371">
        <v>9624</v>
      </c>
      <c r="B9635" s="471">
        <v>8291</v>
      </c>
      <c r="C9635" s="378">
        <f>Matrix!B8293</f>
        <v>0</v>
      </c>
      <c r="D9635" s="474" t="s">
        <v>26014</v>
      </c>
      <c r="E9635" s="500" t="s">
        <v>26015</v>
      </c>
      <c r="F9635" s="381" t="s">
        <v>20120</v>
      </c>
      <c r="G9635" s="381" t="s">
        <v>8151</v>
      </c>
    </row>
    <row r="9636" spans="1:7" ht="37.5">
      <c r="A9636" s="371">
        <v>9625</v>
      </c>
      <c r="B9636" s="471">
        <v>8292</v>
      </c>
      <c r="C9636" s="378">
        <f>Matrix!B8294</f>
        <v>0</v>
      </c>
      <c r="D9636" s="474" t="s">
        <v>26014</v>
      </c>
      <c r="E9636" s="500" t="s">
        <v>26015</v>
      </c>
      <c r="F9636" s="381" t="s">
        <v>20121</v>
      </c>
      <c r="G9636" s="381" t="s">
        <v>8152</v>
      </c>
    </row>
    <row r="9637" spans="1:7" ht="37.5">
      <c r="A9637" s="371">
        <v>9626</v>
      </c>
      <c r="B9637" s="471">
        <v>8294</v>
      </c>
      <c r="C9637" s="378">
        <f>Matrix!B8296</f>
        <v>0</v>
      </c>
      <c r="D9637" s="474" t="s">
        <v>26014</v>
      </c>
      <c r="E9637" s="500" t="s">
        <v>26015</v>
      </c>
      <c r="F9637" s="381" t="s">
        <v>20123</v>
      </c>
      <c r="G9637" s="381" t="s">
        <v>8154</v>
      </c>
    </row>
    <row r="9638" spans="1:7" ht="37.5">
      <c r="A9638" s="371">
        <v>9627</v>
      </c>
      <c r="B9638" s="471">
        <v>8295</v>
      </c>
      <c r="C9638" s="378">
        <f>Matrix!B8297</f>
        <v>0</v>
      </c>
      <c r="D9638" s="474" t="s">
        <v>26014</v>
      </c>
      <c r="E9638" s="500" t="s">
        <v>26015</v>
      </c>
      <c r="F9638" s="381" t="s">
        <v>20124</v>
      </c>
      <c r="G9638" s="381" t="s">
        <v>8155</v>
      </c>
    </row>
    <row r="9639" spans="1:7" ht="37.5">
      <c r="A9639" s="371">
        <v>9628</v>
      </c>
      <c r="B9639" s="471">
        <v>8297</v>
      </c>
      <c r="C9639" s="378">
        <f>Matrix!B8299</f>
        <v>0</v>
      </c>
      <c r="D9639" s="474" t="s">
        <v>26014</v>
      </c>
      <c r="E9639" s="500" t="s">
        <v>26015</v>
      </c>
      <c r="F9639" s="381" t="s">
        <v>20126</v>
      </c>
      <c r="G9639" s="381" t="s">
        <v>8157</v>
      </c>
    </row>
    <row r="9640" spans="1:7" ht="37.5">
      <c r="A9640" s="371">
        <v>9629</v>
      </c>
      <c r="B9640" s="471">
        <v>8299</v>
      </c>
      <c r="C9640" s="378">
        <f>Matrix!B8301</f>
        <v>0</v>
      </c>
      <c r="D9640" s="474" t="s">
        <v>26014</v>
      </c>
      <c r="E9640" s="500" t="s">
        <v>26015</v>
      </c>
      <c r="F9640" s="381" t="s">
        <v>20128</v>
      </c>
      <c r="G9640" s="381" t="s">
        <v>8159</v>
      </c>
    </row>
    <row r="9641" spans="1:7" ht="37.5">
      <c r="A9641" s="371">
        <v>9630</v>
      </c>
      <c r="B9641" s="471">
        <v>8300</v>
      </c>
      <c r="C9641" s="378">
        <f>Matrix!B8302</f>
        <v>0</v>
      </c>
      <c r="D9641" s="474" t="s">
        <v>26014</v>
      </c>
      <c r="E9641" s="500" t="s">
        <v>26015</v>
      </c>
      <c r="F9641" s="381" t="s">
        <v>20129</v>
      </c>
      <c r="G9641" s="381" t="s">
        <v>8160</v>
      </c>
    </row>
    <row r="9642" spans="1:7" ht="37.5">
      <c r="A9642" s="371">
        <v>9631</v>
      </c>
      <c r="B9642" s="471">
        <v>8303</v>
      </c>
      <c r="C9642" s="378">
        <f>Matrix!B8305</f>
        <v>0</v>
      </c>
      <c r="D9642" s="474" t="s">
        <v>26014</v>
      </c>
      <c r="E9642" s="500" t="s">
        <v>26015</v>
      </c>
      <c r="F9642" s="381" t="s">
        <v>20132</v>
      </c>
      <c r="G9642" s="381" t="s">
        <v>8163</v>
      </c>
    </row>
    <row r="9643" spans="1:7" ht="37.5">
      <c r="A9643" s="371">
        <v>9632</v>
      </c>
      <c r="B9643" s="471">
        <v>8306</v>
      </c>
      <c r="C9643" s="378">
        <f>Matrix!B8308</f>
        <v>0</v>
      </c>
      <c r="D9643" s="474" t="s">
        <v>26014</v>
      </c>
      <c r="E9643" s="500" t="s">
        <v>26015</v>
      </c>
      <c r="F9643" s="381" t="s">
        <v>20135</v>
      </c>
      <c r="G9643" s="381" t="s">
        <v>8166</v>
      </c>
    </row>
    <row r="9644" spans="1:7" ht="37.5">
      <c r="A9644" s="371">
        <v>9633</v>
      </c>
      <c r="B9644" s="471">
        <v>8307</v>
      </c>
      <c r="C9644" s="378">
        <f>Matrix!B8309</f>
        <v>0</v>
      </c>
      <c r="D9644" s="474" t="s">
        <v>26014</v>
      </c>
      <c r="E9644" s="500" t="s">
        <v>26015</v>
      </c>
      <c r="F9644" s="381" t="s">
        <v>20136</v>
      </c>
      <c r="G9644" s="381" t="s">
        <v>8167</v>
      </c>
    </row>
    <row r="9645" spans="1:7" ht="37.5">
      <c r="A9645" s="371">
        <v>9634</v>
      </c>
      <c r="B9645" s="471">
        <v>8308</v>
      </c>
      <c r="C9645" s="378">
        <f>Matrix!B8310</f>
        <v>0</v>
      </c>
      <c r="D9645" s="474" t="s">
        <v>26014</v>
      </c>
      <c r="E9645" s="500" t="s">
        <v>26015</v>
      </c>
      <c r="F9645" s="381" t="s">
        <v>20137</v>
      </c>
      <c r="G9645" s="381" t="s">
        <v>8168</v>
      </c>
    </row>
    <row r="9646" spans="1:7" ht="37.5">
      <c r="A9646" s="371">
        <v>9635</v>
      </c>
      <c r="B9646" s="471">
        <v>8309</v>
      </c>
      <c r="C9646" s="378">
        <f>Matrix!B8311</f>
        <v>0</v>
      </c>
      <c r="D9646" s="474" t="s">
        <v>26014</v>
      </c>
      <c r="E9646" s="500" t="s">
        <v>26015</v>
      </c>
      <c r="F9646" s="381" t="s">
        <v>20138</v>
      </c>
      <c r="G9646" s="381" t="s">
        <v>8169</v>
      </c>
    </row>
    <row r="9647" spans="1:7" ht="37.5">
      <c r="A9647" s="371">
        <v>9636</v>
      </c>
      <c r="B9647" s="471">
        <v>8310</v>
      </c>
      <c r="C9647" s="378">
        <f>Matrix!B8312</f>
        <v>0</v>
      </c>
      <c r="D9647" s="474" t="s">
        <v>26014</v>
      </c>
      <c r="E9647" s="500" t="s">
        <v>26015</v>
      </c>
      <c r="F9647" s="381" t="s">
        <v>20139</v>
      </c>
      <c r="G9647" s="381" t="s">
        <v>8170</v>
      </c>
    </row>
    <row r="9648" spans="1:7" ht="37.5">
      <c r="A9648" s="371">
        <v>9637</v>
      </c>
      <c r="B9648" s="471">
        <v>8311</v>
      </c>
      <c r="C9648" s="378">
        <f>Matrix!B8313</f>
        <v>0</v>
      </c>
      <c r="D9648" s="474" t="s">
        <v>26014</v>
      </c>
      <c r="E9648" s="500" t="s">
        <v>26015</v>
      </c>
      <c r="F9648" s="381" t="s">
        <v>20140</v>
      </c>
      <c r="G9648" s="381" t="s">
        <v>8171</v>
      </c>
    </row>
    <row r="9649" spans="1:7" ht="37.5">
      <c r="A9649" s="371">
        <v>9638</v>
      </c>
      <c r="B9649" s="471">
        <v>8312</v>
      </c>
      <c r="C9649" s="378">
        <f>Matrix!B8314</f>
        <v>0</v>
      </c>
      <c r="D9649" s="474" t="s">
        <v>26014</v>
      </c>
      <c r="E9649" s="500" t="s">
        <v>26015</v>
      </c>
      <c r="F9649" s="381" t="s">
        <v>20141</v>
      </c>
      <c r="G9649" s="381" t="s">
        <v>8172</v>
      </c>
    </row>
    <row r="9650" spans="1:7" ht="37.5">
      <c r="A9650" s="371">
        <v>9639</v>
      </c>
      <c r="B9650" s="471">
        <v>8313</v>
      </c>
      <c r="C9650" s="378">
        <f>Matrix!B8315</f>
        <v>0</v>
      </c>
      <c r="D9650" s="474" t="s">
        <v>26014</v>
      </c>
      <c r="E9650" s="500" t="s">
        <v>26015</v>
      </c>
      <c r="F9650" s="381" t="s">
        <v>20142</v>
      </c>
      <c r="G9650" s="381" t="s">
        <v>8173</v>
      </c>
    </row>
    <row r="9651" spans="1:7" ht="37.5">
      <c r="A9651" s="371">
        <v>9640</v>
      </c>
      <c r="B9651" s="471">
        <v>8314</v>
      </c>
      <c r="C9651" s="378">
        <f>Matrix!B8316</f>
        <v>0</v>
      </c>
      <c r="D9651" s="474" t="s">
        <v>26014</v>
      </c>
      <c r="E9651" s="500" t="s">
        <v>26015</v>
      </c>
      <c r="F9651" s="381" t="s">
        <v>20143</v>
      </c>
      <c r="G9651" s="381" t="s">
        <v>8174</v>
      </c>
    </row>
    <row r="9652" spans="1:7" ht="37.5">
      <c r="A9652" s="371">
        <v>9641</v>
      </c>
      <c r="B9652" s="471">
        <v>8315</v>
      </c>
      <c r="C9652" s="378">
        <f>Matrix!B8317</f>
        <v>0</v>
      </c>
      <c r="D9652" s="474" t="s">
        <v>26014</v>
      </c>
      <c r="E9652" s="500" t="s">
        <v>26015</v>
      </c>
      <c r="F9652" s="381" t="s">
        <v>20144</v>
      </c>
      <c r="G9652" s="381" t="s">
        <v>8175</v>
      </c>
    </row>
    <row r="9653" spans="1:7" ht="37.5">
      <c r="A9653" s="371">
        <v>9642</v>
      </c>
      <c r="B9653" s="471">
        <v>8316</v>
      </c>
      <c r="C9653" s="378">
        <f>Matrix!B8318</f>
        <v>0</v>
      </c>
      <c r="D9653" s="474" t="s">
        <v>26014</v>
      </c>
      <c r="E9653" s="500" t="s">
        <v>26015</v>
      </c>
      <c r="F9653" s="381" t="s">
        <v>20145</v>
      </c>
      <c r="G9653" s="381" t="s">
        <v>8176</v>
      </c>
    </row>
    <row r="9654" spans="1:7" ht="37.5">
      <c r="A9654" s="371">
        <v>9643</v>
      </c>
      <c r="B9654" s="471">
        <v>8317</v>
      </c>
      <c r="C9654" s="378">
        <f>Matrix!B8319</f>
        <v>0</v>
      </c>
      <c r="D9654" s="474" t="s">
        <v>26014</v>
      </c>
      <c r="E9654" s="500" t="s">
        <v>26015</v>
      </c>
      <c r="F9654" s="381" t="s">
        <v>20146</v>
      </c>
      <c r="G9654" s="381" t="s">
        <v>8177</v>
      </c>
    </row>
    <row r="9655" spans="1:7" ht="37.5">
      <c r="A9655" s="371">
        <v>9644</v>
      </c>
      <c r="B9655" s="471">
        <v>8318</v>
      </c>
      <c r="C9655" s="378">
        <f>Matrix!B8320</f>
        <v>0</v>
      </c>
      <c r="D9655" s="474" t="s">
        <v>26014</v>
      </c>
      <c r="E9655" s="500" t="s">
        <v>26015</v>
      </c>
      <c r="F9655" s="381" t="s">
        <v>20147</v>
      </c>
      <c r="G9655" s="381" t="s">
        <v>8178</v>
      </c>
    </row>
    <row r="9656" spans="1:7" ht="37.5">
      <c r="A9656" s="371">
        <v>9645</v>
      </c>
      <c r="B9656" s="471">
        <v>8319</v>
      </c>
      <c r="C9656" s="378">
        <f>Matrix!B8321</f>
        <v>0</v>
      </c>
      <c r="D9656" s="474" t="s">
        <v>26014</v>
      </c>
      <c r="E9656" s="500" t="s">
        <v>26015</v>
      </c>
      <c r="F9656" s="381" t="s">
        <v>20148</v>
      </c>
      <c r="G9656" s="381" t="s">
        <v>8179</v>
      </c>
    </row>
    <row r="9657" spans="1:7" ht="37.5">
      <c r="A9657" s="371">
        <v>9646</v>
      </c>
      <c r="B9657" s="471">
        <v>8320</v>
      </c>
      <c r="C9657" s="378">
        <f>Matrix!B8322</f>
        <v>0</v>
      </c>
      <c r="D9657" s="474" t="s">
        <v>26014</v>
      </c>
      <c r="E9657" s="500" t="s">
        <v>26015</v>
      </c>
      <c r="F9657" s="381" t="s">
        <v>20149</v>
      </c>
      <c r="G9657" s="381" t="s">
        <v>8180</v>
      </c>
    </row>
    <row r="9658" spans="1:7" ht="37.5">
      <c r="A9658" s="371">
        <v>9647</v>
      </c>
      <c r="B9658" s="471">
        <v>8321</v>
      </c>
      <c r="C9658" s="378">
        <f>Matrix!B8323</f>
        <v>0</v>
      </c>
      <c r="D9658" s="474" t="s">
        <v>26014</v>
      </c>
      <c r="E9658" s="500" t="s">
        <v>26015</v>
      </c>
      <c r="F9658" s="381" t="s">
        <v>20150</v>
      </c>
      <c r="G9658" s="381" t="s">
        <v>8181</v>
      </c>
    </row>
    <row r="9659" spans="1:7" ht="37.5">
      <c r="A9659" s="371">
        <v>9648</v>
      </c>
      <c r="B9659" s="471">
        <v>8322</v>
      </c>
      <c r="C9659" s="378">
        <f>Matrix!B8324</f>
        <v>0</v>
      </c>
      <c r="D9659" s="474" t="s">
        <v>26014</v>
      </c>
      <c r="E9659" s="500" t="s">
        <v>26015</v>
      </c>
      <c r="F9659" s="381" t="s">
        <v>20151</v>
      </c>
      <c r="G9659" s="381" t="s">
        <v>8182</v>
      </c>
    </row>
    <row r="9660" spans="1:7" ht="37.5">
      <c r="A9660" s="371">
        <v>9649</v>
      </c>
      <c r="B9660" s="471">
        <v>8323</v>
      </c>
      <c r="C9660" s="378">
        <f>Matrix!B8325</f>
        <v>0</v>
      </c>
      <c r="D9660" s="474" t="s">
        <v>26014</v>
      </c>
      <c r="E9660" s="500" t="s">
        <v>26015</v>
      </c>
      <c r="F9660" s="381" t="s">
        <v>20152</v>
      </c>
      <c r="G9660" s="381" t="s">
        <v>8183</v>
      </c>
    </row>
    <row r="9661" spans="1:7" ht="51.75">
      <c r="A9661" s="371">
        <v>9650</v>
      </c>
      <c r="B9661" s="471">
        <v>8325</v>
      </c>
      <c r="C9661" s="378">
        <f>Matrix!B8327</f>
        <v>0</v>
      </c>
      <c r="D9661" s="474" t="s">
        <v>26014</v>
      </c>
      <c r="E9661" s="500" t="s">
        <v>26015</v>
      </c>
      <c r="F9661" s="381" t="s">
        <v>20154</v>
      </c>
      <c r="G9661" s="381" t="s">
        <v>8185</v>
      </c>
    </row>
    <row r="9662" spans="1:7" ht="37.5">
      <c r="A9662" s="371">
        <v>9651</v>
      </c>
      <c r="B9662" s="471">
        <v>8327</v>
      </c>
      <c r="C9662" s="378">
        <f>Matrix!B8329</f>
        <v>0</v>
      </c>
      <c r="D9662" s="474" t="s">
        <v>26014</v>
      </c>
      <c r="E9662" s="500" t="s">
        <v>26015</v>
      </c>
      <c r="F9662" s="381" t="s">
        <v>20156</v>
      </c>
      <c r="G9662" s="381" t="s">
        <v>8187</v>
      </c>
    </row>
    <row r="9663" spans="1:7" ht="37.5">
      <c r="A9663" s="371">
        <v>9652</v>
      </c>
      <c r="B9663" s="471">
        <v>8328</v>
      </c>
      <c r="C9663" s="378">
        <f>Matrix!B8330</f>
        <v>0</v>
      </c>
      <c r="D9663" s="474" t="s">
        <v>26014</v>
      </c>
      <c r="E9663" s="500" t="s">
        <v>26015</v>
      </c>
      <c r="F9663" s="381" t="s">
        <v>20157</v>
      </c>
      <c r="G9663" s="381" t="s">
        <v>8188</v>
      </c>
    </row>
    <row r="9664" spans="1:7" ht="37.5">
      <c r="A9664" s="371">
        <v>9653</v>
      </c>
      <c r="B9664" s="471">
        <v>8329</v>
      </c>
      <c r="C9664" s="378">
        <f>Matrix!B8331</f>
        <v>0</v>
      </c>
      <c r="D9664" s="474" t="s">
        <v>26014</v>
      </c>
      <c r="E9664" s="500" t="s">
        <v>26015</v>
      </c>
      <c r="F9664" s="381" t="s">
        <v>20158</v>
      </c>
      <c r="G9664" s="381" t="s">
        <v>8189</v>
      </c>
    </row>
    <row r="9665" spans="1:7" ht="37.5">
      <c r="A9665" s="371">
        <v>9654</v>
      </c>
      <c r="B9665" s="471">
        <v>8330</v>
      </c>
      <c r="C9665" s="378">
        <f>Matrix!B8332</f>
        <v>0</v>
      </c>
      <c r="D9665" s="474" t="s">
        <v>26014</v>
      </c>
      <c r="E9665" s="500" t="s">
        <v>26015</v>
      </c>
      <c r="F9665" s="381" t="s">
        <v>20159</v>
      </c>
      <c r="G9665" s="381" t="s">
        <v>8190</v>
      </c>
    </row>
    <row r="9666" spans="1:7" ht="37.5">
      <c r="A9666" s="371">
        <v>9655</v>
      </c>
      <c r="B9666" s="471">
        <v>8333</v>
      </c>
      <c r="C9666" s="378">
        <f>Matrix!B8335</f>
        <v>0</v>
      </c>
      <c r="D9666" s="474" t="s">
        <v>26014</v>
      </c>
      <c r="E9666" s="500" t="s">
        <v>26015</v>
      </c>
      <c r="F9666" s="381" t="s">
        <v>20162</v>
      </c>
      <c r="G9666" s="381" t="s">
        <v>8193</v>
      </c>
    </row>
    <row r="9667" spans="1:7" ht="37.5">
      <c r="A9667" s="371">
        <v>9656</v>
      </c>
      <c r="B9667" s="471">
        <v>8335</v>
      </c>
      <c r="C9667" s="378">
        <f>Matrix!B8337</f>
        <v>0</v>
      </c>
      <c r="D9667" s="474" t="s">
        <v>26014</v>
      </c>
      <c r="E9667" s="500" t="s">
        <v>26015</v>
      </c>
      <c r="F9667" s="381" t="s">
        <v>20164</v>
      </c>
      <c r="G9667" s="381" t="s">
        <v>8195</v>
      </c>
    </row>
    <row r="9668" spans="1:7" ht="37.5">
      <c r="A9668" s="371">
        <v>9657</v>
      </c>
      <c r="B9668" s="471">
        <v>8336</v>
      </c>
      <c r="C9668" s="378">
        <f>Matrix!B8338</f>
        <v>0</v>
      </c>
      <c r="D9668" s="474" t="s">
        <v>26014</v>
      </c>
      <c r="E9668" s="500" t="s">
        <v>26015</v>
      </c>
      <c r="F9668" s="381" t="s">
        <v>20165</v>
      </c>
      <c r="G9668" s="381" t="s">
        <v>8196</v>
      </c>
    </row>
    <row r="9669" spans="1:7" ht="37.5">
      <c r="A9669" s="371">
        <v>9658</v>
      </c>
      <c r="B9669" s="471">
        <v>8337</v>
      </c>
      <c r="C9669" s="378">
        <f>Matrix!B8339</f>
        <v>0</v>
      </c>
      <c r="D9669" s="474" t="s">
        <v>26014</v>
      </c>
      <c r="E9669" s="500" t="s">
        <v>26015</v>
      </c>
      <c r="F9669" s="381" t="s">
        <v>20166</v>
      </c>
      <c r="G9669" s="381" t="s">
        <v>8197</v>
      </c>
    </row>
    <row r="9670" spans="1:7" ht="37.5">
      <c r="A9670" s="371">
        <v>9659</v>
      </c>
      <c r="B9670" s="471">
        <v>8338</v>
      </c>
      <c r="C9670" s="378">
        <f>Matrix!B8340</f>
        <v>0</v>
      </c>
      <c r="D9670" s="474" t="s">
        <v>26014</v>
      </c>
      <c r="E9670" s="500" t="s">
        <v>26015</v>
      </c>
      <c r="F9670" s="381" t="s">
        <v>20167</v>
      </c>
      <c r="G9670" s="381" t="s">
        <v>8198</v>
      </c>
    </row>
    <row r="9671" spans="1:7" ht="37.5">
      <c r="A9671" s="371">
        <v>9660</v>
      </c>
      <c r="B9671" s="471">
        <v>8340</v>
      </c>
      <c r="C9671" s="378">
        <f>Matrix!B8342</f>
        <v>0</v>
      </c>
      <c r="D9671" s="474" t="s">
        <v>26014</v>
      </c>
      <c r="E9671" s="500" t="s">
        <v>26015</v>
      </c>
      <c r="F9671" s="381" t="s">
        <v>20169</v>
      </c>
      <c r="G9671" s="381" t="s">
        <v>8200</v>
      </c>
    </row>
    <row r="9672" spans="1:7" ht="37.5">
      <c r="A9672" s="371">
        <v>9661</v>
      </c>
      <c r="B9672" s="471">
        <v>8341</v>
      </c>
      <c r="C9672" s="378">
        <f>Matrix!B8343</f>
        <v>0</v>
      </c>
      <c r="D9672" s="474" t="s">
        <v>26014</v>
      </c>
      <c r="E9672" s="500" t="s">
        <v>26015</v>
      </c>
      <c r="F9672" s="381" t="s">
        <v>20170</v>
      </c>
      <c r="G9672" s="381" t="s">
        <v>8201</v>
      </c>
    </row>
    <row r="9673" spans="1:7" ht="37.5">
      <c r="A9673" s="371">
        <v>9662</v>
      </c>
      <c r="B9673" s="471">
        <v>8342</v>
      </c>
      <c r="C9673" s="378">
        <f>Matrix!B8344</f>
        <v>0</v>
      </c>
      <c r="D9673" s="474" t="s">
        <v>26014</v>
      </c>
      <c r="E9673" s="500" t="s">
        <v>26015</v>
      </c>
      <c r="F9673" s="381" t="s">
        <v>20171</v>
      </c>
      <c r="G9673" s="381" t="s">
        <v>8202</v>
      </c>
    </row>
    <row r="9674" spans="1:7" ht="37.5">
      <c r="A9674" s="371">
        <v>9663</v>
      </c>
      <c r="B9674" s="471">
        <v>8343</v>
      </c>
      <c r="C9674" s="378">
        <f>Matrix!B8345</f>
        <v>0</v>
      </c>
      <c r="D9674" s="474" t="s">
        <v>26014</v>
      </c>
      <c r="E9674" s="500" t="s">
        <v>26015</v>
      </c>
      <c r="F9674" s="381" t="s">
        <v>20172</v>
      </c>
      <c r="G9674" s="381" t="s">
        <v>8203</v>
      </c>
    </row>
    <row r="9675" spans="1:7" ht="37.5">
      <c r="A9675" s="371">
        <v>9664</v>
      </c>
      <c r="B9675" s="471">
        <v>8344</v>
      </c>
      <c r="C9675" s="378">
        <f>Matrix!B8346</f>
        <v>0</v>
      </c>
      <c r="D9675" s="474" t="s">
        <v>26014</v>
      </c>
      <c r="E9675" s="500" t="s">
        <v>26015</v>
      </c>
      <c r="F9675" s="381" t="s">
        <v>20173</v>
      </c>
      <c r="G9675" s="381" t="s">
        <v>8204</v>
      </c>
    </row>
    <row r="9676" spans="1:7" ht="37.5">
      <c r="A9676" s="371">
        <v>9665</v>
      </c>
      <c r="B9676" s="471">
        <v>8345</v>
      </c>
      <c r="C9676" s="378">
        <f>Matrix!B8347</f>
        <v>0</v>
      </c>
      <c r="D9676" s="474" t="s">
        <v>26014</v>
      </c>
      <c r="E9676" s="500" t="s">
        <v>26015</v>
      </c>
      <c r="F9676" s="381" t="s">
        <v>20174</v>
      </c>
      <c r="G9676" s="381" t="s">
        <v>8205</v>
      </c>
    </row>
    <row r="9677" spans="1:7" ht="37.5">
      <c r="A9677" s="371">
        <v>9666</v>
      </c>
      <c r="B9677" s="471">
        <v>8347</v>
      </c>
      <c r="C9677" s="378">
        <f>Matrix!B8349</f>
        <v>0</v>
      </c>
      <c r="D9677" s="474" t="s">
        <v>26014</v>
      </c>
      <c r="E9677" s="500" t="s">
        <v>26015</v>
      </c>
      <c r="F9677" s="381" t="s">
        <v>20176</v>
      </c>
      <c r="G9677" s="381" t="s">
        <v>8207</v>
      </c>
    </row>
    <row r="9678" spans="1:7" ht="37.5">
      <c r="A9678" s="371">
        <v>9667</v>
      </c>
      <c r="B9678" s="471">
        <v>8349</v>
      </c>
      <c r="C9678" s="378">
        <f>Matrix!B8351</f>
        <v>0</v>
      </c>
      <c r="D9678" s="474" t="s">
        <v>26014</v>
      </c>
      <c r="E9678" s="500" t="s">
        <v>26015</v>
      </c>
      <c r="F9678" s="381" t="s">
        <v>20178</v>
      </c>
      <c r="G9678" s="381" t="s">
        <v>8209</v>
      </c>
    </row>
    <row r="9679" spans="1:7" ht="37.5">
      <c r="A9679" s="371">
        <v>9668</v>
      </c>
      <c r="B9679" s="471">
        <v>8350</v>
      </c>
      <c r="C9679" s="378">
        <f>Matrix!B8352</f>
        <v>0</v>
      </c>
      <c r="D9679" s="474" t="s">
        <v>26014</v>
      </c>
      <c r="E9679" s="500" t="s">
        <v>26015</v>
      </c>
      <c r="F9679" s="381" t="s">
        <v>20179</v>
      </c>
      <c r="G9679" s="381" t="s">
        <v>8210</v>
      </c>
    </row>
    <row r="9680" spans="1:7" ht="37.5">
      <c r="A9680" s="371">
        <v>9669</v>
      </c>
      <c r="B9680" s="471">
        <v>8351</v>
      </c>
      <c r="C9680" s="378">
        <f>Matrix!B8353</f>
        <v>0</v>
      </c>
      <c r="D9680" s="474" t="s">
        <v>26014</v>
      </c>
      <c r="E9680" s="500" t="s">
        <v>26015</v>
      </c>
      <c r="F9680" s="381" t="s">
        <v>20180</v>
      </c>
      <c r="G9680" s="381" t="s">
        <v>8211</v>
      </c>
    </row>
    <row r="9681" spans="1:7" ht="37.5">
      <c r="A9681" s="371">
        <v>9670</v>
      </c>
      <c r="B9681" s="471">
        <v>8352</v>
      </c>
      <c r="C9681" s="378">
        <f>Matrix!B8354</f>
        <v>0</v>
      </c>
      <c r="D9681" s="474" t="s">
        <v>26014</v>
      </c>
      <c r="E9681" s="500" t="s">
        <v>26015</v>
      </c>
      <c r="F9681" s="381" t="s">
        <v>20181</v>
      </c>
      <c r="G9681" s="381" t="s">
        <v>8212</v>
      </c>
    </row>
    <row r="9682" spans="1:7" ht="37.5">
      <c r="A9682" s="371">
        <v>9671</v>
      </c>
      <c r="B9682" s="471">
        <v>8353</v>
      </c>
      <c r="C9682" s="378">
        <f>Matrix!B8355</f>
        <v>0</v>
      </c>
      <c r="D9682" s="474" t="s">
        <v>26014</v>
      </c>
      <c r="E9682" s="500" t="s">
        <v>26015</v>
      </c>
      <c r="F9682" s="381" t="s">
        <v>20182</v>
      </c>
      <c r="G9682" s="381" t="s">
        <v>8213</v>
      </c>
    </row>
    <row r="9683" spans="1:7" ht="37.5">
      <c r="A9683" s="371">
        <v>9672</v>
      </c>
      <c r="B9683" s="471">
        <v>8354</v>
      </c>
      <c r="C9683" s="378">
        <f>Matrix!B8356</f>
        <v>0</v>
      </c>
      <c r="D9683" s="474" t="s">
        <v>26014</v>
      </c>
      <c r="E9683" s="500" t="s">
        <v>26015</v>
      </c>
      <c r="F9683" s="381" t="s">
        <v>20183</v>
      </c>
      <c r="G9683" s="381" t="s">
        <v>8214</v>
      </c>
    </row>
    <row r="9684" spans="1:7" ht="37.5">
      <c r="A9684" s="371">
        <v>9673</v>
      </c>
      <c r="B9684" s="471">
        <v>8355</v>
      </c>
      <c r="C9684" s="378">
        <f>Matrix!B8357</f>
        <v>0</v>
      </c>
      <c r="D9684" s="474" t="s">
        <v>26014</v>
      </c>
      <c r="E9684" s="500" t="s">
        <v>26015</v>
      </c>
      <c r="F9684" s="381" t="s">
        <v>20184</v>
      </c>
      <c r="G9684" s="381" t="s">
        <v>8215</v>
      </c>
    </row>
    <row r="9685" spans="1:7" ht="37.5">
      <c r="A9685" s="371">
        <v>9674</v>
      </c>
      <c r="B9685" s="471">
        <v>8357</v>
      </c>
      <c r="C9685" s="378">
        <f>Matrix!B8359</f>
        <v>0</v>
      </c>
      <c r="D9685" s="474" t="s">
        <v>26014</v>
      </c>
      <c r="E9685" s="500" t="s">
        <v>26015</v>
      </c>
      <c r="F9685" s="381" t="s">
        <v>20186</v>
      </c>
      <c r="G9685" s="381" t="s">
        <v>8217</v>
      </c>
    </row>
    <row r="9686" spans="1:7" ht="37.5">
      <c r="A9686" s="371">
        <v>9675</v>
      </c>
      <c r="B9686" s="471">
        <v>8358</v>
      </c>
      <c r="C9686" s="378">
        <f>Matrix!B8360</f>
        <v>0</v>
      </c>
      <c r="D9686" s="474" t="s">
        <v>26014</v>
      </c>
      <c r="E9686" s="500" t="s">
        <v>26015</v>
      </c>
      <c r="F9686" s="381" t="s">
        <v>20187</v>
      </c>
      <c r="G9686" s="381" t="s">
        <v>8218</v>
      </c>
    </row>
    <row r="9687" spans="1:7" ht="37.5">
      <c r="A9687" s="371">
        <v>9676</v>
      </c>
      <c r="B9687" s="471">
        <v>8360</v>
      </c>
      <c r="C9687" s="378">
        <f>Matrix!B8362</f>
        <v>0</v>
      </c>
      <c r="D9687" s="474" t="s">
        <v>26014</v>
      </c>
      <c r="E9687" s="500" t="s">
        <v>26015</v>
      </c>
      <c r="F9687" s="381" t="s">
        <v>20189</v>
      </c>
      <c r="G9687" s="381" t="s">
        <v>8220</v>
      </c>
    </row>
    <row r="9688" spans="1:7" ht="37.5">
      <c r="A9688" s="371">
        <v>9677</v>
      </c>
      <c r="B9688" s="471">
        <v>8361</v>
      </c>
      <c r="C9688" s="378">
        <f>Matrix!B8363</f>
        <v>0</v>
      </c>
      <c r="D9688" s="474" t="s">
        <v>26014</v>
      </c>
      <c r="E9688" s="500" t="s">
        <v>26015</v>
      </c>
      <c r="F9688" s="381" t="s">
        <v>20190</v>
      </c>
      <c r="G9688" s="381" t="s">
        <v>8221</v>
      </c>
    </row>
    <row r="9689" spans="1:7" ht="37.5">
      <c r="A9689" s="371">
        <v>9678</v>
      </c>
      <c r="B9689" s="471">
        <v>8362</v>
      </c>
      <c r="C9689" s="378">
        <f>Matrix!B8364</f>
        <v>0</v>
      </c>
      <c r="D9689" s="474" t="s">
        <v>26014</v>
      </c>
      <c r="E9689" s="500" t="s">
        <v>26015</v>
      </c>
      <c r="F9689" s="381" t="s">
        <v>20191</v>
      </c>
      <c r="G9689" s="381" t="s">
        <v>8222</v>
      </c>
    </row>
    <row r="9690" spans="1:7" ht="37.5">
      <c r="A9690" s="371">
        <v>9679</v>
      </c>
      <c r="B9690" s="471">
        <v>8363</v>
      </c>
      <c r="C9690" s="378">
        <f>Matrix!B8365</f>
        <v>0</v>
      </c>
      <c r="D9690" s="474" t="s">
        <v>26014</v>
      </c>
      <c r="E9690" s="500" t="s">
        <v>26015</v>
      </c>
      <c r="F9690" s="381" t="s">
        <v>20192</v>
      </c>
      <c r="G9690" s="381" t="s">
        <v>8223</v>
      </c>
    </row>
    <row r="9691" spans="1:7" ht="37.5">
      <c r="A9691" s="371">
        <v>9680</v>
      </c>
      <c r="B9691" s="471">
        <v>8364</v>
      </c>
      <c r="C9691" s="378">
        <f>Matrix!B8366</f>
        <v>0</v>
      </c>
      <c r="D9691" s="474" t="s">
        <v>26014</v>
      </c>
      <c r="E9691" s="500" t="s">
        <v>26015</v>
      </c>
      <c r="F9691" s="381" t="s">
        <v>20193</v>
      </c>
      <c r="G9691" s="381" t="s">
        <v>8224</v>
      </c>
    </row>
    <row r="9692" spans="1:7" ht="37.5">
      <c r="A9692" s="371">
        <v>9681</v>
      </c>
      <c r="B9692" s="471">
        <v>8366</v>
      </c>
      <c r="C9692" s="378">
        <f>Matrix!B8368</f>
        <v>0</v>
      </c>
      <c r="D9692" s="474" t="s">
        <v>26014</v>
      </c>
      <c r="E9692" s="500" t="s">
        <v>26015</v>
      </c>
      <c r="F9692" s="381" t="s">
        <v>20195</v>
      </c>
      <c r="G9692" s="381" t="s">
        <v>8226</v>
      </c>
    </row>
    <row r="9693" spans="1:7" ht="37.5">
      <c r="A9693" s="371">
        <v>9682</v>
      </c>
      <c r="B9693" s="471">
        <v>8367</v>
      </c>
      <c r="C9693" s="378">
        <f>Matrix!B8369</f>
        <v>0</v>
      </c>
      <c r="D9693" s="474" t="s">
        <v>26014</v>
      </c>
      <c r="E9693" s="500" t="s">
        <v>26015</v>
      </c>
      <c r="F9693" s="381" t="s">
        <v>20196</v>
      </c>
      <c r="G9693" s="381" t="s">
        <v>8227</v>
      </c>
    </row>
    <row r="9694" spans="1:7" ht="37.5">
      <c r="A9694" s="371">
        <v>9683</v>
      </c>
      <c r="B9694" s="471">
        <v>8368</v>
      </c>
      <c r="C9694" s="378">
        <f>Matrix!B8370</f>
        <v>0</v>
      </c>
      <c r="D9694" s="474" t="s">
        <v>26014</v>
      </c>
      <c r="E9694" s="500" t="s">
        <v>26015</v>
      </c>
      <c r="F9694" s="381" t="s">
        <v>20197</v>
      </c>
      <c r="G9694" s="381" t="s">
        <v>8228</v>
      </c>
    </row>
    <row r="9695" spans="1:7" ht="37.5">
      <c r="A9695" s="371">
        <v>9684</v>
      </c>
      <c r="B9695" s="471">
        <v>8369</v>
      </c>
      <c r="C9695" s="378">
        <f>Matrix!B8371</f>
        <v>0</v>
      </c>
      <c r="D9695" s="474" t="s">
        <v>26014</v>
      </c>
      <c r="E9695" s="500" t="s">
        <v>26015</v>
      </c>
      <c r="F9695" s="381" t="s">
        <v>20198</v>
      </c>
      <c r="G9695" s="381" t="s">
        <v>8229</v>
      </c>
    </row>
    <row r="9696" spans="1:7" ht="37.5">
      <c r="A9696" s="371">
        <v>9685</v>
      </c>
      <c r="B9696" s="471">
        <v>8370</v>
      </c>
      <c r="C9696" s="378">
        <f>Matrix!B8372</f>
        <v>0</v>
      </c>
      <c r="D9696" s="474" t="s">
        <v>26014</v>
      </c>
      <c r="E9696" s="500" t="s">
        <v>26015</v>
      </c>
      <c r="F9696" s="381" t="s">
        <v>20199</v>
      </c>
      <c r="G9696" s="381" t="s">
        <v>8230</v>
      </c>
    </row>
    <row r="9697" spans="1:7" ht="37.5">
      <c r="A9697" s="371">
        <v>9686</v>
      </c>
      <c r="B9697" s="471">
        <v>8371</v>
      </c>
      <c r="C9697" s="378">
        <f>Matrix!B8373</f>
        <v>0</v>
      </c>
      <c r="D9697" s="474" t="s">
        <v>26014</v>
      </c>
      <c r="E9697" s="500" t="s">
        <v>26015</v>
      </c>
      <c r="F9697" s="381" t="s">
        <v>20200</v>
      </c>
      <c r="G9697" s="381" t="s">
        <v>8231</v>
      </c>
    </row>
    <row r="9698" spans="1:7" ht="37.5">
      <c r="A9698" s="371">
        <v>9687</v>
      </c>
      <c r="B9698" s="471">
        <v>8372</v>
      </c>
      <c r="C9698" s="378">
        <f>Matrix!B8374</f>
        <v>0</v>
      </c>
      <c r="D9698" s="474" t="s">
        <v>26014</v>
      </c>
      <c r="E9698" s="500" t="s">
        <v>26015</v>
      </c>
      <c r="F9698" s="381" t="s">
        <v>20201</v>
      </c>
      <c r="G9698" s="381" t="s">
        <v>8232</v>
      </c>
    </row>
    <row r="9699" spans="1:7" ht="37.5">
      <c r="A9699" s="371">
        <v>9688</v>
      </c>
      <c r="B9699" s="471">
        <v>8373</v>
      </c>
      <c r="C9699" s="378">
        <f>Matrix!B8375</f>
        <v>0</v>
      </c>
      <c r="D9699" s="474" t="s">
        <v>26014</v>
      </c>
      <c r="E9699" s="500" t="s">
        <v>26015</v>
      </c>
      <c r="F9699" s="381" t="s">
        <v>13757</v>
      </c>
      <c r="G9699" s="381" t="s">
        <v>8233</v>
      </c>
    </row>
    <row r="9700" spans="1:7" ht="37.5">
      <c r="A9700" s="371">
        <v>9689</v>
      </c>
      <c r="B9700" s="471">
        <v>8971</v>
      </c>
      <c r="C9700" s="378">
        <f>Matrix!B8973</f>
        <v>0</v>
      </c>
      <c r="D9700" s="474" t="s">
        <v>26014</v>
      </c>
      <c r="E9700" s="500" t="s">
        <v>26015</v>
      </c>
      <c r="F9700" s="381" t="s">
        <v>20756</v>
      </c>
      <c r="G9700" s="381" t="s">
        <v>8831</v>
      </c>
    </row>
    <row r="9701" spans="1:7" ht="37.5">
      <c r="A9701" s="371">
        <v>9690</v>
      </c>
      <c r="B9701" s="471">
        <v>9383</v>
      </c>
      <c r="C9701" s="378">
        <f>Matrix!B9385</f>
        <v>0</v>
      </c>
      <c r="D9701" s="474" t="s">
        <v>26014</v>
      </c>
      <c r="E9701" s="500" t="s">
        <v>26015</v>
      </c>
      <c r="F9701" s="381" t="s">
        <v>21160</v>
      </c>
      <c r="G9701" s="381" t="s">
        <v>9239</v>
      </c>
    </row>
    <row r="9702" spans="1:7" ht="37.5">
      <c r="A9702" s="371">
        <v>9691</v>
      </c>
      <c r="B9702" s="471">
        <v>9384</v>
      </c>
      <c r="C9702" s="378">
        <f>Matrix!B9386</f>
        <v>0</v>
      </c>
      <c r="D9702" s="474" t="s">
        <v>26014</v>
      </c>
      <c r="E9702" s="500" t="s">
        <v>26015</v>
      </c>
      <c r="F9702" s="381" t="s">
        <v>21161</v>
      </c>
      <c r="G9702" s="381" t="s">
        <v>9240</v>
      </c>
    </row>
    <row r="9703" spans="1:7" ht="37.5">
      <c r="A9703" s="371">
        <v>9692</v>
      </c>
      <c r="B9703" s="471">
        <v>9386</v>
      </c>
      <c r="C9703" s="378">
        <f>Matrix!B9388</f>
        <v>0</v>
      </c>
      <c r="D9703" s="474" t="s">
        <v>26014</v>
      </c>
      <c r="E9703" s="500" t="s">
        <v>26015</v>
      </c>
      <c r="F9703" s="381" t="s">
        <v>21163</v>
      </c>
      <c r="G9703" s="381" t="s">
        <v>9242</v>
      </c>
    </row>
    <row r="9704" spans="1:7" ht="51.75">
      <c r="A9704" s="371">
        <v>9693</v>
      </c>
      <c r="B9704" s="471">
        <v>9387</v>
      </c>
      <c r="C9704" s="378">
        <f>Matrix!B9389</f>
        <v>0</v>
      </c>
      <c r="D9704" s="474" t="s">
        <v>26014</v>
      </c>
      <c r="E9704" s="500" t="s">
        <v>26015</v>
      </c>
      <c r="F9704" s="381" t="s">
        <v>21164</v>
      </c>
      <c r="G9704" s="381" t="s">
        <v>9243</v>
      </c>
    </row>
    <row r="9705" spans="1:7" ht="37.5">
      <c r="A9705" s="371">
        <v>9694</v>
      </c>
      <c r="B9705" s="471">
        <v>9388</v>
      </c>
      <c r="C9705" s="378">
        <f>Matrix!B9390</f>
        <v>0</v>
      </c>
      <c r="D9705" s="474" t="s">
        <v>26014</v>
      </c>
      <c r="E9705" s="500" t="s">
        <v>26015</v>
      </c>
      <c r="F9705" s="381" t="s">
        <v>21165</v>
      </c>
      <c r="G9705" s="381" t="s">
        <v>9244</v>
      </c>
    </row>
    <row r="9706" spans="1:7" ht="37.5">
      <c r="A9706" s="371">
        <v>9695</v>
      </c>
      <c r="B9706" s="471">
        <v>9389</v>
      </c>
      <c r="C9706" s="378">
        <f>Matrix!B9391</f>
        <v>0</v>
      </c>
      <c r="D9706" s="474" t="s">
        <v>26014</v>
      </c>
      <c r="E9706" s="500" t="s">
        <v>26015</v>
      </c>
      <c r="F9706" s="381" t="s">
        <v>21166</v>
      </c>
      <c r="G9706" s="381" t="s">
        <v>9245</v>
      </c>
    </row>
    <row r="9707" spans="1:7" ht="37.5">
      <c r="A9707" s="371">
        <v>9696</v>
      </c>
      <c r="B9707" s="471">
        <v>9390</v>
      </c>
      <c r="C9707" s="378">
        <f>Matrix!B9392</f>
        <v>0</v>
      </c>
      <c r="D9707" s="474" t="s">
        <v>26014</v>
      </c>
      <c r="E9707" s="500" t="s">
        <v>26015</v>
      </c>
      <c r="F9707" s="381" t="s">
        <v>21167</v>
      </c>
      <c r="G9707" s="381" t="s">
        <v>9246</v>
      </c>
    </row>
    <row r="9708" spans="1:7" ht="37.5">
      <c r="A9708" s="371">
        <v>9697</v>
      </c>
      <c r="B9708" s="471">
        <v>9391</v>
      </c>
      <c r="C9708" s="378">
        <f>Matrix!B9393</f>
        <v>0</v>
      </c>
      <c r="D9708" s="474" t="s">
        <v>26014</v>
      </c>
      <c r="E9708" s="500" t="s">
        <v>26015</v>
      </c>
      <c r="F9708" s="381" t="s">
        <v>21168</v>
      </c>
      <c r="G9708" s="381" t="s">
        <v>9247</v>
      </c>
    </row>
    <row r="9709" spans="1:7" ht="37.5">
      <c r="A9709" s="371">
        <v>9698</v>
      </c>
      <c r="B9709" s="471">
        <v>9392</v>
      </c>
      <c r="C9709" s="378">
        <f>Matrix!B9394</f>
        <v>0</v>
      </c>
      <c r="D9709" s="474" t="s">
        <v>26014</v>
      </c>
      <c r="E9709" s="500" t="s">
        <v>26015</v>
      </c>
      <c r="F9709" s="381" t="s">
        <v>21169</v>
      </c>
      <c r="G9709" s="381" t="s">
        <v>9248</v>
      </c>
    </row>
    <row r="9710" spans="1:7" ht="51.75">
      <c r="A9710" s="371">
        <v>9699</v>
      </c>
      <c r="B9710" s="471">
        <v>9393</v>
      </c>
      <c r="C9710" s="378">
        <f>Matrix!B9395</f>
        <v>0</v>
      </c>
      <c r="D9710" s="474" t="s">
        <v>26014</v>
      </c>
      <c r="E9710" s="500" t="s">
        <v>26015</v>
      </c>
      <c r="F9710" s="381" t="s">
        <v>21170</v>
      </c>
      <c r="G9710" s="381" t="s">
        <v>9249</v>
      </c>
    </row>
    <row r="9711" spans="1:7" ht="37.5">
      <c r="A9711" s="371">
        <v>9700</v>
      </c>
      <c r="B9711" s="471">
        <v>9478</v>
      </c>
      <c r="C9711" s="378">
        <f>Matrix!B9480</f>
        <v>0</v>
      </c>
      <c r="D9711" s="474" t="s">
        <v>26014</v>
      </c>
      <c r="E9711" s="500" t="s">
        <v>26015</v>
      </c>
      <c r="F9711" s="381" t="s">
        <v>21252</v>
      </c>
      <c r="G9711" s="381" t="s">
        <v>9334</v>
      </c>
    </row>
    <row r="9712" spans="1:7" ht="37.5">
      <c r="A9712" s="371">
        <v>9701</v>
      </c>
      <c r="B9712" s="471">
        <v>9479</v>
      </c>
      <c r="C9712" s="378">
        <f>Matrix!B9481</f>
        <v>0</v>
      </c>
      <c r="D9712" s="474" t="s">
        <v>26014</v>
      </c>
      <c r="E9712" s="500" t="s">
        <v>26015</v>
      </c>
      <c r="F9712" s="381" t="s">
        <v>21253</v>
      </c>
      <c r="G9712" s="381" t="s">
        <v>9335</v>
      </c>
    </row>
    <row r="9713" spans="1:7" ht="37.5">
      <c r="A9713" s="371">
        <v>9702</v>
      </c>
      <c r="B9713" s="471">
        <v>9480</v>
      </c>
      <c r="C9713" s="378">
        <f>Matrix!B9482</f>
        <v>0</v>
      </c>
      <c r="D9713" s="474" t="s">
        <v>26014</v>
      </c>
      <c r="E9713" s="500" t="s">
        <v>26015</v>
      </c>
      <c r="F9713" s="381" t="s">
        <v>21254</v>
      </c>
      <c r="G9713" s="381" t="s">
        <v>9336</v>
      </c>
    </row>
    <row r="9714" spans="1:7" ht="37.5">
      <c r="A9714" s="371">
        <v>9703</v>
      </c>
      <c r="B9714" s="471">
        <v>9481</v>
      </c>
      <c r="C9714" s="378">
        <f>Matrix!B9483</f>
        <v>0</v>
      </c>
      <c r="D9714" s="474" t="s">
        <v>26014</v>
      </c>
      <c r="E9714" s="500" t="s">
        <v>26015</v>
      </c>
      <c r="F9714" s="381" t="s">
        <v>21255</v>
      </c>
      <c r="G9714" s="381" t="s">
        <v>9337</v>
      </c>
    </row>
    <row r="9715" spans="1:7" ht="37.5">
      <c r="A9715" s="371">
        <v>9704</v>
      </c>
      <c r="B9715" s="471">
        <v>9482</v>
      </c>
      <c r="C9715" s="378">
        <f>Matrix!B9484</f>
        <v>0</v>
      </c>
      <c r="D9715" s="474" t="s">
        <v>26014</v>
      </c>
      <c r="E9715" s="500" t="s">
        <v>26015</v>
      </c>
      <c r="F9715" s="381" t="s">
        <v>21256</v>
      </c>
      <c r="G9715" s="381" t="s">
        <v>9338</v>
      </c>
    </row>
    <row r="9716" spans="1:7" ht="37.5">
      <c r="A9716" s="371">
        <v>9705</v>
      </c>
      <c r="B9716" s="471">
        <v>9483</v>
      </c>
      <c r="C9716" s="378">
        <f>Matrix!B9485</f>
        <v>0</v>
      </c>
      <c r="D9716" s="474" t="s">
        <v>26014</v>
      </c>
      <c r="E9716" s="500" t="s">
        <v>26015</v>
      </c>
      <c r="F9716" s="381" t="s">
        <v>21257</v>
      </c>
      <c r="G9716" s="381" t="s">
        <v>9339</v>
      </c>
    </row>
    <row r="9717" spans="1:7" ht="37.5">
      <c r="A9717" s="371">
        <v>9706</v>
      </c>
      <c r="B9717" s="471">
        <v>9484</v>
      </c>
      <c r="C9717" s="378">
        <f>Matrix!B9486</f>
        <v>0</v>
      </c>
      <c r="D9717" s="474" t="s">
        <v>26014</v>
      </c>
      <c r="E9717" s="500" t="s">
        <v>26015</v>
      </c>
      <c r="F9717" s="381" t="s">
        <v>21258</v>
      </c>
      <c r="G9717" s="381" t="s">
        <v>9340</v>
      </c>
    </row>
    <row r="9718" spans="1:7" ht="37.5">
      <c r="A9718" s="371">
        <v>9707</v>
      </c>
      <c r="B9718" s="471">
        <v>9485</v>
      </c>
      <c r="C9718" s="378">
        <f>Matrix!B9487</f>
        <v>0</v>
      </c>
      <c r="D9718" s="474" t="s">
        <v>26014</v>
      </c>
      <c r="E9718" s="500" t="s">
        <v>26015</v>
      </c>
      <c r="F9718" s="381" t="s">
        <v>21259</v>
      </c>
      <c r="G9718" s="381" t="s">
        <v>9341</v>
      </c>
    </row>
    <row r="9719" spans="1:7" ht="37.5">
      <c r="A9719" s="371">
        <v>9708</v>
      </c>
      <c r="B9719" s="471">
        <v>9486</v>
      </c>
      <c r="C9719" s="378">
        <f>Matrix!B9488</f>
        <v>0</v>
      </c>
      <c r="D9719" s="474" t="s">
        <v>26014</v>
      </c>
      <c r="E9719" s="500" t="s">
        <v>26015</v>
      </c>
      <c r="F9719" s="381" t="s">
        <v>21260</v>
      </c>
      <c r="G9719" s="381" t="s">
        <v>9342</v>
      </c>
    </row>
    <row r="9720" spans="1:7" ht="37.5">
      <c r="A9720" s="371">
        <v>9709</v>
      </c>
      <c r="B9720" s="471">
        <v>9487</v>
      </c>
      <c r="C9720" s="378">
        <f>Matrix!B9489</f>
        <v>0</v>
      </c>
      <c r="D9720" s="474" t="s">
        <v>26014</v>
      </c>
      <c r="E9720" s="500" t="s">
        <v>26015</v>
      </c>
      <c r="F9720" s="381" t="s">
        <v>21261</v>
      </c>
      <c r="G9720" s="381" t="s">
        <v>9343</v>
      </c>
    </row>
    <row r="9721" spans="1:7" ht="37.5">
      <c r="A9721" s="371">
        <v>9710</v>
      </c>
      <c r="B9721" s="471">
        <v>9488</v>
      </c>
      <c r="C9721" s="378">
        <f>Matrix!B9490</f>
        <v>0</v>
      </c>
      <c r="D9721" s="474" t="s">
        <v>26014</v>
      </c>
      <c r="E9721" s="500" t="s">
        <v>26015</v>
      </c>
      <c r="F9721" s="381" t="s">
        <v>21262</v>
      </c>
      <c r="G9721" s="381" t="s">
        <v>9344</v>
      </c>
    </row>
    <row r="9722" spans="1:7" ht="37.5">
      <c r="A9722" s="371">
        <v>9711</v>
      </c>
      <c r="B9722" s="471">
        <v>9489</v>
      </c>
      <c r="C9722" s="378">
        <f>Matrix!B9491</f>
        <v>0</v>
      </c>
      <c r="D9722" s="474" t="s">
        <v>26014</v>
      </c>
      <c r="E9722" s="500" t="s">
        <v>26015</v>
      </c>
      <c r="F9722" s="381" t="s">
        <v>21263</v>
      </c>
      <c r="G9722" s="381" t="s">
        <v>9345</v>
      </c>
    </row>
    <row r="9723" spans="1:7" ht="51.75">
      <c r="A9723" s="371">
        <v>9712</v>
      </c>
      <c r="B9723" s="471">
        <v>9491</v>
      </c>
      <c r="C9723" s="378">
        <f>Matrix!B9493</f>
        <v>0</v>
      </c>
      <c r="D9723" s="474" t="s">
        <v>26014</v>
      </c>
      <c r="E9723" s="500" t="s">
        <v>26015</v>
      </c>
      <c r="F9723" s="381" t="s">
        <v>21265</v>
      </c>
      <c r="G9723" s="381" t="s">
        <v>9347</v>
      </c>
    </row>
    <row r="9724" spans="1:7" ht="37.5">
      <c r="A9724" s="371">
        <v>9713</v>
      </c>
      <c r="B9724" s="471">
        <v>9492</v>
      </c>
      <c r="C9724" s="378">
        <f>Matrix!B9494</f>
        <v>0</v>
      </c>
      <c r="D9724" s="474" t="s">
        <v>26014</v>
      </c>
      <c r="E9724" s="500" t="s">
        <v>26015</v>
      </c>
      <c r="F9724" s="381" t="s">
        <v>21266</v>
      </c>
      <c r="G9724" s="381" t="s">
        <v>9348</v>
      </c>
    </row>
    <row r="9725" spans="1:7" ht="37.5">
      <c r="A9725" s="371">
        <v>9714</v>
      </c>
      <c r="B9725" s="471">
        <v>9493</v>
      </c>
      <c r="C9725" s="378">
        <f>Matrix!B9495</f>
        <v>0</v>
      </c>
      <c r="D9725" s="474" t="s">
        <v>26014</v>
      </c>
      <c r="E9725" s="500" t="s">
        <v>26015</v>
      </c>
      <c r="F9725" s="381" t="s">
        <v>21267</v>
      </c>
      <c r="G9725" s="381" t="s">
        <v>9349</v>
      </c>
    </row>
    <row r="9726" spans="1:7" ht="37.5">
      <c r="A9726" s="371">
        <v>9715</v>
      </c>
      <c r="B9726" s="471">
        <v>9494</v>
      </c>
      <c r="C9726" s="378">
        <f>Matrix!B9496</f>
        <v>0</v>
      </c>
      <c r="D9726" s="474" t="s">
        <v>26014</v>
      </c>
      <c r="E9726" s="500" t="s">
        <v>26015</v>
      </c>
      <c r="F9726" s="381" t="s">
        <v>21268</v>
      </c>
      <c r="G9726" s="381" t="s">
        <v>9350</v>
      </c>
    </row>
    <row r="9727" spans="1:7" ht="37.5">
      <c r="A9727" s="371">
        <v>9716</v>
      </c>
      <c r="B9727" s="471">
        <v>9495</v>
      </c>
      <c r="C9727" s="378">
        <f>Matrix!B9497</f>
        <v>0</v>
      </c>
      <c r="D9727" s="474" t="s">
        <v>26014</v>
      </c>
      <c r="E9727" s="500" t="s">
        <v>26015</v>
      </c>
      <c r="F9727" s="381" t="s">
        <v>21269</v>
      </c>
      <c r="G9727" s="381" t="s">
        <v>9351</v>
      </c>
    </row>
    <row r="9728" spans="1:7" ht="37.5">
      <c r="A9728" s="371">
        <v>9717</v>
      </c>
      <c r="B9728" s="471">
        <v>9498</v>
      </c>
      <c r="C9728" s="378">
        <f>Matrix!B9500</f>
        <v>0</v>
      </c>
      <c r="D9728" s="474" t="s">
        <v>26014</v>
      </c>
      <c r="E9728" s="500" t="s">
        <v>26015</v>
      </c>
      <c r="F9728" s="381" t="s">
        <v>21272</v>
      </c>
      <c r="G9728" s="381" t="s">
        <v>9354</v>
      </c>
    </row>
    <row r="9729" spans="1:7" ht="37.5">
      <c r="A9729" s="371">
        <v>9718</v>
      </c>
      <c r="B9729" s="471">
        <v>9499</v>
      </c>
      <c r="C9729" s="378">
        <f>Matrix!B9501</f>
        <v>0</v>
      </c>
      <c r="D9729" s="474" t="s">
        <v>26014</v>
      </c>
      <c r="E9729" s="500" t="s">
        <v>26015</v>
      </c>
      <c r="F9729" s="381" t="s">
        <v>21273</v>
      </c>
      <c r="G9729" s="381" t="s">
        <v>9355</v>
      </c>
    </row>
    <row r="9730" spans="1:7" ht="37.5">
      <c r="A9730" s="371">
        <v>9719</v>
      </c>
      <c r="B9730" s="471">
        <v>9500</v>
      </c>
      <c r="C9730" s="378">
        <f>Matrix!B9502</f>
        <v>0</v>
      </c>
      <c r="D9730" s="474" t="s">
        <v>26014</v>
      </c>
      <c r="E9730" s="500" t="s">
        <v>26015</v>
      </c>
      <c r="F9730" s="381" t="s">
        <v>21274</v>
      </c>
      <c r="G9730" s="381" t="s">
        <v>9356</v>
      </c>
    </row>
    <row r="9731" spans="1:7" ht="37.5">
      <c r="A9731" s="371">
        <v>9720</v>
      </c>
      <c r="B9731" s="471">
        <v>9501</v>
      </c>
      <c r="C9731" s="378">
        <f>Matrix!B9503</f>
        <v>0</v>
      </c>
      <c r="D9731" s="474" t="s">
        <v>26014</v>
      </c>
      <c r="E9731" s="500" t="s">
        <v>26015</v>
      </c>
      <c r="F9731" s="381" t="s">
        <v>21275</v>
      </c>
      <c r="G9731" s="381" t="s">
        <v>9357</v>
      </c>
    </row>
    <row r="9732" spans="1:7" ht="37.5">
      <c r="A9732" s="371">
        <v>9721</v>
      </c>
      <c r="B9732" s="471">
        <v>9502</v>
      </c>
      <c r="C9732" s="378">
        <f>Matrix!B9504</f>
        <v>0</v>
      </c>
      <c r="D9732" s="474" t="s">
        <v>26014</v>
      </c>
      <c r="E9732" s="500" t="s">
        <v>26015</v>
      </c>
      <c r="F9732" s="381" t="s">
        <v>21276</v>
      </c>
      <c r="G9732" s="381" t="s">
        <v>9358</v>
      </c>
    </row>
    <row r="9733" spans="1:7" ht="37.5">
      <c r="A9733" s="371">
        <v>9722</v>
      </c>
      <c r="B9733" s="471">
        <v>9503</v>
      </c>
      <c r="C9733" s="378">
        <f>Matrix!B9505</f>
        <v>0</v>
      </c>
      <c r="D9733" s="474" t="s">
        <v>26014</v>
      </c>
      <c r="E9733" s="500" t="s">
        <v>26015</v>
      </c>
      <c r="F9733" s="381" t="s">
        <v>21277</v>
      </c>
      <c r="G9733" s="381" t="s">
        <v>9359</v>
      </c>
    </row>
    <row r="9734" spans="1:7" ht="37.5">
      <c r="A9734" s="371">
        <v>9723</v>
      </c>
      <c r="B9734" s="471">
        <v>9505</v>
      </c>
      <c r="C9734" s="378">
        <f>Matrix!B9507</f>
        <v>0</v>
      </c>
      <c r="D9734" s="474" t="s">
        <v>26014</v>
      </c>
      <c r="E9734" s="500" t="s">
        <v>26015</v>
      </c>
      <c r="F9734" s="381" t="s">
        <v>21279</v>
      </c>
      <c r="G9734" s="381" t="s">
        <v>9361</v>
      </c>
    </row>
    <row r="9735" spans="1:7" ht="37.5">
      <c r="A9735" s="371">
        <v>9724</v>
      </c>
      <c r="B9735" s="471">
        <v>9506</v>
      </c>
      <c r="C9735" s="378">
        <f>Matrix!B9508</f>
        <v>0</v>
      </c>
      <c r="D9735" s="474" t="s">
        <v>26014</v>
      </c>
      <c r="E9735" s="500" t="s">
        <v>26015</v>
      </c>
      <c r="F9735" s="381" t="s">
        <v>21280</v>
      </c>
      <c r="G9735" s="381" t="s">
        <v>9362</v>
      </c>
    </row>
    <row r="9736" spans="1:7" ht="37.5">
      <c r="A9736" s="371">
        <v>9725</v>
      </c>
      <c r="B9736" s="471">
        <v>9507</v>
      </c>
      <c r="C9736" s="378">
        <f>Matrix!B9509</f>
        <v>0</v>
      </c>
      <c r="D9736" s="474" t="s">
        <v>26014</v>
      </c>
      <c r="E9736" s="500" t="s">
        <v>26015</v>
      </c>
      <c r="F9736" s="381" t="s">
        <v>21281</v>
      </c>
      <c r="G9736" s="381" t="s">
        <v>9363</v>
      </c>
    </row>
    <row r="9737" spans="1:7" ht="37.5">
      <c r="A9737" s="371">
        <v>9726</v>
      </c>
      <c r="B9737" s="471">
        <v>9508</v>
      </c>
      <c r="C9737" s="378">
        <f>Matrix!B9510</f>
        <v>0</v>
      </c>
      <c r="D9737" s="474" t="s">
        <v>26014</v>
      </c>
      <c r="E9737" s="500" t="s">
        <v>26015</v>
      </c>
      <c r="F9737" s="381" t="s">
        <v>21282</v>
      </c>
      <c r="G9737" s="381" t="s">
        <v>9364</v>
      </c>
    </row>
    <row r="9738" spans="1:7" ht="37.5">
      <c r="A9738" s="371">
        <v>9727</v>
      </c>
      <c r="B9738" s="471">
        <v>9509</v>
      </c>
      <c r="C9738" s="378">
        <f>Matrix!B9511</f>
        <v>0</v>
      </c>
      <c r="D9738" s="474" t="s">
        <v>26014</v>
      </c>
      <c r="E9738" s="500" t="s">
        <v>26015</v>
      </c>
      <c r="F9738" s="381" t="s">
        <v>21283</v>
      </c>
      <c r="G9738" s="381" t="s">
        <v>9365</v>
      </c>
    </row>
    <row r="9739" spans="1:7" ht="37.5">
      <c r="A9739" s="371">
        <v>9728</v>
      </c>
      <c r="B9739" s="471">
        <v>9510</v>
      </c>
      <c r="C9739" s="378">
        <f>Matrix!B9512</f>
        <v>0</v>
      </c>
      <c r="D9739" s="474" t="s">
        <v>26014</v>
      </c>
      <c r="E9739" s="500" t="s">
        <v>26015</v>
      </c>
      <c r="F9739" s="381" t="s">
        <v>21284</v>
      </c>
      <c r="G9739" s="381" t="s">
        <v>9366</v>
      </c>
    </row>
    <row r="9740" spans="1:7" ht="37.5">
      <c r="A9740" s="371">
        <v>9729</v>
      </c>
      <c r="B9740" s="471">
        <v>9513</v>
      </c>
      <c r="C9740" s="378">
        <f>Matrix!B9515</f>
        <v>0</v>
      </c>
      <c r="D9740" s="474" t="s">
        <v>26014</v>
      </c>
      <c r="E9740" s="500" t="s">
        <v>26015</v>
      </c>
      <c r="F9740" s="381" t="s">
        <v>21287</v>
      </c>
      <c r="G9740" s="381" t="s">
        <v>9369</v>
      </c>
    </row>
    <row r="9741" spans="1:7" ht="37.5">
      <c r="A9741" s="371">
        <v>9730</v>
      </c>
      <c r="B9741" s="471">
        <v>9514</v>
      </c>
      <c r="C9741" s="378">
        <f>Matrix!B9516</f>
        <v>0</v>
      </c>
      <c r="D9741" s="474" t="s">
        <v>26014</v>
      </c>
      <c r="E9741" s="500" t="s">
        <v>26015</v>
      </c>
      <c r="F9741" s="381" t="s">
        <v>21288</v>
      </c>
      <c r="G9741" s="381" t="s">
        <v>9370</v>
      </c>
    </row>
    <row r="9742" spans="1:7" ht="37.5">
      <c r="A9742" s="371">
        <v>9731</v>
      </c>
      <c r="B9742" s="471">
        <v>9515</v>
      </c>
      <c r="C9742" s="378">
        <f>Matrix!B9517</f>
        <v>0</v>
      </c>
      <c r="D9742" s="474" t="s">
        <v>26014</v>
      </c>
      <c r="E9742" s="500" t="s">
        <v>26015</v>
      </c>
      <c r="F9742" s="381" t="s">
        <v>21289</v>
      </c>
      <c r="G9742" s="381" t="s">
        <v>9371</v>
      </c>
    </row>
    <row r="9743" spans="1:7" ht="37.5">
      <c r="A9743" s="371">
        <v>9732</v>
      </c>
      <c r="B9743" s="471">
        <v>9516</v>
      </c>
      <c r="C9743" s="378">
        <f>Matrix!B9518</f>
        <v>0</v>
      </c>
      <c r="D9743" s="474" t="s">
        <v>26014</v>
      </c>
      <c r="E9743" s="500" t="s">
        <v>26015</v>
      </c>
      <c r="F9743" s="381" t="s">
        <v>21290</v>
      </c>
      <c r="G9743" s="381" t="s">
        <v>9372</v>
      </c>
    </row>
    <row r="9744" spans="1:7" ht="37.5">
      <c r="A9744" s="371">
        <v>9733</v>
      </c>
      <c r="B9744" s="471">
        <v>9517</v>
      </c>
      <c r="C9744" s="378">
        <f>Matrix!B9519</f>
        <v>0</v>
      </c>
      <c r="D9744" s="474" t="s">
        <v>26014</v>
      </c>
      <c r="E9744" s="500" t="s">
        <v>26015</v>
      </c>
      <c r="F9744" s="381" t="s">
        <v>21291</v>
      </c>
      <c r="G9744" s="381" t="s">
        <v>9373</v>
      </c>
    </row>
    <row r="9745" spans="1:7" ht="37.5">
      <c r="A9745" s="371">
        <v>9734</v>
      </c>
      <c r="B9745" s="471">
        <v>9518</v>
      </c>
      <c r="C9745" s="378">
        <f>Matrix!B9520</f>
        <v>0</v>
      </c>
      <c r="D9745" s="474" t="s">
        <v>26014</v>
      </c>
      <c r="E9745" s="500" t="s">
        <v>26015</v>
      </c>
      <c r="F9745" s="381" t="s">
        <v>21292</v>
      </c>
      <c r="G9745" s="381" t="s">
        <v>9374</v>
      </c>
    </row>
    <row r="9746" spans="1:7" ht="37.5">
      <c r="A9746" s="371">
        <v>9735</v>
      </c>
      <c r="B9746" s="471">
        <v>9519</v>
      </c>
      <c r="C9746" s="378">
        <f>Matrix!B9521</f>
        <v>0</v>
      </c>
      <c r="D9746" s="474" t="s">
        <v>26014</v>
      </c>
      <c r="E9746" s="500" t="s">
        <v>26015</v>
      </c>
      <c r="F9746" s="381" t="s">
        <v>21293</v>
      </c>
      <c r="G9746" s="381" t="s">
        <v>9375</v>
      </c>
    </row>
    <row r="9747" spans="1:7" ht="37.5">
      <c r="A9747" s="371">
        <v>9736</v>
      </c>
      <c r="B9747" s="471">
        <v>9521</v>
      </c>
      <c r="C9747" s="378">
        <f>Matrix!B9523</f>
        <v>0</v>
      </c>
      <c r="D9747" s="474" t="s">
        <v>26014</v>
      </c>
      <c r="E9747" s="500" t="s">
        <v>26015</v>
      </c>
      <c r="F9747" s="381" t="s">
        <v>21295</v>
      </c>
      <c r="G9747" s="381" t="s">
        <v>9377</v>
      </c>
    </row>
    <row r="9748" spans="1:7" ht="51.75">
      <c r="A9748" s="371">
        <v>9737</v>
      </c>
      <c r="B9748" s="471">
        <v>9523</v>
      </c>
      <c r="C9748" s="378">
        <f>Matrix!B9525</f>
        <v>0</v>
      </c>
      <c r="D9748" s="474" t="s">
        <v>26014</v>
      </c>
      <c r="E9748" s="500" t="s">
        <v>26015</v>
      </c>
      <c r="F9748" s="381" t="s">
        <v>21297</v>
      </c>
      <c r="G9748" s="381" t="s">
        <v>9379</v>
      </c>
    </row>
    <row r="9749" spans="1:7" ht="37.5">
      <c r="A9749" s="371">
        <v>9738</v>
      </c>
      <c r="B9749" s="471">
        <v>9524</v>
      </c>
      <c r="C9749" s="378">
        <f>Matrix!B9526</f>
        <v>0</v>
      </c>
      <c r="D9749" s="474" t="s">
        <v>26014</v>
      </c>
      <c r="E9749" s="500" t="s">
        <v>26015</v>
      </c>
      <c r="F9749" s="381" t="s">
        <v>21298</v>
      </c>
      <c r="G9749" s="381" t="s">
        <v>9380</v>
      </c>
    </row>
    <row r="9750" spans="1:7" ht="37.5">
      <c r="A9750" s="371">
        <v>9739</v>
      </c>
      <c r="B9750" s="471">
        <v>9525</v>
      </c>
      <c r="C9750" s="378">
        <f>Matrix!B9527</f>
        <v>0</v>
      </c>
      <c r="D9750" s="474" t="s">
        <v>26014</v>
      </c>
      <c r="E9750" s="500" t="s">
        <v>26015</v>
      </c>
      <c r="F9750" s="381" t="s">
        <v>21299</v>
      </c>
      <c r="G9750" s="381" t="s">
        <v>9381</v>
      </c>
    </row>
    <row r="9751" spans="1:7" ht="37.5">
      <c r="A9751" s="371">
        <v>9740</v>
      </c>
      <c r="B9751" s="471">
        <v>9526</v>
      </c>
      <c r="C9751" s="378">
        <f>Matrix!B9528</f>
        <v>0</v>
      </c>
      <c r="D9751" s="474" t="s">
        <v>26014</v>
      </c>
      <c r="E9751" s="500" t="s">
        <v>26015</v>
      </c>
      <c r="F9751" s="381" t="s">
        <v>21300</v>
      </c>
      <c r="G9751" s="381" t="s">
        <v>9382</v>
      </c>
    </row>
    <row r="9752" spans="1:7" ht="37.5">
      <c r="A9752" s="371">
        <v>9741</v>
      </c>
      <c r="B9752" s="471">
        <v>9527</v>
      </c>
      <c r="C9752" s="378">
        <f>Matrix!B9529</f>
        <v>0</v>
      </c>
      <c r="D9752" s="474" t="s">
        <v>26014</v>
      </c>
      <c r="E9752" s="500" t="s">
        <v>26015</v>
      </c>
      <c r="F9752" s="381" t="s">
        <v>21301</v>
      </c>
      <c r="G9752" s="381" t="s">
        <v>9383</v>
      </c>
    </row>
    <row r="9753" spans="1:7" ht="37.5">
      <c r="A9753" s="371">
        <v>9742</v>
      </c>
      <c r="B9753" s="471">
        <v>9528</v>
      </c>
      <c r="C9753" s="378">
        <f>Matrix!B9530</f>
        <v>0</v>
      </c>
      <c r="D9753" s="474" t="s">
        <v>26014</v>
      </c>
      <c r="E9753" s="500" t="s">
        <v>26015</v>
      </c>
      <c r="F9753" s="381" t="s">
        <v>21302</v>
      </c>
      <c r="G9753" s="381" t="s">
        <v>9384</v>
      </c>
    </row>
    <row r="9754" spans="1:7" ht="37.5">
      <c r="A9754" s="371">
        <v>9743</v>
      </c>
      <c r="B9754" s="471">
        <v>9529</v>
      </c>
      <c r="C9754" s="378">
        <f>Matrix!B9531</f>
        <v>0</v>
      </c>
      <c r="D9754" s="474" t="s">
        <v>26014</v>
      </c>
      <c r="E9754" s="500" t="s">
        <v>26015</v>
      </c>
      <c r="F9754" s="381" t="s">
        <v>21303</v>
      </c>
      <c r="G9754" s="381" t="s">
        <v>9385</v>
      </c>
    </row>
    <row r="9755" spans="1:7" ht="37.5">
      <c r="A9755" s="371">
        <v>9744</v>
      </c>
      <c r="B9755" s="471">
        <v>9530</v>
      </c>
      <c r="C9755" s="378">
        <f>Matrix!B9532</f>
        <v>0</v>
      </c>
      <c r="D9755" s="474" t="s">
        <v>26014</v>
      </c>
      <c r="E9755" s="500" t="s">
        <v>26015</v>
      </c>
      <c r="F9755" s="381" t="s">
        <v>21304</v>
      </c>
      <c r="G9755" s="381" t="s">
        <v>9386</v>
      </c>
    </row>
    <row r="9756" spans="1:7" ht="37.5">
      <c r="A9756" s="371">
        <v>9745</v>
      </c>
      <c r="B9756" s="471">
        <v>9531</v>
      </c>
      <c r="C9756" s="378">
        <f>Matrix!B9533</f>
        <v>0</v>
      </c>
      <c r="D9756" s="474" t="s">
        <v>26014</v>
      </c>
      <c r="E9756" s="500" t="s">
        <v>26015</v>
      </c>
      <c r="F9756" s="381" t="s">
        <v>21305</v>
      </c>
      <c r="G9756" s="381" t="s">
        <v>9387</v>
      </c>
    </row>
    <row r="9757" spans="1:7" ht="37.5">
      <c r="A9757" s="371">
        <v>9746</v>
      </c>
      <c r="B9757" s="471">
        <v>9532</v>
      </c>
      <c r="C9757" s="378">
        <f>Matrix!B9534</f>
        <v>0</v>
      </c>
      <c r="D9757" s="474" t="s">
        <v>26014</v>
      </c>
      <c r="E9757" s="500" t="s">
        <v>26015</v>
      </c>
      <c r="F9757" s="381" t="s">
        <v>21306</v>
      </c>
      <c r="G9757" s="381" t="s">
        <v>9388</v>
      </c>
    </row>
    <row r="9758" spans="1:7" ht="37.5">
      <c r="A9758" s="371">
        <v>9747</v>
      </c>
      <c r="B9758" s="471">
        <v>9533</v>
      </c>
      <c r="C9758" s="378">
        <f>Matrix!B9535</f>
        <v>0</v>
      </c>
      <c r="D9758" s="474" t="s">
        <v>26014</v>
      </c>
      <c r="E9758" s="500" t="s">
        <v>26015</v>
      </c>
      <c r="F9758" s="381" t="s">
        <v>21307</v>
      </c>
      <c r="G9758" s="381" t="s">
        <v>9389</v>
      </c>
    </row>
    <row r="9759" spans="1:7" ht="37.5">
      <c r="A9759" s="371">
        <v>9748</v>
      </c>
      <c r="B9759" s="471">
        <v>9534</v>
      </c>
      <c r="C9759" s="378">
        <f>Matrix!B9536</f>
        <v>0</v>
      </c>
      <c r="D9759" s="474" t="s">
        <v>26014</v>
      </c>
      <c r="E9759" s="500" t="s">
        <v>26015</v>
      </c>
      <c r="F9759" s="381" t="s">
        <v>21308</v>
      </c>
      <c r="G9759" s="381" t="s">
        <v>9390</v>
      </c>
    </row>
    <row r="9760" spans="1:7" ht="37.5">
      <c r="A9760" s="371">
        <v>9749</v>
      </c>
      <c r="B9760" s="471">
        <v>9535</v>
      </c>
      <c r="C9760" s="378">
        <f>Matrix!B9537</f>
        <v>0</v>
      </c>
      <c r="D9760" s="474" t="s">
        <v>26014</v>
      </c>
      <c r="E9760" s="500" t="s">
        <v>26015</v>
      </c>
      <c r="F9760" s="381" t="s">
        <v>21309</v>
      </c>
      <c r="G9760" s="381" t="s">
        <v>9391</v>
      </c>
    </row>
    <row r="9761" spans="1:7" ht="37.5">
      <c r="A9761" s="371">
        <v>9750</v>
      </c>
      <c r="B9761" s="471">
        <v>9536</v>
      </c>
      <c r="C9761" s="378">
        <f>Matrix!B9538</f>
        <v>0</v>
      </c>
      <c r="D9761" s="474" t="s">
        <v>26014</v>
      </c>
      <c r="E9761" s="500" t="s">
        <v>26015</v>
      </c>
      <c r="F9761" s="381" t="s">
        <v>21310</v>
      </c>
      <c r="G9761" s="381" t="s">
        <v>9392</v>
      </c>
    </row>
    <row r="9762" spans="1:7" ht="37.5">
      <c r="A9762" s="371">
        <v>9751</v>
      </c>
      <c r="B9762" s="471">
        <v>9537</v>
      </c>
      <c r="C9762" s="378">
        <f>Matrix!B9539</f>
        <v>0</v>
      </c>
      <c r="D9762" s="474" t="s">
        <v>26014</v>
      </c>
      <c r="E9762" s="500" t="s">
        <v>26015</v>
      </c>
      <c r="F9762" s="381" t="s">
        <v>21311</v>
      </c>
      <c r="G9762" s="381" t="s">
        <v>9393</v>
      </c>
    </row>
    <row r="9763" spans="1:7" ht="37.5">
      <c r="A9763" s="371">
        <v>9752</v>
      </c>
      <c r="B9763" s="471">
        <v>9538</v>
      </c>
      <c r="C9763" s="378">
        <f>Matrix!B9540</f>
        <v>0</v>
      </c>
      <c r="D9763" s="474" t="s">
        <v>26014</v>
      </c>
      <c r="E9763" s="500" t="s">
        <v>26015</v>
      </c>
      <c r="F9763" s="381" t="s">
        <v>21312</v>
      </c>
      <c r="G9763" s="381" t="s">
        <v>9394</v>
      </c>
    </row>
    <row r="9764" spans="1:7" ht="37.5">
      <c r="A9764" s="371">
        <v>9753</v>
      </c>
      <c r="B9764" s="471">
        <v>9540</v>
      </c>
      <c r="C9764" s="378">
        <f>Matrix!B9542</f>
        <v>0</v>
      </c>
      <c r="D9764" s="474" t="s">
        <v>26014</v>
      </c>
      <c r="E9764" s="500" t="s">
        <v>26015</v>
      </c>
      <c r="F9764" s="381" t="s">
        <v>21314</v>
      </c>
      <c r="G9764" s="381" t="s">
        <v>9396</v>
      </c>
    </row>
    <row r="9765" spans="1:7" ht="37.5">
      <c r="A9765" s="371">
        <v>9754</v>
      </c>
      <c r="B9765" s="471">
        <v>9541</v>
      </c>
      <c r="C9765" s="378">
        <f>Matrix!B9543</f>
        <v>0</v>
      </c>
      <c r="D9765" s="474" t="s">
        <v>26014</v>
      </c>
      <c r="E9765" s="500" t="s">
        <v>26015</v>
      </c>
      <c r="F9765" s="381" t="s">
        <v>21315</v>
      </c>
      <c r="G9765" s="381" t="s">
        <v>9397</v>
      </c>
    </row>
    <row r="9766" spans="1:7" ht="51.75">
      <c r="A9766" s="371">
        <v>9755</v>
      </c>
      <c r="B9766" s="471">
        <v>9542</v>
      </c>
      <c r="C9766" s="378">
        <f>Matrix!B9544</f>
        <v>0</v>
      </c>
      <c r="D9766" s="474" t="s">
        <v>26014</v>
      </c>
      <c r="E9766" s="500" t="s">
        <v>26015</v>
      </c>
      <c r="F9766" s="381" t="s">
        <v>21316</v>
      </c>
      <c r="G9766" s="381" t="s">
        <v>9398</v>
      </c>
    </row>
    <row r="9767" spans="1:7" ht="37.5">
      <c r="A9767" s="371">
        <v>9756</v>
      </c>
      <c r="B9767" s="471">
        <v>9543</v>
      </c>
      <c r="C9767" s="378">
        <f>Matrix!B9545</f>
        <v>0</v>
      </c>
      <c r="D9767" s="474" t="s">
        <v>26014</v>
      </c>
      <c r="E9767" s="500" t="s">
        <v>26015</v>
      </c>
      <c r="F9767" s="381" t="s">
        <v>21317</v>
      </c>
      <c r="G9767" s="381" t="s">
        <v>9399</v>
      </c>
    </row>
    <row r="9768" spans="1:7" ht="37.5">
      <c r="A9768" s="371">
        <v>9757</v>
      </c>
      <c r="B9768" s="471">
        <v>9545</v>
      </c>
      <c r="C9768" s="378">
        <f>Matrix!B9547</f>
        <v>0</v>
      </c>
      <c r="D9768" s="474" t="s">
        <v>26014</v>
      </c>
      <c r="E9768" s="500" t="s">
        <v>26015</v>
      </c>
      <c r="F9768" s="381" t="s">
        <v>21319</v>
      </c>
      <c r="G9768" s="381" t="s">
        <v>9401</v>
      </c>
    </row>
    <row r="9769" spans="1:7" ht="37.5">
      <c r="A9769" s="371">
        <v>9758</v>
      </c>
      <c r="B9769" s="471">
        <v>9546</v>
      </c>
      <c r="C9769" s="378">
        <f>Matrix!B9548</f>
        <v>0</v>
      </c>
      <c r="D9769" s="474" t="s">
        <v>26014</v>
      </c>
      <c r="E9769" s="500" t="s">
        <v>26015</v>
      </c>
      <c r="F9769" s="381" t="s">
        <v>21320</v>
      </c>
      <c r="G9769" s="381" t="s">
        <v>9402</v>
      </c>
    </row>
    <row r="9770" spans="1:7" ht="37.5">
      <c r="A9770" s="371">
        <v>9759</v>
      </c>
      <c r="B9770" s="471">
        <v>9548</v>
      </c>
      <c r="C9770" s="378">
        <f>Matrix!B9550</f>
        <v>0</v>
      </c>
      <c r="D9770" s="474" t="s">
        <v>26014</v>
      </c>
      <c r="E9770" s="500" t="s">
        <v>26015</v>
      </c>
      <c r="F9770" s="381" t="s">
        <v>21322</v>
      </c>
      <c r="G9770" s="381" t="s">
        <v>9404</v>
      </c>
    </row>
    <row r="9771" spans="1:7" ht="37.5">
      <c r="A9771" s="371">
        <v>9760</v>
      </c>
      <c r="B9771" s="471">
        <v>9549</v>
      </c>
      <c r="C9771" s="378">
        <f>Matrix!B9551</f>
        <v>0</v>
      </c>
      <c r="D9771" s="474" t="s">
        <v>26014</v>
      </c>
      <c r="E9771" s="500" t="s">
        <v>26015</v>
      </c>
      <c r="F9771" s="381" t="s">
        <v>21323</v>
      </c>
      <c r="G9771" s="381" t="s">
        <v>9405</v>
      </c>
    </row>
    <row r="9772" spans="1:7" ht="37.5">
      <c r="A9772" s="371">
        <v>9761</v>
      </c>
      <c r="B9772" s="471">
        <v>9550</v>
      </c>
      <c r="C9772" s="378">
        <f>Matrix!B9552</f>
        <v>0</v>
      </c>
      <c r="D9772" s="474" t="s">
        <v>26014</v>
      </c>
      <c r="E9772" s="500" t="s">
        <v>26015</v>
      </c>
      <c r="F9772" s="381" t="s">
        <v>21324</v>
      </c>
      <c r="G9772" s="381" t="s">
        <v>9406</v>
      </c>
    </row>
    <row r="9773" spans="1:7" ht="37.5">
      <c r="A9773" s="371">
        <v>9762</v>
      </c>
      <c r="B9773" s="471">
        <v>9551</v>
      </c>
      <c r="C9773" s="378">
        <f>Matrix!B9553</f>
        <v>0</v>
      </c>
      <c r="D9773" s="474" t="s">
        <v>26014</v>
      </c>
      <c r="E9773" s="500" t="s">
        <v>26015</v>
      </c>
      <c r="F9773" s="381" t="s">
        <v>21325</v>
      </c>
      <c r="G9773" s="381" t="s">
        <v>9407</v>
      </c>
    </row>
    <row r="9774" spans="1:7" ht="51.75">
      <c r="A9774" s="371">
        <v>9763</v>
      </c>
      <c r="B9774" s="471">
        <v>9552</v>
      </c>
      <c r="C9774" s="378">
        <f>Matrix!B9554</f>
        <v>0</v>
      </c>
      <c r="D9774" s="474" t="s">
        <v>26014</v>
      </c>
      <c r="E9774" s="500" t="s">
        <v>26015</v>
      </c>
      <c r="F9774" s="381" t="s">
        <v>21326</v>
      </c>
      <c r="G9774" s="381" t="s">
        <v>9408</v>
      </c>
    </row>
    <row r="9775" spans="1:7" ht="37.5">
      <c r="A9775" s="371">
        <v>9764</v>
      </c>
      <c r="B9775" s="471">
        <v>9553</v>
      </c>
      <c r="C9775" s="378">
        <f>Matrix!B9555</f>
        <v>0</v>
      </c>
      <c r="D9775" s="474" t="s">
        <v>26014</v>
      </c>
      <c r="E9775" s="500" t="s">
        <v>26015</v>
      </c>
      <c r="F9775" s="381" t="s">
        <v>21327</v>
      </c>
      <c r="G9775" s="381" t="s">
        <v>9409</v>
      </c>
    </row>
    <row r="9776" spans="1:7" ht="37.5">
      <c r="A9776" s="371">
        <v>9765</v>
      </c>
      <c r="B9776" s="471">
        <v>9555</v>
      </c>
      <c r="C9776" s="378">
        <f>Matrix!B9557</f>
        <v>0</v>
      </c>
      <c r="D9776" s="474" t="s">
        <v>26014</v>
      </c>
      <c r="E9776" s="500" t="s">
        <v>26015</v>
      </c>
      <c r="F9776" s="381" t="s">
        <v>21329</v>
      </c>
      <c r="G9776" s="381" t="s">
        <v>9411</v>
      </c>
    </row>
    <row r="9777" spans="1:7" ht="37.5">
      <c r="A9777" s="371">
        <v>9766</v>
      </c>
      <c r="B9777" s="471">
        <v>9556</v>
      </c>
      <c r="C9777" s="378">
        <f>Matrix!B9558</f>
        <v>0</v>
      </c>
      <c r="D9777" s="474" t="s">
        <v>26014</v>
      </c>
      <c r="E9777" s="500" t="s">
        <v>26015</v>
      </c>
      <c r="F9777" s="381" t="s">
        <v>21330</v>
      </c>
      <c r="G9777" s="381" t="s">
        <v>9412</v>
      </c>
    </row>
    <row r="9778" spans="1:7" ht="37.5">
      <c r="A9778" s="371">
        <v>9767</v>
      </c>
      <c r="B9778" s="471">
        <v>9558</v>
      </c>
      <c r="C9778" s="378">
        <f>Matrix!B9560</f>
        <v>0</v>
      </c>
      <c r="D9778" s="474" t="s">
        <v>26014</v>
      </c>
      <c r="E9778" s="500" t="s">
        <v>26015</v>
      </c>
      <c r="F9778" s="381" t="s">
        <v>21332</v>
      </c>
      <c r="G9778" s="381" t="s">
        <v>9414</v>
      </c>
    </row>
    <row r="9779" spans="1:7" ht="37.5">
      <c r="A9779" s="371">
        <v>9768</v>
      </c>
      <c r="B9779" s="471">
        <v>9560</v>
      </c>
      <c r="C9779" s="378">
        <f>Matrix!B9562</f>
        <v>0</v>
      </c>
      <c r="D9779" s="474" t="s">
        <v>26014</v>
      </c>
      <c r="E9779" s="500" t="s">
        <v>26015</v>
      </c>
      <c r="F9779" s="381" t="s">
        <v>21334</v>
      </c>
      <c r="G9779" s="381" t="s">
        <v>9416</v>
      </c>
    </row>
    <row r="9780" spans="1:7" ht="37.5">
      <c r="A9780" s="371">
        <v>9769</v>
      </c>
      <c r="B9780" s="471">
        <v>9561</v>
      </c>
      <c r="C9780" s="378">
        <f>Matrix!B9563</f>
        <v>0</v>
      </c>
      <c r="D9780" s="474" t="s">
        <v>26014</v>
      </c>
      <c r="E9780" s="500" t="s">
        <v>26015</v>
      </c>
      <c r="F9780" s="381" t="s">
        <v>21335</v>
      </c>
      <c r="G9780" s="381" t="s">
        <v>9417</v>
      </c>
    </row>
    <row r="9781" spans="1:7" ht="37.5">
      <c r="A9781" s="371">
        <v>9770</v>
      </c>
      <c r="B9781" s="471">
        <v>9563</v>
      </c>
      <c r="C9781" s="378">
        <f>Matrix!B9565</f>
        <v>0</v>
      </c>
      <c r="D9781" s="474" t="s">
        <v>26014</v>
      </c>
      <c r="E9781" s="500" t="s">
        <v>26015</v>
      </c>
      <c r="F9781" s="381" t="s">
        <v>21337</v>
      </c>
      <c r="G9781" s="381" t="s">
        <v>9419</v>
      </c>
    </row>
    <row r="9782" spans="1:7" ht="37.5">
      <c r="A9782" s="371">
        <v>9771</v>
      </c>
      <c r="B9782" s="471">
        <v>9564</v>
      </c>
      <c r="C9782" s="378">
        <f>Matrix!B9566</f>
        <v>0</v>
      </c>
      <c r="D9782" s="474" t="s">
        <v>26014</v>
      </c>
      <c r="E9782" s="500" t="s">
        <v>26015</v>
      </c>
      <c r="F9782" s="381" t="s">
        <v>21338</v>
      </c>
      <c r="G9782" s="381" t="s">
        <v>9420</v>
      </c>
    </row>
    <row r="9783" spans="1:7" ht="37.5">
      <c r="A9783" s="371">
        <v>9772</v>
      </c>
      <c r="B9783" s="471">
        <v>9567</v>
      </c>
      <c r="C9783" s="378">
        <f>Matrix!B9569</f>
        <v>0</v>
      </c>
      <c r="D9783" s="474" t="s">
        <v>26014</v>
      </c>
      <c r="E9783" s="500" t="s">
        <v>26015</v>
      </c>
      <c r="F9783" s="381" t="s">
        <v>21341</v>
      </c>
      <c r="G9783" s="381" t="s">
        <v>9423</v>
      </c>
    </row>
    <row r="9784" spans="1:7" ht="37.5">
      <c r="A9784" s="371">
        <v>9773</v>
      </c>
      <c r="B9784" s="471">
        <v>9568</v>
      </c>
      <c r="C9784" s="378">
        <f>Matrix!B9570</f>
        <v>0</v>
      </c>
      <c r="D9784" s="474" t="s">
        <v>26014</v>
      </c>
      <c r="E9784" s="500" t="s">
        <v>26015</v>
      </c>
      <c r="F9784" s="381" t="s">
        <v>21342</v>
      </c>
      <c r="G9784" s="381" t="s">
        <v>9424</v>
      </c>
    </row>
    <row r="9785" spans="1:7" ht="37.5">
      <c r="A9785" s="371">
        <v>9774</v>
      </c>
      <c r="B9785" s="471">
        <v>9569</v>
      </c>
      <c r="C9785" s="378">
        <f>Matrix!B9571</f>
        <v>0</v>
      </c>
      <c r="D9785" s="474" t="s">
        <v>26014</v>
      </c>
      <c r="E9785" s="500" t="s">
        <v>26015</v>
      </c>
      <c r="F9785" s="381" t="s">
        <v>21343</v>
      </c>
      <c r="G9785" s="381" t="s">
        <v>9425</v>
      </c>
    </row>
    <row r="9786" spans="1:7" ht="37.5">
      <c r="A9786" s="371">
        <v>9775</v>
      </c>
      <c r="B9786" s="471">
        <v>9570</v>
      </c>
      <c r="C9786" s="378">
        <f>Matrix!B9572</f>
        <v>0</v>
      </c>
      <c r="D9786" s="474" t="s">
        <v>26014</v>
      </c>
      <c r="E9786" s="500" t="s">
        <v>26015</v>
      </c>
      <c r="F9786" s="381" t="s">
        <v>21344</v>
      </c>
      <c r="G9786" s="381" t="s">
        <v>9426</v>
      </c>
    </row>
    <row r="9787" spans="1:7" ht="37.5">
      <c r="A9787" s="371">
        <v>9776</v>
      </c>
      <c r="B9787" s="471">
        <v>9571</v>
      </c>
      <c r="C9787" s="378">
        <f>Matrix!B9573</f>
        <v>0</v>
      </c>
      <c r="D9787" s="474" t="s">
        <v>26014</v>
      </c>
      <c r="E9787" s="500" t="s">
        <v>26015</v>
      </c>
      <c r="F9787" s="381" t="s">
        <v>21345</v>
      </c>
      <c r="G9787" s="381" t="s">
        <v>9427</v>
      </c>
    </row>
    <row r="9788" spans="1:7" ht="37.5">
      <c r="A9788" s="371">
        <v>9777</v>
      </c>
      <c r="B9788" s="471">
        <v>9572</v>
      </c>
      <c r="C9788" s="378">
        <f>Matrix!B9574</f>
        <v>0</v>
      </c>
      <c r="D9788" s="474" t="s">
        <v>26014</v>
      </c>
      <c r="E9788" s="500" t="s">
        <v>26015</v>
      </c>
      <c r="F9788" s="381" t="s">
        <v>21346</v>
      </c>
      <c r="G9788" s="381" t="s">
        <v>9428</v>
      </c>
    </row>
    <row r="9789" spans="1:7" ht="37.5">
      <c r="B9789" s="471">
        <v>531</v>
      </c>
      <c r="C9789" s="378">
        <f>Matrix!B533</f>
        <v>0</v>
      </c>
      <c r="D9789" s="501" t="s">
        <v>26016</v>
      </c>
      <c r="E9789" s="502" t="s">
        <v>24798</v>
      </c>
      <c r="F9789" s="381" t="s">
        <v>12585</v>
      </c>
      <c r="G9789" s="381" t="s">
        <v>535</v>
      </c>
    </row>
    <row r="9790" spans="1:7" ht="37.5">
      <c r="B9790" s="471">
        <v>1152</v>
      </c>
      <c r="C9790" s="378">
        <f>Matrix!B1154</f>
        <v>0</v>
      </c>
      <c r="D9790" s="501" t="s">
        <v>26016</v>
      </c>
      <c r="E9790" s="503" t="s">
        <v>24799</v>
      </c>
      <c r="F9790" s="381" t="s">
        <v>13205</v>
      </c>
      <c r="G9790" s="381" t="s">
        <v>1155</v>
      </c>
    </row>
    <row r="9791" spans="1:7" ht="37.5">
      <c r="B9791" s="471">
        <v>1183</v>
      </c>
      <c r="C9791" s="378">
        <f>Matrix!B1185</f>
        <v>0</v>
      </c>
      <c r="D9791" s="501" t="s">
        <v>26016</v>
      </c>
      <c r="E9791" s="503" t="s">
        <v>24799</v>
      </c>
      <c r="F9791" s="381" t="s">
        <v>13236</v>
      </c>
      <c r="G9791" s="381" t="s">
        <v>1186</v>
      </c>
    </row>
    <row r="9792" spans="1:7" ht="37.5">
      <c r="B9792" s="471">
        <v>3935</v>
      </c>
      <c r="C9792" s="378">
        <f>Matrix!B3937</f>
        <v>0</v>
      </c>
      <c r="D9792" s="501" t="s">
        <v>26016</v>
      </c>
      <c r="E9792" s="503" t="s">
        <v>24799</v>
      </c>
      <c r="F9792" s="381" t="s">
        <v>15923</v>
      </c>
      <c r="G9792" s="381" t="s">
        <v>3936</v>
      </c>
    </row>
    <row r="9793" spans="2:7" ht="37.5">
      <c r="B9793" s="471">
        <v>3979</v>
      </c>
      <c r="C9793" s="378">
        <f>Matrix!B3981</f>
        <v>0</v>
      </c>
      <c r="D9793" s="501" t="s">
        <v>26016</v>
      </c>
      <c r="E9793" s="503" t="s">
        <v>24799</v>
      </c>
      <c r="F9793" s="381" t="s">
        <v>15967</v>
      </c>
      <c r="G9793" s="381" t="s">
        <v>3980</v>
      </c>
    </row>
    <row r="9794" spans="2:7" ht="37.5">
      <c r="B9794" s="471">
        <v>5781</v>
      </c>
      <c r="C9794" s="378">
        <f>Matrix!B5783</f>
        <v>0</v>
      </c>
      <c r="D9794" s="501" t="s">
        <v>26016</v>
      </c>
      <c r="E9794" s="503" t="s">
        <v>24799</v>
      </c>
      <c r="F9794" s="381" t="s">
        <v>17631</v>
      </c>
      <c r="G9794" s="381" t="s">
        <v>5648</v>
      </c>
    </row>
    <row r="9795" spans="2:7" ht="37.5">
      <c r="B9795" s="471">
        <v>1220</v>
      </c>
      <c r="C9795" s="378">
        <f>Matrix!B1222</f>
        <v>0</v>
      </c>
      <c r="D9795" s="501" t="s">
        <v>26016</v>
      </c>
      <c r="E9795" s="504" t="s">
        <v>26017</v>
      </c>
      <c r="F9795" s="381" t="s">
        <v>13273</v>
      </c>
      <c r="G9795" s="381" t="s">
        <v>1223</v>
      </c>
    </row>
    <row r="9796" spans="2:7" ht="37.5">
      <c r="B9796" s="471">
        <v>1369</v>
      </c>
      <c r="C9796" s="378">
        <f>Matrix!B1371</f>
        <v>0</v>
      </c>
      <c r="D9796" s="501" t="s">
        <v>26016</v>
      </c>
      <c r="E9796" s="504" t="s">
        <v>26017</v>
      </c>
      <c r="F9796" s="381" t="s">
        <v>13422</v>
      </c>
      <c r="G9796" s="381" t="s">
        <v>1371</v>
      </c>
    </row>
    <row r="9797" spans="2:7" ht="37.5">
      <c r="B9797" s="471">
        <v>1474</v>
      </c>
      <c r="C9797" s="378">
        <f>Matrix!B1476</f>
        <v>0</v>
      </c>
      <c r="D9797" s="501" t="s">
        <v>26016</v>
      </c>
      <c r="E9797" s="504" t="s">
        <v>26017</v>
      </c>
      <c r="F9797" s="381" t="s">
        <v>13527</v>
      </c>
      <c r="G9797" s="381" t="s">
        <v>1476</v>
      </c>
    </row>
    <row r="9798" spans="2:7" ht="37.5">
      <c r="B9798" s="471">
        <v>5387</v>
      </c>
      <c r="C9798" s="378">
        <f>Matrix!B5389</f>
        <v>0</v>
      </c>
      <c r="D9798" s="501" t="s">
        <v>26016</v>
      </c>
      <c r="E9798" s="504" t="s">
        <v>26017</v>
      </c>
      <c r="F9798" s="381" t="s">
        <v>17240</v>
      </c>
      <c r="G9798" s="381" t="s">
        <v>5256</v>
      </c>
    </row>
    <row r="9799" spans="2:7" ht="37.5">
      <c r="B9799" s="471">
        <v>1292</v>
      </c>
      <c r="C9799" s="378">
        <f>Matrix!B1294</f>
        <v>0</v>
      </c>
      <c r="D9799" s="501" t="s">
        <v>26016</v>
      </c>
      <c r="E9799" s="505" t="s">
        <v>26018</v>
      </c>
      <c r="F9799" s="381" t="s">
        <v>13345</v>
      </c>
      <c r="G9799" s="381" t="s">
        <v>1295</v>
      </c>
    </row>
    <row r="9800" spans="2:7" ht="37.5">
      <c r="B9800" s="471">
        <v>7805</v>
      </c>
      <c r="C9800" s="378">
        <f>Matrix!B7807</f>
        <v>0</v>
      </c>
      <c r="D9800" s="501" t="s">
        <v>26016</v>
      </c>
      <c r="E9800" s="505" t="s">
        <v>26018</v>
      </c>
      <c r="F9800" s="381" t="s">
        <v>19652</v>
      </c>
      <c r="G9800" s="381" t="s">
        <v>7665</v>
      </c>
    </row>
    <row r="9801" spans="2:7" ht="37.5">
      <c r="B9801" s="471">
        <v>5386</v>
      </c>
      <c r="C9801" s="378">
        <f>Matrix!B5388</f>
        <v>0</v>
      </c>
      <c r="D9801" s="501" t="s">
        <v>26016</v>
      </c>
      <c r="E9801" s="505" t="s">
        <v>26018</v>
      </c>
      <c r="F9801" s="381" t="s">
        <v>17239</v>
      </c>
      <c r="G9801" s="381" t="s">
        <v>5255</v>
      </c>
    </row>
    <row r="9802" spans="2:7" ht="37.5">
      <c r="B9802" s="471">
        <v>1361</v>
      </c>
      <c r="C9802" s="378">
        <f>Matrix!B1363</f>
        <v>0</v>
      </c>
      <c r="D9802" s="501" t="s">
        <v>26016</v>
      </c>
      <c r="E9802" s="506" t="s">
        <v>26019</v>
      </c>
      <c r="F9802" s="381" t="s">
        <v>26020</v>
      </c>
      <c r="G9802" s="381" t="s">
        <v>1363</v>
      </c>
    </row>
    <row r="9803" spans="2:7" ht="37.5">
      <c r="B9803" s="471">
        <v>9680</v>
      </c>
      <c r="C9803" s="378">
        <f>Matrix!B9682</f>
        <v>0</v>
      </c>
      <c r="D9803" s="501" t="s">
        <v>26016</v>
      </c>
      <c r="E9803" s="506" t="s">
        <v>26019</v>
      </c>
      <c r="F9803" s="381" t="s">
        <v>21454</v>
      </c>
      <c r="G9803" s="381" t="s">
        <v>9536</v>
      </c>
    </row>
    <row r="9804" spans="2:7" ht="37.5">
      <c r="B9804" s="471">
        <v>1383</v>
      </c>
      <c r="C9804" s="378">
        <f>Matrix!B1385</f>
        <v>0</v>
      </c>
      <c r="D9804" s="501" t="s">
        <v>26016</v>
      </c>
      <c r="E9804" s="503" t="s">
        <v>24800</v>
      </c>
      <c r="F9804" s="381" t="s">
        <v>13436</v>
      </c>
      <c r="G9804" s="381" t="s">
        <v>1385</v>
      </c>
    </row>
    <row r="9805" spans="2:7" ht="37.5">
      <c r="B9805" s="471">
        <v>1385</v>
      </c>
      <c r="C9805" s="378">
        <f>Matrix!B1387</f>
        <v>0</v>
      </c>
      <c r="D9805" s="501" t="s">
        <v>26016</v>
      </c>
      <c r="E9805" s="503" t="s">
        <v>24800</v>
      </c>
      <c r="F9805" s="381" t="s">
        <v>13438</v>
      </c>
      <c r="G9805" s="381" t="s">
        <v>1387</v>
      </c>
    </row>
    <row r="9806" spans="2:7" ht="37.5">
      <c r="B9806" s="471">
        <v>1396</v>
      </c>
      <c r="C9806" s="378">
        <f>Matrix!B1398</f>
        <v>0</v>
      </c>
      <c r="D9806" s="501" t="s">
        <v>26016</v>
      </c>
      <c r="E9806" s="507" t="s">
        <v>26021</v>
      </c>
      <c r="F9806" s="381" t="s">
        <v>13449</v>
      </c>
      <c r="G9806" s="381" t="s">
        <v>1398</v>
      </c>
    </row>
    <row r="9807" spans="2:7" ht="37.5">
      <c r="B9807" s="471">
        <v>3094</v>
      </c>
      <c r="C9807" s="378">
        <f>Matrix!B3096</f>
        <v>0</v>
      </c>
      <c r="D9807" s="501" t="s">
        <v>26016</v>
      </c>
      <c r="E9807" s="508" t="s">
        <v>24801</v>
      </c>
      <c r="F9807" s="381" t="s">
        <v>15125</v>
      </c>
      <c r="G9807" s="381" t="s">
        <v>3097</v>
      </c>
    </row>
    <row r="9808" spans="2:7" ht="37.5">
      <c r="B9808" s="471">
        <v>7748</v>
      </c>
      <c r="C9808" s="378">
        <f>Matrix!B7750</f>
        <v>0</v>
      </c>
      <c r="D9808" s="501" t="s">
        <v>26016</v>
      </c>
      <c r="E9808" s="508" t="s">
        <v>24801</v>
      </c>
      <c r="F9808" s="381" t="s">
        <v>19595</v>
      </c>
      <c r="G9808" s="381" t="s">
        <v>7608</v>
      </c>
    </row>
    <row r="9809" spans="2:7" ht="37.5">
      <c r="B9809" s="471">
        <v>6814</v>
      </c>
      <c r="C9809" s="378">
        <f>Matrix!B6816</f>
        <v>0</v>
      </c>
      <c r="D9809" s="501" t="s">
        <v>26016</v>
      </c>
      <c r="E9809" s="509" t="s">
        <v>26022</v>
      </c>
      <c r="F9809" s="381" t="s">
        <v>18662</v>
      </c>
      <c r="G9809" s="381" t="s">
        <v>6675</v>
      </c>
    </row>
    <row r="9810" spans="2:7" ht="37.5">
      <c r="B9810" s="471">
        <v>603</v>
      </c>
      <c r="C9810" s="378">
        <f>Matrix!B605</f>
        <v>0</v>
      </c>
      <c r="D9810" s="501" t="s">
        <v>26016</v>
      </c>
      <c r="E9810" s="510" t="s">
        <v>26023</v>
      </c>
      <c r="F9810" s="381" t="s">
        <v>12657</v>
      </c>
      <c r="G9810" s="381" t="s">
        <v>607</v>
      </c>
    </row>
    <row r="9811" spans="2:7" ht="37.5">
      <c r="B9811" s="471">
        <v>905</v>
      </c>
      <c r="C9811" s="378">
        <f>Matrix!B907</f>
        <v>0</v>
      </c>
      <c r="D9811" s="501" t="s">
        <v>26016</v>
      </c>
      <c r="E9811" s="510" t="s">
        <v>26023</v>
      </c>
      <c r="F9811" s="381" t="s">
        <v>12958</v>
      </c>
      <c r="G9811" s="381" t="s">
        <v>908</v>
      </c>
    </row>
    <row r="9812" spans="2:7" ht="37.5">
      <c r="B9812" s="471">
        <v>912</v>
      </c>
      <c r="C9812" s="378">
        <f>Matrix!B914</f>
        <v>0</v>
      </c>
      <c r="D9812" s="501" t="s">
        <v>26016</v>
      </c>
      <c r="E9812" s="510" t="s">
        <v>26023</v>
      </c>
      <c r="F9812" s="381" t="s">
        <v>12965</v>
      </c>
      <c r="G9812" s="381" t="s">
        <v>915</v>
      </c>
    </row>
    <row r="9813" spans="2:7" ht="37.5">
      <c r="B9813" s="471">
        <v>1134</v>
      </c>
      <c r="C9813" s="378">
        <f>Matrix!B1136</f>
        <v>0</v>
      </c>
      <c r="D9813" s="501" t="s">
        <v>26016</v>
      </c>
      <c r="E9813" s="510" t="s">
        <v>26023</v>
      </c>
      <c r="F9813" s="381" t="s">
        <v>13187</v>
      </c>
      <c r="G9813" s="381" t="s">
        <v>1137</v>
      </c>
    </row>
    <row r="9814" spans="2:7" ht="37.5">
      <c r="B9814" s="471">
        <v>1135</v>
      </c>
      <c r="C9814" s="378">
        <f>Matrix!B1137</f>
        <v>0</v>
      </c>
      <c r="D9814" s="501" t="s">
        <v>26016</v>
      </c>
      <c r="E9814" s="510" t="s">
        <v>26023</v>
      </c>
      <c r="F9814" s="381" t="s">
        <v>13188</v>
      </c>
      <c r="G9814" s="381" t="s">
        <v>1138</v>
      </c>
    </row>
    <row r="9815" spans="2:7" ht="37.5">
      <c r="B9815" s="471">
        <v>1136</v>
      </c>
      <c r="C9815" s="378">
        <f>Matrix!B1138</f>
        <v>0</v>
      </c>
      <c r="D9815" s="501" t="s">
        <v>26016</v>
      </c>
      <c r="E9815" s="510" t="s">
        <v>26023</v>
      </c>
      <c r="F9815" s="381" t="s">
        <v>13189</v>
      </c>
      <c r="G9815" s="381" t="s">
        <v>1139</v>
      </c>
    </row>
    <row r="9816" spans="2:7" ht="37.5">
      <c r="B9816" s="471">
        <v>1137</v>
      </c>
      <c r="C9816" s="378">
        <f>Matrix!B1139</f>
        <v>0</v>
      </c>
      <c r="D9816" s="501" t="s">
        <v>26016</v>
      </c>
      <c r="E9816" s="510" t="s">
        <v>26023</v>
      </c>
      <c r="F9816" s="381" t="s">
        <v>13190</v>
      </c>
      <c r="G9816" s="381" t="s">
        <v>1140</v>
      </c>
    </row>
    <row r="9817" spans="2:7" ht="37.5">
      <c r="B9817" s="471">
        <v>1138</v>
      </c>
      <c r="C9817" s="378">
        <f>Matrix!B1140</f>
        <v>0</v>
      </c>
      <c r="D9817" s="501" t="s">
        <v>26016</v>
      </c>
      <c r="E9817" s="510" t="s">
        <v>26023</v>
      </c>
      <c r="F9817" s="381" t="s">
        <v>13191</v>
      </c>
      <c r="G9817" s="381" t="s">
        <v>1141</v>
      </c>
    </row>
    <row r="9818" spans="2:7" ht="37.5">
      <c r="B9818" s="471">
        <v>1139</v>
      </c>
      <c r="C9818" s="378">
        <f>Matrix!B1141</f>
        <v>0</v>
      </c>
      <c r="D9818" s="501" t="s">
        <v>26016</v>
      </c>
      <c r="E9818" s="510" t="s">
        <v>26023</v>
      </c>
      <c r="F9818" s="381" t="s">
        <v>13192</v>
      </c>
      <c r="G9818" s="381" t="s">
        <v>1142</v>
      </c>
    </row>
    <row r="9819" spans="2:7" ht="37.5">
      <c r="B9819" s="471">
        <v>1140</v>
      </c>
      <c r="C9819" s="378">
        <f>Matrix!B1142</f>
        <v>0</v>
      </c>
      <c r="D9819" s="501" t="s">
        <v>26016</v>
      </c>
      <c r="E9819" s="510" t="s">
        <v>26023</v>
      </c>
      <c r="F9819" s="381" t="s">
        <v>13193</v>
      </c>
      <c r="G9819" s="381" t="s">
        <v>1143</v>
      </c>
    </row>
    <row r="9820" spans="2:7" ht="37.5">
      <c r="B9820" s="471">
        <v>1226</v>
      </c>
      <c r="C9820" s="378">
        <f>Matrix!B1228</f>
        <v>0</v>
      </c>
      <c r="D9820" s="501" t="s">
        <v>26016</v>
      </c>
      <c r="E9820" s="510" t="s">
        <v>26023</v>
      </c>
      <c r="F9820" s="381" t="s">
        <v>13279</v>
      </c>
      <c r="G9820" s="381" t="s">
        <v>1229</v>
      </c>
    </row>
    <row r="9821" spans="2:7" ht="37.5">
      <c r="B9821" s="471">
        <v>1391</v>
      </c>
      <c r="C9821" s="378">
        <f>Matrix!B1393</f>
        <v>0</v>
      </c>
      <c r="D9821" s="501" t="s">
        <v>26016</v>
      </c>
      <c r="E9821" s="510" t="s">
        <v>26023</v>
      </c>
      <c r="F9821" s="381" t="s">
        <v>13444</v>
      </c>
      <c r="G9821" s="381" t="s">
        <v>1393</v>
      </c>
    </row>
    <row r="9822" spans="2:7" ht="37.5">
      <c r="B9822" s="471">
        <v>2227</v>
      </c>
      <c r="C9822" s="378">
        <f>Matrix!B2229</f>
        <v>0</v>
      </c>
      <c r="D9822" s="501" t="s">
        <v>26016</v>
      </c>
      <c r="E9822" s="510" t="s">
        <v>26023</v>
      </c>
      <c r="F9822" s="381" t="s">
        <v>14277</v>
      </c>
      <c r="G9822" s="381" t="s">
        <v>2229</v>
      </c>
    </row>
    <row r="9823" spans="2:7" ht="37.5">
      <c r="B9823" s="471">
        <v>2231</v>
      </c>
      <c r="C9823" s="378">
        <f>Matrix!B2233</f>
        <v>0</v>
      </c>
      <c r="D9823" s="501" t="s">
        <v>26016</v>
      </c>
      <c r="E9823" s="510" t="s">
        <v>26023</v>
      </c>
      <c r="F9823" s="381" t="s">
        <v>14281</v>
      </c>
      <c r="G9823" s="381" t="s">
        <v>2233</v>
      </c>
    </row>
    <row r="9824" spans="2:7" ht="37.5">
      <c r="B9824" s="471">
        <v>2244</v>
      </c>
      <c r="C9824" s="378">
        <f>Matrix!B2246</f>
        <v>0</v>
      </c>
      <c r="D9824" s="501" t="s">
        <v>26016</v>
      </c>
      <c r="E9824" s="510" t="s">
        <v>26023</v>
      </c>
      <c r="F9824" s="381" t="s">
        <v>14294</v>
      </c>
      <c r="G9824" s="381" t="s">
        <v>2246</v>
      </c>
    </row>
    <row r="9825" spans="2:7" ht="37.5">
      <c r="B9825" s="471">
        <v>2245</v>
      </c>
      <c r="C9825" s="378">
        <f>Matrix!B2247</f>
        <v>0</v>
      </c>
      <c r="D9825" s="501" t="s">
        <v>26016</v>
      </c>
      <c r="E9825" s="510" t="s">
        <v>26023</v>
      </c>
      <c r="F9825" s="381" t="s">
        <v>14295</v>
      </c>
      <c r="G9825" s="381" t="s">
        <v>2247</v>
      </c>
    </row>
    <row r="9826" spans="2:7" ht="37.5">
      <c r="B9826" s="471">
        <v>2263</v>
      </c>
      <c r="C9826" s="378">
        <f>Matrix!B2265</f>
        <v>0</v>
      </c>
      <c r="D9826" s="501" t="s">
        <v>26016</v>
      </c>
      <c r="E9826" s="510" t="s">
        <v>26023</v>
      </c>
      <c r="F9826" s="381" t="s">
        <v>14313</v>
      </c>
      <c r="G9826" s="381" t="s">
        <v>2265</v>
      </c>
    </row>
    <row r="9827" spans="2:7" ht="37.5">
      <c r="B9827" s="471">
        <v>2281</v>
      </c>
      <c r="C9827" s="378">
        <f>Matrix!B2283</f>
        <v>0</v>
      </c>
      <c r="D9827" s="501" t="s">
        <v>26016</v>
      </c>
      <c r="E9827" s="510" t="s">
        <v>26023</v>
      </c>
      <c r="F9827" s="381" t="s">
        <v>14331</v>
      </c>
      <c r="G9827" s="381" t="s">
        <v>2283</v>
      </c>
    </row>
    <row r="9828" spans="2:7" ht="37.5">
      <c r="B9828" s="471">
        <v>2917</v>
      </c>
      <c r="C9828" s="378">
        <f>Matrix!B2919</f>
        <v>0</v>
      </c>
      <c r="D9828" s="501" t="s">
        <v>26016</v>
      </c>
      <c r="E9828" s="510" t="s">
        <v>26023</v>
      </c>
      <c r="F9828" s="381" t="s">
        <v>14967</v>
      </c>
      <c r="G9828" s="381" t="s">
        <v>2917</v>
      </c>
    </row>
    <row r="9829" spans="2:7" ht="37.5">
      <c r="B9829" s="471">
        <v>2919</v>
      </c>
      <c r="C9829" s="378">
        <f>Matrix!B2921</f>
        <v>0</v>
      </c>
      <c r="D9829" s="501" t="s">
        <v>26016</v>
      </c>
      <c r="E9829" s="510" t="s">
        <v>26023</v>
      </c>
      <c r="F9829" s="381" t="s">
        <v>14969</v>
      </c>
      <c r="G9829" s="381" t="s">
        <v>2919</v>
      </c>
    </row>
    <row r="9830" spans="2:7" ht="37.5">
      <c r="B9830" s="471">
        <v>2922</v>
      </c>
      <c r="C9830" s="378">
        <f>Matrix!B2924</f>
        <v>0</v>
      </c>
      <c r="D9830" s="501" t="s">
        <v>26016</v>
      </c>
      <c r="E9830" s="510" t="s">
        <v>26023</v>
      </c>
      <c r="F9830" s="381" t="s">
        <v>14972</v>
      </c>
      <c r="G9830" s="381" t="s">
        <v>2922</v>
      </c>
    </row>
    <row r="9831" spans="2:7" ht="37.5">
      <c r="B9831" s="471">
        <v>2936</v>
      </c>
      <c r="C9831" s="378">
        <f>Matrix!B2938</f>
        <v>0</v>
      </c>
      <c r="D9831" s="501" t="s">
        <v>26016</v>
      </c>
      <c r="E9831" s="510" t="s">
        <v>26023</v>
      </c>
      <c r="F9831" s="381" t="s">
        <v>14986</v>
      </c>
      <c r="G9831" s="381" t="s">
        <v>2936</v>
      </c>
    </row>
    <row r="9832" spans="2:7" ht="37.5">
      <c r="B9832" s="471">
        <v>3102</v>
      </c>
      <c r="C9832" s="378">
        <f>Matrix!B3104</f>
        <v>0</v>
      </c>
      <c r="D9832" s="501" t="s">
        <v>26016</v>
      </c>
      <c r="E9832" s="510" t="s">
        <v>26023</v>
      </c>
      <c r="F9832" s="381" t="s">
        <v>15133</v>
      </c>
      <c r="G9832" s="381" t="s">
        <v>3105</v>
      </c>
    </row>
    <row r="9833" spans="2:7" ht="37.5">
      <c r="B9833" s="471">
        <v>6149</v>
      </c>
      <c r="C9833" s="378">
        <f>Matrix!B6151</f>
        <v>0</v>
      </c>
      <c r="D9833" s="501" t="s">
        <v>26016</v>
      </c>
      <c r="E9833" s="510" t="s">
        <v>26023</v>
      </c>
      <c r="F9833" s="381" t="s">
        <v>17999</v>
      </c>
      <c r="G9833" s="381" t="s">
        <v>6014</v>
      </c>
    </row>
    <row r="9834" spans="2:7" ht="37.5">
      <c r="B9834" s="471">
        <v>6639</v>
      </c>
      <c r="C9834" s="378">
        <f>Matrix!B6641</f>
        <v>0</v>
      </c>
      <c r="D9834" s="501" t="s">
        <v>26016</v>
      </c>
      <c r="E9834" s="510" t="s">
        <v>26023</v>
      </c>
      <c r="F9834" s="381" t="s">
        <v>18487</v>
      </c>
      <c r="G9834" s="381" t="s">
        <v>6500</v>
      </c>
    </row>
    <row r="9835" spans="2:7" ht="37.5">
      <c r="B9835" s="471">
        <v>6640</v>
      </c>
      <c r="C9835" s="378">
        <f>Matrix!B6642</f>
        <v>0</v>
      </c>
      <c r="D9835" s="501" t="s">
        <v>26016</v>
      </c>
      <c r="E9835" s="510" t="s">
        <v>26023</v>
      </c>
      <c r="F9835" s="381" t="s">
        <v>18488</v>
      </c>
      <c r="G9835" s="381" t="s">
        <v>6501</v>
      </c>
    </row>
    <row r="9836" spans="2:7" ht="37.5">
      <c r="B9836" s="471">
        <v>6641</v>
      </c>
      <c r="C9836" s="378">
        <f>Matrix!B6643</f>
        <v>0</v>
      </c>
      <c r="D9836" s="501" t="s">
        <v>26016</v>
      </c>
      <c r="E9836" s="510" t="s">
        <v>26023</v>
      </c>
      <c r="F9836" s="381" t="s">
        <v>18489</v>
      </c>
      <c r="G9836" s="381" t="s">
        <v>6502</v>
      </c>
    </row>
    <row r="9837" spans="2:7" ht="37.5">
      <c r="B9837" s="471">
        <v>8528</v>
      </c>
      <c r="C9837" s="378">
        <f>Matrix!B8530</f>
        <v>0</v>
      </c>
      <c r="D9837" s="501" t="s">
        <v>26016</v>
      </c>
      <c r="E9837" s="510" t="s">
        <v>26023</v>
      </c>
      <c r="F9837" s="381" t="s">
        <v>20352</v>
      </c>
      <c r="G9837" s="381" t="s">
        <v>8388</v>
      </c>
    </row>
    <row r="9838" spans="2:7" ht="37.5">
      <c r="B9838" s="471">
        <v>573</v>
      </c>
      <c r="C9838" s="378">
        <f>Matrix!B575</f>
        <v>0</v>
      </c>
      <c r="D9838" s="501" t="s">
        <v>26016</v>
      </c>
      <c r="E9838" s="511" t="s">
        <v>26024</v>
      </c>
      <c r="F9838" s="381" t="s">
        <v>12627</v>
      </c>
      <c r="G9838" s="381" t="s">
        <v>577</v>
      </c>
    </row>
    <row r="9839" spans="2:7" ht="37.5">
      <c r="B9839" s="471">
        <v>614</v>
      </c>
      <c r="C9839" s="378">
        <f>Matrix!B616</f>
        <v>0</v>
      </c>
      <c r="D9839" s="501" t="s">
        <v>26016</v>
      </c>
      <c r="E9839" s="511" t="s">
        <v>26024</v>
      </c>
      <c r="F9839" s="381" t="s">
        <v>12668</v>
      </c>
      <c r="G9839" s="381" t="s">
        <v>618</v>
      </c>
    </row>
    <row r="9840" spans="2:7" ht="37.5">
      <c r="B9840" s="471">
        <v>3711</v>
      </c>
      <c r="C9840" s="378">
        <f>Matrix!B3713</f>
        <v>0</v>
      </c>
      <c r="D9840" s="501" t="s">
        <v>26016</v>
      </c>
      <c r="E9840" s="511" t="s">
        <v>26024</v>
      </c>
      <c r="F9840" s="381" t="s">
        <v>15699</v>
      </c>
      <c r="G9840" s="381" t="s">
        <v>3715</v>
      </c>
    </row>
    <row r="9841" spans="2:7" ht="37.5">
      <c r="B9841" s="471">
        <v>5814</v>
      </c>
      <c r="C9841" s="378">
        <f>Matrix!B5816</f>
        <v>0</v>
      </c>
      <c r="D9841" s="501" t="s">
        <v>26016</v>
      </c>
      <c r="E9841" s="511" t="s">
        <v>26024</v>
      </c>
      <c r="F9841" s="381" t="s">
        <v>17664</v>
      </c>
      <c r="G9841" s="381" t="s">
        <v>5681</v>
      </c>
    </row>
    <row r="9842" spans="2:7" ht="37.5">
      <c r="B9842" s="471">
        <v>6536</v>
      </c>
      <c r="C9842" s="378">
        <f>Matrix!B6538</f>
        <v>0</v>
      </c>
      <c r="D9842" s="501" t="s">
        <v>26016</v>
      </c>
      <c r="E9842" s="511" t="s">
        <v>26024</v>
      </c>
      <c r="F9842" s="381" t="s">
        <v>18384</v>
      </c>
      <c r="G9842" s="381" t="s">
        <v>6397</v>
      </c>
    </row>
    <row r="9843" spans="2:7" ht="37.5">
      <c r="B9843" s="471">
        <v>6877</v>
      </c>
      <c r="C9843" s="378">
        <f>Matrix!B6879</f>
        <v>0</v>
      </c>
      <c r="D9843" s="501" t="s">
        <v>26016</v>
      </c>
      <c r="E9843" s="511" t="s">
        <v>26024</v>
      </c>
      <c r="F9843" s="381" t="s">
        <v>18725</v>
      </c>
      <c r="G9843" s="381" t="s">
        <v>6738</v>
      </c>
    </row>
    <row r="9844" spans="2:7" ht="37.5">
      <c r="B9844" s="471">
        <v>7078</v>
      </c>
      <c r="C9844" s="378">
        <f>Matrix!B7080</f>
        <v>0</v>
      </c>
      <c r="D9844" s="501" t="s">
        <v>26016</v>
      </c>
      <c r="E9844" s="511" t="s">
        <v>26024</v>
      </c>
      <c r="F9844" s="381" t="s">
        <v>18926</v>
      </c>
      <c r="G9844" s="381" t="s">
        <v>6939</v>
      </c>
    </row>
    <row r="9845" spans="2:7" ht="37.5">
      <c r="B9845" s="471">
        <v>7416</v>
      </c>
      <c r="C9845" s="378">
        <f>Matrix!B7418</f>
        <v>0</v>
      </c>
      <c r="D9845" s="501" t="s">
        <v>26016</v>
      </c>
      <c r="E9845" s="511" t="s">
        <v>26024</v>
      </c>
      <c r="F9845" s="381" t="s">
        <v>19264</v>
      </c>
      <c r="G9845" s="381" t="s">
        <v>7276</v>
      </c>
    </row>
    <row r="9846" spans="2:7" ht="37.5">
      <c r="B9846" s="471">
        <v>8637</v>
      </c>
      <c r="C9846" s="378">
        <f>Matrix!B8639</f>
        <v>0</v>
      </c>
      <c r="D9846" s="501" t="s">
        <v>26016</v>
      </c>
      <c r="E9846" s="511" t="s">
        <v>26024</v>
      </c>
      <c r="F9846" s="381" t="s">
        <v>20461</v>
      </c>
      <c r="G9846" s="381" t="s">
        <v>8497</v>
      </c>
    </row>
    <row r="9847" spans="2:7" ht="37.5">
      <c r="B9847" s="471">
        <v>8657</v>
      </c>
      <c r="C9847" s="378">
        <f>Matrix!B8659</f>
        <v>0</v>
      </c>
      <c r="D9847" s="501" t="s">
        <v>26016</v>
      </c>
      <c r="E9847" s="511" t="s">
        <v>26024</v>
      </c>
      <c r="F9847" s="381" t="s">
        <v>20481</v>
      </c>
      <c r="G9847" s="381" t="s">
        <v>8517</v>
      </c>
    </row>
    <row r="9848" spans="2:7" ht="37.5">
      <c r="B9848" s="471">
        <v>9232</v>
      </c>
      <c r="C9848" s="378">
        <f>Matrix!B9234</f>
        <v>0</v>
      </c>
      <c r="D9848" s="501" t="s">
        <v>26016</v>
      </c>
      <c r="E9848" s="511" t="s">
        <v>26024</v>
      </c>
      <c r="F9848" s="381" t="s">
        <v>21017</v>
      </c>
      <c r="G9848" s="381" t="s">
        <v>9089</v>
      </c>
    </row>
    <row r="9849" spans="2:7" ht="37.5">
      <c r="B9849" s="471">
        <v>9302</v>
      </c>
      <c r="C9849" s="378">
        <f>Matrix!B9304</f>
        <v>0</v>
      </c>
      <c r="D9849" s="501" t="s">
        <v>26016</v>
      </c>
      <c r="E9849" s="511" t="s">
        <v>26024</v>
      </c>
      <c r="F9849" s="381" t="s">
        <v>21083</v>
      </c>
      <c r="G9849" s="381" t="s">
        <v>9158</v>
      </c>
    </row>
    <row r="9850" spans="2:7" ht="37.5">
      <c r="B9850" s="471">
        <v>9692</v>
      </c>
      <c r="C9850" s="378">
        <f>Matrix!B9694</f>
        <v>0</v>
      </c>
      <c r="D9850" s="501" t="s">
        <v>26016</v>
      </c>
      <c r="E9850" s="511" t="s">
        <v>26024</v>
      </c>
      <c r="F9850" s="381" t="s">
        <v>21466</v>
      </c>
      <c r="G9850" s="381" t="s">
        <v>9548</v>
      </c>
    </row>
    <row r="9851" spans="2:7" ht="42.6" customHeight="1">
      <c r="B9851" s="471">
        <v>607</v>
      </c>
      <c r="C9851" s="378">
        <f>Matrix!B609</f>
        <v>0</v>
      </c>
      <c r="D9851" s="501" t="s">
        <v>26016</v>
      </c>
      <c r="E9851" s="508" t="s">
        <v>11444</v>
      </c>
      <c r="F9851" s="381" t="s">
        <v>12661</v>
      </c>
      <c r="G9851" s="381" t="s">
        <v>611</v>
      </c>
    </row>
    <row r="9852" spans="2:7" ht="37.5">
      <c r="B9852" s="471">
        <v>904</v>
      </c>
      <c r="C9852" s="378">
        <f>Matrix!B906</f>
        <v>0</v>
      </c>
      <c r="D9852" s="501" t="s">
        <v>26016</v>
      </c>
      <c r="E9852" s="508" t="s">
        <v>11444</v>
      </c>
      <c r="F9852" s="381" t="s">
        <v>12957</v>
      </c>
      <c r="G9852" s="381" t="s">
        <v>907</v>
      </c>
    </row>
    <row r="9853" spans="2:7" ht="37.5">
      <c r="B9853" s="471">
        <v>1366</v>
      </c>
      <c r="C9853" s="378">
        <f>Matrix!B1368</f>
        <v>0</v>
      </c>
      <c r="D9853" s="501" t="s">
        <v>26016</v>
      </c>
      <c r="E9853" s="508" t="s">
        <v>11444</v>
      </c>
      <c r="F9853" s="381" t="s">
        <v>13419</v>
      </c>
      <c r="G9853" s="381" t="s">
        <v>1368</v>
      </c>
    </row>
    <row r="9854" spans="2:7" ht="37.5">
      <c r="B9854" s="471">
        <v>1368</v>
      </c>
      <c r="C9854" s="378">
        <f>Matrix!B1370</f>
        <v>0</v>
      </c>
      <c r="D9854" s="501" t="s">
        <v>26016</v>
      </c>
      <c r="E9854" s="508" t="s">
        <v>11444</v>
      </c>
      <c r="F9854" s="381" t="s">
        <v>13421</v>
      </c>
      <c r="G9854" s="381" t="s">
        <v>1370</v>
      </c>
    </row>
    <row r="9855" spans="2:7" ht="37.5">
      <c r="B9855" s="471">
        <v>1369</v>
      </c>
      <c r="C9855" s="378">
        <f>Matrix!B1371</f>
        <v>0</v>
      </c>
      <c r="D9855" s="501" t="s">
        <v>26016</v>
      </c>
      <c r="E9855" s="508" t="s">
        <v>11444</v>
      </c>
      <c r="F9855" s="381" t="s">
        <v>13422</v>
      </c>
      <c r="G9855" s="381" t="s">
        <v>1371</v>
      </c>
    </row>
    <row r="9856" spans="2:7" ht="37.5">
      <c r="B9856" s="471">
        <v>1370</v>
      </c>
      <c r="C9856" s="378">
        <f>Matrix!B1372</f>
        <v>0</v>
      </c>
      <c r="D9856" s="501" t="s">
        <v>26016</v>
      </c>
      <c r="E9856" s="508" t="s">
        <v>11444</v>
      </c>
      <c r="F9856" s="381" t="s">
        <v>13423</v>
      </c>
      <c r="G9856" s="381" t="s">
        <v>1372</v>
      </c>
    </row>
    <row r="9857" spans="2:7" ht="37.5">
      <c r="B9857" s="471">
        <v>1371</v>
      </c>
      <c r="C9857" s="378">
        <f>Matrix!B1373</f>
        <v>0</v>
      </c>
      <c r="D9857" s="501" t="s">
        <v>26016</v>
      </c>
      <c r="E9857" s="508" t="s">
        <v>11444</v>
      </c>
      <c r="F9857" s="381" t="s">
        <v>13424</v>
      </c>
      <c r="G9857" s="381" t="s">
        <v>1373</v>
      </c>
    </row>
    <row r="9858" spans="2:7" ht="37.5">
      <c r="B9858" s="471">
        <v>1374</v>
      </c>
      <c r="C9858" s="378">
        <f>Matrix!B1376</f>
        <v>0</v>
      </c>
      <c r="D9858" s="501" t="s">
        <v>26016</v>
      </c>
      <c r="E9858" s="508" t="s">
        <v>11444</v>
      </c>
      <c r="F9858" s="381" t="s">
        <v>13427</v>
      </c>
      <c r="G9858" s="381" t="s">
        <v>1376</v>
      </c>
    </row>
    <row r="9859" spans="2:7" ht="37.5">
      <c r="B9859" s="471">
        <v>1377</v>
      </c>
      <c r="C9859" s="378">
        <f>Matrix!B1379</f>
        <v>0</v>
      </c>
      <c r="D9859" s="501" t="s">
        <v>26016</v>
      </c>
      <c r="E9859" s="508" t="s">
        <v>11444</v>
      </c>
      <c r="F9859" s="381" t="s">
        <v>13430</v>
      </c>
      <c r="G9859" s="381" t="s">
        <v>1379</v>
      </c>
    </row>
    <row r="9860" spans="2:7" ht="37.5">
      <c r="B9860" s="471">
        <v>1380</v>
      </c>
      <c r="C9860" s="378">
        <f>Matrix!B1382</f>
        <v>0</v>
      </c>
      <c r="D9860" s="501" t="s">
        <v>26016</v>
      </c>
      <c r="E9860" s="508" t="s">
        <v>11444</v>
      </c>
      <c r="F9860" s="381" t="s">
        <v>13433</v>
      </c>
      <c r="G9860" s="381" t="s">
        <v>1382</v>
      </c>
    </row>
    <row r="9861" spans="2:7" ht="37.5">
      <c r="B9861" s="471">
        <v>1386</v>
      </c>
      <c r="C9861" s="378">
        <f>Matrix!B1388</f>
        <v>0</v>
      </c>
      <c r="D9861" s="501" t="s">
        <v>26016</v>
      </c>
      <c r="E9861" s="508" t="s">
        <v>11444</v>
      </c>
      <c r="F9861" s="381" t="s">
        <v>13439</v>
      </c>
      <c r="G9861" s="381" t="s">
        <v>1388</v>
      </c>
    </row>
    <row r="9862" spans="2:7" ht="37.5">
      <c r="B9862" s="471">
        <v>1394</v>
      </c>
      <c r="C9862" s="378">
        <f>Matrix!B1396</f>
        <v>0</v>
      </c>
      <c r="D9862" s="501" t="s">
        <v>26016</v>
      </c>
      <c r="E9862" s="508" t="s">
        <v>11444</v>
      </c>
      <c r="F9862" s="381" t="s">
        <v>13447</v>
      </c>
      <c r="G9862" s="381" t="s">
        <v>1396</v>
      </c>
    </row>
    <row r="9863" spans="2:7" ht="37.5">
      <c r="B9863" s="471">
        <v>1395</v>
      </c>
      <c r="C9863" s="378">
        <f>Matrix!B1397</f>
        <v>0</v>
      </c>
      <c r="D9863" s="501" t="s">
        <v>26016</v>
      </c>
      <c r="E9863" s="508" t="s">
        <v>11444</v>
      </c>
      <c r="F9863" s="381" t="s">
        <v>13448</v>
      </c>
      <c r="G9863" s="381" t="s">
        <v>1397</v>
      </c>
    </row>
    <row r="9864" spans="2:7" ht="37.5">
      <c r="B9864" s="471">
        <v>1397</v>
      </c>
      <c r="C9864" s="378">
        <f>Matrix!B1399</f>
        <v>0</v>
      </c>
      <c r="D9864" s="501" t="s">
        <v>26016</v>
      </c>
      <c r="E9864" s="508" t="s">
        <v>11444</v>
      </c>
      <c r="F9864" s="381" t="s">
        <v>13450</v>
      </c>
      <c r="G9864" s="381" t="s">
        <v>1399</v>
      </c>
    </row>
    <row r="9865" spans="2:7" ht="37.5">
      <c r="B9865" s="471">
        <v>1406</v>
      </c>
      <c r="C9865" s="378">
        <f>Matrix!B1408</f>
        <v>0</v>
      </c>
      <c r="D9865" s="501" t="s">
        <v>26016</v>
      </c>
      <c r="E9865" s="508" t="s">
        <v>11444</v>
      </c>
      <c r="F9865" s="381" t="s">
        <v>13459</v>
      </c>
      <c r="G9865" s="381" t="s">
        <v>1408</v>
      </c>
    </row>
    <row r="9866" spans="2:7" ht="37.5">
      <c r="B9866" s="471">
        <v>2844</v>
      </c>
      <c r="C9866" s="378">
        <f>Matrix!B2846</f>
        <v>0</v>
      </c>
      <c r="D9866" s="501" t="s">
        <v>26016</v>
      </c>
      <c r="E9866" s="508" t="s">
        <v>11444</v>
      </c>
      <c r="F9866" s="381" t="s">
        <v>14894</v>
      </c>
      <c r="G9866" s="381" t="s">
        <v>2844</v>
      </c>
    </row>
    <row r="9867" spans="2:7" ht="37.5">
      <c r="B9867" s="471">
        <v>2845</v>
      </c>
      <c r="C9867" s="378">
        <f>Matrix!B2847</f>
        <v>0</v>
      </c>
      <c r="D9867" s="501" t="s">
        <v>26016</v>
      </c>
      <c r="E9867" s="508" t="s">
        <v>11444</v>
      </c>
      <c r="F9867" s="381" t="s">
        <v>14895</v>
      </c>
      <c r="G9867" s="381" t="s">
        <v>2845</v>
      </c>
    </row>
    <row r="9868" spans="2:7" ht="37.5">
      <c r="B9868" s="471">
        <v>2846</v>
      </c>
      <c r="C9868" s="378">
        <f>Matrix!B2848</f>
        <v>0</v>
      </c>
      <c r="D9868" s="501" t="s">
        <v>26016</v>
      </c>
      <c r="E9868" s="508" t="s">
        <v>11444</v>
      </c>
      <c r="F9868" s="381" t="s">
        <v>14896</v>
      </c>
      <c r="G9868" s="381" t="s">
        <v>2846</v>
      </c>
    </row>
    <row r="9869" spans="2:7" ht="37.5">
      <c r="B9869" s="471">
        <v>8451</v>
      </c>
      <c r="C9869" s="378">
        <f>Matrix!B8453</f>
        <v>0</v>
      </c>
      <c r="D9869" s="501" t="s">
        <v>26016</v>
      </c>
      <c r="E9869" s="508" t="s">
        <v>11444</v>
      </c>
      <c r="F9869" s="512" t="s">
        <v>20277</v>
      </c>
      <c r="G9869" s="513" t="s">
        <v>8311</v>
      </c>
    </row>
    <row r="9870" spans="2:7" ht="37.5">
      <c r="B9870" s="471">
        <v>9471</v>
      </c>
      <c r="C9870" s="378">
        <f>Matrix!B9473</f>
        <v>0</v>
      </c>
      <c r="D9870" s="501" t="s">
        <v>26016</v>
      </c>
      <c r="E9870" s="508" t="s">
        <v>11444</v>
      </c>
      <c r="F9870" s="381" t="s">
        <v>21245</v>
      </c>
      <c r="G9870" s="381" t="s">
        <v>9327</v>
      </c>
    </row>
    <row r="9871" spans="2:7" ht="37.5">
      <c r="B9871" s="471">
        <v>242</v>
      </c>
      <c r="C9871" s="378">
        <f>Matrix!B244</f>
        <v>0</v>
      </c>
      <c r="D9871" s="501" t="s">
        <v>26016</v>
      </c>
      <c r="E9871" s="510" t="s">
        <v>24103</v>
      </c>
      <c r="F9871" s="381" t="s">
        <v>12296</v>
      </c>
      <c r="G9871" s="381" t="s">
        <v>246</v>
      </c>
    </row>
    <row r="9872" spans="2:7" ht="37.5">
      <c r="B9872" s="471">
        <v>249</v>
      </c>
      <c r="C9872" s="378">
        <f>Matrix!B251</f>
        <v>0</v>
      </c>
      <c r="D9872" s="501" t="s">
        <v>26016</v>
      </c>
      <c r="E9872" s="510" t="s">
        <v>24103</v>
      </c>
      <c r="F9872" s="381" t="s">
        <v>12303</v>
      </c>
      <c r="G9872" s="381" t="s">
        <v>253</v>
      </c>
    </row>
    <row r="9873" spans="2:7" ht="37.5">
      <c r="B9873" s="471">
        <v>291</v>
      </c>
      <c r="C9873" s="378">
        <f>Matrix!B293</f>
        <v>0</v>
      </c>
      <c r="D9873" s="501" t="s">
        <v>26016</v>
      </c>
      <c r="E9873" s="510" t="s">
        <v>24103</v>
      </c>
      <c r="F9873" s="381" t="s">
        <v>12345</v>
      </c>
      <c r="G9873" s="381" t="s">
        <v>295</v>
      </c>
    </row>
    <row r="9874" spans="2:7" ht="37.5">
      <c r="B9874" s="471">
        <v>373</v>
      </c>
      <c r="C9874" s="378">
        <f>Matrix!B375</f>
        <v>0</v>
      </c>
      <c r="D9874" s="501" t="s">
        <v>26016</v>
      </c>
      <c r="E9874" s="510" t="s">
        <v>24103</v>
      </c>
      <c r="F9874" s="381" t="s">
        <v>12427</v>
      </c>
      <c r="G9874" s="381" t="s">
        <v>377</v>
      </c>
    </row>
    <row r="9875" spans="2:7" ht="37.5">
      <c r="B9875" s="471">
        <v>391</v>
      </c>
      <c r="C9875" s="378">
        <f>Matrix!B393</f>
        <v>0</v>
      </c>
      <c r="D9875" s="501" t="s">
        <v>26016</v>
      </c>
      <c r="E9875" s="510" t="s">
        <v>24103</v>
      </c>
      <c r="F9875" s="381" t="s">
        <v>12445</v>
      </c>
      <c r="G9875" s="381" t="s">
        <v>395</v>
      </c>
    </row>
    <row r="9876" spans="2:7" ht="37.5">
      <c r="B9876" s="471">
        <v>426</v>
      </c>
      <c r="C9876" s="378">
        <f>Matrix!B428</f>
        <v>0</v>
      </c>
      <c r="D9876" s="501" t="s">
        <v>26016</v>
      </c>
      <c r="E9876" s="510" t="s">
        <v>24103</v>
      </c>
      <c r="F9876" s="381" t="s">
        <v>12480</v>
      </c>
      <c r="G9876" s="381" t="s">
        <v>430</v>
      </c>
    </row>
    <row r="9877" spans="2:7" ht="51.75">
      <c r="B9877" s="471">
        <v>445</v>
      </c>
      <c r="C9877" s="378">
        <f>Matrix!B447</f>
        <v>0</v>
      </c>
      <c r="D9877" s="501" t="s">
        <v>26016</v>
      </c>
      <c r="E9877" s="510" t="s">
        <v>24103</v>
      </c>
      <c r="F9877" s="381" t="s">
        <v>12499</v>
      </c>
      <c r="G9877" s="381" t="s">
        <v>449</v>
      </c>
    </row>
    <row r="9878" spans="2:7" ht="37.5">
      <c r="B9878" s="471">
        <v>476</v>
      </c>
      <c r="C9878" s="378">
        <f>Matrix!B478</f>
        <v>0</v>
      </c>
      <c r="D9878" s="501" t="s">
        <v>26016</v>
      </c>
      <c r="E9878" s="510" t="s">
        <v>24103</v>
      </c>
      <c r="F9878" s="381" t="s">
        <v>12530</v>
      </c>
      <c r="G9878" s="381" t="s">
        <v>480</v>
      </c>
    </row>
    <row r="9879" spans="2:7" ht="37.5">
      <c r="B9879" s="471">
        <v>565</v>
      </c>
      <c r="C9879" s="378">
        <f>Matrix!B567</f>
        <v>0</v>
      </c>
      <c r="D9879" s="501" t="s">
        <v>26016</v>
      </c>
      <c r="E9879" s="510" t="s">
        <v>24103</v>
      </c>
      <c r="F9879" s="381" t="s">
        <v>12619</v>
      </c>
      <c r="G9879" s="381" t="s">
        <v>569</v>
      </c>
    </row>
    <row r="9880" spans="2:7" ht="37.5">
      <c r="B9880" s="471">
        <v>585</v>
      </c>
      <c r="C9880" s="378">
        <f>Matrix!B587</f>
        <v>0</v>
      </c>
      <c r="D9880" s="501" t="s">
        <v>26016</v>
      </c>
      <c r="E9880" s="510" t="s">
        <v>24103</v>
      </c>
      <c r="F9880" s="381" t="s">
        <v>12639</v>
      </c>
      <c r="G9880" s="381" t="s">
        <v>589</v>
      </c>
    </row>
    <row r="9881" spans="2:7" ht="37.5">
      <c r="B9881" s="471">
        <v>613</v>
      </c>
      <c r="C9881" s="378">
        <f>Matrix!B615</f>
        <v>0</v>
      </c>
      <c r="D9881" s="501" t="s">
        <v>26016</v>
      </c>
      <c r="E9881" s="510" t="s">
        <v>24103</v>
      </c>
      <c r="F9881" s="381" t="s">
        <v>12667</v>
      </c>
      <c r="G9881" s="381" t="s">
        <v>617</v>
      </c>
    </row>
    <row r="9882" spans="2:7" ht="37.5">
      <c r="B9882" s="471">
        <v>645</v>
      </c>
      <c r="C9882" s="378">
        <f>Matrix!B647</f>
        <v>0</v>
      </c>
      <c r="D9882" s="501" t="s">
        <v>26016</v>
      </c>
      <c r="E9882" s="510" t="s">
        <v>24103</v>
      </c>
      <c r="F9882" s="381" t="s">
        <v>12699</v>
      </c>
      <c r="G9882" s="381" t="s">
        <v>649</v>
      </c>
    </row>
    <row r="9883" spans="2:7" ht="37.5">
      <c r="B9883" s="471">
        <v>787</v>
      </c>
      <c r="C9883" s="378">
        <f>Matrix!B789</f>
        <v>0</v>
      </c>
      <c r="D9883" s="501" t="s">
        <v>26016</v>
      </c>
      <c r="E9883" s="510" t="s">
        <v>24103</v>
      </c>
      <c r="F9883" s="381" t="s">
        <v>12841</v>
      </c>
      <c r="G9883" s="381" t="s">
        <v>790</v>
      </c>
    </row>
    <row r="9884" spans="2:7" ht="37.5">
      <c r="B9884" s="471">
        <v>970</v>
      </c>
      <c r="C9884" s="378">
        <f>Matrix!B972</f>
        <v>0</v>
      </c>
      <c r="D9884" s="501" t="s">
        <v>26016</v>
      </c>
      <c r="E9884" s="510" t="s">
        <v>24103</v>
      </c>
      <c r="F9884" s="381" t="s">
        <v>13023</v>
      </c>
      <c r="G9884" s="381" t="s">
        <v>973</v>
      </c>
    </row>
    <row r="9885" spans="2:7" ht="37.5">
      <c r="B9885" s="471">
        <v>1118</v>
      </c>
      <c r="C9885" s="378">
        <f>Matrix!B1120</f>
        <v>0</v>
      </c>
      <c r="D9885" s="501" t="s">
        <v>26016</v>
      </c>
      <c r="E9885" s="510" t="s">
        <v>24103</v>
      </c>
      <c r="F9885" s="381" t="s">
        <v>13171</v>
      </c>
      <c r="G9885" s="381" t="s">
        <v>1121</v>
      </c>
    </row>
    <row r="9886" spans="2:7" ht="37.5">
      <c r="B9886" s="471">
        <v>1122</v>
      </c>
      <c r="C9886" s="378">
        <f>Matrix!B1124</f>
        <v>0</v>
      </c>
      <c r="D9886" s="501" t="s">
        <v>26016</v>
      </c>
      <c r="E9886" s="510" t="s">
        <v>24103</v>
      </c>
      <c r="F9886" s="381" t="s">
        <v>13175</v>
      </c>
      <c r="G9886" s="381" t="s">
        <v>1125</v>
      </c>
    </row>
    <row r="9887" spans="2:7" ht="37.5">
      <c r="B9887" s="471">
        <v>1144</v>
      </c>
      <c r="C9887" s="378">
        <f>Matrix!B1146</f>
        <v>0</v>
      </c>
      <c r="D9887" s="501" t="s">
        <v>26016</v>
      </c>
      <c r="E9887" s="510" t="s">
        <v>24103</v>
      </c>
      <c r="F9887" s="381" t="s">
        <v>13197</v>
      </c>
      <c r="G9887" s="381" t="s">
        <v>1147</v>
      </c>
    </row>
    <row r="9888" spans="2:7" ht="37.5">
      <c r="B9888" s="471">
        <v>1147</v>
      </c>
      <c r="C9888" s="378">
        <f>Matrix!B1149</f>
        <v>0</v>
      </c>
      <c r="D9888" s="501" t="s">
        <v>26016</v>
      </c>
      <c r="E9888" s="510" t="s">
        <v>24103</v>
      </c>
      <c r="F9888" s="381" t="s">
        <v>13200</v>
      </c>
      <c r="G9888" s="381" t="s">
        <v>1150</v>
      </c>
    </row>
    <row r="9889" spans="2:7" ht="37.5">
      <c r="B9889" s="471">
        <v>1151</v>
      </c>
      <c r="C9889" s="378">
        <f>Matrix!B1153</f>
        <v>0</v>
      </c>
      <c r="D9889" s="501" t="s">
        <v>26016</v>
      </c>
      <c r="E9889" s="510" t="s">
        <v>24103</v>
      </c>
      <c r="F9889" s="381" t="s">
        <v>13204</v>
      </c>
      <c r="G9889" s="381" t="s">
        <v>1154</v>
      </c>
    </row>
    <row r="9890" spans="2:7" ht="37.5">
      <c r="B9890" s="471">
        <v>1186</v>
      </c>
      <c r="C9890" s="378">
        <f>Matrix!B1188</f>
        <v>0</v>
      </c>
      <c r="D9890" s="501" t="s">
        <v>26016</v>
      </c>
      <c r="E9890" s="510" t="s">
        <v>24103</v>
      </c>
      <c r="F9890" s="381" t="s">
        <v>13239</v>
      </c>
      <c r="G9890" s="381" t="s">
        <v>1189</v>
      </c>
    </row>
    <row r="9891" spans="2:7" ht="37.5">
      <c r="B9891" s="471">
        <v>1217</v>
      </c>
      <c r="C9891" s="378">
        <f>Matrix!B1219</f>
        <v>0</v>
      </c>
      <c r="D9891" s="501" t="s">
        <v>26016</v>
      </c>
      <c r="E9891" s="510" t="s">
        <v>24103</v>
      </c>
      <c r="F9891" s="381" t="s">
        <v>13270</v>
      </c>
      <c r="G9891" s="381" t="s">
        <v>1220</v>
      </c>
    </row>
    <row r="9892" spans="2:7" ht="37.5">
      <c r="B9892" s="471">
        <v>1231</v>
      </c>
      <c r="C9892" s="378">
        <f>Matrix!B1233</f>
        <v>0</v>
      </c>
      <c r="D9892" s="501" t="s">
        <v>26016</v>
      </c>
      <c r="E9892" s="510" t="s">
        <v>24103</v>
      </c>
      <c r="F9892" s="381" t="s">
        <v>13284</v>
      </c>
      <c r="G9892" s="381" t="s">
        <v>1234</v>
      </c>
    </row>
    <row r="9893" spans="2:7" ht="37.5">
      <c r="B9893" s="471">
        <v>1232</v>
      </c>
      <c r="C9893" s="378">
        <f>Matrix!B1234</f>
        <v>0</v>
      </c>
      <c r="D9893" s="501" t="s">
        <v>26016</v>
      </c>
      <c r="E9893" s="510" t="s">
        <v>24103</v>
      </c>
      <c r="F9893" s="381" t="s">
        <v>13285</v>
      </c>
      <c r="G9893" s="381" t="s">
        <v>1235</v>
      </c>
    </row>
    <row r="9894" spans="2:7" ht="37.5">
      <c r="B9894" s="471">
        <v>1263</v>
      </c>
      <c r="C9894" s="378">
        <f>Matrix!B1265</f>
        <v>0</v>
      </c>
      <c r="D9894" s="501" t="s">
        <v>26016</v>
      </c>
      <c r="E9894" s="510" t="s">
        <v>24103</v>
      </c>
      <c r="F9894" s="381" t="s">
        <v>13316</v>
      </c>
      <c r="G9894" s="381" t="s">
        <v>1266</v>
      </c>
    </row>
    <row r="9895" spans="2:7" ht="37.5">
      <c r="B9895" s="471">
        <v>1280</v>
      </c>
      <c r="C9895" s="378">
        <f>Matrix!B1282</f>
        <v>0</v>
      </c>
      <c r="D9895" s="501" t="s">
        <v>26016</v>
      </c>
      <c r="E9895" s="510" t="s">
        <v>24103</v>
      </c>
      <c r="F9895" s="381" t="s">
        <v>13333</v>
      </c>
      <c r="G9895" s="381" t="s">
        <v>1283</v>
      </c>
    </row>
    <row r="9896" spans="2:7" ht="37.5">
      <c r="B9896" s="471">
        <v>1310</v>
      </c>
      <c r="C9896" s="378">
        <f>Matrix!B1312</f>
        <v>0</v>
      </c>
      <c r="D9896" s="501" t="s">
        <v>26016</v>
      </c>
      <c r="E9896" s="510" t="s">
        <v>24103</v>
      </c>
      <c r="F9896" s="381" t="s">
        <v>13363</v>
      </c>
      <c r="G9896" s="381" t="s">
        <v>1313</v>
      </c>
    </row>
    <row r="9897" spans="2:7" ht="37.5">
      <c r="B9897" s="471">
        <v>1371</v>
      </c>
      <c r="C9897" s="378">
        <f>Matrix!B1373</f>
        <v>0</v>
      </c>
      <c r="D9897" s="501" t="s">
        <v>26016</v>
      </c>
      <c r="E9897" s="510" t="s">
        <v>24103</v>
      </c>
      <c r="F9897" s="381" t="s">
        <v>13424</v>
      </c>
      <c r="G9897" s="381" t="s">
        <v>1373</v>
      </c>
    </row>
    <row r="9898" spans="2:7" ht="37.5">
      <c r="B9898" s="471">
        <v>1412</v>
      </c>
      <c r="C9898" s="378">
        <f>Matrix!B1414</f>
        <v>0</v>
      </c>
      <c r="D9898" s="501" t="s">
        <v>26016</v>
      </c>
      <c r="E9898" s="510" t="s">
        <v>24103</v>
      </c>
      <c r="F9898" s="381" t="s">
        <v>13465</v>
      </c>
      <c r="G9898" s="381" t="s">
        <v>1414</v>
      </c>
    </row>
    <row r="9899" spans="2:7" ht="37.5">
      <c r="B9899" s="471">
        <v>1415</v>
      </c>
      <c r="C9899" s="378">
        <f>Matrix!B1417</f>
        <v>0</v>
      </c>
      <c r="D9899" s="501" t="s">
        <v>26016</v>
      </c>
      <c r="E9899" s="510" t="s">
        <v>24103</v>
      </c>
      <c r="F9899" s="381" t="s">
        <v>13468</v>
      </c>
      <c r="G9899" s="381" t="s">
        <v>1417</v>
      </c>
    </row>
    <row r="9900" spans="2:7" ht="37.5">
      <c r="B9900" s="471">
        <v>1426</v>
      </c>
      <c r="C9900" s="378">
        <f>Matrix!B1428</f>
        <v>0</v>
      </c>
      <c r="D9900" s="501" t="s">
        <v>26016</v>
      </c>
      <c r="E9900" s="510" t="s">
        <v>24103</v>
      </c>
      <c r="F9900" s="381" t="s">
        <v>13479</v>
      </c>
      <c r="G9900" s="381" t="s">
        <v>1428</v>
      </c>
    </row>
    <row r="9901" spans="2:7" ht="37.5">
      <c r="B9901" s="471">
        <v>1430</v>
      </c>
      <c r="C9901" s="378">
        <f>Matrix!B1432</f>
        <v>0</v>
      </c>
      <c r="D9901" s="501" t="s">
        <v>26016</v>
      </c>
      <c r="E9901" s="510" t="s">
        <v>24103</v>
      </c>
      <c r="F9901" s="381" t="s">
        <v>13483</v>
      </c>
      <c r="G9901" s="381" t="s">
        <v>1432</v>
      </c>
    </row>
    <row r="9902" spans="2:7" ht="37.5">
      <c r="B9902" s="471">
        <v>1440</v>
      </c>
      <c r="C9902" s="378">
        <f>Matrix!B1442</f>
        <v>0</v>
      </c>
      <c r="D9902" s="501" t="s">
        <v>26016</v>
      </c>
      <c r="E9902" s="510" t="s">
        <v>24103</v>
      </c>
      <c r="F9902" s="381" t="s">
        <v>13493</v>
      </c>
      <c r="G9902" s="381" t="s">
        <v>1442</v>
      </c>
    </row>
    <row r="9903" spans="2:7" ht="37.5">
      <c r="B9903" s="471">
        <v>1461</v>
      </c>
      <c r="C9903" s="378">
        <f>Matrix!B1463</f>
        <v>0</v>
      </c>
      <c r="D9903" s="501" t="s">
        <v>26016</v>
      </c>
      <c r="E9903" s="510" t="s">
        <v>24103</v>
      </c>
      <c r="F9903" s="381" t="s">
        <v>13514</v>
      </c>
      <c r="G9903" s="381" t="s">
        <v>1463</v>
      </c>
    </row>
    <row r="9904" spans="2:7" ht="37.5">
      <c r="B9904" s="471">
        <v>1528</v>
      </c>
      <c r="C9904" s="378">
        <f>Matrix!B1530</f>
        <v>0</v>
      </c>
      <c r="D9904" s="501" t="s">
        <v>26016</v>
      </c>
      <c r="E9904" s="510" t="s">
        <v>24103</v>
      </c>
      <c r="F9904" s="381" t="s">
        <v>13581</v>
      </c>
      <c r="G9904" s="381" t="s">
        <v>1530</v>
      </c>
    </row>
    <row r="9905" spans="2:7" ht="37.5">
      <c r="B9905" s="471">
        <v>1804</v>
      </c>
      <c r="C9905" s="378">
        <f>Matrix!B1806</f>
        <v>0</v>
      </c>
      <c r="D9905" s="501" t="s">
        <v>26016</v>
      </c>
      <c r="E9905" s="510" t="s">
        <v>24103</v>
      </c>
      <c r="F9905" s="381" t="s">
        <v>13855</v>
      </c>
      <c r="G9905" s="381" t="s">
        <v>1806</v>
      </c>
    </row>
    <row r="9906" spans="2:7" ht="37.5">
      <c r="B9906" s="471">
        <v>1854</v>
      </c>
      <c r="C9906" s="378">
        <f>Matrix!B1856</f>
        <v>0</v>
      </c>
      <c r="D9906" s="501" t="s">
        <v>26016</v>
      </c>
      <c r="E9906" s="510" t="s">
        <v>24103</v>
      </c>
      <c r="F9906" s="381" t="s">
        <v>13905</v>
      </c>
      <c r="G9906" s="381" t="s">
        <v>1856</v>
      </c>
    </row>
    <row r="9907" spans="2:7" ht="37.5">
      <c r="B9907" s="471">
        <v>1954</v>
      </c>
      <c r="C9907" s="378">
        <f>Matrix!B1956</f>
        <v>0</v>
      </c>
      <c r="D9907" s="501" t="s">
        <v>26016</v>
      </c>
      <c r="E9907" s="510" t="s">
        <v>24103</v>
      </c>
      <c r="F9907" s="381" t="s">
        <v>14005</v>
      </c>
      <c r="G9907" s="381" t="s">
        <v>1956</v>
      </c>
    </row>
    <row r="9908" spans="2:7" ht="51.75">
      <c r="B9908" s="471">
        <v>2470</v>
      </c>
      <c r="C9908" s="378">
        <f>Matrix!B2472</f>
        <v>0</v>
      </c>
      <c r="D9908" s="501" t="s">
        <v>26016</v>
      </c>
      <c r="E9908" s="510" t="s">
        <v>24103</v>
      </c>
      <c r="F9908" s="381" t="s">
        <v>14520</v>
      </c>
      <c r="G9908" s="381" t="s">
        <v>2470</v>
      </c>
    </row>
    <row r="9909" spans="2:7" ht="37.5">
      <c r="B9909" s="471">
        <v>2497</v>
      </c>
      <c r="C9909" s="378">
        <f>Matrix!B2499</f>
        <v>0</v>
      </c>
      <c r="D9909" s="501" t="s">
        <v>26016</v>
      </c>
      <c r="E9909" s="510" t="s">
        <v>24103</v>
      </c>
      <c r="F9909" s="381" t="s">
        <v>14547</v>
      </c>
      <c r="G9909" s="381" t="s">
        <v>2497</v>
      </c>
    </row>
    <row r="9910" spans="2:7" ht="37.5">
      <c r="B9910" s="471">
        <v>2501</v>
      </c>
      <c r="C9910" s="378">
        <f>Matrix!B2503</f>
        <v>0</v>
      </c>
      <c r="D9910" s="501" t="s">
        <v>26016</v>
      </c>
      <c r="E9910" s="510" t="s">
        <v>24103</v>
      </c>
      <c r="F9910" s="381" t="s">
        <v>14551</v>
      </c>
      <c r="G9910" s="381" t="s">
        <v>2501</v>
      </c>
    </row>
    <row r="9911" spans="2:7" ht="37.5">
      <c r="B9911" s="471">
        <v>2547</v>
      </c>
      <c r="C9911" s="378">
        <f>Matrix!B2549</f>
        <v>0</v>
      </c>
      <c r="D9911" s="501" t="s">
        <v>26016</v>
      </c>
      <c r="E9911" s="510" t="s">
        <v>24103</v>
      </c>
      <c r="F9911" s="381" t="s">
        <v>14597</v>
      </c>
      <c r="G9911" s="381" t="s">
        <v>2547</v>
      </c>
    </row>
    <row r="9912" spans="2:7" ht="37.5">
      <c r="B9912" s="471">
        <v>2683</v>
      </c>
      <c r="C9912" s="378">
        <f>Matrix!B2685</f>
        <v>0</v>
      </c>
      <c r="D9912" s="501" t="s">
        <v>26016</v>
      </c>
      <c r="E9912" s="510" t="s">
        <v>24103</v>
      </c>
      <c r="F9912" s="381" t="s">
        <v>14733</v>
      </c>
      <c r="G9912" s="381" t="s">
        <v>2683</v>
      </c>
    </row>
    <row r="9913" spans="2:7" ht="37.5">
      <c r="B9913" s="471">
        <v>2691</v>
      </c>
      <c r="C9913" s="378">
        <f>Matrix!B2693</f>
        <v>0</v>
      </c>
      <c r="D9913" s="501" t="s">
        <v>26016</v>
      </c>
      <c r="E9913" s="510" t="s">
        <v>24103</v>
      </c>
      <c r="F9913" s="381" t="s">
        <v>14741</v>
      </c>
      <c r="G9913" s="381" t="s">
        <v>2691</v>
      </c>
    </row>
    <row r="9914" spans="2:7" ht="37.5">
      <c r="B9914" s="471">
        <v>2694</v>
      </c>
      <c r="C9914" s="378">
        <f>Matrix!B2696</f>
        <v>0</v>
      </c>
      <c r="D9914" s="501" t="s">
        <v>26016</v>
      </c>
      <c r="E9914" s="510" t="s">
        <v>24103</v>
      </c>
      <c r="F9914" s="381" t="s">
        <v>14744</v>
      </c>
      <c r="G9914" s="381" t="s">
        <v>2694</v>
      </c>
    </row>
    <row r="9915" spans="2:7" ht="37.5">
      <c r="B9915" s="471">
        <v>2700</v>
      </c>
      <c r="C9915" s="378">
        <f>Matrix!B2702</f>
        <v>0</v>
      </c>
      <c r="D9915" s="501" t="s">
        <v>26016</v>
      </c>
      <c r="E9915" s="510" t="s">
        <v>24103</v>
      </c>
      <c r="F9915" s="381" t="s">
        <v>14750</v>
      </c>
      <c r="G9915" s="381" t="s">
        <v>2700</v>
      </c>
    </row>
    <row r="9916" spans="2:7" ht="37.5">
      <c r="B9916" s="471">
        <v>2705</v>
      </c>
      <c r="C9916" s="378">
        <f>Matrix!B2707</f>
        <v>0</v>
      </c>
      <c r="D9916" s="501" t="s">
        <v>26016</v>
      </c>
      <c r="E9916" s="510" t="s">
        <v>24103</v>
      </c>
      <c r="F9916" s="381" t="s">
        <v>14755</v>
      </c>
      <c r="G9916" s="381" t="s">
        <v>2705</v>
      </c>
    </row>
    <row r="9917" spans="2:7" ht="37.5">
      <c r="B9917" s="471">
        <v>2711</v>
      </c>
      <c r="C9917" s="378">
        <f>Matrix!B2713</f>
        <v>0</v>
      </c>
      <c r="D9917" s="501" t="s">
        <v>26016</v>
      </c>
      <c r="E9917" s="510" t="s">
        <v>24103</v>
      </c>
      <c r="F9917" s="381" t="s">
        <v>14761</v>
      </c>
      <c r="G9917" s="381" t="s">
        <v>2711</v>
      </c>
    </row>
    <row r="9918" spans="2:7" ht="37.5">
      <c r="B9918" s="471">
        <v>2714</v>
      </c>
      <c r="C9918" s="378">
        <f>Matrix!B2716</f>
        <v>0</v>
      </c>
      <c r="D9918" s="501" t="s">
        <v>26016</v>
      </c>
      <c r="E9918" s="510" t="s">
        <v>24103</v>
      </c>
      <c r="F9918" s="381" t="s">
        <v>14764</v>
      </c>
      <c r="G9918" s="381" t="s">
        <v>2714</v>
      </c>
    </row>
    <row r="9919" spans="2:7" ht="37.5">
      <c r="B9919" s="471">
        <v>2744</v>
      </c>
      <c r="C9919" s="378">
        <f>Matrix!B2746</f>
        <v>0</v>
      </c>
      <c r="D9919" s="501" t="s">
        <v>26016</v>
      </c>
      <c r="E9919" s="510" t="s">
        <v>24103</v>
      </c>
      <c r="F9919" s="381" t="s">
        <v>14794</v>
      </c>
      <c r="G9919" s="381" t="s">
        <v>2744</v>
      </c>
    </row>
    <row r="9920" spans="2:7" ht="37.5">
      <c r="B9920" s="471">
        <v>2747</v>
      </c>
      <c r="C9920" s="378">
        <f>Matrix!B2749</f>
        <v>0</v>
      </c>
      <c r="D9920" s="501" t="s">
        <v>26016</v>
      </c>
      <c r="E9920" s="510" t="s">
        <v>24103</v>
      </c>
      <c r="F9920" s="381" t="s">
        <v>14797</v>
      </c>
      <c r="G9920" s="381" t="s">
        <v>2747</v>
      </c>
    </row>
    <row r="9921" spans="2:7" ht="37.5">
      <c r="B9921" s="471">
        <v>2958</v>
      </c>
      <c r="C9921" s="378">
        <f>Matrix!B2960</f>
        <v>0</v>
      </c>
      <c r="D9921" s="501" t="s">
        <v>26016</v>
      </c>
      <c r="E9921" s="510" t="s">
        <v>24103</v>
      </c>
      <c r="F9921" s="381" t="s">
        <v>15008</v>
      </c>
      <c r="G9921" s="381" t="s">
        <v>2958</v>
      </c>
    </row>
    <row r="9922" spans="2:7" ht="37.5">
      <c r="B9922" s="471">
        <v>3036</v>
      </c>
      <c r="C9922" s="378">
        <f>Matrix!B3038</f>
        <v>0</v>
      </c>
      <c r="D9922" s="501" t="s">
        <v>26016</v>
      </c>
      <c r="E9922" s="510" t="s">
        <v>24103</v>
      </c>
      <c r="F9922" s="381" t="s">
        <v>15086</v>
      </c>
      <c r="G9922" s="381" t="s">
        <v>3036</v>
      </c>
    </row>
    <row r="9923" spans="2:7" ht="37.5">
      <c r="B9923" s="471">
        <v>3154</v>
      </c>
      <c r="C9923" s="378">
        <f>Matrix!B3156</f>
        <v>0</v>
      </c>
      <c r="D9923" s="501" t="s">
        <v>26016</v>
      </c>
      <c r="E9923" s="510" t="s">
        <v>24103</v>
      </c>
      <c r="F9923" s="381" t="s">
        <v>15184</v>
      </c>
      <c r="G9923" s="381" t="s">
        <v>3157</v>
      </c>
    </row>
    <row r="9924" spans="2:7" ht="37.5">
      <c r="B9924" s="471">
        <v>3227</v>
      </c>
      <c r="C9924" s="378">
        <f>Matrix!B3229</f>
        <v>0</v>
      </c>
      <c r="D9924" s="501" t="s">
        <v>26016</v>
      </c>
      <c r="E9924" s="510" t="s">
        <v>24103</v>
      </c>
      <c r="F9924" s="381" t="s">
        <v>15246</v>
      </c>
      <c r="G9924" s="381" t="s">
        <v>3228</v>
      </c>
    </row>
    <row r="9925" spans="2:7" ht="37.5">
      <c r="B9925" s="471">
        <v>3232</v>
      </c>
      <c r="C9925" s="378">
        <f>Matrix!B3234</f>
        <v>0</v>
      </c>
      <c r="D9925" s="501" t="s">
        <v>26016</v>
      </c>
      <c r="E9925" s="510" t="s">
        <v>24103</v>
      </c>
      <c r="F9925" s="381" t="s">
        <v>15251</v>
      </c>
      <c r="G9925" s="381" t="s">
        <v>3233</v>
      </c>
    </row>
    <row r="9926" spans="2:7" ht="37.5">
      <c r="B9926" s="471">
        <v>3233</v>
      </c>
      <c r="C9926" s="378">
        <f>Matrix!B3235</f>
        <v>0</v>
      </c>
      <c r="D9926" s="501" t="s">
        <v>26016</v>
      </c>
      <c r="E9926" s="510" t="s">
        <v>24103</v>
      </c>
      <c r="F9926" s="381" t="s">
        <v>15252</v>
      </c>
      <c r="G9926" s="381" t="s">
        <v>3234</v>
      </c>
    </row>
    <row r="9927" spans="2:7" ht="37.5">
      <c r="B9927" s="471">
        <v>3235</v>
      </c>
      <c r="C9927" s="378">
        <f>Matrix!B3237</f>
        <v>0</v>
      </c>
      <c r="D9927" s="501" t="s">
        <v>26016</v>
      </c>
      <c r="E9927" s="510" t="s">
        <v>24103</v>
      </c>
      <c r="F9927" s="381" t="s">
        <v>15254</v>
      </c>
      <c r="G9927" s="381" t="s">
        <v>3236</v>
      </c>
    </row>
    <row r="9928" spans="2:7" ht="37.5">
      <c r="B9928" s="471">
        <v>3712</v>
      </c>
      <c r="C9928" s="378">
        <f>Matrix!B3714</f>
        <v>0</v>
      </c>
      <c r="D9928" s="501" t="s">
        <v>26016</v>
      </c>
      <c r="E9928" s="510" t="s">
        <v>24103</v>
      </c>
      <c r="F9928" s="381" t="s">
        <v>15700</v>
      </c>
      <c r="G9928" s="381" t="s">
        <v>3716</v>
      </c>
    </row>
    <row r="9929" spans="2:7" ht="37.5">
      <c r="B9929" s="471">
        <v>3853</v>
      </c>
      <c r="C9929" s="378">
        <f>Matrix!B3855</f>
        <v>0</v>
      </c>
      <c r="D9929" s="501" t="s">
        <v>26016</v>
      </c>
      <c r="E9929" s="510" t="s">
        <v>24103</v>
      </c>
      <c r="F9929" s="381" t="s">
        <v>15841</v>
      </c>
      <c r="G9929" s="381" t="s">
        <v>3857</v>
      </c>
    </row>
    <row r="9930" spans="2:7" ht="37.5">
      <c r="B9930" s="471">
        <v>3860</v>
      </c>
      <c r="C9930" s="378">
        <f>Matrix!B3862</f>
        <v>0</v>
      </c>
      <c r="D9930" s="501" t="s">
        <v>26016</v>
      </c>
      <c r="E9930" s="510" t="s">
        <v>24103</v>
      </c>
      <c r="F9930" s="381" t="s">
        <v>15848</v>
      </c>
      <c r="G9930" s="381" t="s">
        <v>3864</v>
      </c>
    </row>
    <row r="9931" spans="2:7" ht="37.5">
      <c r="B9931" s="471">
        <v>4340</v>
      </c>
      <c r="C9931" s="378">
        <f>Matrix!B4342</f>
        <v>0</v>
      </c>
      <c r="D9931" s="501" t="s">
        <v>26016</v>
      </c>
      <c r="E9931" s="510" t="s">
        <v>24103</v>
      </c>
      <c r="F9931" s="381" t="s">
        <v>16197</v>
      </c>
      <c r="G9931" s="381" t="s">
        <v>4210</v>
      </c>
    </row>
    <row r="9932" spans="2:7" ht="37.5">
      <c r="B9932" s="471">
        <v>4976</v>
      </c>
      <c r="C9932" s="378">
        <f>Matrix!B4978</f>
        <v>0</v>
      </c>
      <c r="D9932" s="501" t="s">
        <v>26016</v>
      </c>
      <c r="E9932" s="510" t="s">
        <v>24103</v>
      </c>
      <c r="F9932" s="381" t="s">
        <v>16832</v>
      </c>
      <c r="G9932" s="381" t="s">
        <v>4845</v>
      </c>
    </row>
    <row r="9933" spans="2:7" ht="37.5">
      <c r="B9933" s="471">
        <v>5000</v>
      </c>
      <c r="C9933" s="378">
        <f>Matrix!B5002</f>
        <v>0</v>
      </c>
      <c r="D9933" s="501" t="s">
        <v>26016</v>
      </c>
      <c r="E9933" s="510" t="s">
        <v>24103</v>
      </c>
      <c r="F9933" s="381" t="s">
        <v>16856</v>
      </c>
      <c r="G9933" s="381" t="s">
        <v>4869</v>
      </c>
    </row>
    <row r="9934" spans="2:7" ht="37.5">
      <c r="B9934" s="471">
        <v>5376</v>
      </c>
      <c r="C9934" s="378">
        <f>Matrix!B5378</f>
        <v>0</v>
      </c>
      <c r="D9934" s="501" t="s">
        <v>26016</v>
      </c>
      <c r="E9934" s="510" t="s">
        <v>24103</v>
      </c>
      <c r="F9934" s="381" t="s">
        <v>17229</v>
      </c>
      <c r="G9934" s="381" t="s">
        <v>5245</v>
      </c>
    </row>
    <row r="9935" spans="2:7" ht="37.5">
      <c r="B9935" s="471">
        <v>5378</v>
      </c>
      <c r="C9935" s="378">
        <f>Matrix!B5380</f>
        <v>0</v>
      </c>
      <c r="D9935" s="501" t="s">
        <v>26016</v>
      </c>
      <c r="E9935" s="510" t="s">
        <v>24103</v>
      </c>
      <c r="F9935" s="381" t="s">
        <v>17231</v>
      </c>
      <c r="G9935" s="381" t="s">
        <v>5247</v>
      </c>
    </row>
    <row r="9936" spans="2:7" ht="37.5">
      <c r="B9936" s="471">
        <v>5618</v>
      </c>
      <c r="C9936" s="378">
        <f>Matrix!B5620</f>
        <v>0</v>
      </c>
      <c r="D9936" s="501" t="s">
        <v>26016</v>
      </c>
      <c r="E9936" s="510" t="s">
        <v>24103</v>
      </c>
      <c r="F9936" s="381" t="s">
        <v>17469</v>
      </c>
      <c r="G9936" s="381" t="s">
        <v>5487</v>
      </c>
    </row>
    <row r="9937" spans="2:7" ht="37.5">
      <c r="B9937" s="471">
        <v>6032</v>
      </c>
      <c r="C9937" s="378">
        <f>Matrix!B6034</f>
        <v>0</v>
      </c>
      <c r="D9937" s="501" t="s">
        <v>26016</v>
      </c>
      <c r="E9937" s="510" t="s">
        <v>24103</v>
      </c>
      <c r="F9937" s="381" t="s">
        <v>17882</v>
      </c>
      <c r="G9937" s="381" t="s">
        <v>5897</v>
      </c>
    </row>
    <row r="9938" spans="2:7" ht="37.5">
      <c r="B9938" s="471">
        <v>6035</v>
      </c>
      <c r="C9938" s="378">
        <f>Matrix!B6037</f>
        <v>0</v>
      </c>
      <c r="D9938" s="501" t="s">
        <v>26016</v>
      </c>
      <c r="E9938" s="510" t="s">
        <v>24103</v>
      </c>
      <c r="F9938" s="381" t="s">
        <v>17885</v>
      </c>
      <c r="G9938" s="381" t="s">
        <v>5900</v>
      </c>
    </row>
    <row r="9939" spans="2:7" ht="37.5">
      <c r="B9939" s="471">
        <v>6126</v>
      </c>
      <c r="C9939" s="378">
        <f>Matrix!B6128</f>
        <v>0</v>
      </c>
      <c r="D9939" s="501" t="s">
        <v>26016</v>
      </c>
      <c r="E9939" s="510" t="s">
        <v>24103</v>
      </c>
      <c r="F9939" s="381" t="s">
        <v>17976</v>
      </c>
      <c r="G9939" s="381" t="s">
        <v>5991</v>
      </c>
    </row>
    <row r="9940" spans="2:7" ht="37.5">
      <c r="B9940" s="471">
        <v>6135</v>
      </c>
      <c r="C9940" s="378">
        <f>Matrix!B6137</f>
        <v>0</v>
      </c>
      <c r="D9940" s="501" t="s">
        <v>26016</v>
      </c>
      <c r="E9940" s="510" t="s">
        <v>24103</v>
      </c>
      <c r="F9940" s="381" t="s">
        <v>17985</v>
      </c>
      <c r="G9940" s="381" t="s">
        <v>6000</v>
      </c>
    </row>
    <row r="9941" spans="2:7" ht="37.5">
      <c r="B9941" s="471">
        <v>6137</v>
      </c>
      <c r="C9941" s="378">
        <f>Matrix!B6139</f>
        <v>0</v>
      </c>
      <c r="D9941" s="501" t="s">
        <v>26016</v>
      </c>
      <c r="E9941" s="510" t="s">
        <v>24103</v>
      </c>
      <c r="F9941" s="381" t="s">
        <v>17987</v>
      </c>
      <c r="G9941" s="381" t="s">
        <v>6002</v>
      </c>
    </row>
    <row r="9942" spans="2:7" ht="37.5">
      <c r="B9942" s="471">
        <v>6145</v>
      </c>
      <c r="C9942" s="378">
        <f>Matrix!B6147</f>
        <v>0</v>
      </c>
      <c r="D9942" s="501" t="s">
        <v>26016</v>
      </c>
      <c r="E9942" s="510" t="s">
        <v>24103</v>
      </c>
      <c r="F9942" s="381" t="s">
        <v>17995</v>
      </c>
      <c r="G9942" s="381" t="s">
        <v>6010</v>
      </c>
    </row>
    <row r="9943" spans="2:7" ht="37.5">
      <c r="B9943" s="471">
        <v>6186</v>
      </c>
      <c r="C9943" s="378">
        <f>Matrix!B6188</f>
        <v>0</v>
      </c>
      <c r="D9943" s="501" t="s">
        <v>26016</v>
      </c>
      <c r="E9943" s="510" t="s">
        <v>24103</v>
      </c>
      <c r="F9943" s="381" t="s">
        <v>18036</v>
      </c>
      <c r="G9943" s="381" t="s">
        <v>6051</v>
      </c>
    </row>
    <row r="9944" spans="2:7" ht="37.5">
      <c r="B9944" s="471">
        <v>6426</v>
      </c>
      <c r="C9944" s="378">
        <f>Matrix!B6428</f>
        <v>0</v>
      </c>
      <c r="D9944" s="501" t="s">
        <v>26016</v>
      </c>
      <c r="E9944" s="510" t="s">
        <v>24103</v>
      </c>
      <c r="F9944" s="381" t="s">
        <v>18274</v>
      </c>
      <c r="G9944" s="381" t="s">
        <v>6287</v>
      </c>
    </row>
    <row r="9945" spans="2:7" ht="37.5">
      <c r="B9945" s="471">
        <v>6509</v>
      </c>
      <c r="C9945" s="378">
        <f>Matrix!B6511</f>
        <v>0</v>
      </c>
      <c r="D9945" s="501" t="s">
        <v>26016</v>
      </c>
      <c r="E9945" s="510" t="s">
        <v>24103</v>
      </c>
      <c r="F9945" s="381" t="s">
        <v>18357</v>
      </c>
      <c r="G9945" s="381" t="s">
        <v>6370</v>
      </c>
    </row>
    <row r="9946" spans="2:7" ht="37.5">
      <c r="B9946" s="471">
        <v>6510</v>
      </c>
      <c r="C9946" s="378">
        <f>Matrix!B6512</f>
        <v>0</v>
      </c>
      <c r="D9946" s="501" t="s">
        <v>26016</v>
      </c>
      <c r="E9946" s="510" t="s">
        <v>24103</v>
      </c>
      <c r="F9946" s="381" t="s">
        <v>18358</v>
      </c>
      <c r="G9946" s="381" t="s">
        <v>6371</v>
      </c>
    </row>
    <row r="9947" spans="2:7" ht="37.5">
      <c r="B9947" s="471">
        <v>6546</v>
      </c>
      <c r="C9947" s="378">
        <f>Matrix!B6548</f>
        <v>0</v>
      </c>
      <c r="D9947" s="501" t="s">
        <v>26016</v>
      </c>
      <c r="E9947" s="510" t="s">
        <v>24103</v>
      </c>
      <c r="F9947" s="381" t="s">
        <v>18394</v>
      </c>
      <c r="G9947" s="381" t="s">
        <v>6407</v>
      </c>
    </row>
    <row r="9948" spans="2:7" ht="37.5">
      <c r="B9948" s="471">
        <v>6550</v>
      </c>
      <c r="C9948" s="378">
        <f>Matrix!B6552</f>
        <v>0</v>
      </c>
      <c r="D9948" s="501" t="s">
        <v>26016</v>
      </c>
      <c r="E9948" s="510" t="s">
        <v>24103</v>
      </c>
      <c r="F9948" s="381" t="s">
        <v>18398</v>
      </c>
      <c r="G9948" s="381" t="s">
        <v>6411</v>
      </c>
    </row>
    <row r="9949" spans="2:7" ht="37.5">
      <c r="B9949" s="471">
        <v>6551</v>
      </c>
      <c r="C9949" s="378">
        <f>Matrix!B6553</f>
        <v>0</v>
      </c>
      <c r="D9949" s="501" t="s">
        <v>26016</v>
      </c>
      <c r="E9949" s="510" t="s">
        <v>24103</v>
      </c>
      <c r="F9949" s="381" t="s">
        <v>18399</v>
      </c>
      <c r="G9949" s="381" t="s">
        <v>6412</v>
      </c>
    </row>
    <row r="9950" spans="2:7" ht="37.5">
      <c r="B9950" s="471">
        <v>6564</v>
      </c>
      <c r="C9950" s="378">
        <f>Matrix!B6566</f>
        <v>0</v>
      </c>
      <c r="D9950" s="501" t="s">
        <v>26016</v>
      </c>
      <c r="E9950" s="510" t="s">
        <v>24103</v>
      </c>
      <c r="F9950" s="381" t="s">
        <v>18412</v>
      </c>
      <c r="G9950" s="381" t="s">
        <v>6425</v>
      </c>
    </row>
    <row r="9951" spans="2:7" ht="37.5">
      <c r="B9951" s="471">
        <v>6571</v>
      </c>
      <c r="C9951" s="378">
        <f>Matrix!B6573</f>
        <v>0</v>
      </c>
      <c r="D9951" s="501" t="s">
        <v>26016</v>
      </c>
      <c r="E9951" s="510" t="s">
        <v>24103</v>
      </c>
      <c r="F9951" s="381" t="s">
        <v>18419</v>
      </c>
      <c r="G9951" s="381" t="s">
        <v>6432</v>
      </c>
    </row>
    <row r="9952" spans="2:7" ht="37.5">
      <c r="B9952" s="471">
        <v>6870</v>
      </c>
      <c r="C9952" s="378">
        <f>Matrix!B6872</f>
        <v>0</v>
      </c>
      <c r="D9952" s="501" t="s">
        <v>26016</v>
      </c>
      <c r="E9952" s="510" t="s">
        <v>24103</v>
      </c>
      <c r="F9952" s="381" t="s">
        <v>18718</v>
      </c>
      <c r="G9952" s="381" t="s">
        <v>6731</v>
      </c>
    </row>
    <row r="9953" spans="2:7" ht="51.75">
      <c r="B9953" s="471">
        <v>6872</v>
      </c>
      <c r="C9953" s="378">
        <f>Matrix!B6874</f>
        <v>0</v>
      </c>
      <c r="D9953" s="501" t="s">
        <v>26016</v>
      </c>
      <c r="E9953" s="510" t="s">
        <v>24103</v>
      </c>
      <c r="F9953" s="381" t="s">
        <v>18720</v>
      </c>
      <c r="G9953" s="381" t="s">
        <v>6733</v>
      </c>
    </row>
    <row r="9954" spans="2:7" ht="51.75">
      <c r="B9954" s="471">
        <v>6904</v>
      </c>
      <c r="C9954" s="378">
        <f>Matrix!B6906</f>
        <v>0</v>
      </c>
      <c r="D9954" s="501" t="s">
        <v>26016</v>
      </c>
      <c r="E9954" s="510" t="s">
        <v>24103</v>
      </c>
      <c r="F9954" s="381" t="s">
        <v>18752</v>
      </c>
      <c r="G9954" s="381" t="s">
        <v>6765</v>
      </c>
    </row>
    <row r="9955" spans="2:7" ht="51.75">
      <c r="B9955" s="471">
        <v>6906</v>
      </c>
      <c r="C9955" s="378">
        <f>Matrix!B6908</f>
        <v>0</v>
      </c>
      <c r="D9955" s="501" t="s">
        <v>26016</v>
      </c>
      <c r="E9955" s="510" t="s">
        <v>24103</v>
      </c>
      <c r="F9955" s="381" t="s">
        <v>18754</v>
      </c>
      <c r="G9955" s="381" t="s">
        <v>6767</v>
      </c>
    </row>
    <row r="9956" spans="2:7" ht="37.5">
      <c r="B9956" s="471">
        <v>6915</v>
      </c>
      <c r="C9956" s="378">
        <f>Matrix!B6917</f>
        <v>0</v>
      </c>
      <c r="D9956" s="501" t="s">
        <v>26016</v>
      </c>
      <c r="E9956" s="510" t="s">
        <v>24103</v>
      </c>
      <c r="F9956" s="381" t="s">
        <v>18763</v>
      </c>
      <c r="G9956" s="381" t="s">
        <v>6776</v>
      </c>
    </row>
    <row r="9957" spans="2:7" ht="37.5">
      <c r="B9957" s="471">
        <v>6935</v>
      </c>
      <c r="C9957" s="378">
        <f>Matrix!B6937</f>
        <v>0</v>
      </c>
      <c r="D9957" s="501" t="s">
        <v>26016</v>
      </c>
      <c r="E9957" s="510" t="s">
        <v>24103</v>
      </c>
      <c r="F9957" s="381" t="s">
        <v>18783</v>
      </c>
      <c r="G9957" s="381" t="s">
        <v>6796</v>
      </c>
    </row>
    <row r="9958" spans="2:7" ht="37.5">
      <c r="B9958" s="471">
        <v>7018</v>
      </c>
      <c r="C9958" s="378">
        <f>Matrix!B7020</f>
        <v>0</v>
      </c>
      <c r="D9958" s="501" t="s">
        <v>26016</v>
      </c>
      <c r="E9958" s="510" t="s">
        <v>24103</v>
      </c>
      <c r="F9958" s="381" t="s">
        <v>18866</v>
      </c>
      <c r="G9958" s="381" t="s">
        <v>6879</v>
      </c>
    </row>
    <row r="9959" spans="2:7" ht="37.5">
      <c r="B9959" s="471">
        <v>7019</v>
      </c>
      <c r="C9959" s="378">
        <f>Matrix!B7021</f>
        <v>0</v>
      </c>
      <c r="D9959" s="501" t="s">
        <v>26016</v>
      </c>
      <c r="E9959" s="510" t="s">
        <v>24103</v>
      </c>
      <c r="F9959" s="381" t="s">
        <v>18867</v>
      </c>
      <c r="G9959" s="381" t="s">
        <v>6880</v>
      </c>
    </row>
    <row r="9960" spans="2:7" ht="37.5">
      <c r="B9960" s="471">
        <v>7389</v>
      </c>
      <c r="C9960" s="378">
        <f>Matrix!B7391</f>
        <v>0</v>
      </c>
      <c r="D9960" s="501" t="s">
        <v>26016</v>
      </c>
      <c r="E9960" s="510" t="s">
        <v>24103</v>
      </c>
      <c r="F9960" s="381" t="s">
        <v>19237</v>
      </c>
      <c r="G9960" s="381" t="s">
        <v>7249</v>
      </c>
    </row>
    <row r="9961" spans="2:7" ht="37.5">
      <c r="B9961" s="471">
        <v>7398</v>
      </c>
      <c r="C9961" s="378">
        <f>Matrix!B7400</f>
        <v>0</v>
      </c>
      <c r="D9961" s="501" t="s">
        <v>26016</v>
      </c>
      <c r="E9961" s="510" t="s">
        <v>24103</v>
      </c>
      <c r="F9961" s="381" t="s">
        <v>19246</v>
      </c>
      <c r="G9961" s="381" t="s">
        <v>7258</v>
      </c>
    </row>
    <row r="9962" spans="2:7" ht="37.5">
      <c r="B9962" s="471">
        <v>7898</v>
      </c>
      <c r="C9962" s="378">
        <f>Matrix!B7900</f>
        <v>0</v>
      </c>
      <c r="D9962" s="501" t="s">
        <v>26016</v>
      </c>
      <c r="E9962" s="510" t="s">
        <v>24103</v>
      </c>
      <c r="F9962" s="381" t="s">
        <v>19745</v>
      </c>
      <c r="G9962" s="381" t="s">
        <v>7758</v>
      </c>
    </row>
    <row r="9963" spans="2:7" ht="37.5">
      <c r="B9963" s="471">
        <v>8255</v>
      </c>
      <c r="C9963" s="378">
        <f>Matrix!B8257</f>
        <v>0</v>
      </c>
      <c r="D9963" s="501" t="s">
        <v>26016</v>
      </c>
      <c r="E9963" s="510" t="s">
        <v>24103</v>
      </c>
      <c r="F9963" s="381" t="s">
        <v>20084</v>
      </c>
      <c r="G9963" s="381" t="s">
        <v>8115</v>
      </c>
    </row>
    <row r="9964" spans="2:7" ht="51.75">
      <c r="B9964" s="471">
        <v>8634</v>
      </c>
      <c r="C9964" s="378">
        <f>Matrix!B8636</f>
        <v>0</v>
      </c>
      <c r="D9964" s="501" t="s">
        <v>26016</v>
      </c>
      <c r="E9964" s="510" t="s">
        <v>24103</v>
      </c>
      <c r="F9964" s="381" t="s">
        <v>20458</v>
      </c>
      <c r="G9964" s="381" t="s">
        <v>8494</v>
      </c>
    </row>
    <row r="9965" spans="2:7" ht="37.5">
      <c r="B9965" s="471">
        <v>8635</v>
      </c>
      <c r="C9965" s="378">
        <f>Matrix!B8637</f>
        <v>0</v>
      </c>
      <c r="D9965" s="501" t="s">
        <v>26016</v>
      </c>
      <c r="E9965" s="510" t="s">
        <v>24103</v>
      </c>
      <c r="F9965" s="381" t="s">
        <v>20459</v>
      </c>
      <c r="G9965" s="381" t="s">
        <v>8495</v>
      </c>
    </row>
    <row r="9966" spans="2:7" ht="37.5">
      <c r="B9966" s="471">
        <v>8649</v>
      </c>
      <c r="C9966" s="378">
        <f>Matrix!B8651</f>
        <v>0</v>
      </c>
      <c r="D9966" s="501" t="s">
        <v>26016</v>
      </c>
      <c r="E9966" s="510" t="s">
        <v>24103</v>
      </c>
      <c r="F9966" s="381" t="s">
        <v>20473</v>
      </c>
      <c r="G9966" s="381" t="s">
        <v>8509</v>
      </c>
    </row>
    <row r="9967" spans="2:7" ht="37.5">
      <c r="B9967" s="471">
        <v>8650</v>
      </c>
      <c r="C9967" s="378">
        <f>Matrix!B8652</f>
        <v>0</v>
      </c>
      <c r="D9967" s="501" t="s">
        <v>26016</v>
      </c>
      <c r="E9967" s="510" t="s">
        <v>24103</v>
      </c>
      <c r="F9967" s="381" t="s">
        <v>20474</v>
      </c>
      <c r="G9967" s="381" t="s">
        <v>8510</v>
      </c>
    </row>
    <row r="9968" spans="2:7" ht="37.5">
      <c r="B9968" s="471">
        <v>8651</v>
      </c>
      <c r="C9968" s="378">
        <f>Matrix!B8653</f>
        <v>0</v>
      </c>
      <c r="D9968" s="501" t="s">
        <v>26016</v>
      </c>
      <c r="E9968" s="510" t="s">
        <v>24103</v>
      </c>
      <c r="F9968" s="381" t="s">
        <v>20475</v>
      </c>
      <c r="G9968" s="381" t="s">
        <v>8511</v>
      </c>
    </row>
    <row r="9969" spans="2:7" ht="37.5">
      <c r="B9969" s="471">
        <v>8652</v>
      </c>
      <c r="C9969" s="378">
        <f>Matrix!B8654</f>
        <v>0</v>
      </c>
      <c r="D9969" s="501" t="s">
        <v>26016</v>
      </c>
      <c r="E9969" s="510" t="s">
        <v>24103</v>
      </c>
      <c r="F9969" s="381" t="s">
        <v>20476</v>
      </c>
      <c r="G9969" s="381" t="s">
        <v>8512</v>
      </c>
    </row>
    <row r="9970" spans="2:7" ht="37.5">
      <c r="B9970" s="471">
        <v>8687</v>
      </c>
      <c r="C9970" s="378">
        <f>Matrix!B8689</f>
        <v>0</v>
      </c>
      <c r="D9970" s="501" t="s">
        <v>26016</v>
      </c>
      <c r="E9970" s="510" t="s">
        <v>24103</v>
      </c>
      <c r="F9970" s="381" t="s">
        <v>20511</v>
      </c>
      <c r="G9970" s="381" t="s">
        <v>8547</v>
      </c>
    </row>
    <row r="9971" spans="2:7" ht="37.5">
      <c r="B9971" s="471">
        <v>8692</v>
      </c>
      <c r="C9971" s="378">
        <f>Matrix!B8694</f>
        <v>0</v>
      </c>
      <c r="D9971" s="501" t="s">
        <v>26016</v>
      </c>
      <c r="E9971" s="510" t="s">
        <v>24103</v>
      </c>
      <c r="F9971" s="381" t="s">
        <v>20516</v>
      </c>
      <c r="G9971" s="381" t="s">
        <v>8552</v>
      </c>
    </row>
    <row r="9972" spans="2:7" ht="37.5">
      <c r="B9972" s="471">
        <v>8754</v>
      </c>
      <c r="C9972" s="378">
        <f>Matrix!B8756</f>
        <v>0</v>
      </c>
      <c r="D9972" s="501" t="s">
        <v>26016</v>
      </c>
      <c r="E9972" s="510" t="s">
        <v>24103</v>
      </c>
      <c r="F9972" s="381" t="s">
        <v>20540</v>
      </c>
      <c r="G9972" s="381" t="s">
        <v>8614</v>
      </c>
    </row>
    <row r="9973" spans="2:7" ht="37.5">
      <c r="B9973" s="471">
        <v>8756</v>
      </c>
      <c r="C9973" s="378">
        <f>Matrix!B8758</f>
        <v>0</v>
      </c>
      <c r="D9973" s="501" t="s">
        <v>26016</v>
      </c>
      <c r="E9973" s="510" t="s">
        <v>24103</v>
      </c>
      <c r="F9973" s="381" t="s">
        <v>20542</v>
      </c>
      <c r="G9973" s="381" t="s">
        <v>8616</v>
      </c>
    </row>
    <row r="9974" spans="2:7" ht="37.5">
      <c r="B9974" s="471">
        <v>8757</v>
      </c>
      <c r="C9974" s="378">
        <f>Matrix!B8759</f>
        <v>0</v>
      </c>
      <c r="D9974" s="501" t="s">
        <v>26016</v>
      </c>
      <c r="E9974" s="510" t="s">
        <v>24103</v>
      </c>
      <c r="F9974" s="381" t="s">
        <v>20543</v>
      </c>
      <c r="G9974" s="381" t="s">
        <v>8617</v>
      </c>
    </row>
    <row r="9975" spans="2:7" ht="37.5">
      <c r="B9975" s="471">
        <v>8771</v>
      </c>
      <c r="C9975" s="378">
        <f>Matrix!B8773</f>
        <v>0</v>
      </c>
      <c r="D9975" s="501" t="s">
        <v>26016</v>
      </c>
      <c r="E9975" s="510" t="s">
        <v>24103</v>
      </c>
      <c r="F9975" s="381" t="s">
        <v>20557</v>
      </c>
      <c r="G9975" s="381" t="s">
        <v>8631</v>
      </c>
    </row>
    <row r="9976" spans="2:7" ht="37.5">
      <c r="B9976" s="471">
        <v>8775</v>
      </c>
      <c r="C9976" s="378">
        <f>Matrix!B8777</f>
        <v>0</v>
      </c>
      <c r="D9976" s="501" t="s">
        <v>26016</v>
      </c>
      <c r="E9976" s="510" t="s">
        <v>24103</v>
      </c>
      <c r="F9976" s="381" t="s">
        <v>20561</v>
      </c>
      <c r="G9976" s="381" t="s">
        <v>8635</v>
      </c>
    </row>
    <row r="9977" spans="2:7" ht="37.5">
      <c r="B9977" s="471">
        <v>8781</v>
      </c>
      <c r="C9977" s="378">
        <f>Matrix!B8783</f>
        <v>0</v>
      </c>
      <c r="D9977" s="501" t="s">
        <v>26016</v>
      </c>
      <c r="E9977" s="510" t="s">
        <v>24103</v>
      </c>
      <c r="F9977" s="381" t="s">
        <v>20567</v>
      </c>
      <c r="G9977" s="381" t="s">
        <v>8641</v>
      </c>
    </row>
    <row r="9978" spans="2:7" ht="37.5">
      <c r="B9978" s="471">
        <v>8794</v>
      </c>
      <c r="C9978" s="378">
        <f>Matrix!B8796</f>
        <v>0</v>
      </c>
      <c r="D9978" s="501" t="s">
        <v>26016</v>
      </c>
      <c r="E9978" s="510" t="s">
        <v>24103</v>
      </c>
      <c r="F9978" s="381" t="s">
        <v>20579</v>
      </c>
      <c r="G9978" s="381" t="s">
        <v>8654</v>
      </c>
    </row>
    <row r="9979" spans="2:7" ht="37.5">
      <c r="B9979" s="471">
        <v>8799</v>
      </c>
      <c r="C9979" s="378">
        <f>Matrix!B8801</f>
        <v>0</v>
      </c>
      <c r="D9979" s="501" t="s">
        <v>26016</v>
      </c>
      <c r="E9979" s="510" t="s">
        <v>24103</v>
      </c>
      <c r="F9979" s="381" t="s">
        <v>20584</v>
      </c>
      <c r="G9979" s="381" t="s">
        <v>8659</v>
      </c>
    </row>
    <row r="9980" spans="2:7" ht="51.75">
      <c r="B9980" s="471">
        <v>8804</v>
      </c>
      <c r="C9980" s="378">
        <f>Matrix!B8806</f>
        <v>0</v>
      </c>
      <c r="D9980" s="501" t="s">
        <v>26016</v>
      </c>
      <c r="E9980" s="510" t="s">
        <v>24103</v>
      </c>
      <c r="F9980" s="381" t="s">
        <v>20589</v>
      </c>
      <c r="G9980" s="381" t="s">
        <v>8664</v>
      </c>
    </row>
    <row r="9981" spans="2:7" ht="37.5">
      <c r="B9981" s="471">
        <v>8811</v>
      </c>
      <c r="C9981" s="378">
        <f>Matrix!B8813</f>
        <v>0</v>
      </c>
      <c r="D9981" s="501" t="s">
        <v>26016</v>
      </c>
      <c r="E9981" s="510" t="s">
        <v>24103</v>
      </c>
      <c r="F9981" s="381" t="s">
        <v>20596</v>
      </c>
      <c r="G9981" s="381" t="s">
        <v>8671</v>
      </c>
    </row>
    <row r="9982" spans="2:7" ht="51.75">
      <c r="B9982" s="471">
        <v>8812</v>
      </c>
      <c r="C9982" s="378">
        <f>Matrix!B8814</f>
        <v>0</v>
      </c>
      <c r="D9982" s="501" t="s">
        <v>26016</v>
      </c>
      <c r="E9982" s="510" t="s">
        <v>24103</v>
      </c>
      <c r="F9982" s="381" t="s">
        <v>20597</v>
      </c>
      <c r="G9982" s="381" t="s">
        <v>8672</v>
      </c>
    </row>
    <row r="9983" spans="2:7" ht="37.5">
      <c r="B9983" s="471">
        <v>8967</v>
      </c>
      <c r="C9983" s="378">
        <f>Matrix!B8969</f>
        <v>0</v>
      </c>
      <c r="D9983" s="501" t="s">
        <v>26016</v>
      </c>
      <c r="E9983" s="510" t="s">
        <v>24103</v>
      </c>
      <c r="F9983" s="381" t="s">
        <v>20752</v>
      </c>
      <c r="G9983" s="381" t="s">
        <v>8827</v>
      </c>
    </row>
    <row r="9984" spans="2:7" ht="37.5">
      <c r="B9984" s="471">
        <v>9213</v>
      </c>
      <c r="C9984" s="378">
        <f>Matrix!B9215</f>
        <v>0</v>
      </c>
      <c r="D9984" s="501" t="s">
        <v>26016</v>
      </c>
      <c r="E9984" s="510" t="s">
        <v>24103</v>
      </c>
      <c r="F9984" s="381" t="s">
        <v>20998</v>
      </c>
      <c r="G9984" s="381" t="s">
        <v>9070</v>
      </c>
    </row>
    <row r="9985" spans="2:7" ht="37.5">
      <c r="B9985" s="471">
        <v>9361</v>
      </c>
      <c r="C9985" s="378">
        <f>Matrix!B9363</f>
        <v>0</v>
      </c>
      <c r="D9985" s="501" t="s">
        <v>26016</v>
      </c>
      <c r="E9985" s="510" t="s">
        <v>24103</v>
      </c>
      <c r="F9985" s="381" t="s">
        <v>21140</v>
      </c>
      <c r="G9985" s="381" t="s">
        <v>9217</v>
      </c>
    </row>
    <row r="9986" spans="2:7" ht="37.5">
      <c r="B9986" s="471">
        <v>9365</v>
      </c>
      <c r="C9986" s="378">
        <f>Matrix!B9367</f>
        <v>0</v>
      </c>
      <c r="D9986" s="501" t="s">
        <v>26016</v>
      </c>
      <c r="E9986" s="510" t="s">
        <v>24103</v>
      </c>
      <c r="F9986" s="381" t="s">
        <v>21144</v>
      </c>
      <c r="G9986" s="381" t="s">
        <v>9221</v>
      </c>
    </row>
    <row r="9987" spans="2:7" ht="37.5">
      <c r="B9987" s="471">
        <v>605</v>
      </c>
      <c r="C9987" s="378">
        <f>Matrix!B607</f>
        <v>0</v>
      </c>
      <c r="D9987" s="501" t="s">
        <v>26016</v>
      </c>
      <c r="E9987" s="514" t="s">
        <v>26025</v>
      </c>
      <c r="F9987" s="381" t="s">
        <v>12659</v>
      </c>
      <c r="G9987" s="381" t="s">
        <v>609</v>
      </c>
    </row>
    <row r="9988" spans="2:7" ht="51.75">
      <c r="B9988" s="471">
        <v>902</v>
      </c>
      <c r="C9988" s="378">
        <f>Matrix!B904</f>
        <v>0</v>
      </c>
      <c r="D9988" s="501" t="s">
        <v>26016</v>
      </c>
      <c r="E9988" s="514" t="s">
        <v>26025</v>
      </c>
      <c r="F9988" s="381" t="s">
        <v>12955</v>
      </c>
      <c r="G9988" s="381" t="s">
        <v>905</v>
      </c>
    </row>
    <row r="9989" spans="2:7" ht="37.5">
      <c r="B9989" s="471">
        <v>6832</v>
      </c>
      <c r="C9989" s="378">
        <f>Matrix!B6834</f>
        <v>0</v>
      </c>
      <c r="D9989" s="501" t="s">
        <v>26016</v>
      </c>
      <c r="E9989" s="514" t="s">
        <v>26025</v>
      </c>
      <c r="F9989" s="381" t="s">
        <v>18680</v>
      </c>
      <c r="G9989" s="381" t="s">
        <v>6693</v>
      </c>
    </row>
    <row r="9990" spans="2:7" ht="37.5">
      <c r="B9990" s="471">
        <v>184</v>
      </c>
      <c r="C9990" s="378">
        <f>Matrix!B186</f>
        <v>0</v>
      </c>
      <c r="D9990" s="501" t="s">
        <v>26016</v>
      </c>
      <c r="E9990" s="515" t="s">
        <v>26026</v>
      </c>
      <c r="F9990" s="381" t="s">
        <v>26027</v>
      </c>
      <c r="G9990" s="381" t="s">
        <v>188</v>
      </c>
    </row>
    <row r="9991" spans="2:7" ht="37.5">
      <c r="B9991" s="471">
        <v>380</v>
      </c>
      <c r="C9991" s="378">
        <f>Matrix!B382</f>
        <v>0</v>
      </c>
      <c r="D9991" s="501" t="s">
        <v>26016</v>
      </c>
      <c r="E9991" s="515" t="s">
        <v>26026</v>
      </c>
      <c r="F9991" s="381" t="s">
        <v>26028</v>
      </c>
      <c r="G9991" s="381" t="s">
        <v>384</v>
      </c>
    </row>
    <row r="9992" spans="2:7" ht="37.5">
      <c r="B9992" s="471">
        <v>485</v>
      </c>
      <c r="C9992" s="378">
        <f>Matrix!B487</f>
        <v>0</v>
      </c>
      <c r="D9992" s="501" t="s">
        <v>26016</v>
      </c>
      <c r="E9992" s="515" t="s">
        <v>26026</v>
      </c>
      <c r="F9992" s="381" t="s">
        <v>26029</v>
      </c>
      <c r="G9992" s="381" t="s">
        <v>489</v>
      </c>
    </row>
    <row r="9993" spans="2:7" ht="37.5">
      <c r="B9993" s="471">
        <v>489</v>
      </c>
      <c r="C9993" s="378">
        <f>Matrix!B491</f>
        <v>0</v>
      </c>
      <c r="D9993" s="501" t="s">
        <v>26016</v>
      </c>
      <c r="E9993" s="515" t="s">
        <v>26026</v>
      </c>
      <c r="F9993" s="381" t="s">
        <v>26030</v>
      </c>
      <c r="G9993" s="381" t="s">
        <v>493</v>
      </c>
    </row>
    <row r="9994" spans="2:7" ht="37.5">
      <c r="B9994" s="471">
        <v>497</v>
      </c>
      <c r="C9994" s="378">
        <f>Matrix!B499</f>
        <v>0</v>
      </c>
      <c r="D9994" s="501" t="s">
        <v>26016</v>
      </c>
      <c r="E9994" s="515" t="s">
        <v>26026</v>
      </c>
      <c r="F9994" s="381" t="s">
        <v>26031</v>
      </c>
      <c r="G9994" s="381" t="s">
        <v>501</v>
      </c>
    </row>
    <row r="9995" spans="2:7" ht="37.5">
      <c r="B9995" s="471">
        <v>538</v>
      </c>
      <c r="C9995" s="378">
        <f>Matrix!B540</f>
        <v>0</v>
      </c>
      <c r="D9995" s="501" t="s">
        <v>26016</v>
      </c>
      <c r="E9995" s="515" t="s">
        <v>26026</v>
      </c>
      <c r="F9995" s="381" t="s">
        <v>26032</v>
      </c>
      <c r="G9995" s="381" t="s">
        <v>542</v>
      </c>
    </row>
    <row r="9996" spans="2:7" ht="37.5">
      <c r="B9996" s="471">
        <v>552</v>
      </c>
      <c r="C9996" s="378">
        <f>Matrix!B554</f>
        <v>0</v>
      </c>
      <c r="D9996" s="501" t="s">
        <v>26016</v>
      </c>
      <c r="E9996" s="515" t="s">
        <v>26026</v>
      </c>
      <c r="F9996" s="381" t="s">
        <v>26033</v>
      </c>
      <c r="G9996" s="381" t="s">
        <v>556</v>
      </c>
    </row>
    <row r="9997" spans="2:7" ht="37.5">
      <c r="B9997" s="471">
        <v>560</v>
      </c>
      <c r="C9997" s="378">
        <f>Matrix!B562</f>
        <v>0</v>
      </c>
      <c r="D9997" s="501" t="s">
        <v>26016</v>
      </c>
      <c r="E9997" s="515" t="s">
        <v>26026</v>
      </c>
      <c r="F9997" s="381" t="s">
        <v>12614</v>
      </c>
      <c r="G9997" s="381" t="s">
        <v>564</v>
      </c>
    </row>
    <row r="9998" spans="2:7" ht="51.75">
      <c r="B9998" s="471">
        <v>601</v>
      </c>
      <c r="C9998" s="378">
        <f>Matrix!B603</f>
        <v>0</v>
      </c>
      <c r="D9998" s="501" t="s">
        <v>26016</v>
      </c>
      <c r="E9998" s="515" t="s">
        <v>26026</v>
      </c>
      <c r="F9998" s="381" t="s">
        <v>12655</v>
      </c>
      <c r="G9998" s="381" t="s">
        <v>605</v>
      </c>
    </row>
    <row r="9999" spans="2:7" ht="37.5">
      <c r="B9999" s="471">
        <v>907</v>
      </c>
      <c r="C9999" s="378">
        <f>Matrix!B909</f>
        <v>0</v>
      </c>
      <c r="D9999" s="501" t="s">
        <v>26016</v>
      </c>
      <c r="E9999" s="515" t="s">
        <v>26026</v>
      </c>
      <c r="F9999" s="381" t="s">
        <v>26034</v>
      </c>
      <c r="G9999" s="381" t="s">
        <v>910</v>
      </c>
    </row>
    <row r="10000" spans="2:7" ht="37.5">
      <c r="B10000" s="471">
        <v>1162</v>
      </c>
      <c r="C10000" s="378">
        <f>Matrix!B1164</f>
        <v>0</v>
      </c>
      <c r="D10000" s="501" t="s">
        <v>26016</v>
      </c>
      <c r="E10000" s="515" t="s">
        <v>26026</v>
      </c>
      <c r="F10000" s="381" t="s">
        <v>26035</v>
      </c>
      <c r="G10000" s="381" t="s">
        <v>1165</v>
      </c>
    </row>
    <row r="10001" spans="2:7" ht="37.5">
      <c r="B10001" s="471">
        <v>1165</v>
      </c>
      <c r="C10001" s="378">
        <f>Matrix!B1167</f>
        <v>0</v>
      </c>
      <c r="D10001" s="501" t="s">
        <v>26016</v>
      </c>
      <c r="E10001" s="515" t="s">
        <v>26026</v>
      </c>
      <c r="F10001" s="381" t="s">
        <v>26036</v>
      </c>
      <c r="G10001" s="381" t="s">
        <v>1168</v>
      </c>
    </row>
    <row r="10002" spans="2:7" ht="37.5">
      <c r="B10002" s="471">
        <v>1166</v>
      </c>
      <c r="C10002" s="378">
        <f>Matrix!B1168</f>
        <v>0</v>
      </c>
      <c r="D10002" s="501" t="s">
        <v>26016</v>
      </c>
      <c r="E10002" s="515" t="s">
        <v>26026</v>
      </c>
      <c r="F10002" s="381" t="s">
        <v>26037</v>
      </c>
      <c r="G10002" s="381" t="s">
        <v>1169</v>
      </c>
    </row>
    <row r="10003" spans="2:7" ht="37.5">
      <c r="B10003" s="471">
        <v>1173</v>
      </c>
      <c r="C10003" s="378">
        <f>Matrix!B1175</f>
        <v>0</v>
      </c>
      <c r="D10003" s="501" t="s">
        <v>26016</v>
      </c>
      <c r="E10003" s="515" t="s">
        <v>26026</v>
      </c>
      <c r="F10003" s="381" t="s">
        <v>26038</v>
      </c>
      <c r="G10003" s="381" t="s">
        <v>1176</v>
      </c>
    </row>
    <row r="10004" spans="2:7" ht="37.5">
      <c r="B10004" s="471">
        <v>1260</v>
      </c>
      <c r="C10004" s="378">
        <f>Matrix!B1262</f>
        <v>0</v>
      </c>
      <c r="D10004" s="501" t="s">
        <v>26016</v>
      </c>
      <c r="E10004" s="515" t="s">
        <v>26026</v>
      </c>
      <c r="F10004" s="381" t="s">
        <v>26039</v>
      </c>
      <c r="G10004" s="381" t="s">
        <v>1263</v>
      </c>
    </row>
    <row r="10005" spans="2:7" ht="37.5">
      <c r="B10005" s="471">
        <v>1379</v>
      </c>
      <c r="C10005" s="378">
        <f>Matrix!B1381</f>
        <v>0</v>
      </c>
      <c r="D10005" s="501" t="s">
        <v>26016</v>
      </c>
      <c r="E10005" s="515" t="s">
        <v>26026</v>
      </c>
      <c r="F10005" s="381" t="s">
        <v>13432</v>
      </c>
      <c r="G10005" s="381" t="s">
        <v>1381</v>
      </c>
    </row>
    <row r="10006" spans="2:7" ht="37.5">
      <c r="B10006" s="471">
        <v>1399</v>
      </c>
      <c r="C10006" s="378">
        <f>Matrix!B1401</f>
        <v>0</v>
      </c>
      <c r="D10006" s="501" t="s">
        <v>26016</v>
      </c>
      <c r="E10006" s="515" t="s">
        <v>26026</v>
      </c>
      <c r="F10006" s="381" t="s">
        <v>13452</v>
      </c>
      <c r="G10006" s="381" t="s">
        <v>1401</v>
      </c>
    </row>
    <row r="10007" spans="2:7" ht="37.5">
      <c r="B10007" s="471">
        <v>1459</v>
      </c>
      <c r="C10007" s="378">
        <f>Matrix!B1461</f>
        <v>0</v>
      </c>
      <c r="D10007" s="501" t="s">
        <v>26016</v>
      </c>
      <c r="E10007" s="515" t="s">
        <v>26026</v>
      </c>
      <c r="F10007" s="381" t="s">
        <v>26040</v>
      </c>
      <c r="G10007" s="381" t="s">
        <v>1461</v>
      </c>
    </row>
    <row r="10008" spans="2:7" ht="37.5">
      <c r="B10008" s="471">
        <v>2657</v>
      </c>
      <c r="C10008" s="378">
        <f>Matrix!B2659</f>
        <v>0</v>
      </c>
      <c r="D10008" s="501" t="s">
        <v>26016</v>
      </c>
      <c r="E10008" s="515" t="s">
        <v>26026</v>
      </c>
      <c r="F10008" s="381" t="s">
        <v>14707</v>
      </c>
      <c r="G10008" s="381" t="s">
        <v>2657</v>
      </c>
    </row>
    <row r="10009" spans="2:7" ht="37.5">
      <c r="B10009" s="471">
        <v>2741</v>
      </c>
      <c r="C10009" s="378">
        <f>Matrix!B2743</f>
        <v>0</v>
      </c>
      <c r="D10009" s="501" t="s">
        <v>26016</v>
      </c>
      <c r="E10009" s="515" t="s">
        <v>26026</v>
      </c>
      <c r="F10009" s="381" t="s">
        <v>14791</v>
      </c>
      <c r="G10009" s="381" t="s">
        <v>2741</v>
      </c>
    </row>
    <row r="10010" spans="2:7" ht="37.5">
      <c r="B10010" s="471">
        <v>6679</v>
      </c>
      <c r="C10010" s="378">
        <f>Matrix!B6681</f>
        <v>0</v>
      </c>
      <c r="D10010" s="501" t="s">
        <v>26016</v>
      </c>
      <c r="E10010" s="515" t="s">
        <v>26026</v>
      </c>
      <c r="F10010" s="381" t="s">
        <v>26041</v>
      </c>
      <c r="G10010" s="381" t="s">
        <v>6540</v>
      </c>
    </row>
    <row r="10011" spans="2:7" ht="37.5">
      <c r="B10011" s="471">
        <v>6680</v>
      </c>
      <c r="C10011" s="378">
        <f>Matrix!B6682</f>
        <v>0</v>
      </c>
      <c r="D10011" s="501" t="s">
        <v>26016</v>
      </c>
      <c r="E10011" s="515" t="s">
        <v>26026</v>
      </c>
      <c r="F10011" s="381" t="s">
        <v>18528</v>
      </c>
      <c r="G10011" s="381" t="s">
        <v>6541</v>
      </c>
    </row>
    <row r="10012" spans="2:7" ht="37.5">
      <c r="B10012" s="471">
        <v>6682</v>
      </c>
      <c r="C10012" s="378">
        <f>Matrix!B6684</f>
        <v>0</v>
      </c>
      <c r="D10012" s="501" t="s">
        <v>26016</v>
      </c>
      <c r="E10012" s="515" t="s">
        <v>26026</v>
      </c>
      <c r="F10012" s="381" t="s">
        <v>26042</v>
      </c>
      <c r="G10012" s="381" t="s">
        <v>6543</v>
      </c>
    </row>
    <row r="10013" spans="2:7" ht="37.5">
      <c r="B10013" s="471">
        <v>8222</v>
      </c>
      <c r="C10013" s="378">
        <f>Matrix!B8224</f>
        <v>0</v>
      </c>
      <c r="D10013" s="501" t="s">
        <v>26016</v>
      </c>
      <c r="E10013" s="515" t="s">
        <v>26026</v>
      </c>
      <c r="F10013" s="381" t="s">
        <v>26043</v>
      </c>
      <c r="G10013" s="381" t="s">
        <v>8082</v>
      </c>
    </row>
    <row r="10014" spans="2:7" ht="37.5">
      <c r="B10014" s="471">
        <v>8809</v>
      </c>
      <c r="C10014" s="378">
        <f>Matrix!B8811</f>
        <v>0</v>
      </c>
      <c r="D10014" s="501" t="s">
        <v>26016</v>
      </c>
      <c r="E10014" s="515" t="s">
        <v>26026</v>
      </c>
      <c r="F10014" s="381" t="s">
        <v>26044</v>
      </c>
      <c r="G10014" s="381" t="s">
        <v>8669</v>
      </c>
    </row>
    <row r="10015" spans="2:7" ht="37.5">
      <c r="B10015" s="471">
        <v>8810</v>
      </c>
      <c r="C10015" s="378">
        <f>Matrix!B8812</f>
        <v>0</v>
      </c>
      <c r="D10015" s="501" t="s">
        <v>26016</v>
      </c>
      <c r="E10015" s="515" t="s">
        <v>26026</v>
      </c>
      <c r="F10015" s="381" t="s">
        <v>26045</v>
      </c>
      <c r="G10015" s="381" t="s">
        <v>8670</v>
      </c>
    </row>
    <row r="10016" spans="2:7" ht="37.5">
      <c r="B10016" s="516">
        <v>1189</v>
      </c>
      <c r="C10016" s="378">
        <f>Matrix!B1191</f>
        <v>0</v>
      </c>
      <c r="D10016" s="501" t="s">
        <v>26016</v>
      </c>
      <c r="E10016" s="510" t="s">
        <v>26046</v>
      </c>
      <c r="F10016" s="381" t="s">
        <v>13242</v>
      </c>
      <c r="G10016" s="513" t="s">
        <v>1192</v>
      </c>
    </row>
    <row r="10017" spans="2:7" ht="37.5">
      <c r="B10017" s="516">
        <v>1213</v>
      </c>
      <c r="C10017" s="378">
        <f>Matrix!B1215</f>
        <v>0</v>
      </c>
      <c r="D10017" s="501" t="s">
        <v>26016</v>
      </c>
      <c r="E10017" s="510" t="s">
        <v>26046</v>
      </c>
      <c r="F10017" s="381" t="s">
        <v>26047</v>
      </c>
      <c r="G10017" s="381" t="s">
        <v>1216</v>
      </c>
    </row>
    <row r="10018" spans="2:7" ht="37.5">
      <c r="B10018" s="516">
        <v>1300</v>
      </c>
      <c r="C10018" s="378">
        <f>Matrix!B1302</f>
        <v>0</v>
      </c>
      <c r="D10018" s="501" t="s">
        <v>26016</v>
      </c>
      <c r="E10018" s="510" t="s">
        <v>26046</v>
      </c>
      <c r="F10018" s="381" t="s">
        <v>26048</v>
      </c>
      <c r="G10018" s="381" t="s">
        <v>1303</v>
      </c>
    </row>
    <row r="10019" spans="2:7" ht="37.5">
      <c r="B10019" s="516">
        <v>1458</v>
      </c>
      <c r="C10019" s="378">
        <f>Matrix!B1460</f>
        <v>0</v>
      </c>
      <c r="D10019" s="501" t="s">
        <v>26016</v>
      </c>
      <c r="E10019" s="510" t="s">
        <v>26046</v>
      </c>
      <c r="F10019" s="381" t="s">
        <v>13511</v>
      </c>
      <c r="G10019" s="513" t="s">
        <v>1460</v>
      </c>
    </row>
    <row r="10020" spans="2:7" ht="37.5">
      <c r="B10020" s="516">
        <v>2740</v>
      </c>
      <c r="C10020" s="378">
        <f>Matrix!B2742</f>
        <v>0</v>
      </c>
      <c r="D10020" s="501" t="s">
        <v>26016</v>
      </c>
      <c r="E10020" s="510" t="s">
        <v>26046</v>
      </c>
      <c r="F10020" s="381" t="s">
        <v>26049</v>
      </c>
      <c r="G10020" s="381" t="s">
        <v>2740</v>
      </c>
    </row>
    <row r="10021" spans="2:7" ht="37.5">
      <c r="B10021" s="471">
        <v>7755</v>
      </c>
      <c r="C10021" s="378">
        <f>Matrix!B7757</f>
        <v>0</v>
      </c>
      <c r="D10021" s="501" t="s">
        <v>26016</v>
      </c>
      <c r="E10021" s="510" t="s">
        <v>26046</v>
      </c>
      <c r="F10021" s="381" t="s">
        <v>19602</v>
      </c>
      <c r="G10021" s="381" t="s">
        <v>7615</v>
      </c>
    </row>
    <row r="10022" spans="2:7" ht="37.5">
      <c r="B10022" s="471">
        <v>7757</v>
      </c>
      <c r="C10022" s="378">
        <f>Matrix!B7759</f>
        <v>0</v>
      </c>
      <c r="D10022" s="501" t="s">
        <v>26016</v>
      </c>
      <c r="E10022" s="510" t="s">
        <v>26046</v>
      </c>
      <c r="F10022" s="381" t="s">
        <v>26050</v>
      </c>
      <c r="G10022" s="381" t="s">
        <v>7617</v>
      </c>
    </row>
    <row r="10023" spans="2:7" ht="37.5">
      <c r="B10023" s="471">
        <v>1099</v>
      </c>
      <c r="C10023" s="378">
        <f>Matrix!B1101</f>
        <v>0</v>
      </c>
      <c r="D10023" s="501" t="s">
        <v>26016</v>
      </c>
      <c r="E10023" s="503" t="s">
        <v>26051</v>
      </c>
      <c r="F10023" s="381" t="s">
        <v>13152</v>
      </c>
      <c r="G10023" s="381" t="s">
        <v>1102</v>
      </c>
    </row>
    <row r="10024" spans="2:7" ht="37.5">
      <c r="B10024" s="516">
        <v>1125</v>
      </c>
      <c r="C10024" s="378">
        <f>Matrix!B1127</f>
        <v>0</v>
      </c>
      <c r="D10024" s="501" t="s">
        <v>26016</v>
      </c>
      <c r="E10024" s="503" t="s">
        <v>26051</v>
      </c>
      <c r="F10024" s="381" t="s">
        <v>13178</v>
      </c>
      <c r="G10024" s="513" t="s">
        <v>1128</v>
      </c>
    </row>
    <row r="10025" spans="2:7" ht="37.5">
      <c r="B10025" s="516">
        <v>1460</v>
      </c>
      <c r="C10025" s="378">
        <f>Matrix!B1462</f>
        <v>0</v>
      </c>
      <c r="D10025" s="501" t="s">
        <v>26016</v>
      </c>
      <c r="E10025" s="503" t="s">
        <v>26051</v>
      </c>
      <c r="F10025" s="381" t="s">
        <v>26052</v>
      </c>
      <c r="G10025" s="513" t="s">
        <v>1462</v>
      </c>
    </row>
    <row r="10026" spans="2:7" ht="37.5">
      <c r="B10026" s="471">
        <v>500</v>
      </c>
      <c r="C10026" s="378">
        <f>Matrix!B502</f>
        <v>0</v>
      </c>
      <c r="D10026" s="501" t="s">
        <v>26016</v>
      </c>
      <c r="E10026" s="517" t="s">
        <v>25972</v>
      </c>
      <c r="F10026" s="381" t="s">
        <v>12554</v>
      </c>
      <c r="G10026" s="381" t="s">
        <v>504</v>
      </c>
    </row>
    <row r="10027" spans="2:7" ht="37.5">
      <c r="B10027" s="471">
        <v>1348</v>
      </c>
      <c r="C10027" s="378">
        <f>Matrix!B1350</f>
        <v>0</v>
      </c>
      <c r="D10027" s="501" t="s">
        <v>26016</v>
      </c>
      <c r="E10027" s="517" t="s">
        <v>25972</v>
      </c>
      <c r="F10027" s="381" t="s">
        <v>13401</v>
      </c>
      <c r="G10027" s="381" t="s">
        <v>1350</v>
      </c>
    </row>
    <row r="10028" spans="2:7" ht="37.5">
      <c r="B10028" s="471">
        <v>1349</v>
      </c>
      <c r="C10028" s="378">
        <f>Matrix!B1351</f>
        <v>0</v>
      </c>
      <c r="D10028" s="501" t="s">
        <v>26016</v>
      </c>
      <c r="E10028" s="517" t="s">
        <v>25972</v>
      </c>
      <c r="F10028" s="381" t="s">
        <v>26053</v>
      </c>
      <c r="G10028" s="381" t="s">
        <v>1351</v>
      </c>
    </row>
    <row r="10029" spans="2:7" ht="37.5">
      <c r="B10029" s="471">
        <v>1350</v>
      </c>
      <c r="C10029" s="378">
        <f>Matrix!B1352</f>
        <v>0</v>
      </c>
      <c r="D10029" s="501" t="s">
        <v>26016</v>
      </c>
      <c r="E10029" s="517" t="s">
        <v>25972</v>
      </c>
      <c r="F10029" s="381" t="s">
        <v>26054</v>
      </c>
      <c r="G10029" s="381" t="s">
        <v>1352</v>
      </c>
    </row>
    <row r="10030" spans="2:7" ht="37.5">
      <c r="B10030" s="471">
        <v>6842</v>
      </c>
      <c r="C10030" s="378">
        <f>Matrix!B6844</f>
        <v>0</v>
      </c>
      <c r="D10030" s="501" t="s">
        <v>26016</v>
      </c>
      <c r="E10030" s="517" t="s">
        <v>25972</v>
      </c>
      <c r="F10030" s="381" t="s">
        <v>18690</v>
      </c>
      <c r="G10030" s="381" t="s">
        <v>6703</v>
      </c>
    </row>
    <row r="10031" spans="2:7" ht="37.5">
      <c r="B10031" s="471">
        <v>6681</v>
      </c>
      <c r="C10031" s="378">
        <f>Matrix!B6683</f>
        <v>0</v>
      </c>
      <c r="D10031" s="501" t="s">
        <v>26016</v>
      </c>
      <c r="E10031" s="517" t="s">
        <v>25972</v>
      </c>
      <c r="F10031" s="381" t="s">
        <v>26055</v>
      </c>
      <c r="G10031" s="381" t="s">
        <v>6542</v>
      </c>
    </row>
    <row r="10032" spans="2:7" ht="37.5">
      <c r="B10032" s="471">
        <v>6815</v>
      </c>
      <c r="C10032" s="378">
        <f>Matrix!B6817</f>
        <v>0</v>
      </c>
      <c r="D10032" s="501" t="s">
        <v>26016</v>
      </c>
      <c r="E10032" s="518" t="s">
        <v>26056</v>
      </c>
      <c r="F10032" s="381" t="s">
        <v>18663</v>
      </c>
      <c r="G10032" s="381" t="s">
        <v>6676</v>
      </c>
    </row>
    <row r="10033" spans="2:7" ht="40.5">
      <c r="B10033" s="471">
        <v>489</v>
      </c>
      <c r="C10033" s="378">
        <f>Matrix!B491</f>
        <v>0</v>
      </c>
      <c r="D10033" s="501" t="s">
        <v>26016</v>
      </c>
      <c r="E10033" s="504" t="s">
        <v>26057</v>
      </c>
      <c r="F10033" s="512" t="s">
        <v>12543</v>
      </c>
      <c r="G10033" s="513" t="s">
        <v>493</v>
      </c>
    </row>
    <row r="10034" spans="2:7" ht="37.5">
      <c r="B10034" s="471">
        <v>8448</v>
      </c>
      <c r="C10034" s="378">
        <f>Matrix!B8450</f>
        <v>0</v>
      </c>
      <c r="D10034" s="501" t="s">
        <v>26016</v>
      </c>
      <c r="E10034" s="504" t="s">
        <v>26057</v>
      </c>
      <c r="F10034" s="512" t="s">
        <v>20275</v>
      </c>
      <c r="G10034" s="513" t="s">
        <v>8309</v>
      </c>
    </row>
    <row r="10035" spans="2:7" ht="37.5">
      <c r="B10035" s="471">
        <v>9469</v>
      </c>
      <c r="C10035" s="378">
        <f>Matrix!B9471</f>
        <v>0</v>
      </c>
      <c r="D10035" s="501" t="s">
        <v>26016</v>
      </c>
      <c r="E10035" s="504" t="s">
        <v>26057</v>
      </c>
      <c r="F10035" s="381" t="s">
        <v>21243</v>
      </c>
      <c r="G10035" s="381" t="s">
        <v>9325</v>
      </c>
    </row>
    <row r="10036" spans="2:7" ht="37.5">
      <c r="B10036" s="471">
        <v>465</v>
      </c>
      <c r="C10036" s="378">
        <f>Matrix!B467</f>
        <v>0</v>
      </c>
      <c r="D10036" s="501" t="s">
        <v>26016</v>
      </c>
      <c r="E10036" s="519" t="s">
        <v>24104</v>
      </c>
      <c r="F10036" s="381" t="s">
        <v>12519</v>
      </c>
      <c r="G10036" s="381" t="s">
        <v>469</v>
      </c>
    </row>
    <row r="10037" spans="2:7" ht="37.5">
      <c r="B10037" s="471">
        <v>469</v>
      </c>
      <c r="C10037" s="378">
        <f>Matrix!B471</f>
        <v>0</v>
      </c>
      <c r="D10037" s="501" t="s">
        <v>26016</v>
      </c>
      <c r="E10037" s="519" t="s">
        <v>24104</v>
      </c>
      <c r="F10037" s="381" t="s">
        <v>26058</v>
      </c>
      <c r="G10037" s="381" t="s">
        <v>473</v>
      </c>
    </row>
    <row r="10038" spans="2:7" ht="37.5">
      <c r="B10038" s="471">
        <v>481</v>
      </c>
      <c r="C10038" s="378">
        <f>Matrix!B483</f>
        <v>0</v>
      </c>
      <c r="D10038" s="501" t="s">
        <v>26016</v>
      </c>
      <c r="E10038" s="519" t="s">
        <v>24104</v>
      </c>
      <c r="F10038" s="381" t="s">
        <v>12535</v>
      </c>
      <c r="G10038" s="381" t="s">
        <v>485</v>
      </c>
    </row>
    <row r="10039" spans="2:7" ht="37.5">
      <c r="B10039" s="471">
        <v>610</v>
      </c>
      <c r="C10039" s="378">
        <f>Matrix!B612</f>
        <v>0</v>
      </c>
      <c r="D10039" s="501" t="s">
        <v>26016</v>
      </c>
      <c r="E10039" s="519" t="s">
        <v>24104</v>
      </c>
      <c r="F10039" s="381" t="s">
        <v>12664</v>
      </c>
      <c r="G10039" s="381" t="s">
        <v>614</v>
      </c>
    </row>
    <row r="10040" spans="2:7" ht="37.5">
      <c r="B10040" s="471">
        <v>612</v>
      </c>
      <c r="C10040" s="378">
        <f>Matrix!B614</f>
        <v>0</v>
      </c>
      <c r="D10040" s="501" t="s">
        <v>26016</v>
      </c>
      <c r="E10040" s="519" t="s">
        <v>24104</v>
      </c>
      <c r="F10040" s="381" t="s">
        <v>12666</v>
      </c>
      <c r="G10040" s="381" t="s">
        <v>616</v>
      </c>
    </row>
    <row r="10041" spans="2:7" ht="37.5">
      <c r="B10041" s="471">
        <v>906</v>
      </c>
      <c r="C10041" s="378">
        <f>Matrix!B908</f>
        <v>0</v>
      </c>
      <c r="D10041" s="501" t="s">
        <v>26016</v>
      </c>
      <c r="E10041" s="519" t="s">
        <v>24104</v>
      </c>
      <c r="F10041" s="381" t="s">
        <v>12959</v>
      </c>
      <c r="G10041" s="381" t="s">
        <v>909</v>
      </c>
    </row>
    <row r="10042" spans="2:7" ht="37.5">
      <c r="B10042" s="471">
        <v>1276</v>
      </c>
      <c r="C10042" s="378">
        <f>Matrix!B1278</f>
        <v>0</v>
      </c>
      <c r="D10042" s="501" t="s">
        <v>26016</v>
      </c>
      <c r="E10042" s="519" t="s">
        <v>24104</v>
      </c>
      <c r="F10042" s="381" t="s">
        <v>13329</v>
      </c>
      <c r="G10042" s="381" t="s">
        <v>1279</v>
      </c>
    </row>
    <row r="10043" spans="2:7" ht="37.5">
      <c r="B10043" s="471">
        <v>1373</v>
      </c>
      <c r="C10043" s="378">
        <f>Matrix!B1375</f>
        <v>0</v>
      </c>
      <c r="D10043" s="501" t="s">
        <v>26016</v>
      </c>
      <c r="E10043" s="519" t="s">
        <v>24104</v>
      </c>
      <c r="F10043" s="381" t="s">
        <v>13426</v>
      </c>
      <c r="G10043" s="381" t="s">
        <v>1375</v>
      </c>
    </row>
    <row r="10044" spans="2:7" ht="37.5">
      <c r="B10044" s="471">
        <v>3703</v>
      </c>
      <c r="C10044" s="378">
        <f>Matrix!B3705</f>
        <v>0</v>
      </c>
      <c r="D10044" s="501" t="s">
        <v>26016</v>
      </c>
      <c r="E10044" s="519" t="s">
        <v>24104</v>
      </c>
      <c r="F10044" s="381" t="s">
        <v>3708</v>
      </c>
      <c r="G10044" s="381" t="s">
        <v>3708</v>
      </c>
    </row>
    <row r="10045" spans="2:7" ht="37.5">
      <c r="B10045" s="471">
        <v>8638</v>
      </c>
      <c r="C10045" s="378">
        <f>Matrix!B8640</f>
        <v>0</v>
      </c>
      <c r="D10045" s="501" t="s">
        <v>26016</v>
      </c>
      <c r="E10045" s="519" t="s">
        <v>24104</v>
      </c>
      <c r="F10045" s="381" t="s">
        <v>20462</v>
      </c>
      <c r="G10045" s="381" t="s">
        <v>8498</v>
      </c>
    </row>
    <row r="10046" spans="2:7" ht="37.5">
      <c r="B10046" s="471">
        <v>8663</v>
      </c>
      <c r="C10046" s="378">
        <f>Matrix!B8665</f>
        <v>0</v>
      </c>
      <c r="D10046" s="501" t="s">
        <v>26016</v>
      </c>
      <c r="E10046" s="519" t="s">
        <v>24104</v>
      </c>
      <c r="F10046" s="381" t="s">
        <v>20487</v>
      </c>
      <c r="G10046" s="381" t="s">
        <v>8523</v>
      </c>
    </row>
    <row r="10047" spans="2:7" ht="37.5">
      <c r="B10047" s="471">
        <v>444</v>
      </c>
      <c r="C10047" s="378">
        <f>Matrix!B446</f>
        <v>0</v>
      </c>
      <c r="D10047" s="501" t="s">
        <v>26016</v>
      </c>
      <c r="E10047" s="520" t="s">
        <v>26059</v>
      </c>
      <c r="F10047" s="381" t="s">
        <v>12498</v>
      </c>
      <c r="G10047" s="381" t="s">
        <v>448</v>
      </c>
    </row>
    <row r="10048" spans="2:7" ht="37.5">
      <c r="B10048" s="471">
        <v>468</v>
      </c>
      <c r="C10048" s="378">
        <f>Matrix!B470</f>
        <v>0</v>
      </c>
      <c r="D10048" s="501" t="s">
        <v>26016</v>
      </c>
      <c r="E10048" s="520" t="s">
        <v>26059</v>
      </c>
      <c r="F10048" s="381" t="s">
        <v>12522</v>
      </c>
      <c r="G10048" s="381" t="s">
        <v>472</v>
      </c>
    </row>
    <row r="10049" spans="2:7" ht="37.5">
      <c r="B10049" s="471">
        <v>471</v>
      </c>
      <c r="C10049" s="378">
        <f>Matrix!B473</f>
        <v>0</v>
      </c>
      <c r="D10049" s="501" t="s">
        <v>26016</v>
      </c>
      <c r="E10049" s="520" t="s">
        <v>26059</v>
      </c>
      <c r="F10049" s="381" t="s">
        <v>12525</v>
      </c>
      <c r="G10049" s="381" t="s">
        <v>475</v>
      </c>
    </row>
    <row r="10050" spans="2:7" ht="37.5">
      <c r="B10050" s="471">
        <v>472</v>
      </c>
      <c r="C10050" s="378">
        <f>Matrix!B474</f>
        <v>0</v>
      </c>
      <c r="D10050" s="501" t="s">
        <v>26016</v>
      </c>
      <c r="E10050" s="520" t="s">
        <v>26059</v>
      </c>
      <c r="F10050" s="381" t="s">
        <v>12526</v>
      </c>
      <c r="G10050" s="381" t="s">
        <v>476</v>
      </c>
    </row>
    <row r="10051" spans="2:7" ht="37.5">
      <c r="B10051" s="471">
        <v>502</v>
      </c>
      <c r="C10051" s="378">
        <f>Matrix!B504</f>
        <v>0</v>
      </c>
      <c r="D10051" s="501" t="s">
        <v>26016</v>
      </c>
      <c r="E10051" s="520" t="s">
        <v>26059</v>
      </c>
      <c r="F10051" s="381" t="s">
        <v>12556</v>
      </c>
      <c r="G10051" s="381" t="s">
        <v>506</v>
      </c>
    </row>
    <row r="10052" spans="2:7" ht="37.5">
      <c r="B10052" s="471">
        <v>503</v>
      </c>
      <c r="C10052" s="378">
        <f>Matrix!B505</f>
        <v>0</v>
      </c>
      <c r="D10052" s="501" t="s">
        <v>26016</v>
      </c>
      <c r="E10052" s="520" t="s">
        <v>26059</v>
      </c>
      <c r="F10052" s="381" t="s">
        <v>12557</v>
      </c>
      <c r="G10052" s="381" t="s">
        <v>507</v>
      </c>
    </row>
    <row r="10053" spans="2:7" ht="37.5">
      <c r="B10053" s="471">
        <v>504</v>
      </c>
      <c r="C10053" s="378">
        <f>Matrix!B506</f>
        <v>0</v>
      </c>
      <c r="D10053" s="501" t="s">
        <v>26016</v>
      </c>
      <c r="E10053" s="520" t="s">
        <v>26059</v>
      </c>
      <c r="F10053" s="381" t="s">
        <v>12558</v>
      </c>
      <c r="G10053" s="381" t="s">
        <v>508</v>
      </c>
    </row>
    <row r="10054" spans="2:7" ht="37.5">
      <c r="B10054" s="471">
        <v>528</v>
      </c>
      <c r="C10054" s="378">
        <f>Matrix!B530</f>
        <v>0</v>
      </c>
      <c r="D10054" s="501" t="s">
        <v>26016</v>
      </c>
      <c r="E10054" s="520" t="s">
        <v>26059</v>
      </c>
      <c r="F10054" s="381" t="s">
        <v>12582</v>
      </c>
      <c r="G10054" s="381" t="s">
        <v>532</v>
      </c>
    </row>
    <row r="10055" spans="2:7" ht="37.5">
      <c r="B10055" s="471">
        <v>575</v>
      </c>
      <c r="C10055" s="378">
        <f>Matrix!B577</f>
        <v>0</v>
      </c>
      <c r="D10055" s="501" t="s">
        <v>26016</v>
      </c>
      <c r="E10055" s="520" t="s">
        <v>26059</v>
      </c>
      <c r="F10055" s="381" t="s">
        <v>12629</v>
      </c>
      <c r="G10055" s="381" t="s">
        <v>579</v>
      </c>
    </row>
    <row r="10056" spans="2:7" ht="37.5">
      <c r="B10056" s="471">
        <v>910</v>
      </c>
      <c r="C10056" s="378">
        <f>Matrix!B912</f>
        <v>0</v>
      </c>
      <c r="D10056" s="501" t="s">
        <v>26016</v>
      </c>
      <c r="E10056" s="520" t="s">
        <v>26059</v>
      </c>
      <c r="F10056" s="381" t="s">
        <v>12963</v>
      </c>
      <c r="G10056" s="381" t="s">
        <v>913</v>
      </c>
    </row>
    <row r="10057" spans="2:7" ht="37.5">
      <c r="B10057" s="471">
        <v>1106</v>
      </c>
      <c r="C10057" s="378">
        <f>Matrix!B1108</f>
        <v>0</v>
      </c>
      <c r="D10057" s="501" t="s">
        <v>26016</v>
      </c>
      <c r="E10057" s="520" t="s">
        <v>26059</v>
      </c>
      <c r="F10057" s="381" t="s">
        <v>13159</v>
      </c>
      <c r="G10057" s="381" t="s">
        <v>1109</v>
      </c>
    </row>
    <row r="10058" spans="2:7" ht="37.5">
      <c r="B10058" s="471">
        <v>1107</v>
      </c>
      <c r="C10058" s="378">
        <f>Matrix!B1109</f>
        <v>0</v>
      </c>
      <c r="D10058" s="501" t="s">
        <v>26016</v>
      </c>
      <c r="E10058" s="520" t="s">
        <v>26059</v>
      </c>
      <c r="F10058" s="381" t="s">
        <v>13160</v>
      </c>
      <c r="G10058" s="381" t="s">
        <v>1110</v>
      </c>
    </row>
    <row r="10059" spans="2:7" ht="37.5">
      <c r="B10059" s="471">
        <v>1109</v>
      </c>
      <c r="C10059" s="378">
        <f>Matrix!B1111</f>
        <v>0</v>
      </c>
      <c r="D10059" s="501" t="s">
        <v>26016</v>
      </c>
      <c r="E10059" s="520" t="s">
        <v>26059</v>
      </c>
      <c r="F10059" s="381" t="s">
        <v>13162</v>
      </c>
      <c r="G10059" s="381" t="s">
        <v>1112</v>
      </c>
    </row>
    <row r="10060" spans="2:7" ht="37.5">
      <c r="B10060" s="471">
        <v>1115</v>
      </c>
      <c r="C10060" s="378">
        <f>Matrix!B1117</f>
        <v>0</v>
      </c>
      <c r="D10060" s="501" t="s">
        <v>26016</v>
      </c>
      <c r="E10060" s="520" t="s">
        <v>26059</v>
      </c>
      <c r="F10060" s="381" t="s">
        <v>13168</v>
      </c>
      <c r="G10060" s="381" t="s">
        <v>1118</v>
      </c>
    </row>
    <row r="10061" spans="2:7" ht="37.5">
      <c r="B10061" s="471">
        <v>1117</v>
      </c>
      <c r="C10061" s="378">
        <f>Matrix!B1119</f>
        <v>0</v>
      </c>
      <c r="D10061" s="501" t="s">
        <v>26016</v>
      </c>
      <c r="E10061" s="520" t="s">
        <v>26059</v>
      </c>
      <c r="F10061" s="381" t="s">
        <v>13170</v>
      </c>
      <c r="G10061" s="381" t="s">
        <v>1120</v>
      </c>
    </row>
    <row r="10062" spans="2:7" ht="37.5">
      <c r="B10062" s="471">
        <v>1143</v>
      </c>
      <c r="C10062" s="378">
        <f>Matrix!B1145</f>
        <v>0</v>
      </c>
      <c r="D10062" s="501" t="s">
        <v>26016</v>
      </c>
      <c r="E10062" s="520" t="s">
        <v>26059</v>
      </c>
      <c r="F10062" s="381" t="s">
        <v>13196</v>
      </c>
      <c r="G10062" s="381" t="s">
        <v>1146</v>
      </c>
    </row>
    <row r="10063" spans="2:7" ht="37.5">
      <c r="B10063" s="471">
        <v>1121</v>
      </c>
      <c r="C10063" s="378">
        <f>Matrix!B1123</f>
        <v>0</v>
      </c>
      <c r="D10063" s="501" t="s">
        <v>26016</v>
      </c>
      <c r="E10063" s="520" t="s">
        <v>26059</v>
      </c>
      <c r="F10063" s="381" t="s">
        <v>13174</v>
      </c>
      <c r="G10063" s="381" t="s">
        <v>1124</v>
      </c>
    </row>
    <row r="10064" spans="2:7" ht="37.5">
      <c r="B10064" s="471">
        <v>1160</v>
      </c>
      <c r="C10064" s="378">
        <f>Matrix!B1162</f>
        <v>0</v>
      </c>
      <c r="D10064" s="501" t="s">
        <v>26016</v>
      </c>
      <c r="E10064" s="520" t="s">
        <v>26059</v>
      </c>
      <c r="F10064" s="381" t="s">
        <v>13213</v>
      </c>
      <c r="G10064" s="381" t="s">
        <v>1163</v>
      </c>
    </row>
    <row r="10065" spans="2:7" ht="37.5">
      <c r="B10065" s="471">
        <v>1164</v>
      </c>
      <c r="C10065" s="378">
        <f>Matrix!B1166</f>
        <v>0</v>
      </c>
      <c r="D10065" s="501" t="s">
        <v>26016</v>
      </c>
      <c r="E10065" s="520" t="s">
        <v>26059</v>
      </c>
      <c r="F10065" s="381" t="s">
        <v>13217</v>
      </c>
      <c r="G10065" s="381" t="s">
        <v>1167</v>
      </c>
    </row>
    <row r="10066" spans="2:7" ht="37.5">
      <c r="B10066" s="471">
        <v>1170</v>
      </c>
      <c r="C10066" s="378">
        <f>Matrix!B1172</f>
        <v>0</v>
      </c>
      <c r="D10066" s="501" t="s">
        <v>26016</v>
      </c>
      <c r="E10066" s="520" t="s">
        <v>26059</v>
      </c>
      <c r="F10066" s="381" t="s">
        <v>13223</v>
      </c>
      <c r="G10066" s="381" t="s">
        <v>1173</v>
      </c>
    </row>
    <row r="10067" spans="2:7" ht="37.5">
      <c r="B10067" s="471">
        <v>1189</v>
      </c>
      <c r="C10067" s="378">
        <f>Matrix!B1191</f>
        <v>0</v>
      </c>
      <c r="D10067" s="501" t="s">
        <v>26016</v>
      </c>
      <c r="E10067" s="520" t="s">
        <v>26059</v>
      </c>
      <c r="F10067" s="381" t="s">
        <v>13242</v>
      </c>
      <c r="G10067" s="381" t="s">
        <v>1192</v>
      </c>
    </row>
    <row r="10068" spans="2:7" ht="37.5">
      <c r="B10068" s="471">
        <v>1190</v>
      </c>
      <c r="C10068" s="378">
        <f>Matrix!B1192</f>
        <v>0</v>
      </c>
      <c r="D10068" s="501" t="s">
        <v>26016</v>
      </c>
      <c r="E10068" s="520" t="s">
        <v>26059</v>
      </c>
      <c r="F10068" s="381" t="s">
        <v>13243</v>
      </c>
      <c r="G10068" s="381" t="s">
        <v>1193</v>
      </c>
    </row>
    <row r="10069" spans="2:7" ht="37.5">
      <c r="B10069" s="471">
        <v>1191</v>
      </c>
      <c r="C10069" s="378">
        <f>Matrix!B1193</f>
        <v>0</v>
      </c>
      <c r="D10069" s="501" t="s">
        <v>26016</v>
      </c>
      <c r="E10069" s="520" t="s">
        <v>26059</v>
      </c>
      <c r="F10069" s="381" t="s">
        <v>13244</v>
      </c>
      <c r="G10069" s="381" t="s">
        <v>1194</v>
      </c>
    </row>
    <row r="10070" spans="2:7" ht="37.5">
      <c r="B10070" s="471">
        <v>1193</v>
      </c>
      <c r="C10070" s="378">
        <f>Matrix!B1195</f>
        <v>0</v>
      </c>
      <c r="D10070" s="501" t="s">
        <v>26016</v>
      </c>
      <c r="E10070" s="520" t="s">
        <v>26059</v>
      </c>
      <c r="F10070" s="381" t="s">
        <v>13246</v>
      </c>
      <c r="G10070" s="381" t="s">
        <v>1196</v>
      </c>
    </row>
    <row r="10071" spans="2:7" ht="37.5">
      <c r="B10071" s="471">
        <v>1194</v>
      </c>
      <c r="C10071" s="378">
        <f>Matrix!B1196</f>
        <v>0</v>
      </c>
      <c r="D10071" s="501" t="s">
        <v>26016</v>
      </c>
      <c r="E10071" s="520" t="s">
        <v>26059</v>
      </c>
      <c r="F10071" s="381" t="s">
        <v>13247</v>
      </c>
      <c r="G10071" s="381" t="s">
        <v>1197</v>
      </c>
    </row>
    <row r="10072" spans="2:7" ht="37.5">
      <c r="B10072" s="471">
        <v>1195</v>
      </c>
      <c r="C10072" s="378">
        <f>Matrix!B1197</f>
        <v>0</v>
      </c>
      <c r="D10072" s="501" t="s">
        <v>26016</v>
      </c>
      <c r="E10072" s="520" t="s">
        <v>26059</v>
      </c>
      <c r="F10072" s="381" t="s">
        <v>13248</v>
      </c>
      <c r="G10072" s="381" t="s">
        <v>1198</v>
      </c>
    </row>
    <row r="10073" spans="2:7" ht="37.5">
      <c r="B10073" s="471">
        <v>1200</v>
      </c>
      <c r="C10073" s="378">
        <f>Matrix!B1202</f>
        <v>0</v>
      </c>
      <c r="D10073" s="501" t="s">
        <v>26016</v>
      </c>
      <c r="E10073" s="520" t="s">
        <v>26059</v>
      </c>
      <c r="F10073" s="381" t="s">
        <v>13253</v>
      </c>
      <c r="G10073" s="381" t="s">
        <v>1203</v>
      </c>
    </row>
    <row r="10074" spans="2:7" ht="37.5">
      <c r="B10074" s="471">
        <v>1203</v>
      </c>
      <c r="C10074" s="378">
        <f>Matrix!B1205</f>
        <v>0</v>
      </c>
      <c r="D10074" s="501" t="s">
        <v>26016</v>
      </c>
      <c r="E10074" s="520" t="s">
        <v>26059</v>
      </c>
      <c r="F10074" s="381" t="s">
        <v>13256</v>
      </c>
      <c r="G10074" s="381" t="s">
        <v>1206</v>
      </c>
    </row>
    <row r="10075" spans="2:7" ht="37.5">
      <c r="B10075" s="471">
        <v>1301</v>
      </c>
      <c r="C10075" s="378">
        <f>Matrix!B1303</f>
        <v>0</v>
      </c>
      <c r="D10075" s="501" t="s">
        <v>26016</v>
      </c>
      <c r="E10075" s="520" t="s">
        <v>26059</v>
      </c>
      <c r="F10075" s="381" t="s">
        <v>13354</v>
      </c>
      <c r="G10075" s="381" t="s">
        <v>1304</v>
      </c>
    </row>
    <row r="10076" spans="2:7" ht="37.5">
      <c r="B10076" s="471">
        <v>1318</v>
      </c>
      <c r="C10076" s="378">
        <f>Matrix!B1320</f>
        <v>0</v>
      </c>
      <c r="D10076" s="501" t="s">
        <v>26016</v>
      </c>
      <c r="E10076" s="520" t="s">
        <v>26059</v>
      </c>
      <c r="F10076" s="381" t="s">
        <v>13371</v>
      </c>
      <c r="G10076" s="381" t="s">
        <v>1320</v>
      </c>
    </row>
    <row r="10077" spans="2:7" ht="37.5">
      <c r="B10077" s="471">
        <v>1319</v>
      </c>
      <c r="C10077" s="378">
        <f>Matrix!B1321</f>
        <v>0</v>
      </c>
      <c r="D10077" s="501" t="s">
        <v>26016</v>
      </c>
      <c r="E10077" s="520" t="s">
        <v>26059</v>
      </c>
      <c r="F10077" s="381" t="s">
        <v>13372</v>
      </c>
      <c r="G10077" s="381" t="s">
        <v>1321</v>
      </c>
    </row>
    <row r="10078" spans="2:7" ht="37.5">
      <c r="B10078" s="471">
        <v>1320</v>
      </c>
      <c r="C10078" s="378">
        <f>Matrix!B1322</f>
        <v>0</v>
      </c>
      <c r="D10078" s="501" t="s">
        <v>26016</v>
      </c>
      <c r="E10078" s="520" t="s">
        <v>26059</v>
      </c>
      <c r="F10078" s="381" t="s">
        <v>13373</v>
      </c>
      <c r="G10078" s="381" t="s">
        <v>1322</v>
      </c>
    </row>
    <row r="10079" spans="2:7" ht="37.5">
      <c r="B10079" s="471">
        <v>1321</v>
      </c>
      <c r="C10079" s="378">
        <f>Matrix!B1323</f>
        <v>0</v>
      </c>
      <c r="D10079" s="501" t="s">
        <v>26016</v>
      </c>
      <c r="E10079" s="520" t="s">
        <v>26059</v>
      </c>
      <c r="F10079" s="381" t="s">
        <v>13374</v>
      </c>
      <c r="G10079" s="381" t="s">
        <v>1323</v>
      </c>
    </row>
    <row r="10080" spans="2:7" ht="37.5">
      <c r="B10080" s="471">
        <v>1332</v>
      </c>
      <c r="C10080" s="378">
        <f>Matrix!B1334</f>
        <v>0</v>
      </c>
      <c r="D10080" s="501" t="s">
        <v>26016</v>
      </c>
      <c r="E10080" s="520" t="s">
        <v>26059</v>
      </c>
      <c r="F10080" s="381" t="s">
        <v>13385</v>
      </c>
      <c r="G10080" s="381" t="s">
        <v>1334</v>
      </c>
    </row>
    <row r="10081" spans="2:7" ht="37.5">
      <c r="B10081" s="471">
        <v>1354</v>
      </c>
      <c r="C10081" s="378">
        <f>Matrix!B1356</f>
        <v>0</v>
      </c>
      <c r="D10081" s="501" t="s">
        <v>26016</v>
      </c>
      <c r="E10081" s="520" t="s">
        <v>26059</v>
      </c>
      <c r="F10081" s="381" t="s">
        <v>13407</v>
      </c>
      <c r="G10081" s="381" t="s">
        <v>1356</v>
      </c>
    </row>
    <row r="10082" spans="2:7" ht="37.5">
      <c r="B10082" s="471">
        <v>1364</v>
      </c>
      <c r="C10082" s="378">
        <f>Matrix!B1366</f>
        <v>0</v>
      </c>
      <c r="D10082" s="501" t="s">
        <v>26016</v>
      </c>
      <c r="E10082" s="520" t="s">
        <v>26059</v>
      </c>
      <c r="F10082" s="381" t="s">
        <v>13417</v>
      </c>
      <c r="G10082" s="381" t="s">
        <v>1366</v>
      </c>
    </row>
    <row r="10083" spans="2:7" ht="37.5">
      <c r="B10083" s="471">
        <v>1370</v>
      </c>
      <c r="C10083" s="378">
        <f>Matrix!B1372</f>
        <v>0</v>
      </c>
      <c r="D10083" s="501" t="s">
        <v>26016</v>
      </c>
      <c r="E10083" s="520" t="s">
        <v>26059</v>
      </c>
      <c r="F10083" s="381" t="s">
        <v>13423</v>
      </c>
      <c r="G10083" s="381" t="s">
        <v>1372</v>
      </c>
    </row>
    <row r="10084" spans="2:7" ht="37.5">
      <c r="B10084" s="471">
        <v>1372</v>
      </c>
      <c r="C10084" s="378">
        <f>Matrix!B1374</f>
        <v>0</v>
      </c>
      <c r="D10084" s="501" t="s">
        <v>26016</v>
      </c>
      <c r="E10084" s="520" t="s">
        <v>26059</v>
      </c>
      <c r="F10084" s="381" t="s">
        <v>13425</v>
      </c>
      <c r="G10084" s="381" t="s">
        <v>1374</v>
      </c>
    </row>
    <row r="10085" spans="2:7" ht="37.5">
      <c r="B10085" s="471">
        <v>1376</v>
      </c>
      <c r="C10085" s="378">
        <f>Matrix!B1378</f>
        <v>0</v>
      </c>
      <c r="D10085" s="501" t="s">
        <v>26016</v>
      </c>
      <c r="E10085" s="520" t="s">
        <v>26059</v>
      </c>
      <c r="F10085" s="381" t="s">
        <v>13429</v>
      </c>
      <c r="G10085" s="381" t="s">
        <v>1378</v>
      </c>
    </row>
    <row r="10086" spans="2:7" ht="37.5">
      <c r="B10086" s="471">
        <v>1386</v>
      </c>
      <c r="C10086" s="378">
        <f>Matrix!B1388</f>
        <v>0</v>
      </c>
      <c r="D10086" s="501" t="s">
        <v>26016</v>
      </c>
      <c r="E10086" s="520" t="s">
        <v>26059</v>
      </c>
      <c r="F10086" s="381" t="s">
        <v>13439</v>
      </c>
      <c r="G10086" s="381" t="s">
        <v>1388</v>
      </c>
    </row>
    <row r="10087" spans="2:7" ht="37.5">
      <c r="B10087" s="471">
        <v>1389</v>
      </c>
      <c r="C10087" s="378">
        <f>Matrix!B1391</f>
        <v>0</v>
      </c>
      <c r="D10087" s="501" t="s">
        <v>26016</v>
      </c>
      <c r="E10087" s="520" t="s">
        <v>26059</v>
      </c>
      <c r="F10087" s="381" t="s">
        <v>13442</v>
      </c>
      <c r="G10087" s="381" t="s">
        <v>1391</v>
      </c>
    </row>
    <row r="10088" spans="2:7" ht="37.5">
      <c r="B10088" s="471">
        <v>1397</v>
      </c>
      <c r="C10088" s="378">
        <f>Matrix!B1399</f>
        <v>0</v>
      </c>
      <c r="D10088" s="501" t="s">
        <v>26016</v>
      </c>
      <c r="E10088" s="520" t="s">
        <v>26059</v>
      </c>
      <c r="F10088" s="381" t="s">
        <v>13450</v>
      </c>
      <c r="G10088" s="381" t="s">
        <v>1399</v>
      </c>
    </row>
    <row r="10089" spans="2:7" ht="37.5">
      <c r="B10089" s="471">
        <v>1400</v>
      </c>
      <c r="C10089" s="378">
        <f>Matrix!B1402</f>
        <v>0</v>
      </c>
      <c r="D10089" s="501" t="s">
        <v>26016</v>
      </c>
      <c r="E10089" s="520" t="s">
        <v>26059</v>
      </c>
      <c r="F10089" s="381" t="s">
        <v>13453</v>
      </c>
      <c r="G10089" s="381" t="s">
        <v>1402</v>
      </c>
    </row>
    <row r="10090" spans="2:7" ht="37.5">
      <c r="B10090" s="471">
        <v>1401</v>
      </c>
      <c r="C10090" s="378">
        <f>Matrix!B1403</f>
        <v>0</v>
      </c>
      <c r="D10090" s="501" t="s">
        <v>26016</v>
      </c>
      <c r="E10090" s="520" t="s">
        <v>26059</v>
      </c>
      <c r="F10090" s="381" t="s">
        <v>13454</v>
      </c>
      <c r="G10090" s="381" t="s">
        <v>1403</v>
      </c>
    </row>
    <row r="10091" spans="2:7" ht="37.5">
      <c r="B10091" s="471">
        <v>1404</v>
      </c>
      <c r="C10091" s="378">
        <f>Matrix!B1406</f>
        <v>0</v>
      </c>
      <c r="D10091" s="501" t="s">
        <v>26016</v>
      </c>
      <c r="E10091" s="520" t="s">
        <v>26059</v>
      </c>
      <c r="F10091" s="381" t="s">
        <v>13457</v>
      </c>
      <c r="G10091" s="381" t="s">
        <v>1406</v>
      </c>
    </row>
    <row r="10092" spans="2:7" ht="51.75">
      <c r="B10092" s="471">
        <v>2737</v>
      </c>
      <c r="C10092" s="378">
        <f>Matrix!B2739</f>
        <v>0</v>
      </c>
      <c r="D10092" s="501" t="s">
        <v>26016</v>
      </c>
      <c r="E10092" s="520" t="s">
        <v>26059</v>
      </c>
      <c r="F10092" s="381" t="s">
        <v>14787</v>
      </c>
      <c r="G10092" s="381" t="s">
        <v>2737</v>
      </c>
    </row>
    <row r="10093" spans="2:7" ht="37.5">
      <c r="B10093" s="471">
        <v>6840</v>
      </c>
      <c r="C10093" s="378">
        <f>Matrix!B6664</f>
        <v>0</v>
      </c>
      <c r="D10093" s="501" t="s">
        <v>26016</v>
      </c>
      <c r="E10093" s="520" t="s">
        <v>26059</v>
      </c>
      <c r="F10093" s="381" t="s">
        <v>18688</v>
      </c>
      <c r="G10093" s="381" t="s">
        <v>6701</v>
      </c>
    </row>
    <row r="10094" spans="2:7" ht="37.5">
      <c r="B10094" s="471">
        <v>9473</v>
      </c>
      <c r="C10094" s="378">
        <f>Matrix!B9475</f>
        <v>0</v>
      </c>
      <c r="D10094" s="501" t="s">
        <v>26016</v>
      </c>
      <c r="E10094" s="520" t="s">
        <v>26059</v>
      </c>
      <c r="F10094" s="381" t="s">
        <v>21247</v>
      </c>
      <c r="G10094" s="381" t="s">
        <v>9329</v>
      </c>
    </row>
    <row r="10095" spans="2:7" ht="37.5">
      <c r="B10095" s="471">
        <v>2687</v>
      </c>
      <c r="C10095" s="378">
        <f>Matrix!B2689</f>
        <v>0</v>
      </c>
      <c r="D10095" s="501" t="s">
        <v>26016</v>
      </c>
      <c r="E10095" s="520" t="s">
        <v>26059</v>
      </c>
      <c r="F10095" s="381" t="s">
        <v>14737</v>
      </c>
      <c r="G10095" s="381" t="s">
        <v>2687</v>
      </c>
    </row>
    <row r="10096" spans="2:7" ht="37.5">
      <c r="B10096" s="471">
        <v>9467</v>
      </c>
      <c r="C10096" s="378">
        <f>Matrix!B9469</f>
        <v>0</v>
      </c>
      <c r="D10096" s="501" t="s">
        <v>26016</v>
      </c>
      <c r="E10096" s="520" t="s">
        <v>26059</v>
      </c>
      <c r="F10096" s="381" t="s">
        <v>21241</v>
      </c>
      <c r="G10096" s="381" t="s">
        <v>9323</v>
      </c>
    </row>
    <row r="10097" spans="2:7" ht="37.5">
      <c r="B10097" s="471">
        <v>1163</v>
      </c>
      <c r="C10097" s="378">
        <f>Matrix!B1165</f>
        <v>0</v>
      </c>
      <c r="D10097" s="501" t="s">
        <v>26016</v>
      </c>
      <c r="E10097" s="520" t="s">
        <v>26059</v>
      </c>
      <c r="F10097" s="381" t="s">
        <v>13216</v>
      </c>
      <c r="G10097" s="381" t="s">
        <v>1166</v>
      </c>
    </row>
    <row r="10098" spans="2:7" ht="37.5">
      <c r="B10098" s="471">
        <v>9465</v>
      </c>
      <c r="C10098" s="378">
        <f>Matrix!B9467</f>
        <v>0</v>
      </c>
      <c r="D10098" s="501" t="s">
        <v>26016</v>
      </c>
      <c r="E10098" s="520" t="s">
        <v>26059</v>
      </c>
      <c r="F10098" s="381" t="s">
        <v>21239</v>
      </c>
      <c r="G10098" s="381" t="s">
        <v>9321</v>
      </c>
    </row>
    <row r="10099" spans="2:7" ht="37.5">
      <c r="B10099" s="471">
        <v>9468</v>
      </c>
      <c r="C10099" s="378">
        <f>Matrix!B9470</f>
        <v>0</v>
      </c>
      <c r="D10099" s="501" t="s">
        <v>26016</v>
      </c>
      <c r="E10099" s="520" t="s">
        <v>26059</v>
      </c>
      <c r="F10099" s="381" t="s">
        <v>21242</v>
      </c>
      <c r="G10099" s="381" t="s">
        <v>9324</v>
      </c>
    </row>
    <row r="10100" spans="2:7" ht="37.5">
      <c r="B10100" s="471">
        <v>9472</v>
      </c>
      <c r="C10100" s="378">
        <f>Matrix!B9474</f>
        <v>0</v>
      </c>
      <c r="D10100" s="501" t="s">
        <v>26016</v>
      </c>
      <c r="E10100" s="520" t="s">
        <v>26059</v>
      </c>
      <c r="F10100" s="381" t="s">
        <v>21246</v>
      </c>
      <c r="G10100" s="381" t="s">
        <v>9328</v>
      </c>
    </row>
    <row r="10101" spans="2:7" ht="37.5">
      <c r="B10101" s="471">
        <v>6830</v>
      </c>
      <c r="C10101" s="378">
        <f>Matrix!B6832</f>
        <v>0</v>
      </c>
      <c r="D10101" s="501" t="s">
        <v>26016</v>
      </c>
      <c r="E10101" s="520" t="s">
        <v>26059</v>
      </c>
      <c r="F10101" s="381" t="s">
        <v>18678</v>
      </c>
      <c r="G10101" s="381" t="s">
        <v>6691</v>
      </c>
    </row>
    <row r="10102" spans="2:7" ht="37.5">
      <c r="B10102" s="471">
        <v>609</v>
      </c>
      <c r="C10102" s="378">
        <f>Matrix!B611</f>
        <v>0</v>
      </c>
      <c r="D10102" s="501" t="s">
        <v>26016</v>
      </c>
      <c r="E10102" s="514" t="s">
        <v>25987</v>
      </c>
      <c r="F10102" s="381" t="s">
        <v>12663</v>
      </c>
      <c r="G10102" s="381" t="s">
        <v>613</v>
      </c>
    </row>
    <row r="10103" spans="2:7" ht="37.5">
      <c r="B10103" s="471">
        <v>612</v>
      </c>
      <c r="C10103" s="378">
        <f>Matrix!B614</f>
        <v>0</v>
      </c>
      <c r="D10103" s="501" t="s">
        <v>26016</v>
      </c>
      <c r="E10103" s="514" t="s">
        <v>25987</v>
      </c>
      <c r="F10103" s="381" t="s">
        <v>12666</v>
      </c>
      <c r="G10103" s="381" t="s">
        <v>616</v>
      </c>
    </row>
    <row r="10104" spans="2:7" ht="37.5">
      <c r="B10104" s="471">
        <v>909</v>
      </c>
      <c r="C10104" s="378">
        <f>Matrix!B911</f>
        <v>0</v>
      </c>
      <c r="D10104" s="501" t="s">
        <v>26016</v>
      </c>
      <c r="E10104" s="514" t="s">
        <v>25987</v>
      </c>
      <c r="F10104" s="381" t="s">
        <v>12962</v>
      </c>
      <c r="G10104" s="381" t="s">
        <v>912</v>
      </c>
    </row>
    <row r="10105" spans="2:7" ht="37.5">
      <c r="B10105" s="471">
        <v>1472</v>
      </c>
      <c r="C10105" s="378">
        <f>Matrix!B1474</f>
        <v>0</v>
      </c>
      <c r="D10105" s="501" t="s">
        <v>26016</v>
      </c>
      <c r="E10105" s="514" t="s">
        <v>25987</v>
      </c>
      <c r="F10105" s="381" t="s">
        <v>13525</v>
      </c>
      <c r="G10105" s="381" t="s">
        <v>1474</v>
      </c>
    </row>
    <row r="10106" spans="2:7" ht="37.5">
      <c r="B10106" s="471">
        <v>3103</v>
      </c>
      <c r="C10106" s="378">
        <f>Matrix!B3105</f>
        <v>0</v>
      </c>
      <c r="D10106" s="501" t="s">
        <v>26016</v>
      </c>
      <c r="E10106" s="514" t="s">
        <v>25987</v>
      </c>
      <c r="F10106" s="381" t="s">
        <v>15134</v>
      </c>
      <c r="G10106" s="381" t="s">
        <v>3106</v>
      </c>
    </row>
    <row r="10107" spans="2:7" ht="37.5">
      <c r="B10107" s="471">
        <v>3251</v>
      </c>
      <c r="C10107" s="378">
        <f>Matrix!B3253</f>
        <v>0</v>
      </c>
      <c r="D10107" s="501" t="s">
        <v>26016</v>
      </c>
      <c r="E10107" s="514" t="s">
        <v>25987</v>
      </c>
      <c r="F10107" s="381" t="s">
        <v>15270</v>
      </c>
      <c r="G10107" s="381" t="s">
        <v>3252</v>
      </c>
    </row>
    <row r="10108" spans="2:7" ht="37.5">
      <c r="B10108" s="471">
        <v>3252</v>
      </c>
      <c r="C10108" s="378">
        <f>Matrix!B3254</f>
        <v>0</v>
      </c>
      <c r="D10108" s="501" t="s">
        <v>26016</v>
      </c>
      <c r="E10108" s="514" t="s">
        <v>25987</v>
      </c>
      <c r="F10108" s="381" t="s">
        <v>15271</v>
      </c>
      <c r="G10108" s="381" t="s">
        <v>3253</v>
      </c>
    </row>
    <row r="10109" spans="2:7" ht="37.5">
      <c r="B10109" s="471">
        <v>3253</v>
      </c>
      <c r="C10109" s="378">
        <f>Matrix!B3255</f>
        <v>0</v>
      </c>
      <c r="D10109" s="501" t="s">
        <v>26016</v>
      </c>
      <c r="E10109" s="514" t="s">
        <v>25987</v>
      </c>
      <c r="F10109" s="381" t="s">
        <v>15272</v>
      </c>
      <c r="G10109" s="381" t="s">
        <v>3254</v>
      </c>
    </row>
    <row r="10110" spans="2:7" ht="37.5">
      <c r="B10110" s="471">
        <v>3254</v>
      </c>
      <c r="C10110" s="378">
        <f>Matrix!B3256</f>
        <v>0</v>
      </c>
      <c r="D10110" s="501" t="s">
        <v>26016</v>
      </c>
      <c r="E10110" s="514" t="s">
        <v>25987</v>
      </c>
      <c r="F10110" s="381" t="s">
        <v>15273</v>
      </c>
      <c r="G10110" s="381" t="s">
        <v>3255</v>
      </c>
    </row>
    <row r="10111" spans="2:7" ht="37.5">
      <c r="B10111" s="471">
        <v>3255</v>
      </c>
      <c r="C10111" s="378">
        <f>Matrix!B3257</f>
        <v>0</v>
      </c>
      <c r="D10111" s="501" t="s">
        <v>26016</v>
      </c>
      <c r="E10111" s="514" t="s">
        <v>25987</v>
      </c>
      <c r="F10111" s="381" t="s">
        <v>15274</v>
      </c>
      <c r="G10111" s="381" t="s">
        <v>3256</v>
      </c>
    </row>
    <row r="10112" spans="2:7" ht="37.5">
      <c r="B10112" s="471">
        <v>3256</v>
      </c>
      <c r="C10112" s="378">
        <f>Matrix!B3258</f>
        <v>0</v>
      </c>
      <c r="D10112" s="501" t="s">
        <v>26016</v>
      </c>
      <c r="E10112" s="514" t="s">
        <v>25987</v>
      </c>
      <c r="F10112" s="381" t="s">
        <v>15275</v>
      </c>
      <c r="G10112" s="381" t="s">
        <v>3257</v>
      </c>
    </row>
    <row r="10113" spans="2:7" ht="37.5">
      <c r="B10113" s="471">
        <v>3257</v>
      </c>
      <c r="C10113" s="378">
        <f>Matrix!B3259</f>
        <v>0</v>
      </c>
      <c r="D10113" s="501" t="s">
        <v>26016</v>
      </c>
      <c r="E10113" s="514" t="s">
        <v>25987</v>
      </c>
      <c r="F10113" s="381" t="s">
        <v>15276</v>
      </c>
      <c r="G10113" s="381" t="s">
        <v>3258</v>
      </c>
    </row>
    <row r="10114" spans="2:7" ht="37.5">
      <c r="B10114" s="471">
        <v>3258</v>
      </c>
      <c r="C10114" s="378">
        <f>Matrix!B3260</f>
        <v>0</v>
      </c>
      <c r="D10114" s="501" t="s">
        <v>26016</v>
      </c>
      <c r="E10114" s="514" t="s">
        <v>25987</v>
      </c>
      <c r="F10114" s="381" t="s">
        <v>15277</v>
      </c>
      <c r="G10114" s="381" t="s">
        <v>3259</v>
      </c>
    </row>
    <row r="10115" spans="2:7" ht="37.5">
      <c r="B10115" s="471">
        <v>3259</v>
      </c>
      <c r="C10115" s="378">
        <f>Matrix!B3261</f>
        <v>0</v>
      </c>
      <c r="D10115" s="501" t="s">
        <v>26016</v>
      </c>
      <c r="E10115" s="514" t="s">
        <v>25987</v>
      </c>
      <c r="F10115" s="381" t="s">
        <v>15278</v>
      </c>
      <c r="G10115" s="381" t="s">
        <v>3260</v>
      </c>
    </row>
    <row r="10116" spans="2:7" ht="37.5">
      <c r="B10116" s="471">
        <v>3260</v>
      </c>
      <c r="C10116" s="378">
        <f>Matrix!B3262</f>
        <v>0</v>
      </c>
      <c r="D10116" s="501" t="s">
        <v>26016</v>
      </c>
      <c r="E10116" s="514" t="s">
        <v>25987</v>
      </c>
      <c r="F10116" s="381" t="s">
        <v>15279</v>
      </c>
      <c r="G10116" s="381" t="s">
        <v>3261</v>
      </c>
    </row>
    <row r="10117" spans="2:7" ht="37.5">
      <c r="B10117" s="471">
        <v>3261</v>
      </c>
      <c r="C10117" s="378">
        <f>Matrix!B3263</f>
        <v>0</v>
      </c>
      <c r="D10117" s="501" t="s">
        <v>26016</v>
      </c>
      <c r="E10117" s="514" t="s">
        <v>25987</v>
      </c>
      <c r="F10117" s="381" t="s">
        <v>15280</v>
      </c>
      <c r="G10117" s="381" t="s">
        <v>3262</v>
      </c>
    </row>
    <row r="10118" spans="2:7" ht="37.5">
      <c r="B10118" s="471">
        <v>3262</v>
      </c>
      <c r="C10118" s="378">
        <f>Matrix!B3264</f>
        <v>0</v>
      </c>
      <c r="D10118" s="501" t="s">
        <v>26016</v>
      </c>
      <c r="E10118" s="514" t="s">
        <v>25987</v>
      </c>
      <c r="F10118" s="381" t="s">
        <v>15281</v>
      </c>
      <c r="G10118" s="381" t="s">
        <v>3263</v>
      </c>
    </row>
    <row r="10119" spans="2:7" ht="37.5">
      <c r="B10119" s="471">
        <v>3263</v>
      </c>
      <c r="C10119" s="378">
        <f>Matrix!B3265</f>
        <v>0</v>
      </c>
      <c r="D10119" s="501" t="s">
        <v>26016</v>
      </c>
      <c r="E10119" s="514" t="s">
        <v>25987</v>
      </c>
      <c r="F10119" s="381" t="s">
        <v>15282</v>
      </c>
      <c r="G10119" s="381" t="s">
        <v>3264</v>
      </c>
    </row>
    <row r="10120" spans="2:7" ht="37.5">
      <c r="B10120" s="471">
        <v>3264</v>
      </c>
      <c r="C10120" s="378">
        <f>Matrix!B3266</f>
        <v>0</v>
      </c>
      <c r="D10120" s="501" t="s">
        <v>26016</v>
      </c>
      <c r="E10120" s="514" t="s">
        <v>25987</v>
      </c>
      <c r="F10120" s="381" t="s">
        <v>15283</v>
      </c>
      <c r="G10120" s="381" t="s">
        <v>3265</v>
      </c>
    </row>
    <row r="10121" spans="2:7" ht="37.5">
      <c r="B10121" s="471">
        <v>3265</v>
      </c>
      <c r="C10121" s="378">
        <f>Matrix!B3267</f>
        <v>0</v>
      </c>
      <c r="D10121" s="501" t="s">
        <v>26016</v>
      </c>
      <c r="E10121" s="514" t="s">
        <v>25987</v>
      </c>
      <c r="F10121" s="381" t="s">
        <v>15284</v>
      </c>
      <c r="G10121" s="381" t="s">
        <v>3266</v>
      </c>
    </row>
    <row r="10122" spans="2:7" ht="37.5">
      <c r="B10122" s="471">
        <v>3266</v>
      </c>
      <c r="C10122" s="378">
        <f>Matrix!B3268</f>
        <v>0</v>
      </c>
      <c r="D10122" s="501" t="s">
        <v>26016</v>
      </c>
      <c r="E10122" s="514" t="s">
        <v>25987</v>
      </c>
      <c r="F10122" s="381" t="s">
        <v>15285</v>
      </c>
      <c r="G10122" s="381" t="s">
        <v>3267</v>
      </c>
    </row>
    <row r="10123" spans="2:7" ht="37.5">
      <c r="B10123" s="471">
        <v>3267</v>
      </c>
      <c r="C10123" s="378">
        <f>Matrix!B3269</f>
        <v>0</v>
      </c>
      <c r="D10123" s="501" t="s">
        <v>26016</v>
      </c>
      <c r="E10123" s="514" t="s">
        <v>25987</v>
      </c>
      <c r="F10123" s="381" t="s">
        <v>15286</v>
      </c>
      <c r="G10123" s="381" t="s">
        <v>3268</v>
      </c>
    </row>
    <row r="10124" spans="2:7" ht="37.5">
      <c r="B10124" s="471">
        <v>3268</v>
      </c>
      <c r="C10124" s="378">
        <f>Matrix!B3270</f>
        <v>0</v>
      </c>
      <c r="D10124" s="501" t="s">
        <v>26016</v>
      </c>
      <c r="E10124" s="514" t="s">
        <v>25987</v>
      </c>
      <c r="F10124" s="381" t="s">
        <v>15287</v>
      </c>
      <c r="G10124" s="381" t="s">
        <v>3269</v>
      </c>
    </row>
    <row r="10125" spans="2:7" ht="37.5">
      <c r="B10125" s="471">
        <v>3269</v>
      </c>
      <c r="C10125" s="378">
        <f>Matrix!B3271</f>
        <v>0</v>
      </c>
      <c r="D10125" s="501" t="s">
        <v>26016</v>
      </c>
      <c r="E10125" s="514" t="s">
        <v>25987</v>
      </c>
      <c r="F10125" s="381" t="s">
        <v>15288</v>
      </c>
      <c r="G10125" s="381" t="s">
        <v>3270</v>
      </c>
    </row>
    <row r="10126" spans="2:7" ht="37.5">
      <c r="B10126" s="471">
        <v>651</v>
      </c>
      <c r="C10126" s="378">
        <f>Matrix!B653</f>
        <v>0</v>
      </c>
      <c r="D10126" s="501" t="s">
        <v>26016</v>
      </c>
      <c r="E10126" s="504" t="s">
        <v>26060</v>
      </c>
      <c r="F10126" s="381" t="s">
        <v>12705</v>
      </c>
      <c r="G10126" s="381" t="s">
        <v>655</v>
      </c>
    </row>
    <row r="10127" spans="2:7" ht="37.5">
      <c r="B10127" s="471">
        <v>3058</v>
      </c>
      <c r="C10127" s="378">
        <f>Matrix!B3060</f>
        <v>0</v>
      </c>
      <c r="D10127" s="501" t="s">
        <v>26016</v>
      </c>
      <c r="E10127" s="504" t="s">
        <v>26060</v>
      </c>
      <c r="F10127" s="381" t="s">
        <v>3058</v>
      </c>
      <c r="G10127" s="381" t="s">
        <v>3059</v>
      </c>
    </row>
    <row r="10128" spans="2:7" ht="37.5">
      <c r="B10128" s="471">
        <v>3059</v>
      </c>
      <c r="C10128" s="378">
        <f>Matrix!B3061</f>
        <v>0</v>
      </c>
      <c r="D10128" s="501" t="s">
        <v>26016</v>
      </c>
      <c r="E10128" s="504" t="s">
        <v>26060</v>
      </c>
      <c r="F10128" s="381" t="s">
        <v>3060</v>
      </c>
      <c r="G10128" s="381" t="s">
        <v>3061</v>
      </c>
    </row>
    <row r="10129" spans="2:7" ht="37.5">
      <c r="B10129" s="471">
        <v>3060</v>
      </c>
      <c r="C10129" s="378">
        <f>Matrix!B3062</f>
        <v>0</v>
      </c>
      <c r="D10129" s="501" t="s">
        <v>26016</v>
      </c>
      <c r="E10129" s="504" t="s">
        <v>26060</v>
      </c>
      <c r="F10129" s="381" t="s">
        <v>3062</v>
      </c>
      <c r="G10129" s="381" t="s">
        <v>3063</v>
      </c>
    </row>
    <row r="10130" spans="2:7" ht="37.5">
      <c r="B10130" s="471">
        <v>3061</v>
      </c>
      <c r="C10130" s="378">
        <f>Matrix!B3063</f>
        <v>0</v>
      </c>
      <c r="D10130" s="501" t="s">
        <v>26016</v>
      </c>
      <c r="E10130" s="504" t="s">
        <v>26060</v>
      </c>
      <c r="F10130" s="381" t="s">
        <v>15108</v>
      </c>
      <c r="G10130" s="381" t="s">
        <v>3064</v>
      </c>
    </row>
    <row r="10131" spans="2:7" ht="37.5">
      <c r="B10131" s="471">
        <v>3062</v>
      </c>
      <c r="C10131" s="378">
        <f>Matrix!B3064</f>
        <v>0</v>
      </c>
      <c r="D10131" s="501" t="s">
        <v>26016</v>
      </c>
      <c r="E10131" s="504" t="s">
        <v>26060</v>
      </c>
      <c r="F10131" s="381" t="s">
        <v>15109</v>
      </c>
      <c r="G10131" s="381" t="s">
        <v>3065</v>
      </c>
    </row>
    <row r="10132" spans="2:7" ht="37.5">
      <c r="B10132" s="471">
        <v>3656</v>
      </c>
      <c r="C10132" s="378">
        <f>Matrix!B3658</f>
        <v>0</v>
      </c>
      <c r="D10132" s="501" t="s">
        <v>26016</v>
      </c>
      <c r="E10132" s="504" t="s">
        <v>26060</v>
      </c>
      <c r="F10132" s="381" t="s">
        <v>15645</v>
      </c>
      <c r="G10132" s="381" t="s">
        <v>3661</v>
      </c>
    </row>
    <row r="10133" spans="2:7" ht="37.5">
      <c r="B10133" s="471">
        <v>3697</v>
      </c>
      <c r="C10133" s="378">
        <f>Matrix!B3699</f>
        <v>0</v>
      </c>
      <c r="D10133" s="501" t="s">
        <v>26016</v>
      </c>
      <c r="E10133" s="504" t="s">
        <v>26060</v>
      </c>
      <c r="F10133" s="381" t="s">
        <v>15686</v>
      </c>
      <c r="G10133" s="381" t="s">
        <v>3702</v>
      </c>
    </row>
    <row r="10134" spans="2:7" ht="37.5">
      <c r="B10134" s="471">
        <v>3698</v>
      </c>
      <c r="C10134" s="378">
        <f>Matrix!B3700</f>
        <v>0</v>
      </c>
      <c r="D10134" s="501" t="s">
        <v>26016</v>
      </c>
      <c r="E10134" s="504" t="s">
        <v>26060</v>
      </c>
      <c r="F10134" s="381" t="s">
        <v>15687</v>
      </c>
      <c r="G10134" s="381" t="s">
        <v>3703</v>
      </c>
    </row>
    <row r="10135" spans="2:7" ht="37.5">
      <c r="B10135" s="471">
        <v>3699</v>
      </c>
      <c r="C10135" s="378">
        <f>Matrix!B3701</f>
        <v>0</v>
      </c>
      <c r="D10135" s="501" t="s">
        <v>26016</v>
      </c>
      <c r="E10135" s="504" t="s">
        <v>26060</v>
      </c>
      <c r="F10135" s="381" t="s">
        <v>15688</v>
      </c>
      <c r="G10135" s="381" t="s">
        <v>3704</v>
      </c>
    </row>
    <row r="10136" spans="2:7" ht="37.5">
      <c r="B10136" s="471">
        <v>3705</v>
      </c>
      <c r="C10136" s="378">
        <f>Matrix!B3707</f>
        <v>0</v>
      </c>
      <c r="D10136" s="501" t="s">
        <v>26016</v>
      </c>
      <c r="E10136" s="504" t="s">
        <v>26060</v>
      </c>
      <c r="F10136" s="381" t="s">
        <v>26061</v>
      </c>
      <c r="G10136" s="381" t="s">
        <v>3710</v>
      </c>
    </row>
    <row r="10137" spans="2:7" ht="37.5">
      <c r="B10137" s="471">
        <v>3706</v>
      </c>
      <c r="C10137" s="378">
        <f>Matrix!B3708</f>
        <v>0</v>
      </c>
      <c r="D10137" s="501" t="s">
        <v>26016</v>
      </c>
      <c r="E10137" s="504" t="s">
        <v>26060</v>
      </c>
      <c r="F10137" s="381" t="s">
        <v>15694</v>
      </c>
      <c r="G10137" s="381" t="s">
        <v>3703</v>
      </c>
    </row>
    <row r="10138" spans="2:7" ht="37.5">
      <c r="B10138" s="471">
        <v>3707</v>
      </c>
      <c r="C10138" s="378">
        <f>Matrix!B3709</f>
        <v>0</v>
      </c>
      <c r="D10138" s="501" t="s">
        <v>26016</v>
      </c>
      <c r="E10138" s="504" t="s">
        <v>26060</v>
      </c>
      <c r="F10138" s="381" t="s">
        <v>15695</v>
      </c>
      <c r="G10138" s="381" t="s">
        <v>3711</v>
      </c>
    </row>
    <row r="10139" spans="2:7" ht="37.5">
      <c r="B10139" s="471">
        <v>3708</v>
      </c>
      <c r="C10139" s="378">
        <f>Matrix!B3710</f>
        <v>0</v>
      </c>
      <c r="D10139" s="501" t="s">
        <v>26016</v>
      </c>
      <c r="E10139" s="504" t="s">
        <v>26060</v>
      </c>
      <c r="F10139" s="381" t="s">
        <v>15696</v>
      </c>
      <c r="G10139" s="381" t="s">
        <v>3712</v>
      </c>
    </row>
    <row r="10140" spans="2:7" ht="37.5">
      <c r="B10140" s="471">
        <v>3709</v>
      </c>
      <c r="C10140" s="378">
        <f>Matrix!B3711</f>
        <v>0</v>
      </c>
      <c r="D10140" s="501" t="s">
        <v>26016</v>
      </c>
      <c r="E10140" s="504" t="s">
        <v>26060</v>
      </c>
      <c r="F10140" s="381" t="s">
        <v>15697</v>
      </c>
      <c r="G10140" s="381" t="s">
        <v>3713</v>
      </c>
    </row>
    <row r="10141" spans="2:7" ht="37.5">
      <c r="B10141" s="471">
        <v>3710</v>
      </c>
      <c r="C10141" s="378">
        <f>Matrix!B3712</f>
        <v>0</v>
      </c>
      <c r="D10141" s="501" t="s">
        <v>26016</v>
      </c>
      <c r="E10141" s="504" t="s">
        <v>26060</v>
      </c>
      <c r="F10141" s="381" t="s">
        <v>15698</v>
      </c>
      <c r="G10141" s="381" t="s">
        <v>3714</v>
      </c>
    </row>
    <row r="10142" spans="2:7" ht="37.5">
      <c r="B10142" s="471">
        <v>3711</v>
      </c>
      <c r="C10142" s="378">
        <f>Matrix!B3713</f>
        <v>0</v>
      </c>
      <c r="D10142" s="501" t="s">
        <v>26016</v>
      </c>
      <c r="E10142" s="504" t="s">
        <v>26060</v>
      </c>
      <c r="F10142" s="381" t="s">
        <v>15699</v>
      </c>
      <c r="G10142" s="381" t="s">
        <v>3715</v>
      </c>
    </row>
    <row r="10143" spans="2:7" ht="37.5">
      <c r="B10143" s="471">
        <v>3826</v>
      </c>
      <c r="C10143" s="378">
        <f>Matrix!B3828</f>
        <v>0</v>
      </c>
      <c r="D10143" s="501" t="s">
        <v>26016</v>
      </c>
      <c r="E10143" s="504" t="s">
        <v>26060</v>
      </c>
      <c r="F10143" s="381" t="s">
        <v>15814</v>
      </c>
      <c r="G10143" s="381" t="s">
        <v>3830</v>
      </c>
    </row>
    <row r="10144" spans="2:7" ht="37.5">
      <c r="B10144" s="471">
        <v>3827</v>
      </c>
      <c r="C10144" s="378">
        <f>Matrix!B3829</f>
        <v>0</v>
      </c>
      <c r="D10144" s="501" t="s">
        <v>26016</v>
      </c>
      <c r="E10144" s="504" t="s">
        <v>26060</v>
      </c>
      <c r="F10144" s="381" t="s">
        <v>15815</v>
      </c>
      <c r="G10144" s="381" t="s">
        <v>3831</v>
      </c>
    </row>
    <row r="10145" spans="2:7" ht="37.5">
      <c r="B10145" s="471">
        <v>3830</v>
      </c>
      <c r="C10145" s="378">
        <f>Matrix!B3832</f>
        <v>0</v>
      </c>
      <c r="D10145" s="501" t="s">
        <v>26016</v>
      </c>
      <c r="E10145" s="504" t="s">
        <v>26060</v>
      </c>
      <c r="F10145" s="381" t="s">
        <v>15818</v>
      </c>
      <c r="G10145" s="381" t="s">
        <v>3834</v>
      </c>
    </row>
    <row r="10146" spans="2:7" ht="37.5">
      <c r="B10146" s="471">
        <v>3831</v>
      </c>
      <c r="C10146" s="378">
        <f>Matrix!B3833</f>
        <v>0</v>
      </c>
      <c r="D10146" s="501" t="s">
        <v>26016</v>
      </c>
      <c r="E10146" s="504" t="s">
        <v>26060</v>
      </c>
      <c r="F10146" s="381" t="s">
        <v>15819</v>
      </c>
      <c r="G10146" s="381" t="s">
        <v>3835</v>
      </c>
    </row>
    <row r="10147" spans="2:7" ht="37.5">
      <c r="B10147" s="471">
        <v>3832</v>
      </c>
      <c r="C10147" s="378">
        <f>Matrix!B3834</f>
        <v>0</v>
      </c>
      <c r="D10147" s="501" t="s">
        <v>26016</v>
      </c>
      <c r="E10147" s="504" t="s">
        <v>26060</v>
      </c>
      <c r="F10147" s="381" t="s">
        <v>15820</v>
      </c>
      <c r="G10147" s="381" t="s">
        <v>3836</v>
      </c>
    </row>
    <row r="10148" spans="2:7" ht="37.5">
      <c r="B10148" s="471">
        <v>3835</v>
      </c>
      <c r="C10148" s="378">
        <f>Matrix!B3837</f>
        <v>0</v>
      </c>
      <c r="D10148" s="501" t="s">
        <v>26016</v>
      </c>
      <c r="E10148" s="504" t="s">
        <v>26060</v>
      </c>
      <c r="F10148" s="381" t="s">
        <v>15823</v>
      </c>
      <c r="G10148" s="381" t="s">
        <v>3839</v>
      </c>
    </row>
    <row r="10149" spans="2:7" ht="37.5">
      <c r="B10149" s="471">
        <v>3836</v>
      </c>
      <c r="C10149" s="378">
        <f>Matrix!B3838</f>
        <v>0</v>
      </c>
      <c r="D10149" s="501" t="s">
        <v>26016</v>
      </c>
      <c r="E10149" s="504" t="s">
        <v>26060</v>
      </c>
      <c r="F10149" s="381" t="s">
        <v>15824</v>
      </c>
      <c r="G10149" s="381" t="s">
        <v>3840</v>
      </c>
    </row>
    <row r="10150" spans="2:7" ht="37.5">
      <c r="B10150" s="471">
        <v>3837</v>
      </c>
      <c r="C10150" s="378">
        <f>Matrix!B3839</f>
        <v>0</v>
      </c>
      <c r="D10150" s="501" t="s">
        <v>26016</v>
      </c>
      <c r="E10150" s="504" t="s">
        <v>26060</v>
      </c>
      <c r="F10150" s="381" t="s">
        <v>15825</v>
      </c>
      <c r="G10150" s="381" t="s">
        <v>3841</v>
      </c>
    </row>
    <row r="10151" spans="2:7" ht="37.5">
      <c r="B10151" s="471">
        <v>3838</v>
      </c>
      <c r="C10151" s="378">
        <f>Matrix!B3840</f>
        <v>0</v>
      </c>
      <c r="D10151" s="501" t="s">
        <v>26016</v>
      </c>
      <c r="E10151" s="504" t="s">
        <v>26060</v>
      </c>
      <c r="F10151" s="381" t="s">
        <v>15826</v>
      </c>
      <c r="G10151" s="381" t="s">
        <v>3842</v>
      </c>
    </row>
    <row r="10152" spans="2:7" ht="37.5">
      <c r="B10152" s="471">
        <v>3839</v>
      </c>
      <c r="C10152" s="378">
        <f>Matrix!B3841</f>
        <v>0</v>
      </c>
      <c r="D10152" s="501" t="s">
        <v>26016</v>
      </c>
      <c r="E10152" s="504" t="s">
        <v>26060</v>
      </c>
      <c r="F10152" s="381" t="s">
        <v>15827</v>
      </c>
      <c r="G10152" s="381" t="s">
        <v>3843</v>
      </c>
    </row>
    <row r="10153" spans="2:7" ht="37.5">
      <c r="B10153" s="471">
        <v>3840</v>
      </c>
      <c r="C10153" s="378">
        <f>Matrix!B3842</f>
        <v>0</v>
      </c>
      <c r="D10153" s="501" t="s">
        <v>26016</v>
      </c>
      <c r="E10153" s="504" t="s">
        <v>26060</v>
      </c>
      <c r="F10153" s="381" t="s">
        <v>15828</v>
      </c>
      <c r="G10153" s="381" t="s">
        <v>3844</v>
      </c>
    </row>
    <row r="10154" spans="2:7" ht="51.75">
      <c r="B10154" s="471">
        <v>3841</v>
      </c>
      <c r="C10154" s="378">
        <f>Matrix!B3843</f>
        <v>0</v>
      </c>
      <c r="D10154" s="501" t="s">
        <v>26016</v>
      </c>
      <c r="E10154" s="504" t="s">
        <v>26060</v>
      </c>
      <c r="F10154" s="381" t="s">
        <v>15829</v>
      </c>
      <c r="G10154" s="381" t="s">
        <v>3845</v>
      </c>
    </row>
    <row r="10155" spans="2:7" ht="37.5">
      <c r="B10155" s="471">
        <v>3842</v>
      </c>
      <c r="C10155" s="378">
        <f>Matrix!B3844</f>
        <v>0</v>
      </c>
      <c r="D10155" s="501" t="s">
        <v>26016</v>
      </c>
      <c r="E10155" s="504" t="s">
        <v>26060</v>
      </c>
      <c r="F10155" s="381" t="s">
        <v>15830</v>
      </c>
      <c r="G10155" s="381" t="s">
        <v>3846</v>
      </c>
    </row>
    <row r="10156" spans="2:7" ht="37.5">
      <c r="B10156" s="471">
        <v>3844</v>
      </c>
      <c r="C10156" s="378">
        <f>Matrix!B3846</f>
        <v>0</v>
      </c>
      <c r="D10156" s="501" t="s">
        <v>26016</v>
      </c>
      <c r="E10156" s="504" t="s">
        <v>26060</v>
      </c>
      <c r="F10156" s="381" t="s">
        <v>15832</v>
      </c>
      <c r="G10156" s="381" t="s">
        <v>3848</v>
      </c>
    </row>
    <row r="10157" spans="2:7" ht="37.5">
      <c r="B10157" s="471">
        <v>5282</v>
      </c>
      <c r="C10157" s="378">
        <f>Matrix!B5284</f>
        <v>0</v>
      </c>
      <c r="D10157" s="501" t="s">
        <v>26016</v>
      </c>
      <c r="E10157" s="504" t="s">
        <v>26060</v>
      </c>
      <c r="F10157" s="381" t="s">
        <v>17135</v>
      </c>
      <c r="G10157" s="381" t="s">
        <v>5151</v>
      </c>
    </row>
    <row r="10158" spans="2:7" ht="37.5">
      <c r="B10158" s="471">
        <v>3057</v>
      </c>
      <c r="C10158" s="378">
        <f>Matrix!B3059</f>
        <v>0</v>
      </c>
      <c r="D10158" s="501" t="s">
        <v>26016</v>
      </c>
      <c r="E10158" s="504" t="s">
        <v>26060</v>
      </c>
      <c r="F10158" s="381" t="s">
        <v>15107</v>
      </c>
      <c r="G10158" s="381" t="s">
        <v>3057</v>
      </c>
    </row>
    <row r="10159" spans="2:7" ht="37.5">
      <c r="B10159" s="471">
        <v>3833</v>
      </c>
      <c r="C10159" s="378">
        <f>Matrix!B3835</f>
        <v>0</v>
      </c>
      <c r="D10159" s="501" t="s">
        <v>26016</v>
      </c>
      <c r="E10159" s="504" t="s">
        <v>26060</v>
      </c>
      <c r="F10159" s="381" t="s">
        <v>15821</v>
      </c>
      <c r="G10159" s="381" t="s">
        <v>3837</v>
      </c>
    </row>
    <row r="10160" spans="2:7" ht="37.5">
      <c r="B10160" s="471">
        <v>5283</v>
      </c>
      <c r="C10160" s="378">
        <f>Matrix!B5285</f>
        <v>0</v>
      </c>
      <c r="D10160" s="501" t="s">
        <v>26016</v>
      </c>
      <c r="E10160" s="504" t="s">
        <v>26060</v>
      </c>
      <c r="F10160" s="381" t="s">
        <v>17136</v>
      </c>
      <c r="G10160" s="381" t="s">
        <v>5152</v>
      </c>
    </row>
    <row r="10161" spans="2:7" ht="37.5">
      <c r="B10161" s="471">
        <v>5102</v>
      </c>
      <c r="C10161" s="378">
        <f>Matrix!B5104</f>
        <v>0</v>
      </c>
      <c r="D10161" s="501" t="s">
        <v>26016</v>
      </c>
      <c r="E10161" s="504" t="s">
        <v>26060</v>
      </c>
      <c r="F10161" s="381" t="s">
        <v>16955</v>
      </c>
      <c r="G10161" s="381" t="s">
        <v>4971</v>
      </c>
    </row>
    <row r="10162" spans="2:7" ht="37.5">
      <c r="B10162" s="471">
        <v>3845</v>
      </c>
      <c r="C10162" s="378">
        <f>Matrix!B3847</f>
        <v>0</v>
      </c>
      <c r="D10162" s="501" t="s">
        <v>26016</v>
      </c>
      <c r="E10162" s="504" t="s">
        <v>26060</v>
      </c>
      <c r="F10162" s="381" t="s">
        <v>15833</v>
      </c>
      <c r="G10162" s="381" t="s">
        <v>3849</v>
      </c>
    </row>
    <row r="10163" spans="2:7" ht="37.5">
      <c r="B10163" s="471">
        <v>3834</v>
      </c>
      <c r="C10163" s="378">
        <f>Matrix!B3836</f>
        <v>0</v>
      </c>
      <c r="D10163" s="501" t="s">
        <v>26016</v>
      </c>
      <c r="E10163" s="504" t="s">
        <v>26060</v>
      </c>
      <c r="F10163" s="381" t="s">
        <v>15822</v>
      </c>
      <c r="G10163" s="381" t="s">
        <v>3838</v>
      </c>
    </row>
    <row r="10164" spans="2:7" ht="37.5">
      <c r="B10164" s="471">
        <v>3828</v>
      </c>
      <c r="C10164" s="378">
        <f>Matrix!B3830</f>
        <v>0</v>
      </c>
      <c r="D10164" s="501" t="s">
        <v>26016</v>
      </c>
      <c r="E10164" s="504" t="s">
        <v>26060</v>
      </c>
      <c r="F10164" s="381" t="s">
        <v>15816</v>
      </c>
      <c r="G10164" s="381" t="s">
        <v>3832</v>
      </c>
    </row>
    <row r="10165" spans="2:7" ht="37.5">
      <c r="B10165" s="471">
        <v>3829</v>
      </c>
      <c r="C10165" s="378">
        <f>Matrix!B3831</f>
        <v>0</v>
      </c>
      <c r="D10165" s="501" t="s">
        <v>26016</v>
      </c>
      <c r="E10165" s="504" t="s">
        <v>26060</v>
      </c>
      <c r="F10165" s="381" t="s">
        <v>26062</v>
      </c>
      <c r="G10165" s="381" t="s">
        <v>3833</v>
      </c>
    </row>
    <row r="10166" spans="2:7" ht="37.5">
      <c r="B10166" s="471">
        <v>3825</v>
      </c>
      <c r="C10166" s="378">
        <f>Matrix!B3827</f>
        <v>0</v>
      </c>
      <c r="D10166" s="501" t="s">
        <v>26016</v>
      </c>
      <c r="E10166" s="504" t="s">
        <v>26060</v>
      </c>
      <c r="F10166" s="381" t="s">
        <v>15813</v>
      </c>
      <c r="G10166" s="381" t="s">
        <v>3829</v>
      </c>
    </row>
    <row r="10167" spans="2:7" ht="37.5">
      <c r="B10167" s="471">
        <v>510</v>
      </c>
      <c r="C10167" s="378">
        <f>Matrix!B512</f>
        <v>0</v>
      </c>
      <c r="D10167" s="501" t="s">
        <v>26016</v>
      </c>
      <c r="E10167" s="511" t="s">
        <v>24102</v>
      </c>
      <c r="F10167" s="381" t="s">
        <v>12564</v>
      </c>
      <c r="G10167" s="381" t="s">
        <v>514</v>
      </c>
    </row>
    <row r="10168" spans="2:7" ht="37.5">
      <c r="B10168" s="471">
        <v>432</v>
      </c>
      <c r="C10168" s="378">
        <f>Matrix!B434</f>
        <v>0</v>
      </c>
      <c r="D10168" s="501" t="s">
        <v>26016</v>
      </c>
      <c r="E10168" s="511" t="s">
        <v>24102</v>
      </c>
      <c r="F10168" s="381" t="s">
        <v>12486</v>
      </c>
      <c r="G10168" s="381" t="s">
        <v>436</v>
      </c>
    </row>
    <row r="10169" spans="2:7" ht="37.5">
      <c r="B10169" s="471">
        <v>580</v>
      </c>
      <c r="C10169" s="378">
        <f>Matrix!B582</f>
        <v>0</v>
      </c>
      <c r="D10169" s="501" t="s">
        <v>26016</v>
      </c>
      <c r="E10169" s="511" t="s">
        <v>24102</v>
      </c>
      <c r="F10169" s="381" t="s">
        <v>12634</v>
      </c>
      <c r="G10169" s="381" t="s">
        <v>584</v>
      </c>
    </row>
    <row r="10170" spans="2:7" ht="37.5">
      <c r="B10170" s="471">
        <v>682</v>
      </c>
      <c r="C10170" s="378">
        <f>Matrix!B684</f>
        <v>0</v>
      </c>
      <c r="D10170" s="501" t="s">
        <v>26016</v>
      </c>
      <c r="E10170" s="511" t="s">
        <v>24102</v>
      </c>
      <c r="F10170" s="381" t="s">
        <v>12736</v>
      </c>
      <c r="G10170" s="381" t="s">
        <v>686</v>
      </c>
    </row>
    <row r="10171" spans="2:7" ht="37.5">
      <c r="B10171" s="471">
        <v>914</v>
      </c>
      <c r="C10171" s="378">
        <f>Matrix!B916</f>
        <v>0</v>
      </c>
      <c r="D10171" s="501" t="s">
        <v>26016</v>
      </c>
      <c r="E10171" s="511" t="s">
        <v>24102</v>
      </c>
      <c r="F10171" s="381" t="s">
        <v>12967</v>
      </c>
      <c r="G10171" s="381" t="s">
        <v>917</v>
      </c>
    </row>
    <row r="10172" spans="2:7" ht="37.5">
      <c r="B10172" s="471">
        <v>1175</v>
      </c>
      <c r="C10172" s="378">
        <f>Matrix!B1177</f>
        <v>0</v>
      </c>
      <c r="D10172" s="501" t="s">
        <v>26016</v>
      </c>
      <c r="E10172" s="511" t="s">
        <v>24102</v>
      </c>
      <c r="F10172" s="381" t="s">
        <v>13228</v>
      </c>
      <c r="G10172" s="381" t="s">
        <v>1178</v>
      </c>
    </row>
    <row r="10173" spans="2:7" ht="37.5">
      <c r="B10173" s="471">
        <v>1201</v>
      </c>
      <c r="C10173" s="378">
        <f>Matrix!B1203</f>
        <v>0</v>
      </c>
      <c r="D10173" s="501" t="s">
        <v>26016</v>
      </c>
      <c r="E10173" s="511" t="s">
        <v>24102</v>
      </c>
      <c r="F10173" s="381" t="s">
        <v>13254</v>
      </c>
      <c r="G10173" s="381" t="s">
        <v>1204</v>
      </c>
    </row>
    <row r="10174" spans="2:7" ht="37.5">
      <c r="B10174" s="471">
        <v>1469</v>
      </c>
      <c r="C10174" s="378">
        <f>Matrix!B1471</f>
        <v>0</v>
      </c>
      <c r="D10174" s="501" t="s">
        <v>26016</v>
      </c>
      <c r="E10174" s="511" t="s">
        <v>24102</v>
      </c>
      <c r="F10174" s="381" t="s">
        <v>13522</v>
      </c>
      <c r="G10174" s="381" t="s">
        <v>1471</v>
      </c>
    </row>
    <row r="10175" spans="2:7" ht="37.5">
      <c r="B10175" s="471">
        <v>1973</v>
      </c>
      <c r="C10175" s="378">
        <f>Matrix!B1975</f>
        <v>0</v>
      </c>
      <c r="D10175" s="501" t="s">
        <v>26016</v>
      </c>
      <c r="E10175" s="511" t="s">
        <v>24102</v>
      </c>
      <c r="F10175" s="381" t="s">
        <v>14024</v>
      </c>
      <c r="G10175" s="381" t="s">
        <v>1975</v>
      </c>
    </row>
    <row r="10176" spans="2:7" ht="37.5">
      <c r="B10176" s="471">
        <v>2673</v>
      </c>
      <c r="C10176" s="378">
        <f>Matrix!B2675</f>
        <v>0</v>
      </c>
      <c r="D10176" s="501" t="s">
        <v>26016</v>
      </c>
      <c r="E10176" s="511" t="s">
        <v>24102</v>
      </c>
      <c r="F10176" s="381" t="s">
        <v>14723</v>
      </c>
      <c r="G10176" s="381" t="s">
        <v>2673</v>
      </c>
    </row>
    <row r="10177" spans="2:7" ht="37.5">
      <c r="B10177" s="471">
        <v>2847</v>
      </c>
      <c r="C10177" s="378">
        <f>Matrix!B2849</f>
        <v>0</v>
      </c>
      <c r="D10177" s="501" t="s">
        <v>26016</v>
      </c>
      <c r="E10177" s="511" t="s">
        <v>24102</v>
      </c>
      <c r="F10177" s="381" t="s">
        <v>14897</v>
      </c>
      <c r="G10177" s="381" t="s">
        <v>2847</v>
      </c>
    </row>
    <row r="10178" spans="2:7" ht="37.5">
      <c r="B10178" s="471">
        <v>4163</v>
      </c>
      <c r="C10178" s="378">
        <f>Matrix!B4165</f>
        <v>0</v>
      </c>
      <c r="D10178" s="501" t="s">
        <v>26016</v>
      </c>
      <c r="E10178" s="511" t="s">
        <v>24102</v>
      </c>
      <c r="F10178" s="381" t="s">
        <v>16151</v>
      </c>
      <c r="G10178" s="381" t="s">
        <v>4164</v>
      </c>
    </row>
    <row r="10179" spans="2:7" ht="37.5">
      <c r="B10179" s="471">
        <v>5544</v>
      </c>
      <c r="C10179" s="378">
        <f>Matrix!B5546</f>
        <v>0</v>
      </c>
      <c r="D10179" s="501" t="s">
        <v>26016</v>
      </c>
      <c r="E10179" s="511" t="s">
        <v>24102</v>
      </c>
      <c r="F10179" s="381" t="s">
        <v>17397</v>
      </c>
      <c r="G10179" s="381" t="s">
        <v>5413</v>
      </c>
    </row>
    <row r="10180" spans="2:7" ht="37.5">
      <c r="B10180" s="471">
        <v>7478</v>
      </c>
      <c r="C10180" s="378">
        <f>Matrix!B7480</f>
        <v>0</v>
      </c>
      <c r="D10180" s="501" t="s">
        <v>26016</v>
      </c>
      <c r="E10180" s="511" t="s">
        <v>24102</v>
      </c>
      <c r="F10180" s="381" t="s">
        <v>19326</v>
      </c>
      <c r="G10180" s="381" t="s">
        <v>7338</v>
      </c>
    </row>
    <row r="10181" spans="2:7" ht="37.5">
      <c r="B10181" s="471">
        <v>8810</v>
      </c>
      <c r="C10181" s="378">
        <f>Matrix!B8812</f>
        <v>0</v>
      </c>
      <c r="D10181" s="501" t="s">
        <v>26016</v>
      </c>
      <c r="E10181" s="511" t="s">
        <v>24102</v>
      </c>
      <c r="F10181" s="381" t="s">
        <v>20595</v>
      </c>
      <c r="G10181" s="381" t="s">
        <v>8670</v>
      </c>
    </row>
    <row r="10182" spans="2:7" ht="51.75">
      <c r="B10182" s="471">
        <v>8825</v>
      </c>
      <c r="C10182" s="378">
        <f>Matrix!B8827</f>
        <v>0</v>
      </c>
      <c r="D10182" s="501" t="s">
        <v>26016</v>
      </c>
      <c r="E10182" s="511" t="s">
        <v>24102</v>
      </c>
      <c r="F10182" s="381" t="s">
        <v>20610</v>
      </c>
      <c r="G10182" s="381" t="s">
        <v>8685</v>
      </c>
    </row>
    <row r="10183" spans="2:7" ht="51.75">
      <c r="B10183" s="471">
        <v>8826</v>
      </c>
      <c r="C10183" s="378">
        <f>Matrix!B8828</f>
        <v>0</v>
      </c>
      <c r="D10183" s="501" t="s">
        <v>26016</v>
      </c>
      <c r="E10183" s="511" t="s">
        <v>24102</v>
      </c>
      <c r="F10183" s="381" t="s">
        <v>20611</v>
      </c>
      <c r="G10183" s="381" t="s">
        <v>8686</v>
      </c>
    </row>
    <row r="10184" spans="2:7" ht="37.5">
      <c r="B10184" s="471">
        <v>8827</v>
      </c>
      <c r="C10184" s="378">
        <f>Matrix!B8829</f>
        <v>0</v>
      </c>
      <c r="D10184" s="501" t="s">
        <v>26016</v>
      </c>
      <c r="E10184" s="511" t="s">
        <v>24102</v>
      </c>
      <c r="F10184" s="381" t="s">
        <v>20612</v>
      </c>
      <c r="G10184" s="381" t="s">
        <v>8687</v>
      </c>
    </row>
    <row r="10185" spans="2:7" ht="51.75">
      <c r="B10185" s="471">
        <v>8833</v>
      </c>
      <c r="C10185" s="378">
        <f>Matrix!B8835</f>
        <v>0</v>
      </c>
      <c r="D10185" s="501" t="s">
        <v>26016</v>
      </c>
      <c r="E10185" s="511" t="s">
        <v>24102</v>
      </c>
      <c r="F10185" s="381" t="s">
        <v>20618</v>
      </c>
      <c r="G10185" s="381" t="s">
        <v>8693</v>
      </c>
    </row>
    <row r="10186" spans="2:7" ht="37.5">
      <c r="B10186" s="471">
        <v>8834</v>
      </c>
      <c r="C10186" s="378">
        <f>Matrix!B8836</f>
        <v>0</v>
      </c>
      <c r="D10186" s="501" t="s">
        <v>26016</v>
      </c>
      <c r="E10186" s="511" t="s">
        <v>24102</v>
      </c>
      <c r="F10186" s="381" t="s">
        <v>20619</v>
      </c>
      <c r="G10186" s="381" t="s">
        <v>8694</v>
      </c>
    </row>
    <row r="10187" spans="2:7" ht="51.75">
      <c r="B10187" s="471">
        <v>8835</v>
      </c>
      <c r="C10187" s="378">
        <f>Matrix!B8837</f>
        <v>0</v>
      </c>
      <c r="D10187" s="501" t="s">
        <v>26016</v>
      </c>
      <c r="E10187" s="511" t="s">
        <v>24102</v>
      </c>
      <c r="F10187" s="381" t="s">
        <v>20620</v>
      </c>
      <c r="G10187" s="381" t="s">
        <v>8695</v>
      </c>
    </row>
    <row r="10188" spans="2:7" ht="37.5">
      <c r="B10188" s="471">
        <v>8836</v>
      </c>
      <c r="C10188" s="378">
        <f>Matrix!B8838</f>
        <v>0</v>
      </c>
      <c r="D10188" s="501" t="s">
        <v>26016</v>
      </c>
      <c r="E10188" s="511" t="s">
        <v>24102</v>
      </c>
      <c r="F10188" s="381" t="s">
        <v>20621</v>
      </c>
      <c r="G10188" s="381" t="s">
        <v>8696</v>
      </c>
    </row>
    <row r="10189" spans="2:7" ht="37.5">
      <c r="B10189" s="471">
        <v>8838</v>
      </c>
      <c r="C10189" s="378">
        <f>Matrix!B8840</f>
        <v>0</v>
      </c>
      <c r="D10189" s="501" t="s">
        <v>26016</v>
      </c>
      <c r="E10189" s="511" t="s">
        <v>24102</v>
      </c>
      <c r="F10189" s="381" t="s">
        <v>20623</v>
      </c>
      <c r="G10189" s="381" t="s">
        <v>8698</v>
      </c>
    </row>
    <row r="10190" spans="2:7" ht="37.5">
      <c r="B10190" s="471">
        <v>8840</v>
      </c>
      <c r="C10190" s="378">
        <f>Matrix!B8842</f>
        <v>0</v>
      </c>
      <c r="D10190" s="501" t="s">
        <v>26016</v>
      </c>
      <c r="E10190" s="511" t="s">
        <v>24102</v>
      </c>
      <c r="F10190" s="381" t="s">
        <v>20625</v>
      </c>
      <c r="G10190" s="381" t="s">
        <v>8700</v>
      </c>
    </row>
    <row r="10191" spans="2:7" ht="37.5">
      <c r="B10191" s="471">
        <v>8849</v>
      </c>
      <c r="C10191" s="378">
        <f>Matrix!B8851</f>
        <v>0</v>
      </c>
      <c r="D10191" s="501" t="s">
        <v>26016</v>
      </c>
      <c r="E10191" s="511" t="s">
        <v>24102</v>
      </c>
      <c r="F10191" s="381" t="s">
        <v>20634</v>
      </c>
      <c r="G10191" s="381" t="s">
        <v>8709</v>
      </c>
    </row>
    <row r="10192" spans="2:7" ht="51.75">
      <c r="B10192" s="471">
        <v>8873</v>
      </c>
      <c r="C10192" s="378">
        <f>Matrix!B8875</f>
        <v>0</v>
      </c>
      <c r="D10192" s="501" t="s">
        <v>26016</v>
      </c>
      <c r="E10192" s="511" t="s">
        <v>24102</v>
      </c>
      <c r="F10192" s="381" t="s">
        <v>20658</v>
      </c>
      <c r="G10192" s="381" t="s">
        <v>8733</v>
      </c>
    </row>
    <row r="10193" spans="2:7" ht="51.75">
      <c r="B10193" s="471">
        <v>8874</v>
      </c>
      <c r="C10193" s="378">
        <f>Matrix!B8876</f>
        <v>0</v>
      </c>
      <c r="D10193" s="501" t="s">
        <v>26016</v>
      </c>
      <c r="E10193" s="511" t="s">
        <v>24102</v>
      </c>
      <c r="F10193" s="381" t="s">
        <v>20659</v>
      </c>
      <c r="G10193" s="381" t="s">
        <v>8734</v>
      </c>
    </row>
    <row r="10194" spans="2:7" ht="51.75">
      <c r="B10194" s="471">
        <v>8877</v>
      </c>
      <c r="C10194" s="378">
        <f>Matrix!B8879</f>
        <v>0</v>
      </c>
      <c r="D10194" s="501" t="s">
        <v>26016</v>
      </c>
      <c r="E10194" s="511" t="s">
        <v>24102</v>
      </c>
      <c r="F10194" s="381" t="s">
        <v>20662</v>
      </c>
      <c r="G10194" s="381" t="s">
        <v>8737</v>
      </c>
    </row>
    <row r="10195" spans="2:7" ht="37.5">
      <c r="B10195" s="471">
        <v>9466</v>
      </c>
      <c r="C10195" s="378">
        <f>Matrix!B9468</f>
        <v>0</v>
      </c>
      <c r="D10195" s="501" t="s">
        <v>26016</v>
      </c>
      <c r="E10195" s="511" t="s">
        <v>24102</v>
      </c>
      <c r="F10195" s="381" t="s">
        <v>21240</v>
      </c>
      <c r="G10195" s="381" t="s">
        <v>9322</v>
      </c>
    </row>
    <row r="10196" spans="2:7" ht="37.5">
      <c r="B10196" s="471">
        <v>463</v>
      </c>
      <c r="C10196" s="378">
        <f>Matrix!B465</f>
        <v>0</v>
      </c>
      <c r="D10196" s="501" t="s">
        <v>26016</v>
      </c>
      <c r="E10196" s="521" t="s">
        <v>11445</v>
      </c>
      <c r="F10196" s="381" t="s">
        <v>12517</v>
      </c>
      <c r="G10196" s="381" t="s">
        <v>467</v>
      </c>
    </row>
    <row r="10197" spans="2:7" ht="37.5">
      <c r="B10197" s="471">
        <v>464</v>
      </c>
      <c r="C10197" s="378">
        <f>Matrix!B466</f>
        <v>0</v>
      </c>
      <c r="D10197" s="501" t="s">
        <v>26016</v>
      </c>
      <c r="E10197" s="521" t="s">
        <v>11445</v>
      </c>
      <c r="F10197" s="381" t="s">
        <v>12518</v>
      </c>
      <c r="G10197" s="381" t="s">
        <v>468</v>
      </c>
    </row>
    <row r="10198" spans="2:7" ht="37.5">
      <c r="B10198" s="471">
        <v>466</v>
      </c>
      <c r="C10198" s="378">
        <f>Matrix!B468</f>
        <v>0</v>
      </c>
      <c r="D10198" s="501" t="s">
        <v>26016</v>
      </c>
      <c r="E10198" s="521" t="s">
        <v>11445</v>
      </c>
      <c r="F10198" s="381" t="s">
        <v>12520</v>
      </c>
      <c r="G10198" s="381" t="s">
        <v>470</v>
      </c>
    </row>
    <row r="10199" spans="2:7" ht="37.5">
      <c r="B10199" s="471">
        <v>467</v>
      </c>
      <c r="C10199" s="378">
        <f>Matrix!B469</f>
        <v>0</v>
      </c>
      <c r="D10199" s="501" t="s">
        <v>26016</v>
      </c>
      <c r="E10199" s="521" t="s">
        <v>11445</v>
      </c>
      <c r="F10199" s="381" t="s">
        <v>12521</v>
      </c>
      <c r="G10199" s="381" t="s">
        <v>471</v>
      </c>
    </row>
    <row r="10200" spans="2:7" ht="37.5">
      <c r="B10200" s="471">
        <v>501</v>
      </c>
      <c r="C10200" s="378">
        <f>Matrix!B503</f>
        <v>0</v>
      </c>
      <c r="D10200" s="501" t="s">
        <v>26016</v>
      </c>
      <c r="E10200" s="521" t="s">
        <v>11445</v>
      </c>
      <c r="F10200" s="381" t="s">
        <v>12555</v>
      </c>
      <c r="G10200" s="381" t="s">
        <v>505</v>
      </c>
    </row>
    <row r="10201" spans="2:7" ht="51.75">
      <c r="B10201" s="471">
        <v>601</v>
      </c>
      <c r="C10201" s="378">
        <f>Matrix!B603</f>
        <v>0</v>
      </c>
      <c r="D10201" s="501" t="s">
        <v>26016</v>
      </c>
      <c r="E10201" s="521" t="s">
        <v>11445</v>
      </c>
      <c r="F10201" s="381" t="s">
        <v>12655</v>
      </c>
      <c r="G10201" s="381" t="s">
        <v>605</v>
      </c>
    </row>
    <row r="10202" spans="2:7" ht="37.5">
      <c r="B10202" s="471">
        <v>911</v>
      </c>
      <c r="C10202" s="378">
        <f>Matrix!B913</f>
        <v>0</v>
      </c>
      <c r="D10202" s="501" t="s">
        <v>26016</v>
      </c>
      <c r="E10202" s="521" t="s">
        <v>11445</v>
      </c>
      <c r="F10202" s="381" t="s">
        <v>12964</v>
      </c>
      <c r="G10202" s="381" t="s">
        <v>914</v>
      </c>
    </row>
    <row r="10203" spans="2:7" ht="37.5">
      <c r="B10203" s="471">
        <v>1108</v>
      </c>
      <c r="C10203" s="378">
        <f>Matrix!B1110</f>
        <v>0</v>
      </c>
      <c r="D10203" s="501" t="s">
        <v>26016</v>
      </c>
      <c r="E10203" s="521" t="s">
        <v>11445</v>
      </c>
      <c r="F10203" s="381" t="s">
        <v>13161</v>
      </c>
      <c r="G10203" s="381" t="s">
        <v>1111</v>
      </c>
    </row>
    <row r="10204" spans="2:7" ht="37.5">
      <c r="B10204" s="471">
        <v>1112</v>
      </c>
      <c r="C10204" s="378">
        <f>Matrix!B1114</f>
        <v>0</v>
      </c>
      <c r="D10204" s="501" t="s">
        <v>26016</v>
      </c>
      <c r="E10204" s="521" t="s">
        <v>11445</v>
      </c>
      <c r="F10204" s="381" t="s">
        <v>13165</v>
      </c>
      <c r="G10204" s="381" t="s">
        <v>1115</v>
      </c>
    </row>
    <row r="10205" spans="2:7" ht="37.5">
      <c r="B10205" s="471">
        <v>1120</v>
      </c>
      <c r="C10205" s="378">
        <f>Matrix!B1122</f>
        <v>0</v>
      </c>
      <c r="D10205" s="501" t="s">
        <v>26016</v>
      </c>
      <c r="E10205" s="521" t="s">
        <v>11445</v>
      </c>
      <c r="F10205" s="381" t="s">
        <v>13173</v>
      </c>
      <c r="G10205" s="381" t="s">
        <v>1123</v>
      </c>
    </row>
    <row r="10206" spans="2:7" ht="37.5">
      <c r="B10206" s="471">
        <v>1198</v>
      </c>
      <c r="C10206" s="378">
        <f>Matrix!B1200</f>
        <v>0</v>
      </c>
      <c r="D10206" s="501" t="s">
        <v>26016</v>
      </c>
      <c r="E10206" s="521" t="s">
        <v>11445</v>
      </c>
      <c r="F10206" s="381" t="s">
        <v>13251</v>
      </c>
      <c r="G10206" s="381" t="s">
        <v>1201</v>
      </c>
    </row>
    <row r="10207" spans="2:7" ht="37.5">
      <c r="B10207" s="471">
        <v>1238</v>
      </c>
      <c r="C10207" s="378">
        <f>Matrix!B1240</f>
        <v>0</v>
      </c>
      <c r="D10207" s="501" t="s">
        <v>26016</v>
      </c>
      <c r="E10207" s="521" t="s">
        <v>11445</v>
      </c>
      <c r="F10207" s="381" t="s">
        <v>13291</v>
      </c>
      <c r="G10207" s="381" t="s">
        <v>1241</v>
      </c>
    </row>
    <row r="10208" spans="2:7" ht="51.75">
      <c r="B10208" s="471">
        <v>1277</v>
      </c>
      <c r="C10208" s="378">
        <f>Matrix!B1279</f>
        <v>0</v>
      </c>
      <c r="D10208" s="501" t="s">
        <v>26016</v>
      </c>
      <c r="E10208" s="521" t="s">
        <v>11445</v>
      </c>
      <c r="F10208" s="381" t="s">
        <v>13330</v>
      </c>
      <c r="G10208" s="381" t="s">
        <v>1280</v>
      </c>
    </row>
    <row r="10209" spans="2:7" ht="37.5">
      <c r="B10209" s="471">
        <v>1303</v>
      </c>
      <c r="C10209" s="378">
        <f>Matrix!B1305</f>
        <v>0</v>
      </c>
      <c r="D10209" s="501" t="s">
        <v>26016</v>
      </c>
      <c r="E10209" s="521" t="s">
        <v>11445</v>
      </c>
      <c r="F10209" s="381" t="s">
        <v>13356</v>
      </c>
      <c r="G10209" s="381" t="s">
        <v>1306</v>
      </c>
    </row>
    <row r="10210" spans="2:7" ht="37.5">
      <c r="B10210" s="471">
        <v>1304</v>
      </c>
      <c r="C10210" s="378">
        <f>Matrix!B1306</f>
        <v>0</v>
      </c>
      <c r="D10210" s="501" t="s">
        <v>26016</v>
      </c>
      <c r="E10210" s="521" t="s">
        <v>11445</v>
      </c>
      <c r="F10210" s="381" t="s">
        <v>13357</v>
      </c>
      <c r="G10210" s="381" t="s">
        <v>1307</v>
      </c>
    </row>
    <row r="10211" spans="2:7" ht="37.5">
      <c r="B10211" s="471">
        <v>1305</v>
      </c>
      <c r="C10211" s="378">
        <f>Matrix!B1307</f>
        <v>0</v>
      </c>
      <c r="D10211" s="501" t="s">
        <v>26016</v>
      </c>
      <c r="E10211" s="521" t="s">
        <v>11445</v>
      </c>
      <c r="F10211" s="381" t="s">
        <v>13358</v>
      </c>
      <c r="G10211" s="381" t="s">
        <v>1308</v>
      </c>
    </row>
    <row r="10212" spans="2:7" ht="51.75">
      <c r="B10212" s="471">
        <v>1378</v>
      </c>
      <c r="C10212" s="378">
        <f>Matrix!B1380</f>
        <v>0</v>
      </c>
      <c r="D10212" s="501" t="s">
        <v>26016</v>
      </c>
      <c r="E10212" s="521" t="s">
        <v>11445</v>
      </c>
      <c r="F10212" s="381" t="s">
        <v>13431</v>
      </c>
      <c r="G10212" s="381" t="s">
        <v>1380</v>
      </c>
    </row>
    <row r="10213" spans="2:7" ht="37.5">
      <c r="B10213" s="471">
        <v>1395</v>
      </c>
      <c r="C10213" s="378">
        <f>Matrix!B1397</f>
        <v>0</v>
      </c>
      <c r="D10213" s="501" t="s">
        <v>26016</v>
      </c>
      <c r="E10213" s="521" t="s">
        <v>11445</v>
      </c>
      <c r="F10213" s="381" t="s">
        <v>13448</v>
      </c>
      <c r="G10213" s="381" t="s">
        <v>1397</v>
      </c>
    </row>
    <row r="10214" spans="2:7" ht="37.5">
      <c r="B10214" s="471">
        <v>1405</v>
      </c>
      <c r="C10214" s="378">
        <f>Matrix!B1407</f>
        <v>0</v>
      </c>
      <c r="D10214" s="501" t="s">
        <v>26016</v>
      </c>
      <c r="E10214" s="521" t="s">
        <v>11445</v>
      </c>
      <c r="F10214" s="381" t="s">
        <v>13458</v>
      </c>
      <c r="G10214" s="381" t="s">
        <v>1407</v>
      </c>
    </row>
    <row r="10215" spans="2:7" ht="37.5">
      <c r="B10215" s="471">
        <v>1406</v>
      </c>
      <c r="C10215" s="378">
        <f>Matrix!B1408</f>
        <v>0</v>
      </c>
      <c r="D10215" s="501" t="s">
        <v>26016</v>
      </c>
      <c r="E10215" s="521" t="s">
        <v>11445</v>
      </c>
      <c r="F10215" s="381" t="s">
        <v>13459</v>
      </c>
      <c r="G10215" s="381" t="s">
        <v>1408</v>
      </c>
    </row>
    <row r="10216" spans="2:7" ht="37.5">
      <c r="B10216" s="471">
        <v>1407</v>
      </c>
      <c r="C10216" s="378">
        <f>Matrix!B1409</f>
        <v>0</v>
      </c>
      <c r="D10216" s="501" t="s">
        <v>26016</v>
      </c>
      <c r="E10216" s="521" t="s">
        <v>11445</v>
      </c>
      <c r="F10216" s="381" t="s">
        <v>13460</v>
      </c>
      <c r="G10216" s="381" t="s">
        <v>1409</v>
      </c>
    </row>
    <row r="10217" spans="2:7" ht="37.5">
      <c r="B10217" s="471">
        <v>2055</v>
      </c>
      <c r="C10217" s="378">
        <f>Matrix!B2057</f>
        <v>0</v>
      </c>
      <c r="D10217" s="501" t="s">
        <v>26016</v>
      </c>
      <c r="E10217" s="521" t="s">
        <v>11445</v>
      </c>
      <c r="F10217" s="381" t="s">
        <v>14106</v>
      </c>
      <c r="G10217" s="381" t="s">
        <v>2057</v>
      </c>
    </row>
    <row r="10218" spans="2:7" ht="37.5">
      <c r="B10218" s="471">
        <v>2669</v>
      </c>
      <c r="C10218" s="378">
        <f>Matrix!B2671</f>
        <v>0</v>
      </c>
      <c r="D10218" s="501" t="s">
        <v>26016</v>
      </c>
      <c r="E10218" s="521" t="s">
        <v>11445</v>
      </c>
      <c r="F10218" s="381" t="s">
        <v>14719</v>
      </c>
      <c r="G10218" s="381" t="s">
        <v>2669</v>
      </c>
    </row>
    <row r="10219" spans="2:7" ht="37.5">
      <c r="B10219" s="471">
        <v>2670</v>
      </c>
      <c r="C10219" s="378">
        <f>Matrix!B2672</f>
        <v>0</v>
      </c>
      <c r="D10219" s="501" t="s">
        <v>26016</v>
      </c>
      <c r="E10219" s="521" t="s">
        <v>11445</v>
      </c>
      <c r="F10219" s="381" t="s">
        <v>14720</v>
      </c>
      <c r="G10219" s="381" t="s">
        <v>2670</v>
      </c>
    </row>
    <row r="10220" spans="2:7" ht="37.5">
      <c r="B10220" s="471">
        <v>2710</v>
      </c>
      <c r="C10220" s="378">
        <f>Matrix!B2712</f>
        <v>0</v>
      </c>
      <c r="D10220" s="501" t="s">
        <v>26016</v>
      </c>
      <c r="E10220" s="521" t="s">
        <v>11445</v>
      </c>
      <c r="F10220" s="381" t="s">
        <v>14760</v>
      </c>
      <c r="G10220" s="381" t="s">
        <v>2710</v>
      </c>
    </row>
    <row r="10221" spans="2:7" ht="37.5">
      <c r="B10221" s="471">
        <v>2719</v>
      </c>
      <c r="C10221" s="378">
        <f>Matrix!B2721</f>
        <v>0</v>
      </c>
      <c r="D10221" s="501" t="s">
        <v>26016</v>
      </c>
      <c r="E10221" s="521" t="s">
        <v>11445</v>
      </c>
      <c r="F10221" s="381" t="s">
        <v>14769</v>
      </c>
      <c r="G10221" s="381" t="s">
        <v>2719</v>
      </c>
    </row>
    <row r="10222" spans="2:7" ht="37.5">
      <c r="B10222" s="471">
        <v>2738</v>
      </c>
      <c r="C10222" s="378">
        <f>Matrix!B2740</f>
        <v>0</v>
      </c>
      <c r="D10222" s="501" t="s">
        <v>26016</v>
      </c>
      <c r="E10222" s="521" t="s">
        <v>11445</v>
      </c>
      <c r="F10222" s="381" t="s">
        <v>14788</v>
      </c>
      <c r="G10222" s="381" t="s">
        <v>2738</v>
      </c>
    </row>
    <row r="10223" spans="2:7" ht="37.5">
      <c r="B10223" s="471">
        <v>2739</v>
      </c>
      <c r="C10223" s="378">
        <f>Matrix!B2741</f>
        <v>0</v>
      </c>
      <c r="D10223" s="501" t="s">
        <v>26016</v>
      </c>
      <c r="E10223" s="521" t="s">
        <v>11445</v>
      </c>
      <c r="F10223" s="381" t="s">
        <v>14789</v>
      </c>
      <c r="G10223" s="381" t="s">
        <v>2739</v>
      </c>
    </row>
    <row r="10224" spans="2:7" ht="51.75">
      <c r="B10224" s="471">
        <v>4059</v>
      </c>
      <c r="C10224" s="378">
        <f>Matrix!B4061</f>
        <v>0</v>
      </c>
      <c r="D10224" s="501" t="s">
        <v>26016</v>
      </c>
      <c r="E10224" s="521" t="s">
        <v>11445</v>
      </c>
      <c r="F10224" s="381" t="s">
        <v>16047</v>
      </c>
      <c r="G10224" s="381" t="s">
        <v>4060</v>
      </c>
    </row>
    <row r="10225" spans="2:7" ht="37.5">
      <c r="B10225" s="471">
        <v>7240</v>
      </c>
      <c r="C10225" s="378">
        <f>Matrix!B7242</f>
        <v>0</v>
      </c>
      <c r="D10225" s="501" t="s">
        <v>26016</v>
      </c>
      <c r="E10225" s="521" t="s">
        <v>11445</v>
      </c>
      <c r="F10225" s="381" t="s">
        <v>19088</v>
      </c>
      <c r="G10225" s="381" t="s">
        <v>7100</v>
      </c>
    </row>
    <row r="10226" spans="2:7" ht="51.75">
      <c r="B10226" s="471">
        <v>7299</v>
      </c>
      <c r="C10226" s="378">
        <f>Matrix!B7301</f>
        <v>0</v>
      </c>
      <c r="D10226" s="501" t="s">
        <v>26016</v>
      </c>
      <c r="E10226" s="521" t="s">
        <v>11445</v>
      </c>
      <c r="F10226" s="381" t="s">
        <v>19147</v>
      </c>
      <c r="G10226" s="381" t="s">
        <v>7159</v>
      </c>
    </row>
    <row r="10227" spans="2:7" ht="37.5">
      <c r="B10227" s="471">
        <v>7659</v>
      </c>
      <c r="C10227" s="378">
        <f>Matrix!B7661</f>
        <v>0</v>
      </c>
      <c r="D10227" s="501" t="s">
        <v>26016</v>
      </c>
      <c r="E10227" s="521" t="s">
        <v>11445</v>
      </c>
      <c r="F10227" s="381" t="s">
        <v>19507</v>
      </c>
      <c r="G10227" s="381" t="s">
        <v>7519</v>
      </c>
    </row>
    <row r="10228" spans="2:7" ht="51.75">
      <c r="B10228" s="471">
        <v>8639</v>
      </c>
      <c r="C10228" s="378">
        <f>Matrix!B8641</f>
        <v>0</v>
      </c>
      <c r="D10228" s="501" t="s">
        <v>26016</v>
      </c>
      <c r="E10228" s="521" t="s">
        <v>11445</v>
      </c>
      <c r="F10228" s="381" t="s">
        <v>20463</v>
      </c>
      <c r="G10228" s="381" t="s">
        <v>8499</v>
      </c>
    </row>
    <row r="10229" spans="2:7" ht="37.5">
      <c r="B10229" s="471">
        <v>9367</v>
      </c>
      <c r="C10229" s="378">
        <f>Matrix!B9369</f>
        <v>0</v>
      </c>
      <c r="D10229" s="501" t="s">
        <v>26016</v>
      </c>
      <c r="E10229" s="521" t="s">
        <v>11445</v>
      </c>
      <c r="F10229" s="381" t="s">
        <v>21146</v>
      </c>
      <c r="G10229" s="381" t="s">
        <v>9223</v>
      </c>
    </row>
    <row r="10230" spans="2:7" ht="37.5">
      <c r="B10230" s="471">
        <v>9368</v>
      </c>
      <c r="C10230" s="378">
        <f>Matrix!B9370</f>
        <v>0</v>
      </c>
      <c r="D10230" s="501" t="s">
        <v>26016</v>
      </c>
      <c r="E10230" s="521" t="s">
        <v>11445</v>
      </c>
      <c r="F10230" s="381" t="s">
        <v>21147</v>
      </c>
      <c r="G10230" s="381" t="s">
        <v>9224</v>
      </c>
    </row>
    <row r="10231" spans="2:7" ht="37.5">
      <c r="B10231" s="471">
        <v>9369</v>
      </c>
      <c r="C10231" s="378">
        <f>Matrix!B9371</f>
        <v>0</v>
      </c>
      <c r="D10231" s="501" t="s">
        <v>26016</v>
      </c>
      <c r="E10231" s="521" t="s">
        <v>11445</v>
      </c>
      <c r="F10231" s="381" t="s">
        <v>21148</v>
      </c>
      <c r="G10231" s="381" t="s">
        <v>9225</v>
      </c>
    </row>
    <row r="10232" spans="2:7" ht="37.5">
      <c r="B10232" s="471">
        <v>9370</v>
      </c>
      <c r="C10232" s="378">
        <f>Matrix!B9372</f>
        <v>0</v>
      </c>
      <c r="D10232" s="501" t="s">
        <v>26016</v>
      </c>
      <c r="E10232" s="521" t="s">
        <v>11445</v>
      </c>
      <c r="F10232" s="381" t="s">
        <v>21149</v>
      </c>
      <c r="G10232" s="381" t="s">
        <v>9226</v>
      </c>
    </row>
    <row r="10233" spans="2:7" ht="37.5">
      <c r="B10233" s="471">
        <v>9371</v>
      </c>
      <c r="C10233" s="378">
        <f>Matrix!B9373</f>
        <v>0</v>
      </c>
      <c r="D10233" s="501" t="s">
        <v>26016</v>
      </c>
      <c r="E10233" s="521" t="s">
        <v>11445</v>
      </c>
      <c r="F10233" s="381" t="s">
        <v>21150</v>
      </c>
      <c r="G10233" s="381" t="s">
        <v>9227</v>
      </c>
    </row>
    <row r="10234" spans="2:7" ht="37.5">
      <c r="B10234" s="471">
        <v>9372</v>
      </c>
      <c r="C10234" s="378">
        <f>Matrix!B9374</f>
        <v>0</v>
      </c>
      <c r="D10234" s="501" t="s">
        <v>26016</v>
      </c>
      <c r="E10234" s="521" t="s">
        <v>11445</v>
      </c>
      <c r="F10234" s="381" t="s">
        <v>21151</v>
      </c>
      <c r="G10234" s="381" t="s">
        <v>9228</v>
      </c>
    </row>
    <row r="10235" spans="2:7" ht="37.5">
      <c r="B10235" s="471">
        <v>9373</v>
      </c>
      <c r="C10235" s="378">
        <f>Matrix!B9375</f>
        <v>0</v>
      </c>
      <c r="D10235" s="501" t="s">
        <v>26016</v>
      </c>
      <c r="E10235" s="521" t="s">
        <v>11445</v>
      </c>
      <c r="F10235" s="381" t="s">
        <v>21152</v>
      </c>
      <c r="G10235" s="381" t="s">
        <v>9229</v>
      </c>
    </row>
    <row r="10236" spans="2:7" ht="37.5">
      <c r="B10236" s="471">
        <v>9374</v>
      </c>
      <c r="C10236" s="378">
        <f>Matrix!B9376</f>
        <v>0</v>
      </c>
      <c r="D10236" s="501" t="s">
        <v>26016</v>
      </c>
      <c r="E10236" s="521" t="s">
        <v>11445</v>
      </c>
      <c r="F10236" s="381" t="s">
        <v>21153</v>
      </c>
      <c r="G10236" s="381" t="s">
        <v>9230</v>
      </c>
    </row>
    <row r="10237" spans="2:7" ht="37.5">
      <c r="B10237" s="471">
        <v>9375</v>
      </c>
      <c r="C10237" s="378">
        <f>Matrix!B9377</f>
        <v>0</v>
      </c>
      <c r="D10237" s="501" t="s">
        <v>26016</v>
      </c>
      <c r="E10237" s="521" t="s">
        <v>11445</v>
      </c>
      <c r="F10237" s="381" t="s">
        <v>21154</v>
      </c>
      <c r="G10237" s="381" t="s">
        <v>9231</v>
      </c>
    </row>
    <row r="10238" spans="2:7" ht="37.5">
      <c r="B10238" s="471">
        <v>9376</v>
      </c>
      <c r="C10238" s="378">
        <f>Matrix!B9378</f>
        <v>0</v>
      </c>
      <c r="D10238" s="501" t="s">
        <v>26016</v>
      </c>
      <c r="E10238" s="521" t="s">
        <v>11445</v>
      </c>
      <c r="F10238" s="381" t="s">
        <v>21155</v>
      </c>
      <c r="G10238" s="381" t="s">
        <v>9232</v>
      </c>
    </row>
    <row r="10239" spans="2:7" ht="37.5">
      <c r="B10239" s="471">
        <v>9377</v>
      </c>
      <c r="C10239" s="378">
        <f>Matrix!B9379</f>
        <v>0</v>
      </c>
      <c r="D10239" s="501" t="s">
        <v>26016</v>
      </c>
      <c r="E10239" s="521" t="s">
        <v>11445</v>
      </c>
      <c r="F10239" s="381" t="s">
        <v>21156</v>
      </c>
      <c r="G10239" s="381" t="s">
        <v>9233</v>
      </c>
    </row>
    <row r="10240" spans="2:7" ht="37.5">
      <c r="B10240" s="471">
        <v>9378</v>
      </c>
      <c r="C10240" s="378">
        <f>Matrix!B9380</f>
        <v>0</v>
      </c>
      <c r="D10240" s="501" t="s">
        <v>26016</v>
      </c>
      <c r="E10240" s="521" t="s">
        <v>11445</v>
      </c>
      <c r="F10240" s="381" t="s">
        <v>21157</v>
      </c>
      <c r="G10240" s="381" t="s">
        <v>9234</v>
      </c>
    </row>
    <row r="10241" spans="2:7" ht="37.5">
      <c r="B10241" s="471">
        <v>9686</v>
      </c>
      <c r="C10241" s="378">
        <f>Matrix!B9688</f>
        <v>0</v>
      </c>
      <c r="D10241" s="501" t="s">
        <v>26016</v>
      </c>
      <c r="E10241" s="521" t="s">
        <v>11445</v>
      </c>
      <c r="F10241" s="381" t="s">
        <v>21460</v>
      </c>
      <c r="G10241" s="381" t="s">
        <v>9542</v>
      </c>
    </row>
    <row r="10242" spans="2:7" ht="37.5">
      <c r="B10242" s="471">
        <v>462</v>
      </c>
      <c r="C10242" s="378">
        <f>Matrix!B464</f>
        <v>0</v>
      </c>
      <c r="D10242" s="501" t="s">
        <v>26016</v>
      </c>
      <c r="E10242" s="504" t="s">
        <v>26063</v>
      </c>
      <c r="F10242" s="381" t="s">
        <v>12516</v>
      </c>
      <c r="G10242" s="381" t="s">
        <v>466</v>
      </c>
    </row>
    <row r="10243" spans="2:7" ht="37.5">
      <c r="B10243" s="471">
        <v>474</v>
      </c>
      <c r="C10243" s="378">
        <f>Matrix!B476</f>
        <v>0</v>
      </c>
      <c r="D10243" s="501" t="s">
        <v>26016</v>
      </c>
      <c r="E10243" s="504" t="s">
        <v>26063</v>
      </c>
      <c r="F10243" s="381" t="s">
        <v>12528</v>
      </c>
      <c r="G10243" s="381" t="s">
        <v>478</v>
      </c>
    </row>
    <row r="10244" spans="2:7" ht="37.5">
      <c r="B10244" s="471">
        <v>478</v>
      </c>
      <c r="C10244" s="378">
        <f>Matrix!B480</f>
        <v>0</v>
      </c>
      <c r="D10244" s="501" t="s">
        <v>26016</v>
      </c>
      <c r="E10244" s="504" t="s">
        <v>26063</v>
      </c>
      <c r="F10244" s="381" t="s">
        <v>12532</v>
      </c>
      <c r="G10244" s="381" t="s">
        <v>482</v>
      </c>
    </row>
    <row r="10245" spans="2:7" ht="37.5">
      <c r="B10245" s="471">
        <v>553</v>
      </c>
      <c r="C10245" s="378">
        <f>Matrix!B555</f>
        <v>0</v>
      </c>
      <c r="D10245" s="501" t="s">
        <v>26016</v>
      </c>
      <c r="E10245" s="504" t="s">
        <v>26063</v>
      </c>
      <c r="F10245" s="381" t="s">
        <v>12607</v>
      </c>
      <c r="G10245" s="381" t="s">
        <v>557</v>
      </c>
    </row>
    <row r="10246" spans="2:7" ht="37.5">
      <c r="B10246" s="471">
        <v>790</v>
      </c>
      <c r="C10246" s="378">
        <f>Matrix!B792</f>
        <v>0</v>
      </c>
      <c r="D10246" s="501" t="s">
        <v>26016</v>
      </c>
      <c r="E10246" s="504" t="s">
        <v>26063</v>
      </c>
      <c r="F10246" s="381" t="s">
        <v>12844</v>
      </c>
      <c r="G10246" s="381" t="s">
        <v>793</v>
      </c>
    </row>
    <row r="10247" spans="2:7" ht="37.5">
      <c r="B10247" s="471">
        <v>929</v>
      </c>
      <c r="C10247" s="378">
        <f>Matrix!B931</f>
        <v>0</v>
      </c>
      <c r="D10247" s="501" t="s">
        <v>26016</v>
      </c>
      <c r="E10247" s="504" t="s">
        <v>26063</v>
      </c>
      <c r="F10247" s="381" t="s">
        <v>12982</v>
      </c>
      <c r="G10247" s="381" t="s">
        <v>932</v>
      </c>
    </row>
    <row r="10248" spans="2:7" ht="37.5">
      <c r="B10248" s="471">
        <v>1149</v>
      </c>
      <c r="C10248" s="378">
        <f>Matrix!B1151</f>
        <v>0</v>
      </c>
      <c r="D10248" s="501" t="s">
        <v>26016</v>
      </c>
      <c r="E10248" s="504" t="s">
        <v>26063</v>
      </c>
      <c r="F10248" s="381" t="s">
        <v>13202</v>
      </c>
      <c r="G10248" s="381" t="s">
        <v>1152</v>
      </c>
    </row>
    <row r="10249" spans="2:7" ht="37.5">
      <c r="B10249" s="471">
        <v>1339</v>
      </c>
      <c r="C10249" s="378">
        <f>Matrix!B1341</f>
        <v>0</v>
      </c>
      <c r="D10249" s="501" t="s">
        <v>26016</v>
      </c>
      <c r="E10249" s="504" t="s">
        <v>26063</v>
      </c>
      <c r="F10249" s="381" t="s">
        <v>13392</v>
      </c>
      <c r="G10249" s="381" t="s">
        <v>1341</v>
      </c>
    </row>
    <row r="10250" spans="2:7" ht="37.5">
      <c r="B10250" s="471">
        <v>1375</v>
      </c>
      <c r="C10250" s="378">
        <f>Matrix!B1377</f>
        <v>0</v>
      </c>
      <c r="D10250" s="501" t="s">
        <v>26016</v>
      </c>
      <c r="E10250" s="504" t="s">
        <v>26063</v>
      </c>
      <c r="F10250" s="381" t="s">
        <v>13428</v>
      </c>
      <c r="G10250" s="381" t="s">
        <v>1377</v>
      </c>
    </row>
    <row r="10251" spans="2:7" ht="37.5">
      <c r="B10251" s="471">
        <v>1481</v>
      </c>
      <c r="C10251" s="378">
        <f>Matrix!B1483</f>
        <v>0</v>
      </c>
      <c r="D10251" s="501" t="s">
        <v>26016</v>
      </c>
      <c r="E10251" s="504" t="s">
        <v>26063</v>
      </c>
      <c r="F10251" s="381" t="s">
        <v>13534</v>
      </c>
      <c r="G10251" s="381" t="s">
        <v>1483</v>
      </c>
    </row>
    <row r="10252" spans="2:7" ht="37.5">
      <c r="B10252" s="471">
        <v>1766</v>
      </c>
      <c r="C10252" s="378">
        <f>Matrix!B1768</f>
        <v>0</v>
      </c>
      <c r="D10252" s="501" t="s">
        <v>26016</v>
      </c>
      <c r="E10252" s="504" t="s">
        <v>26063</v>
      </c>
      <c r="F10252" s="381" t="s">
        <v>13817</v>
      </c>
      <c r="G10252" s="381" t="s">
        <v>1768</v>
      </c>
    </row>
    <row r="10253" spans="2:7" ht="37.5">
      <c r="B10253" s="471">
        <v>1799</v>
      </c>
      <c r="C10253" s="378">
        <f>Matrix!B1801</f>
        <v>0</v>
      </c>
      <c r="D10253" s="501" t="s">
        <v>26016</v>
      </c>
      <c r="E10253" s="504" t="s">
        <v>26063</v>
      </c>
      <c r="F10253" s="381" t="s">
        <v>13850</v>
      </c>
      <c r="G10253" s="381" t="s">
        <v>1801</v>
      </c>
    </row>
    <row r="10254" spans="2:7" ht="37.5">
      <c r="B10254" s="471">
        <v>1855</v>
      </c>
      <c r="C10254" s="378">
        <f>Matrix!B1857</f>
        <v>0</v>
      </c>
      <c r="D10254" s="501" t="s">
        <v>26016</v>
      </c>
      <c r="E10254" s="504" t="s">
        <v>26063</v>
      </c>
      <c r="F10254" s="381" t="s">
        <v>13906</v>
      </c>
      <c r="G10254" s="381" t="s">
        <v>1857</v>
      </c>
    </row>
    <row r="10255" spans="2:7" ht="37.5">
      <c r="B10255" s="471">
        <v>2732</v>
      </c>
      <c r="C10255" s="378">
        <f>Matrix!B2734</f>
        <v>0</v>
      </c>
      <c r="D10255" s="501" t="s">
        <v>26016</v>
      </c>
      <c r="E10255" s="504" t="s">
        <v>26063</v>
      </c>
      <c r="F10255" s="381" t="s">
        <v>14782</v>
      </c>
      <c r="G10255" s="381" t="s">
        <v>2732</v>
      </c>
    </row>
    <row r="10256" spans="2:7" ht="37.5">
      <c r="B10256" s="471">
        <v>2751</v>
      </c>
      <c r="C10256" s="378">
        <f>Matrix!B2753</f>
        <v>0</v>
      </c>
      <c r="D10256" s="501" t="s">
        <v>26016</v>
      </c>
      <c r="E10256" s="504" t="s">
        <v>26063</v>
      </c>
      <c r="F10256" s="381" t="s">
        <v>14801</v>
      </c>
      <c r="G10256" s="381" t="s">
        <v>2751</v>
      </c>
    </row>
    <row r="10257" spans="2:7" ht="37.5">
      <c r="B10257" s="471">
        <v>2762</v>
      </c>
      <c r="C10257" s="378">
        <f>Matrix!B2764</f>
        <v>0</v>
      </c>
      <c r="D10257" s="501" t="s">
        <v>26016</v>
      </c>
      <c r="E10257" s="504" t="s">
        <v>26063</v>
      </c>
      <c r="F10257" s="381" t="s">
        <v>14812</v>
      </c>
      <c r="G10257" s="381" t="s">
        <v>2762</v>
      </c>
    </row>
    <row r="10258" spans="2:7" ht="37.5">
      <c r="B10258" s="471">
        <v>2842</v>
      </c>
      <c r="C10258" s="378">
        <f>Matrix!B2844</f>
        <v>0</v>
      </c>
      <c r="D10258" s="501" t="s">
        <v>26016</v>
      </c>
      <c r="E10258" s="504" t="s">
        <v>26063</v>
      </c>
      <c r="F10258" s="381" t="s">
        <v>14892</v>
      </c>
      <c r="G10258" s="381" t="s">
        <v>2842</v>
      </c>
    </row>
    <row r="10259" spans="2:7" ht="37.5">
      <c r="B10259" s="471">
        <v>2864</v>
      </c>
      <c r="C10259" s="378">
        <f>Matrix!B2866</f>
        <v>0</v>
      </c>
      <c r="D10259" s="501" t="s">
        <v>26016</v>
      </c>
      <c r="E10259" s="504" t="s">
        <v>26063</v>
      </c>
      <c r="F10259" s="381" t="s">
        <v>26064</v>
      </c>
      <c r="G10259" s="381" t="s">
        <v>2864</v>
      </c>
    </row>
    <row r="10260" spans="2:7" ht="37.5">
      <c r="B10260" s="471">
        <v>3024</v>
      </c>
      <c r="C10260" s="378">
        <f>Matrix!B3026</f>
        <v>0</v>
      </c>
      <c r="D10260" s="501" t="s">
        <v>26016</v>
      </c>
      <c r="E10260" s="504" t="s">
        <v>26063</v>
      </c>
      <c r="F10260" s="381" t="s">
        <v>15074</v>
      </c>
      <c r="G10260" s="381" t="s">
        <v>3024</v>
      </c>
    </row>
    <row r="10261" spans="2:7" ht="37.5">
      <c r="B10261" s="471">
        <v>3905</v>
      </c>
      <c r="C10261" s="378">
        <f>Matrix!B3907</f>
        <v>0</v>
      </c>
      <c r="D10261" s="501" t="s">
        <v>26016</v>
      </c>
      <c r="E10261" s="504" t="s">
        <v>26063</v>
      </c>
      <c r="F10261" s="381" t="s">
        <v>15893</v>
      </c>
      <c r="G10261" s="381" t="s">
        <v>3906</v>
      </c>
    </row>
    <row r="10262" spans="2:7" ht="37.5">
      <c r="B10262" s="471">
        <v>3908</v>
      </c>
      <c r="C10262" s="378">
        <f>Matrix!B3910</f>
        <v>0</v>
      </c>
      <c r="D10262" s="501" t="s">
        <v>26016</v>
      </c>
      <c r="E10262" s="504" t="s">
        <v>26063</v>
      </c>
      <c r="F10262" s="381" t="s">
        <v>15896</v>
      </c>
      <c r="G10262" s="381" t="s">
        <v>3909</v>
      </c>
    </row>
    <row r="10263" spans="2:7" ht="37.5">
      <c r="B10263" s="471">
        <v>5976</v>
      </c>
      <c r="C10263" s="378">
        <f>Matrix!B5978</f>
        <v>0</v>
      </c>
      <c r="D10263" s="501" t="s">
        <v>26016</v>
      </c>
      <c r="E10263" s="504" t="s">
        <v>26063</v>
      </c>
      <c r="F10263" s="381" t="s">
        <v>17826</v>
      </c>
      <c r="G10263" s="381" t="s">
        <v>5842</v>
      </c>
    </row>
    <row r="10264" spans="2:7" ht="37.5">
      <c r="B10264" s="471">
        <v>6101</v>
      </c>
      <c r="C10264" s="378">
        <f>Matrix!B6103</f>
        <v>0</v>
      </c>
      <c r="D10264" s="501" t="s">
        <v>26016</v>
      </c>
      <c r="E10264" s="504" t="s">
        <v>26063</v>
      </c>
      <c r="F10264" s="381" t="s">
        <v>17951</v>
      </c>
      <c r="G10264" s="381" t="s">
        <v>5966</v>
      </c>
    </row>
    <row r="10265" spans="2:7" ht="37.5">
      <c r="B10265" s="471">
        <v>6770</v>
      </c>
      <c r="C10265" s="378">
        <f>Matrix!B6772</f>
        <v>0</v>
      </c>
      <c r="D10265" s="501" t="s">
        <v>26016</v>
      </c>
      <c r="E10265" s="504" t="s">
        <v>26063</v>
      </c>
      <c r="F10265" s="381" t="s">
        <v>18618</v>
      </c>
      <c r="G10265" s="381" t="s">
        <v>6631</v>
      </c>
    </row>
    <row r="10266" spans="2:7" ht="37.5">
      <c r="B10266" s="471">
        <v>6833</v>
      </c>
      <c r="C10266" s="378">
        <f>Matrix!B6835</f>
        <v>0</v>
      </c>
      <c r="D10266" s="501" t="s">
        <v>26016</v>
      </c>
      <c r="E10266" s="504" t="s">
        <v>26063</v>
      </c>
      <c r="F10266" s="381" t="s">
        <v>18681</v>
      </c>
      <c r="G10266" s="381" t="s">
        <v>6694</v>
      </c>
    </row>
    <row r="10267" spans="2:7" ht="37.5">
      <c r="B10267" s="471">
        <v>9470</v>
      </c>
      <c r="C10267" s="378">
        <f>Matrix!B9472</f>
        <v>0</v>
      </c>
      <c r="D10267" s="501" t="s">
        <v>26016</v>
      </c>
      <c r="E10267" s="504" t="s">
        <v>26063</v>
      </c>
      <c r="F10267" s="381" t="s">
        <v>21244</v>
      </c>
      <c r="G10267" s="381" t="s">
        <v>9326</v>
      </c>
    </row>
    <row r="10268" spans="2:7">
      <c r="B10268" s="516">
        <v>25</v>
      </c>
      <c r="C10268" s="378">
        <f>Matrix!B27</f>
        <v>0</v>
      </c>
      <c r="D10268" s="504" t="s">
        <v>26065</v>
      </c>
      <c r="E10268" s="522" t="s">
        <v>21858</v>
      </c>
      <c r="F10268" s="381" t="s">
        <v>12079</v>
      </c>
      <c r="G10268" s="381" t="s">
        <v>29</v>
      </c>
    </row>
    <row r="10269" spans="2:7" ht="34.5">
      <c r="B10269" s="516">
        <v>36</v>
      </c>
      <c r="C10269" s="378">
        <f>Matrix!B38</f>
        <v>0</v>
      </c>
      <c r="D10269" s="504" t="s">
        <v>26065</v>
      </c>
      <c r="E10269" s="522" t="s">
        <v>21858</v>
      </c>
      <c r="F10269" s="381" t="s">
        <v>12090</v>
      </c>
      <c r="G10269" s="381" t="s">
        <v>40</v>
      </c>
    </row>
    <row r="10270" spans="2:7" ht="34.5">
      <c r="B10270" s="516">
        <v>47</v>
      </c>
      <c r="C10270" s="378">
        <f>Matrix!B49</f>
        <v>0</v>
      </c>
      <c r="D10270" s="504" t="s">
        <v>26065</v>
      </c>
      <c r="E10270" s="522" t="s">
        <v>21858</v>
      </c>
      <c r="F10270" s="381" t="s">
        <v>12101</v>
      </c>
      <c r="G10270" s="381" t="s">
        <v>51</v>
      </c>
    </row>
    <row r="10271" spans="2:7" ht="34.5">
      <c r="B10271" s="516">
        <v>53</v>
      </c>
      <c r="C10271" s="378">
        <f>Matrix!B55</f>
        <v>0</v>
      </c>
      <c r="D10271" s="504" t="s">
        <v>26065</v>
      </c>
      <c r="E10271" s="522" t="s">
        <v>21858</v>
      </c>
      <c r="F10271" s="381" t="s">
        <v>12107</v>
      </c>
      <c r="G10271" s="381" t="s">
        <v>57</v>
      </c>
    </row>
    <row r="10272" spans="2:7" ht="34.5">
      <c r="B10272" s="516">
        <v>58</v>
      </c>
      <c r="C10272" s="378">
        <f>Matrix!B60</f>
        <v>0</v>
      </c>
      <c r="D10272" s="504" t="s">
        <v>26065</v>
      </c>
      <c r="E10272" s="522" t="s">
        <v>21858</v>
      </c>
      <c r="F10272" s="381" t="s">
        <v>12112</v>
      </c>
      <c r="G10272" s="381" t="s">
        <v>62</v>
      </c>
    </row>
    <row r="10273" spans="2:7" ht="34.5">
      <c r="B10273" s="523">
        <v>75</v>
      </c>
      <c r="C10273" s="378">
        <f>Matrix!B77</f>
        <v>0</v>
      </c>
      <c r="D10273" s="504" t="s">
        <v>26065</v>
      </c>
      <c r="E10273" s="522" t="s">
        <v>21858</v>
      </c>
      <c r="F10273" s="381" t="s">
        <v>12129</v>
      </c>
      <c r="G10273" s="381" t="s">
        <v>79</v>
      </c>
    </row>
    <row r="10274" spans="2:7" ht="34.5">
      <c r="B10274" s="516">
        <v>110</v>
      </c>
      <c r="C10274" s="378">
        <f>Matrix!B112</f>
        <v>0</v>
      </c>
      <c r="D10274" s="504" t="s">
        <v>26065</v>
      </c>
      <c r="E10274" s="522" t="s">
        <v>21858</v>
      </c>
      <c r="F10274" s="381" t="s">
        <v>12164</v>
      </c>
      <c r="G10274" s="381" t="s">
        <v>114</v>
      </c>
    </row>
    <row r="10275" spans="2:7">
      <c r="B10275" s="516">
        <v>128</v>
      </c>
      <c r="C10275" s="378">
        <f>Matrix!B130</f>
        <v>0</v>
      </c>
      <c r="D10275" s="504" t="s">
        <v>26065</v>
      </c>
      <c r="E10275" s="522" t="s">
        <v>21858</v>
      </c>
      <c r="F10275" s="381" t="s">
        <v>12182</v>
      </c>
      <c r="G10275" s="381" t="s">
        <v>132</v>
      </c>
    </row>
    <row r="10276" spans="2:7" ht="34.5">
      <c r="B10276" s="516">
        <v>138</v>
      </c>
      <c r="C10276" s="378">
        <f>Matrix!B140</f>
        <v>0</v>
      </c>
      <c r="D10276" s="504" t="s">
        <v>26065</v>
      </c>
      <c r="E10276" s="522" t="s">
        <v>21858</v>
      </c>
      <c r="F10276" s="381" t="s">
        <v>12192</v>
      </c>
      <c r="G10276" s="381" t="s">
        <v>142</v>
      </c>
    </row>
    <row r="10277" spans="2:7" ht="51.75">
      <c r="B10277" s="516">
        <v>140</v>
      </c>
      <c r="C10277" s="378">
        <f>Matrix!B142</f>
        <v>0</v>
      </c>
      <c r="D10277" s="504" t="s">
        <v>26065</v>
      </c>
      <c r="E10277" s="522" t="s">
        <v>21858</v>
      </c>
      <c r="F10277" s="381" t="s">
        <v>12194</v>
      </c>
      <c r="G10277" s="381" t="s">
        <v>144</v>
      </c>
    </row>
    <row r="10278" spans="2:7" ht="34.5">
      <c r="B10278" s="516">
        <v>146</v>
      </c>
      <c r="C10278" s="378">
        <f>Matrix!B148</f>
        <v>0</v>
      </c>
      <c r="D10278" s="504" t="s">
        <v>26065</v>
      </c>
      <c r="E10278" s="522" t="s">
        <v>21858</v>
      </c>
      <c r="F10278" s="381" t="s">
        <v>12200</v>
      </c>
      <c r="G10278" s="381" t="s">
        <v>150</v>
      </c>
    </row>
    <row r="10279" spans="2:7" ht="34.5">
      <c r="B10279" s="516">
        <v>158</v>
      </c>
      <c r="C10279" s="378">
        <f>Matrix!B160</f>
        <v>0</v>
      </c>
      <c r="D10279" s="504" t="s">
        <v>26065</v>
      </c>
      <c r="E10279" s="522" t="s">
        <v>21858</v>
      </c>
      <c r="F10279" s="381" t="s">
        <v>12212</v>
      </c>
      <c r="G10279" s="381" t="s">
        <v>162</v>
      </c>
    </row>
    <row r="10280" spans="2:7" ht="34.5">
      <c r="B10280" s="516">
        <v>167</v>
      </c>
      <c r="C10280" s="378">
        <f>Matrix!B169</f>
        <v>0</v>
      </c>
      <c r="D10280" s="504" t="s">
        <v>26065</v>
      </c>
      <c r="E10280" s="522" t="s">
        <v>21858</v>
      </c>
      <c r="F10280" s="381" t="s">
        <v>12221</v>
      </c>
      <c r="G10280" s="381" t="s">
        <v>171</v>
      </c>
    </row>
    <row r="10281" spans="2:7" ht="34.5">
      <c r="B10281" s="516">
        <v>180</v>
      </c>
      <c r="C10281" s="378">
        <f>Matrix!B182</f>
        <v>0</v>
      </c>
      <c r="D10281" s="504" t="s">
        <v>26065</v>
      </c>
      <c r="E10281" s="522" t="s">
        <v>21858</v>
      </c>
      <c r="F10281" s="381" t="s">
        <v>12234</v>
      </c>
      <c r="G10281" s="381" t="s">
        <v>184</v>
      </c>
    </row>
    <row r="10282" spans="2:7" ht="34.5">
      <c r="B10282" s="523">
        <v>207</v>
      </c>
      <c r="C10282" s="378">
        <f>Matrix!B209</f>
        <v>0</v>
      </c>
      <c r="D10282" s="504" t="s">
        <v>26065</v>
      </c>
      <c r="E10282" s="522" t="s">
        <v>21858</v>
      </c>
      <c r="F10282" s="381" t="s">
        <v>12261</v>
      </c>
      <c r="G10282" s="381" t="s">
        <v>211</v>
      </c>
    </row>
    <row r="10283" spans="2:7" ht="34.5">
      <c r="B10283" s="516">
        <v>208</v>
      </c>
      <c r="C10283" s="378">
        <f>Matrix!B210</f>
        <v>0</v>
      </c>
      <c r="D10283" s="504" t="s">
        <v>26065</v>
      </c>
      <c r="E10283" s="522" t="s">
        <v>21858</v>
      </c>
      <c r="F10283" s="381" t="s">
        <v>12262</v>
      </c>
      <c r="G10283" s="381" t="s">
        <v>212</v>
      </c>
    </row>
    <row r="10284" spans="2:7" ht="34.5">
      <c r="B10284" s="516">
        <v>212</v>
      </c>
      <c r="C10284" s="378">
        <f>Matrix!B214</f>
        <v>0</v>
      </c>
      <c r="D10284" s="504" t="s">
        <v>26065</v>
      </c>
      <c r="E10284" s="522" t="s">
        <v>21858</v>
      </c>
      <c r="F10284" s="381" t="s">
        <v>12266</v>
      </c>
      <c r="G10284" s="381" t="s">
        <v>216</v>
      </c>
    </row>
    <row r="10285" spans="2:7">
      <c r="B10285" s="523">
        <v>216</v>
      </c>
      <c r="C10285" s="378">
        <f>Matrix!B218</f>
        <v>0</v>
      </c>
      <c r="D10285" s="504" t="s">
        <v>26065</v>
      </c>
      <c r="E10285" s="522" t="s">
        <v>21858</v>
      </c>
      <c r="F10285" s="381" t="s">
        <v>12270</v>
      </c>
      <c r="G10285" s="381" t="s">
        <v>220</v>
      </c>
    </row>
    <row r="10286" spans="2:7" ht="34.5">
      <c r="B10286" s="516">
        <v>225</v>
      </c>
      <c r="C10286" s="378">
        <f>Matrix!B227</f>
        <v>0</v>
      </c>
      <c r="D10286" s="504" t="s">
        <v>26065</v>
      </c>
      <c r="E10286" s="522" t="s">
        <v>21858</v>
      </c>
      <c r="F10286" s="381" t="s">
        <v>12279</v>
      </c>
      <c r="G10286" s="381" t="s">
        <v>229</v>
      </c>
    </row>
    <row r="10287" spans="2:7" ht="34.5">
      <c r="B10287" s="516">
        <v>297</v>
      </c>
      <c r="C10287" s="378">
        <f>Matrix!B299</f>
        <v>0</v>
      </c>
      <c r="D10287" s="504" t="s">
        <v>26065</v>
      </c>
      <c r="E10287" s="522" t="s">
        <v>21858</v>
      </c>
      <c r="F10287" s="381" t="s">
        <v>12351</v>
      </c>
      <c r="G10287" s="381" t="s">
        <v>301</v>
      </c>
    </row>
    <row r="10288" spans="2:7" ht="34.5">
      <c r="B10288" s="516">
        <v>298</v>
      </c>
      <c r="C10288" s="378">
        <f>Matrix!B300</f>
        <v>0</v>
      </c>
      <c r="D10288" s="504" t="s">
        <v>26065</v>
      </c>
      <c r="E10288" s="522" t="s">
        <v>21858</v>
      </c>
      <c r="F10288" s="381" t="s">
        <v>12352</v>
      </c>
      <c r="G10288" s="381" t="s">
        <v>302</v>
      </c>
    </row>
    <row r="10289" spans="2:7" ht="34.5">
      <c r="B10289" s="516">
        <v>304</v>
      </c>
      <c r="C10289" s="378">
        <f>Matrix!B306</f>
        <v>0</v>
      </c>
      <c r="D10289" s="504" t="s">
        <v>26065</v>
      </c>
      <c r="E10289" s="522" t="s">
        <v>21858</v>
      </c>
      <c r="F10289" s="381" t="s">
        <v>12358</v>
      </c>
      <c r="G10289" s="381" t="s">
        <v>308</v>
      </c>
    </row>
    <row r="10290" spans="2:7" ht="34.5">
      <c r="B10290" s="516">
        <v>345</v>
      </c>
      <c r="C10290" s="378">
        <f>Matrix!B347</f>
        <v>0</v>
      </c>
      <c r="D10290" s="504" t="s">
        <v>26065</v>
      </c>
      <c r="E10290" s="522" t="s">
        <v>21858</v>
      </c>
      <c r="F10290" s="381" t="s">
        <v>12399</v>
      </c>
      <c r="G10290" s="381" t="s">
        <v>349</v>
      </c>
    </row>
    <row r="10291" spans="2:7" ht="34.5">
      <c r="B10291" s="516">
        <v>357</v>
      </c>
      <c r="C10291" s="378">
        <f>Matrix!B359</f>
        <v>0</v>
      </c>
      <c r="D10291" s="504" t="s">
        <v>26065</v>
      </c>
      <c r="E10291" s="522" t="s">
        <v>21858</v>
      </c>
      <c r="F10291" s="381" t="s">
        <v>12411</v>
      </c>
      <c r="G10291" s="381" t="s">
        <v>361</v>
      </c>
    </row>
    <row r="10292" spans="2:7" ht="34.5">
      <c r="B10292" s="516">
        <v>358</v>
      </c>
      <c r="C10292" s="378">
        <f>Matrix!B360</f>
        <v>0</v>
      </c>
      <c r="D10292" s="504" t="s">
        <v>26065</v>
      </c>
      <c r="E10292" s="522" t="s">
        <v>21858</v>
      </c>
      <c r="F10292" s="381" t="s">
        <v>12412</v>
      </c>
      <c r="G10292" s="381" t="s">
        <v>362</v>
      </c>
    </row>
    <row r="10293" spans="2:7" ht="51.75">
      <c r="B10293" s="523">
        <v>360</v>
      </c>
      <c r="C10293" s="378">
        <f>Matrix!B362</f>
        <v>0</v>
      </c>
      <c r="D10293" s="504" t="s">
        <v>26065</v>
      </c>
      <c r="E10293" s="522" t="s">
        <v>21858</v>
      </c>
      <c r="F10293" s="381" t="s">
        <v>12414</v>
      </c>
      <c r="G10293" s="381" t="s">
        <v>364</v>
      </c>
    </row>
    <row r="10294" spans="2:7" ht="34.5">
      <c r="B10294" s="516">
        <v>363</v>
      </c>
      <c r="C10294" s="378">
        <f>Matrix!B365</f>
        <v>0</v>
      </c>
      <c r="D10294" s="504" t="s">
        <v>26065</v>
      </c>
      <c r="E10294" s="522" t="s">
        <v>21858</v>
      </c>
      <c r="F10294" s="381" t="s">
        <v>12417</v>
      </c>
      <c r="G10294" s="381" t="s">
        <v>367</v>
      </c>
    </row>
    <row r="10295" spans="2:7" ht="34.5">
      <c r="B10295" s="523">
        <v>365</v>
      </c>
      <c r="C10295" s="378">
        <f>Matrix!B367</f>
        <v>0</v>
      </c>
      <c r="D10295" s="504" t="s">
        <v>26065</v>
      </c>
      <c r="E10295" s="522" t="s">
        <v>21858</v>
      </c>
      <c r="F10295" s="381" t="s">
        <v>12419</v>
      </c>
      <c r="G10295" s="381" t="s">
        <v>369</v>
      </c>
    </row>
    <row r="10296" spans="2:7" ht="34.5">
      <c r="B10296" s="516">
        <v>379</v>
      </c>
      <c r="C10296" s="378">
        <f>Matrix!B381</f>
        <v>0</v>
      </c>
      <c r="D10296" s="504" t="s">
        <v>26065</v>
      </c>
      <c r="E10296" s="522" t="s">
        <v>21858</v>
      </c>
      <c r="F10296" s="381" t="s">
        <v>12433</v>
      </c>
      <c r="G10296" s="381" t="s">
        <v>383</v>
      </c>
    </row>
    <row r="10297" spans="2:7" ht="34.5">
      <c r="B10297" s="516">
        <v>490</v>
      </c>
      <c r="C10297" s="378">
        <f>Matrix!B492</f>
        <v>0</v>
      </c>
      <c r="D10297" s="504" t="s">
        <v>26065</v>
      </c>
      <c r="E10297" s="522" t="s">
        <v>21858</v>
      </c>
      <c r="F10297" s="381" t="s">
        <v>12544</v>
      </c>
      <c r="G10297" s="381" t="s">
        <v>494</v>
      </c>
    </row>
    <row r="10298" spans="2:7">
      <c r="B10298" s="516">
        <v>510</v>
      </c>
      <c r="C10298" s="378">
        <f>Matrix!B512</f>
        <v>0</v>
      </c>
      <c r="D10298" s="504" t="s">
        <v>26065</v>
      </c>
      <c r="E10298" s="522" t="s">
        <v>21858</v>
      </c>
      <c r="F10298" s="381" t="s">
        <v>12564</v>
      </c>
      <c r="G10298" s="381" t="s">
        <v>514</v>
      </c>
    </row>
    <row r="10299" spans="2:7" ht="34.5">
      <c r="B10299" s="516">
        <v>526</v>
      </c>
      <c r="C10299" s="378">
        <f>Matrix!B528</f>
        <v>0</v>
      </c>
      <c r="D10299" s="504" t="s">
        <v>26065</v>
      </c>
      <c r="E10299" s="522" t="s">
        <v>21858</v>
      </c>
      <c r="F10299" s="381" t="s">
        <v>12580</v>
      </c>
      <c r="G10299" s="381" t="s">
        <v>530</v>
      </c>
    </row>
    <row r="10300" spans="2:7">
      <c r="B10300" s="516">
        <v>540</v>
      </c>
      <c r="C10300" s="378">
        <f>Matrix!B542</f>
        <v>0</v>
      </c>
      <c r="D10300" s="504" t="s">
        <v>26065</v>
      </c>
      <c r="E10300" s="522" t="s">
        <v>21858</v>
      </c>
      <c r="F10300" s="381" t="s">
        <v>12594</v>
      </c>
      <c r="G10300" s="381" t="s">
        <v>544</v>
      </c>
    </row>
    <row r="10301" spans="2:7" ht="34.5">
      <c r="B10301" s="516">
        <v>579</v>
      </c>
      <c r="C10301" s="378">
        <f>Matrix!B581</f>
        <v>0</v>
      </c>
      <c r="D10301" s="504" t="s">
        <v>26065</v>
      </c>
      <c r="E10301" s="522" t="s">
        <v>21858</v>
      </c>
      <c r="F10301" s="381" t="s">
        <v>12633</v>
      </c>
      <c r="G10301" s="381" t="s">
        <v>583</v>
      </c>
    </row>
    <row r="10302" spans="2:7" ht="34.5">
      <c r="B10302" s="516">
        <v>583</v>
      </c>
      <c r="C10302" s="378">
        <f>Matrix!B585</f>
        <v>0</v>
      </c>
      <c r="D10302" s="504" t="s">
        <v>26065</v>
      </c>
      <c r="E10302" s="522" t="s">
        <v>21858</v>
      </c>
      <c r="F10302" s="381" t="s">
        <v>12637</v>
      </c>
      <c r="G10302" s="381" t="s">
        <v>587</v>
      </c>
    </row>
    <row r="10303" spans="2:7" ht="34.5">
      <c r="B10303" s="516">
        <v>584</v>
      </c>
      <c r="C10303" s="378">
        <f>Matrix!B586</f>
        <v>0</v>
      </c>
      <c r="D10303" s="504" t="s">
        <v>26065</v>
      </c>
      <c r="E10303" s="522" t="s">
        <v>21858</v>
      </c>
      <c r="F10303" s="381" t="s">
        <v>12638</v>
      </c>
      <c r="G10303" s="381" t="s">
        <v>588</v>
      </c>
    </row>
    <row r="10304" spans="2:7">
      <c r="B10304" s="516">
        <v>624</v>
      </c>
      <c r="C10304" s="378">
        <f>Matrix!B626</f>
        <v>0</v>
      </c>
      <c r="D10304" s="504" t="s">
        <v>26065</v>
      </c>
      <c r="E10304" s="522" t="s">
        <v>21858</v>
      </c>
      <c r="F10304" s="381" t="s">
        <v>12678</v>
      </c>
      <c r="G10304" s="381" t="s">
        <v>628</v>
      </c>
    </row>
    <row r="10305" spans="2:7" ht="34.5">
      <c r="B10305" s="516">
        <v>635</v>
      </c>
      <c r="C10305" s="378">
        <f>Matrix!B637</f>
        <v>0</v>
      </c>
      <c r="D10305" s="504" t="s">
        <v>26065</v>
      </c>
      <c r="E10305" s="522" t="s">
        <v>21858</v>
      </c>
      <c r="F10305" s="381" t="s">
        <v>12689</v>
      </c>
      <c r="G10305" s="381" t="s">
        <v>639</v>
      </c>
    </row>
    <row r="10306" spans="2:7">
      <c r="B10306" s="516">
        <v>724</v>
      </c>
      <c r="C10306" s="378">
        <f>Matrix!B726</f>
        <v>0</v>
      </c>
      <c r="D10306" s="504" t="s">
        <v>26065</v>
      </c>
      <c r="E10306" s="522" t="s">
        <v>21858</v>
      </c>
      <c r="F10306" s="381" t="s">
        <v>12778</v>
      </c>
      <c r="G10306" s="381" t="s">
        <v>728</v>
      </c>
    </row>
    <row r="10307" spans="2:7" ht="34.5">
      <c r="B10307" s="516">
        <v>751</v>
      </c>
      <c r="C10307" s="378">
        <f>Matrix!B753</f>
        <v>0</v>
      </c>
      <c r="D10307" s="504" t="s">
        <v>26065</v>
      </c>
      <c r="E10307" s="522" t="s">
        <v>21858</v>
      </c>
      <c r="F10307" s="381" t="s">
        <v>12805</v>
      </c>
      <c r="G10307" s="381" t="s">
        <v>755</v>
      </c>
    </row>
    <row r="10308" spans="2:7" ht="34.5">
      <c r="B10308" s="516">
        <v>764</v>
      </c>
      <c r="C10308" s="378">
        <f>Matrix!B766</f>
        <v>0</v>
      </c>
      <c r="D10308" s="504" t="s">
        <v>26065</v>
      </c>
      <c r="E10308" s="522" t="s">
        <v>21858</v>
      </c>
      <c r="F10308" s="381" t="s">
        <v>12818</v>
      </c>
      <c r="G10308" s="381" t="s">
        <v>768</v>
      </c>
    </row>
    <row r="10309" spans="2:7" ht="34.5">
      <c r="B10309" s="516">
        <v>772</v>
      </c>
      <c r="C10309" s="378">
        <f>Matrix!B774</f>
        <v>0</v>
      </c>
      <c r="D10309" s="504" t="s">
        <v>26065</v>
      </c>
      <c r="E10309" s="522" t="s">
        <v>21858</v>
      </c>
      <c r="F10309" s="381" t="s">
        <v>12826</v>
      </c>
      <c r="G10309" s="381" t="s">
        <v>775</v>
      </c>
    </row>
    <row r="10310" spans="2:7" ht="34.5">
      <c r="B10310" s="516">
        <v>779</v>
      </c>
      <c r="C10310" s="378">
        <f>Matrix!B781</f>
        <v>0</v>
      </c>
      <c r="D10310" s="504" t="s">
        <v>26065</v>
      </c>
      <c r="E10310" s="522" t="s">
        <v>21858</v>
      </c>
      <c r="F10310" s="381" t="s">
        <v>12833</v>
      </c>
      <c r="G10310" s="381" t="s">
        <v>782</v>
      </c>
    </row>
    <row r="10311" spans="2:7" ht="34.5">
      <c r="B10311" s="516">
        <v>781</v>
      </c>
      <c r="C10311" s="378">
        <f>Matrix!B783</f>
        <v>0</v>
      </c>
      <c r="D10311" s="504" t="s">
        <v>26065</v>
      </c>
      <c r="E10311" s="522" t="s">
        <v>21858</v>
      </c>
      <c r="F10311" s="381" t="s">
        <v>12835</v>
      </c>
      <c r="G10311" s="381" t="s">
        <v>784</v>
      </c>
    </row>
    <row r="10312" spans="2:7" ht="34.5">
      <c r="B10312" s="516">
        <v>852</v>
      </c>
      <c r="C10312" s="378">
        <f>Matrix!B854</f>
        <v>0</v>
      </c>
      <c r="D10312" s="504" t="s">
        <v>26065</v>
      </c>
      <c r="E10312" s="522" t="s">
        <v>21858</v>
      </c>
      <c r="F10312" s="381" t="s">
        <v>12906</v>
      </c>
      <c r="G10312" s="381" t="s">
        <v>855</v>
      </c>
    </row>
    <row r="10313" spans="2:7" ht="34.5">
      <c r="B10313" s="516">
        <v>887</v>
      </c>
      <c r="C10313" s="378">
        <f>Matrix!B889</f>
        <v>0</v>
      </c>
      <c r="D10313" s="504" t="s">
        <v>26065</v>
      </c>
      <c r="E10313" s="522" t="s">
        <v>21858</v>
      </c>
      <c r="F10313" s="381" t="s">
        <v>12940</v>
      </c>
      <c r="G10313" s="381" t="s">
        <v>890</v>
      </c>
    </row>
    <row r="10314" spans="2:7">
      <c r="B10314" s="516">
        <v>923</v>
      </c>
      <c r="C10314" s="378">
        <f>Matrix!B925</f>
        <v>0</v>
      </c>
      <c r="D10314" s="504" t="s">
        <v>26065</v>
      </c>
      <c r="E10314" s="522" t="s">
        <v>21858</v>
      </c>
      <c r="F10314" s="381" t="s">
        <v>12976</v>
      </c>
      <c r="G10314" s="381" t="s">
        <v>926</v>
      </c>
    </row>
    <row r="10315" spans="2:7" ht="34.5">
      <c r="B10315" s="516">
        <v>949</v>
      </c>
      <c r="C10315" s="378">
        <f>Matrix!B951</f>
        <v>0</v>
      </c>
      <c r="D10315" s="504" t="s">
        <v>26065</v>
      </c>
      <c r="E10315" s="522" t="s">
        <v>21858</v>
      </c>
      <c r="F10315" s="381" t="s">
        <v>13002</v>
      </c>
      <c r="G10315" s="381" t="s">
        <v>952</v>
      </c>
    </row>
    <row r="10316" spans="2:7" ht="34.5">
      <c r="B10316" s="516">
        <v>951</v>
      </c>
      <c r="C10316" s="378">
        <f>Matrix!B953</f>
        <v>0</v>
      </c>
      <c r="D10316" s="504" t="s">
        <v>26065</v>
      </c>
      <c r="E10316" s="522" t="s">
        <v>21858</v>
      </c>
      <c r="F10316" s="381" t="s">
        <v>13004</v>
      </c>
      <c r="G10316" s="381" t="s">
        <v>954</v>
      </c>
    </row>
    <row r="10317" spans="2:7">
      <c r="B10317" s="516">
        <v>952</v>
      </c>
      <c r="C10317" s="378">
        <f>Matrix!B954</f>
        <v>0</v>
      </c>
      <c r="D10317" s="504" t="s">
        <v>26065</v>
      </c>
      <c r="E10317" s="522" t="s">
        <v>21858</v>
      </c>
      <c r="F10317" s="381" t="s">
        <v>13005</v>
      </c>
      <c r="G10317" s="381" t="s">
        <v>955</v>
      </c>
    </row>
    <row r="10318" spans="2:7" ht="34.5">
      <c r="B10318" s="516">
        <v>1035</v>
      </c>
      <c r="C10318" s="378">
        <f>Matrix!B1037</f>
        <v>0</v>
      </c>
      <c r="D10318" s="504" t="s">
        <v>26065</v>
      </c>
      <c r="E10318" s="522" t="s">
        <v>21858</v>
      </c>
      <c r="F10318" s="381" t="s">
        <v>13088</v>
      </c>
      <c r="G10318" s="381" t="s">
        <v>1038</v>
      </c>
    </row>
    <row r="10319" spans="2:7" ht="34.5">
      <c r="B10319" s="516">
        <v>1072</v>
      </c>
      <c r="C10319" s="378">
        <f>Matrix!B1074</f>
        <v>0</v>
      </c>
      <c r="D10319" s="504" t="s">
        <v>26065</v>
      </c>
      <c r="E10319" s="522" t="s">
        <v>21858</v>
      </c>
      <c r="F10319" s="381" t="s">
        <v>13125</v>
      </c>
      <c r="G10319" s="381" t="s">
        <v>1075</v>
      </c>
    </row>
    <row r="10320" spans="2:7" ht="34.5">
      <c r="B10320" s="516">
        <v>1075</v>
      </c>
      <c r="C10320" s="378">
        <f>Matrix!B1077</f>
        <v>0</v>
      </c>
      <c r="D10320" s="504" t="s">
        <v>26065</v>
      </c>
      <c r="E10320" s="522" t="s">
        <v>21858</v>
      </c>
      <c r="F10320" s="381" t="s">
        <v>13128</v>
      </c>
      <c r="G10320" s="381" t="s">
        <v>1078</v>
      </c>
    </row>
    <row r="10321" spans="2:7" ht="34.5">
      <c r="B10321" s="516">
        <v>1076</v>
      </c>
      <c r="C10321" s="378">
        <f>Matrix!B1078</f>
        <v>0</v>
      </c>
      <c r="D10321" s="504" t="s">
        <v>26065</v>
      </c>
      <c r="E10321" s="522" t="s">
        <v>21858</v>
      </c>
      <c r="F10321" s="381" t="s">
        <v>13129</v>
      </c>
      <c r="G10321" s="381" t="s">
        <v>1079</v>
      </c>
    </row>
    <row r="10322" spans="2:7" ht="34.5">
      <c r="B10322" s="516">
        <v>1077</v>
      </c>
      <c r="C10322" s="378">
        <f>Matrix!B1079</f>
        <v>0</v>
      </c>
      <c r="D10322" s="504" t="s">
        <v>26065</v>
      </c>
      <c r="E10322" s="522" t="s">
        <v>21858</v>
      </c>
      <c r="F10322" s="381" t="s">
        <v>13130</v>
      </c>
      <c r="G10322" s="381" t="s">
        <v>1080</v>
      </c>
    </row>
    <row r="10323" spans="2:7" ht="34.5">
      <c r="B10323" s="516">
        <v>1102</v>
      </c>
      <c r="C10323" s="378">
        <f>Matrix!B1104</f>
        <v>0</v>
      </c>
      <c r="D10323" s="504" t="s">
        <v>26065</v>
      </c>
      <c r="E10323" s="522" t="s">
        <v>21858</v>
      </c>
      <c r="F10323" s="381" t="s">
        <v>13155</v>
      </c>
      <c r="G10323" s="381" t="s">
        <v>1105</v>
      </c>
    </row>
    <row r="10324" spans="2:7" ht="34.5">
      <c r="B10324" s="516">
        <v>1220</v>
      </c>
      <c r="C10324" s="378">
        <f>Matrix!B1222</f>
        <v>0</v>
      </c>
      <c r="D10324" s="504" t="s">
        <v>26065</v>
      </c>
      <c r="E10324" s="522" t="s">
        <v>21858</v>
      </c>
      <c r="F10324" s="381" t="s">
        <v>13273</v>
      </c>
      <c r="G10324" s="381" t="s">
        <v>1223</v>
      </c>
    </row>
    <row r="10325" spans="2:7" ht="34.5">
      <c r="B10325" s="516">
        <v>1248</v>
      </c>
      <c r="C10325" s="378">
        <f>Matrix!B1250</f>
        <v>0</v>
      </c>
      <c r="D10325" s="504" t="s">
        <v>26065</v>
      </c>
      <c r="E10325" s="522" t="s">
        <v>21858</v>
      </c>
      <c r="F10325" s="381" t="s">
        <v>13301</v>
      </c>
      <c r="G10325" s="381" t="s">
        <v>1251</v>
      </c>
    </row>
    <row r="10326" spans="2:7" ht="34.5">
      <c r="B10326" s="516">
        <v>1293</v>
      </c>
      <c r="C10326" s="378">
        <f>Matrix!B1295</f>
        <v>0</v>
      </c>
      <c r="D10326" s="504" t="s">
        <v>26065</v>
      </c>
      <c r="E10326" s="522" t="s">
        <v>21858</v>
      </c>
      <c r="F10326" s="381" t="s">
        <v>13346</v>
      </c>
      <c r="G10326" s="381" t="s">
        <v>1296</v>
      </c>
    </row>
    <row r="10327" spans="2:7" ht="34.5">
      <c r="B10327" s="516">
        <v>1302</v>
      </c>
      <c r="C10327" s="378">
        <f>Matrix!B1304</f>
        <v>0</v>
      </c>
      <c r="D10327" s="504" t="s">
        <v>26065</v>
      </c>
      <c r="E10327" s="522" t="s">
        <v>21858</v>
      </c>
      <c r="F10327" s="381" t="s">
        <v>13355</v>
      </c>
      <c r="G10327" s="381" t="s">
        <v>1305</v>
      </c>
    </row>
    <row r="10328" spans="2:7" ht="34.5">
      <c r="B10328" s="516">
        <v>1369</v>
      </c>
      <c r="C10328" s="378">
        <f>Matrix!B1371</f>
        <v>0</v>
      </c>
      <c r="D10328" s="504" t="s">
        <v>26065</v>
      </c>
      <c r="E10328" s="522" t="s">
        <v>21858</v>
      </c>
      <c r="F10328" s="381" t="s">
        <v>13422</v>
      </c>
      <c r="G10328" s="381" t="s">
        <v>1371</v>
      </c>
    </row>
    <row r="10329" spans="2:7" ht="34.5">
      <c r="B10329" s="516">
        <v>1386</v>
      </c>
      <c r="C10329" s="378">
        <f>Matrix!B1388</f>
        <v>0</v>
      </c>
      <c r="D10329" s="504" t="s">
        <v>26065</v>
      </c>
      <c r="E10329" s="522" t="s">
        <v>21858</v>
      </c>
      <c r="F10329" s="381" t="s">
        <v>13439</v>
      </c>
      <c r="G10329" s="381" t="s">
        <v>1388</v>
      </c>
    </row>
    <row r="10330" spans="2:7">
      <c r="B10330" s="516">
        <v>1411</v>
      </c>
      <c r="C10330" s="378">
        <f>Matrix!B1413</f>
        <v>0</v>
      </c>
      <c r="D10330" s="504" t="s">
        <v>26065</v>
      </c>
      <c r="E10330" s="522" t="s">
        <v>21858</v>
      </c>
      <c r="F10330" s="381" t="s">
        <v>13464</v>
      </c>
      <c r="G10330" s="381" t="s">
        <v>1413</v>
      </c>
    </row>
    <row r="10331" spans="2:7" ht="34.5">
      <c r="B10331" s="516">
        <v>1475</v>
      </c>
      <c r="C10331" s="378">
        <f>Matrix!B1477</f>
        <v>0</v>
      </c>
      <c r="D10331" s="504" t="s">
        <v>26065</v>
      </c>
      <c r="E10331" s="522" t="s">
        <v>21858</v>
      </c>
      <c r="F10331" s="381" t="s">
        <v>13528</v>
      </c>
      <c r="G10331" s="381" t="s">
        <v>1477</v>
      </c>
    </row>
    <row r="10332" spans="2:7" ht="34.5">
      <c r="B10332" s="516">
        <v>1487</v>
      </c>
      <c r="C10332" s="378">
        <f>Matrix!B1489</f>
        <v>0</v>
      </c>
      <c r="D10332" s="504" t="s">
        <v>26065</v>
      </c>
      <c r="E10332" s="522" t="s">
        <v>21858</v>
      </c>
      <c r="F10332" s="381" t="s">
        <v>13540</v>
      </c>
      <c r="G10332" s="381" t="s">
        <v>1489</v>
      </c>
    </row>
    <row r="10333" spans="2:7" ht="34.5">
      <c r="B10333" s="516">
        <v>1498</v>
      </c>
      <c r="C10333" s="378">
        <f>Matrix!B1500</f>
        <v>0</v>
      </c>
      <c r="D10333" s="504" t="s">
        <v>26065</v>
      </c>
      <c r="E10333" s="522" t="s">
        <v>21858</v>
      </c>
      <c r="F10333" s="381" t="s">
        <v>13551</v>
      </c>
      <c r="G10333" s="381" t="s">
        <v>1500</v>
      </c>
    </row>
    <row r="10334" spans="2:7">
      <c r="B10334" s="516">
        <v>1512</v>
      </c>
      <c r="C10334" s="378">
        <f>Matrix!B1514</f>
        <v>0</v>
      </c>
      <c r="D10334" s="504" t="s">
        <v>26065</v>
      </c>
      <c r="E10334" s="522" t="s">
        <v>21858</v>
      </c>
      <c r="F10334" s="381" t="s">
        <v>13565</v>
      </c>
      <c r="G10334" s="381" t="s">
        <v>1514</v>
      </c>
    </row>
    <row r="10335" spans="2:7" ht="34.5">
      <c r="B10335" s="516">
        <v>1549</v>
      </c>
      <c r="C10335" s="378">
        <f>Matrix!B1551</f>
        <v>0</v>
      </c>
      <c r="D10335" s="504" t="s">
        <v>26065</v>
      </c>
      <c r="E10335" s="522" t="s">
        <v>21858</v>
      </c>
      <c r="F10335" s="381" t="s">
        <v>13602</v>
      </c>
      <c r="G10335" s="381" t="s">
        <v>1551</v>
      </c>
    </row>
    <row r="10336" spans="2:7" ht="34.5">
      <c r="B10336" s="516">
        <v>1563</v>
      </c>
      <c r="C10336" s="378">
        <f>Matrix!B1565</f>
        <v>0</v>
      </c>
      <c r="D10336" s="504" t="s">
        <v>26065</v>
      </c>
      <c r="E10336" s="522" t="s">
        <v>21858</v>
      </c>
      <c r="F10336" s="381" t="s">
        <v>13616</v>
      </c>
      <c r="G10336" s="381" t="s">
        <v>1565</v>
      </c>
    </row>
    <row r="10337" spans="2:7" ht="34.5">
      <c r="B10337" s="516">
        <v>1564</v>
      </c>
      <c r="C10337" s="378">
        <f>Matrix!B1566</f>
        <v>0</v>
      </c>
      <c r="D10337" s="504" t="s">
        <v>26065</v>
      </c>
      <c r="E10337" s="522" t="s">
        <v>21858</v>
      </c>
      <c r="F10337" s="381" t="s">
        <v>13617</v>
      </c>
      <c r="G10337" s="381" t="s">
        <v>1566</v>
      </c>
    </row>
    <row r="10338" spans="2:7" ht="34.5">
      <c r="B10338" s="516">
        <v>1565</v>
      </c>
      <c r="C10338" s="378">
        <f>Matrix!B1567</f>
        <v>0</v>
      </c>
      <c r="D10338" s="504" t="s">
        <v>26065</v>
      </c>
      <c r="E10338" s="522" t="s">
        <v>21858</v>
      </c>
      <c r="F10338" s="381" t="s">
        <v>13618</v>
      </c>
      <c r="G10338" s="381" t="s">
        <v>1567</v>
      </c>
    </row>
    <row r="10339" spans="2:7" ht="34.5">
      <c r="B10339" s="516">
        <v>1566</v>
      </c>
      <c r="C10339" s="378">
        <f>Matrix!B1568</f>
        <v>0</v>
      </c>
      <c r="D10339" s="504" t="s">
        <v>26065</v>
      </c>
      <c r="E10339" s="522" t="s">
        <v>21858</v>
      </c>
      <c r="F10339" s="381" t="s">
        <v>13619</v>
      </c>
      <c r="G10339" s="381" t="s">
        <v>1568</v>
      </c>
    </row>
    <row r="10340" spans="2:7" ht="34.5">
      <c r="B10340" s="516">
        <v>1608</v>
      </c>
      <c r="C10340" s="378">
        <f>Matrix!B1610</f>
        <v>0</v>
      </c>
      <c r="D10340" s="504" t="s">
        <v>26065</v>
      </c>
      <c r="E10340" s="522" t="s">
        <v>21858</v>
      </c>
      <c r="F10340" s="381" t="s">
        <v>13661</v>
      </c>
      <c r="G10340" s="381" t="s">
        <v>1610</v>
      </c>
    </row>
    <row r="10341" spans="2:7" ht="51.75">
      <c r="B10341" s="516">
        <v>1681</v>
      </c>
      <c r="C10341" s="378">
        <f>Matrix!B1683</f>
        <v>0</v>
      </c>
      <c r="D10341" s="504" t="s">
        <v>26065</v>
      </c>
      <c r="E10341" s="522" t="s">
        <v>21858</v>
      </c>
      <c r="F10341" s="381" t="s">
        <v>13732</v>
      </c>
      <c r="G10341" s="381" t="s">
        <v>1683</v>
      </c>
    </row>
    <row r="10342" spans="2:7" ht="34.5">
      <c r="B10342" s="516">
        <v>1715</v>
      </c>
      <c r="C10342" s="378">
        <f>Matrix!B1717</f>
        <v>0</v>
      </c>
      <c r="D10342" s="504" t="s">
        <v>26065</v>
      </c>
      <c r="E10342" s="522" t="s">
        <v>21858</v>
      </c>
      <c r="F10342" s="381" t="s">
        <v>13766</v>
      </c>
      <c r="G10342" s="381" t="s">
        <v>1717</v>
      </c>
    </row>
    <row r="10343" spans="2:7" ht="34.5">
      <c r="B10343" s="516">
        <v>1762</v>
      </c>
      <c r="C10343" s="378">
        <f>Matrix!B1764</f>
        <v>0</v>
      </c>
      <c r="D10343" s="504" t="s">
        <v>26065</v>
      </c>
      <c r="E10343" s="522" t="s">
        <v>21858</v>
      </c>
      <c r="F10343" s="381" t="s">
        <v>13813</v>
      </c>
      <c r="G10343" s="381" t="s">
        <v>1764</v>
      </c>
    </row>
    <row r="10344" spans="2:7" ht="34.5">
      <c r="B10344" s="516">
        <v>1768</v>
      </c>
      <c r="C10344" s="378">
        <f>Matrix!B1770</f>
        <v>0</v>
      </c>
      <c r="D10344" s="504" t="s">
        <v>26065</v>
      </c>
      <c r="E10344" s="522" t="s">
        <v>21858</v>
      </c>
      <c r="F10344" s="381" t="s">
        <v>13819</v>
      </c>
      <c r="G10344" s="381" t="s">
        <v>1770</v>
      </c>
    </row>
    <row r="10345" spans="2:7">
      <c r="B10345" s="516">
        <v>1863</v>
      </c>
      <c r="C10345" s="378">
        <f>Matrix!B1865</f>
        <v>0</v>
      </c>
      <c r="D10345" s="504" t="s">
        <v>26065</v>
      </c>
      <c r="E10345" s="522" t="s">
        <v>21858</v>
      </c>
      <c r="F10345" s="381" t="s">
        <v>13914</v>
      </c>
      <c r="G10345" s="381" t="s">
        <v>1865</v>
      </c>
    </row>
    <row r="10346" spans="2:7">
      <c r="B10346" s="516">
        <v>1899</v>
      </c>
      <c r="C10346" s="378">
        <f>Matrix!B1901</f>
        <v>0</v>
      </c>
      <c r="D10346" s="504" t="s">
        <v>26065</v>
      </c>
      <c r="E10346" s="522" t="s">
        <v>21858</v>
      </c>
      <c r="F10346" s="381" t="s">
        <v>13950</v>
      </c>
      <c r="G10346" s="381" t="s">
        <v>1901</v>
      </c>
    </row>
    <row r="10347" spans="2:7" ht="34.5">
      <c r="B10347" s="516">
        <v>1914</v>
      </c>
      <c r="C10347" s="378">
        <f>Matrix!B1916</f>
        <v>0</v>
      </c>
      <c r="D10347" s="504" t="s">
        <v>26065</v>
      </c>
      <c r="E10347" s="522" t="s">
        <v>21858</v>
      </c>
      <c r="F10347" s="381" t="s">
        <v>13965</v>
      </c>
      <c r="G10347" s="381" t="s">
        <v>1916</v>
      </c>
    </row>
    <row r="10348" spans="2:7" ht="51.75">
      <c r="B10348" s="516">
        <v>1972</v>
      </c>
      <c r="C10348" s="378">
        <f>Matrix!B1974</f>
        <v>0</v>
      </c>
      <c r="D10348" s="504" t="s">
        <v>26065</v>
      </c>
      <c r="E10348" s="522" t="s">
        <v>21858</v>
      </c>
      <c r="F10348" s="381" t="s">
        <v>14023</v>
      </c>
      <c r="G10348" s="381" t="s">
        <v>1974</v>
      </c>
    </row>
    <row r="10349" spans="2:7" ht="34.5">
      <c r="B10349" s="516">
        <v>1980</v>
      </c>
      <c r="C10349" s="378">
        <f>Matrix!B1982</f>
        <v>0</v>
      </c>
      <c r="D10349" s="504" t="s">
        <v>26065</v>
      </c>
      <c r="E10349" s="522" t="s">
        <v>21858</v>
      </c>
      <c r="F10349" s="381" t="s">
        <v>14031</v>
      </c>
      <c r="G10349" s="381" t="s">
        <v>1982</v>
      </c>
    </row>
    <row r="10350" spans="2:7">
      <c r="B10350" s="516">
        <v>1985</v>
      </c>
      <c r="C10350" s="378">
        <f>Matrix!B1987</f>
        <v>0</v>
      </c>
      <c r="D10350" s="504" t="s">
        <v>26065</v>
      </c>
      <c r="E10350" s="522" t="s">
        <v>21858</v>
      </c>
      <c r="F10350" s="381" t="s">
        <v>14036</v>
      </c>
      <c r="G10350" s="381" t="s">
        <v>1987</v>
      </c>
    </row>
    <row r="10351" spans="2:7">
      <c r="B10351" s="516">
        <v>2003</v>
      </c>
      <c r="C10351" s="378">
        <f>Matrix!B2005</f>
        <v>0</v>
      </c>
      <c r="D10351" s="504" t="s">
        <v>26065</v>
      </c>
      <c r="E10351" s="522" t="s">
        <v>21858</v>
      </c>
      <c r="F10351" s="381" t="s">
        <v>14054</v>
      </c>
      <c r="G10351" s="381" t="s">
        <v>2005</v>
      </c>
    </row>
    <row r="10352" spans="2:7" ht="34.5">
      <c r="B10352" s="516">
        <v>2007</v>
      </c>
      <c r="C10352" s="378">
        <f>Matrix!B2009</f>
        <v>0</v>
      </c>
      <c r="D10352" s="504" t="s">
        <v>26065</v>
      </c>
      <c r="E10352" s="522" t="s">
        <v>21858</v>
      </c>
      <c r="F10352" s="381" t="s">
        <v>14058</v>
      </c>
      <c r="G10352" s="381" t="s">
        <v>2009</v>
      </c>
    </row>
    <row r="10353" spans="2:7" ht="34.5">
      <c r="B10353" s="516">
        <v>2038</v>
      </c>
      <c r="C10353" s="378">
        <f>Matrix!B2040</f>
        <v>0</v>
      </c>
      <c r="D10353" s="504" t="s">
        <v>26065</v>
      </c>
      <c r="E10353" s="522" t="s">
        <v>21858</v>
      </c>
      <c r="F10353" s="381" t="s">
        <v>14089</v>
      </c>
      <c r="G10353" s="381" t="s">
        <v>2040</v>
      </c>
    </row>
    <row r="10354" spans="2:7" ht="34.5">
      <c r="B10354" s="516">
        <v>2051</v>
      </c>
      <c r="C10354" s="378">
        <f>Matrix!B2053</f>
        <v>0</v>
      </c>
      <c r="D10354" s="504" t="s">
        <v>26065</v>
      </c>
      <c r="E10354" s="522" t="s">
        <v>21858</v>
      </c>
      <c r="F10354" s="381" t="s">
        <v>14102</v>
      </c>
      <c r="G10354" s="381" t="s">
        <v>2053</v>
      </c>
    </row>
    <row r="10355" spans="2:7" ht="34.5">
      <c r="B10355" s="516">
        <v>2073</v>
      </c>
      <c r="C10355" s="378">
        <f>Matrix!B2075</f>
        <v>0</v>
      </c>
      <c r="D10355" s="504" t="s">
        <v>26065</v>
      </c>
      <c r="E10355" s="522" t="s">
        <v>21858</v>
      </c>
      <c r="F10355" s="381" t="s">
        <v>14124</v>
      </c>
      <c r="G10355" s="381" t="s">
        <v>2075</v>
      </c>
    </row>
    <row r="10356" spans="2:7" ht="34.5">
      <c r="B10356" s="516">
        <v>2082</v>
      </c>
      <c r="C10356" s="378">
        <f>Matrix!B2084</f>
        <v>0</v>
      </c>
      <c r="D10356" s="504" t="s">
        <v>26065</v>
      </c>
      <c r="E10356" s="522" t="s">
        <v>21858</v>
      </c>
      <c r="F10356" s="381" t="s">
        <v>14133</v>
      </c>
      <c r="G10356" s="381" t="s">
        <v>2084</v>
      </c>
    </row>
    <row r="10357" spans="2:7" ht="34.5">
      <c r="B10357" s="516">
        <v>2089</v>
      </c>
      <c r="C10357" s="378">
        <f>Matrix!B2091</f>
        <v>0</v>
      </c>
      <c r="D10357" s="504" t="s">
        <v>26065</v>
      </c>
      <c r="E10357" s="522" t="s">
        <v>21858</v>
      </c>
      <c r="F10357" s="381" t="s">
        <v>14140</v>
      </c>
      <c r="G10357" s="381" t="s">
        <v>2091</v>
      </c>
    </row>
    <row r="10358" spans="2:7" ht="34.5">
      <c r="B10358" s="516">
        <v>2122</v>
      </c>
      <c r="C10358" s="378">
        <f>Matrix!B2124</f>
        <v>0</v>
      </c>
      <c r="D10358" s="504" t="s">
        <v>26065</v>
      </c>
      <c r="E10358" s="522" t="s">
        <v>21858</v>
      </c>
      <c r="F10358" s="381" t="s">
        <v>14173</v>
      </c>
      <c r="G10358" s="381" t="s">
        <v>2124</v>
      </c>
    </row>
    <row r="10359" spans="2:7">
      <c r="B10359" s="516">
        <v>2155</v>
      </c>
      <c r="C10359" s="378">
        <f>Matrix!B2157</f>
        <v>0</v>
      </c>
      <c r="D10359" s="504" t="s">
        <v>26065</v>
      </c>
      <c r="E10359" s="522" t="s">
        <v>21858</v>
      </c>
      <c r="F10359" s="381" t="s">
        <v>14205</v>
      </c>
      <c r="G10359" s="381" t="s">
        <v>2157</v>
      </c>
    </row>
    <row r="10360" spans="2:7" ht="34.5">
      <c r="B10360" s="516">
        <v>2182</v>
      </c>
      <c r="C10360" s="378">
        <f>Matrix!B2184</f>
        <v>0</v>
      </c>
      <c r="D10360" s="504" t="s">
        <v>26065</v>
      </c>
      <c r="E10360" s="522" t="s">
        <v>21858</v>
      </c>
      <c r="F10360" s="381" t="s">
        <v>14232</v>
      </c>
      <c r="G10360" s="381" t="s">
        <v>2184</v>
      </c>
    </row>
    <row r="10361" spans="2:7" ht="34.5">
      <c r="B10361" s="516">
        <v>2332</v>
      </c>
      <c r="C10361" s="378">
        <f>Matrix!B2334</f>
        <v>0</v>
      </c>
      <c r="D10361" s="504" t="s">
        <v>26065</v>
      </c>
      <c r="E10361" s="522" t="s">
        <v>21858</v>
      </c>
      <c r="F10361" s="381" t="s">
        <v>14382</v>
      </c>
      <c r="G10361" s="381" t="s">
        <v>2334</v>
      </c>
    </row>
    <row r="10362" spans="2:7" ht="34.5">
      <c r="B10362" s="516">
        <v>2335</v>
      </c>
      <c r="C10362" s="378">
        <f>Matrix!B2337</f>
        <v>0</v>
      </c>
      <c r="D10362" s="504" t="s">
        <v>26065</v>
      </c>
      <c r="E10362" s="522" t="s">
        <v>21858</v>
      </c>
      <c r="F10362" s="381" t="s">
        <v>14385</v>
      </c>
      <c r="G10362" s="381" t="s">
        <v>2337</v>
      </c>
    </row>
    <row r="10363" spans="2:7" ht="34.5">
      <c r="B10363" s="516">
        <v>2337</v>
      </c>
      <c r="C10363" s="378">
        <f>Matrix!B2339</f>
        <v>0</v>
      </c>
      <c r="D10363" s="504" t="s">
        <v>26065</v>
      </c>
      <c r="E10363" s="522" t="s">
        <v>21858</v>
      </c>
      <c r="F10363" s="381" t="s">
        <v>14387</v>
      </c>
      <c r="G10363" s="381" t="s">
        <v>2339</v>
      </c>
    </row>
    <row r="10364" spans="2:7" ht="34.5">
      <c r="B10364" s="516">
        <v>2356</v>
      </c>
      <c r="C10364" s="378">
        <f>Matrix!B2358</f>
        <v>0</v>
      </c>
      <c r="D10364" s="504" t="s">
        <v>26065</v>
      </c>
      <c r="E10364" s="522" t="s">
        <v>21858</v>
      </c>
      <c r="F10364" s="381" t="s">
        <v>14406</v>
      </c>
      <c r="G10364" s="381" t="s">
        <v>2356</v>
      </c>
    </row>
    <row r="10365" spans="2:7">
      <c r="B10365" s="516">
        <v>2381</v>
      </c>
      <c r="C10365" s="378">
        <f>Matrix!B2383</f>
        <v>0</v>
      </c>
      <c r="D10365" s="504" t="s">
        <v>26065</v>
      </c>
      <c r="E10365" s="522" t="s">
        <v>21858</v>
      </c>
      <c r="F10365" s="381" t="s">
        <v>14431</v>
      </c>
      <c r="G10365" s="381" t="s">
        <v>2381</v>
      </c>
    </row>
    <row r="10366" spans="2:7">
      <c r="B10366" s="516">
        <v>2537</v>
      </c>
      <c r="C10366" s="378">
        <f>Matrix!B2539</f>
        <v>0</v>
      </c>
      <c r="D10366" s="504" t="s">
        <v>26065</v>
      </c>
      <c r="E10366" s="522" t="s">
        <v>21858</v>
      </c>
      <c r="F10366" s="381" t="s">
        <v>14587</v>
      </c>
      <c r="G10366" s="381" t="s">
        <v>2537</v>
      </c>
    </row>
    <row r="10367" spans="2:7" ht="34.5">
      <c r="B10367" s="516">
        <v>2614</v>
      </c>
      <c r="C10367" s="378">
        <f>Matrix!B2616</f>
        <v>0</v>
      </c>
      <c r="D10367" s="504" t="s">
        <v>26065</v>
      </c>
      <c r="E10367" s="522" t="s">
        <v>21858</v>
      </c>
      <c r="F10367" s="381" t="s">
        <v>14664</v>
      </c>
      <c r="G10367" s="381" t="s">
        <v>2614</v>
      </c>
    </row>
    <row r="10368" spans="2:7">
      <c r="B10368" s="516">
        <v>2655</v>
      </c>
      <c r="C10368" s="378">
        <f>Matrix!B2657</f>
        <v>0</v>
      </c>
      <c r="D10368" s="504" t="s">
        <v>26065</v>
      </c>
      <c r="E10368" s="522" t="s">
        <v>21858</v>
      </c>
      <c r="F10368" s="381" t="s">
        <v>14705</v>
      </c>
      <c r="G10368" s="381" t="s">
        <v>2655</v>
      </c>
    </row>
    <row r="10369" spans="2:7">
      <c r="B10369" s="516">
        <v>2753</v>
      </c>
      <c r="C10369" s="378">
        <f>Matrix!B2755</f>
        <v>0</v>
      </c>
      <c r="D10369" s="504" t="s">
        <v>26065</v>
      </c>
      <c r="E10369" s="522" t="s">
        <v>21858</v>
      </c>
      <c r="F10369" s="381" t="s">
        <v>14803</v>
      </c>
      <c r="G10369" s="381" t="s">
        <v>2753</v>
      </c>
    </row>
    <row r="10370" spans="2:7" ht="51.75">
      <c r="B10370" s="516">
        <v>2798</v>
      </c>
      <c r="C10370" s="378">
        <f>Matrix!B2800</f>
        <v>0</v>
      </c>
      <c r="D10370" s="504" t="s">
        <v>26065</v>
      </c>
      <c r="E10370" s="522" t="s">
        <v>21858</v>
      </c>
      <c r="F10370" s="381" t="s">
        <v>14848</v>
      </c>
      <c r="G10370" s="381" t="s">
        <v>2798</v>
      </c>
    </row>
    <row r="10371" spans="2:7" ht="51.75">
      <c r="B10371" s="516">
        <v>2799</v>
      </c>
      <c r="C10371" s="378">
        <f>Matrix!B2801</f>
        <v>0</v>
      </c>
      <c r="D10371" s="504" t="s">
        <v>26065</v>
      </c>
      <c r="E10371" s="522" t="s">
        <v>21858</v>
      </c>
      <c r="F10371" s="381" t="s">
        <v>14849</v>
      </c>
      <c r="G10371" s="381" t="s">
        <v>2799</v>
      </c>
    </row>
    <row r="10372" spans="2:7">
      <c r="B10372" s="516">
        <v>2822</v>
      </c>
      <c r="C10372" s="378">
        <f>Matrix!B2824</f>
        <v>0</v>
      </c>
      <c r="D10372" s="504" t="s">
        <v>26065</v>
      </c>
      <c r="E10372" s="522" t="s">
        <v>21858</v>
      </c>
      <c r="F10372" s="381" t="s">
        <v>14872</v>
      </c>
      <c r="G10372" s="381" t="s">
        <v>2822</v>
      </c>
    </row>
    <row r="10373" spans="2:7">
      <c r="B10373" s="516">
        <v>2851</v>
      </c>
      <c r="C10373" s="378">
        <f>Matrix!B2853</f>
        <v>0</v>
      </c>
      <c r="D10373" s="504" t="s">
        <v>26065</v>
      </c>
      <c r="E10373" s="522" t="s">
        <v>21858</v>
      </c>
      <c r="F10373" s="381" t="s">
        <v>14901</v>
      </c>
      <c r="G10373" s="381" t="s">
        <v>2851</v>
      </c>
    </row>
    <row r="10374" spans="2:7">
      <c r="B10374" s="516">
        <v>2852</v>
      </c>
      <c r="C10374" s="378">
        <f>Matrix!B2854</f>
        <v>0</v>
      </c>
      <c r="D10374" s="504" t="s">
        <v>26065</v>
      </c>
      <c r="E10374" s="522" t="s">
        <v>21858</v>
      </c>
      <c r="F10374" s="381" t="s">
        <v>14902</v>
      </c>
      <c r="G10374" s="381" t="s">
        <v>2852</v>
      </c>
    </row>
    <row r="10375" spans="2:7" ht="34.5">
      <c r="B10375" s="516">
        <v>3023</v>
      </c>
      <c r="C10375" s="378">
        <f>Matrix!B3025</f>
        <v>0</v>
      </c>
      <c r="D10375" s="504" t="s">
        <v>26065</v>
      </c>
      <c r="E10375" s="522" t="s">
        <v>21858</v>
      </c>
      <c r="F10375" s="381" t="s">
        <v>15073</v>
      </c>
      <c r="G10375" s="381" t="s">
        <v>3023</v>
      </c>
    </row>
    <row r="10376" spans="2:7" ht="34.5">
      <c r="B10376" s="516">
        <v>3119</v>
      </c>
      <c r="C10376" s="378">
        <f>Matrix!B3121</f>
        <v>0</v>
      </c>
      <c r="D10376" s="504" t="s">
        <v>26065</v>
      </c>
      <c r="E10376" s="522" t="s">
        <v>21858</v>
      </c>
      <c r="F10376" s="381" t="s">
        <v>15150</v>
      </c>
      <c r="G10376" s="381" t="s">
        <v>3122</v>
      </c>
    </row>
    <row r="10377" spans="2:7" ht="34.5">
      <c r="B10377" s="516">
        <v>3124</v>
      </c>
      <c r="C10377" s="378">
        <f>Matrix!B3126</f>
        <v>0</v>
      </c>
      <c r="D10377" s="504" t="s">
        <v>26065</v>
      </c>
      <c r="E10377" s="522" t="s">
        <v>21858</v>
      </c>
      <c r="F10377" s="381" t="s">
        <v>15154</v>
      </c>
      <c r="G10377" s="381" t="s">
        <v>3127</v>
      </c>
    </row>
    <row r="10378" spans="2:7" ht="34.5">
      <c r="B10378" s="516">
        <v>3140</v>
      </c>
      <c r="C10378" s="378">
        <f>Matrix!B3142</f>
        <v>0</v>
      </c>
      <c r="D10378" s="504" t="s">
        <v>26065</v>
      </c>
      <c r="E10378" s="522" t="s">
        <v>21858</v>
      </c>
      <c r="F10378" s="381" t="s">
        <v>15170</v>
      </c>
      <c r="G10378" s="381" t="s">
        <v>3143</v>
      </c>
    </row>
    <row r="10379" spans="2:7" ht="34.5">
      <c r="B10379" s="516">
        <v>3143</v>
      </c>
      <c r="C10379" s="378">
        <f>Matrix!B3145</f>
        <v>0</v>
      </c>
      <c r="D10379" s="504" t="s">
        <v>26065</v>
      </c>
      <c r="E10379" s="522" t="s">
        <v>21858</v>
      </c>
      <c r="F10379" s="381" t="s">
        <v>15173</v>
      </c>
      <c r="G10379" s="381" t="s">
        <v>3146</v>
      </c>
    </row>
    <row r="10380" spans="2:7">
      <c r="B10380" s="516">
        <v>3150</v>
      </c>
      <c r="C10380" s="378">
        <f>Matrix!B3152</f>
        <v>0</v>
      </c>
      <c r="D10380" s="504" t="s">
        <v>26065</v>
      </c>
      <c r="E10380" s="522" t="s">
        <v>21858</v>
      </c>
      <c r="F10380" s="381" t="s">
        <v>15180</v>
      </c>
      <c r="G10380" s="381" t="s">
        <v>3153</v>
      </c>
    </row>
    <row r="10381" spans="2:7">
      <c r="B10381" s="516">
        <v>3181</v>
      </c>
      <c r="C10381" s="378">
        <f>Matrix!B3183</f>
        <v>0</v>
      </c>
      <c r="D10381" s="504" t="s">
        <v>26065</v>
      </c>
      <c r="E10381" s="522" t="s">
        <v>21858</v>
      </c>
      <c r="F10381" s="381" t="s">
        <v>15210</v>
      </c>
      <c r="G10381" s="381" t="s">
        <v>3184</v>
      </c>
    </row>
    <row r="10382" spans="2:7" ht="34.5">
      <c r="B10382" s="516">
        <v>3240</v>
      </c>
      <c r="C10382" s="378">
        <f>Matrix!B3242</f>
        <v>0</v>
      </c>
      <c r="D10382" s="504" t="s">
        <v>26065</v>
      </c>
      <c r="E10382" s="522" t="s">
        <v>21858</v>
      </c>
      <c r="F10382" s="381" t="s">
        <v>15259</v>
      </c>
      <c r="G10382" s="381" t="s">
        <v>3241</v>
      </c>
    </row>
    <row r="10383" spans="2:7" ht="34.5">
      <c r="B10383" s="516">
        <v>3249</v>
      </c>
      <c r="C10383" s="378">
        <f>Matrix!B3251</f>
        <v>0</v>
      </c>
      <c r="D10383" s="504" t="s">
        <v>26065</v>
      </c>
      <c r="E10383" s="522" t="s">
        <v>21858</v>
      </c>
      <c r="F10383" s="381" t="s">
        <v>15268</v>
      </c>
      <c r="G10383" s="381" t="s">
        <v>3250</v>
      </c>
    </row>
    <row r="10384" spans="2:7">
      <c r="B10384" s="516">
        <v>3333</v>
      </c>
      <c r="C10384" s="378">
        <f>Matrix!B3335</f>
        <v>0</v>
      </c>
      <c r="D10384" s="504" t="s">
        <v>26065</v>
      </c>
      <c r="E10384" s="522" t="s">
        <v>21858</v>
      </c>
      <c r="F10384" s="381" t="s">
        <v>15351</v>
      </c>
      <c r="G10384" s="381" t="s">
        <v>3334</v>
      </c>
    </row>
    <row r="10385" spans="2:7">
      <c r="B10385" s="516">
        <v>3334</v>
      </c>
      <c r="C10385" s="378">
        <f>Matrix!B3336</f>
        <v>0</v>
      </c>
      <c r="D10385" s="504" t="s">
        <v>26065</v>
      </c>
      <c r="E10385" s="522" t="s">
        <v>21858</v>
      </c>
      <c r="F10385" s="381" t="s">
        <v>15352</v>
      </c>
      <c r="G10385" s="381" t="s">
        <v>3335</v>
      </c>
    </row>
    <row r="10386" spans="2:7">
      <c r="B10386" s="516">
        <v>3615</v>
      </c>
      <c r="C10386" s="378">
        <f>Matrix!B3617</f>
        <v>0</v>
      </c>
      <c r="D10386" s="504" t="s">
        <v>26065</v>
      </c>
      <c r="E10386" s="522" t="s">
        <v>21858</v>
      </c>
      <c r="F10386" s="381" t="s">
        <v>15604</v>
      </c>
      <c r="G10386" s="381" t="s">
        <v>3620</v>
      </c>
    </row>
    <row r="10387" spans="2:7" ht="34.5">
      <c r="B10387" s="516">
        <v>3643</v>
      </c>
      <c r="C10387" s="378">
        <f>Matrix!B3645</f>
        <v>0</v>
      </c>
      <c r="D10387" s="504" t="s">
        <v>26065</v>
      </c>
      <c r="E10387" s="522" t="s">
        <v>21858</v>
      </c>
      <c r="F10387" s="381" t="s">
        <v>15632</v>
      </c>
      <c r="G10387" s="381" t="s">
        <v>3648</v>
      </c>
    </row>
    <row r="10388" spans="2:7" ht="34.5">
      <c r="B10388" s="516">
        <v>3649</v>
      </c>
      <c r="C10388" s="378">
        <f>Matrix!B3651</f>
        <v>0</v>
      </c>
      <c r="D10388" s="504" t="s">
        <v>26065</v>
      </c>
      <c r="E10388" s="522" t="s">
        <v>21858</v>
      </c>
      <c r="F10388" s="381" t="s">
        <v>15638</v>
      </c>
      <c r="G10388" s="381" t="s">
        <v>3654</v>
      </c>
    </row>
    <row r="10389" spans="2:7" ht="34.5">
      <c r="B10389" s="516">
        <v>3657</v>
      </c>
      <c r="C10389" s="378">
        <f>Matrix!B3659</f>
        <v>0</v>
      </c>
      <c r="D10389" s="504" t="s">
        <v>26065</v>
      </c>
      <c r="E10389" s="522" t="s">
        <v>21858</v>
      </c>
      <c r="F10389" s="381" t="s">
        <v>15646</v>
      </c>
      <c r="G10389" s="381" t="s">
        <v>3662</v>
      </c>
    </row>
    <row r="10390" spans="2:7" ht="34.5">
      <c r="B10390" s="516">
        <v>3687</v>
      </c>
      <c r="C10390" s="378">
        <f>Matrix!B3689</f>
        <v>0</v>
      </c>
      <c r="D10390" s="504" t="s">
        <v>26065</v>
      </c>
      <c r="E10390" s="522" t="s">
        <v>21858</v>
      </c>
      <c r="F10390" s="381" t="s">
        <v>15676</v>
      </c>
      <c r="G10390" s="381" t="s">
        <v>3692</v>
      </c>
    </row>
    <row r="10391" spans="2:7" ht="34.5">
      <c r="B10391" s="516">
        <v>3754</v>
      </c>
      <c r="C10391" s="378">
        <f>Matrix!B3756</f>
        <v>0</v>
      </c>
      <c r="D10391" s="504" t="s">
        <v>26065</v>
      </c>
      <c r="E10391" s="522" t="s">
        <v>21858</v>
      </c>
      <c r="F10391" s="381" t="s">
        <v>15742</v>
      </c>
      <c r="G10391" s="381" t="s">
        <v>3758</v>
      </c>
    </row>
    <row r="10392" spans="2:7" ht="34.5">
      <c r="B10392" s="516">
        <v>3864</v>
      </c>
      <c r="C10392" s="378">
        <f>Matrix!B3866</f>
        <v>0</v>
      </c>
      <c r="D10392" s="504" t="s">
        <v>26065</v>
      </c>
      <c r="E10392" s="522" t="s">
        <v>21858</v>
      </c>
      <c r="F10392" s="381" t="s">
        <v>15852</v>
      </c>
      <c r="G10392" s="381" t="s">
        <v>3868</v>
      </c>
    </row>
    <row r="10393" spans="2:7" ht="34.5">
      <c r="B10393" s="516">
        <v>3873</v>
      </c>
      <c r="C10393" s="378">
        <f>Matrix!B3875</f>
        <v>0</v>
      </c>
      <c r="D10393" s="504" t="s">
        <v>26065</v>
      </c>
      <c r="E10393" s="522" t="s">
        <v>21858</v>
      </c>
      <c r="F10393" s="381" t="s">
        <v>15861</v>
      </c>
      <c r="G10393" s="381" t="s">
        <v>3877</v>
      </c>
    </row>
    <row r="10394" spans="2:7" ht="34.5">
      <c r="B10394" s="516">
        <v>3879</v>
      </c>
      <c r="C10394" s="378">
        <f>Matrix!B3881</f>
        <v>0</v>
      </c>
      <c r="D10394" s="504" t="s">
        <v>26065</v>
      </c>
      <c r="E10394" s="522" t="s">
        <v>21858</v>
      </c>
      <c r="F10394" s="381" t="s">
        <v>15867</v>
      </c>
      <c r="G10394" s="381" t="s">
        <v>3883</v>
      </c>
    </row>
    <row r="10395" spans="2:7" ht="34.5">
      <c r="B10395" s="516">
        <v>3898</v>
      </c>
      <c r="C10395" s="378">
        <f>Matrix!B3900</f>
        <v>0</v>
      </c>
      <c r="D10395" s="504" t="s">
        <v>26065</v>
      </c>
      <c r="E10395" s="522" t="s">
        <v>21858</v>
      </c>
      <c r="F10395" s="381" t="s">
        <v>15886</v>
      </c>
      <c r="G10395" s="381" t="s">
        <v>2334</v>
      </c>
    </row>
    <row r="10396" spans="2:7" ht="34.5">
      <c r="B10396" s="516">
        <v>3901</v>
      </c>
      <c r="C10396" s="378">
        <f>Matrix!B3903</f>
        <v>0</v>
      </c>
      <c r="D10396" s="504" t="s">
        <v>26065</v>
      </c>
      <c r="E10396" s="522" t="s">
        <v>21858</v>
      </c>
      <c r="F10396" s="381" t="s">
        <v>15889</v>
      </c>
      <c r="G10396" s="381" t="s">
        <v>3902</v>
      </c>
    </row>
    <row r="10397" spans="2:7" ht="34.5">
      <c r="B10397" s="516">
        <v>3903</v>
      </c>
      <c r="C10397" s="378">
        <f>Matrix!B3905</f>
        <v>0</v>
      </c>
      <c r="D10397" s="504" t="s">
        <v>26065</v>
      </c>
      <c r="E10397" s="522" t="s">
        <v>21858</v>
      </c>
      <c r="F10397" s="381" t="s">
        <v>15891</v>
      </c>
      <c r="G10397" s="381" t="s">
        <v>3904</v>
      </c>
    </row>
    <row r="10398" spans="2:7" ht="34.5">
      <c r="B10398" s="516">
        <v>4027</v>
      </c>
      <c r="C10398" s="378">
        <f>Matrix!B4029</f>
        <v>0</v>
      </c>
      <c r="D10398" s="504" t="s">
        <v>26065</v>
      </c>
      <c r="E10398" s="522" t="s">
        <v>21858</v>
      </c>
      <c r="F10398" s="381" t="s">
        <v>16015</v>
      </c>
      <c r="G10398" s="381" t="s">
        <v>4028</v>
      </c>
    </row>
    <row r="10399" spans="2:7" ht="34.5">
      <c r="B10399" s="516">
        <v>4034</v>
      </c>
      <c r="C10399" s="378">
        <f>Matrix!B4036</f>
        <v>0</v>
      </c>
      <c r="D10399" s="504" t="s">
        <v>26065</v>
      </c>
      <c r="E10399" s="522" t="s">
        <v>21858</v>
      </c>
      <c r="F10399" s="381" t="s">
        <v>16022</v>
      </c>
      <c r="G10399" s="381" t="s">
        <v>4035</v>
      </c>
    </row>
    <row r="10400" spans="2:7" ht="51.75">
      <c r="B10400" s="516">
        <v>4054</v>
      </c>
      <c r="C10400" s="378">
        <f>Matrix!B4056</f>
        <v>0</v>
      </c>
      <c r="D10400" s="504" t="s">
        <v>26065</v>
      </c>
      <c r="E10400" s="522" t="s">
        <v>21858</v>
      </c>
      <c r="F10400" s="381" t="s">
        <v>16042</v>
      </c>
      <c r="G10400" s="381" t="s">
        <v>4055</v>
      </c>
    </row>
    <row r="10401" spans="2:7" ht="51.75">
      <c r="B10401" s="516">
        <v>4088</v>
      </c>
      <c r="C10401" s="378">
        <f>Matrix!B4090</f>
        <v>0</v>
      </c>
      <c r="D10401" s="504" t="s">
        <v>26065</v>
      </c>
      <c r="E10401" s="522" t="s">
        <v>21858</v>
      </c>
      <c r="F10401" s="381" t="s">
        <v>16076</v>
      </c>
      <c r="G10401" s="381" t="s">
        <v>4089</v>
      </c>
    </row>
    <row r="10402" spans="2:7" ht="34.5">
      <c r="B10402" s="516">
        <v>4357</v>
      </c>
      <c r="C10402" s="378">
        <f>Matrix!B4359</f>
        <v>0</v>
      </c>
      <c r="D10402" s="504" t="s">
        <v>26065</v>
      </c>
      <c r="E10402" s="522" t="s">
        <v>21858</v>
      </c>
      <c r="F10402" s="381" t="s">
        <v>16214</v>
      </c>
      <c r="G10402" s="381" t="s">
        <v>4227</v>
      </c>
    </row>
    <row r="10403" spans="2:7" ht="34.5">
      <c r="B10403" s="516">
        <v>4366</v>
      </c>
      <c r="C10403" s="378">
        <f>Matrix!B4368</f>
        <v>0</v>
      </c>
      <c r="D10403" s="504" t="s">
        <v>26065</v>
      </c>
      <c r="E10403" s="522" t="s">
        <v>21858</v>
      </c>
      <c r="F10403" s="381" t="s">
        <v>16223</v>
      </c>
      <c r="G10403" s="381" t="s">
        <v>4236</v>
      </c>
    </row>
    <row r="10404" spans="2:7" ht="34.5">
      <c r="B10404" s="516">
        <v>4411</v>
      </c>
      <c r="C10404" s="378">
        <f>Matrix!B4413</f>
        <v>0</v>
      </c>
      <c r="D10404" s="504" t="s">
        <v>26065</v>
      </c>
      <c r="E10404" s="522" t="s">
        <v>21858</v>
      </c>
      <c r="F10404" s="381" t="s">
        <v>16268</v>
      </c>
      <c r="G10404" s="381" t="s">
        <v>4281</v>
      </c>
    </row>
    <row r="10405" spans="2:7">
      <c r="B10405" s="516">
        <v>4818</v>
      </c>
      <c r="C10405" s="378">
        <f>Matrix!B4820</f>
        <v>0</v>
      </c>
      <c r="D10405" s="504" t="s">
        <v>26065</v>
      </c>
      <c r="E10405" s="522" t="s">
        <v>21858</v>
      </c>
      <c r="F10405" s="381" t="s">
        <v>16674</v>
      </c>
      <c r="G10405" s="381" t="s">
        <v>4688</v>
      </c>
    </row>
    <row r="10406" spans="2:7" ht="34.5">
      <c r="B10406" s="516">
        <v>4910</v>
      </c>
      <c r="C10406" s="378">
        <f>Matrix!B4912</f>
        <v>0</v>
      </c>
      <c r="D10406" s="504" t="s">
        <v>26065</v>
      </c>
      <c r="E10406" s="522" t="s">
        <v>21858</v>
      </c>
      <c r="F10406" s="381" t="s">
        <v>16766</v>
      </c>
      <c r="G10406" s="381" t="s">
        <v>4779</v>
      </c>
    </row>
    <row r="10407" spans="2:7" ht="34.5">
      <c r="B10407" s="516">
        <v>4978</v>
      </c>
      <c r="C10407" s="378">
        <f>Matrix!B4980</f>
        <v>0</v>
      </c>
      <c r="D10407" s="504" t="s">
        <v>26065</v>
      </c>
      <c r="E10407" s="522" t="s">
        <v>21858</v>
      </c>
      <c r="F10407" s="381" t="s">
        <v>16834</v>
      </c>
      <c r="G10407" s="381" t="s">
        <v>4847</v>
      </c>
    </row>
    <row r="10408" spans="2:7" ht="34.5">
      <c r="B10408" s="516">
        <v>4991</v>
      </c>
      <c r="C10408" s="378">
        <f>Matrix!B4993</f>
        <v>0</v>
      </c>
      <c r="D10408" s="504" t="s">
        <v>26065</v>
      </c>
      <c r="E10408" s="522" t="s">
        <v>21858</v>
      </c>
      <c r="F10408" s="381" t="s">
        <v>16847</v>
      </c>
      <c r="G10408" s="381" t="s">
        <v>4860</v>
      </c>
    </row>
    <row r="10409" spans="2:7" ht="34.5">
      <c r="B10409" s="516">
        <v>4994</v>
      </c>
      <c r="C10409" s="378">
        <f>Matrix!B4996</f>
        <v>0</v>
      </c>
      <c r="D10409" s="504" t="s">
        <v>26065</v>
      </c>
      <c r="E10409" s="522" t="s">
        <v>21858</v>
      </c>
      <c r="F10409" s="381" t="s">
        <v>16850</v>
      </c>
      <c r="G10409" s="381" t="s">
        <v>4863</v>
      </c>
    </row>
    <row r="10410" spans="2:7" ht="34.5">
      <c r="B10410" s="516">
        <v>4995</v>
      </c>
      <c r="C10410" s="378">
        <f>Matrix!B4997</f>
        <v>0</v>
      </c>
      <c r="D10410" s="504" t="s">
        <v>26065</v>
      </c>
      <c r="E10410" s="522" t="s">
        <v>21858</v>
      </c>
      <c r="F10410" s="381" t="s">
        <v>16851</v>
      </c>
      <c r="G10410" s="381" t="s">
        <v>4864</v>
      </c>
    </row>
    <row r="10411" spans="2:7">
      <c r="B10411" s="516">
        <v>5049</v>
      </c>
      <c r="C10411" s="378">
        <f>Matrix!B5051</f>
        <v>0</v>
      </c>
      <c r="D10411" s="504" t="s">
        <v>26065</v>
      </c>
      <c r="E10411" s="522" t="s">
        <v>21858</v>
      </c>
      <c r="F10411" s="381" t="s">
        <v>16905</v>
      </c>
      <c r="G10411" s="381" t="s">
        <v>4918</v>
      </c>
    </row>
    <row r="10412" spans="2:7" ht="34.5">
      <c r="B10412" s="516">
        <v>5063</v>
      </c>
      <c r="C10412" s="378">
        <f>Matrix!B5065</f>
        <v>0</v>
      </c>
      <c r="D10412" s="504" t="s">
        <v>26065</v>
      </c>
      <c r="E10412" s="522" t="s">
        <v>21858</v>
      </c>
      <c r="F10412" s="381" t="s">
        <v>16919</v>
      </c>
      <c r="G10412" s="381" t="s">
        <v>4932</v>
      </c>
    </row>
    <row r="10413" spans="2:7" ht="51.75">
      <c r="B10413" s="516">
        <v>5075</v>
      </c>
      <c r="C10413" s="378">
        <f>Matrix!B5077</f>
        <v>0</v>
      </c>
      <c r="D10413" s="504" t="s">
        <v>26065</v>
      </c>
      <c r="E10413" s="522" t="s">
        <v>21858</v>
      </c>
      <c r="F10413" s="381" t="s">
        <v>16931</v>
      </c>
      <c r="G10413" s="381" t="s">
        <v>4944</v>
      </c>
    </row>
    <row r="10414" spans="2:7" ht="34.5">
      <c r="B10414" s="516">
        <v>5088</v>
      </c>
      <c r="C10414" s="378">
        <f>Matrix!B5090</f>
        <v>0</v>
      </c>
      <c r="D10414" s="504" t="s">
        <v>26065</v>
      </c>
      <c r="E10414" s="522" t="s">
        <v>21858</v>
      </c>
      <c r="F10414" s="381" t="s">
        <v>16942</v>
      </c>
      <c r="G10414" s="381" t="s">
        <v>4957</v>
      </c>
    </row>
    <row r="10415" spans="2:7">
      <c r="B10415" s="516">
        <v>5152</v>
      </c>
      <c r="C10415" s="378">
        <f>Matrix!B5154</f>
        <v>0</v>
      </c>
      <c r="D10415" s="504" t="s">
        <v>26065</v>
      </c>
      <c r="E10415" s="522" t="s">
        <v>21858</v>
      </c>
      <c r="F10415" s="381" t="s">
        <v>17005</v>
      </c>
      <c r="G10415" s="381" t="s">
        <v>5021</v>
      </c>
    </row>
    <row r="10416" spans="2:7">
      <c r="B10416" s="516">
        <v>5161</v>
      </c>
      <c r="C10416" s="378">
        <f>Matrix!B5163</f>
        <v>0</v>
      </c>
      <c r="D10416" s="504" t="s">
        <v>26065</v>
      </c>
      <c r="E10416" s="522" t="s">
        <v>21858</v>
      </c>
      <c r="F10416" s="381" t="s">
        <v>17014</v>
      </c>
      <c r="G10416" s="381" t="s">
        <v>5030</v>
      </c>
    </row>
    <row r="10417" spans="2:7" ht="34.5">
      <c r="B10417" s="516">
        <v>5281</v>
      </c>
      <c r="C10417" s="378">
        <f>Matrix!B5283</f>
        <v>0</v>
      </c>
      <c r="D10417" s="504" t="s">
        <v>26065</v>
      </c>
      <c r="E10417" s="522" t="s">
        <v>21858</v>
      </c>
      <c r="F10417" s="381" t="s">
        <v>17134</v>
      </c>
      <c r="G10417" s="381" t="s">
        <v>5150</v>
      </c>
    </row>
    <row r="10418" spans="2:7">
      <c r="B10418" s="516">
        <v>5288</v>
      </c>
      <c r="C10418" s="378">
        <f>Matrix!B5290</f>
        <v>0</v>
      </c>
      <c r="D10418" s="504" t="s">
        <v>26065</v>
      </c>
      <c r="E10418" s="522" t="s">
        <v>21858</v>
      </c>
      <c r="F10418" s="381" t="s">
        <v>17141</v>
      </c>
      <c r="G10418" s="381" t="s">
        <v>5157</v>
      </c>
    </row>
    <row r="10419" spans="2:7">
      <c r="B10419" s="516">
        <v>5377</v>
      </c>
      <c r="C10419" s="378">
        <f>Matrix!B5379</f>
        <v>0</v>
      </c>
      <c r="D10419" s="504" t="s">
        <v>26065</v>
      </c>
      <c r="E10419" s="522" t="s">
        <v>21858</v>
      </c>
      <c r="F10419" s="381" t="s">
        <v>17230</v>
      </c>
      <c r="G10419" s="381" t="s">
        <v>5246</v>
      </c>
    </row>
    <row r="10420" spans="2:7">
      <c r="B10420" s="516">
        <v>5382</v>
      </c>
      <c r="C10420" s="378">
        <f>Matrix!B5384</f>
        <v>0</v>
      </c>
      <c r="D10420" s="504" t="s">
        <v>26065</v>
      </c>
      <c r="E10420" s="522" t="s">
        <v>21858</v>
      </c>
      <c r="F10420" s="381" t="s">
        <v>17235</v>
      </c>
      <c r="G10420" s="381" t="s">
        <v>5251</v>
      </c>
    </row>
    <row r="10421" spans="2:7">
      <c r="B10421" s="516">
        <v>5385</v>
      </c>
      <c r="C10421" s="378">
        <f>Matrix!B5387</f>
        <v>0</v>
      </c>
      <c r="D10421" s="504" t="s">
        <v>26065</v>
      </c>
      <c r="E10421" s="522" t="s">
        <v>21858</v>
      </c>
      <c r="F10421" s="381" t="s">
        <v>17238</v>
      </c>
      <c r="G10421" s="381" t="s">
        <v>5254</v>
      </c>
    </row>
    <row r="10422" spans="2:7">
      <c r="B10422" s="516">
        <v>5387</v>
      </c>
      <c r="C10422" s="378">
        <f>Matrix!B5389</f>
        <v>0</v>
      </c>
      <c r="D10422" s="504" t="s">
        <v>26065</v>
      </c>
      <c r="E10422" s="522" t="s">
        <v>21858</v>
      </c>
      <c r="F10422" s="381" t="s">
        <v>17240</v>
      </c>
      <c r="G10422" s="381" t="s">
        <v>5256</v>
      </c>
    </row>
    <row r="10423" spans="2:7">
      <c r="B10423" s="516">
        <v>5413</v>
      </c>
      <c r="C10423" s="378">
        <f>Matrix!B5415</f>
        <v>0</v>
      </c>
      <c r="D10423" s="504" t="s">
        <v>26065</v>
      </c>
      <c r="E10423" s="522" t="s">
        <v>21858</v>
      </c>
      <c r="F10423" s="381" t="s">
        <v>17266</v>
      </c>
      <c r="G10423" s="381" t="s">
        <v>5282</v>
      </c>
    </row>
    <row r="10424" spans="2:7">
      <c r="B10424" s="516">
        <v>5461</v>
      </c>
      <c r="C10424" s="378">
        <f>Matrix!B5463</f>
        <v>0</v>
      </c>
      <c r="D10424" s="504" t="s">
        <v>26065</v>
      </c>
      <c r="E10424" s="522" t="s">
        <v>21858</v>
      </c>
      <c r="F10424" s="381" t="s">
        <v>17314</v>
      </c>
      <c r="G10424" s="381" t="s">
        <v>5330</v>
      </c>
    </row>
    <row r="10425" spans="2:7">
      <c r="B10425" s="516">
        <v>5501</v>
      </c>
      <c r="C10425" s="378">
        <f>Matrix!B5503</f>
        <v>0</v>
      </c>
      <c r="D10425" s="504" t="s">
        <v>26065</v>
      </c>
      <c r="E10425" s="522" t="s">
        <v>21858</v>
      </c>
      <c r="F10425" s="381" t="s">
        <v>17354</v>
      </c>
      <c r="G10425" s="381" t="s">
        <v>5370</v>
      </c>
    </row>
    <row r="10426" spans="2:7">
      <c r="B10426" s="516">
        <v>5570</v>
      </c>
      <c r="C10426" s="378">
        <f>Matrix!B5572</f>
        <v>0</v>
      </c>
      <c r="D10426" s="504" t="s">
        <v>26065</v>
      </c>
      <c r="E10426" s="522" t="s">
        <v>21858</v>
      </c>
      <c r="F10426" s="381" t="s">
        <v>17423</v>
      </c>
      <c r="G10426" s="381" t="s">
        <v>5439</v>
      </c>
    </row>
    <row r="10427" spans="2:7">
      <c r="B10427" s="516">
        <v>5576</v>
      </c>
      <c r="C10427" s="378">
        <f>Matrix!B5578</f>
        <v>0</v>
      </c>
      <c r="D10427" s="504" t="s">
        <v>26065</v>
      </c>
      <c r="E10427" s="522" t="s">
        <v>21858</v>
      </c>
      <c r="F10427" s="381" t="s">
        <v>17429</v>
      </c>
      <c r="G10427" s="381" t="s">
        <v>5445</v>
      </c>
    </row>
    <row r="10428" spans="2:7">
      <c r="B10428" s="516">
        <v>5600</v>
      </c>
      <c r="C10428" s="378">
        <f>Matrix!B5602</f>
        <v>0</v>
      </c>
      <c r="D10428" s="504" t="s">
        <v>26065</v>
      </c>
      <c r="E10428" s="522" t="s">
        <v>21858</v>
      </c>
      <c r="F10428" s="381" t="s">
        <v>17452</v>
      </c>
      <c r="G10428" s="381" t="s">
        <v>5469</v>
      </c>
    </row>
    <row r="10429" spans="2:7">
      <c r="B10429" s="516">
        <v>5646</v>
      </c>
      <c r="C10429" s="378">
        <f>Matrix!B5648</f>
        <v>0</v>
      </c>
      <c r="D10429" s="504" t="s">
        <v>26065</v>
      </c>
      <c r="E10429" s="522" t="s">
        <v>21858</v>
      </c>
      <c r="F10429" s="381" t="s">
        <v>17496</v>
      </c>
      <c r="G10429" s="381" t="s">
        <v>5513</v>
      </c>
    </row>
    <row r="10430" spans="2:7">
      <c r="B10430" s="516">
        <v>5647</v>
      </c>
      <c r="C10430" s="378">
        <f>Matrix!B5649</f>
        <v>0</v>
      </c>
      <c r="D10430" s="504" t="s">
        <v>26065</v>
      </c>
      <c r="E10430" s="522" t="s">
        <v>21858</v>
      </c>
      <c r="F10430" s="381" t="s">
        <v>17497</v>
      </c>
      <c r="G10430" s="381" t="s">
        <v>5514</v>
      </c>
    </row>
    <row r="10431" spans="2:7" ht="34.5">
      <c r="B10431" s="516">
        <v>5666</v>
      </c>
      <c r="C10431" s="378">
        <f>Matrix!B5668</f>
        <v>0</v>
      </c>
      <c r="D10431" s="504" t="s">
        <v>26065</v>
      </c>
      <c r="E10431" s="522" t="s">
        <v>21858</v>
      </c>
      <c r="F10431" s="381" t="s">
        <v>17516</v>
      </c>
      <c r="G10431" s="381" t="s">
        <v>5533</v>
      </c>
    </row>
    <row r="10432" spans="2:7" ht="51.75">
      <c r="B10432" s="516">
        <v>5705</v>
      </c>
      <c r="C10432" s="378">
        <f>Matrix!B5707</f>
        <v>0</v>
      </c>
      <c r="D10432" s="504" t="s">
        <v>26065</v>
      </c>
      <c r="E10432" s="522" t="s">
        <v>21858</v>
      </c>
      <c r="F10432" s="381" t="s">
        <v>17555</v>
      </c>
      <c r="G10432" s="381" t="s">
        <v>5572</v>
      </c>
    </row>
    <row r="10433" spans="2:7" ht="51.75">
      <c r="B10433" s="516">
        <v>5752</v>
      </c>
      <c r="C10433" s="378">
        <f>Matrix!B5754</f>
        <v>0</v>
      </c>
      <c r="D10433" s="504" t="s">
        <v>26065</v>
      </c>
      <c r="E10433" s="522" t="s">
        <v>21858</v>
      </c>
      <c r="F10433" s="381" t="s">
        <v>17602</v>
      </c>
      <c r="G10433" s="381" t="s">
        <v>5619</v>
      </c>
    </row>
    <row r="10434" spans="2:7" ht="34.5">
      <c r="B10434" s="516">
        <v>5808</v>
      </c>
      <c r="C10434" s="378">
        <f>Matrix!B5810</f>
        <v>0</v>
      </c>
      <c r="D10434" s="504" t="s">
        <v>26065</v>
      </c>
      <c r="E10434" s="522" t="s">
        <v>21858</v>
      </c>
      <c r="F10434" s="381" t="s">
        <v>17658</v>
      </c>
      <c r="G10434" s="381" t="s">
        <v>5675</v>
      </c>
    </row>
    <row r="10435" spans="2:7" ht="34.5">
      <c r="B10435" s="516">
        <v>5842</v>
      </c>
      <c r="C10435" s="378">
        <f>Matrix!B5844</f>
        <v>0</v>
      </c>
      <c r="D10435" s="504" t="s">
        <v>26065</v>
      </c>
      <c r="E10435" s="522" t="s">
        <v>21858</v>
      </c>
      <c r="F10435" s="381" t="s">
        <v>17692</v>
      </c>
      <c r="G10435" s="381" t="s">
        <v>5709</v>
      </c>
    </row>
    <row r="10436" spans="2:7" ht="51.75">
      <c r="B10436" s="516">
        <v>6001</v>
      </c>
      <c r="C10436" s="378">
        <f>Matrix!B6003</f>
        <v>0</v>
      </c>
      <c r="D10436" s="504" t="s">
        <v>26065</v>
      </c>
      <c r="E10436" s="522" t="s">
        <v>21858</v>
      </c>
      <c r="F10436" s="381" t="s">
        <v>17851</v>
      </c>
      <c r="G10436" s="381" t="s">
        <v>5867</v>
      </c>
    </row>
    <row r="10437" spans="2:7" ht="34.5">
      <c r="B10437" s="516">
        <v>6024</v>
      </c>
      <c r="C10437" s="378">
        <f>Matrix!B6026</f>
        <v>0</v>
      </c>
      <c r="D10437" s="504" t="s">
        <v>26065</v>
      </c>
      <c r="E10437" s="522" t="s">
        <v>21858</v>
      </c>
      <c r="F10437" s="381" t="s">
        <v>17874</v>
      </c>
      <c r="G10437" s="381" t="s">
        <v>5889</v>
      </c>
    </row>
    <row r="10438" spans="2:7" ht="34.5">
      <c r="B10438" s="516">
        <v>6027</v>
      </c>
      <c r="C10438" s="378">
        <f>Matrix!B6029</f>
        <v>0</v>
      </c>
      <c r="D10438" s="504" t="s">
        <v>26065</v>
      </c>
      <c r="E10438" s="522" t="s">
        <v>21858</v>
      </c>
      <c r="F10438" s="381" t="s">
        <v>17877</v>
      </c>
      <c r="G10438" s="381" t="s">
        <v>5892</v>
      </c>
    </row>
    <row r="10439" spans="2:7" ht="34.5">
      <c r="B10439" s="516">
        <v>6064</v>
      </c>
      <c r="C10439" s="378">
        <f>Matrix!B6066</f>
        <v>0</v>
      </c>
      <c r="D10439" s="504" t="s">
        <v>26065</v>
      </c>
      <c r="E10439" s="522" t="s">
        <v>21858</v>
      </c>
      <c r="F10439" s="381" t="s">
        <v>17914</v>
      </c>
      <c r="G10439" s="381" t="s">
        <v>5929</v>
      </c>
    </row>
    <row r="10440" spans="2:7">
      <c r="B10440" s="516">
        <v>6088</v>
      </c>
      <c r="C10440" s="378">
        <f>Matrix!B6090</f>
        <v>0</v>
      </c>
      <c r="D10440" s="504" t="s">
        <v>26065</v>
      </c>
      <c r="E10440" s="522" t="s">
        <v>21858</v>
      </c>
      <c r="F10440" s="381" t="s">
        <v>17938</v>
      </c>
      <c r="G10440" s="381" t="s">
        <v>5953</v>
      </c>
    </row>
    <row r="10441" spans="2:7" ht="34.5">
      <c r="B10441" s="516">
        <v>6132</v>
      </c>
      <c r="C10441" s="378">
        <f>Matrix!B6134</f>
        <v>0</v>
      </c>
      <c r="D10441" s="504" t="s">
        <v>26065</v>
      </c>
      <c r="E10441" s="522" t="s">
        <v>21858</v>
      </c>
      <c r="F10441" s="381" t="s">
        <v>17982</v>
      </c>
      <c r="G10441" s="381" t="s">
        <v>5997</v>
      </c>
    </row>
    <row r="10442" spans="2:7" ht="34.5">
      <c r="B10442" s="516">
        <v>6158</v>
      </c>
      <c r="C10442" s="378">
        <f>Matrix!B6160</f>
        <v>0</v>
      </c>
      <c r="D10442" s="504" t="s">
        <v>26065</v>
      </c>
      <c r="E10442" s="522" t="s">
        <v>21858</v>
      </c>
      <c r="F10442" s="381" t="s">
        <v>18008</v>
      </c>
      <c r="G10442" s="381" t="s">
        <v>6023</v>
      </c>
    </row>
    <row r="10443" spans="2:7">
      <c r="B10443" s="516">
        <v>6181</v>
      </c>
      <c r="C10443" s="378">
        <f>Matrix!B6183</f>
        <v>0</v>
      </c>
      <c r="D10443" s="504" t="s">
        <v>26065</v>
      </c>
      <c r="E10443" s="522" t="s">
        <v>21858</v>
      </c>
      <c r="F10443" s="381" t="s">
        <v>18031</v>
      </c>
      <c r="G10443" s="381" t="s">
        <v>6046</v>
      </c>
    </row>
    <row r="10444" spans="2:7">
      <c r="B10444" s="516">
        <v>6218</v>
      </c>
      <c r="C10444" s="378">
        <f>Matrix!B6220</f>
        <v>0</v>
      </c>
      <c r="D10444" s="504" t="s">
        <v>26065</v>
      </c>
      <c r="E10444" s="522" t="s">
        <v>21858</v>
      </c>
      <c r="F10444" s="381" t="s">
        <v>18068</v>
      </c>
      <c r="G10444" s="381" t="s">
        <v>6083</v>
      </c>
    </row>
    <row r="10445" spans="2:7" ht="34.5">
      <c r="B10445" s="523">
        <v>6232</v>
      </c>
      <c r="C10445" s="378">
        <f>Matrix!B6234</f>
        <v>0</v>
      </c>
      <c r="D10445" s="504" t="s">
        <v>26065</v>
      </c>
      <c r="E10445" s="522" t="s">
        <v>21858</v>
      </c>
      <c r="F10445" s="381" t="s">
        <v>18082</v>
      </c>
      <c r="G10445" s="381" t="s">
        <v>6097</v>
      </c>
    </row>
    <row r="10446" spans="2:7">
      <c r="B10446" s="516">
        <v>6299</v>
      </c>
      <c r="C10446" s="378">
        <f>Matrix!B6301</f>
        <v>0</v>
      </c>
      <c r="D10446" s="504" t="s">
        <v>26065</v>
      </c>
      <c r="E10446" s="522" t="s">
        <v>21858</v>
      </c>
      <c r="F10446" s="381" t="s">
        <v>18147</v>
      </c>
      <c r="G10446" s="381" t="s">
        <v>6161</v>
      </c>
    </row>
    <row r="10447" spans="2:7">
      <c r="B10447" s="516">
        <v>6314</v>
      </c>
      <c r="C10447" s="378">
        <f>Matrix!B6316</f>
        <v>0</v>
      </c>
      <c r="D10447" s="504" t="s">
        <v>26065</v>
      </c>
      <c r="E10447" s="522" t="s">
        <v>21858</v>
      </c>
      <c r="F10447" s="381" t="s">
        <v>18162</v>
      </c>
      <c r="G10447" s="381" t="s">
        <v>6176</v>
      </c>
    </row>
    <row r="10448" spans="2:7" ht="34.5">
      <c r="B10448" s="523">
        <v>6372</v>
      </c>
      <c r="C10448" s="378">
        <f>Matrix!B6374</f>
        <v>0</v>
      </c>
      <c r="D10448" s="504" t="s">
        <v>26065</v>
      </c>
      <c r="E10448" s="522" t="s">
        <v>21858</v>
      </c>
      <c r="F10448" s="381" t="s">
        <v>18220</v>
      </c>
      <c r="G10448" s="381" t="s">
        <v>6234</v>
      </c>
    </row>
    <row r="10449" spans="2:7">
      <c r="B10449" s="516">
        <v>6417</v>
      </c>
      <c r="C10449" s="378">
        <f>Matrix!B6419</f>
        <v>0</v>
      </c>
      <c r="D10449" s="504" t="s">
        <v>26065</v>
      </c>
      <c r="E10449" s="522" t="s">
        <v>21858</v>
      </c>
      <c r="F10449" s="381" t="s">
        <v>18265</v>
      </c>
      <c r="G10449" s="381" t="s">
        <v>6278</v>
      </c>
    </row>
    <row r="10450" spans="2:7">
      <c r="B10450" s="516">
        <v>6742</v>
      </c>
      <c r="C10450" s="378">
        <f>Matrix!B6744</f>
        <v>0</v>
      </c>
      <c r="D10450" s="504" t="s">
        <v>26065</v>
      </c>
      <c r="E10450" s="522" t="s">
        <v>21858</v>
      </c>
      <c r="F10450" s="381" t="s">
        <v>18590</v>
      </c>
      <c r="G10450" s="381" t="s">
        <v>6603</v>
      </c>
    </row>
    <row r="10451" spans="2:7">
      <c r="B10451" s="516">
        <v>6783</v>
      </c>
      <c r="C10451" s="378">
        <f>Matrix!B6785</f>
        <v>0</v>
      </c>
      <c r="D10451" s="504" t="s">
        <v>26065</v>
      </c>
      <c r="E10451" s="522" t="s">
        <v>21858</v>
      </c>
      <c r="F10451" s="381" t="s">
        <v>18631</v>
      </c>
      <c r="G10451" s="381" t="s">
        <v>6644</v>
      </c>
    </row>
    <row r="10452" spans="2:7">
      <c r="B10452" s="516">
        <v>6793</v>
      </c>
      <c r="C10452" s="378">
        <f>Matrix!B6795</f>
        <v>0</v>
      </c>
      <c r="D10452" s="504" t="s">
        <v>26065</v>
      </c>
      <c r="E10452" s="522" t="s">
        <v>21858</v>
      </c>
      <c r="F10452" s="381" t="s">
        <v>18641</v>
      </c>
      <c r="G10452" s="381" t="s">
        <v>6654</v>
      </c>
    </row>
    <row r="10453" spans="2:7" ht="34.5">
      <c r="B10453" s="516">
        <v>6853</v>
      </c>
      <c r="C10453" s="378">
        <f>Matrix!B6855</f>
        <v>0</v>
      </c>
      <c r="D10453" s="504" t="s">
        <v>26065</v>
      </c>
      <c r="E10453" s="522" t="s">
        <v>21858</v>
      </c>
      <c r="F10453" s="381" t="s">
        <v>18701</v>
      </c>
      <c r="G10453" s="381" t="s">
        <v>6714</v>
      </c>
    </row>
    <row r="10454" spans="2:7" ht="34.5">
      <c r="B10454" s="516">
        <v>6855</v>
      </c>
      <c r="C10454" s="378">
        <f>Matrix!B6857</f>
        <v>0</v>
      </c>
      <c r="D10454" s="504" t="s">
        <v>26065</v>
      </c>
      <c r="E10454" s="522" t="s">
        <v>21858</v>
      </c>
      <c r="F10454" s="381" t="s">
        <v>18703</v>
      </c>
      <c r="G10454" s="381" t="s">
        <v>6716</v>
      </c>
    </row>
    <row r="10455" spans="2:7" ht="34.5">
      <c r="B10455" s="516">
        <v>6859</v>
      </c>
      <c r="C10455" s="378">
        <f>Matrix!B6861</f>
        <v>0</v>
      </c>
      <c r="D10455" s="504" t="s">
        <v>26065</v>
      </c>
      <c r="E10455" s="522" t="s">
        <v>21858</v>
      </c>
      <c r="F10455" s="381" t="s">
        <v>18707</v>
      </c>
      <c r="G10455" s="381" t="s">
        <v>6720</v>
      </c>
    </row>
    <row r="10456" spans="2:7" ht="34.5">
      <c r="B10456" s="516">
        <v>6860</v>
      </c>
      <c r="C10456" s="378">
        <f>Matrix!B6862</f>
        <v>0</v>
      </c>
      <c r="D10456" s="504" t="s">
        <v>26065</v>
      </c>
      <c r="E10456" s="522" t="s">
        <v>21858</v>
      </c>
      <c r="F10456" s="381" t="s">
        <v>18708</v>
      </c>
      <c r="G10456" s="381" t="s">
        <v>6721</v>
      </c>
    </row>
    <row r="10457" spans="2:7" ht="34.5">
      <c r="B10457" s="516">
        <v>6869</v>
      </c>
      <c r="C10457" s="378">
        <f>Matrix!B6871</f>
        <v>0</v>
      </c>
      <c r="D10457" s="504" t="s">
        <v>26065</v>
      </c>
      <c r="E10457" s="522" t="s">
        <v>21858</v>
      </c>
      <c r="F10457" s="381" t="s">
        <v>18717</v>
      </c>
      <c r="G10457" s="381" t="s">
        <v>6730</v>
      </c>
    </row>
    <row r="10458" spans="2:7" ht="34.5">
      <c r="B10458" s="516">
        <v>6880</v>
      </c>
      <c r="C10458" s="378">
        <f>Matrix!B6882</f>
        <v>0</v>
      </c>
      <c r="D10458" s="504" t="s">
        <v>26065</v>
      </c>
      <c r="E10458" s="522" t="s">
        <v>21858</v>
      </c>
      <c r="F10458" s="381" t="s">
        <v>18728</v>
      </c>
      <c r="G10458" s="381" t="s">
        <v>6741</v>
      </c>
    </row>
    <row r="10459" spans="2:7" ht="34.5">
      <c r="B10459" s="516">
        <v>6903</v>
      </c>
      <c r="C10459" s="378">
        <f>Matrix!B6905</f>
        <v>0</v>
      </c>
      <c r="D10459" s="504" t="s">
        <v>26065</v>
      </c>
      <c r="E10459" s="522" t="s">
        <v>21858</v>
      </c>
      <c r="F10459" s="381" t="s">
        <v>18751</v>
      </c>
      <c r="G10459" s="381" t="s">
        <v>6764</v>
      </c>
    </row>
    <row r="10460" spans="2:7" ht="34.5">
      <c r="B10460" s="516">
        <v>6930</v>
      </c>
      <c r="C10460" s="378">
        <f>Matrix!B6932</f>
        <v>0</v>
      </c>
      <c r="D10460" s="504" t="s">
        <v>26065</v>
      </c>
      <c r="E10460" s="522" t="s">
        <v>21858</v>
      </c>
      <c r="F10460" s="381" t="s">
        <v>18778</v>
      </c>
      <c r="G10460" s="381" t="s">
        <v>6791</v>
      </c>
    </row>
    <row r="10461" spans="2:7" ht="34.5">
      <c r="B10461" s="516">
        <v>6945</v>
      </c>
      <c r="C10461" s="378">
        <f>Matrix!B6947</f>
        <v>0</v>
      </c>
      <c r="D10461" s="504" t="s">
        <v>26065</v>
      </c>
      <c r="E10461" s="522" t="s">
        <v>21858</v>
      </c>
      <c r="F10461" s="381" t="s">
        <v>18793</v>
      </c>
      <c r="G10461" s="381" t="s">
        <v>6806</v>
      </c>
    </row>
    <row r="10462" spans="2:7" ht="34.5">
      <c r="B10462" s="516">
        <v>6964</v>
      </c>
      <c r="C10462" s="378">
        <f>Matrix!B6966</f>
        <v>0</v>
      </c>
      <c r="D10462" s="504" t="s">
        <v>26065</v>
      </c>
      <c r="E10462" s="522" t="s">
        <v>21858</v>
      </c>
      <c r="F10462" s="381" t="s">
        <v>18812</v>
      </c>
      <c r="G10462" s="381" t="s">
        <v>6825</v>
      </c>
    </row>
    <row r="10463" spans="2:7" ht="34.5">
      <c r="B10463" s="516">
        <v>6987</v>
      </c>
      <c r="C10463" s="378">
        <f>Matrix!B6989</f>
        <v>0</v>
      </c>
      <c r="D10463" s="504" t="s">
        <v>26065</v>
      </c>
      <c r="E10463" s="522" t="s">
        <v>21858</v>
      </c>
      <c r="F10463" s="381" t="s">
        <v>18835</v>
      </c>
      <c r="G10463" s="381" t="s">
        <v>6848</v>
      </c>
    </row>
    <row r="10464" spans="2:7">
      <c r="B10464" s="516">
        <v>7060</v>
      </c>
      <c r="C10464" s="378">
        <f>Matrix!B7062</f>
        <v>0</v>
      </c>
      <c r="D10464" s="504" t="s">
        <v>26065</v>
      </c>
      <c r="E10464" s="522" t="s">
        <v>21858</v>
      </c>
      <c r="F10464" s="381" t="s">
        <v>18908</v>
      </c>
      <c r="G10464" s="381" t="s">
        <v>6921</v>
      </c>
    </row>
    <row r="10465" spans="2:7" ht="34.5">
      <c r="B10465" s="516">
        <v>7063</v>
      </c>
      <c r="C10465" s="378">
        <f>Matrix!B7065</f>
        <v>0</v>
      </c>
      <c r="D10465" s="504" t="s">
        <v>26065</v>
      </c>
      <c r="E10465" s="522" t="s">
        <v>21858</v>
      </c>
      <c r="F10465" s="381" t="s">
        <v>18911</v>
      </c>
      <c r="G10465" s="381" t="s">
        <v>6924</v>
      </c>
    </row>
    <row r="10466" spans="2:7" ht="51.75">
      <c r="B10466" s="516">
        <v>7205</v>
      </c>
      <c r="C10466" s="378">
        <f>Matrix!B7207</f>
        <v>0</v>
      </c>
      <c r="D10466" s="504" t="s">
        <v>26065</v>
      </c>
      <c r="E10466" s="522" t="s">
        <v>21858</v>
      </c>
      <c r="F10466" s="381" t="s">
        <v>19053</v>
      </c>
      <c r="G10466" s="381" t="s">
        <v>7065</v>
      </c>
    </row>
    <row r="10467" spans="2:7" ht="51.75">
      <c r="B10467" s="516">
        <v>7206</v>
      </c>
      <c r="C10467" s="378">
        <f>Matrix!B7208</f>
        <v>0</v>
      </c>
      <c r="D10467" s="504" t="s">
        <v>26065</v>
      </c>
      <c r="E10467" s="522" t="s">
        <v>21858</v>
      </c>
      <c r="F10467" s="381" t="s">
        <v>19054</v>
      </c>
      <c r="G10467" s="381" t="s">
        <v>7066</v>
      </c>
    </row>
    <row r="10468" spans="2:7">
      <c r="B10468" s="516">
        <v>7220</v>
      </c>
      <c r="C10468" s="378">
        <f>Matrix!B7222</f>
        <v>0</v>
      </c>
      <c r="D10468" s="504" t="s">
        <v>26065</v>
      </c>
      <c r="E10468" s="522" t="s">
        <v>21858</v>
      </c>
      <c r="F10468" s="381" t="s">
        <v>19068</v>
      </c>
      <c r="G10468" s="381" t="s">
        <v>7080</v>
      </c>
    </row>
    <row r="10469" spans="2:7" ht="34.5">
      <c r="B10469" s="516">
        <v>7229</v>
      </c>
      <c r="C10469" s="378">
        <f>Matrix!B7231</f>
        <v>0</v>
      </c>
      <c r="D10469" s="504" t="s">
        <v>26065</v>
      </c>
      <c r="E10469" s="522" t="s">
        <v>21858</v>
      </c>
      <c r="F10469" s="381" t="s">
        <v>19077</v>
      </c>
      <c r="G10469" s="381" t="s">
        <v>7089</v>
      </c>
    </row>
    <row r="10470" spans="2:7" ht="34.5">
      <c r="B10470" s="523">
        <v>7230</v>
      </c>
      <c r="C10470" s="378">
        <f>Matrix!B7232</f>
        <v>0</v>
      </c>
      <c r="D10470" s="504" t="s">
        <v>26065</v>
      </c>
      <c r="E10470" s="522" t="s">
        <v>21858</v>
      </c>
      <c r="F10470" s="381" t="s">
        <v>19078</v>
      </c>
      <c r="G10470" s="381" t="s">
        <v>7090</v>
      </c>
    </row>
    <row r="10471" spans="2:7" ht="34.5">
      <c r="B10471" s="516">
        <v>7268</v>
      </c>
      <c r="C10471" s="378">
        <f>Matrix!B7270</f>
        <v>0</v>
      </c>
      <c r="D10471" s="504" t="s">
        <v>26065</v>
      </c>
      <c r="E10471" s="522" t="s">
        <v>21858</v>
      </c>
      <c r="F10471" s="381" t="s">
        <v>19116</v>
      </c>
      <c r="G10471" s="381" t="s">
        <v>7128</v>
      </c>
    </row>
    <row r="10472" spans="2:7">
      <c r="B10472" s="516">
        <v>7269</v>
      </c>
      <c r="C10472" s="378">
        <f>Matrix!B7271</f>
        <v>0</v>
      </c>
      <c r="D10472" s="504" t="s">
        <v>26065</v>
      </c>
      <c r="E10472" s="522" t="s">
        <v>21858</v>
      </c>
      <c r="F10472" s="381" t="s">
        <v>19117</v>
      </c>
      <c r="G10472" s="381" t="s">
        <v>7129</v>
      </c>
    </row>
    <row r="10473" spans="2:7">
      <c r="B10473" s="516">
        <v>7270</v>
      </c>
      <c r="C10473" s="378">
        <f>Matrix!B7272</f>
        <v>0</v>
      </c>
      <c r="D10473" s="504" t="s">
        <v>26065</v>
      </c>
      <c r="E10473" s="522" t="s">
        <v>21858</v>
      </c>
      <c r="F10473" s="381" t="s">
        <v>19118</v>
      </c>
      <c r="G10473" s="381" t="s">
        <v>7130</v>
      </c>
    </row>
    <row r="10474" spans="2:7" ht="34.5">
      <c r="B10474" s="523">
        <v>7274</v>
      </c>
      <c r="C10474" s="378">
        <f>Matrix!B7276</f>
        <v>0</v>
      </c>
      <c r="D10474" s="504" t="s">
        <v>26065</v>
      </c>
      <c r="E10474" s="522" t="s">
        <v>21858</v>
      </c>
      <c r="F10474" s="381" t="s">
        <v>19122</v>
      </c>
      <c r="G10474" s="381" t="s">
        <v>7134</v>
      </c>
    </row>
    <row r="10475" spans="2:7" ht="34.5">
      <c r="B10475" s="523">
        <v>7275</v>
      </c>
      <c r="C10475" s="378">
        <f>Matrix!B7277</f>
        <v>0</v>
      </c>
      <c r="D10475" s="504" t="s">
        <v>26065</v>
      </c>
      <c r="E10475" s="522" t="s">
        <v>21858</v>
      </c>
      <c r="F10475" s="381" t="s">
        <v>19123</v>
      </c>
      <c r="G10475" s="381" t="s">
        <v>7135</v>
      </c>
    </row>
    <row r="10476" spans="2:7" ht="34.5">
      <c r="B10476" s="516">
        <v>7470</v>
      </c>
      <c r="C10476" s="378">
        <f>Matrix!B7472</f>
        <v>0</v>
      </c>
      <c r="D10476" s="504" t="s">
        <v>26065</v>
      </c>
      <c r="E10476" s="522" t="s">
        <v>21858</v>
      </c>
      <c r="F10476" s="381" t="s">
        <v>19318</v>
      </c>
      <c r="G10476" s="381" t="s">
        <v>7330</v>
      </c>
    </row>
    <row r="10477" spans="2:7" ht="34.5">
      <c r="B10477" s="516">
        <v>7520</v>
      </c>
      <c r="C10477" s="378">
        <f>Matrix!B7522</f>
        <v>0</v>
      </c>
      <c r="D10477" s="504" t="s">
        <v>26065</v>
      </c>
      <c r="E10477" s="522" t="s">
        <v>21858</v>
      </c>
      <c r="F10477" s="381" t="s">
        <v>19368</v>
      </c>
      <c r="G10477" s="381" t="s">
        <v>7380</v>
      </c>
    </row>
    <row r="10478" spans="2:7" ht="34.5">
      <c r="B10478" s="516">
        <v>7528</v>
      </c>
      <c r="C10478" s="378">
        <f>Matrix!B7530</f>
        <v>0</v>
      </c>
      <c r="D10478" s="504" t="s">
        <v>26065</v>
      </c>
      <c r="E10478" s="522" t="s">
        <v>21858</v>
      </c>
      <c r="F10478" s="381" t="s">
        <v>19376</v>
      </c>
      <c r="G10478" s="381" t="s">
        <v>7388</v>
      </c>
    </row>
    <row r="10479" spans="2:7" ht="34.5">
      <c r="B10479" s="516">
        <v>7541</v>
      </c>
      <c r="C10479" s="378">
        <f>Matrix!B7543</f>
        <v>0</v>
      </c>
      <c r="D10479" s="504" t="s">
        <v>26065</v>
      </c>
      <c r="E10479" s="522" t="s">
        <v>21858</v>
      </c>
      <c r="F10479" s="381" t="s">
        <v>19389</v>
      </c>
      <c r="G10479" s="381" t="s">
        <v>7401</v>
      </c>
    </row>
    <row r="10480" spans="2:7" ht="34.5">
      <c r="B10480" s="516">
        <v>7557</v>
      </c>
      <c r="C10480" s="378">
        <f>Matrix!B7559</f>
        <v>0</v>
      </c>
      <c r="D10480" s="504" t="s">
        <v>26065</v>
      </c>
      <c r="E10480" s="522" t="s">
        <v>21858</v>
      </c>
      <c r="F10480" s="381" t="s">
        <v>19405</v>
      </c>
      <c r="G10480" s="381" t="s">
        <v>7417</v>
      </c>
    </row>
    <row r="10481" spans="2:7">
      <c r="B10481" s="516">
        <v>7567</v>
      </c>
      <c r="C10481" s="378">
        <f>Matrix!B7569</f>
        <v>0</v>
      </c>
      <c r="D10481" s="504" t="s">
        <v>26065</v>
      </c>
      <c r="E10481" s="522" t="s">
        <v>21858</v>
      </c>
      <c r="F10481" s="381" t="s">
        <v>19415</v>
      </c>
      <c r="G10481" s="381" t="s">
        <v>7427</v>
      </c>
    </row>
    <row r="10482" spans="2:7">
      <c r="B10482" s="516">
        <v>7581</v>
      </c>
      <c r="C10482" s="378">
        <f>Matrix!B7583</f>
        <v>0</v>
      </c>
      <c r="D10482" s="504" t="s">
        <v>26065</v>
      </c>
      <c r="E10482" s="522" t="s">
        <v>21858</v>
      </c>
      <c r="F10482" s="381" t="s">
        <v>19429</v>
      </c>
      <c r="G10482" s="381" t="s">
        <v>7441</v>
      </c>
    </row>
    <row r="10483" spans="2:7">
      <c r="B10483" s="516">
        <v>7609</v>
      </c>
      <c r="C10483" s="378">
        <f>Matrix!B7611</f>
        <v>0</v>
      </c>
      <c r="D10483" s="504" t="s">
        <v>26065</v>
      </c>
      <c r="E10483" s="522" t="s">
        <v>21858</v>
      </c>
      <c r="F10483" s="381" t="s">
        <v>19457</v>
      </c>
      <c r="G10483" s="381" t="s">
        <v>7469</v>
      </c>
    </row>
    <row r="10484" spans="2:7">
      <c r="B10484" s="516">
        <v>7619</v>
      </c>
      <c r="C10484" s="378">
        <f>Matrix!B7621</f>
        <v>0</v>
      </c>
      <c r="D10484" s="504" t="s">
        <v>26065</v>
      </c>
      <c r="E10484" s="522" t="s">
        <v>21858</v>
      </c>
      <c r="F10484" s="381" t="s">
        <v>19467</v>
      </c>
      <c r="G10484" s="381" t="s">
        <v>7479</v>
      </c>
    </row>
    <row r="10485" spans="2:7" ht="34.5">
      <c r="B10485" s="516">
        <v>7647</v>
      </c>
      <c r="C10485" s="378">
        <f>Matrix!B7649</f>
        <v>0</v>
      </c>
      <c r="D10485" s="504" t="s">
        <v>26065</v>
      </c>
      <c r="E10485" s="522" t="s">
        <v>21858</v>
      </c>
      <c r="F10485" s="381" t="s">
        <v>19495</v>
      </c>
      <c r="G10485" s="381" t="s">
        <v>7507</v>
      </c>
    </row>
    <row r="10486" spans="2:7" ht="34.5">
      <c r="B10486" s="516">
        <v>7654</v>
      </c>
      <c r="C10486" s="378">
        <f>Matrix!B7656</f>
        <v>0</v>
      </c>
      <c r="D10486" s="504" t="s">
        <v>26065</v>
      </c>
      <c r="E10486" s="522" t="s">
        <v>21858</v>
      </c>
      <c r="F10486" s="381" t="s">
        <v>19502</v>
      </c>
      <c r="G10486" s="381" t="s">
        <v>7514</v>
      </c>
    </row>
    <row r="10487" spans="2:7" ht="51.75">
      <c r="B10487" s="516">
        <v>7668</v>
      </c>
      <c r="C10487" s="378">
        <f>Matrix!B7670</f>
        <v>0</v>
      </c>
      <c r="D10487" s="504" t="s">
        <v>26065</v>
      </c>
      <c r="E10487" s="522" t="s">
        <v>21858</v>
      </c>
      <c r="F10487" s="381" t="s">
        <v>19516</v>
      </c>
      <c r="G10487" s="381" t="s">
        <v>7528</v>
      </c>
    </row>
    <row r="10488" spans="2:7" ht="51.75">
      <c r="B10488" s="516">
        <v>7669</v>
      </c>
      <c r="C10488" s="378">
        <f>Matrix!B7671</f>
        <v>0</v>
      </c>
      <c r="D10488" s="504" t="s">
        <v>26065</v>
      </c>
      <c r="E10488" s="522" t="s">
        <v>21858</v>
      </c>
      <c r="F10488" s="381" t="s">
        <v>19516</v>
      </c>
      <c r="G10488" s="381" t="s">
        <v>7529</v>
      </c>
    </row>
    <row r="10489" spans="2:7" ht="51.75">
      <c r="B10489" s="516">
        <v>7670</v>
      </c>
      <c r="C10489" s="378">
        <f>Matrix!B7672</f>
        <v>0</v>
      </c>
      <c r="D10489" s="504" t="s">
        <v>26065</v>
      </c>
      <c r="E10489" s="522" t="s">
        <v>21858</v>
      </c>
      <c r="F10489" s="381" t="s">
        <v>19517</v>
      </c>
      <c r="G10489" s="381" t="s">
        <v>7530</v>
      </c>
    </row>
    <row r="10490" spans="2:7" ht="51.75">
      <c r="B10490" s="516">
        <v>7671</v>
      </c>
      <c r="C10490" s="378">
        <f>Matrix!B7673</f>
        <v>0</v>
      </c>
      <c r="D10490" s="504" t="s">
        <v>26065</v>
      </c>
      <c r="E10490" s="522" t="s">
        <v>21858</v>
      </c>
      <c r="F10490" s="381" t="s">
        <v>19518</v>
      </c>
      <c r="G10490" s="381" t="s">
        <v>7531</v>
      </c>
    </row>
    <row r="10491" spans="2:7" ht="51.75">
      <c r="B10491" s="516">
        <v>7674</v>
      </c>
      <c r="C10491" s="378">
        <f>Matrix!B7676</f>
        <v>0</v>
      </c>
      <c r="D10491" s="504" t="s">
        <v>26065</v>
      </c>
      <c r="E10491" s="522" t="s">
        <v>21858</v>
      </c>
      <c r="F10491" s="381" t="s">
        <v>19521</v>
      </c>
      <c r="G10491" s="381" t="s">
        <v>7534</v>
      </c>
    </row>
    <row r="10492" spans="2:7" ht="51.75">
      <c r="B10492" s="516">
        <v>7749</v>
      </c>
      <c r="C10492" s="378">
        <f>Matrix!B7751</f>
        <v>0</v>
      </c>
      <c r="D10492" s="504" t="s">
        <v>26065</v>
      </c>
      <c r="E10492" s="522" t="s">
        <v>21858</v>
      </c>
      <c r="F10492" s="381" t="s">
        <v>19596</v>
      </c>
      <c r="G10492" s="381" t="s">
        <v>7609</v>
      </c>
    </row>
    <row r="10493" spans="2:7">
      <c r="B10493" s="516">
        <v>7761</v>
      </c>
      <c r="C10493" s="378">
        <f>Matrix!B7763</f>
        <v>0</v>
      </c>
      <c r="D10493" s="504" t="s">
        <v>26065</v>
      </c>
      <c r="E10493" s="522" t="s">
        <v>21858</v>
      </c>
      <c r="F10493" s="381" t="s">
        <v>19608</v>
      </c>
      <c r="G10493" s="381" t="s">
        <v>7621</v>
      </c>
    </row>
    <row r="10494" spans="2:7">
      <c r="B10494" s="516">
        <v>7893</v>
      </c>
      <c r="C10494" s="378">
        <f>Matrix!B7895</f>
        <v>0</v>
      </c>
      <c r="D10494" s="504" t="s">
        <v>26065</v>
      </c>
      <c r="E10494" s="522" t="s">
        <v>21858</v>
      </c>
      <c r="F10494" s="381" t="s">
        <v>19740</v>
      </c>
      <c r="G10494" s="381" t="s">
        <v>7753</v>
      </c>
    </row>
    <row r="10495" spans="2:7">
      <c r="B10495" s="516">
        <v>7898</v>
      </c>
      <c r="C10495" s="378">
        <f>Matrix!B7900</f>
        <v>0</v>
      </c>
      <c r="D10495" s="504" t="s">
        <v>26065</v>
      </c>
      <c r="E10495" s="522" t="s">
        <v>21858</v>
      </c>
      <c r="F10495" s="381" t="s">
        <v>19745</v>
      </c>
      <c r="G10495" s="381" t="s">
        <v>7758</v>
      </c>
    </row>
    <row r="10496" spans="2:7" ht="34.5">
      <c r="B10496" s="516">
        <v>8548</v>
      </c>
      <c r="C10496" s="378">
        <f>Matrix!B8550</f>
        <v>0</v>
      </c>
      <c r="D10496" s="504" t="s">
        <v>26065</v>
      </c>
      <c r="E10496" s="522" t="s">
        <v>21858</v>
      </c>
      <c r="F10496" s="381" t="s">
        <v>20372</v>
      </c>
      <c r="G10496" s="381" t="s">
        <v>8408</v>
      </c>
    </row>
    <row r="10497" spans="2:7" ht="34.5">
      <c r="B10497" s="516">
        <v>8549</v>
      </c>
      <c r="C10497" s="378">
        <f>Matrix!B8551</f>
        <v>0</v>
      </c>
      <c r="D10497" s="504" t="s">
        <v>26065</v>
      </c>
      <c r="E10497" s="522" t="s">
        <v>21858</v>
      </c>
      <c r="F10497" s="381" t="s">
        <v>20373</v>
      </c>
      <c r="G10497" s="381" t="s">
        <v>8409</v>
      </c>
    </row>
    <row r="10498" spans="2:7" ht="34.5">
      <c r="B10498" s="516">
        <v>8550</v>
      </c>
      <c r="C10498" s="378">
        <f>Matrix!B8552</f>
        <v>0</v>
      </c>
      <c r="D10498" s="504" t="s">
        <v>26065</v>
      </c>
      <c r="E10498" s="522" t="s">
        <v>21858</v>
      </c>
      <c r="F10498" s="381" t="s">
        <v>20374</v>
      </c>
      <c r="G10498" s="381" t="s">
        <v>8410</v>
      </c>
    </row>
    <row r="10499" spans="2:7" ht="34.5">
      <c r="B10499" s="516">
        <v>8623</v>
      </c>
      <c r="C10499" s="378">
        <f>Matrix!B8625</f>
        <v>0</v>
      </c>
      <c r="D10499" s="504" t="s">
        <v>26065</v>
      </c>
      <c r="E10499" s="522" t="s">
        <v>21858</v>
      </c>
      <c r="F10499" s="381" t="s">
        <v>20447</v>
      </c>
      <c r="G10499" s="381" t="s">
        <v>8483</v>
      </c>
    </row>
    <row r="10500" spans="2:7">
      <c r="B10500" s="516">
        <v>8736</v>
      </c>
      <c r="C10500" s="378">
        <f>Matrix!B8738</f>
        <v>0</v>
      </c>
      <c r="D10500" s="504" t="s">
        <v>26065</v>
      </c>
      <c r="E10500" s="522" t="s">
        <v>21858</v>
      </c>
      <c r="F10500" s="381" t="s">
        <v>8596</v>
      </c>
      <c r="G10500" s="381" t="s">
        <v>8596</v>
      </c>
    </row>
    <row r="10501" spans="2:7" ht="34.5">
      <c r="B10501" s="516">
        <v>8739</v>
      </c>
      <c r="C10501" s="378">
        <f>Matrix!B8741</f>
        <v>0</v>
      </c>
      <c r="D10501" s="504" t="s">
        <v>26065</v>
      </c>
      <c r="E10501" s="522" t="s">
        <v>21858</v>
      </c>
      <c r="F10501" s="381" t="s">
        <v>20525</v>
      </c>
      <c r="G10501" s="381" t="s">
        <v>8599</v>
      </c>
    </row>
    <row r="10502" spans="2:7" ht="51.75">
      <c r="B10502" s="516">
        <v>8862</v>
      </c>
      <c r="C10502" s="378">
        <f>Matrix!B8864</f>
        <v>0</v>
      </c>
      <c r="D10502" s="504" t="s">
        <v>26065</v>
      </c>
      <c r="E10502" s="522" t="s">
        <v>21858</v>
      </c>
      <c r="F10502" s="381" t="s">
        <v>20647</v>
      </c>
      <c r="G10502" s="381" t="s">
        <v>8722</v>
      </c>
    </row>
    <row r="10503" spans="2:7" ht="51.75">
      <c r="B10503" s="516">
        <v>8884</v>
      </c>
      <c r="C10503" s="378">
        <f>Matrix!B8886</f>
        <v>0</v>
      </c>
      <c r="D10503" s="504" t="s">
        <v>26065</v>
      </c>
      <c r="E10503" s="522" t="s">
        <v>21858</v>
      </c>
      <c r="F10503" s="381" t="s">
        <v>20669</v>
      </c>
      <c r="G10503" s="381" t="s">
        <v>8744</v>
      </c>
    </row>
    <row r="10504" spans="2:7" ht="34.5">
      <c r="B10504" s="516">
        <v>9080</v>
      </c>
      <c r="C10504" s="378">
        <f>Matrix!B9082</f>
        <v>0</v>
      </c>
      <c r="D10504" s="504" t="s">
        <v>26065</v>
      </c>
      <c r="E10504" s="522" t="s">
        <v>21858</v>
      </c>
      <c r="F10504" s="381" t="s">
        <v>20865</v>
      </c>
      <c r="G10504" s="381" t="s">
        <v>8940</v>
      </c>
    </row>
    <row r="10505" spans="2:7" ht="34.5">
      <c r="B10505" s="516">
        <v>9094</v>
      </c>
      <c r="C10505" s="378">
        <f>Matrix!B9096</f>
        <v>0</v>
      </c>
      <c r="D10505" s="504" t="s">
        <v>26065</v>
      </c>
      <c r="E10505" s="522" t="s">
        <v>21858</v>
      </c>
      <c r="F10505" s="381" t="s">
        <v>20879</v>
      </c>
      <c r="G10505" s="381" t="s">
        <v>8954</v>
      </c>
    </row>
    <row r="10506" spans="2:7" ht="34.5">
      <c r="B10506" s="516">
        <v>9122</v>
      </c>
      <c r="C10506" s="378">
        <f>Matrix!B9124</f>
        <v>0</v>
      </c>
      <c r="D10506" s="504" t="s">
        <v>26065</v>
      </c>
      <c r="E10506" s="522" t="s">
        <v>21858</v>
      </c>
      <c r="F10506" s="381" t="s">
        <v>20907</v>
      </c>
      <c r="G10506" s="381" t="s">
        <v>8979</v>
      </c>
    </row>
    <row r="10507" spans="2:7">
      <c r="B10507" s="516">
        <v>9124</v>
      </c>
      <c r="C10507" s="378">
        <f>Matrix!B9126</f>
        <v>0</v>
      </c>
      <c r="D10507" s="504" t="s">
        <v>26065</v>
      </c>
      <c r="E10507" s="522" t="s">
        <v>21858</v>
      </c>
      <c r="F10507" s="381" t="s">
        <v>20909</v>
      </c>
      <c r="G10507" s="381" t="s">
        <v>8981</v>
      </c>
    </row>
    <row r="10508" spans="2:7">
      <c r="B10508" s="516">
        <v>9126</v>
      </c>
      <c r="C10508" s="378">
        <f>Matrix!B9128</f>
        <v>0</v>
      </c>
      <c r="D10508" s="504" t="s">
        <v>26065</v>
      </c>
      <c r="E10508" s="522" t="s">
        <v>21858</v>
      </c>
      <c r="F10508" s="381" t="s">
        <v>20911</v>
      </c>
      <c r="G10508" s="381" t="s">
        <v>8983</v>
      </c>
    </row>
    <row r="10509" spans="2:7">
      <c r="B10509" s="516">
        <v>9224</v>
      </c>
      <c r="C10509" s="378">
        <f>Matrix!B9226</f>
        <v>0</v>
      </c>
      <c r="D10509" s="504" t="s">
        <v>26065</v>
      </c>
      <c r="E10509" s="522" t="s">
        <v>21858</v>
      </c>
      <c r="F10509" s="381" t="s">
        <v>21009</v>
      </c>
      <c r="G10509" s="381" t="s">
        <v>9081</v>
      </c>
    </row>
    <row r="10510" spans="2:7">
      <c r="B10510" s="516">
        <v>9255</v>
      </c>
      <c r="C10510" s="378">
        <f>Matrix!B9257</f>
        <v>0</v>
      </c>
      <c r="D10510" s="504" t="s">
        <v>26065</v>
      </c>
      <c r="E10510" s="522" t="s">
        <v>21858</v>
      </c>
      <c r="F10510" s="381" t="s">
        <v>21040</v>
      </c>
      <c r="G10510" s="381" t="s">
        <v>9112</v>
      </c>
    </row>
    <row r="10511" spans="2:7">
      <c r="B10511" s="516">
        <v>9256</v>
      </c>
      <c r="C10511" s="378">
        <f>Matrix!B9258</f>
        <v>0</v>
      </c>
      <c r="D10511" s="504" t="s">
        <v>26065</v>
      </c>
      <c r="E10511" s="522" t="s">
        <v>21858</v>
      </c>
      <c r="F10511" s="381" t="s">
        <v>21041</v>
      </c>
      <c r="G10511" s="381" t="s">
        <v>9113</v>
      </c>
    </row>
    <row r="10512" spans="2:7" ht="34.5">
      <c r="B10512" s="516">
        <v>9355</v>
      </c>
      <c r="C10512" s="378">
        <f>Matrix!B9357</f>
        <v>0</v>
      </c>
      <c r="D10512" s="504" t="s">
        <v>26065</v>
      </c>
      <c r="E10512" s="522" t="s">
        <v>21858</v>
      </c>
      <c r="F10512" s="381" t="s">
        <v>21134</v>
      </c>
      <c r="G10512" s="381" t="s">
        <v>9211</v>
      </c>
    </row>
    <row r="10513" spans="2:7" ht="34.5">
      <c r="B10513" s="523">
        <v>9558</v>
      </c>
      <c r="C10513" s="378">
        <f>Matrix!B9560</f>
        <v>0</v>
      </c>
      <c r="D10513" s="504" t="s">
        <v>26065</v>
      </c>
      <c r="E10513" s="522" t="s">
        <v>21858</v>
      </c>
      <c r="F10513" s="381" t="s">
        <v>21332</v>
      </c>
      <c r="G10513" s="381" t="s">
        <v>9414</v>
      </c>
    </row>
    <row r="10514" spans="2:7">
      <c r="B10514" s="516">
        <v>9895</v>
      </c>
      <c r="C10514" s="378">
        <f>Matrix!B9897</f>
        <v>0</v>
      </c>
      <c r="D10514" s="504" t="s">
        <v>26065</v>
      </c>
      <c r="E10514" s="522" t="s">
        <v>21858</v>
      </c>
      <c r="F10514" s="381" t="s">
        <v>21664</v>
      </c>
      <c r="G10514" s="381" t="s">
        <v>9756</v>
      </c>
    </row>
    <row r="10515" spans="2:7">
      <c r="B10515" s="516">
        <v>9983</v>
      </c>
      <c r="C10515" s="378">
        <f>Matrix!B9985</f>
        <v>0</v>
      </c>
      <c r="D10515" s="504" t="s">
        <v>26065</v>
      </c>
      <c r="E10515" s="522" t="s">
        <v>21858</v>
      </c>
      <c r="F10515" s="381" t="s">
        <v>21752</v>
      </c>
      <c r="G10515" s="381" t="s">
        <v>9844</v>
      </c>
    </row>
    <row r="10516" spans="2:7">
      <c r="B10516" s="516">
        <v>9984</v>
      </c>
      <c r="C10516" s="378">
        <f>Matrix!B9986</f>
        <v>0</v>
      </c>
      <c r="D10516" s="504" t="s">
        <v>26065</v>
      </c>
      <c r="E10516" s="522" t="s">
        <v>21858</v>
      </c>
      <c r="F10516" s="381" t="s">
        <v>21753</v>
      </c>
      <c r="G10516" s="381" t="s">
        <v>9845</v>
      </c>
    </row>
    <row r="10517" spans="2:7">
      <c r="B10517" s="516">
        <v>9985</v>
      </c>
      <c r="C10517" s="378">
        <f>Matrix!B9987</f>
        <v>0</v>
      </c>
      <c r="D10517" s="504" t="s">
        <v>26065</v>
      </c>
      <c r="E10517" s="522" t="s">
        <v>21858</v>
      </c>
      <c r="F10517" s="381" t="s">
        <v>21754</v>
      </c>
      <c r="G10517" s="381" t="s">
        <v>9846</v>
      </c>
    </row>
    <row r="10518" spans="2:7" ht="34.5">
      <c r="B10518" s="516">
        <v>10018</v>
      </c>
      <c r="C10518" s="378">
        <f>Matrix!B10020</f>
        <v>0</v>
      </c>
      <c r="D10518" s="504" t="s">
        <v>26065</v>
      </c>
      <c r="E10518" s="522" t="s">
        <v>21858</v>
      </c>
      <c r="F10518" s="381" t="s">
        <v>21787</v>
      </c>
      <c r="G10518" s="381" t="s">
        <v>9879</v>
      </c>
    </row>
    <row r="10519" spans="2:7" ht="34.5">
      <c r="B10519" s="516">
        <v>10019</v>
      </c>
      <c r="C10519" s="378">
        <f>Matrix!B10021</f>
        <v>0</v>
      </c>
      <c r="D10519" s="504" t="s">
        <v>26065</v>
      </c>
      <c r="E10519" s="522" t="s">
        <v>21858</v>
      </c>
      <c r="F10519" s="381" t="s">
        <v>21788</v>
      </c>
      <c r="G10519" s="381" t="s">
        <v>9880</v>
      </c>
    </row>
    <row r="10520" spans="2:7" ht="34.5">
      <c r="B10520" s="516">
        <v>10020</v>
      </c>
      <c r="C10520" s="378">
        <f>Matrix!B10022</f>
        <v>0</v>
      </c>
      <c r="D10520" s="504" t="s">
        <v>26065</v>
      </c>
      <c r="E10520" s="522" t="s">
        <v>21858</v>
      </c>
      <c r="F10520" s="381" t="s">
        <v>21789</v>
      </c>
      <c r="G10520" s="381" t="s">
        <v>9881</v>
      </c>
    </row>
    <row r="10521" spans="2:7" ht="34.5">
      <c r="B10521" s="516">
        <v>118</v>
      </c>
      <c r="C10521" s="378">
        <f>Matrix!B120</f>
        <v>0</v>
      </c>
      <c r="D10521" s="464" t="s">
        <v>26066</v>
      </c>
      <c r="E10521" s="454" t="s">
        <v>26067</v>
      </c>
      <c r="F10521" s="381" t="s">
        <v>12172</v>
      </c>
      <c r="G10521" s="381" t="s">
        <v>122</v>
      </c>
    </row>
    <row r="10522" spans="2:7" ht="34.5">
      <c r="B10522" s="516">
        <v>124</v>
      </c>
      <c r="C10522" s="378">
        <f>Matrix!B126</f>
        <v>0</v>
      </c>
      <c r="D10522" s="464" t="s">
        <v>26066</v>
      </c>
      <c r="E10522" s="454" t="s">
        <v>26067</v>
      </c>
      <c r="F10522" s="381" t="s">
        <v>12178</v>
      </c>
      <c r="G10522" s="381" t="s">
        <v>128</v>
      </c>
    </row>
    <row r="10523" spans="2:7" ht="51.75">
      <c r="B10523" s="516">
        <v>170</v>
      </c>
      <c r="C10523" s="378">
        <f>Matrix!B172</f>
        <v>0</v>
      </c>
      <c r="D10523" s="464" t="s">
        <v>26066</v>
      </c>
      <c r="E10523" s="454" t="s">
        <v>26067</v>
      </c>
      <c r="F10523" s="381" t="s">
        <v>12224</v>
      </c>
      <c r="G10523" s="381" t="s">
        <v>174</v>
      </c>
    </row>
    <row r="10524" spans="2:7" ht="34.5">
      <c r="B10524" s="516">
        <v>232</v>
      </c>
      <c r="C10524" s="378">
        <f>Matrix!B234</f>
        <v>0</v>
      </c>
      <c r="D10524" s="464" t="s">
        <v>26066</v>
      </c>
      <c r="E10524" s="454" t="s">
        <v>26067</v>
      </c>
      <c r="F10524" s="381" t="s">
        <v>12286</v>
      </c>
      <c r="G10524" s="381" t="s">
        <v>236</v>
      </c>
    </row>
    <row r="10525" spans="2:7" ht="34.5">
      <c r="B10525" s="516">
        <v>318</v>
      </c>
      <c r="C10525" s="378">
        <f>Matrix!B320</f>
        <v>0</v>
      </c>
      <c r="D10525" s="464" t="s">
        <v>26066</v>
      </c>
      <c r="E10525" s="454" t="s">
        <v>26067</v>
      </c>
      <c r="F10525" s="381" t="s">
        <v>12372</v>
      </c>
      <c r="G10525" s="381" t="s">
        <v>322</v>
      </c>
    </row>
    <row r="10526" spans="2:7" ht="34.5">
      <c r="B10526" s="516">
        <v>340</v>
      </c>
      <c r="C10526" s="378">
        <f>Matrix!B342</f>
        <v>0</v>
      </c>
      <c r="D10526" s="464" t="s">
        <v>26066</v>
      </c>
      <c r="E10526" s="454" t="s">
        <v>26067</v>
      </c>
      <c r="F10526" s="381" t="s">
        <v>12394</v>
      </c>
      <c r="G10526" s="381" t="s">
        <v>344</v>
      </c>
    </row>
    <row r="10527" spans="2:7" ht="34.5">
      <c r="B10527" s="516">
        <v>357</v>
      </c>
      <c r="C10527" s="378">
        <f>Matrix!B359</f>
        <v>0</v>
      </c>
      <c r="D10527" s="464" t="s">
        <v>26066</v>
      </c>
      <c r="E10527" s="454" t="s">
        <v>26067</v>
      </c>
      <c r="F10527" s="381" t="s">
        <v>12411</v>
      </c>
      <c r="G10527" s="381" t="s">
        <v>361</v>
      </c>
    </row>
    <row r="10528" spans="2:7">
      <c r="B10528" s="516">
        <v>366</v>
      </c>
      <c r="C10528" s="378">
        <f>Matrix!B368</f>
        <v>0</v>
      </c>
      <c r="D10528" s="464" t="s">
        <v>26066</v>
      </c>
      <c r="E10528" s="454" t="s">
        <v>26067</v>
      </c>
      <c r="F10528" s="381" t="s">
        <v>12420</v>
      </c>
      <c r="G10528" s="381" t="s">
        <v>370</v>
      </c>
    </row>
    <row r="10529" spans="2:7" ht="34.5">
      <c r="B10529" s="516">
        <v>691</v>
      </c>
      <c r="C10529" s="378">
        <f>Matrix!B693</f>
        <v>0</v>
      </c>
      <c r="D10529" s="464" t="s">
        <v>26066</v>
      </c>
      <c r="E10529" s="454" t="s">
        <v>26067</v>
      </c>
      <c r="F10529" s="381" t="s">
        <v>12745</v>
      </c>
      <c r="G10529" s="381" t="s">
        <v>695</v>
      </c>
    </row>
    <row r="10530" spans="2:7" ht="34.5">
      <c r="B10530" s="516">
        <v>716</v>
      </c>
      <c r="C10530" s="378">
        <f>Matrix!B718</f>
        <v>0</v>
      </c>
      <c r="D10530" s="464" t="s">
        <v>26066</v>
      </c>
      <c r="E10530" s="454" t="s">
        <v>26067</v>
      </c>
      <c r="F10530" s="381" t="s">
        <v>12770</v>
      </c>
      <c r="G10530" s="381" t="s">
        <v>720</v>
      </c>
    </row>
    <row r="10531" spans="2:7" ht="34.5">
      <c r="B10531" s="516">
        <v>768</v>
      </c>
      <c r="C10531" s="378">
        <f>Matrix!B770</f>
        <v>0</v>
      </c>
      <c r="D10531" s="464" t="s">
        <v>26066</v>
      </c>
      <c r="E10531" s="454" t="s">
        <v>26067</v>
      </c>
      <c r="F10531" s="381" t="s">
        <v>12822</v>
      </c>
      <c r="G10531" s="381" t="s">
        <v>771</v>
      </c>
    </row>
    <row r="10532" spans="2:7" ht="34.5">
      <c r="B10532" s="516">
        <v>781</v>
      </c>
      <c r="C10532" s="378">
        <f>Matrix!B783</f>
        <v>0</v>
      </c>
      <c r="D10532" s="464" t="s">
        <v>26066</v>
      </c>
      <c r="E10532" s="454" t="s">
        <v>26067</v>
      </c>
      <c r="F10532" s="381" t="s">
        <v>12835</v>
      </c>
      <c r="G10532" s="381" t="s">
        <v>784</v>
      </c>
    </row>
    <row r="10533" spans="2:7" ht="34.5">
      <c r="B10533" s="516">
        <v>793</v>
      </c>
      <c r="C10533" s="378">
        <f>Matrix!B795</f>
        <v>0</v>
      </c>
      <c r="D10533" s="464" t="s">
        <v>26066</v>
      </c>
      <c r="E10533" s="454" t="s">
        <v>26067</v>
      </c>
      <c r="F10533" s="381" t="s">
        <v>12847</v>
      </c>
      <c r="G10533" s="381" t="s">
        <v>796</v>
      </c>
    </row>
    <row r="10534" spans="2:7">
      <c r="B10534" s="516">
        <v>801</v>
      </c>
      <c r="C10534" s="378">
        <f>Matrix!B803</f>
        <v>0</v>
      </c>
      <c r="D10534" s="464" t="s">
        <v>26066</v>
      </c>
      <c r="E10534" s="454" t="s">
        <v>26067</v>
      </c>
      <c r="F10534" s="381" t="s">
        <v>12855</v>
      </c>
      <c r="G10534" s="381" t="s">
        <v>804</v>
      </c>
    </row>
    <row r="10535" spans="2:7" ht="34.5">
      <c r="B10535" s="516">
        <v>822</v>
      </c>
      <c r="C10535" s="378">
        <f>Matrix!B824</f>
        <v>0</v>
      </c>
      <c r="D10535" s="464" t="s">
        <v>26066</v>
      </c>
      <c r="E10535" s="454" t="s">
        <v>26067</v>
      </c>
      <c r="F10535" s="381" t="s">
        <v>12876</v>
      </c>
      <c r="G10535" s="381" t="s">
        <v>825</v>
      </c>
    </row>
    <row r="10536" spans="2:7" ht="34.5">
      <c r="B10536" s="516">
        <v>849</v>
      </c>
      <c r="C10536" s="378">
        <f>Matrix!B851</f>
        <v>0</v>
      </c>
      <c r="D10536" s="464" t="s">
        <v>26066</v>
      </c>
      <c r="E10536" s="454" t="s">
        <v>26067</v>
      </c>
      <c r="F10536" s="381" t="s">
        <v>12903</v>
      </c>
      <c r="G10536" s="381" t="s">
        <v>852</v>
      </c>
    </row>
    <row r="10537" spans="2:7" ht="51.75">
      <c r="B10537" s="524">
        <v>854</v>
      </c>
      <c r="C10537" s="378">
        <f>Matrix!B856</f>
        <v>0</v>
      </c>
      <c r="D10537" s="464" t="s">
        <v>26066</v>
      </c>
      <c r="E10537" s="454" t="s">
        <v>26067</v>
      </c>
      <c r="F10537" s="381" t="s">
        <v>12908</v>
      </c>
      <c r="G10537" s="381" t="s">
        <v>857</v>
      </c>
    </row>
    <row r="10538" spans="2:7" ht="34.5">
      <c r="B10538" s="516">
        <v>890</v>
      </c>
      <c r="C10538" s="378">
        <f>Matrix!B892</f>
        <v>0</v>
      </c>
      <c r="D10538" s="464" t="s">
        <v>26066</v>
      </c>
      <c r="E10538" s="454" t="s">
        <v>26067</v>
      </c>
      <c r="F10538" s="381" t="s">
        <v>12943</v>
      </c>
      <c r="G10538" s="381" t="s">
        <v>893</v>
      </c>
    </row>
    <row r="10539" spans="2:7" ht="34.5">
      <c r="B10539" s="516">
        <v>892</v>
      </c>
      <c r="C10539" s="378">
        <f>Matrix!B894</f>
        <v>0</v>
      </c>
      <c r="D10539" s="464" t="s">
        <v>26066</v>
      </c>
      <c r="E10539" s="454" t="s">
        <v>26067</v>
      </c>
      <c r="F10539" s="381" t="s">
        <v>12945</v>
      </c>
      <c r="G10539" s="381" t="s">
        <v>895</v>
      </c>
    </row>
    <row r="10540" spans="2:7" ht="34.5">
      <c r="B10540" s="516">
        <v>930</v>
      </c>
      <c r="C10540" s="378">
        <f>Matrix!B932</f>
        <v>0</v>
      </c>
      <c r="D10540" s="464" t="s">
        <v>26066</v>
      </c>
      <c r="E10540" s="454" t="s">
        <v>26067</v>
      </c>
      <c r="F10540" s="381" t="s">
        <v>12983</v>
      </c>
      <c r="G10540" s="381" t="s">
        <v>933</v>
      </c>
    </row>
    <row r="10541" spans="2:7" ht="34.5">
      <c r="B10541" s="516">
        <v>1077</v>
      </c>
      <c r="C10541" s="378">
        <f>Matrix!B1079</f>
        <v>0</v>
      </c>
      <c r="D10541" s="464" t="s">
        <v>26066</v>
      </c>
      <c r="E10541" s="454" t="s">
        <v>26067</v>
      </c>
      <c r="F10541" s="381" t="s">
        <v>13130</v>
      </c>
      <c r="G10541" s="381" t="s">
        <v>1080</v>
      </c>
    </row>
    <row r="10542" spans="2:7" ht="34.5">
      <c r="B10542" s="516">
        <v>1095</v>
      </c>
      <c r="C10542" s="378">
        <f>Matrix!B1097</f>
        <v>0</v>
      </c>
      <c r="D10542" s="464" t="s">
        <v>26066</v>
      </c>
      <c r="E10542" s="454" t="s">
        <v>26067</v>
      </c>
      <c r="F10542" s="381" t="s">
        <v>13148</v>
      </c>
      <c r="G10542" s="381" t="s">
        <v>1098</v>
      </c>
    </row>
    <row r="10543" spans="2:7" ht="34.5">
      <c r="B10543" s="516">
        <v>1202</v>
      </c>
      <c r="C10543" s="378">
        <f>Matrix!B1204</f>
        <v>0</v>
      </c>
      <c r="D10543" s="464" t="s">
        <v>26066</v>
      </c>
      <c r="E10543" s="454" t="s">
        <v>26067</v>
      </c>
      <c r="F10543" s="381" t="s">
        <v>13255</v>
      </c>
      <c r="G10543" s="381" t="s">
        <v>1205</v>
      </c>
    </row>
    <row r="10544" spans="2:7" ht="34.5">
      <c r="B10544" s="516">
        <v>1271</v>
      </c>
      <c r="C10544" s="378">
        <f>Matrix!B1273</f>
        <v>0</v>
      </c>
      <c r="D10544" s="464" t="s">
        <v>26066</v>
      </c>
      <c r="E10544" s="454" t="s">
        <v>26067</v>
      </c>
      <c r="F10544" s="381" t="s">
        <v>13324</v>
      </c>
      <c r="G10544" s="381" t="s">
        <v>1274</v>
      </c>
    </row>
    <row r="10545" spans="2:7" ht="34.5">
      <c r="B10545" s="516">
        <v>1272</v>
      </c>
      <c r="C10545" s="378">
        <f>Matrix!B1274</f>
        <v>0</v>
      </c>
      <c r="D10545" s="464" t="s">
        <v>26066</v>
      </c>
      <c r="E10545" s="454" t="s">
        <v>26067</v>
      </c>
      <c r="F10545" s="381" t="s">
        <v>13325</v>
      </c>
      <c r="G10545" s="381" t="s">
        <v>1275</v>
      </c>
    </row>
    <row r="10546" spans="2:7" ht="34.5">
      <c r="B10546" s="516">
        <v>1288</v>
      </c>
      <c r="C10546" s="378">
        <f>Matrix!B1290</f>
        <v>0</v>
      </c>
      <c r="D10546" s="464" t="s">
        <v>26066</v>
      </c>
      <c r="E10546" s="454" t="s">
        <v>26067</v>
      </c>
      <c r="F10546" s="381" t="s">
        <v>13341</v>
      </c>
      <c r="G10546" s="381" t="s">
        <v>1291</v>
      </c>
    </row>
    <row r="10547" spans="2:7">
      <c r="B10547" s="516">
        <v>1403</v>
      </c>
      <c r="C10547" s="378">
        <f>Matrix!B1405</f>
        <v>0</v>
      </c>
      <c r="D10547" s="464" t="s">
        <v>26066</v>
      </c>
      <c r="E10547" s="454" t="s">
        <v>26067</v>
      </c>
      <c r="F10547" s="381" t="s">
        <v>13456</v>
      </c>
      <c r="G10547" s="381" t="s">
        <v>1405</v>
      </c>
    </row>
    <row r="10548" spans="2:7" ht="34.5">
      <c r="B10548" s="516">
        <v>1452</v>
      </c>
      <c r="C10548" s="378">
        <f>Matrix!B1454</f>
        <v>0</v>
      </c>
      <c r="D10548" s="464" t="s">
        <v>26066</v>
      </c>
      <c r="E10548" s="454" t="s">
        <v>26067</v>
      </c>
      <c r="F10548" s="381" t="s">
        <v>13505</v>
      </c>
      <c r="G10548" s="381" t="s">
        <v>1454</v>
      </c>
    </row>
    <row r="10549" spans="2:7" ht="34.5">
      <c r="B10549" s="516">
        <v>1458</v>
      </c>
      <c r="C10549" s="378">
        <f>Matrix!B1460</f>
        <v>0</v>
      </c>
      <c r="D10549" s="464" t="s">
        <v>26066</v>
      </c>
      <c r="E10549" s="454" t="s">
        <v>26067</v>
      </c>
      <c r="F10549" s="381" t="s">
        <v>13511</v>
      </c>
      <c r="G10549" s="381" t="s">
        <v>1460</v>
      </c>
    </row>
    <row r="10550" spans="2:7">
      <c r="B10550" s="516">
        <v>1551</v>
      </c>
      <c r="C10550" s="378">
        <f>Matrix!B1553</f>
        <v>0</v>
      </c>
      <c r="D10550" s="464" t="s">
        <v>26066</v>
      </c>
      <c r="E10550" s="454" t="s">
        <v>26067</v>
      </c>
      <c r="F10550" s="381" t="s">
        <v>13604</v>
      </c>
      <c r="G10550" s="381" t="s">
        <v>1553</v>
      </c>
    </row>
    <row r="10551" spans="2:7" ht="51.75">
      <c r="B10551" s="516">
        <v>1609</v>
      </c>
      <c r="C10551" s="378">
        <f>Matrix!B1611</f>
        <v>0</v>
      </c>
      <c r="D10551" s="464" t="s">
        <v>26066</v>
      </c>
      <c r="E10551" s="454" t="s">
        <v>26067</v>
      </c>
      <c r="F10551" s="381" t="s">
        <v>13662</v>
      </c>
      <c r="G10551" s="381" t="s">
        <v>1611</v>
      </c>
    </row>
    <row r="10552" spans="2:7" ht="34.5">
      <c r="B10552" s="516">
        <v>1642</v>
      </c>
      <c r="C10552" s="378">
        <f>Matrix!B1644</f>
        <v>0</v>
      </c>
      <c r="D10552" s="464" t="s">
        <v>26066</v>
      </c>
      <c r="E10552" s="454" t="s">
        <v>26067</v>
      </c>
      <c r="F10552" s="381" t="s">
        <v>13695</v>
      </c>
      <c r="G10552" s="381" t="s">
        <v>1644</v>
      </c>
    </row>
    <row r="10553" spans="2:7" ht="51.75">
      <c r="B10553" s="516">
        <v>1677</v>
      </c>
      <c r="C10553" s="378">
        <f>Matrix!B1679</f>
        <v>0</v>
      </c>
      <c r="D10553" s="464" t="s">
        <v>26066</v>
      </c>
      <c r="E10553" s="454" t="s">
        <v>26067</v>
      </c>
      <c r="F10553" s="381" t="s">
        <v>13728</v>
      </c>
      <c r="G10553" s="381" t="s">
        <v>1679</v>
      </c>
    </row>
    <row r="10554" spans="2:7" ht="34.5">
      <c r="B10554" s="516">
        <v>1679</v>
      </c>
      <c r="C10554" s="378">
        <f>Matrix!B1681</f>
        <v>0</v>
      </c>
      <c r="D10554" s="464" t="s">
        <v>26066</v>
      </c>
      <c r="E10554" s="454" t="s">
        <v>26067</v>
      </c>
      <c r="F10554" s="381" t="s">
        <v>13730</v>
      </c>
      <c r="G10554" s="381" t="s">
        <v>1681</v>
      </c>
    </row>
    <row r="10555" spans="2:7" ht="51.75">
      <c r="B10555" s="516">
        <v>1681</v>
      </c>
      <c r="C10555" s="378">
        <f>Matrix!B1683</f>
        <v>0</v>
      </c>
      <c r="D10555" s="464" t="s">
        <v>26066</v>
      </c>
      <c r="E10555" s="454" t="s">
        <v>26067</v>
      </c>
      <c r="F10555" s="381" t="s">
        <v>13732</v>
      </c>
      <c r="G10555" s="381" t="s">
        <v>1683</v>
      </c>
    </row>
    <row r="10556" spans="2:7" ht="34.5">
      <c r="B10556" s="516">
        <v>1851</v>
      </c>
      <c r="C10556" s="378">
        <f>Matrix!B1853</f>
        <v>0</v>
      </c>
      <c r="D10556" s="464" t="s">
        <v>26066</v>
      </c>
      <c r="E10556" s="454" t="s">
        <v>26067</v>
      </c>
      <c r="F10556" s="381" t="s">
        <v>13902</v>
      </c>
      <c r="G10556" s="381" t="s">
        <v>1853</v>
      </c>
    </row>
    <row r="10557" spans="2:7" ht="34.5">
      <c r="B10557" s="516">
        <v>2091</v>
      </c>
      <c r="C10557" s="378">
        <f>Matrix!B2093</f>
        <v>0</v>
      </c>
      <c r="D10557" s="464" t="s">
        <v>26066</v>
      </c>
      <c r="E10557" s="454" t="s">
        <v>26067</v>
      </c>
      <c r="F10557" s="381" t="s">
        <v>14142</v>
      </c>
      <c r="G10557" s="381" t="s">
        <v>2093</v>
      </c>
    </row>
    <row r="10558" spans="2:7" ht="51.75">
      <c r="B10558" s="516">
        <v>2147</v>
      </c>
      <c r="C10558" s="378">
        <f>Matrix!B2149</f>
        <v>0</v>
      </c>
      <c r="D10558" s="464" t="s">
        <v>26066</v>
      </c>
      <c r="E10558" s="454" t="s">
        <v>26067</v>
      </c>
      <c r="F10558" s="381" t="s">
        <v>14197</v>
      </c>
      <c r="G10558" s="381" t="s">
        <v>2149</v>
      </c>
    </row>
    <row r="10559" spans="2:7" ht="34.5">
      <c r="B10559" s="523">
        <v>2203</v>
      </c>
      <c r="C10559" s="378">
        <f>Matrix!B2205</f>
        <v>0</v>
      </c>
      <c r="D10559" s="464" t="s">
        <v>26066</v>
      </c>
      <c r="E10559" s="454" t="s">
        <v>26067</v>
      </c>
      <c r="F10559" s="381" t="s">
        <v>14253</v>
      </c>
      <c r="G10559" s="381" t="s">
        <v>2205</v>
      </c>
    </row>
    <row r="10560" spans="2:7" ht="34.5">
      <c r="B10560" s="516">
        <v>2366</v>
      </c>
      <c r="C10560" s="378">
        <f>Matrix!B2368</f>
        <v>0</v>
      </c>
      <c r="D10560" s="464" t="s">
        <v>26066</v>
      </c>
      <c r="E10560" s="454" t="s">
        <v>26067</v>
      </c>
      <c r="F10560" s="381" t="s">
        <v>14416</v>
      </c>
      <c r="G10560" s="381" t="s">
        <v>2366</v>
      </c>
    </row>
    <row r="10561" spans="2:7" ht="34.5">
      <c r="B10561" s="516">
        <v>2474</v>
      </c>
      <c r="C10561" s="378">
        <f>Matrix!B2476</f>
        <v>0</v>
      </c>
      <c r="D10561" s="464" t="s">
        <v>26066</v>
      </c>
      <c r="E10561" s="454" t="s">
        <v>26067</v>
      </c>
      <c r="F10561" s="381" t="s">
        <v>14524</v>
      </c>
      <c r="G10561" s="381" t="s">
        <v>2474</v>
      </c>
    </row>
    <row r="10562" spans="2:7" ht="34.5">
      <c r="B10562" s="516">
        <v>2561</v>
      </c>
      <c r="C10562" s="378">
        <f>Matrix!B2563</f>
        <v>0</v>
      </c>
      <c r="D10562" s="464" t="s">
        <v>26066</v>
      </c>
      <c r="E10562" s="454" t="s">
        <v>26067</v>
      </c>
      <c r="F10562" s="381" t="s">
        <v>14611</v>
      </c>
      <c r="G10562" s="381" t="s">
        <v>2561</v>
      </c>
    </row>
    <row r="10563" spans="2:7" ht="34.5">
      <c r="B10563" s="516">
        <v>2836</v>
      </c>
      <c r="C10563" s="378">
        <f>Matrix!B2838</f>
        <v>0</v>
      </c>
      <c r="D10563" s="464" t="s">
        <v>26066</v>
      </c>
      <c r="E10563" s="454" t="s">
        <v>26067</v>
      </c>
      <c r="F10563" s="381" t="s">
        <v>14886</v>
      </c>
      <c r="G10563" s="381" t="s">
        <v>2836</v>
      </c>
    </row>
    <row r="10564" spans="2:7" ht="34.5">
      <c r="B10564" s="516">
        <v>3043</v>
      </c>
      <c r="C10564" s="378">
        <f>Matrix!B3045</f>
        <v>0</v>
      </c>
      <c r="D10564" s="464" t="s">
        <v>26066</v>
      </c>
      <c r="E10564" s="454" t="s">
        <v>26067</v>
      </c>
      <c r="F10564" s="381" t="s">
        <v>15093</v>
      </c>
      <c r="G10564" s="381" t="s">
        <v>3043</v>
      </c>
    </row>
    <row r="10565" spans="2:7" ht="34.5">
      <c r="B10565" s="516">
        <v>3115</v>
      </c>
      <c r="C10565" s="378">
        <f>Matrix!B3117</f>
        <v>0</v>
      </c>
      <c r="D10565" s="464" t="s">
        <v>26066</v>
      </c>
      <c r="E10565" s="454" t="s">
        <v>26067</v>
      </c>
      <c r="F10565" s="381" t="s">
        <v>15146</v>
      </c>
      <c r="G10565" s="381" t="s">
        <v>3118</v>
      </c>
    </row>
    <row r="10566" spans="2:7" ht="34.5">
      <c r="B10566" s="516">
        <v>3218</v>
      </c>
      <c r="C10566" s="378">
        <f>Matrix!B3220</f>
        <v>0</v>
      </c>
      <c r="D10566" s="464" t="s">
        <v>26066</v>
      </c>
      <c r="E10566" s="454" t="s">
        <v>26067</v>
      </c>
      <c r="F10566" s="381" t="s">
        <v>15237</v>
      </c>
      <c r="G10566" s="381" t="s">
        <v>3221</v>
      </c>
    </row>
    <row r="10567" spans="2:7" ht="34.5">
      <c r="B10567" s="516">
        <v>3228</v>
      </c>
      <c r="C10567" s="378">
        <f>Matrix!B3230</f>
        <v>0</v>
      </c>
      <c r="D10567" s="464" t="s">
        <v>26066</v>
      </c>
      <c r="E10567" s="454" t="s">
        <v>26067</v>
      </c>
      <c r="F10567" s="381" t="s">
        <v>15247</v>
      </c>
      <c r="G10567" s="381" t="s">
        <v>3229</v>
      </c>
    </row>
    <row r="10568" spans="2:7" ht="34.5">
      <c r="B10568" s="516">
        <v>3476</v>
      </c>
      <c r="C10568" s="378">
        <f>Matrix!B3478</f>
        <v>0</v>
      </c>
      <c r="D10568" s="464" t="s">
        <v>26066</v>
      </c>
      <c r="E10568" s="454" t="s">
        <v>26067</v>
      </c>
      <c r="F10568" s="381" t="s">
        <v>15465</v>
      </c>
      <c r="G10568" s="381" t="s">
        <v>3481</v>
      </c>
    </row>
    <row r="10569" spans="2:7" ht="34.5">
      <c r="B10569" s="516">
        <v>3482</v>
      </c>
      <c r="C10569" s="378">
        <f>Matrix!B3484</f>
        <v>0</v>
      </c>
      <c r="D10569" s="464" t="s">
        <v>26066</v>
      </c>
      <c r="E10569" s="454" t="s">
        <v>26067</v>
      </c>
      <c r="F10569" s="381" t="s">
        <v>15471</v>
      </c>
      <c r="G10569" s="381" t="s">
        <v>3487</v>
      </c>
    </row>
    <row r="10570" spans="2:7" ht="51.75">
      <c r="B10570" s="523">
        <v>3602</v>
      </c>
      <c r="C10570" s="378">
        <f>Matrix!B3604</f>
        <v>0</v>
      </c>
      <c r="D10570" s="464" t="s">
        <v>26066</v>
      </c>
      <c r="E10570" s="454" t="s">
        <v>26067</v>
      </c>
      <c r="F10570" s="381" t="s">
        <v>15591</v>
      </c>
      <c r="G10570" s="381" t="s">
        <v>3607</v>
      </c>
    </row>
    <row r="10571" spans="2:7" ht="51.75">
      <c r="B10571" s="523">
        <v>3605</v>
      </c>
      <c r="C10571" s="378">
        <f>Matrix!B3607</f>
        <v>0</v>
      </c>
      <c r="D10571" s="464" t="s">
        <v>26066</v>
      </c>
      <c r="E10571" s="454" t="s">
        <v>26067</v>
      </c>
      <c r="F10571" s="381" t="s">
        <v>15594</v>
      </c>
      <c r="G10571" s="381" t="s">
        <v>3610</v>
      </c>
    </row>
    <row r="10572" spans="2:7" ht="34.5">
      <c r="B10572" s="516">
        <v>3733</v>
      </c>
      <c r="C10572" s="378">
        <f>Matrix!B3735</f>
        <v>0</v>
      </c>
      <c r="D10572" s="464" t="s">
        <v>26066</v>
      </c>
      <c r="E10572" s="454" t="s">
        <v>26067</v>
      </c>
      <c r="F10572" s="381" t="s">
        <v>15721</v>
      </c>
      <c r="G10572" s="381" t="s">
        <v>3737</v>
      </c>
    </row>
    <row r="10573" spans="2:7" ht="34.5">
      <c r="B10573" s="516">
        <v>3754</v>
      </c>
      <c r="C10573" s="378">
        <f>Matrix!B3756</f>
        <v>0</v>
      </c>
      <c r="D10573" s="464" t="s">
        <v>26066</v>
      </c>
      <c r="E10573" s="454" t="s">
        <v>26067</v>
      </c>
      <c r="F10573" s="381" t="s">
        <v>15742</v>
      </c>
      <c r="G10573" s="381" t="s">
        <v>3758</v>
      </c>
    </row>
    <row r="10574" spans="2:7" ht="34.5">
      <c r="B10574" s="516">
        <v>3756</v>
      </c>
      <c r="C10574" s="378">
        <f>Matrix!B3758</f>
        <v>0</v>
      </c>
      <c r="D10574" s="464" t="s">
        <v>26066</v>
      </c>
      <c r="E10574" s="454" t="s">
        <v>26067</v>
      </c>
      <c r="F10574" s="381" t="s">
        <v>15744</v>
      </c>
      <c r="G10574" s="381" t="s">
        <v>3760</v>
      </c>
    </row>
    <row r="10575" spans="2:7" ht="51.75">
      <c r="B10575" s="516">
        <v>3784</v>
      </c>
      <c r="C10575" s="378">
        <f>Matrix!B3786</f>
        <v>0</v>
      </c>
      <c r="D10575" s="464" t="s">
        <v>26066</v>
      </c>
      <c r="E10575" s="454" t="s">
        <v>26067</v>
      </c>
      <c r="F10575" s="381" t="s">
        <v>15772</v>
      </c>
      <c r="G10575" s="381" t="s">
        <v>3788</v>
      </c>
    </row>
    <row r="10576" spans="2:7" ht="34.5">
      <c r="B10576" s="516">
        <v>3796</v>
      </c>
      <c r="C10576" s="378">
        <f>Matrix!B3798</f>
        <v>0</v>
      </c>
      <c r="D10576" s="464" t="s">
        <v>26066</v>
      </c>
      <c r="E10576" s="454" t="s">
        <v>26067</v>
      </c>
      <c r="F10576" s="381" t="s">
        <v>15784</v>
      </c>
      <c r="G10576" s="381" t="s">
        <v>3800</v>
      </c>
    </row>
    <row r="10577" spans="2:7">
      <c r="B10577" s="516">
        <v>3813</v>
      </c>
      <c r="C10577" s="378">
        <f>Matrix!B3815</f>
        <v>0</v>
      </c>
      <c r="D10577" s="464" t="s">
        <v>26066</v>
      </c>
      <c r="E10577" s="454" t="s">
        <v>26067</v>
      </c>
      <c r="F10577" s="381" t="s">
        <v>15801</v>
      </c>
      <c r="G10577" s="381" t="s">
        <v>3817</v>
      </c>
    </row>
    <row r="10578" spans="2:7" ht="34.5">
      <c r="B10578" s="516">
        <v>4305</v>
      </c>
      <c r="C10578" s="378">
        <f>Matrix!B4307</f>
        <v>0</v>
      </c>
      <c r="D10578" s="464" t="s">
        <v>26066</v>
      </c>
      <c r="E10578" s="454" t="s">
        <v>26067</v>
      </c>
      <c r="F10578" s="381" t="s">
        <v>16162</v>
      </c>
      <c r="G10578" s="381" t="s">
        <v>4175</v>
      </c>
    </row>
    <row r="10579" spans="2:7" ht="51.75">
      <c r="B10579" s="516">
        <v>4388</v>
      </c>
      <c r="C10579" s="378">
        <f>Matrix!B4390</f>
        <v>0</v>
      </c>
      <c r="D10579" s="464" t="s">
        <v>26066</v>
      </c>
      <c r="E10579" s="454" t="s">
        <v>26067</v>
      </c>
      <c r="F10579" s="381" t="s">
        <v>16245</v>
      </c>
      <c r="G10579" s="381" t="s">
        <v>4258</v>
      </c>
    </row>
    <row r="10580" spans="2:7" ht="34.5">
      <c r="B10580" s="516">
        <v>4500</v>
      </c>
      <c r="C10580" s="378">
        <f>Matrix!B4502</f>
        <v>0</v>
      </c>
      <c r="D10580" s="464" t="s">
        <v>26066</v>
      </c>
      <c r="E10580" s="454" t="s">
        <v>26067</v>
      </c>
      <c r="F10580" s="381" t="s">
        <v>16356</v>
      </c>
      <c r="G10580" s="381" t="s">
        <v>4370</v>
      </c>
    </row>
    <row r="10581" spans="2:7">
      <c r="B10581" s="516">
        <v>4552</v>
      </c>
      <c r="C10581" s="378">
        <f>Matrix!B4554</f>
        <v>0</v>
      </c>
      <c r="D10581" s="464" t="s">
        <v>26066</v>
      </c>
      <c r="E10581" s="454" t="s">
        <v>26067</v>
      </c>
      <c r="F10581" s="381" t="s">
        <v>16408</v>
      </c>
      <c r="G10581" s="381" t="s">
        <v>4422</v>
      </c>
    </row>
    <row r="10582" spans="2:7" ht="51.75">
      <c r="B10582" s="516">
        <v>4659</v>
      </c>
      <c r="C10582" s="378">
        <f>Matrix!B4661</f>
        <v>0</v>
      </c>
      <c r="D10582" s="464" t="s">
        <v>26066</v>
      </c>
      <c r="E10582" s="454" t="s">
        <v>26067</v>
      </c>
      <c r="F10582" s="381" t="s">
        <v>16515</v>
      </c>
      <c r="G10582" s="381" t="s">
        <v>4529</v>
      </c>
    </row>
    <row r="10583" spans="2:7" ht="51.75">
      <c r="B10583" s="516">
        <v>4675</v>
      </c>
      <c r="C10583" s="378">
        <f>Matrix!B4677</f>
        <v>0</v>
      </c>
      <c r="D10583" s="464" t="s">
        <v>26066</v>
      </c>
      <c r="E10583" s="454" t="s">
        <v>26067</v>
      </c>
      <c r="F10583" s="381" t="s">
        <v>16531</v>
      </c>
      <c r="G10583" s="381" t="s">
        <v>4545</v>
      </c>
    </row>
    <row r="10584" spans="2:7" ht="51.75">
      <c r="B10584" s="516">
        <v>4710</v>
      </c>
      <c r="C10584" s="378">
        <f>Matrix!B4712</f>
        <v>0</v>
      </c>
      <c r="D10584" s="464" t="s">
        <v>26066</v>
      </c>
      <c r="E10584" s="454" t="s">
        <v>26067</v>
      </c>
      <c r="F10584" s="381" t="s">
        <v>16566</v>
      </c>
      <c r="G10584" s="381" t="s">
        <v>4580</v>
      </c>
    </row>
    <row r="10585" spans="2:7" ht="34.5">
      <c r="B10585" s="516">
        <v>4718</v>
      </c>
      <c r="C10585" s="378">
        <f>Matrix!B4720</f>
        <v>0</v>
      </c>
      <c r="D10585" s="464" t="s">
        <v>26066</v>
      </c>
      <c r="E10585" s="454" t="s">
        <v>26067</v>
      </c>
      <c r="F10585" s="381" t="s">
        <v>16574</v>
      </c>
      <c r="G10585" s="381" t="s">
        <v>4588</v>
      </c>
    </row>
    <row r="10586" spans="2:7">
      <c r="B10586" s="516">
        <v>4749</v>
      </c>
      <c r="C10586" s="378">
        <f>Matrix!B4751</f>
        <v>0</v>
      </c>
      <c r="D10586" s="464" t="s">
        <v>26066</v>
      </c>
      <c r="E10586" s="454" t="s">
        <v>26067</v>
      </c>
      <c r="F10586" s="381" t="s">
        <v>16605</v>
      </c>
      <c r="G10586" s="381" t="s">
        <v>4619</v>
      </c>
    </row>
    <row r="10587" spans="2:7">
      <c r="B10587" s="516">
        <v>4776</v>
      </c>
      <c r="C10587" s="378">
        <f>Matrix!B4778</f>
        <v>0</v>
      </c>
      <c r="D10587" s="464" t="s">
        <v>26066</v>
      </c>
      <c r="E10587" s="454" t="s">
        <v>26067</v>
      </c>
      <c r="F10587" s="381" t="s">
        <v>16632</v>
      </c>
      <c r="G10587" s="381" t="s">
        <v>4646</v>
      </c>
    </row>
    <row r="10588" spans="2:7">
      <c r="B10588" s="516">
        <v>4778</v>
      </c>
      <c r="C10588" s="378">
        <f>Matrix!B4780</f>
        <v>0</v>
      </c>
      <c r="D10588" s="464" t="s">
        <v>26066</v>
      </c>
      <c r="E10588" s="454" t="s">
        <v>26067</v>
      </c>
      <c r="F10588" s="381" t="s">
        <v>16634</v>
      </c>
      <c r="G10588" s="381" t="s">
        <v>4648</v>
      </c>
    </row>
    <row r="10589" spans="2:7" ht="34.5">
      <c r="B10589" s="516">
        <v>4783</v>
      </c>
      <c r="C10589" s="378">
        <f>Matrix!B4785</f>
        <v>0</v>
      </c>
      <c r="D10589" s="464" t="s">
        <v>26066</v>
      </c>
      <c r="E10589" s="454" t="s">
        <v>26067</v>
      </c>
      <c r="F10589" s="381" t="s">
        <v>16639</v>
      </c>
      <c r="G10589" s="381" t="s">
        <v>4653</v>
      </c>
    </row>
    <row r="10590" spans="2:7">
      <c r="B10590" s="516">
        <v>4798</v>
      </c>
      <c r="C10590" s="378">
        <f>Matrix!B4800</f>
        <v>0</v>
      </c>
      <c r="D10590" s="464" t="s">
        <v>26066</v>
      </c>
      <c r="E10590" s="454" t="s">
        <v>26067</v>
      </c>
      <c r="F10590" s="381" t="s">
        <v>16654</v>
      </c>
      <c r="G10590" s="381" t="s">
        <v>4668</v>
      </c>
    </row>
    <row r="10591" spans="2:7" ht="34.5">
      <c r="B10591" s="516">
        <v>4837</v>
      </c>
      <c r="C10591" s="378">
        <f>Matrix!B4839</f>
        <v>0</v>
      </c>
      <c r="D10591" s="464" t="s">
        <v>26066</v>
      </c>
      <c r="E10591" s="454" t="s">
        <v>26067</v>
      </c>
      <c r="F10591" s="381" t="s">
        <v>16693</v>
      </c>
      <c r="G10591" s="381" t="s">
        <v>4707</v>
      </c>
    </row>
    <row r="10592" spans="2:7" ht="34.5">
      <c r="B10592" s="516">
        <v>4885</v>
      </c>
      <c r="C10592" s="378">
        <f>Matrix!B4887</f>
        <v>0</v>
      </c>
      <c r="D10592" s="464" t="s">
        <v>26066</v>
      </c>
      <c r="E10592" s="454" t="s">
        <v>26067</v>
      </c>
      <c r="F10592" s="381" t="s">
        <v>16741</v>
      </c>
      <c r="G10592" s="381" t="s">
        <v>4754</v>
      </c>
    </row>
    <row r="10593" spans="2:7">
      <c r="B10593" s="516">
        <v>5101</v>
      </c>
      <c r="C10593" s="378">
        <f>Matrix!B5103</f>
        <v>0</v>
      </c>
      <c r="D10593" s="464" t="s">
        <v>26066</v>
      </c>
      <c r="E10593" s="454" t="s">
        <v>26067</v>
      </c>
      <c r="F10593" s="381" t="s">
        <v>16954</v>
      </c>
      <c r="G10593" s="381" t="s">
        <v>4970</v>
      </c>
    </row>
    <row r="10594" spans="2:7" ht="34.5">
      <c r="B10594" s="516">
        <v>5297</v>
      </c>
      <c r="C10594" s="378">
        <f>Matrix!B5299</f>
        <v>0</v>
      </c>
      <c r="D10594" s="464" t="s">
        <v>26066</v>
      </c>
      <c r="E10594" s="454" t="s">
        <v>26067</v>
      </c>
      <c r="F10594" s="381" t="s">
        <v>17150</v>
      </c>
      <c r="G10594" s="381" t="s">
        <v>5166</v>
      </c>
    </row>
    <row r="10595" spans="2:7" ht="34.5">
      <c r="B10595" s="516">
        <v>5298</v>
      </c>
      <c r="C10595" s="378">
        <f>Matrix!B5300</f>
        <v>0</v>
      </c>
      <c r="D10595" s="464" t="s">
        <v>26066</v>
      </c>
      <c r="E10595" s="454" t="s">
        <v>26067</v>
      </c>
      <c r="F10595" s="381" t="s">
        <v>17151</v>
      </c>
      <c r="G10595" s="381" t="s">
        <v>5167</v>
      </c>
    </row>
    <row r="10596" spans="2:7" ht="34.5">
      <c r="B10596" s="516">
        <v>5301</v>
      </c>
      <c r="C10596" s="378">
        <f>Matrix!B5303</f>
        <v>0</v>
      </c>
      <c r="D10596" s="464" t="s">
        <v>26066</v>
      </c>
      <c r="E10596" s="454" t="s">
        <v>26067</v>
      </c>
      <c r="F10596" s="381" t="s">
        <v>17154</v>
      </c>
      <c r="G10596" s="381" t="s">
        <v>5170</v>
      </c>
    </row>
    <row r="10597" spans="2:7" ht="34.5">
      <c r="B10597" s="516">
        <v>5333</v>
      </c>
      <c r="C10597" s="378">
        <f>Matrix!B5335</f>
        <v>0</v>
      </c>
      <c r="D10597" s="464" t="s">
        <v>26066</v>
      </c>
      <c r="E10597" s="454" t="s">
        <v>26067</v>
      </c>
      <c r="F10597" s="381" t="s">
        <v>17186</v>
      </c>
      <c r="G10597" s="381" t="s">
        <v>5202</v>
      </c>
    </row>
    <row r="10598" spans="2:7" ht="34.5">
      <c r="B10598" s="516">
        <v>5354</v>
      </c>
      <c r="C10598" s="378">
        <f>Matrix!B5356</f>
        <v>0</v>
      </c>
      <c r="D10598" s="464" t="s">
        <v>26066</v>
      </c>
      <c r="E10598" s="454" t="s">
        <v>26067</v>
      </c>
      <c r="F10598" s="381" t="s">
        <v>17207</v>
      </c>
      <c r="G10598" s="381" t="s">
        <v>5223</v>
      </c>
    </row>
    <row r="10599" spans="2:7" ht="34.5">
      <c r="B10599" s="516">
        <v>5426</v>
      </c>
      <c r="C10599" s="378">
        <f>Matrix!B5428</f>
        <v>0</v>
      </c>
      <c r="D10599" s="464" t="s">
        <v>26066</v>
      </c>
      <c r="E10599" s="454" t="s">
        <v>26067</v>
      </c>
      <c r="F10599" s="381" t="s">
        <v>17279</v>
      </c>
      <c r="G10599" s="381" t="s">
        <v>5295</v>
      </c>
    </row>
    <row r="10600" spans="2:7" ht="51.75">
      <c r="B10600" s="516">
        <v>5475</v>
      </c>
      <c r="C10600" s="378">
        <f>Matrix!B5477</f>
        <v>0</v>
      </c>
      <c r="D10600" s="464" t="s">
        <v>26066</v>
      </c>
      <c r="E10600" s="454" t="s">
        <v>26067</v>
      </c>
      <c r="F10600" s="381" t="s">
        <v>17328</v>
      </c>
      <c r="G10600" s="381" t="s">
        <v>5344</v>
      </c>
    </row>
    <row r="10601" spans="2:7">
      <c r="B10601" s="516">
        <v>6760</v>
      </c>
      <c r="C10601" s="378">
        <f>Matrix!B6762</f>
        <v>0</v>
      </c>
      <c r="D10601" s="464" t="s">
        <v>26066</v>
      </c>
      <c r="E10601" s="454" t="s">
        <v>26067</v>
      </c>
      <c r="F10601" s="381" t="s">
        <v>18608</v>
      </c>
      <c r="G10601" s="381" t="s">
        <v>6621</v>
      </c>
    </row>
    <row r="10602" spans="2:7" ht="51.75">
      <c r="B10602" s="523">
        <v>7135</v>
      </c>
      <c r="C10602" s="378">
        <f>Matrix!B7137</f>
        <v>0</v>
      </c>
      <c r="D10602" s="464" t="s">
        <v>26066</v>
      </c>
      <c r="E10602" s="454" t="s">
        <v>26067</v>
      </c>
      <c r="F10602" s="381" t="s">
        <v>18983</v>
      </c>
      <c r="G10602" s="381" t="s">
        <v>6995</v>
      </c>
    </row>
    <row r="10603" spans="2:7" ht="34.5">
      <c r="B10603" s="516">
        <v>7283</v>
      </c>
      <c r="C10603" s="378">
        <f>Matrix!B7285</f>
        <v>0</v>
      </c>
      <c r="D10603" s="464" t="s">
        <v>26066</v>
      </c>
      <c r="E10603" s="454" t="s">
        <v>26067</v>
      </c>
      <c r="F10603" s="381" t="s">
        <v>19131</v>
      </c>
      <c r="G10603" s="381" t="s">
        <v>7143</v>
      </c>
    </row>
    <row r="10604" spans="2:7" ht="34.5">
      <c r="B10604" s="516">
        <v>7625</v>
      </c>
      <c r="C10604" s="378">
        <f>Matrix!B7627</f>
        <v>0</v>
      </c>
      <c r="D10604" s="464" t="s">
        <v>26066</v>
      </c>
      <c r="E10604" s="454" t="s">
        <v>26067</v>
      </c>
      <c r="F10604" s="381" t="s">
        <v>19473</v>
      </c>
      <c r="G10604" s="381" t="s">
        <v>7485</v>
      </c>
    </row>
    <row r="10605" spans="2:7">
      <c r="B10605" s="516">
        <v>7634</v>
      </c>
      <c r="C10605" s="378">
        <f>Matrix!B7636</f>
        <v>0</v>
      </c>
      <c r="D10605" s="464" t="s">
        <v>26066</v>
      </c>
      <c r="E10605" s="454" t="s">
        <v>26067</v>
      </c>
      <c r="F10605" s="381" t="s">
        <v>19482</v>
      </c>
      <c r="G10605" s="381" t="s">
        <v>7494</v>
      </c>
    </row>
    <row r="10606" spans="2:7" ht="34.5">
      <c r="B10606" s="516">
        <v>8221</v>
      </c>
      <c r="C10606" s="378">
        <f>Matrix!B8223</f>
        <v>0</v>
      </c>
      <c r="D10606" s="464" t="s">
        <v>26066</v>
      </c>
      <c r="E10606" s="454" t="s">
        <v>26067</v>
      </c>
      <c r="F10606" s="381" t="s">
        <v>20050</v>
      </c>
      <c r="G10606" s="381" t="s">
        <v>8081</v>
      </c>
    </row>
    <row r="10607" spans="2:7" ht="51.75">
      <c r="B10607" s="523">
        <v>8228</v>
      </c>
      <c r="C10607" s="378">
        <f>Matrix!B8230</f>
        <v>0</v>
      </c>
      <c r="D10607" s="464" t="s">
        <v>26066</v>
      </c>
      <c r="E10607" s="454" t="s">
        <v>26067</v>
      </c>
      <c r="F10607" s="381" t="s">
        <v>20057</v>
      </c>
      <c r="G10607" s="381" t="s">
        <v>8088</v>
      </c>
    </row>
    <row r="10608" spans="2:7" ht="51.75">
      <c r="B10608" s="516">
        <v>8884</v>
      </c>
      <c r="C10608" s="378">
        <f>Matrix!B8886</f>
        <v>0</v>
      </c>
      <c r="D10608" s="464" t="s">
        <v>26066</v>
      </c>
      <c r="E10608" s="454" t="s">
        <v>26067</v>
      </c>
      <c r="F10608" s="381" t="s">
        <v>20669</v>
      </c>
      <c r="G10608" s="381" t="s">
        <v>8744</v>
      </c>
    </row>
    <row r="10609" spans="2:7" ht="51.75">
      <c r="B10609" s="516">
        <v>9089</v>
      </c>
      <c r="C10609" s="378">
        <f>Matrix!B9091</f>
        <v>0</v>
      </c>
      <c r="D10609" s="464" t="s">
        <v>26066</v>
      </c>
      <c r="E10609" s="454" t="s">
        <v>26067</v>
      </c>
      <c r="F10609" s="381" t="s">
        <v>20874</v>
      </c>
      <c r="G10609" s="381" t="s">
        <v>8949</v>
      </c>
    </row>
    <row r="10610" spans="2:7">
      <c r="B10610" s="516">
        <v>9140</v>
      </c>
      <c r="C10610" s="378">
        <f>Matrix!B9142</f>
        <v>0</v>
      </c>
      <c r="D10610" s="464" t="s">
        <v>26066</v>
      </c>
      <c r="E10610" s="454" t="s">
        <v>26067</v>
      </c>
      <c r="F10610" s="381" t="s">
        <v>20925</v>
      </c>
      <c r="G10610" s="381" t="s">
        <v>8997</v>
      </c>
    </row>
    <row r="10611" spans="2:7" ht="34.5">
      <c r="B10611" s="523">
        <v>9281</v>
      </c>
      <c r="C10611" s="378">
        <f>Matrix!B9283</f>
        <v>0</v>
      </c>
      <c r="D10611" s="464" t="s">
        <v>26066</v>
      </c>
      <c r="E10611" s="454" t="s">
        <v>26067</v>
      </c>
      <c r="F10611" s="381" t="s">
        <v>21066</v>
      </c>
      <c r="G10611" s="381" t="s">
        <v>9138</v>
      </c>
    </row>
    <row r="10612" spans="2:7" ht="34.5">
      <c r="B10612" s="516">
        <v>9653</v>
      </c>
      <c r="C10612" s="378">
        <f>Matrix!B9655</f>
        <v>0</v>
      </c>
      <c r="D10612" s="464" t="s">
        <v>26066</v>
      </c>
      <c r="E10612" s="454" t="s">
        <v>26067</v>
      </c>
      <c r="F10612" s="381" t="s">
        <v>21427</v>
      </c>
      <c r="G10612" s="381" t="s">
        <v>9509</v>
      </c>
    </row>
    <row r="10613" spans="2:7" ht="34.5">
      <c r="B10613" s="516">
        <v>9655</v>
      </c>
      <c r="C10613" s="378">
        <f>Matrix!B9657</f>
        <v>0</v>
      </c>
      <c r="D10613" s="464" t="s">
        <v>26066</v>
      </c>
      <c r="E10613" s="454" t="s">
        <v>26067</v>
      </c>
      <c r="F10613" s="381" t="s">
        <v>21429</v>
      </c>
      <c r="G10613" s="381" t="s">
        <v>9511</v>
      </c>
    </row>
    <row r="10614" spans="2:7" ht="34.5">
      <c r="B10614" s="516">
        <v>9656</v>
      </c>
      <c r="C10614" s="378">
        <f>Matrix!B9658</f>
        <v>0</v>
      </c>
      <c r="D10614" s="464" t="s">
        <v>26066</v>
      </c>
      <c r="E10614" s="454" t="s">
        <v>26067</v>
      </c>
      <c r="F10614" s="381" t="s">
        <v>21430</v>
      </c>
      <c r="G10614" s="381" t="s">
        <v>9512</v>
      </c>
    </row>
    <row r="10615" spans="2:7" ht="34.5">
      <c r="B10615" s="516">
        <v>9658</v>
      </c>
      <c r="C10615" s="378">
        <f>Matrix!B9660</f>
        <v>0</v>
      </c>
      <c r="D10615" s="464" t="s">
        <v>26066</v>
      </c>
      <c r="E10615" s="454" t="s">
        <v>26067</v>
      </c>
      <c r="F10615" s="381" t="s">
        <v>21432</v>
      </c>
      <c r="G10615" s="381" t="s">
        <v>9514</v>
      </c>
    </row>
    <row r="10616" spans="2:7" ht="34.5">
      <c r="B10616" s="516">
        <v>9659</v>
      </c>
      <c r="C10616" s="378">
        <f>Matrix!B9661</f>
        <v>0</v>
      </c>
      <c r="D10616" s="464" t="s">
        <v>26066</v>
      </c>
      <c r="E10616" s="454" t="s">
        <v>26067</v>
      </c>
      <c r="F10616" s="381" t="s">
        <v>21433</v>
      </c>
      <c r="G10616" s="381" t="s">
        <v>9515</v>
      </c>
    </row>
    <row r="10617" spans="2:7" ht="34.5">
      <c r="B10617" s="516">
        <v>9660</v>
      </c>
      <c r="C10617" s="378">
        <f>Matrix!B9662</f>
        <v>0</v>
      </c>
      <c r="D10617" s="464" t="s">
        <v>26066</v>
      </c>
      <c r="E10617" s="454" t="s">
        <v>26067</v>
      </c>
      <c r="F10617" s="381" t="s">
        <v>21434</v>
      </c>
      <c r="G10617" s="381" t="s">
        <v>9516</v>
      </c>
    </row>
    <row r="10618" spans="2:7" ht="34.5">
      <c r="B10618" s="516">
        <v>9664</v>
      </c>
      <c r="C10618" s="378">
        <f>Matrix!B9666</f>
        <v>0</v>
      </c>
      <c r="D10618" s="464" t="s">
        <v>26066</v>
      </c>
      <c r="E10618" s="454" t="s">
        <v>26067</v>
      </c>
      <c r="F10618" s="381" t="s">
        <v>21438</v>
      </c>
      <c r="G10618" s="381" t="s">
        <v>9520</v>
      </c>
    </row>
    <row r="10619" spans="2:7" ht="34.5">
      <c r="B10619" s="516">
        <v>9665</v>
      </c>
      <c r="C10619" s="378">
        <f>Matrix!B9667</f>
        <v>0</v>
      </c>
      <c r="D10619" s="464" t="s">
        <v>26066</v>
      </c>
      <c r="E10619" s="454" t="s">
        <v>26067</v>
      </c>
      <c r="F10619" s="381" t="s">
        <v>21439</v>
      </c>
      <c r="G10619" s="381" t="s">
        <v>9521</v>
      </c>
    </row>
    <row r="10620" spans="2:7" ht="34.5">
      <c r="B10620" s="516">
        <v>9666</v>
      </c>
      <c r="C10620" s="378">
        <f>Matrix!B9668</f>
        <v>0</v>
      </c>
      <c r="D10620" s="464" t="s">
        <v>26066</v>
      </c>
      <c r="E10620" s="454" t="s">
        <v>26067</v>
      </c>
      <c r="F10620" s="381" t="s">
        <v>21440</v>
      </c>
      <c r="G10620" s="381" t="s">
        <v>9522</v>
      </c>
    </row>
    <row r="10621" spans="2:7" ht="34.5">
      <c r="B10621" s="516">
        <v>9667</v>
      </c>
      <c r="C10621" s="378">
        <f>Matrix!B9669</f>
        <v>0</v>
      </c>
      <c r="D10621" s="464" t="s">
        <v>26066</v>
      </c>
      <c r="E10621" s="454" t="s">
        <v>26067</v>
      </c>
      <c r="F10621" s="381" t="s">
        <v>21441</v>
      </c>
      <c r="G10621" s="381" t="s">
        <v>9523</v>
      </c>
    </row>
    <row r="10622" spans="2:7">
      <c r="B10622" s="516">
        <v>9849</v>
      </c>
      <c r="C10622" s="378">
        <f>Matrix!B9851</f>
        <v>0</v>
      </c>
      <c r="D10622" s="464" t="s">
        <v>26066</v>
      </c>
      <c r="E10622" s="454" t="s">
        <v>26067</v>
      </c>
      <c r="F10622" s="381" t="s">
        <v>9709</v>
      </c>
      <c r="G10622" s="381" t="s">
        <v>9710</v>
      </c>
    </row>
    <row r="10623" spans="2:7" ht="34.5">
      <c r="B10623" s="516">
        <v>9905</v>
      </c>
      <c r="C10623" s="378">
        <f>Matrix!B9907</f>
        <v>0</v>
      </c>
      <c r="D10623" s="464" t="s">
        <v>26066</v>
      </c>
      <c r="E10623" s="454" t="s">
        <v>26067</v>
      </c>
      <c r="F10623" s="381" t="s">
        <v>21674</v>
      </c>
      <c r="G10623" s="381" t="s">
        <v>9766</v>
      </c>
    </row>
    <row r="10624" spans="2:7" ht="34.5">
      <c r="B10624" s="516">
        <v>9922</v>
      </c>
      <c r="C10624" s="378">
        <f>Matrix!B9924</f>
        <v>0</v>
      </c>
      <c r="D10624" s="464" t="s">
        <v>26066</v>
      </c>
      <c r="E10624" s="454" t="s">
        <v>26067</v>
      </c>
      <c r="F10624" s="381" t="s">
        <v>21691</v>
      </c>
      <c r="G10624" s="381" t="s">
        <v>9783</v>
      </c>
    </row>
    <row r="10625" spans="2:8" ht="34.5">
      <c r="B10625" s="516">
        <v>9994</v>
      </c>
      <c r="C10625" s="378">
        <f>Matrix!B9996</f>
        <v>0</v>
      </c>
      <c r="D10625" s="464" t="s">
        <v>26066</v>
      </c>
      <c r="E10625" s="454" t="s">
        <v>26067</v>
      </c>
      <c r="F10625" s="381" t="s">
        <v>21763</v>
      </c>
      <c r="G10625" s="381" t="s">
        <v>9855</v>
      </c>
    </row>
    <row r="10626" spans="2:8" ht="34.5">
      <c r="B10626" s="516">
        <v>3768</v>
      </c>
      <c r="C10626" s="378">
        <f>Matrix!B3770</f>
        <v>0</v>
      </c>
      <c r="D10626" s="459" t="s">
        <v>26068</v>
      </c>
      <c r="E10626" s="525" t="s">
        <v>26069</v>
      </c>
      <c r="F10626" s="381" t="s">
        <v>15756</v>
      </c>
      <c r="G10626" s="381" t="s">
        <v>3772</v>
      </c>
      <c r="H10626" s="376">
        <v>3770</v>
      </c>
    </row>
    <row r="10627" spans="2:8" ht="51.75">
      <c r="B10627" s="516">
        <v>3769</v>
      </c>
      <c r="C10627" s="378">
        <f>Matrix!B3771</f>
        <v>0</v>
      </c>
      <c r="D10627" s="459" t="s">
        <v>26068</v>
      </c>
      <c r="E10627" s="525" t="s">
        <v>26069</v>
      </c>
      <c r="F10627" s="381" t="s">
        <v>15757</v>
      </c>
      <c r="G10627" s="381" t="s">
        <v>3773</v>
      </c>
      <c r="H10627" s="376">
        <v>3771</v>
      </c>
    </row>
    <row r="10628" spans="2:8">
      <c r="B10628" s="516">
        <v>3770</v>
      </c>
      <c r="C10628" s="378">
        <f>Matrix!B3772</f>
        <v>0</v>
      </c>
      <c r="D10628" s="459" t="s">
        <v>26068</v>
      </c>
      <c r="E10628" s="525" t="s">
        <v>26069</v>
      </c>
      <c r="F10628" s="381" t="s">
        <v>15758</v>
      </c>
      <c r="G10628" s="381" t="s">
        <v>3774</v>
      </c>
      <c r="H10628" s="376">
        <v>3772</v>
      </c>
    </row>
    <row r="10629" spans="2:8">
      <c r="B10629" s="516">
        <v>3771</v>
      </c>
      <c r="C10629" s="378">
        <f>Matrix!B3773</f>
        <v>0</v>
      </c>
      <c r="D10629" s="459" t="s">
        <v>26068</v>
      </c>
      <c r="E10629" s="525" t="s">
        <v>26069</v>
      </c>
      <c r="F10629" s="381" t="s">
        <v>15759</v>
      </c>
      <c r="G10629" s="381" t="s">
        <v>3775</v>
      </c>
      <c r="H10629" s="376">
        <v>3773</v>
      </c>
    </row>
    <row r="10630" spans="2:8" ht="34.5">
      <c r="B10630" s="516">
        <v>3772</v>
      </c>
      <c r="C10630" s="378">
        <f>Matrix!B3774</f>
        <v>0</v>
      </c>
      <c r="D10630" s="459" t="s">
        <v>26068</v>
      </c>
      <c r="E10630" s="525" t="s">
        <v>26069</v>
      </c>
      <c r="F10630" s="381" t="s">
        <v>15760</v>
      </c>
      <c r="G10630" s="381" t="s">
        <v>3776</v>
      </c>
      <c r="H10630" s="376">
        <v>3774</v>
      </c>
    </row>
    <row r="10631" spans="2:8" ht="34.5">
      <c r="B10631" s="516">
        <v>3773</v>
      </c>
      <c r="C10631" s="378">
        <f>Matrix!B3775</f>
        <v>0</v>
      </c>
      <c r="D10631" s="459" t="s">
        <v>26068</v>
      </c>
      <c r="E10631" s="525" t="s">
        <v>26069</v>
      </c>
      <c r="F10631" s="381" t="s">
        <v>15761</v>
      </c>
      <c r="G10631" s="381" t="s">
        <v>3777</v>
      </c>
      <c r="H10631" s="376">
        <v>3775</v>
      </c>
    </row>
    <row r="10632" spans="2:8" ht="34.5">
      <c r="B10632" s="516">
        <v>3774</v>
      </c>
      <c r="C10632" s="378">
        <f>Matrix!B3776</f>
        <v>0</v>
      </c>
      <c r="D10632" s="459" t="s">
        <v>26068</v>
      </c>
      <c r="E10632" s="525" t="s">
        <v>26069</v>
      </c>
      <c r="F10632" s="381" t="s">
        <v>15762</v>
      </c>
      <c r="G10632" s="381" t="s">
        <v>3778</v>
      </c>
      <c r="H10632" s="376">
        <v>3776</v>
      </c>
    </row>
    <row r="10633" spans="2:8" ht="34.5">
      <c r="B10633" s="516">
        <v>3775</v>
      </c>
      <c r="C10633" s="378">
        <f>Matrix!B3777</f>
        <v>0</v>
      </c>
      <c r="D10633" s="459" t="s">
        <v>26068</v>
      </c>
      <c r="E10633" s="525" t="s">
        <v>26069</v>
      </c>
      <c r="F10633" s="381" t="s">
        <v>15763</v>
      </c>
      <c r="G10633" s="381" t="s">
        <v>3779</v>
      </c>
      <c r="H10633" s="376">
        <v>3777</v>
      </c>
    </row>
    <row r="10634" spans="2:8">
      <c r="B10634" s="516">
        <v>3776</v>
      </c>
      <c r="C10634" s="378">
        <f>Matrix!B3778</f>
        <v>0</v>
      </c>
      <c r="D10634" s="459" t="s">
        <v>26068</v>
      </c>
      <c r="E10634" s="525" t="s">
        <v>26069</v>
      </c>
      <c r="F10634" s="381" t="s">
        <v>15764</v>
      </c>
      <c r="G10634" s="381" t="s">
        <v>3780</v>
      </c>
      <c r="H10634" s="376">
        <v>3778</v>
      </c>
    </row>
    <row r="10635" spans="2:8" ht="34.5">
      <c r="B10635" s="516">
        <v>3777</v>
      </c>
      <c r="C10635" s="378">
        <f>Matrix!B3779</f>
        <v>0</v>
      </c>
      <c r="D10635" s="459" t="s">
        <v>26068</v>
      </c>
      <c r="E10635" s="525" t="s">
        <v>26069</v>
      </c>
      <c r="F10635" s="381" t="s">
        <v>15765</v>
      </c>
      <c r="G10635" s="381" t="s">
        <v>3781</v>
      </c>
      <c r="H10635" s="376">
        <v>3779</v>
      </c>
    </row>
    <row r="10636" spans="2:8" ht="34.5">
      <c r="B10636" s="516">
        <v>3778</v>
      </c>
      <c r="C10636" s="378">
        <f>Matrix!B3780</f>
        <v>0</v>
      </c>
      <c r="D10636" s="459" t="s">
        <v>26068</v>
      </c>
      <c r="E10636" s="525" t="s">
        <v>26069</v>
      </c>
      <c r="F10636" s="381" t="s">
        <v>15766</v>
      </c>
      <c r="G10636" s="381" t="s">
        <v>3782</v>
      </c>
      <c r="H10636" s="376">
        <v>3780</v>
      </c>
    </row>
    <row r="10637" spans="2:8" ht="34.5">
      <c r="B10637" s="516">
        <v>3779</v>
      </c>
      <c r="C10637" s="378">
        <f>Matrix!B3781</f>
        <v>0</v>
      </c>
      <c r="D10637" s="459" t="s">
        <v>26068</v>
      </c>
      <c r="E10637" s="525" t="s">
        <v>26069</v>
      </c>
      <c r="F10637" s="381" t="s">
        <v>15767</v>
      </c>
      <c r="G10637" s="381" t="s">
        <v>3783</v>
      </c>
      <c r="H10637" s="376">
        <v>3781</v>
      </c>
    </row>
    <row r="10638" spans="2:8" ht="34.5">
      <c r="B10638" s="516">
        <v>3780</v>
      </c>
      <c r="C10638" s="378">
        <f>Matrix!B3782</f>
        <v>0</v>
      </c>
      <c r="D10638" s="459" t="s">
        <v>26068</v>
      </c>
      <c r="E10638" s="525" t="s">
        <v>26069</v>
      </c>
      <c r="F10638" s="381" t="s">
        <v>15768</v>
      </c>
      <c r="G10638" s="381" t="s">
        <v>3784</v>
      </c>
      <c r="H10638" s="376">
        <v>3782</v>
      </c>
    </row>
    <row r="10639" spans="2:8" ht="34.5">
      <c r="B10639" s="516">
        <v>3781</v>
      </c>
      <c r="C10639" s="378">
        <f>Matrix!B3783</f>
        <v>0</v>
      </c>
      <c r="D10639" s="459" t="s">
        <v>26068</v>
      </c>
      <c r="E10639" s="525" t="s">
        <v>26069</v>
      </c>
      <c r="F10639" s="381" t="s">
        <v>15769</v>
      </c>
      <c r="G10639" s="381" t="s">
        <v>3785</v>
      </c>
      <c r="H10639" s="376">
        <v>3783</v>
      </c>
    </row>
    <row r="10640" spans="2:8">
      <c r="B10640" s="516">
        <v>3782</v>
      </c>
      <c r="C10640" s="378">
        <f>Matrix!B3784</f>
        <v>0</v>
      </c>
      <c r="D10640" s="459" t="s">
        <v>26068</v>
      </c>
      <c r="E10640" s="525" t="s">
        <v>26069</v>
      </c>
      <c r="F10640" s="381" t="s">
        <v>15770</v>
      </c>
      <c r="G10640" s="381" t="s">
        <v>3786</v>
      </c>
      <c r="H10640" s="376">
        <v>3784</v>
      </c>
    </row>
    <row r="10641" spans="2:8">
      <c r="B10641" s="516">
        <v>3783</v>
      </c>
      <c r="C10641" s="378">
        <f>Matrix!B3785</f>
        <v>0</v>
      </c>
      <c r="D10641" s="459" t="s">
        <v>26068</v>
      </c>
      <c r="E10641" s="525" t="s">
        <v>26069</v>
      </c>
      <c r="F10641" s="381" t="s">
        <v>15771</v>
      </c>
      <c r="G10641" s="381" t="s">
        <v>3787</v>
      </c>
      <c r="H10641" s="376">
        <v>3785</v>
      </c>
    </row>
    <row r="10642" spans="2:8" ht="51.75">
      <c r="B10642" s="516">
        <v>3784</v>
      </c>
      <c r="C10642" s="378">
        <f>Matrix!B3786</f>
        <v>0</v>
      </c>
      <c r="D10642" s="459" t="s">
        <v>26068</v>
      </c>
      <c r="E10642" s="525" t="s">
        <v>26069</v>
      </c>
      <c r="F10642" s="381" t="s">
        <v>15772</v>
      </c>
      <c r="G10642" s="381" t="s">
        <v>3788</v>
      </c>
      <c r="H10642" s="376">
        <v>3786</v>
      </c>
    </row>
    <row r="10643" spans="2:8">
      <c r="B10643" s="516">
        <v>3785</v>
      </c>
      <c r="C10643" s="378">
        <f>Matrix!B3787</f>
        <v>0</v>
      </c>
      <c r="D10643" s="459" t="s">
        <v>26068</v>
      </c>
      <c r="E10643" s="525" t="s">
        <v>26069</v>
      </c>
      <c r="F10643" s="381" t="s">
        <v>15773</v>
      </c>
      <c r="G10643" s="381" t="s">
        <v>3789</v>
      </c>
      <c r="H10643" s="376">
        <v>3787</v>
      </c>
    </row>
    <row r="10644" spans="2:8" ht="34.5">
      <c r="B10644" s="516">
        <v>3786</v>
      </c>
      <c r="C10644" s="378">
        <f>Matrix!B3788</f>
        <v>0</v>
      </c>
      <c r="D10644" s="459" t="s">
        <v>26068</v>
      </c>
      <c r="E10644" s="525" t="s">
        <v>26069</v>
      </c>
      <c r="F10644" s="381" t="s">
        <v>15774</v>
      </c>
      <c r="G10644" s="381" t="s">
        <v>3790</v>
      </c>
      <c r="H10644" s="376">
        <v>3788</v>
      </c>
    </row>
    <row r="10645" spans="2:8" ht="34.5">
      <c r="B10645" s="516">
        <v>3787</v>
      </c>
      <c r="C10645" s="378">
        <f>Matrix!B3789</f>
        <v>0</v>
      </c>
      <c r="D10645" s="459" t="s">
        <v>26068</v>
      </c>
      <c r="E10645" s="525" t="s">
        <v>26069</v>
      </c>
      <c r="F10645" s="381" t="s">
        <v>15775</v>
      </c>
      <c r="G10645" s="381" t="s">
        <v>3791</v>
      </c>
      <c r="H10645" s="376">
        <v>3789</v>
      </c>
    </row>
    <row r="10646" spans="2:8">
      <c r="B10646" s="516">
        <v>3788</v>
      </c>
      <c r="C10646" s="378">
        <f>Matrix!B3790</f>
        <v>0</v>
      </c>
      <c r="D10646" s="459" t="s">
        <v>26068</v>
      </c>
      <c r="E10646" s="525" t="s">
        <v>26069</v>
      </c>
      <c r="F10646" s="381" t="s">
        <v>15776</v>
      </c>
      <c r="G10646" s="381" t="s">
        <v>3792</v>
      </c>
      <c r="H10646" s="376">
        <v>3790</v>
      </c>
    </row>
    <row r="10647" spans="2:8" ht="34.5">
      <c r="B10647" s="516">
        <v>3789</v>
      </c>
      <c r="C10647" s="378">
        <f>Matrix!B3791</f>
        <v>0</v>
      </c>
      <c r="D10647" s="459" t="s">
        <v>26068</v>
      </c>
      <c r="E10647" s="525" t="s">
        <v>26069</v>
      </c>
      <c r="F10647" s="381" t="s">
        <v>15777</v>
      </c>
      <c r="G10647" s="381" t="s">
        <v>3793</v>
      </c>
      <c r="H10647" s="376">
        <v>3791</v>
      </c>
    </row>
    <row r="10648" spans="2:8" ht="34.5">
      <c r="B10648" s="516">
        <v>3790</v>
      </c>
      <c r="C10648" s="378">
        <f>Matrix!B3792</f>
        <v>0</v>
      </c>
      <c r="D10648" s="459" t="s">
        <v>26068</v>
      </c>
      <c r="E10648" s="525" t="s">
        <v>26069</v>
      </c>
      <c r="F10648" s="381" t="s">
        <v>15778</v>
      </c>
      <c r="G10648" s="381" t="s">
        <v>3794</v>
      </c>
      <c r="H10648" s="376">
        <v>3792</v>
      </c>
    </row>
    <row r="10649" spans="2:8" ht="34.5">
      <c r="B10649" s="516">
        <v>3791</v>
      </c>
      <c r="C10649" s="378">
        <f>Matrix!B3793</f>
        <v>0</v>
      </c>
      <c r="D10649" s="459" t="s">
        <v>26068</v>
      </c>
      <c r="E10649" s="525" t="s">
        <v>26069</v>
      </c>
      <c r="F10649" s="381" t="s">
        <v>15779</v>
      </c>
      <c r="G10649" s="381" t="s">
        <v>3795</v>
      </c>
      <c r="H10649" s="376">
        <v>3793</v>
      </c>
    </row>
    <row r="10650" spans="2:8" ht="34.5">
      <c r="B10650" s="516">
        <v>3792</v>
      </c>
      <c r="C10650" s="378">
        <f>Matrix!B3794</f>
        <v>0</v>
      </c>
      <c r="D10650" s="459" t="s">
        <v>26068</v>
      </c>
      <c r="E10650" s="525" t="s">
        <v>26069</v>
      </c>
      <c r="F10650" s="381" t="s">
        <v>15780</v>
      </c>
      <c r="G10650" s="381" t="s">
        <v>3796</v>
      </c>
      <c r="H10650" s="376">
        <v>3794</v>
      </c>
    </row>
    <row r="10651" spans="2:8" ht="51.75">
      <c r="B10651" s="516">
        <v>3793</v>
      </c>
      <c r="C10651" s="378">
        <f>Matrix!B3795</f>
        <v>0</v>
      </c>
      <c r="D10651" s="459" t="s">
        <v>26068</v>
      </c>
      <c r="E10651" s="525" t="s">
        <v>26069</v>
      </c>
      <c r="F10651" s="381" t="s">
        <v>15781</v>
      </c>
      <c r="G10651" s="381" t="s">
        <v>3797</v>
      </c>
      <c r="H10651" s="376">
        <v>3795</v>
      </c>
    </row>
    <row r="10652" spans="2:8" ht="34.5">
      <c r="B10652" s="516">
        <v>3794</v>
      </c>
      <c r="C10652" s="378">
        <f>Matrix!B3796</f>
        <v>0</v>
      </c>
      <c r="D10652" s="459" t="s">
        <v>26068</v>
      </c>
      <c r="E10652" s="525" t="s">
        <v>26069</v>
      </c>
      <c r="F10652" s="381" t="s">
        <v>15782</v>
      </c>
      <c r="G10652" s="381" t="s">
        <v>3798</v>
      </c>
      <c r="H10652" s="376">
        <v>3796</v>
      </c>
    </row>
    <row r="10653" spans="2:8" ht="34.5">
      <c r="B10653" s="516">
        <v>3795</v>
      </c>
      <c r="C10653" s="378">
        <f>Matrix!B3797</f>
        <v>0</v>
      </c>
      <c r="D10653" s="459" t="s">
        <v>26068</v>
      </c>
      <c r="E10653" s="525" t="s">
        <v>26069</v>
      </c>
      <c r="F10653" s="381" t="s">
        <v>15783</v>
      </c>
      <c r="G10653" s="381" t="s">
        <v>3799</v>
      </c>
      <c r="H10653" s="376">
        <v>3797</v>
      </c>
    </row>
    <row r="10654" spans="2:8" ht="34.5">
      <c r="B10654" s="516">
        <v>3796</v>
      </c>
      <c r="C10654" s="378">
        <f>Matrix!B3798</f>
        <v>0</v>
      </c>
      <c r="D10654" s="459" t="s">
        <v>26068</v>
      </c>
      <c r="E10654" s="525" t="s">
        <v>26069</v>
      </c>
      <c r="F10654" s="381" t="s">
        <v>15784</v>
      </c>
      <c r="G10654" s="381" t="s">
        <v>3800</v>
      </c>
      <c r="H10654" s="376">
        <v>3798</v>
      </c>
    </row>
    <row r="10655" spans="2:8" ht="34.5">
      <c r="B10655" s="516">
        <v>3797</v>
      </c>
      <c r="C10655" s="378">
        <f>Matrix!B3799</f>
        <v>0</v>
      </c>
      <c r="D10655" s="459" t="s">
        <v>26068</v>
      </c>
      <c r="E10655" s="525" t="s">
        <v>26069</v>
      </c>
      <c r="F10655" s="381" t="s">
        <v>15785</v>
      </c>
      <c r="G10655" s="381" t="s">
        <v>3801</v>
      </c>
      <c r="H10655" s="376">
        <v>3799</v>
      </c>
    </row>
    <row r="10656" spans="2:8" ht="51.75">
      <c r="B10656" s="516">
        <v>3798</v>
      </c>
      <c r="C10656" s="378">
        <f>Matrix!B3800</f>
        <v>0</v>
      </c>
      <c r="D10656" s="459" t="s">
        <v>26068</v>
      </c>
      <c r="E10656" s="525" t="s">
        <v>26069</v>
      </c>
      <c r="F10656" s="381" t="s">
        <v>15786</v>
      </c>
      <c r="G10656" s="381" t="s">
        <v>3802</v>
      </c>
      <c r="H10656" s="376">
        <v>3800</v>
      </c>
    </row>
    <row r="10657" spans="2:8">
      <c r="B10657" s="516">
        <v>3799</v>
      </c>
      <c r="C10657" s="378">
        <f>Matrix!B3801</f>
        <v>0</v>
      </c>
      <c r="D10657" s="459" t="s">
        <v>26068</v>
      </c>
      <c r="E10657" s="525" t="s">
        <v>26069</v>
      </c>
      <c r="F10657" s="381" t="s">
        <v>15787</v>
      </c>
      <c r="G10657" s="381" t="s">
        <v>3803</v>
      </c>
      <c r="H10657" s="376">
        <v>3801</v>
      </c>
    </row>
    <row r="10658" spans="2:8" ht="34.5">
      <c r="B10658" s="516">
        <v>3800</v>
      </c>
      <c r="C10658" s="378">
        <f>Matrix!B3802</f>
        <v>0</v>
      </c>
      <c r="D10658" s="459" t="s">
        <v>26068</v>
      </c>
      <c r="E10658" s="525" t="s">
        <v>26069</v>
      </c>
      <c r="F10658" s="381" t="s">
        <v>15788</v>
      </c>
      <c r="G10658" s="381" t="s">
        <v>3804</v>
      </c>
      <c r="H10658" s="376">
        <v>3802</v>
      </c>
    </row>
    <row r="10659" spans="2:8" ht="34.5">
      <c r="B10659" s="516">
        <v>3801</v>
      </c>
      <c r="C10659" s="378">
        <f>Matrix!B3803</f>
        <v>0</v>
      </c>
      <c r="D10659" s="459" t="s">
        <v>26068</v>
      </c>
      <c r="E10659" s="525" t="s">
        <v>26069</v>
      </c>
      <c r="F10659" s="381" t="s">
        <v>15789</v>
      </c>
      <c r="G10659" s="381" t="s">
        <v>3805</v>
      </c>
      <c r="H10659" s="376">
        <v>3803</v>
      </c>
    </row>
    <row r="10660" spans="2:8" ht="34.5">
      <c r="B10660" s="516">
        <v>4301</v>
      </c>
      <c r="C10660" s="378">
        <f>Matrix!B4303</f>
        <v>0</v>
      </c>
      <c r="D10660" s="459" t="s">
        <v>26068</v>
      </c>
      <c r="E10660" s="525" t="s">
        <v>26069</v>
      </c>
      <c r="F10660" s="381" t="s">
        <v>16158</v>
      </c>
      <c r="G10660" s="381" t="s">
        <v>4171</v>
      </c>
      <c r="H10660" s="376">
        <v>4303</v>
      </c>
    </row>
    <row r="10661" spans="2:8" ht="34.5">
      <c r="B10661" s="516">
        <v>4302</v>
      </c>
      <c r="C10661" s="378">
        <f>Matrix!B4304</f>
        <v>0</v>
      </c>
      <c r="D10661" s="459" t="s">
        <v>26068</v>
      </c>
      <c r="E10661" s="525" t="s">
        <v>26069</v>
      </c>
      <c r="F10661" s="381" t="s">
        <v>16159</v>
      </c>
      <c r="G10661" s="381" t="s">
        <v>4172</v>
      </c>
      <c r="H10661" s="376">
        <v>4304</v>
      </c>
    </row>
    <row r="10662" spans="2:8" ht="51.75">
      <c r="B10662" s="516">
        <v>4303</v>
      </c>
      <c r="C10662" s="378">
        <f>Matrix!B4305</f>
        <v>0</v>
      </c>
      <c r="D10662" s="459" t="s">
        <v>26068</v>
      </c>
      <c r="E10662" s="525" t="s">
        <v>26069</v>
      </c>
      <c r="F10662" s="381" t="s">
        <v>16160</v>
      </c>
      <c r="G10662" s="381" t="s">
        <v>4173</v>
      </c>
      <c r="H10662" s="376">
        <v>4305</v>
      </c>
    </row>
    <row r="10663" spans="2:8" ht="51.75">
      <c r="B10663" s="516">
        <v>4304</v>
      </c>
      <c r="C10663" s="378">
        <f>Matrix!B4306</f>
        <v>0</v>
      </c>
      <c r="D10663" s="459" t="s">
        <v>26068</v>
      </c>
      <c r="E10663" s="525" t="s">
        <v>26069</v>
      </c>
      <c r="F10663" s="381" t="s">
        <v>16161</v>
      </c>
      <c r="G10663" s="381" t="s">
        <v>4174</v>
      </c>
      <c r="H10663" s="376">
        <v>4306</v>
      </c>
    </row>
    <row r="10664" spans="2:8" ht="34.5">
      <c r="B10664" s="516">
        <v>4305</v>
      </c>
      <c r="C10664" s="378">
        <f>Matrix!B4307</f>
        <v>0</v>
      </c>
      <c r="D10664" s="459" t="s">
        <v>26068</v>
      </c>
      <c r="E10664" s="525" t="s">
        <v>26069</v>
      </c>
      <c r="F10664" s="381" t="s">
        <v>16162</v>
      </c>
      <c r="G10664" s="381" t="s">
        <v>4175</v>
      </c>
      <c r="H10664" s="376">
        <v>4307</v>
      </c>
    </row>
    <row r="10665" spans="2:8" ht="34.5">
      <c r="B10665" s="516">
        <v>4306</v>
      </c>
      <c r="C10665" s="378">
        <f>Matrix!B4308</f>
        <v>0</v>
      </c>
      <c r="D10665" s="459" t="s">
        <v>26068</v>
      </c>
      <c r="E10665" s="525" t="s">
        <v>26069</v>
      </c>
      <c r="F10665" s="381" t="s">
        <v>16163</v>
      </c>
      <c r="G10665" s="381" t="s">
        <v>4176</v>
      </c>
      <c r="H10665" s="376">
        <v>4308</v>
      </c>
    </row>
    <row r="10666" spans="2:8" ht="34.5">
      <c r="B10666" s="516">
        <v>4307</v>
      </c>
      <c r="C10666" s="378">
        <f>Matrix!B4309</f>
        <v>0</v>
      </c>
      <c r="D10666" s="459" t="s">
        <v>26068</v>
      </c>
      <c r="E10666" s="525" t="s">
        <v>26069</v>
      </c>
      <c r="F10666" s="381" t="s">
        <v>16164</v>
      </c>
      <c r="G10666" s="381" t="s">
        <v>4177</v>
      </c>
      <c r="H10666" s="376">
        <v>4309</v>
      </c>
    </row>
    <row r="10667" spans="2:8" ht="34.5">
      <c r="B10667" s="516">
        <v>4308</v>
      </c>
      <c r="C10667" s="378">
        <f>Matrix!B4310</f>
        <v>0</v>
      </c>
      <c r="D10667" s="459" t="s">
        <v>26068</v>
      </c>
      <c r="E10667" s="525" t="s">
        <v>26069</v>
      </c>
      <c r="F10667" s="381" t="s">
        <v>16165</v>
      </c>
      <c r="G10667" s="381" t="s">
        <v>4178</v>
      </c>
      <c r="H10667" s="376">
        <v>4310</v>
      </c>
    </row>
    <row r="10668" spans="2:8">
      <c r="B10668" s="516">
        <v>4309</v>
      </c>
      <c r="C10668" s="378">
        <f>Matrix!B4311</f>
        <v>0</v>
      </c>
      <c r="D10668" s="459" t="s">
        <v>26068</v>
      </c>
      <c r="E10668" s="525" t="s">
        <v>26069</v>
      </c>
      <c r="F10668" s="381" t="s">
        <v>16166</v>
      </c>
      <c r="G10668" s="381" t="s">
        <v>4179</v>
      </c>
      <c r="H10668" s="376">
        <v>4311</v>
      </c>
    </row>
    <row r="10669" spans="2:8" ht="34.5">
      <c r="B10669" s="516">
        <v>4310</v>
      </c>
      <c r="C10669" s="378">
        <f>Matrix!B4312</f>
        <v>0</v>
      </c>
      <c r="D10669" s="459" t="s">
        <v>26068</v>
      </c>
      <c r="E10669" s="525" t="s">
        <v>26069</v>
      </c>
      <c r="F10669" s="381" t="s">
        <v>16167</v>
      </c>
      <c r="G10669" s="381" t="s">
        <v>4180</v>
      </c>
      <c r="H10669" s="376">
        <v>4312</v>
      </c>
    </row>
    <row r="10670" spans="2:8" ht="51.75">
      <c r="B10670" s="516">
        <v>4311</v>
      </c>
      <c r="C10670" s="378">
        <f>Matrix!B4313</f>
        <v>0</v>
      </c>
      <c r="D10670" s="459" t="s">
        <v>26068</v>
      </c>
      <c r="E10670" s="525" t="s">
        <v>26069</v>
      </c>
      <c r="F10670" s="381" t="s">
        <v>16168</v>
      </c>
      <c r="G10670" s="381" t="s">
        <v>4181</v>
      </c>
      <c r="H10670" s="376">
        <v>4313</v>
      </c>
    </row>
    <row r="10671" spans="2:8" ht="34.5">
      <c r="B10671" s="516">
        <v>4312</v>
      </c>
      <c r="C10671" s="378">
        <f>Matrix!B4314</f>
        <v>0</v>
      </c>
      <c r="D10671" s="459" t="s">
        <v>26068</v>
      </c>
      <c r="E10671" s="525" t="s">
        <v>26069</v>
      </c>
      <c r="F10671" s="381" t="s">
        <v>16169</v>
      </c>
      <c r="G10671" s="381" t="s">
        <v>4182</v>
      </c>
      <c r="H10671" s="376">
        <v>4314</v>
      </c>
    </row>
    <row r="10672" spans="2:8" ht="51.75">
      <c r="B10672" s="516">
        <v>4313</v>
      </c>
      <c r="C10672" s="378">
        <f>Matrix!B4315</f>
        <v>0</v>
      </c>
      <c r="D10672" s="459" t="s">
        <v>26068</v>
      </c>
      <c r="E10672" s="525" t="s">
        <v>26069</v>
      </c>
      <c r="F10672" s="381" t="s">
        <v>16170</v>
      </c>
      <c r="G10672" s="381" t="s">
        <v>4183</v>
      </c>
      <c r="H10672" s="376">
        <v>4315</v>
      </c>
    </row>
    <row r="10673" spans="2:8">
      <c r="B10673" s="516">
        <v>4314</v>
      </c>
      <c r="C10673" s="378">
        <f>Matrix!B4316</f>
        <v>0</v>
      </c>
      <c r="D10673" s="459" t="s">
        <v>26068</v>
      </c>
      <c r="E10673" s="525" t="s">
        <v>26069</v>
      </c>
      <c r="F10673" s="381" t="s">
        <v>16171</v>
      </c>
      <c r="G10673" s="381" t="s">
        <v>4184</v>
      </c>
      <c r="H10673" s="376">
        <v>4316</v>
      </c>
    </row>
    <row r="10674" spans="2:8" ht="34.5">
      <c r="B10674" s="516">
        <v>4315</v>
      </c>
      <c r="C10674" s="378">
        <f>Matrix!B4317</f>
        <v>0</v>
      </c>
      <c r="D10674" s="459" t="s">
        <v>26068</v>
      </c>
      <c r="E10674" s="525" t="s">
        <v>26069</v>
      </c>
      <c r="F10674" s="381" t="s">
        <v>16172</v>
      </c>
      <c r="G10674" s="381" t="s">
        <v>4185</v>
      </c>
      <c r="H10674" s="376">
        <v>4317</v>
      </c>
    </row>
    <row r="10675" spans="2:8" ht="34.5">
      <c r="B10675" s="516">
        <v>4316</v>
      </c>
      <c r="C10675" s="378">
        <f>Matrix!B4318</f>
        <v>0</v>
      </c>
      <c r="D10675" s="459" t="s">
        <v>26068</v>
      </c>
      <c r="E10675" s="525" t="s">
        <v>26069</v>
      </c>
      <c r="F10675" s="381" t="s">
        <v>16173</v>
      </c>
      <c r="G10675" s="381" t="s">
        <v>4186</v>
      </c>
      <c r="H10675" s="376">
        <v>4318</v>
      </c>
    </row>
    <row r="10676" spans="2:8" ht="34.5">
      <c r="B10676" s="516">
        <v>4317</v>
      </c>
      <c r="C10676" s="378">
        <f>Matrix!B4319</f>
        <v>0</v>
      </c>
      <c r="D10676" s="459" t="s">
        <v>26068</v>
      </c>
      <c r="E10676" s="525" t="s">
        <v>26069</v>
      </c>
      <c r="F10676" s="381" t="s">
        <v>16174</v>
      </c>
      <c r="G10676" s="381" t="s">
        <v>4187</v>
      </c>
      <c r="H10676" s="376">
        <v>4319</v>
      </c>
    </row>
    <row r="10677" spans="2:8" ht="34.5">
      <c r="B10677" s="516">
        <v>4318</v>
      </c>
      <c r="C10677" s="378">
        <f>Matrix!B4320</f>
        <v>0</v>
      </c>
      <c r="D10677" s="459" t="s">
        <v>26068</v>
      </c>
      <c r="E10677" s="525" t="s">
        <v>26069</v>
      </c>
      <c r="F10677" s="381" t="s">
        <v>16175</v>
      </c>
      <c r="G10677" s="381" t="s">
        <v>4188</v>
      </c>
      <c r="H10677" s="376">
        <v>4320</v>
      </c>
    </row>
    <row r="10678" spans="2:8" ht="34.5">
      <c r="B10678" s="516">
        <v>4319</v>
      </c>
      <c r="C10678" s="378">
        <f>Matrix!B4321</f>
        <v>0</v>
      </c>
      <c r="D10678" s="459" t="s">
        <v>26068</v>
      </c>
      <c r="E10678" s="525" t="s">
        <v>26069</v>
      </c>
      <c r="F10678" s="381" t="s">
        <v>16176</v>
      </c>
      <c r="G10678" s="381" t="s">
        <v>4189</v>
      </c>
      <c r="H10678" s="376">
        <v>4321</v>
      </c>
    </row>
    <row r="10679" spans="2:8" ht="34.5">
      <c r="B10679" s="516">
        <v>4320</v>
      </c>
      <c r="C10679" s="378">
        <f>Matrix!B4322</f>
        <v>0</v>
      </c>
      <c r="D10679" s="459" t="s">
        <v>26068</v>
      </c>
      <c r="E10679" s="525" t="s">
        <v>26069</v>
      </c>
      <c r="F10679" s="381" t="s">
        <v>16177</v>
      </c>
      <c r="G10679" s="381" t="s">
        <v>4190</v>
      </c>
      <c r="H10679" s="376">
        <v>4322</v>
      </c>
    </row>
    <row r="10680" spans="2:8" ht="34.5">
      <c r="B10680" s="516">
        <v>4321</v>
      </c>
      <c r="C10680" s="378">
        <f>Matrix!B4323</f>
        <v>0</v>
      </c>
      <c r="D10680" s="459" t="s">
        <v>26068</v>
      </c>
      <c r="E10680" s="525" t="s">
        <v>26069</v>
      </c>
      <c r="F10680" s="381" t="s">
        <v>16178</v>
      </c>
      <c r="G10680" s="381" t="s">
        <v>4191</v>
      </c>
      <c r="H10680" s="376">
        <v>4323</v>
      </c>
    </row>
    <row r="10681" spans="2:8" ht="51.75">
      <c r="B10681" s="516">
        <v>4322</v>
      </c>
      <c r="C10681" s="378">
        <f>Matrix!B4324</f>
        <v>0</v>
      </c>
      <c r="D10681" s="459" t="s">
        <v>26068</v>
      </c>
      <c r="E10681" s="525" t="s">
        <v>26069</v>
      </c>
      <c r="F10681" s="381" t="s">
        <v>16179</v>
      </c>
      <c r="G10681" s="381" t="s">
        <v>4192</v>
      </c>
      <c r="H10681" s="376">
        <v>4324</v>
      </c>
    </row>
    <row r="10682" spans="2:8" ht="34.5">
      <c r="B10682" s="516">
        <v>4323</v>
      </c>
      <c r="C10682" s="378">
        <f>Matrix!B4325</f>
        <v>0</v>
      </c>
      <c r="D10682" s="459" t="s">
        <v>26068</v>
      </c>
      <c r="E10682" s="525" t="s">
        <v>26069</v>
      </c>
      <c r="F10682" s="381" t="s">
        <v>16180</v>
      </c>
      <c r="G10682" s="381" t="s">
        <v>4193</v>
      </c>
      <c r="H10682" s="376">
        <v>4325</v>
      </c>
    </row>
    <row r="10683" spans="2:8" ht="34.5">
      <c r="B10683" s="516">
        <v>4324</v>
      </c>
      <c r="C10683" s="378">
        <f>Matrix!B4326</f>
        <v>0</v>
      </c>
      <c r="D10683" s="459" t="s">
        <v>26068</v>
      </c>
      <c r="E10683" s="525" t="s">
        <v>26069</v>
      </c>
      <c r="F10683" s="381" t="s">
        <v>16181</v>
      </c>
      <c r="G10683" s="381" t="s">
        <v>4194</v>
      </c>
      <c r="H10683" s="376">
        <v>4326</v>
      </c>
    </row>
    <row r="10684" spans="2:8" ht="34.5">
      <c r="B10684" s="516">
        <v>4325</v>
      </c>
      <c r="C10684" s="378">
        <f>Matrix!B4327</f>
        <v>0</v>
      </c>
      <c r="D10684" s="459" t="s">
        <v>26068</v>
      </c>
      <c r="E10684" s="525" t="s">
        <v>26069</v>
      </c>
      <c r="F10684" s="381" t="s">
        <v>16182</v>
      </c>
      <c r="G10684" s="381" t="s">
        <v>4195</v>
      </c>
      <c r="H10684" s="376">
        <v>4327</v>
      </c>
    </row>
    <row r="10685" spans="2:8" ht="34.5">
      <c r="B10685" s="516">
        <v>4326</v>
      </c>
      <c r="C10685" s="378">
        <f>Matrix!B4328</f>
        <v>0</v>
      </c>
      <c r="D10685" s="459" t="s">
        <v>26068</v>
      </c>
      <c r="E10685" s="525" t="s">
        <v>26069</v>
      </c>
      <c r="F10685" s="381" t="s">
        <v>16183</v>
      </c>
      <c r="G10685" s="381" t="s">
        <v>4196</v>
      </c>
      <c r="H10685" s="376">
        <v>4328</v>
      </c>
    </row>
    <row r="10686" spans="2:8" ht="34.5">
      <c r="B10686" s="516">
        <v>4327</v>
      </c>
      <c r="C10686" s="378">
        <f>Matrix!B4329</f>
        <v>0</v>
      </c>
      <c r="D10686" s="459" t="s">
        <v>26068</v>
      </c>
      <c r="E10686" s="525" t="s">
        <v>26069</v>
      </c>
      <c r="F10686" s="381" t="s">
        <v>16184</v>
      </c>
      <c r="G10686" s="381" t="s">
        <v>4197</v>
      </c>
      <c r="H10686" s="376">
        <v>4329</v>
      </c>
    </row>
    <row r="10687" spans="2:8" ht="34.5">
      <c r="B10687" s="516">
        <v>4328</v>
      </c>
      <c r="C10687" s="378">
        <f>Matrix!B4330</f>
        <v>0</v>
      </c>
      <c r="D10687" s="459" t="s">
        <v>26068</v>
      </c>
      <c r="E10687" s="525" t="s">
        <v>26069</v>
      </c>
      <c r="F10687" s="381" t="s">
        <v>16185</v>
      </c>
      <c r="G10687" s="381" t="s">
        <v>4198</v>
      </c>
      <c r="H10687" s="376">
        <v>4330</v>
      </c>
    </row>
    <row r="10688" spans="2:8">
      <c r="B10688" s="516">
        <v>4329</v>
      </c>
      <c r="C10688" s="378">
        <f>Matrix!B4331</f>
        <v>0</v>
      </c>
      <c r="D10688" s="459" t="s">
        <v>26068</v>
      </c>
      <c r="E10688" s="525" t="s">
        <v>26069</v>
      </c>
      <c r="F10688" s="381" t="s">
        <v>16186</v>
      </c>
      <c r="G10688" s="381" t="s">
        <v>4199</v>
      </c>
      <c r="H10688" s="376">
        <v>4331</v>
      </c>
    </row>
    <row r="10689" spans="2:8" ht="34.5">
      <c r="B10689" s="516">
        <v>4330</v>
      </c>
      <c r="C10689" s="378">
        <f>Matrix!B4332</f>
        <v>0</v>
      </c>
      <c r="D10689" s="459" t="s">
        <v>26068</v>
      </c>
      <c r="E10689" s="525" t="s">
        <v>26069</v>
      </c>
      <c r="F10689" s="381" t="s">
        <v>16187</v>
      </c>
      <c r="G10689" s="381" t="s">
        <v>4200</v>
      </c>
      <c r="H10689" s="376">
        <v>4332</v>
      </c>
    </row>
    <row r="10690" spans="2:8" ht="34.5">
      <c r="B10690" s="516">
        <v>4331</v>
      </c>
      <c r="C10690" s="378">
        <f>Matrix!B4333</f>
        <v>0</v>
      </c>
      <c r="D10690" s="459" t="s">
        <v>26068</v>
      </c>
      <c r="E10690" s="525" t="s">
        <v>26069</v>
      </c>
      <c r="F10690" s="381" t="s">
        <v>16188</v>
      </c>
      <c r="G10690" s="381" t="s">
        <v>4201</v>
      </c>
      <c r="H10690" s="376">
        <v>4333</v>
      </c>
    </row>
    <row r="10691" spans="2:8" ht="34.5">
      <c r="B10691" s="516">
        <v>4332</v>
      </c>
      <c r="C10691" s="378">
        <f>Matrix!B4334</f>
        <v>0</v>
      </c>
      <c r="D10691" s="459" t="s">
        <v>26068</v>
      </c>
      <c r="E10691" s="525" t="s">
        <v>26069</v>
      </c>
      <c r="F10691" s="381" t="s">
        <v>16189</v>
      </c>
      <c r="G10691" s="381" t="s">
        <v>4202</v>
      </c>
      <c r="H10691" s="376">
        <v>4334</v>
      </c>
    </row>
    <row r="10692" spans="2:8" ht="34.5">
      <c r="B10692" s="516">
        <v>4333</v>
      </c>
      <c r="C10692" s="378">
        <f>Matrix!B4335</f>
        <v>0</v>
      </c>
      <c r="D10692" s="459" t="s">
        <v>26068</v>
      </c>
      <c r="E10692" s="525" t="s">
        <v>26069</v>
      </c>
      <c r="F10692" s="381" t="s">
        <v>16190</v>
      </c>
      <c r="G10692" s="381" t="s">
        <v>4203</v>
      </c>
      <c r="H10692" s="376">
        <v>4335</v>
      </c>
    </row>
    <row r="10693" spans="2:8">
      <c r="B10693" s="516">
        <v>4334</v>
      </c>
      <c r="C10693" s="378">
        <f>Matrix!B4336</f>
        <v>0</v>
      </c>
      <c r="D10693" s="459" t="s">
        <v>26068</v>
      </c>
      <c r="E10693" s="525" t="s">
        <v>26069</v>
      </c>
      <c r="F10693" s="381" t="s">
        <v>16191</v>
      </c>
      <c r="G10693" s="381" t="s">
        <v>4204</v>
      </c>
      <c r="H10693" s="376">
        <v>4336</v>
      </c>
    </row>
    <row r="10694" spans="2:8" ht="34.5">
      <c r="B10694" s="516">
        <v>4335</v>
      </c>
      <c r="C10694" s="378">
        <f>Matrix!B4337</f>
        <v>0</v>
      </c>
      <c r="D10694" s="459" t="s">
        <v>26068</v>
      </c>
      <c r="E10694" s="525" t="s">
        <v>26069</v>
      </c>
      <c r="F10694" s="381" t="s">
        <v>16192</v>
      </c>
      <c r="G10694" s="381" t="s">
        <v>4205</v>
      </c>
      <c r="H10694" s="376">
        <v>4337</v>
      </c>
    </row>
    <row r="10695" spans="2:8">
      <c r="B10695" s="516">
        <v>4336</v>
      </c>
      <c r="C10695" s="378">
        <f>Matrix!B4338</f>
        <v>0</v>
      </c>
      <c r="D10695" s="459" t="s">
        <v>26068</v>
      </c>
      <c r="E10695" s="525" t="s">
        <v>26069</v>
      </c>
      <c r="F10695" s="381" t="s">
        <v>16193</v>
      </c>
      <c r="G10695" s="381" t="s">
        <v>4206</v>
      </c>
      <c r="H10695" s="376">
        <v>4338</v>
      </c>
    </row>
    <row r="10696" spans="2:8">
      <c r="B10696" s="516">
        <v>4337</v>
      </c>
      <c r="C10696" s="378">
        <f>Matrix!B4339</f>
        <v>0</v>
      </c>
      <c r="D10696" s="459" t="s">
        <v>26068</v>
      </c>
      <c r="E10696" s="525" t="s">
        <v>26069</v>
      </c>
      <c r="F10696" s="381" t="s">
        <v>16194</v>
      </c>
      <c r="G10696" s="381" t="s">
        <v>4207</v>
      </c>
      <c r="H10696" s="376">
        <v>4339</v>
      </c>
    </row>
    <row r="10697" spans="2:8" ht="34.5">
      <c r="B10697" s="516">
        <v>4338</v>
      </c>
      <c r="C10697" s="378">
        <f>Matrix!B4340</f>
        <v>0</v>
      </c>
      <c r="D10697" s="459" t="s">
        <v>26068</v>
      </c>
      <c r="E10697" s="525" t="s">
        <v>26069</v>
      </c>
      <c r="F10697" s="381" t="s">
        <v>16195</v>
      </c>
      <c r="G10697" s="381" t="s">
        <v>4208</v>
      </c>
      <c r="H10697" s="376">
        <v>4340</v>
      </c>
    </row>
    <row r="10698" spans="2:8" ht="34.5">
      <c r="B10698" s="516">
        <v>4339</v>
      </c>
      <c r="C10698" s="378">
        <f>Matrix!B4341</f>
        <v>0</v>
      </c>
      <c r="D10698" s="459" t="s">
        <v>26068</v>
      </c>
      <c r="E10698" s="525" t="s">
        <v>26069</v>
      </c>
      <c r="F10698" s="381" t="s">
        <v>16196</v>
      </c>
      <c r="G10698" s="381" t="s">
        <v>4209</v>
      </c>
      <c r="H10698" s="376">
        <v>4341</v>
      </c>
    </row>
    <row r="10699" spans="2:8" ht="34.5">
      <c r="B10699" s="516">
        <v>4340</v>
      </c>
      <c r="C10699" s="378">
        <f>Matrix!B4342</f>
        <v>0</v>
      </c>
      <c r="D10699" s="459" t="s">
        <v>26068</v>
      </c>
      <c r="E10699" s="525" t="s">
        <v>26069</v>
      </c>
      <c r="F10699" s="381" t="s">
        <v>16197</v>
      </c>
      <c r="G10699" s="381" t="s">
        <v>4210</v>
      </c>
      <c r="H10699" s="376">
        <v>4342</v>
      </c>
    </row>
    <row r="10700" spans="2:8" ht="34.5">
      <c r="B10700" s="516">
        <v>4341</v>
      </c>
      <c r="C10700" s="378">
        <f>Matrix!B4343</f>
        <v>0</v>
      </c>
      <c r="D10700" s="459" t="s">
        <v>26068</v>
      </c>
      <c r="E10700" s="525" t="s">
        <v>26069</v>
      </c>
      <c r="F10700" s="381" t="s">
        <v>16198</v>
      </c>
      <c r="G10700" s="381" t="s">
        <v>4211</v>
      </c>
      <c r="H10700" s="376">
        <v>4343</v>
      </c>
    </row>
    <row r="10701" spans="2:8" ht="34.5">
      <c r="B10701" s="516">
        <v>4342</v>
      </c>
      <c r="C10701" s="378">
        <f>Matrix!B4344</f>
        <v>0</v>
      </c>
      <c r="D10701" s="459" t="s">
        <v>26068</v>
      </c>
      <c r="E10701" s="525" t="s">
        <v>26069</v>
      </c>
      <c r="F10701" s="381" t="s">
        <v>16199</v>
      </c>
      <c r="G10701" s="381" t="s">
        <v>4212</v>
      </c>
      <c r="H10701" s="376">
        <v>4344</v>
      </c>
    </row>
    <row r="10702" spans="2:8">
      <c r="B10702" s="516">
        <v>4343</v>
      </c>
      <c r="C10702" s="378">
        <f>Matrix!B4345</f>
        <v>0</v>
      </c>
      <c r="D10702" s="459" t="s">
        <v>26068</v>
      </c>
      <c r="E10702" s="525" t="s">
        <v>26069</v>
      </c>
      <c r="F10702" s="381" t="s">
        <v>16200</v>
      </c>
      <c r="G10702" s="381" t="s">
        <v>4213</v>
      </c>
      <c r="H10702" s="376">
        <v>4345</v>
      </c>
    </row>
    <row r="10703" spans="2:8">
      <c r="B10703" s="516">
        <v>4344</v>
      </c>
      <c r="C10703" s="378">
        <f>Matrix!B4346</f>
        <v>0</v>
      </c>
      <c r="D10703" s="459" t="s">
        <v>26068</v>
      </c>
      <c r="E10703" s="525" t="s">
        <v>26069</v>
      </c>
      <c r="F10703" s="381" t="s">
        <v>16201</v>
      </c>
      <c r="G10703" s="381" t="s">
        <v>4214</v>
      </c>
      <c r="H10703" s="376">
        <v>4346</v>
      </c>
    </row>
    <row r="10704" spans="2:8" ht="34.5">
      <c r="B10704" s="516">
        <v>4345</v>
      </c>
      <c r="C10704" s="378">
        <f>Matrix!B4347</f>
        <v>0</v>
      </c>
      <c r="D10704" s="459" t="s">
        <v>26068</v>
      </c>
      <c r="E10704" s="525" t="s">
        <v>26069</v>
      </c>
      <c r="F10704" s="381" t="s">
        <v>16202</v>
      </c>
      <c r="G10704" s="381" t="s">
        <v>4215</v>
      </c>
      <c r="H10704" s="376">
        <v>4347</v>
      </c>
    </row>
    <row r="10705" spans="2:8" ht="34.5">
      <c r="B10705" s="516">
        <v>4346</v>
      </c>
      <c r="C10705" s="378">
        <f>Matrix!B4348</f>
        <v>0</v>
      </c>
      <c r="D10705" s="459" t="s">
        <v>26068</v>
      </c>
      <c r="E10705" s="525" t="s">
        <v>26069</v>
      </c>
      <c r="F10705" s="381" t="s">
        <v>16203</v>
      </c>
      <c r="G10705" s="381" t="s">
        <v>4216</v>
      </c>
      <c r="H10705" s="376">
        <v>4348</v>
      </c>
    </row>
    <row r="10706" spans="2:8" ht="34.5">
      <c r="B10706" s="516">
        <v>4347</v>
      </c>
      <c r="C10706" s="378">
        <f>Matrix!B4349</f>
        <v>0</v>
      </c>
      <c r="D10706" s="459" t="s">
        <v>26068</v>
      </c>
      <c r="E10706" s="525" t="s">
        <v>26069</v>
      </c>
      <c r="F10706" s="381" t="s">
        <v>16204</v>
      </c>
      <c r="G10706" s="381" t="s">
        <v>4217</v>
      </c>
      <c r="H10706" s="376">
        <v>4349</v>
      </c>
    </row>
    <row r="10707" spans="2:8" ht="51.75">
      <c r="B10707" s="516">
        <v>4348</v>
      </c>
      <c r="C10707" s="378">
        <f>Matrix!B4350</f>
        <v>0</v>
      </c>
      <c r="D10707" s="459" t="s">
        <v>26068</v>
      </c>
      <c r="E10707" s="525" t="s">
        <v>26069</v>
      </c>
      <c r="F10707" s="381" t="s">
        <v>16205</v>
      </c>
      <c r="G10707" s="381" t="s">
        <v>4218</v>
      </c>
      <c r="H10707" s="376">
        <v>4350</v>
      </c>
    </row>
    <row r="10708" spans="2:8">
      <c r="B10708" s="516">
        <v>4349</v>
      </c>
      <c r="C10708" s="378">
        <f>Matrix!B4351</f>
        <v>0</v>
      </c>
      <c r="D10708" s="459" t="s">
        <v>26068</v>
      </c>
      <c r="E10708" s="525" t="s">
        <v>26069</v>
      </c>
      <c r="F10708" s="381" t="s">
        <v>16206</v>
      </c>
      <c r="G10708" s="381" t="s">
        <v>4219</v>
      </c>
      <c r="H10708" s="376">
        <v>4351</v>
      </c>
    </row>
    <row r="10709" spans="2:8" ht="34.5">
      <c r="B10709" s="516">
        <v>4350</v>
      </c>
      <c r="C10709" s="378">
        <f>Matrix!B4352</f>
        <v>0</v>
      </c>
      <c r="D10709" s="459" t="s">
        <v>26068</v>
      </c>
      <c r="E10709" s="525" t="s">
        <v>26069</v>
      </c>
      <c r="F10709" s="381" t="s">
        <v>16207</v>
      </c>
      <c r="G10709" s="381" t="s">
        <v>4220</v>
      </c>
      <c r="H10709" s="376">
        <v>4352</v>
      </c>
    </row>
    <row r="10710" spans="2:8" ht="34.5">
      <c r="B10710" s="516">
        <v>4351</v>
      </c>
      <c r="C10710" s="378">
        <f>Matrix!B4353</f>
        <v>0</v>
      </c>
      <c r="D10710" s="459" t="s">
        <v>26068</v>
      </c>
      <c r="E10710" s="525" t="s">
        <v>26069</v>
      </c>
      <c r="F10710" s="381" t="s">
        <v>16208</v>
      </c>
      <c r="G10710" s="381" t="s">
        <v>4221</v>
      </c>
      <c r="H10710" s="376">
        <v>4353</v>
      </c>
    </row>
    <row r="10711" spans="2:8" ht="34.5">
      <c r="B10711" s="516">
        <v>4352</v>
      </c>
      <c r="C10711" s="378">
        <f>Matrix!B4354</f>
        <v>0</v>
      </c>
      <c r="D10711" s="459" t="s">
        <v>26068</v>
      </c>
      <c r="E10711" s="525" t="s">
        <v>26069</v>
      </c>
      <c r="F10711" s="381" t="s">
        <v>16209</v>
      </c>
      <c r="G10711" s="381" t="s">
        <v>4222</v>
      </c>
      <c r="H10711" s="376">
        <v>4354</v>
      </c>
    </row>
    <row r="10712" spans="2:8" ht="34.5">
      <c r="B10712" s="516">
        <v>4353</v>
      </c>
      <c r="C10712" s="378">
        <f>Matrix!B4355</f>
        <v>0</v>
      </c>
      <c r="D10712" s="459" t="s">
        <v>26068</v>
      </c>
      <c r="E10712" s="525" t="s">
        <v>26069</v>
      </c>
      <c r="F10712" s="381" t="s">
        <v>16210</v>
      </c>
      <c r="G10712" s="381" t="s">
        <v>4223</v>
      </c>
      <c r="H10712" s="376">
        <v>4355</v>
      </c>
    </row>
    <row r="10713" spans="2:8" ht="34.5">
      <c r="B10713" s="516">
        <v>4354</v>
      </c>
      <c r="C10713" s="378">
        <f>Matrix!B4356</f>
        <v>0</v>
      </c>
      <c r="D10713" s="459" t="s">
        <v>26068</v>
      </c>
      <c r="E10713" s="525" t="s">
        <v>26069</v>
      </c>
      <c r="F10713" s="381" t="s">
        <v>16211</v>
      </c>
      <c r="G10713" s="381" t="s">
        <v>4224</v>
      </c>
      <c r="H10713" s="376">
        <v>4356</v>
      </c>
    </row>
    <row r="10714" spans="2:8" ht="34.5">
      <c r="B10714" s="516">
        <v>4355</v>
      </c>
      <c r="C10714" s="378">
        <f>Matrix!B4357</f>
        <v>0</v>
      </c>
      <c r="D10714" s="459" t="s">
        <v>26068</v>
      </c>
      <c r="E10714" s="525" t="s">
        <v>26069</v>
      </c>
      <c r="F10714" s="381" t="s">
        <v>16212</v>
      </c>
      <c r="G10714" s="381" t="s">
        <v>4225</v>
      </c>
      <c r="H10714" s="376">
        <v>4357</v>
      </c>
    </row>
    <row r="10715" spans="2:8" ht="34.5">
      <c r="B10715" s="516">
        <v>4356</v>
      </c>
      <c r="C10715" s="378">
        <f>Matrix!B4358</f>
        <v>0</v>
      </c>
      <c r="D10715" s="459" t="s">
        <v>26068</v>
      </c>
      <c r="E10715" s="525" t="s">
        <v>26069</v>
      </c>
      <c r="F10715" s="381" t="s">
        <v>16213</v>
      </c>
      <c r="G10715" s="381" t="s">
        <v>4226</v>
      </c>
      <c r="H10715" s="376">
        <v>4358</v>
      </c>
    </row>
    <row r="10716" spans="2:8" ht="34.5">
      <c r="B10716" s="516">
        <v>4357</v>
      </c>
      <c r="C10716" s="378">
        <f>Matrix!B4359</f>
        <v>0</v>
      </c>
      <c r="D10716" s="459" t="s">
        <v>26068</v>
      </c>
      <c r="E10716" s="525" t="s">
        <v>26069</v>
      </c>
      <c r="F10716" s="381" t="s">
        <v>16214</v>
      </c>
      <c r="G10716" s="381" t="s">
        <v>4227</v>
      </c>
      <c r="H10716" s="376">
        <v>4359</v>
      </c>
    </row>
    <row r="10717" spans="2:8" ht="34.5">
      <c r="B10717" s="516">
        <v>4358</v>
      </c>
      <c r="C10717" s="378">
        <f>Matrix!B4360</f>
        <v>0</v>
      </c>
      <c r="D10717" s="459" t="s">
        <v>26068</v>
      </c>
      <c r="E10717" s="525" t="s">
        <v>26069</v>
      </c>
      <c r="F10717" s="381" t="s">
        <v>16215</v>
      </c>
      <c r="G10717" s="381" t="s">
        <v>4228</v>
      </c>
      <c r="H10717" s="376">
        <v>4360</v>
      </c>
    </row>
    <row r="10718" spans="2:8" ht="34.5">
      <c r="B10718" s="516">
        <v>4359</v>
      </c>
      <c r="C10718" s="378">
        <f>Matrix!B4361</f>
        <v>0</v>
      </c>
      <c r="D10718" s="459" t="s">
        <v>26068</v>
      </c>
      <c r="E10718" s="525" t="s">
        <v>26069</v>
      </c>
      <c r="F10718" s="381" t="s">
        <v>16216</v>
      </c>
      <c r="G10718" s="381" t="s">
        <v>4229</v>
      </c>
      <c r="H10718" s="376">
        <v>4361</v>
      </c>
    </row>
    <row r="10719" spans="2:8" ht="34.5">
      <c r="B10719" s="516">
        <v>4360</v>
      </c>
      <c r="C10719" s="378">
        <f>Matrix!B4362</f>
        <v>0</v>
      </c>
      <c r="D10719" s="459" t="s">
        <v>26068</v>
      </c>
      <c r="E10719" s="525" t="s">
        <v>26069</v>
      </c>
      <c r="F10719" s="381" t="s">
        <v>16217</v>
      </c>
      <c r="G10719" s="381" t="s">
        <v>4230</v>
      </c>
      <c r="H10719" s="376">
        <v>4362</v>
      </c>
    </row>
    <row r="10720" spans="2:8" ht="34.5">
      <c r="B10720" s="516">
        <v>4361</v>
      </c>
      <c r="C10720" s="378">
        <f>Matrix!B4363</f>
        <v>0</v>
      </c>
      <c r="D10720" s="459" t="s">
        <v>26068</v>
      </c>
      <c r="E10720" s="525" t="s">
        <v>26069</v>
      </c>
      <c r="F10720" s="381" t="s">
        <v>16218</v>
      </c>
      <c r="G10720" s="381" t="s">
        <v>4231</v>
      </c>
      <c r="H10720" s="376">
        <v>4363</v>
      </c>
    </row>
    <row r="10721" spans="2:8" ht="34.5">
      <c r="B10721" s="516">
        <v>4362</v>
      </c>
      <c r="C10721" s="378">
        <f>Matrix!B4364</f>
        <v>0</v>
      </c>
      <c r="D10721" s="459" t="s">
        <v>26068</v>
      </c>
      <c r="E10721" s="525" t="s">
        <v>26069</v>
      </c>
      <c r="F10721" s="381" t="s">
        <v>16219</v>
      </c>
      <c r="G10721" s="381" t="s">
        <v>4232</v>
      </c>
      <c r="H10721" s="376">
        <v>4364</v>
      </c>
    </row>
    <row r="10722" spans="2:8" ht="34.5">
      <c r="B10722" s="516">
        <v>4363</v>
      </c>
      <c r="C10722" s="378">
        <f>Matrix!B4365</f>
        <v>0</v>
      </c>
      <c r="D10722" s="459" t="s">
        <v>26068</v>
      </c>
      <c r="E10722" s="525" t="s">
        <v>26069</v>
      </c>
      <c r="F10722" s="381" t="s">
        <v>16220</v>
      </c>
      <c r="G10722" s="381" t="s">
        <v>4233</v>
      </c>
      <c r="H10722" s="376">
        <v>4365</v>
      </c>
    </row>
    <row r="10723" spans="2:8" ht="34.5">
      <c r="B10723" s="516">
        <v>4364</v>
      </c>
      <c r="C10723" s="378">
        <f>Matrix!B4366</f>
        <v>0</v>
      </c>
      <c r="D10723" s="459" t="s">
        <v>26068</v>
      </c>
      <c r="E10723" s="525" t="s">
        <v>26069</v>
      </c>
      <c r="F10723" s="381" t="s">
        <v>16221</v>
      </c>
      <c r="G10723" s="381" t="s">
        <v>4234</v>
      </c>
      <c r="H10723" s="376">
        <v>4366</v>
      </c>
    </row>
    <row r="10724" spans="2:8" ht="34.5">
      <c r="B10724" s="516">
        <v>4365</v>
      </c>
      <c r="C10724" s="378">
        <f>Matrix!B4367</f>
        <v>0</v>
      </c>
      <c r="D10724" s="459" t="s">
        <v>26068</v>
      </c>
      <c r="E10724" s="525" t="s">
        <v>26069</v>
      </c>
      <c r="F10724" s="381" t="s">
        <v>16222</v>
      </c>
      <c r="G10724" s="381" t="s">
        <v>4235</v>
      </c>
      <c r="H10724" s="376">
        <v>4367</v>
      </c>
    </row>
    <row r="10725" spans="2:8" ht="34.5">
      <c r="B10725" s="516">
        <v>4366</v>
      </c>
      <c r="C10725" s="378">
        <f>Matrix!B4368</f>
        <v>0</v>
      </c>
      <c r="D10725" s="459" t="s">
        <v>26068</v>
      </c>
      <c r="E10725" s="525" t="s">
        <v>26069</v>
      </c>
      <c r="F10725" s="381" t="s">
        <v>16223</v>
      </c>
      <c r="G10725" s="381" t="s">
        <v>4236</v>
      </c>
      <c r="H10725" s="376">
        <v>4368</v>
      </c>
    </row>
    <row r="10726" spans="2:8" ht="34.5">
      <c r="B10726" s="516">
        <v>4367</v>
      </c>
      <c r="C10726" s="378">
        <f>Matrix!B4369</f>
        <v>0</v>
      </c>
      <c r="D10726" s="459" t="s">
        <v>26068</v>
      </c>
      <c r="E10726" s="525" t="s">
        <v>26069</v>
      </c>
      <c r="F10726" s="381" t="s">
        <v>16224</v>
      </c>
      <c r="G10726" s="381" t="s">
        <v>4237</v>
      </c>
      <c r="H10726" s="376">
        <v>4369</v>
      </c>
    </row>
    <row r="10727" spans="2:8" ht="34.5">
      <c r="B10727" s="516">
        <v>4368</v>
      </c>
      <c r="C10727" s="378">
        <f>Matrix!B4370</f>
        <v>0</v>
      </c>
      <c r="D10727" s="459" t="s">
        <v>26068</v>
      </c>
      <c r="E10727" s="525" t="s">
        <v>26069</v>
      </c>
      <c r="F10727" s="381" t="s">
        <v>16225</v>
      </c>
      <c r="G10727" s="381" t="s">
        <v>4238</v>
      </c>
      <c r="H10727" s="376">
        <v>4370</v>
      </c>
    </row>
    <row r="10728" spans="2:8" ht="34.5">
      <c r="B10728" s="516">
        <v>4369</v>
      </c>
      <c r="C10728" s="378">
        <f>Matrix!B4371</f>
        <v>0</v>
      </c>
      <c r="D10728" s="459" t="s">
        <v>26068</v>
      </c>
      <c r="E10728" s="525" t="s">
        <v>26069</v>
      </c>
      <c r="F10728" s="381" t="s">
        <v>16226</v>
      </c>
      <c r="G10728" s="381" t="s">
        <v>4239</v>
      </c>
      <c r="H10728" s="376">
        <v>4371</v>
      </c>
    </row>
    <row r="10729" spans="2:8" ht="34.5">
      <c r="B10729" s="516">
        <v>4370</v>
      </c>
      <c r="C10729" s="378">
        <f>Matrix!B4372</f>
        <v>0</v>
      </c>
      <c r="D10729" s="459" t="s">
        <v>26068</v>
      </c>
      <c r="E10729" s="525" t="s">
        <v>26069</v>
      </c>
      <c r="F10729" s="381" t="s">
        <v>16227</v>
      </c>
      <c r="G10729" s="381" t="s">
        <v>4240</v>
      </c>
      <c r="H10729" s="376">
        <v>4372</v>
      </c>
    </row>
    <row r="10730" spans="2:8" ht="34.5">
      <c r="B10730" s="516">
        <v>4371</v>
      </c>
      <c r="C10730" s="378">
        <f>Matrix!B4373</f>
        <v>0</v>
      </c>
      <c r="D10730" s="459" t="s">
        <v>26068</v>
      </c>
      <c r="E10730" s="525" t="s">
        <v>26069</v>
      </c>
      <c r="F10730" s="381" t="s">
        <v>16228</v>
      </c>
      <c r="G10730" s="381" t="s">
        <v>4241</v>
      </c>
      <c r="H10730" s="376">
        <v>4373</v>
      </c>
    </row>
    <row r="10731" spans="2:8">
      <c r="B10731" s="516">
        <v>4372</v>
      </c>
      <c r="C10731" s="378">
        <f>Matrix!B4374</f>
        <v>0</v>
      </c>
      <c r="D10731" s="459" t="s">
        <v>26068</v>
      </c>
      <c r="E10731" s="525" t="s">
        <v>26069</v>
      </c>
      <c r="F10731" s="381" t="s">
        <v>16229</v>
      </c>
      <c r="G10731" s="381" t="s">
        <v>4242</v>
      </c>
      <c r="H10731" s="376">
        <v>4374</v>
      </c>
    </row>
    <row r="10732" spans="2:8">
      <c r="B10732" s="516">
        <v>4373</v>
      </c>
      <c r="C10732" s="378">
        <f>Matrix!B4375</f>
        <v>0</v>
      </c>
      <c r="D10732" s="459" t="s">
        <v>26068</v>
      </c>
      <c r="E10732" s="525" t="s">
        <v>26069</v>
      </c>
      <c r="F10732" s="381" t="s">
        <v>16230</v>
      </c>
      <c r="G10732" s="381" t="s">
        <v>4243</v>
      </c>
      <c r="H10732" s="376">
        <v>4375</v>
      </c>
    </row>
    <row r="10733" spans="2:8" ht="34.5">
      <c r="B10733" s="516">
        <v>4374</v>
      </c>
      <c r="C10733" s="378">
        <f>Matrix!B4376</f>
        <v>0</v>
      </c>
      <c r="D10733" s="459" t="s">
        <v>26068</v>
      </c>
      <c r="E10733" s="525" t="s">
        <v>26069</v>
      </c>
      <c r="F10733" s="381" t="s">
        <v>16231</v>
      </c>
      <c r="G10733" s="381" t="s">
        <v>4244</v>
      </c>
      <c r="H10733" s="376">
        <v>4376</v>
      </c>
    </row>
    <row r="10734" spans="2:8" ht="34.5">
      <c r="B10734" s="516">
        <v>4375</v>
      </c>
      <c r="C10734" s="378">
        <f>Matrix!B4377</f>
        <v>0</v>
      </c>
      <c r="D10734" s="459" t="s">
        <v>26068</v>
      </c>
      <c r="E10734" s="525" t="s">
        <v>26069</v>
      </c>
      <c r="F10734" s="381" t="s">
        <v>16232</v>
      </c>
      <c r="G10734" s="381" t="s">
        <v>4245</v>
      </c>
      <c r="H10734" s="376">
        <v>4377</v>
      </c>
    </row>
    <row r="10735" spans="2:8" ht="34.5">
      <c r="B10735" s="516">
        <v>4376</v>
      </c>
      <c r="C10735" s="378">
        <f>Matrix!B4378</f>
        <v>0</v>
      </c>
      <c r="D10735" s="459" t="s">
        <v>26068</v>
      </c>
      <c r="E10735" s="525" t="s">
        <v>26069</v>
      </c>
      <c r="F10735" s="381" t="s">
        <v>16233</v>
      </c>
      <c r="G10735" s="381" t="s">
        <v>4246</v>
      </c>
      <c r="H10735" s="376">
        <v>4378</v>
      </c>
    </row>
    <row r="10736" spans="2:8" ht="34.5">
      <c r="B10736" s="516">
        <v>4377</v>
      </c>
      <c r="C10736" s="378">
        <f>Matrix!B4379</f>
        <v>0</v>
      </c>
      <c r="D10736" s="459" t="s">
        <v>26068</v>
      </c>
      <c r="E10736" s="525" t="s">
        <v>26069</v>
      </c>
      <c r="F10736" s="381" t="s">
        <v>16234</v>
      </c>
      <c r="G10736" s="381" t="s">
        <v>4247</v>
      </c>
      <c r="H10736" s="376">
        <v>4379</v>
      </c>
    </row>
    <row r="10737" spans="2:8" ht="34.5">
      <c r="B10737" s="516">
        <v>4378</v>
      </c>
      <c r="C10737" s="378">
        <f>Matrix!B4380</f>
        <v>0</v>
      </c>
      <c r="D10737" s="459" t="s">
        <v>26068</v>
      </c>
      <c r="E10737" s="525" t="s">
        <v>26069</v>
      </c>
      <c r="F10737" s="381" t="s">
        <v>16235</v>
      </c>
      <c r="G10737" s="381" t="s">
        <v>4248</v>
      </c>
      <c r="H10737" s="376">
        <v>4380</v>
      </c>
    </row>
    <row r="10738" spans="2:8" ht="34.5">
      <c r="B10738" s="516">
        <v>4379</v>
      </c>
      <c r="C10738" s="378">
        <f>Matrix!B4381</f>
        <v>0</v>
      </c>
      <c r="D10738" s="459" t="s">
        <v>26068</v>
      </c>
      <c r="E10738" s="525" t="s">
        <v>26069</v>
      </c>
      <c r="F10738" s="381" t="s">
        <v>16236</v>
      </c>
      <c r="G10738" s="381" t="s">
        <v>4249</v>
      </c>
      <c r="H10738" s="376">
        <v>4381</v>
      </c>
    </row>
    <row r="10739" spans="2:8" ht="34.5">
      <c r="B10739" s="516">
        <v>4380</v>
      </c>
      <c r="C10739" s="378">
        <f>Matrix!B4382</f>
        <v>0</v>
      </c>
      <c r="D10739" s="459" t="s">
        <v>26068</v>
      </c>
      <c r="E10739" s="525" t="s">
        <v>26069</v>
      </c>
      <c r="F10739" s="381" t="s">
        <v>16237</v>
      </c>
      <c r="G10739" s="381" t="s">
        <v>4250</v>
      </c>
      <c r="H10739" s="376">
        <v>4382</v>
      </c>
    </row>
    <row r="10740" spans="2:8" ht="34.5">
      <c r="B10740" s="516">
        <v>4381</v>
      </c>
      <c r="C10740" s="378">
        <f>Matrix!B4383</f>
        <v>0</v>
      </c>
      <c r="D10740" s="459" t="s">
        <v>26068</v>
      </c>
      <c r="E10740" s="525" t="s">
        <v>26069</v>
      </c>
      <c r="F10740" s="381" t="s">
        <v>16238</v>
      </c>
      <c r="G10740" s="381" t="s">
        <v>4251</v>
      </c>
      <c r="H10740" s="376">
        <v>4383</v>
      </c>
    </row>
    <row r="10741" spans="2:8" ht="34.5">
      <c r="B10741" s="516">
        <v>4382</v>
      </c>
      <c r="C10741" s="378">
        <f>Matrix!B4384</f>
        <v>0</v>
      </c>
      <c r="D10741" s="459" t="s">
        <v>26068</v>
      </c>
      <c r="E10741" s="525" t="s">
        <v>26069</v>
      </c>
      <c r="F10741" s="381" t="s">
        <v>16239</v>
      </c>
      <c r="G10741" s="381" t="s">
        <v>4252</v>
      </c>
      <c r="H10741" s="376">
        <v>4384</v>
      </c>
    </row>
    <row r="10742" spans="2:8">
      <c r="B10742" s="516">
        <v>4383</v>
      </c>
      <c r="C10742" s="378">
        <f>Matrix!B4385</f>
        <v>0</v>
      </c>
      <c r="D10742" s="459" t="s">
        <v>26068</v>
      </c>
      <c r="E10742" s="525" t="s">
        <v>26069</v>
      </c>
      <c r="F10742" s="381" t="s">
        <v>16240</v>
      </c>
      <c r="G10742" s="381" t="s">
        <v>4253</v>
      </c>
      <c r="H10742" s="376">
        <v>4385</v>
      </c>
    </row>
    <row r="10743" spans="2:8" ht="51.75">
      <c r="B10743" s="516">
        <v>4384</v>
      </c>
      <c r="C10743" s="378">
        <f>Matrix!B4386</f>
        <v>0</v>
      </c>
      <c r="D10743" s="459" t="s">
        <v>26068</v>
      </c>
      <c r="E10743" s="525" t="s">
        <v>26069</v>
      </c>
      <c r="F10743" s="381" t="s">
        <v>16241</v>
      </c>
      <c r="G10743" s="381" t="s">
        <v>4254</v>
      </c>
      <c r="H10743" s="376">
        <v>4386</v>
      </c>
    </row>
    <row r="10744" spans="2:8" ht="51.75">
      <c r="B10744" s="516">
        <v>4385</v>
      </c>
      <c r="C10744" s="378">
        <f>Matrix!B4387</f>
        <v>0</v>
      </c>
      <c r="D10744" s="459" t="s">
        <v>26068</v>
      </c>
      <c r="E10744" s="525" t="s">
        <v>26069</v>
      </c>
      <c r="F10744" s="381" t="s">
        <v>16242</v>
      </c>
      <c r="G10744" s="381" t="s">
        <v>4255</v>
      </c>
      <c r="H10744" s="376">
        <v>4387</v>
      </c>
    </row>
    <row r="10745" spans="2:8" ht="34.5">
      <c r="B10745" s="516">
        <v>4386</v>
      </c>
      <c r="C10745" s="378">
        <f>Matrix!B4388</f>
        <v>0</v>
      </c>
      <c r="D10745" s="459" t="s">
        <v>26068</v>
      </c>
      <c r="E10745" s="525" t="s">
        <v>26069</v>
      </c>
      <c r="F10745" s="381" t="s">
        <v>16243</v>
      </c>
      <c r="G10745" s="381" t="s">
        <v>4256</v>
      </c>
      <c r="H10745" s="376">
        <v>4388</v>
      </c>
    </row>
    <row r="10746" spans="2:8" ht="34.5">
      <c r="B10746" s="516">
        <v>4387</v>
      </c>
      <c r="C10746" s="378">
        <f>Matrix!B4389</f>
        <v>0</v>
      </c>
      <c r="D10746" s="459" t="s">
        <v>26068</v>
      </c>
      <c r="E10746" s="525" t="s">
        <v>26069</v>
      </c>
      <c r="F10746" s="381" t="s">
        <v>16244</v>
      </c>
      <c r="G10746" s="381" t="s">
        <v>4257</v>
      </c>
      <c r="H10746" s="376">
        <v>4389</v>
      </c>
    </row>
    <row r="10747" spans="2:8" ht="51.75">
      <c r="B10747" s="516">
        <v>4388</v>
      </c>
      <c r="C10747" s="378">
        <f>Matrix!B4390</f>
        <v>0</v>
      </c>
      <c r="D10747" s="459" t="s">
        <v>26068</v>
      </c>
      <c r="E10747" s="525" t="s">
        <v>26069</v>
      </c>
      <c r="F10747" s="381" t="s">
        <v>16245</v>
      </c>
      <c r="G10747" s="381" t="s">
        <v>4258</v>
      </c>
      <c r="H10747" s="376">
        <v>4390</v>
      </c>
    </row>
    <row r="10748" spans="2:8" ht="34.5">
      <c r="B10748" s="516">
        <v>4389</v>
      </c>
      <c r="C10748" s="378">
        <f>Matrix!B4391</f>
        <v>0</v>
      </c>
      <c r="D10748" s="459" t="s">
        <v>26068</v>
      </c>
      <c r="E10748" s="525" t="s">
        <v>26069</v>
      </c>
      <c r="F10748" s="381" t="s">
        <v>16246</v>
      </c>
      <c r="G10748" s="381" t="s">
        <v>4259</v>
      </c>
      <c r="H10748" s="376">
        <v>4391</v>
      </c>
    </row>
    <row r="10749" spans="2:8" ht="34.5">
      <c r="B10749" s="516">
        <v>4390</v>
      </c>
      <c r="C10749" s="378">
        <f>Matrix!B4392</f>
        <v>0</v>
      </c>
      <c r="D10749" s="459" t="s">
        <v>26068</v>
      </c>
      <c r="E10749" s="525" t="s">
        <v>26069</v>
      </c>
      <c r="F10749" s="381" t="s">
        <v>16247</v>
      </c>
      <c r="G10749" s="381" t="s">
        <v>4260</v>
      </c>
      <c r="H10749" s="376">
        <v>4392</v>
      </c>
    </row>
    <row r="10750" spans="2:8" ht="34.5">
      <c r="B10750" s="516">
        <v>4391</v>
      </c>
      <c r="C10750" s="378">
        <f>Matrix!B4393</f>
        <v>0</v>
      </c>
      <c r="D10750" s="459" t="s">
        <v>26068</v>
      </c>
      <c r="E10750" s="525" t="s">
        <v>26069</v>
      </c>
      <c r="F10750" s="381" t="s">
        <v>16248</v>
      </c>
      <c r="G10750" s="381" t="s">
        <v>4261</v>
      </c>
      <c r="H10750" s="376">
        <v>4393</v>
      </c>
    </row>
    <row r="10751" spans="2:8">
      <c r="B10751" s="516">
        <v>4392</v>
      </c>
      <c r="C10751" s="378">
        <f>Matrix!B4394</f>
        <v>0</v>
      </c>
      <c r="D10751" s="459" t="s">
        <v>26068</v>
      </c>
      <c r="E10751" s="525" t="s">
        <v>26069</v>
      </c>
      <c r="F10751" s="381" t="s">
        <v>16249</v>
      </c>
      <c r="G10751" s="381" t="s">
        <v>4262</v>
      </c>
      <c r="H10751" s="376">
        <v>4394</v>
      </c>
    </row>
    <row r="10752" spans="2:8">
      <c r="B10752" s="516">
        <v>4393</v>
      </c>
      <c r="C10752" s="378">
        <f>Matrix!B4395</f>
        <v>0</v>
      </c>
      <c r="D10752" s="459" t="s">
        <v>26068</v>
      </c>
      <c r="E10752" s="525" t="s">
        <v>26069</v>
      </c>
      <c r="F10752" s="381" t="s">
        <v>16250</v>
      </c>
      <c r="G10752" s="381" t="s">
        <v>4263</v>
      </c>
      <c r="H10752" s="376">
        <v>4395</v>
      </c>
    </row>
    <row r="10753" spans="2:8" ht="34.5">
      <c r="B10753" s="516">
        <v>4394</v>
      </c>
      <c r="C10753" s="378">
        <f>Matrix!B4396</f>
        <v>0</v>
      </c>
      <c r="D10753" s="459" t="s">
        <v>26068</v>
      </c>
      <c r="E10753" s="525" t="s">
        <v>26069</v>
      </c>
      <c r="F10753" s="381" t="s">
        <v>16251</v>
      </c>
      <c r="G10753" s="381" t="s">
        <v>4264</v>
      </c>
      <c r="H10753" s="376">
        <v>4396</v>
      </c>
    </row>
    <row r="10754" spans="2:8" ht="34.5">
      <c r="B10754" s="516">
        <v>4395</v>
      </c>
      <c r="C10754" s="378">
        <f>Matrix!B4397</f>
        <v>0</v>
      </c>
      <c r="D10754" s="459" t="s">
        <v>26068</v>
      </c>
      <c r="E10754" s="525" t="s">
        <v>26069</v>
      </c>
      <c r="F10754" s="381" t="s">
        <v>16252</v>
      </c>
      <c r="G10754" s="381" t="s">
        <v>4265</v>
      </c>
      <c r="H10754" s="376">
        <v>4397</v>
      </c>
    </row>
    <row r="10755" spans="2:8" ht="34.5">
      <c r="B10755" s="516">
        <v>4396</v>
      </c>
      <c r="C10755" s="378">
        <f>Matrix!B4398</f>
        <v>0</v>
      </c>
      <c r="D10755" s="459" t="s">
        <v>26068</v>
      </c>
      <c r="E10755" s="525" t="s">
        <v>26069</v>
      </c>
      <c r="F10755" s="381" t="s">
        <v>16253</v>
      </c>
      <c r="G10755" s="381" t="s">
        <v>4266</v>
      </c>
      <c r="H10755" s="376">
        <v>4398</v>
      </c>
    </row>
    <row r="10756" spans="2:8" ht="34.5">
      <c r="B10756" s="516">
        <v>4397</v>
      </c>
      <c r="C10756" s="378">
        <f>Matrix!B4399</f>
        <v>0</v>
      </c>
      <c r="D10756" s="459" t="s">
        <v>26068</v>
      </c>
      <c r="E10756" s="525" t="s">
        <v>26069</v>
      </c>
      <c r="F10756" s="381" t="s">
        <v>16254</v>
      </c>
      <c r="G10756" s="381" t="s">
        <v>4267</v>
      </c>
      <c r="H10756" s="376">
        <v>4399</v>
      </c>
    </row>
    <row r="10757" spans="2:8" ht="34.5">
      <c r="B10757" s="516">
        <v>4398</v>
      </c>
      <c r="C10757" s="378">
        <f>Matrix!B4400</f>
        <v>0</v>
      </c>
      <c r="D10757" s="459" t="s">
        <v>26068</v>
      </c>
      <c r="E10757" s="525" t="s">
        <v>26069</v>
      </c>
      <c r="F10757" s="381" t="s">
        <v>16255</v>
      </c>
      <c r="G10757" s="381" t="s">
        <v>4268</v>
      </c>
      <c r="H10757" s="376">
        <v>4400</v>
      </c>
    </row>
    <row r="10758" spans="2:8" ht="34.5">
      <c r="B10758" s="516">
        <v>4399</v>
      </c>
      <c r="C10758" s="378">
        <f>Matrix!B4401</f>
        <v>0</v>
      </c>
      <c r="D10758" s="459" t="s">
        <v>26068</v>
      </c>
      <c r="E10758" s="525" t="s">
        <v>26069</v>
      </c>
      <c r="F10758" s="381" t="s">
        <v>16256</v>
      </c>
      <c r="G10758" s="381" t="s">
        <v>4269</v>
      </c>
      <c r="H10758" s="376">
        <v>4401</v>
      </c>
    </row>
    <row r="10759" spans="2:8" ht="34.5">
      <c r="B10759" s="516">
        <v>4400</v>
      </c>
      <c r="C10759" s="378">
        <f>Matrix!B4402</f>
        <v>0</v>
      </c>
      <c r="D10759" s="459" t="s">
        <v>26068</v>
      </c>
      <c r="E10759" s="525" t="s">
        <v>26069</v>
      </c>
      <c r="F10759" s="381" t="s">
        <v>16257</v>
      </c>
      <c r="G10759" s="381" t="s">
        <v>4270</v>
      </c>
      <c r="H10759" s="376">
        <v>4402</v>
      </c>
    </row>
    <row r="10760" spans="2:8" ht="34.5">
      <c r="B10760" s="516">
        <v>4401</v>
      </c>
      <c r="C10760" s="378">
        <f>Matrix!B4403</f>
        <v>0</v>
      </c>
      <c r="D10760" s="459" t="s">
        <v>26068</v>
      </c>
      <c r="E10760" s="525" t="s">
        <v>26069</v>
      </c>
      <c r="F10760" s="381" t="s">
        <v>16258</v>
      </c>
      <c r="G10760" s="381" t="s">
        <v>4271</v>
      </c>
      <c r="H10760" s="376">
        <v>4403</v>
      </c>
    </row>
    <row r="10761" spans="2:8" ht="34.5">
      <c r="B10761" s="516">
        <v>4402</v>
      </c>
      <c r="C10761" s="378">
        <f>Matrix!B4404</f>
        <v>0</v>
      </c>
      <c r="D10761" s="459" t="s">
        <v>26068</v>
      </c>
      <c r="E10761" s="525" t="s">
        <v>26069</v>
      </c>
      <c r="F10761" s="381" t="s">
        <v>16259</v>
      </c>
      <c r="G10761" s="381" t="s">
        <v>4272</v>
      </c>
      <c r="H10761" s="376">
        <v>4404</v>
      </c>
    </row>
    <row r="10762" spans="2:8" ht="34.5">
      <c r="B10762" s="516">
        <v>4403</v>
      </c>
      <c r="C10762" s="378">
        <f>Matrix!B4405</f>
        <v>0</v>
      </c>
      <c r="D10762" s="459" t="s">
        <v>26068</v>
      </c>
      <c r="E10762" s="525" t="s">
        <v>26069</v>
      </c>
      <c r="F10762" s="381" t="s">
        <v>16260</v>
      </c>
      <c r="G10762" s="381" t="s">
        <v>4273</v>
      </c>
      <c r="H10762" s="376">
        <v>4405</v>
      </c>
    </row>
    <row r="10763" spans="2:8" ht="34.5">
      <c r="B10763" s="516">
        <v>4404</v>
      </c>
      <c r="C10763" s="378">
        <f>Matrix!B4406</f>
        <v>0</v>
      </c>
      <c r="D10763" s="459" t="s">
        <v>26068</v>
      </c>
      <c r="E10763" s="525" t="s">
        <v>26069</v>
      </c>
      <c r="F10763" s="381" t="s">
        <v>16261</v>
      </c>
      <c r="G10763" s="381" t="s">
        <v>4274</v>
      </c>
      <c r="H10763" s="376">
        <v>4406</v>
      </c>
    </row>
    <row r="10764" spans="2:8" ht="34.5">
      <c r="B10764" s="516">
        <v>4405</v>
      </c>
      <c r="C10764" s="378">
        <f>Matrix!B4407</f>
        <v>0</v>
      </c>
      <c r="D10764" s="459" t="s">
        <v>26068</v>
      </c>
      <c r="E10764" s="525" t="s">
        <v>26069</v>
      </c>
      <c r="F10764" s="381" t="s">
        <v>16262</v>
      </c>
      <c r="G10764" s="381" t="s">
        <v>4275</v>
      </c>
      <c r="H10764" s="376">
        <v>4407</v>
      </c>
    </row>
    <row r="10765" spans="2:8">
      <c r="B10765" s="516">
        <v>4406</v>
      </c>
      <c r="C10765" s="378">
        <f>Matrix!B4408</f>
        <v>0</v>
      </c>
      <c r="D10765" s="459" t="s">
        <v>26068</v>
      </c>
      <c r="E10765" s="525" t="s">
        <v>26069</v>
      </c>
      <c r="F10765" s="381" t="s">
        <v>16263</v>
      </c>
      <c r="G10765" s="381" t="s">
        <v>4276</v>
      </c>
      <c r="H10765" s="376">
        <v>4408</v>
      </c>
    </row>
    <row r="10766" spans="2:8" ht="34.5">
      <c r="B10766" s="516">
        <v>4407</v>
      </c>
      <c r="C10766" s="378">
        <f>Matrix!B4409</f>
        <v>0</v>
      </c>
      <c r="D10766" s="459" t="s">
        <v>26068</v>
      </c>
      <c r="E10766" s="525" t="s">
        <v>26069</v>
      </c>
      <c r="F10766" s="381" t="s">
        <v>16264</v>
      </c>
      <c r="G10766" s="381" t="s">
        <v>4277</v>
      </c>
      <c r="H10766" s="376">
        <v>4409</v>
      </c>
    </row>
    <row r="10767" spans="2:8" ht="34.5">
      <c r="B10767" s="516">
        <v>4408</v>
      </c>
      <c r="C10767" s="378">
        <f>Matrix!B4410</f>
        <v>0</v>
      </c>
      <c r="D10767" s="459" t="s">
        <v>26068</v>
      </c>
      <c r="E10767" s="525" t="s">
        <v>26069</v>
      </c>
      <c r="F10767" s="381" t="s">
        <v>16265</v>
      </c>
      <c r="G10767" s="381" t="s">
        <v>4278</v>
      </c>
      <c r="H10767" s="376">
        <v>4410</v>
      </c>
    </row>
    <row r="10768" spans="2:8" ht="34.5">
      <c r="B10768" s="516">
        <v>4409</v>
      </c>
      <c r="C10768" s="378">
        <f>Matrix!B4411</f>
        <v>0</v>
      </c>
      <c r="D10768" s="459" t="s">
        <v>26068</v>
      </c>
      <c r="E10768" s="525" t="s">
        <v>26069</v>
      </c>
      <c r="F10768" s="381" t="s">
        <v>16266</v>
      </c>
      <c r="G10768" s="381" t="s">
        <v>4279</v>
      </c>
      <c r="H10768" s="376">
        <v>4411</v>
      </c>
    </row>
    <row r="10769" spans="2:8" ht="51.75">
      <c r="B10769" s="516">
        <v>4410</v>
      </c>
      <c r="C10769" s="378">
        <f>Matrix!B4412</f>
        <v>0</v>
      </c>
      <c r="D10769" s="459" t="s">
        <v>26068</v>
      </c>
      <c r="E10769" s="525" t="s">
        <v>26069</v>
      </c>
      <c r="F10769" s="381" t="s">
        <v>16267</v>
      </c>
      <c r="G10769" s="381" t="s">
        <v>4280</v>
      </c>
      <c r="H10769" s="376">
        <v>4412</v>
      </c>
    </row>
    <row r="10770" spans="2:8" ht="34.5">
      <c r="B10770" s="516">
        <v>4411</v>
      </c>
      <c r="C10770" s="378">
        <f>Matrix!B4413</f>
        <v>0</v>
      </c>
      <c r="D10770" s="459" t="s">
        <v>26068</v>
      </c>
      <c r="E10770" s="525" t="s">
        <v>26069</v>
      </c>
      <c r="F10770" s="381" t="s">
        <v>16268</v>
      </c>
      <c r="G10770" s="381" t="s">
        <v>4281</v>
      </c>
      <c r="H10770" s="376">
        <v>4413</v>
      </c>
    </row>
    <row r="10771" spans="2:8" ht="34.5">
      <c r="B10771" s="516">
        <v>4412</v>
      </c>
      <c r="C10771" s="378">
        <f>Matrix!B4414</f>
        <v>0</v>
      </c>
      <c r="D10771" s="459" t="s">
        <v>26068</v>
      </c>
      <c r="E10771" s="525" t="s">
        <v>26069</v>
      </c>
      <c r="F10771" s="381" t="s">
        <v>16269</v>
      </c>
      <c r="G10771" s="381" t="s">
        <v>4282</v>
      </c>
      <c r="H10771" s="376">
        <v>4414</v>
      </c>
    </row>
    <row r="10772" spans="2:8" ht="34.5">
      <c r="B10772" s="516">
        <v>4413</v>
      </c>
      <c r="C10772" s="378">
        <f>Matrix!B4415</f>
        <v>0</v>
      </c>
      <c r="D10772" s="459" t="s">
        <v>26068</v>
      </c>
      <c r="E10772" s="525" t="s">
        <v>26069</v>
      </c>
      <c r="F10772" s="381" t="s">
        <v>16270</v>
      </c>
      <c r="G10772" s="381" t="s">
        <v>4283</v>
      </c>
      <c r="H10772" s="376">
        <v>4415</v>
      </c>
    </row>
    <row r="10773" spans="2:8" ht="34.5">
      <c r="B10773" s="516">
        <v>4414</v>
      </c>
      <c r="C10773" s="378">
        <f>Matrix!B4416</f>
        <v>0</v>
      </c>
      <c r="D10773" s="459" t="s">
        <v>26068</v>
      </c>
      <c r="E10773" s="525" t="s">
        <v>26069</v>
      </c>
      <c r="F10773" s="381" t="s">
        <v>16271</v>
      </c>
      <c r="G10773" s="381" t="s">
        <v>4284</v>
      </c>
      <c r="H10773" s="376">
        <v>4416</v>
      </c>
    </row>
    <row r="10774" spans="2:8">
      <c r="B10774" s="516">
        <v>4415</v>
      </c>
      <c r="C10774" s="378">
        <f>Matrix!B4417</f>
        <v>0</v>
      </c>
      <c r="D10774" s="459" t="s">
        <v>26068</v>
      </c>
      <c r="E10774" s="525" t="s">
        <v>26069</v>
      </c>
      <c r="F10774" s="381" t="s">
        <v>16272</v>
      </c>
      <c r="G10774" s="381" t="s">
        <v>4285</v>
      </c>
      <c r="H10774" s="376">
        <v>4417</v>
      </c>
    </row>
    <row r="10775" spans="2:8" ht="34.5">
      <c r="B10775" s="516">
        <v>4416</v>
      </c>
      <c r="C10775" s="378">
        <f>Matrix!B4418</f>
        <v>0</v>
      </c>
      <c r="D10775" s="459" t="s">
        <v>26068</v>
      </c>
      <c r="E10775" s="525" t="s">
        <v>26069</v>
      </c>
      <c r="F10775" s="381" t="s">
        <v>16273</v>
      </c>
      <c r="G10775" s="381" t="s">
        <v>4286</v>
      </c>
      <c r="H10775" s="376">
        <v>4418</v>
      </c>
    </row>
    <row r="10776" spans="2:8" ht="34.5">
      <c r="B10776" s="516">
        <v>4417</v>
      </c>
      <c r="C10776" s="378">
        <f>Matrix!B4419</f>
        <v>0</v>
      </c>
      <c r="D10776" s="459" t="s">
        <v>26068</v>
      </c>
      <c r="E10776" s="525" t="s">
        <v>26069</v>
      </c>
      <c r="F10776" s="381" t="s">
        <v>16274</v>
      </c>
      <c r="G10776" s="381" t="s">
        <v>4287</v>
      </c>
      <c r="H10776" s="376">
        <v>4419</v>
      </c>
    </row>
    <row r="10777" spans="2:8" ht="34.5">
      <c r="B10777" s="516">
        <v>4418</v>
      </c>
      <c r="C10777" s="378">
        <f>Matrix!B4420</f>
        <v>0</v>
      </c>
      <c r="D10777" s="459" t="s">
        <v>26068</v>
      </c>
      <c r="E10777" s="525" t="s">
        <v>26069</v>
      </c>
      <c r="F10777" s="381" t="s">
        <v>16275</v>
      </c>
      <c r="G10777" s="381" t="s">
        <v>4288</v>
      </c>
      <c r="H10777" s="376">
        <v>4420</v>
      </c>
    </row>
    <row r="10778" spans="2:8">
      <c r="B10778" s="516">
        <v>4419</v>
      </c>
      <c r="C10778" s="378">
        <f>Matrix!B4421</f>
        <v>0</v>
      </c>
      <c r="D10778" s="459" t="s">
        <v>26068</v>
      </c>
      <c r="E10778" s="525" t="s">
        <v>26069</v>
      </c>
      <c r="F10778" s="381" t="s">
        <v>16276</v>
      </c>
      <c r="G10778" s="381" t="s">
        <v>4289</v>
      </c>
      <c r="H10778" s="376">
        <v>4421</v>
      </c>
    </row>
    <row r="10779" spans="2:8" ht="34.5">
      <c r="B10779" s="516">
        <v>4420</v>
      </c>
      <c r="C10779" s="378">
        <f>Matrix!B4422</f>
        <v>0</v>
      </c>
      <c r="D10779" s="459" t="s">
        <v>26068</v>
      </c>
      <c r="E10779" s="525" t="s">
        <v>26069</v>
      </c>
      <c r="F10779" s="381" t="s">
        <v>16277</v>
      </c>
      <c r="G10779" s="381" t="s">
        <v>4290</v>
      </c>
      <c r="H10779" s="376">
        <v>4422</v>
      </c>
    </row>
    <row r="10780" spans="2:8" ht="34.5">
      <c r="B10780" s="516">
        <v>4421</v>
      </c>
      <c r="C10780" s="378">
        <f>Matrix!B4423</f>
        <v>0</v>
      </c>
      <c r="D10780" s="459" t="s">
        <v>26068</v>
      </c>
      <c r="E10780" s="525" t="s">
        <v>26069</v>
      </c>
      <c r="F10780" s="381" t="s">
        <v>16278</v>
      </c>
      <c r="G10780" s="381" t="s">
        <v>4291</v>
      </c>
      <c r="H10780" s="376">
        <v>4423</v>
      </c>
    </row>
    <row r="10781" spans="2:8" ht="34.5">
      <c r="B10781" s="516">
        <v>4422</v>
      </c>
      <c r="C10781" s="378">
        <f>Matrix!B4424</f>
        <v>0</v>
      </c>
      <c r="D10781" s="459" t="s">
        <v>26068</v>
      </c>
      <c r="E10781" s="525" t="s">
        <v>26069</v>
      </c>
      <c r="F10781" s="381" t="s">
        <v>16279</v>
      </c>
      <c r="G10781" s="381" t="s">
        <v>4292</v>
      </c>
      <c r="H10781" s="376">
        <v>4424</v>
      </c>
    </row>
    <row r="10782" spans="2:8" ht="34.5">
      <c r="B10782" s="516">
        <v>4423</v>
      </c>
      <c r="C10782" s="378">
        <f>Matrix!B4425</f>
        <v>0</v>
      </c>
      <c r="D10782" s="459" t="s">
        <v>26068</v>
      </c>
      <c r="E10782" s="525" t="s">
        <v>26069</v>
      </c>
      <c r="F10782" s="381" t="s">
        <v>16280</v>
      </c>
      <c r="G10782" s="381" t="s">
        <v>4293</v>
      </c>
      <c r="H10782" s="376">
        <v>4425</v>
      </c>
    </row>
    <row r="10783" spans="2:8">
      <c r="B10783" s="516">
        <v>4424</v>
      </c>
      <c r="C10783" s="378">
        <f>Matrix!B4426</f>
        <v>0</v>
      </c>
      <c r="D10783" s="459" t="s">
        <v>26068</v>
      </c>
      <c r="E10783" s="525" t="s">
        <v>26069</v>
      </c>
      <c r="F10783" s="381" t="s">
        <v>16281</v>
      </c>
      <c r="G10783" s="381" t="s">
        <v>4294</v>
      </c>
      <c r="H10783" s="376">
        <v>4426</v>
      </c>
    </row>
    <row r="10784" spans="2:8" ht="34.5">
      <c r="B10784" s="516">
        <v>4425</v>
      </c>
      <c r="C10784" s="378">
        <f>Matrix!B4427</f>
        <v>0</v>
      </c>
      <c r="D10784" s="459" t="s">
        <v>26068</v>
      </c>
      <c r="E10784" s="525" t="s">
        <v>26069</v>
      </c>
      <c r="F10784" s="381" t="s">
        <v>16282</v>
      </c>
      <c r="G10784" s="381" t="s">
        <v>4295</v>
      </c>
      <c r="H10784" s="376">
        <v>4427</v>
      </c>
    </row>
    <row r="10785" spans="2:8" ht="34.5">
      <c r="B10785" s="516">
        <v>4426</v>
      </c>
      <c r="C10785" s="378">
        <f>Matrix!B4428</f>
        <v>0</v>
      </c>
      <c r="D10785" s="459" t="s">
        <v>26068</v>
      </c>
      <c r="E10785" s="525" t="s">
        <v>26069</v>
      </c>
      <c r="F10785" s="381" t="s">
        <v>16283</v>
      </c>
      <c r="G10785" s="381" t="s">
        <v>4296</v>
      </c>
      <c r="H10785" s="376">
        <v>4428</v>
      </c>
    </row>
    <row r="10786" spans="2:8" ht="34.5">
      <c r="B10786" s="516">
        <v>4427</v>
      </c>
      <c r="C10786" s="378">
        <f>Matrix!B4429</f>
        <v>0</v>
      </c>
      <c r="D10786" s="459" t="s">
        <v>26068</v>
      </c>
      <c r="E10786" s="525" t="s">
        <v>26069</v>
      </c>
      <c r="F10786" s="381" t="s">
        <v>16284</v>
      </c>
      <c r="G10786" s="381" t="s">
        <v>4297</v>
      </c>
      <c r="H10786" s="376">
        <v>4429</v>
      </c>
    </row>
    <row r="10787" spans="2:8" ht="34.5">
      <c r="B10787" s="516">
        <v>4428</v>
      </c>
      <c r="C10787" s="378">
        <f>Matrix!B4430</f>
        <v>0</v>
      </c>
      <c r="D10787" s="459" t="s">
        <v>26068</v>
      </c>
      <c r="E10787" s="525" t="s">
        <v>26069</v>
      </c>
      <c r="F10787" s="381" t="s">
        <v>16285</v>
      </c>
      <c r="G10787" s="381" t="s">
        <v>4298</v>
      </c>
      <c r="H10787" s="376">
        <v>4430</v>
      </c>
    </row>
    <row r="10788" spans="2:8" ht="34.5">
      <c r="B10788" s="516">
        <v>4429</v>
      </c>
      <c r="C10788" s="378">
        <f>Matrix!B4431</f>
        <v>0</v>
      </c>
      <c r="D10788" s="459" t="s">
        <v>26068</v>
      </c>
      <c r="E10788" s="525" t="s">
        <v>26069</v>
      </c>
      <c r="F10788" s="381" t="s">
        <v>16286</v>
      </c>
      <c r="G10788" s="381" t="s">
        <v>4299</v>
      </c>
      <c r="H10788" s="376">
        <v>4431</v>
      </c>
    </row>
    <row r="10789" spans="2:8" ht="34.5">
      <c r="B10789" s="516">
        <v>4430</v>
      </c>
      <c r="C10789" s="378">
        <f>Matrix!B4432</f>
        <v>0</v>
      </c>
      <c r="D10789" s="459" t="s">
        <v>26068</v>
      </c>
      <c r="E10789" s="525" t="s">
        <v>26069</v>
      </c>
      <c r="F10789" s="381" t="s">
        <v>16287</v>
      </c>
      <c r="G10789" s="381" t="s">
        <v>4300</v>
      </c>
      <c r="H10789" s="376">
        <v>4432</v>
      </c>
    </row>
    <row r="10790" spans="2:8" ht="34.5">
      <c r="B10790" s="516">
        <v>4431</v>
      </c>
      <c r="C10790" s="378">
        <f>Matrix!B4433</f>
        <v>0</v>
      </c>
      <c r="D10790" s="459" t="s">
        <v>26068</v>
      </c>
      <c r="E10790" s="525" t="s">
        <v>26069</v>
      </c>
      <c r="F10790" s="381" t="s">
        <v>16288</v>
      </c>
      <c r="G10790" s="381" t="s">
        <v>4301</v>
      </c>
      <c r="H10790" s="376">
        <v>4433</v>
      </c>
    </row>
    <row r="10791" spans="2:8" ht="34.5">
      <c r="B10791" s="516">
        <v>4432</v>
      </c>
      <c r="C10791" s="378">
        <f>Matrix!B4434</f>
        <v>0</v>
      </c>
      <c r="D10791" s="459" t="s">
        <v>26068</v>
      </c>
      <c r="E10791" s="525" t="s">
        <v>26069</v>
      </c>
      <c r="F10791" s="381" t="s">
        <v>16289</v>
      </c>
      <c r="G10791" s="381" t="s">
        <v>4302</v>
      </c>
      <c r="H10791" s="376">
        <v>4434</v>
      </c>
    </row>
    <row r="10792" spans="2:8" ht="34.5">
      <c r="B10792" s="516">
        <v>4433</v>
      </c>
      <c r="C10792" s="378">
        <f>Matrix!B4435</f>
        <v>0</v>
      </c>
      <c r="D10792" s="459" t="s">
        <v>26068</v>
      </c>
      <c r="E10792" s="525" t="s">
        <v>26069</v>
      </c>
      <c r="F10792" s="381" t="s">
        <v>16290</v>
      </c>
      <c r="G10792" s="381" t="s">
        <v>4303</v>
      </c>
      <c r="H10792" s="376">
        <v>4435</v>
      </c>
    </row>
    <row r="10793" spans="2:8" ht="34.5">
      <c r="B10793" s="516">
        <v>4434</v>
      </c>
      <c r="C10793" s="378">
        <f>Matrix!B4436</f>
        <v>0</v>
      </c>
      <c r="D10793" s="459" t="s">
        <v>26068</v>
      </c>
      <c r="E10793" s="525" t="s">
        <v>26069</v>
      </c>
      <c r="F10793" s="381" t="s">
        <v>16291</v>
      </c>
      <c r="G10793" s="381" t="s">
        <v>4304</v>
      </c>
      <c r="H10793" s="376">
        <v>4436</v>
      </c>
    </row>
    <row r="10794" spans="2:8" ht="34.5">
      <c r="B10794" s="516">
        <v>4435</v>
      </c>
      <c r="C10794" s="378">
        <f>Matrix!B4437</f>
        <v>0</v>
      </c>
      <c r="D10794" s="459" t="s">
        <v>26068</v>
      </c>
      <c r="E10794" s="525" t="s">
        <v>26069</v>
      </c>
      <c r="F10794" s="381" t="s">
        <v>16292</v>
      </c>
      <c r="G10794" s="381" t="s">
        <v>4305</v>
      </c>
      <c r="H10794" s="376">
        <v>4437</v>
      </c>
    </row>
    <row r="10795" spans="2:8" ht="34.5">
      <c r="B10795" s="516">
        <v>4436</v>
      </c>
      <c r="C10795" s="378">
        <f>Matrix!B4438</f>
        <v>0</v>
      </c>
      <c r="D10795" s="459" t="s">
        <v>26068</v>
      </c>
      <c r="E10795" s="525" t="s">
        <v>26069</v>
      </c>
      <c r="F10795" s="381" t="s">
        <v>16293</v>
      </c>
      <c r="G10795" s="381" t="s">
        <v>4306</v>
      </c>
      <c r="H10795" s="376">
        <v>4438</v>
      </c>
    </row>
    <row r="10796" spans="2:8" ht="34.5">
      <c r="B10796" s="516">
        <v>4437</v>
      </c>
      <c r="C10796" s="378">
        <f>Matrix!B4439</f>
        <v>0</v>
      </c>
      <c r="D10796" s="459" t="s">
        <v>26068</v>
      </c>
      <c r="E10796" s="525" t="s">
        <v>26069</v>
      </c>
      <c r="F10796" s="381" t="s">
        <v>16294</v>
      </c>
      <c r="G10796" s="381" t="s">
        <v>4307</v>
      </c>
      <c r="H10796" s="376">
        <v>4439</v>
      </c>
    </row>
    <row r="10797" spans="2:8" ht="34.5">
      <c r="B10797" s="516">
        <v>4438</v>
      </c>
      <c r="C10797" s="378">
        <f>Matrix!B4440</f>
        <v>0</v>
      </c>
      <c r="D10797" s="459" t="s">
        <v>26068</v>
      </c>
      <c r="E10797" s="525" t="s">
        <v>26069</v>
      </c>
      <c r="F10797" s="381" t="s">
        <v>16295</v>
      </c>
      <c r="G10797" s="381" t="s">
        <v>4308</v>
      </c>
      <c r="H10797" s="376">
        <v>4440</v>
      </c>
    </row>
    <row r="10798" spans="2:8" ht="34.5">
      <c r="B10798" s="516">
        <v>4439</v>
      </c>
      <c r="C10798" s="378">
        <f>Matrix!B4441</f>
        <v>0</v>
      </c>
      <c r="D10798" s="459" t="s">
        <v>26068</v>
      </c>
      <c r="E10798" s="525" t="s">
        <v>26069</v>
      </c>
      <c r="F10798" s="381" t="s">
        <v>16296</v>
      </c>
      <c r="G10798" s="381" t="s">
        <v>4309</v>
      </c>
      <c r="H10798" s="376">
        <v>4441</v>
      </c>
    </row>
    <row r="10799" spans="2:8" ht="34.5">
      <c r="B10799" s="516">
        <v>4440</v>
      </c>
      <c r="C10799" s="378">
        <f>Matrix!B4442</f>
        <v>0</v>
      </c>
      <c r="D10799" s="459" t="s">
        <v>26068</v>
      </c>
      <c r="E10799" s="525" t="s">
        <v>26069</v>
      </c>
      <c r="F10799" s="381" t="s">
        <v>16297</v>
      </c>
      <c r="G10799" s="381" t="s">
        <v>4310</v>
      </c>
      <c r="H10799" s="376">
        <v>4442</v>
      </c>
    </row>
    <row r="10800" spans="2:8" ht="34.5">
      <c r="B10800" s="516">
        <v>4441</v>
      </c>
      <c r="C10800" s="378">
        <f>Matrix!B4443</f>
        <v>0</v>
      </c>
      <c r="D10800" s="459" t="s">
        <v>26068</v>
      </c>
      <c r="E10800" s="525" t="s">
        <v>26069</v>
      </c>
      <c r="F10800" s="381" t="s">
        <v>16297</v>
      </c>
      <c r="G10800" s="381" t="s">
        <v>4311</v>
      </c>
      <c r="H10800" s="376">
        <v>4443</v>
      </c>
    </row>
    <row r="10801" spans="2:8" ht="34.5">
      <c r="B10801" s="516">
        <v>4442</v>
      </c>
      <c r="C10801" s="378">
        <f>Matrix!B4444</f>
        <v>0</v>
      </c>
      <c r="D10801" s="459" t="s">
        <v>26068</v>
      </c>
      <c r="E10801" s="525" t="s">
        <v>26069</v>
      </c>
      <c r="F10801" s="381" t="s">
        <v>16298</v>
      </c>
      <c r="G10801" s="381" t="s">
        <v>4312</v>
      </c>
      <c r="H10801" s="376">
        <v>4444</v>
      </c>
    </row>
    <row r="10802" spans="2:8">
      <c r="B10802" s="516">
        <v>4443</v>
      </c>
      <c r="C10802" s="378">
        <f>Matrix!B4445</f>
        <v>0</v>
      </c>
      <c r="D10802" s="459" t="s">
        <v>26068</v>
      </c>
      <c r="E10802" s="525" t="s">
        <v>26069</v>
      </c>
      <c r="F10802" s="381" t="s">
        <v>16299</v>
      </c>
      <c r="G10802" s="381" t="s">
        <v>4313</v>
      </c>
      <c r="H10802" s="376">
        <v>4445</v>
      </c>
    </row>
    <row r="10803" spans="2:8" ht="34.5">
      <c r="B10803" s="516">
        <v>4444</v>
      </c>
      <c r="C10803" s="378">
        <f>Matrix!B4446</f>
        <v>0</v>
      </c>
      <c r="D10803" s="459" t="s">
        <v>26068</v>
      </c>
      <c r="E10803" s="525" t="s">
        <v>26069</v>
      </c>
      <c r="F10803" s="381" t="s">
        <v>16300</v>
      </c>
      <c r="G10803" s="381" t="s">
        <v>4314</v>
      </c>
      <c r="H10803" s="376">
        <v>4446</v>
      </c>
    </row>
    <row r="10804" spans="2:8">
      <c r="B10804" s="516">
        <v>4445</v>
      </c>
      <c r="C10804" s="378">
        <f>Matrix!B4447</f>
        <v>0</v>
      </c>
      <c r="D10804" s="459" t="s">
        <v>26068</v>
      </c>
      <c r="E10804" s="525" t="s">
        <v>26069</v>
      </c>
      <c r="F10804" s="381" t="s">
        <v>16301</v>
      </c>
      <c r="G10804" s="381" t="s">
        <v>4315</v>
      </c>
      <c r="H10804" s="376">
        <v>4447</v>
      </c>
    </row>
    <row r="10805" spans="2:8" ht="34.5">
      <c r="B10805" s="516">
        <v>4446</v>
      </c>
      <c r="C10805" s="378">
        <f>Matrix!B4448</f>
        <v>0</v>
      </c>
      <c r="D10805" s="459" t="s">
        <v>26068</v>
      </c>
      <c r="E10805" s="525" t="s">
        <v>26069</v>
      </c>
      <c r="F10805" s="381" t="s">
        <v>16302</v>
      </c>
      <c r="G10805" s="381" t="s">
        <v>4316</v>
      </c>
      <c r="H10805" s="376">
        <v>4448</v>
      </c>
    </row>
    <row r="10806" spans="2:8" ht="34.5">
      <c r="B10806" s="516">
        <v>4447</v>
      </c>
      <c r="C10806" s="378">
        <f>Matrix!B4449</f>
        <v>0</v>
      </c>
      <c r="D10806" s="459" t="s">
        <v>26068</v>
      </c>
      <c r="E10806" s="525" t="s">
        <v>26069</v>
      </c>
      <c r="F10806" s="381" t="s">
        <v>16303</v>
      </c>
      <c r="G10806" s="381" t="s">
        <v>4317</v>
      </c>
      <c r="H10806" s="376">
        <v>4449</v>
      </c>
    </row>
    <row r="10807" spans="2:8" ht="34.5">
      <c r="B10807" s="516">
        <v>4448</v>
      </c>
      <c r="C10807" s="378">
        <f>Matrix!B4450</f>
        <v>0</v>
      </c>
      <c r="D10807" s="459" t="s">
        <v>26068</v>
      </c>
      <c r="E10807" s="525" t="s">
        <v>26069</v>
      </c>
      <c r="F10807" s="381" t="s">
        <v>16304</v>
      </c>
      <c r="G10807" s="381" t="s">
        <v>4318</v>
      </c>
      <c r="H10807" s="376">
        <v>4450</v>
      </c>
    </row>
    <row r="10808" spans="2:8" ht="51.75">
      <c r="B10808" s="516">
        <v>4449</v>
      </c>
      <c r="C10808" s="378">
        <f>Matrix!B4451</f>
        <v>0</v>
      </c>
      <c r="D10808" s="459" t="s">
        <v>26068</v>
      </c>
      <c r="E10808" s="525" t="s">
        <v>26069</v>
      </c>
      <c r="F10808" s="381" t="s">
        <v>16305</v>
      </c>
      <c r="G10808" s="381" t="s">
        <v>4319</v>
      </c>
      <c r="H10808" s="376">
        <v>4451</v>
      </c>
    </row>
    <row r="10809" spans="2:8" ht="34.5">
      <c r="B10809" s="516">
        <v>4450</v>
      </c>
      <c r="C10809" s="378">
        <f>Matrix!B4452</f>
        <v>0</v>
      </c>
      <c r="D10809" s="459" t="s">
        <v>26068</v>
      </c>
      <c r="E10809" s="525" t="s">
        <v>26069</v>
      </c>
      <c r="F10809" s="381" t="s">
        <v>16306</v>
      </c>
      <c r="G10809" s="381" t="s">
        <v>4320</v>
      </c>
      <c r="H10809" s="376">
        <v>4452</v>
      </c>
    </row>
    <row r="10810" spans="2:8" ht="34.5">
      <c r="B10810" s="516">
        <v>4451</v>
      </c>
      <c r="C10810" s="378">
        <f>Matrix!B4453</f>
        <v>0</v>
      </c>
      <c r="D10810" s="459" t="s">
        <v>26068</v>
      </c>
      <c r="E10810" s="525" t="s">
        <v>26069</v>
      </c>
      <c r="F10810" s="381" t="s">
        <v>16307</v>
      </c>
      <c r="G10810" s="381" t="s">
        <v>4321</v>
      </c>
      <c r="H10810" s="376">
        <v>4453</v>
      </c>
    </row>
    <row r="10811" spans="2:8" ht="34.5">
      <c r="B10811" s="516">
        <v>4452</v>
      </c>
      <c r="C10811" s="378">
        <f>Matrix!B4454</f>
        <v>0</v>
      </c>
      <c r="D10811" s="459" t="s">
        <v>26068</v>
      </c>
      <c r="E10811" s="525" t="s">
        <v>26069</v>
      </c>
      <c r="F10811" s="381" t="s">
        <v>16308</v>
      </c>
      <c r="G10811" s="381" t="s">
        <v>4322</v>
      </c>
      <c r="H10811" s="376">
        <v>4454</v>
      </c>
    </row>
    <row r="10812" spans="2:8" ht="34.5">
      <c r="B10812" s="516">
        <v>4453</v>
      </c>
      <c r="C10812" s="378">
        <f>Matrix!B4455</f>
        <v>0</v>
      </c>
      <c r="D10812" s="459" t="s">
        <v>26068</v>
      </c>
      <c r="E10812" s="525" t="s">
        <v>26069</v>
      </c>
      <c r="F10812" s="381" t="s">
        <v>16309</v>
      </c>
      <c r="G10812" s="381" t="s">
        <v>4323</v>
      </c>
      <c r="H10812" s="376">
        <v>4455</v>
      </c>
    </row>
    <row r="10813" spans="2:8">
      <c r="B10813" s="516">
        <v>4454</v>
      </c>
      <c r="C10813" s="378">
        <f>Matrix!B4456</f>
        <v>0</v>
      </c>
      <c r="D10813" s="459" t="s">
        <v>26068</v>
      </c>
      <c r="E10813" s="525" t="s">
        <v>26069</v>
      </c>
      <c r="F10813" s="381" t="s">
        <v>16310</v>
      </c>
      <c r="G10813" s="381" t="s">
        <v>4324</v>
      </c>
      <c r="H10813" s="376">
        <v>4456</v>
      </c>
    </row>
    <row r="10814" spans="2:8" ht="34.5">
      <c r="B10814" s="516">
        <v>4455</v>
      </c>
      <c r="C10814" s="378">
        <f>Matrix!B4457</f>
        <v>0</v>
      </c>
      <c r="D10814" s="459" t="s">
        <v>26068</v>
      </c>
      <c r="E10814" s="525" t="s">
        <v>26069</v>
      </c>
      <c r="F10814" s="381" t="s">
        <v>16311</v>
      </c>
      <c r="G10814" s="381" t="s">
        <v>4325</v>
      </c>
      <c r="H10814" s="376">
        <v>4457</v>
      </c>
    </row>
    <row r="10815" spans="2:8" ht="34.5">
      <c r="B10815" s="516">
        <v>4456</v>
      </c>
      <c r="C10815" s="378">
        <f>Matrix!B4458</f>
        <v>0</v>
      </c>
      <c r="D10815" s="459" t="s">
        <v>26068</v>
      </c>
      <c r="E10815" s="525" t="s">
        <v>26069</v>
      </c>
      <c r="F10815" s="381" t="s">
        <v>16312</v>
      </c>
      <c r="G10815" s="381" t="s">
        <v>4326</v>
      </c>
      <c r="H10815" s="376">
        <v>4458</v>
      </c>
    </row>
    <row r="10816" spans="2:8" ht="34.5">
      <c r="B10816" s="516">
        <v>4457</v>
      </c>
      <c r="C10816" s="378">
        <f>Matrix!B4459</f>
        <v>0</v>
      </c>
      <c r="D10816" s="459" t="s">
        <v>26068</v>
      </c>
      <c r="E10816" s="525" t="s">
        <v>26069</v>
      </c>
      <c r="F10816" s="381" t="s">
        <v>16313</v>
      </c>
      <c r="G10816" s="381" t="s">
        <v>4327</v>
      </c>
      <c r="H10816" s="376">
        <v>4459</v>
      </c>
    </row>
    <row r="10817" spans="2:8">
      <c r="B10817" s="516">
        <v>4458</v>
      </c>
      <c r="C10817" s="378">
        <f>Matrix!B4460</f>
        <v>0</v>
      </c>
      <c r="D10817" s="459" t="s">
        <v>26068</v>
      </c>
      <c r="E10817" s="525" t="s">
        <v>26069</v>
      </c>
      <c r="F10817" s="381" t="s">
        <v>16314</v>
      </c>
      <c r="G10817" s="381" t="s">
        <v>4328</v>
      </c>
      <c r="H10817" s="376">
        <v>4460</v>
      </c>
    </row>
    <row r="10818" spans="2:8">
      <c r="B10818" s="516">
        <v>4459</v>
      </c>
      <c r="C10818" s="378">
        <f>Matrix!B4461</f>
        <v>0</v>
      </c>
      <c r="D10818" s="459" t="s">
        <v>26068</v>
      </c>
      <c r="E10818" s="525" t="s">
        <v>26069</v>
      </c>
      <c r="F10818" s="381" t="s">
        <v>16315</v>
      </c>
      <c r="G10818" s="381" t="s">
        <v>4329</v>
      </c>
      <c r="H10818" s="376">
        <v>4461</v>
      </c>
    </row>
    <row r="10819" spans="2:8" ht="51.75">
      <c r="B10819" s="516">
        <v>4460</v>
      </c>
      <c r="C10819" s="378">
        <f>Matrix!B4462</f>
        <v>0</v>
      </c>
      <c r="D10819" s="459" t="s">
        <v>26068</v>
      </c>
      <c r="E10819" s="525" t="s">
        <v>26069</v>
      </c>
      <c r="F10819" s="381" t="s">
        <v>16316</v>
      </c>
      <c r="G10819" s="381" t="s">
        <v>4330</v>
      </c>
      <c r="H10819" s="376">
        <v>4462</v>
      </c>
    </row>
    <row r="10820" spans="2:8" ht="34.5">
      <c r="B10820" s="516">
        <v>4461</v>
      </c>
      <c r="C10820" s="378">
        <f>Matrix!B4463</f>
        <v>0</v>
      </c>
      <c r="D10820" s="459" t="s">
        <v>26068</v>
      </c>
      <c r="E10820" s="525" t="s">
        <v>26069</v>
      </c>
      <c r="F10820" s="381" t="s">
        <v>16317</v>
      </c>
      <c r="G10820" s="381" t="s">
        <v>4331</v>
      </c>
      <c r="H10820" s="376">
        <v>4463</v>
      </c>
    </row>
    <row r="10821" spans="2:8" ht="34.5">
      <c r="B10821" s="516">
        <v>4462</v>
      </c>
      <c r="C10821" s="378">
        <f>Matrix!B4464</f>
        <v>0</v>
      </c>
      <c r="D10821" s="459" t="s">
        <v>26068</v>
      </c>
      <c r="E10821" s="525" t="s">
        <v>26069</v>
      </c>
      <c r="F10821" s="381" t="s">
        <v>16318</v>
      </c>
      <c r="G10821" s="381" t="s">
        <v>4332</v>
      </c>
      <c r="H10821" s="376">
        <v>4464</v>
      </c>
    </row>
    <row r="10822" spans="2:8" ht="34.5">
      <c r="B10822" s="516">
        <v>4463</v>
      </c>
      <c r="C10822" s="378">
        <f>Matrix!B4465</f>
        <v>0</v>
      </c>
      <c r="D10822" s="459" t="s">
        <v>26068</v>
      </c>
      <c r="E10822" s="525" t="s">
        <v>26069</v>
      </c>
      <c r="F10822" s="381" t="s">
        <v>16319</v>
      </c>
      <c r="G10822" s="381" t="s">
        <v>4333</v>
      </c>
      <c r="H10822" s="376">
        <v>4465</v>
      </c>
    </row>
    <row r="10823" spans="2:8">
      <c r="B10823" s="516">
        <v>4464</v>
      </c>
      <c r="C10823" s="378">
        <f>Matrix!B4466</f>
        <v>0</v>
      </c>
      <c r="D10823" s="459" t="s">
        <v>26068</v>
      </c>
      <c r="E10823" s="525" t="s">
        <v>26069</v>
      </c>
      <c r="F10823" s="381" t="s">
        <v>16320</v>
      </c>
      <c r="G10823" s="381" t="s">
        <v>4334</v>
      </c>
      <c r="H10823" s="376">
        <v>4466</v>
      </c>
    </row>
    <row r="10824" spans="2:8">
      <c r="B10824" s="516">
        <v>4465</v>
      </c>
      <c r="C10824" s="378">
        <f>Matrix!B4467</f>
        <v>0</v>
      </c>
      <c r="D10824" s="459" t="s">
        <v>26068</v>
      </c>
      <c r="E10824" s="525" t="s">
        <v>26069</v>
      </c>
      <c r="F10824" s="381" t="s">
        <v>16321</v>
      </c>
      <c r="G10824" s="381" t="s">
        <v>4335</v>
      </c>
      <c r="H10824" s="376">
        <v>4467</v>
      </c>
    </row>
    <row r="10825" spans="2:8" ht="51.75">
      <c r="B10825" s="516">
        <v>4466</v>
      </c>
      <c r="C10825" s="378">
        <f>Matrix!B4468</f>
        <v>0</v>
      </c>
      <c r="D10825" s="459" t="s">
        <v>26068</v>
      </c>
      <c r="E10825" s="525" t="s">
        <v>26069</v>
      </c>
      <c r="F10825" s="381" t="s">
        <v>16322</v>
      </c>
      <c r="G10825" s="381" t="s">
        <v>4336</v>
      </c>
      <c r="H10825" s="376">
        <v>4468</v>
      </c>
    </row>
    <row r="10826" spans="2:8" ht="34.5">
      <c r="B10826" s="516">
        <v>4467</v>
      </c>
      <c r="C10826" s="378">
        <f>Matrix!B4469</f>
        <v>0</v>
      </c>
      <c r="D10826" s="459" t="s">
        <v>26068</v>
      </c>
      <c r="E10826" s="525" t="s">
        <v>26069</v>
      </c>
      <c r="F10826" s="381" t="s">
        <v>16323</v>
      </c>
      <c r="G10826" s="381" t="s">
        <v>4337</v>
      </c>
      <c r="H10826" s="376">
        <v>4469</v>
      </c>
    </row>
    <row r="10827" spans="2:8" ht="34.5">
      <c r="B10827" s="516">
        <v>4468</v>
      </c>
      <c r="C10827" s="378">
        <f>Matrix!B4470</f>
        <v>0</v>
      </c>
      <c r="D10827" s="459" t="s">
        <v>26068</v>
      </c>
      <c r="E10827" s="525" t="s">
        <v>26069</v>
      </c>
      <c r="F10827" s="381" t="s">
        <v>16324</v>
      </c>
      <c r="G10827" s="381" t="s">
        <v>4338</v>
      </c>
      <c r="H10827" s="376">
        <v>4470</v>
      </c>
    </row>
    <row r="10828" spans="2:8" ht="51.75">
      <c r="B10828" s="516">
        <v>4469</v>
      </c>
      <c r="C10828" s="378">
        <f>Matrix!B4471</f>
        <v>0</v>
      </c>
      <c r="D10828" s="459" t="s">
        <v>26068</v>
      </c>
      <c r="E10828" s="525" t="s">
        <v>26069</v>
      </c>
      <c r="F10828" s="381" t="s">
        <v>16325</v>
      </c>
      <c r="G10828" s="381" t="s">
        <v>4339</v>
      </c>
      <c r="H10828" s="376">
        <v>4471</v>
      </c>
    </row>
    <row r="10829" spans="2:8" ht="34.5">
      <c r="B10829" s="516">
        <v>4470</v>
      </c>
      <c r="C10829" s="378">
        <f>Matrix!B4472</f>
        <v>0</v>
      </c>
      <c r="D10829" s="459" t="s">
        <v>26068</v>
      </c>
      <c r="E10829" s="525" t="s">
        <v>26069</v>
      </c>
      <c r="F10829" s="381" t="s">
        <v>16326</v>
      </c>
      <c r="G10829" s="381" t="s">
        <v>4340</v>
      </c>
      <c r="H10829" s="376">
        <v>4472</v>
      </c>
    </row>
    <row r="10830" spans="2:8" ht="34.5">
      <c r="B10830" s="516">
        <v>4471</v>
      </c>
      <c r="C10830" s="378">
        <f>Matrix!B4473</f>
        <v>0</v>
      </c>
      <c r="D10830" s="459" t="s">
        <v>26068</v>
      </c>
      <c r="E10830" s="525" t="s">
        <v>26069</v>
      </c>
      <c r="F10830" s="381" t="s">
        <v>16327</v>
      </c>
      <c r="G10830" s="381" t="s">
        <v>4341</v>
      </c>
      <c r="H10830" s="376">
        <v>4473</v>
      </c>
    </row>
    <row r="10831" spans="2:8" ht="34.5">
      <c r="B10831" s="516">
        <v>6892</v>
      </c>
      <c r="C10831" s="378">
        <f>Matrix!B6894</f>
        <v>0</v>
      </c>
      <c r="D10831" s="459" t="s">
        <v>26068</v>
      </c>
      <c r="E10831" s="525" t="s">
        <v>26069</v>
      </c>
      <c r="F10831" s="381" t="s">
        <v>18740</v>
      </c>
      <c r="G10831" s="381" t="s">
        <v>6753</v>
      </c>
      <c r="H10831" s="376">
        <v>6894</v>
      </c>
    </row>
    <row r="10832" spans="2:8" ht="34.5">
      <c r="B10832" s="516">
        <v>6893</v>
      </c>
      <c r="C10832" s="378">
        <f>Matrix!B6895</f>
        <v>0</v>
      </c>
      <c r="D10832" s="459" t="s">
        <v>26068</v>
      </c>
      <c r="E10832" s="525" t="s">
        <v>26069</v>
      </c>
      <c r="F10832" s="381" t="s">
        <v>18741</v>
      </c>
      <c r="G10832" s="381" t="s">
        <v>6754</v>
      </c>
      <c r="H10832" s="376">
        <v>6895</v>
      </c>
    </row>
    <row r="10833" spans="2:8" ht="34.5">
      <c r="B10833" s="516">
        <v>6894</v>
      </c>
      <c r="C10833" s="378">
        <f>Matrix!B6896</f>
        <v>0</v>
      </c>
      <c r="D10833" s="459" t="s">
        <v>26068</v>
      </c>
      <c r="E10833" s="525" t="s">
        <v>26069</v>
      </c>
      <c r="F10833" s="381" t="s">
        <v>18742</v>
      </c>
      <c r="G10833" s="381" t="s">
        <v>6755</v>
      </c>
      <c r="H10833" s="376">
        <v>6896</v>
      </c>
    </row>
    <row r="10834" spans="2:8" ht="34.5">
      <c r="B10834" s="516">
        <v>6895</v>
      </c>
      <c r="C10834" s="378">
        <f>Matrix!B6897</f>
        <v>0</v>
      </c>
      <c r="D10834" s="459" t="s">
        <v>26068</v>
      </c>
      <c r="E10834" s="525" t="s">
        <v>26069</v>
      </c>
      <c r="F10834" s="381" t="s">
        <v>18743</v>
      </c>
      <c r="G10834" s="381" t="s">
        <v>6756</v>
      </c>
      <c r="H10834" s="376">
        <v>6897</v>
      </c>
    </row>
    <row r="10835" spans="2:8" ht="51.75">
      <c r="B10835" s="516">
        <v>6896</v>
      </c>
      <c r="C10835" s="378">
        <f>Matrix!B6898</f>
        <v>0</v>
      </c>
      <c r="D10835" s="459" t="s">
        <v>26068</v>
      </c>
      <c r="E10835" s="525" t="s">
        <v>26069</v>
      </c>
      <c r="F10835" s="381" t="s">
        <v>18744</v>
      </c>
      <c r="G10835" s="381" t="s">
        <v>6757</v>
      </c>
      <c r="H10835" s="376">
        <v>6898</v>
      </c>
    </row>
    <row r="10836" spans="2:8" ht="34.5">
      <c r="B10836" s="516">
        <v>6897</v>
      </c>
      <c r="C10836" s="378">
        <f>Matrix!B6899</f>
        <v>0</v>
      </c>
      <c r="D10836" s="459" t="s">
        <v>26068</v>
      </c>
      <c r="E10836" s="525" t="s">
        <v>26069</v>
      </c>
      <c r="F10836" s="381" t="s">
        <v>18745</v>
      </c>
      <c r="G10836" s="381" t="s">
        <v>6758</v>
      </c>
      <c r="H10836" s="376">
        <v>6899</v>
      </c>
    </row>
    <row r="10837" spans="2:8" ht="51.75">
      <c r="B10837" s="516">
        <v>6898</v>
      </c>
      <c r="C10837" s="378">
        <f>Matrix!B6900</f>
        <v>0</v>
      </c>
      <c r="D10837" s="459" t="s">
        <v>26068</v>
      </c>
      <c r="E10837" s="525" t="s">
        <v>26069</v>
      </c>
      <c r="F10837" s="381" t="s">
        <v>18746</v>
      </c>
      <c r="G10837" s="381" t="s">
        <v>6759</v>
      </c>
      <c r="H10837" s="376">
        <v>6900</v>
      </c>
    </row>
    <row r="10838" spans="2:8" ht="51.75">
      <c r="B10838" s="516">
        <v>6899</v>
      </c>
      <c r="C10838" s="378">
        <f>Matrix!B6901</f>
        <v>0</v>
      </c>
      <c r="D10838" s="459" t="s">
        <v>26068</v>
      </c>
      <c r="E10838" s="525" t="s">
        <v>26069</v>
      </c>
      <c r="F10838" s="381" t="s">
        <v>18747</v>
      </c>
      <c r="G10838" s="381" t="s">
        <v>6760</v>
      </c>
      <c r="H10838" s="376">
        <v>6901</v>
      </c>
    </row>
    <row r="10839" spans="2:8" ht="34.5">
      <c r="B10839" s="516">
        <v>6900</v>
      </c>
      <c r="C10839" s="378">
        <f>Matrix!B6902</f>
        <v>0</v>
      </c>
      <c r="D10839" s="459" t="s">
        <v>26068</v>
      </c>
      <c r="E10839" s="525" t="s">
        <v>26069</v>
      </c>
      <c r="F10839" s="381" t="s">
        <v>18748</v>
      </c>
      <c r="G10839" s="381" t="s">
        <v>6761</v>
      </c>
      <c r="H10839" s="376">
        <v>6902</v>
      </c>
    </row>
    <row r="10840" spans="2:8" ht="51.75">
      <c r="B10840" s="516">
        <v>6901</v>
      </c>
      <c r="C10840" s="378">
        <f>Matrix!B6903</f>
        <v>0</v>
      </c>
      <c r="D10840" s="459" t="s">
        <v>26068</v>
      </c>
      <c r="E10840" s="525" t="s">
        <v>26069</v>
      </c>
      <c r="F10840" s="381" t="s">
        <v>18749</v>
      </c>
      <c r="G10840" s="381" t="s">
        <v>6762</v>
      </c>
      <c r="H10840" s="376">
        <v>6903</v>
      </c>
    </row>
    <row r="10841" spans="2:8" ht="51.75">
      <c r="B10841" s="516">
        <v>6902</v>
      </c>
      <c r="C10841" s="378">
        <f>Matrix!B6904</f>
        <v>0</v>
      </c>
      <c r="D10841" s="459" t="s">
        <v>26068</v>
      </c>
      <c r="E10841" s="525" t="s">
        <v>26069</v>
      </c>
      <c r="F10841" s="381" t="s">
        <v>18750</v>
      </c>
      <c r="G10841" s="381" t="s">
        <v>6763</v>
      </c>
      <c r="H10841" s="376">
        <v>6904</v>
      </c>
    </row>
    <row r="10842" spans="2:8" ht="34.5">
      <c r="B10842" s="516">
        <v>6903</v>
      </c>
      <c r="C10842" s="378">
        <f>Matrix!B6905</f>
        <v>0</v>
      </c>
      <c r="D10842" s="459" t="s">
        <v>26068</v>
      </c>
      <c r="E10842" s="525" t="s">
        <v>26069</v>
      </c>
      <c r="F10842" s="381" t="s">
        <v>18751</v>
      </c>
      <c r="G10842" s="381" t="s">
        <v>6764</v>
      </c>
      <c r="H10842" s="376">
        <v>6905</v>
      </c>
    </row>
    <row r="10843" spans="2:8" ht="51.75">
      <c r="B10843" s="516">
        <v>6904</v>
      </c>
      <c r="C10843" s="378">
        <f>Matrix!B6906</f>
        <v>0</v>
      </c>
      <c r="D10843" s="459" t="s">
        <v>26068</v>
      </c>
      <c r="E10843" s="525" t="s">
        <v>26069</v>
      </c>
      <c r="F10843" s="381" t="s">
        <v>18752</v>
      </c>
      <c r="G10843" s="381" t="s">
        <v>6765</v>
      </c>
      <c r="H10843" s="376">
        <v>6906</v>
      </c>
    </row>
    <row r="10844" spans="2:8" ht="51.75">
      <c r="B10844" s="516">
        <v>6905</v>
      </c>
      <c r="C10844" s="378">
        <f>Matrix!B6907</f>
        <v>0</v>
      </c>
      <c r="D10844" s="459" t="s">
        <v>26068</v>
      </c>
      <c r="E10844" s="525" t="s">
        <v>26069</v>
      </c>
      <c r="F10844" s="381" t="s">
        <v>18753</v>
      </c>
      <c r="G10844" s="381" t="s">
        <v>6766</v>
      </c>
      <c r="H10844" s="376">
        <v>6907</v>
      </c>
    </row>
    <row r="10845" spans="2:8" ht="51.75">
      <c r="B10845" s="516">
        <v>6906</v>
      </c>
      <c r="C10845" s="378">
        <f>Matrix!B6908</f>
        <v>0</v>
      </c>
      <c r="D10845" s="459" t="s">
        <v>26068</v>
      </c>
      <c r="E10845" s="525" t="s">
        <v>26069</v>
      </c>
      <c r="F10845" s="381" t="s">
        <v>18754</v>
      </c>
      <c r="G10845" s="381" t="s">
        <v>6767</v>
      </c>
      <c r="H10845" s="376">
        <v>6908</v>
      </c>
    </row>
    <row r="10846" spans="2:8" ht="34.5">
      <c r="B10846" s="516">
        <v>6907</v>
      </c>
      <c r="C10846" s="378">
        <f>Matrix!B6909</f>
        <v>0</v>
      </c>
      <c r="D10846" s="459" t="s">
        <v>26068</v>
      </c>
      <c r="E10846" s="525" t="s">
        <v>26069</v>
      </c>
      <c r="F10846" s="381" t="s">
        <v>18755</v>
      </c>
      <c r="G10846" s="381" t="s">
        <v>6768</v>
      </c>
      <c r="H10846" s="376">
        <v>6909</v>
      </c>
    </row>
    <row r="10847" spans="2:8" ht="34.5">
      <c r="B10847" s="516">
        <v>6908</v>
      </c>
      <c r="C10847" s="378">
        <f>Matrix!B6910</f>
        <v>0</v>
      </c>
      <c r="D10847" s="459" t="s">
        <v>26068</v>
      </c>
      <c r="E10847" s="525" t="s">
        <v>26069</v>
      </c>
      <c r="F10847" s="381" t="s">
        <v>18756</v>
      </c>
      <c r="G10847" s="381" t="s">
        <v>6769</v>
      </c>
      <c r="H10847" s="376">
        <v>6910</v>
      </c>
    </row>
    <row r="10848" spans="2:8" ht="34.5">
      <c r="B10848" s="516">
        <v>6909</v>
      </c>
      <c r="C10848" s="378">
        <f>Matrix!B6911</f>
        <v>0</v>
      </c>
      <c r="D10848" s="459" t="s">
        <v>26068</v>
      </c>
      <c r="E10848" s="525" t="s">
        <v>26069</v>
      </c>
      <c r="F10848" s="381" t="s">
        <v>18757</v>
      </c>
      <c r="G10848" s="381" t="s">
        <v>6770</v>
      </c>
      <c r="H10848" s="376">
        <v>6911</v>
      </c>
    </row>
    <row r="10849" spans="2:8" ht="51.75">
      <c r="B10849" s="516">
        <v>6910</v>
      </c>
      <c r="C10849" s="378">
        <f>Matrix!B6912</f>
        <v>0</v>
      </c>
      <c r="D10849" s="459" t="s">
        <v>26068</v>
      </c>
      <c r="E10849" s="525" t="s">
        <v>26069</v>
      </c>
      <c r="F10849" s="381" t="s">
        <v>18758</v>
      </c>
      <c r="G10849" s="381" t="s">
        <v>6771</v>
      </c>
      <c r="H10849" s="376">
        <v>6912</v>
      </c>
    </row>
    <row r="10850" spans="2:8" ht="34.5">
      <c r="B10850" s="516">
        <v>6911</v>
      </c>
      <c r="C10850" s="378">
        <f>Matrix!B6913</f>
        <v>0</v>
      </c>
      <c r="D10850" s="459" t="s">
        <v>26068</v>
      </c>
      <c r="E10850" s="525" t="s">
        <v>26069</v>
      </c>
      <c r="F10850" s="381" t="s">
        <v>18759</v>
      </c>
      <c r="G10850" s="381" t="s">
        <v>6772</v>
      </c>
      <c r="H10850" s="376">
        <v>6913</v>
      </c>
    </row>
    <row r="10851" spans="2:8" ht="51.75">
      <c r="B10851" s="516">
        <v>6912</v>
      </c>
      <c r="C10851" s="378">
        <f>Matrix!B6914</f>
        <v>0</v>
      </c>
      <c r="D10851" s="459" t="s">
        <v>26068</v>
      </c>
      <c r="E10851" s="525" t="s">
        <v>26069</v>
      </c>
      <c r="F10851" s="381" t="s">
        <v>18760</v>
      </c>
      <c r="G10851" s="381" t="s">
        <v>6773</v>
      </c>
      <c r="H10851" s="376">
        <v>6914</v>
      </c>
    </row>
    <row r="10852" spans="2:8" ht="51.75">
      <c r="B10852" s="516">
        <v>6913</v>
      </c>
      <c r="C10852" s="378">
        <f>Matrix!B6915</f>
        <v>0</v>
      </c>
      <c r="D10852" s="459" t="s">
        <v>26068</v>
      </c>
      <c r="E10852" s="525" t="s">
        <v>26069</v>
      </c>
      <c r="F10852" s="381" t="s">
        <v>18761</v>
      </c>
      <c r="G10852" s="381" t="s">
        <v>6774</v>
      </c>
      <c r="H10852" s="376">
        <v>6915</v>
      </c>
    </row>
    <row r="10853" spans="2:8" ht="34.5">
      <c r="B10853" s="516">
        <v>6914</v>
      </c>
      <c r="C10853" s="378">
        <f>Matrix!B6916</f>
        <v>0</v>
      </c>
      <c r="D10853" s="459" t="s">
        <v>26068</v>
      </c>
      <c r="E10853" s="525" t="s">
        <v>26069</v>
      </c>
      <c r="F10853" s="381" t="s">
        <v>18762</v>
      </c>
      <c r="G10853" s="381" t="s">
        <v>6775</v>
      </c>
      <c r="H10853" s="376">
        <v>6916</v>
      </c>
    </row>
    <row r="10854" spans="2:8" ht="34.5">
      <c r="B10854" s="516">
        <v>6915</v>
      </c>
      <c r="C10854" s="378">
        <f>Matrix!B6917</f>
        <v>0</v>
      </c>
      <c r="D10854" s="459" t="s">
        <v>26068</v>
      </c>
      <c r="E10854" s="525" t="s">
        <v>26069</v>
      </c>
      <c r="F10854" s="381" t="s">
        <v>18763</v>
      </c>
      <c r="G10854" s="381" t="s">
        <v>6776</v>
      </c>
      <c r="H10854" s="376">
        <v>6917</v>
      </c>
    </row>
    <row r="10855" spans="2:8" ht="34.5">
      <c r="B10855" s="516">
        <v>6916</v>
      </c>
      <c r="C10855" s="378">
        <f>Matrix!B6918</f>
        <v>0</v>
      </c>
      <c r="D10855" s="459" t="s">
        <v>26068</v>
      </c>
      <c r="E10855" s="525" t="s">
        <v>26069</v>
      </c>
      <c r="F10855" s="381" t="s">
        <v>18764</v>
      </c>
      <c r="G10855" s="381" t="s">
        <v>6777</v>
      </c>
      <c r="H10855" s="376">
        <v>6918</v>
      </c>
    </row>
    <row r="10856" spans="2:8" ht="34.5">
      <c r="B10856" s="516">
        <v>6917</v>
      </c>
      <c r="C10856" s="378">
        <f>Matrix!B6919</f>
        <v>0</v>
      </c>
      <c r="D10856" s="459" t="s">
        <v>26068</v>
      </c>
      <c r="E10856" s="525" t="s">
        <v>26069</v>
      </c>
      <c r="F10856" s="381" t="s">
        <v>18765</v>
      </c>
      <c r="G10856" s="381" t="s">
        <v>6778</v>
      </c>
      <c r="H10856" s="376">
        <v>6919</v>
      </c>
    </row>
    <row r="10857" spans="2:8" ht="34.5">
      <c r="B10857" s="516">
        <v>6918</v>
      </c>
      <c r="C10857" s="378">
        <f>Matrix!B6920</f>
        <v>0</v>
      </c>
      <c r="D10857" s="459" t="s">
        <v>26068</v>
      </c>
      <c r="E10857" s="525" t="s">
        <v>26069</v>
      </c>
      <c r="F10857" s="381" t="s">
        <v>18766</v>
      </c>
      <c r="G10857" s="381" t="s">
        <v>6779</v>
      </c>
      <c r="H10857" s="376">
        <v>6920</v>
      </c>
    </row>
    <row r="10858" spans="2:8" ht="34.5">
      <c r="B10858" s="516">
        <v>6919</v>
      </c>
      <c r="C10858" s="378">
        <f>Matrix!B6921</f>
        <v>0</v>
      </c>
      <c r="D10858" s="459" t="s">
        <v>26068</v>
      </c>
      <c r="E10858" s="525" t="s">
        <v>26069</v>
      </c>
      <c r="F10858" s="381" t="s">
        <v>18767</v>
      </c>
      <c r="G10858" s="381" t="s">
        <v>6780</v>
      </c>
      <c r="H10858" s="376">
        <v>6921</v>
      </c>
    </row>
    <row r="10859" spans="2:8" ht="51.75">
      <c r="B10859" s="516">
        <v>6920</v>
      </c>
      <c r="C10859" s="378">
        <f>Matrix!B6922</f>
        <v>0</v>
      </c>
      <c r="D10859" s="459" t="s">
        <v>26068</v>
      </c>
      <c r="E10859" s="525" t="s">
        <v>26069</v>
      </c>
      <c r="F10859" s="381" t="s">
        <v>18768</v>
      </c>
      <c r="G10859" s="381" t="s">
        <v>6781</v>
      </c>
      <c r="H10859" s="376">
        <v>6922</v>
      </c>
    </row>
    <row r="10860" spans="2:8" ht="34.5">
      <c r="B10860" s="516">
        <v>6921</v>
      </c>
      <c r="C10860" s="378">
        <f>Matrix!B6923</f>
        <v>0</v>
      </c>
      <c r="D10860" s="459" t="s">
        <v>26068</v>
      </c>
      <c r="E10860" s="525" t="s">
        <v>26069</v>
      </c>
      <c r="F10860" s="381" t="s">
        <v>18769</v>
      </c>
      <c r="G10860" s="381" t="s">
        <v>6782</v>
      </c>
      <c r="H10860" s="376">
        <v>6923</v>
      </c>
    </row>
    <row r="10861" spans="2:8" ht="34.5">
      <c r="B10861" s="516">
        <v>6922</v>
      </c>
      <c r="C10861" s="378">
        <f>Matrix!B6924</f>
        <v>0</v>
      </c>
      <c r="D10861" s="459" t="s">
        <v>26068</v>
      </c>
      <c r="E10861" s="525" t="s">
        <v>26069</v>
      </c>
      <c r="F10861" s="381" t="s">
        <v>18770</v>
      </c>
      <c r="G10861" s="381" t="s">
        <v>6783</v>
      </c>
      <c r="H10861" s="376">
        <v>6924</v>
      </c>
    </row>
    <row r="10862" spans="2:8" ht="34.5">
      <c r="B10862" s="516">
        <v>6923</v>
      </c>
      <c r="C10862" s="378">
        <f>Matrix!B6925</f>
        <v>0</v>
      </c>
      <c r="D10862" s="459" t="s">
        <v>26068</v>
      </c>
      <c r="E10862" s="525" t="s">
        <v>26069</v>
      </c>
      <c r="F10862" s="381" t="s">
        <v>18771</v>
      </c>
      <c r="G10862" s="381" t="s">
        <v>6784</v>
      </c>
      <c r="H10862" s="376">
        <v>6925</v>
      </c>
    </row>
    <row r="10863" spans="2:8" ht="34.5">
      <c r="B10863" s="516">
        <v>6924</v>
      </c>
      <c r="C10863" s="378">
        <f>Matrix!B6926</f>
        <v>0</v>
      </c>
      <c r="D10863" s="459" t="s">
        <v>26068</v>
      </c>
      <c r="E10863" s="525" t="s">
        <v>26069</v>
      </c>
      <c r="F10863" s="381" t="s">
        <v>18772</v>
      </c>
      <c r="G10863" s="381" t="s">
        <v>6785</v>
      </c>
      <c r="H10863" s="376">
        <v>6926</v>
      </c>
    </row>
    <row r="10864" spans="2:8" ht="51.75">
      <c r="B10864" s="516">
        <v>6925</v>
      </c>
      <c r="C10864" s="378">
        <f>Matrix!B6927</f>
        <v>0</v>
      </c>
      <c r="D10864" s="459" t="s">
        <v>26068</v>
      </c>
      <c r="E10864" s="525" t="s">
        <v>26069</v>
      </c>
      <c r="F10864" s="381" t="s">
        <v>18773</v>
      </c>
      <c r="G10864" s="381" t="s">
        <v>6786</v>
      </c>
      <c r="H10864" s="376">
        <v>6927</v>
      </c>
    </row>
    <row r="10865" spans="2:8" ht="34.5">
      <c r="B10865" s="516">
        <v>6926</v>
      </c>
      <c r="C10865" s="378">
        <f>Matrix!B6928</f>
        <v>0</v>
      </c>
      <c r="D10865" s="459" t="s">
        <v>26068</v>
      </c>
      <c r="E10865" s="525" t="s">
        <v>26069</v>
      </c>
      <c r="F10865" s="381" t="s">
        <v>18774</v>
      </c>
      <c r="G10865" s="381" t="s">
        <v>6787</v>
      </c>
      <c r="H10865" s="376">
        <v>6928</v>
      </c>
    </row>
    <row r="10866" spans="2:8" ht="34.5">
      <c r="B10866" s="516">
        <v>6927</v>
      </c>
      <c r="C10866" s="378">
        <f>Matrix!B6929</f>
        <v>0</v>
      </c>
      <c r="D10866" s="459" t="s">
        <v>26068</v>
      </c>
      <c r="E10866" s="525" t="s">
        <v>26069</v>
      </c>
      <c r="F10866" s="381" t="s">
        <v>18775</v>
      </c>
      <c r="G10866" s="381" t="s">
        <v>6788</v>
      </c>
      <c r="H10866" s="376">
        <v>6929</v>
      </c>
    </row>
    <row r="10867" spans="2:8" ht="34.5">
      <c r="B10867" s="516">
        <v>6928</v>
      </c>
      <c r="C10867" s="378">
        <f>Matrix!B6930</f>
        <v>0</v>
      </c>
      <c r="D10867" s="459" t="s">
        <v>26068</v>
      </c>
      <c r="E10867" s="525" t="s">
        <v>26069</v>
      </c>
      <c r="F10867" s="381" t="s">
        <v>18776</v>
      </c>
      <c r="G10867" s="381" t="s">
        <v>6789</v>
      </c>
      <c r="H10867" s="376">
        <v>6930</v>
      </c>
    </row>
    <row r="10868" spans="2:8" ht="34.5">
      <c r="B10868" s="516">
        <v>6929</v>
      </c>
      <c r="C10868" s="378">
        <f>Matrix!B6931</f>
        <v>0</v>
      </c>
      <c r="D10868" s="459" t="s">
        <v>26068</v>
      </c>
      <c r="E10868" s="525" t="s">
        <v>26069</v>
      </c>
      <c r="F10868" s="381" t="s">
        <v>18777</v>
      </c>
      <c r="G10868" s="381" t="s">
        <v>6790</v>
      </c>
      <c r="H10868" s="376">
        <v>6931</v>
      </c>
    </row>
    <row r="10869" spans="2:8" ht="34.5">
      <c r="B10869" s="516">
        <v>6930</v>
      </c>
      <c r="C10869" s="378">
        <f>Matrix!B6932</f>
        <v>0</v>
      </c>
      <c r="D10869" s="459" t="s">
        <v>26068</v>
      </c>
      <c r="E10869" s="525" t="s">
        <v>26069</v>
      </c>
      <c r="F10869" s="381" t="s">
        <v>18778</v>
      </c>
      <c r="G10869" s="381" t="s">
        <v>6791</v>
      </c>
      <c r="H10869" s="376">
        <v>6932</v>
      </c>
    </row>
    <row r="10870" spans="2:8" ht="34.5">
      <c r="B10870" s="516">
        <v>6931</v>
      </c>
      <c r="C10870" s="378">
        <f>Matrix!B6933</f>
        <v>0</v>
      </c>
      <c r="D10870" s="459" t="s">
        <v>26068</v>
      </c>
      <c r="E10870" s="525" t="s">
        <v>26069</v>
      </c>
      <c r="F10870" s="381" t="s">
        <v>18779</v>
      </c>
      <c r="G10870" s="381" t="s">
        <v>6792</v>
      </c>
      <c r="H10870" s="376">
        <v>6933</v>
      </c>
    </row>
    <row r="10871" spans="2:8" ht="34.5">
      <c r="B10871" s="516">
        <v>6932</v>
      </c>
      <c r="C10871" s="378">
        <f>Matrix!B6934</f>
        <v>0</v>
      </c>
      <c r="D10871" s="459" t="s">
        <v>26068</v>
      </c>
      <c r="E10871" s="525" t="s">
        <v>26069</v>
      </c>
      <c r="F10871" s="381" t="s">
        <v>18780</v>
      </c>
      <c r="G10871" s="381" t="s">
        <v>6793</v>
      </c>
      <c r="H10871" s="376">
        <v>6934</v>
      </c>
    </row>
    <row r="10872" spans="2:8">
      <c r="B10872" s="516">
        <v>6933</v>
      </c>
      <c r="C10872" s="378">
        <f>Matrix!B6935</f>
        <v>0</v>
      </c>
      <c r="D10872" s="459" t="s">
        <v>26068</v>
      </c>
      <c r="E10872" s="525" t="s">
        <v>26069</v>
      </c>
      <c r="F10872" s="381" t="s">
        <v>18781</v>
      </c>
      <c r="G10872" s="381" t="s">
        <v>6794</v>
      </c>
      <c r="H10872" s="376">
        <v>6935</v>
      </c>
    </row>
    <row r="10873" spans="2:8" ht="51.75">
      <c r="B10873" s="516">
        <v>6934</v>
      </c>
      <c r="C10873" s="378">
        <f>Matrix!B6936</f>
        <v>0</v>
      </c>
      <c r="D10873" s="459" t="s">
        <v>26068</v>
      </c>
      <c r="E10873" s="525" t="s">
        <v>26069</v>
      </c>
      <c r="F10873" s="381" t="s">
        <v>18782</v>
      </c>
      <c r="G10873" s="381" t="s">
        <v>6795</v>
      </c>
      <c r="H10873" s="376">
        <v>6936</v>
      </c>
    </row>
    <row r="10874" spans="2:8" ht="34.5">
      <c r="B10874" s="516">
        <v>6935</v>
      </c>
      <c r="C10874" s="378">
        <f>Matrix!B6937</f>
        <v>0</v>
      </c>
      <c r="D10874" s="459" t="s">
        <v>26068</v>
      </c>
      <c r="E10874" s="525" t="s">
        <v>26069</v>
      </c>
      <c r="F10874" s="381" t="s">
        <v>18783</v>
      </c>
      <c r="G10874" s="381" t="s">
        <v>6796</v>
      </c>
      <c r="H10874" s="376">
        <v>6937</v>
      </c>
    </row>
    <row r="10875" spans="2:8">
      <c r="B10875" s="516">
        <v>6936</v>
      </c>
      <c r="C10875" s="378">
        <f>Matrix!B6938</f>
        <v>0</v>
      </c>
      <c r="D10875" s="459" t="s">
        <v>26068</v>
      </c>
      <c r="E10875" s="525" t="s">
        <v>26069</v>
      </c>
      <c r="F10875" s="381" t="s">
        <v>18784</v>
      </c>
      <c r="G10875" s="381" t="s">
        <v>6797</v>
      </c>
      <c r="H10875" s="376">
        <v>6938</v>
      </c>
    </row>
    <row r="10876" spans="2:8" ht="51.75">
      <c r="B10876" s="516">
        <v>6937</v>
      </c>
      <c r="C10876" s="378">
        <f>Matrix!B6939</f>
        <v>0</v>
      </c>
      <c r="D10876" s="459" t="s">
        <v>26068</v>
      </c>
      <c r="E10876" s="525" t="s">
        <v>26069</v>
      </c>
      <c r="F10876" s="381" t="s">
        <v>18785</v>
      </c>
      <c r="G10876" s="381" t="s">
        <v>6798</v>
      </c>
      <c r="H10876" s="376">
        <v>6939</v>
      </c>
    </row>
    <row r="10877" spans="2:8" ht="34.5">
      <c r="B10877" s="516">
        <v>6938</v>
      </c>
      <c r="C10877" s="378">
        <f>Matrix!B6940</f>
        <v>0</v>
      </c>
      <c r="D10877" s="459" t="s">
        <v>26068</v>
      </c>
      <c r="E10877" s="525" t="s">
        <v>26069</v>
      </c>
      <c r="F10877" s="381" t="s">
        <v>18786</v>
      </c>
      <c r="G10877" s="381" t="s">
        <v>6799</v>
      </c>
      <c r="H10877" s="376">
        <v>6940</v>
      </c>
    </row>
    <row r="10878" spans="2:8" ht="34.5">
      <c r="B10878" s="516">
        <v>6939</v>
      </c>
      <c r="C10878" s="378">
        <f>Matrix!B6941</f>
        <v>0</v>
      </c>
      <c r="D10878" s="459" t="s">
        <v>26068</v>
      </c>
      <c r="E10878" s="525" t="s">
        <v>26069</v>
      </c>
      <c r="F10878" s="381" t="s">
        <v>18787</v>
      </c>
      <c r="G10878" s="381" t="s">
        <v>6800</v>
      </c>
      <c r="H10878" s="376">
        <v>6941</v>
      </c>
    </row>
    <row r="10879" spans="2:8" ht="34.5">
      <c r="B10879" s="516">
        <v>6940</v>
      </c>
      <c r="C10879" s="378">
        <f>Matrix!B6942</f>
        <v>0</v>
      </c>
      <c r="D10879" s="459" t="s">
        <v>26068</v>
      </c>
      <c r="E10879" s="525" t="s">
        <v>26069</v>
      </c>
      <c r="F10879" s="381" t="s">
        <v>18788</v>
      </c>
      <c r="G10879" s="381" t="s">
        <v>6801</v>
      </c>
      <c r="H10879" s="376">
        <v>6942</v>
      </c>
    </row>
    <row r="10880" spans="2:8" ht="34.5">
      <c r="B10880" s="516">
        <v>6941</v>
      </c>
      <c r="C10880" s="378">
        <f>Matrix!B6943</f>
        <v>0</v>
      </c>
      <c r="D10880" s="459" t="s">
        <v>26068</v>
      </c>
      <c r="E10880" s="525" t="s">
        <v>26069</v>
      </c>
      <c r="F10880" s="381" t="s">
        <v>18789</v>
      </c>
      <c r="G10880" s="381" t="s">
        <v>6802</v>
      </c>
      <c r="H10880" s="376">
        <v>6943</v>
      </c>
    </row>
    <row r="10881" spans="2:8" ht="34.5">
      <c r="B10881" s="516">
        <v>6942</v>
      </c>
      <c r="C10881" s="378">
        <f>Matrix!B6944</f>
        <v>0</v>
      </c>
      <c r="D10881" s="459" t="s">
        <v>26068</v>
      </c>
      <c r="E10881" s="525" t="s">
        <v>26069</v>
      </c>
      <c r="F10881" s="381" t="s">
        <v>18790</v>
      </c>
      <c r="G10881" s="381" t="s">
        <v>6803</v>
      </c>
      <c r="H10881" s="376">
        <v>6944</v>
      </c>
    </row>
    <row r="10882" spans="2:8">
      <c r="B10882" s="516">
        <v>6943</v>
      </c>
      <c r="C10882" s="378">
        <f>Matrix!B6945</f>
        <v>0</v>
      </c>
      <c r="D10882" s="459" t="s">
        <v>26068</v>
      </c>
      <c r="E10882" s="525" t="s">
        <v>26069</v>
      </c>
      <c r="F10882" s="381" t="s">
        <v>18791</v>
      </c>
      <c r="G10882" s="381" t="s">
        <v>6804</v>
      </c>
      <c r="H10882" s="376">
        <v>6945</v>
      </c>
    </row>
    <row r="10883" spans="2:8" ht="51.75">
      <c r="B10883" s="516">
        <v>6944</v>
      </c>
      <c r="C10883" s="378">
        <f>Matrix!B6946</f>
        <v>0</v>
      </c>
      <c r="D10883" s="459" t="s">
        <v>26068</v>
      </c>
      <c r="E10883" s="525" t="s">
        <v>26069</v>
      </c>
      <c r="F10883" s="381" t="s">
        <v>18792</v>
      </c>
      <c r="G10883" s="381" t="s">
        <v>6805</v>
      </c>
      <c r="H10883" s="376">
        <v>6946</v>
      </c>
    </row>
    <row r="10884" spans="2:8" ht="34.5">
      <c r="B10884" s="516">
        <v>6945</v>
      </c>
      <c r="C10884" s="378">
        <f>Matrix!B6947</f>
        <v>0</v>
      </c>
      <c r="D10884" s="459" t="s">
        <v>26068</v>
      </c>
      <c r="E10884" s="525" t="s">
        <v>26069</v>
      </c>
      <c r="F10884" s="381" t="s">
        <v>18793</v>
      </c>
      <c r="G10884" s="381" t="s">
        <v>6806</v>
      </c>
      <c r="H10884" s="376">
        <v>6947</v>
      </c>
    </row>
    <row r="10885" spans="2:8" ht="34.5">
      <c r="B10885" s="516">
        <v>6946</v>
      </c>
      <c r="C10885" s="378">
        <f>Matrix!B6948</f>
        <v>0</v>
      </c>
      <c r="D10885" s="459" t="s">
        <v>26068</v>
      </c>
      <c r="E10885" s="525" t="s">
        <v>26069</v>
      </c>
      <c r="F10885" s="381" t="s">
        <v>18794</v>
      </c>
      <c r="G10885" s="381" t="s">
        <v>6807</v>
      </c>
      <c r="H10885" s="376">
        <v>6948</v>
      </c>
    </row>
    <row r="10886" spans="2:8" ht="51.75">
      <c r="B10886" s="516">
        <v>6947</v>
      </c>
      <c r="C10886" s="378">
        <f>Matrix!B6949</f>
        <v>0</v>
      </c>
      <c r="D10886" s="459" t="s">
        <v>26068</v>
      </c>
      <c r="E10886" s="525" t="s">
        <v>26069</v>
      </c>
      <c r="F10886" s="381" t="s">
        <v>18795</v>
      </c>
      <c r="G10886" s="381" t="s">
        <v>6808</v>
      </c>
      <c r="H10886" s="376">
        <v>6949</v>
      </c>
    </row>
    <row r="10887" spans="2:8" ht="51.75">
      <c r="B10887" s="516">
        <v>6948</v>
      </c>
      <c r="C10887" s="378">
        <f>Matrix!B6950</f>
        <v>0</v>
      </c>
      <c r="D10887" s="459" t="s">
        <v>26068</v>
      </c>
      <c r="E10887" s="525" t="s">
        <v>26069</v>
      </c>
      <c r="F10887" s="381" t="s">
        <v>18796</v>
      </c>
      <c r="G10887" s="381" t="s">
        <v>6809</v>
      </c>
      <c r="H10887" s="376">
        <v>6950</v>
      </c>
    </row>
    <row r="10888" spans="2:8" ht="51.75">
      <c r="B10888" s="516">
        <v>6949</v>
      </c>
      <c r="C10888" s="378">
        <f>Matrix!B6951</f>
        <v>0</v>
      </c>
      <c r="D10888" s="459" t="s">
        <v>26068</v>
      </c>
      <c r="E10888" s="525" t="s">
        <v>26069</v>
      </c>
      <c r="F10888" s="381" t="s">
        <v>18797</v>
      </c>
      <c r="G10888" s="381" t="s">
        <v>6810</v>
      </c>
      <c r="H10888" s="376">
        <v>6951</v>
      </c>
    </row>
    <row r="10889" spans="2:8" ht="34.5">
      <c r="B10889" s="516">
        <v>6950</v>
      </c>
      <c r="C10889" s="378">
        <f>Matrix!B6952</f>
        <v>0</v>
      </c>
      <c r="D10889" s="459" t="s">
        <v>26068</v>
      </c>
      <c r="E10889" s="525" t="s">
        <v>26069</v>
      </c>
      <c r="F10889" s="381" t="s">
        <v>18798</v>
      </c>
      <c r="G10889" s="381" t="s">
        <v>6811</v>
      </c>
      <c r="H10889" s="376">
        <v>6952</v>
      </c>
    </row>
    <row r="10890" spans="2:8" ht="34.5">
      <c r="B10890" s="516">
        <v>6951</v>
      </c>
      <c r="C10890" s="378">
        <f>Matrix!B6953</f>
        <v>0</v>
      </c>
      <c r="D10890" s="459" t="s">
        <v>26068</v>
      </c>
      <c r="E10890" s="525" t="s">
        <v>26069</v>
      </c>
      <c r="F10890" s="381" t="s">
        <v>18799</v>
      </c>
      <c r="G10890" s="381" t="s">
        <v>6812</v>
      </c>
      <c r="H10890" s="376">
        <v>6953</v>
      </c>
    </row>
    <row r="10891" spans="2:8" ht="34.5">
      <c r="B10891" s="516">
        <v>6952</v>
      </c>
      <c r="C10891" s="378">
        <f>Matrix!B6954</f>
        <v>0</v>
      </c>
      <c r="D10891" s="459" t="s">
        <v>26068</v>
      </c>
      <c r="E10891" s="525" t="s">
        <v>26069</v>
      </c>
      <c r="F10891" s="381" t="s">
        <v>18800</v>
      </c>
      <c r="G10891" s="381" t="s">
        <v>6813</v>
      </c>
      <c r="H10891" s="376">
        <v>6954</v>
      </c>
    </row>
    <row r="10892" spans="2:8">
      <c r="B10892" s="516">
        <v>6953</v>
      </c>
      <c r="C10892" s="378">
        <f>Matrix!B6955</f>
        <v>0</v>
      </c>
      <c r="D10892" s="459" t="s">
        <v>26068</v>
      </c>
      <c r="E10892" s="525" t="s">
        <v>26069</v>
      </c>
      <c r="F10892" s="381" t="s">
        <v>18801</v>
      </c>
      <c r="G10892" s="381" t="s">
        <v>6814</v>
      </c>
      <c r="H10892" s="376">
        <v>6955</v>
      </c>
    </row>
    <row r="10893" spans="2:8" ht="34.5">
      <c r="B10893" s="516">
        <v>6954</v>
      </c>
      <c r="C10893" s="378">
        <f>Matrix!B6956</f>
        <v>0</v>
      </c>
      <c r="D10893" s="459" t="s">
        <v>26068</v>
      </c>
      <c r="E10893" s="525" t="s">
        <v>26069</v>
      </c>
      <c r="F10893" s="381" t="s">
        <v>18802</v>
      </c>
      <c r="G10893" s="381" t="s">
        <v>6815</v>
      </c>
      <c r="H10893" s="376">
        <v>6956</v>
      </c>
    </row>
    <row r="10894" spans="2:8" ht="51.75">
      <c r="B10894" s="516">
        <v>6955</v>
      </c>
      <c r="C10894" s="378">
        <f>Matrix!B6957</f>
        <v>0</v>
      </c>
      <c r="D10894" s="459" t="s">
        <v>26068</v>
      </c>
      <c r="E10894" s="525" t="s">
        <v>26069</v>
      </c>
      <c r="F10894" s="381" t="s">
        <v>18803</v>
      </c>
      <c r="G10894" s="381" t="s">
        <v>6816</v>
      </c>
      <c r="H10894" s="376">
        <v>6957</v>
      </c>
    </row>
    <row r="10895" spans="2:8">
      <c r="B10895" s="516">
        <v>6956</v>
      </c>
      <c r="C10895" s="378">
        <f>Matrix!B6958</f>
        <v>0</v>
      </c>
      <c r="D10895" s="459" t="s">
        <v>26068</v>
      </c>
      <c r="E10895" s="525" t="s">
        <v>26069</v>
      </c>
      <c r="F10895" s="381" t="s">
        <v>18804</v>
      </c>
      <c r="G10895" s="381" t="s">
        <v>6817</v>
      </c>
      <c r="H10895" s="376">
        <v>6958</v>
      </c>
    </row>
    <row r="10896" spans="2:8" ht="34.5">
      <c r="B10896" s="516">
        <v>6957</v>
      </c>
      <c r="C10896" s="378">
        <f>Matrix!B6959</f>
        <v>0</v>
      </c>
      <c r="D10896" s="459" t="s">
        <v>26068</v>
      </c>
      <c r="E10896" s="525" t="s">
        <v>26069</v>
      </c>
      <c r="F10896" s="381" t="s">
        <v>18805</v>
      </c>
      <c r="G10896" s="381" t="s">
        <v>6818</v>
      </c>
      <c r="H10896" s="376">
        <v>6959</v>
      </c>
    </row>
    <row r="10897" spans="2:8" ht="51.75">
      <c r="B10897" s="516">
        <v>6958</v>
      </c>
      <c r="C10897" s="378">
        <f>Matrix!B6960</f>
        <v>0</v>
      </c>
      <c r="D10897" s="459" t="s">
        <v>26068</v>
      </c>
      <c r="E10897" s="525" t="s">
        <v>26069</v>
      </c>
      <c r="F10897" s="381" t="s">
        <v>18806</v>
      </c>
      <c r="G10897" s="381" t="s">
        <v>6819</v>
      </c>
      <c r="H10897" s="376">
        <v>6960</v>
      </c>
    </row>
    <row r="10898" spans="2:8" ht="34.5">
      <c r="B10898" s="516">
        <v>6959</v>
      </c>
      <c r="C10898" s="378">
        <f>Matrix!B6961</f>
        <v>0</v>
      </c>
      <c r="D10898" s="459" t="s">
        <v>26068</v>
      </c>
      <c r="E10898" s="525" t="s">
        <v>26069</v>
      </c>
      <c r="F10898" s="381" t="s">
        <v>18807</v>
      </c>
      <c r="G10898" s="381" t="s">
        <v>6820</v>
      </c>
      <c r="H10898" s="376">
        <v>6961</v>
      </c>
    </row>
    <row r="10899" spans="2:8" ht="34.5">
      <c r="B10899" s="516">
        <v>6960</v>
      </c>
      <c r="C10899" s="378">
        <f>Matrix!B6962</f>
        <v>0</v>
      </c>
      <c r="D10899" s="459" t="s">
        <v>26068</v>
      </c>
      <c r="E10899" s="525" t="s">
        <v>26069</v>
      </c>
      <c r="F10899" s="381" t="s">
        <v>18808</v>
      </c>
      <c r="G10899" s="381" t="s">
        <v>6821</v>
      </c>
      <c r="H10899" s="376">
        <v>6962</v>
      </c>
    </row>
    <row r="10900" spans="2:8" ht="34.5">
      <c r="B10900" s="516">
        <v>6961</v>
      </c>
      <c r="C10900" s="378">
        <f>Matrix!B6963</f>
        <v>0</v>
      </c>
      <c r="D10900" s="459" t="s">
        <v>26068</v>
      </c>
      <c r="E10900" s="525" t="s">
        <v>26069</v>
      </c>
      <c r="F10900" s="381" t="s">
        <v>18809</v>
      </c>
      <c r="G10900" s="381" t="s">
        <v>6822</v>
      </c>
      <c r="H10900" s="376">
        <v>6963</v>
      </c>
    </row>
    <row r="10901" spans="2:8" ht="34.5">
      <c r="B10901" s="516">
        <v>6962</v>
      </c>
      <c r="C10901" s="378">
        <f>Matrix!B6964</f>
        <v>0</v>
      </c>
      <c r="D10901" s="459" t="s">
        <v>26068</v>
      </c>
      <c r="E10901" s="525" t="s">
        <v>26069</v>
      </c>
      <c r="F10901" s="381" t="s">
        <v>18810</v>
      </c>
      <c r="G10901" s="381" t="s">
        <v>6823</v>
      </c>
      <c r="H10901" s="376">
        <v>6964</v>
      </c>
    </row>
    <row r="10902" spans="2:8" ht="34.5">
      <c r="B10902" s="516">
        <v>6963</v>
      </c>
      <c r="C10902" s="378">
        <f>Matrix!B6965</f>
        <v>0</v>
      </c>
      <c r="D10902" s="459" t="s">
        <v>26068</v>
      </c>
      <c r="E10902" s="525" t="s">
        <v>26069</v>
      </c>
      <c r="F10902" s="381" t="s">
        <v>18811</v>
      </c>
      <c r="G10902" s="381" t="s">
        <v>6824</v>
      </c>
      <c r="H10902" s="376">
        <v>6965</v>
      </c>
    </row>
    <row r="10903" spans="2:8" ht="34.5">
      <c r="B10903" s="516">
        <v>6964</v>
      </c>
      <c r="C10903" s="378">
        <f>Matrix!B6966</f>
        <v>0</v>
      </c>
      <c r="D10903" s="459" t="s">
        <v>26068</v>
      </c>
      <c r="E10903" s="525" t="s">
        <v>26069</v>
      </c>
      <c r="F10903" s="381" t="s">
        <v>18812</v>
      </c>
      <c r="G10903" s="381" t="s">
        <v>6825</v>
      </c>
      <c r="H10903" s="376">
        <v>6966</v>
      </c>
    </row>
    <row r="10904" spans="2:8" ht="34.5">
      <c r="B10904" s="516">
        <v>6965</v>
      </c>
      <c r="C10904" s="378">
        <f>Matrix!B6967</f>
        <v>0</v>
      </c>
      <c r="D10904" s="459" t="s">
        <v>26068</v>
      </c>
      <c r="E10904" s="525" t="s">
        <v>26069</v>
      </c>
      <c r="F10904" s="381" t="s">
        <v>18813</v>
      </c>
      <c r="G10904" s="381" t="s">
        <v>6826</v>
      </c>
      <c r="H10904" s="376">
        <v>6967</v>
      </c>
    </row>
    <row r="10905" spans="2:8" ht="51.75">
      <c r="B10905" s="516">
        <v>6966</v>
      </c>
      <c r="C10905" s="378">
        <f>Matrix!B6968</f>
        <v>0</v>
      </c>
      <c r="D10905" s="459" t="s">
        <v>26068</v>
      </c>
      <c r="E10905" s="525" t="s">
        <v>26069</v>
      </c>
      <c r="F10905" s="381" t="s">
        <v>18814</v>
      </c>
      <c r="G10905" s="381" t="s">
        <v>6827</v>
      </c>
      <c r="H10905" s="376">
        <v>6968</v>
      </c>
    </row>
    <row r="10906" spans="2:8" ht="34.5">
      <c r="B10906" s="516">
        <v>6967</v>
      </c>
      <c r="C10906" s="378">
        <f>Matrix!B6969</f>
        <v>0</v>
      </c>
      <c r="D10906" s="459" t="s">
        <v>26068</v>
      </c>
      <c r="E10906" s="525" t="s">
        <v>26069</v>
      </c>
      <c r="F10906" s="381" t="s">
        <v>18815</v>
      </c>
      <c r="G10906" s="381" t="s">
        <v>6828</v>
      </c>
      <c r="H10906" s="376">
        <v>6969</v>
      </c>
    </row>
    <row r="10907" spans="2:8" ht="51.75">
      <c r="B10907" s="516">
        <v>6968</v>
      </c>
      <c r="C10907" s="378">
        <f>Matrix!B6970</f>
        <v>0</v>
      </c>
      <c r="D10907" s="459" t="s">
        <v>26068</v>
      </c>
      <c r="E10907" s="525" t="s">
        <v>26069</v>
      </c>
      <c r="F10907" s="381" t="s">
        <v>18816</v>
      </c>
      <c r="G10907" s="381" t="s">
        <v>6829</v>
      </c>
      <c r="H10907" s="376">
        <v>6970</v>
      </c>
    </row>
    <row r="10908" spans="2:8" ht="34.5">
      <c r="B10908" s="516">
        <v>6969</v>
      </c>
      <c r="C10908" s="378">
        <f>Matrix!B6971</f>
        <v>0</v>
      </c>
      <c r="D10908" s="459" t="s">
        <v>26068</v>
      </c>
      <c r="E10908" s="525" t="s">
        <v>26069</v>
      </c>
      <c r="F10908" s="381" t="s">
        <v>18817</v>
      </c>
      <c r="G10908" s="381" t="s">
        <v>6830</v>
      </c>
      <c r="H10908" s="376">
        <v>6971</v>
      </c>
    </row>
    <row r="10909" spans="2:8">
      <c r="B10909" s="516">
        <v>6970</v>
      </c>
      <c r="C10909" s="378">
        <f>Matrix!B6972</f>
        <v>0</v>
      </c>
      <c r="D10909" s="459" t="s">
        <v>26068</v>
      </c>
      <c r="E10909" s="525" t="s">
        <v>26069</v>
      </c>
      <c r="F10909" s="381" t="s">
        <v>18818</v>
      </c>
      <c r="G10909" s="381" t="s">
        <v>6831</v>
      </c>
      <c r="H10909" s="376">
        <v>6972</v>
      </c>
    </row>
    <row r="10910" spans="2:8" ht="34.5">
      <c r="B10910" s="516">
        <v>6971</v>
      </c>
      <c r="C10910" s="378">
        <f>Matrix!B6973</f>
        <v>0</v>
      </c>
      <c r="D10910" s="459" t="s">
        <v>26068</v>
      </c>
      <c r="E10910" s="525" t="s">
        <v>26069</v>
      </c>
      <c r="F10910" s="381" t="s">
        <v>18819</v>
      </c>
      <c r="G10910" s="381" t="s">
        <v>6832</v>
      </c>
      <c r="H10910" s="376">
        <v>6973</v>
      </c>
    </row>
    <row r="10911" spans="2:8">
      <c r="B10911" s="516">
        <v>6972</v>
      </c>
      <c r="C10911" s="378">
        <f>Matrix!B6974</f>
        <v>0</v>
      </c>
      <c r="D10911" s="459" t="s">
        <v>26068</v>
      </c>
      <c r="E10911" s="525" t="s">
        <v>26069</v>
      </c>
      <c r="F10911" s="381" t="s">
        <v>18820</v>
      </c>
      <c r="G10911" s="381" t="s">
        <v>6833</v>
      </c>
      <c r="H10911" s="376">
        <v>6974</v>
      </c>
    </row>
    <row r="10912" spans="2:8">
      <c r="B10912" s="516">
        <v>6973</v>
      </c>
      <c r="C10912" s="378">
        <f>Matrix!B6975</f>
        <v>0</v>
      </c>
      <c r="D10912" s="459" t="s">
        <v>26068</v>
      </c>
      <c r="E10912" s="525" t="s">
        <v>26069</v>
      </c>
      <c r="F10912" s="381" t="s">
        <v>18821</v>
      </c>
      <c r="G10912" s="381" t="s">
        <v>6834</v>
      </c>
      <c r="H10912" s="376">
        <v>6975</v>
      </c>
    </row>
    <row r="10913" spans="2:8" ht="34.5">
      <c r="B10913" s="516">
        <v>6974</v>
      </c>
      <c r="C10913" s="378">
        <f>Matrix!B6976</f>
        <v>0</v>
      </c>
      <c r="D10913" s="459" t="s">
        <v>26068</v>
      </c>
      <c r="E10913" s="525" t="s">
        <v>26069</v>
      </c>
      <c r="F10913" s="381" t="s">
        <v>18822</v>
      </c>
      <c r="G10913" s="381" t="s">
        <v>6835</v>
      </c>
      <c r="H10913" s="376">
        <v>6976</v>
      </c>
    </row>
    <row r="10914" spans="2:8">
      <c r="B10914" s="516">
        <v>6975</v>
      </c>
      <c r="C10914" s="378">
        <f>Matrix!B6977</f>
        <v>0</v>
      </c>
      <c r="D10914" s="459" t="s">
        <v>26068</v>
      </c>
      <c r="E10914" s="525" t="s">
        <v>26069</v>
      </c>
      <c r="F10914" s="381" t="s">
        <v>18823</v>
      </c>
      <c r="G10914" s="381" t="s">
        <v>6836</v>
      </c>
      <c r="H10914" s="376">
        <v>6977</v>
      </c>
    </row>
    <row r="10915" spans="2:8" ht="51.75">
      <c r="B10915" s="516">
        <v>6976</v>
      </c>
      <c r="C10915" s="378">
        <f>Matrix!B6978</f>
        <v>0</v>
      </c>
      <c r="D10915" s="459" t="s">
        <v>26068</v>
      </c>
      <c r="E10915" s="525" t="s">
        <v>26069</v>
      </c>
      <c r="F10915" s="381" t="s">
        <v>18824</v>
      </c>
      <c r="G10915" s="381" t="s">
        <v>6837</v>
      </c>
      <c r="H10915" s="376">
        <v>6978</v>
      </c>
    </row>
    <row r="10916" spans="2:8">
      <c r="B10916" s="516">
        <v>6977</v>
      </c>
      <c r="C10916" s="378">
        <f>Matrix!B6979</f>
        <v>0</v>
      </c>
      <c r="D10916" s="459" t="s">
        <v>26068</v>
      </c>
      <c r="E10916" s="525" t="s">
        <v>26069</v>
      </c>
      <c r="F10916" s="381" t="s">
        <v>18825</v>
      </c>
      <c r="G10916" s="381" t="s">
        <v>6838</v>
      </c>
      <c r="H10916" s="376">
        <v>6979</v>
      </c>
    </row>
    <row r="10917" spans="2:8" ht="34.5">
      <c r="B10917" s="516">
        <v>6978</v>
      </c>
      <c r="C10917" s="378">
        <f>Matrix!B6980</f>
        <v>0</v>
      </c>
      <c r="D10917" s="459" t="s">
        <v>26068</v>
      </c>
      <c r="E10917" s="525" t="s">
        <v>26069</v>
      </c>
      <c r="F10917" s="381" t="s">
        <v>18826</v>
      </c>
      <c r="G10917" s="381" t="s">
        <v>6839</v>
      </c>
      <c r="H10917" s="376">
        <v>6980</v>
      </c>
    </row>
    <row r="10918" spans="2:8" ht="34.5">
      <c r="B10918" s="516">
        <v>6979</v>
      </c>
      <c r="C10918" s="378">
        <f>Matrix!B6981</f>
        <v>0</v>
      </c>
      <c r="D10918" s="459" t="s">
        <v>26068</v>
      </c>
      <c r="E10918" s="525" t="s">
        <v>26069</v>
      </c>
      <c r="F10918" s="381" t="s">
        <v>18827</v>
      </c>
      <c r="G10918" s="381" t="s">
        <v>6840</v>
      </c>
      <c r="H10918" s="376">
        <v>6981</v>
      </c>
    </row>
    <row r="10919" spans="2:8" ht="34.5">
      <c r="B10919" s="516">
        <v>6980</v>
      </c>
      <c r="C10919" s="378">
        <f>Matrix!B6982</f>
        <v>0</v>
      </c>
      <c r="D10919" s="459" t="s">
        <v>26068</v>
      </c>
      <c r="E10919" s="525" t="s">
        <v>26069</v>
      </c>
      <c r="F10919" s="381" t="s">
        <v>18828</v>
      </c>
      <c r="G10919" s="381" t="s">
        <v>6841</v>
      </c>
      <c r="H10919" s="376">
        <v>6982</v>
      </c>
    </row>
    <row r="10920" spans="2:8" ht="51.75">
      <c r="B10920" s="516">
        <v>6981</v>
      </c>
      <c r="C10920" s="378">
        <f>Matrix!B6983</f>
        <v>0</v>
      </c>
      <c r="D10920" s="459" t="s">
        <v>26068</v>
      </c>
      <c r="E10920" s="525" t="s">
        <v>26069</v>
      </c>
      <c r="F10920" s="381" t="s">
        <v>18829</v>
      </c>
      <c r="G10920" s="381" t="s">
        <v>6842</v>
      </c>
      <c r="H10920" s="376">
        <v>6983</v>
      </c>
    </row>
    <row r="10921" spans="2:8" ht="34.5">
      <c r="B10921" s="516">
        <v>6982</v>
      </c>
      <c r="C10921" s="378">
        <f>Matrix!B6984</f>
        <v>0</v>
      </c>
      <c r="D10921" s="459" t="s">
        <v>26068</v>
      </c>
      <c r="E10921" s="525" t="s">
        <v>26069</v>
      </c>
      <c r="F10921" s="381" t="s">
        <v>18830</v>
      </c>
      <c r="G10921" s="381" t="s">
        <v>6843</v>
      </c>
      <c r="H10921" s="376">
        <v>6984</v>
      </c>
    </row>
    <row r="10922" spans="2:8" ht="34.5">
      <c r="B10922" s="516">
        <v>6983</v>
      </c>
      <c r="C10922" s="378">
        <f>Matrix!B6985</f>
        <v>0</v>
      </c>
      <c r="D10922" s="459" t="s">
        <v>26068</v>
      </c>
      <c r="E10922" s="525" t="s">
        <v>26069</v>
      </c>
      <c r="F10922" s="381" t="s">
        <v>18831</v>
      </c>
      <c r="G10922" s="381" t="s">
        <v>6844</v>
      </c>
      <c r="H10922" s="376">
        <v>6985</v>
      </c>
    </row>
    <row r="10923" spans="2:8">
      <c r="B10923" s="516">
        <v>6984</v>
      </c>
      <c r="C10923" s="378">
        <f>Matrix!B6986</f>
        <v>0</v>
      </c>
      <c r="D10923" s="459" t="s">
        <v>26068</v>
      </c>
      <c r="E10923" s="525" t="s">
        <v>26069</v>
      </c>
      <c r="F10923" s="381" t="s">
        <v>18832</v>
      </c>
      <c r="G10923" s="381" t="s">
        <v>6845</v>
      </c>
      <c r="H10923" s="376">
        <v>6986</v>
      </c>
    </row>
    <row r="10924" spans="2:8" ht="34.5">
      <c r="B10924" s="516">
        <v>6985</v>
      </c>
      <c r="C10924" s="378">
        <f>Matrix!B6987</f>
        <v>0</v>
      </c>
      <c r="D10924" s="459" t="s">
        <v>26068</v>
      </c>
      <c r="E10924" s="525" t="s">
        <v>26069</v>
      </c>
      <c r="F10924" s="381" t="s">
        <v>18833</v>
      </c>
      <c r="G10924" s="381" t="s">
        <v>6846</v>
      </c>
      <c r="H10924" s="376">
        <v>6987</v>
      </c>
    </row>
    <row r="10925" spans="2:8" ht="34.5">
      <c r="B10925" s="516">
        <v>6986</v>
      </c>
      <c r="C10925" s="378">
        <f>Matrix!B6988</f>
        <v>0</v>
      </c>
      <c r="D10925" s="459" t="s">
        <v>26068</v>
      </c>
      <c r="E10925" s="525" t="s">
        <v>26069</v>
      </c>
      <c r="F10925" s="381" t="s">
        <v>18834</v>
      </c>
      <c r="G10925" s="381" t="s">
        <v>6847</v>
      </c>
      <c r="H10925" s="376">
        <v>6988</v>
      </c>
    </row>
    <row r="10926" spans="2:8" ht="34.5">
      <c r="B10926" s="516">
        <v>6987</v>
      </c>
      <c r="C10926" s="378">
        <f>Matrix!B6989</f>
        <v>0</v>
      </c>
      <c r="D10926" s="459" t="s">
        <v>26068</v>
      </c>
      <c r="E10926" s="525" t="s">
        <v>26069</v>
      </c>
      <c r="F10926" s="381" t="s">
        <v>18835</v>
      </c>
      <c r="G10926" s="381" t="s">
        <v>6848</v>
      </c>
      <c r="H10926" s="376">
        <v>6989</v>
      </c>
    </row>
    <row r="10927" spans="2:8" ht="34.5">
      <c r="B10927" s="516">
        <v>6988</v>
      </c>
      <c r="C10927" s="378">
        <f>Matrix!B6990</f>
        <v>0</v>
      </c>
      <c r="D10927" s="459" t="s">
        <v>26068</v>
      </c>
      <c r="E10927" s="525" t="s">
        <v>26069</v>
      </c>
      <c r="F10927" s="381" t="s">
        <v>18836</v>
      </c>
      <c r="G10927" s="381" t="s">
        <v>6849</v>
      </c>
      <c r="H10927" s="376">
        <v>6990</v>
      </c>
    </row>
    <row r="10928" spans="2:8">
      <c r="B10928" s="516">
        <v>6989</v>
      </c>
      <c r="C10928" s="378">
        <f>Matrix!B6991</f>
        <v>0</v>
      </c>
      <c r="D10928" s="459" t="s">
        <v>26068</v>
      </c>
      <c r="E10928" s="525" t="s">
        <v>26069</v>
      </c>
      <c r="F10928" s="381" t="s">
        <v>18837</v>
      </c>
      <c r="G10928" s="381" t="s">
        <v>6850</v>
      </c>
      <c r="H10928" s="376">
        <v>6991</v>
      </c>
    </row>
    <row r="10929" spans="2:8" ht="34.5">
      <c r="B10929" s="516">
        <v>6990</v>
      </c>
      <c r="C10929" s="378">
        <f>Matrix!B6992</f>
        <v>0</v>
      </c>
      <c r="D10929" s="459" t="s">
        <v>26068</v>
      </c>
      <c r="E10929" s="525" t="s">
        <v>26069</v>
      </c>
      <c r="F10929" s="381" t="s">
        <v>18838</v>
      </c>
      <c r="G10929" s="381" t="s">
        <v>6851</v>
      </c>
      <c r="H10929" s="376">
        <v>6992</v>
      </c>
    </row>
    <row r="10930" spans="2:8" ht="34.5">
      <c r="B10930" s="516">
        <v>6991</v>
      </c>
      <c r="C10930" s="378">
        <f>Matrix!B6993</f>
        <v>0</v>
      </c>
      <c r="D10930" s="459" t="s">
        <v>26068</v>
      </c>
      <c r="E10930" s="525" t="s">
        <v>26069</v>
      </c>
      <c r="F10930" s="381" t="s">
        <v>18839</v>
      </c>
      <c r="G10930" s="381" t="s">
        <v>6852</v>
      </c>
      <c r="H10930" s="376">
        <v>6993</v>
      </c>
    </row>
    <row r="10931" spans="2:8">
      <c r="B10931" s="516">
        <v>6992</v>
      </c>
      <c r="C10931" s="378">
        <f>Matrix!B6994</f>
        <v>0</v>
      </c>
      <c r="D10931" s="459" t="s">
        <v>26068</v>
      </c>
      <c r="E10931" s="525" t="s">
        <v>26069</v>
      </c>
      <c r="F10931" s="381" t="s">
        <v>18840</v>
      </c>
      <c r="G10931" s="381" t="s">
        <v>6853</v>
      </c>
      <c r="H10931" s="376">
        <v>6994</v>
      </c>
    </row>
    <row r="10932" spans="2:8">
      <c r="B10932" s="516">
        <v>6993</v>
      </c>
      <c r="C10932" s="378">
        <f>Matrix!B6995</f>
        <v>0</v>
      </c>
      <c r="D10932" s="459" t="s">
        <v>26068</v>
      </c>
      <c r="E10932" s="525" t="s">
        <v>26069</v>
      </c>
      <c r="F10932" s="381" t="s">
        <v>18841</v>
      </c>
      <c r="G10932" s="381" t="s">
        <v>6854</v>
      </c>
      <c r="H10932" s="376">
        <v>6995</v>
      </c>
    </row>
    <row r="10933" spans="2:8" ht="34.5">
      <c r="B10933" s="516">
        <v>6994</v>
      </c>
      <c r="C10933" s="378">
        <f>Matrix!B6996</f>
        <v>0</v>
      </c>
      <c r="D10933" s="459" t="s">
        <v>26068</v>
      </c>
      <c r="E10933" s="525" t="s">
        <v>26069</v>
      </c>
      <c r="F10933" s="381" t="s">
        <v>18842</v>
      </c>
      <c r="G10933" s="381" t="s">
        <v>6855</v>
      </c>
      <c r="H10933" s="376">
        <v>6996</v>
      </c>
    </row>
    <row r="10934" spans="2:8" ht="34.5">
      <c r="B10934" s="516">
        <v>6995</v>
      </c>
      <c r="C10934" s="378">
        <f>Matrix!B6997</f>
        <v>0</v>
      </c>
      <c r="D10934" s="459" t="s">
        <v>26068</v>
      </c>
      <c r="E10934" s="525" t="s">
        <v>26069</v>
      </c>
      <c r="F10934" s="381" t="s">
        <v>18843</v>
      </c>
      <c r="G10934" s="381" t="s">
        <v>6856</v>
      </c>
      <c r="H10934" s="376">
        <v>6997</v>
      </c>
    </row>
    <row r="10935" spans="2:8" ht="34.5">
      <c r="B10935" s="516">
        <v>6996</v>
      </c>
      <c r="C10935" s="378">
        <f>Matrix!B6998</f>
        <v>0</v>
      </c>
      <c r="D10935" s="459" t="s">
        <v>26068</v>
      </c>
      <c r="E10935" s="525" t="s">
        <v>26069</v>
      </c>
      <c r="F10935" s="381" t="s">
        <v>18844</v>
      </c>
      <c r="G10935" s="381" t="s">
        <v>6857</v>
      </c>
      <c r="H10935" s="376">
        <v>6998</v>
      </c>
    </row>
    <row r="10936" spans="2:8">
      <c r="B10936" s="516">
        <v>6997</v>
      </c>
      <c r="C10936" s="378">
        <f>Matrix!B6999</f>
        <v>0</v>
      </c>
      <c r="D10936" s="459" t="s">
        <v>26068</v>
      </c>
      <c r="E10936" s="525" t="s">
        <v>26069</v>
      </c>
      <c r="F10936" s="381" t="s">
        <v>18845</v>
      </c>
      <c r="G10936" s="381" t="s">
        <v>6858</v>
      </c>
      <c r="H10936" s="376">
        <v>6999</v>
      </c>
    </row>
    <row r="10937" spans="2:8" ht="34.5">
      <c r="B10937" s="516">
        <v>6998</v>
      </c>
      <c r="C10937" s="378">
        <f>Matrix!B7000</f>
        <v>0</v>
      </c>
      <c r="D10937" s="459" t="s">
        <v>26068</v>
      </c>
      <c r="E10937" s="525" t="s">
        <v>26069</v>
      </c>
      <c r="F10937" s="381" t="s">
        <v>18846</v>
      </c>
      <c r="G10937" s="381" t="s">
        <v>6859</v>
      </c>
      <c r="H10937" s="376">
        <v>7000</v>
      </c>
    </row>
    <row r="10938" spans="2:8" ht="34.5">
      <c r="B10938" s="516">
        <v>6999</v>
      </c>
      <c r="C10938" s="378">
        <f>Matrix!B7001</f>
        <v>0</v>
      </c>
      <c r="D10938" s="459" t="s">
        <v>26068</v>
      </c>
      <c r="E10938" s="525" t="s">
        <v>26069</v>
      </c>
      <c r="F10938" s="381" t="s">
        <v>18847</v>
      </c>
      <c r="G10938" s="381" t="s">
        <v>6860</v>
      </c>
      <c r="H10938" s="376">
        <v>7001</v>
      </c>
    </row>
    <row r="10939" spans="2:8" ht="34.5">
      <c r="B10939" s="516">
        <v>7000</v>
      </c>
      <c r="C10939" s="378">
        <f>Matrix!B7002</f>
        <v>0</v>
      </c>
      <c r="D10939" s="459" t="s">
        <v>26068</v>
      </c>
      <c r="E10939" s="525" t="s">
        <v>26069</v>
      </c>
      <c r="F10939" s="381" t="s">
        <v>18848</v>
      </c>
      <c r="G10939" s="381" t="s">
        <v>6861</v>
      </c>
      <c r="H10939" s="376">
        <v>7002</v>
      </c>
    </row>
    <row r="10940" spans="2:8" ht="34.5">
      <c r="B10940" s="516">
        <v>7001</v>
      </c>
      <c r="C10940" s="378">
        <f>Matrix!B7003</f>
        <v>0</v>
      </c>
      <c r="D10940" s="459" t="s">
        <v>26068</v>
      </c>
      <c r="E10940" s="525" t="s">
        <v>26069</v>
      </c>
      <c r="F10940" s="381" t="s">
        <v>18849</v>
      </c>
      <c r="G10940" s="381" t="s">
        <v>6862</v>
      </c>
      <c r="H10940" s="376">
        <v>7003</v>
      </c>
    </row>
    <row r="10941" spans="2:8" ht="34.5">
      <c r="B10941" s="516">
        <v>7002</v>
      </c>
      <c r="C10941" s="378">
        <f>Matrix!B7004</f>
        <v>0</v>
      </c>
      <c r="D10941" s="459" t="s">
        <v>26068</v>
      </c>
      <c r="E10941" s="525" t="s">
        <v>26069</v>
      </c>
      <c r="F10941" s="381" t="s">
        <v>18850</v>
      </c>
      <c r="G10941" s="381" t="s">
        <v>6863</v>
      </c>
      <c r="H10941" s="376">
        <v>7004</v>
      </c>
    </row>
    <row r="10942" spans="2:8">
      <c r="B10942" s="516">
        <v>7003</v>
      </c>
      <c r="C10942" s="378">
        <f>Matrix!B7005</f>
        <v>0</v>
      </c>
      <c r="D10942" s="459" t="s">
        <v>26068</v>
      </c>
      <c r="E10942" s="525" t="s">
        <v>26069</v>
      </c>
      <c r="F10942" s="381" t="s">
        <v>18851</v>
      </c>
      <c r="G10942" s="381" t="s">
        <v>6864</v>
      </c>
      <c r="H10942" s="376">
        <v>7005</v>
      </c>
    </row>
    <row r="10943" spans="2:8">
      <c r="B10943" s="516">
        <v>7004</v>
      </c>
      <c r="C10943" s="378">
        <f>Matrix!B7006</f>
        <v>0</v>
      </c>
      <c r="D10943" s="459" t="s">
        <v>26068</v>
      </c>
      <c r="E10943" s="525" t="s">
        <v>26069</v>
      </c>
      <c r="F10943" s="381" t="s">
        <v>18852</v>
      </c>
      <c r="G10943" s="381" t="s">
        <v>6865</v>
      </c>
      <c r="H10943" s="376">
        <v>7006</v>
      </c>
    </row>
  </sheetData>
  <autoFilter ref="A1:H10943">
    <filterColumn colId="2">
      <customFilters>
        <customFilter operator="greaterThanOrEqual" val="100"/>
        <customFilter operator="lessThanOrEqual" val="50"/>
      </customFilters>
    </filterColumn>
  </autoFilter>
  <phoneticPr fontId="44" type="noConversion"/>
  <conditionalFormatting sqref="C2:C10625">
    <cfRule type="cellIs" dxfId="119" priority="3" stopIfTrue="1" operator="lessThan">
      <formula>50</formula>
    </cfRule>
    <cfRule type="cellIs" dxfId="118" priority="4" stopIfTrue="1" operator="greaterThan">
      <formula>100</formula>
    </cfRule>
  </conditionalFormatting>
  <conditionalFormatting sqref="C10626:C10943">
    <cfRule type="cellIs" dxfId="117" priority="1" stopIfTrue="1" operator="lessThan">
      <formula>50</formula>
    </cfRule>
    <cfRule type="cellIs" dxfId="116" priority="2" stopIfTrue="1" operator="greaterThan">
      <formula>100</formula>
    </cfRule>
  </conditionalFormatting>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FF33CC"/>
  </sheetPr>
  <dimension ref="A1:AB489"/>
  <sheetViews>
    <sheetView tabSelected="1" zoomScale="150" zoomScaleNormal="150" workbookViewId="0">
      <selection activeCell="L300" sqref="L300"/>
    </sheetView>
  </sheetViews>
  <sheetFormatPr defaultColWidth="8.875" defaultRowHeight="16.5"/>
  <cols>
    <col min="1" max="1" width="1.5" style="49" customWidth="1"/>
    <col min="2" max="2" width="6" style="61" customWidth="1"/>
    <col min="3" max="3" width="12.625" style="61" customWidth="1"/>
    <col min="4" max="4" width="5.75" style="61" customWidth="1"/>
    <col min="5" max="5" width="6" style="250" customWidth="1"/>
    <col min="6" max="6" width="3.625" style="61" customWidth="1"/>
    <col min="7" max="7" width="6" style="61" customWidth="1"/>
    <col min="8" max="8" width="10.625" style="61" customWidth="1"/>
    <col min="9" max="9" width="5.625" style="49" customWidth="1"/>
    <col min="10" max="10" width="6" style="245" bestFit="1" customWidth="1"/>
    <col min="11" max="16384" width="8.875" style="61"/>
  </cols>
  <sheetData>
    <row r="1" spans="1:28" s="39" customFormat="1" ht="18" customHeight="1">
      <c r="E1" s="241"/>
      <c r="J1" s="241"/>
      <c r="Z1" s="166" t="s">
        <v>23687</v>
      </c>
      <c r="AA1" s="236">
        <f>15+2</f>
        <v>17</v>
      </c>
      <c r="AB1" s="236"/>
    </row>
    <row r="2" spans="1:28" s="44" customFormat="1" ht="20.100000000000001" customHeight="1">
      <c r="A2" s="49"/>
      <c r="B2" s="40"/>
      <c r="C2" s="41"/>
      <c r="D2" s="41"/>
      <c r="E2" s="267"/>
      <c r="F2" s="41"/>
      <c r="G2" s="41"/>
      <c r="H2" s="41"/>
      <c r="I2" s="41"/>
      <c r="J2" s="242"/>
      <c r="Z2" s="61" t="s">
        <v>23688</v>
      </c>
      <c r="AA2" s="236">
        <f ca="1">5-1+RAND()</f>
        <v>4.6579506042481462</v>
      </c>
      <c r="AB2" s="236"/>
    </row>
    <row r="3" spans="1:28" ht="18" customHeight="1">
      <c r="B3" s="45"/>
      <c r="C3" s="46"/>
      <c r="D3" s="46"/>
      <c r="E3" s="268"/>
      <c r="F3" s="46"/>
      <c r="G3" s="46"/>
      <c r="J3" s="243"/>
      <c r="Z3" s="233" t="s">
        <v>23696</v>
      </c>
      <c r="AA3" s="236">
        <v>2.5</v>
      </c>
      <c r="AB3" s="236">
        <v>3</v>
      </c>
    </row>
    <row r="4" spans="1:28" ht="18" customHeight="1">
      <c r="B4" s="45"/>
      <c r="C4" s="46"/>
      <c r="D4" s="46"/>
      <c r="E4" s="268"/>
      <c r="F4" s="46"/>
      <c r="G4" s="46"/>
      <c r="J4" s="243"/>
      <c r="Z4" s="234" t="s">
        <v>23696</v>
      </c>
      <c r="AA4" s="236">
        <v>3</v>
      </c>
      <c r="AB4" s="236">
        <v>4</v>
      </c>
    </row>
    <row r="5" spans="1:28" ht="18" customHeight="1">
      <c r="B5" s="45"/>
      <c r="C5" s="46"/>
      <c r="D5" s="46"/>
      <c r="E5" s="268"/>
      <c r="F5" s="46"/>
      <c r="G5" s="46"/>
      <c r="J5" s="243"/>
      <c r="Z5" s="235" t="s">
        <v>23696</v>
      </c>
      <c r="AA5" s="236">
        <v>4</v>
      </c>
      <c r="AB5" s="236">
        <v>5</v>
      </c>
    </row>
    <row r="6" spans="1:28" ht="18" customHeight="1">
      <c r="B6" s="45"/>
      <c r="C6" s="46"/>
      <c r="D6" s="75"/>
      <c r="F6" s="75"/>
      <c r="G6" s="46"/>
      <c r="J6" s="243"/>
      <c r="AA6" s="236"/>
      <c r="AB6" s="236"/>
    </row>
    <row r="7" spans="1:28" ht="18" customHeight="1">
      <c r="B7" s="45"/>
      <c r="C7" s="77"/>
      <c r="D7" s="75"/>
      <c r="E7" s="268"/>
      <c r="F7" s="75"/>
      <c r="G7" s="46"/>
      <c r="J7" s="243"/>
    </row>
    <row r="8" spans="1:28" ht="18" customHeight="1">
      <c r="B8" s="45"/>
      <c r="C8" s="46"/>
      <c r="D8" s="75"/>
      <c r="F8" s="75"/>
      <c r="G8" s="46"/>
      <c r="J8" s="243"/>
    </row>
    <row r="9" spans="1:28" ht="18" customHeight="1">
      <c r="B9" s="588" t="s">
        <v>25163</v>
      </c>
      <c r="C9" s="589"/>
      <c r="D9" s="589"/>
      <c r="E9" s="589"/>
      <c r="F9" s="589"/>
      <c r="G9" s="589"/>
      <c r="H9" s="589"/>
      <c r="I9" s="589"/>
      <c r="J9" s="590"/>
    </row>
    <row r="10" spans="1:28" ht="18" customHeight="1">
      <c r="B10" s="591"/>
      <c r="C10" s="589"/>
      <c r="D10" s="589"/>
      <c r="E10" s="589"/>
      <c r="F10" s="589"/>
      <c r="G10" s="589"/>
      <c r="H10" s="589"/>
      <c r="I10" s="589"/>
      <c r="J10" s="590"/>
    </row>
    <row r="11" spans="1:28" ht="18" customHeight="1">
      <c r="B11" s="45"/>
      <c r="C11" s="46"/>
      <c r="D11" s="46"/>
      <c r="E11" s="269"/>
      <c r="F11" s="46"/>
      <c r="G11" s="46"/>
      <c r="J11" s="243"/>
    </row>
    <row r="12" spans="1:28" ht="18" customHeight="1">
      <c r="B12" s="45"/>
      <c r="C12" s="46"/>
      <c r="D12" s="46"/>
      <c r="E12" s="268"/>
      <c r="F12" s="46"/>
      <c r="G12" s="46"/>
      <c r="J12" s="243"/>
    </row>
    <row r="13" spans="1:28" ht="18" customHeight="1">
      <c r="B13" s="45"/>
      <c r="C13" s="46"/>
      <c r="D13" s="46"/>
      <c r="E13" s="268"/>
      <c r="F13" s="46"/>
      <c r="G13" s="46"/>
      <c r="J13" s="243"/>
    </row>
    <row r="14" spans="1:28" ht="18" customHeight="1">
      <c r="B14" s="592" t="s">
        <v>22043</v>
      </c>
      <c r="C14" s="589"/>
      <c r="D14" s="589"/>
      <c r="E14" s="589"/>
      <c r="F14" s="589"/>
      <c r="G14" s="589"/>
      <c r="H14" s="589"/>
      <c r="I14" s="589"/>
      <c r="J14" s="590"/>
    </row>
    <row r="15" spans="1:28" ht="18" customHeight="1">
      <c r="B15" s="45"/>
      <c r="C15" s="46"/>
      <c r="D15" s="46"/>
      <c r="E15" s="268"/>
      <c r="F15" s="46"/>
      <c r="G15" s="46"/>
      <c r="J15" s="243"/>
    </row>
    <row r="16" spans="1:28" ht="18" customHeight="1">
      <c r="A16" s="61"/>
      <c r="B16" s="45"/>
      <c r="C16" s="46"/>
      <c r="D16" s="46"/>
      <c r="E16" s="268"/>
      <c r="F16" s="46"/>
      <c r="G16" s="46"/>
      <c r="J16" s="243"/>
    </row>
    <row r="17" spans="1:10" ht="18" customHeight="1">
      <c r="A17" s="61"/>
      <c r="B17" s="45"/>
      <c r="C17" s="46"/>
      <c r="D17" s="46"/>
      <c r="E17" s="268"/>
      <c r="F17" s="46"/>
      <c r="G17" s="46"/>
      <c r="J17" s="243"/>
    </row>
    <row r="18" spans="1:10" ht="18" customHeight="1">
      <c r="A18" s="61"/>
      <c r="B18" s="45"/>
      <c r="C18" s="46"/>
      <c r="D18" s="46"/>
      <c r="E18" s="268"/>
      <c r="F18" s="46"/>
      <c r="G18" s="46"/>
      <c r="J18" s="243"/>
    </row>
    <row r="19" spans="1:10" ht="18" customHeight="1">
      <c r="A19" s="61"/>
      <c r="B19" s="45"/>
      <c r="C19" s="46"/>
      <c r="D19" s="46"/>
      <c r="E19" s="268"/>
      <c r="F19" s="46"/>
      <c r="G19" s="46"/>
      <c r="J19" s="243"/>
    </row>
    <row r="20" spans="1:10" ht="18" customHeight="1">
      <c r="A20" s="61"/>
      <c r="B20" s="45"/>
      <c r="J20" s="243"/>
    </row>
    <row r="21" spans="1:10" ht="18" customHeight="1">
      <c r="A21" s="61"/>
      <c r="B21" s="45"/>
      <c r="J21" s="243"/>
    </row>
    <row r="22" spans="1:10" ht="18" customHeight="1">
      <c r="A22" s="61"/>
      <c r="B22" s="45"/>
      <c r="C22" s="104"/>
      <c r="D22" s="104"/>
      <c r="E22" s="270"/>
      <c r="F22" s="104"/>
      <c r="G22" s="104"/>
      <c r="H22" s="104"/>
      <c r="J22" s="243"/>
    </row>
    <row r="23" spans="1:10" ht="18" customHeight="1">
      <c r="A23" s="61"/>
      <c r="B23" s="45"/>
      <c r="C23" s="75" t="s">
        <v>22219</v>
      </c>
      <c r="D23" s="611">
        <f>Info_R!F1</f>
        <v>0</v>
      </c>
      <c r="E23" s="567"/>
      <c r="F23" s="567"/>
      <c r="G23" s="567"/>
      <c r="H23" s="567"/>
      <c r="J23" s="243"/>
    </row>
    <row r="24" spans="1:10" ht="18" customHeight="1">
      <c r="A24" s="61"/>
      <c r="B24" s="45"/>
      <c r="C24" s="98"/>
      <c r="D24" s="106"/>
      <c r="E24" s="271"/>
      <c r="F24" s="106"/>
      <c r="G24" s="46"/>
      <c r="J24" s="243"/>
    </row>
    <row r="25" spans="1:10" ht="18" customHeight="1">
      <c r="A25" s="61"/>
      <c r="B25" s="45"/>
      <c r="C25" s="75" t="s">
        <v>24071</v>
      </c>
      <c r="D25" s="576">
        <f>Info_R!F2</f>
        <v>0</v>
      </c>
      <c r="E25" s="567"/>
      <c r="F25" s="567"/>
      <c r="G25" s="567"/>
      <c r="H25" s="567"/>
      <c r="I25" s="341"/>
      <c r="J25" s="243"/>
    </row>
    <row r="26" spans="1:10" ht="18" customHeight="1" thickBot="1">
      <c r="A26" s="61"/>
      <c r="B26" s="45"/>
      <c r="C26" s="111"/>
      <c r="D26" s="111"/>
      <c r="E26" s="272"/>
      <c r="F26" s="111"/>
      <c r="G26" s="111"/>
      <c r="H26" s="111"/>
      <c r="I26" s="341"/>
      <c r="J26" s="243"/>
    </row>
    <row r="27" spans="1:10" ht="18" customHeight="1" thickTop="1">
      <c r="A27" s="61"/>
      <c r="B27" s="45"/>
      <c r="I27" s="342"/>
      <c r="J27" s="243"/>
    </row>
    <row r="28" spans="1:10" ht="18" customHeight="1">
      <c r="A28" s="61"/>
      <c r="B28" s="45"/>
      <c r="C28" s="587" t="s">
        <v>25162</v>
      </c>
      <c r="D28" s="585"/>
      <c r="E28" s="585"/>
      <c r="F28" s="585"/>
      <c r="G28" s="585"/>
      <c r="H28" s="585"/>
      <c r="I28" s="342"/>
      <c r="J28" s="243"/>
    </row>
    <row r="29" spans="1:10" ht="18" customHeight="1">
      <c r="A29" s="61"/>
      <c r="B29" s="45"/>
      <c r="C29" s="585"/>
      <c r="D29" s="585"/>
      <c r="E29" s="585"/>
      <c r="F29" s="585"/>
      <c r="G29" s="585"/>
      <c r="H29" s="585"/>
      <c r="I29" s="340"/>
      <c r="J29" s="243"/>
    </row>
    <row r="30" spans="1:10" ht="18" customHeight="1">
      <c r="A30" s="61"/>
      <c r="B30" s="45"/>
      <c r="C30" s="340"/>
      <c r="D30" s="340"/>
      <c r="E30" s="340"/>
      <c r="F30" s="340"/>
      <c r="G30" s="340"/>
      <c r="H30" s="340"/>
      <c r="I30" s="340"/>
      <c r="J30" s="243"/>
    </row>
    <row r="31" spans="1:10" ht="18" customHeight="1">
      <c r="A31" s="61"/>
      <c r="B31" s="123"/>
      <c r="C31" s="124"/>
      <c r="D31" s="124"/>
      <c r="E31" s="273"/>
      <c r="F31" s="124"/>
      <c r="G31" s="124"/>
      <c r="H31" s="124"/>
      <c r="I31" s="124"/>
      <c r="J31" s="244"/>
    </row>
    <row r="32" spans="1:10" ht="18" customHeight="1"/>
    <row r="33" spans="1:10" ht="18" customHeight="1">
      <c r="B33" s="42"/>
      <c r="C33" s="43"/>
      <c r="D33" s="41"/>
      <c r="E33" s="267"/>
      <c r="F33" s="41"/>
      <c r="G33" s="41"/>
      <c r="H33" s="41"/>
      <c r="I33" s="41"/>
      <c r="J33" s="246"/>
    </row>
    <row r="34" spans="1:10" ht="22.5">
      <c r="B34" s="47"/>
      <c r="C34" s="609" t="s">
        <v>21867</v>
      </c>
      <c r="D34" s="609"/>
      <c r="E34" s="609"/>
      <c r="F34" s="609"/>
      <c r="G34" s="609"/>
      <c r="H34" s="567"/>
      <c r="J34" s="247"/>
    </row>
    <row r="35" spans="1:10">
      <c r="B35" s="47"/>
      <c r="J35" s="247"/>
    </row>
    <row r="36" spans="1:10" ht="17.25">
      <c r="B36" s="47"/>
      <c r="C36" s="350" t="s">
        <v>25197</v>
      </c>
      <c r="E36" s="321"/>
      <c r="G36" s="566" t="s">
        <v>25198</v>
      </c>
      <c r="H36" s="567"/>
      <c r="I36" s="567"/>
      <c r="J36" s="568"/>
    </row>
    <row r="37" spans="1:10">
      <c r="B37" s="47"/>
      <c r="E37" s="268"/>
      <c r="F37" s="46"/>
      <c r="J37" s="247"/>
    </row>
    <row r="38" spans="1:10">
      <c r="B38" s="47"/>
      <c r="C38" s="353" t="s">
        <v>25199</v>
      </c>
      <c r="E38" s="268"/>
      <c r="F38" s="46"/>
      <c r="G38" s="607" t="s">
        <v>25205</v>
      </c>
      <c r="H38" s="610"/>
      <c r="J38" s="247"/>
    </row>
    <row r="39" spans="1:10">
      <c r="B39" s="47"/>
      <c r="C39" s="352" t="s">
        <v>21887</v>
      </c>
      <c r="E39" s="268"/>
      <c r="F39" s="46"/>
      <c r="G39" s="353" t="s">
        <v>26167</v>
      </c>
      <c r="H39" s="351"/>
      <c r="J39" s="247"/>
    </row>
    <row r="40" spans="1:10">
      <c r="B40" s="47"/>
      <c r="C40" s="352" t="s">
        <v>21904</v>
      </c>
      <c r="E40" s="268"/>
      <c r="F40" s="46"/>
      <c r="G40" s="353" t="s">
        <v>25200</v>
      </c>
      <c r="H40" s="351"/>
      <c r="J40" s="247"/>
    </row>
    <row r="41" spans="1:10">
      <c r="B41" s="47"/>
      <c r="C41" s="352" t="s">
        <v>21921</v>
      </c>
      <c r="E41" s="268"/>
      <c r="F41" s="46"/>
      <c r="G41" s="353" t="s">
        <v>25201</v>
      </c>
      <c r="H41" s="351"/>
      <c r="J41" s="247"/>
    </row>
    <row r="42" spans="1:10">
      <c r="B42" s="47"/>
      <c r="C42" s="352" t="s">
        <v>21938</v>
      </c>
      <c r="E42" s="268"/>
      <c r="F42" s="46"/>
      <c r="G42" s="353" t="s">
        <v>25202</v>
      </c>
      <c r="H42" s="351"/>
      <c r="J42" s="247"/>
    </row>
    <row r="43" spans="1:10">
      <c r="B43" s="47"/>
      <c r="C43" s="352" t="s">
        <v>21958</v>
      </c>
      <c r="E43" s="268"/>
      <c r="F43" s="46"/>
      <c r="G43" s="353" t="s">
        <v>25203</v>
      </c>
      <c r="H43" s="351"/>
      <c r="J43" s="247"/>
    </row>
    <row r="44" spans="1:10">
      <c r="B44" s="47"/>
      <c r="C44" s="352" t="s">
        <v>21973</v>
      </c>
      <c r="E44" s="268"/>
      <c r="F44" s="46"/>
      <c r="G44" s="353" t="s">
        <v>26168</v>
      </c>
      <c r="H44" s="351"/>
      <c r="J44" s="247"/>
    </row>
    <row r="45" spans="1:10">
      <c r="B45" s="47"/>
      <c r="C45" s="352" t="s">
        <v>21992</v>
      </c>
      <c r="E45" s="268"/>
      <c r="F45" s="46"/>
      <c r="G45" s="353" t="s">
        <v>25204</v>
      </c>
      <c r="H45" s="351"/>
      <c r="J45" s="247"/>
    </row>
    <row r="46" spans="1:10">
      <c r="B46" s="47"/>
      <c r="C46" s="352" t="s">
        <v>22010</v>
      </c>
      <c r="E46" s="268"/>
      <c r="F46" s="46"/>
      <c r="G46" s="353" t="s">
        <v>25206</v>
      </c>
      <c r="H46" s="353"/>
      <c r="J46" s="247"/>
    </row>
    <row r="47" spans="1:10">
      <c r="B47" s="47"/>
      <c r="C47" s="352" t="s">
        <v>21880</v>
      </c>
      <c r="E47" s="268"/>
      <c r="F47" s="46"/>
      <c r="H47" s="353"/>
      <c r="J47" s="247"/>
    </row>
    <row r="48" spans="1:10" ht="17.25">
      <c r="A48" s="61"/>
      <c r="B48" s="47"/>
      <c r="C48" s="352" t="s">
        <v>22044</v>
      </c>
      <c r="E48" s="268"/>
      <c r="F48" s="46"/>
      <c r="G48" s="566" t="s">
        <v>26347</v>
      </c>
      <c r="H48" s="567"/>
      <c r="I48" s="567"/>
      <c r="J48" s="568"/>
    </row>
    <row r="49" spans="1:10" ht="17.25">
      <c r="A49" s="61"/>
      <c r="B49" s="47"/>
      <c r="C49" s="352" t="s">
        <v>22063</v>
      </c>
      <c r="E49" s="268"/>
      <c r="F49" s="46"/>
      <c r="G49" s="608"/>
      <c r="H49" s="567"/>
      <c r="I49" s="61"/>
      <c r="J49" s="247"/>
    </row>
    <row r="50" spans="1:10" ht="17.25">
      <c r="A50" s="61"/>
      <c r="B50" s="47"/>
      <c r="C50" s="607" t="s">
        <v>25207</v>
      </c>
      <c r="D50" s="567"/>
      <c r="E50" s="567"/>
      <c r="F50" s="529"/>
      <c r="G50" s="566" t="s">
        <v>26169</v>
      </c>
      <c r="H50" s="567"/>
      <c r="I50" s="567"/>
      <c r="J50" s="568"/>
    </row>
    <row r="51" spans="1:10">
      <c r="A51" s="61"/>
      <c r="B51" s="47"/>
      <c r="C51" s="159"/>
      <c r="D51" s="71"/>
      <c r="E51" s="268"/>
      <c r="F51" s="46"/>
      <c r="G51" s="46"/>
      <c r="H51" s="159"/>
      <c r="I51" s="61"/>
      <c r="J51" s="247"/>
    </row>
    <row r="52" spans="1:10">
      <c r="A52" s="61"/>
      <c r="B52" s="47"/>
      <c r="C52" s="250" t="s">
        <v>24825</v>
      </c>
      <c r="I52" s="61"/>
      <c r="J52" s="247"/>
    </row>
    <row r="53" spans="1:10" ht="16.5" customHeight="1">
      <c r="A53" s="61"/>
      <c r="B53" s="47"/>
      <c r="C53" s="316" t="s">
        <v>24826</v>
      </c>
      <c r="D53" s="317"/>
      <c r="E53" s="318"/>
      <c r="F53" s="317"/>
      <c r="G53" s="317"/>
      <c r="H53" s="319"/>
      <c r="I53" s="61"/>
      <c r="J53" s="247"/>
    </row>
    <row r="54" spans="1:10" ht="16.5" customHeight="1">
      <c r="A54" s="61"/>
      <c r="B54" s="47"/>
      <c r="C54" s="596" t="s">
        <v>24827</v>
      </c>
      <c r="D54" s="585"/>
      <c r="E54" s="585"/>
      <c r="F54" s="585"/>
      <c r="G54" s="585"/>
      <c r="H54" s="585"/>
      <c r="I54" s="315"/>
      <c r="J54" s="247"/>
    </row>
    <row r="55" spans="1:10" ht="16.5" customHeight="1">
      <c r="A55" s="61"/>
      <c r="B55" s="47"/>
      <c r="C55" s="585"/>
      <c r="D55" s="585"/>
      <c r="E55" s="585"/>
      <c r="F55" s="585"/>
      <c r="G55" s="585"/>
      <c r="H55" s="585"/>
      <c r="I55" s="315"/>
      <c r="J55" s="247"/>
    </row>
    <row r="56" spans="1:10" ht="16.5" customHeight="1" thickBot="1">
      <c r="A56" s="61"/>
      <c r="B56" s="47"/>
      <c r="C56" s="129"/>
      <c r="D56" s="320"/>
      <c r="E56" s="320"/>
      <c r="F56" s="320"/>
      <c r="G56" s="320"/>
      <c r="H56" s="320"/>
      <c r="I56" s="61"/>
      <c r="J56" s="247"/>
    </row>
    <row r="57" spans="1:10" ht="16.5" customHeight="1" thickTop="1">
      <c r="A57" s="61"/>
      <c r="B57" s="47"/>
      <c r="C57" s="583" t="s">
        <v>24070</v>
      </c>
      <c r="D57" s="584"/>
      <c r="E57" s="584"/>
      <c r="F57" s="584"/>
      <c r="G57" s="584"/>
      <c r="H57" s="584"/>
      <c r="I57" s="61"/>
      <c r="J57" s="247"/>
    </row>
    <row r="58" spans="1:10" ht="16.5" customHeight="1">
      <c r="A58" s="61"/>
      <c r="B58" s="47"/>
      <c r="C58" s="585"/>
      <c r="D58" s="585"/>
      <c r="E58" s="585"/>
      <c r="F58" s="585"/>
      <c r="G58" s="585"/>
      <c r="H58" s="585"/>
      <c r="I58" s="61"/>
      <c r="J58" s="247"/>
    </row>
    <row r="59" spans="1:10" ht="16.5" customHeight="1">
      <c r="A59" s="61"/>
      <c r="B59" s="47"/>
      <c r="C59" s="585"/>
      <c r="D59" s="585"/>
      <c r="E59" s="585"/>
      <c r="F59" s="585"/>
      <c r="G59" s="585"/>
      <c r="H59" s="585"/>
      <c r="I59" s="61"/>
      <c r="J59" s="247"/>
    </row>
    <row r="60" spans="1:10" ht="16.5" customHeight="1">
      <c r="A60" s="61"/>
      <c r="B60" s="47"/>
      <c r="C60" s="585"/>
      <c r="D60" s="585"/>
      <c r="E60" s="585"/>
      <c r="F60" s="585"/>
      <c r="G60" s="585"/>
      <c r="H60" s="585"/>
      <c r="I60" s="61"/>
      <c r="J60" s="247"/>
    </row>
    <row r="61" spans="1:10" ht="17.25" customHeight="1">
      <c r="A61" s="61"/>
      <c r="B61" s="47"/>
      <c r="C61" s="585"/>
      <c r="D61" s="585"/>
      <c r="E61" s="585"/>
      <c r="F61" s="585"/>
      <c r="G61" s="585"/>
      <c r="H61" s="585"/>
      <c r="I61" s="61"/>
      <c r="J61" s="247"/>
    </row>
    <row r="62" spans="1:10" ht="17.25" thickBot="1">
      <c r="A62" s="61"/>
      <c r="B62" s="47"/>
      <c r="C62" s="586"/>
      <c r="D62" s="586"/>
      <c r="E62" s="586"/>
      <c r="F62" s="586"/>
      <c r="G62" s="586"/>
      <c r="H62" s="586"/>
      <c r="I62" s="61"/>
      <c r="J62" s="247"/>
    </row>
    <row r="63" spans="1:10" ht="17.25" thickTop="1">
      <c r="A63" s="61"/>
      <c r="B63" s="47"/>
      <c r="C63" s="48"/>
      <c r="D63" s="46"/>
      <c r="E63" s="268"/>
      <c r="F63" s="46"/>
      <c r="G63" s="46"/>
      <c r="I63" s="61"/>
      <c r="J63" s="247"/>
    </row>
    <row r="64" spans="1:10">
      <c r="A64" s="61"/>
      <c r="B64" s="125"/>
      <c r="C64" s="126"/>
      <c r="D64" s="124"/>
      <c r="E64" s="273"/>
      <c r="F64" s="124"/>
      <c r="G64" s="124"/>
      <c r="H64" s="124"/>
      <c r="I64" s="124"/>
      <c r="J64" s="248"/>
    </row>
    <row r="65" spans="1:10">
      <c r="A65" s="61"/>
      <c r="I65" s="61"/>
    </row>
    <row r="66" spans="1:10" s="44" customFormat="1" ht="20.100000000000001" customHeight="1">
      <c r="A66" s="49"/>
      <c r="B66" s="40"/>
      <c r="C66" s="41"/>
      <c r="D66" s="41"/>
      <c r="E66" s="267"/>
      <c r="F66" s="41"/>
      <c r="G66" s="41"/>
      <c r="H66" s="41"/>
      <c r="I66" s="41"/>
      <c r="J66" s="242"/>
    </row>
    <row r="67" spans="1:10" ht="18" customHeight="1">
      <c r="B67" s="45"/>
      <c r="C67" s="598" t="s">
        <v>24032</v>
      </c>
      <c r="D67" s="567"/>
      <c r="E67" s="567"/>
      <c r="F67" s="567"/>
      <c r="G67" s="567"/>
      <c r="H67" s="567"/>
      <c r="I67" s="567"/>
      <c r="J67" s="243"/>
    </row>
    <row r="68" spans="1:10" ht="18" customHeight="1">
      <c r="B68" s="45"/>
      <c r="C68" s="294"/>
      <c r="D68" s="46"/>
      <c r="E68" s="268"/>
      <c r="F68" s="46"/>
      <c r="G68" s="46"/>
      <c r="J68" s="243"/>
    </row>
    <row r="69" spans="1:10" ht="18" customHeight="1">
      <c r="B69" s="295"/>
      <c r="C69" s="599" t="s">
        <v>25020</v>
      </c>
      <c r="D69" s="600"/>
      <c r="E69" s="600"/>
      <c r="F69" s="600"/>
      <c r="G69" s="600"/>
      <c r="H69" s="600"/>
      <c r="I69" s="600"/>
      <c r="J69" s="296"/>
    </row>
    <row r="70" spans="1:10" ht="18" customHeight="1">
      <c r="B70" s="297"/>
      <c r="C70" s="600"/>
      <c r="D70" s="600"/>
      <c r="E70" s="600"/>
      <c r="F70" s="600"/>
      <c r="G70" s="600"/>
      <c r="H70" s="600"/>
      <c r="I70" s="600"/>
      <c r="J70" s="296"/>
    </row>
    <row r="71" spans="1:10" ht="18" customHeight="1">
      <c r="B71" s="297"/>
      <c r="C71" s="600"/>
      <c r="D71" s="600"/>
      <c r="E71" s="600"/>
      <c r="F71" s="600"/>
      <c r="G71" s="600"/>
      <c r="H71" s="600"/>
      <c r="I71" s="600"/>
      <c r="J71" s="296"/>
    </row>
    <row r="72" spans="1:10" ht="18" customHeight="1">
      <c r="B72" s="297"/>
      <c r="C72" s="600"/>
      <c r="D72" s="600"/>
      <c r="E72" s="600"/>
      <c r="F72" s="600"/>
      <c r="G72" s="600"/>
      <c r="H72" s="600"/>
      <c r="I72" s="600"/>
      <c r="J72" s="296"/>
    </row>
    <row r="73" spans="1:10" ht="18" customHeight="1">
      <c r="B73" s="297"/>
      <c r="C73" s="600"/>
      <c r="D73" s="600"/>
      <c r="E73" s="600"/>
      <c r="F73" s="600"/>
      <c r="G73" s="600"/>
      <c r="H73" s="600"/>
      <c r="I73" s="600"/>
      <c r="J73" s="296"/>
    </row>
    <row r="74" spans="1:10" ht="18" customHeight="1">
      <c r="B74" s="297"/>
      <c r="C74" s="313"/>
      <c r="D74" s="313"/>
      <c r="E74" s="313"/>
      <c r="F74" s="313"/>
      <c r="G74" s="313"/>
      <c r="H74" s="313"/>
      <c r="I74" s="313"/>
      <c r="J74" s="296"/>
    </row>
    <row r="75" spans="1:10" ht="18" customHeight="1">
      <c r="B75" s="297"/>
      <c r="C75" s="597" t="s">
        <v>24033</v>
      </c>
      <c r="D75" s="597"/>
      <c r="E75" s="597"/>
      <c r="F75" s="597"/>
      <c r="G75" s="597"/>
      <c r="H75" s="597"/>
      <c r="I75" s="597"/>
      <c r="J75" s="296"/>
    </row>
    <row r="76" spans="1:10" ht="18" customHeight="1">
      <c r="B76" s="314" t="s">
        <v>24029</v>
      </c>
      <c r="C76" s="599" t="str">
        <f>'Row Data'!K1440</f>
        <v>免疫系统压力较高</v>
      </c>
      <c r="D76" s="600"/>
      <c r="E76" s="600"/>
      <c r="F76" s="313"/>
      <c r="G76" s="313"/>
      <c r="H76" s="313"/>
      <c r="I76" s="313"/>
      <c r="J76" s="296"/>
    </row>
    <row r="77" spans="1:10" ht="24.95" customHeight="1">
      <c r="B77" s="45"/>
      <c r="C77" s="601" t="str">
        <f>'Row Data'!M1440</f>
        <v>保持心情愉悦，适当地锻炼，合理的饮食，保持多种水果蔬菜，全谷物的饮食，停止吸烟或避免二手烟，规律的作息，适量补充矿物质锌、硒，铁、铜、叶酸以及维生素A、维生素B6、维生素C和维生素E</v>
      </c>
      <c r="D77" s="602"/>
      <c r="E77" s="602"/>
      <c r="F77" s="602"/>
      <c r="G77" s="602"/>
      <c r="H77" s="602"/>
      <c r="I77" s="602"/>
      <c r="J77" s="243"/>
    </row>
    <row r="78" spans="1:10" ht="24.95" customHeight="1">
      <c r="B78" s="293"/>
      <c r="C78" s="602"/>
      <c r="D78" s="602"/>
      <c r="E78" s="602"/>
      <c r="F78" s="602"/>
      <c r="G78" s="602"/>
      <c r="H78" s="602"/>
      <c r="I78" s="602"/>
      <c r="J78" s="292"/>
    </row>
    <row r="79" spans="1:10" ht="24.95" customHeight="1">
      <c r="B79" s="297"/>
      <c r="C79" s="602"/>
      <c r="D79" s="602"/>
      <c r="E79" s="602"/>
      <c r="F79" s="602"/>
      <c r="G79" s="602"/>
      <c r="H79" s="602"/>
      <c r="I79" s="602"/>
      <c r="J79" s="296"/>
    </row>
    <row r="80" spans="1:10" ht="18" customHeight="1">
      <c r="A80" s="61"/>
      <c r="B80" s="297"/>
      <c r="C80" s="37"/>
      <c r="D80" s="37"/>
      <c r="E80" s="37"/>
      <c r="F80" s="37"/>
      <c r="G80" s="37"/>
      <c r="H80" s="37"/>
      <c r="I80" s="37"/>
      <c r="J80" s="296"/>
    </row>
    <row r="81" spans="1:10" ht="18" customHeight="1">
      <c r="A81" s="61"/>
      <c r="B81" s="314" t="s">
        <v>24030</v>
      </c>
      <c r="C81" s="599" t="str">
        <f>'Row Data'!K1441</f>
        <v>心血管疾病风险较高</v>
      </c>
      <c r="D81" s="600"/>
      <c r="E81" s="600"/>
      <c r="F81" s="313"/>
      <c r="G81" s="313"/>
      <c r="H81" s="313"/>
      <c r="I81" s="313"/>
      <c r="J81" s="296"/>
    </row>
    <row r="82" spans="1:10" ht="24.95" customHeight="1">
      <c r="A82" s="61"/>
      <c r="B82" s="45"/>
      <c r="C82" s="601" t="str">
        <f>'Row Data'!M1441</f>
        <v>建议您有规律地锻炼，控制血压，保持健康体重，维持情绪平稳，避免吃高热量食物，控制盐的摄入量，停止吸烟，避免饮酒过量，适量补充辅脢Q10等抗氧化物，鱼油或亚麻籽油，复合维生素B，矿物质钙，镁等</v>
      </c>
      <c r="D82" s="602"/>
      <c r="E82" s="602"/>
      <c r="F82" s="602"/>
      <c r="G82" s="602"/>
      <c r="H82" s="602"/>
      <c r="I82" s="602"/>
      <c r="J82" s="296"/>
    </row>
    <row r="83" spans="1:10" ht="24.95" customHeight="1">
      <c r="A83" s="61"/>
      <c r="B83" s="312"/>
      <c r="C83" s="602"/>
      <c r="D83" s="602"/>
      <c r="E83" s="602"/>
      <c r="F83" s="602"/>
      <c r="G83" s="602"/>
      <c r="H83" s="602"/>
      <c r="I83" s="602"/>
      <c r="J83" s="296"/>
    </row>
    <row r="84" spans="1:10" ht="24.95" customHeight="1">
      <c r="A84" s="61"/>
      <c r="B84" s="297"/>
      <c r="C84" s="602"/>
      <c r="D84" s="602"/>
      <c r="E84" s="602"/>
      <c r="F84" s="602"/>
      <c r="G84" s="602"/>
      <c r="H84" s="602"/>
      <c r="I84" s="602"/>
      <c r="J84" s="296"/>
    </row>
    <row r="85" spans="1:10" ht="18" customHeight="1">
      <c r="A85" s="61"/>
      <c r="B85" s="297"/>
      <c r="C85" s="37"/>
      <c r="D85" s="37"/>
      <c r="E85" s="37"/>
      <c r="F85" s="37"/>
      <c r="G85" s="37"/>
      <c r="H85" s="37"/>
      <c r="I85" s="37"/>
      <c r="J85" s="296"/>
    </row>
    <row r="86" spans="1:10" ht="18" customHeight="1">
      <c r="A86" s="61"/>
      <c r="B86" s="314" t="s">
        <v>24031</v>
      </c>
      <c r="C86" s="599" t="str">
        <f>'Row Data'!K1442</f>
        <v>呼吸系统压力较高</v>
      </c>
      <c r="D86" s="600"/>
      <c r="E86" s="600"/>
      <c r="F86" s="313"/>
      <c r="G86" s="313"/>
      <c r="H86" s="313"/>
      <c r="I86" s="313"/>
      <c r="J86" s="296"/>
    </row>
    <row r="87" spans="1:10" ht="24.95" customHeight="1">
      <c r="A87" s="61"/>
      <c r="B87" s="45"/>
      <c r="C87" s="601" t="str">
        <f>'Row Data'!M1442</f>
        <v>建议您避免吸烟，参加体育锻炼，特别是有氧运动，例如游泳，多做深呼吸或练习腹式呼吸，室外空气质量不佳时避免外出，有呼吸道过敏者须找出过敏原并避免接触，适量补充维生素A及维生素C</v>
      </c>
      <c r="D87" s="602"/>
      <c r="E87" s="602"/>
      <c r="F87" s="602"/>
      <c r="G87" s="602"/>
      <c r="H87" s="602"/>
      <c r="I87" s="602"/>
      <c r="J87" s="296"/>
    </row>
    <row r="88" spans="1:10" ht="24.95" customHeight="1">
      <c r="A88" s="61"/>
      <c r="B88" s="312"/>
      <c r="C88" s="602"/>
      <c r="D88" s="602"/>
      <c r="E88" s="602"/>
      <c r="F88" s="602"/>
      <c r="G88" s="602"/>
      <c r="H88" s="602"/>
      <c r="I88" s="602"/>
      <c r="J88" s="296"/>
    </row>
    <row r="89" spans="1:10" ht="24.95" customHeight="1">
      <c r="A89" s="61"/>
      <c r="B89" s="297"/>
      <c r="C89" s="602"/>
      <c r="D89" s="602"/>
      <c r="E89" s="602"/>
      <c r="F89" s="602"/>
      <c r="G89" s="602"/>
      <c r="H89" s="602"/>
      <c r="I89" s="602"/>
      <c r="J89" s="296"/>
    </row>
    <row r="90" spans="1:10" ht="18" customHeight="1">
      <c r="A90" s="61"/>
      <c r="B90" s="297"/>
      <c r="C90" s="37"/>
      <c r="D90" s="37"/>
      <c r="E90" s="37"/>
      <c r="F90" s="37"/>
      <c r="G90" s="37"/>
      <c r="H90" s="37"/>
      <c r="I90" s="37"/>
      <c r="J90" s="296"/>
    </row>
    <row r="91" spans="1:10" ht="18" customHeight="1">
      <c r="A91" s="61"/>
      <c r="B91" s="297"/>
      <c r="C91" s="37"/>
      <c r="D91" s="37"/>
      <c r="E91" s="37"/>
      <c r="F91" s="37"/>
      <c r="G91" s="37"/>
      <c r="H91" s="37"/>
      <c r="I91" s="37"/>
      <c r="J91" s="296"/>
    </row>
    <row r="92" spans="1:10" ht="18" customHeight="1">
      <c r="A92" s="61"/>
      <c r="B92" s="298"/>
      <c r="C92" s="299"/>
      <c r="D92" s="299"/>
      <c r="E92" s="299"/>
      <c r="F92" s="299"/>
      <c r="G92" s="299"/>
      <c r="H92" s="299"/>
      <c r="I92" s="299"/>
      <c r="J92" s="300"/>
    </row>
    <row r="93" spans="1:10">
      <c r="A93" s="61"/>
      <c r="I93" s="61"/>
    </row>
    <row r="94" spans="1:10" ht="18" thickBot="1">
      <c r="A94" s="61"/>
      <c r="B94" s="577" t="s">
        <v>21830</v>
      </c>
      <c r="C94" s="578"/>
      <c r="D94" s="578"/>
      <c r="E94" s="578"/>
      <c r="F94" s="578"/>
      <c r="G94" s="578"/>
      <c r="H94" s="578"/>
      <c r="I94" s="578"/>
      <c r="J94" s="593"/>
    </row>
    <row r="95" spans="1:10" ht="17.25" thickTop="1">
      <c r="A95" s="61"/>
      <c r="B95" s="50">
        <v>1</v>
      </c>
      <c r="C95" s="580" t="s">
        <v>24985</v>
      </c>
      <c r="D95" s="581"/>
      <c r="E95" s="582"/>
      <c r="F95" s="51"/>
      <c r="G95" s="223"/>
      <c r="H95" s="46"/>
      <c r="I95" s="46"/>
      <c r="J95" s="243"/>
    </row>
    <row r="96" spans="1:10" ht="17.25">
      <c r="A96" s="61"/>
      <c r="B96" s="232" t="s">
        <v>21868</v>
      </c>
      <c r="C96" s="569" t="s">
        <v>24986</v>
      </c>
      <c r="D96" s="570"/>
      <c r="E96" s="251">
        <f ca="1">'Row Data'!F3</f>
        <v>4.5</v>
      </c>
      <c r="F96" s="51"/>
      <c r="G96" s="53"/>
      <c r="H96" s="46"/>
      <c r="I96" s="46"/>
      <c r="J96" s="243"/>
    </row>
    <row r="97" spans="1:10" ht="17.25">
      <c r="A97" s="61"/>
      <c r="B97" s="232" t="s">
        <v>21888</v>
      </c>
      <c r="C97" s="569" t="s">
        <v>24956</v>
      </c>
      <c r="D97" s="570"/>
      <c r="E97" s="251">
        <f ca="1">'Row Data'!F5</f>
        <v>4.5</v>
      </c>
      <c r="F97" s="51"/>
      <c r="G97" s="53"/>
      <c r="H97" s="46"/>
      <c r="I97" s="46"/>
      <c r="J97" s="243"/>
    </row>
    <row r="98" spans="1:10" ht="17.25">
      <c r="A98" s="61"/>
      <c r="B98" s="232" t="s">
        <v>21905</v>
      </c>
      <c r="C98" s="594" t="s">
        <v>24987</v>
      </c>
      <c r="D98" s="595"/>
      <c r="E98" s="252">
        <f ca="1">'Row Data'!F7</f>
        <v>4.5</v>
      </c>
      <c r="F98" s="51"/>
      <c r="G98" s="53"/>
      <c r="H98" s="46"/>
      <c r="I98" s="46"/>
      <c r="J98" s="243"/>
    </row>
    <row r="99" spans="1:10">
      <c r="A99" s="61"/>
      <c r="B99" s="50">
        <v>2</v>
      </c>
      <c r="C99" s="603" t="s">
        <v>23693</v>
      </c>
      <c r="D99" s="604"/>
      <c r="E99" s="604"/>
      <c r="F99" s="51"/>
      <c r="G99" s="53"/>
      <c r="H99" s="46"/>
      <c r="I99" s="46"/>
      <c r="J99" s="243"/>
    </row>
    <row r="100" spans="1:10" ht="17.25">
      <c r="A100" s="61"/>
      <c r="B100" s="232" t="s">
        <v>21868</v>
      </c>
      <c r="C100" s="569" t="s">
        <v>24836</v>
      </c>
      <c r="D100" s="570"/>
      <c r="E100" s="274">
        <f ca="1">'Row Data'!F9</f>
        <v>4.5</v>
      </c>
      <c r="F100" s="51"/>
      <c r="G100" s="53"/>
      <c r="H100" s="46"/>
      <c r="I100" s="46"/>
      <c r="J100" s="243"/>
    </row>
    <row r="101" spans="1:10" ht="17.25">
      <c r="A101" s="61"/>
      <c r="B101" s="232" t="s">
        <v>21888</v>
      </c>
      <c r="C101" s="569" t="s">
        <v>24845</v>
      </c>
      <c r="D101" s="570"/>
      <c r="E101" s="274">
        <f ca="1">'Row Data'!F11</f>
        <v>4.5</v>
      </c>
      <c r="F101" s="51"/>
      <c r="G101" s="53"/>
      <c r="H101" s="46"/>
      <c r="I101" s="46"/>
      <c r="J101" s="243"/>
    </row>
    <row r="102" spans="1:10" ht="17.25">
      <c r="A102" s="61"/>
      <c r="B102" s="232" t="s">
        <v>21905</v>
      </c>
      <c r="C102" s="569" t="s">
        <v>23690</v>
      </c>
      <c r="D102" s="570"/>
      <c r="E102" s="274">
        <f ca="1">'Row Data'!F14</f>
        <v>4.5</v>
      </c>
      <c r="F102" s="51"/>
      <c r="G102" s="53"/>
      <c r="H102" s="46"/>
      <c r="I102" s="46"/>
      <c r="J102" s="243"/>
    </row>
    <row r="103" spans="1:10" ht="17.25">
      <c r="A103" s="61"/>
      <c r="B103" s="232" t="s">
        <v>21922</v>
      </c>
      <c r="C103" s="569" t="s">
        <v>24957</v>
      </c>
      <c r="D103" s="570"/>
      <c r="E103" s="274">
        <f ca="1">'Row Data'!F15</f>
        <v>4.5</v>
      </c>
      <c r="F103" s="51"/>
      <c r="G103" s="53"/>
      <c r="H103" s="46"/>
      <c r="I103" s="46"/>
      <c r="J103" s="243"/>
    </row>
    <row r="104" spans="1:10" ht="17.25">
      <c r="A104" s="61"/>
      <c r="B104" s="232" t="s">
        <v>21941</v>
      </c>
      <c r="C104" s="569" t="s">
        <v>24846</v>
      </c>
      <c r="D104" s="570"/>
      <c r="E104" s="274">
        <f ca="1">'Row Data'!F16</f>
        <v>4.5</v>
      </c>
      <c r="F104" s="51"/>
      <c r="G104" s="53"/>
      <c r="H104" s="46"/>
      <c r="I104" s="46"/>
      <c r="J104" s="243"/>
    </row>
    <row r="105" spans="1:10" ht="17.25">
      <c r="A105" s="61"/>
      <c r="B105" s="232" t="s">
        <v>21961</v>
      </c>
      <c r="C105" s="569" t="s">
        <v>24847</v>
      </c>
      <c r="D105" s="570"/>
      <c r="E105" s="274">
        <f ca="1">'Row Data'!F18</f>
        <v>4.5</v>
      </c>
      <c r="F105" s="51"/>
      <c r="G105" s="53"/>
      <c r="H105" s="46"/>
      <c r="I105" s="46"/>
      <c r="J105" s="243"/>
    </row>
    <row r="106" spans="1:10" ht="17.25">
      <c r="A106" s="61"/>
      <c r="B106" s="232" t="s">
        <v>21976</v>
      </c>
      <c r="C106" s="569" t="s">
        <v>24848</v>
      </c>
      <c r="D106" s="570"/>
      <c r="E106" s="274">
        <f ca="1">'Row Data'!F19</f>
        <v>4.5</v>
      </c>
      <c r="F106" s="51"/>
      <c r="G106" s="53"/>
      <c r="H106" s="46"/>
      <c r="I106" s="46"/>
      <c r="J106" s="243"/>
    </row>
    <row r="107" spans="1:10" ht="17.25">
      <c r="A107" s="61"/>
      <c r="B107" s="232" t="s">
        <v>21996</v>
      </c>
      <c r="C107" s="569" t="s">
        <v>24958</v>
      </c>
      <c r="D107" s="570"/>
      <c r="E107" s="274">
        <f ca="1">'Row Data'!F20</f>
        <v>4.5</v>
      </c>
      <c r="F107" s="51"/>
      <c r="G107" s="53"/>
      <c r="H107" s="46"/>
      <c r="I107" s="46"/>
      <c r="J107" s="243"/>
    </row>
    <row r="108" spans="1:10">
      <c r="A108" s="61"/>
      <c r="B108" s="50">
        <v>3</v>
      </c>
      <c r="C108" s="603" t="s">
        <v>23694</v>
      </c>
      <c r="D108" s="604"/>
      <c r="E108" s="604"/>
      <c r="F108" s="51"/>
      <c r="G108" s="53"/>
      <c r="H108" s="46"/>
      <c r="I108" s="46"/>
      <c r="J108" s="243"/>
    </row>
    <row r="109" spans="1:10" ht="17.25">
      <c r="A109" s="61"/>
      <c r="B109" s="232" t="s">
        <v>21868</v>
      </c>
      <c r="C109" s="569" t="s">
        <v>24959</v>
      </c>
      <c r="D109" s="570"/>
      <c r="E109" s="274">
        <f ca="1">'Row Data'!F22</f>
        <v>4.5</v>
      </c>
      <c r="F109" s="51"/>
      <c r="G109" s="53"/>
      <c r="H109" s="46"/>
      <c r="I109" s="46"/>
      <c r="J109" s="243"/>
    </row>
    <row r="110" spans="1:10">
      <c r="A110" s="61"/>
      <c r="B110" s="50">
        <v>4</v>
      </c>
      <c r="C110" s="603" t="s">
        <v>23695</v>
      </c>
      <c r="D110" s="604"/>
      <c r="E110" s="604"/>
      <c r="F110" s="51"/>
      <c r="G110" s="53"/>
      <c r="H110" s="46"/>
      <c r="I110" s="46"/>
      <c r="J110" s="243"/>
    </row>
    <row r="111" spans="1:10" ht="17.25">
      <c r="A111" s="61"/>
      <c r="B111" s="232" t="s">
        <v>21868</v>
      </c>
      <c r="C111" s="569" t="s">
        <v>24849</v>
      </c>
      <c r="D111" s="570"/>
      <c r="E111" s="274">
        <f ca="1">'Row Data'!F24</f>
        <v>4.5</v>
      </c>
      <c r="F111" s="51"/>
      <c r="G111" s="53"/>
      <c r="H111" s="46"/>
      <c r="I111" s="46"/>
      <c r="J111" s="243"/>
    </row>
    <row r="112" spans="1:10">
      <c r="A112" s="61"/>
      <c r="B112" s="50">
        <v>5</v>
      </c>
      <c r="C112" s="603" t="s">
        <v>23692</v>
      </c>
      <c r="D112" s="604"/>
      <c r="E112" s="604"/>
      <c r="F112" s="51"/>
      <c r="G112" s="53"/>
      <c r="H112" s="46"/>
      <c r="I112" s="46"/>
      <c r="J112" s="243"/>
    </row>
    <row r="113" spans="1:10" ht="17.25">
      <c r="A113" s="61"/>
      <c r="B113" s="232" t="s">
        <v>21868</v>
      </c>
      <c r="C113" s="569" t="s">
        <v>24850</v>
      </c>
      <c r="D113" s="570"/>
      <c r="E113" s="274">
        <f ca="1">'Row Data'!F28</f>
        <v>4.5</v>
      </c>
      <c r="F113" s="51"/>
      <c r="G113" s="53"/>
      <c r="H113" s="46"/>
      <c r="I113" s="46"/>
      <c r="J113" s="243"/>
    </row>
    <row r="114" spans="1:10" ht="17.25">
      <c r="A114" s="61"/>
      <c r="B114" s="232" t="s">
        <v>21888</v>
      </c>
      <c r="C114" s="569" t="s">
        <v>23691</v>
      </c>
      <c r="D114" s="570"/>
      <c r="E114" s="274" t="e">
        <f ca="1">'Row Data'!F31</f>
        <v>#N/A</v>
      </c>
      <c r="F114" s="51"/>
      <c r="G114" s="53"/>
      <c r="H114" s="46"/>
      <c r="I114" s="46"/>
      <c r="J114" s="243"/>
    </row>
    <row r="115" spans="1:10">
      <c r="A115" s="61"/>
      <c r="B115" s="50">
        <v>6</v>
      </c>
      <c r="C115" s="603" t="s">
        <v>22181</v>
      </c>
      <c r="D115" s="604"/>
      <c r="E115" s="604"/>
      <c r="F115" s="51"/>
      <c r="G115" s="53"/>
      <c r="H115" s="46"/>
      <c r="I115" s="46"/>
      <c r="J115" s="243"/>
    </row>
    <row r="116" spans="1:10">
      <c r="A116" s="61"/>
      <c r="B116" s="232" t="s">
        <v>21868</v>
      </c>
      <c r="C116" s="76" t="s">
        <v>24851</v>
      </c>
      <c r="D116" s="89"/>
      <c r="E116" s="274">
        <f ca="1">'Row Data'!F34</f>
        <v>4.5</v>
      </c>
      <c r="F116" s="51"/>
      <c r="G116" s="53"/>
      <c r="H116" s="46"/>
      <c r="I116" s="46"/>
      <c r="J116" s="243"/>
    </row>
    <row r="117" spans="1:10">
      <c r="A117" s="61"/>
      <c r="B117" s="58" t="s">
        <v>21932</v>
      </c>
      <c r="C117" s="62"/>
      <c r="D117" s="53"/>
      <c r="E117" s="253"/>
      <c r="F117" s="51"/>
      <c r="G117" s="53"/>
      <c r="H117" s="46"/>
      <c r="I117" s="46"/>
      <c r="J117" s="243"/>
    </row>
    <row r="118" spans="1:10">
      <c r="A118" s="61"/>
      <c r="B118" s="58"/>
      <c r="C118" s="62"/>
      <c r="D118" s="53"/>
      <c r="E118" s="253"/>
      <c r="F118" s="51"/>
      <c r="G118" s="53"/>
      <c r="H118" s="46"/>
      <c r="I118" s="46"/>
      <c r="J118" s="243"/>
    </row>
    <row r="119" spans="1:10">
      <c r="A119" s="61"/>
      <c r="B119" s="58"/>
      <c r="C119" s="107"/>
      <c r="D119" s="53"/>
      <c r="E119" s="253"/>
      <c r="F119" s="108"/>
      <c r="G119" s="53"/>
      <c r="H119" s="46"/>
      <c r="I119" s="46"/>
      <c r="J119" s="243"/>
    </row>
    <row r="120" spans="1:10">
      <c r="A120" s="61"/>
      <c r="B120" s="58"/>
      <c r="C120" s="109"/>
      <c r="D120" s="53"/>
      <c r="E120" s="253"/>
      <c r="F120" s="108"/>
      <c r="G120" s="53"/>
      <c r="H120" s="46"/>
      <c r="I120" s="46"/>
      <c r="J120" s="243"/>
    </row>
    <row r="121" spans="1:10">
      <c r="A121" s="61"/>
      <c r="B121" s="58"/>
      <c r="C121" s="107"/>
      <c r="D121" s="53"/>
      <c r="E121" s="253"/>
      <c r="F121" s="108"/>
      <c r="G121" s="53"/>
      <c r="H121" s="46"/>
      <c r="I121" s="46"/>
      <c r="J121" s="243"/>
    </row>
    <row r="122" spans="1:10">
      <c r="A122" s="61"/>
      <c r="B122" s="58"/>
      <c r="C122" s="107"/>
      <c r="D122" s="53"/>
      <c r="E122" s="253"/>
      <c r="F122" s="108"/>
      <c r="G122" s="53"/>
      <c r="H122" s="46"/>
      <c r="I122" s="46"/>
      <c r="J122" s="243"/>
    </row>
    <row r="123" spans="1:10">
      <c r="A123" s="61"/>
      <c r="B123" s="58"/>
      <c r="C123" s="70"/>
      <c r="D123" s="53"/>
      <c r="E123" s="253"/>
      <c r="F123" s="108"/>
      <c r="G123" s="53"/>
      <c r="H123" s="46"/>
      <c r="I123" s="46"/>
      <c r="J123" s="243"/>
    </row>
    <row r="124" spans="1:10">
      <c r="A124" s="61"/>
      <c r="B124" s="58"/>
      <c r="C124" s="70"/>
      <c r="D124" s="53"/>
      <c r="E124" s="253"/>
      <c r="F124" s="108"/>
      <c r="G124" s="53"/>
      <c r="H124" s="46"/>
      <c r="I124" s="46"/>
      <c r="J124" s="243"/>
    </row>
    <row r="125" spans="1:10" ht="17.25" thickBot="1">
      <c r="A125" s="61"/>
      <c r="B125" s="127"/>
      <c r="C125" s="128"/>
      <c r="D125" s="129"/>
      <c r="E125" s="275"/>
      <c r="F125" s="130"/>
      <c r="G125" s="130"/>
      <c r="H125" s="111"/>
      <c r="I125" s="132"/>
      <c r="J125" s="249"/>
    </row>
    <row r="126" spans="1:10" ht="17.25" thickTop="1">
      <c r="A126" s="61"/>
      <c r="I126" s="61"/>
      <c r="J126" s="250"/>
    </row>
    <row r="127" spans="1:10" ht="18" thickBot="1">
      <c r="A127" s="61"/>
      <c r="B127" s="577" t="s">
        <v>21831</v>
      </c>
      <c r="C127" s="578"/>
      <c r="D127" s="578"/>
      <c r="E127" s="578"/>
      <c r="F127" s="578"/>
      <c r="G127" s="578"/>
      <c r="H127" s="578"/>
      <c r="I127" s="578"/>
      <c r="J127" s="593"/>
    </row>
    <row r="128" spans="1:10" ht="17.25" thickTop="1">
      <c r="A128" s="61"/>
      <c r="B128" s="45"/>
      <c r="C128" s="46"/>
      <c r="D128" s="224"/>
      <c r="E128" s="276"/>
      <c r="G128" s="239">
        <v>1</v>
      </c>
      <c r="H128" s="580" t="s">
        <v>11525</v>
      </c>
      <c r="I128" s="581"/>
      <c r="J128" s="582"/>
    </row>
    <row r="129" spans="1:10" ht="17.25">
      <c r="A129" s="61"/>
      <c r="B129" s="45"/>
      <c r="C129" s="46"/>
      <c r="D129" s="46"/>
      <c r="E129" s="276"/>
      <c r="G129" s="232" t="s">
        <v>23697</v>
      </c>
      <c r="H129" s="569" t="s">
        <v>24852</v>
      </c>
      <c r="I129" s="570"/>
      <c r="J129" s="274">
        <f ca="1">'Row Data'!F39</f>
        <v>4.5</v>
      </c>
    </row>
    <row r="130" spans="1:10" ht="17.25">
      <c r="A130" s="61"/>
      <c r="B130" s="45"/>
      <c r="C130" s="46"/>
      <c r="D130" s="46"/>
      <c r="E130" s="276"/>
      <c r="G130" s="232" t="s">
        <v>23698</v>
      </c>
      <c r="H130" s="569" t="s">
        <v>24853</v>
      </c>
      <c r="I130" s="570"/>
      <c r="J130" s="274">
        <f ca="1">'Row Data'!F43</f>
        <v>4.5</v>
      </c>
    </row>
    <row r="131" spans="1:10" ht="17.25">
      <c r="A131" s="61"/>
      <c r="B131" s="45"/>
      <c r="C131" s="46"/>
      <c r="D131" s="46"/>
      <c r="E131" s="276"/>
      <c r="G131" s="232" t="s">
        <v>23699</v>
      </c>
      <c r="H131" s="569" t="s">
        <v>25022</v>
      </c>
      <c r="I131" s="570"/>
      <c r="J131" s="274">
        <f ca="1">'Row Data'!F44</f>
        <v>4.5</v>
      </c>
    </row>
    <row r="132" spans="1:10">
      <c r="A132" s="61"/>
      <c r="B132" s="45"/>
      <c r="C132" s="46"/>
      <c r="D132" s="46"/>
      <c r="E132" s="276"/>
      <c r="G132" s="240">
        <v>2</v>
      </c>
      <c r="H132" s="573" t="s">
        <v>11439</v>
      </c>
      <c r="I132" s="574"/>
      <c r="J132" s="575"/>
    </row>
    <row r="133" spans="1:10" ht="17.25">
      <c r="A133" s="61"/>
      <c r="B133" s="45"/>
      <c r="C133" s="46"/>
      <c r="D133" s="46"/>
      <c r="E133" s="276"/>
      <c r="G133" s="232" t="s">
        <v>21868</v>
      </c>
      <c r="H133" s="569" t="s">
        <v>24865</v>
      </c>
      <c r="I133" s="570"/>
      <c r="J133" s="274">
        <f ca="1">'Row Data'!F46</f>
        <v>4.5</v>
      </c>
    </row>
    <row r="134" spans="1:10" ht="17.25">
      <c r="A134" s="61"/>
      <c r="B134" s="45"/>
      <c r="C134" s="46"/>
      <c r="D134" s="46"/>
      <c r="E134" s="276"/>
      <c r="G134" s="232" t="s">
        <v>23698</v>
      </c>
      <c r="H134" s="569" t="s">
        <v>24854</v>
      </c>
      <c r="I134" s="570"/>
      <c r="J134" s="274">
        <f ca="1">'Row Data'!F47</f>
        <v>4.5</v>
      </c>
    </row>
    <row r="135" spans="1:10" ht="17.25">
      <c r="A135" s="61"/>
      <c r="B135" s="45"/>
      <c r="C135" s="46"/>
      <c r="D135" s="46"/>
      <c r="E135" s="276"/>
      <c r="G135" s="232" t="s">
        <v>23700</v>
      </c>
      <c r="H135" s="569" t="s">
        <v>24855</v>
      </c>
      <c r="I135" s="570"/>
      <c r="J135" s="274">
        <f ca="1">'Row Data'!F48</f>
        <v>4.5</v>
      </c>
    </row>
    <row r="136" spans="1:10" ht="17.25">
      <c r="A136" s="61"/>
      <c r="B136" s="45"/>
      <c r="C136" s="46"/>
      <c r="D136" s="46"/>
      <c r="E136" s="276"/>
      <c r="G136" s="232" t="s">
        <v>23701</v>
      </c>
      <c r="H136" s="569" t="s">
        <v>24856</v>
      </c>
      <c r="I136" s="570"/>
      <c r="J136" s="274">
        <f ca="1">'Row Data'!F50</f>
        <v>4.5</v>
      </c>
    </row>
    <row r="137" spans="1:10">
      <c r="A137" s="61"/>
      <c r="B137" s="45"/>
      <c r="C137" s="46"/>
      <c r="D137" s="46"/>
      <c r="E137" s="276"/>
      <c r="G137" s="240">
        <v>3</v>
      </c>
      <c r="H137" s="573" t="s">
        <v>10667</v>
      </c>
      <c r="I137" s="574"/>
      <c r="J137" s="575"/>
    </row>
    <row r="138" spans="1:10" ht="17.25">
      <c r="A138" s="61"/>
      <c r="B138" s="45"/>
      <c r="C138" s="46"/>
      <c r="D138" s="46"/>
      <c r="E138" s="276"/>
      <c r="G138" s="232" t="s">
        <v>21868</v>
      </c>
      <c r="H138" s="569" t="s">
        <v>24866</v>
      </c>
      <c r="I138" s="570"/>
      <c r="J138" s="274">
        <f ca="1">'Row Data'!F52</f>
        <v>4.5</v>
      </c>
    </row>
    <row r="139" spans="1:10" ht="17.25">
      <c r="A139" s="61"/>
      <c r="B139" s="45"/>
      <c r="C139" s="46"/>
      <c r="D139" s="46"/>
      <c r="E139" s="276"/>
      <c r="G139" s="232" t="s">
        <v>23702</v>
      </c>
      <c r="H139" s="569" t="s">
        <v>24861</v>
      </c>
      <c r="I139" s="570"/>
      <c r="J139" s="274">
        <f ca="1">'Row Data'!F54</f>
        <v>4.5</v>
      </c>
    </row>
    <row r="140" spans="1:10" ht="17.25">
      <c r="A140" s="61"/>
      <c r="B140" s="45"/>
      <c r="C140" s="46"/>
      <c r="D140" s="46"/>
      <c r="E140" s="276"/>
      <c r="G140" s="232" t="s">
        <v>23703</v>
      </c>
      <c r="H140" s="569" t="s">
        <v>24862</v>
      </c>
      <c r="I140" s="570"/>
      <c r="J140" s="274">
        <f ca="1">'Row Data'!F55</f>
        <v>4.5</v>
      </c>
    </row>
    <row r="141" spans="1:10" ht="17.25">
      <c r="A141" s="61"/>
      <c r="B141" s="45"/>
      <c r="C141" s="46"/>
      <c r="D141" s="46"/>
      <c r="E141" s="276"/>
      <c r="G141" s="232" t="s">
        <v>23704</v>
      </c>
      <c r="H141" s="569" t="s">
        <v>24863</v>
      </c>
      <c r="I141" s="570"/>
      <c r="J141" s="274">
        <f ca="1">'Row Data'!F56</f>
        <v>4.5</v>
      </c>
    </row>
    <row r="142" spans="1:10" ht="17.25">
      <c r="A142" s="61"/>
      <c r="B142" s="45"/>
      <c r="C142" s="46"/>
      <c r="D142" s="46"/>
      <c r="E142" s="276"/>
      <c r="G142" s="232" t="s">
        <v>23705</v>
      </c>
      <c r="H142" s="569" t="s">
        <v>24864</v>
      </c>
      <c r="I142" s="570"/>
      <c r="J142" s="274">
        <f ca="1">'Row Data'!F57</f>
        <v>4.5</v>
      </c>
    </row>
    <row r="143" spans="1:10">
      <c r="A143" s="61"/>
      <c r="B143" s="45"/>
      <c r="C143" s="46"/>
      <c r="D143" s="46"/>
      <c r="E143" s="276"/>
      <c r="G143" s="240">
        <v>4</v>
      </c>
      <c r="H143" s="573" t="s">
        <v>22109</v>
      </c>
      <c r="I143" s="574"/>
      <c r="J143" s="575"/>
    </row>
    <row r="144" spans="1:10" ht="17.25">
      <c r="A144" s="61"/>
      <c r="B144" s="45"/>
      <c r="C144" s="46"/>
      <c r="D144" s="46"/>
      <c r="E144" s="276"/>
      <c r="G144" s="232" t="s">
        <v>21868</v>
      </c>
      <c r="H144" s="569" t="s">
        <v>24837</v>
      </c>
      <c r="I144" s="570"/>
      <c r="J144" s="274">
        <f ca="1">'Row Data'!F59</f>
        <v>4.5</v>
      </c>
    </row>
    <row r="145" spans="1:10" ht="17.25">
      <c r="A145" s="61"/>
      <c r="B145" s="45"/>
      <c r="C145" s="46"/>
      <c r="D145" s="46"/>
      <c r="E145" s="276"/>
      <c r="G145" s="232" t="s">
        <v>23706</v>
      </c>
      <c r="H145" s="569" t="s">
        <v>24857</v>
      </c>
      <c r="I145" s="570"/>
      <c r="J145" s="274">
        <f ca="1">'Row Data'!F63</f>
        <v>4.5</v>
      </c>
    </row>
    <row r="146" spans="1:10" ht="17.25">
      <c r="B146" s="45"/>
      <c r="C146" s="46"/>
      <c r="D146" s="46"/>
      <c r="E146" s="276"/>
      <c r="G146" s="232" t="s">
        <v>23707</v>
      </c>
      <c r="H146" s="569" t="s">
        <v>24858</v>
      </c>
      <c r="I146" s="570"/>
      <c r="J146" s="274">
        <f ca="1">'Row Data'!F65</f>
        <v>4.5</v>
      </c>
    </row>
    <row r="147" spans="1:10" ht="17.25">
      <c r="B147" s="45"/>
      <c r="C147" s="46"/>
      <c r="D147" s="46"/>
      <c r="E147" s="276"/>
      <c r="G147" s="232" t="s">
        <v>23708</v>
      </c>
      <c r="H147" s="569" t="s">
        <v>24859</v>
      </c>
      <c r="I147" s="570"/>
      <c r="J147" s="274">
        <f ca="1">'Row Data'!F67</f>
        <v>4.5</v>
      </c>
    </row>
    <row r="148" spans="1:10" ht="17.25">
      <c r="B148" s="45"/>
      <c r="C148" s="46"/>
      <c r="D148" s="46"/>
      <c r="E148" s="276"/>
      <c r="G148" s="232" t="s">
        <v>23709</v>
      </c>
      <c r="H148" s="569" t="s">
        <v>24860</v>
      </c>
      <c r="I148" s="570"/>
      <c r="J148" s="274">
        <f ca="1">'Row Data'!F68</f>
        <v>4.5</v>
      </c>
    </row>
    <row r="149" spans="1:10">
      <c r="B149" s="45"/>
      <c r="C149" s="46"/>
      <c r="D149" s="46"/>
      <c r="E149" s="276"/>
      <c r="G149" s="240">
        <v>5</v>
      </c>
      <c r="H149" s="573" t="s">
        <v>22181</v>
      </c>
      <c r="I149" s="574"/>
      <c r="J149" s="575"/>
    </row>
    <row r="150" spans="1:10" ht="17.25">
      <c r="B150" s="45"/>
      <c r="C150" s="46"/>
      <c r="D150" s="46"/>
      <c r="E150" s="276"/>
      <c r="G150" s="232" t="s">
        <v>21868</v>
      </c>
      <c r="H150" s="569" t="s">
        <v>23711</v>
      </c>
      <c r="I150" s="570"/>
      <c r="J150" s="274">
        <f ca="1">'Row Data'!F73</f>
        <v>4.5</v>
      </c>
    </row>
    <row r="151" spans="1:10" ht="17.25">
      <c r="B151" s="45"/>
      <c r="C151" s="46"/>
      <c r="D151" s="46"/>
      <c r="E151" s="276"/>
      <c r="G151" s="232" t="s">
        <v>23712</v>
      </c>
      <c r="H151" s="569" t="s">
        <v>23713</v>
      </c>
      <c r="I151" s="570"/>
      <c r="J151" s="274">
        <f ca="1">'Row Data'!F74</f>
        <v>4.5</v>
      </c>
    </row>
    <row r="152" spans="1:10" ht="17.25">
      <c r="B152" s="45"/>
      <c r="C152" s="46"/>
      <c r="D152" s="46"/>
      <c r="E152" s="276"/>
      <c r="G152" s="232" t="s">
        <v>23714</v>
      </c>
      <c r="H152" s="569" t="s">
        <v>23715</v>
      </c>
      <c r="I152" s="570"/>
      <c r="J152" s="274">
        <f ca="1">'Row Data'!F76</f>
        <v>4.5</v>
      </c>
    </row>
    <row r="153" spans="1:10">
      <c r="B153" s="45"/>
      <c r="C153" s="46"/>
      <c r="D153" s="46"/>
      <c r="E153" s="276"/>
      <c r="G153" s="58"/>
      <c r="J153" s="253"/>
    </row>
    <row r="154" spans="1:10">
      <c r="B154" s="45"/>
      <c r="C154" s="46"/>
      <c r="D154" s="46"/>
      <c r="E154" s="276"/>
      <c r="G154" s="58" t="s">
        <v>21932</v>
      </c>
      <c r="J154" s="253"/>
    </row>
    <row r="155" spans="1:10">
      <c r="B155" s="45"/>
      <c r="C155" s="46"/>
      <c r="D155" s="46"/>
      <c r="E155" s="276"/>
      <c r="G155" s="58"/>
      <c r="H155" s="62"/>
      <c r="I155" s="59"/>
      <c r="J155" s="253"/>
    </row>
    <row r="156" spans="1:10">
      <c r="B156" s="45"/>
      <c r="C156" s="46"/>
      <c r="D156" s="46"/>
      <c r="E156" s="276"/>
      <c r="G156" s="58"/>
      <c r="H156" s="63"/>
      <c r="I156" s="60"/>
      <c r="J156" s="253"/>
    </row>
    <row r="157" spans="1:10">
      <c r="B157" s="45"/>
      <c r="C157" s="46"/>
      <c r="D157" s="46"/>
      <c r="E157" s="276"/>
      <c r="G157" s="58"/>
      <c r="H157" s="63"/>
      <c r="I157" s="60"/>
      <c r="J157" s="253"/>
    </row>
    <row r="158" spans="1:10" ht="17.25" thickBot="1">
      <c r="B158" s="131"/>
      <c r="C158" s="111"/>
      <c r="D158" s="135"/>
      <c r="E158" s="277"/>
      <c r="F158" s="225"/>
      <c r="G158" s="142"/>
      <c r="H158" s="142"/>
      <c r="I158" s="142"/>
      <c r="J158" s="254"/>
    </row>
    <row r="159" spans="1:10" ht="17.25" thickTop="1"/>
    <row r="160" spans="1:10" ht="17.25" thickBot="1">
      <c r="B160" s="577" t="s">
        <v>21832</v>
      </c>
      <c r="C160" s="578"/>
      <c r="D160" s="578"/>
      <c r="E160" s="578"/>
      <c r="F160" s="578"/>
      <c r="G160" s="578"/>
      <c r="H160" s="578"/>
      <c r="I160" s="578"/>
      <c r="J160" s="579"/>
    </row>
    <row r="161" spans="2:10" ht="17.25" thickTop="1">
      <c r="B161" s="239">
        <v>1</v>
      </c>
      <c r="C161" s="580" t="s">
        <v>11468</v>
      </c>
      <c r="D161" s="581"/>
      <c r="E161" s="582"/>
      <c r="F161" s="53"/>
      <c r="G161" s="239">
        <v>7</v>
      </c>
      <c r="H161" s="580" t="s">
        <v>10644</v>
      </c>
      <c r="I161" s="581"/>
      <c r="J161" s="582"/>
    </row>
    <row r="162" spans="2:10" ht="17.25">
      <c r="B162" s="232" t="s">
        <v>21868</v>
      </c>
      <c r="C162" s="569" t="s">
        <v>24838</v>
      </c>
      <c r="D162" s="570"/>
      <c r="E162" s="274" t="e">
        <f ca="1">'Row Data'!F80</f>
        <v>#N/A</v>
      </c>
      <c r="F162" s="53"/>
      <c r="G162" s="232" t="s">
        <v>23697</v>
      </c>
      <c r="H162" s="569" t="s">
        <v>24960</v>
      </c>
      <c r="I162" s="570"/>
      <c r="J162" s="274">
        <f ca="1">'Row Data'!F119</f>
        <v>4.6579506042481462</v>
      </c>
    </row>
    <row r="163" spans="2:10" ht="17.25">
      <c r="B163" s="232" t="s">
        <v>23725</v>
      </c>
      <c r="C163" s="569" t="s">
        <v>23726</v>
      </c>
      <c r="D163" s="570"/>
      <c r="E163" s="274">
        <f ca="1">'Row Data'!F83</f>
        <v>4.5</v>
      </c>
      <c r="F163" s="53"/>
      <c r="G163" s="232" t="s">
        <v>23733</v>
      </c>
      <c r="H163" s="569" t="s">
        <v>24961</v>
      </c>
      <c r="I163" s="570"/>
      <c r="J163" s="274">
        <f ca="1">'Row Data'!F121</f>
        <v>4.6579506042481462</v>
      </c>
    </row>
    <row r="164" spans="2:10" ht="17.25">
      <c r="B164" s="232" t="s">
        <v>23727</v>
      </c>
      <c r="C164" s="569" t="s">
        <v>24867</v>
      </c>
      <c r="D164" s="570"/>
      <c r="E164" s="274">
        <f ca="1">'Row Data'!F84</f>
        <v>4.5</v>
      </c>
      <c r="F164" s="53"/>
      <c r="G164" s="232" t="s">
        <v>23727</v>
      </c>
      <c r="H164" s="569" t="s">
        <v>24875</v>
      </c>
      <c r="I164" s="570"/>
      <c r="J164" s="274">
        <f ca="1">'Row Data'!F125</f>
        <v>4.6579506042481462</v>
      </c>
    </row>
    <row r="165" spans="2:10" ht="17.25">
      <c r="B165" s="232" t="s">
        <v>23728</v>
      </c>
      <c r="C165" s="569" t="s">
        <v>24868</v>
      </c>
      <c r="D165" s="570"/>
      <c r="E165" s="274">
        <f ca="1">'Row Data'!F85</f>
        <v>4.5</v>
      </c>
      <c r="F165" s="53"/>
      <c r="G165" s="232" t="s">
        <v>23728</v>
      </c>
      <c r="H165" s="569" t="s">
        <v>25165</v>
      </c>
      <c r="I165" s="570"/>
      <c r="J165" s="274">
        <f ca="1">'Row Data'!F128</f>
        <v>4.5</v>
      </c>
    </row>
    <row r="166" spans="2:10" ht="17.25">
      <c r="B166" s="232" t="s">
        <v>23729</v>
      </c>
      <c r="C166" s="569" t="s">
        <v>24869</v>
      </c>
      <c r="D166" s="570"/>
      <c r="E166" s="274">
        <f ca="1">'Row Data'!F86</f>
        <v>4.5</v>
      </c>
      <c r="F166" s="53"/>
      <c r="G166" s="240">
        <v>8</v>
      </c>
      <c r="H166" s="573" t="s">
        <v>23717</v>
      </c>
      <c r="I166" s="574"/>
      <c r="J166" s="575"/>
    </row>
    <row r="167" spans="2:10" ht="17.25">
      <c r="B167" s="232" t="s">
        <v>23730</v>
      </c>
      <c r="C167" s="569" t="s">
        <v>24870</v>
      </c>
      <c r="D167" s="570"/>
      <c r="E167" s="274">
        <f ca="1">'Row Data'!F87</f>
        <v>4.5</v>
      </c>
      <c r="F167" s="53"/>
      <c r="G167" s="232" t="s">
        <v>23697</v>
      </c>
      <c r="H167" s="569" t="s">
        <v>24839</v>
      </c>
      <c r="I167" s="570"/>
      <c r="J167" s="274">
        <f ca="1">'Row Data'!F131</f>
        <v>4.5</v>
      </c>
    </row>
    <row r="168" spans="2:10" ht="17.25">
      <c r="B168" s="232" t="s">
        <v>23731</v>
      </c>
      <c r="C168" s="569" t="s">
        <v>23732</v>
      </c>
      <c r="D168" s="570"/>
      <c r="E168" s="274">
        <f ca="1">'Row Data'!F88</f>
        <v>4.5</v>
      </c>
      <c r="F168" s="53"/>
      <c r="G168" s="232" t="s">
        <v>23733</v>
      </c>
      <c r="H168" s="569" t="s">
        <v>24876</v>
      </c>
      <c r="I168" s="570"/>
      <c r="J168" s="274">
        <f ca="1">'Row Data'!F135</f>
        <v>4.5</v>
      </c>
    </row>
    <row r="169" spans="2:10">
      <c r="B169" s="240">
        <v>2</v>
      </c>
      <c r="C169" s="573" t="s">
        <v>23716</v>
      </c>
      <c r="D169" s="574"/>
      <c r="E169" s="575"/>
      <c r="F169" s="53"/>
      <c r="G169" s="240">
        <v>9</v>
      </c>
      <c r="H169" s="573" t="s">
        <v>23718</v>
      </c>
      <c r="I169" s="574"/>
      <c r="J169" s="575"/>
    </row>
    <row r="170" spans="2:10" ht="17.25">
      <c r="B170" s="232" t="s">
        <v>23697</v>
      </c>
      <c r="C170" s="569" t="s">
        <v>24871</v>
      </c>
      <c r="D170" s="570"/>
      <c r="E170" s="274">
        <f ca="1">'Row Data'!F90</f>
        <v>4.5</v>
      </c>
      <c r="F170" s="53"/>
      <c r="G170" s="232" t="s">
        <v>23697</v>
      </c>
      <c r="H170" s="569" t="s">
        <v>24840</v>
      </c>
      <c r="I170" s="570"/>
      <c r="J170" s="274">
        <f ca="1">'Row Data'!F138</f>
        <v>4.5</v>
      </c>
    </row>
    <row r="171" spans="2:10" ht="17.25">
      <c r="B171" s="240">
        <v>3</v>
      </c>
      <c r="C171" s="573" t="s">
        <v>23724</v>
      </c>
      <c r="D171" s="574"/>
      <c r="E171" s="575"/>
      <c r="F171" s="53"/>
      <c r="G171" s="232" t="s">
        <v>23733</v>
      </c>
      <c r="H171" s="569" t="s">
        <v>24877</v>
      </c>
      <c r="I171" s="570"/>
      <c r="J171" s="274">
        <f ca="1">'Row Data'!F141</f>
        <v>4.5</v>
      </c>
    </row>
    <row r="172" spans="2:10" ht="17.25">
      <c r="B172" s="232" t="s">
        <v>23697</v>
      </c>
      <c r="C172" s="569" t="s">
        <v>24872</v>
      </c>
      <c r="D172" s="570"/>
      <c r="E172" s="274">
        <f ca="1">'Row Data'!F92</f>
        <v>4.5</v>
      </c>
      <c r="F172" s="53"/>
      <c r="G172" s="240">
        <v>10</v>
      </c>
      <c r="H172" s="573" t="s">
        <v>23719</v>
      </c>
      <c r="I172" s="574"/>
      <c r="J172" s="575"/>
    </row>
    <row r="173" spans="2:10" ht="17.25">
      <c r="B173" s="232" t="s">
        <v>23733</v>
      </c>
      <c r="C173" s="569" t="s">
        <v>24873</v>
      </c>
      <c r="D173" s="570"/>
      <c r="E173" s="274">
        <f ca="1">'Row Data'!F93</f>
        <v>4.5</v>
      </c>
      <c r="F173" s="53"/>
      <c r="G173" s="232" t="s">
        <v>23697</v>
      </c>
      <c r="H173" s="569" t="s">
        <v>23734</v>
      </c>
      <c r="I173" s="570"/>
      <c r="J173" s="274" t="e">
        <f ca="1">'Row Data'!F143</f>
        <v>#N/A</v>
      </c>
    </row>
    <row r="174" spans="2:10" ht="17.25">
      <c r="B174" s="232" t="s">
        <v>23727</v>
      </c>
      <c r="C174" s="569" t="s">
        <v>24874</v>
      </c>
      <c r="D174" s="570"/>
      <c r="E174" s="274">
        <f ca="1">'Row Data'!F97</f>
        <v>4.5</v>
      </c>
      <c r="F174" s="53"/>
      <c r="G174" s="232" t="s">
        <v>23733</v>
      </c>
      <c r="H174" s="569" t="s">
        <v>23735</v>
      </c>
      <c r="I174" s="570"/>
      <c r="J174" s="274" t="e">
        <f ca="1">'Row Data'!F145</f>
        <v>#N/A</v>
      </c>
    </row>
    <row r="175" spans="2:10" ht="17.25">
      <c r="B175" s="240">
        <v>4</v>
      </c>
      <c r="C175" s="573" t="s">
        <v>23721</v>
      </c>
      <c r="D175" s="574"/>
      <c r="E175" s="575"/>
      <c r="F175" s="53"/>
      <c r="G175" s="232" t="s">
        <v>23727</v>
      </c>
      <c r="H175" s="569" t="s">
        <v>23736</v>
      </c>
      <c r="I175" s="570"/>
      <c r="J175" s="274">
        <f ca="1">'Row Data'!F146</f>
        <v>4.6579506042481462</v>
      </c>
    </row>
    <row r="176" spans="2:10" ht="17.25">
      <c r="B176" s="232" t="s">
        <v>23697</v>
      </c>
      <c r="C176" s="569" t="s">
        <v>24841</v>
      </c>
      <c r="D176" s="570"/>
      <c r="E176" s="274" t="e">
        <f ca="1">'Row Data'!F99</f>
        <v>#N/A</v>
      </c>
      <c r="F176" s="53"/>
      <c r="G176" s="232" t="s">
        <v>23728</v>
      </c>
      <c r="H176" s="569" t="s">
        <v>23737</v>
      </c>
      <c r="I176" s="570"/>
      <c r="J176" s="274" t="e">
        <f ca="1">'Row Data'!F149</f>
        <v>#N/A</v>
      </c>
    </row>
    <row r="177" spans="2:10" ht="17.25">
      <c r="B177" s="232" t="s">
        <v>23733</v>
      </c>
      <c r="C177" s="569" t="s">
        <v>23747</v>
      </c>
      <c r="D177" s="570"/>
      <c r="E177" s="274" t="e">
        <f ca="1">'Row Data'!F101</f>
        <v>#N/A</v>
      </c>
      <c r="F177" s="53"/>
      <c r="G177" s="240">
        <v>11</v>
      </c>
      <c r="H177" s="573" t="s">
        <v>23720</v>
      </c>
      <c r="I177" s="574"/>
      <c r="J177" s="575"/>
    </row>
    <row r="178" spans="2:10" ht="17.25">
      <c r="B178" s="232" t="s">
        <v>23727</v>
      </c>
      <c r="C178" s="569" t="s">
        <v>23748</v>
      </c>
      <c r="D178" s="570"/>
      <c r="E178" s="274" t="e">
        <f ca="1">'Row Data'!F103</f>
        <v>#N/A</v>
      </c>
      <c r="F178" s="53"/>
      <c r="G178" s="232" t="s">
        <v>23697</v>
      </c>
      <c r="H178" s="569" t="s">
        <v>23738</v>
      </c>
      <c r="I178" s="570"/>
      <c r="J178" s="274">
        <f ca="1">'Row Data'!F151</f>
        <v>4.5</v>
      </c>
    </row>
    <row r="179" spans="2:10" ht="17.25">
      <c r="B179" s="232" t="s">
        <v>23728</v>
      </c>
      <c r="C179" s="569" t="s">
        <v>23749</v>
      </c>
      <c r="D179" s="570"/>
      <c r="E179" s="274" t="e">
        <f ca="1">'Row Data'!F104</f>
        <v>#N/A</v>
      </c>
      <c r="F179" s="53"/>
      <c r="G179" s="232" t="s">
        <v>23733</v>
      </c>
      <c r="H179" s="569" t="s">
        <v>23739</v>
      </c>
      <c r="I179" s="570"/>
      <c r="J179" s="274">
        <f ca="1">'Row Data'!F152</f>
        <v>4.5</v>
      </c>
    </row>
    <row r="180" spans="2:10" ht="17.25">
      <c r="B180" s="240">
        <v>5</v>
      </c>
      <c r="C180" s="573" t="s">
        <v>23722</v>
      </c>
      <c r="D180" s="574"/>
      <c r="E180" s="575"/>
      <c r="F180" s="53"/>
      <c r="G180" s="232" t="s">
        <v>23727</v>
      </c>
      <c r="H180" s="569" t="s">
        <v>23740</v>
      </c>
      <c r="I180" s="570"/>
      <c r="J180" s="274">
        <f ca="1">'Row Data'!F154</f>
        <v>4.5</v>
      </c>
    </row>
    <row r="181" spans="2:10" ht="17.25">
      <c r="B181" s="232" t="s">
        <v>23697</v>
      </c>
      <c r="C181" s="569" t="s">
        <v>24842</v>
      </c>
      <c r="D181" s="570"/>
      <c r="E181" s="274" t="e">
        <f ca="1">'Row Data'!F106</f>
        <v>#N/A</v>
      </c>
      <c r="F181" s="53"/>
      <c r="G181" s="232" t="s">
        <v>23728</v>
      </c>
      <c r="H181" s="569" t="s">
        <v>23741</v>
      </c>
      <c r="I181" s="570"/>
      <c r="J181" s="274">
        <f ca="1">'Row Data'!F155</f>
        <v>4.5</v>
      </c>
    </row>
    <row r="182" spans="2:10" ht="17.25">
      <c r="B182" s="232" t="s">
        <v>23733</v>
      </c>
      <c r="C182" s="569" t="s">
        <v>24878</v>
      </c>
      <c r="D182" s="570"/>
      <c r="E182" s="274">
        <f ca="1">'Row Data'!F109</f>
        <v>4.5</v>
      </c>
      <c r="F182" s="53"/>
      <c r="G182" s="232" t="s">
        <v>23729</v>
      </c>
      <c r="H182" s="569" t="s">
        <v>23742</v>
      </c>
      <c r="I182" s="570"/>
      <c r="J182" s="274">
        <f ca="1">'Row Data'!F156</f>
        <v>4.5</v>
      </c>
    </row>
    <row r="183" spans="2:10" ht="17.25">
      <c r="B183" s="232" t="s">
        <v>23727</v>
      </c>
      <c r="C183" s="569" t="s">
        <v>24879</v>
      </c>
      <c r="D183" s="570"/>
      <c r="E183" s="274">
        <f ca="1">'Row Data'!F110</f>
        <v>4.5</v>
      </c>
      <c r="F183" s="53"/>
      <c r="G183" s="232" t="s">
        <v>23730</v>
      </c>
      <c r="H183" s="569" t="s">
        <v>23743</v>
      </c>
      <c r="I183" s="570"/>
      <c r="J183" s="274">
        <f ca="1">'Row Data'!F157</f>
        <v>4.5</v>
      </c>
    </row>
    <row r="184" spans="2:10" ht="17.25">
      <c r="B184" s="232" t="s">
        <v>23728</v>
      </c>
      <c r="C184" s="569" t="s">
        <v>25196</v>
      </c>
      <c r="D184" s="570"/>
      <c r="E184" s="274">
        <f ca="1">'Row Data'!F113</f>
        <v>4.5</v>
      </c>
      <c r="F184" s="53"/>
      <c r="G184" s="232" t="s">
        <v>23731</v>
      </c>
      <c r="H184" s="569" t="s">
        <v>23744</v>
      </c>
      <c r="I184" s="570"/>
      <c r="J184" s="274">
        <f ca="1">'Row Data'!F158</f>
        <v>4.5</v>
      </c>
    </row>
    <row r="185" spans="2:10" ht="17.25">
      <c r="B185" s="240">
        <v>6</v>
      </c>
      <c r="C185" s="573" t="s">
        <v>23723</v>
      </c>
      <c r="D185" s="574"/>
      <c r="E185" s="575"/>
      <c r="F185" s="53"/>
      <c r="G185" s="232" t="s">
        <v>23745</v>
      </c>
      <c r="H185" s="569" t="s">
        <v>23746</v>
      </c>
      <c r="I185" s="570"/>
      <c r="J185" s="274">
        <f ca="1">'Row Data'!F159</f>
        <v>4.5</v>
      </c>
    </row>
    <row r="186" spans="2:10" ht="17.25">
      <c r="B186" s="232" t="s">
        <v>23697</v>
      </c>
      <c r="C186" s="569" t="s">
        <v>23750</v>
      </c>
      <c r="D186" s="570"/>
      <c r="E186" s="274">
        <f ca="1">'Row Data'!F115</f>
        <v>4.5</v>
      </c>
      <c r="F186" s="53"/>
      <c r="G186" s="99"/>
      <c r="H186" s="95"/>
      <c r="I186" s="94"/>
      <c r="J186" s="256"/>
    </row>
    <row r="187" spans="2:10" ht="17.25">
      <c r="B187" s="232" t="s">
        <v>23733</v>
      </c>
      <c r="C187" s="569" t="s">
        <v>23751</v>
      </c>
      <c r="D187" s="570"/>
      <c r="E187" s="274">
        <f ca="1">'Row Data'!F117</f>
        <v>4.5</v>
      </c>
      <c r="F187" s="290"/>
      <c r="G187" s="99"/>
      <c r="H187" s="95"/>
      <c r="I187" s="94"/>
      <c r="J187" s="256"/>
    </row>
    <row r="188" spans="2:10">
      <c r="B188" s="274" t="s">
        <v>21932</v>
      </c>
      <c r="C188" s="63"/>
      <c r="D188" s="60"/>
      <c r="E188" s="291"/>
      <c r="F188" s="53"/>
      <c r="G188" s="99"/>
      <c r="H188" s="95"/>
      <c r="I188" s="94"/>
      <c r="J188" s="256"/>
    </row>
    <row r="189" spans="2:10">
      <c r="B189" s="58"/>
      <c r="C189" s="63"/>
      <c r="D189" s="60"/>
      <c r="E189" s="253"/>
      <c r="F189" s="53"/>
      <c r="G189" s="99"/>
      <c r="H189" s="95"/>
      <c r="I189" s="94"/>
      <c r="J189" s="256"/>
    </row>
    <row r="190" spans="2:10">
      <c r="B190" s="58"/>
      <c r="C190" s="63"/>
      <c r="D190" s="60"/>
      <c r="E190" s="253"/>
      <c r="F190" s="53"/>
      <c r="G190" s="99"/>
      <c r="H190" s="95"/>
      <c r="I190" s="94"/>
      <c r="J190" s="256"/>
    </row>
    <row r="191" spans="2:10" ht="17.25" thickBot="1">
      <c r="B191" s="127"/>
      <c r="C191" s="137"/>
      <c r="D191" s="129"/>
      <c r="E191" s="275"/>
      <c r="F191" s="226"/>
      <c r="G191" s="137"/>
      <c r="H191" s="137"/>
      <c r="I191" s="137"/>
      <c r="J191" s="257"/>
    </row>
    <row r="192" spans="2:10" ht="17.25" thickTop="1"/>
    <row r="193" spans="2:10" ht="17.25" thickBot="1">
      <c r="B193" s="577" t="s">
        <v>21833</v>
      </c>
      <c r="C193" s="578"/>
      <c r="D193" s="578"/>
      <c r="E193" s="578"/>
      <c r="F193" s="578"/>
      <c r="G193" s="578"/>
      <c r="H193" s="578"/>
      <c r="I193" s="578"/>
      <c r="J193" s="579"/>
    </row>
    <row r="194" spans="2:10" ht="17.25" thickTop="1">
      <c r="B194" s="240">
        <v>1</v>
      </c>
      <c r="C194" s="573" t="s">
        <v>23758</v>
      </c>
      <c r="D194" s="574"/>
      <c r="E194" s="575"/>
      <c r="F194" s="54"/>
      <c r="G194" s="240">
        <v>6</v>
      </c>
      <c r="H194" s="573" t="s">
        <v>23752</v>
      </c>
      <c r="I194" s="574"/>
      <c r="J194" s="575"/>
    </row>
    <row r="195" spans="2:10" ht="17.25">
      <c r="B195" s="232" t="s">
        <v>21868</v>
      </c>
      <c r="C195" s="569" t="s">
        <v>24843</v>
      </c>
      <c r="D195" s="570"/>
      <c r="E195" s="274" t="e">
        <f ca="1">'Row Data'!F163</f>
        <v>#N/A</v>
      </c>
      <c r="F195" s="56"/>
      <c r="G195" s="232" t="s">
        <v>21868</v>
      </c>
      <c r="H195" s="569" t="s">
        <v>25023</v>
      </c>
      <c r="I195" s="570" t="s">
        <v>21875</v>
      </c>
      <c r="J195" s="274">
        <f ca="1">'Row Data'!F206</f>
        <v>4.5</v>
      </c>
    </row>
    <row r="196" spans="2:10" ht="17.25">
      <c r="B196" s="232" t="s">
        <v>23733</v>
      </c>
      <c r="C196" s="569" t="s">
        <v>24881</v>
      </c>
      <c r="D196" s="570"/>
      <c r="E196" s="274">
        <f ca="1">'Row Data'!F167</f>
        <v>4.5</v>
      </c>
      <c r="F196" s="54"/>
      <c r="G196" s="232" t="s">
        <v>23733</v>
      </c>
      <c r="H196" s="569" t="s">
        <v>24887</v>
      </c>
      <c r="I196" s="570" t="s">
        <v>21875</v>
      </c>
      <c r="J196" s="274">
        <f ca="1">'Row Data'!F208</f>
        <v>4.5</v>
      </c>
    </row>
    <row r="197" spans="2:10" ht="17.25">
      <c r="B197" s="232" t="s">
        <v>23727</v>
      </c>
      <c r="C197" s="569" t="s">
        <v>24880</v>
      </c>
      <c r="D197" s="570"/>
      <c r="E197" s="274">
        <f ca="1">'Row Data'!F169</f>
        <v>4.5</v>
      </c>
      <c r="F197" s="54"/>
      <c r="G197" s="232" t="s">
        <v>23727</v>
      </c>
      <c r="H197" s="569" t="s">
        <v>24888</v>
      </c>
      <c r="I197" s="570" t="s">
        <v>21875</v>
      </c>
      <c r="J197" s="274">
        <f ca="1">'Row Data'!F210</f>
        <v>4.5</v>
      </c>
    </row>
    <row r="198" spans="2:10" ht="17.25">
      <c r="B198" s="232" t="s">
        <v>23728</v>
      </c>
      <c r="C198" s="569" t="s">
        <v>24882</v>
      </c>
      <c r="D198" s="570"/>
      <c r="E198" s="274">
        <f ca="1">'Row Data'!F170</f>
        <v>4.5</v>
      </c>
      <c r="F198" s="54"/>
      <c r="G198" s="232" t="s">
        <v>23728</v>
      </c>
      <c r="H198" s="569" t="s">
        <v>24889</v>
      </c>
      <c r="I198" s="570" t="s">
        <v>21875</v>
      </c>
      <c r="J198" s="274">
        <f ca="1">'Row Data'!F212</f>
        <v>4.5</v>
      </c>
    </row>
    <row r="199" spans="2:10" ht="17.25">
      <c r="B199" s="232" t="s">
        <v>23729</v>
      </c>
      <c r="C199" s="569" t="s">
        <v>24883</v>
      </c>
      <c r="D199" s="570"/>
      <c r="E199" s="274">
        <f ca="1">'Row Data'!F171</f>
        <v>4.5</v>
      </c>
      <c r="F199" s="54"/>
      <c r="G199" s="240">
        <v>7</v>
      </c>
      <c r="H199" s="573" t="s">
        <v>23753</v>
      </c>
      <c r="I199" s="574"/>
      <c r="J199" s="575"/>
    </row>
    <row r="200" spans="2:10" ht="17.25">
      <c r="B200" s="232" t="s">
        <v>23730</v>
      </c>
      <c r="C200" s="569" t="s">
        <v>24884</v>
      </c>
      <c r="D200" s="570"/>
      <c r="E200" s="274">
        <f ca="1">'Row Data'!F175</f>
        <v>4.5</v>
      </c>
      <c r="F200" s="54"/>
      <c r="G200" s="232" t="s">
        <v>23697</v>
      </c>
      <c r="H200" s="569" t="s">
        <v>25024</v>
      </c>
      <c r="I200" s="570" t="s">
        <v>21875</v>
      </c>
      <c r="J200" s="274">
        <f ca="1">'Row Data'!F215</f>
        <v>4.5</v>
      </c>
    </row>
    <row r="201" spans="2:10" ht="17.25">
      <c r="B201" s="232" t="s">
        <v>23731</v>
      </c>
      <c r="C201" s="569" t="s">
        <v>24885</v>
      </c>
      <c r="D201" s="570"/>
      <c r="E201" s="274">
        <f ca="1">'Row Data'!F177</f>
        <v>4.5</v>
      </c>
      <c r="F201" s="54"/>
      <c r="G201" s="232" t="s">
        <v>23733</v>
      </c>
      <c r="H201" s="569" t="s">
        <v>24890</v>
      </c>
      <c r="I201" s="570" t="s">
        <v>21875</v>
      </c>
      <c r="J201" s="274">
        <f ca="1">'Row Data'!F217</f>
        <v>4.5</v>
      </c>
    </row>
    <row r="202" spans="2:10" ht="17.25">
      <c r="B202" s="232" t="s">
        <v>23745</v>
      </c>
      <c r="C202" s="569" t="s">
        <v>24886</v>
      </c>
      <c r="D202" s="570"/>
      <c r="E202" s="274">
        <f ca="1">'Row Data'!F178</f>
        <v>4.5</v>
      </c>
      <c r="F202" s="54"/>
      <c r="G202" s="232" t="s">
        <v>23727</v>
      </c>
      <c r="H202" s="569" t="s">
        <v>24891</v>
      </c>
      <c r="I202" s="570" t="s">
        <v>21875</v>
      </c>
      <c r="J202" s="274">
        <f ca="1">'Row Data'!F218</f>
        <v>4.5</v>
      </c>
    </row>
    <row r="203" spans="2:10">
      <c r="B203" s="240">
        <v>2</v>
      </c>
      <c r="C203" s="573" t="s">
        <v>23759</v>
      </c>
      <c r="D203" s="574"/>
      <c r="E203" s="575"/>
      <c r="F203" s="54"/>
      <c r="G203" s="240">
        <v>8</v>
      </c>
      <c r="H203" s="573" t="s">
        <v>22015</v>
      </c>
      <c r="I203" s="574"/>
      <c r="J203" s="575"/>
    </row>
    <row r="204" spans="2:10" ht="17.25">
      <c r="B204" s="232" t="s">
        <v>23762</v>
      </c>
      <c r="C204" s="569" t="s">
        <v>24912</v>
      </c>
      <c r="D204" s="570"/>
      <c r="E204" s="274">
        <f ca="1">'Row Data'!F182</f>
        <v>4.5</v>
      </c>
      <c r="F204" s="54"/>
      <c r="G204" s="232" t="s">
        <v>23697</v>
      </c>
      <c r="H204" s="569" t="s">
        <v>25025</v>
      </c>
      <c r="I204" s="570" t="s">
        <v>21875</v>
      </c>
      <c r="J204" s="274">
        <f ca="1">'Row Data'!F221</f>
        <v>4.5</v>
      </c>
    </row>
    <row r="205" spans="2:10" ht="17.25">
      <c r="B205" s="232" t="s">
        <v>23763</v>
      </c>
      <c r="C205" s="569" t="s">
        <v>24911</v>
      </c>
      <c r="D205" s="570"/>
      <c r="E205" s="274">
        <f ca="1">'Row Data'!F184</f>
        <v>4.5</v>
      </c>
      <c r="F205" s="54"/>
      <c r="G205" s="240">
        <v>9</v>
      </c>
      <c r="H205" s="573" t="s">
        <v>22049</v>
      </c>
      <c r="I205" s="574"/>
      <c r="J205" s="575"/>
    </row>
    <row r="206" spans="2:10" ht="17.25">
      <c r="B206" s="240">
        <v>3</v>
      </c>
      <c r="C206" s="573" t="s">
        <v>23760</v>
      </c>
      <c r="D206" s="574"/>
      <c r="E206" s="575"/>
      <c r="F206" s="56"/>
      <c r="G206" s="232" t="s">
        <v>23697</v>
      </c>
      <c r="H206" s="569" t="s">
        <v>24892</v>
      </c>
      <c r="I206" s="570" t="s">
        <v>21875</v>
      </c>
      <c r="J206" s="274">
        <f ca="1">'Row Data'!F223</f>
        <v>4.5</v>
      </c>
    </row>
    <row r="207" spans="2:10" ht="17.25">
      <c r="B207" s="232" t="s">
        <v>23762</v>
      </c>
      <c r="C207" s="569" t="s">
        <v>24910</v>
      </c>
      <c r="D207" s="570" t="s">
        <v>22112</v>
      </c>
      <c r="E207" s="274">
        <f ca="1">'Row Data'!F187</f>
        <v>4.5</v>
      </c>
      <c r="F207" s="54"/>
      <c r="G207" s="232" t="s">
        <v>23733</v>
      </c>
      <c r="H207" s="569" t="s">
        <v>24893</v>
      </c>
      <c r="I207" s="570" t="s">
        <v>21875</v>
      </c>
      <c r="J207" s="274">
        <f ca="1">'Row Data'!F226</f>
        <v>4.5</v>
      </c>
    </row>
    <row r="208" spans="2:10" ht="17.25">
      <c r="B208" s="232" t="s">
        <v>23763</v>
      </c>
      <c r="C208" s="569" t="s">
        <v>24909</v>
      </c>
      <c r="D208" s="570" t="s">
        <v>22112</v>
      </c>
      <c r="E208" s="274">
        <f ca="1">'Row Data'!F190</f>
        <v>4.5</v>
      </c>
      <c r="F208" s="56"/>
      <c r="G208" s="232" t="s">
        <v>23727</v>
      </c>
      <c r="H208" s="569" t="s">
        <v>24894</v>
      </c>
      <c r="I208" s="570" t="s">
        <v>21875</v>
      </c>
      <c r="J208" s="274">
        <f ca="1">'Row Data'!F228</f>
        <v>4.5</v>
      </c>
    </row>
    <row r="209" spans="2:10" ht="17.25">
      <c r="B209" s="240">
        <v>4</v>
      </c>
      <c r="C209" s="573" t="s">
        <v>23761</v>
      </c>
      <c r="D209" s="574"/>
      <c r="E209" s="575"/>
      <c r="F209" s="54"/>
      <c r="G209" s="232" t="s">
        <v>23728</v>
      </c>
      <c r="H209" s="569" t="s">
        <v>24895</v>
      </c>
      <c r="I209" s="570" t="s">
        <v>21875</v>
      </c>
      <c r="J209" s="274">
        <f ca="1">'Row Data'!F231</f>
        <v>4.5</v>
      </c>
    </row>
    <row r="210" spans="2:10" ht="17.25">
      <c r="B210" s="232" t="s">
        <v>23762</v>
      </c>
      <c r="C210" s="569" t="s">
        <v>24908</v>
      </c>
      <c r="D210" s="570" t="s">
        <v>22112</v>
      </c>
      <c r="E210" s="274">
        <f ca="1">'Row Data'!F192</f>
        <v>4.5</v>
      </c>
      <c r="F210" s="54"/>
      <c r="G210" s="240">
        <v>10</v>
      </c>
      <c r="H210" s="573" t="s">
        <v>23754</v>
      </c>
      <c r="I210" s="574"/>
      <c r="J210" s="575"/>
    </row>
    <row r="211" spans="2:10" ht="17.25">
      <c r="B211" s="232" t="s">
        <v>23763</v>
      </c>
      <c r="C211" s="569" t="s">
        <v>24907</v>
      </c>
      <c r="D211" s="570" t="s">
        <v>21875</v>
      </c>
      <c r="E211" s="274">
        <f ca="1">'Row Data'!F195</f>
        <v>4.5</v>
      </c>
      <c r="F211" s="54"/>
      <c r="G211" s="232" t="s">
        <v>23697</v>
      </c>
      <c r="H211" s="569" t="s">
        <v>24896</v>
      </c>
      <c r="I211" s="570" t="s">
        <v>21875</v>
      </c>
      <c r="J211" s="274">
        <f ca="1">'Row Data'!F233</f>
        <v>4.5</v>
      </c>
    </row>
    <row r="212" spans="2:10" ht="17.25">
      <c r="B212" s="232" t="s">
        <v>23764</v>
      </c>
      <c r="C212" s="569" t="s">
        <v>24906</v>
      </c>
      <c r="D212" s="570"/>
      <c r="E212" s="274">
        <f ca="1">'Row Data'!F197</f>
        <v>4.5</v>
      </c>
      <c r="F212" s="54"/>
      <c r="G212" s="240">
        <v>11</v>
      </c>
      <c r="H212" s="573" t="s">
        <v>23755</v>
      </c>
      <c r="I212" s="574"/>
      <c r="J212" s="575"/>
    </row>
    <row r="213" spans="2:10" ht="17.25">
      <c r="B213" s="240">
        <v>5</v>
      </c>
      <c r="C213" s="573" t="s">
        <v>23766</v>
      </c>
      <c r="D213" s="574"/>
      <c r="E213" s="575"/>
      <c r="F213" s="56"/>
      <c r="G213" s="232" t="s">
        <v>23697</v>
      </c>
      <c r="H213" s="569" t="s">
        <v>24897</v>
      </c>
      <c r="I213" s="570"/>
      <c r="J213" s="274">
        <f ca="1">'Row Data'!F238</f>
        <v>4.5</v>
      </c>
    </row>
    <row r="214" spans="2:10" ht="17.25">
      <c r="B214" s="232" t="s">
        <v>23762</v>
      </c>
      <c r="C214" s="569" t="s">
        <v>24905</v>
      </c>
      <c r="D214" s="570"/>
      <c r="E214" s="274">
        <f ca="1">'Row Data'!F200</f>
        <v>4.5</v>
      </c>
      <c r="F214" s="54"/>
      <c r="G214" s="240">
        <v>12</v>
      </c>
      <c r="H214" s="573" t="s">
        <v>23756</v>
      </c>
      <c r="I214" s="574"/>
      <c r="J214" s="575"/>
    </row>
    <row r="215" spans="2:10" ht="17.25">
      <c r="B215" s="232" t="s">
        <v>23763</v>
      </c>
      <c r="C215" s="569" t="s">
        <v>24904</v>
      </c>
      <c r="D215" s="570"/>
      <c r="E215" s="274">
        <f ca="1">'Row Data'!F201</f>
        <v>4.5</v>
      </c>
      <c r="F215" s="54"/>
      <c r="G215" s="232" t="s">
        <v>23697</v>
      </c>
      <c r="H215" s="569" t="s">
        <v>25026</v>
      </c>
      <c r="I215" s="570" t="s">
        <v>22112</v>
      </c>
      <c r="J215" s="274">
        <f ca="1">'Row Data'!F240</f>
        <v>4.5</v>
      </c>
    </row>
    <row r="216" spans="2:10" ht="17.25">
      <c r="B216" s="232" t="s">
        <v>23764</v>
      </c>
      <c r="C216" s="569" t="s">
        <v>24903</v>
      </c>
      <c r="D216" s="570"/>
      <c r="E216" s="274">
        <f ca="1">'Row Data'!F202</f>
        <v>4.5</v>
      </c>
      <c r="F216" s="78"/>
      <c r="G216" s="232" t="s">
        <v>23733</v>
      </c>
      <c r="H216" s="569" t="s">
        <v>24898</v>
      </c>
      <c r="I216" s="570" t="s">
        <v>22112</v>
      </c>
      <c r="J216" s="274">
        <f ca="1">'Row Data'!F241</f>
        <v>4.5</v>
      </c>
    </row>
    <row r="217" spans="2:10" ht="17.25">
      <c r="B217" s="232" t="s">
        <v>23765</v>
      </c>
      <c r="C217" s="569" t="s">
        <v>24902</v>
      </c>
      <c r="D217" s="570"/>
      <c r="E217" s="274">
        <f ca="1">'Row Data'!F203</f>
        <v>4.5</v>
      </c>
      <c r="F217" s="56"/>
      <c r="G217" s="240">
        <v>13</v>
      </c>
      <c r="H217" s="573" t="s">
        <v>23757</v>
      </c>
      <c r="I217" s="574"/>
      <c r="J217" s="575"/>
    </row>
    <row r="218" spans="2:10" ht="17.25">
      <c r="B218" s="86" t="s">
        <v>21932</v>
      </c>
      <c r="C218" s="287"/>
      <c r="D218" s="287"/>
      <c r="E218" s="285"/>
      <c r="F218" s="54"/>
      <c r="G218" s="232" t="s">
        <v>21868</v>
      </c>
      <c r="H218" s="569" t="s">
        <v>24899</v>
      </c>
      <c r="I218" s="570" t="s">
        <v>22112</v>
      </c>
      <c r="J218" s="274">
        <f ca="1">'Row Data'!F243</f>
        <v>4.5</v>
      </c>
    </row>
    <row r="219" spans="2:10" ht="17.25">
      <c r="B219" s="116"/>
      <c r="C219" s="53"/>
      <c r="D219" s="53"/>
      <c r="E219" s="286"/>
      <c r="F219" s="54"/>
      <c r="G219" s="232" t="s">
        <v>23733</v>
      </c>
      <c r="H219" s="569" t="s">
        <v>24900</v>
      </c>
      <c r="I219" s="570" t="s">
        <v>22112</v>
      </c>
      <c r="J219" s="274">
        <f ca="1">'Row Data'!F244</f>
        <v>4.5</v>
      </c>
    </row>
    <row r="220" spans="2:10" ht="17.25">
      <c r="B220" s="58"/>
      <c r="C220" s="63"/>
      <c r="D220" s="288"/>
      <c r="E220" s="255"/>
      <c r="F220" s="54"/>
      <c r="G220" s="232" t="s">
        <v>23727</v>
      </c>
      <c r="H220" s="569" t="s">
        <v>24901</v>
      </c>
      <c r="I220" s="570" t="s">
        <v>21875</v>
      </c>
      <c r="J220" s="274">
        <f ca="1">'Row Data'!F245</f>
        <v>4.5</v>
      </c>
    </row>
    <row r="221" spans="2:10">
      <c r="B221" s="116"/>
      <c r="C221" s="68"/>
      <c r="D221" s="64"/>
      <c r="E221" s="253"/>
      <c r="F221" s="53"/>
      <c r="G221" s="86"/>
      <c r="H221" s="65"/>
      <c r="I221" s="66"/>
      <c r="J221" s="253"/>
    </row>
    <row r="222" spans="2:10">
      <c r="B222" s="113"/>
      <c r="C222" s="68"/>
      <c r="D222" s="64"/>
      <c r="E222" s="253"/>
      <c r="F222" s="53"/>
      <c r="G222" s="58"/>
      <c r="H222" s="65"/>
      <c r="I222" s="66"/>
      <c r="J222" s="253"/>
    </row>
    <row r="223" spans="2:10">
      <c r="B223" s="117"/>
      <c r="C223" s="118"/>
      <c r="D223" s="119"/>
      <c r="E223" s="253"/>
      <c r="F223" s="53"/>
      <c r="G223" s="58"/>
      <c r="H223" s="65"/>
      <c r="I223" s="66"/>
      <c r="J223" s="253"/>
    </row>
    <row r="224" spans="2:10" ht="17.25" thickBot="1">
      <c r="B224" s="139"/>
      <c r="C224" s="140"/>
      <c r="D224" s="141"/>
      <c r="E224" s="275"/>
      <c r="F224" s="129"/>
      <c r="G224" s="134"/>
      <c r="H224" s="143"/>
      <c r="I224" s="144"/>
      <c r="J224" s="254"/>
    </row>
    <row r="225" spans="2:10" ht="17.25" thickTop="1"/>
    <row r="226" spans="2:10" ht="17.25" thickBot="1">
      <c r="B226" s="577" t="s">
        <v>21834</v>
      </c>
      <c r="C226" s="578"/>
      <c r="D226" s="578"/>
      <c r="E226" s="578"/>
      <c r="F226" s="578"/>
      <c r="G226" s="578"/>
      <c r="H226" s="578"/>
      <c r="I226" s="578"/>
      <c r="J226" s="579"/>
    </row>
    <row r="227" spans="2:10" ht="17.25" thickTop="1">
      <c r="B227" s="240">
        <v>1</v>
      </c>
      <c r="C227" s="573" t="s">
        <v>23767</v>
      </c>
      <c r="D227" s="574"/>
      <c r="E227" s="575"/>
      <c r="F227" s="55"/>
      <c r="G227" s="45"/>
      <c r="H227" s="46"/>
      <c r="I227" s="46"/>
      <c r="J227" s="243"/>
    </row>
    <row r="228" spans="2:10" ht="17.25">
      <c r="B228" s="232" t="s">
        <v>23770</v>
      </c>
      <c r="C228" s="569" t="s">
        <v>24913</v>
      </c>
      <c r="D228" s="570"/>
      <c r="E228" s="274">
        <f ca="1">'Row Data'!F253</f>
        <v>4.5</v>
      </c>
      <c r="F228" s="55"/>
      <c r="G228" s="45"/>
      <c r="H228" s="46"/>
      <c r="I228" s="46"/>
      <c r="J228" s="243"/>
    </row>
    <row r="229" spans="2:10" ht="17.25">
      <c r="B229" s="232" t="s">
        <v>23733</v>
      </c>
      <c r="C229" s="569" t="s">
        <v>24914</v>
      </c>
      <c r="D229" s="570"/>
      <c r="E229" s="274">
        <f ca="1">'Row Data'!F254</f>
        <v>4.5</v>
      </c>
      <c r="F229" s="55"/>
      <c r="G229" s="45"/>
      <c r="H229" s="46"/>
      <c r="I229" s="46"/>
      <c r="J229" s="243"/>
    </row>
    <row r="230" spans="2:10" ht="17.25">
      <c r="B230" s="232" t="s">
        <v>23764</v>
      </c>
      <c r="C230" s="569" t="s">
        <v>24915</v>
      </c>
      <c r="D230" s="570"/>
      <c r="E230" s="274">
        <f ca="1">'Row Data'!F255</f>
        <v>4.5</v>
      </c>
      <c r="F230" s="55"/>
      <c r="G230" s="45"/>
      <c r="H230" s="46"/>
      <c r="I230" s="46"/>
      <c r="J230" s="243"/>
    </row>
    <row r="231" spans="2:10">
      <c r="B231" s="232" t="s">
        <v>23771</v>
      </c>
      <c r="C231" s="605" t="s">
        <v>24925</v>
      </c>
      <c r="D231" s="606"/>
      <c r="E231" s="274">
        <f ca="1">'Row Data'!F256</f>
        <v>4.5</v>
      </c>
      <c r="F231" s="55"/>
      <c r="G231" s="45"/>
      <c r="H231" s="46"/>
      <c r="I231" s="46"/>
      <c r="J231" s="243"/>
    </row>
    <row r="232" spans="2:10" ht="17.25">
      <c r="B232" s="232" t="s">
        <v>23772</v>
      </c>
      <c r="C232" s="569" t="s">
        <v>24916</v>
      </c>
      <c r="D232" s="570"/>
      <c r="E232" s="274">
        <f ca="1">'Row Data'!F257</f>
        <v>4.5</v>
      </c>
      <c r="F232" s="55"/>
      <c r="G232" s="45"/>
      <c r="H232" s="46"/>
      <c r="I232" s="46"/>
      <c r="J232" s="243"/>
    </row>
    <row r="233" spans="2:10" ht="17.25">
      <c r="B233" s="232" t="s">
        <v>23773</v>
      </c>
      <c r="C233" s="569" t="s">
        <v>24917</v>
      </c>
      <c r="D233" s="570"/>
      <c r="E233" s="274">
        <f ca="1">'Row Data'!F258</f>
        <v>4.5</v>
      </c>
      <c r="F233" s="55"/>
      <c r="G233" s="45"/>
      <c r="H233" s="46"/>
      <c r="I233" s="46"/>
      <c r="J233" s="243"/>
    </row>
    <row r="234" spans="2:10" ht="17.25">
      <c r="B234" s="232" t="s">
        <v>23731</v>
      </c>
      <c r="C234" s="569" t="s">
        <v>24918</v>
      </c>
      <c r="D234" s="570"/>
      <c r="E234" s="274">
        <f ca="1">'Row Data'!F259</f>
        <v>4.5</v>
      </c>
      <c r="F234" s="55"/>
      <c r="G234" s="45"/>
      <c r="H234" s="46"/>
      <c r="I234" s="46"/>
      <c r="J234" s="243"/>
    </row>
    <row r="235" spans="2:10" ht="17.25">
      <c r="B235" s="232" t="s">
        <v>23745</v>
      </c>
      <c r="C235" s="569" t="s">
        <v>24919</v>
      </c>
      <c r="D235" s="570"/>
      <c r="E235" s="274">
        <f ca="1">'Row Data'!F260</f>
        <v>4.5</v>
      </c>
      <c r="F235" s="55"/>
      <c r="G235" s="45"/>
      <c r="H235" s="46"/>
      <c r="I235" s="46"/>
      <c r="J235" s="243"/>
    </row>
    <row r="236" spans="2:10" ht="17.25">
      <c r="B236" s="232" t="s">
        <v>23774</v>
      </c>
      <c r="C236" s="569" t="s">
        <v>24920</v>
      </c>
      <c r="D236" s="570"/>
      <c r="E236" s="274">
        <f ca="1">'Row Data'!F261</f>
        <v>4.5</v>
      </c>
      <c r="F236" s="55"/>
      <c r="G236" s="45"/>
      <c r="H236" s="46"/>
      <c r="I236" s="46"/>
      <c r="J236" s="243"/>
    </row>
    <row r="237" spans="2:10" ht="17.25">
      <c r="B237" s="232" t="s">
        <v>22205</v>
      </c>
      <c r="C237" s="569" t="s">
        <v>24921</v>
      </c>
      <c r="D237" s="570"/>
      <c r="E237" s="274">
        <f ca="1">'Row Data'!F262</f>
        <v>4.5</v>
      </c>
      <c r="F237" s="55"/>
      <c r="G237" s="45"/>
      <c r="H237" s="46"/>
      <c r="I237" s="46"/>
      <c r="J237" s="243"/>
    </row>
    <row r="238" spans="2:10" ht="17.25">
      <c r="B238" s="232" t="s">
        <v>23775</v>
      </c>
      <c r="C238" s="569" t="s">
        <v>24922</v>
      </c>
      <c r="D238" s="570"/>
      <c r="E238" s="274">
        <f ca="1">'Row Data'!F265</f>
        <v>4.5</v>
      </c>
      <c r="F238" s="55"/>
      <c r="G238" s="45"/>
      <c r="H238" s="46"/>
      <c r="I238" s="46"/>
      <c r="J238" s="243"/>
    </row>
    <row r="239" spans="2:10" ht="17.25">
      <c r="B239" s="232" t="s">
        <v>23776</v>
      </c>
      <c r="C239" s="569" t="s">
        <v>24923</v>
      </c>
      <c r="D239" s="570"/>
      <c r="E239" s="274">
        <f ca="1">'Row Data'!F266</f>
        <v>4.5</v>
      </c>
      <c r="F239" s="55"/>
      <c r="G239" s="45"/>
      <c r="H239" s="46"/>
      <c r="I239" s="46"/>
      <c r="J239" s="243"/>
    </row>
    <row r="240" spans="2:10">
      <c r="B240" s="240">
        <v>2</v>
      </c>
      <c r="C240" s="573" t="s">
        <v>23768</v>
      </c>
      <c r="D240" s="574"/>
      <c r="E240" s="575"/>
      <c r="F240" s="55"/>
      <c r="G240" s="45"/>
      <c r="H240" s="46"/>
      <c r="I240" s="46"/>
      <c r="J240" s="243"/>
    </row>
    <row r="241" spans="2:10" ht="17.25">
      <c r="B241" s="232" t="s">
        <v>21868</v>
      </c>
      <c r="C241" s="569" t="s">
        <v>24924</v>
      </c>
      <c r="D241" s="570"/>
      <c r="E241" s="274">
        <f ca="1">'Row Data'!F268</f>
        <v>4.5</v>
      </c>
      <c r="F241" s="55"/>
      <c r="G241" s="45"/>
      <c r="H241" s="46"/>
      <c r="I241" s="46"/>
      <c r="J241" s="243"/>
    </row>
    <row r="242" spans="2:10">
      <c r="B242" s="97" t="s">
        <v>21932</v>
      </c>
      <c r="C242" s="96"/>
      <c r="E242" s="258"/>
      <c r="F242" s="55"/>
      <c r="G242" s="45"/>
      <c r="H242" s="46"/>
      <c r="I242" s="46"/>
      <c r="J242" s="243"/>
    </row>
    <row r="243" spans="2:10">
      <c r="B243" s="97"/>
      <c r="C243" s="96"/>
      <c r="E243" s="258"/>
      <c r="F243" s="55"/>
      <c r="G243" s="45"/>
      <c r="H243" s="46"/>
      <c r="I243" s="46"/>
      <c r="J243" s="243"/>
    </row>
    <row r="244" spans="2:10">
      <c r="B244" s="97"/>
      <c r="C244" s="96"/>
      <c r="E244" s="258"/>
      <c r="F244" s="55"/>
      <c r="G244" s="45"/>
      <c r="H244" s="46"/>
      <c r="I244" s="46"/>
      <c r="J244" s="243"/>
    </row>
    <row r="245" spans="2:10">
      <c r="B245" s="97"/>
      <c r="C245" s="96"/>
      <c r="E245" s="258"/>
      <c r="F245" s="55"/>
      <c r="G245" s="45"/>
      <c r="H245" s="46"/>
      <c r="I245" s="46"/>
      <c r="J245" s="243"/>
    </row>
    <row r="246" spans="2:10">
      <c r="B246" s="97"/>
      <c r="C246" s="96"/>
      <c r="E246" s="258"/>
      <c r="F246" s="55"/>
      <c r="G246" s="45"/>
      <c r="H246" s="46"/>
      <c r="I246" s="46"/>
      <c r="J246" s="243"/>
    </row>
    <row r="247" spans="2:10">
      <c r="B247" s="97"/>
      <c r="C247" s="96"/>
      <c r="E247" s="258"/>
      <c r="F247" s="55"/>
      <c r="G247" s="45"/>
      <c r="H247" s="46"/>
      <c r="I247" s="46"/>
      <c r="J247" s="243"/>
    </row>
    <row r="248" spans="2:10">
      <c r="B248" s="97"/>
      <c r="C248" s="96"/>
      <c r="E248" s="258"/>
      <c r="F248" s="55"/>
      <c r="G248" s="45"/>
      <c r="H248" s="46"/>
      <c r="I248" s="46"/>
      <c r="J248" s="243"/>
    </row>
    <row r="249" spans="2:10">
      <c r="B249" s="97"/>
      <c r="C249" s="96"/>
      <c r="E249" s="258"/>
      <c r="F249" s="55"/>
      <c r="G249" s="45"/>
      <c r="H249" s="46"/>
      <c r="I249" s="46"/>
      <c r="J249" s="243"/>
    </row>
    <row r="250" spans="2:10">
      <c r="B250" s="97"/>
      <c r="C250" s="96"/>
      <c r="E250" s="258"/>
      <c r="F250" s="55"/>
      <c r="G250" s="45"/>
      <c r="H250" s="46"/>
      <c r="I250" s="46"/>
      <c r="J250" s="243"/>
    </row>
    <row r="251" spans="2:10">
      <c r="B251" s="97"/>
      <c r="C251" s="96"/>
      <c r="E251" s="258"/>
      <c r="F251" s="55"/>
      <c r="G251" s="45"/>
      <c r="H251" s="46"/>
      <c r="I251" s="46"/>
      <c r="J251" s="243"/>
    </row>
    <row r="252" spans="2:10">
      <c r="B252" s="97"/>
      <c r="C252" s="96"/>
      <c r="E252" s="258"/>
      <c r="F252" s="55"/>
      <c r="G252" s="45"/>
      <c r="H252" s="46"/>
      <c r="I252" s="46"/>
      <c r="J252" s="243"/>
    </row>
    <row r="253" spans="2:10">
      <c r="B253" s="97"/>
      <c r="C253" s="96"/>
      <c r="E253" s="258"/>
      <c r="F253" s="55"/>
      <c r="G253" s="45"/>
      <c r="H253" s="46"/>
      <c r="I253" s="46"/>
      <c r="J253" s="243"/>
    </row>
    <row r="254" spans="2:10">
      <c r="B254" s="58"/>
      <c r="C254" s="70"/>
      <c r="D254" s="67"/>
      <c r="E254" s="253"/>
      <c r="F254" s="55"/>
      <c r="G254" s="45"/>
      <c r="H254" s="46"/>
      <c r="I254" s="46"/>
      <c r="J254" s="243"/>
    </row>
    <row r="255" spans="2:10">
      <c r="B255" s="97"/>
      <c r="C255" s="96"/>
      <c r="E255" s="258"/>
      <c r="F255" s="105"/>
      <c r="G255" s="45"/>
      <c r="H255" s="46"/>
      <c r="I255" s="46"/>
      <c r="J255" s="243"/>
    </row>
    <row r="256" spans="2:10">
      <c r="B256" s="97"/>
      <c r="C256" s="96"/>
      <c r="E256" s="258"/>
      <c r="F256" s="105"/>
      <c r="G256" s="45"/>
      <c r="H256" s="46"/>
      <c r="I256" s="46"/>
      <c r="J256" s="243"/>
    </row>
    <row r="257" spans="2:10" ht="17.25" thickBot="1">
      <c r="B257" s="145"/>
      <c r="C257" s="137"/>
      <c r="D257" s="129"/>
      <c r="E257" s="275"/>
      <c r="F257" s="138"/>
      <c r="G257" s="131"/>
      <c r="H257" s="111"/>
      <c r="I257" s="111"/>
      <c r="J257" s="249"/>
    </row>
    <row r="258" spans="2:10" ht="17.25" thickTop="1"/>
    <row r="259" spans="2:10" ht="17.25" thickBot="1">
      <c r="B259" s="577" t="s">
        <v>21835</v>
      </c>
      <c r="C259" s="578"/>
      <c r="D259" s="578"/>
      <c r="E259" s="578"/>
      <c r="F259" s="578"/>
      <c r="G259" s="578"/>
      <c r="H259" s="578"/>
      <c r="I259" s="578"/>
      <c r="J259" s="579"/>
    </row>
    <row r="260" spans="2:10" ht="17.25" thickTop="1">
      <c r="B260" s="240">
        <v>1</v>
      </c>
      <c r="C260" s="573" t="s">
        <v>23777</v>
      </c>
      <c r="D260" s="574"/>
      <c r="E260" s="575"/>
      <c r="F260" s="56"/>
      <c r="G260" s="240">
        <v>7</v>
      </c>
      <c r="H260" s="573" t="s">
        <v>23783</v>
      </c>
      <c r="I260" s="574"/>
      <c r="J260" s="575"/>
    </row>
    <row r="261" spans="2:10" ht="17.25">
      <c r="B261" s="232" t="s">
        <v>21868</v>
      </c>
      <c r="C261" s="569" t="s">
        <v>23786</v>
      </c>
      <c r="D261" s="570"/>
      <c r="E261" s="274">
        <f ca="1">'Row Data'!F272</f>
        <v>0.1</v>
      </c>
      <c r="F261" s="54"/>
      <c r="G261" s="232" t="s">
        <v>23770</v>
      </c>
      <c r="H261" s="569" t="s">
        <v>23799</v>
      </c>
      <c r="I261" s="570"/>
      <c r="J261" s="274">
        <f ca="1">'Row Data'!F319</f>
        <v>4.5</v>
      </c>
    </row>
    <row r="262" spans="2:10" ht="17.25">
      <c r="B262" s="232" t="s">
        <v>23769</v>
      </c>
      <c r="C262" s="569" t="s">
        <v>24926</v>
      </c>
      <c r="D262" s="570"/>
      <c r="E262" s="274">
        <f ca="1">'Row Data'!F275</f>
        <v>0.1</v>
      </c>
      <c r="F262" s="54"/>
      <c r="G262" s="232" t="s">
        <v>23733</v>
      </c>
      <c r="H262" s="569" t="s">
        <v>23800</v>
      </c>
      <c r="I262" s="570"/>
      <c r="J262" s="274">
        <f ca="1">'Row Data'!F320</f>
        <v>4.5</v>
      </c>
    </row>
    <row r="263" spans="2:10" ht="17.25">
      <c r="B263" s="232" t="s">
        <v>23787</v>
      </c>
      <c r="C263" s="569" t="s">
        <v>24927</v>
      </c>
      <c r="D263" s="570"/>
      <c r="E263" s="274">
        <f ca="1">'Row Data'!F279</f>
        <v>4.5</v>
      </c>
      <c r="F263" s="54"/>
      <c r="G263" s="232" t="s">
        <v>23787</v>
      </c>
      <c r="H263" s="569" t="s">
        <v>25027</v>
      </c>
      <c r="I263" s="570"/>
      <c r="J263" s="274" t="e">
        <f ca="1">'Row Data'!F321</f>
        <v>#N/A</v>
      </c>
    </row>
    <row r="264" spans="2:10" ht="17.25">
      <c r="B264" s="232" t="s">
        <v>23771</v>
      </c>
      <c r="C264" s="569" t="s">
        <v>24928</v>
      </c>
      <c r="D264" s="570"/>
      <c r="E264" s="274">
        <f ca="1">'Row Data'!F280</f>
        <v>4.5</v>
      </c>
      <c r="F264" s="78"/>
      <c r="G264" s="240">
        <v>8</v>
      </c>
      <c r="H264" s="573" t="s">
        <v>23784</v>
      </c>
      <c r="I264" s="574"/>
      <c r="J264" s="575"/>
    </row>
    <row r="265" spans="2:10" ht="17.25">
      <c r="B265" s="232" t="s">
        <v>23788</v>
      </c>
      <c r="C265" s="569" t="s">
        <v>24929</v>
      </c>
      <c r="D265" s="570"/>
      <c r="E265" s="274">
        <f ca="1">'Row Data'!F281</f>
        <v>4.5</v>
      </c>
      <c r="F265" s="56"/>
      <c r="G265" s="232" t="s">
        <v>23770</v>
      </c>
      <c r="H265" s="569" t="s">
        <v>23801</v>
      </c>
      <c r="I265" s="570"/>
      <c r="J265" s="274" t="e">
        <f ca="1">'Row Data'!F323</f>
        <v>#N/A</v>
      </c>
    </row>
    <row r="266" spans="2:10" ht="17.25">
      <c r="B266" s="240">
        <v>2</v>
      </c>
      <c r="C266" s="573" t="s">
        <v>23778</v>
      </c>
      <c r="D266" s="574"/>
      <c r="E266" s="575"/>
      <c r="F266" s="54"/>
      <c r="G266" s="232" t="s">
        <v>23769</v>
      </c>
      <c r="H266" s="569" t="s">
        <v>23802</v>
      </c>
      <c r="I266" s="570"/>
      <c r="J266" s="274">
        <f ca="1">'Row Data'!F324</f>
        <v>4.5</v>
      </c>
    </row>
    <row r="267" spans="2:10" ht="17.25">
      <c r="B267" s="232" t="s">
        <v>23770</v>
      </c>
      <c r="C267" s="569" t="s">
        <v>24930</v>
      </c>
      <c r="D267" s="570"/>
      <c r="E267" s="274">
        <f ca="1">'Row Data'!F285</f>
        <v>4.5</v>
      </c>
      <c r="F267" s="54"/>
      <c r="G267" s="232" t="s">
        <v>23787</v>
      </c>
      <c r="H267" s="569" t="s">
        <v>23803</v>
      </c>
      <c r="I267" s="570"/>
      <c r="J267" s="274">
        <f ca="1">'Row Data'!F326</f>
        <v>4.5</v>
      </c>
    </row>
    <row r="268" spans="2:10" ht="17.25">
      <c r="B268" s="240">
        <v>3</v>
      </c>
      <c r="C268" s="573" t="s">
        <v>23779</v>
      </c>
      <c r="D268" s="574"/>
      <c r="E268" s="575"/>
      <c r="F268" s="54"/>
      <c r="G268" s="232" t="s">
        <v>23771</v>
      </c>
      <c r="H268" s="569" t="s">
        <v>23804</v>
      </c>
      <c r="I268" s="570"/>
      <c r="J268" s="274">
        <f ca="1">'Row Data'!F328</f>
        <v>4.5</v>
      </c>
    </row>
    <row r="269" spans="2:10" ht="17.25">
      <c r="B269" s="232" t="s">
        <v>23770</v>
      </c>
      <c r="C269" s="569" t="s">
        <v>24931</v>
      </c>
      <c r="D269" s="570"/>
      <c r="E269" s="274">
        <f ca="1">'Row Data'!F292</f>
        <v>4.5</v>
      </c>
      <c r="F269" s="54"/>
      <c r="G269" s="232" t="s">
        <v>23772</v>
      </c>
      <c r="H269" s="569" t="s">
        <v>23805</v>
      </c>
      <c r="I269" s="570"/>
      <c r="J269" s="274">
        <f ca="1">'Row Data'!F331</f>
        <v>4.5</v>
      </c>
    </row>
    <row r="270" spans="2:10" ht="17.25">
      <c r="B270" s="232" t="s">
        <v>23769</v>
      </c>
      <c r="C270" s="569" t="s">
        <v>24932</v>
      </c>
      <c r="D270" s="570"/>
      <c r="E270" s="274">
        <f ca="1">'Row Data'!F293</f>
        <v>4.5</v>
      </c>
      <c r="F270" s="54"/>
      <c r="G270" s="240">
        <v>9</v>
      </c>
      <c r="H270" s="573" t="s">
        <v>23785</v>
      </c>
      <c r="I270" s="574"/>
      <c r="J270" s="575"/>
    </row>
    <row r="271" spans="2:10" ht="17.25">
      <c r="B271" s="232" t="s">
        <v>23787</v>
      </c>
      <c r="C271" s="569" t="s">
        <v>23789</v>
      </c>
      <c r="D271" s="570"/>
      <c r="E271" s="274">
        <f ca="1">'Row Data'!F294</f>
        <v>4.5</v>
      </c>
      <c r="F271" s="54"/>
      <c r="G271" s="232" t="s">
        <v>23770</v>
      </c>
      <c r="H271" s="569" t="s">
        <v>24988</v>
      </c>
      <c r="I271" s="570"/>
      <c r="J271" s="274" t="e">
        <f ca="1">'Row Data'!F333</f>
        <v>#N/A</v>
      </c>
    </row>
    <row r="272" spans="2:10" ht="17.25">
      <c r="B272" s="240">
        <v>4</v>
      </c>
      <c r="C272" s="573" t="s">
        <v>23780</v>
      </c>
      <c r="D272" s="574"/>
      <c r="E272" s="575"/>
      <c r="F272" s="54"/>
      <c r="G272" s="232" t="s">
        <v>23769</v>
      </c>
      <c r="H272" s="569" t="s">
        <v>24989</v>
      </c>
      <c r="I272" s="570" t="s">
        <v>21875</v>
      </c>
      <c r="J272" s="274">
        <f ca="1">'Row Data'!F335</f>
        <v>4.5</v>
      </c>
    </row>
    <row r="273" spans="2:10" ht="17.25">
      <c r="B273" s="232" t="s">
        <v>23770</v>
      </c>
      <c r="C273" s="569" t="s">
        <v>23790</v>
      </c>
      <c r="D273" s="570"/>
      <c r="E273" s="274">
        <f ca="1">'Row Data'!F296</f>
        <v>4.5</v>
      </c>
      <c r="F273" s="56"/>
      <c r="G273" s="232" t="s">
        <v>23787</v>
      </c>
      <c r="H273" s="569" t="s">
        <v>24933</v>
      </c>
      <c r="I273" s="570" t="s">
        <v>21875</v>
      </c>
      <c r="J273" s="274">
        <f ca="1">'Row Data'!F339</f>
        <v>4.5</v>
      </c>
    </row>
    <row r="274" spans="2:10" ht="17.25">
      <c r="B274" s="240">
        <v>5</v>
      </c>
      <c r="C274" s="573" t="s">
        <v>23781</v>
      </c>
      <c r="D274" s="574"/>
      <c r="E274" s="575"/>
      <c r="F274" s="54"/>
      <c r="G274" s="232" t="s">
        <v>23771</v>
      </c>
      <c r="H274" s="569" t="s">
        <v>25028</v>
      </c>
      <c r="I274" s="570" t="s">
        <v>21875</v>
      </c>
      <c r="J274" s="274">
        <f ca="1">'Row Data'!F341</f>
        <v>4.5</v>
      </c>
    </row>
    <row r="275" spans="2:10" ht="17.25">
      <c r="B275" s="232" t="s">
        <v>23770</v>
      </c>
      <c r="C275" s="569" t="s">
        <v>23791</v>
      </c>
      <c r="D275" s="570"/>
      <c r="E275" s="274">
        <f ca="1">'Row Data'!F298</f>
        <v>4.5</v>
      </c>
      <c r="F275" s="78"/>
      <c r="G275" s="232" t="s">
        <v>23772</v>
      </c>
      <c r="H275" s="569" t="s">
        <v>23806</v>
      </c>
      <c r="I275" s="570" t="s">
        <v>21875</v>
      </c>
      <c r="J275" s="274">
        <f ca="1">'Row Data'!F342</f>
        <v>4.5</v>
      </c>
    </row>
    <row r="276" spans="2:10" ht="17.25">
      <c r="B276" s="232" t="s">
        <v>23769</v>
      </c>
      <c r="C276" s="569" t="s">
        <v>23792</v>
      </c>
      <c r="D276" s="570"/>
      <c r="E276" s="274">
        <f ca="1">'Row Data'!F299</f>
        <v>4.5</v>
      </c>
      <c r="F276" s="78"/>
      <c r="G276" s="86" t="s">
        <v>21932</v>
      </c>
      <c r="H276" s="87"/>
      <c r="I276" s="88"/>
      <c r="J276" s="259"/>
    </row>
    <row r="277" spans="2:10" ht="17.25">
      <c r="B277" s="232" t="s">
        <v>23787</v>
      </c>
      <c r="C277" s="569" t="s">
        <v>23793</v>
      </c>
      <c r="D277" s="570"/>
      <c r="E277" s="274">
        <f ca="1">'Row Data'!F300</f>
        <v>4.5</v>
      </c>
      <c r="F277" s="78"/>
      <c r="G277" s="90"/>
      <c r="H277" s="91"/>
      <c r="I277" s="80"/>
      <c r="J277" s="258"/>
    </row>
    <row r="278" spans="2:10" ht="17.25">
      <c r="B278" s="232" t="s">
        <v>23771</v>
      </c>
      <c r="C278" s="569" t="s">
        <v>23794</v>
      </c>
      <c r="D278" s="570"/>
      <c r="E278" s="274">
        <f ca="1">'Row Data'!F303</f>
        <v>4.5</v>
      </c>
      <c r="F278" s="78"/>
      <c r="G278" s="90"/>
      <c r="H278" s="91"/>
      <c r="I278" s="80"/>
      <c r="J278" s="258"/>
    </row>
    <row r="279" spans="2:10" ht="17.25">
      <c r="B279" s="232" t="s">
        <v>23772</v>
      </c>
      <c r="C279" s="569" t="s">
        <v>23795</v>
      </c>
      <c r="D279" s="570"/>
      <c r="E279" s="274">
        <f ca="1">'Row Data'!F304</f>
        <v>4.5</v>
      </c>
      <c r="F279" s="78"/>
      <c r="G279" s="84"/>
      <c r="H279" s="85"/>
      <c r="I279" s="98"/>
      <c r="J279" s="260"/>
    </row>
    <row r="280" spans="2:10" ht="17.25">
      <c r="B280" s="232" t="s">
        <v>23773</v>
      </c>
      <c r="C280" s="569" t="s">
        <v>23796</v>
      </c>
      <c r="D280" s="570"/>
      <c r="E280" s="274">
        <f ca="1">'Row Data'!F305</f>
        <v>4.5</v>
      </c>
      <c r="F280" s="78"/>
      <c r="G280" s="84"/>
      <c r="H280" s="85"/>
      <c r="I280" s="98"/>
      <c r="J280" s="260"/>
    </row>
    <row r="281" spans="2:10">
      <c r="B281" s="240">
        <v>6</v>
      </c>
      <c r="C281" s="573" t="s">
        <v>23782</v>
      </c>
      <c r="D281" s="574"/>
      <c r="E281" s="575"/>
      <c r="F281" s="78"/>
      <c r="G281" s="84"/>
      <c r="H281" s="85"/>
      <c r="I281" s="98"/>
      <c r="J281" s="260"/>
    </row>
    <row r="282" spans="2:10" ht="17.25">
      <c r="B282" s="232" t="s">
        <v>23770</v>
      </c>
      <c r="C282" s="569" t="s">
        <v>23797</v>
      </c>
      <c r="D282" s="570"/>
      <c r="E282" s="274">
        <f ca="1">'Row Data'!F307</f>
        <v>4.5</v>
      </c>
      <c r="F282" s="78"/>
      <c r="G282" s="84"/>
      <c r="H282" s="85"/>
      <c r="I282" s="98"/>
      <c r="J282" s="260"/>
    </row>
    <row r="283" spans="2:10" ht="17.25">
      <c r="B283" s="232" t="s">
        <v>23733</v>
      </c>
      <c r="C283" s="569" t="s">
        <v>25029</v>
      </c>
      <c r="D283" s="570"/>
      <c r="E283" s="274" t="e">
        <f ca="1">'Row Data'!F308</f>
        <v>#N/A</v>
      </c>
      <c r="F283" s="78"/>
      <c r="G283" s="84"/>
      <c r="H283" s="85"/>
      <c r="I283" s="98"/>
      <c r="J283" s="260"/>
    </row>
    <row r="284" spans="2:10" ht="17.25">
      <c r="B284" s="232" t="s">
        <v>23764</v>
      </c>
      <c r="C284" s="569" t="s">
        <v>25030</v>
      </c>
      <c r="D284" s="570"/>
      <c r="E284" s="274">
        <f ca="1">'Row Data'!F314</f>
        <v>4.5</v>
      </c>
      <c r="F284" s="78"/>
      <c r="G284" s="84"/>
      <c r="H284" s="85"/>
      <c r="I284" s="98"/>
      <c r="J284" s="260"/>
    </row>
    <row r="285" spans="2:10" ht="17.25">
      <c r="B285" s="232" t="s">
        <v>23765</v>
      </c>
      <c r="C285" s="569" t="s">
        <v>25031</v>
      </c>
      <c r="D285" s="570"/>
      <c r="E285" s="274">
        <f ca="1">'Row Data'!F315</f>
        <v>4.5</v>
      </c>
      <c r="F285" s="78"/>
      <c r="G285" s="84"/>
      <c r="H285" s="85"/>
      <c r="I285" s="98"/>
      <c r="J285" s="260"/>
    </row>
    <row r="286" spans="2:10" ht="17.25">
      <c r="B286" s="232" t="s">
        <v>23788</v>
      </c>
      <c r="C286" s="569" t="s">
        <v>25032</v>
      </c>
      <c r="D286" s="570"/>
      <c r="E286" s="274">
        <f ca="1">'Row Data'!F316</f>
        <v>4.5</v>
      </c>
      <c r="F286" s="52"/>
      <c r="G286" s="84"/>
      <c r="H286" s="85"/>
      <c r="I286" s="98"/>
      <c r="J286" s="260"/>
    </row>
    <row r="287" spans="2:10" ht="17.25">
      <c r="B287" s="232" t="s">
        <v>23798</v>
      </c>
      <c r="C287" s="569" t="s">
        <v>25033</v>
      </c>
      <c r="D287" s="570"/>
      <c r="E287" s="274">
        <f ca="1">'Row Data'!F317</f>
        <v>4.5</v>
      </c>
      <c r="F287" s="52"/>
      <c r="G287" s="84"/>
      <c r="H287" s="85"/>
      <c r="I287" s="98"/>
      <c r="J287" s="260"/>
    </row>
    <row r="288" spans="2:10">
      <c r="B288" s="339"/>
      <c r="E288" s="285"/>
      <c r="F288" s="52"/>
      <c r="G288" s="84"/>
      <c r="H288" s="85"/>
      <c r="I288" s="98"/>
      <c r="J288" s="260"/>
    </row>
    <row r="289" spans="2:10">
      <c r="B289" s="90"/>
      <c r="C289" s="118"/>
      <c r="D289" s="120"/>
      <c r="E289" s="262"/>
      <c r="F289" s="52"/>
      <c r="G289" s="84"/>
      <c r="H289" s="85"/>
      <c r="I289" s="98"/>
      <c r="J289" s="260"/>
    </row>
    <row r="290" spans="2:10" ht="17.25" thickBot="1">
      <c r="B290" s="146"/>
      <c r="C290" s="140"/>
      <c r="D290" s="147"/>
      <c r="E290" s="264"/>
      <c r="F290" s="133"/>
      <c r="G290" s="148"/>
      <c r="H290" s="149"/>
      <c r="I290" s="150"/>
      <c r="J290" s="261"/>
    </row>
    <row r="291" spans="2:10" ht="17.25" thickTop="1"/>
    <row r="292" spans="2:10" ht="17.25" thickBot="1">
      <c r="B292" s="577" t="s">
        <v>21836</v>
      </c>
      <c r="C292" s="578"/>
      <c r="D292" s="578"/>
      <c r="E292" s="578"/>
      <c r="F292" s="578"/>
      <c r="G292" s="578"/>
      <c r="H292" s="578"/>
      <c r="I292" s="578"/>
      <c r="J292" s="579"/>
    </row>
    <row r="293" spans="2:10" ht="17.25" thickTop="1">
      <c r="B293" s="240">
        <v>1</v>
      </c>
      <c r="C293" s="573" t="s">
        <v>23807</v>
      </c>
      <c r="D293" s="574"/>
      <c r="E293" s="575"/>
      <c r="F293" s="56"/>
      <c r="G293" s="240">
        <v>8</v>
      </c>
      <c r="H293" s="573" t="s">
        <v>23810</v>
      </c>
      <c r="I293" s="574"/>
      <c r="J293" s="575" t="s">
        <v>21848</v>
      </c>
    </row>
    <row r="294" spans="2:10" ht="17.25">
      <c r="B294" s="232" t="s">
        <v>21868</v>
      </c>
      <c r="C294" s="569" t="s">
        <v>24949</v>
      </c>
      <c r="D294" s="570"/>
      <c r="E294" s="274" t="e">
        <f ca="1">'Row Data'!F345</f>
        <v>#N/A</v>
      </c>
      <c r="F294" s="54"/>
      <c r="G294" s="232" t="s">
        <v>23770</v>
      </c>
      <c r="H294" s="569" t="str">
        <f>'Row Data'!H396</f>
        <v>礦物質铬缺乏</v>
      </c>
      <c r="I294" s="570"/>
      <c r="J294" s="274">
        <f ca="1">'Row Data'!I396</f>
        <v>4.6579506042481462</v>
      </c>
    </row>
    <row r="295" spans="2:10" ht="17.25">
      <c r="B295" s="232" t="s">
        <v>23787</v>
      </c>
      <c r="C295" s="569" t="s">
        <v>24950</v>
      </c>
      <c r="D295" s="570"/>
      <c r="E295" s="274" t="e">
        <f ca="1">'Row Data'!F348</f>
        <v>#N/A</v>
      </c>
      <c r="F295" s="54"/>
      <c r="G295" s="232" t="s">
        <v>23815</v>
      </c>
      <c r="H295" s="569" t="str">
        <f>'Row Data'!H397</f>
        <v>血容量</v>
      </c>
      <c r="I295" s="570"/>
      <c r="J295" s="274">
        <f>'Row Data'!I397</f>
        <v>0</v>
      </c>
    </row>
    <row r="296" spans="2:10" ht="17.25">
      <c r="B296" s="232" t="s">
        <v>23771</v>
      </c>
      <c r="C296" s="569" t="s">
        <v>24951</v>
      </c>
      <c r="D296" s="570"/>
      <c r="E296" s="274" t="e">
        <f ca="1">'Row Data'!F349</f>
        <v>#N/A</v>
      </c>
      <c r="F296" s="54"/>
      <c r="G296" s="232" t="s">
        <v>23816</v>
      </c>
      <c r="H296" s="569" t="str">
        <f>'Row Data'!H398</f>
        <v>礦物質钾缺乏</v>
      </c>
      <c r="I296" s="570"/>
      <c r="J296" s="274">
        <f ca="1">'Row Data'!I398</f>
        <v>4.6579506042481462</v>
      </c>
    </row>
    <row r="297" spans="2:10" ht="17.25">
      <c r="B297" s="232" t="s">
        <v>23772</v>
      </c>
      <c r="C297" s="569" t="s">
        <v>24952</v>
      </c>
      <c r="D297" s="570"/>
      <c r="E297" s="274" t="e">
        <f ca="1">'Row Data'!F351</f>
        <v>#N/A</v>
      </c>
      <c r="F297" s="56"/>
      <c r="G297" s="232" t="s">
        <v>23817</v>
      </c>
      <c r="H297" s="569" t="str">
        <f>'Row Data'!H399</f>
        <v>礦物質钙缺乏</v>
      </c>
      <c r="I297" s="570"/>
      <c r="J297" s="274">
        <f ca="1">'Row Data'!I399</f>
        <v>4.6579506042481462</v>
      </c>
    </row>
    <row r="298" spans="2:10" ht="17.25">
      <c r="B298" s="232" t="s">
        <v>23798</v>
      </c>
      <c r="C298" s="569" t="s">
        <v>24953</v>
      </c>
      <c r="D298" s="570"/>
      <c r="E298" s="274" t="e">
        <f ca="1">'Row Data'!F352</f>
        <v>#N/A</v>
      </c>
      <c r="F298" s="54"/>
      <c r="G298" s="232" t="s">
        <v>23818</v>
      </c>
      <c r="H298" s="569" t="str">
        <f>'Row Data'!H400</f>
        <v>氯</v>
      </c>
      <c r="I298" s="570"/>
      <c r="J298" s="274">
        <f>'Row Data'!I400</f>
        <v>0</v>
      </c>
    </row>
    <row r="299" spans="2:10" ht="17.25">
      <c r="B299" s="240">
        <v>2</v>
      </c>
      <c r="C299" s="573" t="s">
        <v>23808</v>
      </c>
      <c r="D299" s="574"/>
      <c r="E299" s="575"/>
      <c r="F299" s="52"/>
      <c r="G299" s="232" t="s">
        <v>23819</v>
      </c>
      <c r="H299" s="569" t="str">
        <f>'Row Data'!H401</f>
        <v>礦物質镁缺乏</v>
      </c>
      <c r="I299" s="570"/>
      <c r="J299" s="274">
        <f ca="1">'Row Data'!I401</f>
        <v>4.6579506042481462</v>
      </c>
    </row>
    <row r="300" spans="2:10" ht="17.25">
      <c r="B300" s="232" t="s">
        <v>21868</v>
      </c>
      <c r="C300" s="569" t="s">
        <v>25011</v>
      </c>
      <c r="D300" s="570"/>
      <c r="E300" s="274" t="e">
        <f ca="1">'Row Data'!F354</f>
        <v>#N/A</v>
      </c>
      <c r="F300" s="52"/>
      <c r="G300" s="232" t="s">
        <v>23820</v>
      </c>
      <c r="H300" s="569" t="str">
        <f>'Row Data'!H402</f>
        <v>礦物質硫缺乏</v>
      </c>
      <c r="I300" s="570"/>
      <c r="J300" s="274">
        <f ca="1">'Row Data'!I402</f>
        <v>4.6579506042481462</v>
      </c>
    </row>
    <row r="301" spans="2:10" ht="17.25">
      <c r="B301" s="232" t="s">
        <v>23733</v>
      </c>
      <c r="C301" s="569" t="s">
        <v>24954</v>
      </c>
      <c r="D301" s="570"/>
      <c r="E301" s="274" t="e">
        <f ca="1">'Row Data'!F355</f>
        <v>#N/A</v>
      </c>
      <c r="F301" s="52"/>
      <c r="G301" s="232" t="s">
        <v>23821</v>
      </c>
      <c r="H301" s="569" t="str">
        <f>'Row Data'!H403</f>
        <v>礦物質锰缺乏</v>
      </c>
      <c r="I301" s="570"/>
      <c r="J301" s="274">
        <f ca="1">'Row Data'!I403</f>
        <v>4.6579506042481462</v>
      </c>
    </row>
    <row r="302" spans="2:10" ht="17.25">
      <c r="B302" s="232" t="s">
        <v>23764</v>
      </c>
      <c r="C302" s="569" t="s">
        <v>24955</v>
      </c>
      <c r="D302" s="570"/>
      <c r="E302" s="274" t="e">
        <f ca="1">'Row Data'!F358</f>
        <v>#N/A</v>
      </c>
      <c r="F302" s="52"/>
      <c r="G302" s="240">
        <v>9</v>
      </c>
      <c r="H302" s="573" t="s">
        <v>23811</v>
      </c>
      <c r="I302" s="574"/>
      <c r="J302" s="575" t="s">
        <v>22018</v>
      </c>
    </row>
    <row r="303" spans="2:10" ht="17.25">
      <c r="B303" s="240">
        <v>3</v>
      </c>
      <c r="C303" s="573" t="s">
        <v>23809</v>
      </c>
      <c r="D303" s="574"/>
      <c r="E303" s="575" t="s">
        <v>22053</v>
      </c>
      <c r="F303" s="52"/>
      <c r="G303" s="232" t="s">
        <v>23770</v>
      </c>
      <c r="H303" s="569" t="str">
        <f>'Row Data'!H432</f>
        <v>辅酶Q10</v>
      </c>
      <c r="I303" s="570"/>
      <c r="J303" s="274">
        <f ca="1">'Row Data'!I432</f>
        <v>4.6579506042481462</v>
      </c>
    </row>
    <row r="304" spans="2:10" ht="17.25">
      <c r="B304" s="232" t="s">
        <v>21868</v>
      </c>
      <c r="C304" s="569" t="str">
        <f>'Row Data'!H360</f>
        <v>丙胺酸缺乏</v>
      </c>
      <c r="D304" s="570"/>
      <c r="E304" s="274">
        <f ca="1">'Row Data'!I360</f>
        <v>4.6579506042481462</v>
      </c>
      <c r="F304" s="52"/>
      <c r="G304" s="232" t="s">
        <v>23769</v>
      </c>
      <c r="H304" s="569" t="str">
        <f>'Row Data'!H433</f>
        <v>维生素A缺乏</v>
      </c>
      <c r="I304" s="570"/>
      <c r="J304" s="274">
        <f ca="1">'Row Data'!I433</f>
        <v>4.6579506042481462</v>
      </c>
    </row>
    <row r="305" spans="2:10" ht="17.25">
      <c r="B305" s="232" t="s">
        <v>23769</v>
      </c>
      <c r="C305" s="569" t="str">
        <f>'Row Data'!H361</f>
        <v>天门冬氨酸缺乏</v>
      </c>
      <c r="D305" s="570"/>
      <c r="E305" s="274">
        <f ca="1">'Row Data'!I361</f>
        <v>4.6579506042481462</v>
      </c>
      <c r="F305" s="52"/>
      <c r="G305" s="232" t="s">
        <v>23787</v>
      </c>
      <c r="H305" s="569" t="str">
        <f>'Row Data'!H434</f>
        <v>维生素B1缺乏</v>
      </c>
      <c r="I305" s="570"/>
      <c r="J305" s="274">
        <f ca="1">'Row Data'!I434</f>
        <v>4.6579506042481462</v>
      </c>
    </row>
    <row r="306" spans="2:10" ht="17.25">
      <c r="B306" s="232" t="s">
        <v>23787</v>
      </c>
      <c r="C306" s="569" t="str">
        <f>'Row Data'!H362</f>
        <v>精氨酸缺乏</v>
      </c>
      <c r="D306" s="570"/>
      <c r="E306" s="274">
        <f ca="1">'Row Data'!I362</f>
        <v>4.6579506042481462</v>
      </c>
      <c r="F306" s="52"/>
      <c r="G306" s="232" t="s">
        <v>23771</v>
      </c>
      <c r="H306" s="569" t="str">
        <f>'Row Data'!H435</f>
        <v>维生素B2缺乏</v>
      </c>
      <c r="I306" s="570"/>
      <c r="J306" s="274">
        <f ca="1">'Row Data'!I435</f>
        <v>4.6579506042481462</v>
      </c>
    </row>
    <row r="307" spans="2:10" ht="17.25">
      <c r="B307" s="232" t="s">
        <v>23771</v>
      </c>
      <c r="C307" s="569" t="str">
        <f>'Row Data'!H363</f>
        <v>半胱氨酸缺乏</v>
      </c>
      <c r="D307" s="570"/>
      <c r="E307" s="274">
        <f ca="1">'Row Data'!I363</f>
        <v>4.6579506042481462</v>
      </c>
      <c r="F307" s="52"/>
      <c r="G307" s="232" t="s">
        <v>23772</v>
      </c>
      <c r="H307" s="569" t="str">
        <f>'Row Data'!H437</f>
        <v>维生素C缺乏</v>
      </c>
      <c r="I307" s="570"/>
      <c r="J307" s="274">
        <f ca="1">'Row Data'!I437</f>
        <v>4.6579506042481462</v>
      </c>
    </row>
    <row r="308" spans="2:10" ht="17.25">
      <c r="B308" s="232" t="s">
        <v>23772</v>
      </c>
      <c r="C308" s="569" t="str">
        <f>'Row Data'!H364</f>
        <v>甘氨酸缺乏</v>
      </c>
      <c r="D308" s="570"/>
      <c r="E308" s="274">
        <f ca="1">'Row Data'!I364</f>
        <v>4.6579506042481462</v>
      </c>
      <c r="F308" s="52"/>
      <c r="G308" s="232" t="s">
        <v>23798</v>
      </c>
      <c r="H308" s="569" t="str">
        <f>'Row Data'!H438</f>
        <v>维生素D缺乏</v>
      </c>
      <c r="I308" s="570"/>
      <c r="J308" s="274">
        <f ca="1">'Row Data'!I438</f>
        <v>4.6579506042481462</v>
      </c>
    </row>
    <row r="309" spans="2:10" ht="17.25">
      <c r="B309" s="232" t="s">
        <v>23798</v>
      </c>
      <c r="C309" s="569" t="str">
        <f>'Row Data'!H365</f>
        <v>亮氨酸缺乏</v>
      </c>
      <c r="D309" s="570"/>
      <c r="E309" s="274">
        <f ca="1">'Row Data'!I365</f>
        <v>4.6579506042481462</v>
      </c>
      <c r="F309" s="52"/>
      <c r="G309" s="240">
        <v>10</v>
      </c>
      <c r="H309" s="573" t="s">
        <v>23827</v>
      </c>
      <c r="I309" s="574"/>
      <c r="J309" s="575"/>
    </row>
    <row r="310" spans="2:10" ht="17.25">
      <c r="B310" s="240">
        <v>4</v>
      </c>
      <c r="C310" s="573" t="s">
        <v>23812</v>
      </c>
      <c r="D310" s="574"/>
      <c r="E310" s="575"/>
      <c r="F310" s="52"/>
      <c r="G310" s="232" t="s">
        <v>23770</v>
      </c>
      <c r="H310" s="569" t="s">
        <v>23822</v>
      </c>
      <c r="I310" s="570"/>
      <c r="J310" s="274">
        <f ca="1">'Row Data'!F428</f>
        <v>4.5</v>
      </c>
    </row>
    <row r="311" spans="2:10" ht="17.25">
      <c r="B311" s="232" t="s">
        <v>23770</v>
      </c>
      <c r="C311" s="569" t="s">
        <v>25016</v>
      </c>
      <c r="D311" s="570"/>
      <c r="E311" s="274">
        <f ca="1">'Row Data'!F382</f>
        <v>4.5</v>
      </c>
      <c r="F311" s="52"/>
      <c r="G311" s="240">
        <v>11</v>
      </c>
      <c r="H311" s="573" t="s">
        <v>23826</v>
      </c>
      <c r="I311" s="574"/>
      <c r="J311" s="575"/>
    </row>
    <row r="312" spans="2:10" ht="17.25">
      <c r="B312" s="240">
        <v>5</v>
      </c>
      <c r="C312" s="573" t="s">
        <v>23813</v>
      </c>
      <c r="D312" s="574"/>
      <c r="E312" s="575"/>
      <c r="F312" s="52"/>
      <c r="G312" s="232" t="s">
        <v>23770</v>
      </c>
      <c r="H312" s="569" t="s">
        <v>23823</v>
      </c>
      <c r="I312" s="570"/>
      <c r="J312" s="274">
        <f ca="1">'Row Data'!F445</f>
        <v>4.5</v>
      </c>
    </row>
    <row r="313" spans="2:10" ht="17.25">
      <c r="B313" s="232" t="s">
        <v>23770</v>
      </c>
      <c r="C313" s="569" t="s">
        <v>25012</v>
      </c>
      <c r="D313" s="570"/>
      <c r="E313" s="274">
        <f ca="1">'Row Data'!F384</f>
        <v>4.5</v>
      </c>
      <c r="F313" s="52"/>
      <c r="G313" s="232" t="s">
        <v>23769</v>
      </c>
      <c r="H313" s="569" t="s">
        <v>23960</v>
      </c>
      <c r="I313" s="570"/>
      <c r="J313" s="274">
        <f ca="1">'Row Data'!F446</f>
        <v>4.5</v>
      </c>
    </row>
    <row r="314" spans="2:10">
      <c r="B314" s="240">
        <v>6</v>
      </c>
      <c r="C314" s="573" t="s">
        <v>23814</v>
      </c>
      <c r="D314" s="574"/>
      <c r="E314" s="575"/>
      <c r="F314" s="52"/>
      <c r="G314" s="240">
        <v>12</v>
      </c>
      <c r="H314" s="573" t="s">
        <v>23825</v>
      </c>
      <c r="I314" s="574"/>
      <c r="J314" s="575"/>
    </row>
    <row r="315" spans="2:10" ht="17.25">
      <c r="B315" s="232" t="s">
        <v>21868</v>
      </c>
      <c r="C315" s="569" t="s">
        <v>25013</v>
      </c>
      <c r="D315" s="570"/>
      <c r="E315" s="274">
        <f ca="1">'Row Data'!F386</f>
        <v>4.5</v>
      </c>
      <c r="F315" s="52"/>
      <c r="G315" s="232" t="s">
        <v>23770</v>
      </c>
      <c r="H315" s="569" t="s">
        <v>25034</v>
      </c>
      <c r="I315" s="570"/>
      <c r="J315" s="274" t="e">
        <f ca="1">'Row Data'!I448</f>
        <v>#N/A</v>
      </c>
    </row>
    <row r="316" spans="2:10" ht="17.25">
      <c r="B316" s="232" t="s">
        <v>23769</v>
      </c>
      <c r="C316" s="569" t="s">
        <v>25014</v>
      </c>
      <c r="D316" s="570"/>
      <c r="E316" s="274">
        <f ca="1">'Row Data'!F387</f>
        <v>4.5</v>
      </c>
      <c r="F316" s="52"/>
      <c r="G316" s="232" t="s">
        <v>23769</v>
      </c>
      <c r="H316" s="569" t="s">
        <v>25035</v>
      </c>
      <c r="I316" s="570"/>
      <c r="J316" s="274">
        <f>'Row Data'!I449</f>
        <v>0</v>
      </c>
    </row>
    <row r="317" spans="2:10" ht="17.25">
      <c r="B317" s="232" t="s">
        <v>23787</v>
      </c>
      <c r="C317" s="569" t="s">
        <v>25015</v>
      </c>
      <c r="D317" s="570"/>
      <c r="E317" s="274">
        <f ca="1">'Row Data'!F389</f>
        <v>4.5</v>
      </c>
      <c r="F317" s="52"/>
      <c r="G317" s="232" t="s">
        <v>23787</v>
      </c>
      <c r="H317" s="569" t="s">
        <v>25036</v>
      </c>
      <c r="I317" s="570"/>
      <c r="J317" s="274">
        <f>'Row Data'!I450</f>
        <v>0</v>
      </c>
    </row>
    <row r="318" spans="2:10" ht="17.25">
      <c r="B318" s="240">
        <v>7</v>
      </c>
      <c r="C318" s="573" t="s">
        <v>23824</v>
      </c>
      <c r="D318" s="574"/>
      <c r="E318" s="575"/>
      <c r="F318" s="52"/>
      <c r="G318" s="232" t="s">
        <v>23771</v>
      </c>
      <c r="H318" s="569" t="s">
        <v>25037</v>
      </c>
      <c r="I318" s="570"/>
      <c r="J318" s="274">
        <f>'Row Data'!I451</f>
        <v>0</v>
      </c>
    </row>
    <row r="319" spans="2:10" ht="17.25">
      <c r="B319" s="232" t="s">
        <v>23770</v>
      </c>
      <c r="C319" s="569" t="s">
        <v>25017</v>
      </c>
      <c r="D319" s="570"/>
      <c r="E319" s="274">
        <f ca="1">'Row Data'!F391</f>
        <v>4.5</v>
      </c>
      <c r="F319" s="52"/>
      <c r="G319" s="232" t="s">
        <v>23772</v>
      </c>
      <c r="H319" s="569" t="s">
        <v>25038</v>
      </c>
      <c r="I319" s="570"/>
      <c r="J319" s="274">
        <f>'Row Data'!I452</f>
        <v>0</v>
      </c>
    </row>
    <row r="320" spans="2:10" ht="17.25">
      <c r="B320" s="58" t="s">
        <v>21932</v>
      </c>
      <c r="C320" s="287"/>
      <c r="D320" s="287"/>
      <c r="E320" s="337"/>
      <c r="F320" s="338"/>
      <c r="G320" s="232" t="s">
        <v>23798</v>
      </c>
      <c r="H320" s="569" t="s">
        <v>25039</v>
      </c>
      <c r="I320" s="570"/>
      <c r="J320" s="274">
        <f>'Row Data'!I453</f>
        <v>0</v>
      </c>
    </row>
    <row r="321" spans="2:10">
      <c r="B321" s="116"/>
      <c r="C321" s="52"/>
      <c r="D321" s="52"/>
      <c r="E321" s="279"/>
      <c r="F321" s="52"/>
      <c r="G321" s="115"/>
      <c r="H321" s="114"/>
      <c r="I321" s="114"/>
      <c r="J321" s="263"/>
    </row>
    <row r="322" spans="2:10">
      <c r="B322" s="110"/>
      <c r="C322" s="52"/>
      <c r="D322" s="52"/>
      <c r="E322" s="279"/>
      <c r="F322" s="52"/>
      <c r="G322" s="121"/>
      <c r="H322" s="52"/>
      <c r="I322" s="52"/>
      <c r="J322" s="262"/>
    </row>
    <row r="323" spans="2:10" ht="17.25" thickBot="1">
      <c r="B323" s="151"/>
      <c r="C323" s="133"/>
      <c r="D323" s="133"/>
      <c r="E323" s="280"/>
      <c r="F323" s="133"/>
      <c r="G323" s="152"/>
      <c r="H323" s="133"/>
      <c r="I323" s="133"/>
      <c r="J323" s="264"/>
    </row>
    <row r="324" spans="2:10" ht="17.25" thickTop="1"/>
    <row r="325" spans="2:10" ht="17.25" thickBot="1">
      <c r="B325" s="577" t="s">
        <v>21837</v>
      </c>
      <c r="C325" s="578"/>
      <c r="D325" s="578"/>
      <c r="E325" s="578"/>
      <c r="F325" s="578"/>
      <c r="G325" s="578"/>
      <c r="H325" s="578"/>
      <c r="I325" s="578"/>
      <c r="J325" s="579"/>
    </row>
    <row r="326" spans="2:10" ht="17.25" thickTop="1">
      <c r="B326" s="240">
        <v>1</v>
      </c>
      <c r="C326" s="573" t="s">
        <v>23828</v>
      </c>
      <c r="D326" s="574"/>
      <c r="E326" s="575"/>
      <c r="F326" s="53"/>
      <c r="G326" s="240">
        <v>3</v>
      </c>
      <c r="H326" s="573" t="s">
        <v>23831</v>
      </c>
      <c r="I326" s="574"/>
      <c r="J326" s="575" t="s">
        <v>21851</v>
      </c>
    </row>
    <row r="327" spans="2:10" ht="17.25">
      <c r="B327" s="232" t="s">
        <v>21868</v>
      </c>
      <c r="C327" s="569" t="s">
        <v>25040</v>
      </c>
      <c r="D327" s="570"/>
      <c r="E327" s="274">
        <f ca="1">'Row Data'!F465</f>
        <v>4.5</v>
      </c>
      <c r="F327" s="53"/>
      <c r="G327" s="232" t="s">
        <v>21868</v>
      </c>
      <c r="H327" s="569" t="str">
        <f>'Row Data'!H476</f>
        <v>臂丛神经</v>
      </c>
      <c r="I327" s="570"/>
      <c r="J327" s="274">
        <f ca="1">'Row Data'!I476</f>
        <v>4.5</v>
      </c>
    </row>
    <row r="328" spans="2:10" ht="17.25">
      <c r="B328" s="232" t="s">
        <v>23698</v>
      </c>
      <c r="C328" s="569" t="s">
        <v>25041</v>
      </c>
      <c r="D328" s="570"/>
      <c r="E328" s="274">
        <f ca="1">'Row Data'!F467</f>
        <v>4.5</v>
      </c>
      <c r="F328" s="53"/>
      <c r="G328" s="232" t="s">
        <v>23698</v>
      </c>
      <c r="H328" s="569" t="str">
        <f>'Row Data'!H478</f>
        <v>肌皮神经</v>
      </c>
      <c r="I328" s="570"/>
      <c r="J328" s="274">
        <f ca="1">'Row Data'!I478</f>
        <v>4.5</v>
      </c>
    </row>
    <row r="329" spans="2:10" ht="17.25">
      <c r="B329" s="232" t="s">
        <v>23699</v>
      </c>
      <c r="C329" s="569" t="s">
        <v>25042</v>
      </c>
      <c r="D329" s="570"/>
      <c r="E329" s="274">
        <f ca="1">'Row Data'!F468</f>
        <v>4.5</v>
      </c>
      <c r="F329" s="53"/>
      <c r="G329" s="232" t="s">
        <v>23699</v>
      </c>
      <c r="H329" s="569" t="str">
        <f>'Row Data'!H479</f>
        <v>肋间神经</v>
      </c>
      <c r="I329" s="570"/>
      <c r="J329" s="274">
        <f ca="1">'Row Data'!I479</f>
        <v>4.5</v>
      </c>
    </row>
    <row r="330" spans="2:10" ht="17.25">
      <c r="B330" s="232" t="s">
        <v>23701</v>
      </c>
      <c r="C330" s="569" t="s">
        <v>25043</v>
      </c>
      <c r="D330" s="570"/>
      <c r="E330" s="274">
        <f ca="1">'Row Data'!F470</f>
        <v>4.5</v>
      </c>
      <c r="F330" s="53"/>
      <c r="G330" s="232" t="s">
        <v>23701</v>
      </c>
      <c r="H330" s="569" t="str">
        <f>'Row Data'!H480</f>
        <v>胸段脊神经（肺）</v>
      </c>
      <c r="I330" s="570"/>
      <c r="J330" s="274">
        <f ca="1">'Row Data'!I480</f>
        <v>4.5</v>
      </c>
    </row>
    <row r="331" spans="2:10" ht="17.25">
      <c r="B331" s="232" t="s">
        <v>23705</v>
      </c>
      <c r="C331" s="569" t="s">
        <v>25044</v>
      </c>
      <c r="D331" s="570"/>
      <c r="E331" s="274">
        <f ca="1">'Row Data'!F471</f>
        <v>4.5</v>
      </c>
      <c r="F331" s="53"/>
      <c r="G331" s="232" t="s">
        <v>23705</v>
      </c>
      <c r="H331" s="569" t="str">
        <f>'Row Data'!H481</f>
        <v>胸脊神经</v>
      </c>
      <c r="I331" s="570"/>
      <c r="J331" s="274">
        <f ca="1">'Row Data'!I481</f>
        <v>4.5</v>
      </c>
    </row>
    <row r="332" spans="2:10" ht="17.25">
      <c r="B332" s="232" t="s">
        <v>23710</v>
      </c>
      <c r="C332" s="569" t="s">
        <v>25045</v>
      </c>
      <c r="D332" s="570"/>
      <c r="E332" s="274">
        <f ca="1">'Row Data'!F473</f>
        <v>4.5</v>
      </c>
      <c r="F332" s="53"/>
      <c r="G332" s="232" t="s">
        <v>23710</v>
      </c>
      <c r="H332" s="569" t="str">
        <f>'Row Data'!H482</f>
        <v>副交感神经</v>
      </c>
      <c r="I332" s="570"/>
      <c r="J332" s="274">
        <f ca="1">'Row Data'!I482</f>
        <v>4.5</v>
      </c>
    </row>
    <row r="333" spans="2:10" ht="17.25">
      <c r="B333" s="240">
        <v>2</v>
      </c>
      <c r="C333" s="573" t="s">
        <v>23829</v>
      </c>
      <c r="D333" s="574"/>
      <c r="E333" s="575"/>
      <c r="F333" s="53"/>
      <c r="G333" s="232" t="s">
        <v>23731</v>
      </c>
      <c r="H333" s="569" t="str">
        <f>'Row Data'!H483</f>
        <v>交感神经系统</v>
      </c>
      <c r="I333" s="570"/>
      <c r="J333" s="274">
        <f ca="1">'Row Data'!I483</f>
        <v>4.5</v>
      </c>
    </row>
    <row r="334" spans="2:10" ht="17.25">
      <c r="B334" s="232" t="s">
        <v>23832</v>
      </c>
      <c r="C334" s="569" t="s">
        <v>23833</v>
      </c>
      <c r="D334" s="570"/>
      <c r="E334" s="274">
        <f ca="1">'Row Data'!F538</f>
        <v>4.5</v>
      </c>
      <c r="F334" s="53"/>
      <c r="G334" s="232" t="s">
        <v>23745</v>
      </c>
      <c r="H334" s="569" t="str">
        <f>'Row Data'!H484</f>
        <v>三叉神经</v>
      </c>
      <c r="I334" s="570"/>
      <c r="J334" s="274">
        <f ca="1">'Row Data'!I484</f>
        <v>4.5</v>
      </c>
    </row>
    <row r="335" spans="2:10" ht="17.25">
      <c r="B335" s="240">
        <v>3</v>
      </c>
      <c r="C335" s="573" t="s">
        <v>23830</v>
      </c>
      <c r="D335" s="574"/>
      <c r="E335" s="575"/>
      <c r="F335" s="53"/>
      <c r="G335" s="232" t="s">
        <v>23774</v>
      </c>
      <c r="H335" s="569" t="str">
        <f>'Row Data'!H487</f>
        <v>滑车神经</v>
      </c>
      <c r="I335" s="570"/>
      <c r="J335" s="274">
        <f ca="1">'Row Data'!I487</f>
        <v>4.5</v>
      </c>
    </row>
    <row r="336" spans="2:10" ht="17.25">
      <c r="B336" s="232" t="s">
        <v>21868</v>
      </c>
      <c r="C336" s="569" t="s">
        <v>25046</v>
      </c>
      <c r="D336" s="570"/>
      <c r="E336" s="274">
        <f ca="1">'Row Data'!F540</f>
        <v>4.5</v>
      </c>
      <c r="F336" s="53"/>
      <c r="G336" s="232" t="s">
        <v>22205</v>
      </c>
      <c r="H336" s="569" t="str">
        <f>'Row Data'!H489</f>
        <v>股神经</v>
      </c>
      <c r="I336" s="570"/>
      <c r="J336" s="274">
        <f ca="1">'Row Data'!I489</f>
        <v>4.5</v>
      </c>
    </row>
    <row r="337" spans="2:10" ht="17.25">
      <c r="B337" s="232" t="s">
        <v>23698</v>
      </c>
      <c r="C337" s="569" t="s">
        <v>25047</v>
      </c>
      <c r="D337" s="570"/>
      <c r="E337" s="274">
        <f ca="1">'Row Data'!F541</f>
        <v>4.5</v>
      </c>
      <c r="F337" s="53"/>
      <c r="G337" s="232" t="s">
        <v>23775</v>
      </c>
      <c r="H337" s="569" t="str">
        <f>'Row Data'!H491</f>
        <v>骶神经丛</v>
      </c>
      <c r="I337" s="570"/>
      <c r="J337" s="274">
        <f ca="1">'Row Data'!I491</f>
        <v>4.5</v>
      </c>
    </row>
    <row r="338" spans="2:10" ht="17.25">
      <c r="B338" s="232" t="s">
        <v>23699</v>
      </c>
      <c r="C338" s="569" t="s">
        <v>25048</v>
      </c>
      <c r="D338" s="570"/>
      <c r="E338" s="274">
        <f ca="1">'Row Data'!F542</f>
        <v>4.5</v>
      </c>
      <c r="F338" s="53"/>
      <c r="G338" s="232" t="s">
        <v>23776</v>
      </c>
      <c r="H338" s="569" t="str">
        <f>'Row Data'!H494</f>
        <v>坐骨神经</v>
      </c>
      <c r="I338" s="570"/>
      <c r="J338" s="274">
        <f ca="1">'Row Data'!I494</f>
        <v>4.5</v>
      </c>
    </row>
    <row r="339" spans="2:10" ht="17.25">
      <c r="B339" s="232" t="s">
        <v>23701</v>
      </c>
      <c r="C339" s="569" t="s">
        <v>25049</v>
      </c>
      <c r="D339" s="570"/>
      <c r="E339" s="274">
        <f ca="1">'Row Data'!F543</f>
        <v>4.5</v>
      </c>
      <c r="F339" s="53"/>
      <c r="G339" s="232" t="s">
        <v>23834</v>
      </c>
      <c r="H339" s="569" t="str">
        <f>'Row Data'!H496</f>
        <v>腰椎神经</v>
      </c>
      <c r="I339" s="570"/>
      <c r="J339" s="274">
        <f ca="1">'Row Data'!I496</f>
        <v>4.5</v>
      </c>
    </row>
    <row r="340" spans="2:10" ht="17.25">
      <c r="B340" s="232" t="s">
        <v>23705</v>
      </c>
      <c r="C340" s="569" t="s">
        <v>25050</v>
      </c>
      <c r="D340" s="570"/>
      <c r="E340" s="274">
        <f ca="1">'Row Data'!F544</f>
        <v>4.5</v>
      </c>
      <c r="F340" s="53"/>
      <c r="G340" s="232" t="s">
        <v>23835</v>
      </c>
      <c r="H340" s="569" t="str">
        <f>'Row Data'!H497</f>
        <v>视神经</v>
      </c>
      <c r="I340" s="570"/>
      <c r="J340" s="274">
        <f ca="1">'Row Data'!I497</f>
        <v>4.5</v>
      </c>
    </row>
    <row r="341" spans="2:10" ht="17.25">
      <c r="B341" s="232" t="s">
        <v>23710</v>
      </c>
      <c r="C341" s="569" t="s">
        <v>25051</v>
      </c>
      <c r="D341" s="570"/>
      <c r="E341" s="274">
        <f ca="1">'Row Data'!F546</f>
        <v>4.5</v>
      </c>
      <c r="F341" s="53"/>
      <c r="G341" s="232" t="s">
        <v>23836</v>
      </c>
      <c r="H341" s="569" t="str">
        <f>'Row Data'!H500</f>
        <v>听神经</v>
      </c>
      <c r="I341" s="570"/>
      <c r="J341" s="274">
        <f ca="1">'Row Data'!I500</f>
        <v>4.5</v>
      </c>
    </row>
    <row r="342" spans="2:10" ht="17.25">
      <c r="B342" s="322"/>
      <c r="E342" s="285"/>
      <c r="F342" s="53"/>
      <c r="G342" s="232" t="s">
        <v>23837</v>
      </c>
      <c r="H342" s="569" t="str">
        <f>'Row Data'!H503</f>
        <v>胸段脊神经（心）</v>
      </c>
      <c r="I342" s="570"/>
      <c r="J342" s="274">
        <f ca="1">'Row Data'!I503</f>
        <v>4.5</v>
      </c>
    </row>
    <row r="343" spans="2:10" ht="17.25">
      <c r="B343" s="116"/>
      <c r="E343" s="286"/>
      <c r="F343" s="53"/>
      <c r="G343" s="232" t="s">
        <v>23838</v>
      </c>
      <c r="H343" s="569" t="str">
        <f>'Row Data'!H504</f>
        <v>颈段脊神经</v>
      </c>
      <c r="I343" s="570"/>
      <c r="J343" s="274">
        <f ca="1">'Row Data'!I504</f>
        <v>4.5</v>
      </c>
    </row>
    <row r="344" spans="2:10" ht="17.25">
      <c r="B344" s="99"/>
      <c r="C344" s="95"/>
      <c r="D344" s="94"/>
      <c r="E344" s="256"/>
      <c r="F344" s="53"/>
      <c r="G344" s="232" t="s">
        <v>23839</v>
      </c>
      <c r="H344" s="569" t="str">
        <f>'Row Data'!H505</f>
        <v>手及足相关脊神经</v>
      </c>
      <c r="I344" s="570"/>
      <c r="J344" s="274">
        <f ca="1">'Row Data'!I505</f>
        <v>4.5</v>
      </c>
    </row>
    <row r="345" spans="2:10" ht="17.25">
      <c r="B345" s="84"/>
      <c r="C345" s="95"/>
      <c r="D345" s="94"/>
      <c r="E345" s="256"/>
      <c r="F345" s="53"/>
      <c r="G345" s="232" t="s">
        <v>23840</v>
      </c>
      <c r="H345" s="569" t="str">
        <f>'Row Data'!H506</f>
        <v>腰背脊神经</v>
      </c>
      <c r="I345" s="570"/>
      <c r="J345" s="274">
        <f ca="1">'Row Data'!I506</f>
        <v>4.5</v>
      </c>
    </row>
    <row r="346" spans="2:10" ht="17.25">
      <c r="B346" s="99"/>
      <c r="C346" s="95"/>
      <c r="D346" s="94"/>
      <c r="E346" s="256"/>
      <c r="F346" s="53"/>
      <c r="G346" s="232" t="s">
        <v>23841</v>
      </c>
      <c r="H346" s="569" t="str">
        <f>'Row Data'!H507</f>
        <v>舌咽神经</v>
      </c>
      <c r="I346" s="570"/>
      <c r="J346" s="274">
        <f ca="1">'Row Data'!I507</f>
        <v>4.5</v>
      </c>
    </row>
    <row r="347" spans="2:10" ht="17.25">
      <c r="B347" s="99"/>
      <c r="C347" s="103"/>
      <c r="D347" s="93"/>
      <c r="E347" s="256"/>
      <c r="F347" s="53"/>
      <c r="G347" s="232" t="s">
        <v>23842</v>
      </c>
      <c r="H347" s="569" t="str">
        <f>'Row Data'!H511</f>
        <v>舌下神经</v>
      </c>
      <c r="I347" s="570"/>
      <c r="J347" s="274">
        <f ca="1">'Row Data'!I511</f>
        <v>4.5</v>
      </c>
    </row>
    <row r="348" spans="2:10" ht="17.25">
      <c r="B348" s="99"/>
      <c r="C348" s="103"/>
      <c r="D348" s="93"/>
      <c r="E348" s="256"/>
      <c r="F348" s="53"/>
      <c r="G348" s="232" t="s">
        <v>23843</v>
      </c>
      <c r="H348" s="569" t="str">
        <f>'Row Data'!H513</f>
        <v>骶丛</v>
      </c>
      <c r="I348" s="570"/>
      <c r="J348" s="274">
        <f ca="1">'Row Data'!I513</f>
        <v>4.5</v>
      </c>
    </row>
    <row r="349" spans="2:10" ht="17.25">
      <c r="B349" s="99"/>
      <c r="C349" s="103"/>
      <c r="D349" s="93"/>
      <c r="E349" s="256"/>
      <c r="F349" s="53"/>
      <c r="G349" s="232" t="s">
        <v>23844</v>
      </c>
      <c r="H349" s="569" t="str">
        <f>'Row Data'!H514</f>
        <v>腰骶部脊神经</v>
      </c>
      <c r="I349" s="570"/>
      <c r="J349" s="274">
        <f ca="1">'Row Data'!I514</f>
        <v>4.5</v>
      </c>
    </row>
    <row r="350" spans="2:10" ht="17.25">
      <c r="B350" s="99"/>
      <c r="C350" s="103"/>
      <c r="D350" s="93"/>
      <c r="E350" s="256"/>
      <c r="F350" s="53"/>
      <c r="G350" s="232" t="s">
        <v>23845</v>
      </c>
      <c r="H350" s="569" t="str">
        <f>'Row Data'!H515</f>
        <v>颈丛</v>
      </c>
      <c r="I350" s="570"/>
      <c r="J350" s="274">
        <f ca="1">'Row Data'!I515</f>
        <v>4.5</v>
      </c>
    </row>
    <row r="351" spans="2:10" ht="17.25">
      <c r="B351" s="99"/>
      <c r="C351" s="103"/>
      <c r="D351" s="93"/>
      <c r="E351" s="256"/>
      <c r="F351" s="53"/>
      <c r="G351" s="232" t="s">
        <v>23846</v>
      </c>
      <c r="H351" s="569" t="str">
        <f>'Row Data'!H516</f>
        <v>嗅神经</v>
      </c>
      <c r="I351" s="570"/>
      <c r="J351" s="274">
        <f ca="1">'Row Data'!I516</f>
        <v>4.5</v>
      </c>
    </row>
    <row r="352" spans="2:10">
      <c r="B352" s="99"/>
      <c r="C352" s="103"/>
      <c r="D352" s="93"/>
      <c r="E352" s="256"/>
      <c r="F352" s="53"/>
      <c r="G352" s="58" t="s">
        <v>21932</v>
      </c>
      <c r="H352" s="59"/>
      <c r="I352" s="69"/>
      <c r="J352" s="253"/>
    </row>
    <row r="353" spans="2:10">
      <c r="B353" s="99"/>
      <c r="C353" s="103"/>
      <c r="D353" s="93"/>
      <c r="E353" s="256"/>
      <c r="F353" s="53"/>
      <c r="G353" s="58"/>
      <c r="H353" s="59"/>
      <c r="I353" s="69"/>
      <c r="J353" s="253"/>
    </row>
    <row r="354" spans="2:10">
      <c r="B354" s="99"/>
      <c r="C354" s="103"/>
      <c r="D354" s="93"/>
      <c r="E354" s="256"/>
      <c r="F354" s="53"/>
      <c r="G354" s="58"/>
      <c r="H354" s="59"/>
      <c r="I354" s="69"/>
      <c r="J354" s="253"/>
    </row>
    <row r="355" spans="2:10">
      <c r="B355" s="99"/>
      <c r="C355" s="103"/>
      <c r="D355" s="93"/>
      <c r="E355" s="256"/>
      <c r="F355" s="53"/>
      <c r="G355" s="58"/>
      <c r="H355" s="59"/>
      <c r="I355" s="69"/>
      <c r="J355" s="253"/>
    </row>
    <row r="356" spans="2:10" ht="17.25" thickBot="1">
      <c r="B356" s="153"/>
      <c r="C356" s="154"/>
      <c r="D356" s="155"/>
      <c r="E356" s="281"/>
      <c r="F356" s="129"/>
      <c r="G356" s="134"/>
      <c r="H356" s="156"/>
      <c r="I356" s="157"/>
      <c r="J356" s="254"/>
    </row>
    <row r="357" spans="2:10" ht="17.25" thickTop="1"/>
    <row r="358" spans="2:10" ht="17.25" thickBot="1">
      <c r="B358" s="577" t="s">
        <v>21838</v>
      </c>
      <c r="C358" s="578"/>
      <c r="D358" s="578"/>
      <c r="E358" s="578"/>
      <c r="F358" s="578"/>
      <c r="G358" s="578"/>
      <c r="H358" s="578"/>
      <c r="I358" s="578"/>
      <c r="J358" s="579"/>
    </row>
    <row r="359" spans="2:10" ht="17.25" thickTop="1">
      <c r="B359" s="240">
        <v>1</v>
      </c>
      <c r="C359" s="573" t="s">
        <v>23847</v>
      </c>
      <c r="D359" s="574"/>
      <c r="E359" s="575"/>
      <c r="F359" s="57"/>
      <c r="G359" s="240">
        <v>7</v>
      </c>
      <c r="H359" s="573" t="s">
        <v>23852</v>
      </c>
      <c r="I359" s="574"/>
      <c r="J359" s="575"/>
    </row>
    <row r="360" spans="2:10" ht="17.25">
      <c r="B360" s="232" t="s">
        <v>21868</v>
      </c>
      <c r="C360" s="569" t="s">
        <v>21880</v>
      </c>
      <c r="D360" s="570"/>
      <c r="E360" s="274" t="e">
        <f ca="1">'Row Data'!F549</f>
        <v>#N/A</v>
      </c>
      <c r="F360" s="52"/>
      <c r="G360" s="232" t="s">
        <v>21868</v>
      </c>
      <c r="H360" s="569" t="s">
        <v>25052</v>
      </c>
      <c r="I360" s="570"/>
      <c r="J360" s="274">
        <f ca="1">'Row Data'!F601</f>
        <v>4.5</v>
      </c>
    </row>
    <row r="361" spans="2:10" ht="17.25">
      <c r="B361" s="232" t="s">
        <v>23698</v>
      </c>
      <c r="C361" s="569" t="s">
        <v>21900</v>
      </c>
      <c r="D361" s="570"/>
      <c r="E361" s="274">
        <f ca="1">'Row Data'!F553</f>
        <v>4.5</v>
      </c>
      <c r="F361" s="52"/>
      <c r="G361" s="232" t="s">
        <v>23698</v>
      </c>
      <c r="H361" s="569" t="s">
        <v>25053</v>
      </c>
      <c r="I361" s="570"/>
      <c r="J361" s="274">
        <f ca="1">'Row Data'!F602</f>
        <v>4.5</v>
      </c>
    </row>
    <row r="362" spans="2:10" ht="17.25">
      <c r="B362" s="232" t="s">
        <v>23699</v>
      </c>
      <c r="C362" s="569" t="s">
        <v>21915</v>
      </c>
      <c r="D362" s="570"/>
      <c r="E362" s="274" t="e">
        <f ca="1">'Row Data'!F555</f>
        <v>#N/A</v>
      </c>
      <c r="F362" s="52"/>
      <c r="G362" s="232" t="s">
        <v>23699</v>
      </c>
      <c r="H362" s="569" t="s">
        <v>25054</v>
      </c>
      <c r="I362" s="570"/>
      <c r="J362" s="274">
        <f ca="1">'Row Data'!F604</f>
        <v>4.5</v>
      </c>
    </row>
    <row r="363" spans="2:10" ht="17.25">
      <c r="B363" s="232" t="s">
        <v>23701</v>
      </c>
      <c r="C363" s="569" t="s">
        <v>21931</v>
      </c>
      <c r="D363" s="570"/>
      <c r="E363" s="274" t="e">
        <f ca="1">'Row Data'!F557</f>
        <v>#N/A</v>
      </c>
      <c r="F363" s="57"/>
      <c r="G363" s="58" t="s">
        <v>21932</v>
      </c>
      <c r="H363" s="72"/>
      <c r="I363" s="79"/>
      <c r="J363" s="253"/>
    </row>
    <row r="364" spans="2:10">
      <c r="B364" s="240">
        <v>2</v>
      </c>
      <c r="C364" s="573" t="s">
        <v>23848</v>
      </c>
      <c r="D364" s="574"/>
      <c r="E364" s="575"/>
      <c r="F364" s="52"/>
      <c r="G364" s="58"/>
      <c r="H364" s="72"/>
      <c r="I364" s="79"/>
      <c r="J364" s="253"/>
    </row>
    <row r="365" spans="2:10" ht="17.25">
      <c r="B365" s="232" t="s">
        <v>21868</v>
      </c>
      <c r="C365" s="569" t="s">
        <v>24844</v>
      </c>
      <c r="D365" s="570"/>
      <c r="E365" s="274">
        <f ca="1">'Row Data'!F560</f>
        <v>4.5</v>
      </c>
      <c r="F365" s="52"/>
      <c r="G365" s="58"/>
      <c r="H365" s="72"/>
      <c r="I365" s="79"/>
      <c r="J365" s="253"/>
    </row>
    <row r="366" spans="2:10" ht="17.25">
      <c r="B366" s="232" t="s">
        <v>23853</v>
      </c>
      <c r="C366" s="569" t="s">
        <v>21985</v>
      </c>
      <c r="D366" s="570"/>
      <c r="E366" s="274">
        <f ca="1">'Row Data'!F562</f>
        <v>4.5</v>
      </c>
      <c r="F366" s="52"/>
      <c r="G366" s="58"/>
      <c r="H366" s="72"/>
      <c r="I366" s="79"/>
      <c r="J366" s="253"/>
    </row>
    <row r="367" spans="2:10">
      <c r="B367" s="240">
        <v>3</v>
      </c>
      <c r="C367" s="573" t="s">
        <v>23849</v>
      </c>
      <c r="D367" s="574"/>
      <c r="E367" s="575"/>
      <c r="F367" s="52"/>
      <c r="G367" s="58"/>
      <c r="H367" s="72"/>
      <c r="I367" s="79"/>
      <c r="J367" s="253"/>
    </row>
    <row r="368" spans="2:10" ht="17.25">
      <c r="B368" s="232" t="s">
        <v>23832</v>
      </c>
      <c r="C368" s="569" t="s">
        <v>22021</v>
      </c>
      <c r="D368" s="570"/>
      <c r="E368" s="274">
        <f ca="1">'Row Data'!F564</f>
        <v>4.5</v>
      </c>
      <c r="F368" s="52"/>
      <c r="G368" s="58"/>
      <c r="H368" s="72"/>
      <c r="I368" s="79"/>
      <c r="J368" s="253"/>
    </row>
    <row r="369" spans="2:10" ht="17.25">
      <c r="B369" s="232" t="s">
        <v>23698</v>
      </c>
      <c r="C369" s="569" t="s">
        <v>22036</v>
      </c>
      <c r="D369" s="570"/>
      <c r="E369" s="274" t="e">
        <f ca="1">'Row Data'!F565</f>
        <v>#N/A</v>
      </c>
      <c r="F369" s="52"/>
      <c r="G369" s="58"/>
      <c r="H369" s="72"/>
      <c r="I369" s="79"/>
      <c r="J369" s="253"/>
    </row>
    <row r="370" spans="2:10" ht="17.25">
      <c r="B370" s="232" t="s">
        <v>23699</v>
      </c>
      <c r="C370" s="569" t="s">
        <v>22057</v>
      </c>
      <c r="D370" s="570"/>
      <c r="E370" s="274">
        <f ca="1">'Row Data'!F568</f>
        <v>4.5</v>
      </c>
      <c r="F370" s="52"/>
      <c r="G370" s="81"/>
      <c r="H370" s="82"/>
      <c r="I370" s="83"/>
      <c r="J370" s="265"/>
    </row>
    <row r="371" spans="2:10" ht="17.25">
      <c r="B371" s="232" t="s">
        <v>23701</v>
      </c>
      <c r="C371" s="569" t="s">
        <v>22072</v>
      </c>
      <c r="D371" s="570"/>
      <c r="E371" s="274">
        <f ca="1">'Row Data'!F569</f>
        <v>4.5</v>
      </c>
      <c r="F371" s="52"/>
      <c r="G371" s="84"/>
      <c r="H371" s="85"/>
      <c r="I371" s="46"/>
      <c r="J371" s="260"/>
    </row>
    <row r="372" spans="2:10" ht="17.25">
      <c r="B372" s="232" t="s">
        <v>23705</v>
      </c>
      <c r="C372" s="569" t="s">
        <v>22087</v>
      </c>
      <c r="D372" s="570"/>
      <c r="E372" s="274">
        <f ca="1">'Row Data'!F570</f>
        <v>4.5</v>
      </c>
      <c r="F372" s="52"/>
      <c r="G372" s="84"/>
      <c r="H372" s="85"/>
      <c r="I372" s="46"/>
      <c r="J372" s="260"/>
    </row>
    <row r="373" spans="2:10">
      <c r="B373" s="240">
        <v>4</v>
      </c>
      <c r="C373" s="573" t="s">
        <v>23850</v>
      </c>
      <c r="D373" s="574"/>
      <c r="E373" s="575"/>
      <c r="F373" s="52"/>
      <c r="G373" s="84"/>
      <c r="H373" s="85"/>
      <c r="I373" s="46"/>
      <c r="J373" s="260"/>
    </row>
    <row r="374" spans="2:10" ht="17.25">
      <c r="B374" s="232" t="s">
        <v>23832</v>
      </c>
      <c r="C374" s="569" t="s">
        <v>10658</v>
      </c>
      <c r="D374" s="570"/>
      <c r="E374" s="274">
        <f ca="1">'Row Data'!F572</f>
        <v>4.5</v>
      </c>
      <c r="F374" s="52"/>
      <c r="G374" s="84"/>
      <c r="H374" s="85"/>
      <c r="I374" s="46"/>
      <c r="J374" s="260"/>
    </row>
    <row r="375" spans="2:10">
      <c r="B375" s="240">
        <v>5</v>
      </c>
      <c r="C375" s="573" t="s">
        <v>23851</v>
      </c>
      <c r="D375" s="574"/>
      <c r="E375" s="575"/>
      <c r="F375" s="52"/>
      <c r="G375" s="84"/>
      <c r="H375" s="85"/>
      <c r="I375" s="46"/>
      <c r="J375" s="260"/>
    </row>
    <row r="376" spans="2:10" ht="17.25">
      <c r="B376" s="232" t="s">
        <v>21868</v>
      </c>
      <c r="C376" s="569" t="s">
        <v>25055</v>
      </c>
      <c r="D376" s="570"/>
      <c r="E376" s="274" t="e">
        <f ca="1">'Row Data'!F575</f>
        <v>#N/A</v>
      </c>
      <c r="F376" s="52"/>
      <c r="G376" s="84"/>
      <c r="H376" s="92"/>
      <c r="I376" s="46"/>
      <c r="J376" s="260"/>
    </row>
    <row r="377" spans="2:10" ht="17.25">
      <c r="B377" s="232" t="s">
        <v>23853</v>
      </c>
      <c r="C377" s="569" t="s">
        <v>25056</v>
      </c>
      <c r="D377" s="570"/>
      <c r="E377" s="274" t="e">
        <f ca="1">'Row Data'!F577</f>
        <v>#N/A</v>
      </c>
      <c r="F377" s="52"/>
      <c r="G377" s="84"/>
      <c r="H377" s="85"/>
      <c r="I377" s="46"/>
      <c r="J377" s="260"/>
    </row>
    <row r="378" spans="2:10" ht="17.25">
      <c r="B378" s="232" t="s">
        <v>23854</v>
      </c>
      <c r="C378" s="569" t="s">
        <v>24948</v>
      </c>
      <c r="D378" s="570"/>
      <c r="E378" s="274" t="e">
        <f ca="1">'Row Data'!F579</f>
        <v>#N/A</v>
      </c>
      <c r="F378" s="52"/>
      <c r="G378" s="84"/>
      <c r="H378" s="85"/>
      <c r="I378" s="46"/>
      <c r="J378" s="260"/>
    </row>
    <row r="379" spans="2:10" ht="17.25">
      <c r="B379" s="232" t="s">
        <v>23855</v>
      </c>
      <c r="C379" s="569" t="s">
        <v>22187</v>
      </c>
      <c r="D379" s="570"/>
      <c r="E379" s="274" t="e">
        <f ca="1">'Row Data'!F581</f>
        <v>#N/A</v>
      </c>
      <c r="F379" s="100"/>
      <c r="G379" s="101"/>
      <c r="H379" s="102"/>
      <c r="I379" s="102"/>
      <c r="J379" s="260"/>
    </row>
    <row r="380" spans="2:10">
      <c r="B380" s="240">
        <v>6</v>
      </c>
      <c r="C380" s="573" t="s">
        <v>22199</v>
      </c>
      <c r="D380" s="574"/>
      <c r="E380" s="575"/>
      <c r="F380" s="52"/>
      <c r="G380" s="84"/>
      <c r="H380" s="85"/>
      <c r="I380" s="46"/>
      <c r="J380" s="260"/>
    </row>
    <row r="381" spans="2:10" ht="17.25">
      <c r="B381" s="232" t="s">
        <v>21868</v>
      </c>
      <c r="C381" s="569" t="s">
        <v>25057</v>
      </c>
      <c r="D381" s="570"/>
      <c r="E381" s="274" t="e">
        <f ca="1">'Row Data'!F584</f>
        <v>#N/A</v>
      </c>
      <c r="F381" s="52"/>
      <c r="G381" s="84"/>
      <c r="H381" s="85"/>
      <c r="I381" s="46"/>
      <c r="J381" s="260"/>
    </row>
    <row r="382" spans="2:10" ht="17.25">
      <c r="B382" s="232" t="s">
        <v>23698</v>
      </c>
      <c r="C382" s="569" t="s">
        <v>25058</v>
      </c>
      <c r="D382" s="570"/>
      <c r="E382" s="274" t="e">
        <f ca="1">'Row Data'!F586</f>
        <v>#N/A</v>
      </c>
      <c r="F382" s="52"/>
      <c r="G382" s="84"/>
      <c r="H382" s="85"/>
      <c r="I382" s="46"/>
      <c r="J382" s="260"/>
    </row>
    <row r="383" spans="2:10" ht="17.25">
      <c r="B383" s="232" t="s">
        <v>23699</v>
      </c>
      <c r="C383" s="569" t="s">
        <v>25059</v>
      </c>
      <c r="D383" s="570"/>
      <c r="E383" s="274" t="e">
        <f ca="1">'Row Data'!F588</f>
        <v>#N/A</v>
      </c>
      <c r="F383" s="52"/>
      <c r="G383" s="84"/>
      <c r="H383" s="85"/>
      <c r="I383" s="46"/>
      <c r="J383" s="260"/>
    </row>
    <row r="384" spans="2:10" ht="17.25">
      <c r="B384" s="232" t="s">
        <v>23701</v>
      </c>
      <c r="C384" s="569" t="s">
        <v>25060</v>
      </c>
      <c r="D384" s="570"/>
      <c r="E384" s="274" t="e">
        <f ca="1">'Row Data'!F592</f>
        <v>#N/A</v>
      </c>
      <c r="F384" s="52"/>
      <c r="G384" s="84"/>
      <c r="H384" s="85"/>
      <c r="I384" s="46"/>
      <c r="J384" s="260"/>
    </row>
    <row r="385" spans="2:10" ht="17.25">
      <c r="B385" s="232" t="s">
        <v>23705</v>
      </c>
      <c r="C385" s="569" t="s">
        <v>25061</v>
      </c>
      <c r="D385" s="570"/>
      <c r="E385" s="274">
        <f ca="1">'Row Data'!F596</f>
        <v>4.5</v>
      </c>
      <c r="F385" s="52"/>
      <c r="G385" s="84"/>
      <c r="H385" s="85"/>
      <c r="I385" s="46"/>
      <c r="J385" s="260"/>
    </row>
    <row r="386" spans="2:10" ht="17.25">
      <c r="B386" s="232" t="s">
        <v>23710</v>
      </c>
      <c r="C386" s="569" t="s">
        <v>25062</v>
      </c>
      <c r="D386" s="570"/>
      <c r="E386" s="274">
        <f ca="1">'Row Data'!F597</f>
        <v>4.5</v>
      </c>
      <c r="F386" s="52"/>
      <c r="G386" s="84"/>
      <c r="H386" s="85"/>
      <c r="I386" s="46"/>
      <c r="J386" s="260"/>
    </row>
    <row r="387" spans="2:10">
      <c r="B387" s="339"/>
      <c r="E387" s="253"/>
      <c r="F387" s="52"/>
      <c r="G387" s="84"/>
      <c r="H387" s="85"/>
      <c r="I387" s="46"/>
      <c r="J387" s="260"/>
    </row>
    <row r="388" spans="2:10">
      <c r="B388" s="58"/>
      <c r="C388" s="73"/>
      <c r="D388" s="79"/>
      <c r="E388" s="253"/>
      <c r="F388" s="52"/>
      <c r="G388" s="84"/>
      <c r="H388" s="85"/>
      <c r="I388" s="46"/>
      <c r="J388" s="260"/>
    </row>
    <row r="389" spans="2:10" ht="17.25" thickBot="1">
      <c r="B389" s="134"/>
      <c r="C389" s="158"/>
      <c r="D389" s="158"/>
      <c r="E389" s="254"/>
      <c r="F389" s="133"/>
      <c r="G389" s="148"/>
      <c r="H389" s="149"/>
      <c r="I389" s="111"/>
      <c r="J389" s="261"/>
    </row>
    <row r="390" spans="2:10" ht="17.25" thickTop="1"/>
    <row r="391" spans="2:10" ht="17.25" thickBot="1">
      <c r="B391" s="577" t="s">
        <v>21839</v>
      </c>
      <c r="C391" s="578"/>
      <c r="D391" s="578"/>
      <c r="E391" s="578"/>
      <c r="F391" s="578"/>
      <c r="G391" s="578"/>
      <c r="H391" s="578"/>
      <c r="I391" s="578"/>
      <c r="J391" s="579"/>
    </row>
    <row r="392" spans="2:10" ht="17.25" thickTop="1">
      <c r="B392" s="240">
        <v>1</v>
      </c>
      <c r="C392" s="573" t="s">
        <v>23856</v>
      </c>
      <c r="D392" s="574"/>
      <c r="E392" s="575" t="s">
        <v>21855</v>
      </c>
      <c r="F392" s="56"/>
      <c r="G392" s="240">
        <v>7</v>
      </c>
      <c r="H392" s="573" t="s">
        <v>23857</v>
      </c>
      <c r="I392" s="574"/>
      <c r="J392" s="575" t="s">
        <v>21856</v>
      </c>
    </row>
    <row r="393" spans="2:10" ht="17.25">
      <c r="B393" s="232" t="s">
        <v>21868</v>
      </c>
      <c r="C393" s="569" t="str">
        <f>'Row Data'!H607</f>
        <v>颈椎</v>
      </c>
      <c r="D393" s="570"/>
      <c r="E393" s="274">
        <f ca="1">'Row Data'!I607</f>
        <v>4.6579506042481462</v>
      </c>
      <c r="F393" s="54"/>
      <c r="G393" s="232" t="s">
        <v>23867</v>
      </c>
      <c r="H393" s="569" t="str">
        <f>'Row Data'!H666</f>
        <v>软骨</v>
      </c>
      <c r="I393" s="570"/>
      <c r="J393" s="274">
        <f ca="1">'Row Data'!I666</f>
        <v>4.6579506042481462</v>
      </c>
    </row>
    <row r="394" spans="2:10" ht="17.25">
      <c r="B394" s="232" t="s">
        <v>23698</v>
      </c>
      <c r="C394" s="569" t="str">
        <f>'Row Data'!H608</f>
        <v>颈椎C1</v>
      </c>
      <c r="D394" s="570"/>
      <c r="E394" s="274">
        <f ca="1">'Row Data'!I608</f>
        <v>4.6579506042481462</v>
      </c>
      <c r="F394" s="54"/>
      <c r="G394" s="232" t="s">
        <v>23868</v>
      </c>
      <c r="H394" s="569" t="str">
        <f>'Row Data'!H667</f>
        <v>椎间盘</v>
      </c>
      <c r="I394" s="570"/>
      <c r="J394" s="274">
        <f ca="1">'Row Data'!I667</f>
        <v>4.6579506042481462</v>
      </c>
    </row>
    <row r="395" spans="2:10" ht="17.25">
      <c r="B395" s="232" t="s">
        <v>23699</v>
      </c>
      <c r="C395" s="569" t="str">
        <f>'Row Data'!H609</f>
        <v>颈椎C2</v>
      </c>
      <c r="D395" s="570"/>
      <c r="E395" s="274">
        <f ca="1">'Row Data'!I609</f>
        <v>4.6579506042481462</v>
      </c>
      <c r="F395" s="54"/>
      <c r="G395" s="232" t="s">
        <v>23869</v>
      </c>
      <c r="H395" s="569" t="str">
        <f>'Row Data'!H668</f>
        <v>椎间盘突出</v>
      </c>
      <c r="I395" s="570"/>
      <c r="J395" s="274">
        <f ca="1">'Row Data'!I668</f>
        <v>4.6579506042481462</v>
      </c>
    </row>
    <row r="396" spans="2:10" ht="17.25">
      <c r="B396" s="232" t="s">
        <v>23701</v>
      </c>
      <c r="C396" s="569" t="str">
        <f>'Row Data'!H610</f>
        <v>颈椎C3</v>
      </c>
      <c r="D396" s="570"/>
      <c r="E396" s="274">
        <f ca="1">'Row Data'!I610</f>
        <v>4.6579506042481462</v>
      </c>
      <c r="F396" s="54"/>
      <c r="G396" s="232" t="s">
        <v>23870</v>
      </c>
      <c r="H396" s="569" t="str">
        <f>'Row Data'!H669</f>
        <v>椎间盘病症</v>
      </c>
      <c r="I396" s="570"/>
      <c r="J396" s="274">
        <f ca="1">'Row Data'!I669</f>
        <v>4.6579506042481462</v>
      </c>
    </row>
    <row r="397" spans="2:10" ht="17.25">
      <c r="B397" s="240">
        <v>2</v>
      </c>
      <c r="C397" s="573" t="s">
        <v>23859</v>
      </c>
      <c r="D397" s="574"/>
      <c r="E397" s="575" t="s">
        <v>21951</v>
      </c>
      <c r="F397" s="54"/>
      <c r="G397" s="232" t="s">
        <v>23888</v>
      </c>
      <c r="H397" s="569" t="str">
        <f>'Row Data'!H670</f>
        <v>脊柱侧弯</v>
      </c>
      <c r="I397" s="570"/>
      <c r="J397" s="274">
        <f ca="1">'Row Data'!I670</f>
        <v>4.6579506042481462</v>
      </c>
    </row>
    <row r="398" spans="2:10" ht="17.25">
      <c r="B398" s="232" t="s">
        <v>23867</v>
      </c>
      <c r="C398" s="569" t="str">
        <f>'Row Data'!H616</f>
        <v>胸椎</v>
      </c>
      <c r="D398" s="570"/>
      <c r="E398" s="274">
        <f ca="1">'Row Data'!I616</f>
        <v>4.6579506042481462</v>
      </c>
      <c r="F398" s="54"/>
      <c r="G398" s="240">
        <v>8</v>
      </c>
      <c r="H398" s="573" t="s">
        <v>23858</v>
      </c>
      <c r="I398" s="574"/>
      <c r="J398" s="575"/>
    </row>
    <row r="399" spans="2:10" ht="17.25">
      <c r="B399" s="232" t="s">
        <v>23868</v>
      </c>
      <c r="C399" s="569" t="str">
        <f>'Row Data'!H617</f>
        <v>胸椎T1</v>
      </c>
      <c r="D399" s="570"/>
      <c r="E399" s="274">
        <f ca="1">'Row Data'!I617</f>
        <v>4.6579506042481462</v>
      </c>
      <c r="F399" s="52"/>
      <c r="G399" s="232" t="s">
        <v>23867</v>
      </c>
      <c r="H399" s="569" t="s">
        <v>23886</v>
      </c>
      <c r="I399" s="570"/>
      <c r="J399" s="274">
        <f ca="1">'Row Data'!F685</f>
        <v>4.6579506042481462</v>
      </c>
    </row>
    <row r="400" spans="2:10" ht="17.25">
      <c r="B400" s="232" t="s">
        <v>23869</v>
      </c>
      <c r="C400" s="569" t="str">
        <f>'Row Data'!H618</f>
        <v>胸椎T2</v>
      </c>
      <c r="D400" s="570"/>
      <c r="E400" s="274">
        <f ca="1">'Row Data'!I618</f>
        <v>4.6579506042481462</v>
      </c>
      <c r="F400" s="52"/>
      <c r="G400" s="232" t="s">
        <v>23868</v>
      </c>
      <c r="H400" s="569" t="s">
        <v>25063</v>
      </c>
      <c r="I400" s="570"/>
      <c r="J400" s="274">
        <f ca="1">'Row Data'!F687</f>
        <v>4.6579506042481462</v>
      </c>
    </row>
    <row r="401" spans="2:10" ht="17.25">
      <c r="B401" s="232" t="s">
        <v>23870</v>
      </c>
      <c r="C401" s="569" t="str">
        <f>'Row Data'!H619</f>
        <v>胸椎T3</v>
      </c>
      <c r="D401" s="570"/>
      <c r="E401" s="274">
        <f ca="1">'Row Data'!I619</f>
        <v>4.6579506042481462</v>
      </c>
      <c r="F401" s="52"/>
      <c r="G401" s="232" t="s">
        <v>23876</v>
      </c>
      <c r="H401" s="569" t="s">
        <v>25064</v>
      </c>
      <c r="I401" s="570"/>
      <c r="J401" s="274">
        <f ca="1">'Row Data'!F688</f>
        <v>4.6579506042481462</v>
      </c>
    </row>
    <row r="402" spans="2:10" ht="17.25">
      <c r="B402" s="240">
        <v>3</v>
      </c>
      <c r="C402" s="573" t="s">
        <v>23863</v>
      </c>
      <c r="D402" s="574"/>
      <c r="E402" s="575" t="s">
        <v>22038</v>
      </c>
      <c r="F402" s="52"/>
      <c r="G402" s="232" t="s">
        <v>23877</v>
      </c>
      <c r="H402" s="569" t="s">
        <v>25065</v>
      </c>
      <c r="I402" s="570"/>
      <c r="J402" s="274">
        <f ca="1">'Row Data'!F689</f>
        <v>4.6579506042481462</v>
      </c>
    </row>
    <row r="403" spans="2:10" ht="17.25">
      <c r="B403" s="232" t="s">
        <v>23867</v>
      </c>
      <c r="C403" s="569" t="str">
        <f>'Row Data'!H630</f>
        <v>腰椎</v>
      </c>
      <c r="D403" s="570"/>
      <c r="E403" s="274">
        <f ca="1">'Row Data'!I630</f>
        <v>4.6579506042481462</v>
      </c>
      <c r="F403" s="52"/>
      <c r="G403" s="232" t="s">
        <v>23887</v>
      </c>
      <c r="H403" s="569" t="s">
        <v>25066</v>
      </c>
      <c r="I403" s="570"/>
      <c r="J403" s="274">
        <f ca="1">'Row Data'!F690</f>
        <v>4.6579506042481462</v>
      </c>
    </row>
    <row r="404" spans="2:10" ht="17.25">
      <c r="B404" s="232" t="s">
        <v>23868</v>
      </c>
      <c r="C404" s="569" t="str">
        <f>'Row Data'!H631</f>
        <v>腰椎L1</v>
      </c>
      <c r="D404" s="570"/>
      <c r="E404" s="274">
        <f ca="1">'Row Data'!I631</f>
        <v>4.6579506042481462</v>
      </c>
      <c r="F404" s="52"/>
      <c r="G404" s="240">
        <v>9</v>
      </c>
      <c r="H404" s="573" t="s">
        <v>23860</v>
      </c>
      <c r="I404" s="574"/>
      <c r="J404" s="575"/>
    </row>
    <row r="405" spans="2:10" ht="17.25">
      <c r="B405" s="232" t="s">
        <v>23871</v>
      </c>
      <c r="C405" s="569" t="str">
        <f>'Row Data'!H632</f>
        <v>腰椎L2</v>
      </c>
      <c r="D405" s="570"/>
      <c r="E405" s="274">
        <f ca="1">'Row Data'!I632</f>
        <v>4.6579506042481462</v>
      </c>
      <c r="F405" s="52"/>
      <c r="G405" s="232" t="s">
        <v>23867</v>
      </c>
      <c r="H405" s="569" t="s">
        <v>25071</v>
      </c>
      <c r="I405" s="570"/>
      <c r="J405" s="274">
        <f ca="1">'Row Data'!F692</f>
        <v>4.6579506042481462</v>
      </c>
    </row>
    <row r="406" spans="2:10" ht="17.25">
      <c r="B406" s="232" t="s">
        <v>23872</v>
      </c>
      <c r="C406" s="569" t="str">
        <f>'Row Data'!H633</f>
        <v>腰椎L3</v>
      </c>
      <c r="D406" s="570"/>
      <c r="E406" s="274">
        <f ca="1">'Row Data'!I633</f>
        <v>4.6579506042481462</v>
      </c>
      <c r="F406" s="52"/>
      <c r="G406" s="232" t="s">
        <v>23868</v>
      </c>
      <c r="H406" s="569" t="s">
        <v>25070</v>
      </c>
      <c r="I406" s="570"/>
      <c r="J406" s="274" t="e">
        <f ca="1">'Row Data'!F693</f>
        <v>#N/A</v>
      </c>
    </row>
    <row r="407" spans="2:10">
      <c r="B407" s="240">
        <v>4</v>
      </c>
      <c r="C407" s="573" t="s">
        <v>23862</v>
      </c>
      <c r="D407" s="574"/>
      <c r="E407" s="575"/>
      <c r="F407" s="52"/>
      <c r="G407" s="240">
        <v>10</v>
      </c>
      <c r="H407" s="573" t="s">
        <v>23861</v>
      </c>
      <c r="I407" s="574"/>
      <c r="J407" s="575"/>
    </row>
    <row r="408" spans="2:10" ht="17.25">
      <c r="B408" s="232" t="s">
        <v>21868</v>
      </c>
      <c r="C408" s="569" t="s">
        <v>23873</v>
      </c>
      <c r="D408" s="570"/>
      <c r="E408" s="274">
        <f ca="1">'Row Data'!F638</f>
        <v>4.6579506042481462</v>
      </c>
      <c r="F408" s="52"/>
      <c r="G408" s="232" t="s">
        <v>23867</v>
      </c>
      <c r="H408" s="569" t="s">
        <v>25067</v>
      </c>
      <c r="I408" s="570"/>
      <c r="J408" s="274">
        <f ca="1">'Row Data'!F695</f>
        <v>4.5</v>
      </c>
    </row>
    <row r="409" spans="2:10" ht="17.25">
      <c r="B409" s="232" t="s">
        <v>23698</v>
      </c>
      <c r="C409" s="569" t="s">
        <v>23874</v>
      </c>
      <c r="D409" s="570"/>
      <c r="E409" s="274">
        <f ca="1">'Row Data'!F639</f>
        <v>4.6579506042481462</v>
      </c>
      <c r="F409" s="52"/>
      <c r="G409" s="232" t="s">
        <v>23868</v>
      </c>
      <c r="H409" s="569" t="s">
        <v>25166</v>
      </c>
      <c r="I409" s="570"/>
      <c r="J409" s="274">
        <f ca="1">'Row Data'!F697</f>
        <v>4.5</v>
      </c>
    </row>
    <row r="410" spans="2:10" ht="17.25">
      <c r="B410" s="232" t="s">
        <v>23699</v>
      </c>
      <c r="C410" s="569" t="s">
        <v>23875</v>
      </c>
      <c r="D410" s="570"/>
      <c r="E410" s="274">
        <f ca="1">'Row Data'!F640</f>
        <v>4.6579506042481462</v>
      </c>
      <c r="F410" s="52"/>
      <c r="G410" s="232" t="s">
        <v>23869</v>
      </c>
      <c r="H410" s="569" t="s">
        <v>25068</v>
      </c>
      <c r="I410" s="570"/>
      <c r="J410" s="274">
        <f ca="1">'Row Data'!F698</f>
        <v>4.5</v>
      </c>
    </row>
    <row r="411" spans="2:10" ht="17.25">
      <c r="B411" s="240">
        <v>5</v>
      </c>
      <c r="C411" s="573" t="s">
        <v>23864</v>
      </c>
      <c r="D411" s="574"/>
      <c r="E411" s="575" t="s">
        <v>22038</v>
      </c>
      <c r="F411" s="52"/>
      <c r="G411" s="232" t="s">
        <v>23870</v>
      </c>
      <c r="H411" s="569" t="s">
        <v>25069</v>
      </c>
      <c r="I411" s="570"/>
      <c r="J411" s="274">
        <f ca="1">'Row Data'!F700</f>
        <v>4.5</v>
      </c>
    </row>
    <row r="412" spans="2:10" ht="17.25">
      <c r="B412" s="232" t="s">
        <v>23867</v>
      </c>
      <c r="C412" s="569" t="str">
        <f>'Row Data'!H643</f>
        <v>上臂</v>
      </c>
      <c r="D412" s="570"/>
      <c r="E412" s="274">
        <f ca="1">'Row Data'!I643</f>
        <v>4.6579506042481462</v>
      </c>
      <c r="F412" s="52"/>
      <c r="G412" s="240">
        <v>11</v>
      </c>
      <c r="H412" s="573" t="s">
        <v>23865</v>
      </c>
      <c r="I412" s="574"/>
      <c r="J412" s="575" t="s">
        <v>22189</v>
      </c>
    </row>
    <row r="413" spans="2:10" ht="17.25">
      <c r="B413" s="232" t="s">
        <v>23698</v>
      </c>
      <c r="C413" s="569" t="str">
        <f>'Row Data'!H644</f>
        <v>肩胛骨</v>
      </c>
      <c r="D413" s="570"/>
      <c r="E413" s="274">
        <f ca="1">'Row Data'!I644</f>
        <v>4.6579506042481462</v>
      </c>
      <c r="F413" s="52"/>
      <c r="G413" s="232" t="s">
        <v>23867</v>
      </c>
      <c r="H413" s="569" t="str">
        <f>'Row Data'!H702</f>
        <v>落枕</v>
      </c>
      <c r="I413" s="570"/>
      <c r="J413" s="274">
        <f ca="1">'Row Data'!I702</f>
        <v>4.6579506042481462</v>
      </c>
    </row>
    <row r="414" spans="2:10" ht="17.25">
      <c r="B414" s="232" t="s">
        <v>23876</v>
      </c>
      <c r="C414" s="569" t="str">
        <f>'Row Data'!H645</f>
        <v>上臂骨、肱骨</v>
      </c>
      <c r="D414" s="570"/>
      <c r="E414" s="274">
        <f ca="1">'Row Data'!I645</f>
        <v>4.6579506042481462</v>
      </c>
      <c r="F414" s="52"/>
      <c r="G414" s="232" t="s">
        <v>23868</v>
      </c>
      <c r="H414" s="569" t="str">
        <f>'Row Data'!H703</f>
        <v>腰痛</v>
      </c>
      <c r="I414" s="570"/>
      <c r="J414" s="274">
        <f ca="1">'Row Data'!I703</f>
        <v>4.6579506042481462</v>
      </c>
    </row>
    <row r="415" spans="2:10" ht="17.25">
      <c r="B415" s="232" t="s">
        <v>23877</v>
      </c>
      <c r="C415" s="569" t="str">
        <f>'Row Data'!H646</f>
        <v>下臂骨、挠骨、尺骨</v>
      </c>
      <c r="D415" s="570"/>
      <c r="E415" s="274">
        <f ca="1">'Row Data'!I646</f>
        <v>4.6579506042481462</v>
      </c>
      <c r="F415" s="52"/>
      <c r="G415" s="232" t="s">
        <v>23869</v>
      </c>
      <c r="H415" s="569" t="str">
        <f>'Row Data'!H704</f>
        <v>胁肋痛</v>
      </c>
      <c r="I415" s="570"/>
      <c r="J415" s="274">
        <f ca="1">'Row Data'!I704</f>
        <v>4.6579506042481462</v>
      </c>
    </row>
    <row r="416" spans="2:10" ht="17.25">
      <c r="B416" s="240">
        <v>6</v>
      </c>
      <c r="C416" s="573" t="s">
        <v>23866</v>
      </c>
      <c r="D416" s="574"/>
      <c r="E416" s="575" t="s">
        <v>21951</v>
      </c>
      <c r="F416" s="52"/>
      <c r="G416" s="232" t="s">
        <v>23881</v>
      </c>
      <c r="H416" s="569" t="str">
        <f>'Row Data'!H705</f>
        <v>腰扭伤</v>
      </c>
      <c r="I416" s="570"/>
      <c r="J416" s="274">
        <f ca="1">'Row Data'!I705</f>
        <v>4.6579506042481462</v>
      </c>
    </row>
    <row r="417" spans="2:10" ht="17.25">
      <c r="B417" s="232" t="s">
        <v>23867</v>
      </c>
      <c r="C417" s="569" t="str">
        <f>'Row Data'!H651</f>
        <v>髋关节</v>
      </c>
      <c r="D417" s="570"/>
      <c r="E417" s="274">
        <f ca="1">'Row Data'!I651</f>
        <v>4.6579506042481462</v>
      </c>
      <c r="F417" s="52"/>
      <c r="G417" s="232" t="s">
        <v>23882</v>
      </c>
      <c r="H417" s="569" t="str">
        <f>'Row Data'!H706</f>
        <v>腰部损伤</v>
      </c>
      <c r="I417" s="570"/>
      <c r="J417" s="274">
        <f ca="1">'Row Data'!I706</f>
        <v>4.6579506042481462</v>
      </c>
    </row>
    <row r="418" spans="2:10" ht="17.25">
      <c r="B418" s="232" t="s">
        <v>23878</v>
      </c>
      <c r="C418" s="569" t="str">
        <f>'Row Data'!H652</f>
        <v>髋骨</v>
      </c>
      <c r="D418" s="570"/>
      <c r="E418" s="274">
        <f ca="1">'Row Data'!I652</f>
        <v>4.6579506042481462</v>
      </c>
      <c r="F418" s="52"/>
      <c r="G418" s="232" t="s">
        <v>23883</v>
      </c>
      <c r="H418" s="569" t="str">
        <f>'Row Data'!H707</f>
        <v>手肘损伤</v>
      </c>
      <c r="I418" s="570"/>
      <c r="J418" s="274">
        <f ca="1">'Row Data'!I707</f>
        <v>4.6579506042481462</v>
      </c>
    </row>
    <row r="419" spans="2:10" ht="17.25">
      <c r="B419" s="232" t="s">
        <v>23879</v>
      </c>
      <c r="C419" s="569" t="str">
        <f>'Row Data'!H653</f>
        <v>足骨</v>
      </c>
      <c r="D419" s="570"/>
      <c r="E419" s="274">
        <f ca="1">'Row Data'!I653</f>
        <v>4.6579506042481462</v>
      </c>
      <c r="F419" s="52"/>
      <c r="G419" s="232" t="s">
        <v>23884</v>
      </c>
      <c r="H419" s="569" t="str">
        <f>'Row Data'!H708</f>
        <v>手腕损伤</v>
      </c>
      <c r="I419" s="570"/>
      <c r="J419" s="274">
        <f ca="1">'Row Data'!I708</f>
        <v>4.6579506042481462</v>
      </c>
    </row>
    <row r="420" spans="2:10" ht="17.25">
      <c r="B420" s="232" t="s">
        <v>23880</v>
      </c>
      <c r="C420" s="569" t="str">
        <f>'Row Data'!H655</f>
        <v>踝骨</v>
      </c>
      <c r="D420" s="570"/>
      <c r="E420" s="274">
        <f ca="1">'Row Data'!I655</f>
        <v>4.6579506042481462</v>
      </c>
      <c r="F420" s="83"/>
      <c r="G420" s="232" t="s">
        <v>23885</v>
      </c>
      <c r="H420" s="569" t="str">
        <f>'Row Data'!H709</f>
        <v>肩病</v>
      </c>
      <c r="I420" s="570"/>
      <c r="J420" s="274">
        <f ca="1">'Row Data'!I709</f>
        <v>4.6579506042481462</v>
      </c>
    </row>
    <row r="421" spans="2:10">
      <c r="B421" s="58" t="s">
        <v>21932</v>
      </c>
      <c r="C421" s="62"/>
      <c r="D421" s="60"/>
      <c r="E421" s="282"/>
      <c r="F421" s="60"/>
      <c r="G421" s="122"/>
      <c r="H421" s="62"/>
      <c r="J421" s="262"/>
    </row>
    <row r="422" spans="2:10" ht="17.25" thickBot="1">
      <c r="B422" s="134"/>
      <c r="C422" s="135"/>
      <c r="D422" s="136"/>
      <c r="E422" s="283"/>
      <c r="F422" s="136"/>
      <c r="G422" s="136"/>
      <c r="H422" s="135"/>
      <c r="I422" s="136"/>
      <c r="J422" s="266"/>
    </row>
    <row r="423" spans="2:10" ht="17.25" thickTop="1"/>
    <row r="424" spans="2:10" ht="17.25" thickBot="1">
      <c r="B424" s="577" t="s">
        <v>21840</v>
      </c>
      <c r="C424" s="578"/>
      <c r="D424" s="578"/>
      <c r="E424" s="578"/>
      <c r="F424" s="578"/>
      <c r="G424" s="578"/>
      <c r="H424" s="578"/>
      <c r="I424" s="578"/>
      <c r="J424" s="579"/>
    </row>
    <row r="425" spans="2:10" ht="17.25" thickTop="1">
      <c r="B425" s="240">
        <v>1</v>
      </c>
      <c r="C425" s="573" t="s">
        <v>23889</v>
      </c>
      <c r="D425" s="574"/>
      <c r="E425" s="575" t="s">
        <v>21857</v>
      </c>
      <c r="F425" s="52"/>
      <c r="G425" s="240">
        <v>3</v>
      </c>
      <c r="H425" s="573" t="s">
        <v>23890</v>
      </c>
      <c r="I425" s="574"/>
      <c r="J425" s="575" t="s">
        <v>21859</v>
      </c>
    </row>
    <row r="426" spans="2:10" ht="17.25">
      <c r="B426" s="232" t="s">
        <v>21868</v>
      </c>
      <c r="C426" s="569" t="str">
        <f>'Row Data'!H717</f>
        <v>前房</v>
      </c>
      <c r="D426" s="570"/>
      <c r="E426" s="274">
        <f ca="1">'Row Data'!I717</f>
        <v>4.5</v>
      </c>
      <c r="F426" s="52"/>
      <c r="G426" s="232" t="s">
        <v>21868</v>
      </c>
      <c r="H426" s="569" t="str">
        <f>'Row Data'!H756</f>
        <v>黑色素瘤风险</v>
      </c>
      <c r="I426" s="570"/>
      <c r="J426" s="274">
        <f ca="1">'Row Data'!I756</f>
        <v>4.5</v>
      </c>
    </row>
    <row r="427" spans="2:10" ht="17.25">
      <c r="B427" s="232" t="s">
        <v>23698</v>
      </c>
      <c r="C427" s="569" t="str">
        <f>'Row Data'!H718</f>
        <v>房水</v>
      </c>
      <c r="D427" s="570"/>
      <c r="E427" s="274">
        <f ca="1">'Row Data'!I718</f>
        <v>4.5</v>
      </c>
      <c r="F427" s="52"/>
      <c r="G427" s="232" t="s">
        <v>23698</v>
      </c>
      <c r="H427" s="569" t="str">
        <f>'Row Data'!H757</f>
        <v>皮肤真菌感染风险</v>
      </c>
      <c r="I427" s="570"/>
      <c r="J427" s="274">
        <f ca="1">'Row Data'!I757</f>
        <v>4.5</v>
      </c>
    </row>
    <row r="428" spans="2:10" ht="17.25">
      <c r="B428" s="232" t="s">
        <v>23699</v>
      </c>
      <c r="C428" s="569" t="str">
        <f>'Row Data'!H719</f>
        <v>中央动脉</v>
      </c>
      <c r="D428" s="570"/>
      <c r="E428" s="274">
        <f ca="1">'Row Data'!I719</f>
        <v>4.5</v>
      </c>
      <c r="F428" s="52"/>
      <c r="G428" s="232" t="s">
        <v>23699</v>
      </c>
      <c r="H428" s="569" t="str">
        <f>'Row Data'!H758</f>
        <v>牛皮癣感染风险</v>
      </c>
      <c r="I428" s="570"/>
      <c r="J428" s="274">
        <f ca="1">'Row Data'!I758</f>
        <v>4.5</v>
      </c>
    </row>
    <row r="429" spans="2:10" ht="17.25">
      <c r="B429" s="232" t="s">
        <v>23701</v>
      </c>
      <c r="C429" s="569" t="str">
        <f>'Row Data'!H720</f>
        <v>玻璃体腔</v>
      </c>
      <c r="D429" s="570"/>
      <c r="E429" s="274">
        <f ca="1">'Row Data'!I720</f>
        <v>4.5</v>
      </c>
      <c r="F429" s="52"/>
      <c r="G429" s="232" t="s">
        <v>23701</v>
      </c>
      <c r="H429" s="569" t="str">
        <f>'Row Data'!H759</f>
        <v>人乳头状瘤病毒风险</v>
      </c>
      <c r="I429" s="570"/>
      <c r="J429" s="274">
        <f ca="1">'Row Data'!I759</f>
        <v>4.5</v>
      </c>
    </row>
    <row r="430" spans="2:10" ht="17.25">
      <c r="B430" s="232" t="s">
        <v>23705</v>
      </c>
      <c r="C430" s="569" t="str">
        <f>'Row Data'!H721</f>
        <v>脉络膜</v>
      </c>
      <c r="D430" s="570"/>
      <c r="E430" s="274">
        <f ca="1">'Row Data'!I721</f>
        <v>4.5</v>
      </c>
      <c r="F430" s="52"/>
      <c r="G430" s="232" t="s">
        <v>23705</v>
      </c>
      <c r="H430" s="569" t="str">
        <f>'Row Data'!H760</f>
        <v>脓肿风险</v>
      </c>
      <c r="I430" s="570"/>
      <c r="J430" s="274">
        <f ca="1">'Row Data'!I760</f>
        <v>4.5</v>
      </c>
    </row>
    <row r="431" spans="2:10" ht="17.25">
      <c r="B431" s="232" t="s">
        <v>23710</v>
      </c>
      <c r="C431" s="569" t="str">
        <f>'Row Data'!H722</f>
        <v>睫状体</v>
      </c>
      <c r="D431" s="570"/>
      <c r="E431" s="274">
        <f ca="1">'Row Data'!I722</f>
        <v>4.6579506042481462</v>
      </c>
      <c r="F431" s="52"/>
      <c r="G431" s="232" t="s">
        <v>23710</v>
      </c>
      <c r="H431" s="569" t="str">
        <f>'Row Data'!H761</f>
        <v>痤疮风险</v>
      </c>
      <c r="I431" s="570"/>
      <c r="J431" s="274">
        <f ca="1">'Row Data'!I761</f>
        <v>4.5</v>
      </c>
    </row>
    <row r="432" spans="2:10" ht="17.25">
      <c r="B432" s="232" t="s">
        <v>23731</v>
      </c>
      <c r="C432" s="569" t="str">
        <f>'Row Data'!H723</f>
        <v>结膜</v>
      </c>
      <c r="D432" s="570"/>
      <c r="E432" s="274">
        <f ca="1">'Row Data'!I723</f>
        <v>4.6579506042481462</v>
      </c>
      <c r="F432" s="52"/>
      <c r="G432" s="232" t="s">
        <v>23731</v>
      </c>
      <c r="H432" s="569" t="str">
        <f>'Row Data'!H762</f>
        <v>湿疹风险</v>
      </c>
      <c r="I432" s="570"/>
      <c r="J432" s="274">
        <f ca="1">'Row Data'!I762</f>
        <v>4.5</v>
      </c>
    </row>
    <row r="433" spans="2:10" ht="17.25">
      <c r="B433" s="232" t="s">
        <v>23745</v>
      </c>
      <c r="C433" s="569" t="str">
        <f>'Row Data'!H724</f>
        <v>角膜</v>
      </c>
      <c r="D433" s="570"/>
      <c r="E433" s="274">
        <f ca="1">'Row Data'!I724</f>
        <v>4.5</v>
      </c>
      <c r="F433" s="52"/>
      <c r="G433" s="232" t="s">
        <v>23745</v>
      </c>
      <c r="H433" s="569" t="str">
        <f>'Row Data'!H764</f>
        <v>足癣风险</v>
      </c>
      <c r="I433" s="570"/>
      <c r="J433" s="274">
        <f ca="1">'Row Data'!I764</f>
        <v>4.5</v>
      </c>
    </row>
    <row r="434" spans="2:10" ht="17.25">
      <c r="B434" s="232" t="s">
        <v>23774</v>
      </c>
      <c r="C434" s="569" t="str">
        <f>'Row Data'!H725</f>
        <v>晶状体</v>
      </c>
      <c r="D434" s="570"/>
      <c r="E434" s="274">
        <f ca="1">'Row Data'!I725</f>
        <v>4.5</v>
      </c>
      <c r="F434" s="52"/>
      <c r="G434" s="232" t="s">
        <v>23774</v>
      </c>
      <c r="H434" s="569" t="str">
        <f>'Row Data'!H765</f>
        <v>丹毒风险</v>
      </c>
      <c r="I434" s="570"/>
      <c r="J434" s="274">
        <f ca="1">'Row Data'!I765</f>
        <v>4.5</v>
      </c>
    </row>
    <row r="435" spans="2:10" ht="17.25">
      <c r="B435" s="232" t="s">
        <v>23893</v>
      </c>
      <c r="C435" s="569" t="str">
        <f>'Row Data'!H726</f>
        <v>眼睑</v>
      </c>
      <c r="D435" s="570"/>
      <c r="E435" s="274">
        <f ca="1">'Row Data'!I726</f>
        <v>4.5</v>
      </c>
      <c r="F435" s="52"/>
      <c r="G435" s="232" t="s">
        <v>23893</v>
      </c>
      <c r="H435" s="569" t="str">
        <f>'Row Data'!H766</f>
        <v>疖风险</v>
      </c>
      <c r="I435" s="570"/>
      <c r="J435" s="274">
        <f ca="1">'Row Data'!I766</f>
        <v>4.5</v>
      </c>
    </row>
    <row r="436" spans="2:10" ht="17.25">
      <c r="B436" s="232" t="s">
        <v>23775</v>
      </c>
      <c r="C436" s="569" t="str">
        <f>'Row Data'!H727</f>
        <v>泪腺</v>
      </c>
      <c r="D436" s="570"/>
      <c r="E436" s="274">
        <f ca="1">'Row Data'!I727</f>
        <v>4.6579506042481462</v>
      </c>
      <c r="F436" s="52"/>
      <c r="G436" s="232" t="s">
        <v>23775</v>
      </c>
      <c r="H436" s="569" t="str">
        <f>'Row Data'!H767</f>
        <v>痈风险</v>
      </c>
      <c r="I436" s="570"/>
      <c r="J436" s="274">
        <f ca="1">'Row Data'!I767</f>
        <v>4.5</v>
      </c>
    </row>
    <row r="437" spans="2:10" ht="17.25">
      <c r="B437" s="232" t="s">
        <v>23776</v>
      </c>
      <c r="C437" s="569" t="str">
        <f>'Row Data'!H728</f>
        <v>巩膜</v>
      </c>
      <c r="D437" s="570"/>
      <c r="E437" s="274">
        <f ca="1">'Row Data'!I728</f>
        <v>4.5</v>
      </c>
      <c r="F437" s="52"/>
      <c r="G437" s="232" t="s">
        <v>23776</v>
      </c>
      <c r="H437" s="569" t="str">
        <f>'Row Data'!H768</f>
        <v>神经性皮炎风险</v>
      </c>
      <c r="I437" s="570"/>
      <c r="J437" s="274">
        <f ca="1">'Row Data'!I768</f>
        <v>4.5</v>
      </c>
    </row>
    <row r="438" spans="2:10" ht="17.25">
      <c r="B438" s="232" t="s">
        <v>23834</v>
      </c>
      <c r="C438" s="569" t="str">
        <f>'Row Data'!H729</f>
        <v>视网膜</v>
      </c>
      <c r="D438" s="570"/>
      <c r="E438" s="274">
        <f ca="1">'Row Data'!I729</f>
        <v>4.6579506042481462</v>
      </c>
      <c r="F438" s="52"/>
      <c r="G438" s="232" t="s">
        <v>23834</v>
      </c>
      <c r="H438" s="569" t="str">
        <f>'Row Data'!H769</f>
        <v>脂溢性皮炎风险</v>
      </c>
      <c r="I438" s="570"/>
      <c r="J438" s="274">
        <f ca="1">'Row Data'!I769</f>
        <v>4.5</v>
      </c>
    </row>
    <row r="439" spans="2:10" ht="17.25">
      <c r="B439" s="232" t="s">
        <v>23835</v>
      </c>
      <c r="C439" s="569" t="str">
        <f>'Row Data'!H730</f>
        <v>结膜炎</v>
      </c>
      <c r="D439" s="570"/>
      <c r="E439" s="274">
        <f ca="1">'Row Data'!I730</f>
        <v>4.5</v>
      </c>
      <c r="F439" s="52"/>
      <c r="G439" s="232" t="s">
        <v>23835</v>
      </c>
      <c r="H439" s="569" t="str">
        <f>'Row Data'!H770</f>
        <v>皮肌炎风险</v>
      </c>
      <c r="I439" s="570"/>
      <c r="J439" s="274">
        <f ca="1">'Row Data'!I770</f>
        <v>4.5</v>
      </c>
    </row>
    <row r="440" spans="2:10" ht="17.25">
      <c r="B440" s="232" t="s">
        <v>23836</v>
      </c>
      <c r="C440" s="569" t="str">
        <f>'Row Data'!H732</f>
        <v>飞蚊症</v>
      </c>
      <c r="D440" s="570"/>
      <c r="E440" s="274">
        <f ca="1">'Row Data'!I732</f>
        <v>4.6579506042481462</v>
      </c>
      <c r="F440" s="52"/>
      <c r="G440" s="232" t="s">
        <v>23836</v>
      </c>
      <c r="H440" s="569" t="str">
        <f>'Row Data'!H771</f>
        <v>皮炎风险</v>
      </c>
      <c r="I440" s="570"/>
      <c r="J440" s="274">
        <f ca="1">'Row Data'!I771</f>
        <v>4.5</v>
      </c>
    </row>
    <row r="441" spans="2:10" ht="17.25">
      <c r="B441" s="240">
        <v>2</v>
      </c>
      <c r="C441" s="573" t="s">
        <v>23891</v>
      </c>
      <c r="D441" s="574"/>
      <c r="E441" s="575"/>
      <c r="F441" s="52"/>
      <c r="G441" s="232" t="s">
        <v>23837</v>
      </c>
      <c r="H441" s="569" t="str">
        <f>'Row Data'!H772</f>
        <v>蜂窝织炎风险</v>
      </c>
      <c r="I441" s="570"/>
      <c r="J441" s="274">
        <f ca="1">'Row Data'!I772</f>
        <v>4.5</v>
      </c>
    </row>
    <row r="442" spans="2:10" ht="17.25">
      <c r="B442" s="232" t="s">
        <v>21868</v>
      </c>
      <c r="C442" s="569" t="s">
        <v>22147</v>
      </c>
      <c r="D442" s="570"/>
      <c r="E442" s="274">
        <f ca="1">'Row Data'!F742</f>
        <v>4.5</v>
      </c>
      <c r="F442" s="52"/>
      <c r="G442" s="232" t="s">
        <v>23838</v>
      </c>
      <c r="H442" s="569" t="str">
        <f>'Row Data'!H774</f>
        <v>日光性皮炎风险</v>
      </c>
      <c r="I442" s="570"/>
      <c r="J442" s="274">
        <f ca="1">'Row Data'!I774</f>
        <v>4.5</v>
      </c>
    </row>
    <row r="443" spans="2:10" ht="17.25">
      <c r="B443" s="232" t="s">
        <v>23698</v>
      </c>
      <c r="C443" s="569" t="s">
        <v>22163</v>
      </c>
      <c r="D443" s="570"/>
      <c r="E443" s="274">
        <f ca="1">'Row Data'!F743</f>
        <v>4.5</v>
      </c>
      <c r="F443" s="52"/>
      <c r="G443" s="232" t="s">
        <v>23839</v>
      </c>
      <c r="H443" s="569" t="str">
        <f>'Row Data'!H775</f>
        <v>疱疹风险</v>
      </c>
      <c r="I443" s="570"/>
      <c r="J443" s="274">
        <f ca="1">'Row Data'!I775</f>
        <v>4.5</v>
      </c>
    </row>
    <row r="444" spans="2:10" ht="17.25">
      <c r="B444" s="232" t="s">
        <v>23699</v>
      </c>
      <c r="C444" s="569" t="s">
        <v>22176</v>
      </c>
      <c r="D444" s="570"/>
      <c r="E444" s="274">
        <f ca="1">'Row Data'!F744</f>
        <v>4.5</v>
      </c>
      <c r="F444" s="52"/>
      <c r="G444" s="240">
        <v>4</v>
      </c>
      <c r="H444" s="573" t="s">
        <v>23892</v>
      </c>
      <c r="I444" s="574"/>
      <c r="J444" s="575"/>
    </row>
    <row r="445" spans="2:10" ht="17.25">
      <c r="B445" s="232" t="s">
        <v>23701</v>
      </c>
      <c r="C445" s="569" t="s">
        <v>22190</v>
      </c>
      <c r="D445" s="570"/>
      <c r="E445" s="274">
        <f ca="1">'Row Data'!F745</f>
        <v>4.5</v>
      </c>
      <c r="F445" s="52"/>
      <c r="G445" s="232" t="s">
        <v>23867</v>
      </c>
      <c r="H445" s="569" t="s">
        <v>22191</v>
      </c>
      <c r="I445" s="570"/>
      <c r="J445" s="274">
        <f ca="1">'Row Data'!F783</f>
        <v>4.6579506042481462</v>
      </c>
    </row>
    <row r="446" spans="2:10" ht="17.25">
      <c r="B446" s="232" t="s">
        <v>23705</v>
      </c>
      <c r="C446" s="569" t="s">
        <v>22202</v>
      </c>
      <c r="D446" s="570"/>
      <c r="E446" s="274">
        <f ca="1">'Row Data'!F746</f>
        <v>4.5</v>
      </c>
      <c r="F446" s="52"/>
      <c r="G446" s="232" t="s">
        <v>23868</v>
      </c>
      <c r="H446" s="569" t="s">
        <v>22203</v>
      </c>
      <c r="I446" s="570"/>
      <c r="J446" s="274">
        <f ca="1">'Row Data'!F785</f>
        <v>4.5</v>
      </c>
    </row>
    <row r="447" spans="2:10" ht="17.25">
      <c r="B447" s="232" t="s">
        <v>23710</v>
      </c>
      <c r="C447" s="569" t="s">
        <v>22214</v>
      </c>
      <c r="D447" s="570"/>
      <c r="E447" s="274">
        <f ca="1">'Row Data'!F747</f>
        <v>4.5</v>
      </c>
      <c r="F447" s="52"/>
      <c r="G447" s="232" t="s">
        <v>23869</v>
      </c>
      <c r="H447" s="569" t="s">
        <v>22215</v>
      </c>
      <c r="I447" s="570"/>
      <c r="J447" s="274">
        <f ca="1">'Row Data'!F787</f>
        <v>4.5</v>
      </c>
    </row>
    <row r="448" spans="2:10" ht="17.25">
      <c r="B448" s="232" t="s">
        <v>23731</v>
      </c>
      <c r="C448" s="569" t="s">
        <v>22228</v>
      </c>
      <c r="D448" s="570"/>
      <c r="E448" s="274">
        <f ca="1">'Row Data'!F748</f>
        <v>4.5</v>
      </c>
      <c r="F448" s="52"/>
      <c r="G448" s="232" t="s">
        <v>23870</v>
      </c>
      <c r="H448" s="569" t="s">
        <v>22242</v>
      </c>
      <c r="I448" s="570"/>
      <c r="J448" s="274">
        <f ca="1">'Row Data'!F789</f>
        <v>4.5</v>
      </c>
    </row>
    <row r="449" spans="2:10" ht="17.25">
      <c r="B449" s="232" t="s">
        <v>23745</v>
      </c>
      <c r="C449" s="569" t="s">
        <v>22241</v>
      </c>
      <c r="D449" s="570"/>
      <c r="E449" s="274">
        <f ca="1">'Row Data'!F749</f>
        <v>4.5</v>
      </c>
      <c r="F449" s="52"/>
      <c r="G449" s="232" t="s">
        <v>23888</v>
      </c>
      <c r="H449" s="569" t="s">
        <v>22266</v>
      </c>
      <c r="I449" s="570"/>
      <c r="J449" s="274">
        <f ca="1">'Row Data'!F792</f>
        <v>4.6579506042481462</v>
      </c>
    </row>
    <row r="450" spans="2:10" ht="17.25">
      <c r="B450" s="232" t="s">
        <v>23774</v>
      </c>
      <c r="C450" s="569" t="s">
        <v>22250</v>
      </c>
      <c r="D450" s="570"/>
      <c r="E450" s="274">
        <f ca="1">'Row Data'!F750</f>
        <v>4.5</v>
      </c>
      <c r="F450" s="52"/>
      <c r="G450" s="232" t="s">
        <v>23894</v>
      </c>
      <c r="H450" s="569" t="s">
        <v>22272</v>
      </c>
      <c r="I450" s="570"/>
      <c r="J450" s="274">
        <f ca="1">'Row Data'!F793</f>
        <v>4.5</v>
      </c>
    </row>
    <row r="451" spans="2:10" ht="17.25">
      <c r="B451" s="232" t="s">
        <v>23893</v>
      </c>
      <c r="C451" s="569" t="s">
        <v>22259</v>
      </c>
      <c r="D451" s="570"/>
      <c r="E451" s="274">
        <f ca="1">'Row Data'!F751</f>
        <v>4.6579506042481462</v>
      </c>
      <c r="F451" s="52"/>
      <c r="G451" s="348"/>
      <c r="H451" s="571"/>
      <c r="I451" s="572"/>
      <c r="J451" s="253"/>
    </row>
    <row r="452" spans="2:10" ht="17.25">
      <c r="B452" s="232" t="s">
        <v>23775</v>
      </c>
      <c r="C452" s="569" t="s">
        <v>22265</v>
      </c>
      <c r="D452" s="570"/>
      <c r="E452" s="274">
        <f ca="1">'Row Data'!F753</f>
        <v>4.5</v>
      </c>
      <c r="F452" s="52"/>
      <c r="G452" s="348"/>
      <c r="H452" s="53"/>
      <c r="I452" s="52"/>
      <c r="J452" s="324"/>
    </row>
    <row r="453" spans="2:10" ht="17.25">
      <c r="B453" s="232" t="s">
        <v>23776</v>
      </c>
      <c r="C453" s="569" t="s">
        <v>22271</v>
      </c>
      <c r="D453" s="570"/>
      <c r="E453" s="274">
        <f ca="1">'Row Data'!F754</f>
        <v>4.6579506042481462</v>
      </c>
      <c r="F453" s="349"/>
      <c r="G453" s="348"/>
      <c r="H453" s="53"/>
      <c r="I453" s="52"/>
      <c r="J453" s="324"/>
    </row>
    <row r="454" spans="2:10">
      <c r="B454" s="58" t="s">
        <v>21932</v>
      </c>
      <c r="C454" s="63"/>
      <c r="D454" s="60"/>
      <c r="E454" s="278"/>
      <c r="F454" s="52"/>
      <c r="G454" s="112"/>
      <c r="H454" s="63"/>
      <c r="I454" s="60"/>
      <c r="J454" s="253"/>
    </row>
    <row r="455" spans="2:10" ht="17.25" thickBot="1">
      <c r="B455" s="134"/>
      <c r="C455" s="135"/>
      <c r="D455" s="136"/>
      <c r="E455" s="284"/>
      <c r="F455" s="133"/>
      <c r="G455" s="142"/>
      <c r="H455" s="156"/>
      <c r="I455" s="136"/>
      <c r="J455" s="254"/>
    </row>
    <row r="456" spans="2:10" ht="17.25" thickTop="1"/>
    <row r="457" spans="2:10" ht="17.25" thickBot="1">
      <c r="B457" s="577" t="s">
        <v>25208</v>
      </c>
      <c r="C457" s="578"/>
      <c r="D457" s="578"/>
      <c r="E457" s="578"/>
      <c r="F457" s="578"/>
      <c r="G457" s="578"/>
      <c r="H457" s="578"/>
      <c r="I457" s="578"/>
      <c r="J457" s="579"/>
    </row>
    <row r="458" spans="2:10" ht="17.25" thickTop="1">
      <c r="B458" s="240">
        <v>1</v>
      </c>
      <c r="C458" s="573" t="s">
        <v>23895</v>
      </c>
      <c r="D458" s="574"/>
      <c r="E458" s="575"/>
      <c r="F458" s="56"/>
      <c r="G458" s="240">
        <v>2</v>
      </c>
      <c r="H458" s="573" t="s">
        <v>24828</v>
      </c>
      <c r="I458" s="574"/>
      <c r="J458" s="575"/>
    </row>
    <row r="459" spans="2:10" ht="17.25">
      <c r="B459" s="232" t="s">
        <v>21868</v>
      </c>
      <c r="C459" s="569" t="s">
        <v>24072</v>
      </c>
      <c r="D459" s="570"/>
      <c r="E459" s="274" t="e">
        <f ca="1">'Row Data'!F2340</f>
        <v>#N/A</v>
      </c>
      <c r="F459" s="54"/>
      <c r="G459" s="232" t="s">
        <v>21868</v>
      </c>
      <c r="H459" s="569" t="s">
        <v>24829</v>
      </c>
      <c r="I459" s="570"/>
      <c r="J459" s="274">
        <f ca="1">'Row Data'!A1883</f>
        <v>4.5</v>
      </c>
    </row>
    <row r="460" spans="2:10" ht="17.25">
      <c r="B460" s="232" t="s">
        <v>23698</v>
      </c>
      <c r="C460" s="569" t="s">
        <v>24073</v>
      </c>
      <c r="D460" s="570"/>
      <c r="E460" s="274" t="e">
        <f ca="1">'Row Data'!F940</f>
        <v>#N/A</v>
      </c>
      <c r="F460" s="54"/>
      <c r="G460" s="232" t="s">
        <v>23698</v>
      </c>
      <c r="H460" s="569" t="s">
        <v>24830</v>
      </c>
      <c r="I460" s="570"/>
      <c r="J460" s="274">
        <f ca="1">'Row Data'!A1905</f>
        <v>4.5</v>
      </c>
    </row>
    <row r="461" spans="2:10" ht="17.25">
      <c r="B461" s="232" t="s">
        <v>21905</v>
      </c>
      <c r="C461" s="569" t="s">
        <v>24831</v>
      </c>
      <c r="D461" s="570"/>
      <c r="E461" s="274" t="e">
        <f ca="1">'Row Data'!F945</f>
        <v>#N/A</v>
      </c>
      <c r="F461" s="54"/>
      <c r="G461" s="232" t="s">
        <v>23699</v>
      </c>
      <c r="H461" s="569" t="s">
        <v>24038</v>
      </c>
      <c r="I461" s="570"/>
      <c r="J461" s="274">
        <f ca="1">'Row Data'!F1915</f>
        <v>4.5</v>
      </c>
    </row>
    <row r="462" spans="2:10" ht="17.25">
      <c r="B462" s="232" t="s">
        <v>21922</v>
      </c>
      <c r="C462" s="569" t="s">
        <v>24090</v>
      </c>
      <c r="D462" s="570"/>
      <c r="E462" s="274">
        <f ca="1">'Row Data'!F1928</f>
        <v>4.5</v>
      </c>
      <c r="F462" s="54"/>
      <c r="G462" s="232" t="s">
        <v>23701</v>
      </c>
      <c r="H462" s="569" t="s">
        <v>25164</v>
      </c>
      <c r="I462" s="570"/>
      <c r="J462" s="274">
        <f ca="1">'Row Data'!F1917</f>
        <v>4.5</v>
      </c>
    </row>
    <row r="463" spans="2:10" ht="17.25">
      <c r="B463" s="232" t="s">
        <v>21941</v>
      </c>
      <c r="C463" s="569" t="s">
        <v>24091</v>
      </c>
      <c r="D463" s="570"/>
      <c r="E463" s="274">
        <f ca="1">'Row Data'!F2148</f>
        <v>4.5</v>
      </c>
      <c r="F463" s="54"/>
      <c r="G463" s="232" t="s">
        <v>23705</v>
      </c>
      <c r="H463" s="569" t="s">
        <v>24039</v>
      </c>
      <c r="I463" s="570"/>
      <c r="J463" s="274">
        <f ca="1">'Row Data'!F1918</f>
        <v>4.5</v>
      </c>
    </row>
    <row r="464" spans="2:10" ht="17.25">
      <c r="B464" s="232" t="s">
        <v>21961</v>
      </c>
      <c r="C464" s="569" t="s">
        <v>24092</v>
      </c>
      <c r="D464" s="570"/>
      <c r="E464" s="274" t="e">
        <f ca="1">'Row Data'!F942</f>
        <v>#N/A</v>
      </c>
      <c r="F464" s="54"/>
      <c r="G464" s="232" t="s">
        <v>23710</v>
      </c>
      <c r="H464" s="569" t="s">
        <v>24040</v>
      </c>
      <c r="I464" s="570"/>
      <c r="J464" s="274">
        <f ca="1">'Row Data'!A1921</f>
        <v>4.5</v>
      </c>
    </row>
    <row r="465" spans="2:10" ht="17.25">
      <c r="B465" s="232" t="s">
        <v>21976</v>
      </c>
      <c r="C465" s="569" t="s">
        <v>24093</v>
      </c>
      <c r="D465" s="570"/>
      <c r="E465" s="274" t="e">
        <f ca="1">'Row Data'!F948</f>
        <v>#N/A</v>
      </c>
      <c r="F465" s="54"/>
      <c r="G465" s="232" t="s">
        <v>23731</v>
      </c>
      <c r="H465" s="569" t="s">
        <v>24041</v>
      </c>
      <c r="I465" s="570"/>
      <c r="J465" s="274">
        <f ca="1">'Row Data'!F1928</f>
        <v>4.5</v>
      </c>
    </row>
    <row r="466" spans="2:10" ht="17.25">
      <c r="B466" s="232" t="s">
        <v>21996</v>
      </c>
      <c r="C466" s="569" t="s">
        <v>24094</v>
      </c>
      <c r="D466" s="570"/>
      <c r="E466" s="274" t="e">
        <f ca="1">'Row Data'!F950</f>
        <v>#N/A</v>
      </c>
      <c r="F466" s="54"/>
      <c r="G466" s="232" t="s">
        <v>23745</v>
      </c>
      <c r="H466" s="569" t="s">
        <v>24042</v>
      </c>
      <c r="I466" s="570"/>
      <c r="J466" s="274">
        <f ca="1">'Row Data'!F1939</f>
        <v>4.5</v>
      </c>
    </row>
    <row r="467" spans="2:10" ht="17.25">
      <c r="B467" s="232" t="s">
        <v>24074</v>
      </c>
      <c r="C467" s="569" t="s">
        <v>24095</v>
      </c>
      <c r="D467" s="570"/>
      <c r="E467" s="274" t="e">
        <f ca="1">'Row Data'!F951</f>
        <v>#N/A</v>
      </c>
      <c r="F467" s="54"/>
      <c r="G467" s="232" t="s">
        <v>23774</v>
      </c>
      <c r="H467" s="569" t="s">
        <v>24044</v>
      </c>
      <c r="I467" s="570"/>
      <c r="J467" s="274">
        <f ca="1">'Row Data'!F1943</f>
        <v>4.5</v>
      </c>
    </row>
    <row r="468" spans="2:10" ht="17.25">
      <c r="B468" s="232" t="s">
        <v>24075</v>
      </c>
      <c r="C468" s="569" t="s">
        <v>24096</v>
      </c>
      <c r="D468" s="570"/>
      <c r="E468" s="274" t="e">
        <f ca="1">'Row Data'!F952</f>
        <v>#N/A</v>
      </c>
      <c r="F468" s="54"/>
      <c r="G468" s="232" t="s">
        <v>22205</v>
      </c>
      <c r="H468" s="569" t="s">
        <v>24045</v>
      </c>
      <c r="I468" s="570"/>
      <c r="J468" s="274">
        <f ca="1">'Row Data'!A1949</f>
        <v>4.5</v>
      </c>
    </row>
    <row r="469" spans="2:10" ht="17.25">
      <c r="B469" s="232" t="s">
        <v>24076</v>
      </c>
      <c r="C469" s="569" t="s">
        <v>24097</v>
      </c>
      <c r="D469" s="570"/>
      <c r="E469" s="274">
        <f ca="1">'Row Data'!F953</f>
        <v>4.5</v>
      </c>
      <c r="F469" s="54"/>
      <c r="G469" s="232" t="s">
        <v>23775</v>
      </c>
      <c r="H469" s="569" t="s">
        <v>24046</v>
      </c>
      <c r="I469" s="570"/>
      <c r="J469" s="274">
        <f ca="1">'Row Data'!F1973</f>
        <v>4.5</v>
      </c>
    </row>
    <row r="470" spans="2:10" ht="17.25">
      <c r="B470" s="232" t="s">
        <v>24077</v>
      </c>
      <c r="C470" s="569" t="s">
        <v>24098</v>
      </c>
      <c r="D470" s="570"/>
      <c r="E470" s="274">
        <f ca="1">'Row Data'!F2224</f>
        <v>4.5</v>
      </c>
      <c r="F470" s="54"/>
      <c r="G470" s="232" t="s">
        <v>23776</v>
      </c>
      <c r="H470" s="569" t="s">
        <v>24048</v>
      </c>
      <c r="I470" s="570"/>
      <c r="J470" s="274">
        <f ca="1">'Row Data'!A1979</f>
        <v>4.5</v>
      </c>
    </row>
    <row r="471" spans="2:10" ht="17.25">
      <c r="B471" s="232" t="s">
        <v>24078</v>
      </c>
      <c r="C471" s="569" t="s">
        <v>24099</v>
      </c>
      <c r="D471" s="570"/>
      <c r="E471" s="274">
        <f ca="1">'Row Data'!F2115</f>
        <v>4.5</v>
      </c>
      <c r="F471" s="54"/>
      <c r="G471" s="232" t="s">
        <v>23834</v>
      </c>
      <c r="H471" s="569" t="s">
        <v>24049</v>
      </c>
      <c r="I471" s="570"/>
      <c r="J471" s="274">
        <f ca="1">'Row Data'!F1994</f>
        <v>4.5</v>
      </c>
    </row>
    <row r="472" spans="2:10" ht="17.25">
      <c r="B472" s="232" t="s">
        <v>24079</v>
      </c>
      <c r="C472" s="569" t="s">
        <v>24100</v>
      </c>
      <c r="D472" s="570"/>
      <c r="E472" s="274">
        <f ca="1">'Row Data'!F2056</f>
        <v>4.5</v>
      </c>
      <c r="F472" s="54"/>
      <c r="G472" s="232" t="s">
        <v>23835</v>
      </c>
      <c r="H472" s="569" t="s">
        <v>24051</v>
      </c>
      <c r="I472" s="570"/>
      <c r="J472" s="274">
        <f ca="1">'Row Data'!F1998</f>
        <v>4.5</v>
      </c>
    </row>
    <row r="473" spans="2:10" ht="17.25">
      <c r="B473" s="232" t="s">
        <v>24080</v>
      </c>
      <c r="C473" s="569" t="s">
        <v>24832</v>
      </c>
      <c r="D473" s="570"/>
      <c r="E473" s="274">
        <f ca="1">'Row Data'!F2019</f>
        <v>4.5</v>
      </c>
      <c r="F473" s="54"/>
      <c r="G473" s="232" t="s">
        <v>23836</v>
      </c>
      <c r="H473" s="569" t="s">
        <v>24052</v>
      </c>
      <c r="I473" s="570"/>
      <c r="J473" s="274">
        <f ca="1">'Row Data'!F2006</f>
        <v>4.5</v>
      </c>
    </row>
    <row r="474" spans="2:10" ht="17.25">
      <c r="B474" s="232" t="s">
        <v>24081</v>
      </c>
      <c r="C474" s="569" t="s">
        <v>24833</v>
      </c>
      <c r="D474" s="570"/>
      <c r="E474" s="274">
        <f ca="1">'Row Data'!F2195</f>
        <v>4.5</v>
      </c>
      <c r="F474" s="54"/>
      <c r="G474" s="232" t="s">
        <v>23837</v>
      </c>
      <c r="H474" s="569" t="s">
        <v>24054</v>
      </c>
      <c r="I474" s="570"/>
      <c r="J474" s="274">
        <f ca="1">'Row Data'!F2019</f>
        <v>4.5</v>
      </c>
    </row>
    <row r="475" spans="2:10" ht="17.25">
      <c r="B475" s="232" t="s">
        <v>24082</v>
      </c>
      <c r="C475" s="569" t="s">
        <v>24834</v>
      </c>
      <c r="D475" s="570"/>
      <c r="E475" s="274">
        <f ca="1">'Row Data'!F2149</f>
        <v>4.5</v>
      </c>
      <c r="F475" s="54"/>
      <c r="G475" s="232" t="s">
        <v>23838</v>
      </c>
      <c r="H475" s="569" t="s">
        <v>24056</v>
      </c>
      <c r="I475" s="570"/>
      <c r="J475" s="274">
        <f ca="1">'Row Data'!F2057</f>
        <v>4.5</v>
      </c>
    </row>
    <row r="476" spans="2:10" ht="17.25">
      <c r="B476" s="232" t="s">
        <v>24083</v>
      </c>
      <c r="C476" s="569" t="s">
        <v>24101</v>
      </c>
      <c r="D476" s="570"/>
      <c r="E476" s="274">
        <f ca="1">'Row Data'!F2135</f>
        <v>4.5</v>
      </c>
      <c r="F476" s="54"/>
      <c r="G476" s="232" t="s">
        <v>23839</v>
      </c>
      <c r="H476" s="569" t="s">
        <v>24058</v>
      </c>
      <c r="I476" s="570"/>
      <c r="J476" s="274">
        <f ca="1">'Row Data'!F2065</f>
        <v>4.5</v>
      </c>
    </row>
    <row r="477" spans="2:10" ht="17.25">
      <c r="B477" s="232" t="s">
        <v>24084</v>
      </c>
      <c r="C477" s="569" t="s">
        <v>25187</v>
      </c>
      <c r="D477" s="570"/>
      <c r="E477" s="274">
        <f ca="1">'Row Data'!F944</f>
        <v>4.5</v>
      </c>
      <c r="F477" s="54"/>
      <c r="G477" s="232" t="s">
        <v>23840</v>
      </c>
      <c r="H477" s="569" t="s">
        <v>24060</v>
      </c>
      <c r="I477" s="570"/>
      <c r="J477" s="274">
        <f ca="1">'Row Data'!F2098</f>
        <v>4.5</v>
      </c>
    </row>
    <row r="478" spans="2:10" ht="17.25">
      <c r="B478" s="232" t="s">
        <v>24085</v>
      </c>
      <c r="C478" s="569" t="s">
        <v>25188</v>
      </c>
      <c r="D478" s="570"/>
      <c r="E478" s="274">
        <f ca="1">'Row Data'!J1599</f>
        <v>4.5</v>
      </c>
      <c r="F478" s="54"/>
      <c r="G478" s="232" t="s">
        <v>23841</v>
      </c>
      <c r="H478" s="569" t="s">
        <v>24062</v>
      </c>
      <c r="I478" s="570"/>
      <c r="J478" s="274">
        <f ca="1">'Row Data'!F2100</f>
        <v>4.5</v>
      </c>
    </row>
    <row r="479" spans="2:10" ht="17.25">
      <c r="B479" s="232" t="s">
        <v>24086</v>
      </c>
      <c r="C479" s="569" t="s">
        <v>25189</v>
      </c>
      <c r="D479" s="570"/>
      <c r="E479" s="274">
        <f ca="1">'Row Data'!J1603</f>
        <v>4.5</v>
      </c>
      <c r="F479" s="54"/>
      <c r="G479" s="232" t="s">
        <v>23842</v>
      </c>
      <c r="H479" s="569" t="s">
        <v>24064</v>
      </c>
      <c r="I479" s="570"/>
      <c r="J479" s="274">
        <f ca="1">'Row Data'!F2112</f>
        <v>4.5</v>
      </c>
    </row>
    <row r="480" spans="2:10" ht="17.25">
      <c r="B480" s="232" t="s">
        <v>24087</v>
      </c>
      <c r="C480" s="569" t="s">
        <v>25190</v>
      </c>
      <c r="D480" s="570"/>
      <c r="E480" s="274">
        <f ca="1">'Row Data'!J1606</f>
        <v>4.5</v>
      </c>
      <c r="F480" s="54"/>
      <c r="G480" s="232" t="s">
        <v>23843</v>
      </c>
      <c r="H480" s="569" t="s">
        <v>24065</v>
      </c>
      <c r="I480" s="570"/>
      <c r="J480" s="274">
        <f ca="1">'Row Data'!F2114</f>
        <v>4.5</v>
      </c>
    </row>
    <row r="481" spans="2:10" ht="17.25">
      <c r="B481" s="232" t="s">
        <v>24088</v>
      </c>
      <c r="C481" s="569" t="s">
        <v>25191</v>
      </c>
      <c r="D481" s="570"/>
      <c r="E481" s="274">
        <f ca="1">'Row Data'!J1614</f>
        <v>4.5</v>
      </c>
      <c r="F481" s="54"/>
      <c r="G481" s="325" t="s">
        <v>21932</v>
      </c>
      <c r="J481" s="323"/>
    </row>
    <row r="482" spans="2:10" ht="17.25">
      <c r="B482" s="232" t="s">
        <v>24089</v>
      </c>
      <c r="C482" s="569" t="s">
        <v>25192</v>
      </c>
      <c r="D482" s="570"/>
      <c r="E482" s="274">
        <f ca="1">'Row Data'!F943</f>
        <v>4.5</v>
      </c>
      <c r="F482" s="54"/>
      <c r="G482" s="116"/>
      <c r="J482" s="324"/>
    </row>
    <row r="483" spans="2:10">
      <c r="B483" s="322"/>
      <c r="E483" s="286"/>
      <c r="F483" s="54"/>
      <c r="G483" s="116"/>
      <c r="J483" s="324"/>
    </row>
    <row r="484" spans="2:10">
      <c r="B484" s="116"/>
      <c r="E484" s="286"/>
      <c r="F484" s="54"/>
      <c r="G484" s="116"/>
      <c r="J484" s="324"/>
    </row>
    <row r="485" spans="2:10">
      <c r="B485" s="116"/>
      <c r="E485" s="286"/>
      <c r="F485" s="54"/>
      <c r="G485" s="116"/>
      <c r="J485" s="324"/>
    </row>
    <row r="486" spans="2:10">
      <c r="B486" s="116"/>
      <c r="E486" s="286"/>
      <c r="F486" s="54"/>
      <c r="G486" s="116"/>
      <c r="H486" s="52"/>
      <c r="I486" s="52"/>
      <c r="J486" s="262"/>
    </row>
    <row r="487" spans="2:10">
      <c r="B487" s="116"/>
      <c r="E487" s="286"/>
      <c r="F487" s="54"/>
      <c r="G487" s="116"/>
      <c r="H487" s="52"/>
      <c r="I487" s="52"/>
      <c r="J487" s="262"/>
    </row>
    <row r="488" spans="2:10" ht="17.25" thickBot="1">
      <c r="B488" s="134"/>
      <c r="C488" s="135"/>
      <c r="D488" s="136"/>
      <c r="E488" s="254"/>
      <c r="F488" s="133"/>
      <c r="G488" s="134"/>
      <c r="H488" s="156"/>
      <c r="I488" s="136"/>
      <c r="J488" s="254"/>
    </row>
    <row r="489" spans="2:10" ht="17.25" thickTop="1"/>
  </sheetData>
  <mergeCells count="535">
    <mergeCell ref="C50:E50"/>
    <mergeCell ref="G49:H49"/>
    <mergeCell ref="C34:H34"/>
    <mergeCell ref="G36:J36"/>
    <mergeCell ref="G38:H38"/>
    <mergeCell ref="D23:H23"/>
    <mergeCell ref="C316:D316"/>
    <mergeCell ref="C317:D317"/>
    <mergeCell ref="C319:D319"/>
    <mergeCell ref="H314:J314"/>
    <mergeCell ref="H305:I305"/>
    <mergeCell ref="H306:I306"/>
    <mergeCell ref="H307:I307"/>
    <mergeCell ref="H308:I308"/>
    <mergeCell ref="H310:I310"/>
    <mergeCell ref="H312:I312"/>
    <mergeCell ref="H313:I313"/>
    <mergeCell ref="H315:I315"/>
    <mergeCell ref="H316:I316"/>
    <mergeCell ref="H309:J309"/>
    <mergeCell ref="H311:J311"/>
    <mergeCell ref="C82:I84"/>
    <mergeCell ref="C86:E86"/>
    <mergeCell ref="C87:I89"/>
    <mergeCell ref="C311:D311"/>
    <mergeCell ref="C471:D471"/>
    <mergeCell ref="C476:D476"/>
    <mergeCell ref="C458:E458"/>
    <mergeCell ref="H458:J458"/>
    <mergeCell ref="C459:D459"/>
    <mergeCell ref="C460:D460"/>
    <mergeCell ref="C464:D464"/>
    <mergeCell ref="H317:I317"/>
    <mergeCell ref="H318:I318"/>
    <mergeCell ref="H319:I319"/>
    <mergeCell ref="H320:I320"/>
    <mergeCell ref="H335:I335"/>
    <mergeCell ref="H336:I336"/>
    <mergeCell ref="H337:I337"/>
    <mergeCell ref="H338:I338"/>
    <mergeCell ref="H339:I339"/>
    <mergeCell ref="H340:I340"/>
    <mergeCell ref="H341:I341"/>
    <mergeCell ref="B358:J358"/>
    <mergeCell ref="H348:I348"/>
    <mergeCell ref="H349:I349"/>
    <mergeCell ref="C381:D381"/>
    <mergeCell ref="C369:D369"/>
    <mergeCell ref="C370:D370"/>
    <mergeCell ref="C313:D313"/>
    <mergeCell ref="C315:D315"/>
    <mergeCell ref="H478:I478"/>
    <mergeCell ref="H479:I479"/>
    <mergeCell ref="H459:I459"/>
    <mergeCell ref="H460:I460"/>
    <mergeCell ref="H461:I461"/>
    <mergeCell ref="H462:I462"/>
    <mergeCell ref="H463:I463"/>
    <mergeCell ref="H464:I464"/>
    <mergeCell ref="H465:I465"/>
    <mergeCell ref="H466:I466"/>
    <mergeCell ref="H467:I467"/>
    <mergeCell ref="H468:I468"/>
    <mergeCell ref="H469:I469"/>
    <mergeCell ref="H470:I470"/>
    <mergeCell ref="B424:J424"/>
    <mergeCell ref="B457:J457"/>
    <mergeCell ref="H329:I329"/>
    <mergeCell ref="H330:I330"/>
    <mergeCell ref="H331:I331"/>
    <mergeCell ref="H332:I332"/>
    <mergeCell ref="H333:I333"/>
    <mergeCell ref="H334:I334"/>
    <mergeCell ref="C300:D300"/>
    <mergeCell ref="C301:D301"/>
    <mergeCell ref="C302:D302"/>
    <mergeCell ref="C304:D304"/>
    <mergeCell ref="C303:E303"/>
    <mergeCell ref="H471:I471"/>
    <mergeCell ref="H473:I473"/>
    <mergeCell ref="H474:I474"/>
    <mergeCell ref="H472:I472"/>
    <mergeCell ref="C310:E310"/>
    <mergeCell ref="C312:E312"/>
    <mergeCell ref="C314:E314"/>
    <mergeCell ref="C318:E318"/>
    <mergeCell ref="C305:D305"/>
    <mergeCell ref="C306:D306"/>
    <mergeCell ref="C307:D307"/>
    <mergeCell ref="C308:D308"/>
    <mergeCell ref="C309:D309"/>
    <mergeCell ref="H342:I342"/>
    <mergeCell ref="H343:I343"/>
    <mergeCell ref="H344:I344"/>
    <mergeCell ref="H345:I345"/>
    <mergeCell ref="H346:I346"/>
    <mergeCell ref="H347:I347"/>
    <mergeCell ref="C293:E293"/>
    <mergeCell ref="C299:E299"/>
    <mergeCell ref="H293:J293"/>
    <mergeCell ref="C279:D279"/>
    <mergeCell ref="C280:D280"/>
    <mergeCell ref="C282:D282"/>
    <mergeCell ref="C283:D283"/>
    <mergeCell ref="C284:D284"/>
    <mergeCell ref="C285:D285"/>
    <mergeCell ref="C286:D286"/>
    <mergeCell ref="C287:D287"/>
    <mergeCell ref="B292:J292"/>
    <mergeCell ref="H297:I297"/>
    <mergeCell ref="H298:I298"/>
    <mergeCell ref="H299:I299"/>
    <mergeCell ref="C294:D294"/>
    <mergeCell ref="C295:D295"/>
    <mergeCell ref="C296:D296"/>
    <mergeCell ref="C297:D297"/>
    <mergeCell ref="C298:D298"/>
    <mergeCell ref="H300:I300"/>
    <mergeCell ref="H303:I303"/>
    <mergeCell ref="H304:I304"/>
    <mergeCell ref="H294:I294"/>
    <mergeCell ref="H295:I295"/>
    <mergeCell ref="H261:I261"/>
    <mergeCell ref="H262:I262"/>
    <mergeCell ref="H263:I263"/>
    <mergeCell ref="H265:I265"/>
    <mergeCell ref="H266:I266"/>
    <mergeCell ref="H267:I267"/>
    <mergeCell ref="H268:I268"/>
    <mergeCell ref="H269:I269"/>
    <mergeCell ref="H271:I271"/>
    <mergeCell ref="H296:I296"/>
    <mergeCell ref="H272:I272"/>
    <mergeCell ref="H273:I273"/>
    <mergeCell ref="H274:I274"/>
    <mergeCell ref="H275:I275"/>
    <mergeCell ref="H302:J302"/>
    <mergeCell ref="H301:I301"/>
    <mergeCell ref="C241:D241"/>
    <mergeCell ref="C260:E260"/>
    <mergeCell ref="C266:E266"/>
    <mergeCell ref="C268:E268"/>
    <mergeCell ref="C272:E272"/>
    <mergeCell ref="C274:E274"/>
    <mergeCell ref="C281:E281"/>
    <mergeCell ref="H260:J260"/>
    <mergeCell ref="H264:J264"/>
    <mergeCell ref="H270:J270"/>
    <mergeCell ref="C261:D261"/>
    <mergeCell ref="C262:D262"/>
    <mergeCell ref="C263:D263"/>
    <mergeCell ref="C264:D264"/>
    <mergeCell ref="C265:D265"/>
    <mergeCell ref="C267:D267"/>
    <mergeCell ref="C269:D269"/>
    <mergeCell ref="C270:D270"/>
    <mergeCell ref="C271:D271"/>
    <mergeCell ref="C273:D273"/>
    <mergeCell ref="C275:D275"/>
    <mergeCell ref="C276:D276"/>
    <mergeCell ref="C277:D277"/>
    <mergeCell ref="C278:D278"/>
    <mergeCell ref="C212:D212"/>
    <mergeCell ref="H210:J210"/>
    <mergeCell ref="H212:J212"/>
    <mergeCell ref="H211:I211"/>
    <mergeCell ref="C227:E227"/>
    <mergeCell ref="C240:E240"/>
    <mergeCell ref="C228:D228"/>
    <mergeCell ref="C229:D229"/>
    <mergeCell ref="C230:D230"/>
    <mergeCell ref="C231:D231"/>
    <mergeCell ref="C232:D232"/>
    <mergeCell ref="C233:D233"/>
    <mergeCell ref="C234:D234"/>
    <mergeCell ref="C235:D235"/>
    <mergeCell ref="C236:D236"/>
    <mergeCell ref="C237:D237"/>
    <mergeCell ref="C238:D238"/>
    <mergeCell ref="C239:D239"/>
    <mergeCell ref="B226:J226"/>
    <mergeCell ref="H129:I129"/>
    <mergeCell ref="H200:I200"/>
    <mergeCell ref="H182:I182"/>
    <mergeCell ref="C186:D186"/>
    <mergeCell ref="H216:I216"/>
    <mergeCell ref="H218:I218"/>
    <mergeCell ref="H219:I219"/>
    <mergeCell ref="H220:I220"/>
    <mergeCell ref="C216:D216"/>
    <mergeCell ref="C217:D217"/>
    <mergeCell ref="H207:I207"/>
    <mergeCell ref="H208:I208"/>
    <mergeCell ref="H209:I209"/>
    <mergeCell ref="H217:J217"/>
    <mergeCell ref="C207:D207"/>
    <mergeCell ref="C209:E209"/>
    <mergeCell ref="C208:D208"/>
    <mergeCell ref="H214:J214"/>
    <mergeCell ref="C214:D214"/>
    <mergeCell ref="H213:I213"/>
    <mergeCell ref="H215:I215"/>
    <mergeCell ref="C211:D211"/>
    <mergeCell ref="C215:D215"/>
    <mergeCell ref="C213:E213"/>
    <mergeCell ref="H185:I185"/>
    <mergeCell ref="C183:D183"/>
    <mergeCell ref="C184:D184"/>
    <mergeCell ref="H128:J128"/>
    <mergeCell ref="H132:J132"/>
    <mergeCell ref="H137:J137"/>
    <mergeCell ref="C95:E95"/>
    <mergeCell ref="C99:E99"/>
    <mergeCell ref="C108:E108"/>
    <mergeCell ref="C110:E110"/>
    <mergeCell ref="C111:D111"/>
    <mergeCell ref="C113:D113"/>
    <mergeCell ref="C114:D114"/>
    <mergeCell ref="C112:E112"/>
    <mergeCell ref="C115:E115"/>
    <mergeCell ref="C106:D106"/>
    <mergeCell ref="C107:D107"/>
    <mergeCell ref="C109:D109"/>
    <mergeCell ref="H130:I130"/>
    <mergeCell ref="H131:I131"/>
    <mergeCell ref="H133:I133"/>
    <mergeCell ref="H134:I134"/>
    <mergeCell ref="H135:I135"/>
    <mergeCell ref="H136:I136"/>
    <mergeCell ref="H164:I164"/>
    <mergeCell ref="H165:I165"/>
    <mergeCell ref="H177:J177"/>
    <mergeCell ref="C163:D163"/>
    <mergeCell ref="C164:D164"/>
    <mergeCell ref="C165:D165"/>
    <mergeCell ref="C166:D166"/>
    <mergeCell ref="C167:D167"/>
    <mergeCell ref="H147:I147"/>
    <mergeCell ref="H148:I148"/>
    <mergeCell ref="C210:D210"/>
    <mergeCell ref="H170:I170"/>
    <mergeCell ref="C170:D170"/>
    <mergeCell ref="C172:D172"/>
    <mergeCell ref="C173:D173"/>
    <mergeCell ref="C174:D174"/>
    <mergeCell ref="C176:D176"/>
    <mergeCell ref="C177:D177"/>
    <mergeCell ref="C171:E171"/>
    <mergeCell ref="H205:J205"/>
    <mergeCell ref="C180:E180"/>
    <mergeCell ref="C185:E185"/>
    <mergeCell ref="C187:D187"/>
    <mergeCell ref="C203:E203"/>
    <mergeCell ref="H183:I183"/>
    <mergeCell ref="H184:I184"/>
    <mergeCell ref="H202:I202"/>
    <mergeCell ref="H204:I204"/>
    <mergeCell ref="H206:I206"/>
    <mergeCell ref="C181:D181"/>
    <mergeCell ref="C201:D201"/>
    <mergeCell ref="C202:D202"/>
    <mergeCell ref="C204:D204"/>
    <mergeCell ref="C206:E206"/>
    <mergeCell ref="C77:I79"/>
    <mergeCell ref="C76:E76"/>
    <mergeCell ref="C81:E81"/>
    <mergeCell ref="H150:I150"/>
    <mergeCell ref="C182:D182"/>
    <mergeCell ref="H180:I180"/>
    <mergeCell ref="H181:I181"/>
    <mergeCell ref="H138:I138"/>
    <mergeCell ref="H139:I139"/>
    <mergeCell ref="H140:I140"/>
    <mergeCell ref="H141:I141"/>
    <mergeCell ref="H142:I142"/>
    <mergeCell ref="H145:I145"/>
    <mergeCell ref="H146:I146"/>
    <mergeCell ref="H151:I151"/>
    <mergeCell ref="H152:I152"/>
    <mergeCell ref="H143:J143"/>
    <mergeCell ref="H149:J149"/>
    <mergeCell ref="H166:J166"/>
    <mergeCell ref="H169:J169"/>
    <mergeCell ref="H161:J161"/>
    <mergeCell ref="H174:I174"/>
    <mergeCell ref="H175:I175"/>
    <mergeCell ref="H176:I176"/>
    <mergeCell ref="C371:D371"/>
    <mergeCell ref="B391:J391"/>
    <mergeCell ref="C336:D336"/>
    <mergeCell ref="B9:J9"/>
    <mergeCell ref="B10:J10"/>
    <mergeCell ref="B14:J14"/>
    <mergeCell ref="B94:J94"/>
    <mergeCell ref="B127:J127"/>
    <mergeCell ref="C96:D96"/>
    <mergeCell ref="C97:D97"/>
    <mergeCell ref="C98:D98"/>
    <mergeCell ref="C100:D100"/>
    <mergeCell ref="C101:D101"/>
    <mergeCell ref="C102:D102"/>
    <mergeCell ref="C103:D103"/>
    <mergeCell ref="C104:D104"/>
    <mergeCell ref="C105:D105"/>
    <mergeCell ref="C54:H55"/>
    <mergeCell ref="C75:I75"/>
    <mergeCell ref="C67:I67"/>
    <mergeCell ref="C69:I73"/>
    <mergeCell ref="C337:D337"/>
    <mergeCell ref="C338:D338"/>
    <mergeCell ref="C339:D339"/>
    <mergeCell ref="C340:D340"/>
    <mergeCell ref="C341:D341"/>
    <mergeCell ref="H327:I327"/>
    <mergeCell ref="H328:I328"/>
    <mergeCell ref="C57:H62"/>
    <mergeCell ref="C28:H29"/>
    <mergeCell ref="G48:J48"/>
    <mergeCell ref="H172:J172"/>
    <mergeCell ref="C335:E335"/>
    <mergeCell ref="H326:J326"/>
    <mergeCell ref="C327:D327"/>
    <mergeCell ref="C328:D328"/>
    <mergeCell ref="C329:D329"/>
    <mergeCell ref="C330:D330"/>
    <mergeCell ref="C331:D331"/>
    <mergeCell ref="C332:D332"/>
    <mergeCell ref="C334:D334"/>
    <mergeCell ref="H173:I173"/>
    <mergeCell ref="C175:E175"/>
    <mergeCell ref="H179:I179"/>
    <mergeCell ref="C326:E326"/>
    <mergeCell ref="C178:D178"/>
    <mergeCell ref="C179:D179"/>
    <mergeCell ref="B259:J259"/>
    <mergeCell ref="C205:D205"/>
    <mergeCell ref="C194:E194"/>
    <mergeCell ref="C195:D195"/>
    <mergeCell ref="C196:D196"/>
    <mergeCell ref="C197:D197"/>
    <mergeCell ref="H195:I195"/>
    <mergeCell ref="H196:I196"/>
    <mergeCell ref="H197:I197"/>
    <mergeCell ref="H198:I198"/>
    <mergeCell ref="C198:D198"/>
    <mergeCell ref="C199:D199"/>
    <mergeCell ref="C200:D200"/>
    <mergeCell ref="H194:J194"/>
    <mergeCell ref="H199:J199"/>
    <mergeCell ref="H178:I178"/>
    <mergeCell ref="H201:I201"/>
    <mergeCell ref="C377:D377"/>
    <mergeCell ref="C378:D378"/>
    <mergeCell ref="C365:D365"/>
    <mergeCell ref="C379:D379"/>
    <mergeCell ref="C382:D382"/>
    <mergeCell ref="C383:D383"/>
    <mergeCell ref="D25:H25"/>
    <mergeCell ref="B193:J193"/>
    <mergeCell ref="C333:E333"/>
    <mergeCell ref="H171:I171"/>
    <mergeCell ref="C161:E161"/>
    <mergeCell ref="C162:D162"/>
    <mergeCell ref="B160:J160"/>
    <mergeCell ref="H203:J203"/>
    <mergeCell ref="B325:J325"/>
    <mergeCell ref="H167:I167"/>
    <mergeCell ref="H168:I168"/>
    <mergeCell ref="C169:E169"/>
    <mergeCell ref="C168:D168"/>
    <mergeCell ref="H162:I162"/>
    <mergeCell ref="H163:I163"/>
    <mergeCell ref="H144:I144"/>
    <mergeCell ref="C384:D384"/>
    <mergeCell ref="C385:D385"/>
    <mergeCell ref="C386:D386"/>
    <mergeCell ref="H350:I350"/>
    <mergeCell ref="H351:I351"/>
    <mergeCell ref="C359:E359"/>
    <mergeCell ref="H359:J359"/>
    <mergeCell ref="C360:D360"/>
    <mergeCell ref="C361:D361"/>
    <mergeCell ref="C362:D362"/>
    <mergeCell ref="C363:D363"/>
    <mergeCell ref="H360:I360"/>
    <mergeCell ref="H361:I361"/>
    <mergeCell ref="H362:I362"/>
    <mergeCell ref="C364:E364"/>
    <mergeCell ref="C367:E367"/>
    <mergeCell ref="C373:E373"/>
    <mergeCell ref="C375:E375"/>
    <mergeCell ref="C380:E380"/>
    <mergeCell ref="C366:D366"/>
    <mergeCell ref="C368:D368"/>
    <mergeCell ref="C372:D372"/>
    <mergeCell ref="C374:D374"/>
    <mergeCell ref="C376:D376"/>
    <mergeCell ref="C392:E392"/>
    <mergeCell ref="H392:J392"/>
    <mergeCell ref="H398:J398"/>
    <mergeCell ref="C397:E397"/>
    <mergeCell ref="H404:J404"/>
    <mergeCell ref="H407:J407"/>
    <mergeCell ref="C407:E407"/>
    <mergeCell ref="C402:E402"/>
    <mergeCell ref="C411:E411"/>
    <mergeCell ref="H411:I411"/>
    <mergeCell ref="H405:I405"/>
    <mergeCell ref="H406:I406"/>
    <mergeCell ref="H399:I399"/>
    <mergeCell ref="H400:I400"/>
    <mergeCell ref="H401:I401"/>
    <mergeCell ref="H402:I402"/>
    <mergeCell ref="H403:I403"/>
    <mergeCell ref="H393:I393"/>
    <mergeCell ref="H394:I394"/>
    <mergeCell ref="H395:I395"/>
    <mergeCell ref="H396:I396"/>
    <mergeCell ref="H397:I397"/>
    <mergeCell ref="H412:J412"/>
    <mergeCell ref="C416:E416"/>
    <mergeCell ref="C393:D393"/>
    <mergeCell ref="C394:D394"/>
    <mergeCell ref="C395:D395"/>
    <mergeCell ref="C396:D396"/>
    <mergeCell ref="C398:D398"/>
    <mergeCell ref="C399:D399"/>
    <mergeCell ref="C400:D400"/>
    <mergeCell ref="C401:D401"/>
    <mergeCell ref="C403:D403"/>
    <mergeCell ref="C404:D404"/>
    <mergeCell ref="C405:D405"/>
    <mergeCell ref="C406:D406"/>
    <mergeCell ref="C408:D408"/>
    <mergeCell ref="C409:D409"/>
    <mergeCell ref="C410:D410"/>
    <mergeCell ref="C412:D412"/>
    <mergeCell ref="C413:D413"/>
    <mergeCell ref="C414:D414"/>
    <mergeCell ref="C415:D415"/>
    <mergeCell ref="H408:I408"/>
    <mergeCell ref="H409:I409"/>
    <mergeCell ref="H410:I410"/>
    <mergeCell ref="C420:D420"/>
    <mergeCell ref="H413:I413"/>
    <mergeCell ref="H414:I414"/>
    <mergeCell ref="H415:I415"/>
    <mergeCell ref="H416:I416"/>
    <mergeCell ref="H417:I417"/>
    <mergeCell ref="H418:I418"/>
    <mergeCell ref="H419:I419"/>
    <mergeCell ref="H420:I420"/>
    <mergeCell ref="C417:D417"/>
    <mergeCell ref="C418:D418"/>
    <mergeCell ref="C419:D419"/>
    <mergeCell ref="H425:J425"/>
    <mergeCell ref="C441:E441"/>
    <mergeCell ref="H444:J444"/>
    <mergeCell ref="C426:D426"/>
    <mergeCell ref="C427:D427"/>
    <mergeCell ref="C428:D428"/>
    <mergeCell ref="C429:D429"/>
    <mergeCell ref="C430:D430"/>
    <mergeCell ref="C431:D431"/>
    <mergeCell ref="C432:D432"/>
    <mergeCell ref="C433:D433"/>
    <mergeCell ref="C434:D434"/>
    <mergeCell ref="C435:D435"/>
    <mergeCell ref="C436:D436"/>
    <mergeCell ref="C437:D437"/>
    <mergeCell ref="C438:D438"/>
    <mergeCell ref="C439:D439"/>
    <mergeCell ref="C440:D440"/>
    <mergeCell ref="H426:I426"/>
    <mergeCell ref="H427:I427"/>
    <mergeCell ref="H428:I428"/>
    <mergeCell ref="H429:I429"/>
    <mergeCell ref="H430:I430"/>
    <mergeCell ref="C425:E425"/>
    <mergeCell ref="H431:I431"/>
    <mergeCell ref="H432:I432"/>
    <mergeCell ref="H433:I433"/>
    <mergeCell ref="H434:I434"/>
    <mergeCell ref="H435:I435"/>
    <mergeCell ref="H436:I436"/>
    <mergeCell ref="H437:I437"/>
    <mergeCell ref="H438:I438"/>
    <mergeCell ref="H439:I439"/>
    <mergeCell ref="C447:D447"/>
    <mergeCell ref="C448:D448"/>
    <mergeCell ref="C449:D449"/>
    <mergeCell ref="C450:D450"/>
    <mergeCell ref="C451:D451"/>
    <mergeCell ref="C452:D452"/>
    <mergeCell ref="C453:D453"/>
    <mergeCell ref="H445:I445"/>
    <mergeCell ref="H446:I446"/>
    <mergeCell ref="H447:I447"/>
    <mergeCell ref="H448:I448"/>
    <mergeCell ref="H451:I451"/>
    <mergeCell ref="H449:I449"/>
    <mergeCell ref="H450:I450"/>
    <mergeCell ref="H440:I440"/>
    <mergeCell ref="H441:I441"/>
    <mergeCell ref="H442:I442"/>
    <mergeCell ref="H443:I443"/>
    <mergeCell ref="C442:D442"/>
    <mergeCell ref="C443:D443"/>
    <mergeCell ref="C444:D444"/>
    <mergeCell ref="C445:D445"/>
    <mergeCell ref="C446:D446"/>
    <mergeCell ref="G50:J50"/>
    <mergeCell ref="C482:D482"/>
    <mergeCell ref="C477:D477"/>
    <mergeCell ref="C461:D461"/>
    <mergeCell ref="C470:D470"/>
    <mergeCell ref="C465:D465"/>
    <mergeCell ref="C466:D466"/>
    <mergeCell ref="C467:D467"/>
    <mergeCell ref="C468:D468"/>
    <mergeCell ref="C469:D469"/>
    <mergeCell ref="C480:D480"/>
    <mergeCell ref="C479:D479"/>
    <mergeCell ref="C481:D481"/>
    <mergeCell ref="C478:D478"/>
    <mergeCell ref="C462:D462"/>
    <mergeCell ref="C472:D472"/>
    <mergeCell ref="C473:D473"/>
    <mergeCell ref="C474:D474"/>
    <mergeCell ref="C475:D475"/>
    <mergeCell ref="C463:D463"/>
    <mergeCell ref="H480:I480"/>
    <mergeCell ref="H475:I475"/>
    <mergeCell ref="H476:I476"/>
    <mergeCell ref="H477:I477"/>
  </mergeCells>
  <phoneticPr fontId="44" type="noConversion"/>
  <conditionalFormatting sqref="B94:J95 B117:J128 C96:J116 B153:J160 B129:F152 H129:J152 B189:J193 B161:F161 H161:J185 C186:J188 C162:F185 B221:J259 B194:F194 H194:J220 B218:F220 C195:F217 B288:J292 B260:F260 H260:J275 C276:J287 C261:F275 B321:J325 B293:F293 H293:J320 B320:F320 C294:F319 B352:J358 B326:F326 H326:J351 B342:F351 C327:F341 B387:J391 B359:F359 H359:J362 C363:J386 C360:F362 B421:J424 B392:F392 H392:J420 C393:F420 B454:J457 B425:F425 H425:J450 C451:J453 C426:F450 C481:J482 C458:F480 H458:J480">
    <cfRule type="cellIs" dxfId="115" priority="1" operator="between">
      <formula>4</formula>
      <formula>100</formula>
    </cfRule>
    <cfRule type="cellIs" dxfId="114" priority="2" operator="between">
      <formula>3</formula>
      <formula>4</formula>
    </cfRule>
    <cfRule type="cellIs" dxfId="113" priority="3" operator="between">
      <formula>2.5</formula>
      <formula>3</formula>
    </cfRule>
  </conditionalFormatting>
  <printOptions horizontalCentered="1" verticalCentered="1"/>
  <pageMargins left="0.70866141732283472" right="0.70866141732283472" top="0.74803149606299213" bottom="0.74803149606299213" header="0.31496062992125984" footer="0.31496062992125984"/>
  <pageSetup paperSize="9" scale="120" orientation="portrait" r:id="rId1"/>
  <rowBreaks count="15" manualBreakCount="15">
    <brk id="31" max="16383" man="1"/>
    <brk id="65" max="16383" man="1"/>
    <brk id="92" max="16383" man="1"/>
    <brk id="125" max="16383" man="1"/>
    <brk id="158" max="16383" man="1"/>
    <brk id="191" max="16383" man="1"/>
    <brk id="224" max="16383" man="1"/>
    <brk id="257" max="16383" man="1"/>
    <brk id="290" max="16383" man="1"/>
    <brk id="323" max="16383" man="1"/>
    <brk id="356" max="16383" man="1"/>
    <brk id="389" max="16383" man="1"/>
    <brk id="422" max="16383" man="1"/>
    <brk id="455" max="16383" man="1"/>
    <brk id="488" max="16383" man="1"/>
  </rowBreaks>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indexed="10"/>
  </sheetPr>
  <dimension ref="B1:AV543"/>
  <sheetViews>
    <sheetView zoomScale="120" zoomScaleNormal="120" workbookViewId="0">
      <selection activeCell="B15" sqref="B15:AV15"/>
    </sheetView>
  </sheetViews>
  <sheetFormatPr defaultColWidth="9" defaultRowHeight="15.75"/>
  <cols>
    <col min="1" max="1" width="1.75" style="327" customWidth="1"/>
    <col min="2" max="10" width="1.625" style="327" customWidth="1"/>
    <col min="11" max="11" width="2.5" style="327" customWidth="1"/>
    <col min="12" max="16" width="1.625" style="327" customWidth="1"/>
    <col min="17" max="17" width="4.125" style="327" customWidth="1"/>
    <col min="18" max="32" width="1.625" style="327" customWidth="1"/>
    <col min="33" max="33" width="3.375" style="327" customWidth="1"/>
    <col min="34" max="42" width="1.625" style="327" customWidth="1"/>
    <col min="43" max="43" width="1.375" style="327" customWidth="1"/>
    <col min="44" max="48" width="1.625" style="327" customWidth="1"/>
    <col min="49" max="49" width="9" style="327" customWidth="1"/>
    <col min="50" max="16384" width="9" style="327"/>
  </cols>
  <sheetData>
    <row r="1" spans="2:48" ht="34.5" customHeight="1">
      <c r="B1" s="620" t="s">
        <v>26348</v>
      </c>
      <c r="C1" s="621"/>
      <c r="D1" s="621"/>
      <c r="E1" s="621"/>
      <c r="F1" s="621"/>
      <c r="G1" s="621"/>
      <c r="H1" s="621"/>
      <c r="I1" s="621"/>
      <c r="J1" s="622"/>
      <c r="K1" s="622"/>
      <c r="L1" s="622"/>
      <c r="M1" s="622"/>
      <c r="N1" s="622"/>
      <c r="O1" s="622"/>
      <c r="P1" s="622"/>
      <c r="Q1" s="622"/>
      <c r="R1" s="622"/>
      <c r="S1" s="622"/>
      <c r="T1" s="622"/>
      <c r="U1" s="622"/>
      <c r="V1" s="622"/>
      <c r="W1" s="622"/>
      <c r="X1" s="622"/>
      <c r="Y1" s="622"/>
      <c r="Z1" s="622"/>
      <c r="AA1" s="622"/>
      <c r="AB1" s="622"/>
      <c r="AC1" s="622"/>
      <c r="AD1" s="622"/>
      <c r="AE1" s="622"/>
      <c r="AF1" s="622"/>
      <c r="AG1" s="622"/>
      <c r="AH1" s="622"/>
      <c r="AI1" s="622"/>
      <c r="AJ1" s="622"/>
      <c r="AK1" s="622"/>
      <c r="AL1" s="622"/>
      <c r="AM1" s="622"/>
      <c r="AN1" s="622"/>
      <c r="AO1" s="622"/>
      <c r="AP1" s="622"/>
      <c r="AQ1" s="622"/>
      <c r="AR1" s="622"/>
      <c r="AS1" s="622"/>
      <c r="AT1" s="622"/>
      <c r="AU1" s="622"/>
      <c r="AV1" s="623"/>
    </row>
    <row r="2" spans="2:48" s="328" customFormat="1" ht="24.95" customHeight="1">
      <c r="B2" s="624" t="s">
        <v>26349</v>
      </c>
      <c r="C2" s="625"/>
      <c r="D2" s="625"/>
      <c r="E2" s="625"/>
      <c r="F2" s="625"/>
      <c r="G2" s="625"/>
      <c r="H2" s="625"/>
      <c r="I2" s="625"/>
      <c r="J2" s="626"/>
      <c r="K2" s="626"/>
      <c r="L2" s="626"/>
      <c r="M2" s="626"/>
      <c r="N2" s="626"/>
      <c r="O2" s="626"/>
      <c r="P2" s="626"/>
      <c r="Q2" s="626"/>
      <c r="R2" s="626"/>
      <c r="S2" s="626"/>
      <c r="T2" s="626"/>
      <c r="U2" s="626"/>
      <c r="V2" s="626"/>
      <c r="W2" s="626"/>
      <c r="X2" s="626"/>
      <c r="Y2" s="626"/>
      <c r="Z2" s="626"/>
      <c r="AA2" s="626"/>
      <c r="AB2" s="626"/>
      <c r="AC2" s="626"/>
      <c r="AD2" s="626"/>
      <c r="AE2" s="626"/>
      <c r="AF2" s="626"/>
      <c r="AG2" s="626"/>
      <c r="AH2" s="626"/>
      <c r="AI2" s="626"/>
      <c r="AJ2" s="626"/>
      <c r="AK2" s="626"/>
      <c r="AL2" s="626"/>
      <c r="AM2" s="626"/>
      <c r="AN2" s="626"/>
      <c r="AO2" s="626"/>
      <c r="AP2" s="626"/>
      <c r="AQ2" s="626"/>
      <c r="AR2" s="626"/>
      <c r="AS2" s="626"/>
      <c r="AT2" s="626"/>
      <c r="AU2" s="626"/>
      <c r="AV2" s="627"/>
    </row>
    <row r="3" spans="2:48" s="328" customFormat="1" ht="24.95" customHeight="1">
      <c r="B3" s="612" t="s">
        <v>26350</v>
      </c>
      <c r="C3" s="613"/>
      <c r="D3" s="613"/>
      <c r="E3" s="613"/>
      <c r="F3" s="613"/>
      <c r="G3" s="613"/>
      <c r="H3" s="613"/>
      <c r="I3" s="613"/>
      <c r="J3" s="614"/>
      <c r="K3" s="614"/>
      <c r="L3" s="614"/>
      <c r="M3" s="614"/>
      <c r="N3" s="614"/>
      <c r="O3" s="614"/>
      <c r="P3" s="614"/>
      <c r="Q3" s="614"/>
      <c r="R3" s="614"/>
      <c r="S3" s="614"/>
      <c r="T3" s="614"/>
      <c r="U3" s="614"/>
      <c r="V3" s="614"/>
      <c r="W3" s="614"/>
      <c r="X3" s="614"/>
      <c r="Y3" s="614"/>
      <c r="Z3" s="614"/>
      <c r="AA3" s="614"/>
      <c r="AB3" s="614"/>
      <c r="AC3" s="614"/>
      <c r="AD3" s="614"/>
      <c r="AE3" s="614"/>
      <c r="AF3" s="614"/>
      <c r="AG3" s="614"/>
      <c r="AH3" s="614"/>
      <c r="AI3" s="614"/>
      <c r="AJ3" s="614"/>
      <c r="AK3" s="614"/>
      <c r="AL3" s="614"/>
      <c r="AM3" s="614"/>
      <c r="AN3" s="614"/>
      <c r="AO3" s="614"/>
      <c r="AP3" s="614"/>
      <c r="AQ3" s="614"/>
      <c r="AR3" s="614"/>
      <c r="AS3" s="614"/>
      <c r="AT3" s="614"/>
      <c r="AU3" s="614"/>
      <c r="AV3" s="615"/>
    </row>
    <row r="4" spans="2:48" s="328" customFormat="1" ht="24.95" customHeight="1">
      <c r="B4" s="624" t="s">
        <v>26351</v>
      </c>
      <c r="C4" s="625"/>
      <c r="D4" s="625"/>
      <c r="E4" s="625"/>
      <c r="F4" s="625"/>
      <c r="G4" s="625"/>
      <c r="H4" s="625"/>
      <c r="I4" s="625"/>
      <c r="J4" s="626"/>
      <c r="K4" s="626"/>
      <c r="L4" s="626"/>
      <c r="M4" s="626"/>
      <c r="N4" s="626"/>
      <c r="O4" s="626"/>
      <c r="P4" s="626"/>
      <c r="Q4" s="626"/>
      <c r="R4" s="626"/>
      <c r="S4" s="626"/>
      <c r="T4" s="626"/>
      <c r="U4" s="626"/>
      <c r="V4" s="626"/>
      <c r="W4" s="626"/>
      <c r="X4" s="626"/>
      <c r="Y4" s="626"/>
      <c r="Z4" s="626"/>
      <c r="AA4" s="626"/>
      <c r="AB4" s="626"/>
      <c r="AC4" s="626"/>
      <c r="AD4" s="626"/>
      <c r="AE4" s="626"/>
      <c r="AF4" s="626"/>
      <c r="AG4" s="626"/>
      <c r="AH4" s="626"/>
      <c r="AI4" s="626"/>
      <c r="AJ4" s="626"/>
      <c r="AK4" s="626"/>
      <c r="AL4" s="626"/>
      <c r="AM4" s="626"/>
      <c r="AN4" s="626"/>
      <c r="AO4" s="626"/>
      <c r="AP4" s="626"/>
      <c r="AQ4" s="626"/>
      <c r="AR4" s="626"/>
      <c r="AS4" s="626"/>
      <c r="AT4" s="626"/>
      <c r="AU4" s="626"/>
      <c r="AV4" s="627"/>
    </row>
    <row r="5" spans="2:48" ht="24.95" customHeight="1">
      <c r="B5" s="612" t="s">
        <v>26352</v>
      </c>
      <c r="C5" s="613"/>
      <c r="D5" s="613"/>
      <c r="E5" s="613"/>
      <c r="F5" s="613"/>
      <c r="G5" s="613"/>
      <c r="H5" s="613"/>
      <c r="I5" s="613"/>
      <c r="J5" s="614"/>
      <c r="K5" s="614"/>
      <c r="L5" s="614"/>
      <c r="M5" s="614"/>
      <c r="N5" s="614"/>
      <c r="O5" s="614"/>
      <c r="P5" s="614"/>
      <c r="Q5" s="614"/>
      <c r="R5" s="614"/>
      <c r="S5" s="614"/>
      <c r="T5" s="614"/>
      <c r="U5" s="614"/>
      <c r="V5" s="614"/>
      <c r="W5" s="614"/>
      <c r="X5" s="614"/>
      <c r="Y5" s="614"/>
      <c r="Z5" s="614"/>
      <c r="AA5" s="614"/>
      <c r="AB5" s="614"/>
      <c r="AC5" s="614"/>
      <c r="AD5" s="614"/>
      <c r="AE5" s="614"/>
      <c r="AF5" s="614"/>
      <c r="AG5" s="614"/>
      <c r="AH5" s="614"/>
      <c r="AI5" s="614"/>
      <c r="AJ5" s="614"/>
      <c r="AK5" s="614"/>
      <c r="AL5" s="614"/>
      <c r="AM5" s="614"/>
      <c r="AN5" s="614"/>
      <c r="AO5" s="614"/>
      <c r="AP5" s="614"/>
      <c r="AQ5" s="614"/>
      <c r="AR5" s="614"/>
      <c r="AS5" s="614"/>
      <c r="AT5" s="614"/>
      <c r="AU5" s="614"/>
      <c r="AV5" s="615"/>
    </row>
    <row r="6" spans="2:48" ht="24.95" customHeight="1">
      <c r="B6" s="612" t="s">
        <v>26353</v>
      </c>
      <c r="C6" s="613"/>
      <c r="D6" s="613"/>
      <c r="E6" s="613"/>
      <c r="F6" s="613"/>
      <c r="G6" s="613"/>
      <c r="H6" s="613"/>
      <c r="I6" s="613"/>
      <c r="J6" s="614"/>
      <c r="K6" s="614"/>
      <c r="L6" s="614"/>
      <c r="M6" s="614"/>
      <c r="N6" s="614"/>
      <c r="O6" s="614"/>
      <c r="P6" s="614"/>
      <c r="Q6" s="614"/>
      <c r="R6" s="614"/>
      <c r="S6" s="614"/>
      <c r="T6" s="614"/>
      <c r="U6" s="614"/>
      <c r="V6" s="614"/>
      <c r="W6" s="614"/>
      <c r="X6" s="614"/>
      <c r="Y6" s="614"/>
      <c r="Z6" s="614"/>
      <c r="AA6" s="614"/>
      <c r="AB6" s="614"/>
      <c r="AC6" s="614"/>
      <c r="AD6" s="614"/>
      <c r="AE6" s="614"/>
      <c r="AF6" s="614"/>
      <c r="AG6" s="614"/>
      <c r="AH6" s="614"/>
      <c r="AI6" s="614"/>
      <c r="AJ6" s="614"/>
      <c r="AK6" s="614"/>
      <c r="AL6" s="614"/>
      <c r="AM6" s="614"/>
      <c r="AN6" s="614"/>
      <c r="AO6" s="614"/>
      <c r="AP6" s="614"/>
      <c r="AQ6" s="614"/>
      <c r="AR6" s="614"/>
      <c r="AS6" s="614"/>
      <c r="AT6" s="614"/>
      <c r="AU6" s="614"/>
      <c r="AV6" s="615"/>
    </row>
    <row r="7" spans="2:48" ht="24.95" customHeight="1">
      <c r="B7" s="612" t="s">
        <v>26354</v>
      </c>
      <c r="C7" s="613"/>
      <c r="D7" s="613"/>
      <c r="E7" s="613"/>
      <c r="F7" s="613"/>
      <c r="G7" s="613"/>
      <c r="H7" s="613"/>
      <c r="I7" s="613"/>
      <c r="J7" s="614"/>
      <c r="K7" s="614"/>
      <c r="L7" s="614"/>
      <c r="M7" s="614"/>
      <c r="N7" s="614"/>
      <c r="O7" s="614"/>
      <c r="P7" s="614"/>
      <c r="Q7" s="614"/>
      <c r="R7" s="614"/>
      <c r="S7" s="614"/>
      <c r="T7" s="614"/>
      <c r="U7" s="614"/>
      <c r="V7" s="614"/>
      <c r="W7" s="614"/>
      <c r="X7" s="614"/>
      <c r="Y7" s="614"/>
      <c r="Z7" s="614"/>
      <c r="AA7" s="614"/>
      <c r="AB7" s="614"/>
      <c r="AC7" s="614"/>
      <c r="AD7" s="614"/>
      <c r="AE7" s="614"/>
      <c r="AF7" s="614"/>
      <c r="AG7" s="614"/>
      <c r="AH7" s="614"/>
      <c r="AI7" s="614"/>
      <c r="AJ7" s="614"/>
      <c r="AK7" s="614"/>
      <c r="AL7" s="614"/>
      <c r="AM7" s="614"/>
      <c r="AN7" s="614"/>
      <c r="AO7" s="614"/>
      <c r="AP7" s="614"/>
      <c r="AQ7" s="614"/>
      <c r="AR7" s="614"/>
      <c r="AS7" s="614"/>
      <c r="AT7" s="614"/>
      <c r="AU7" s="614"/>
      <c r="AV7" s="615"/>
    </row>
    <row r="8" spans="2:48" ht="24.95" customHeight="1">
      <c r="B8" s="612" t="s">
        <v>26355</v>
      </c>
      <c r="C8" s="613"/>
      <c r="D8" s="613"/>
      <c r="E8" s="613"/>
      <c r="F8" s="613"/>
      <c r="G8" s="613"/>
      <c r="H8" s="613"/>
      <c r="I8" s="613"/>
      <c r="J8" s="614"/>
      <c r="K8" s="614"/>
      <c r="L8" s="614"/>
      <c r="M8" s="614"/>
      <c r="N8" s="614"/>
      <c r="O8" s="614"/>
      <c r="P8" s="614"/>
      <c r="Q8" s="614"/>
      <c r="R8" s="614"/>
      <c r="S8" s="614"/>
      <c r="T8" s="614"/>
      <c r="U8" s="614"/>
      <c r="V8" s="614"/>
      <c r="W8" s="614"/>
      <c r="X8" s="614"/>
      <c r="Y8" s="614"/>
      <c r="Z8" s="614"/>
      <c r="AA8" s="614"/>
      <c r="AB8" s="614"/>
      <c r="AC8" s="614"/>
      <c r="AD8" s="614"/>
      <c r="AE8" s="614"/>
      <c r="AF8" s="614"/>
      <c r="AG8" s="614"/>
      <c r="AH8" s="614"/>
      <c r="AI8" s="614"/>
      <c r="AJ8" s="614"/>
      <c r="AK8" s="614"/>
      <c r="AL8" s="614"/>
      <c r="AM8" s="614"/>
      <c r="AN8" s="614"/>
      <c r="AO8" s="614"/>
      <c r="AP8" s="614"/>
      <c r="AQ8" s="614"/>
      <c r="AR8" s="614"/>
      <c r="AS8" s="614"/>
      <c r="AT8" s="614"/>
      <c r="AU8" s="614"/>
      <c r="AV8" s="615"/>
    </row>
    <row r="9" spans="2:48" ht="24.95" customHeight="1">
      <c r="B9" s="612" t="s">
        <v>26356</v>
      </c>
      <c r="C9" s="613"/>
      <c r="D9" s="613"/>
      <c r="E9" s="613"/>
      <c r="F9" s="613"/>
      <c r="G9" s="613"/>
      <c r="H9" s="613"/>
      <c r="I9" s="613"/>
      <c r="J9" s="614"/>
      <c r="K9" s="614"/>
      <c r="L9" s="614"/>
      <c r="M9" s="614"/>
      <c r="N9" s="614"/>
      <c r="O9" s="614"/>
      <c r="P9" s="614"/>
      <c r="Q9" s="614"/>
      <c r="R9" s="614"/>
      <c r="S9" s="614"/>
      <c r="T9" s="614"/>
      <c r="U9" s="614"/>
      <c r="V9" s="614"/>
      <c r="W9" s="614"/>
      <c r="X9" s="614"/>
      <c r="Y9" s="614"/>
      <c r="Z9" s="614"/>
      <c r="AA9" s="614"/>
      <c r="AB9" s="614"/>
      <c r="AC9" s="614"/>
      <c r="AD9" s="614"/>
      <c r="AE9" s="614"/>
      <c r="AF9" s="614"/>
      <c r="AG9" s="614"/>
      <c r="AH9" s="614"/>
      <c r="AI9" s="614"/>
      <c r="AJ9" s="614"/>
      <c r="AK9" s="614"/>
      <c r="AL9" s="614"/>
      <c r="AM9" s="614"/>
      <c r="AN9" s="614"/>
      <c r="AO9" s="614"/>
      <c r="AP9" s="614"/>
      <c r="AQ9" s="614"/>
      <c r="AR9" s="614"/>
      <c r="AS9" s="614"/>
      <c r="AT9" s="614"/>
      <c r="AU9" s="614"/>
      <c r="AV9" s="615"/>
    </row>
    <row r="10" spans="2:48" ht="24.95" customHeight="1">
      <c r="B10" s="612" t="s">
        <v>26357</v>
      </c>
      <c r="C10" s="613"/>
      <c r="D10" s="613"/>
      <c r="E10" s="613"/>
      <c r="F10" s="613"/>
      <c r="G10" s="613"/>
      <c r="H10" s="613"/>
      <c r="I10" s="613"/>
      <c r="J10" s="614"/>
      <c r="K10" s="614"/>
      <c r="L10" s="614"/>
      <c r="M10" s="614"/>
      <c r="N10" s="614"/>
      <c r="O10" s="614"/>
      <c r="P10" s="614"/>
      <c r="Q10" s="614"/>
      <c r="R10" s="614"/>
      <c r="S10" s="614"/>
      <c r="T10" s="614"/>
      <c r="U10" s="614"/>
      <c r="V10" s="614"/>
      <c r="W10" s="614"/>
      <c r="X10" s="614"/>
      <c r="Y10" s="614"/>
      <c r="Z10" s="614"/>
      <c r="AA10" s="614"/>
      <c r="AB10" s="614"/>
      <c r="AC10" s="614"/>
      <c r="AD10" s="614"/>
      <c r="AE10" s="614"/>
      <c r="AF10" s="614"/>
      <c r="AG10" s="614"/>
      <c r="AH10" s="614"/>
      <c r="AI10" s="614"/>
      <c r="AJ10" s="614"/>
      <c r="AK10" s="614"/>
      <c r="AL10" s="614"/>
      <c r="AM10" s="614"/>
      <c r="AN10" s="614"/>
      <c r="AO10" s="614"/>
      <c r="AP10" s="614"/>
      <c r="AQ10" s="614"/>
      <c r="AR10" s="614"/>
      <c r="AS10" s="614"/>
      <c r="AT10" s="614"/>
      <c r="AU10" s="614"/>
      <c r="AV10" s="615"/>
    </row>
    <row r="11" spans="2:48" s="328" customFormat="1" ht="24.95" customHeight="1">
      <c r="B11" s="612" t="s">
        <v>26358</v>
      </c>
      <c r="C11" s="613"/>
      <c r="D11" s="613"/>
      <c r="E11" s="613"/>
      <c r="F11" s="613"/>
      <c r="G11" s="613"/>
      <c r="H11" s="613"/>
      <c r="I11" s="613"/>
      <c r="J11" s="614"/>
      <c r="K11" s="614"/>
      <c r="L11" s="614"/>
      <c r="M11" s="614"/>
      <c r="N11" s="614"/>
      <c r="O11" s="614"/>
      <c r="P11" s="614"/>
      <c r="Q11" s="614"/>
      <c r="R11" s="614"/>
      <c r="S11" s="614"/>
      <c r="T11" s="614"/>
      <c r="U11" s="614"/>
      <c r="V11" s="614"/>
      <c r="W11" s="614"/>
      <c r="X11" s="614"/>
      <c r="Y11" s="614"/>
      <c r="Z11" s="614"/>
      <c r="AA11" s="614"/>
      <c r="AB11" s="614"/>
      <c r="AC11" s="614"/>
      <c r="AD11" s="614"/>
      <c r="AE11" s="614"/>
      <c r="AF11" s="614"/>
      <c r="AG11" s="614"/>
      <c r="AH11" s="614"/>
      <c r="AI11" s="614"/>
      <c r="AJ11" s="614"/>
      <c r="AK11" s="614"/>
      <c r="AL11" s="614"/>
      <c r="AM11" s="614"/>
      <c r="AN11" s="614"/>
      <c r="AO11" s="614"/>
      <c r="AP11" s="614"/>
      <c r="AQ11" s="614"/>
      <c r="AR11" s="614"/>
      <c r="AS11" s="614"/>
      <c r="AT11" s="614"/>
      <c r="AU11" s="614"/>
      <c r="AV11" s="615"/>
    </row>
    <row r="12" spans="2:48" s="328" customFormat="1" ht="24.95" customHeight="1">
      <c r="B12" s="612" t="s">
        <v>26359</v>
      </c>
      <c r="C12" s="613"/>
      <c r="D12" s="613"/>
      <c r="E12" s="613"/>
      <c r="F12" s="613"/>
      <c r="G12" s="613"/>
      <c r="H12" s="613"/>
      <c r="I12" s="613"/>
      <c r="J12" s="614"/>
      <c r="K12" s="614"/>
      <c r="L12" s="614"/>
      <c r="M12" s="614"/>
      <c r="N12" s="614"/>
      <c r="O12" s="614"/>
      <c r="P12" s="614"/>
      <c r="Q12" s="614"/>
      <c r="R12" s="614"/>
      <c r="S12" s="614"/>
      <c r="T12" s="614"/>
      <c r="U12" s="614"/>
      <c r="V12" s="614"/>
      <c r="W12" s="614"/>
      <c r="X12" s="614"/>
      <c r="Y12" s="614"/>
      <c r="Z12" s="614"/>
      <c r="AA12" s="614"/>
      <c r="AB12" s="614"/>
      <c r="AC12" s="614"/>
      <c r="AD12" s="614"/>
      <c r="AE12" s="614"/>
      <c r="AF12" s="614"/>
      <c r="AG12" s="614"/>
      <c r="AH12" s="614"/>
      <c r="AI12" s="614"/>
      <c r="AJ12" s="614"/>
      <c r="AK12" s="614"/>
      <c r="AL12" s="614"/>
      <c r="AM12" s="614"/>
      <c r="AN12" s="614"/>
      <c r="AO12" s="614"/>
      <c r="AP12" s="614"/>
      <c r="AQ12" s="614"/>
      <c r="AR12" s="614"/>
      <c r="AS12" s="614"/>
      <c r="AT12" s="614"/>
      <c r="AU12" s="614"/>
      <c r="AV12" s="615"/>
    </row>
    <row r="13" spans="2:48" s="328" customFormat="1" ht="24.95" customHeight="1">
      <c r="B13" s="612" t="s">
        <v>26360</v>
      </c>
      <c r="C13" s="613"/>
      <c r="D13" s="613"/>
      <c r="E13" s="613"/>
      <c r="F13" s="613"/>
      <c r="G13" s="613"/>
      <c r="H13" s="613"/>
      <c r="I13" s="613"/>
      <c r="J13" s="614"/>
      <c r="K13" s="614"/>
      <c r="L13" s="614"/>
      <c r="M13" s="614"/>
      <c r="N13" s="614"/>
      <c r="O13" s="614"/>
      <c r="P13" s="614"/>
      <c r="Q13" s="614"/>
      <c r="R13" s="614"/>
      <c r="S13" s="614"/>
      <c r="T13" s="614"/>
      <c r="U13" s="614"/>
      <c r="V13" s="614"/>
      <c r="W13" s="614"/>
      <c r="X13" s="614"/>
      <c r="Y13" s="614"/>
      <c r="Z13" s="614"/>
      <c r="AA13" s="614"/>
      <c r="AB13" s="614"/>
      <c r="AC13" s="614"/>
      <c r="AD13" s="614"/>
      <c r="AE13" s="614"/>
      <c r="AF13" s="614"/>
      <c r="AG13" s="614"/>
      <c r="AH13" s="614"/>
      <c r="AI13" s="614"/>
      <c r="AJ13" s="614"/>
      <c r="AK13" s="614"/>
      <c r="AL13" s="614"/>
      <c r="AM13" s="614"/>
      <c r="AN13" s="614"/>
      <c r="AO13" s="614"/>
      <c r="AP13" s="614"/>
      <c r="AQ13" s="614"/>
      <c r="AR13" s="614"/>
      <c r="AS13" s="614"/>
      <c r="AT13" s="614"/>
      <c r="AU13" s="614"/>
      <c r="AV13" s="615"/>
    </row>
    <row r="14" spans="2:48" s="328" customFormat="1" ht="24.95" customHeight="1">
      <c r="B14" s="612" t="s">
        <v>26361</v>
      </c>
      <c r="C14" s="613"/>
      <c r="D14" s="613"/>
      <c r="E14" s="613"/>
      <c r="F14" s="613"/>
      <c r="G14" s="613"/>
      <c r="H14" s="613"/>
      <c r="I14" s="613"/>
      <c r="J14" s="614"/>
      <c r="K14" s="614"/>
      <c r="L14" s="614"/>
      <c r="M14" s="614"/>
      <c r="N14" s="614"/>
      <c r="O14" s="614"/>
      <c r="P14" s="614"/>
      <c r="Q14" s="614"/>
      <c r="R14" s="614"/>
      <c r="S14" s="614"/>
      <c r="T14" s="614"/>
      <c r="U14" s="614"/>
      <c r="V14" s="614"/>
      <c r="W14" s="614"/>
      <c r="X14" s="614"/>
      <c r="Y14" s="614"/>
      <c r="Z14" s="614"/>
      <c r="AA14" s="614"/>
      <c r="AB14" s="614"/>
      <c r="AC14" s="614"/>
      <c r="AD14" s="614"/>
      <c r="AE14" s="614"/>
      <c r="AF14" s="614"/>
      <c r="AG14" s="614"/>
      <c r="AH14" s="614"/>
      <c r="AI14" s="614"/>
      <c r="AJ14" s="614"/>
      <c r="AK14" s="614"/>
      <c r="AL14" s="614"/>
      <c r="AM14" s="614"/>
      <c r="AN14" s="614"/>
      <c r="AO14" s="614"/>
      <c r="AP14" s="614"/>
      <c r="AQ14" s="614"/>
      <c r="AR14" s="614"/>
      <c r="AS14" s="614"/>
      <c r="AT14" s="614"/>
      <c r="AU14" s="614"/>
      <c r="AV14" s="615"/>
    </row>
    <row r="15" spans="2:48" s="328" customFormat="1" ht="24.95" customHeight="1">
      <c r="B15" s="612" t="s">
        <v>26362</v>
      </c>
      <c r="C15" s="613"/>
      <c r="D15" s="613"/>
      <c r="E15" s="613"/>
      <c r="F15" s="613"/>
      <c r="G15" s="613"/>
      <c r="H15" s="613"/>
      <c r="I15" s="613"/>
      <c r="J15" s="614"/>
      <c r="K15" s="614"/>
      <c r="L15" s="614"/>
      <c r="M15" s="614"/>
      <c r="N15" s="614"/>
      <c r="O15" s="614"/>
      <c r="P15" s="614"/>
      <c r="Q15" s="614"/>
      <c r="R15" s="614"/>
      <c r="S15" s="614"/>
      <c r="T15" s="614"/>
      <c r="U15" s="614"/>
      <c r="V15" s="614"/>
      <c r="W15" s="614"/>
      <c r="X15" s="614"/>
      <c r="Y15" s="614"/>
      <c r="Z15" s="614"/>
      <c r="AA15" s="614"/>
      <c r="AB15" s="614"/>
      <c r="AC15" s="614"/>
      <c r="AD15" s="614"/>
      <c r="AE15" s="614"/>
      <c r="AF15" s="614"/>
      <c r="AG15" s="614"/>
      <c r="AH15" s="614"/>
      <c r="AI15" s="614"/>
      <c r="AJ15" s="614"/>
      <c r="AK15" s="614"/>
      <c r="AL15" s="614"/>
      <c r="AM15" s="614"/>
      <c r="AN15" s="614"/>
      <c r="AO15" s="614"/>
      <c r="AP15" s="614"/>
      <c r="AQ15" s="614"/>
      <c r="AR15" s="614"/>
      <c r="AS15" s="614"/>
      <c r="AT15" s="614"/>
      <c r="AU15" s="614"/>
      <c r="AV15" s="615"/>
    </row>
    <row r="16" spans="2:48" s="328" customFormat="1" ht="24.95" customHeight="1">
      <c r="B16" s="612" t="s">
        <v>26363</v>
      </c>
      <c r="C16" s="613"/>
      <c r="D16" s="613"/>
      <c r="E16" s="613"/>
      <c r="F16" s="613"/>
      <c r="G16" s="613"/>
      <c r="H16" s="613"/>
      <c r="I16" s="613"/>
      <c r="J16" s="614"/>
      <c r="K16" s="614"/>
      <c r="L16" s="614"/>
      <c r="M16" s="614"/>
      <c r="N16" s="614"/>
      <c r="O16" s="614"/>
      <c r="P16" s="614"/>
      <c r="Q16" s="614"/>
      <c r="R16" s="614"/>
      <c r="S16" s="614"/>
      <c r="T16" s="614"/>
      <c r="U16" s="614"/>
      <c r="V16" s="614"/>
      <c r="W16" s="614"/>
      <c r="X16" s="614"/>
      <c r="Y16" s="614"/>
      <c r="Z16" s="614"/>
      <c r="AA16" s="614"/>
      <c r="AB16" s="614"/>
      <c r="AC16" s="614"/>
      <c r="AD16" s="614"/>
      <c r="AE16" s="614"/>
      <c r="AF16" s="614"/>
      <c r="AG16" s="614"/>
      <c r="AH16" s="614"/>
      <c r="AI16" s="614"/>
      <c r="AJ16" s="614"/>
      <c r="AK16" s="614"/>
      <c r="AL16" s="614"/>
      <c r="AM16" s="614"/>
      <c r="AN16" s="614"/>
      <c r="AO16" s="614"/>
      <c r="AP16" s="614"/>
      <c r="AQ16" s="614"/>
      <c r="AR16" s="614"/>
      <c r="AS16" s="614"/>
      <c r="AT16" s="614"/>
      <c r="AU16" s="614"/>
      <c r="AV16" s="615"/>
    </row>
    <row r="17" spans="2:48" s="328" customFormat="1" ht="24.95" customHeight="1">
      <c r="B17" s="612" t="s">
        <v>26364</v>
      </c>
      <c r="C17" s="613"/>
      <c r="D17" s="613"/>
      <c r="E17" s="613"/>
      <c r="F17" s="613"/>
      <c r="G17" s="613"/>
      <c r="H17" s="613"/>
      <c r="I17" s="613"/>
      <c r="J17" s="614"/>
      <c r="K17" s="614"/>
      <c r="L17" s="614"/>
      <c r="M17" s="614"/>
      <c r="N17" s="614"/>
      <c r="O17" s="614"/>
      <c r="P17" s="614"/>
      <c r="Q17" s="614"/>
      <c r="R17" s="614"/>
      <c r="S17" s="614"/>
      <c r="T17" s="614"/>
      <c r="U17" s="614"/>
      <c r="V17" s="614"/>
      <c r="W17" s="614"/>
      <c r="X17" s="614"/>
      <c r="Y17" s="614"/>
      <c r="Z17" s="614"/>
      <c r="AA17" s="614"/>
      <c r="AB17" s="614"/>
      <c r="AC17" s="614"/>
      <c r="AD17" s="614"/>
      <c r="AE17" s="614"/>
      <c r="AF17" s="614"/>
      <c r="AG17" s="614"/>
      <c r="AH17" s="614"/>
      <c r="AI17" s="614"/>
      <c r="AJ17" s="614"/>
      <c r="AK17" s="614"/>
      <c r="AL17" s="614"/>
      <c r="AM17" s="614"/>
      <c r="AN17" s="614"/>
      <c r="AO17" s="614"/>
      <c r="AP17" s="614"/>
      <c r="AQ17" s="614"/>
      <c r="AR17" s="614"/>
      <c r="AS17" s="614"/>
      <c r="AT17" s="614"/>
      <c r="AU17" s="614"/>
      <c r="AV17" s="615"/>
    </row>
    <row r="18" spans="2:48" s="328" customFormat="1" ht="24.95" customHeight="1">
      <c r="B18" s="612" t="s">
        <v>26365</v>
      </c>
      <c r="C18" s="613"/>
      <c r="D18" s="613"/>
      <c r="E18" s="613"/>
      <c r="F18" s="613"/>
      <c r="G18" s="613"/>
      <c r="H18" s="613"/>
      <c r="I18" s="613"/>
      <c r="J18" s="614"/>
      <c r="K18" s="614"/>
      <c r="L18" s="614"/>
      <c r="M18" s="614"/>
      <c r="N18" s="614"/>
      <c r="O18" s="614"/>
      <c r="P18" s="614"/>
      <c r="Q18" s="614"/>
      <c r="R18" s="614"/>
      <c r="S18" s="614"/>
      <c r="T18" s="614"/>
      <c r="U18" s="614"/>
      <c r="V18" s="614"/>
      <c r="W18" s="614"/>
      <c r="X18" s="614"/>
      <c r="Y18" s="614"/>
      <c r="Z18" s="614"/>
      <c r="AA18" s="614"/>
      <c r="AB18" s="614"/>
      <c r="AC18" s="614"/>
      <c r="AD18" s="614"/>
      <c r="AE18" s="614"/>
      <c r="AF18" s="614"/>
      <c r="AG18" s="614"/>
      <c r="AH18" s="614"/>
      <c r="AI18" s="614"/>
      <c r="AJ18" s="614"/>
      <c r="AK18" s="614"/>
      <c r="AL18" s="614"/>
      <c r="AM18" s="614"/>
      <c r="AN18" s="614"/>
      <c r="AO18" s="614"/>
      <c r="AP18" s="614"/>
      <c r="AQ18" s="614"/>
      <c r="AR18" s="614"/>
      <c r="AS18" s="614"/>
      <c r="AT18" s="614"/>
      <c r="AU18" s="614"/>
      <c r="AV18" s="615"/>
    </row>
    <row r="19" spans="2:48" s="328" customFormat="1" ht="24.95" customHeight="1">
      <c r="B19" s="612" t="s">
        <v>26366</v>
      </c>
      <c r="C19" s="613"/>
      <c r="D19" s="613"/>
      <c r="E19" s="613"/>
      <c r="F19" s="613"/>
      <c r="G19" s="613"/>
      <c r="H19" s="613"/>
      <c r="I19" s="613"/>
      <c r="J19" s="614"/>
      <c r="K19" s="614"/>
      <c r="L19" s="614"/>
      <c r="M19" s="614"/>
      <c r="N19" s="614"/>
      <c r="O19" s="614"/>
      <c r="P19" s="614"/>
      <c r="Q19" s="614"/>
      <c r="R19" s="614"/>
      <c r="S19" s="614"/>
      <c r="T19" s="614"/>
      <c r="U19" s="614"/>
      <c r="V19" s="614"/>
      <c r="W19" s="614"/>
      <c r="X19" s="614"/>
      <c r="Y19" s="614"/>
      <c r="Z19" s="614"/>
      <c r="AA19" s="614"/>
      <c r="AB19" s="614"/>
      <c r="AC19" s="614"/>
      <c r="AD19" s="614"/>
      <c r="AE19" s="614"/>
      <c r="AF19" s="614"/>
      <c r="AG19" s="614"/>
      <c r="AH19" s="614"/>
      <c r="AI19" s="614"/>
      <c r="AJ19" s="614"/>
      <c r="AK19" s="614"/>
      <c r="AL19" s="614"/>
      <c r="AM19" s="614"/>
      <c r="AN19" s="614"/>
      <c r="AO19" s="614"/>
      <c r="AP19" s="614"/>
      <c r="AQ19" s="614"/>
      <c r="AR19" s="614"/>
      <c r="AS19" s="614"/>
      <c r="AT19" s="614"/>
      <c r="AU19" s="614"/>
      <c r="AV19" s="615"/>
    </row>
    <row r="20" spans="2:48" s="328" customFormat="1" ht="24.95" customHeight="1">
      <c r="B20" s="612" t="s">
        <v>26367</v>
      </c>
      <c r="C20" s="613"/>
      <c r="D20" s="613"/>
      <c r="E20" s="613"/>
      <c r="F20" s="613"/>
      <c r="G20" s="613"/>
      <c r="H20" s="613"/>
      <c r="I20" s="613"/>
      <c r="J20" s="614"/>
      <c r="K20" s="614"/>
      <c r="L20" s="614"/>
      <c r="M20" s="614"/>
      <c r="N20" s="614"/>
      <c r="O20" s="614"/>
      <c r="P20" s="614"/>
      <c r="Q20" s="614"/>
      <c r="R20" s="614"/>
      <c r="S20" s="614"/>
      <c r="T20" s="614"/>
      <c r="U20" s="614"/>
      <c r="V20" s="614"/>
      <c r="W20" s="614"/>
      <c r="X20" s="614"/>
      <c r="Y20" s="614"/>
      <c r="Z20" s="614"/>
      <c r="AA20" s="614"/>
      <c r="AB20" s="614"/>
      <c r="AC20" s="614"/>
      <c r="AD20" s="614"/>
      <c r="AE20" s="614"/>
      <c r="AF20" s="614"/>
      <c r="AG20" s="614"/>
      <c r="AH20" s="614"/>
      <c r="AI20" s="614"/>
      <c r="AJ20" s="614"/>
      <c r="AK20" s="614"/>
      <c r="AL20" s="614"/>
      <c r="AM20" s="614"/>
      <c r="AN20" s="614"/>
      <c r="AO20" s="614"/>
      <c r="AP20" s="614"/>
      <c r="AQ20" s="614"/>
      <c r="AR20" s="614"/>
      <c r="AS20" s="614"/>
      <c r="AT20" s="614"/>
      <c r="AU20" s="614"/>
      <c r="AV20" s="615"/>
    </row>
    <row r="21" spans="2:48" s="328" customFormat="1" ht="24.95" customHeight="1">
      <c r="B21" s="612" t="s">
        <v>26414</v>
      </c>
      <c r="C21" s="613"/>
      <c r="D21" s="613"/>
      <c r="E21" s="613"/>
      <c r="F21" s="613"/>
      <c r="G21" s="613"/>
      <c r="H21" s="613"/>
      <c r="I21" s="613"/>
      <c r="J21" s="614"/>
      <c r="K21" s="614"/>
      <c r="L21" s="614"/>
      <c r="M21" s="614"/>
      <c r="N21" s="614"/>
      <c r="O21" s="614"/>
      <c r="P21" s="614"/>
      <c r="Q21" s="614"/>
      <c r="R21" s="614"/>
      <c r="S21" s="614"/>
      <c r="T21" s="614"/>
      <c r="U21" s="614"/>
      <c r="V21" s="614"/>
      <c r="W21" s="614"/>
      <c r="X21" s="614"/>
      <c r="Y21" s="614"/>
      <c r="Z21" s="614"/>
      <c r="AA21" s="614"/>
      <c r="AB21" s="614"/>
      <c r="AC21" s="614"/>
      <c r="AD21" s="614"/>
      <c r="AE21" s="614"/>
      <c r="AF21" s="614"/>
      <c r="AG21" s="614"/>
      <c r="AH21" s="614"/>
      <c r="AI21" s="614"/>
      <c r="AJ21" s="614"/>
      <c r="AK21" s="614"/>
      <c r="AL21" s="614"/>
      <c r="AM21" s="614"/>
      <c r="AN21" s="614"/>
      <c r="AO21" s="614"/>
      <c r="AP21" s="614"/>
      <c r="AQ21" s="614"/>
      <c r="AR21" s="614"/>
      <c r="AS21" s="614"/>
      <c r="AT21" s="614"/>
      <c r="AU21" s="614"/>
      <c r="AV21" s="615"/>
    </row>
    <row r="22" spans="2:48" s="328" customFormat="1" ht="24.95" customHeight="1">
      <c r="B22" s="548" t="s">
        <v>26415</v>
      </c>
      <c r="C22" s="549"/>
      <c r="D22" s="549"/>
      <c r="E22" s="549"/>
      <c r="F22" s="549"/>
      <c r="G22" s="549"/>
      <c r="H22" s="549"/>
      <c r="I22" s="549"/>
      <c r="J22" s="550"/>
      <c r="K22" s="550"/>
      <c r="L22" s="550"/>
      <c r="M22" s="550"/>
      <c r="N22" s="550"/>
      <c r="O22" s="550"/>
      <c r="P22" s="550"/>
      <c r="Q22" s="550"/>
      <c r="R22" s="550"/>
      <c r="S22" s="550"/>
      <c r="T22" s="550"/>
      <c r="U22" s="550"/>
      <c r="V22" s="550"/>
      <c r="W22" s="550"/>
      <c r="X22" s="550"/>
      <c r="Y22" s="550"/>
      <c r="Z22" s="550"/>
      <c r="AA22" s="550"/>
      <c r="AB22" s="550"/>
      <c r="AC22" s="550"/>
      <c r="AD22" s="550"/>
      <c r="AE22" s="550"/>
      <c r="AF22" s="550"/>
      <c r="AG22" s="550"/>
      <c r="AH22" s="550"/>
      <c r="AI22" s="550"/>
      <c r="AJ22" s="550"/>
      <c r="AK22" s="550"/>
      <c r="AL22" s="550"/>
      <c r="AM22" s="550"/>
      <c r="AN22" s="550"/>
      <c r="AO22" s="550"/>
      <c r="AP22" s="550"/>
      <c r="AQ22" s="550"/>
      <c r="AR22" s="550"/>
      <c r="AS22" s="550"/>
      <c r="AT22" s="550"/>
      <c r="AU22" s="550"/>
      <c r="AV22" s="551"/>
    </row>
    <row r="23" spans="2:48" s="328" customFormat="1" ht="24.95" customHeight="1">
      <c r="B23" s="548" t="s">
        <v>26416</v>
      </c>
      <c r="C23" s="549"/>
      <c r="D23" s="549"/>
      <c r="E23" s="549"/>
      <c r="F23" s="549"/>
      <c r="G23" s="549"/>
      <c r="H23" s="549"/>
      <c r="I23" s="549"/>
      <c r="J23" s="550"/>
      <c r="K23" s="550"/>
      <c r="L23" s="550"/>
      <c r="M23" s="550"/>
      <c r="N23" s="550"/>
      <c r="O23" s="550"/>
      <c r="P23" s="550"/>
      <c r="Q23" s="550"/>
      <c r="R23" s="550"/>
      <c r="S23" s="550"/>
      <c r="T23" s="550"/>
      <c r="U23" s="550"/>
      <c r="V23" s="550"/>
      <c r="W23" s="550"/>
      <c r="X23" s="550"/>
      <c r="Y23" s="550"/>
      <c r="Z23" s="550"/>
      <c r="AA23" s="550"/>
      <c r="AB23" s="550"/>
      <c r="AC23" s="550"/>
      <c r="AD23" s="550"/>
      <c r="AE23" s="550"/>
      <c r="AF23" s="550"/>
      <c r="AG23" s="550"/>
      <c r="AH23" s="550"/>
      <c r="AI23" s="550"/>
      <c r="AJ23" s="550"/>
      <c r="AK23" s="550"/>
      <c r="AL23" s="550"/>
      <c r="AM23" s="550"/>
      <c r="AN23" s="550"/>
      <c r="AO23" s="550"/>
      <c r="AP23" s="550"/>
      <c r="AQ23" s="550"/>
      <c r="AR23" s="550"/>
      <c r="AS23" s="550"/>
      <c r="AT23" s="550"/>
      <c r="AU23" s="550"/>
      <c r="AV23" s="551"/>
    </row>
    <row r="24" spans="2:48" s="328" customFormat="1" ht="24.95" customHeight="1">
      <c r="B24" s="548" t="s">
        <v>26417</v>
      </c>
      <c r="C24" s="549"/>
      <c r="D24" s="549"/>
      <c r="E24" s="549"/>
      <c r="F24" s="549"/>
      <c r="G24" s="549"/>
      <c r="H24" s="549"/>
      <c r="I24" s="549"/>
      <c r="J24" s="550"/>
      <c r="K24" s="550"/>
      <c r="L24" s="550"/>
      <c r="M24" s="550"/>
      <c r="N24" s="550"/>
      <c r="O24" s="550"/>
      <c r="P24" s="550"/>
      <c r="Q24" s="550"/>
      <c r="R24" s="550"/>
      <c r="S24" s="550"/>
      <c r="T24" s="550"/>
      <c r="U24" s="550"/>
      <c r="V24" s="550"/>
      <c r="W24" s="550"/>
      <c r="X24" s="550"/>
      <c r="Y24" s="550"/>
      <c r="Z24" s="550"/>
      <c r="AA24" s="550"/>
      <c r="AB24" s="550"/>
      <c r="AC24" s="550"/>
      <c r="AD24" s="550"/>
      <c r="AE24" s="550"/>
      <c r="AF24" s="550"/>
      <c r="AG24" s="550"/>
      <c r="AH24" s="550"/>
      <c r="AI24" s="550"/>
      <c r="AJ24" s="550"/>
      <c r="AK24" s="550"/>
      <c r="AL24" s="550"/>
      <c r="AM24" s="550"/>
      <c r="AN24" s="550"/>
      <c r="AO24" s="550"/>
      <c r="AP24" s="550"/>
      <c r="AQ24" s="550"/>
      <c r="AR24" s="550"/>
      <c r="AS24" s="550"/>
      <c r="AT24" s="550"/>
      <c r="AU24" s="550"/>
      <c r="AV24" s="551"/>
    </row>
    <row r="25" spans="2:48" s="328" customFormat="1" ht="24.95" customHeight="1">
      <c r="B25" s="616" t="s">
        <v>26418</v>
      </c>
      <c r="C25" s="617"/>
      <c r="D25" s="617"/>
      <c r="E25" s="617"/>
      <c r="F25" s="617"/>
      <c r="G25" s="617"/>
      <c r="H25" s="617"/>
      <c r="I25" s="617"/>
      <c r="J25" s="618"/>
      <c r="K25" s="618"/>
      <c r="L25" s="618"/>
      <c r="M25" s="618"/>
      <c r="N25" s="618"/>
      <c r="O25" s="618"/>
      <c r="P25" s="618"/>
      <c r="Q25" s="618"/>
      <c r="R25" s="618"/>
      <c r="S25" s="618"/>
      <c r="T25" s="618"/>
      <c r="U25" s="618"/>
      <c r="V25" s="618"/>
      <c r="W25" s="618"/>
      <c r="X25" s="618"/>
      <c r="Y25" s="618"/>
      <c r="Z25" s="618"/>
      <c r="AA25" s="618"/>
      <c r="AB25" s="618"/>
      <c r="AC25" s="618"/>
      <c r="AD25" s="618"/>
      <c r="AE25" s="618"/>
      <c r="AF25" s="618"/>
      <c r="AG25" s="618"/>
      <c r="AH25" s="618"/>
      <c r="AI25" s="618"/>
      <c r="AJ25" s="618"/>
      <c r="AK25" s="618"/>
      <c r="AL25" s="618"/>
      <c r="AM25" s="618"/>
      <c r="AN25" s="618"/>
      <c r="AO25" s="618"/>
      <c r="AP25" s="618"/>
      <c r="AQ25" s="618"/>
      <c r="AR25" s="618"/>
      <c r="AS25" s="618"/>
      <c r="AT25" s="618"/>
      <c r="AU25" s="618"/>
      <c r="AV25" s="619"/>
    </row>
    <row r="26" spans="2:48" ht="24.95" customHeight="1"/>
    <row r="27" spans="2:48" ht="21" customHeight="1">
      <c r="B27" s="552"/>
      <c r="C27" s="552"/>
      <c r="D27" s="552"/>
      <c r="E27" s="552"/>
      <c r="F27" s="552"/>
      <c r="G27" s="552"/>
      <c r="H27" s="552"/>
      <c r="I27" s="552"/>
      <c r="J27" s="553"/>
      <c r="K27" s="553"/>
      <c r="L27" s="553"/>
      <c r="M27" s="553"/>
      <c r="N27" s="553"/>
      <c r="O27" s="553"/>
      <c r="P27" s="553"/>
      <c r="Q27" s="553"/>
      <c r="R27" s="553"/>
      <c r="S27" s="553"/>
      <c r="T27" s="553"/>
      <c r="U27" s="553"/>
      <c r="V27" s="553"/>
      <c r="W27" s="553"/>
      <c r="X27" s="553"/>
      <c r="Y27" s="553"/>
      <c r="Z27" s="553"/>
      <c r="AA27" s="553"/>
      <c r="AB27" s="553"/>
      <c r="AC27" s="553"/>
      <c r="AD27" s="553"/>
      <c r="AE27" s="553"/>
      <c r="AF27" s="553"/>
      <c r="AG27" s="553"/>
      <c r="AH27" s="553"/>
      <c r="AI27" s="553"/>
      <c r="AJ27" s="553"/>
      <c r="AK27" s="553"/>
      <c r="AL27" s="553"/>
      <c r="AM27" s="553"/>
      <c r="AN27" s="553"/>
      <c r="AO27" s="553"/>
      <c r="AP27" s="553"/>
      <c r="AQ27" s="553"/>
      <c r="AR27" s="553"/>
      <c r="AS27" s="553"/>
      <c r="AT27" s="553"/>
      <c r="AU27" s="553"/>
      <c r="AV27" s="553"/>
    </row>
    <row r="28" spans="2:48" s="328" customFormat="1" ht="34.5" customHeight="1">
      <c r="B28" s="641" t="s">
        <v>26298</v>
      </c>
      <c r="C28" s="642"/>
      <c r="D28" s="642"/>
      <c r="E28" s="642"/>
      <c r="F28" s="642"/>
      <c r="G28" s="642"/>
      <c r="H28" s="642"/>
      <c r="I28" s="642"/>
      <c r="J28" s="642"/>
      <c r="K28" s="642"/>
      <c r="L28" s="642"/>
      <c r="M28" s="642"/>
      <c r="N28" s="642"/>
      <c r="O28" s="642"/>
      <c r="P28" s="642"/>
      <c r="Q28" s="642"/>
      <c r="R28" s="642"/>
      <c r="S28" s="642"/>
      <c r="T28" s="642"/>
      <c r="U28" s="642"/>
      <c r="V28" s="642"/>
      <c r="W28" s="642"/>
      <c r="X28" s="642"/>
      <c r="Y28" s="642"/>
      <c r="Z28" s="642"/>
      <c r="AA28" s="642"/>
      <c r="AB28" s="642"/>
      <c r="AC28" s="642"/>
      <c r="AD28" s="642"/>
      <c r="AE28" s="642"/>
      <c r="AF28" s="642"/>
      <c r="AG28" s="642"/>
      <c r="AH28" s="642"/>
      <c r="AI28" s="642"/>
      <c r="AJ28" s="642"/>
      <c r="AK28" s="642"/>
      <c r="AL28" s="642"/>
      <c r="AM28" s="642"/>
      <c r="AN28" s="642"/>
      <c r="AO28" s="642"/>
      <c r="AP28" s="642"/>
      <c r="AQ28" s="642"/>
      <c r="AR28" s="642"/>
      <c r="AS28" s="642"/>
      <c r="AT28" s="642"/>
      <c r="AU28" s="642"/>
      <c r="AV28" s="643"/>
    </row>
    <row r="29" spans="2:48" ht="30" customHeight="1">
      <c r="B29" s="659" t="s">
        <v>24457</v>
      </c>
      <c r="C29" s="660"/>
      <c r="D29" s="660"/>
      <c r="E29" s="660"/>
      <c r="F29" s="660"/>
      <c r="G29" s="660"/>
      <c r="H29" s="661"/>
      <c r="I29" s="647" t="e">
        <f ca="1">'Row Data'!E2684</f>
        <v>#N/A</v>
      </c>
      <c r="J29" s="648"/>
      <c r="K29" s="648"/>
      <c r="L29" s="649"/>
      <c r="M29" s="650" t="s">
        <v>26419</v>
      </c>
      <c r="N29" s="651"/>
      <c r="O29" s="651"/>
      <c r="P29" s="651"/>
      <c r="Q29" s="651"/>
      <c r="R29" s="651"/>
      <c r="S29" s="651"/>
      <c r="T29" s="651"/>
      <c r="U29" s="651"/>
      <c r="V29" s="651"/>
      <c r="W29" s="651"/>
      <c r="X29" s="651"/>
      <c r="Y29" s="651"/>
      <c r="Z29" s="651"/>
      <c r="AA29" s="651"/>
      <c r="AB29" s="651"/>
      <c r="AC29" s="651"/>
      <c r="AD29" s="651"/>
      <c r="AE29" s="651"/>
      <c r="AF29" s="651"/>
      <c r="AG29" s="651"/>
      <c r="AH29" s="651"/>
      <c r="AI29" s="651"/>
      <c r="AJ29" s="651"/>
      <c r="AK29" s="651"/>
      <c r="AL29" s="651"/>
      <c r="AM29" s="651"/>
      <c r="AN29" s="651"/>
      <c r="AO29" s="651"/>
      <c r="AP29" s="651"/>
      <c r="AQ29" s="651"/>
      <c r="AR29" s="651"/>
      <c r="AS29" s="651"/>
      <c r="AT29" s="651"/>
      <c r="AU29" s="651"/>
      <c r="AV29" s="652"/>
    </row>
    <row r="30" spans="2:48" ht="30" customHeight="1">
      <c r="B30" s="659" t="s">
        <v>24456</v>
      </c>
      <c r="C30" s="660"/>
      <c r="D30" s="660"/>
      <c r="E30" s="660"/>
      <c r="F30" s="660"/>
      <c r="G30" s="660"/>
      <c r="H30" s="661"/>
      <c r="I30" s="647" t="e">
        <f ca="1">'Row Data'!E2685</f>
        <v>#N/A</v>
      </c>
      <c r="J30" s="648"/>
      <c r="K30" s="648"/>
      <c r="L30" s="649"/>
      <c r="M30" s="650" t="s">
        <v>26420</v>
      </c>
      <c r="N30" s="651"/>
      <c r="O30" s="651"/>
      <c r="P30" s="651"/>
      <c r="Q30" s="651"/>
      <c r="R30" s="651"/>
      <c r="S30" s="651"/>
      <c r="T30" s="651"/>
      <c r="U30" s="651"/>
      <c r="V30" s="651"/>
      <c r="W30" s="651"/>
      <c r="X30" s="651"/>
      <c r="Y30" s="651"/>
      <c r="Z30" s="651"/>
      <c r="AA30" s="651"/>
      <c r="AB30" s="651"/>
      <c r="AC30" s="651"/>
      <c r="AD30" s="651"/>
      <c r="AE30" s="651"/>
      <c r="AF30" s="651"/>
      <c r="AG30" s="651"/>
      <c r="AH30" s="651"/>
      <c r="AI30" s="651"/>
      <c r="AJ30" s="651"/>
      <c r="AK30" s="651"/>
      <c r="AL30" s="651"/>
      <c r="AM30" s="651"/>
      <c r="AN30" s="651"/>
      <c r="AO30" s="651"/>
      <c r="AP30" s="651"/>
      <c r="AQ30" s="651"/>
      <c r="AR30" s="651"/>
      <c r="AS30" s="651"/>
      <c r="AT30" s="651"/>
      <c r="AU30" s="651"/>
      <c r="AV30" s="652"/>
    </row>
    <row r="31" spans="2:48" ht="30" customHeight="1">
      <c r="B31" s="659" t="s">
        <v>24455</v>
      </c>
      <c r="C31" s="660"/>
      <c r="D31" s="660"/>
      <c r="E31" s="660"/>
      <c r="F31" s="660"/>
      <c r="G31" s="660"/>
      <c r="H31" s="661"/>
      <c r="I31" s="647" t="e">
        <f ca="1">'Row Data'!E2686</f>
        <v>#N/A</v>
      </c>
      <c r="J31" s="648"/>
      <c r="K31" s="648"/>
      <c r="L31" s="649"/>
      <c r="M31" s="650" t="s">
        <v>26421</v>
      </c>
      <c r="N31" s="651"/>
      <c r="O31" s="651"/>
      <c r="P31" s="651"/>
      <c r="Q31" s="651"/>
      <c r="R31" s="651"/>
      <c r="S31" s="651"/>
      <c r="T31" s="651"/>
      <c r="U31" s="651"/>
      <c r="V31" s="651"/>
      <c r="W31" s="651"/>
      <c r="X31" s="651"/>
      <c r="Y31" s="651"/>
      <c r="Z31" s="651"/>
      <c r="AA31" s="651"/>
      <c r="AB31" s="651"/>
      <c r="AC31" s="651"/>
      <c r="AD31" s="651"/>
      <c r="AE31" s="651"/>
      <c r="AF31" s="651"/>
      <c r="AG31" s="651"/>
      <c r="AH31" s="651"/>
      <c r="AI31" s="651"/>
      <c r="AJ31" s="651"/>
      <c r="AK31" s="651"/>
      <c r="AL31" s="651"/>
      <c r="AM31" s="651"/>
      <c r="AN31" s="651"/>
      <c r="AO31" s="651"/>
      <c r="AP31" s="651"/>
      <c r="AQ31" s="651"/>
      <c r="AR31" s="651"/>
      <c r="AS31" s="651"/>
      <c r="AT31" s="651"/>
      <c r="AU31" s="651"/>
      <c r="AV31" s="652"/>
    </row>
    <row r="32" spans="2:48" ht="30" customHeight="1">
      <c r="B32" s="659" t="s">
        <v>24454</v>
      </c>
      <c r="C32" s="660"/>
      <c r="D32" s="660"/>
      <c r="E32" s="660"/>
      <c r="F32" s="660"/>
      <c r="G32" s="660"/>
      <c r="H32" s="661"/>
      <c r="I32" s="647" t="e">
        <f ca="1">'Row Data'!E2687</f>
        <v>#N/A</v>
      </c>
      <c r="J32" s="648"/>
      <c r="K32" s="648"/>
      <c r="L32" s="649"/>
      <c r="M32" s="650" t="s">
        <v>26422</v>
      </c>
      <c r="N32" s="651"/>
      <c r="O32" s="651"/>
      <c r="P32" s="651"/>
      <c r="Q32" s="651"/>
      <c r="R32" s="651"/>
      <c r="S32" s="651"/>
      <c r="T32" s="651"/>
      <c r="U32" s="651"/>
      <c r="V32" s="651"/>
      <c r="W32" s="651"/>
      <c r="X32" s="651"/>
      <c r="Y32" s="651"/>
      <c r="Z32" s="651"/>
      <c r="AA32" s="651"/>
      <c r="AB32" s="651"/>
      <c r="AC32" s="651"/>
      <c r="AD32" s="651"/>
      <c r="AE32" s="651"/>
      <c r="AF32" s="651"/>
      <c r="AG32" s="651"/>
      <c r="AH32" s="651"/>
      <c r="AI32" s="651"/>
      <c r="AJ32" s="651"/>
      <c r="AK32" s="651"/>
      <c r="AL32" s="651"/>
      <c r="AM32" s="651"/>
      <c r="AN32" s="651"/>
      <c r="AO32" s="651"/>
      <c r="AP32" s="651"/>
      <c r="AQ32" s="651"/>
      <c r="AR32" s="651"/>
      <c r="AS32" s="651"/>
      <c r="AT32" s="651"/>
      <c r="AU32" s="651"/>
      <c r="AV32" s="652"/>
    </row>
    <row r="33" spans="2:48" ht="30" customHeight="1">
      <c r="B33" s="659" t="s">
        <v>24453</v>
      </c>
      <c r="C33" s="660"/>
      <c r="D33" s="660"/>
      <c r="E33" s="660"/>
      <c r="F33" s="660"/>
      <c r="G33" s="660"/>
      <c r="H33" s="661"/>
      <c r="I33" s="647" t="e">
        <f ca="1">'Row Data'!E2688</f>
        <v>#N/A</v>
      </c>
      <c r="J33" s="648"/>
      <c r="K33" s="648"/>
      <c r="L33" s="649"/>
      <c r="M33" s="650" t="s">
        <v>26423</v>
      </c>
      <c r="N33" s="651"/>
      <c r="O33" s="651"/>
      <c r="P33" s="651"/>
      <c r="Q33" s="651"/>
      <c r="R33" s="651"/>
      <c r="S33" s="651"/>
      <c r="T33" s="651"/>
      <c r="U33" s="651"/>
      <c r="V33" s="651"/>
      <c r="W33" s="651"/>
      <c r="X33" s="651"/>
      <c r="Y33" s="651"/>
      <c r="Z33" s="651"/>
      <c r="AA33" s="651"/>
      <c r="AB33" s="651"/>
      <c r="AC33" s="651"/>
      <c r="AD33" s="651"/>
      <c r="AE33" s="651"/>
      <c r="AF33" s="651"/>
      <c r="AG33" s="651"/>
      <c r="AH33" s="651"/>
      <c r="AI33" s="651"/>
      <c r="AJ33" s="651"/>
      <c r="AK33" s="651"/>
      <c r="AL33" s="651"/>
      <c r="AM33" s="651"/>
      <c r="AN33" s="651"/>
      <c r="AO33" s="651"/>
      <c r="AP33" s="651"/>
      <c r="AQ33" s="651"/>
      <c r="AR33" s="651"/>
      <c r="AS33" s="651"/>
      <c r="AT33" s="651"/>
      <c r="AU33" s="651"/>
      <c r="AV33" s="652"/>
    </row>
    <row r="34" spans="2:48" ht="30" customHeight="1">
      <c r="B34" s="659" t="s">
        <v>24518</v>
      </c>
      <c r="C34" s="660"/>
      <c r="D34" s="660"/>
      <c r="E34" s="660"/>
      <c r="F34" s="660"/>
      <c r="G34" s="660"/>
      <c r="H34" s="661"/>
      <c r="I34" s="647" t="e">
        <f ca="1">'Row Data'!E2689</f>
        <v>#N/A</v>
      </c>
      <c r="J34" s="648"/>
      <c r="K34" s="648"/>
      <c r="L34" s="649"/>
      <c r="M34" s="650" t="s">
        <v>24452</v>
      </c>
      <c r="N34" s="651"/>
      <c r="O34" s="651"/>
      <c r="P34" s="651"/>
      <c r="Q34" s="651"/>
      <c r="R34" s="651"/>
      <c r="S34" s="651"/>
      <c r="T34" s="651"/>
      <c r="U34" s="651"/>
      <c r="V34" s="651"/>
      <c r="W34" s="651"/>
      <c r="X34" s="651"/>
      <c r="Y34" s="651"/>
      <c r="Z34" s="651"/>
      <c r="AA34" s="651"/>
      <c r="AB34" s="651"/>
      <c r="AC34" s="651"/>
      <c r="AD34" s="651"/>
      <c r="AE34" s="651"/>
      <c r="AF34" s="651"/>
      <c r="AG34" s="651"/>
      <c r="AH34" s="651"/>
      <c r="AI34" s="651"/>
      <c r="AJ34" s="651"/>
      <c r="AK34" s="651"/>
      <c r="AL34" s="651"/>
      <c r="AM34" s="651"/>
      <c r="AN34" s="651"/>
      <c r="AO34" s="651"/>
      <c r="AP34" s="651"/>
      <c r="AQ34" s="651"/>
      <c r="AR34" s="651"/>
      <c r="AS34" s="651"/>
      <c r="AT34" s="651"/>
      <c r="AU34" s="651"/>
      <c r="AV34" s="652"/>
    </row>
    <row r="35" spans="2:48" ht="30" customHeight="1">
      <c r="B35" s="659" t="s">
        <v>24451</v>
      </c>
      <c r="C35" s="660"/>
      <c r="D35" s="660"/>
      <c r="E35" s="660"/>
      <c r="F35" s="660"/>
      <c r="G35" s="660"/>
      <c r="H35" s="661"/>
      <c r="I35" s="647" t="e">
        <f ca="1">'Row Data'!C818</f>
        <v>#N/A</v>
      </c>
      <c r="J35" s="648"/>
      <c r="K35" s="648"/>
      <c r="L35" s="649"/>
      <c r="M35" s="650" t="s">
        <v>24520</v>
      </c>
      <c r="N35" s="651"/>
      <c r="O35" s="651"/>
      <c r="P35" s="651"/>
      <c r="Q35" s="651"/>
      <c r="R35" s="651"/>
      <c r="S35" s="651"/>
      <c r="T35" s="651"/>
      <c r="U35" s="651"/>
      <c r="V35" s="651"/>
      <c r="W35" s="651"/>
      <c r="X35" s="651"/>
      <c r="Y35" s="651"/>
      <c r="Z35" s="651"/>
      <c r="AA35" s="651"/>
      <c r="AB35" s="651"/>
      <c r="AC35" s="651"/>
      <c r="AD35" s="651"/>
      <c r="AE35" s="651"/>
      <c r="AF35" s="651"/>
      <c r="AG35" s="651"/>
      <c r="AH35" s="651"/>
      <c r="AI35" s="651"/>
      <c r="AJ35" s="651"/>
      <c r="AK35" s="651"/>
      <c r="AL35" s="651"/>
      <c r="AM35" s="651"/>
      <c r="AN35" s="651"/>
      <c r="AO35" s="651"/>
      <c r="AP35" s="651"/>
      <c r="AQ35" s="651"/>
      <c r="AR35" s="651"/>
      <c r="AS35" s="651"/>
      <c r="AT35" s="651"/>
      <c r="AU35" s="651"/>
      <c r="AV35" s="652"/>
    </row>
    <row r="36" spans="2:48" ht="30" customHeight="1">
      <c r="B36" s="659" t="s">
        <v>24519</v>
      </c>
      <c r="C36" s="660"/>
      <c r="D36" s="660"/>
      <c r="E36" s="660"/>
      <c r="F36" s="660"/>
      <c r="G36" s="660"/>
      <c r="H36" s="661"/>
      <c r="I36" s="647" t="e">
        <f ca="1">'Row Data'!E2690</f>
        <v>#N/A</v>
      </c>
      <c r="J36" s="648"/>
      <c r="K36" s="648"/>
      <c r="L36" s="649"/>
      <c r="M36" s="650" t="s">
        <v>25193</v>
      </c>
      <c r="N36" s="651"/>
      <c r="O36" s="651"/>
      <c r="P36" s="651"/>
      <c r="Q36" s="651"/>
      <c r="R36" s="651"/>
      <c r="S36" s="651"/>
      <c r="T36" s="651"/>
      <c r="U36" s="651"/>
      <c r="V36" s="651"/>
      <c r="W36" s="651"/>
      <c r="X36" s="651"/>
      <c r="Y36" s="651"/>
      <c r="Z36" s="651"/>
      <c r="AA36" s="651"/>
      <c r="AB36" s="651"/>
      <c r="AC36" s="651"/>
      <c r="AD36" s="651"/>
      <c r="AE36" s="651"/>
      <c r="AF36" s="651"/>
      <c r="AG36" s="651"/>
      <c r="AH36" s="651"/>
      <c r="AI36" s="651"/>
      <c r="AJ36" s="651"/>
      <c r="AK36" s="651"/>
      <c r="AL36" s="651"/>
      <c r="AM36" s="651"/>
      <c r="AN36" s="651"/>
      <c r="AO36" s="651"/>
      <c r="AP36" s="651"/>
      <c r="AQ36" s="651"/>
      <c r="AR36" s="651"/>
      <c r="AS36" s="651"/>
      <c r="AT36" s="651"/>
      <c r="AU36" s="651"/>
      <c r="AV36" s="652"/>
    </row>
    <row r="37" spans="2:48" ht="24.95" customHeight="1">
      <c r="B37" s="330"/>
      <c r="C37" s="330"/>
      <c r="D37" s="330"/>
      <c r="E37" s="330"/>
      <c r="F37" s="330"/>
      <c r="G37" s="330"/>
      <c r="H37" s="330"/>
      <c r="I37" s="331"/>
      <c r="J37" s="331"/>
      <c r="K37" s="331"/>
      <c r="L37" s="331"/>
      <c r="M37" s="332"/>
      <c r="N37" s="332"/>
      <c r="O37" s="332"/>
      <c r="P37" s="332"/>
      <c r="Q37" s="332"/>
      <c r="R37" s="332"/>
      <c r="S37" s="333"/>
      <c r="T37" s="333"/>
      <c r="U37" s="333"/>
      <c r="V37" s="333"/>
      <c r="W37" s="333"/>
      <c r="X37" s="333"/>
      <c r="Y37" s="333"/>
      <c r="Z37" s="332"/>
      <c r="AA37" s="332"/>
      <c r="AB37" s="332"/>
      <c r="AC37" s="332"/>
      <c r="AD37" s="332"/>
      <c r="AE37" s="332"/>
      <c r="AF37" s="333"/>
      <c r="AG37" s="333"/>
      <c r="AH37" s="333"/>
      <c r="AI37" s="333"/>
      <c r="AJ37" s="333"/>
      <c r="AK37" s="333"/>
      <c r="AL37" s="333"/>
      <c r="AM37" s="333"/>
      <c r="AN37" s="333"/>
      <c r="AO37" s="333"/>
      <c r="AP37" s="334"/>
      <c r="AQ37" s="334"/>
      <c r="AR37" s="334"/>
      <c r="AS37" s="334"/>
      <c r="AT37" s="334"/>
      <c r="AU37" s="334"/>
      <c r="AV37" s="334"/>
    </row>
    <row r="38" spans="2:48" s="328" customFormat="1" ht="24.95" customHeight="1">
      <c r="B38" s="662" t="s">
        <v>26299</v>
      </c>
      <c r="C38" s="663"/>
      <c r="D38" s="663"/>
      <c r="E38" s="663"/>
      <c r="F38" s="663"/>
      <c r="G38" s="663"/>
      <c r="H38" s="663"/>
      <c r="I38" s="663"/>
      <c r="J38" s="663"/>
      <c r="K38" s="663"/>
      <c r="L38" s="663"/>
      <c r="M38" s="663"/>
      <c r="N38" s="663"/>
      <c r="O38" s="663"/>
      <c r="P38" s="663"/>
      <c r="Q38" s="663"/>
      <c r="R38" s="663"/>
      <c r="S38" s="663"/>
      <c r="T38" s="663"/>
      <c r="U38" s="663"/>
      <c r="V38" s="663"/>
      <c r="W38" s="663"/>
      <c r="X38" s="663"/>
      <c r="Y38" s="663"/>
      <c r="Z38" s="663"/>
      <c r="AA38" s="663"/>
      <c r="AB38" s="663"/>
      <c r="AC38" s="663"/>
      <c r="AD38" s="663"/>
      <c r="AE38" s="663"/>
      <c r="AF38" s="663"/>
      <c r="AG38" s="663"/>
      <c r="AH38" s="663"/>
      <c r="AI38" s="663"/>
      <c r="AJ38" s="663"/>
      <c r="AK38" s="663"/>
      <c r="AL38" s="663"/>
      <c r="AM38" s="663"/>
      <c r="AN38" s="663"/>
      <c r="AO38" s="663"/>
      <c r="AP38" s="663"/>
      <c r="AQ38" s="663"/>
      <c r="AR38" s="663"/>
      <c r="AS38" s="663"/>
      <c r="AT38" s="663"/>
      <c r="AU38" s="663"/>
      <c r="AV38" s="664"/>
    </row>
    <row r="39" spans="2:48" ht="30" customHeight="1">
      <c r="B39" s="644" t="s">
        <v>24510</v>
      </c>
      <c r="C39" s="645"/>
      <c r="D39" s="645"/>
      <c r="E39" s="645"/>
      <c r="F39" s="645"/>
      <c r="G39" s="645"/>
      <c r="H39" s="646"/>
      <c r="I39" s="647">
        <f ca="1">'Row Data'!F1046</f>
        <v>4.6579506042481462</v>
      </c>
      <c r="J39" s="648"/>
      <c r="K39" s="648"/>
      <c r="L39" s="649"/>
      <c r="M39" s="650" t="s">
        <v>24450</v>
      </c>
      <c r="N39" s="651"/>
      <c r="O39" s="651"/>
      <c r="P39" s="651"/>
      <c r="Q39" s="651"/>
      <c r="R39" s="651"/>
      <c r="S39" s="651"/>
      <c r="T39" s="651"/>
      <c r="U39" s="651"/>
      <c r="V39" s="651"/>
      <c r="W39" s="651"/>
      <c r="X39" s="651"/>
      <c r="Y39" s="651"/>
      <c r="Z39" s="651"/>
      <c r="AA39" s="651"/>
      <c r="AB39" s="651"/>
      <c r="AC39" s="651"/>
      <c r="AD39" s="651"/>
      <c r="AE39" s="651"/>
      <c r="AF39" s="651"/>
      <c r="AG39" s="651"/>
      <c r="AH39" s="651"/>
      <c r="AI39" s="651"/>
      <c r="AJ39" s="651"/>
      <c r="AK39" s="651"/>
      <c r="AL39" s="651"/>
      <c r="AM39" s="651"/>
      <c r="AN39" s="651"/>
      <c r="AO39" s="651"/>
      <c r="AP39" s="651"/>
      <c r="AQ39" s="651"/>
      <c r="AR39" s="651"/>
      <c r="AS39" s="651"/>
      <c r="AT39" s="651"/>
      <c r="AU39" s="651"/>
      <c r="AV39" s="652"/>
    </row>
    <row r="40" spans="2:48" ht="30" customHeight="1">
      <c r="B40" s="644" t="s">
        <v>24511</v>
      </c>
      <c r="C40" s="645"/>
      <c r="D40" s="645"/>
      <c r="E40" s="645"/>
      <c r="F40" s="645"/>
      <c r="G40" s="645"/>
      <c r="H40" s="646"/>
      <c r="I40" s="647">
        <f ca="1">'Row Data'!F1047</f>
        <v>4.6579506042481462</v>
      </c>
      <c r="J40" s="648"/>
      <c r="K40" s="648"/>
      <c r="L40" s="649"/>
      <c r="M40" s="650" t="s">
        <v>24449</v>
      </c>
      <c r="N40" s="651"/>
      <c r="O40" s="651"/>
      <c r="P40" s="651"/>
      <c r="Q40" s="651"/>
      <c r="R40" s="651"/>
      <c r="S40" s="651"/>
      <c r="T40" s="651"/>
      <c r="U40" s="651"/>
      <c r="V40" s="651"/>
      <c r="W40" s="651"/>
      <c r="X40" s="651"/>
      <c r="Y40" s="651"/>
      <c r="Z40" s="651"/>
      <c r="AA40" s="651"/>
      <c r="AB40" s="651"/>
      <c r="AC40" s="651"/>
      <c r="AD40" s="651"/>
      <c r="AE40" s="651"/>
      <c r="AF40" s="651"/>
      <c r="AG40" s="651"/>
      <c r="AH40" s="651"/>
      <c r="AI40" s="651"/>
      <c r="AJ40" s="651"/>
      <c r="AK40" s="651"/>
      <c r="AL40" s="651"/>
      <c r="AM40" s="651"/>
      <c r="AN40" s="651"/>
      <c r="AO40" s="651"/>
      <c r="AP40" s="651"/>
      <c r="AQ40" s="651"/>
      <c r="AR40" s="651"/>
      <c r="AS40" s="651"/>
      <c r="AT40" s="651"/>
      <c r="AU40" s="651"/>
      <c r="AV40" s="652"/>
    </row>
    <row r="41" spans="2:48" ht="30" customHeight="1">
      <c r="B41" s="644" t="s">
        <v>24512</v>
      </c>
      <c r="C41" s="645"/>
      <c r="D41" s="645"/>
      <c r="E41" s="645"/>
      <c r="F41" s="645"/>
      <c r="G41" s="645"/>
      <c r="H41" s="646"/>
      <c r="I41" s="647">
        <f ca="1">'Row Data'!F1048</f>
        <v>4.6579506042481462</v>
      </c>
      <c r="J41" s="648"/>
      <c r="K41" s="648"/>
      <c r="L41" s="649"/>
      <c r="M41" s="650" t="s">
        <v>24448</v>
      </c>
      <c r="N41" s="651"/>
      <c r="O41" s="651"/>
      <c r="P41" s="651"/>
      <c r="Q41" s="651"/>
      <c r="R41" s="651"/>
      <c r="S41" s="651"/>
      <c r="T41" s="651"/>
      <c r="U41" s="651"/>
      <c r="V41" s="651"/>
      <c r="W41" s="651"/>
      <c r="X41" s="651"/>
      <c r="Y41" s="651"/>
      <c r="Z41" s="651"/>
      <c r="AA41" s="651"/>
      <c r="AB41" s="651"/>
      <c r="AC41" s="651"/>
      <c r="AD41" s="651"/>
      <c r="AE41" s="651"/>
      <c r="AF41" s="651"/>
      <c r="AG41" s="651"/>
      <c r="AH41" s="651"/>
      <c r="AI41" s="651"/>
      <c r="AJ41" s="651"/>
      <c r="AK41" s="651"/>
      <c r="AL41" s="651"/>
      <c r="AM41" s="651"/>
      <c r="AN41" s="651"/>
      <c r="AO41" s="651"/>
      <c r="AP41" s="651"/>
      <c r="AQ41" s="651"/>
      <c r="AR41" s="651"/>
      <c r="AS41" s="651"/>
      <c r="AT41" s="651"/>
      <c r="AU41" s="651"/>
      <c r="AV41" s="652"/>
    </row>
    <row r="42" spans="2:48" ht="30" customHeight="1">
      <c r="B42" s="644" t="s">
        <v>24513</v>
      </c>
      <c r="C42" s="645"/>
      <c r="D42" s="645"/>
      <c r="E42" s="645"/>
      <c r="F42" s="645"/>
      <c r="G42" s="645"/>
      <c r="H42" s="646"/>
      <c r="I42" s="647">
        <f ca="1">'Row Data'!F1049</f>
        <v>4.6579506042481462</v>
      </c>
      <c r="J42" s="648"/>
      <c r="K42" s="648"/>
      <c r="L42" s="649"/>
      <c r="M42" s="650" t="s">
        <v>24447</v>
      </c>
      <c r="N42" s="651"/>
      <c r="O42" s="651"/>
      <c r="P42" s="651"/>
      <c r="Q42" s="651"/>
      <c r="R42" s="651"/>
      <c r="S42" s="651"/>
      <c r="T42" s="651"/>
      <c r="U42" s="651"/>
      <c r="V42" s="651"/>
      <c r="W42" s="651"/>
      <c r="X42" s="651"/>
      <c r="Y42" s="651"/>
      <c r="Z42" s="651"/>
      <c r="AA42" s="651"/>
      <c r="AB42" s="651"/>
      <c r="AC42" s="651"/>
      <c r="AD42" s="651"/>
      <c r="AE42" s="651"/>
      <c r="AF42" s="651"/>
      <c r="AG42" s="651"/>
      <c r="AH42" s="651"/>
      <c r="AI42" s="651"/>
      <c r="AJ42" s="651"/>
      <c r="AK42" s="651"/>
      <c r="AL42" s="651"/>
      <c r="AM42" s="651"/>
      <c r="AN42" s="651"/>
      <c r="AO42" s="651"/>
      <c r="AP42" s="651"/>
      <c r="AQ42" s="651"/>
      <c r="AR42" s="651"/>
      <c r="AS42" s="651"/>
      <c r="AT42" s="651"/>
      <c r="AU42" s="651"/>
      <c r="AV42" s="652"/>
    </row>
    <row r="43" spans="2:48" ht="30" customHeight="1">
      <c r="B43" s="644" t="s">
        <v>24514</v>
      </c>
      <c r="C43" s="645"/>
      <c r="D43" s="645"/>
      <c r="E43" s="645"/>
      <c r="F43" s="645"/>
      <c r="G43" s="645"/>
      <c r="H43" s="646"/>
      <c r="I43" s="647">
        <f ca="1">'Row Data'!F1050</f>
        <v>4.6579506042481462</v>
      </c>
      <c r="J43" s="648"/>
      <c r="K43" s="648"/>
      <c r="L43" s="649"/>
      <c r="M43" s="650" t="s">
        <v>24446</v>
      </c>
      <c r="N43" s="651"/>
      <c r="O43" s="651"/>
      <c r="P43" s="651"/>
      <c r="Q43" s="651"/>
      <c r="R43" s="651"/>
      <c r="S43" s="651"/>
      <c r="T43" s="651"/>
      <c r="U43" s="651"/>
      <c r="V43" s="651"/>
      <c r="W43" s="651"/>
      <c r="X43" s="651"/>
      <c r="Y43" s="651"/>
      <c r="Z43" s="651"/>
      <c r="AA43" s="651"/>
      <c r="AB43" s="651"/>
      <c r="AC43" s="651"/>
      <c r="AD43" s="651"/>
      <c r="AE43" s="651"/>
      <c r="AF43" s="651"/>
      <c r="AG43" s="651"/>
      <c r="AH43" s="651"/>
      <c r="AI43" s="651"/>
      <c r="AJ43" s="651"/>
      <c r="AK43" s="651"/>
      <c r="AL43" s="651"/>
      <c r="AM43" s="651"/>
      <c r="AN43" s="651"/>
      <c r="AO43" s="651"/>
      <c r="AP43" s="651"/>
      <c r="AQ43" s="651"/>
      <c r="AR43" s="651"/>
      <c r="AS43" s="651"/>
      <c r="AT43" s="651"/>
      <c r="AU43" s="651"/>
      <c r="AV43" s="652"/>
    </row>
    <row r="44" spans="2:48" ht="30" customHeight="1">
      <c r="B44" s="644" t="s">
        <v>24515</v>
      </c>
      <c r="C44" s="645"/>
      <c r="D44" s="645"/>
      <c r="E44" s="645"/>
      <c r="F44" s="645"/>
      <c r="G44" s="645"/>
      <c r="H44" s="646"/>
      <c r="I44" s="647">
        <f ca="1">'Row Data'!F1051</f>
        <v>4.6579506042481462</v>
      </c>
      <c r="J44" s="648"/>
      <c r="K44" s="648"/>
      <c r="L44" s="649"/>
      <c r="M44" s="650" t="s">
        <v>24445</v>
      </c>
      <c r="N44" s="651"/>
      <c r="O44" s="651"/>
      <c r="P44" s="651"/>
      <c r="Q44" s="651"/>
      <c r="R44" s="651"/>
      <c r="S44" s="651"/>
      <c r="T44" s="651"/>
      <c r="U44" s="651"/>
      <c r="V44" s="651"/>
      <c r="W44" s="651"/>
      <c r="X44" s="651"/>
      <c r="Y44" s="651"/>
      <c r="Z44" s="651"/>
      <c r="AA44" s="651"/>
      <c r="AB44" s="651"/>
      <c r="AC44" s="651"/>
      <c r="AD44" s="651"/>
      <c r="AE44" s="651"/>
      <c r="AF44" s="651"/>
      <c r="AG44" s="651"/>
      <c r="AH44" s="651"/>
      <c r="AI44" s="651"/>
      <c r="AJ44" s="651"/>
      <c r="AK44" s="651"/>
      <c r="AL44" s="651"/>
      <c r="AM44" s="651"/>
      <c r="AN44" s="651"/>
      <c r="AO44" s="651"/>
      <c r="AP44" s="651"/>
      <c r="AQ44" s="651"/>
      <c r="AR44" s="651"/>
      <c r="AS44" s="651"/>
      <c r="AT44" s="651"/>
      <c r="AU44" s="651"/>
      <c r="AV44" s="652"/>
    </row>
    <row r="45" spans="2:48" ht="30" customHeight="1">
      <c r="B45" s="644" t="s">
        <v>24516</v>
      </c>
      <c r="C45" s="645"/>
      <c r="D45" s="645"/>
      <c r="E45" s="645"/>
      <c r="F45" s="645"/>
      <c r="G45" s="645"/>
      <c r="H45" s="646"/>
      <c r="I45" s="647">
        <f ca="1">'Row Data'!F1052</f>
        <v>4.6579506042481462</v>
      </c>
      <c r="J45" s="648"/>
      <c r="K45" s="648"/>
      <c r="L45" s="649"/>
      <c r="M45" s="650" t="s">
        <v>24444</v>
      </c>
      <c r="N45" s="651"/>
      <c r="O45" s="651"/>
      <c r="P45" s="651"/>
      <c r="Q45" s="651"/>
      <c r="R45" s="651"/>
      <c r="S45" s="651"/>
      <c r="T45" s="651"/>
      <c r="U45" s="651"/>
      <c r="V45" s="651"/>
      <c r="W45" s="651"/>
      <c r="X45" s="651"/>
      <c r="Y45" s="651"/>
      <c r="Z45" s="651"/>
      <c r="AA45" s="651"/>
      <c r="AB45" s="651"/>
      <c r="AC45" s="651"/>
      <c r="AD45" s="651"/>
      <c r="AE45" s="651"/>
      <c r="AF45" s="651"/>
      <c r="AG45" s="651"/>
      <c r="AH45" s="651"/>
      <c r="AI45" s="651"/>
      <c r="AJ45" s="651"/>
      <c r="AK45" s="651"/>
      <c r="AL45" s="651"/>
      <c r="AM45" s="651"/>
      <c r="AN45" s="651"/>
      <c r="AO45" s="651"/>
      <c r="AP45" s="651"/>
      <c r="AQ45" s="651"/>
      <c r="AR45" s="651"/>
      <c r="AS45" s="651"/>
      <c r="AT45" s="651"/>
      <c r="AU45" s="651"/>
      <c r="AV45" s="652"/>
    </row>
    <row r="46" spans="2:48" ht="30" customHeight="1">
      <c r="B46" s="644" t="s">
        <v>24517</v>
      </c>
      <c r="C46" s="645"/>
      <c r="D46" s="645"/>
      <c r="E46" s="645"/>
      <c r="F46" s="645"/>
      <c r="G46" s="645"/>
      <c r="H46" s="646"/>
      <c r="I46" s="647">
        <f ca="1">'Row Data'!F1053</f>
        <v>4.6579506042481462</v>
      </c>
      <c r="J46" s="648"/>
      <c r="K46" s="648"/>
      <c r="L46" s="649"/>
      <c r="M46" s="650" t="s">
        <v>24443</v>
      </c>
      <c r="N46" s="651"/>
      <c r="O46" s="651"/>
      <c r="P46" s="651"/>
      <c r="Q46" s="651"/>
      <c r="R46" s="651"/>
      <c r="S46" s="651"/>
      <c r="T46" s="651"/>
      <c r="U46" s="651"/>
      <c r="V46" s="651"/>
      <c r="W46" s="651"/>
      <c r="X46" s="651"/>
      <c r="Y46" s="651"/>
      <c r="Z46" s="651"/>
      <c r="AA46" s="651"/>
      <c r="AB46" s="651"/>
      <c r="AC46" s="651"/>
      <c r="AD46" s="651"/>
      <c r="AE46" s="651"/>
      <c r="AF46" s="651"/>
      <c r="AG46" s="651"/>
      <c r="AH46" s="651"/>
      <c r="AI46" s="651"/>
      <c r="AJ46" s="651"/>
      <c r="AK46" s="651"/>
      <c r="AL46" s="651"/>
      <c r="AM46" s="651"/>
      <c r="AN46" s="651"/>
      <c r="AO46" s="651"/>
      <c r="AP46" s="651"/>
      <c r="AQ46" s="651"/>
      <c r="AR46" s="651"/>
      <c r="AS46" s="651"/>
      <c r="AT46" s="651"/>
      <c r="AU46" s="651"/>
      <c r="AV46" s="652"/>
    </row>
    <row r="47" spans="2:48" ht="30" customHeight="1">
      <c r="B47" s="656" t="s">
        <v>11539</v>
      </c>
      <c r="C47" s="657"/>
      <c r="D47" s="657"/>
      <c r="E47" s="657"/>
      <c r="F47" s="657"/>
      <c r="G47" s="657"/>
      <c r="H47" s="658"/>
      <c r="I47" s="647">
        <f ca="1">'Row Data'!F1054</f>
        <v>4.6579506042481462</v>
      </c>
      <c r="J47" s="648"/>
      <c r="K47" s="648"/>
      <c r="L47" s="649"/>
      <c r="M47" s="650" t="s">
        <v>24442</v>
      </c>
      <c r="N47" s="651"/>
      <c r="O47" s="651"/>
      <c r="P47" s="651"/>
      <c r="Q47" s="651"/>
      <c r="R47" s="651"/>
      <c r="S47" s="651"/>
      <c r="T47" s="651"/>
      <c r="U47" s="651"/>
      <c r="V47" s="651"/>
      <c r="W47" s="651"/>
      <c r="X47" s="651"/>
      <c r="Y47" s="651"/>
      <c r="Z47" s="651"/>
      <c r="AA47" s="651"/>
      <c r="AB47" s="651"/>
      <c r="AC47" s="651"/>
      <c r="AD47" s="651"/>
      <c r="AE47" s="651"/>
      <c r="AF47" s="651"/>
      <c r="AG47" s="651"/>
      <c r="AH47" s="651"/>
      <c r="AI47" s="651"/>
      <c r="AJ47" s="651"/>
      <c r="AK47" s="651"/>
      <c r="AL47" s="651"/>
      <c r="AM47" s="651"/>
      <c r="AN47" s="651"/>
      <c r="AO47" s="651"/>
      <c r="AP47" s="651"/>
      <c r="AQ47" s="651"/>
      <c r="AR47" s="651"/>
      <c r="AS47" s="651"/>
      <c r="AT47" s="651"/>
      <c r="AU47" s="651"/>
      <c r="AV47" s="652"/>
    </row>
    <row r="48" spans="2:48" ht="30" customHeight="1">
      <c r="B48" s="656" t="s">
        <v>11540</v>
      </c>
      <c r="C48" s="657"/>
      <c r="D48" s="657"/>
      <c r="E48" s="657"/>
      <c r="F48" s="657"/>
      <c r="G48" s="657"/>
      <c r="H48" s="658"/>
      <c r="I48" s="647">
        <f ca="1">'Row Data'!F1055</f>
        <v>4.6579506042481462</v>
      </c>
      <c r="J48" s="648"/>
      <c r="K48" s="648"/>
      <c r="L48" s="649"/>
      <c r="M48" s="650" t="s">
        <v>24441</v>
      </c>
      <c r="N48" s="651"/>
      <c r="O48" s="651"/>
      <c r="P48" s="651"/>
      <c r="Q48" s="651"/>
      <c r="R48" s="651"/>
      <c r="S48" s="651"/>
      <c r="T48" s="651"/>
      <c r="U48" s="651"/>
      <c r="V48" s="651"/>
      <c r="W48" s="651"/>
      <c r="X48" s="651"/>
      <c r="Y48" s="651"/>
      <c r="Z48" s="651"/>
      <c r="AA48" s="651"/>
      <c r="AB48" s="651"/>
      <c r="AC48" s="651"/>
      <c r="AD48" s="651"/>
      <c r="AE48" s="651"/>
      <c r="AF48" s="651"/>
      <c r="AG48" s="651"/>
      <c r="AH48" s="651"/>
      <c r="AI48" s="651"/>
      <c r="AJ48" s="651"/>
      <c r="AK48" s="651"/>
      <c r="AL48" s="651"/>
      <c r="AM48" s="651"/>
      <c r="AN48" s="651"/>
      <c r="AO48" s="651"/>
      <c r="AP48" s="651"/>
      <c r="AQ48" s="651"/>
      <c r="AR48" s="651"/>
      <c r="AS48" s="651"/>
      <c r="AT48" s="651"/>
      <c r="AU48" s="651"/>
      <c r="AV48" s="652"/>
    </row>
    <row r="49" spans="2:48" ht="30" customHeight="1">
      <c r="B49" s="656" t="s">
        <v>11541</v>
      </c>
      <c r="C49" s="657"/>
      <c r="D49" s="657"/>
      <c r="E49" s="657"/>
      <c r="F49" s="657"/>
      <c r="G49" s="657"/>
      <c r="H49" s="658"/>
      <c r="I49" s="647">
        <f ca="1">'Row Data'!F1056</f>
        <v>4.6579506042481462</v>
      </c>
      <c r="J49" s="648"/>
      <c r="K49" s="648"/>
      <c r="L49" s="649"/>
      <c r="M49" s="650" t="s">
        <v>24440</v>
      </c>
      <c r="N49" s="651"/>
      <c r="O49" s="651"/>
      <c r="P49" s="651"/>
      <c r="Q49" s="651"/>
      <c r="R49" s="651"/>
      <c r="S49" s="651"/>
      <c r="T49" s="651"/>
      <c r="U49" s="651"/>
      <c r="V49" s="651"/>
      <c r="W49" s="651"/>
      <c r="X49" s="651"/>
      <c r="Y49" s="651"/>
      <c r="Z49" s="651"/>
      <c r="AA49" s="651"/>
      <c r="AB49" s="651"/>
      <c r="AC49" s="651"/>
      <c r="AD49" s="651"/>
      <c r="AE49" s="651"/>
      <c r="AF49" s="651"/>
      <c r="AG49" s="651"/>
      <c r="AH49" s="651"/>
      <c r="AI49" s="651"/>
      <c r="AJ49" s="651"/>
      <c r="AK49" s="651"/>
      <c r="AL49" s="651"/>
      <c r="AM49" s="651"/>
      <c r="AN49" s="651"/>
      <c r="AO49" s="651"/>
      <c r="AP49" s="651"/>
      <c r="AQ49" s="651"/>
      <c r="AR49" s="651"/>
      <c r="AS49" s="651"/>
      <c r="AT49" s="651"/>
      <c r="AU49" s="651"/>
      <c r="AV49" s="652"/>
    </row>
    <row r="50" spans="2:48" ht="30" customHeight="1">
      <c r="B50" s="656" t="s">
        <v>11542</v>
      </c>
      <c r="C50" s="657"/>
      <c r="D50" s="657"/>
      <c r="E50" s="657"/>
      <c r="F50" s="657"/>
      <c r="G50" s="657"/>
      <c r="H50" s="658"/>
      <c r="I50" s="647">
        <f ca="1">'Row Data'!F1057</f>
        <v>4.6579506042481462</v>
      </c>
      <c r="J50" s="648"/>
      <c r="K50" s="648"/>
      <c r="L50" s="649"/>
      <c r="M50" s="650" t="s">
        <v>26368</v>
      </c>
      <c r="N50" s="651"/>
      <c r="O50" s="651"/>
      <c r="P50" s="651"/>
      <c r="Q50" s="651"/>
      <c r="R50" s="651"/>
      <c r="S50" s="651"/>
      <c r="T50" s="651"/>
      <c r="U50" s="651"/>
      <c r="V50" s="651"/>
      <c r="W50" s="651"/>
      <c r="X50" s="651"/>
      <c r="Y50" s="651"/>
      <c r="Z50" s="651"/>
      <c r="AA50" s="651"/>
      <c r="AB50" s="651"/>
      <c r="AC50" s="651"/>
      <c r="AD50" s="651"/>
      <c r="AE50" s="651"/>
      <c r="AF50" s="651"/>
      <c r="AG50" s="651"/>
      <c r="AH50" s="651"/>
      <c r="AI50" s="651"/>
      <c r="AJ50" s="651"/>
      <c r="AK50" s="651"/>
      <c r="AL50" s="651"/>
      <c r="AM50" s="651"/>
      <c r="AN50" s="651"/>
      <c r="AO50" s="651"/>
      <c r="AP50" s="651"/>
      <c r="AQ50" s="651"/>
      <c r="AR50" s="651"/>
      <c r="AS50" s="651"/>
      <c r="AT50" s="651"/>
      <c r="AU50" s="651"/>
      <c r="AV50" s="652"/>
    </row>
    <row r="51" spans="2:48" ht="5.25" customHeight="1">
      <c r="B51" s="554"/>
      <c r="C51" s="555"/>
      <c r="D51" s="555"/>
      <c r="E51" s="555"/>
      <c r="F51" s="555"/>
      <c r="G51" s="555"/>
      <c r="H51" s="555"/>
      <c r="I51" s="556"/>
      <c r="J51" s="557"/>
      <c r="K51" s="557"/>
      <c r="L51" s="557"/>
      <c r="M51" s="558"/>
      <c r="N51" s="559"/>
      <c r="O51" s="559"/>
      <c r="P51" s="559"/>
      <c r="Q51" s="559"/>
      <c r="R51" s="559"/>
      <c r="S51" s="559"/>
      <c r="T51" s="559"/>
      <c r="U51" s="559"/>
      <c r="V51" s="559"/>
      <c r="W51" s="559"/>
      <c r="X51" s="559"/>
      <c r="Y51" s="559"/>
      <c r="Z51" s="559"/>
      <c r="AA51" s="559"/>
      <c r="AB51" s="559"/>
      <c r="AC51" s="559"/>
      <c r="AD51" s="559"/>
      <c r="AE51" s="559"/>
      <c r="AF51" s="559"/>
      <c r="AG51" s="559"/>
      <c r="AH51" s="559"/>
      <c r="AI51" s="559"/>
      <c r="AJ51" s="559"/>
      <c r="AK51" s="559"/>
      <c r="AL51" s="559"/>
      <c r="AM51" s="559"/>
      <c r="AN51" s="559"/>
      <c r="AO51" s="559"/>
      <c r="AP51" s="559"/>
      <c r="AQ51" s="559"/>
      <c r="AR51" s="559"/>
      <c r="AS51" s="559"/>
      <c r="AT51" s="559"/>
      <c r="AU51" s="559"/>
      <c r="AV51" s="559"/>
    </row>
    <row r="52" spans="2:48" s="328" customFormat="1" ht="22.5" customHeight="1">
      <c r="B52" s="641" t="s">
        <v>26300</v>
      </c>
      <c r="C52" s="642"/>
      <c r="D52" s="642"/>
      <c r="E52" s="642"/>
      <c r="F52" s="642"/>
      <c r="G52" s="642"/>
      <c r="H52" s="642"/>
      <c r="I52" s="642"/>
      <c r="J52" s="642"/>
      <c r="K52" s="642"/>
      <c r="L52" s="642"/>
      <c r="M52" s="642"/>
      <c r="N52" s="642"/>
      <c r="O52" s="642"/>
      <c r="P52" s="642"/>
      <c r="Q52" s="642"/>
      <c r="R52" s="642"/>
      <c r="S52" s="642"/>
      <c r="T52" s="642"/>
      <c r="U52" s="642"/>
      <c r="V52" s="642"/>
      <c r="W52" s="642"/>
      <c r="X52" s="642"/>
      <c r="Y52" s="642"/>
      <c r="Z52" s="642"/>
      <c r="AA52" s="642"/>
      <c r="AB52" s="642"/>
      <c r="AC52" s="642"/>
      <c r="AD52" s="642"/>
      <c r="AE52" s="642"/>
      <c r="AF52" s="642"/>
      <c r="AG52" s="642"/>
      <c r="AH52" s="642"/>
      <c r="AI52" s="642"/>
      <c r="AJ52" s="642"/>
      <c r="AK52" s="642"/>
      <c r="AL52" s="642"/>
      <c r="AM52" s="642"/>
      <c r="AN52" s="642"/>
      <c r="AO52" s="642"/>
      <c r="AP52" s="642"/>
      <c r="AQ52" s="642"/>
      <c r="AR52" s="642"/>
      <c r="AS52" s="642"/>
      <c r="AT52" s="642"/>
      <c r="AU52" s="642"/>
      <c r="AV52" s="643"/>
    </row>
    <row r="53" spans="2:48" ht="27.95" customHeight="1">
      <c r="B53" s="644" t="s">
        <v>25079</v>
      </c>
      <c r="C53" s="645"/>
      <c r="D53" s="645"/>
      <c r="E53" s="645"/>
      <c r="F53" s="645"/>
      <c r="G53" s="645"/>
      <c r="H53" s="646"/>
      <c r="I53" s="647">
        <f ca="1">'Row Data'!F608</f>
        <v>4.6579506042481462</v>
      </c>
      <c r="J53" s="648"/>
      <c r="K53" s="648"/>
      <c r="L53" s="649"/>
      <c r="M53" s="650" t="s">
        <v>26322</v>
      </c>
      <c r="N53" s="651"/>
      <c r="O53" s="651"/>
      <c r="P53" s="651"/>
      <c r="Q53" s="651"/>
      <c r="R53" s="651"/>
      <c r="S53" s="651"/>
      <c r="T53" s="651"/>
      <c r="U53" s="651"/>
      <c r="V53" s="651"/>
      <c r="W53" s="651"/>
      <c r="X53" s="651"/>
      <c r="Y53" s="651"/>
      <c r="Z53" s="651"/>
      <c r="AA53" s="651"/>
      <c r="AB53" s="651"/>
      <c r="AC53" s="651"/>
      <c r="AD53" s="651"/>
      <c r="AE53" s="651"/>
      <c r="AF53" s="651"/>
      <c r="AG53" s="651"/>
      <c r="AH53" s="651"/>
      <c r="AI53" s="651"/>
      <c r="AJ53" s="651"/>
      <c r="AK53" s="651"/>
      <c r="AL53" s="651"/>
      <c r="AM53" s="651"/>
      <c r="AN53" s="651"/>
      <c r="AO53" s="651"/>
      <c r="AP53" s="651"/>
      <c r="AQ53" s="651"/>
      <c r="AR53" s="651"/>
      <c r="AS53" s="651"/>
      <c r="AT53" s="651"/>
      <c r="AU53" s="651"/>
      <c r="AV53" s="652"/>
    </row>
    <row r="54" spans="2:48" ht="27.95" customHeight="1">
      <c r="B54" s="637" t="s">
        <v>24502</v>
      </c>
      <c r="C54" s="638"/>
      <c r="D54" s="638"/>
      <c r="E54" s="638"/>
      <c r="F54" s="638"/>
      <c r="G54" s="638"/>
      <c r="H54" s="638"/>
      <c r="I54" s="639">
        <f ca="1">'Row Data'!E609</f>
        <v>4.6579506042481462</v>
      </c>
      <c r="J54" s="640"/>
      <c r="K54" s="640"/>
      <c r="L54" s="640"/>
      <c r="M54" s="635" t="s">
        <v>26323</v>
      </c>
      <c r="N54" s="636"/>
      <c r="O54" s="636"/>
      <c r="P54" s="636"/>
      <c r="Q54" s="636"/>
      <c r="R54" s="636"/>
      <c r="S54" s="636"/>
      <c r="T54" s="636"/>
      <c r="U54" s="636"/>
      <c r="V54" s="636"/>
      <c r="W54" s="636"/>
      <c r="X54" s="636"/>
      <c r="Y54" s="636"/>
      <c r="Z54" s="636"/>
      <c r="AA54" s="636"/>
      <c r="AB54" s="636"/>
      <c r="AC54" s="636"/>
      <c r="AD54" s="636"/>
      <c r="AE54" s="636"/>
      <c r="AF54" s="636"/>
      <c r="AG54" s="636"/>
      <c r="AH54" s="636"/>
      <c r="AI54" s="636"/>
      <c r="AJ54" s="636"/>
      <c r="AK54" s="636"/>
      <c r="AL54" s="636"/>
      <c r="AM54" s="636"/>
      <c r="AN54" s="636"/>
      <c r="AO54" s="636"/>
      <c r="AP54" s="636"/>
      <c r="AQ54" s="636"/>
      <c r="AR54" s="636"/>
      <c r="AS54" s="636"/>
      <c r="AT54" s="636"/>
      <c r="AU54" s="636"/>
      <c r="AV54" s="636"/>
    </row>
    <row r="55" spans="2:48" ht="27.95" customHeight="1">
      <c r="B55" s="637" t="s">
        <v>25080</v>
      </c>
      <c r="C55" s="638"/>
      <c r="D55" s="638"/>
      <c r="E55" s="638"/>
      <c r="F55" s="638"/>
      <c r="G55" s="638"/>
      <c r="H55" s="638"/>
      <c r="I55" s="639">
        <f ca="1">'Row Data'!F610</f>
        <v>4.6579506042481462</v>
      </c>
      <c r="J55" s="640"/>
      <c r="K55" s="640"/>
      <c r="L55" s="640"/>
      <c r="M55" s="635" t="s">
        <v>26324</v>
      </c>
      <c r="N55" s="636"/>
      <c r="O55" s="636"/>
      <c r="P55" s="636"/>
      <c r="Q55" s="636"/>
      <c r="R55" s="636"/>
      <c r="S55" s="636"/>
      <c r="T55" s="636"/>
      <c r="U55" s="636"/>
      <c r="V55" s="636"/>
      <c r="W55" s="636"/>
      <c r="X55" s="636"/>
      <c r="Y55" s="636"/>
      <c r="Z55" s="636"/>
      <c r="AA55" s="636"/>
      <c r="AB55" s="636"/>
      <c r="AC55" s="636"/>
      <c r="AD55" s="636"/>
      <c r="AE55" s="636"/>
      <c r="AF55" s="636"/>
      <c r="AG55" s="636"/>
      <c r="AH55" s="636"/>
      <c r="AI55" s="636"/>
      <c r="AJ55" s="636"/>
      <c r="AK55" s="636"/>
      <c r="AL55" s="636"/>
      <c r="AM55" s="636"/>
      <c r="AN55" s="636"/>
      <c r="AO55" s="636"/>
      <c r="AP55" s="636"/>
      <c r="AQ55" s="636"/>
      <c r="AR55" s="636"/>
      <c r="AS55" s="636"/>
      <c r="AT55" s="636"/>
      <c r="AU55" s="636"/>
      <c r="AV55" s="636"/>
    </row>
    <row r="56" spans="2:48" ht="27.95" customHeight="1">
      <c r="B56" s="637" t="s">
        <v>25081</v>
      </c>
      <c r="C56" s="638"/>
      <c r="D56" s="638"/>
      <c r="E56" s="638"/>
      <c r="F56" s="638"/>
      <c r="G56" s="638"/>
      <c r="H56" s="638"/>
      <c r="I56" s="639">
        <f ca="1">'Row Data'!F611</f>
        <v>4.6579506042481462</v>
      </c>
      <c r="J56" s="640"/>
      <c r="K56" s="640"/>
      <c r="L56" s="640"/>
      <c r="M56" s="635" t="s">
        <v>26325</v>
      </c>
      <c r="N56" s="636"/>
      <c r="O56" s="636"/>
      <c r="P56" s="636"/>
      <c r="Q56" s="636"/>
      <c r="R56" s="636"/>
      <c r="S56" s="636"/>
      <c r="T56" s="636"/>
      <c r="U56" s="636"/>
      <c r="V56" s="636"/>
      <c r="W56" s="636"/>
      <c r="X56" s="636"/>
      <c r="Y56" s="636"/>
      <c r="Z56" s="636"/>
      <c r="AA56" s="636"/>
      <c r="AB56" s="636"/>
      <c r="AC56" s="636"/>
      <c r="AD56" s="636"/>
      <c r="AE56" s="636"/>
      <c r="AF56" s="636"/>
      <c r="AG56" s="636"/>
      <c r="AH56" s="636"/>
      <c r="AI56" s="636"/>
      <c r="AJ56" s="636"/>
      <c r="AK56" s="636"/>
      <c r="AL56" s="636"/>
      <c r="AM56" s="636"/>
      <c r="AN56" s="636"/>
      <c r="AO56" s="636"/>
      <c r="AP56" s="636"/>
      <c r="AQ56" s="636"/>
      <c r="AR56" s="636"/>
      <c r="AS56" s="636"/>
      <c r="AT56" s="636"/>
      <c r="AU56" s="636"/>
      <c r="AV56" s="636"/>
    </row>
    <row r="57" spans="2:48" ht="27.95" customHeight="1">
      <c r="B57" s="637" t="s">
        <v>25082</v>
      </c>
      <c r="C57" s="638"/>
      <c r="D57" s="638"/>
      <c r="E57" s="638"/>
      <c r="F57" s="638"/>
      <c r="G57" s="638"/>
      <c r="H57" s="638"/>
      <c r="I57" s="639">
        <f ca="1">'Row Data'!F612</f>
        <v>4.6579506042481462</v>
      </c>
      <c r="J57" s="640"/>
      <c r="K57" s="640"/>
      <c r="L57" s="640"/>
      <c r="M57" s="635" t="s">
        <v>26326</v>
      </c>
      <c r="N57" s="636"/>
      <c r="O57" s="636"/>
      <c r="P57" s="636"/>
      <c r="Q57" s="636"/>
      <c r="R57" s="636"/>
      <c r="S57" s="636"/>
      <c r="T57" s="636"/>
      <c r="U57" s="636"/>
      <c r="V57" s="636"/>
      <c r="W57" s="636"/>
      <c r="X57" s="636"/>
      <c r="Y57" s="636"/>
      <c r="Z57" s="636"/>
      <c r="AA57" s="636"/>
      <c r="AB57" s="636"/>
      <c r="AC57" s="636"/>
      <c r="AD57" s="636"/>
      <c r="AE57" s="636"/>
      <c r="AF57" s="636"/>
      <c r="AG57" s="636"/>
      <c r="AH57" s="636"/>
      <c r="AI57" s="636"/>
      <c r="AJ57" s="636"/>
      <c r="AK57" s="636"/>
      <c r="AL57" s="636"/>
      <c r="AM57" s="636"/>
      <c r="AN57" s="636"/>
      <c r="AO57" s="636"/>
      <c r="AP57" s="636"/>
      <c r="AQ57" s="636"/>
      <c r="AR57" s="636"/>
      <c r="AS57" s="636"/>
      <c r="AT57" s="636"/>
      <c r="AU57" s="636"/>
      <c r="AV57" s="636"/>
    </row>
    <row r="58" spans="2:48" ht="27.95" customHeight="1">
      <c r="B58" s="637" t="s">
        <v>25083</v>
      </c>
      <c r="C58" s="638"/>
      <c r="D58" s="638"/>
      <c r="E58" s="638"/>
      <c r="F58" s="638"/>
      <c r="G58" s="638"/>
      <c r="H58" s="638"/>
      <c r="I58" s="639">
        <f ca="1">'Row Data'!F613</f>
        <v>4.6579506042481462</v>
      </c>
      <c r="J58" s="640"/>
      <c r="K58" s="640"/>
      <c r="L58" s="640"/>
      <c r="M58" s="635" t="s">
        <v>26327</v>
      </c>
      <c r="N58" s="636"/>
      <c r="O58" s="636"/>
      <c r="P58" s="636"/>
      <c r="Q58" s="636"/>
      <c r="R58" s="636"/>
      <c r="S58" s="636"/>
      <c r="T58" s="636"/>
      <c r="U58" s="636"/>
      <c r="V58" s="636"/>
      <c r="W58" s="636"/>
      <c r="X58" s="636"/>
      <c r="Y58" s="636"/>
      <c r="Z58" s="636"/>
      <c r="AA58" s="636"/>
      <c r="AB58" s="636"/>
      <c r="AC58" s="636"/>
      <c r="AD58" s="636"/>
      <c r="AE58" s="636"/>
      <c r="AF58" s="636"/>
      <c r="AG58" s="636"/>
      <c r="AH58" s="636"/>
      <c r="AI58" s="636"/>
      <c r="AJ58" s="636"/>
      <c r="AK58" s="636"/>
      <c r="AL58" s="636"/>
      <c r="AM58" s="636"/>
      <c r="AN58" s="636"/>
      <c r="AO58" s="636"/>
      <c r="AP58" s="636"/>
      <c r="AQ58" s="636"/>
      <c r="AR58" s="636"/>
      <c r="AS58" s="636"/>
      <c r="AT58" s="636"/>
      <c r="AU58" s="636"/>
      <c r="AV58" s="636"/>
    </row>
    <row r="59" spans="2:48" ht="27.95" customHeight="1">
      <c r="B59" s="637" t="s">
        <v>25084</v>
      </c>
      <c r="C59" s="638"/>
      <c r="D59" s="638"/>
      <c r="E59" s="638"/>
      <c r="F59" s="638"/>
      <c r="G59" s="638"/>
      <c r="H59" s="638"/>
      <c r="I59" s="639">
        <f ca="1">'Row Data'!F614</f>
        <v>4.6579506042481462</v>
      </c>
      <c r="J59" s="640"/>
      <c r="K59" s="640"/>
      <c r="L59" s="640"/>
      <c r="M59" s="635" t="s">
        <v>26328</v>
      </c>
      <c r="N59" s="636"/>
      <c r="O59" s="636"/>
      <c r="P59" s="636"/>
      <c r="Q59" s="636"/>
      <c r="R59" s="636"/>
      <c r="S59" s="636"/>
      <c r="T59" s="636"/>
      <c r="U59" s="636"/>
      <c r="V59" s="636"/>
      <c r="W59" s="636"/>
      <c r="X59" s="636"/>
      <c r="Y59" s="636"/>
      <c r="Z59" s="636"/>
      <c r="AA59" s="636"/>
      <c r="AB59" s="636"/>
      <c r="AC59" s="636"/>
      <c r="AD59" s="636"/>
      <c r="AE59" s="636"/>
      <c r="AF59" s="636"/>
      <c r="AG59" s="636"/>
      <c r="AH59" s="636"/>
      <c r="AI59" s="636"/>
      <c r="AJ59" s="636"/>
      <c r="AK59" s="636"/>
      <c r="AL59" s="636"/>
      <c r="AM59" s="636"/>
      <c r="AN59" s="636"/>
      <c r="AO59" s="636"/>
      <c r="AP59" s="636"/>
      <c r="AQ59" s="636"/>
      <c r="AR59" s="636"/>
      <c r="AS59" s="636"/>
      <c r="AT59" s="636"/>
      <c r="AU59" s="636"/>
      <c r="AV59" s="636"/>
    </row>
    <row r="60" spans="2:48" ht="27.95" customHeight="1">
      <c r="B60" s="637" t="s">
        <v>25085</v>
      </c>
      <c r="C60" s="638"/>
      <c r="D60" s="638"/>
      <c r="E60" s="638"/>
      <c r="F60" s="638"/>
      <c r="G60" s="638"/>
      <c r="H60" s="638"/>
      <c r="I60" s="639">
        <f ca="1">'Row Data'!F617</f>
        <v>4.6579506042481462</v>
      </c>
      <c r="J60" s="640"/>
      <c r="K60" s="640"/>
      <c r="L60" s="640"/>
      <c r="M60" s="635" t="s">
        <v>26329</v>
      </c>
      <c r="N60" s="636"/>
      <c r="O60" s="636"/>
      <c r="P60" s="636"/>
      <c r="Q60" s="636"/>
      <c r="R60" s="636"/>
      <c r="S60" s="636"/>
      <c r="T60" s="636"/>
      <c r="U60" s="636"/>
      <c r="V60" s="636"/>
      <c r="W60" s="636"/>
      <c r="X60" s="636"/>
      <c r="Y60" s="636"/>
      <c r="Z60" s="636"/>
      <c r="AA60" s="636"/>
      <c r="AB60" s="636"/>
      <c r="AC60" s="636"/>
      <c r="AD60" s="636"/>
      <c r="AE60" s="636"/>
      <c r="AF60" s="636"/>
      <c r="AG60" s="636"/>
      <c r="AH60" s="636"/>
      <c r="AI60" s="636"/>
      <c r="AJ60" s="636"/>
      <c r="AK60" s="636"/>
      <c r="AL60" s="636"/>
      <c r="AM60" s="636"/>
      <c r="AN60" s="636"/>
      <c r="AO60" s="636"/>
      <c r="AP60" s="636"/>
      <c r="AQ60" s="636"/>
      <c r="AR60" s="636"/>
      <c r="AS60" s="636"/>
      <c r="AT60" s="636"/>
      <c r="AU60" s="636"/>
      <c r="AV60" s="636"/>
    </row>
    <row r="61" spans="2:48" ht="27.95" customHeight="1">
      <c r="B61" s="637" t="s">
        <v>25086</v>
      </c>
      <c r="C61" s="638"/>
      <c r="D61" s="638"/>
      <c r="E61" s="638"/>
      <c r="F61" s="638"/>
      <c r="G61" s="638"/>
      <c r="H61" s="638"/>
      <c r="I61" s="639">
        <f ca="1">'Row Data'!F618</f>
        <v>4.6579506042481462</v>
      </c>
      <c r="J61" s="640"/>
      <c r="K61" s="640"/>
      <c r="L61" s="640"/>
      <c r="M61" s="635" t="s">
        <v>26330</v>
      </c>
      <c r="N61" s="636"/>
      <c r="O61" s="636"/>
      <c r="P61" s="636"/>
      <c r="Q61" s="636"/>
      <c r="R61" s="636"/>
      <c r="S61" s="636"/>
      <c r="T61" s="636"/>
      <c r="U61" s="636"/>
      <c r="V61" s="636"/>
      <c r="W61" s="636"/>
      <c r="X61" s="636"/>
      <c r="Y61" s="636"/>
      <c r="Z61" s="636"/>
      <c r="AA61" s="636"/>
      <c r="AB61" s="636"/>
      <c r="AC61" s="636"/>
      <c r="AD61" s="636"/>
      <c r="AE61" s="636"/>
      <c r="AF61" s="636"/>
      <c r="AG61" s="636"/>
      <c r="AH61" s="636"/>
      <c r="AI61" s="636"/>
      <c r="AJ61" s="636"/>
      <c r="AK61" s="636"/>
      <c r="AL61" s="636"/>
      <c r="AM61" s="636"/>
      <c r="AN61" s="636"/>
      <c r="AO61" s="636"/>
      <c r="AP61" s="636"/>
      <c r="AQ61" s="636"/>
      <c r="AR61" s="636"/>
      <c r="AS61" s="636"/>
      <c r="AT61" s="636"/>
      <c r="AU61" s="636"/>
      <c r="AV61" s="636"/>
    </row>
    <row r="62" spans="2:48" ht="27.95" customHeight="1">
      <c r="B62" s="637" t="s">
        <v>25087</v>
      </c>
      <c r="C62" s="638"/>
      <c r="D62" s="638"/>
      <c r="E62" s="638"/>
      <c r="F62" s="638"/>
      <c r="G62" s="638"/>
      <c r="H62" s="638"/>
      <c r="I62" s="639">
        <f ca="1">'Row Data'!F619</f>
        <v>4.6579506042481462</v>
      </c>
      <c r="J62" s="640"/>
      <c r="K62" s="640"/>
      <c r="L62" s="640"/>
      <c r="M62" s="635" t="s">
        <v>26331</v>
      </c>
      <c r="N62" s="636"/>
      <c r="O62" s="636"/>
      <c r="P62" s="636"/>
      <c r="Q62" s="636"/>
      <c r="R62" s="636"/>
      <c r="S62" s="636"/>
      <c r="T62" s="636"/>
      <c r="U62" s="636"/>
      <c r="V62" s="636"/>
      <c r="W62" s="636"/>
      <c r="X62" s="636"/>
      <c r="Y62" s="636"/>
      <c r="Z62" s="636"/>
      <c r="AA62" s="636"/>
      <c r="AB62" s="636"/>
      <c r="AC62" s="636"/>
      <c r="AD62" s="636"/>
      <c r="AE62" s="636"/>
      <c r="AF62" s="636"/>
      <c r="AG62" s="636"/>
      <c r="AH62" s="636"/>
      <c r="AI62" s="636"/>
      <c r="AJ62" s="636"/>
      <c r="AK62" s="636"/>
      <c r="AL62" s="636"/>
      <c r="AM62" s="636"/>
      <c r="AN62" s="636"/>
      <c r="AO62" s="636"/>
      <c r="AP62" s="636"/>
      <c r="AQ62" s="636"/>
      <c r="AR62" s="636"/>
      <c r="AS62" s="636"/>
      <c r="AT62" s="636"/>
      <c r="AU62" s="636"/>
      <c r="AV62" s="636"/>
    </row>
    <row r="63" spans="2:48" ht="27.95" customHeight="1">
      <c r="B63" s="637" t="s">
        <v>25088</v>
      </c>
      <c r="C63" s="638"/>
      <c r="D63" s="638"/>
      <c r="E63" s="638"/>
      <c r="F63" s="638"/>
      <c r="G63" s="638"/>
      <c r="H63" s="638"/>
      <c r="I63" s="639">
        <f ca="1">'Row Data'!F620</f>
        <v>4.6579506042481462</v>
      </c>
      <c r="J63" s="640"/>
      <c r="K63" s="640"/>
      <c r="L63" s="640"/>
      <c r="M63" s="635" t="s">
        <v>26332</v>
      </c>
      <c r="N63" s="636"/>
      <c r="O63" s="636"/>
      <c r="P63" s="636"/>
      <c r="Q63" s="636"/>
      <c r="R63" s="636"/>
      <c r="S63" s="636"/>
      <c r="T63" s="636"/>
      <c r="U63" s="636"/>
      <c r="V63" s="636"/>
      <c r="W63" s="636"/>
      <c r="X63" s="636"/>
      <c r="Y63" s="636"/>
      <c r="Z63" s="636"/>
      <c r="AA63" s="636"/>
      <c r="AB63" s="636"/>
      <c r="AC63" s="636"/>
      <c r="AD63" s="636"/>
      <c r="AE63" s="636"/>
      <c r="AF63" s="636"/>
      <c r="AG63" s="636"/>
      <c r="AH63" s="636"/>
      <c r="AI63" s="636"/>
      <c r="AJ63" s="636"/>
      <c r="AK63" s="636"/>
      <c r="AL63" s="636"/>
      <c r="AM63" s="636"/>
      <c r="AN63" s="636"/>
      <c r="AO63" s="636"/>
      <c r="AP63" s="636"/>
      <c r="AQ63" s="636"/>
      <c r="AR63" s="636"/>
      <c r="AS63" s="636"/>
      <c r="AT63" s="636"/>
      <c r="AU63" s="636"/>
      <c r="AV63" s="636"/>
    </row>
    <row r="64" spans="2:48" ht="27.95" customHeight="1">
      <c r="B64" s="637" t="s">
        <v>25089</v>
      </c>
      <c r="C64" s="638"/>
      <c r="D64" s="638"/>
      <c r="E64" s="638"/>
      <c r="F64" s="638"/>
      <c r="G64" s="638"/>
      <c r="H64" s="638"/>
      <c r="I64" s="639">
        <f ca="1">'Row Data'!F621</f>
        <v>4.6579506042481462</v>
      </c>
      <c r="J64" s="640"/>
      <c r="K64" s="640"/>
      <c r="L64" s="640"/>
      <c r="M64" s="635" t="s">
        <v>26333</v>
      </c>
      <c r="N64" s="636"/>
      <c r="O64" s="636"/>
      <c r="P64" s="636"/>
      <c r="Q64" s="636"/>
      <c r="R64" s="636"/>
      <c r="S64" s="636"/>
      <c r="T64" s="636"/>
      <c r="U64" s="636"/>
      <c r="V64" s="636"/>
      <c r="W64" s="636"/>
      <c r="X64" s="636"/>
      <c r="Y64" s="636"/>
      <c r="Z64" s="636"/>
      <c r="AA64" s="636"/>
      <c r="AB64" s="636"/>
      <c r="AC64" s="636"/>
      <c r="AD64" s="636"/>
      <c r="AE64" s="636"/>
      <c r="AF64" s="636"/>
      <c r="AG64" s="636"/>
      <c r="AH64" s="636"/>
      <c r="AI64" s="636"/>
      <c r="AJ64" s="636"/>
      <c r="AK64" s="636"/>
      <c r="AL64" s="636"/>
      <c r="AM64" s="636"/>
      <c r="AN64" s="636"/>
      <c r="AO64" s="636"/>
      <c r="AP64" s="636"/>
      <c r="AQ64" s="636"/>
      <c r="AR64" s="636"/>
      <c r="AS64" s="636"/>
      <c r="AT64" s="636"/>
      <c r="AU64" s="636"/>
      <c r="AV64" s="636"/>
    </row>
    <row r="65" spans="2:48" ht="27.95" customHeight="1">
      <c r="B65" s="637" t="s">
        <v>25090</v>
      </c>
      <c r="C65" s="638"/>
      <c r="D65" s="638"/>
      <c r="E65" s="638"/>
      <c r="F65" s="638"/>
      <c r="G65" s="638"/>
      <c r="H65" s="638"/>
      <c r="I65" s="639">
        <f ca="1">'Row Data'!F622</f>
        <v>4.6579506042481462</v>
      </c>
      <c r="J65" s="640"/>
      <c r="K65" s="640"/>
      <c r="L65" s="640"/>
      <c r="M65" s="635" t="s">
        <v>26333</v>
      </c>
      <c r="N65" s="636"/>
      <c r="O65" s="636"/>
      <c r="P65" s="636"/>
      <c r="Q65" s="636"/>
      <c r="R65" s="636"/>
      <c r="S65" s="636"/>
      <c r="T65" s="636"/>
      <c r="U65" s="636"/>
      <c r="V65" s="636"/>
      <c r="W65" s="636"/>
      <c r="X65" s="636"/>
      <c r="Y65" s="636"/>
      <c r="Z65" s="636"/>
      <c r="AA65" s="636"/>
      <c r="AB65" s="636"/>
      <c r="AC65" s="636"/>
      <c r="AD65" s="636"/>
      <c r="AE65" s="636"/>
      <c r="AF65" s="636"/>
      <c r="AG65" s="636"/>
      <c r="AH65" s="636"/>
      <c r="AI65" s="636"/>
      <c r="AJ65" s="636"/>
      <c r="AK65" s="636"/>
      <c r="AL65" s="636"/>
      <c r="AM65" s="636"/>
      <c r="AN65" s="636"/>
      <c r="AO65" s="636"/>
      <c r="AP65" s="636"/>
      <c r="AQ65" s="636"/>
      <c r="AR65" s="636"/>
      <c r="AS65" s="636"/>
      <c r="AT65" s="636"/>
      <c r="AU65" s="636"/>
      <c r="AV65" s="636"/>
    </row>
    <row r="66" spans="2:48" ht="27.95" customHeight="1">
      <c r="B66" s="637" t="s">
        <v>25091</v>
      </c>
      <c r="C66" s="638"/>
      <c r="D66" s="638"/>
      <c r="E66" s="638"/>
      <c r="F66" s="638"/>
      <c r="G66" s="638"/>
      <c r="H66" s="638"/>
      <c r="I66" s="639">
        <f ca="1">'Row Data'!F623</f>
        <v>4.6579506042481462</v>
      </c>
      <c r="J66" s="640"/>
      <c r="K66" s="640"/>
      <c r="L66" s="640"/>
      <c r="M66" s="635" t="s">
        <v>26334</v>
      </c>
      <c r="N66" s="636"/>
      <c r="O66" s="636"/>
      <c r="P66" s="636"/>
      <c r="Q66" s="636"/>
      <c r="R66" s="636"/>
      <c r="S66" s="636"/>
      <c r="T66" s="636"/>
      <c r="U66" s="636"/>
      <c r="V66" s="636"/>
      <c r="W66" s="636"/>
      <c r="X66" s="636"/>
      <c r="Y66" s="636"/>
      <c r="Z66" s="636"/>
      <c r="AA66" s="636"/>
      <c r="AB66" s="636"/>
      <c r="AC66" s="636"/>
      <c r="AD66" s="636"/>
      <c r="AE66" s="636"/>
      <c r="AF66" s="636"/>
      <c r="AG66" s="636"/>
      <c r="AH66" s="636"/>
      <c r="AI66" s="636"/>
      <c r="AJ66" s="636"/>
      <c r="AK66" s="636"/>
      <c r="AL66" s="636"/>
      <c r="AM66" s="636"/>
      <c r="AN66" s="636"/>
      <c r="AO66" s="636"/>
      <c r="AP66" s="636"/>
      <c r="AQ66" s="636"/>
      <c r="AR66" s="636"/>
      <c r="AS66" s="636"/>
      <c r="AT66" s="636"/>
      <c r="AU66" s="636"/>
      <c r="AV66" s="636"/>
    </row>
    <row r="67" spans="2:48" ht="27.95" customHeight="1">
      <c r="B67" s="637" t="s">
        <v>25092</v>
      </c>
      <c r="C67" s="638"/>
      <c r="D67" s="638"/>
      <c r="E67" s="638"/>
      <c r="F67" s="638"/>
      <c r="G67" s="638"/>
      <c r="H67" s="638"/>
      <c r="I67" s="639">
        <f ca="1">'Row Data'!F624</f>
        <v>4.6579506042481462</v>
      </c>
      <c r="J67" s="640"/>
      <c r="K67" s="640"/>
      <c r="L67" s="640"/>
      <c r="M67" s="635" t="s">
        <v>26335</v>
      </c>
      <c r="N67" s="636"/>
      <c r="O67" s="636"/>
      <c r="P67" s="636"/>
      <c r="Q67" s="636"/>
      <c r="R67" s="636"/>
      <c r="S67" s="636"/>
      <c r="T67" s="636"/>
      <c r="U67" s="636"/>
      <c r="V67" s="636"/>
      <c r="W67" s="636"/>
      <c r="X67" s="636"/>
      <c r="Y67" s="636"/>
      <c r="Z67" s="636"/>
      <c r="AA67" s="636"/>
      <c r="AB67" s="636"/>
      <c r="AC67" s="636"/>
      <c r="AD67" s="636"/>
      <c r="AE67" s="636"/>
      <c r="AF67" s="636"/>
      <c r="AG67" s="636"/>
      <c r="AH67" s="636"/>
      <c r="AI67" s="636"/>
      <c r="AJ67" s="636"/>
      <c r="AK67" s="636"/>
      <c r="AL67" s="636"/>
      <c r="AM67" s="636"/>
      <c r="AN67" s="636"/>
      <c r="AO67" s="636"/>
      <c r="AP67" s="636"/>
      <c r="AQ67" s="636"/>
      <c r="AR67" s="636"/>
      <c r="AS67" s="636"/>
      <c r="AT67" s="636"/>
      <c r="AU67" s="636"/>
      <c r="AV67" s="636"/>
    </row>
    <row r="68" spans="2:48" ht="27.95" customHeight="1">
      <c r="B68" s="637" t="s">
        <v>25093</v>
      </c>
      <c r="C68" s="638"/>
      <c r="D68" s="638"/>
      <c r="E68" s="638"/>
      <c r="F68" s="638"/>
      <c r="G68" s="638"/>
      <c r="H68" s="638"/>
      <c r="I68" s="639">
        <f ca="1">'Row Data'!F625</f>
        <v>4.6579506042481462</v>
      </c>
      <c r="J68" s="640"/>
      <c r="K68" s="640"/>
      <c r="L68" s="640"/>
      <c r="M68" s="635" t="s">
        <v>26336</v>
      </c>
      <c r="N68" s="636"/>
      <c r="O68" s="636"/>
      <c r="P68" s="636"/>
      <c r="Q68" s="636"/>
      <c r="R68" s="636"/>
      <c r="S68" s="636"/>
      <c r="T68" s="636"/>
      <c r="U68" s="636"/>
      <c r="V68" s="636"/>
      <c r="W68" s="636"/>
      <c r="X68" s="636"/>
      <c r="Y68" s="636"/>
      <c r="Z68" s="636"/>
      <c r="AA68" s="636"/>
      <c r="AB68" s="636"/>
      <c r="AC68" s="636"/>
      <c r="AD68" s="636"/>
      <c r="AE68" s="636"/>
      <c r="AF68" s="636"/>
      <c r="AG68" s="636"/>
      <c r="AH68" s="636"/>
      <c r="AI68" s="636"/>
      <c r="AJ68" s="636"/>
      <c r="AK68" s="636"/>
      <c r="AL68" s="636"/>
      <c r="AM68" s="636"/>
      <c r="AN68" s="636"/>
      <c r="AO68" s="636"/>
      <c r="AP68" s="636"/>
      <c r="AQ68" s="636"/>
      <c r="AR68" s="636"/>
      <c r="AS68" s="636"/>
      <c r="AT68" s="636"/>
      <c r="AU68" s="636"/>
      <c r="AV68" s="636"/>
    </row>
    <row r="69" spans="2:48" ht="27.95" customHeight="1">
      <c r="B69" s="637" t="s">
        <v>25094</v>
      </c>
      <c r="C69" s="638"/>
      <c r="D69" s="638"/>
      <c r="E69" s="638"/>
      <c r="F69" s="638"/>
      <c r="G69" s="638"/>
      <c r="H69" s="638"/>
      <c r="I69" s="639">
        <f ca="1">'Row Data'!F626</f>
        <v>4.6579506042481462</v>
      </c>
      <c r="J69" s="640"/>
      <c r="K69" s="640"/>
      <c r="L69" s="640"/>
      <c r="M69" s="635" t="s">
        <v>26337</v>
      </c>
      <c r="N69" s="636"/>
      <c r="O69" s="636"/>
      <c r="P69" s="636"/>
      <c r="Q69" s="636"/>
      <c r="R69" s="636"/>
      <c r="S69" s="636"/>
      <c r="T69" s="636"/>
      <c r="U69" s="636"/>
      <c r="V69" s="636"/>
      <c r="W69" s="636"/>
      <c r="X69" s="636"/>
      <c r="Y69" s="636"/>
      <c r="Z69" s="636"/>
      <c r="AA69" s="636"/>
      <c r="AB69" s="636"/>
      <c r="AC69" s="636"/>
      <c r="AD69" s="636"/>
      <c r="AE69" s="636"/>
      <c r="AF69" s="636"/>
      <c r="AG69" s="636"/>
      <c r="AH69" s="636"/>
      <c r="AI69" s="636"/>
      <c r="AJ69" s="636"/>
      <c r="AK69" s="636"/>
      <c r="AL69" s="636"/>
      <c r="AM69" s="636"/>
      <c r="AN69" s="636"/>
      <c r="AO69" s="636"/>
      <c r="AP69" s="636"/>
      <c r="AQ69" s="636"/>
      <c r="AR69" s="636"/>
      <c r="AS69" s="636"/>
      <c r="AT69" s="636"/>
      <c r="AU69" s="636"/>
      <c r="AV69" s="636"/>
    </row>
    <row r="70" spans="2:48" ht="27.95" customHeight="1">
      <c r="B70" s="637" t="s">
        <v>25095</v>
      </c>
      <c r="C70" s="638"/>
      <c r="D70" s="638"/>
      <c r="E70" s="638"/>
      <c r="F70" s="638"/>
      <c r="G70" s="638"/>
      <c r="H70" s="638"/>
      <c r="I70" s="639">
        <f ca="1">'Row Data'!F627</f>
        <v>4.6579506042481462</v>
      </c>
      <c r="J70" s="640"/>
      <c r="K70" s="640"/>
      <c r="L70" s="640"/>
      <c r="M70" s="635" t="s">
        <v>26338</v>
      </c>
      <c r="N70" s="636"/>
      <c r="O70" s="636"/>
      <c r="P70" s="636"/>
      <c r="Q70" s="636"/>
      <c r="R70" s="636"/>
      <c r="S70" s="636"/>
      <c r="T70" s="636"/>
      <c r="U70" s="636"/>
      <c r="V70" s="636"/>
      <c r="W70" s="636"/>
      <c r="X70" s="636"/>
      <c r="Y70" s="636"/>
      <c r="Z70" s="636"/>
      <c r="AA70" s="636"/>
      <c r="AB70" s="636"/>
      <c r="AC70" s="636"/>
      <c r="AD70" s="636"/>
      <c r="AE70" s="636"/>
      <c r="AF70" s="636"/>
      <c r="AG70" s="636"/>
      <c r="AH70" s="636"/>
      <c r="AI70" s="636"/>
      <c r="AJ70" s="636"/>
      <c r="AK70" s="636"/>
      <c r="AL70" s="636"/>
      <c r="AM70" s="636"/>
      <c r="AN70" s="636"/>
      <c r="AO70" s="636"/>
      <c r="AP70" s="636"/>
      <c r="AQ70" s="636"/>
      <c r="AR70" s="636"/>
      <c r="AS70" s="636"/>
      <c r="AT70" s="636"/>
      <c r="AU70" s="636"/>
      <c r="AV70" s="636"/>
    </row>
    <row r="71" spans="2:48" ht="27.95" customHeight="1">
      <c r="B71" s="637" t="s">
        <v>25096</v>
      </c>
      <c r="C71" s="638"/>
      <c r="D71" s="638"/>
      <c r="E71" s="638"/>
      <c r="F71" s="638"/>
      <c r="G71" s="638"/>
      <c r="H71" s="638"/>
      <c r="I71" s="639">
        <f ca="1">'Row Data'!F628</f>
        <v>4.6579506042481462</v>
      </c>
      <c r="J71" s="640"/>
      <c r="K71" s="640"/>
      <c r="L71" s="640"/>
      <c r="M71" s="635" t="s">
        <v>26339</v>
      </c>
      <c r="N71" s="636"/>
      <c r="O71" s="636"/>
      <c r="P71" s="636"/>
      <c r="Q71" s="636"/>
      <c r="R71" s="636"/>
      <c r="S71" s="636"/>
      <c r="T71" s="636"/>
      <c r="U71" s="636"/>
      <c r="V71" s="636"/>
      <c r="W71" s="636"/>
      <c r="X71" s="636"/>
      <c r="Y71" s="636"/>
      <c r="Z71" s="636"/>
      <c r="AA71" s="636"/>
      <c r="AB71" s="636"/>
      <c r="AC71" s="636"/>
      <c r="AD71" s="636"/>
      <c r="AE71" s="636"/>
      <c r="AF71" s="636"/>
      <c r="AG71" s="636"/>
      <c r="AH71" s="636"/>
      <c r="AI71" s="636"/>
      <c r="AJ71" s="636"/>
      <c r="AK71" s="636"/>
      <c r="AL71" s="636"/>
      <c r="AM71" s="636"/>
      <c r="AN71" s="636"/>
      <c r="AO71" s="636"/>
      <c r="AP71" s="636"/>
      <c r="AQ71" s="636"/>
      <c r="AR71" s="636"/>
      <c r="AS71" s="636"/>
      <c r="AT71" s="636"/>
      <c r="AU71" s="636"/>
      <c r="AV71" s="636"/>
    </row>
    <row r="72" spans="2:48" ht="27.95" customHeight="1">
      <c r="B72" s="637" t="s">
        <v>25097</v>
      </c>
      <c r="C72" s="638"/>
      <c r="D72" s="638"/>
      <c r="E72" s="638"/>
      <c r="F72" s="638"/>
      <c r="G72" s="638"/>
      <c r="H72" s="638"/>
      <c r="I72" s="639">
        <f ca="1">'Row Data'!F631</f>
        <v>4.6579506042481462</v>
      </c>
      <c r="J72" s="640"/>
      <c r="K72" s="640"/>
      <c r="L72" s="640"/>
      <c r="M72" s="635" t="s">
        <v>26340</v>
      </c>
      <c r="N72" s="636"/>
      <c r="O72" s="636"/>
      <c r="P72" s="636"/>
      <c r="Q72" s="636"/>
      <c r="R72" s="636"/>
      <c r="S72" s="636"/>
      <c r="T72" s="636"/>
      <c r="U72" s="636"/>
      <c r="V72" s="636"/>
      <c r="W72" s="636"/>
      <c r="X72" s="636"/>
      <c r="Y72" s="636"/>
      <c r="Z72" s="636"/>
      <c r="AA72" s="636"/>
      <c r="AB72" s="636"/>
      <c r="AC72" s="636"/>
      <c r="AD72" s="636"/>
      <c r="AE72" s="636"/>
      <c r="AF72" s="636"/>
      <c r="AG72" s="636"/>
      <c r="AH72" s="636"/>
      <c r="AI72" s="636"/>
      <c r="AJ72" s="636"/>
      <c r="AK72" s="636"/>
      <c r="AL72" s="636"/>
      <c r="AM72" s="636"/>
      <c r="AN72" s="636"/>
      <c r="AO72" s="636"/>
      <c r="AP72" s="636"/>
      <c r="AQ72" s="636"/>
      <c r="AR72" s="636"/>
      <c r="AS72" s="636"/>
      <c r="AT72" s="636"/>
      <c r="AU72" s="636"/>
      <c r="AV72" s="636"/>
    </row>
    <row r="73" spans="2:48" ht="27.95" customHeight="1">
      <c r="B73" s="637" t="s">
        <v>25098</v>
      </c>
      <c r="C73" s="638"/>
      <c r="D73" s="638"/>
      <c r="E73" s="638"/>
      <c r="F73" s="638"/>
      <c r="G73" s="638"/>
      <c r="H73" s="638"/>
      <c r="I73" s="639">
        <f ca="1">'Row Data'!F632</f>
        <v>4.6579506042481462</v>
      </c>
      <c r="J73" s="640"/>
      <c r="K73" s="640"/>
      <c r="L73" s="640"/>
      <c r="M73" s="635" t="s">
        <v>26341</v>
      </c>
      <c r="N73" s="636"/>
      <c r="O73" s="636"/>
      <c r="P73" s="636"/>
      <c r="Q73" s="636"/>
      <c r="R73" s="636"/>
      <c r="S73" s="636"/>
      <c r="T73" s="636"/>
      <c r="U73" s="636"/>
      <c r="V73" s="636"/>
      <c r="W73" s="636"/>
      <c r="X73" s="636"/>
      <c r="Y73" s="636"/>
      <c r="Z73" s="636"/>
      <c r="AA73" s="636"/>
      <c r="AB73" s="636"/>
      <c r="AC73" s="636"/>
      <c r="AD73" s="636"/>
      <c r="AE73" s="636"/>
      <c r="AF73" s="636"/>
      <c r="AG73" s="636"/>
      <c r="AH73" s="636"/>
      <c r="AI73" s="636"/>
      <c r="AJ73" s="636"/>
      <c r="AK73" s="636"/>
      <c r="AL73" s="636"/>
      <c r="AM73" s="636"/>
      <c r="AN73" s="636"/>
      <c r="AO73" s="636"/>
      <c r="AP73" s="636"/>
      <c r="AQ73" s="636"/>
      <c r="AR73" s="636"/>
      <c r="AS73" s="636"/>
      <c r="AT73" s="636"/>
      <c r="AU73" s="636"/>
      <c r="AV73" s="636"/>
    </row>
    <row r="74" spans="2:48" ht="27.95" customHeight="1">
      <c r="B74" s="637" t="s">
        <v>25099</v>
      </c>
      <c r="C74" s="638"/>
      <c r="D74" s="638"/>
      <c r="E74" s="638"/>
      <c r="F74" s="638"/>
      <c r="G74" s="638"/>
      <c r="H74" s="638"/>
      <c r="I74" s="639">
        <f ca="1">'Row Data'!F633</f>
        <v>4.6579506042481462</v>
      </c>
      <c r="J74" s="640"/>
      <c r="K74" s="640"/>
      <c r="L74" s="640"/>
      <c r="M74" s="635" t="s">
        <v>26342</v>
      </c>
      <c r="N74" s="636"/>
      <c r="O74" s="636"/>
      <c r="P74" s="636"/>
      <c r="Q74" s="636"/>
      <c r="R74" s="636"/>
      <c r="S74" s="636"/>
      <c r="T74" s="636"/>
      <c r="U74" s="636"/>
      <c r="V74" s="636"/>
      <c r="W74" s="636"/>
      <c r="X74" s="636"/>
      <c r="Y74" s="636"/>
      <c r="Z74" s="636"/>
      <c r="AA74" s="636"/>
      <c r="AB74" s="636"/>
      <c r="AC74" s="636"/>
      <c r="AD74" s="636"/>
      <c r="AE74" s="636"/>
      <c r="AF74" s="636"/>
      <c r="AG74" s="636"/>
      <c r="AH74" s="636"/>
      <c r="AI74" s="636"/>
      <c r="AJ74" s="636"/>
      <c r="AK74" s="636"/>
      <c r="AL74" s="636"/>
      <c r="AM74" s="636"/>
      <c r="AN74" s="636"/>
      <c r="AO74" s="636"/>
      <c r="AP74" s="636"/>
      <c r="AQ74" s="636"/>
      <c r="AR74" s="636"/>
      <c r="AS74" s="636"/>
      <c r="AT74" s="636"/>
      <c r="AU74" s="636"/>
      <c r="AV74" s="636"/>
    </row>
    <row r="75" spans="2:48" ht="27.95" customHeight="1">
      <c r="B75" s="637" t="s">
        <v>25100</v>
      </c>
      <c r="C75" s="638"/>
      <c r="D75" s="638"/>
      <c r="E75" s="638"/>
      <c r="F75" s="638"/>
      <c r="G75" s="638"/>
      <c r="H75" s="638"/>
      <c r="I75" s="639">
        <f ca="1">'Row Data'!F634</f>
        <v>4.6579506042481462</v>
      </c>
      <c r="J75" s="640"/>
      <c r="K75" s="640"/>
      <c r="L75" s="640"/>
      <c r="M75" s="635" t="s">
        <v>26343</v>
      </c>
      <c r="N75" s="636"/>
      <c r="O75" s="636"/>
      <c r="P75" s="636"/>
      <c r="Q75" s="636"/>
      <c r="R75" s="636"/>
      <c r="S75" s="636"/>
      <c r="T75" s="636"/>
      <c r="U75" s="636"/>
      <c r="V75" s="636"/>
      <c r="W75" s="636"/>
      <c r="X75" s="636"/>
      <c r="Y75" s="636"/>
      <c r="Z75" s="636"/>
      <c r="AA75" s="636"/>
      <c r="AB75" s="636"/>
      <c r="AC75" s="636"/>
      <c r="AD75" s="636"/>
      <c r="AE75" s="636"/>
      <c r="AF75" s="636"/>
      <c r="AG75" s="636"/>
      <c r="AH75" s="636"/>
      <c r="AI75" s="636"/>
      <c r="AJ75" s="636"/>
      <c r="AK75" s="636"/>
      <c r="AL75" s="636"/>
      <c r="AM75" s="636"/>
      <c r="AN75" s="636"/>
      <c r="AO75" s="636"/>
      <c r="AP75" s="636"/>
      <c r="AQ75" s="636"/>
      <c r="AR75" s="636"/>
      <c r="AS75" s="636"/>
      <c r="AT75" s="636"/>
      <c r="AU75" s="636"/>
      <c r="AV75" s="636"/>
    </row>
    <row r="76" spans="2:48" ht="27.95" customHeight="1">
      <c r="B76" s="637" t="s">
        <v>25101</v>
      </c>
      <c r="C76" s="638"/>
      <c r="D76" s="638"/>
      <c r="E76" s="638"/>
      <c r="F76" s="638"/>
      <c r="G76" s="638"/>
      <c r="H76" s="638"/>
      <c r="I76" s="639">
        <f ca="1">'Row Data'!F635</f>
        <v>4.6579506042481462</v>
      </c>
      <c r="J76" s="640"/>
      <c r="K76" s="640"/>
      <c r="L76" s="640"/>
      <c r="M76" s="635" t="s">
        <v>26344</v>
      </c>
      <c r="N76" s="636"/>
      <c r="O76" s="636"/>
      <c r="P76" s="636"/>
      <c r="Q76" s="636"/>
      <c r="R76" s="636"/>
      <c r="S76" s="636"/>
      <c r="T76" s="636"/>
      <c r="U76" s="636"/>
      <c r="V76" s="636"/>
      <c r="W76" s="636"/>
      <c r="X76" s="636"/>
      <c r="Y76" s="636"/>
      <c r="Z76" s="636"/>
      <c r="AA76" s="636"/>
      <c r="AB76" s="636"/>
      <c r="AC76" s="636"/>
      <c r="AD76" s="636"/>
      <c r="AE76" s="636"/>
      <c r="AF76" s="636"/>
      <c r="AG76" s="636"/>
      <c r="AH76" s="636"/>
      <c r="AI76" s="636"/>
      <c r="AJ76" s="636"/>
      <c r="AK76" s="636"/>
      <c r="AL76" s="636"/>
      <c r="AM76" s="636"/>
      <c r="AN76" s="636"/>
      <c r="AO76" s="636"/>
      <c r="AP76" s="636"/>
      <c r="AQ76" s="636"/>
      <c r="AR76" s="636"/>
      <c r="AS76" s="636"/>
      <c r="AT76" s="636"/>
      <c r="AU76" s="636"/>
      <c r="AV76" s="636"/>
    </row>
    <row r="77" spans="2:48">
      <c r="B77" s="334"/>
      <c r="C77" s="334"/>
      <c r="D77" s="334"/>
      <c r="E77" s="334"/>
      <c r="F77" s="334"/>
      <c r="G77" s="334"/>
      <c r="H77" s="334"/>
      <c r="I77" s="334"/>
      <c r="J77" s="334"/>
      <c r="K77" s="334"/>
      <c r="L77" s="334"/>
      <c r="M77" s="334"/>
      <c r="N77" s="334"/>
      <c r="O77" s="334"/>
      <c r="P77" s="334"/>
      <c r="Q77" s="334"/>
      <c r="R77" s="334"/>
      <c r="S77" s="334"/>
      <c r="T77" s="334"/>
      <c r="U77" s="334"/>
      <c r="V77" s="334"/>
      <c r="W77" s="334"/>
      <c r="X77" s="334"/>
      <c r="Y77" s="334"/>
      <c r="Z77" s="334"/>
      <c r="AA77" s="334"/>
      <c r="AB77" s="334"/>
      <c r="AC77" s="334"/>
      <c r="AD77" s="334"/>
      <c r="AE77" s="334"/>
      <c r="AF77" s="334"/>
      <c r="AG77" s="334"/>
      <c r="AH77" s="334"/>
      <c r="AI77" s="334"/>
      <c r="AJ77" s="334"/>
      <c r="AK77" s="334"/>
      <c r="AL77" s="334"/>
      <c r="AM77" s="334"/>
      <c r="AN77" s="334"/>
      <c r="AO77" s="334"/>
      <c r="AP77" s="334"/>
      <c r="AQ77" s="334"/>
      <c r="AR77" s="334"/>
      <c r="AS77" s="334"/>
      <c r="AT77" s="334"/>
      <c r="AU77" s="334"/>
      <c r="AV77" s="334"/>
    </row>
    <row r="78" spans="2:48" ht="21">
      <c r="B78" s="631" t="s">
        <v>26301</v>
      </c>
      <c r="C78" s="632"/>
      <c r="D78" s="632"/>
      <c r="E78" s="632"/>
      <c r="F78" s="632"/>
      <c r="G78" s="632"/>
      <c r="H78" s="632"/>
      <c r="I78" s="632"/>
      <c r="J78" s="633"/>
      <c r="K78" s="633"/>
      <c r="L78" s="633"/>
      <c r="M78" s="633"/>
      <c r="N78" s="633"/>
      <c r="O78" s="633"/>
      <c r="P78" s="633"/>
      <c r="Q78" s="633"/>
      <c r="R78" s="633"/>
      <c r="S78" s="633"/>
      <c r="T78" s="633"/>
      <c r="U78" s="633"/>
      <c r="V78" s="633"/>
      <c r="W78" s="633"/>
      <c r="X78" s="633"/>
      <c r="Y78" s="633"/>
      <c r="Z78" s="633"/>
      <c r="AA78" s="633"/>
      <c r="AB78" s="633"/>
      <c r="AC78" s="633"/>
      <c r="AD78" s="633"/>
      <c r="AE78" s="633"/>
      <c r="AF78" s="633"/>
      <c r="AG78" s="633"/>
      <c r="AH78" s="633"/>
      <c r="AI78" s="633"/>
      <c r="AJ78" s="633"/>
      <c r="AK78" s="633"/>
      <c r="AL78" s="633"/>
      <c r="AM78" s="633"/>
      <c r="AN78" s="633"/>
      <c r="AO78" s="633"/>
      <c r="AP78" s="633"/>
      <c r="AQ78" s="633"/>
      <c r="AR78" s="633"/>
      <c r="AS78" s="633"/>
      <c r="AT78" s="633"/>
      <c r="AU78" s="633"/>
      <c r="AV78" s="634"/>
    </row>
    <row r="79" spans="2:48" ht="45" customHeight="1">
      <c r="B79" s="637" t="s">
        <v>24777</v>
      </c>
      <c r="C79" s="638"/>
      <c r="D79" s="638"/>
      <c r="E79" s="638"/>
      <c r="F79" s="638"/>
      <c r="G79" s="638"/>
      <c r="H79" s="638"/>
      <c r="I79" s="639">
        <f ca="1">'Row Data'!F2352</f>
        <v>4.6579506042481462</v>
      </c>
      <c r="J79" s="640"/>
      <c r="K79" s="640"/>
      <c r="L79" s="640"/>
      <c r="M79" s="635" t="s">
        <v>24157</v>
      </c>
      <c r="N79" s="635"/>
      <c r="O79" s="635"/>
      <c r="P79" s="635"/>
      <c r="Q79" s="635"/>
      <c r="R79" s="635"/>
      <c r="S79" s="635"/>
      <c r="T79" s="635"/>
      <c r="U79" s="635"/>
      <c r="V79" s="635"/>
      <c r="W79" s="635"/>
      <c r="X79" s="635"/>
      <c r="Y79" s="635"/>
      <c r="Z79" s="635"/>
      <c r="AA79" s="635"/>
      <c r="AB79" s="635"/>
      <c r="AC79" s="635"/>
      <c r="AD79" s="635"/>
      <c r="AE79" s="635"/>
      <c r="AF79" s="635"/>
      <c r="AG79" s="635"/>
      <c r="AH79" s="635"/>
      <c r="AI79" s="635"/>
      <c r="AJ79" s="635"/>
      <c r="AK79" s="635"/>
      <c r="AL79" s="635"/>
      <c r="AM79" s="635"/>
      <c r="AN79" s="635"/>
      <c r="AO79" s="635"/>
      <c r="AP79" s="635"/>
      <c r="AQ79" s="635"/>
      <c r="AR79" s="635"/>
      <c r="AS79" s="635"/>
      <c r="AT79" s="635"/>
      <c r="AU79" s="635"/>
      <c r="AV79" s="635"/>
    </row>
    <row r="80" spans="2:48" ht="45" customHeight="1">
      <c r="B80" s="637" t="s">
        <v>24654</v>
      </c>
      <c r="C80" s="638"/>
      <c r="D80" s="638"/>
      <c r="E80" s="638"/>
      <c r="F80" s="638"/>
      <c r="G80" s="638"/>
      <c r="H80" s="638"/>
      <c r="I80" s="639">
        <f ca="1">'Row Data'!F2364</f>
        <v>4.6579506042481462</v>
      </c>
      <c r="J80" s="640"/>
      <c r="K80" s="640"/>
      <c r="L80" s="640"/>
      <c r="M80" s="635" t="s">
        <v>24156</v>
      </c>
      <c r="N80" s="635"/>
      <c r="O80" s="635"/>
      <c r="P80" s="635"/>
      <c r="Q80" s="635"/>
      <c r="R80" s="635"/>
      <c r="S80" s="635"/>
      <c r="T80" s="635"/>
      <c r="U80" s="635"/>
      <c r="V80" s="635"/>
      <c r="W80" s="635"/>
      <c r="X80" s="635"/>
      <c r="Y80" s="635"/>
      <c r="Z80" s="635"/>
      <c r="AA80" s="635"/>
      <c r="AB80" s="635"/>
      <c r="AC80" s="635"/>
      <c r="AD80" s="635"/>
      <c r="AE80" s="635"/>
      <c r="AF80" s="635"/>
      <c r="AG80" s="635"/>
      <c r="AH80" s="635"/>
      <c r="AI80" s="635"/>
      <c r="AJ80" s="635"/>
      <c r="AK80" s="635"/>
      <c r="AL80" s="635"/>
      <c r="AM80" s="635"/>
      <c r="AN80" s="635"/>
      <c r="AO80" s="635"/>
      <c r="AP80" s="635"/>
      <c r="AQ80" s="635"/>
      <c r="AR80" s="635"/>
      <c r="AS80" s="635"/>
      <c r="AT80" s="635"/>
      <c r="AU80" s="635"/>
      <c r="AV80" s="635"/>
    </row>
    <row r="81" spans="2:48" ht="45" customHeight="1">
      <c r="B81" s="637" t="s">
        <v>24224</v>
      </c>
      <c r="C81" s="638"/>
      <c r="D81" s="638"/>
      <c r="E81" s="638"/>
      <c r="F81" s="638"/>
      <c r="G81" s="638"/>
      <c r="H81" s="638"/>
      <c r="I81" s="639">
        <f ca="1">'Row Data'!F2376</f>
        <v>4.6579506042481462</v>
      </c>
      <c r="J81" s="640"/>
      <c r="K81" s="640"/>
      <c r="L81" s="640"/>
      <c r="M81" s="635" t="s">
        <v>24155</v>
      </c>
      <c r="N81" s="635"/>
      <c r="O81" s="635"/>
      <c r="P81" s="635"/>
      <c r="Q81" s="635"/>
      <c r="R81" s="635"/>
      <c r="S81" s="635"/>
      <c r="T81" s="635"/>
      <c r="U81" s="635"/>
      <c r="V81" s="635"/>
      <c r="W81" s="635"/>
      <c r="X81" s="635"/>
      <c r="Y81" s="635"/>
      <c r="Z81" s="635"/>
      <c r="AA81" s="635"/>
      <c r="AB81" s="635"/>
      <c r="AC81" s="635"/>
      <c r="AD81" s="635"/>
      <c r="AE81" s="635"/>
      <c r="AF81" s="635"/>
      <c r="AG81" s="635"/>
      <c r="AH81" s="635"/>
      <c r="AI81" s="635"/>
      <c r="AJ81" s="635"/>
      <c r="AK81" s="635"/>
      <c r="AL81" s="635"/>
      <c r="AM81" s="635"/>
      <c r="AN81" s="635"/>
      <c r="AO81" s="635"/>
      <c r="AP81" s="635"/>
      <c r="AQ81" s="635"/>
      <c r="AR81" s="635"/>
      <c r="AS81" s="635"/>
      <c r="AT81" s="635"/>
      <c r="AU81" s="635"/>
      <c r="AV81" s="635"/>
    </row>
    <row r="82" spans="2:48" ht="45" customHeight="1">
      <c r="B82" s="637" t="s">
        <v>24418</v>
      </c>
      <c r="C82" s="638"/>
      <c r="D82" s="638"/>
      <c r="E82" s="638"/>
      <c r="F82" s="638"/>
      <c r="G82" s="638"/>
      <c r="H82" s="638"/>
      <c r="I82" s="639">
        <f ca="1">'Row Data'!F2383</f>
        <v>4.6579506042481462</v>
      </c>
      <c r="J82" s="640"/>
      <c r="K82" s="640"/>
      <c r="L82" s="640"/>
      <c r="M82" s="635" t="s">
        <v>24154</v>
      </c>
      <c r="N82" s="635"/>
      <c r="O82" s="635"/>
      <c r="P82" s="635"/>
      <c r="Q82" s="635"/>
      <c r="R82" s="635"/>
      <c r="S82" s="635"/>
      <c r="T82" s="635"/>
      <c r="U82" s="635"/>
      <c r="V82" s="635"/>
      <c r="W82" s="635"/>
      <c r="X82" s="635"/>
      <c r="Y82" s="635"/>
      <c r="Z82" s="635"/>
      <c r="AA82" s="635"/>
      <c r="AB82" s="635"/>
      <c r="AC82" s="635"/>
      <c r="AD82" s="635"/>
      <c r="AE82" s="635"/>
      <c r="AF82" s="635"/>
      <c r="AG82" s="635"/>
      <c r="AH82" s="635"/>
      <c r="AI82" s="635"/>
      <c r="AJ82" s="635"/>
      <c r="AK82" s="635"/>
      <c r="AL82" s="635"/>
      <c r="AM82" s="635"/>
      <c r="AN82" s="635"/>
      <c r="AO82" s="635"/>
      <c r="AP82" s="635"/>
      <c r="AQ82" s="635"/>
      <c r="AR82" s="635"/>
      <c r="AS82" s="635"/>
      <c r="AT82" s="635"/>
      <c r="AU82" s="635"/>
      <c r="AV82" s="635"/>
    </row>
    <row r="83" spans="2:48" ht="45" customHeight="1">
      <c r="B83" s="637" t="s">
        <v>24328</v>
      </c>
      <c r="C83" s="638"/>
      <c r="D83" s="638"/>
      <c r="E83" s="638"/>
      <c r="F83" s="638"/>
      <c r="G83" s="638"/>
      <c r="H83" s="638"/>
      <c r="I83" s="639">
        <f ca="1">'Row Data'!F2388</f>
        <v>4.6579506042481462</v>
      </c>
      <c r="J83" s="640"/>
      <c r="K83" s="640"/>
      <c r="L83" s="640"/>
      <c r="M83" s="635" t="s">
        <v>24153</v>
      </c>
      <c r="N83" s="635"/>
      <c r="O83" s="635"/>
      <c r="P83" s="635"/>
      <c r="Q83" s="635"/>
      <c r="R83" s="635"/>
      <c r="S83" s="635"/>
      <c r="T83" s="635"/>
      <c r="U83" s="635"/>
      <c r="V83" s="635"/>
      <c r="W83" s="635"/>
      <c r="X83" s="635"/>
      <c r="Y83" s="635"/>
      <c r="Z83" s="635"/>
      <c r="AA83" s="635"/>
      <c r="AB83" s="635"/>
      <c r="AC83" s="635"/>
      <c r="AD83" s="635"/>
      <c r="AE83" s="635"/>
      <c r="AF83" s="635"/>
      <c r="AG83" s="635"/>
      <c r="AH83" s="635"/>
      <c r="AI83" s="635"/>
      <c r="AJ83" s="635"/>
      <c r="AK83" s="635"/>
      <c r="AL83" s="635"/>
      <c r="AM83" s="635"/>
      <c r="AN83" s="635"/>
      <c r="AO83" s="635"/>
      <c r="AP83" s="635"/>
      <c r="AQ83" s="635"/>
      <c r="AR83" s="635"/>
      <c r="AS83" s="635"/>
      <c r="AT83" s="635"/>
      <c r="AU83" s="635"/>
      <c r="AV83" s="635"/>
    </row>
    <row r="84" spans="2:48" ht="45" customHeight="1">
      <c r="B84" s="637" t="s">
        <v>24223</v>
      </c>
      <c r="C84" s="638"/>
      <c r="D84" s="638"/>
      <c r="E84" s="638"/>
      <c r="F84" s="638"/>
      <c r="G84" s="638"/>
      <c r="H84" s="638"/>
      <c r="I84" s="639">
        <f ca="1">'Row Data'!F2392</f>
        <v>4.6579506042481462</v>
      </c>
      <c r="J84" s="640"/>
      <c r="K84" s="640"/>
      <c r="L84" s="640"/>
      <c r="M84" s="635" t="s">
        <v>24152</v>
      </c>
      <c r="N84" s="635"/>
      <c r="O84" s="635"/>
      <c r="P84" s="635"/>
      <c r="Q84" s="635"/>
      <c r="R84" s="635"/>
      <c r="S84" s="635"/>
      <c r="T84" s="635"/>
      <c r="U84" s="635"/>
      <c r="V84" s="635"/>
      <c r="W84" s="635"/>
      <c r="X84" s="635"/>
      <c r="Y84" s="635"/>
      <c r="Z84" s="635"/>
      <c r="AA84" s="635"/>
      <c r="AB84" s="635"/>
      <c r="AC84" s="635"/>
      <c r="AD84" s="635"/>
      <c r="AE84" s="635"/>
      <c r="AF84" s="635"/>
      <c r="AG84" s="635"/>
      <c r="AH84" s="635"/>
      <c r="AI84" s="635"/>
      <c r="AJ84" s="635"/>
      <c r="AK84" s="635"/>
      <c r="AL84" s="635"/>
      <c r="AM84" s="635"/>
      <c r="AN84" s="635"/>
      <c r="AO84" s="635"/>
      <c r="AP84" s="635"/>
      <c r="AQ84" s="635"/>
      <c r="AR84" s="635"/>
      <c r="AS84" s="635"/>
      <c r="AT84" s="635"/>
      <c r="AU84" s="635"/>
      <c r="AV84" s="635"/>
    </row>
    <row r="85" spans="2:48" ht="45" customHeight="1">
      <c r="B85" s="637" t="s">
        <v>24526</v>
      </c>
      <c r="C85" s="638"/>
      <c r="D85" s="638"/>
      <c r="E85" s="638"/>
      <c r="F85" s="638"/>
      <c r="G85" s="638"/>
      <c r="H85" s="638"/>
      <c r="I85" s="639">
        <f ca="1">'Row Data'!F2405</f>
        <v>4.6579506042481462</v>
      </c>
      <c r="J85" s="640"/>
      <c r="K85" s="640"/>
      <c r="L85" s="640"/>
      <c r="M85" s="635" t="s">
        <v>24151</v>
      </c>
      <c r="N85" s="635"/>
      <c r="O85" s="635"/>
      <c r="P85" s="635"/>
      <c r="Q85" s="635"/>
      <c r="R85" s="635"/>
      <c r="S85" s="635"/>
      <c r="T85" s="635"/>
      <c r="U85" s="635"/>
      <c r="V85" s="635"/>
      <c r="W85" s="635"/>
      <c r="X85" s="635"/>
      <c r="Y85" s="635"/>
      <c r="Z85" s="635"/>
      <c r="AA85" s="635"/>
      <c r="AB85" s="635"/>
      <c r="AC85" s="635"/>
      <c r="AD85" s="635"/>
      <c r="AE85" s="635"/>
      <c r="AF85" s="635"/>
      <c r="AG85" s="635"/>
      <c r="AH85" s="635"/>
      <c r="AI85" s="635"/>
      <c r="AJ85" s="635"/>
      <c r="AK85" s="635"/>
      <c r="AL85" s="635"/>
      <c r="AM85" s="635"/>
      <c r="AN85" s="635"/>
      <c r="AO85" s="635"/>
      <c r="AP85" s="635"/>
      <c r="AQ85" s="635"/>
      <c r="AR85" s="635"/>
      <c r="AS85" s="635"/>
      <c r="AT85" s="635"/>
      <c r="AU85" s="635"/>
      <c r="AV85" s="635"/>
    </row>
    <row r="86" spans="2:48" ht="45" customHeight="1">
      <c r="B86" s="637" t="s">
        <v>24222</v>
      </c>
      <c r="C86" s="638"/>
      <c r="D86" s="638"/>
      <c r="E86" s="638"/>
      <c r="F86" s="638"/>
      <c r="G86" s="638"/>
      <c r="H86" s="638"/>
      <c r="I86" s="639">
        <f ca="1">'Row Data'!F2419</f>
        <v>4.6579506042481462</v>
      </c>
      <c r="J86" s="640"/>
      <c r="K86" s="640"/>
      <c r="L86" s="640"/>
      <c r="M86" s="635" t="s">
        <v>24150</v>
      </c>
      <c r="N86" s="635"/>
      <c r="O86" s="635"/>
      <c r="P86" s="635"/>
      <c r="Q86" s="635"/>
      <c r="R86" s="635"/>
      <c r="S86" s="635"/>
      <c r="T86" s="635"/>
      <c r="U86" s="635"/>
      <c r="V86" s="635"/>
      <c r="W86" s="635"/>
      <c r="X86" s="635"/>
      <c r="Y86" s="635"/>
      <c r="Z86" s="635"/>
      <c r="AA86" s="635"/>
      <c r="AB86" s="635"/>
      <c r="AC86" s="635"/>
      <c r="AD86" s="635"/>
      <c r="AE86" s="635"/>
      <c r="AF86" s="635"/>
      <c r="AG86" s="635"/>
      <c r="AH86" s="635"/>
      <c r="AI86" s="635"/>
      <c r="AJ86" s="635"/>
      <c r="AK86" s="635"/>
      <c r="AL86" s="635"/>
      <c r="AM86" s="635"/>
      <c r="AN86" s="635"/>
      <c r="AO86" s="635"/>
      <c r="AP86" s="635"/>
      <c r="AQ86" s="635"/>
      <c r="AR86" s="635"/>
      <c r="AS86" s="635"/>
      <c r="AT86" s="635"/>
      <c r="AU86" s="635"/>
      <c r="AV86" s="635"/>
    </row>
    <row r="87" spans="2:48" ht="45" customHeight="1">
      <c r="B87" s="637" t="s">
        <v>24209</v>
      </c>
      <c r="C87" s="638"/>
      <c r="D87" s="638"/>
      <c r="E87" s="638"/>
      <c r="F87" s="638"/>
      <c r="G87" s="638"/>
      <c r="H87" s="638"/>
      <c r="I87" s="639">
        <f ca="1">'Row Data'!F2432</f>
        <v>4.6579506042481462</v>
      </c>
      <c r="J87" s="640"/>
      <c r="K87" s="640"/>
      <c r="L87" s="640"/>
      <c r="M87" s="635" t="s">
        <v>24149</v>
      </c>
      <c r="N87" s="635"/>
      <c r="O87" s="635"/>
      <c r="P87" s="635"/>
      <c r="Q87" s="635"/>
      <c r="R87" s="635"/>
      <c r="S87" s="635"/>
      <c r="T87" s="635"/>
      <c r="U87" s="635"/>
      <c r="V87" s="635"/>
      <c r="W87" s="635"/>
      <c r="X87" s="635"/>
      <c r="Y87" s="635"/>
      <c r="Z87" s="635"/>
      <c r="AA87" s="635"/>
      <c r="AB87" s="635"/>
      <c r="AC87" s="635"/>
      <c r="AD87" s="635"/>
      <c r="AE87" s="635"/>
      <c r="AF87" s="635"/>
      <c r="AG87" s="635"/>
      <c r="AH87" s="635"/>
      <c r="AI87" s="635"/>
      <c r="AJ87" s="635"/>
      <c r="AK87" s="635"/>
      <c r="AL87" s="635"/>
      <c r="AM87" s="635"/>
      <c r="AN87" s="635"/>
      <c r="AO87" s="635"/>
      <c r="AP87" s="635"/>
      <c r="AQ87" s="635"/>
      <c r="AR87" s="635"/>
      <c r="AS87" s="635"/>
      <c r="AT87" s="635"/>
      <c r="AU87" s="635"/>
      <c r="AV87" s="635"/>
    </row>
    <row r="88" spans="2:48" ht="45" customHeight="1">
      <c r="B88" s="637" t="s">
        <v>24594</v>
      </c>
      <c r="C88" s="638"/>
      <c r="D88" s="638"/>
      <c r="E88" s="638"/>
      <c r="F88" s="638"/>
      <c r="G88" s="638"/>
      <c r="H88" s="638"/>
      <c r="I88" s="639">
        <f ca="1">'Row Data'!F2463</f>
        <v>4.6579506042481462</v>
      </c>
      <c r="J88" s="640"/>
      <c r="K88" s="640"/>
      <c r="L88" s="640"/>
      <c r="M88" s="635" t="s">
        <v>24148</v>
      </c>
      <c r="N88" s="635"/>
      <c r="O88" s="635"/>
      <c r="P88" s="635"/>
      <c r="Q88" s="635"/>
      <c r="R88" s="635"/>
      <c r="S88" s="635"/>
      <c r="T88" s="635"/>
      <c r="U88" s="635"/>
      <c r="V88" s="635"/>
      <c r="W88" s="635"/>
      <c r="X88" s="635"/>
      <c r="Y88" s="635"/>
      <c r="Z88" s="635"/>
      <c r="AA88" s="635"/>
      <c r="AB88" s="635"/>
      <c r="AC88" s="635"/>
      <c r="AD88" s="635"/>
      <c r="AE88" s="635"/>
      <c r="AF88" s="635"/>
      <c r="AG88" s="635"/>
      <c r="AH88" s="635"/>
      <c r="AI88" s="635"/>
      <c r="AJ88" s="635"/>
      <c r="AK88" s="635"/>
      <c r="AL88" s="635"/>
      <c r="AM88" s="635"/>
      <c r="AN88" s="635"/>
      <c r="AO88" s="635"/>
      <c r="AP88" s="635"/>
      <c r="AQ88" s="635"/>
      <c r="AR88" s="635"/>
      <c r="AS88" s="635"/>
      <c r="AT88" s="635"/>
      <c r="AU88" s="635"/>
      <c r="AV88" s="635"/>
    </row>
    <row r="89" spans="2:48" ht="45" customHeight="1">
      <c r="B89" s="637" t="s">
        <v>24208</v>
      </c>
      <c r="C89" s="638"/>
      <c r="D89" s="638"/>
      <c r="E89" s="638"/>
      <c r="F89" s="638"/>
      <c r="G89" s="638"/>
      <c r="H89" s="638"/>
      <c r="I89" s="639">
        <f ca="1">'Row Data'!F2471</f>
        <v>4.6579506042481462</v>
      </c>
      <c r="J89" s="640"/>
      <c r="K89" s="640"/>
      <c r="L89" s="640"/>
      <c r="M89" s="635" t="s">
        <v>24147</v>
      </c>
      <c r="N89" s="635"/>
      <c r="O89" s="635"/>
      <c r="P89" s="635"/>
      <c r="Q89" s="635"/>
      <c r="R89" s="635"/>
      <c r="S89" s="635"/>
      <c r="T89" s="635"/>
      <c r="U89" s="635"/>
      <c r="V89" s="635"/>
      <c r="W89" s="635"/>
      <c r="X89" s="635"/>
      <c r="Y89" s="635"/>
      <c r="Z89" s="635"/>
      <c r="AA89" s="635"/>
      <c r="AB89" s="635"/>
      <c r="AC89" s="635"/>
      <c r="AD89" s="635"/>
      <c r="AE89" s="635"/>
      <c r="AF89" s="635"/>
      <c r="AG89" s="635"/>
      <c r="AH89" s="635"/>
      <c r="AI89" s="635"/>
      <c r="AJ89" s="635"/>
      <c r="AK89" s="635"/>
      <c r="AL89" s="635"/>
      <c r="AM89" s="635"/>
      <c r="AN89" s="635"/>
      <c r="AO89" s="635"/>
      <c r="AP89" s="635"/>
      <c r="AQ89" s="635"/>
      <c r="AR89" s="635"/>
      <c r="AS89" s="635"/>
      <c r="AT89" s="635"/>
      <c r="AU89" s="635"/>
      <c r="AV89" s="635"/>
    </row>
    <row r="90" spans="2:48" ht="45" customHeight="1">
      <c r="B90" s="637" t="s">
        <v>24778</v>
      </c>
      <c r="C90" s="638"/>
      <c r="D90" s="638"/>
      <c r="E90" s="638"/>
      <c r="F90" s="638"/>
      <c r="G90" s="638"/>
      <c r="H90" s="638"/>
      <c r="I90" s="639">
        <f ca="1">'Row Data'!F2643</f>
        <v>4.6579506042481462</v>
      </c>
      <c r="J90" s="640"/>
      <c r="K90" s="640"/>
      <c r="L90" s="640"/>
      <c r="M90" s="635" t="s">
        <v>25072</v>
      </c>
      <c r="N90" s="635"/>
      <c r="O90" s="635"/>
      <c r="P90" s="635"/>
      <c r="Q90" s="635"/>
      <c r="R90" s="635"/>
      <c r="S90" s="635"/>
      <c r="T90" s="635"/>
      <c r="U90" s="635"/>
      <c r="V90" s="635"/>
      <c r="W90" s="635"/>
      <c r="X90" s="635"/>
      <c r="Y90" s="635"/>
      <c r="Z90" s="635"/>
      <c r="AA90" s="635"/>
      <c r="AB90" s="635"/>
      <c r="AC90" s="635"/>
      <c r="AD90" s="635"/>
      <c r="AE90" s="635"/>
      <c r="AF90" s="635"/>
      <c r="AG90" s="635"/>
      <c r="AH90" s="635"/>
      <c r="AI90" s="635"/>
      <c r="AJ90" s="635"/>
      <c r="AK90" s="635"/>
      <c r="AL90" s="635"/>
      <c r="AM90" s="635"/>
      <c r="AN90" s="635"/>
      <c r="AO90" s="635"/>
      <c r="AP90" s="635"/>
      <c r="AQ90" s="635"/>
      <c r="AR90" s="635"/>
      <c r="AS90" s="635"/>
      <c r="AT90" s="635"/>
      <c r="AU90" s="635"/>
      <c r="AV90" s="635"/>
    </row>
    <row r="91" spans="2:48" ht="45" customHeight="1">
      <c r="B91" s="637" t="s">
        <v>24752</v>
      </c>
      <c r="C91" s="638"/>
      <c r="D91" s="638"/>
      <c r="E91" s="638"/>
      <c r="F91" s="638"/>
      <c r="G91" s="638"/>
      <c r="H91" s="638"/>
      <c r="I91" s="639">
        <f ca="1">'Row Data'!F2660</f>
        <v>4.6579506042481462</v>
      </c>
      <c r="J91" s="640"/>
      <c r="K91" s="640"/>
      <c r="L91" s="640"/>
      <c r="M91" s="635" t="s">
        <v>24146</v>
      </c>
      <c r="N91" s="635"/>
      <c r="O91" s="635"/>
      <c r="P91" s="635"/>
      <c r="Q91" s="635"/>
      <c r="R91" s="635"/>
      <c r="S91" s="635"/>
      <c r="T91" s="635"/>
      <c r="U91" s="635"/>
      <c r="V91" s="635"/>
      <c r="W91" s="635"/>
      <c r="X91" s="635"/>
      <c r="Y91" s="635"/>
      <c r="Z91" s="635"/>
      <c r="AA91" s="635"/>
      <c r="AB91" s="635"/>
      <c r="AC91" s="635"/>
      <c r="AD91" s="635"/>
      <c r="AE91" s="635"/>
      <c r="AF91" s="635"/>
      <c r="AG91" s="635"/>
      <c r="AH91" s="635"/>
      <c r="AI91" s="635"/>
      <c r="AJ91" s="635"/>
      <c r="AK91" s="635"/>
      <c r="AL91" s="635"/>
      <c r="AM91" s="635"/>
      <c r="AN91" s="635"/>
      <c r="AO91" s="635"/>
      <c r="AP91" s="635"/>
      <c r="AQ91" s="635"/>
      <c r="AR91" s="635"/>
      <c r="AS91" s="635"/>
      <c r="AT91" s="635"/>
      <c r="AU91" s="635"/>
      <c r="AV91" s="635"/>
    </row>
    <row r="92" spans="2:48">
      <c r="B92" s="334"/>
      <c r="C92" s="334"/>
      <c r="D92" s="334"/>
      <c r="E92" s="334"/>
      <c r="F92" s="334"/>
      <c r="G92" s="334"/>
      <c r="H92" s="334"/>
      <c r="I92" s="334"/>
      <c r="J92" s="334"/>
      <c r="K92" s="334"/>
      <c r="L92" s="334"/>
      <c r="M92" s="334"/>
      <c r="N92" s="334"/>
      <c r="O92" s="334"/>
      <c r="P92" s="334"/>
      <c r="Q92" s="334"/>
      <c r="R92" s="334"/>
      <c r="S92" s="334"/>
      <c r="T92" s="334"/>
      <c r="U92" s="334"/>
      <c r="V92" s="334"/>
      <c r="W92" s="334"/>
      <c r="X92" s="334"/>
      <c r="Y92" s="334"/>
      <c r="Z92" s="334"/>
      <c r="AA92" s="334"/>
      <c r="AB92" s="334"/>
      <c r="AC92" s="334"/>
      <c r="AD92" s="334"/>
      <c r="AE92" s="334"/>
      <c r="AF92" s="334"/>
      <c r="AG92" s="334"/>
      <c r="AH92" s="334"/>
      <c r="AI92" s="334"/>
      <c r="AJ92" s="334"/>
      <c r="AK92" s="334"/>
      <c r="AL92" s="334"/>
      <c r="AM92" s="334"/>
      <c r="AN92" s="334"/>
      <c r="AO92" s="334"/>
      <c r="AP92" s="334"/>
      <c r="AQ92" s="334"/>
      <c r="AR92" s="334"/>
      <c r="AS92" s="334"/>
      <c r="AT92" s="334"/>
      <c r="AU92" s="334"/>
      <c r="AV92" s="334"/>
    </row>
    <row r="93" spans="2:48" ht="21">
      <c r="B93" s="631" t="s">
        <v>26302</v>
      </c>
      <c r="C93" s="632"/>
      <c r="D93" s="632"/>
      <c r="E93" s="632"/>
      <c r="F93" s="632"/>
      <c r="G93" s="632"/>
      <c r="H93" s="632"/>
      <c r="I93" s="632"/>
      <c r="J93" s="633"/>
      <c r="K93" s="633"/>
      <c r="L93" s="633"/>
      <c r="M93" s="633"/>
      <c r="N93" s="633"/>
      <c r="O93" s="633"/>
      <c r="P93" s="633"/>
      <c r="Q93" s="633"/>
      <c r="R93" s="633"/>
      <c r="S93" s="633"/>
      <c r="T93" s="633"/>
      <c r="U93" s="633"/>
      <c r="V93" s="633"/>
      <c r="W93" s="633"/>
      <c r="X93" s="633"/>
      <c r="Y93" s="633"/>
      <c r="Z93" s="633"/>
      <c r="AA93" s="633"/>
      <c r="AB93" s="633"/>
      <c r="AC93" s="633"/>
      <c r="AD93" s="633"/>
      <c r="AE93" s="633"/>
      <c r="AF93" s="633"/>
      <c r="AG93" s="633"/>
      <c r="AH93" s="633"/>
      <c r="AI93" s="633"/>
      <c r="AJ93" s="633"/>
      <c r="AK93" s="633"/>
      <c r="AL93" s="633"/>
      <c r="AM93" s="633"/>
      <c r="AN93" s="633"/>
      <c r="AO93" s="633"/>
      <c r="AP93" s="633"/>
      <c r="AQ93" s="633"/>
      <c r="AR93" s="633"/>
      <c r="AS93" s="633"/>
      <c r="AT93" s="633"/>
      <c r="AU93" s="633"/>
      <c r="AV93" s="634"/>
    </row>
    <row r="94" spans="2:48" ht="45" customHeight="1">
      <c r="B94" s="655" t="s">
        <v>24660</v>
      </c>
      <c r="C94" s="638"/>
      <c r="D94" s="638"/>
      <c r="E94" s="638"/>
      <c r="F94" s="638"/>
      <c r="G94" s="638"/>
      <c r="H94" s="638"/>
      <c r="I94" s="639">
        <f ca="1">'Row Data'!F2485</f>
        <v>4.6579506042481462</v>
      </c>
      <c r="J94" s="640"/>
      <c r="K94" s="640"/>
      <c r="L94" s="640"/>
      <c r="M94" s="635" t="s">
        <v>24145</v>
      </c>
      <c r="N94" s="635"/>
      <c r="O94" s="635"/>
      <c r="P94" s="635"/>
      <c r="Q94" s="635"/>
      <c r="R94" s="635"/>
      <c r="S94" s="635"/>
      <c r="T94" s="635"/>
      <c r="U94" s="635"/>
      <c r="V94" s="635"/>
      <c r="W94" s="635"/>
      <c r="X94" s="635"/>
      <c r="Y94" s="635"/>
      <c r="Z94" s="635"/>
      <c r="AA94" s="635"/>
      <c r="AB94" s="635"/>
      <c r="AC94" s="635"/>
      <c r="AD94" s="635"/>
      <c r="AE94" s="635"/>
      <c r="AF94" s="635"/>
      <c r="AG94" s="635"/>
      <c r="AH94" s="635"/>
      <c r="AI94" s="635"/>
      <c r="AJ94" s="635"/>
      <c r="AK94" s="635"/>
      <c r="AL94" s="635"/>
      <c r="AM94" s="635"/>
      <c r="AN94" s="635"/>
      <c r="AO94" s="635"/>
      <c r="AP94" s="635"/>
      <c r="AQ94" s="635"/>
      <c r="AR94" s="635"/>
      <c r="AS94" s="635"/>
      <c r="AT94" s="635"/>
      <c r="AU94" s="635"/>
      <c r="AV94" s="635"/>
    </row>
    <row r="95" spans="2:48" ht="45" customHeight="1">
      <c r="B95" s="655" t="s">
        <v>24785</v>
      </c>
      <c r="C95" s="638"/>
      <c r="D95" s="638"/>
      <c r="E95" s="638"/>
      <c r="F95" s="638"/>
      <c r="G95" s="638"/>
      <c r="H95" s="638"/>
      <c r="I95" s="639">
        <f ca="1">'Row Data'!F2513</f>
        <v>4.6579506042481462</v>
      </c>
      <c r="J95" s="640"/>
      <c r="K95" s="640"/>
      <c r="L95" s="640"/>
      <c r="M95" s="635" t="s">
        <v>24144</v>
      </c>
      <c r="N95" s="635"/>
      <c r="O95" s="635"/>
      <c r="P95" s="635"/>
      <c r="Q95" s="635"/>
      <c r="R95" s="635"/>
      <c r="S95" s="635"/>
      <c r="T95" s="635"/>
      <c r="U95" s="635"/>
      <c r="V95" s="635"/>
      <c r="W95" s="635"/>
      <c r="X95" s="635"/>
      <c r="Y95" s="635"/>
      <c r="Z95" s="635"/>
      <c r="AA95" s="635"/>
      <c r="AB95" s="635"/>
      <c r="AC95" s="635"/>
      <c r="AD95" s="635"/>
      <c r="AE95" s="635"/>
      <c r="AF95" s="635"/>
      <c r="AG95" s="635"/>
      <c r="AH95" s="635"/>
      <c r="AI95" s="635"/>
      <c r="AJ95" s="635"/>
      <c r="AK95" s="635"/>
      <c r="AL95" s="635"/>
      <c r="AM95" s="635"/>
      <c r="AN95" s="635"/>
      <c r="AO95" s="635"/>
      <c r="AP95" s="635"/>
      <c r="AQ95" s="635"/>
      <c r="AR95" s="635"/>
      <c r="AS95" s="635"/>
      <c r="AT95" s="635"/>
      <c r="AU95" s="635"/>
      <c r="AV95" s="635"/>
    </row>
    <row r="96" spans="2:48" ht="45" customHeight="1">
      <c r="B96" s="655" t="s">
        <v>24661</v>
      </c>
      <c r="C96" s="638"/>
      <c r="D96" s="638"/>
      <c r="E96" s="638"/>
      <c r="F96" s="638"/>
      <c r="G96" s="638"/>
      <c r="H96" s="638"/>
      <c r="I96" s="639">
        <f ca="1">'Row Data'!F2524</f>
        <v>4.6579506042481462</v>
      </c>
      <c r="J96" s="640"/>
      <c r="K96" s="640"/>
      <c r="L96" s="640"/>
      <c r="M96" s="635" t="s">
        <v>24143</v>
      </c>
      <c r="N96" s="635"/>
      <c r="O96" s="635"/>
      <c r="P96" s="635"/>
      <c r="Q96" s="635"/>
      <c r="R96" s="635"/>
      <c r="S96" s="635"/>
      <c r="T96" s="635"/>
      <c r="U96" s="635"/>
      <c r="V96" s="635"/>
      <c r="W96" s="635"/>
      <c r="X96" s="635"/>
      <c r="Y96" s="635"/>
      <c r="Z96" s="635"/>
      <c r="AA96" s="635"/>
      <c r="AB96" s="635"/>
      <c r="AC96" s="635"/>
      <c r="AD96" s="635"/>
      <c r="AE96" s="635"/>
      <c r="AF96" s="635"/>
      <c r="AG96" s="635"/>
      <c r="AH96" s="635"/>
      <c r="AI96" s="635"/>
      <c r="AJ96" s="635"/>
      <c r="AK96" s="635"/>
      <c r="AL96" s="635"/>
      <c r="AM96" s="635"/>
      <c r="AN96" s="635"/>
      <c r="AO96" s="635"/>
      <c r="AP96" s="635"/>
      <c r="AQ96" s="635"/>
      <c r="AR96" s="635"/>
      <c r="AS96" s="635"/>
      <c r="AT96" s="635"/>
      <c r="AU96" s="635"/>
      <c r="AV96" s="635"/>
    </row>
    <row r="97" spans="2:48" ht="45" customHeight="1">
      <c r="B97" s="655" t="s">
        <v>24738</v>
      </c>
      <c r="C97" s="638"/>
      <c r="D97" s="638"/>
      <c r="E97" s="638"/>
      <c r="F97" s="638"/>
      <c r="G97" s="638"/>
      <c r="H97" s="638"/>
      <c r="I97" s="639">
        <f ca="1">'Row Data'!F2545</f>
        <v>4.6579506042481462</v>
      </c>
      <c r="J97" s="640"/>
      <c r="K97" s="640"/>
      <c r="L97" s="640"/>
      <c r="M97" s="635" t="s">
        <v>24142</v>
      </c>
      <c r="N97" s="635"/>
      <c r="O97" s="635"/>
      <c r="P97" s="635"/>
      <c r="Q97" s="635"/>
      <c r="R97" s="635"/>
      <c r="S97" s="635"/>
      <c r="T97" s="635"/>
      <c r="U97" s="635"/>
      <c r="V97" s="635"/>
      <c r="W97" s="635"/>
      <c r="X97" s="635"/>
      <c r="Y97" s="635"/>
      <c r="Z97" s="635"/>
      <c r="AA97" s="635"/>
      <c r="AB97" s="635"/>
      <c r="AC97" s="635"/>
      <c r="AD97" s="635"/>
      <c r="AE97" s="635"/>
      <c r="AF97" s="635"/>
      <c r="AG97" s="635"/>
      <c r="AH97" s="635"/>
      <c r="AI97" s="635"/>
      <c r="AJ97" s="635"/>
      <c r="AK97" s="635"/>
      <c r="AL97" s="635"/>
      <c r="AM97" s="635"/>
      <c r="AN97" s="635"/>
      <c r="AO97" s="635"/>
      <c r="AP97" s="635"/>
      <c r="AQ97" s="635"/>
      <c r="AR97" s="635"/>
      <c r="AS97" s="635"/>
      <c r="AT97" s="635"/>
      <c r="AU97" s="635"/>
      <c r="AV97" s="635"/>
    </row>
    <row r="98" spans="2:48" ht="45" customHeight="1">
      <c r="B98" s="655" t="s">
        <v>24696</v>
      </c>
      <c r="C98" s="638"/>
      <c r="D98" s="638"/>
      <c r="E98" s="638"/>
      <c r="F98" s="638"/>
      <c r="G98" s="638"/>
      <c r="H98" s="638"/>
      <c r="I98" s="639">
        <f ca="1">'Row Data'!F2554</f>
        <v>4.6579506042481462</v>
      </c>
      <c r="J98" s="640"/>
      <c r="K98" s="640"/>
      <c r="L98" s="640"/>
      <c r="M98" s="635" t="s">
        <v>24141</v>
      </c>
      <c r="N98" s="635"/>
      <c r="O98" s="635"/>
      <c r="P98" s="635"/>
      <c r="Q98" s="635"/>
      <c r="R98" s="635"/>
      <c r="S98" s="635"/>
      <c r="T98" s="635"/>
      <c r="U98" s="635"/>
      <c r="V98" s="635"/>
      <c r="W98" s="635"/>
      <c r="X98" s="635"/>
      <c r="Y98" s="635"/>
      <c r="Z98" s="635"/>
      <c r="AA98" s="635"/>
      <c r="AB98" s="635"/>
      <c r="AC98" s="635"/>
      <c r="AD98" s="635"/>
      <c r="AE98" s="635"/>
      <c r="AF98" s="635"/>
      <c r="AG98" s="635"/>
      <c r="AH98" s="635"/>
      <c r="AI98" s="635"/>
      <c r="AJ98" s="635"/>
      <c r="AK98" s="635"/>
      <c r="AL98" s="635"/>
      <c r="AM98" s="635"/>
      <c r="AN98" s="635"/>
      <c r="AO98" s="635"/>
      <c r="AP98" s="635"/>
      <c r="AQ98" s="635"/>
      <c r="AR98" s="635"/>
      <c r="AS98" s="635"/>
      <c r="AT98" s="635"/>
      <c r="AU98" s="635"/>
      <c r="AV98" s="635"/>
    </row>
    <row r="99" spans="2:48" ht="45" customHeight="1">
      <c r="B99" s="655" t="s">
        <v>24786</v>
      </c>
      <c r="C99" s="638"/>
      <c r="D99" s="638"/>
      <c r="E99" s="638"/>
      <c r="F99" s="638"/>
      <c r="G99" s="638"/>
      <c r="H99" s="638"/>
      <c r="I99" s="639">
        <f ca="1">'Row Data'!F2564</f>
        <v>4.6579506042481462</v>
      </c>
      <c r="J99" s="640"/>
      <c r="K99" s="640"/>
      <c r="L99" s="640"/>
      <c r="M99" s="635" t="s">
        <v>24595</v>
      </c>
      <c r="N99" s="635"/>
      <c r="O99" s="635"/>
      <c r="P99" s="635"/>
      <c r="Q99" s="635"/>
      <c r="R99" s="635"/>
      <c r="S99" s="635"/>
      <c r="T99" s="635"/>
      <c r="U99" s="635"/>
      <c r="V99" s="635"/>
      <c r="W99" s="635"/>
      <c r="X99" s="635"/>
      <c r="Y99" s="635"/>
      <c r="Z99" s="635"/>
      <c r="AA99" s="635"/>
      <c r="AB99" s="635"/>
      <c r="AC99" s="635"/>
      <c r="AD99" s="635"/>
      <c r="AE99" s="635"/>
      <c r="AF99" s="635"/>
      <c r="AG99" s="635"/>
      <c r="AH99" s="635"/>
      <c r="AI99" s="635"/>
      <c r="AJ99" s="635"/>
      <c r="AK99" s="635"/>
      <c r="AL99" s="635"/>
      <c r="AM99" s="635"/>
      <c r="AN99" s="635"/>
      <c r="AO99" s="635"/>
      <c r="AP99" s="635"/>
      <c r="AQ99" s="635"/>
      <c r="AR99" s="635"/>
      <c r="AS99" s="635"/>
      <c r="AT99" s="635"/>
      <c r="AU99" s="635"/>
      <c r="AV99" s="635"/>
    </row>
    <row r="100" spans="2:48" ht="45" customHeight="1">
      <c r="B100" s="655" t="s">
        <v>24712</v>
      </c>
      <c r="C100" s="638"/>
      <c r="D100" s="638"/>
      <c r="E100" s="638"/>
      <c r="F100" s="638"/>
      <c r="G100" s="638"/>
      <c r="H100" s="638"/>
      <c r="I100" s="639">
        <f ca="1">'Row Data'!F2575</f>
        <v>4.6579506042481462</v>
      </c>
      <c r="J100" s="640"/>
      <c r="K100" s="640"/>
      <c r="L100" s="640"/>
      <c r="M100" s="635" t="s">
        <v>24140</v>
      </c>
      <c r="N100" s="635"/>
      <c r="O100" s="635"/>
      <c r="P100" s="635"/>
      <c r="Q100" s="635"/>
      <c r="R100" s="635"/>
      <c r="S100" s="635"/>
      <c r="T100" s="635"/>
      <c r="U100" s="635"/>
      <c r="V100" s="635"/>
      <c r="W100" s="635"/>
      <c r="X100" s="635"/>
      <c r="Y100" s="635"/>
      <c r="Z100" s="635"/>
      <c r="AA100" s="635"/>
      <c r="AB100" s="635"/>
      <c r="AC100" s="635"/>
      <c r="AD100" s="635"/>
      <c r="AE100" s="635"/>
      <c r="AF100" s="635"/>
      <c r="AG100" s="635"/>
      <c r="AH100" s="635"/>
      <c r="AI100" s="635"/>
      <c r="AJ100" s="635"/>
      <c r="AK100" s="635"/>
      <c r="AL100" s="635"/>
      <c r="AM100" s="635"/>
      <c r="AN100" s="635"/>
      <c r="AO100" s="635"/>
      <c r="AP100" s="635"/>
      <c r="AQ100" s="635"/>
      <c r="AR100" s="635"/>
      <c r="AS100" s="635"/>
      <c r="AT100" s="635"/>
      <c r="AU100" s="635"/>
      <c r="AV100" s="635"/>
    </row>
    <row r="101" spans="2:48" ht="45" customHeight="1">
      <c r="B101" s="637" t="s">
        <v>24787</v>
      </c>
      <c r="C101" s="638"/>
      <c r="D101" s="638"/>
      <c r="E101" s="638"/>
      <c r="F101" s="638"/>
      <c r="G101" s="638"/>
      <c r="H101" s="638"/>
      <c r="I101" s="639">
        <f ca="1">'Row Data'!F2594</f>
        <v>4.6579506042481462</v>
      </c>
      <c r="J101" s="640"/>
      <c r="K101" s="640"/>
      <c r="L101" s="640"/>
      <c r="M101" s="635" t="s">
        <v>24139</v>
      </c>
      <c r="N101" s="635"/>
      <c r="O101" s="635"/>
      <c r="P101" s="635"/>
      <c r="Q101" s="635"/>
      <c r="R101" s="635"/>
      <c r="S101" s="635"/>
      <c r="T101" s="635"/>
      <c r="U101" s="635"/>
      <c r="V101" s="635"/>
      <c r="W101" s="635"/>
      <c r="X101" s="635"/>
      <c r="Y101" s="635"/>
      <c r="Z101" s="635"/>
      <c r="AA101" s="635"/>
      <c r="AB101" s="635"/>
      <c r="AC101" s="635"/>
      <c r="AD101" s="635"/>
      <c r="AE101" s="635"/>
      <c r="AF101" s="635"/>
      <c r="AG101" s="635"/>
      <c r="AH101" s="635"/>
      <c r="AI101" s="635"/>
      <c r="AJ101" s="635"/>
      <c r="AK101" s="635"/>
      <c r="AL101" s="635"/>
      <c r="AM101" s="635"/>
      <c r="AN101" s="635"/>
      <c r="AO101" s="635"/>
      <c r="AP101" s="635"/>
      <c r="AQ101" s="635"/>
      <c r="AR101" s="635"/>
      <c r="AS101" s="635"/>
      <c r="AT101" s="635"/>
      <c r="AU101" s="635"/>
      <c r="AV101" s="635"/>
    </row>
    <row r="102" spans="2:48" ht="45" customHeight="1">
      <c r="B102" s="637" t="s">
        <v>24732</v>
      </c>
      <c r="C102" s="638"/>
      <c r="D102" s="638"/>
      <c r="E102" s="638"/>
      <c r="F102" s="638"/>
      <c r="G102" s="638"/>
      <c r="H102" s="638"/>
      <c r="I102" s="639">
        <f ca="1">'Row Data'!F2605</f>
        <v>4.6579506042481462</v>
      </c>
      <c r="J102" s="640"/>
      <c r="K102" s="640"/>
      <c r="L102" s="640"/>
      <c r="M102" s="635" t="s">
        <v>24138</v>
      </c>
      <c r="N102" s="635"/>
      <c r="O102" s="635"/>
      <c r="P102" s="635"/>
      <c r="Q102" s="635"/>
      <c r="R102" s="635"/>
      <c r="S102" s="635"/>
      <c r="T102" s="635"/>
      <c r="U102" s="635"/>
      <c r="V102" s="635"/>
      <c r="W102" s="635"/>
      <c r="X102" s="635"/>
      <c r="Y102" s="635"/>
      <c r="Z102" s="635"/>
      <c r="AA102" s="635"/>
      <c r="AB102" s="635"/>
      <c r="AC102" s="635"/>
      <c r="AD102" s="635"/>
      <c r="AE102" s="635"/>
      <c r="AF102" s="635"/>
      <c r="AG102" s="635"/>
      <c r="AH102" s="635"/>
      <c r="AI102" s="635"/>
      <c r="AJ102" s="635"/>
      <c r="AK102" s="635"/>
      <c r="AL102" s="635"/>
      <c r="AM102" s="635"/>
      <c r="AN102" s="635"/>
      <c r="AO102" s="635"/>
      <c r="AP102" s="635"/>
      <c r="AQ102" s="635"/>
      <c r="AR102" s="635"/>
      <c r="AS102" s="635"/>
      <c r="AT102" s="635"/>
      <c r="AU102" s="635"/>
      <c r="AV102" s="635"/>
    </row>
    <row r="103" spans="2:48" ht="45" customHeight="1">
      <c r="B103" s="637" t="s">
        <v>24788</v>
      </c>
      <c r="C103" s="638"/>
      <c r="D103" s="638"/>
      <c r="E103" s="638"/>
      <c r="F103" s="638"/>
      <c r="G103" s="638"/>
      <c r="H103" s="638"/>
      <c r="I103" s="639">
        <f ca="1">'Row Data'!F2615</f>
        <v>4.6579506042481462</v>
      </c>
      <c r="J103" s="640"/>
      <c r="K103" s="640"/>
      <c r="L103" s="640"/>
      <c r="M103" s="635" t="s">
        <v>24137</v>
      </c>
      <c r="N103" s="635"/>
      <c r="O103" s="635"/>
      <c r="P103" s="635"/>
      <c r="Q103" s="635"/>
      <c r="R103" s="635"/>
      <c r="S103" s="635"/>
      <c r="T103" s="635"/>
      <c r="U103" s="635"/>
      <c r="V103" s="635"/>
      <c r="W103" s="635"/>
      <c r="X103" s="635"/>
      <c r="Y103" s="635"/>
      <c r="Z103" s="635"/>
      <c r="AA103" s="635"/>
      <c r="AB103" s="635"/>
      <c r="AC103" s="635"/>
      <c r="AD103" s="635"/>
      <c r="AE103" s="635"/>
      <c r="AF103" s="635"/>
      <c r="AG103" s="635"/>
      <c r="AH103" s="635"/>
      <c r="AI103" s="635"/>
      <c r="AJ103" s="635"/>
      <c r="AK103" s="635"/>
      <c r="AL103" s="635"/>
      <c r="AM103" s="635"/>
      <c r="AN103" s="635"/>
      <c r="AO103" s="635"/>
      <c r="AP103" s="635"/>
      <c r="AQ103" s="635"/>
      <c r="AR103" s="635"/>
      <c r="AS103" s="635"/>
      <c r="AT103" s="635"/>
      <c r="AU103" s="635"/>
      <c r="AV103" s="635"/>
    </row>
    <row r="104" spans="2:48" ht="30" customHeight="1">
      <c r="B104" s="637" t="s">
        <v>24789</v>
      </c>
      <c r="C104" s="638"/>
      <c r="D104" s="638"/>
      <c r="E104" s="638"/>
      <c r="F104" s="638"/>
      <c r="G104" s="638"/>
      <c r="H104" s="638"/>
      <c r="I104" s="639">
        <f ca="1">'Row Data'!F2617</f>
        <v>4.6579506042481462</v>
      </c>
      <c r="J104" s="640"/>
      <c r="K104" s="640"/>
      <c r="L104" s="640"/>
      <c r="M104" s="635" t="s">
        <v>24136</v>
      </c>
      <c r="N104" s="635"/>
      <c r="O104" s="635"/>
      <c r="P104" s="635"/>
      <c r="Q104" s="635"/>
      <c r="R104" s="635"/>
      <c r="S104" s="635"/>
      <c r="T104" s="635"/>
      <c r="U104" s="635"/>
      <c r="V104" s="635"/>
      <c r="W104" s="635"/>
      <c r="X104" s="635"/>
      <c r="Y104" s="635"/>
      <c r="Z104" s="635"/>
      <c r="AA104" s="635"/>
      <c r="AB104" s="635"/>
      <c r="AC104" s="635"/>
      <c r="AD104" s="635"/>
      <c r="AE104" s="635"/>
      <c r="AF104" s="635"/>
      <c r="AG104" s="635"/>
      <c r="AH104" s="635"/>
      <c r="AI104" s="635"/>
      <c r="AJ104" s="635"/>
      <c r="AK104" s="635"/>
      <c r="AL104" s="635"/>
      <c r="AM104" s="635"/>
      <c r="AN104" s="635"/>
      <c r="AO104" s="635"/>
      <c r="AP104" s="635"/>
      <c r="AQ104" s="635"/>
      <c r="AR104" s="635"/>
      <c r="AS104" s="635"/>
      <c r="AT104" s="635"/>
      <c r="AU104" s="635"/>
      <c r="AV104" s="635"/>
    </row>
    <row r="105" spans="2:48" ht="30" customHeight="1">
      <c r="B105" s="655" t="s">
        <v>24739</v>
      </c>
      <c r="C105" s="638"/>
      <c r="D105" s="638"/>
      <c r="E105" s="638"/>
      <c r="F105" s="638"/>
      <c r="G105" s="638"/>
      <c r="H105" s="638"/>
      <c r="I105" s="639">
        <f ca="1">'Row Data'!F2621</f>
        <v>4.6579506042481462</v>
      </c>
      <c r="J105" s="640"/>
      <c r="K105" s="640"/>
      <c r="L105" s="640"/>
      <c r="M105" s="635" t="s">
        <v>24135</v>
      </c>
      <c r="N105" s="635"/>
      <c r="O105" s="635"/>
      <c r="P105" s="635"/>
      <c r="Q105" s="635"/>
      <c r="R105" s="635"/>
      <c r="S105" s="635"/>
      <c r="T105" s="635"/>
      <c r="U105" s="635"/>
      <c r="V105" s="635"/>
      <c r="W105" s="635"/>
      <c r="X105" s="635"/>
      <c r="Y105" s="635"/>
      <c r="Z105" s="635"/>
      <c r="AA105" s="635"/>
      <c r="AB105" s="635"/>
      <c r="AC105" s="635"/>
      <c r="AD105" s="635"/>
      <c r="AE105" s="635"/>
      <c r="AF105" s="635"/>
      <c r="AG105" s="635"/>
      <c r="AH105" s="635"/>
      <c r="AI105" s="635"/>
      <c r="AJ105" s="635"/>
      <c r="AK105" s="635"/>
      <c r="AL105" s="635"/>
      <c r="AM105" s="635"/>
      <c r="AN105" s="635"/>
      <c r="AO105" s="635"/>
      <c r="AP105" s="635"/>
      <c r="AQ105" s="635"/>
      <c r="AR105" s="635"/>
      <c r="AS105" s="635"/>
      <c r="AT105" s="635"/>
      <c r="AU105" s="635"/>
      <c r="AV105" s="635"/>
    </row>
    <row r="106" spans="2:48" ht="30" customHeight="1">
      <c r="B106" s="655" t="s">
        <v>24751</v>
      </c>
      <c r="C106" s="638"/>
      <c r="D106" s="638"/>
      <c r="E106" s="638"/>
      <c r="F106" s="638"/>
      <c r="G106" s="638"/>
      <c r="H106" s="638"/>
      <c r="I106" s="639">
        <f ca="1">'Row Data'!F2625</f>
        <v>4.6579506042481462</v>
      </c>
      <c r="J106" s="640"/>
      <c r="K106" s="640"/>
      <c r="L106" s="640"/>
      <c r="M106" s="635" t="s">
        <v>24134</v>
      </c>
      <c r="N106" s="635"/>
      <c r="O106" s="635"/>
      <c r="P106" s="635"/>
      <c r="Q106" s="635"/>
      <c r="R106" s="635"/>
      <c r="S106" s="635"/>
      <c r="T106" s="635"/>
      <c r="U106" s="635"/>
      <c r="V106" s="635"/>
      <c r="W106" s="635"/>
      <c r="X106" s="635"/>
      <c r="Y106" s="635"/>
      <c r="Z106" s="635"/>
      <c r="AA106" s="635"/>
      <c r="AB106" s="635"/>
      <c r="AC106" s="635"/>
      <c r="AD106" s="635"/>
      <c r="AE106" s="635"/>
      <c r="AF106" s="635"/>
      <c r="AG106" s="635"/>
      <c r="AH106" s="635"/>
      <c r="AI106" s="635"/>
      <c r="AJ106" s="635"/>
      <c r="AK106" s="635"/>
      <c r="AL106" s="635"/>
      <c r="AM106" s="635"/>
      <c r="AN106" s="635"/>
      <c r="AO106" s="635"/>
      <c r="AP106" s="635"/>
      <c r="AQ106" s="635"/>
      <c r="AR106" s="635"/>
      <c r="AS106" s="635"/>
      <c r="AT106" s="635"/>
      <c r="AU106" s="635"/>
      <c r="AV106" s="635"/>
    </row>
    <row r="107" spans="2:48" ht="30" customHeight="1">
      <c r="B107" s="655" t="s">
        <v>24790</v>
      </c>
      <c r="C107" s="638"/>
      <c r="D107" s="638"/>
      <c r="E107" s="638"/>
      <c r="F107" s="638"/>
      <c r="G107" s="638"/>
      <c r="H107" s="638"/>
      <c r="I107" s="639">
        <f ca="1">'Row Data'!F2629</f>
        <v>4.6579506042481462</v>
      </c>
      <c r="J107" s="640"/>
      <c r="K107" s="640"/>
      <c r="L107" s="640"/>
      <c r="M107" s="635" t="s">
        <v>24133</v>
      </c>
      <c r="N107" s="635"/>
      <c r="O107" s="635"/>
      <c r="P107" s="635"/>
      <c r="Q107" s="635"/>
      <c r="R107" s="635"/>
      <c r="S107" s="635"/>
      <c r="T107" s="635"/>
      <c r="U107" s="635"/>
      <c r="V107" s="635"/>
      <c r="W107" s="635"/>
      <c r="X107" s="635"/>
      <c r="Y107" s="635"/>
      <c r="Z107" s="635"/>
      <c r="AA107" s="635"/>
      <c r="AB107" s="635"/>
      <c r="AC107" s="635"/>
      <c r="AD107" s="635"/>
      <c r="AE107" s="635"/>
      <c r="AF107" s="635"/>
      <c r="AG107" s="635"/>
      <c r="AH107" s="635"/>
      <c r="AI107" s="635"/>
      <c r="AJ107" s="635"/>
      <c r="AK107" s="635"/>
      <c r="AL107" s="635"/>
      <c r="AM107" s="635"/>
      <c r="AN107" s="635"/>
      <c r="AO107" s="635"/>
      <c r="AP107" s="635"/>
      <c r="AQ107" s="635"/>
      <c r="AR107" s="635"/>
      <c r="AS107" s="635"/>
      <c r="AT107" s="635"/>
      <c r="AU107" s="635"/>
      <c r="AV107" s="635"/>
    </row>
    <row r="108" spans="2:48" ht="45" customHeight="1">
      <c r="B108" s="655" t="s">
        <v>24713</v>
      </c>
      <c r="C108" s="638"/>
      <c r="D108" s="638"/>
      <c r="E108" s="638"/>
      <c r="F108" s="638"/>
      <c r="G108" s="638"/>
      <c r="H108" s="638"/>
      <c r="I108" s="639">
        <f ca="1">'Row Data'!F2636</f>
        <v>4.6579506042481462</v>
      </c>
      <c r="J108" s="640"/>
      <c r="K108" s="640"/>
      <c r="L108" s="640"/>
      <c r="M108" s="635" t="s">
        <v>24132</v>
      </c>
      <c r="N108" s="635"/>
      <c r="O108" s="635"/>
      <c r="P108" s="635"/>
      <c r="Q108" s="635"/>
      <c r="R108" s="635"/>
      <c r="S108" s="635"/>
      <c r="T108" s="635"/>
      <c r="U108" s="635"/>
      <c r="V108" s="635"/>
      <c r="W108" s="635"/>
      <c r="X108" s="635"/>
      <c r="Y108" s="635"/>
      <c r="Z108" s="635"/>
      <c r="AA108" s="635"/>
      <c r="AB108" s="635"/>
      <c r="AC108" s="635"/>
      <c r="AD108" s="635"/>
      <c r="AE108" s="635"/>
      <c r="AF108" s="635"/>
      <c r="AG108" s="635"/>
      <c r="AH108" s="635"/>
      <c r="AI108" s="635"/>
      <c r="AJ108" s="635"/>
      <c r="AK108" s="635"/>
      <c r="AL108" s="635"/>
      <c r="AM108" s="635"/>
      <c r="AN108" s="635"/>
      <c r="AO108" s="635"/>
      <c r="AP108" s="635"/>
      <c r="AQ108" s="635"/>
      <c r="AR108" s="635"/>
      <c r="AS108" s="635"/>
      <c r="AT108" s="635"/>
      <c r="AU108" s="635"/>
      <c r="AV108" s="635"/>
    </row>
    <row r="109" spans="2:48" ht="30" customHeight="1">
      <c r="B109" s="655" t="s">
        <v>24230</v>
      </c>
      <c r="C109" s="638"/>
      <c r="D109" s="638"/>
      <c r="E109" s="638"/>
      <c r="F109" s="638"/>
      <c r="G109" s="638"/>
      <c r="H109" s="638"/>
      <c r="I109" s="639">
        <f ca="1">'Row Data'!F2635</f>
        <v>4.6579506042481462</v>
      </c>
      <c r="J109" s="640"/>
      <c r="K109" s="640"/>
      <c r="L109" s="640"/>
      <c r="M109" s="635" t="s">
        <v>24793</v>
      </c>
      <c r="N109" s="635"/>
      <c r="O109" s="635"/>
      <c r="P109" s="635"/>
      <c r="Q109" s="635"/>
      <c r="R109" s="635"/>
      <c r="S109" s="635"/>
      <c r="T109" s="635"/>
      <c r="U109" s="635"/>
      <c r="V109" s="635"/>
      <c r="W109" s="635"/>
      <c r="X109" s="635"/>
      <c r="Y109" s="635"/>
      <c r="Z109" s="635"/>
      <c r="AA109" s="635"/>
      <c r="AB109" s="635"/>
      <c r="AC109" s="635"/>
      <c r="AD109" s="635"/>
      <c r="AE109" s="635"/>
      <c r="AF109" s="635"/>
      <c r="AG109" s="635"/>
      <c r="AH109" s="635"/>
      <c r="AI109" s="635"/>
      <c r="AJ109" s="635"/>
      <c r="AK109" s="635"/>
      <c r="AL109" s="635"/>
      <c r="AM109" s="635"/>
      <c r="AN109" s="635"/>
      <c r="AO109" s="635"/>
      <c r="AP109" s="635"/>
      <c r="AQ109" s="635"/>
      <c r="AR109" s="635"/>
      <c r="AS109" s="635"/>
      <c r="AT109" s="635"/>
      <c r="AU109" s="635"/>
      <c r="AV109" s="635"/>
    </row>
    <row r="110" spans="2:48" ht="30" customHeight="1">
      <c r="B110" s="655" t="s">
        <v>24792</v>
      </c>
      <c r="C110" s="638"/>
      <c r="D110" s="638"/>
      <c r="E110" s="638"/>
      <c r="F110" s="638"/>
      <c r="G110" s="638"/>
      <c r="H110" s="638"/>
      <c r="I110" s="639">
        <f ca="1">'Row Data'!F2632</f>
        <v>4.6579506042481462</v>
      </c>
      <c r="J110" s="640"/>
      <c r="K110" s="640"/>
      <c r="L110" s="640"/>
      <c r="M110" s="635" t="s">
        <v>24794</v>
      </c>
      <c r="N110" s="635"/>
      <c r="O110" s="635"/>
      <c r="P110" s="635"/>
      <c r="Q110" s="635"/>
      <c r="R110" s="635"/>
      <c r="S110" s="635"/>
      <c r="T110" s="635"/>
      <c r="U110" s="635"/>
      <c r="V110" s="635"/>
      <c r="W110" s="635"/>
      <c r="X110" s="635"/>
      <c r="Y110" s="635"/>
      <c r="Z110" s="635"/>
      <c r="AA110" s="635"/>
      <c r="AB110" s="635"/>
      <c r="AC110" s="635"/>
      <c r="AD110" s="635"/>
      <c r="AE110" s="635"/>
      <c r="AF110" s="635"/>
      <c r="AG110" s="635"/>
      <c r="AH110" s="635"/>
      <c r="AI110" s="635"/>
      <c r="AJ110" s="635"/>
      <c r="AK110" s="635"/>
      <c r="AL110" s="635"/>
      <c r="AM110" s="635"/>
      <c r="AN110" s="635"/>
      <c r="AO110" s="635"/>
      <c r="AP110" s="635"/>
      <c r="AQ110" s="635"/>
      <c r="AR110" s="635"/>
      <c r="AS110" s="635"/>
      <c r="AT110" s="635"/>
      <c r="AU110" s="635"/>
      <c r="AV110" s="635"/>
    </row>
    <row r="111" spans="2:48" ht="30" customHeight="1">
      <c r="B111" s="655" t="s">
        <v>24796</v>
      </c>
      <c r="C111" s="638"/>
      <c r="D111" s="638"/>
      <c r="E111" s="638"/>
      <c r="F111" s="638"/>
      <c r="G111" s="638"/>
      <c r="H111" s="638"/>
      <c r="I111" s="639">
        <f ca="1">'Row Data'!F2640</f>
        <v>4.6579506042481462</v>
      </c>
      <c r="J111" s="640"/>
      <c r="K111" s="640"/>
      <c r="L111" s="640"/>
      <c r="M111" s="635" t="s">
        <v>24797</v>
      </c>
      <c r="N111" s="635"/>
      <c r="O111" s="635"/>
      <c r="P111" s="635"/>
      <c r="Q111" s="635"/>
      <c r="R111" s="635"/>
      <c r="S111" s="635"/>
      <c r="T111" s="635"/>
      <c r="U111" s="635"/>
      <c r="V111" s="635"/>
      <c r="W111" s="635"/>
      <c r="X111" s="635"/>
      <c r="Y111" s="635"/>
      <c r="Z111" s="635"/>
      <c r="AA111" s="635"/>
      <c r="AB111" s="635"/>
      <c r="AC111" s="635"/>
      <c r="AD111" s="635"/>
      <c r="AE111" s="635"/>
      <c r="AF111" s="635"/>
      <c r="AG111" s="635"/>
      <c r="AH111" s="635"/>
      <c r="AI111" s="635"/>
      <c r="AJ111" s="635"/>
      <c r="AK111" s="635"/>
      <c r="AL111" s="635"/>
      <c r="AM111" s="635"/>
      <c r="AN111" s="635"/>
      <c r="AO111" s="635"/>
      <c r="AP111" s="635"/>
      <c r="AQ111" s="635"/>
      <c r="AR111" s="635"/>
      <c r="AS111" s="635"/>
      <c r="AT111" s="635"/>
      <c r="AU111" s="635"/>
      <c r="AV111" s="635"/>
    </row>
    <row r="112" spans="2:48">
      <c r="B112" s="334"/>
      <c r="C112" s="334"/>
      <c r="D112" s="334"/>
      <c r="E112" s="334"/>
      <c r="F112" s="334"/>
      <c r="G112" s="334"/>
      <c r="H112" s="334"/>
      <c r="I112" s="334"/>
      <c r="J112" s="334"/>
      <c r="K112" s="334"/>
      <c r="L112" s="334"/>
      <c r="M112" s="334"/>
      <c r="N112" s="334"/>
      <c r="O112" s="334"/>
      <c r="P112" s="334"/>
      <c r="Q112" s="334"/>
      <c r="R112" s="334"/>
      <c r="S112" s="334"/>
      <c r="T112" s="334"/>
      <c r="U112" s="334"/>
      <c r="V112" s="334"/>
      <c r="W112" s="334"/>
      <c r="X112" s="334"/>
      <c r="Y112" s="334"/>
      <c r="Z112" s="334"/>
      <c r="AA112" s="334"/>
      <c r="AB112" s="334"/>
      <c r="AC112" s="334"/>
      <c r="AD112" s="334"/>
      <c r="AE112" s="334"/>
      <c r="AF112" s="334"/>
      <c r="AG112" s="334"/>
      <c r="AH112" s="334"/>
      <c r="AI112" s="334"/>
      <c r="AJ112" s="334"/>
      <c r="AK112" s="334"/>
      <c r="AL112" s="334"/>
      <c r="AM112" s="334"/>
      <c r="AN112" s="334"/>
      <c r="AO112" s="334"/>
      <c r="AP112" s="334"/>
      <c r="AQ112" s="334"/>
      <c r="AR112" s="334"/>
      <c r="AS112" s="334"/>
      <c r="AT112" s="334"/>
      <c r="AU112" s="334"/>
      <c r="AV112" s="334"/>
    </row>
    <row r="113" spans="2:48" ht="21">
      <c r="B113" s="631" t="s">
        <v>26303</v>
      </c>
      <c r="C113" s="632"/>
      <c r="D113" s="632"/>
      <c r="E113" s="632"/>
      <c r="F113" s="632"/>
      <c r="G113" s="632"/>
      <c r="H113" s="632"/>
      <c r="I113" s="632"/>
      <c r="J113" s="633"/>
      <c r="K113" s="633"/>
      <c r="L113" s="633"/>
      <c r="M113" s="633"/>
      <c r="N113" s="633"/>
      <c r="O113" s="633"/>
      <c r="P113" s="633"/>
      <c r="Q113" s="633"/>
      <c r="R113" s="633"/>
      <c r="S113" s="633"/>
      <c r="T113" s="633"/>
      <c r="U113" s="633"/>
      <c r="V113" s="633"/>
      <c r="W113" s="633"/>
      <c r="X113" s="633"/>
      <c r="Y113" s="633"/>
      <c r="Z113" s="633"/>
      <c r="AA113" s="633"/>
      <c r="AB113" s="633"/>
      <c r="AC113" s="633"/>
      <c r="AD113" s="633"/>
      <c r="AE113" s="633"/>
      <c r="AF113" s="633"/>
      <c r="AG113" s="633"/>
      <c r="AH113" s="633"/>
      <c r="AI113" s="633"/>
      <c r="AJ113" s="633"/>
      <c r="AK113" s="633"/>
      <c r="AL113" s="633"/>
      <c r="AM113" s="633"/>
      <c r="AN113" s="633"/>
      <c r="AO113" s="633"/>
      <c r="AP113" s="633"/>
      <c r="AQ113" s="633"/>
      <c r="AR113" s="633"/>
      <c r="AS113" s="633"/>
      <c r="AT113" s="633"/>
      <c r="AU113" s="633"/>
      <c r="AV113" s="634"/>
    </row>
    <row r="114" spans="2:48" ht="45" customHeight="1">
      <c r="B114" s="637" t="s">
        <v>24779</v>
      </c>
      <c r="C114" s="638"/>
      <c r="D114" s="638"/>
      <c r="E114" s="638"/>
      <c r="F114" s="638"/>
      <c r="G114" s="638"/>
      <c r="H114" s="638"/>
      <c r="I114" s="639">
        <f ca="1">'Row Data'!F360</f>
        <v>4.6579506042481462</v>
      </c>
      <c r="J114" s="640"/>
      <c r="K114" s="640"/>
      <c r="L114" s="640"/>
      <c r="M114" s="635" t="s">
        <v>24131</v>
      </c>
      <c r="N114" s="635"/>
      <c r="O114" s="635"/>
      <c r="P114" s="635"/>
      <c r="Q114" s="635"/>
      <c r="R114" s="635"/>
      <c r="S114" s="635"/>
      <c r="T114" s="635"/>
      <c r="U114" s="635"/>
      <c r="V114" s="635"/>
      <c r="W114" s="635"/>
      <c r="X114" s="635"/>
      <c r="Y114" s="635"/>
      <c r="Z114" s="635"/>
      <c r="AA114" s="635"/>
      <c r="AB114" s="635"/>
      <c r="AC114" s="635"/>
      <c r="AD114" s="635"/>
      <c r="AE114" s="635"/>
      <c r="AF114" s="635"/>
      <c r="AG114" s="635"/>
      <c r="AH114" s="635"/>
      <c r="AI114" s="635"/>
      <c r="AJ114" s="635"/>
      <c r="AK114" s="635"/>
      <c r="AL114" s="635"/>
      <c r="AM114" s="635"/>
      <c r="AN114" s="635"/>
      <c r="AO114" s="635"/>
      <c r="AP114" s="635"/>
      <c r="AQ114" s="635"/>
      <c r="AR114" s="635"/>
      <c r="AS114" s="635"/>
      <c r="AT114" s="635"/>
      <c r="AU114" s="635"/>
      <c r="AV114" s="635"/>
    </row>
    <row r="115" spans="2:48" ht="45" customHeight="1">
      <c r="B115" s="637" t="s">
        <v>24669</v>
      </c>
      <c r="C115" s="638"/>
      <c r="D115" s="638"/>
      <c r="E115" s="638"/>
      <c r="F115" s="638"/>
      <c r="G115" s="638"/>
      <c r="H115" s="638"/>
      <c r="I115" s="639">
        <f ca="1">'Row Data'!F364</f>
        <v>4.6579506042481462</v>
      </c>
      <c r="J115" s="640"/>
      <c r="K115" s="640"/>
      <c r="L115" s="640"/>
      <c r="M115" s="635" t="s">
        <v>24130</v>
      </c>
      <c r="N115" s="635"/>
      <c r="O115" s="635"/>
      <c r="P115" s="635"/>
      <c r="Q115" s="635"/>
      <c r="R115" s="635"/>
      <c r="S115" s="635"/>
      <c r="T115" s="635"/>
      <c r="U115" s="635"/>
      <c r="V115" s="635"/>
      <c r="W115" s="635"/>
      <c r="X115" s="635"/>
      <c r="Y115" s="635"/>
      <c r="Z115" s="635"/>
      <c r="AA115" s="635"/>
      <c r="AB115" s="635"/>
      <c r="AC115" s="635"/>
      <c r="AD115" s="635"/>
      <c r="AE115" s="635"/>
      <c r="AF115" s="635"/>
      <c r="AG115" s="635"/>
      <c r="AH115" s="635"/>
      <c r="AI115" s="635"/>
      <c r="AJ115" s="635"/>
      <c r="AK115" s="635"/>
      <c r="AL115" s="635"/>
      <c r="AM115" s="635"/>
      <c r="AN115" s="635"/>
      <c r="AO115" s="635"/>
      <c r="AP115" s="635"/>
      <c r="AQ115" s="635"/>
      <c r="AR115" s="635"/>
      <c r="AS115" s="635"/>
      <c r="AT115" s="635"/>
      <c r="AU115" s="635"/>
      <c r="AV115" s="635"/>
    </row>
    <row r="116" spans="2:48" ht="45" customHeight="1">
      <c r="B116" s="637" t="s">
        <v>24780</v>
      </c>
      <c r="C116" s="638"/>
      <c r="D116" s="638"/>
      <c r="E116" s="638"/>
      <c r="F116" s="638"/>
      <c r="G116" s="638"/>
      <c r="H116" s="638"/>
      <c r="I116" s="639">
        <f ca="1">'Row Data'!F368</f>
        <v>4.6579506042481462</v>
      </c>
      <c r="J116" s="640"/>
      <c r="K116" s="640"/>
      <c r="L116" s="640"/>
      <c r="M116" s="635" t="s">
        <v>24129</v>
      </c>
      <c r="N116" s="635"/>
      <c r="O116" s="635"/>
      <c r="P116" s="635"/>
      <c r="Q116" s="635"/>
      <c r="R116" s="635"/>
      <c r="S116" s="635"/>
      <c r="T116" s="635"/>
      <c r="U116" s="635"/>
      <c r="V116" s="635"/>
      <c r="W116" s="635"/>
      <c r="X116" s="635"/>
      <c r="Y116" s="635"/>
      <c r="Z116" s="635"/>
      <c r="AA116" s="635"/>
      <c r="AB116" s="635"/>
      <c r="AC116" s="635"/>
      <c r="AD116" s="635"/>
      <c r="AE116" s="635"/>
      <c r="AF116" s="635"/>
      <c r="AG116" s="635"/>
      <c r="AH116" s="635"/>
      <c r="AI116" s="635"/>
      <c r="AJ116" s="635"/>
      <c r="AK116" s="635"/>
      <c r="AL116" s="635"/>
      <c r="AM116" s="635"/>
      <c r="AN116" s="635"/>
      <c r="AO116" s="635"/>
      <c r="AP116" s="635"/>
      <c r="AQ116" s="635"/>
      <c r="AR116" s="635"/>
      <c r="AS116" s="635"/>
      <c r="AT116" s="635"/>
      <c r="AU116" s="635"/>
      <c r="AV116" s="635"/>
    </row>
    <row r="117" spans="2:48" ht="45" customHeight="1">
      <c r="B117" s="637" t="s">
        <v>24781</v>
      </c>
      <c r="C117" s="638"/>
      <c r="D117" s="638"/>
      <c r="E117" s="638"/>
      <c r="F117" s="638"/>
      <c r="G117" s="638"/>
      <c r="H117" s="638"/>
      <c r="I117" s="639">
        <f ca="1">'Row Data'!F373</f>
        <v>4.6579506042481462</v>
      </c>
      <c r="J117" s="640"/>
      <c r="K117" s="640"/>
      <c r="L117" s="640"/>
      <c r="M117" s="635" t="s">
        <v>24127</v>
      </c>
      <c r="N117" s="635"/>
      <c r="O117" s="635"/>
      <c r="P117" s="635"/>
      <c r="Q117" s="635"/>
      <c r="R117" s="635"/>
      <c r="S117" s="635"/>
      <c r="T117" s="635"/>
      <c r="U117" s="635"/>
      <c r="V117" s="635"/>
      <c r="W117" s="635"/>
      <c r="X117" s="635"/>
      <c r="Y117" s="635"/>
      <c r="Z117" s="635"/>
      <c r="AA117" s="635"/>
      <c r="AB117" s="635"/>
      <c r="AC117" s="635"/>
      <c r="AD117" s="635"/>
      <c r="AE117" s="635"/>
      <c r="AF117" s="635"/>
      <c r="AG117" s="635"/>
      <c r="AH117" s="635"/>
      <c r="AI117" s="635"/>
      <c r="AJ117" s="635"/>
      <c r="AK117" s="635"/>
      <c r="AL117" s="635"/>
      <c r="AM117" s="635"/>
      <c r="AN117" s="635"/>
      <c r="AO117" s="635"/>
      <c r="AP117" s="635"/>
      <c r="AQ117" s="635"/>
      <c r="AR117" s="635"/>
      <c r="AS117" s="635"/>
      <c r="AT117" s="635"/>
      <c r="AU117" s="635"/>
      <c r="AV117" s="635"/>
    </row>
    <row r="118" spans="2:48" ht="45" customHeight="1">
      <c r="B118" s="637" t="s">
        <v>24782</v>
      </c>
      <c r="C118" s="638"/>
      <c r="D118" s="638"/>
      <c r="E118" s="638"/>
      <c r="F118" s="638"/>
      <c r="G118" s="638"/>
      <c r="H118" s="638"/>
      <c r="I118" s="639">
        <f ca="1">'Row Data'!F377</f>
        <v>4.6579506042481462</v>
      </c>
      <c r="J118" s="640"/>
      <c r="K118" s="640"/>
      <c r="L118" s="640"/>
      <c r="M118" s="635" t="s">
        <v>24126</v>
      </c>
      <c r="N118" s="635"/>
      <c r="O118" s="635"/>
      <c r="P118" s="635"/>
      <c r="Q118" s="635"/>
      <c r="R118" s="635"/>
      <c r="S118" s="635"/>
      <c r="T118" s="635"/>
      <c r="U118" s="635"/>
      <c r="V118" s="635"/>
      <c r="W118" s="635"/>
      <c r="X118" s="635"/>
      <c r="Y118" s="635"/>
      <c r="Z118" s="635"/>
      <c r="AA118" s="635"/>
      <c r="AB118" s="635"/>
      <c r="AC118" s="635"/>
      <c r="AD118" s="635"/>
      <c r="AE118" s="635"/>
      <c r="AF118" s="635"/>
      <c r="AG118" s="635"/>
      <c r="AH118" s="635"/>
      <c r="AI118" s="635"/>
      <c r="AJ118" s="635"/>
      <c r="AK118" s="635"/>
      <c r="AL118" s="635"/>
      <c r="AM118" s="635"/>
      <c r="AN118" s="635"/>
      <c r="AO118" s="635"/>
      <c r="AP118" s="635"/>
      <c r="AQ118" s="635"/>
      <c r="AR118" s="635"/>
      <c r="AS118" s="635"/>
      <c r="AT118" s="635"/>
      <c r="AU118" s="635"/>
      <c r="AV118" s="635"/>
    </row>
    <row r="119" spans="2:48" ht="45" customHeight="1">
      <c r="B119" s="637" t="s">
        <v>24753</v>
      </c>
      <c r="C119" s="638"/>
      <c r="D119" s="638"/>
      <c r="E119" s="638"/>
      <c r="F119" s="638"/>
      <c r="G119" s="638"/>
      <c r="H119" s="638"/>
      <c r="I119" s="639">
        <f ca="1">'Row Data'!F362</f>
        <v>4.6579506042481462</v>
      </c>
      <c r="J119" s="640"/>
      <c r="K119" s="640"/>
      <c r="L119" s="640"/>
      <c r="M119" s="635" t="s">
        <v>24125</v>
      </c>
      <c r="N119" s="635"/>
      <c r="O119" s="635"/>
      <c r="P119" s="635"/>
      <c r="Q119" s="635"/>
      <c r="R119" s="635"/>
      <c r="S119" s="635"/>
      <c r="T119" s="635"/>
      <c r="U119" s="635"/>
      <c r="V119" s="635"/>
      <c r="W119" s="635"/>
      <c r="X119" s="635"/>
      <c r="Y119" s="635"/>
      <c r="Z119" s="635"/>
      <c r="AA119" s="635"/>
      <c r="AB119" s="635"/>
      <c r="AC119" s="635"/>
      <c r="AD119" s="635"/>
      <c r="AE119" s="635"/>
      <c r="AF119" s="635"/>
      <c r="AG119" s="635"/>
      <c r="AH119" s="635"/>
      <c r="AI119" s="635"/>
      <c r="AJ119" s="635"/>
      <c r="AK119" s="635"/>
      <c r="AL119" s="635"/>
      <c r="AM119" s="635"/>
      <c r="AN119" s="635"/>
      <c r="AO119" s="635"/>
      <c r="AP119" s="635"/>
      <c r="AQ119" s="635"/>
      <c r="AR119" s="635"/>
      <c r="AS119" s="635"/>
      <c r="AT119" s="635"/>
      <c r="AU119" s="635"/>
      <c r="AV119" s="635"/>
    </row>
    <row r="120" spans="2:48" ht="45" customHeight="1">
      <c r="B120" s="637" t="s">
        <v>24701</v>
      </c>
      <c r="C120" s="638"/>
      <c r="D120" s="638"/>
      <c r="E120" s="638"/>
      <c r="F120" s="638"/>
      <c r="G120" s="638"/>
      <c r="H120" s="638"/>
      <c r="I120" s="639">
        <f ca="1">'Row Data'!F365</f>
        <v>4.6579506042481462</v>
      </c>
      <c r="J120" s="640"/>
      <c r="K120" s="640"/>
      <c r="L120" s="640"/>
      <c r="M120" s="635" t="s">
        <v>24123</v>
      </c>
      <c r="N120" s="635"/>
      <c r="O120" s="635"/>
      <c r="P120" s="635"/>
      <c r="Q120" s="635"/>
      <c r="R120" s="635"/>
      <c r="S120" s="635"/>
      <c r="T120" s="635"/>
      <c r="U120" s="635"/>
      <c r="V120" s="635"/>
      <c r="W120" s="635"/>
      <c r="X120" s="635"/>
      <c r="Y120" s="635"/>
      <c r="Z120" s="635"/>
      <c r="AA120" s="635"/>
      <c r="AB120" s="635"/>
      <c r="AC120" s="635"/>
      <c r="AD120" s="635"/>
      <c r="AE120" s="635"/>
      <c r="AF120" s="635"/>
      <c r="AG120" s="635"/>
      <c r="AH120" s="635"/>
      <c r="AI120" s="635"/>
      <c r="AJ120" s="635"/>
      <c r="AK120" s="635"/>
      <c r="AL120" s="635"/>
      <c r="AM120" s="635"/>
      <c r="AN120" s="635"/>
      <c r="AO120" s="635"/>
      <c r="AP120" s="635"/>
      <c r="AQ120" s="635"/>
      <c r="AR120" s="635"/>
      <c r="AS120" s="635"/>
      <c r="AT120" s="635"/>
      <c r="AU120" s="635"/>
      <c r="AV120" s="635"/>
    </row>
    <row r="121" spans="2:48" ht="45" customHeight="1">
      <c r="B121" s="637" t="s">
        <v>24740</v>
      </c>
      <c r="C121" s="638"/>
      <c r="D121" s="638"/>
      <c r="E121" s="638"/>
      <c r="F121" s="638"/>
      <c r="G121" s="638"/>
      <c r="H121" s="638"/>
      <c r="I121" s="639">
        <f ca="1">'Row Data'!F371</f>
        <v>4.6579506042481462</v>
      </c>
      <c r="J121" s="640"/>
      <c r="K121" s="640"/>
      <c r="L121" s="640"/>
      <c r="M121" s="635" t="s">
        <v>24122</v>
      </c>
      <c r="N121" s="635"/>
      <c r="O121" s="635"/>
      <c r="P121" s="635"/>
      <c r="Q121" s="635"/>
      <c r="R121" s="635"/>
      <c r="S121" s="635"/>
      <c r="T121" s="635"/>
      <c r="U121" s="635"/>
      <c r="V121" s="635"/>
      <c r="W121" s="635"/>
      <c r="X121" s="635"/>
      <c r="Y121" s="635"/>
      <c r="Z121" s="635"/>
      <c r="AA121" s="635"/>
      <c r="AB121" s="635"/>
      <c r="AC121" s="635"/>
      <c r="AD121" s="635"/>
      <c r="AE121" s="635"/>
      <c r="AF121" s="635"/>
      <c r="AG121" s="635"/>
      <c r="AH121" s="635"/>
      <c r="AI121" s="635"/>
      <c r="AJ121" s="635"/>
      <c r="AK121" s="635"/>
      <c r="AL121" s="635"/>
      <c r="AM121" s="635"/>
      <c r="AN121" s="635"/>
      <c r="AO121" s="635"/>
      <c r="AP121" s="635"/>
      <c r="AQ121" s="635"/>
      <c r="AR121" s="635"/>
      <c r="AS121" s="635"/>
      <c r="AT121" s="635"/>
      <c r="AU121" s="635"/>
      <c r="AV121" s="635"/>
    </row>
    <row r="122" spans="2:48" ht="45" customHeight="1">
      <c r="B122" s="637" t="s">
        <v>24723</v>
      </c>
      <c r="C122" s="638"/>
      <c r="D122" s="638"/>
      <c r="E122" s="638"/>
      <c r="F122" s="638"/>
      <c r="G122" s="638"/>
      <c r="H122" s="638"/>
      <c r="I122" s="639">
        <f ca="1">'Row Data'!F375</f>
        <v>4.6579506042481462</v>
      </c>
      <c r="J122" s="640"/>
      <c r="K122" s="640"/>
      <c r="L122" s="640"/>
      <c r="M122" s="635" t="s">
        <v>24121</v>
      </c>
      <c r="N122" s="635"/>
      <c r="O122" s="635"/>
      <c r="P122" s="635"/>
      <c r="Q122" s="635"/>
      <c r="R122" s="635"/>
      <c r="S122" s="635"/>
      <c r="T122" s="635"/>
      <c r="U122" s="635"/>
      <c r="V122" s="635"/>
      <c r="W122" s="635"/>
      <c r="X122" s="635"/>
      <c r="Y122" s="635"/>
      <c r="Z122" s="635"/>
      <c r="AA122" s="635"/>
      <c r="AB122" s="635"/>
      <c r="AC122" s="635"/>
      <c r="AD122" s="635"/>
      <c r="AE122" s="635"/>
      <c r="AF122" s="635"/>
      <c r="AG122" s="635"/>
      <c r="AH122" s="635"/>
      <c r="AI122" s="635"/>
      <c r="AJ122" s="635"/>
      <c r="AK122" s="635"/>
      <c r="AL122" s="635"/>
      <c r="AM122" s="635"/>
      <c r="AN122" s="635"/>
      <c r="AO122" s="635"/>
      <c r="AP122" s="635"/>
      <c r="AQ122" s="635"/>
      <c r="AR122" s="635"/>
      <c r="AS122" s="635"/>
      <c r="AT122" s="635"/>
      <c r="AU122" s="635"/>
      <c r="AV122" s="635"/>
    </row>
    <row r="123" spans="2:48" ht="45" customHeight="1">
      <c r="B123" s="637" t="s">
        <v>24670</v>
      </c>
      <c r="C123" s="638"/>
      <c r="D123" s="638"/>
      <c r="E123" s="638"/>
      <c r="F123" s="638"/>
      <c r="G123" s="638"/>
      <c r="H123" s="638"/>
      <c r="I123" s="639">
        <f ca="1">'Row Data'!F379</f>
        <v>4.6579506042481462</v>
      </c>
      <c r="J123" s="640"/>
      <c r="K123" s="640"/>
      <c r="L123" s="640"/>
      <c r="M123" s="635" t="s">
        <v>24120</v>
      </c>
      <c r="N123" s="635"/>
      <c r="O123" s="635"/>
      <c r="P123" s="635"/>
      <c r="Q123" s="635"/>
      <c r="R123" s="635"/>
      <c r="S123" s="635"/>
      <c r="T123" s="635"/>
      <c r="U123" s="635"/>
      <c r="V123" s="635"/>
      <c r="W123" s="635"/>
      <c r="X123" s="635"/>
      <c r="Y123" s="635"/>
      <c r="Z123" s="635"/>
      <c r="AA123" s="635"/>
      <c r="AB123" s="635"/>
      <c r="AC123" s="635"/>
      <c r="AD123" s="635"/>
      <c r="AE123" s="635"/>
      <c r="AF123" s="635"/>
      <c r="AG123" s="635"/>
      <c r="AH123" s="635"/>
      <c r="AI123" s="635"/>
      <c r="AJ123" s="635"/>
      <c r="AK123" s="635"/>
      <c r="AL123" s="635"/>
      <c r="AM123" s="635"/>
      <c r="AN123" s="635"/>
      <c r="AO123" s="635"/>
      <c r="AP123" s="635"/>
      <c r="AQ123" s="635"/>
      <c r="AR123" s="635"/>
      <c r="AS123" s="635"/>
      <c r="AT123" s="635"/>
      <c r="AU123" s="635"/>
      <c r="AV123" s="635"/>
    </row>
    <row r="124" spans="2:48" ht="45" customHeight="1">
      <c r="B124" s="637" t="s">
        <v>24715</v>
      </c>
      <c r="C124" s="638"/>
      <c r="D124" s="638"/>
      <c r="E124" s="638"/>
      <c r="F124" s="638"/>
      <c r="G124" s="638"/>
      <c r="H124" s="638"/>
      <c r="I124" s="639">
        <f ca="1">'Row Data'!F380</f>
        <v>4.6579506042481462</v>
      </c>
      <c r="J124" s="640"/>
      <c r="K124" s="640"/>
      <c r="L124" s="640"/>
      <c r="M124" s="635" t="s">
        <v>24119</v>
      </c>
      <c r="N124" s="635"/>
      <c r="O124" s="635"/>
      <c r="P124" s="635"/>
      <c r="Q124" s="635"/>
      <c r="R124" s="635"/>
      <c r="S124" s="635"/>
      <c r="T124" s="635"/>
      <c r="U124" s="635"/>
      <c r="V124" s="635"/>
      <c r="W124" s="635"/>
      <c r="X124" s="635"/>
      <c r="Y124" s="635"/>
      <c r="Z124" s="635"/>
      <c r="AA124" s="635"/>
      <c r="AB124" s="635"/>
      <c r="AC124" s="635"/>
      <c r="AD124" s="635"/>
      <c r="AE124" s="635"/>
      <c r="AF124" s="635"/>
      <c r="AG124" s="635"/>
      <c r="AH124" s="635"/>
      <c r="AI124" s="635"/>
      <c r="AJ124" s="635"/>
      <c r="AK124" s="635"/>
      <c r="AL124" s="635"/>
      <c r="AM124" s="635"/>
      <c r="AN124" s="635"/>
      <c r="AO124" s="635"/>
      <c r="AP124" s="635"/>
      <c r="AQ124" s="635"/>
      <c r="AR124" s="635"/>
      <c r="AS124" s="635"/>
      <c r="AT124" s="635"/>
      <c r="AU124" s="635"/>
      <c r="AV124" s="635"/>
    </row>
    <row r="125" spans="2:48" ht="45" customHeight="1">
      <c r="B125" s="637" t="s">
        <v>24783</v>
      </c>
      <c r="C125" s="638"/>
      <c r="D125" s="638"/>
      <c r="E125" s="638"/>
      <c r="F125" s="638"/>
      <c r="G125" s="638"/>
      <c r="H125" s="638"/>
      <c r="I125" s="639">
        <f ca="1">'Row Data'!F361</f>
        <v>4.6579506042481462</v>
      </c>
      <c r="J125" s="640"/>
      <c r="K125" s="640"/>
      <c r="L125" s="640"/>
      <c r="M125" s="635" t="s">
        <v>24596</v>
      </c>
      <c r="N125" s="635"/>
      <c r="O125" s="635"/>
      <c r="P125" s="635"/>
      <c r="Q125" s="635"/>
      <c r="R125" s="635"/>
      <c r="S125" s="635"/>
      <c r="T125" s="635"/>
      <c r="U125" s="635"/>
      <c r="V125" s="635"/>
      <c r="W125" s="635"/>
      <c r="X125" s="635"/>
      <c r="Y125" s="635"/>
      <c r="Z125" s="635"/>
      <c r="AA125" s="635"/>
      <c r="AB125" s="635"/>
      <c r="AC125" s="635"/>
      <c r="AD125" s="635"/>
      <c r="AE125" s="635"/>
      <c r="AF125" s="635"/>
      <c r="AG125" s="635"/>
      <c r="AH125" s="635"/>
      <c r="AI125" s="635"/>
      <c r="AJ125" s="635"/>
      <c r="AK125" s="635"/>
      <c r="AL125" s="635"/>
      <c r="AM125" s="635"/>
      <c r="AN125" s="635"/>
      <c r="AO125" s="635"/>
      <c r="AP125" s="635"/>
      <c r="AQ125" s="635"/>
      <c r="AR125" s="635"/>
      <c r="AS125" s="635"/>
      <c r="AT125" s="635"/>
      <c r="AU125" s="635"/>
      <c r="AV125" s="635"/>
    </row>
    <row r="126" spans="2:48" ht="45" customHeight="1">
      <c r="B126" s="637" t="s">
        <v>24716</v>
      </c>
      <c r="C126" s="638"/>
      <c r="D126" s="638"/>
      <c r="E126" s="638"/>
      <c r="F126" s="638"/>
      <c r="G126" s="638"/>
      <c r="H126" s="638"/>
      <c r="I126" s="639">
        <f ca="1">'Row Data'!F365</f>
        <v>4.6579506042481462</v>
      </c>
      <c r="J126" s="640"/>
      <c r="K126" s="640"/>
      <c r="L126" s="640"/>
      <c r="M126" s="635" t="s">
        <v>24118</v>
      </c>
      <c r="N126" s="635"/>
      <c r="O126" s="635"/>
      <c r="P126" s="635"/>
      <c r="Q126" s="635"/>
      <c r="R126" s="635"/>
      <c r="S126" s="635"/>
      <c r="T126" s="635"/>
      <c r="U126" s="635"/>
      <c r="V126" s="635"/>
      <c r="W126" s="635"/>
      <c r="X126" s="635"/>
      <c r="Y126" s="635"/>
      <c r="Z126" s="635"/>
      <c r="AA126" s="635"/>
      <c r="AB126" s="635"/>
      <c r="AC126" s="635"/>
      <c r="AD126" s="635"/>
      <c r="AE126" s="635"/>
      <c r="AF126" s="635"/>
      <c r="AG126" s="635"/>
      <c r="AH126" s="635"/>
      <c r="AI126" s="635"/>
      <c r="AJ126" s="635"/>
      <c r="AK126" s="635"/>
      <c r="AL126" s="635"/>
      <c r="AM126" s="635"/>
      <c r="AN126" s="635"/>
      <c r="AO126" s="635"/>
      <c r="AP126" s="635"/>
      <c r="AQ126" s="635"/>
      <c r="AR126" s="635"/>
      <c r="AS126" s="635"/>
      <c r="AT126" s="635"/>
      <c r="AU126" s="635"/>
      <c r="AV126" s="635"/>
    </row>
    <row r="127" spans="2:48" ht="45" customHeight="1">
      <c r="B127" s="637" t="s">
        <v>24671</v>
      </c>
      <c r="C127" s="638"/>
      <c r="D127" s="638"/>
      <c r="E127" s="638"/>
      <c r="F127" s="638"/>
      <c r="G127" s="638"/>
      <c r="H127" s="638"/>
      <c r="I127" s="639">
        <f ca="1">'Row Data'!F370</f>
        <v>4.6579506042481462</v>
      </c>
      <c r="J127" s="640"/>
      <c r="K127" s="640"/>
      <c r="L127" s="640"/>
      <c r="M127" s="635" t="s">
        <v>24116</v>
      </c>
      <c r="N127" s="635"/>
      <c r="O127" s="635"/>
      <c r="P127" s="635"/>
      <c r="Q127" s="635"/>
      <c r="R127" s="635"/>
      <c r="S127" s="635"/>
      <c r="T127" s="635"/>
      <c r="U127" s="635"/>
      <c r="V127" s="635"/>
      <c r="W127" s="635"/>
      <c r="X127" s="635"/>
      <c r="Y127" s="635"/>
      <c r="Z127" s="635"/>
      <c r="AA127" s="635"/>
      <c r="AB127" s="635"/>
      <c r="AC127" s="635"/>
      <c r="AD127" s="635"/>
      <c r="AE127" s="635"/>
      <c r="AF127" s="635"/>
      <c r="AG127" s="635"/>
      <c r="AH127" s="635"/>
      <c r="AI127" s="635"/>
      <c r="AJ127" s="635"/>
      <c r="AK127" s="635"/>
      <c r="AL127" s="635"/>
      <c r="AM127" s="635"/>
      <c r="AN127" s="635"/>
      <c r="AO127" s="635"/>
      <c r="AP127" s="635"/>
      <c r="AQ127" s="635"/>
      <c r="AR127" s="635"/>
      <c r="AS127" s="635"/>
      <c r="AT127" s="635"/>
      <c r="AU127" s="635"/>
      <c r="AV127" s="635"/>
    </row>
    <row r="128" spans="2:48" ht="45" customHeight="1">
      <c r="B128" s="637" t="s">
        <v>24717</v>
      </c>
      <c r="C128" s="638"/>
      <c r="D128" s="638"/>
      <c r="E128" s="638"/>
      <c r="F128" s="638"/>
      <c r="G128" s="638"/>
      <c r="H128" s="638"/>
      <c r="I128" s="639">
        <f ca="1">'Row Data'!F374</f>
        <v>4.6579506042481462</v>
      </c>
      <c r="J128" s="640"/>
      <c r="K128" s="640"/>
      <c r="L128" s="640"/>
      <c r="M128" s="635" t="s">
        <v>24114</v>
      </c>
      <c r="N128" s="635"/>
      <c r="O128" s="635"/>
      <c r="P128" s="635"/>
      <c r="Q128" s="635"/>
      <c r="R128" s="635"/>
      <c r="S128" s="635"/>
      <c r="T128" s="635"/>
      <c r="U128" s="635"/>
      <c r="V128" s="635"/>
      <c r="W128" s="635"/>
      <c r="X128" s="635"/>
      <c r="Y128" s="635"/>
      <c r="Z128" s="635"/>
      <c r="AA128" s="635"/>
      <c r="AB128" s="635"/>
      <c r="AC128" s="635"/>
      <c r="AD128" s="635"/>
      <c r="AE128" s="635"/>
      <c r="AF128" s="635"/>
      <c r="AG128" s="635"/>
      <c r="AH128" s="635"/>
      <c r="AI128" s="635"/>
      <c r="AJ128" s="635"/>
      <c r="AK128" s="635"/>
      <c r="AL128" s="635"/>
      <c r="AM128" s="635"/>
      <c r="AN128" s="635"/>
      <c r="AO128" s="635"/>
      <c r="AP128" s="635"/>
      <c r="AQ128" s="635"/>
      <c r="AR128" s="635"/>
      <c r="AS128" s="635"/>
      <c r="AT128" s="635"/>
      <c r="AU128" s="635"/>
      <c r="AV128" s="635"/>
    </row>
    <row r="129" spans="2:48" ht="45" customHeight="1">
      <c r="B129" s="637" t="s">
        <v>24718</v>
      </c>
      <c r="C129" s="638"/>
      <c r="D129" s="638"/>
      <c r="E129" s="638"/>
      <c r="F129" s="638"/>
      <c r="G129" s="638"/>
      <c r="H129" s="638"/>
      <c r="I129" s="639">
        <f ca="1">'Row Data'!F378</f>
        <v>4.6579506042481462</v>
      </c>
      <c r="J129" s="640"/>
      <c r="K129" s="640"/>
      <c r="L129" s="640"/>
      <c r="M129" s="635" t="s">
        <v>24112</v>
      </c>
      <c r="N129" s="635"/>
      <c r="O129" s="635"/>
      <c r="P129" s="635"/>
      <c r="Q129" s="635"/>
      <c r="R129" s="635"/>
      <c r="S129" s="635"/>
      <c r="T129" s="635"/>
      <c r="U129" s="635"/>
      <c r="V129" s="635"/>
      <c r="W129" s="635"/>
      <c r="X129" s="635"/>
      <c r="Y129" s="635"/>
      <c r="Z129" s="635"/>
      <c r="AA129" s="635"/>
      <c r="AB129" s="635"/>
      <c r="AC129" s="635"/>
      <c r="AD129" s="635"/>
      <c r="AE129" s="635"/>
      <c r="AF129" s="635"/>
      <c r="AG129" s="635"/>
      <c r="AH129" s="635"/>
      <c r="AI129" s="635"/>
      <c r="AJ129" s="635"/>
      <c r="AK129" s="635"/>
      <c r="AL129" s="635"/>
      <c r="AM129" s="635"/>
      <c r="AN129" s="635"/>
      <c r="AO129" s="635"/>
      <c r="AP129" s="635"/>
      <c r="AQ129" s="635"/>
      <c r="AR129" s="635"/>
      <c r="AS129" s="635"/>
      <c r="AT129" s="635"/>
      <c r="AU129" s="635"/>
      <c r="AV129" s="635"/>
    </row>
    <row r="130" spans="2:48" ht="45" customHeight="1">
      <c r="B130" s="637" t="s">
        <v>24731</v>
      </c>
      <c r="C130" s="638"/>
      <c r="D130" s="638"/>
      <c r="E130" s="638"/>
      <c r="F130" s="638"/>
      <c r="G130" s="638"/>
      <c r="H130" s="638"/>
      <c r="I130" s="639">
        <f ca="1">'Row Data'!F363</f>
        <v>4.6579506042481462</v>
      </c>
      <c r="J130" s="640"/>
      <c r="K130" s="640"/>
      <c r="L130" s="640"/>
      <c r="M130" s="635" t="s">
        <v>24111</v>
      </c>
      <c r="N130" s="635"/>
      <c r="O130" s="635"/>
      <c r="P130" s="635"/>
      <c r="Q130" s="635"/>
      <c r="R130" s="635"/>
      <c r="S130" s="635"/>
      <c r="T130" s="635"/>
      <c r="U130" s="635"/>
      <c r="V130" s="635"/>
      <c r="W130" s="635"/>
      <c r="X130" s="635"/>
      <c r="Y130" s="635"/>
      <c r="Z130" s="635"/>
      <c r="AA130" s="635"/>
      <c r="AB130" s="635"/>
      <c r="AC130" s="635"/>
      <c r="AD130" s="635"/>
      <c r="AE130" s="635"/>
      <c r="AF130" s="635"/>
      <c r="AG130" s="635"/>
      <c r="AH130" s="635"/>
      <c r="AI130" s="635"/>
      <c r="AJ130" s="635"/>
      <c r="AK130" s="635"/>
      <c r="AL130" s="635"/>
      <c r="AM130" s="635"/>
      <c r="AN130" s="635"/>
      <c r="AO130" s="635"/>
      <c r="AP130" s="635"/>
      <c r="AQ130" s="635"/>
      <c r="AR130" s="635"/>
      <c r="AS130" s="635"/>
      <c r="AT130" s="635"/>
      <c r="AU130" s="635"/>
      <c r="AV130" s="635"/>
    </row>
    <row r="131" spans="2:48" ht="45" customHeight="1">
      <c r="B131" s="637" t="s">
        <v>24672</v>
      </c>
      <c r="C131" s="638"/>
      <c r="D131" s="638"/>
      <c r="E131" s="638"/>
      <c r="F131" s="638"/>
      <c r="G131" s="638"/>
      <c r="H131" s="638"/>
      <c r="I131" s="639">
        <f ca="1">'Row Data'!F367</f>
        <v>4.6579506042481462</v>
      </c>
      <c r="J131" s="640"/>
      <c r="K131" s="640"/>
      <c r="L131" s="640"/>
      <c r="M131" s="635" t="s">
        <v>24109</v>
      </c>
      <c r="N131" s="635"/>
      <c r="O131" s="635"/>
      <c r="P131" s="635"/>
      <c r="Q131" s="635"/>
      <c r="R131" s="635"/>
      <c r="S131" s="635"/>
      <c r="T131" s="635"/>
      <c r="U131" s="635"/>
      <c r="V131" s="635"/>
      <c r="W131" s="635"/>
      <c r="X131" s="635"/>
      <c r="Y131" s="635"/>
      <c r="Z131" s="635"/>
      <c r="AA131" s="635"/>
      <c r="AB131" s="635"/>
      <c r="AC131" s="635"/>
      <c r="AD131" s="635"/>
      <c r="AE131" s="635"/>
      <c r="AF131" s="635"/>
      <c r="AG131" s="635"/>
      <c r="AH131" s="635"/>
      <c r="AI131" s="635"/>
      <c r="AJ131" s="635"/>
      <c r="AK131" s="635"/>
      <c r="AL131" s="635"/>
      <c r="AM131" s="635"/>
      <c r="AN131" s="635"/>
      <c r="AO131" s="635"/>
      <c r="AP131" s="635"/>
      <c r="AQ131" s="635"/>
      <c r="AR131" s="635"/>
      <c r="AS131" s="635"/>
      <c r="AT131" s="635"/>
      <c r="AU131" s="635"/>
      <c r="AV131" s="635"/>
    </row>
    <row r="132" spans="2:48" ht="45" customHeight="1">
      <c r="B132" s="637" t="s">
        <v>24700</v>
      </c>
      <c r="C132" s="638"/>
      <c r="D132" s="638"/>
      <c r="E132" s="638"/>
      <c r="F132" s="638"/>
      <c r="G132" s="638"/>
      <c r="H132" s="638"/>
      <c r="I132" s="639">
        <f ca="1">'Row Data'!F372</f>
        <v>4.6579506042481462</v>
      </c>
      <c r="J132" s="640"/>
      <c r="K132" s="640"/>
      <c r="L132" s="640"/>
      <c r="M132" s="635" t="s">
        <v>24108</v>
      </c>
      <c r="N132" s="635"/>
      <c r="O132" s="635"/>
      <c r="P132" s="635"/>
      <c r="Q132" s="635"/>
      <c r="R132" s="635"/>
      <c r="S132" s="635"/>
      <c r="T132" s="635"/>
      <c r="U132" s="635"/>
      <c r="V132" s="635"/>
      <c r="W132" s="635"/>
      <c r="X132" s="635"/>
      <c r="Y132" s="635"/>
      <c r="Z132" s="635"/>
      <c r="AA132" s="635"/>
      <c r="AB132" s="635"/>
      <c r="AC132" s="635"/>
      <c r="AD132" s="635"/>
      <c r="AE132" s="635"/>
      <c r="AF132" s="635"/>
      <c r="AG132" s="635"/>
      <c r="AH132" s="635"/>
      <c r="AI132" s="635"/>
      <c r="AJ132" s="635"/>
      <c r="AK132" s="635"/>
      <c r="AL132" s="635"/>
      <c r="AM132" s="635"/>
      <c r="AN132" s="635"/>
      <c r="AO132" s="635"/>
      <c r="AP132" s="635"/>
      <c r="AQ132" s="635"/>
      <c r="AR132" s="635"/>
      <c r="AS132" s="635"/>
      <c r="AT132" s="635"/>
      <c r="AU132" s="635"/>
      <c r="AV132" s="635"/>
    </row>
    <row r="133" spans="2:48" ht="45" customHeight="1">
      <c r="B133" s="637" t="s">
        <v>24754</v>
      </c>
      <c r="C133" s="638"/>
      <c r="D133" s="638"/>
      <c r="E133" s="638"/>
      <c r="F133" s="638"/>
      <c r="G133" s="638"/>
      <c r="H133" s="638"/>
      <c r="I133" s="639">
        <f ca="1">'Row Data'!F376</f>
        <v>4.6579506042481462</v>
      </c>
      <c r="J133" s="640"/>
      <c r="K133" s="640"/>
      <c r="L133" s="640"/>
      <c r="M133" s="635" t="s">
        <v>24106</v>
      </c>
      <c r="N133" s="635"/>
      <c r="O133" s="635"/>
      <c r="P133" s="635"/>
      <c r="Q133" s="635"/>
      <c r="R133" s="635"/>
      <c r="S133" s="635"/>
      <c r="T133" s="635"/>
      <c r="U133" s="635"/>
      <c r="V133" s="635"/>
      <c r="W133" s="635"/>
      <c r="X133" s="635"/>
      <c r="Y133" s="635"/>
      <c r="Z133" s="635"/>
      <c r="AA133" s="635"/>
      <c r="AB133" s="635"/>
      <c r="AC133" s="635"/>
      <c r="AD133" s="635"/>
      <c r="AE133" s="635"/>
      <c r="AF133" s="635"/>
      <c r="AG133" s="635"/>
      <c r="AH133" s="635"/>
      <c r="AI133" s="635"/>
      <c r="AJ133" s="635"/>
      <c r="AK133" s="635"/>
      <c r="AL133" s="635"/>
      <c r="AM133" s="635"/>
      <c r="AN133" s="635"/>
      <c r="AO133" s="635"/>
      <c r="AP133" s="635"/>
      <c r="AQ133" s="635"/>
      <c r="AR133" s="635"/>
      <c r="AS133" s="635"/>
      <c r="AT133" s="635"/>
      <c r="AU133" s="635"/>
      <c r="AV133" s="635"/>
    </row>
    <row r="134" spans="2:48" ht="27.75" customHeight="1">
      <c r="B134" s="343"/>
      <c r="C134" s="344"/>
      <c r="D134" s="344"/>
      <c r="E134" s="344"/>
      <c r="F134" s="344"/>
      <c r="G134" s="344"/>
      <c r="H134" s="344"/>
      <c r="I134" s="345"/>
      <c r="J134" s="346"/>
      <c r="K134" s="346"/>
      <c r="L134" s="346"/>
      <c r="M134" s="347"/>
      <c r="N134" s="347"/>
      <c r="O134" s="347"/>
      <c r="P134" s="347"/>
      <c r="Q134" s="347"/>
      <c r="R134" s="347"/>
      <c r="S134" s="347"/>
      <c r="T134" s="347"/>
      <c r="U134" s="347"/>
      <c r="V134" s="347"/>
      <c r="W134" s="347"/>
      <c r="X134" s="347"/>
      <c r="Y134" s="347"/>
      <c r="Z134" s="347"/>
      <c r="AA134" s="347"/>
      <c r="AB134" s="347"/>
      <c r="AC134" s="347"/>
      <c r="AD134" s="347"/>
      <c r="AE134" s="347"/>
      <c r="AF134" s="347"/>
      <c r="AG134" s="347"/>
      <c r="AH134" s="347"/>
      <c r="AI134" s="347"/>
      <c r="AJ134" s="347"/>
      <c r="AK134" s="347"/>
      <c r="AL134" s="347"/>
      <c r="AM134" s="347"/>
      <c r="AN134" s="347"/>
      <c r="AO134" s="347"/>
      <c r="AP134" s="347"/>
      <c r="AQ134" s="347"/>
      <c r="AR134" s="347"/>
      <c r="AS134" s="347"/>
      <c r="AT134" s="347"/>
      <c r="AU134" s="347"/>
      <c r="AV134" s="347"/>
    </row>
    <row r="135" spans="2:48">
      <c r="B135" s="334"/>
      <c r="C135" s="334"/>
      <c r="D135" s="334"/>
      <c r="E135" s="334"/>
      <c r="F135" s="334"/>
      <c r="G135" s="334"/>
      <c r="H135" s="334"/>
      <c r="I135" s="334"/>
      <c r="J135" s="334"/>
      <c r="K135" s="334"/>
      <c r="L135" s="334"/>
      <c r="M135" s="334"/>
      <c r="N135" s="334"/>
      <c r="O135" s="334"/>
      <c r="P135" s="334"/>
      <c r="Q135" s="334"/>
      <c r="R135" s="334"/>
      <c r="S135" s="334"/>
      <c r="T135" s="334"/>
      <c r="U135" s="334"/>
      <c r="V135" s="334"/>
      <c r="W135" s="334"/>
      <c r="X135" s="334"/>
      <c r="Y135" s="334"/>
      <c r="Z135" s="334"/>
      <c r="AA135" s="334"/>
      <c r="AB135" s="334"/>
      <c r="AC135" s="334"/>
      <c r="AD135" s="334"/>
      <c r="AE135" s="334"/>
      <c r="AF135" s="334"/>
      <c r="AG135" s="334"/>
      <c r="AH135" s="334"/>
      <c r="AI135" s="334"/>
      <c r="AJ135" s="334"/>
      <c r="AK135" s="334"/>
      <c r="AL135" s="334"/>
      <c r="AM135" s="334"/>
      <c r="AN135" s="334"/>
      <c r="AO135" s="334"/>
      <c r="AP135" s="334"/>
      <c r="AQ135" s="334"/>
      <c r="AR135" s="334"/>
      <c r="AS135" s="334"/>
      <c r="AT135" s="334"/>
      <c r="AU135" s="334"/>
      <c r="AV135" s="334"/>
    </row>
    <row r="136" spans="2:48" ht="21">
      <c r="B136" s="631" t="s">
        <v>26345</v>
      </c>
      <c r="C136" s="632"/>
      <c r="D136" s="632"/>
      <c r="E136" s="632"/>
      <c r="F136" s="632"/>
      <c r="G136" s="632"/>
      <c r="H136" s="632"/>
      <c r="I136" s="632"/>
      <c r="J136" s="633"/>
      <c r="K136" s="633"/>
      <c r="L136" s="633"/>
      <c r="M136" s="633"/>
      <c r="N136" s="633"/>
      <c r="O136" s="633"/>
      <c r="P136" s="633"/>
      <c r="Q136" s="633"/>
      <c r="R136" s="633"/>
      <c r="S136" s="633"/>
      <c r="T136" s="633"/>
      <c r="U136" s="633"/>
      <c r="V136" s="633"/>
      <c r="W136" s="633"/>
      <c r="X136" s="633"/>
      <c r="Y136" s="633"/>
      <c r="Z136" s="633"/>
      <c r="AA136" s="633"/>
      <c r="AB136" s="633"/>
      <c r="AC136" s="633"/>
      <c r="AD136" s="633"/>
      <c r="AE136" s="633"/>
      <c r="AF136" s="633"/>
      <c r="AG136" s="633"/>
      <c r="AH136" s="633"/>
      <c r="AI136" s="633"/>
      <c r="AJ136" s="633"/>
      <c r="AK136" s="633"/>
      <c r="AL136" s="633"/>
      <c r="AM136" s="633"/>
      <c r="AN136" s="633"/>
      <c r="AO136" s="633"/>
      <c r="AP136" s="633"/>
      <c r="AQ136" s="633"/>
      <c r="AR136" s="633"/>
      <c r="AS136" s="633"/>
      <c r="AT136" s="633"/>
      <c r="AU136" s="633"/>
      <c r="AV136" s="634"/>
    </row>
    <row r="137" spans="2:48" ht="20.100000000000001" customHeight="1">
      <c r="B137" s="630" t="s">
        <v>25103</v>
      </c>
      <c r="C137" s="628"/>
      <c r="D137" s="628"/>
      <c r="E137" s="628"/>
      <c r="F137" s="628"/>
      <c r="G137" s="628"/>
      <c r="H137" s="628"/>
      <c r="I137" s="628"/>
      <c r="J137" s="628"/>
      <c r="K137" s="628"/>
      <c r="L137" s="629">
        <f ca="1">'Row Data'!F1881</f>
        <v>4.5</v>
      </c>
      <c r="M137" s="629"/>
      <c r="N137" s="629"/>
      <c r="O137" s="629"/>
      <c r="P137" s="629"/>
      <c r="Q137" s="628" t="s">
        <v>25108</v>
      </c>
      <c r="R137" s="628"/>
      <c r="S137" s="628"/>
      <c r="T137" s="628"/>
      <c r="U137" s="628"/>
      <c r="V137" s="628"/>
      <c r="W137" s="628"/>
      <c r="X137" s="628"/>
      <c r="Y137" s="628"/>
      <c r="Z137" s="628"/>
      <c r="AA137" s="629">
        <f ca="1">'Row Data'!E1903</f>
        <v>4.5</v>
      </c>
      <c r="AB137" s="629"/>
      <c r="AC137" s="629"/>
      <c r="AD137" s="629"/>
      <c r="AE137" s="629"/>
      <c r="AF137" s="628" t="s">
        <v>25127</v>
      </c>
      <c r="AG137" s="628"/>
      <c r="AH137" s="628"/>
      <c r="AI137" s="628"/>
      <c r="AJ137" s="628"/>
      <c r="AK137" s="628"/>
      <c r="AL137" s="628"/>
      <c r="AM137" s="628"/>
      <c r="AN137" s="628"/>
      <c r="AO137" s="628"/>
      <c r="AP137" s="628"/>
      <c r="AQ137" s="629">
        <f ca="1">'Row Data'!E1948</f>
        <v>4.5</v>
      </c>
      <c r="AR137" s="629"/>
      <c r="AS137" s="629"/>
      <c r="AT137" s="629"/>
      <c r="AU137" s="629"/>
      <c r="AV137" s="629"/>
    </row>
    <row r="138" spans="2:48" ht="20.100000000000001" customHeight="1">
      <c r="B138" s="630" t="s">
        <v>25104</v>
      </c>
      <c r="C138" s="628"/>
      <c r="D138" s="628"/>
      <c r="E138" s="628"/>
      <c r="F138" s="628"/>
      <c r="G138" s="628"/>
      <c r="H138" s="628"/>
      <c r="I138" s="628"/>
      <c r="J138" s="628"/>
      <c r="K138" s="628"/>
      <c r="L138" s="629">
        <f ca="1">'Row Data'!F1888</f>
        <v>4.5</v>
      </c>
      <c r="M138" s="629"/>
      <c r="N138" s="629"/>
      <c r="O138" s="629"/>
      <c r="P138" s="629"/>
      <c r="Q138" s="628" t="s">
        <v>25124</v>
      </c>
      <c r="R138" s="628"/>
      <c r="S138" s="628"/>
      <c r="T138" s="628"/>
      <c r="U138" s="628"/>
      <c r="V138" s="628"/>
      <c r="W138" s="628"/>
      <c r="X138" s="628"/>
      <c r="Y138" s="628"/>
      <c r="Z138" s="628"/>
      <c r="AA138" s="629">
        <f ca="1">'Row Data'!E1909</f>
        <v>4.5</v>
      </c>
      <c r="AB138" s="629"/>
      <c r="AC138" s="629"/>
      <c r="AD138" s="629"/>
      <c r="AE138" s="629"/>
      <c r="AF138" s="628" t="s">
        <v>25128</v>
      </c>
      <c r="AG138" s="628"/>
      <c r="AH138" s="628"/>
      <c r="AI138" s="628"/>
      <c r="AJ138" s="628"/>
      <c r="AK138" s="628"/>
      <c r="AL138" s="628"/>
      <c r="AM138" s="628"/>
      <c r="AN138" s="628"/>
      <c r="AO138" s="628"/>
      <c r="AP138" s="628"/>
      <c r="AQ138" s="629">
        <f ca="1">'Row Data'!E1949</f>
        <v>4.5</v>
      </c>
      <c r="AR138" s="629"/>
      <c r="AS138" s="629"/>
      <c r="AT138" s="629"/>
      <c r="AU138" s="629"/>
      <c r="AV138" s="629"/>
    </row>
    <row r="139" spans="2:48" ht="20.100000000000001" customHeight="1">
      <c r="B139" s="630" t="s">
        <v>25105</v>
      </c>
      <c r="C139" s="628"/>
      <c r="D139" s="628"/>
      <c r="E139" s="628"/>
      <c r="F139" s="628"/>
      <c r="G139" s="628"/>
      <c r="H139" s="628"/>
      <c r="I139" s="628"/>
      <c r="J139" s="628"/>
      <c r="K139" s="628"/>
      <c r="L139" s="629">
        <f ca="1">'Row Data'!F1889</f>
        <v>4.5</v>
      </c>
      <c r="M139" s="629"/>
      <c r="N139" s="629"/>
      <c r="O139" s="629"/>
      <c r="P139" s="629"/>
      <c r="Q139" s="628" t="s">
        <v>25109</v>
      </c>
      <c r="R139" s="628"/>
      <c r="S139" s="628"/>
      <c r="T139" s="628"/>
      <c r="U139" s="628"/>
      <c r="V139" s="628"/>
      <c r="W139" s="628"/>
      <c r="X139" s="628"/>
      <c r="Y139" s="628"/>
      <c r="Z139" s="628"/>
      <c r="AA139" s="629">
        <f ca="1">'Row Data'!E1905</f>
        <v>4.5</v>
      </c>
      <c r="AB139" s="629"/>
      <c r="AC139" s="629"/>
      <c r="AD139" s="629"/>
      <c r="AE139" s="629"/>
      <c r="AF139" s="628" t="s">
        <v>25129</v>
      </c>
      <c r="AG139" s="628"/>
      <c r="AH139" s="628"/>
      <c r="AI139" s="628"/>
      <c r="AJ139" s="628"/>
      <c r="AK139" s="628"/>
      <c r="AL139" s="628"/>
      <c r="AM139" s="628"/>
      <c r="AN139" s="628"/>
      <c r="AO139" s="628"/>
      <c r="AP139" s="628"/>
      <c r="AQ139" s="629">
        <f ca="1">'Row Data'!E1950</f>
        <v>4.5</v>
      </c>
      <c r="AR139" s="629"/>
      <c r="AS139" s="629"/>
      <c r="AT139" s="629"/>
      <c r="AU139" s="629"/>
      <c r="AV139" s="629"/>
    </row>
    <row r="140" spans="2:48" ht="20.100000000000001" customHeight="1">
      <c r="B140" s="630" t="s">
        <v>25106</v>
      </c>
      <c r="C140" s="628"/>
      <c r="D140" s="628"/>
      <c r="E140" s="628"/>
      <c r="F140" s="628"/>
      <c r="G140" s="628"/>
      <c r="H140" s="628"/>
      <c r="I140" s="628"/>
      <c r="J140" s="628"/>
      <c r="K140" s="628"/>
      <c r="L140" s="629">
        <f ca="1">'Row Data'!E1885</f>
        <v>4.5</v>
      </c>
      <c r="M140" s="629"/>
      <c r="N140" s="629"/>
      <c r="O140" s="629"/>
      <c r="P140" s="629"/>
      <c r="Q140" s="628" t="s">
        <v>25110</v>
      </c>
      <c r="R140" s="628"/>
      <c r="S140" s="628"/>
      <c r="T140" s="628"/>
      <c r="U140" s="628"/>
      <c r="V140" s="628"/>
      <c r="W140" s="628"/>
      <c r="X140" s="628"/>
      <c r="Y140" s="628"/>
      <c r="Z140" s="628"/>
      <c r="AA140" s="629">
        <f ca="1">MAX('Row Data'!E1910,'Row Data'!E19106)</f>
        <v>4.5</v>
      </c>
      <c r="AB140" s="629"/>
      <c r="AC140" s="629"/>
      <c r="AD140" s="629"/>
      <c r="AE140" s="629"/>
      <c r="AF140" s="628" t="s">
        <v>25130</v>
      </c>
      <c r="AG140" s="628"/>
      <c r="AH140" s="628"/>
      <c r="AI140" s="628"/>
      <c r="AJ140" s="628"/>
      <c r="AK140" s="628"/>
      <c r="AL140" s="628"/>
      <c r="AM140" s="628"/>
      <c r="AN140" s="628"/>
      <c r="AO140" s="628"/>
      <c r="AP140" s="628"/>
      <c r="AQ140" s="629">
        <f ca="1">'Row Data'!E1951</f>
        <v>4.5</v>
      </c>
      <c r="AR140" s="629"/>
      <c r="AS140" s="629"/>
      <c r="AT140" s="629"/>
      <c r="AU140" s="629"/>
      <c r="AV140" s="629"/>
    </row>
    <row r="141" spans="2:48" ht="20.100000000000001" customHeight="1">
      <c r="B141" s="630" t="s">
        <v>25114</v>
      </c>
      <c r="C141" s="628"/>
      <c r="D141" s="628"/>
      <c r="E141" s="628"/>
      <c r="F141" s="628"/>
      <c r="G141" s="628"/>
      <c r="H141" s="628"/>
      <c r="I141" s="628"/>
      <c r="J141" s="628"/>
      <c r="K141" s="628"/>
      <c r="L141" s="629">
        <f ca="1">'Row Data'!F1915</f>
        <v>4.5</v>
      </c>
      <c r="M141" s="629"/>
      <c r="N141" s="629"/>
      <c r="O141" s="629"/>
      <c r="P141" s="629"/>
      <c r="Q141" s="628" t="s">
        <v>25123</v>
      </c>
      <c r="R141" s="628"/>
      <c r="S141" s="628"/>
      <c r="T141" s="628"/>
      <c r="U141" s="628"/>
      <c r="V141" s="628"/>
      <c r="W141" s="628"/>
      <c r="X141" s="628"/>
      <c r="Y141" s="628"/>
      <c r="Z141" s="628"/>
      <c r="AA141" s="629">
        <f ca="1">'Row Data'!E1911</f>
        <v>4.5</v>
      </c>
      <c r="AB141" s="629"/>
      <c r="AC141" s="629"/>
      <c r="AD141" s="629"/>
      <c r="AE141" s="629"/>
      <c r="AF141" s="628" t="s">
        <v>25131</v>
      </c>
      <c r="AG141" s="628"/>
      <c r="AH141" s="628"/>
      <c r="AI141" s="628"/>
      <c r="AJ141" s="628"/>
      <c r="AK141" s="628"/>
      <c r="AL141" s="628"/>
      <c r="AM141" s="628"/>
      <c r="AN141" s="628"/>
      <c r="AO141" s="628"/>
      <c r="AP141" s="628"/>
      <c r="AQ141" s="629">
        <f ca="1">'Row Data'!E1952</f>
        <v>4.5</v>
      </c>
      <c r="AR141" s="629"/>
      <c r="AS141" s="629"/>
      <c r="AT141" s="629"/>
      <c r="AU141" s="629"/>
      <c r="AV141" s="629"/>
    </row>
    <row r="142" spans="2:48" ht="20.100000000000001" customHeight="1">
      <c r="B142" s="630" t="s">
        <v>25116</v>
      </c>
      <c r="C142" s="628"/>
      <c r="D142" s="628"/>
      <c r="E142" s="628"/>
      <c r="F142" s="628"/>
      <c r="G142" s="628"/>
      <c r="H142" s="628"/>
      <c r="I142" s="628"/>
      <c r="J142" s="628"/>
      <c r="K142" s="628"/>
      <c r="L142" s="629">
        <f ca="1">'Row Data'!F1917</f>
        <v>4.5</v>
      </c>
      <c r="M142" s="629"/>
      <c r="N142" s="629"/>
      <c r="O142" s="629"/>
      <c r="P142" s="629"/>
      <c r="Q142" s="628" t="s">
        <v>25122</v>
      </c>
      <c r="R142" s="628"/>
      <c r="S142" s="628"/>
      <c r="T142" s="628"/>
      <c r="U142" s="628"/>
      <c r="V142" s="628"/>
      <c r="W142" s="628"/>
      <c r="X142" s="628"/>
      <c r="Y142" s="628"/>
      <c r="Z142" s="628"/>
      <c r="AA142" s="629">
        <f ca="1">MAX('Row Data'!E1907,'Row Data'!E1912)</f>
        <v>4.5</v>
      </c>
      <c r="AB142" s="629"/>
      <c r="AC142" s="629"/>
      <c r="AD142" s="629"/>
      <c r="AE142" s="629"/>
      <c r="AF142" s="628" t="s">
        <v>25132</v>
      </c>
      <c r="AG142" s="628"/>
      <c r="AH142" s="628"/>
      <c r="AI142" s="628"/>
      <c r="AJ142" s="628"/>
      <c r="AK142" s="628"/>
      <c r="AL142" s="628"/>
      <c r="AM142" s="628"/>
      <c r="AN142" s="628"/>
      <c r="AO142" s="628"/>
      <c r="AP142" s="628"/>
      <c r="AQ142" s="629">
        <f ca="1">'Row Data'!E1956</f>
        <v>4.5</v>
      </c>
      <c r="AR142" s="629"/>
      <c r="AS142" s="629"/>
      <c r="AT142" s="629"/>
      <c r="AU142" s="629"/>
      <c r="AV142" s="629"/>
    </row>
    <row r="143" spans="2:48" ht="20.100000000000001" customHeight="1">
      <c r="B143" s="630" t="s">
        <v>25118</v>
      </c>
      <c r="C143" s="628"/>
      <c r="D143" s="628"/>
      <c r="E143" s="628"/>
      <c r="F143" s="628"/>
      <c r="G143" s="628"/>
      <c r="H143" s="628"/>
      <c r="I143" s="628"/>
      <c r="J143" s="628"/>
      <c r="K143" s="628"/>
      <c r="L143" s="629">
        <f ca="1">'Row Data'!F1918</f>
        <v>4.5</v>
      </c>
      <c r="M143" s="629"/>
      <c r="N143" s="629"/>
      <c r="O143" s="629"/>
      <c r="P143" s="629"/>
      <c r="Q143" s="628" t="s">
        <v>25111</v>
      </c>
      <c r="R143" s="628"/>
      <c r="S143" s="628"/>
      <c r="T143" s="628"/>
      <c r="U143" s="628"/>
      <c r="V143" s="628"/>
      <c r="W143" s="628"/>
      <c r="X143" s="628"/>
      <c r="Y143" s="628"/>
      <c r="Z143" s="628"/>
      <c r="AA143" s="629">
        <f ca="1">'Row Data'!E1913</f>
        <v>4.5</v>
      </c>
      <c r="AB143" s="629"/>
      <c r="AC143" s="629"/>
      <c r="AD143" s="629"/>
      <c r="AE143" s="629"/>
      <c r="AF143" s="628" t="s">
        <v>25133</v>
      </c>
      <c r="AG143" s="628"/>
      <c r="AH143" s="628"/>
      <c r="AI143" s="628"/>
      <c r="AJ143" s="628"/>
      <c r="AK143" s="628"/>
      <c r="AL143" s="628"/>
      <c r="AM143" s="628"/>
      <c r="AN143" s="628"/>
      <c r="AO143" s="628"/>
      <c r="AP143" s="628"/>
      <c r="AQ143" s="629">
        <f ca="1">'Row Data'!E1961</f>
        <v>4.5</v>
      </c>
      <c r="AR143" s="629"/>
      <c r="AS143" s="629"/>
      <c r="AT143" s="629"/>
      <c r="AU143" s="629"/>
      <c r="AV143" s="629"/>
    </row>
    <row r="144" spans="2:48" ht="20.100000000000001" customHeight="1">
      <c r="B144" s="630" t="s">
        <v>25120</v>
      </c>
      <c r="C144" s="628"/>
      <c r="D144" s="628"/>
      <c r="E144" s="628"/>
      <c r="F144" s="628"/>
      <c r="G144" s="628"/>
      <c r="H144" s="628"/>
      <c r="I144" s="628"/>
      <c r="J144" s="628"/>
      <c r="K144" s="628"/>
      <c r="L144" s="629">
        <f ca="1">'Row Data'!A1921</f>
        <v>4.5</v>
      </c>
      <c r="M144" s="629"/>
      <c r="N144" s="629"/>
      <c r="O144" s="629"/>
      <c r="P144" s="629"/>
      <c r="Q144" s="628" t="s">
        <v>25112</v>
      </c>
      <c r="R144" s="628"/>
      <c r="S144" s="628"/>
      <c r="T144" s="628"/>
      <c r="U144" s="628"/>
      <c r="V144" s="628"/>
      <c r="W144" s="628"/>
      <c r="X144" s="628"/>
      <c r="Y144" s="628"/>
      <c r="Z144" s="628"/>
      <c r="AA144" s="629">
        <f ca="1">'Row Data'!E1914</f>
        <v>4.5</v>
      </c>
      <c r="AB144" s="629"/>
      <c r="AC144" s="629"/>
      <c r="AD144" s="629"/>
      <c r="AE144" s="629"/>
      <c r="AF144" s="628" t="s">
        <v>25134</v>
      </c>
      <c r="AG144" s="628"/>
      <c r="AH144" s="628"/>
      <c r="AI144" s="628"/>
      <c r="AJ144" s="628"/>
      <c r="AK144" s="628"/>
      <c r="AL144" s="628"/>
      <c r="AM144" s="628"/>
      <c r="AN144" s="628"/>
      <c r="AO144" s="628"/>
      <c r="AP144" s="628"/>
      <c r="AQ144" s="629">
        <f ca="1">'Row Data'!F1962</f>
        <v>4.5</v>
      </c>
      <c r="AR144" s="629"/>
      <c r="AS144" s="629"/>
      <c r="AT144" s="629"/>
      <c r="AU144" s="629"/>
      <c r="AV144" s="629"/>
    </row>
    <row r="145" spans="2:48" ht="20.100000000000001" customHeight="1">
      <c r="B145" s="630" t="s">
        <v>25138</v>
      </c>
      <c r="C145" s="628"/>
      <c r="D145" s="628"/>
      <c r="E145" s="628"/>
      <c r="F145" s="628"/>
      <c r="G145" s="628"/>
      <c r="H145" s="628"/>
      <c r="I145" s="628"/>
      <c r="J145" s="628"/>
      <c r="K145" s="628"/>
      <c r="L145" s="629">
        <f ca="1">'Row Data'!F1973</f>
        <v>4.5</v>
      </c>
      <c r="M145" s="629"/>
      <c r="N145" s="629"/>
      <c r="O145" s="629"/>
      <c r="P145" s="629"/>
      <c r="Q145" s="628" t="s">
        <v>25136</v>
      </c>
      <c r="R145" s="628"/>
      <c r="S145" s="628"/>
      <c r="T145" s="628"/>
      <c r="U145" s="628"/>
      <c r="V145" s="628"/>
      <c r="W145" s="628"/>
      <c r="X145" s="628"/>
      <c r="Y145" s="628"/>
      <c r="Z145" s="628"/>
      <c r="AA145" s="629">
        <f ca="1">MAX('Row Data'!E1908,'Row Data'!E1904)</f>
        <v>4.5</v>
      </c>
      <c r="AB145" s="629"/>
      <c r="AC145" s="629"/>
      <c r="AD145" s="629"/>
      <c r="AE145" s="629"/>
      <c r="AF145" s="628" t="s">
        <v>25135</v>
      </c>
      <c r="AG145" s="628"/>
      <c r="AH145" s="628"/>
      <c r="AI145" s="628"/>
      <c r="AJ145" s="628"/>
      <c r="AK145" s="628"/>
      <c r="AL145" s="628"/>
      <c r="AM145" s="628"/>
      <c r="AN145" s="628"/>
      <c r="AO145" s="628"/>
      <c r="AP145" s="628"/>
      <c r="AQ145" s="629">
        <f ca="1">'Row Data'!F1947</f>
        <v>4.5</v>
      </c>
      <c r="AR145" s="629"/>
      <c r="AS145" s="629"/>
      <c r="AT145" s="629"/>
      <c r="AU145" s="629"/>
      <c r="AV145" s="629"/>
    </row>
    <row r="146" spans="2:48" ht="20.100000000000001" customHeight="1">
      <c r="B146" s="665" t="s">
        <v>25140</v>
      </c>
      <c r="C146" s="628"/>
      <c r="D146" s="628"/>
      <c r="E146" s="628"/>
      <c r="F146" s="628"/>
      <c r="G146" s="628"/>
      <c r="H146" s="628"/>
      <c r="I146" s="628"/>
      <c r="J146" s="628"/>
      <c r="K146" s="628"/>
      <c r="L146" s="629">
        <f ca="1">'Row Data'!F1994</f>
        <v>4.5</v>
      </c>
      <c r="M146" s="629"/>
      <c r="N146" s="629"/>
      <c r="O146" s="629"/>
      <c r="P146" s="629"/>
      <c r="Q146" s="630" t="s">
        <v>25146</v>
      </c>
      <c r="R146" s="628"/>
      <c r="S146" s="628"/>
      <c r="T146" s="628"/>
      <c r="U146" s="628"/>
      <c r="V146" s="628"/>
      <c r="W146" s="628"/>
      <c r="X146" s="628"/>
      <c r="Y146" s="628"/>
      <c r="Z146" s="628"/>
      <c r="AA146" s="629">
        <f ca="1">'Row Data'!E1977</f>
        <v>4.5</v>
      </c>
      <c r="AB146" s="629"/>
      <c r="AC146" s="629"/>
      <c r="AD146" s="629"/>
      <c r="AE146" s="629"/>
      <c r="AF146" s="628" t="s">
        <v>25159</v>
      </c>
      <c r="AG146" s="628"/>
      <c r="AH146" s="628"/>
      <c r="AI146" s="628"/>
      <c r="AJ146" s="628"/>
      <c r="AK146" s="628"/>
      <c r="AL146" s="628"/>
      <c r="AM146" s="628"/>
      <c r="AN146" s="628"/>
      <c r="AO146" s="628"/>
      <c r="AP146" s="628"/>
      <c r="AQ146" s="629">
        <f ca="1">'Row Data'!F1990</f>
        <v>4.5</v>
      </c>
      <c r="AR146" s="629"/>
      <c r="AS146" s="629"/>
      <c r="AT146" s="629"/>
      <c r="AU146" s="629"/>
      <c r="AV146" s="629"/>
    </row>
    <row r="147" spans="2:48" ht="20.100000000000001" customHeight="1">
      <c r="B147" s="630" t="s">
        <v>25141</v>
      </c>
      <c r="C147" s="628"/>
      <c r="D147" s="628"/>
      <c r="E147" s="628"/>
      <c r="F147" s="628"/>
      <c r="G147" s="628"/>
      <c r="H147" s="628"/>
      <c r="I147" s="628"/>
      <c r="J147" s="628"/>
      <c r="K147" s="628"/>
      <c r="L147" s="629">
        <f ca="1">'Row Data'!F1998</f>
        <v>4.5</v>
      </c>
      <c r="M147" s="629"/>
      <c r="N147" s="629"/>
      <c r="O147" s="629"/>
      <c r="P147" s="629"/>
      <c r="Q147" s="628" t="s">
        <v>25148</v>
      </c>
      <c r="R147" s="628"/>
      <c r="S147" s="628"/>
      <c r="T147" s="628"/>
      <c r="U147" s="628"/>
      <c r="V147" s="628"/>
      <c r="W147" s="628"/>
      <c r="X147" s="628"/>
      <c r="Y147" s="628"/>
      <c r="Z147" s="628"/>
      <c r="AA147" s="629">
        <f ca="1">'Row Data'!E1978</f>
        <v>4.5</v>
      </c>
      <c r="AB147" s="629"/>
      <c r="AC147" s="629"/>
      <c r="AD147" s="629"/>
      <c r="AE147" s="629"/>
      <c r="AF147" s="628" t="s">
        <v>25155</v>
      </c>
      <c r="AG147" s="628"/>
      <c r="AH147" s="628"/>
      <c r="AI147" s="628"/>
      <c r="AJ147" s="628"/>
      <c r="AK147" s="628"/>
      <c r="AL147" s="628"/>
      <c r="AM147" s="628"/>
      <c r="AN147" s="628"/>
      <c r="AO147" s="628"/>
      <c r="AP147" s="628"/>
      <c r="AQ147" s="629">
        <f ca="1">'Row Data'!E1987</f>
        <v>4.5</v>
      </c>
      <c r="AR147" s="629"/>
      <c r="AS147" s="629"/>
      <c r="AT147" s="629"/>
      <c r="AU147" s="629"/>
      <c r="AV147" s="629"/>
    </row>
    <row r="148" spans="2:48" ht="20.100000000000001" customHeight="1">
      <c r="B148" s="630" t="s">
        <v>25144</v>
      </c>
      <c r="C148" s="628"/>
      <c r="D148" s="628"/>
      <c r="E148" s="628"/>
      <c r="F148" s="628"/>
      <c r="G148" s="628"/>
      <c r="H148" s="628"/>
      <c r="I148" s="628"/>
      <c r="J148" s="628"/>
      <c r="K148" s="628"/>
      <c r="L148" s="629">
        <f ca="1">'Row Data'!F2114</f>
        <v>4.5</v>
      </c>
      <c r="M148" s="629"/>
      <c r="N148" s="629"/>
      <c r="O148" s="629"/>
      <c r="P148" s="629"/>
      <c r="Q148" s="628" t="s">
        <v>25150</v>
      </c>
      <c r="R148" s="628"/>
      <c r="S148" s="628"/>
      <c r="T148" s="628"/>
      <c r="U148" s="628"/>
      <c r="V148" s="628"/>
      <c r="W148" s="628"/>
      <c r="X148" s="628"/>
      <c r="Y148" s="628"/>
      <c r="Z148" s="628"/>
      <c r="AA148" s="629">
        <f ca="1">'Row Data'!E1979</f>
        <v>4.5</v>
      </c>
      <c r="AB148" s="629"/>
      <c r="AC148" s="629"/>
      <c r="AD148" s="629"/>
      <c r="AE148" s="629"/>
      <c r="AF148" s="628" t="s">
        <v>25157</v>
      </c>
      <c r="AG148" s="628"/>
      <c r="AH148" s="628"/>
      <c r="AI148" s="628"/>
      <c r="AJ148" s="628"/>
      <c r="AK148" s="628"/>
      <c r="AL148" s="628"/>
      <c r="AM148" s="628"/>
      <c r="AN148" s="628"/>
      <c r="AO148" s="628"/>
      <c r="AP148" s="628"/>
      <c r="AQ148" s="629">
        <f ca="1">'Row Data'!F1981</f>
        <v>4.5</v>
      </c>
      <c r="AR148" s="629"/>
      <c r="AS148" s="629"/>
      <c r="AT148" s="629"/>
      <c r="AU148" s="629"/>
      <c r="AV148" s="629"/>
    </row>
    <row r="149" spans="2:48" ht="20.100000000000001" customHeight="1">
      <c r="B149" s="628" t="s">
        <v>26346</v>
      </c>
      <c r="C149" s="628"/>
      <c r="D149" s="628"/>
      <c r="E149" s="628"/>
      <c r="F149" s="628"/>
      <c r="G149" s="628"/>
      <c r="H149" s="628"/>
      <c r="I149" s="628"/>
      <c r="J149" s="628"/>
      <c r="K149" s="628"/>
      <c r="L149" s="629">
        <f ca="1">'Row Data'!F2006</f>
        <v>4.5</v>
      </c>
      <c r="M149" s="629"/>
      <c r="N149" s="629"/>
      <c r="O149" s="629"/>
      <c r="P149" s="629"/>
      <c r="Q149" s="628" t="s">
        <v>25152</v>
      </c>
      <c r="R149" s="628"/>
      <c r="S149" s="628"/>
      <c r="T149" s="628"/>
      <c r="U149" s="628"/>
      <c r="V149" s="628"/>
      <c r="W149" s="628"/>
      <c r="X149" s="628"/>
      <c r="Y149" s="628"/>
      <c r="Z149" s="628"/>
      <c r="AA149" s="629">
        <f ca="1">'Row Data'!E1980</f>
        <v>4.5</v>
      </c>
      <c r="AB149" s="629"/>
      <c r="AC149" s="629"/>
      <c r="AD149" s="629"/>
      <c r="AE149" s="629"/>
      <c r="AF149" s="628" t="s">
        <v>25161</v>
      </c>
      <c r="AG149" s="628"/>
      <c r="AH149" s="628"/>
      <c r="AI149" s="628"/>
      <c r="AJ149" s="628"/>
      <c r="AK149" s="628"/>
      <c r="AL149" s="628"/>
      <c r="AM149" s="628"/>
      <c r="AN149" s="628"/>
      <c r="AO149" s="628"/>
      <c r="AP149" s="628"/>
      <c r="AQ149" s="629">
        <f ca="1">'Row Data'!F1993</f>
        <v>4.5</v>
      </c>
      <c r="AR149" s="629"/>
      <c r="AS149" s="629"/>
      <c r="AT149" s="629"/>
      <c r="AU149" s="629"/>
      <c r="AV149" s="629"/>
    </row>
    <row r="150" spans="2:48">
      <c r="B150" s="334"/>
      <c r="C150" s="334"/>
      <c r="D150" s="334"/>
      <c r="E150" s="334"/>
      <c r="F150" s="334"/>
      <c r="G150" s="334"/>
      <c r="H150" s="334"/>
      <c r="I150" s="334"/>
      <c r="J150" s="334"/>
      <c r="K150" s="334"/>
      <c r="L150" s="334"/>
      <c r="M150" s="334"/>
      <c r="N150" s="334"/>
      <c r="O150" s="334"/>
      <c r="P150" s="334"/>
      <c r="Q150" s="334"/>
      <c r="R150" s="334"/>
      <c r="S150" s="334"/>
      <c r="T150" s="334"/>
      <c r="U150" s="334"/>
      <c r="V150" s="334"/>
      <c r="W150" s="334"/>
      <c r="X150" s="334"/>
      <c r="Y150" s="334"/>
      <c r="Z150" s="334"/>
      <c r="AA150" s="334"/>
      <c r="AB150" s="334"/>
      <c r="AC150" s="334"/>
      <c r="AD150" s="334"/>
      <c r="AE150" s="334"/>
      <c r="AF150" s="334"/>
      <c r="AG150" s="334"/>
      <c r="AH150" s="334"/>
      <c r="AI150" s="334"/>
      <c r="AJ150" s="334"/>
      <c r="AK150" s="334"/>
      <c r="AL150" s="334"/>
      <c r="AM150" s="334"/>
      <c r="AN150" s="334"/>
      <c r="AO150" s="334"/>
      <c r="AP150" s="334"/>
      <c r="AQ150" s="334"/>
      <c r="AR150" s="334"/>
      <c r="AS150" s="334"/>
      <c r="AT150" s="334"/>
      <c r="AU150" s="334"/>
      <c r="AV150" s="334"/>
    </row>
    <row r="151" spans="2:48" ht="21">
      <c r="B151" s="631" t="s">
        <v>26304</v>
      </c>
      <c r="C151" s="632"/>
      <c r="D151" s="632"/>
      <c r="E151" s="632"/>
      <c r="F151" s="632"/>
      <c r="G151" s="632"/>
      <c r="H151" s="632"/>
      <c r="I151" s="632"/>
      <c r="J151" s="633"/>
      <c r="K151" s="633"/>
      <c r="L151" s="633"/>
      <c r="M151" s="633"/>
      <c r="N151" s="633"/>
      <c r="O151" s="633"/>
      <c r="P151" s="633"/>
      <c r="Q151" s="633"/>
      <c r="R151" s="633"/>
      <c r="S151" s="633"/>
      <c r="T151" s="633"/>
      <c r="U151" s="633"/>
      <c r="V151" s="633"/>
      <c r="W151" s="633"/>
      <c r="X151" s="633"/>
      <c r="Y151" s="633"/>
      <c r="Z151" s="633"/>
      <c r="AA151" s="633"/>
      <c r="AB151" s="633"/>
      <c r="AC151" s="633"/>
      <c r="AD151" s="633"/>
      <c r="AE151" s="633"/>
      <c r="AF151" s="633"/>
      <c r="AG151" s="633"/>
      <c r="AH151" s="633"/>
      <c r="AI151" s="633"/>
      <c r="AJ151" s="633"/>
      <c r="AK151" s="633"/>
      <c r="AL151" s="633"/>
      <c r="AM151" s="633"/>
      <c r="AN151" s="633"/>
      <c r="AO151" s="633"/>
      <c r="AP151" s="633"/>
      <c r="AQ151" s="633"/>
      <c r="AR151" s="633"/>
      <c r="AS151" s="633"/>
      <c r="AT151" s="633"/>
      <c r="AU151" s="633"/>
      <c r="AV151" s="634"/>
    </row>
    <row r="152" spans="2:48" ht="45" customHeight="1">
      <c r="B152" s="637" t="s">
        <v>25078</v>
      </c>
      <c r="C152" s="638"/>
      <c r="D152" s="638"/>
      <c r="E152" s="638"/>
      <c r="F152" s="638"/>
      <c r="G152" s="638"/>
      <c r="H152" s="638"/>
      <c r="I152" s="639">
        <f ca="1">'Row Data'!O1599</f>
        <v>4.5</v>
      </c>
      <c r="J152" s="640"/>
      <c r="K152" s="640"/>
      <c r="L152" s="640"/>
      <c r="M152" s="635" t="s">
        <v>24171</v>
      </c>
      <c r="N152" s="635"/>
      <c r="O152" s="635"/>
      <c r="P152" s="635"/>
      <c r="Q152" s="635"/>
      <c r="R152" s="635"/>
      <c r="S152" s="635"/>
      <c r="T152" s="635"/>
      <c r="U152" s="635"/>
      <c r="V152" s="635"/>
      <c r="W152" s="635"/>
      <c r="X152" s="635"/>
      <c r="Y152" s="635"/>
      <c r="Z152" s="635"/>
      <c r="AA152" s="635"/>
      <c r="AB152" s="635"/>
      <c r="AC152" s="635"/>
      <c r="AD152" s="635"/>
      <c r="AE152" s="635"/>
      <c r="AF152" s="635"/>
      <c r="AG152" s="635"/>
      <c r="AH152" s="635"/>
      <c r="AI152" s="635"/>
      <c r="AJ152" s="635"/>
      <c r="AK152" s="635"/>
      <c r="AL152" s="635"/>
      <c r="AM152" s="635"/>
      <c r="AN152" s="635"/>
      <c r="AO152" s="635"/>
      <c r="AP152" s="635"/>
      <c r="AQ152" s="635"/>
      <c r="AR152" s="635"/>
      <c r="AS152" s="635"/>
      <c r="AT152" s="635"/>
      <c r="AU152" s="635"/>
      <c r="AV152" s="635"/>
    </row>
    <row r="153" spans="2:48" ht="45" customHeight="1">
      <c r="B153" s="637" t="s">
        <v>24757</v>
      </c>
      <c r="C153" s="638"/>
      <c r="D153" s="638"/>
      <c r="E153" s="638"/>
      <c r="F153" s="638"/>
      <c r="G153" s="638"/>
      <c r="H153" s="638"/>
      <c r="I153" s="639">
        <f ca="1">'Row Data'!O1600</f>
        <v>4.5</v>
      </c>
      <c r="J153" s="640"/>
      <c r="K153" s="640"/>
      <c r="L153" s="640"/>
      <c r="M153" s="635" t="s">
        <v>24170</v>
      </c>
      <c r="N153" s="635"/>
      <c r="O153" s="635"/>
      <c r="P153" s="635"/>
      <c r="Q153" s="635"/>
      <c r="R153" s="635"/>
      <c r="S153" s="635"/>
      <c r="T153" s="635"/>
      <c r="U153" s="635"/>
      <c r="V153" s="635"/>
      <c r="W153" s="635"/>
      <c r="X153" s="635"/>
      <c r="Y153" s="635"/>
      <c r="Z153" s="635"/>
      <c r="AA153" s="635"/>
      <c r="AB153" s="635"/>
      <c r="AC153" s="635"/>
      <c r="AD153" s="635"/>
      <c r="AE153" s="635"/>
      <c r="AF153" s="635"/>
      <c r="AG153" s="635"/>
      <c r="AH153" s="635"/>
      <c r="AI153" s="635"/>
      <c r="AJ153" s="635"/>
      <c r="AK153" s="635"/>
      <c r="AL153" s="635"/>
      <c r="AM153" s="635"/>
      <c r="AN153" s="635"/>
      <c r="AO153" s="635"/>
      <c r="AP153" s="635"/>
      <c r="AQ153" s="635"/>
      <c r="AR153" s="635"/>
      <c r="AS153" s="635"/>
      <c r="AT153" s="635"/>
      <c r="AU153" s="635"/>
      <c r="AV153" s="635"/>
    </row>
    <row r="154" spans="2:48" ht="45" customHeight="1">
      <c r="B154" s="637" t="s">
        <v>24758</v>
      </c>
      <c r="C154" s="638"/>
      <c r="D154" s="638"/>
      <c r="E154" s="638"/>
      <c r="F154" s="638"/>
      <c r="G154" s="638"/>
      <c r="H154" s="638"/>
      <c r="I154" s="639">
        <f ca="1">'Row Data'!J1606</f>
        <v>4.5</v>
      </c>
      <c r="J154" s="640"/>
      <c r="K154" s="640"/>
      <c r="L154" s="640"/>
      <c r="M154" s="635" t="s">
        <v>24585</v>
      </c>
      <c r="N154" s="635"/>
      <c r="O154" s="635"/>
      <c r="P154" s="635"/>
      <c r="Q154" s="635"/>
      <c r="R154" s="635"/>
      <c r="S154" s="635"/>
      <c r="T154" s="635"/>
      <c r="U154" s="635"/>
      <c r="V154" s="635"/>
      <c r="W154" s="635"/>
      <c r="X154" s="635"/>
      <c r="Y154" s="635"/>
      <c r="Z154" s="635"/>
      <c r="AA154" s="635"/>
      <c r="AB154" s="635"/>
      <c r="AC154" s="635"/>
      <c r="AD154" s="635"/>
      <c r="AE154" s="635"/>
      <c r="AF154" s="635"/>
      <c r="AG154" s="635"/>
      <c r="AH154" s="635"/>
      <c r="AI154" s="635"/>
      <c r="AJ154" s="635"/>
      <c r="AK154" s="635"/>
      <c r="AL154" s="635"/>
      <c r="AM154" s="635"/>
      <c r="AN154" s="635"/>
      <c r="AO154" s="635"/>
      <c r="AP154" s="635"/>
      <c r="AQ154" s="635"/>
      <c r="AR154" s="635"/>
      <c r="AS154" s="635"/>
      <c r="AT154" s="635"/>
      <c r="AU154" s="635"/>
      <c r="AV154" s="635"/>
    </row>
    <row r="155" spans="2:48" ht="45" customHeight="1">
      <c r="B155" s="637" t="s">
        <v>24759</v>
      </c>
      <c r="C155" s="638"/>
      <c r="D155" s="638"/>
      <c r="E155" s="638"/>
      <c r="F155" s="638"/>
      <c r="G155" s="638"/>
      <c r="H155" s="638"/>
      <c r="I155" s="639">
        <f ca="1">'Row Data'!O1605</f>
        <v>4.5</v>
      </c>
      <c r="J155" s="640"/>
      <c r="K155" s="640"/>
      <c r="L155" s="640"/>
      <c r="M155" s="635" t="s">
        <v>24169</v>
      </c>
      <c r="N155" s="635"/>
      <c r="O155" s="635"/>
      <c r="P155" s="635"/>
      <c r="Q155" s="635"/>
      <c r="R155" s="635"/>
      <c r="S155" s="635"/>
      <c r="T155" s="635"/>
      <c r="U155" s="635"/>
      <c r="V155" s="635"/>
      <c r="W155" s="635"/>
      <c r="X155" s="635"/>
      <c r="Y155" s="635"/>
      <c r="Z155" s="635"/>
      <c r="AA155" s="635"/>
      <c r="AB155" s="635"/>
      <c r="AC155" s="635"/>
      <c r="AD155" s="635"/>
      <c r="AE155" s="635"/>
      <c r="AF155" s="635"/>
      <c r="AG155" s="635"/>
      <c r="AH155" s="635"/>
      <c r="AI155" s="635"/>
      <c r="AJ155" s="635"/>
      <c r="AK155" s="635"/>
      <c r="AL155" s="635"/>
      <c r="AM155" s="635"/>
      <c r="AN155" s="635"/>
      <c r="AO155" s="635"/>
      <c r="AP155" s="635"/>
      <c r="AQ155" s="635"/>
      <c r="AR155" s="635"/>
      <c r="AS155" s="635"/>
      <c r="AT155" s="635"/>
      <c r="AU155" s="635"/>
      <c r="AV155" s="635"/>
    </row>
    <row r="156" spans="2:48" ht="45" customHeight="1">
      <c r="B156" s="637" t="s">
        <v>24760</v>
      </c>
      <c r="C156" s="638"/>
      <c r="D156" s="638"/>
      <c r="E156" s="638"/>
      <c r="F156" s="638"/>
      <c r="G156" s="638"/>
      <c r="H156" s="638"/>
      <c r="I156" s="639">
        <f ca="1">'Row Data'!J1599</f>
        <v>4.5</v>
      </c>
      <c r="J156" s="640"/>
      <c r="K156" s="640"/>
      <c r="L156" s="640"/>
      <c r="M156" s="635" t="s">
        <v>24168</v>
      </c>
      <c r="N156" s="635"/>
      <c r="O156" s="635"/>
      <c r="P156" s="635"/>
      <c r="Q156" s="635"/>
      <c r="R156" s="635"/>
      <c r="S156" s="635"/>
      <c r="T156" s="635"/>
      <c r="U156" s="635"/>
      <c r="V156" s="635"/>
      <c r="W156" s="635"/>
      <c r="X156" s="635"/>
      <c r="Y156" s="635"/>
      <c r="Z156" s="635"/>
      <c r="AA156" s="635"/>
      <c r="AB156" s="635"/>
      <c r="AC156" s="635"/>
      <c r="AD156" s="635"/>
      <c r="AE156" s="635"/>
      <c r="AF156" s="635"/>
      <c r="AG156" s="635"/>
      <c r="AH156" s="635"/>
      <c r="AI156" s="635"/>
      <c r="AJ156" s="635"/>
      <c r="AK156" s="635"/>
      <c r="AL156" s="635"/>
      <c r="AM156" s="635"/>
      <c r="AN156" s="635"/>
      <c r="AO156" s="635"/>
      <c r="AP156" s="635"/>
      <c r="AQ156" s="635"/>
      <c r="AR156" s="635"/>
      <c r="AS156" s="635"/>
      <c r="AT156" s="635"/>
      <c r="AU156" s="635"/>
      <c r="AV156" s="635"/>
    </row>
    <row r="157" spans="2:48" ht="45" customHeight="1">
      <c r="B157" s="637" t="s">
        <v>24761</v>
      </c>
      <c r="C157" s="638"/>
      <c r="D157" s="638"/>
      <c r="E157" s="638"/>
      <c r="F157" s="638"/>
      <c r="G157" s="638"/>
      <c r="H157" s="638"/>
      <c r="I157" s="639">
        <f ca="1">'Row Data'!J1603</f>
        <v>4.5</v>
      </c>
      <c r="J157" s="640"/>
      <c r="K157" s="640"/>
      <c r="L157" s="640"/>
      <c r="M157" s="635" t="s">
        <v>24167</v>
      </c>
      <c r="N157" s="635"/>
      <c r="O157" s="635"/>
      <c r="P157" s="635"/>
      <c r="Q157" s="635"/>
      <c r="R157" s="635"/>
      <c r="S157" s="635"/>
      <c r="T157" s="635"/>
      <c r="U157" s="635"/>
      <c r="V157" s="635"/>
      <c r="W157" s="635"/>
      <c r="X157" s="635"/>
      <c r="Y157" s="635"/>
      <c r="Z157" s="635"/>
      <c r="AA157" s="635"/>
      <c r="AB157" s="635"/>
      <c r="AC157" s="635"/>
      <c r="AD157" s="635"/>
      <c r="AE157" s="635"/>
      <c r="AF157" s="635"/>
      <c r="AG157" s="635"/>
      <c r="AH157" s="635"/>
      <c r="AI157" s="635"/>
      <c r="AJ157" s="635"/>
      <c r="AK157" s="635"/>
      <c r="AL157" s="635"/>
      <c r="AM157" s="635"/>
      <c r="AN157" s="635"/>
      <c r="AO157" s="635"/>
      <c r="AP157" s="635"/>
      <c r="AQ157" s="635"/>
      <c r="AR157" s="635"/>
      <c r="AS157" s="635"/>
      <c r="AT157" s="635"/>
      <c r="AU157" s="635"/>
      <c r="AV157" s="635"/>
    </row>
    <row r="158" spans="2:48" ht="45" customHeight="1">
      <c r="B158" s="637" t="s">
        <v>24762</v>
      </c>
      <c r="C158" s="638"/>
      <c r="D158" s="638"/>
      <c r="E158" s="638"/>
      <c r="F158" s="638"/>
      <c r="G158" s="638"/>
      <c r="H158" s="638"/>
      <c r="I158" s="639">
        <f ca="1">'Row Data'!O1607</f>
        <v>4.5</v>
      </c>
      <c r="J158" s="640"/>
      <c r="K158" s="640"/>
      <c r="L158" s="640"/>
      <c r="M158" s="635" t="s">
        <v>24166</v>
      </c>
      <c r="N158" s="635"/>
      <c r="O158" s="635"/>
      <c r="P158" s="635"/>
      <c r="Q158" s="635"/>
      <c r="R158" s="635"/>
      <c r="S158" s="635"/>
      <c r="T158" s="635"/>
      <c r="U158" s="635"/>
      <c r="V158" s="635"/>
      <c r="W158" s="635"/>
      <c r="X158" s="635"/>
      <c r="Y158" s="635"/>
      <c r="Z158" s="635"/>
      <c r="AA158" s="635"/>
      <c r="AB158" s="635"/>
      <c r="AC158" s="635"/>
      <c r="AD158" s="635"/>
      <c r="AE158" s="635"/>
      <c r="AF158" s="635"/>
      <c r="AG158" s="635"/>
      <c r="AH158" s="635"/>
      <c r="AI158" s="635"/>
      <c r="AJ158" s="635"/>
      <c r="AK158" s="635"/>
      <c r="AL158" s="635"/>
      <c r="AM158" s="635"/>
      <c r="AN158" s="635"/>
      <c r="AO158" s="635"/>
      <c r="AP158" s="635"/>
      <c r="AQ158" s="635"/>
      <c r="AR158" s="635"/>
      <c r="AS158" s="635"/>
      <c r="AT158" s="635"/>
      <c r="AU158" s="635"/>
      <c r="AV158" s="635"/>
    </row>
    <row r="159" spans="2:48" ht="45" customHeight="1">
      <c r="B159" s="637" t="s">
        <v>24763</v>
      </c>
      <c r="C159" s="638"/>
      <c r="D159" s="638"/>
      <c r="E159" s="638"/>
      <c r="F159" s="638"/>
      <c r="G159" s="638"/>
      <c r="H159" s="638"/>
      <c r="I159" s="639">
        <f ca="1">'Row Data'!J1614</f>
        <v>4.5</v>
      </c>
      <c r="J159" s="640"/>
      <c r="K159" s="640"/>
      <c r="L159" s="640"/>
      <c r="M159" s="635" t="s">
        <v>24586</v>
      </c>
      <c r="N159" s="635"/>
      <c r="O159" s="635"/>
      <c r="P159" s="635"/>
      <c r="Q159" s="635"/>
      <c r="R159" s="635"/>
      <c r="S159" s="635"/>
      <c r="T159" s="635"/>
      <c r="U159" s="635"/>
      <c r="V159" s="635"/>
      <c r="W159" s="635"/>
      <c r="X159" s="635"/>
      <c r="Y159" s="635"/>
      <c r="Z159" s="635"/>
      <c r="AA159" s="635"/>
      <c r="AB159" s="635"/>
      <c r="AC159" s="635"/>
      <c r="AD159" s="635"/>
      <c r="AE159" s="635"/>
      <c r="AF159" s="635"/>
      <c r="AG159" s="635"/>
      <c r="AH159" s="635"/>
      <c r="AI159" s="635"/>
      <c r="AJ159" s="635"/>
      <c r="AK159" s="635"/>
      <c r="AL159" s="635"/>
      <c r="AM159" s="635"/>
      <c r="AN159" s="635"/>
      <c r="AO159" s="635"/>
      <c r="AP159" s="635"/>
      <c r="AQ159" s="635"/>
      <c r="AR159" s="635"/>
      <c r="AS159" s="635"/>
      <c r="AT159" s="635"/>
      <c r="AU159" s="635"/>
      <c r="AV159" s="635"/>
    </row>
    <row r="160" spans="2:48" ht="45" customHeight="1">
      <c r="B160" s="637" t="s">
        <v>24764</v>
      </c>
      <c r="C160" s="638"/>
      <c r="D160" s="638"/>
      <c r="E160" s="638"/>
      <c r="F160" s="638"/>
      <c r="G160" s="638"/>
      <c r="H160" s="638"/>
      <c r="I160" s="639">
        <f ca="1">'Row Data'!F2138</f>
        <v>4.5</v>
      </c>
      <c r="J160" s="640"/>
      <c r="K160" s="640"/>
      <c r="L160" s="640"/>
      <c r="M160" s="635" t="s">
        <v>24165</v>
      </c>
      <c r="N160" s="635"/>
      <c r="O160" s="635"/>
      <c r="P160" s="635"/>
      <c r="Q160" s="635"/>
      <c r="R160" s="635"/>
      <c r="S160" s="635"/>
      <c r="T160" s="635"/>
      <c r="U160" s="635"/>
      <c r="V160" s="635"/>
      <c r="W160" s="635"/>
      <c r="X160" s="635"/>
      <c r="Y160" s="635"/>
      <c r="Z160" s="635"/>
      <c r="AA160" s="635"/>
      <c r="AB160" s="635"/>
      <c r="AC160" s="635"/>
      <c r="AD160" s="635"/>
      <c r="AE160" s="635"/>
      <c r="AF160" s="635"/>
      <c r="AG160" s="635"/>
      <c r="AH160" s="635"/>
      <c r="AI160" s="635"/>
      <c r="AJ160" s="635"/>
      <c r="AK160" s="635"/>
      <c r="AL160" s="635"/>
      <c r="AM160" s="635"/>
      <c r="AN160" s="635"/>
      <c r="AO160" s="635"/>
      <c r="AP160" s="635"/>
      <c r="AQ160" s="635"/>
      <c r="AR160" s="635"/>
      <c r="AS160" s="635"/>
      <c r="AT160" s="635"/>
      <c r="AU160" s="635"/>
      <c r="AV160" s="635"/>
    </row>
    <row r="161" spans="2:48" ht="45" customHeight="1">
      <c r="B161" s="637" t="s">
        <v>24765</v>
      </c>
      <c r="C161" s="638"/>
      <c r="D161" s="638"/>
      <c r="E161" s="638"/>
      <c r="F161" s="638"/>
      <c r="G161" s="638"/>
      <c r="H161" s="638"/>
      <c r="I161" s="639">
        <f ca="1">'Row Data'!O1651</f>
        <v>4.5</v>
      </c>
      <c r="J161" s="640"/>
      <c r="K161" s="640"/>
      <c r="L161" s="640"/>
      <c r="M161" s="635" t="s">
        <v>24587</v>
      </c>
      <c r="N161" s="635"/>
      <c r="O161" s="635"/>
      <c r="P161" s="635"/>
      <c r="Q161" s="635"/>
      <c r="R161" s="635"/>
      <c r="S161" s="635"/>
      <c r="T161" s="635"/>
      <c r="U161" s="635"/>
      <c r="V161" s="635"/>
      <c r="W161" s="635"/>
      <c r="X161" s="635"/>
      <c r="Y161" s="635"/>
      <c r="Z161" s="635"/>
      <c r="AA161" s="635"/>
      <c r="AB161" s="635"/>
      <c r="AC161" s="635"/>
      <c r="AD161" s="635"/>
      <c r="AE161" s="635"/>
      <c r="AF161" s="635"/>
      <c r="AG161" s="635"/>
      <c r="AH161" s="635"/>
      <c r="AI161" s="635"/>
      <c r="AJ161" s="635"/>
      <c r="AK161" s="635"/>
      <c r="AL161" s="635"/>
      <c r="AM161" s="635"/>
      <c r="AN161" s="635"/>
      <c r="AO161" s="635"/>
      <c r="AP161" s="635"/>
      <c r="AQ161" s="635"/>
      <c r="AR161" s="635"/>
      <c r="AS161" s="635"/>
      <c r="AT161" s="635"/>
      <c r="AU161" s="635"/>
      <c r="AV161" s="635"/>
    </row>
    <row r="162" spans="2:48" ht="45" customHeight="1">
      <c r="B162" s="637" t="s">
        <v>24766</v>
      </c>
      <c r="C162" s="638"/>
      <c r="D162" s="638"/>
      <c r="E162" s="638"/>
      <c r="F162" s="638"/>
      <c r="G162" s="638"/>
      <c r="H162" s="638"/>
      <c r="I162" s="639">
        <f ca="1">'Row Data'!F1943</f>
        <v>4.5</v>
      </c>
      <c r="J162" s="640"/>
      <c r="K162" s="640"/>
      <c r="L162" s="640"/>
      <c r="M162" s="635" t="s">
        <v>24164</v>
      </c>
      <c r="N162" s="635"/>
      <c r="O162" s="635"/>
      <c r="P162" s="635"/>
      <c r="Q162" s="635"/>
      <c r="R162" s="635"/>
      <c r="S162" s="635"/>
      <c r="T162" s="635"/>
      <c r="U162" s="635"/>
      <c r="V162" s="635"/>
      <c r="W162" s="635"/>
      <c r="X162" s="635"/>
      <c r="Y162" s="635"/>
      <c r="Z162" s="635"/>
      <c r="AA162" s="635"/>
      <c r="AB162" s="635"/>
      <c r="AC162" s="635"/>
      <c r="AD162" s="635"/>
      <c r="AE162" s="635"/>
      <c r="AF162" s="635"/>
      <c r="AG162" s="635"/>
      <c r="AH162" s="635"/>
      <c r="AI162" s="635"/>
      <c r="AJ162" s="635"/>
      <c r="AK162" s="635"/>
      <c r="AL162" s="635"/>
      <c r="AM162" s="635"/>
      <c r="AN162" s="635"/>
      <c r="AO162" s="635"/>
      <c r="AP162" s="635"/>
      <c r="AQ162" s="635"/>
      <c r="AR162" s="635"/>
      <c r="AS162" s="635"/>
      <c r="AT162" s="635"/>
      <c r="AU162" s="635"/>
      <c r="AV162" s="635"/>
    </row>
    <row r="163" spans="2:48" ht="45" customHeight="1">
      <c r="B163" s="637" t="s">
        <v>24767</v>
      </c>
      <c r="C163" s="638"/>
      <c r="D163" s="638"/>
      <c r="E163" s="638"/>
      <c r="F163" s="638"/>
      <c r="G163" s="638"/>
      <c r="H163" s="638"/>
      <c r="I163" s="639">
        <f ca="1">'Row Data'!F1928</f>
        <v>4.5</v>
      </c>
      <c r="J163" s="640"/>
      <c r="K163" s="640"/>
      <c r="L163" s="640"/>
      <c r="M163" s="635" t="s">
        <v>24588</v>
      </c>
      <c r="N163" s="635"/>
      <c r="O163" s="635"/>
      <c r="P163" s="635"/>
      <c r="Q163" s="635"/>
      <c r="R163" s="635"/>
      <c r="S163" s="635"/>
      <c r="T163" s="635"/>
      <c r="U163" s="635"/>
      <c r="V163" s="635"/>
      <c r="W163" s="635"/>
      <c r="X163" s="635"/>
      <c r="Y163" s="635"/>
      <c r="Z163" s="635"/>
      <c r="AA163" s="635"/>
      <c r="AB163" s="635"/>
      <c r="AC163" s="635"/>
      <c r="AD163" s="635"/>
      <c r="AE163" s="635"/>
      <c r="AF163" s="635"/>
      <c r="AG163" s="635"/>
      <c r="AH163" s="635"/>
      <c r="AI163" s="635"/>
      <c r="AJ163" s="635"/>
      <c r="AK163" s="635"/>
      <c r="AL163" s="635"/>
      <c r="AM163" s="635"/>
      <c r="AN163" s="635"/>
      <c r="AO163" s="635"/>
      <c r="AP163" s="635"/>
      <c r="AQ163" s="635"/>
      <c r="AR163" s="635"/>
      <c r="AS163" s="635"/>
      <c r="AT163" s="635"/>
      <c r="AU163" s="635"/>
      <c r="AV163" s="635"/>
    </row>
    <row r="164" spans="2:48" ht="45" customHeight="1">
      <c r="B164" s="637" t="s">
        <v>24768</v>
      </c>
      <c r="C164" s="638"/>
      <c r="D164" s="638"/>
      <c r="E164" s="638"/>
      <c r="F164" s="638"/>
      <c r="G164" s="638"/>
      <c r="H164" s="638"/>
      <c r="I164" s="639">
        <f ca="1">'Row Data'!F2145</f>
        <v>4.5</v>
      </c>
      <c r="J164" s="640"/>
      <c r="K164" s="640"/>
      <c r="L164" s="640"/>
      <c r="M164" s="635" t="s">
        <v>24589</v>
      </c>
      <c r="N164" s="635"/>
      <c r="O164" s="635"/>
      <c r="P164" s="635"/>
      <c r="Q164" s="635"/>
      <c r="R164" s="635"/>
      <c r="S164" s="635"/>
      <c r="T164" s="635"/>
      <c r="U164" s="635"/>
      <c r="V164" s="635"/>
      <c r="W164" s="635"/>
      <c r="X164" s="635"/>
      <c r="Y164" s="635"/>
      <c r="Z164" s="635"/>
      <c r="AA164" s="635"/>
      <c r="AB164" s="635"/>
      <c r="AC164" s="635"/>
      <c r="AD164" s="635"/>
      <c r="AE164" s="635"/>
      <c r="AF164" s="635"/>
      <c r="AG164" s="635"/>
      <c r="AH164" s="635"/>
      <c r="AI164" s="635"/>
      <c r="AJ164" s="635"/>
      <c r="AK164" s="635"/>
      <c r="AL164" s="635"/>
      <c r="AM164" s="635"/>
      <c r="AN164" s="635"/>
      <c r="AO164" s="635"/>
      <c r="AP164" s="635"/>
      <c r="AQ164" s="635"/>
      <c r="AR164" s="635"/>
      <c r="AS164" s="635"/>
      <c r="AT164" s="635"/>
      <c r="AU164" s="635"/>
      <c r="AV164" s="635"/>
    </row>
    <row r="165" spans="2:48" ht="45" customHeight="1">
      <c r="B165" s="637" t="s">
        <v>24769</v>
      </c>
      <c r="C165" s="638"/>
      <c r="D165" s="638"/>
      <c r="E165" s="638"/>
      <c r="F165" s="638"/>
      <c r="G165" s="638"/>
      <c r="H165" s="638"/>
      <c r="I165" s="639">
        <f ca="1">'Row Data'!F2148</f>
        <v>4.5</v>
      </c>
      <c r="J165" s="640"/>
      <c r="K165" s="640"/>
      <c r="L165" s="640"/>
      <c r="M165" s="635" t="s">
        <v>24163</v>
      </c>
      <c r="N165" s="635"/>
      <c r="O165" s="635"/>
      <c r="P165" s="635"/>
      <c r="Q165" s="635"/>
      <c r="R165" s="635"/>
      <c r="S165" s="635"/>
      <c r="T165" s="635"/>
      <c r="U165" s="635"/>
      <c r="V165" s="635"/>
      <c r="W165" s="635"/>
      <c r="X165" s="635"/>
      <c r="Y165" s="635"/>
      <c r="Z165" s="635"/>
      <c r="AA165" s="635"/>
      <c r="AB165" s="635"/>
      <c r="AC165" s="635"/>
      <c r="AD165" s="635"/>
      <c r="AE165" s="635"/>
      <c r="AF165" s="635"/>
      <c r="AG165" s="635"/>
      <c r="AH165" s="635"/>
      <c r="AI165" s="635"/>
      <c r="AJ165" s="635"/>
      <c r="AK165" s="635"/>
      <c r="AL165" s="635"/>
      <c r="AM165" s="635"/>
      <c r="AN165" s="635"/>
      <c r="AO165" s="635"/>
      <c r="AP165" s="635"/>
      <c r="AQ165" s="635"/>
      <c r="AR165" s="635"/>
      <c r="AS165" s="635"/>
      <c r="AT165" s="635"/>
      <c r="AU165" s="635"/>
      <c r="AV165" s="635"/>
    </row>
    <row r="166" spans="2:48" ht="45" customHeight="1">
      <c r="B166" s="637" t="s">
        <v>24770</v>
      </c>
      <c r="C166" s="638"/>
      <c r="D166" s="638"/>
      <c r="E166" s="638"/>
      <c r="F166" s="638"/>
      <c r="G166" s="638"/>
      <c r="H166" s="638"/>
      <c r="I166" s="639">
        <f ca="1">'Row Data'!F2149</f>
        <v>4.5</v>
      </c>
      <c r="J166" s="640"/>
      <c r="K166" s="640"/>
      <c r="L166" s="640"/>
      <c r="M166" s="635" t="s">
        <v>24590</v>
      </c>
      <c r="N166" s="635"/>
      <c r="O166" s="635"/>
      <c r="P166" s="635"/>
      <c r="Q166" s="635"/>
      <c r="R166" s="635"/>
      <c r="S166" s="635"/>
      <c r="T166" s="635"/>
      <c r="U166" s="635"/>
      <c r="V166" s="635"/>
      <c r="W166" s="635"/>
      <c r="X166" s="635"/>
      <c r="Y166" s="635"/>
      <c r="Z166" s="635"/>
      <c r="AA166" s="635"/>
      <c r="AB166" s="635"/>
      <c r="AC166" s="635"/>
      <c r="AD166" s="635"/>
      <c r="AE166" s="635"/>
      <c r="AF166" s="635"/>
      <c r="AG166" s="635"/>
      <c r="AH166" s="635"/>
      <c r="AI166" s="635"/>
      <c r="AJ166" s="635"/>
      <c r="AK166" s="635"/>
      <c r="AL166" s="635"/>
      <c r="AM166" s="635"/>
      <c r="AN166" s="635"/>
      <c r="AO166" s="635"/>
      <c r="AP166" s="635"/>
      <c r="AQ166" s="635"/>
      <c r="AR166" s="635"/>
      <c r="AS166" s="635"/>
      <c r="AT166" s="635"/>
      <c r="AU166" s="635"/>
      <c r="AV166" s="635"/>
    </row>
    <row r="167" spans="2:48" ht="45" customHeight="1">
      <c r="B167" s="637" t="s">
        <v>24771</v>
      </c>
      <c r="C167" s="638"/>
      <c r="D167" s="638"/>
      <c r="E167" s="638"/>
      <c r="F167" s="638"/>
      <c r="G167" s="638"/>
      <c r="H167" s="638"/>
      <c r="I167" s="639">
        <f ca="1">'Row Data'!F2115</f>
        <v>4.5</v>
      </c>
      <c r="J167" s="640"/>
      <c r="K167" s="640"/>
      <c r="L167" s="640"/>
      <c r="M167" s="635" t="s">
        <v>24162</v>
      </c>
      <c r="N167" s="635"/>
      <c r="O167" s="635"/>
      <c r="P167" s="635"/>
      <c r="Q167" s="635"/>
      <c r="R167" s="635"/>
      <c r="S167" s="635"/>
      <c r="T167" s="635"/>
      <c r="U167" s="635"/>
      <c r="V167" s="635"/>
      <c r="W167" s="635"/>
      <c r="X167" s="635"/>
      <c r="Y167" s="635"/>
      <c r="Z167" s="635"/>
      <c r="AA167" s="635"/>
      <c r="AB167" s="635"/>
      <c r="AC167" s="635"/>
      <c r="AD167" s="635"/>
      <c r="AE167" s="635"/>
      <c r="AF167" s="635"/>
      <c r="AG167" s="635"/>
      <c r="AH167" s="635"/>
      <c r="AI167" s="635"/>
      <c r="AJ167" s="635"/>
      <c r="AK167" s="635"/>
      <c r="AL167" s="635"/>
      <c r="AM167" s="635"/>
      <c r="AN167" s="635"/>
      <c r="AO167" s="635"/>
      <c r="AP167" s="635"/>
      <c r="AQ167" s="635"/>
      <c r="AR167" s="635"/>
      <c r="AS167" s="635"/>
      <c r="AT167" s="635"/>
      <c r="AU167" s="635"/>
      <c r="AV167" s="635"/>
    </row>
    <row r="168" spans="2:48" ht="45" customHeight="1">
      <c r="B168" s="637" t="s">
        <v>24772</v>
      </c>
      <c r="C168" s="638"/>
      <c r="D168" s="638"/>
      <c r="E168" s="638"/>
      <c r="F168" s="638"/>
      <c r="G168" s="638"/>
      <c r="H168" s="638"/>
      <c r="I168" s="639" t="e">
        <f ca="1">'Row Data'!F2340</f>
        <v>#N/A</v>
      </c>
      <c r="J168" s="640"/>
      <c r="K168" s="640"/>
      <c r="L168" s="640"/>
      <c r="M168" s="635" t="s">
        <v>24161</v>
      </c>
      <c r="N168" s="635"/>
      <c r="O168" s="635"/>
      <c r="P168" s="635"/>
      <c r="Q168" s="635"/>
      <c r="R168" s="635"/>
      <c r="S168" s="635"/>
      <c r="T168" s="635"/>
      <c r="U168" s="635"/>
      <c r="V168" s="635"/>
      <c r="W168" s="635"/>
      <c r="X168" s="635"/>
      <c r="Y168" s="635"/>
      <c r="Z168" s="635"/>
      <c r="AA168" s="635"/>
      <c r="AB168" s="635"/>
      <c r="AC168" s="635"/>
      <c r="AD168" s="635"/>
      <c r="AE168" s="635"/>
      <c r="AF168" s="635"/>
      <c r="AG168" s="635"/>
      <c r="AH168" s="635"/>
      <c r="AI168" s="635"/>
      <c r="AJ168" s="635"/>
      <c r="AK168" s="635"/>
      <c r="AL168" s="635"/>
      <c r="AM168" s="635"/>
      <c r="AN168" s="635"/>
      <c r="AO168" s="635"/>
      <c r="AP168" s="635"/>
      <c r="AQ168" s="635"/>
      <c r="AR168" s="635"/>
      <c r="AS168" s="635"/>
      <c r="AT168" s="635"/>
      <c r="AU168" s="635"/>
      <c r="AV168" s="635"/>
    </row>
    <row r="169" spans="2:48" ht="45" customHeight="1">
      <c r="B169" s="637" t="s">
        <v>24773</v>
      </c>
      <c r="C169" s="638"/>
      <c r="D169" s="638"/>
      <c r="E169" s="638"/>
      <c r="F169" s="638"/>
      <c r="G169" s="638"/>
      <c r="H169" s="638"/>
      <c r="I169" s="639">
        <f ca="1">'Row Data'!F2135</f>
        <v>4.5</v>
      </c>
      <c r="J169" s="640"/>
      <c r="K169" s="640"/>
      <c r="L169" s="640"/>
      <c r="M169" s="635" t="s">
        <v>24160</v>
      </c>
      <c r="N169" s="635"/>
      <c r="O169" s="635"/>
      <c r="P169" s="635"/>
      <c r="Q169" s="635"/>
      <c r="R169" s="635"/>
      <c r="S169" s="635"/>
      <c r="T169" s="635"/>
      <c r="U169" s="635"/>
      <c r="V169" s="635"/>
      <c r="W169" s="635"/>
      <c r="X169" s="635"/>
      <c r="Y169" s="635"/>
      <c r="Z169" s="635"/>
      <c r="AA169" s="635"/>
      <c r="AB169" s="635"/>
      <c r="AC169" s="635"/>
      <c r="AD169" s="635"/>
      <c r="AE169" s="635"/>
      <c r="AF169" s="635"/>
      <c r="AG169" s="635"/>
      <c r="AH169" s="635"/>
      <c r="AI169" s="635"/>
      <c r="AJ169" s="635"/>
      <c r="AK169" s="635"/>
      <c r="AL169" s="635"/>
      <c r="AM169" s="635"/>
      <c r="AN169" s="635"/>
      <c r="AO169" s="635"/>
      <c r="AP169" s="635"/>
      <c r="AQ169" s="635"/>
      <c r="AR169" s="635"/>
      <c r="AS169" s="635"/>
      <c r="AT169" s="635"/>
      <c r="AU169" s="635"/>
      <c r="AV169" s="635"/>
    </row>
    <row r="170" spans="2:48" ht="45" customHeight="1">
      <c r="B170" s="637" t="s">
        <v>24802</v>
      </c>
      <c r="C170" s="638"/>
      <c r="D170" s="638"/>
      <c r="E170" s="638"/>
      <c r="F170" s="638"/>
      <c r="G170" s="638"/>
      <c r="H170" s="638"/>
      <c r="I170" s="639">
        <f ca="1">'Row Data'!D1598</f>
        <v>4.5</v>
      </c>
      <c r="J170" s="640"/>
      <c r="K170" s="640"/>
      <c r="L170" s="640"/>
      <c r="M170" s="635" t="s">
        <v>24591</v>
      </c>
      <c r="N170" s="635"/>
      <c r="O170" s="635"/>
      <c r="P170" s="635"/>
      <c r="Q170" s="635"/>
      <c r="R170" s="635"/>
      <c r="S170" s="635"/>
      <c r="T170" s="635"/>
      <c r="U170" s="635"/>
      <c r="V170" s="635"/>
      <c r="W170" s="635"/>
      <c r="X170" s="635"/>
      <c r="Y170" s="635"/>
      <c r="Z170" s="635"/>
      <c r="AA170" s="635"/>
      <c r="AB170" s="635"/>
      <c r="AC170" s="635"/>
      <c r="AD170" s="635"/>
      <c r="AE170" s="635"/>
      <c r="AF170" s="635"/>
      <c r="AG170" s="635"/>
      <c r="AH170" s="635"/>
      <c r="AI170" s="635"/>
      <c r="AJ170" s="635"/>
      <c r="AK170" s="635"/>
      <c r="AL170" s="635"/>
      <c r="AM170" s="635"/>
      <c r="AN170" s="635"/>
      <c r="AO170" s="635"/>
      <c r="AP170" s="635"/>
      <c r="AQ170" s="635"/>
      <c r="AR170" s="635"/>
      <c r="AS170" s="635"/>
      <c r="AT170" s="635"/>
      <c r="AU170" s="635"/>
      <c r="AV170" s="635"/>
    </row>
    <row r="171" spans="2:48" ht="45" customHeight="1">
      <c r="B171" s="637" t="s">
        <v>24774</v>
      </c>
      <c r="C171" s="638"/>
      <c r="D171" s="638"/>
      <c r="E171" s="638"/>
      <c r="F171" s="638"/>
      <c r="G171" s="638"/>
      <c r="H171" s="638"/>
      <c r="I171" s="639">
        <f ca="1">'Row Data'!F2195</f>
        <v>4.5</v>
      </c>
      <c r="J171" s="640"/>
      <c r="K171" s="640"/>
      <c r="L171" s="640"/>
      <c r="M171" s="635" t="s">
        <v>24592</v>
      </c>
      <c r="N171" s="635"/>
      <c r="O171" s="635"/>
      <c r="P171" s="635"/>
      <c r="Q171" s="635"/>
      <c r="R171" s="635"/>
      <c r="S171" s="635"/>
      <c r="T171" s="635"/>
      <c r="U171" s="635"/>
      <c r="V171" s="635"/>
      <c r="W171" s="635"/>
      <c r="X171" s="635"/>
      <c r="Y171" s="635"/>
      <c r="Z171" s="635"/>
      <c r="AA171" s="635"/>
      <c r="AB171" s="635"/>
      <c r="AC171" s="635"/>
      <c r="AD171" s="635"/>
      <c r="AE171" s="635"/>
      <c r="AF171" s="635"/>
      <c r="AG171" s="635"/>
      <c r="AH171" s="635"/>
      <c r="AI171" s="635"/>
      <c r="AJ171" s="635"/>
      <c r="AK171" s="635"/>
      <c r="AL171" s="635"/>
      <c r="AM171" s="635"/>
      <c r="AN171" s="635"/>
      <c r="AO171" s="635"/>
      <c r="AP171" s="635"/>
      <c r="AQ171" s="635"/>
      <c r="AR171" s="635"/>
      <c r="AS171" s="635"/>
      <c r="AT171" s="635"/>
      <c r="AU171" s="635"/>
      <c r="AV171" s="635"/>
    </row>
    <row r="172" spans="2:48" ht="45" customHeight="1">
      <c r="B172" s="637" t="s">
        <v>24775</v>
      </c>
      <c r="C172" s="638"/>
      <c r="D172" s="638"/>
      <c r="E172" s="638"/>
      <c r="F172" s="638"/>
      <c r="G172" s="638"/>
      <c r="H172" s="638"/>
      <c r="I172" s="639">
        <f ca="1">'Row Data'!F2019</f>
        <v>4.5</v>
      </c>
      <c r="J172" s="640"/>
      <c r="K172" s="640"/>
      <c r="L172" s="640"/>
      <c r="M172" s="635" t="s">
        <v>24159</v>
      </c>
      <c r="N172" s="635"/>
      <c r="O172" s="635"/>
      <c r="P172" s="635"/>
      <c r="Q172" s="635"/>
      <c r="R172" s="635"/>
      <c r="S172" s="635"/>
      <c r="T172" s="635"/>
      <c r="U172" s="635"/>
      <c r="V172" s="635"/>
      <c r="W172" s="635"/>
      <c r="X172" s="635"/>
      <c r="Y172" s="635"/>
      <c r="Z172" s="635"/>
      <c r="AA172" s="635"/>
      <c r="AB172" s="635"/>
      <c r="AC172" s="635"/>
      <c r="AD172" s="635"/>
      <c r="AE172" s="635"/>
      <c r="AF172" s="635"/>
      <c r="AG172" s="635"/>
      <c r="AH172" s="635"/>
      <c r="AI172" s="635"/>
      <c r="AJ172" s="635"/>
      <c r="AK172" s="635"/>
      <c r="AL172" s="635"/>
      <c r="AM172" s="635"/>
      <c r="AN172" s="635"/>
      <c r="AO172" s="635"/>
      <c r="AP172" s="635"/>
      <c r="AQ172" s="635"/>
      <c r="AR172" s="635"/>
      <c r="AS172" s="635"/>
      <c r="AT172" s="635"/>
      <c r="AU172" s="635"/>
      <c r="AV172" s="635"/>
    </row>
    <row r="173" spans="2:48" ht="45" customHeight="1">
      <c r="B173" s="637" t="s">
        <v>24804</v>
      </c>
      <c r="C173" s="638"/>
      <c r="D173" s="638"/>
      <c r="E173" s="638"/>
      <c r="F173" s="638"/>
      <c r="G173" s="638"/>
      <c r="H173" s="638"/>
      <c r="I173" s="639">
        <f ca="1">'Row Data'!O1650</f>
        <v>4.5</v>
      </c>
      <c r="J173" s="640"/>
      <c r="K173" s="640"/>
      <c r="L173" s="640"/>
      <c r="M173" s="635" t="s">
        <v>24593</v>
      </c>
      <c r="N173" s="635"/>
      <c r="O173" s="635"/>
      <c r="P173" s="635"/>
      <c r="Q173" s="635"/>
      <c r="R173" s="635"/>
      <c r="S173" s="635"/>
      <c r="T173" s="635"/>
      <c r="U173" s="635"/>
      <c r="V173" s="635"/>
      <c r="W173" s="635"/>
      <c r="X173" s="635"/>
      <c r="Y173" s="635"/>
      <c r="Z173" s="635"/>
      <c r="AA173" s="635"/>
      <c r="AB173" s="635"/>
      <c r="AC173" s="635"/>
      <c r="AD173" s="635"/>
      <c r="AE173" s="635"/>
      <c r="AF173" s="635"/>
      <c r="AG173" s="635"/>
      <c r="AH173" s="635"/>
      <c r="AI173" s="635"/>
      <c r="AJ173" s="635"/>
      <c r="AK173" s="635"/>
      <c r="AL173" s="635"/>
      <c r="AM173" s="635"/>
      <c r="AN173" s="635"/>
      <c r="AO173" s="635"/>
      <c r="AP173" s="635"/>
      <c r="AQ173" s="635"/>
      <c r="AR173" s="635"/>
      <c r="AS173" s="635"/>
      <c r="AT173" s="635"/>
      <c r="AU173" s="635"/>
      <c r="AV173" s="635"/>
    </row>
    <row r="174" spans="2:48" ht="45" customHeight="1">
      <c r="B174" s="637" t="s">
        <v>24776</v>
      </c>
      <c r="C174" s="638"/>
      <c r="D174" s="638"/>
      <c r="E174" s="638"/>
      <c r="F174" s="638"/>
      <c r="G174" s="638"/>
      <c r="H174" s="638"/>
      <c r="I174" s="639">
        <f ca="1">'Row Data'!F2224</f>
        <v>4.5</v>
      </c>
      <c r="J174" s="640"/>
      <c r="K174" s="640"/>
      <c r="L174" s="640"/>
      <c r="M174" s="635" t="s">
        <v>24158</v>
      </c>
      <c r="N174" s="635"/>
      <c r="O174" s="635"/>
      <c r="P174" s="635"/>
      <c r="Q174" s="635"/>
      <c r="R174" s="635"/>
      <c r="S174" s="635"/>
      <c r="T174" s="635"/>
      <c r="U174" s="635"/>
      <c r="V174" s="635"/>
      <c r="W174" s="635"/>
      <c r="X174" s="635"/>
      <c r="Y174" s="635"/>
      <c r="Z174" s="635"/>
      <c r="AA174" s="635"/>
      <c r="AB174" s="635"/>
      <c r="AC174" s="635"/>
      <c r="AD174" s="635"/>
      <c r="AE174" s="635"/>
      <c r="AF174" s="635"/>
      <c r="AG174" s="635"/>
      <c r="AH174" s="635"/>
      <c r="AI174" s="635"/>
      <c r="AJ174" s="635"/>
      <c r="AK174" s="635"/>
      <c r="AL174" s="635"/>
      <c r="AM174" s="635"/>
      <c r="AN174" s="635"/>
      <c r="AO174" s="635"/>
      <c r="AP174" s="635"/>
      <c r="AQ174" s="635"/>
      <c r="AR174" s="635"/>
      <c r="AS174" s="635"/>
      <c r="AT174" s="635"/>
      <c r="AU174" s="635"/>
      <c r="AV174" s="635"/>
    </row>
    <row r="175" spans="2:48">
      <c r="B175" s="334"/>
      <c r="C175" s="334"/>
      <c r="D175" s="334"/>
      <c r="E175" s="334"/>
      <c r="F175" s="334"/>
      <c r="G175" s="334"/>
      <c r="H175" s="334"/>
      <c r="I175" s="334"/>
      <c r="J175" s="334"/>
      <c r="K175" s="334"/>
      <c r="L175" s="334"/>
      <c r="M175" s="334"/>
      <c r="N175" s="334"/>
      <c r="O175" s="334"/>
      <c r="P175" s="334"/>
      <c r="Q175" s="334"/>
      <c r="R175" s="334"/>
      <c r="S175" s="334"/>
      <c r="T175" s="334"/>
      <c r="U175" s="334"/>
      <c r="V175" s="334"/>
      <c r="W175" s="334"/>
      <c r="X175" s="334"/>
      <c r="Y175" s="334"/>
      <c r="Z175" s="334"/>
      <c r="AA175" s="334"/>
      <c r="AB175" s="334"/>
      <c r="AC175" s="334"/>
      <c r="AD175" s="334"/>
      <c r="AE175" s="334"/>
      <c r="AF175" s="334"/>
      <c r="AG175" s="334"/>
      <c r="AH175" s="334"/>
      <c r="AI175" s="334"/>
      <c r="AJ175" s="334"/>
      <c r="AK175" s="334"/>
      <c r="AL175" s="334"/>
      <c r="AM175" s="334"/>
      <c r="AN175" s="334"/>
      <c r="AO175" s="334"/>
      <c r="AP175" s="334"/>
      <c r="AQ175" s="334"/>
      <c r="AR175" s="334"/>
      <c r="AS175" s="334"/>
      <c r="AT175" s="334"/>
      <c r="AU175" s="334"/>
      <c r="AV175" s="334"/>
    </row>
    <row r="176" spans="2:48" ht="21">
      <c r="B176" s="631" t="s">
        <v>26305</v>
      </c>
      <c r="C176" s="632"/>
      <c r="D176" s="632"/>
      <c r="E176" s="632"/>
      <c r="F176" s="632"/>
      <c r="G176" s="632"/>
      <c r="H176" s="632"/>
      <c r="I176" s="632"/>
      <c r="J176" s="633"/>
      <c r="K176" s="633"/>
      <c r="L176" s="633"/>
      <c r="M176" s="633"/>
      <c r="N176" s="633"/>
      <c r="O176" s="633"/>
      <c r="P176" s="633"/>
      <c r="Q176" s="633"/>
      <c r="R176" s="633"/>
      <c r="S176" s="633"/>
      <c r="T176" s="633"/>
      <c r="U176" s="633"/>
      <c r="V176" s="633"/>
      <c r="W176" s="633"/>
      <c r="X176" s="633"/>
      <c r="Y176" s="633"/>
      <c r="Z176" s="633"/>
      <c r="AA176" s="633"/>
      <c r="AB176" s="633"/>
      <c r="AC176" s="633"/>
      <c r="AD176" s="633"/>
      <c r="AE176" s="633"/>
      <c r="AF176" s="633"/>
      <c r="AG176" s="633"/>
      <c r="AH176" s="633"/>
      <c r="AI176" s="633"/>
      <c r="AJ176" s="633"/>
      <c r="AK176" s="633"/>
      <c r="AL176" s="633"/>
      <c r="AM176" s="633"/>
      <c r="AN176" s="633"/>
      <c r="AO176" s="633"/>
      <c r="AP176" s="633"/>
      <c r="AQ176" s="633"/>
      <c r="AR176" s="633"/>
      <c r="AS176" s="633"/>
      <c r="AT176" s="633"/>
      <c r="AU176" s="633"/>
      <c r="AV176" s="634"/>
    </row>
    <row r="177" spans="2:48" ht="30" customHeight="1">
      <c r="B177" s="637" t="s">
        <v>24741</v>
      </c>
      <c r="C177" s="638"/>
      <c r="D177" s="638"/>
      <c r="E177" s="638"/>
      <c r="F177" s="638"/>
      <c r="G177" s="638"/>
      <c r="H177" s="638"/>
      <c r="I177" s="639" t="e">
        <f ca="1">I!E114</f>
        <v>#N/A</v>
      </c>
      <c r="J177" s="640"/>
      <c r="K177" s="640"/>
      <c r="L177" s="640"/>
      <c r="M177" s="635" t="s">
        <v>24214</v>
      </c>
      <c r="N177" s="635"/>
      <c r="O177" s="635"/>
      <c r="P177" s="635"/>
      <c r="Q177" s="635"/>
      <c r="R177" s="635"/>
      <c r="S177" s="635"/>
      <c r="T177" s="635"/>
      <c r="U177" s="635"/>
      <c r="V177" s="635"/>
      <c r="W177" s="635"/>
      <c r="X177" s="635"/>
      <c r="Y177" s="635"/>
      <c r="Z177" s="635"/>
      <c r="AA177" s="635"/>
      <c r="AB177" s="635"/>
      <c r="AC177" s="635"/>
      <c r="AD177" s="635"/>
      <c r="AE177" s="635"/>
      <c r="AF177" s="635"/>
      <c r="AG177" s="635"/>
      <c r="AH177" s="635"/>
      <c r="AI177" s="635"/>
      <c r="AJ177" s="635"/>
      <c r="AK177" s="635"/>
      <c r="AL177" s="635"/>
      <c r="AM177" s="635"/>
      <c r="AN177" s="635"/>
      <c r="AO177" s="635"/>
      <c r="AP177" s="635"/>
      <c r="AQ177" s="635"/>
      <c r="AR177" s="635"/>
      <c r="AS177" s="635"/>
      <c r="AT177" s="635"/>
      <c r="AU177" s="635"/>
      <c r="AV177" s="635"/>
    </row>
    <row r="178" spans="2:48" ht="30" customHeight="1">
      <c r="B178" s="637" t="s">
        <v>24742</v>
      </c>
      <c r="C178" s="638"/>
      <c r="D178" s="638"/>
      <c r="E178" s="638"/>
      <c r="F178" s="638"/>
      <c r="G178" s="638"/>
      <c r="H178" s="638"/>
      <c r="I178" s="639">
        <f ca="1">I!J144</f>
        <v>4.5</v>
      </c>
      <c r="J178" s="640"/>
      <c r="K178" s="640"/>
      <c r="L178" s="640"/>
      <c r="M178" s="635" t="s">
        <v>24213</v>
      </c>
      <c r="N178" s="635"/>
      <c r="O178" s="635"/>
      <c r="P178" s="635"/>
      <c r="Q178" s="635"/>
      <c r="R178" s="635"/>
      <c r="S178" s="635"/>
      <c r="T178" s="635"/>
      <c r="U178" s="635"/>
      <c r="V178" s="635"/>
      <c r="W178" s="635"/>
      <c r="X178" s="635"/>
      <c r="Y178" s="635"/>
      <c r="Z178" s="635"/>
      <c r="AA178" s="635"/>
      <c r="AB178" s="635"/>
      <c r="AC178" s="635"/>
      <c r="AD178" s="635"/>
      <c r="AE178" s="635"/>
      <c r="AF178" s="635"/>
      <c r="AG178" s="635"/>
      <c r="AH178" s="635"/>
      <c r="AI178" s="635"/>
      <c r="AJ178" s="635"/>
      <c r="AK178" s="635"/>
      <c r="AL178" s="635"/>
      <c r="AM178" s="635"/>
      <c r="AN178" s="635"/>
      <c r="AO178" s="635"/>
      <c r="AP178" s="635"/>
      <c r="AQ178" s="635"/>
      <c r="AR178" s="635"/>
      <c r="AS178" s="635"/>
      <c r="AT178" s="635"/>
      <c r="AU178" s="635"/>
      <c r="AV178" s="635"/>
    </row>
    <row r="179" spans="2:48" ht="30" customHeight="1">
      <c r="B179" s="637" t="s">
        <v>24743</v>
      </c>
      <c r="C179" s="638"/>
      <c r="D179" s="638"/>
      <c r="E179" s="638"/>
      <c r="F179" s="638"/>
      <c r="G179" s="638"/>
      <c r="H179" s="638"/>
      <c r="I179" s="639" t="e">
        <f ca="1">I!E360</f>
        <v>#N/A</v>
      </c>
      <c r="J179" s="640"/>
      <c r="K179" s="640"/>
      <c r="L179" s="640"/>
      <c r="M179" s="635" t="s">
        <v>24569</v>
      </c>
      <c r="N179" s="635"/>
      <c r="O179" s="635"/>
      <c r="P179" s="635"/>
      <c r="Q179" s="635"/>
      <c r="R179" s="635"/>
      <c r="S179" s="635"/>
      <c r="T179" s="635"/>
      <c r="U179" s="635"/>
      <c r="V179" s="635"/>
      <c r="W179" s="635"/>
      <c r="X179" s="635"/>
      <c r="Y179" s="635"/>
      <c r="Z179" s="635"/>
      <c r="AA179" s="635"/>
      <c r="AB179" s="635"/>
      <c r="AC179" s="635"/>
      <c r="AD179" s="635"/>
      <c r="AE179" s="635"/>
      <c r="AF179" s="635"/>
      <c r="AG179" s="635"/>
      <c r="AH179" s="635"/>
      <c r="AI179" s="635"/>
      <c r="AJ179" s="635"/>
      <c r="AK179" s="635"/>
      <c r="AL179" s="635"/>
      <c r="AM179" s="635"/>
      <c r="AN179" s="635"/>
      <c r="AO179" s="635"/>
      <c r="AP179" s="635"/>
      <c r="AQ179" s="635"/>
      <c r="AR179" s="635"/>
      <c r="AS179" s="635"/>
      <c r="AT179" s="635"/>
      <c r="AU179" s="635"/>
      <c r="AV179" s="635"/>
    </row>
    <row r="180" spans="2:48" ht="30" customHeight="1">
      <c r="B180" s="637" t="s">
        <v>24744</v>
      </c>
      <c r="C180" s="638"/>
      <c r="D180" s="638"/>
      <c r="E180" s="638"/>
      <c r="F180" s="638"/>
      <c r="G180" s="638"/>
      <c r="H180" s="638"/>
      <c r="I180" s="639" t="e">
        <f ca="1">I!E369</f>
        <v>#N/A</v>
      </c>
      <c r="J180" s="640"/>
      <c r="K180" s="640"/>
      <c r="L180" s="640"/>
      <c r="M180" s="635" t="s">
        <v>24570</v>
      </c>
      <c r="N180" s="636"/>
      <c r="O180" s="636"/>
      <c r="P180" s="636"/>
      <c r="Q180" s="636"/>
      <c r="R180" s="636"/>
      <c r="S180" s="636"/>
      <c r="T180" s="636"/>
      <c r="U180" s="636"/>
      <c r="V180" s="636"/>
      <c r="W180" s="636"/>
      <c r="X180" s="636"/>
      <c r="Y180" s="636"/>
      <c r="Z180" s="636"/>
      <c r="AA180" s="636"/>
      <c r="AB180" s="636"/>
      <c r="AC180" s="636"/>
      <c r="AD180" s="636"/>
      <c r="AE180" s="636"/>
      <c r="AF180" s="636"/>
      <c r="AG180" s="636"/>
      <c r="AH180" s="636"/>
      <c r="AI180" s="636"/>
      <c r="AJ180" s="636"/>
      <c r="AK180" s="636"/>
      <c r="AL180" s="636"/>
      <c r="AM180" s="636"/>
      <c r="AN180" s="636"/>
      <c r="AO180" s="636"/>
      <c r="AP180" s="636"/>
      <c r="AQ180" s="636"/>
      <c r="AR180" s="636"/>
      <c r="AS180" s="636"/>
      <c r="AT180" s="636"/>
      <c r="AU180" s="636"/>
      <c r="AV180" s="636"/>
    </row>
    <row r="181" spans="2:48" ht="30" customHeight="1">
      <c r="B181" s="637" t="s">
        <v>24745</v>
      </c>
      <c r="C181" s="638"/>
      <c r="D181" s="638"/>
      <c r="E181" s="638"/>
      <c r="F181" s="638"/>
      <c r="G181" s="638"/>
      <c r="H181" s="638"/>
      <c r="I181" s="639">
        <f ca="1">I!J162</f>
        <v>4.6579506042481462</v>
      </c>
      <c r="J181" s="640"/>
      <c r="K181" s="640"/>
      <c r="L181" s="640"/>
      <c r="M181" s="635" t="s">
        <v>24212</v>
      </c>
      <c r="N181" s="635"/>
      <c r="O181" s="635"/>
      <c r="P181" s="635"/>
      <c r="Q181" s="635"/>
      <c r="R181" s="635"/>
      <c r="S181" s="635"/>
      <c r="T181" s="635"/>
      <c r="U181" s="635"/>
      <c r="V181" s="635"/>
      <c r="W181" s="635"/>
      <c r="X181" s="635"/>
      <c r="Y181" s="635"/>
      <c r="Z181" s="635"/>
      <c r="AA181" s="635"/>
      <c r="AB181" s="635"/>
      <c r="AC181" s="635"/>
      <c r="AD181" s="635"/>
      <c r="AE181" s="635"/>
      <c r="AF181" s="635"/>
      <c r="AG181" s="635"/>
      <c r="AH181" s="635"/>
      <c r="AI181" s="635"/>
      <c r="AJ181" s="635"/>
      <c r="AK181" s="635"/>
      <c r="AL181" s="635"/>
      <c r="AM181" s="635"/>
      <c r="AN181" s="635"/>
      <c r="AO181" s="635"/>
      <c r="AP181" s="635"/>
      <c r="AQ181" s="635"/>
      <c r="AR181" s="635"/>
      <c r="AS181" s="635"/>
      <c r="AT181" s="635"/>
      <c r="AU181" s="635"/>
      <c r="AV181" s="635"/>
    </row>
    <row r="182" spans="2:48" ht="30" customHeight="1">
      <c r="B182" s="637" t="s">
        <v>24746</v>
      </c>
      <c r="C182" s="638"/>
      <c r="D182" s="638"/>
      <c r="E182" s="638"/>
      <c r="F182" s="638"/>
      <c r="G182" s="638"/>
      <c r="H182" s="638"/>
      <c r="I182" s="639" t="e">
        <f ca="1">I!E195</f>
        <v>#N/A</v>
      </c>
      <c r="J182" s="640"/>
      <c r="K182" s="640"/>
      <c r="L182" s="640"/>
      <c r="M182" s="635" t="s">
        <v>24571</v>
      </c>
      <c r="N182" s="635"/>
      <c r="O182" s="635"/>
      <c r="P182" s="635"/>
      <c r="Q182" s="635"/>
      <c r="R182" s="635"/>
      <c r="S182" s="635"/>
      <c r="T182" s="635"/>
      <c r="U182" s="635"/>
      <c r="V182" s="635"/>
      <c r="W182" s="635"/>
      <c r="X182" s="635"/>
      <c r="Y182" s="635"/>
      <c r="Z182" s="635"/>
      <c r="AA182" s="635"/>
      <c r="AB182" s="635"/>
      <c r="AC182" s="635"/>
      <c r="AD182" s="635"/>
      <c r="AE182" s="635"/>
      <c r="AF182" s="635"/>
      <c r="AG182" s="635"/>
      <c r="AH182" s="635"/>
      <c r="AI182" s="635"/>
      <c r="AJ182" s="635"/>
      <c r="AK182" s="635"/>
      <c r="AL182" s="635"/>
      <c r="AM182" s="635"/>
      <c r="AN182" s="635"/>
      <c r="AO182" s="635"/>
      <c r="AP182" s="635"/>
      <c r="AQ182" s="635"/>
      <c r="AR182" s="635"/>
      <c r="AS182" s="635"/>
      <c r="AT182" s="635"/>
      <c r="AU182" s="635"/>
      <c r="AV182" s="635"/>
    </row>
    <row r="183" spans="2:48" ht="30" customHeight="1">
      <c r="B183" s="637" t="s">
        <v>24600</v>
      </c>
      <c r="C183" s="638"/>
      <c r="D183" s="638"/>
      <c r="E183" s="638"/>
      <c r="F183" s="638"/>
      <c r="G183" s="638"/>
      <c r="H183" s="638"/>
      <c r="I183" s="639">
        <f ca="1">I79</f>
        <v>4.6579506042481462</v>
      </c>
      <c r="J183" s="640"/>
      <c r="K183" s="640"/>
      <c r="L183" s="640"/>
      <c r="M183" s="635" t="s">
        <v>24572</v>
      </c>
      <c r="N183" s="636"/>
      <c r="O183" s="636"/>
      <c r="P183" s="636"/>
      <c r="Q183" s="636"/>
      <c r="R183" s="636"/>
      <c r="S183" s="636"/>
      <c r="T183" s="636"/>
      <c r="U183" s="636"/>
      <c r="V183" s="636"/>
      <c r="W183" s="636"/>
      <c r="X183" s="636"/>
      <c r="Y183" s="636"/>
      <c r="Z183" s="636"/>
      <c r="AA183" s="636"/>
      <c r="AB183" s="636"/>
      <c r="AC183" s="636"/>
      <c r="AD183" s="636"/>
      <c r="AE183" s="636"/>
      <c r="AF183" s="636"/>
      <c r="AG183" s="636"/>
      <c r="AH183" s="636"/>
      <c r="AI183" s="636"/>
      <c r="AJ183" s="636"/>
      <c r="AK183" s="636"/>
      <c r="AL183" s="636"/>
      <c r="AM183" s="636"/>
      <c r="AN183" s="636"/>
      <c r="AO183" s="636"/>
      <c r="AP183" s="636"/>
      <c r="AQ183" s="636"/>
      <c r="AR183" s="636"/>
      <c r="AS183" s="636"/>
      <c r="AT183" s="636"/>
      <c r="AU183" s="636"/>
      <c r="AV183" s="636"/>
    </row>
    <row r="184" spans="2:48" ht="30" customHeight="1">
      <c r="B184" s="637" t="s">
        <v>24654</v>
      </c>
      <c r="C184" s="638"/>
      <c r="D184" s="638"/>
      <c r="E184" s="638"/>
      <c r="F184" s="638"/>
      <c r="G184" s="638"/>
      <c r="H184" s="638"/>
      <c r="I184" s="639">
        <f ca="1">I80</f>
        <v>4.6579506042481462</v>
      </c>
      <c r="J184" s="640"/>
      <c r="K184" s="640"/>
      <c r="L184" s="640"/>
      <c r="M184" s="635" t="s">
        <v>24573</v>
      </c>
      <c r="N184" s="636"/>
      <c r="O184" s="636"/>
      <c r="P184" s="636"/>
      <c r="Q184" s="636"/>
      <c r="R184" s="636"/>
      <c r="S184" s="636"/>
      <c r="T184" s="636"/>
      <c r="U184" s="636"/>
      <c r="V184" s="636"/>
      <c r="W184" s="636"/>
      <c r="X184" s="636"/>
      <c r="Y184" s="636"/>
      <c r="Z184" s="636"/>
      <c r="AA184" s="636"/>
      <c r="AB184" s="636"/>
      <c r="AC184" s="636"/>
      <c r="AD184" s="636"/>
      <c r="AE184" s="636"/>
      <c r="AF184" s="636"/>
      <c r="AG184" s="636"/>
      <c r="AH184" s="636"/>
      <c r="AI184" s="636"/>
      <c r="AJ184" s="636"/>
      <c r="AK184" s="636"/>
      <c r="AL184" s="636"/>
      <c r="AM184" s="636"/>
      <c r="AN184" s="636"/>
      <c r="AO184" s="636"/>
      <c r="AP184" s="636"/>
      <c r="AQ184" s="636"/>
      <c r="AR184" s="636"/>
      <c r="AS184" s="636"/>
      <c r="AT184" s="636"/>
      <c r="AU184" s="636"/>
      <c r="AV184" s="636"/>
    </row>
    <row r="185" spans="2:48" ht="30" customHeight="1">
      <c r="B185" s="637" t="s">
        <v>24637</v>
      </c>
      <c r="C185" s="638"/>
      <c r="D185" s="638"/>
      <c r="E185" s="638"/>
      <c r="F185" s="638"/>
      <c r="G185" s="638"/>
      <c r="H185" s="638"/>
      <c r="I185" s="639">
        <f ca="1">I84</f>
        <v>4.6579506042481462</v>
      </c>
      <c r="J185" s="640"/>
      <c r="K185" s="640"/>
      <c r="L185" s="640"/>
      <c r="M185" s="635" t="s">
        <v>24574</v>
      </c>
      <c r="N185" s="635"/>
      <c r="O185" s="635"/>
      <c r="P185" s="635"/>
      <c r="Q185" s="635"/>
      <c r="R185" s="635"/>
      <c r="S185" s="635"/>
      <c r="T185" s="635"/>
      <c r="U185" s="635"/>
      <c r="V185" s="635"/>
      <c r="W185" s="635"/>
      <c r="X185" s="635"/>
      <c r="Y185" s="635"/>
      <c r="Z185" s="635"/>
      <c r="AA185" s="635"/>
      <c r="AB185" s="635"/>
      <c r="AC185" s="635"/>
      <c r="AD185" s="635"/>
      <c r="AE185" s="635"/>
      <c r="AF185" s="635"/>
      <c r="AG185" s="635"/>
      <c r="AH185" s="635"/>
      <c r="AI185" s="635"/>
      <c r="AJ185" s="635"/>
      <c r="AK185" s="635"/>
      <c r="AL185" s="635"/>
      <c r="AM185" s="635"/>
      <c r="AN185" s="635"/>
      <c r="AO185" s="635"/>
      <c r="AP185" s="635"/>
      <c r="AQ185" s="635"/>
      <c r="AR185" s="635"/>
      <c r="AS185" s="635"/>
      <c r="AT185" s="635"/>
      <c r="AU185" s="635"/>
      <c r="AV185" s="635"/>
    </row>
    <row r="186" spans="2:48" ht="30" customHeight="1">
      <c r="B186" s="637" t="s">
        <v>24657</v>
      </c>
      <c r="C186" s="638"/>
      <c r="D186" s="638"/>
      <c r="E186" s="638"/>
      <c r="F186" s="638"/>
      <c r="G186" s="638"/>
      <c r="H186" s="638"/>
      <c r="I186" s="639">
        <f ca="1">I85</f>
        <v>4.6579506042481462</v>
      </c>
      <c r="J186" s="640"/>
      <c r="K186" s="640"/>
      <c r="L186" s="640"/>
      <c r="M186" s="635" t="s">
        <v>24575</v>
      </c>
      <c r="N186" s="636"/>
      <c r="O186" s="636"/>
      <c r="P186" s="636"/>
      <c r="Q186" s="636"/>
      <c r="R186" s="636"/>
      <c r="S186" s="636"/>
      <c r="T186" s="636"/>
      <c r="U186" s="636"/>
      <c r="V186" s="636"/>
      <c r="W186" s="636"/>
      <c r="X186" s="636"/>
      <c r="Y186" s="636"/>
      <c r="Z186" s="636"/>
      <c r="AA186" s="636"/>
      <c r="AB186" s="636"/>
      <c r="AC186" s="636"/>
      <c r="AD186" s="636"/>
      <c r="AE186" s="636"/>
      <c r="AF186" s="636"/>
      <c r="AG186" s="636"/>
      <c r="AH186" s="636"/>
      <c r="AI186" s="636"/>
      <c r="AJ186" s="636"/>
      <c r="AK186" s="636"/>
      <c r="AL186" s="636"/>
      <c r="AM186" s="636"/>
      <c r="AN186" s="636"/>
      <c r="AO186" s="636"/>
      <c r="AP186" s="636"/>
      <c r="AQ186" s="636"/>
      <c r="AR186" s="636"/>
      <c r="AS186" s="636"/>
      <c r="AT186" s="636"/>
      <c r="AU186" s="636"/>
      <c r="AV186" s="636"/>
    </row>
    <row r="187" spans="2:48" ht="30" customHeight="1">
      <c r="B187" s="637" t="s">
        <v>24658</v>
      </c>
      <c r="C187" s="638"/>
      <c r="D187" s="638"/>
      <c r="E187" s="638"/>
      <c r="F187" s="638"/>
      <c r="G187" s="638"/>
      <c r="H187" s="638"/>
      <c r="I187" s="639">
        <f ca="1">I87</f>
        <v>4.6579506042481462</v>
      </c>
      <c r="J187" s="640"/>
      <c r="K187" s="640"/>
      <c r="L187" s="640"/>
      <c r="M187" s="635" t="s">
        <v>24576</v>
      </c>
      <c r="N187" s="635"/>
      <c r="O187" s="635"/>
      <c r="P187" s="635"/>
      <c r="Q187" s="635"/>
      <c r="R187" s="635"/>
      <c r="S187" s="635"/>
      <c r="T187" s="635"/>
      <c r="U187" s="635"/>
      <c r="V187" s="635"/>
      <c r="W187" s="635"/>
      <c r="X187" s="635"/>
      <c r="Y187" s="635"/>
      <c r="Z187" s="635"/>
      <c r="AA187" s="635"/>
      <c r="AB187" s="635"/>
      <c r="AC187" s="635"/>
      <c r="AD187" s="635"/>
      <c r="AE187" s="635"/>
      <c r="AF187" s="635"/>
      <c r="AG187" s="635"/>
      <c r="AH187" s="635"/>
      <c r="AI187" s="635"/>
      <c r="AJ187" s="635"/>
      <c r="AK187" s="635"/>
      <c r="AL187" s="635"/>
      <c r="AM187" s="635"/>
      <c r="AN187" s="635"/>
      <c r="AO187" s="635"/>
      <c r="AP187" s="635"/>
      <c r="AQ187" s="635"/>
      <c r="AR187" s="635"/>
      <c r="AS187" s="635"/>
      <c r="AT187" s="635"/>
      <c r="AU187" s="635"/>
      <c r="AV187" s="635"/>
    </row>
    <row r="188" spans="2:48" ht="30" customHeight="1">
      <c r="B188" s="637" t="s">
        <v>24734</v>
      </c>
      <c r="C188" s="638"/>
      <c r="D188" s="638"/>
      <c r="E188" s="638"/>
      <c r="F188" s="638"/>
      <c r="G188" s="638"/>
      <c r="H188" s="638"/>
      <c r="I188" s="639">
        <f ca="1">I89</f>
        <v>4.6579506042481462</v>
      </c>
      <c r="J188" s="640"/>
      <c r="K188" s="640"/>
      <c r="L188" s="640"/>
      <c r="M188" s="635" t="s">
        <v>24577</v>
      </c>
      <c r="N188" s="636"/>
      <c r="O188" s="636"/>
      <c r="P188" s="636"/>
      <c r="Q188" s="636"/>
      <c r="R188" s="636"/>
      <c r="S188" s="636"/>
      <c r="T188" s="636"/>
      <c r="U188" s="636"/>
      <c r="V188" s="636"/>
      <c r="W188" s="636"/>
      <c r="X188" s="636"/>
      <c r="Y188" s="636"/>
      <c r="Z188" s="636"/>
      <c r="AA188" s="636"/>
      <c r="AB188" s="636"/>
      <c r="AC188" s="636"/>
      <c r="AD188" s="636"/>
      <c r="AE188" s="636"/>
      <c r="AF188" s="636"/>
      <c r="AG188" s="636"/>
      <c r="AH188" s="636"/>
      <c r="AI188" s="636"/>
      <c r="AJ188" s="636"/>
      <c r="AK188" s="636"/>
      <c r="AL188" s="636"/>
      <c r="AM188" s="636"/>
      <c r="AN188" s="636"/>
      <c r="AO188" s="636"/>
      <c r="AP188" s="636"/>
      <c r="AQ188" s="636"/>
      <c r="AR188" s="636"/>
      <c r="AS188" s="636"/>
      <c r="AT188" s="636"/>
      <c r="AU188" s="636"/>
      <c r="AV188" s="636"/>
    </row>
    <row r="189" spans="2:48" ht="30" customHeight="1">
      <c r="B189" s="637" t="s">
        <v>24704</v>
      </c>
      <c r="C189" s="638"/>
      <c r="D189" s="638"/>
      <c r="E189" s="638"/>
      <c r="F189" s="638"/>
      <c r="G189" s="638"/>
      <c r="H189" s="638"/>
      <c r="I189" s="639">
        <f ca="1">I90</f>
        <v>4.6579506042481462</v>
      </c>
      <c r="J189" s="640"/>
      <c r="K189" s="640"/>
      <c r="L189" s="640"/>
      <c r="M189" s="635" t="s">
        <v>24578</v>
      </c>
      <c r="N189" s="636"/>
      <c r="O189" s="636"/>
      <c r="P189" s="636"/>
      <c r="Q189" s="636"/>
      <c r="R189" s="636"/>
      <c r="S189" s="636"/>
      <c r="T189" s="636"/>
      <c r="U189" s="636"/>
      <c r="V189" s="636"/>
      <c r="W189" s="636"/>
      <c r="X189" s="636"/>
      <c r="Y189" s="636"/>
      <c r="Z189" s="636"/>
      <c r="AA189" s="636"/>
      <c r="AB189" s="636"/>
      <c r="AC189" s="636"/>
      <c r="AD189" s="636"/>
      <c r="AE189" s="636"/>
      <c r="AF189" s="636"/>
      <c r="AG189" s="636"/>
      <c r="AH189" s="636"/>
      <c r="AI189" s="636"/>
      <c r="AJ189" s="636"/>
      <c r="AK189" s="636"/>
      <c r="AL189" s="636"/>
      <c r="AM189" s="636"/>
      <c r="AN189" s="636"/>
      <c r="AO189" s="636"/>
      <c r="AP189" s="636"/>
      <c r="AQ189" s="636"/>
      <c r="AR189" s="636"/>
      <c r="AS189" s="636"/>
      <c r="AT189" s="636"/>
      <c r="AU189" s="636"/>
      <c r="AV189" s="636"/>
    </row>
    <row r="190" spans="2:48" ht="30" customHeight="1">
      <c r="B190" s="637" t="s">
        <v>24747</v>
      </c>
      <c r="C190" s="638"/>
      <c r="D190" s="638"/>
      <c r="E190" s="638"/>
      <c r="F190" s="638"/>
      <c r="G190" s="638"/>
      <c r="H190" s="638"/>
      <c r="I190" s="639">
        <f ca="1">I!E172</f>
        <v>4.5</v>
      </c>
      <c r="J190" s="640"/>
      <c r="K190" s="640"/>
      <c r="L190" s="640"/>
      <c r="M190" s="635" t="s">
        <v>24205</v>
      </c>
      <c r="N190" s="636"/>
      <c r="O190" s="636"/>
      <c r="P190" s="636"/>
      <c r="Q190" s="636"/>
      <c r="R190" s="636"/>
      <c r="S190" s="636"/>
      <c r="T190" s="636"/>
      <c r="U190" s="636"/>
      <c r="V190" s="636"/>
      <c r="W190" s="636"/>
      <c r="X190" s="636"/>
      <c r="Y190" s="636"/>
      <c r="Z190" s="636"/>
      <c r="AA190" s="636"/>
      <c r="AB190" s="636"/>
      <c r="AC190" s="636"/>
      <c r="AD190" s="636"/>
      <c r="AE190" s="636"/>
      <c r="AF190" s="636"/>
      <c r="AG190" s="636"/>
      <c r="AH190" s="636"/>
      <c r="AI190" s="636"/>
      <c r="AJ190" s="636"/>
      <c r="AK190" s="636"/>
      <c r="AL190" s="636"/>
      <c r="AM190" s="636"/>
      <c r="AN190" s="636"/>
      <c r="AO190" s="636"/>
      <c r="AP190" s="636"/>
      <c r="AQ190" s="636"/>
      <c r="AR190" s="636"/>
      <c r="AS190" s="636"/>
      <c r="AT190" s="636"/>
      <c r="AU190" s="636"/>
      <c r="AV190" s="636"/>
    </row>
    <row r="191" spans="2:48" ht="30" customHeight="1">
      <c r="B191" s="637" t="s">
        <v>24748</v>
      </c>
      <c r="C191" s="638"/>
      <c r="D191" s="638"/>
      <c r="E191" s="638"/>
      <c r="F191" s="638"/>
      <c r="G191" s="638"/>
      <c r="H191" s="638"/>
      <c r="I191" s="639" t="e">
        <f ca="1">I!E177</f>
        <v>#N/A</v>
      </c>
      <c r="J191" s="640"/>
      <c r="K191" s="640"/>
      <c r="L191" s="640"/>
      <c r="M191" s="635" t="s">
        <v>24203</v>
      </c>
      <c r="N191" s="636"/>
      <c r="O191" s="636"/>
      <c r="P191" s="636"/>
      <c r="Q191" s="636"/>
      <c r="R191" s="636"/>
      <c r="S191" s="636"/>
      <c r="T191" s="636"/>
      <c r="U191" s="636"/>
      <c r="V191" s="636"/>
      <c r="W191" s="636"/>
      <c r="X191" s="636"/>
      <c r="Y191" s="636"/>
      <c r="Z191" s="636"/>
      <c r="AA191" s="636"/>
      <c r="AB191" s="636"/>
      <c r="AC191" s="636"/>
      <c r="AD191" s="636"/>
      <c r="AE191" s="636"/>
      <c r="AF191" s="636"/>
      <c r="AG191" s="636"/>
      <c r="AH191" s="636"/>
      <c r="AI191" s="636"/>
      <c r="AJ191" s="636"/>
      <c r="AK191" s="636"/>
      <c r="AL191" s="636"/>
      <c r="AM191" s="636"/>
      <c r="AN191" s="636"/>
      <c r="AO191" s="636"/>
      <c r="AP191" s="636"/>
      <c r="AQ191" s="636"/>
      <c r="AR191" s="636"/>
      <c r="AS191" s="636"/>
      <c r="AT191" s="636"/>
      <c r="AU191" s="636"/>
      <c r="AV191" s="636"/>
    </row>
    <row r="192" spans="2:48" ht="30" customHeight="1">
      <c r="B192" s="637" t="s">
        <v>24749</v>
      </c>
      <c r="C192" s="638"/>
      <c r="D192" s="638"/>
      <c r="E192" s="638"/>
      <c r="F192" s="638"/>
      <c r="G192" s="638"/>
      <c r="H192" s="638"/>
      <c r="I192" s="639" t="e">
        <f ca="1">I!E178</f>
        <v>#N/A</v>
      </c>
      <c r="J192" s="640"/>
      <c r="K192" s="640"/>
      <c r="L192" s="640"/>
      <c r="M192" s="635" t="s">
        <v>24201</v>
      </c>
      <c r="N192" s="636"/>
      <c r="O192" s="636"/>
      <c r="P192" s="636"/>
      <c r="Q192" s="636"/>
      <c r="R192" s="636"/>
      <c r="S192" s="636"/>
      <c r="T192" s="636"/>
      <c r="U192" s="636"/>
      <c r="V192" s="636"/>
      <c r="W192" s="636"/>
      <c r="X192" s="636"/>
      <c r="Y192" s="636"/>
      <c r="Z192" s="636"/>
      <c r="AA192" s="636"/>
      <c r="AB192" s="636"/>
      <c r="AC192" s="636"/>
      <c r="AD192" s="636"/>
      <c r="AE192" s="636"/>
      <c r="AF192" s="636"/>
      <c r="AG192" s="636"/>
      <c r="AH192" s="636"/>
      <c r="AI192" s="636"/>
      <c r="AJ192" s="636"/>
      <c r="AK192" s="636"/>
      <c r="AL192" s="636"/>
      <c r="AM192" s="636"/>
      <c r="AN192" s="636"/>
      <c r="AO192" s="636"/>
      <c r="AP192" s="636"/>
      <c r="AQ192" s="636"/>
      <c r="AR192" s="636"/>
      <c r="AS192" s="636"/>
      <c r="AT192" s="636"/>
      <c r="AU192" s="636"/>
      <c r="AV192" s="636"/>
    </row>
    <row r="193" spans="2:48" ht="30" customHeight="1">
      <c r="B193" s="637" t="s">
        <v>24690</v>
      </c>
      <c r="C193" s="638"/>
      <c r="D193" s="638"/>
      <c r="E193" s="638"/>
      <c r="F193" s="638"/>
      <c r="G193" s="638"/>
      <c r="H193" s="638"/>
      <c r="I193" s="639" t="e">
        <f ca="1">I!E181</f>
        <v>#N/A</v>
      </c>
      <c r="J193" s="640"/>
      <c r="K193" s="640"/>
      <c r="L193" s="640"/>
      <c r="M193" s="635" t="s">
        <v>24199</v>
      </c>
      <c r="N193" s="636"/>
      <c r="O193" s="636"/>
      <c r="P193" s="636"/>
      <c r="Q193" s="636"/>
      <c r="R193" s="636"/>
      <c r="S193" s="636"/>
      <c r="T193" s="636"/>
      <c r="U193" s="636"/>
      <c r="V193" s="636"/>
      <c r="W193" s="636"/>
      <c r="X193" s="636"/>
      <c r="Y193" s="636"/>
      <c r="Z193" s="636"/>
      <c r="AA193" s="636"/>
      <c r="AB193" s="636"/>
      <c r="AC193" s="636"/>
      <c r="AD193" s="636"/>
      <c r="AE193" s="636"/>
      <c r="AF193" s="636"/>
      <c r="AG193" s="636"/>
      <c r="AH193" s="636"/>
      <c r="AI193" s="636"/>
      <c r="AJ193" s="636"/>
      <c r="AK193" s="636"/>
      <c r="AL193" s="636"/>
      <c r="AM193" s="636"/>
      <c r="AN193" s="636"/>
      <c r="AO193" s="636"/>
      <c r="AP193" s="636"/>
      <c r="AQ193" s="636"/>
      <c r="AR193" s="636"/>
      <c r="AS193" s="636"/>
      <c r="AT193" s="636"/>
      <c r="AU193" s="636"/>
      <c r="AV193" s="636"/>
    </row>
    <row r="194" spans="2:48" ht="30" customHeight="1">
      <c r="B194" s="637" t="s">
        <v>24702</v>
      </c>
      <c r="C194" s="638"/>
      <c r="D194" s="638"/>
      <c r="E194" s="638"/>
      <c r="F194" s="638"/>
      <c r="G194" s="638"/>
      <c r="H194" s="638"/>
      <c r="I194" s="639" t="e">
        <f ca="1">'Row Data'!K387</f>
        <v>#N/A</v>
      </c>
      <c r="J194" s="640"/>
      <c r="K194" s="640"/>
      <c r="L194" s="640"/>
      <c r="M194" s="635" t="s">
        <v>24197</v>
      </c>
      <c r="N194" s="636"/>
      <c r="O194" s="636"/>
      <c r="P194" s="636"/>
      <c r="Q194" s="636"/>
      <c r="R194" s="636"/>
      <c r="S194" s="636"/>
      <c r="T194" s="636"/>
      <c r="U194" s="636"/>
      <c r="V194" s="636"/>
      <c r="W194" s="636"/>
      <c r="X194" s="636"/>
      <c r="Y194" s="636"/>
      <c r="Z194" s="636"/>
      <c r="AA194" s="636"/>
      <c r="AB194" s="636"/>
      <c r="AC194" s="636"/>
      <c r="AD194" s="636"/>
      <c r="AE194" s="636"/>
      <c r="AF194" s="636"/>
      <c r="AG194" s="636"/>
      <c r="AH194" s="636"/>
      <c r="AI194" s="636"/>
      <c r="AJ194" s="636"/>
      <c r="AK194" s="636"/>
      <c r="AL194" s="636"/>
      <c r="AM194" s="636"/>
      <c r="AN194" s="636"/>
      <c r="AO194" s="636"/>
      <c r="AP194" s="636"/>
      <c r="AQ194" s="636"/>
      <c r="AR194" s="636"/>
      <c r="AS194" s="636"/>
      <c r="AT194" s="636"/>
      <c r="AU194" s="636"/>
      <c r="AV194" s="636"/>
    </row>
    <row r="195" spans="2:48" ht="30" customHeight="1">
      <c r="B195" s="637" t="s">
        <v>24699</v>
      </c>
      <c r="C195" s="638"/>
      <c r="D195" s="638"/>
      <c r="E195" s="638"/>
      <c r="F195" s="638"/>
      <c r="G195" s="638"/>
      <c r="H195" s="638"/>
      <c r="I195" s="639">
        <f ca="1">'Row Data'!F307</f>
        <v>4.5</v>
      </c>
      <c r="J195" s="640"/>
      <c r="K195" s="640"/>
      <c r="L195" s="640"/>
      <c r="M195" s="635" t="s">
        <v>24195</v>
      </c>
      <c r="N195" s="636"/>
      <c r="O195" s="636"/>
      <c r="P195" s="636"/>
      <c r="Q195" s="636"/>
      <c r="R195" s="636"/>
      <c r="S195" s="636"/>
      <c r="T195" s="636"/>
      <c r="U195" s="636"/>
      <c r="V195" s="636"/>
      <c r="W195" s="636"/>
      <c r="X195" s="636"/>
      <c r="Y195" s="636"/>
      <c r="Z195" s="636"/>
      <c r="AA195" s="636"/>
      <c r="AB195" s="636"/>
      <c r="AC195" s="636"/>
      <c r="AD195" s="636"/>
      <c r="AE195" s="636"/>
      <c r="AF195" s="636"/>
      <c r="AG195" s="636"/>
      <c r="AH195" s="636"/>
      <c r="AI195" s="636"/>
      <c r="AJ195" s="636"/>
      <c r="AK195" s="636"/>
      <c r="AL195" s="636"/>
      <c r="AM195" s="636"/>
      <c r="AN195" s="636"/>
      <c r="AO195" s="636"/>
      <c r="AP195" s="636"/>
      <c r="AQ195" s="636"/>
      <c r="AR195" s="636"/>
      <c r="AS195" s="636"/>
      <c r="AT195" s="636"/>
      <c r="AU195" s="636"/>
      <c r="AV195" s="636"/>
    </row>
    <row r="196" spans="2:48" ht="30" customHeight="1">
      <c r="B196" s="637" t="s">
        <v>24750</v>
      </c>
      <c r="C196" s="638"/>
      <c r="D196" s="638"/>
      <c r="E196" s="638"/>
      <c r="F196" s="638"/>
      <c r="G196" s="638"/>
      <c r="H196" s="638"/>
      <c r="I196" s="639" t="e">
        <f ca="1">'Row Data'!F351</f>
        <v>#N/A</v>
      </c>
      <c r="J196" s="640"/>
      <c r="K196" s="640"/>
      <c r="L196" s="640"/>
      <c r="M196" s="635" t="s">
        <v>24579</v>
      </c>
      <c r="N196" s="636"/>
      <c r="O196" s="636"/>
      <c r="P196" s="636"/>
      <c r="Q196" s="636"/>
      <c r="R196" s="636"/>
      <c r="S196" s="636"/>
      <c r="T196" s="636"/>
      <c r="U196" s="636"/>
      <c r="V196" s="636"/>
      <c r="W196" s="636"/>
      <c r="X196" s="636"/>
      <c r="Y196" s="636"/>
      <c r="Z196" s="636"/>
      <c r="AA196" s="636"/>
      <c r="AB196" s="636"/>
      <c r="AC196" s="636"/>
      <c r="AD196" s="636"/>
      <c r="AE196" s="636"/>
      <c r="AF196" s="636"/>
      <c r="AG196" s="636"/>
      <c r="AH196" s="636"/>
      <c r="AI196" s="636"/>
      <c r="AJ196" s="636"/>
      <c r="AK196" s="636"/>
      <c r="AL196" s="636"/>
      <c r="AM196" s="636"/>
      <c r="AN196" s="636"/>
      <c r="AO196" s="636"/>
      <c r="AP196" s="636"/>
      <c r="AQ196" s="636"/>
      <c r="AR196" s="636"/>
      <c r="AS196" s="636"/>
      <c r="AT196" s="636"/>
      <c r="AU196" s="636"/>
      <c r="AV196" s="636"/>
    </row>
    <row r="197" spans="2:48" ht="30" customHeight="1">
      <c r="B197" s="637" t="s">
        <v>24719</v>
      </c>
      <c r="C197" s="638"/>
      <c r="D197" s="638"/>
      <c r="E197" s="638"/>
      <c r="F197" s="638"/>
      <c r="G197" s="638"/>
      <c r="H197" s="638"/>
      <c r="I197" s="639" t="e">
        <f ca="1">'Row Data'!F348</f>
        <v>#N/A</v>
      </c>
      <c r="J197" s="640"/>
      <c r="K197" s="640"/>
      <c r="L197" s="640"/>
      <c r="M197" s="635" t="s">
        <v>24580</v>
      </c>
      <c r="N197" s="636"/>
      <c r="O197" s="636"/>
      <c r="P197" s="636"/>
      <c r="Q197" s="636"/>
      <c r="R197" s="636"/>
      <c r="S197" s="636"/>
      <c r="T197" s="636"/>
      <c r="U197" s="636"/>
      <c r="V197" s="636"/>
      <c r="W197" s="636"/>
      <c r="X197" s="636"/>
      <c r="Y197" s="636"/>
      <c r="Z197" s="636"/>
      <c r="AA197" s="636"/>
      <c r="AB197" s="636"/>
      <c r="AC197" s="636"/>
      <c r="AD197" s="636"/>
      <c r="AE197" s="636"/>
      <c r="AF197" s="636"/>
      <c r="AG197" s="636"/>
      <c r="AH197" s="636"/>
      <c r="AI197" s="636"/>
      <c r="AJ197" s="636"/>
      <c r="AK197" s="636"/>
      <c r="AL197" s="636"/>
      <c r="AM197" s="636"/>
      <c r="AN197" s="636"/>
      <c r="AO197" s="636"/>
      <c r="AP197" s="636"/>
      <c r="AQ197" s="636"/>
      <c r="AR197" s="636"/>
      <c r="AS197" s="636"/>
      <c r="AT197" s="636"/>
      <c r="AU197" s="636"/>
      <c r="AV197" s="636"/>
    </row>
    <row r="198" spans="2:48" ht="30" customHeight="1">
      <c r="B198" s="637" t="s">
        <v>24814</v>
      </c>
      <c r="C198" s="638"/>
      <c r="D198" s="638"/>
      <c r="E198" s="638"/>
      <c r="F198" s="638"/>
      <c r="G198" s="638"/>
      <c r="H198" s="638"/>
      <c r="I198" s="639" t="e">
        <f ca="1">'Row Data'!K308</f>
        <v>#N/A</v>
      </c>
      <c r="J198" s="640"/>
      <c r="K198" s="640"/>
      <c r="L198" s="640"/>
      <c r="M198" s="635" t="s">
        <v>24191</v>
      </c>
      <c r="N198" s="636"/>
      <c r="O198" s="636"/>
      <c r="P198" s="636"/>
      <c r="Q198" s="636"/>
      <c r="R198" s="636"/>
      <c r="S198" s="636"/>
      <c r="T198" s="636"/>
      <c r="U198" s="636"/>
      <c r="V198" s="636"/>
      <c r="W198" s="636"/>
      <c r="X198" s="636"/>
      <c r="Y198" s="636"/>
      <c r="Z198" s="636"/>
      <c r="AA198" s="636"/>
      <c r="AB198" s="636"/>
      <c r="AC198" s="636"/>
      <c r="AD198" s="636"/>
      <c r="AE198" s="636"/>
      <c r="AF198" s="636"/>
      <c r="AG198" s="636"/>
      <c r="AH198" s="636"/>
      <c r="AI198" s="636"/>
      <c r="AJ198" s="636"/>
      <c r="AK198" s="636"/>
      <c r="AL198" s="636"/>
      <c r="AM198" s="636"/>
      <c r="AN198" s="636"/>
      <c r="AO198" s="636"/>
      <c r="AP198" s="636"/>
      <c r="AQ198" s="636"/>
      <c r="AR198" s="636"/>
      <c r="AS198" s="636"/>
      <c r="AT198" s="636"/>
      <c r="AU198" s="636"/>
      <c r="AV198" s="636"/>
    </row>
    <row r="199" spans="2:48" ht="30" customHeight="1">
      <c r="B199" s="637" t="s">
        <v>24784</v>
      </c>
      <c r="C199" s="638"/>
      <c r="D199" s="638"/>
      <c r="E199" s="638"/>
      <c r="F199" s="638"/>
      <c r="G199" s="638"/>
      <c r="H199" s="638"/>
      <c r="I199" s="639">
        <f ca="1">I100</f>
        <v>4.6579506042481462</v>
      </c>
      <c r="J199" s="640"/>
      <c r="K199" s="640"/>
      <c r="L199" s="640"/>
      <c r="M199" s="635" t="s">
        <v>24189</v>
      </c>
      <c r="N199" s="636"/>
      <c r="O199" s="636"/>
      <c r="P199" s="636"/>
      <c r="Q199" s="636"/>
      <c r="R199" s="636"/>
      <c r="S199" s="636"/>
      <c r="T199" s="636"/>
      <c r="U199" s="636"/>
      <c r="V199" s="636"/>
      <c r="W199" s="636"/>
      <c r="X199" s="636"/>
      <c r="Y199" s="636"/>
      <c r="Z199" s="636"/>
      <c r="AA199" s="636"/>
      <c r="AB199" s="636"/>
      <c r="AC199" s="636"/>
      <c r="AD199" s="636"/>
      <c r="AE199" s="636"/>
      <c r="AF199" s="636"/>
      <c r="AG199" s="636"/>
      <c r="AH199" s="636"/>
      <c r="AI199" s="636"/>
      <c r="AJ199" s="636"/>
      <c r="AK199" s="636"/>
      <c r="AL199" s="636"/>
      <c r="AM199" s="636"/>
      <c r="AN199" s="636"/>
      <c r="AO199" s="636"/>
      <c r="AP199" s="636"/>
      <c r="AQ199" s="636"/>
      <c r="AR199" s="636"/>
      <c r="AS199" s="636"/>
      <c r="AT199" s="636"/>
      <c r="AU199" s="636"/>
      <c r="AV199" s="636"/>
    </row>
    <row r="200" spans="2:48" ht="30" customHeight="1">
      <c r="B200" s="637" t="s">
        <v>24751</v>
      </c>
      <c r="C200" s="638"/>
      <c r="D200" s="638"/>
      <c r="E200" s="638"/>
      <c r="F200" s="638"/>
      <c r="G200" s="638"/>
      <c r="H200" s="638"/>
      <c r="I200" s="639">
        <f ca="1">I106</f>
        <v>4.6579506042481462</v>
      </c>
      <c r="J200" s="640"/>
      <c r="K200" s="640"/>
      <c r="L200" s="640"/>
      <c r="M200" s="635" t="s">
        <v>24581</v>
      </c>
      <c r="N200" s="636"/>
      <c r="O200" s="636"/>
      <c r="P200" s="636"/>
      <c r="Q200" s="636"/>
      <c r="R200" s="636"/>
      <c r="S200" s="636"/>
      <c r="T200" s="636"/>
      <c r="U200" s="636"/>
      <c r="V200" s="636"/>
      <c r="W200" s="636"/>
      <c r="X200" s="636"/>
      <c r="Y200" s="636"/>
      <c r="Z200" s="636"/>
      <c r="AA200" s="636"/>
      <c r="AB200" s="636"/>
      <c r="AC200" s="636"/>
      <c r="AD200" s="636"/>
      <c r="AE200" s="636"/>
      <c r="AF200" s="636"/>
      <c r="AG200" s="636"/>
      <c r="AH200" s="636"/>
      <c r="AI200" s="636"/>
      <c r="AJ200" s="636"/>
      <c r="AK200" s="636"/>
      <c r="AL200" s="636"/>
      <c r="AM200" s="636"/>
      <c r="AN200" s="636"/>
      <c r="AO200" s="636"/>
      <c r="AP200" s="636"/>
      <c r="AQ200" s="636"/>
      <c r="AR200" s="636"/>
      <c r="AS200" s="636"/>
      <c r="AT200" s="636"/>
      <c r="AU200" s="636"/>
      <c r="AV200" s="636"/>
    </row>
    <row r="201" spans="2:48" ht="30" customHeight="1">
      <c r="B201" s="637" t="s">
        <v>24738</v>
      </c>
      <c r="C201" s="638"/>
      <c r="D201" s="638"/>
      <c r="E201" s="638"/>
      <c r="F201" s="638"/>
      <c r="G201" s="638"/>
      <c r="H201" s="638"/>
      <c r="I201" s="639">
        <f ca="1">I97</f>
        <v>4.6579506042481462</v>
      </c>
      <c r="J201" s="640"/>
      <c r="K201" s="640"/>
      <c r="L201" s="640"/>
      <c r="M201" s="635" t="s">
        <v>24582</v>
      </c>
      <c r="N201" s="636"/>
      <c r="O201" s="636"/>
      <c r="P201" s="636"/>
      <c r="Q201" s="636"/>
      <c r="R201" s="636"/>
      <c r="S201" s="636"/>
      <c r="T201" s="636"/>
      <c r="U201" s="636"/>
      <c r="V201" s="636"/>
      <c r="W201" s="636"/>
      <c r="X201" s="636"/>
      <c r="Y201" s="636"/>
      <c r="Z201" s="636"/>
      <c r="AA201" s="636"/>
      <c r="AB201" s="636"/>
      <c r="AC201" s="636"/>
      <c r="AD201" s="636"/>
      <c r="AE201" s="636"/>
      <c r="AF201" s="636"/>
      <c r="AG201" s="636"/>
      <c r="AH201" s="636"/>
      <c r="AI201" s="636"/>
      <c r="AJ201" s="636"/>
      <c r="AK201" s="636"/>
      <c r="AL201" s="636"/>
      <c r="AM201" s="636"/>
      <c r="AN201" s="636"/>
      <c r="AO201" s="636"/>
      <c r="AP201" s="636"/>
      <c r="AQ201" s="636"/>
      <c r="AR201" s="636"/>
      <c r="AS201" s="636"/>
      <c r="AT201" s="636"/>
      <c r="AU201" s="636"/>
      <c r="AV201" s="636"/>
    </row>
    <row r="202" spans="2:48" ht="30" customHeight="1">
      <c r="B202" s="637" t="s">
        <v>24739</v>
      </c>
      <c r="C202" s="638"/>
      <c r="D202" s="638"/>
      <c r="E202" s="638"/>
      <c r="F202" s="638"/>
      <c r="G202" s="638"/>
      <c r="H202" s="638"/>
      <c r="I202" s="639">
        <f ca="1">I105</f>
        <v>4.6579506042481462</v>
      </c>
      <c r="J202" s="640"/>
      <c r="K202" s="640"/>
      <c r="L202" s="640"/>
      <c r="M202" s="635" t="s">
        <v>24583</v>
      </c>
      <c r="N202" s="636"/>
      <c r="O202" s="636"/>
      <c r="P202" s="636"/>
      <c r="Q202" s="636"/>
      <c r="R202" s="636"/>
      <c r="S202" s="636"/>
      <c r="T202" s="636"/>
      <c r="U202" s="636"/>
      <c r="V202" s="636"/>
      <c r="W202" s="636"/>
      <c r="X202" s="636"/>
      <c r="Y202" s="636"/>
      <c r="Z202" s="636"/>
      <c r="AA202" s="636"/>
      <c r="AB202" s="636"/>
      <c r="AC202" s="636"/>
      <c r="AD202" s="636"/>
      <c r="AE202" s="636"/>
      <c r="AF202" s="636"/>
      <c r="AG202" s="636"/>
      <c r="AH202" s="636"/>
      <c r="AI202" s="636"/>
      <c r="AJ202" s="636"/>
      <c r="AK202" s="636"/>
      <c r="AL202" s="636"/>
      <c r="AM202" s="636"/>
      <c r="AN202" s="636"/>
      <c r="AO202" s="636"/>
      <c r="AP202" s="636"/>
      <c r="AQ202" s="636"/>
      <c r="AR202" s="636"/>
      <c r="AS202" s="636"/>
      <c r="AT202" s="636"/>
      <c r="AU202" s="636"/>
      <c r="AV202" s="636"/>
    </row>
    <row r="203" spans="2:48" ht="30" customHeight="1">
      <c r="B203" s="637" t="s">
        <v>24752</v>
      </c>
      <c r="C203" s="638"/>
      <c r="D203" s="638"/>
      <c r="E203" s="638"/>
      <c r="F203" s="638"/>
      <c r="G203" s="638"/>
      <c r="H203" s="638"/>
      <c r="I203" s="639">
        <f ca="1">I91</f>
        <v>4.6579506042481462</v>
      </c>
      <c r="J203" s="640"/>
      <c r="K203" s="640"/>
      <c r="L203" s="640"/>
      <c r="M203" s="635" t="s">
        <v>24584</v>
      </c>
      <c r="N203" s="636"/>
      <c r="O203" s="636"/>
      <c r="P203" s="636"/>
      <c r="Q203" s="636"/>
      <c r="R203" s="636"/>
      <c r="S203" s="636"/>
      <c r="T203" s="636"/>
      <c r="U203" s="636"/>
      <c r="V203" s="636"/>
      <c r="W203" s="636"/>
      <c r="X203" s="636"/>
      <c r="Y203" s="636"/>
      <c r="Z203" s="636"/>
      <c r="AA203" s="636"/>
      <c r="AB203" s="636"/>
      <c r="AC203" s="636"/>
      <c r="AD203" s="636"/>
      <c r="AE203" s="636"/>
      <c r="AF203" s="636"/>
      <c r="AG203" s="636"/>
      <c r="AH203" s="636"/>
      <c r="AI203" s="636"/>
      <c r="AJ203" s="636"/>
      <c r="AK203" s="636"/>
      <c r="AL203" s="636"/>
      <c r="AM203" s="636"/>
      <c r="AN203" s="636"/>
      <c r="AO203" s="636"/>
      <c r="AP203" s="636"/>
      <c r="AQ203" s="636"/>
      <c r="AR203" s="636"/>
      <c r="AS203" s="636"/>
      <c r="AT203" s="636"/>
      <c r="AU203" s="636"/>
      <c r="AV203" s="636"/>
    </row>
    <row r="204" spans="2:48" ht="30" customHeight="1">
      <c r="B204" s="637" t="s">
        <v>24695</v>
      </c>
      <c r="C204" s="638"/>
      <c r="D204" s="638"/>
      <c r="E204" s="638"/>
      <c r="F204" s="638"/>
      <c r="G204" s="638"/>
      <c r="H204" s="638"/>
      <c r="I204" s="639">
        <f ca="1">'Row Data'!F387</f>
        <v>4.5</v>
      </c>
      <c r="J204" s="640"/>
      <c r="K204" s="640"/>
      <c r="L204" s="640"/>
      <c r="M204" s="635" t="s">
        <v>24183</v>
      </c>
      <c r="N204" s="636"/>
      <c r="O204" s="636"/>
      <c r="P204" s="636"/>
      <c r="Q204" s="636"/>
      <c r="R204" s="636"/>
      <c r="S204" s="636"/>
      <c r="T204" s="636"/>
      <c r="U204" s="636"/>
      <c r="V204" s="636"/>
      <c r="W204" s="636"/>
      <c r="X204" s="636"/>
      <c r="Y204" s="636"/>
      <c r="Z204" s="636"/>
      <c r="AA204" s="636"/>
      <c r="AB204" s="636"/>
      <c r="AC204" s="636"/>
      <c r="AD204" s="636"/>
      <c r="AE204" s="636"/>
      <c r="AF204" s="636"/>
      <c r="AG204" s="636"/>
      <c r="AH204" s="636"/>
      <c r="AI204" s="636"/>
      <c r="AJ204" s="636"/>
      <c r="AK204" s="636"/>
      <c r="AL204" s="636"/>
      <c r="AM204" s="636"/>
      <c r="AN204" s="636"/>
      <c r="AO204" s="636"/>
      <c r="AP204" s="636"/>
      <c r="AQ204" s="636"/>
      <c r="AR204" s="636"/>
      <c r="AS204" s="636"/>
      <c r="AT204" s="636"/>
      <c r="AU204" s="636"/>
      <c r="AV204" s="636"/>
    </row>
    <row r="205" spans="2:48" ht="30" customHeight="1">
      <c r="B205" s="637" t="s">
        <v>24753</v>
      </c>
      <c r="C205" s="638"/>
      <c r="D205" s="638"/>
      <c r="E205" s="638"/>
      <c r="F205" s="638"/>
      <c r="G205" s="638"/>
      <c r="H205" s="638"/>
      <c r="I205" s="639">
        <f ca="1">'Row Data'!F362</f>
        <v>4.6579506042481462</v>
      </c>
      <c r="J205" s="640"/>
      <c r="K205" s="640"/>
      <c r="L205" s="640"/>
      <c r="M205" s="635" t="s">
        <v>25073</v>
      </c>
      <c r="N205" s="636"/>
      <c r="O205" s="636"/>
      <c r="P205" s="636"/>
      <c r="Q205" s="636"/>
      <c r="R205" s="636"/>
      <c r="S205" s="636"/>
      <c r="T205" s="636"/>
      <c r="U205" s="636"/>
      <c r="V205" s="636"/>
      <c r="W205" s="636"/>
      <c r="X205" s="636"/>
      <c r="Y205" s="636"/>
      <c r="Z205" s="636"/>
      <c r="AA205" s="636"/>
      <c r="AB205" s="636"/>
      <c r="AC205" s="636"/>
      <c r="AD205" s="636"/>
      <c r="AE205" s="636"/>
      <c r="AF205" s="636"/>
      <c r="AG205" s="636"/>
      <c r="AH205" s="636"/>
      <c r="AI205" s="636"/>
      <c r="AJ205" s="636"/>
      <c r="AK205" s="636"/>
      <c r="AL205" s="636"/>
      <c r="AM205" s="636"/>
      <c r="AN205" s="636"/>
      <c r="AO205" s="636"/>
      <c r="AP205" s="636"/>
      <c r="AQ205" s="636"/>
      <c r="AR205" s="636"/>
      <c r="AS205" s="636"/>
      <c r="AT205" s="636"/>
      <c r="AU205" s="636"/>
      <c r="AV205" s="636"/>
    </row>
    <row r="206" spans="2:48" ht="30" customHeight="1">
      <c r="B206" s="637" t="s">
        <v>24701</v>
      </c>
      <c r="C206" s="638"/>
      <c r="D206" s="638"/>
      <c r="E206" s="638"/>
      <c r="F206" s="638"/>
      <c r="G206" s="638"/>
      <c r="H206" s="638"/>
      <c r="I206" s="639">
        <f ca="1">'Row Data'!F366</f>
        <v>4.6579506042481462</v>
      </c>
      <c r="J206" s="640"/>
      <c r="K206" s="640"/>
      <c r="L206" s="640"/>
      <c r="M206" s="635" t="s">
        <v>24181</v>
      </c>
      <c r="N206" s="636"/>
      <c r="O206" s="636"/>
      <c r="P206" s="636"/>
      <c r="Q206" s="636"/>
      <c r="R206" s="636"/>
      <c r="S206" s="636"/>
      <c r="T206" s="636"/>
      <c r="U206" s="636"/>
      <c r="V206" s="636"/>
      <c r="W206" s="636"/>
      <c r="X206" s="636"/>
      <c r="Y206" s="636"/>
      <c r="Z206" s="636"/>
      <c r="AA206" s="636"/>
      <c r="AB206" s="636"/>
      <c r="AC206" s="636"/>
      <c r="AD206" s="636"/>
      <c r="AE206" s="636"/>
      <c r="AF206" s="636"/>
      <c r="AG206" s="636"/>
      <c r="AH206" s="636"/>
      <c r="AI206" s="636"/>
      <c r="AJ206" s="636"/>
      <c r="AK206" s="636"/>
      <c r="AL206" s="636"/>
      <c r="AM206" s="636"/>
      <c r="AN206" s="636"/>
      <c r="AO206" s="636"/>
      <c r="AP206" s="636"/>
      <c r="AQ206" s="636"/>
      <c r="AR206" s="636"/>
      <c r="AS206" s="636"/>
      <c r="AT206" s="636"/>
      <c r="AU206" s="636"/>
      <c r="AV206" s="636"/>
    </row>
    <row r="207" spans="2:48" ht="30" customHeight="1">
      <c r="B207" s="637" t="s">
        <v>24671</v>
      </c>
      <c r="C207" s="638"/>
      <c r="D207" s="638"/>
      <c r="E207" s="638"/>
      <c r="F207" s="638"/>
      <c r="G207" s="638"/>
      <c r="H207" s="638"/>
      <c r="I207" s="639">
        <f ca="1">'Row Data'!F370</f>
        <v>4.6579506042481462</v>
      </c>
      <c r="J207" s="640"/>
      <c r="K207" s="640"/>
      <c r="L207" s="640"/>
      <c r="M207" s="635" t="s">
        <v>24180</v>
      </c>
      <c r="N207" s="636"/>
      <c r="O207" s="636"/>
      <c r="P207" s="636"/>
      <c r="Q207" s="636"/>
      <c r="R207" s="636"/>
      <c r="S207" s="636"/>
      <c r="T207" s="636"/>
      <c r="U207" s="636"/>
      <c r="V207" s="636"/>
      <c r="W207" s="636"/>
      <c r="X207" s="636"/>
      <c r="Y207" s="636"/>
      <c r="Z207" s="636"/>
      <c r="AA207" s="636"/>
      <c r="AB207" s="636"/>
      <c r="AC207" s="636"/>
      <c r="AD207" s="636"/>
      <c r="AE207" s="636"/>
      <c r="AF207" s="636"/>
      <c r="AG207" s="636"/>
      <c r="AH207" s="636"/>
      <c r="AI207" s="636"/>
      <c r="AJ207" s="636"/>
      <c r="AK207" s="636"/>
      <c r="AL207" s="636"/>
      <c r="AM207" s="636"/>
      <c r="AN207" s="636"/>
      <c r="AO207" s="636"/>
      <c r="AP207" s="636"/>
      <c r="AQ207" s="636"/>
      <c r="AR207" s="636"/>
      <c r="AS207" s="636"/>
      <c r="AT207" s="636"/>
      <c r="AU207" s="636"/>
      <c r="AV207" s="636"/>
    </row>
    <row r="208" spans="2:48" ht="30" customHeight="1">
      <c r="B208" s="637" t="s">
        <v>24672</v>
      </c>
      <c r="C208" s="638"/>
      <c r="D208" s="638"/>
      <c r="E208" s="638"/>
      <c r="F208" s="638"/>
      <c r="G208" s="638"/>
      <c r="H208" s="638"/>
      <c r="I208" s="639">
        <f ca="1">'Row Data'!F367</f>
        <v>4.6579506042481462</v>
      </c>
      <c r="J208" s="640"/>
      <c r="K208" s="640"/>
      <c r="L208" s="640"/>
      <c r="M208" s="635" t="s">
        <v>24179</v>
      </c>
      <c r="N208" s="636"/>
      <c r="O208" s="636"/>
      <c r="P208" s="636"/>
      <c r="Q208" s="636"/>
      <c r="R208" s="636"/>
      <c r="S208" s="636"/>
      <c r="T208" s="636"/>
      <c r="U208" s="636"/>
      <c r="V208" s="636"/>
      <c r="W208" s="636"/>
      <c r="X208" s="636"/>
      <c r="Y208" s="636"/>
      <c r="Z208" s="636"/>
      <c r="AA208" s="636"/>
      <c r="AB208" s="636"/>
      <c r="AC208" s="636"/>
      <c r="AD208" s="636"/>
      <c r="AE208" s="636"/>
      <c r="AF208" s="636"/>
      <c r="AG208" s="636"/>
      <c r="AH208" s="636"/>
      <c r="AI208" s="636"/>
      <c r="AJ208" s="636"/>
      <c r="AK208" s="636"/>
      <c r="AL208" s="636"/>
      <c r="AM208" s="636"/>
      <c r="AN208" s="636"/>
      <c r="AO208" s="636"/>
      <c r="AP208" s="636"/>
      <c r="AQ208" s="636"/>
      <c r="AR208" s="636"/>
      <c r="AS208" s="636"/>
      <c r="AT208" s="636"/>
      <c r="AU208" s="636"/>
      <c r="AV208" s="636"/>
    </row>
    <row r="209" spans="2:48" ht="30" customHeight="1">
      <c r="B209" s="637" t="s">
        <v>24754</v>
      </c>
      <c r="C209" s="638"/>
      <c r="D209" s="638"/>
      <c r="E209" s="638"/>
      <c r="F209" s="638"/>
      <c r="G209" s="638"/>
      <c r="H209" s="638"/>
      <c r="I209" s="639">
        <f ca="1">'Row Data'!F376</f>
        <v>4.6579506042481462</v>
      </c>
      <c r="J209" s="640"/>
      <c r="K209" s="640"/>
      <c r="L209" s="640"/>
      <c r="M209" s="635" t="s">
        <v>24178</v>
      </c>
      <c r="N209" s="636"/>
      <c r="O209" s="636"/>
      <c r="P209" s="636"/>
      <c r="Q209" s="636"/>
      <c r="R209" s="636"/>
      <c r="S209" s="636"/>
      <c r="T209" s="636"/>
      <c r="U209" s="636"/>
      <c r="V209" s="636"/>
      <c r="W209" s="636"/>
      <c r="X209" s="636"/>
      <c r="Y209" s="636"/>
      <c r="Z209" s="636"/>
      <c r="AA209" s="636"/>
      <c r="AB209" s="636"/>
      <c r="AC209" s="636"/>
      <c r="AD209" s="636"/>
      <c r="AE209" s="636"/>
      <c r="AF209" s="636"/>
      <c r="AG209" s="636"/>
      <c r="AH209" s="636"/>
      <c r="AI209" s="636"/>
      <c r="AJ209" s="636"/>
      <c r="AK209" s="636"/>
      <c r="AL209" s="636"/>
      <c r="AM209" s="636"/>
      <c r="AN209" s="636"/>
      <c r="AO209" s="636"/>
      <c r="AP209" s="636"/>
      <c r="AQ209" s="636"/>
      <c r="AR209" s="636"/>
      <c r="AS209" s="636"/>
      <c r="AT209" s="636"/>
      <c r="AU209" s="636"/>
      <c r="AV209" s="636"/>
    </row>
    <row r="210" spans="2:48" ht="30" customHeight="1">
      <c r="B210" s="637" t="s">
        <v>24717</v>
      </c>
      <c r="C210" s="638"/>
      <c r="D210" s="638"/>
      <c r="E210" s="638"/>
      <c r="F210" s="638"/>
      <c r="G210" s="638"/>
      <c r="H210" s="638"/>
      <c r="I210" s="639">
        <f ca="1">'Row Data'!F374</f>
        <v>4.6579506042481462</v>
      </c>
      <c r="J210" s="640"/>
      <c r="K210" s="640"/>
      <c r="L210" s="640"/>
      <c r="M210" s="635" t="s">
        <v>24177</v>
      </c>
      <c r="N210" s="636"/>
      <c r="O210" s="636"/>
      <c r="P210" s="636"/>
      <c r="Q210" s="636"/>
      <c r="R210" s="636"/>
      <c r="S210" s="636"/>
      <c r="T210" s="636"/>
      <c r="U210" s="636"/>
      <c r="V210" s="636"/>
      <c r="W210" s="636"/>
      <c r="X210" s="636"/>
      <c r="Y210" s="636"/>
      <c r="Z210" s="636"/>
      <c r="AA210" s="636"/>
      <c r="AB210" s="636"/>
      <c r="AC210" s="636"/>
      <c r="AD210" s="636"/>
      <c r="AE210" s="636"/>
      <c r="AF210" s="636"/>
      <c r="AG210" s="636"/>
      <c r="AH210" s="636"/>
      <c r="AI210" s="636"/>
      <c r="AJ210" s="636"/>
      <c r="AK210" s="636"/>
      <c r="AL210" s="636"/>
      <c r="AM210" s="636"/>
      <c r="AN210" s="636"/>
      <c r="AO210" s="636"/>
      <c r="AP210" s="636"/>
      <c r="AQ210" s="636"/>
      <c r="AR210" s="636"/>
      <c r="AS210" s="636"/>
      <c r="AT210" s="636"/>
      <c r="AU210" s="636"/>
      <c r="AV210" s="636"/>
    </row>
    <row r="211" spans="2:48" ht="30" customHeight="1">
      <c r="B211" s="637" t="s">
        <v>24718</v>
      </c>
      <c r="C211" s="638"/>
      <c r="D211" s="638"/>
      <c r="E211" s="638"/>
      <c r="F211" s="638"/>
      <c r="G211" s="638"/>
      <c r="H211" s="638"/>
      <c r="I211" s="639">
        <f ca="1">'Row Data'!F378</f>
        <v>4.6579506042481462</v>
      </c>
      <c r="J211" s="640"/>
      <c r="K211" s="640"/>
      <c r="L211" s="640"/>
      <c r="M211" s="635" t="s">
        <v>24176</v>
      </c>
      <c r="N211" s="636"/>
      <c r="O211" s="636"/>
      <c r="P211" s="636"/>
      <c r="Q211" s="636"/>
      <c r="R211" s="636"/>
      <c r="S211" s="636"/>
      <c r="T211" s="636"/>
      <c r="U211" s="636"/>
      <c r="V211" s="636"/>
      <c r="W211" s="636"/>
      <c r="X211" s="636"/>
      <c r="Y211" s="636"/>
      <c r="Z211" s="636"/>
      <c r="AA211" s="636"/>
      <c r="AB211" s="636"/>
      <c r="AC211" s="636"/>
      <c r="AD211" s="636"/>
      <c r="AE211" s="636"/>
      <c r="AF211" s="636"/>
      <c r="AG211" s="636"/>
      <c r="AH211" s="636"/>
      <c r="AI211" s="636"/>
      <c r="AJ211" s="636"/>
      <c r="AK211" s="636"/>
      <c r="AL211" s="636"/>
      <c r="AM211" s="636"/>
      <c r="AN211" s="636"/>
      <c r="AO211" s="636"/>
      <c r="AP211" s="636"/>
      <c r="AQ211" s="636"/>
      <c r="AR211" s="636"/>
      <c r="AS211" s="636"/>
      <c r="AT211" s="636"/>
      <c r="AU211" s="636"/>
      <c r="AV211" s="636"/>
    </row>
    <row r="212" spans="2:48" ht="30" customHeight="1">
      <c r="B212" s="637" t="s">
        <v>24755</v>
      </c>
      <c r="C212" s="638"/>
      <c r="D212" s="638"/>
      <c r="E212" s="638"/>
      <c r="F212" s="638"/>
      <c r="G212" s="638"/>
      <c r="H212" s="638"/>
      <c r="I212" s="639">
        <f ca="1">MAX(I!E365:E366)</f>
        <v>4.5</v>
      </c>
      <c r="J212" s="640"/>
      <c r="K212" s="640"/>
      <c r="L212" s="640"/>
      <c r="M212" s="635" t="s">
        <v>25074</v>
      </c>
      <c r="N212" s="636"/>
      <c r="O212" s="636"/>
      <c r="P212" s="636"/>
      <c r="Q212" s="636"/>
      <c r="R212" s="636"/>
      <c r="S212" s="636"/>
      <c r="T212" s="636"/>
      <c r="U212" s="636"/>
      <c r="V212" s="636"/>
      <c r="W212" s="636"/>
      <c r="X212" s="636"/>
      <c r="Y212" s="636"/>
      <c r="Z212" s="636"/>
      <c r="AA212" s="636"/>
      <c r="AB212" s="636"/>
      <c r="AC212" s="636"/>
      <c r="AD212" s="636"/>
      <c r="AE212" s="636"/>
      <c r="AF212" s="636"/>
      <c r="AG212" s="636"/>
      <c r="AH212" s="636"/>
      <c r="AI212" s="636"/>
      <c r="AJ212" s="636"/>
      <c r="AK212" s="636"/>
      <c r="AL212" s="636"/>
      <c r="AM212" s="636"/>
      <c r="AN212" s="636"/>
      <c r="AO212" s="636"/>
      <c r="AP212" s="636"/>
      <c r="AQ212" s="636"/>
      <c r="AR212" s="636"/>
      <c r="AS212" s="636"/>
      <c r="AT212" s="636"/>
      <c r="AU212" s="636"/>
      <c r="AV212" s="636"/>
    </row>
    <row r="213" spans="2:48" ht="30" customHeight="1">
      <c r="B213" s="637" t="s">
        <v>24756</v>
      </c>
      <c r="C213" s="638"/>
      <c r="D213" s="638"/>
      <c r="E213" s="638"/>
      <c r="F213" s="638"/>
      <c r="G213" s="638"/>
      <c r="H213" s="638"/>
      <c r="I213" s="639">
        <f ca="1">I!E374</f>
        <v>4.5</v>
      </c>
      <c r="J213" s="640"/>
      <c r="K213" s="640"/>
      <c r="L213" s="640"/>
      <c r="M213" s="635" t="s">
        <v>25075</v>
      </c>
      <c r="N213" s="636"/>
      <c r="O213" s="636"/>
      <c r="P213" s="636"/>
      <c r="Q213" s="636"/>
      <c r="R213" s="636"/>
      <c r="S213" s="636"/>
      <c r="T213" s="636"/>
      <c r="U213" s="636"/>
      <c r="V213" s="636"/>
      <c r="W213" s="636"/>
      <c r="X213" s="636"/>
      <c r="Y213" s="636"/>
      <c r="Z213" s="636"/>
      <c r="AA213" s="636"/>
      <c r="AB213" s="636"/>
      <c r="AC213" s="636"/>
      <c r="AD213" s="636"/>
      <c r="AE213" s="636"/>
      <c r="AF213" s="636"/>
      <c r="AG213" s="636"/>
      <c r="AH213" s="636"/>
      <c r="AI213" s="636"/>
      <c r="AJ213" s="636"/>
      <c r="AK213" s="636"/>
      <c r="AL213" s="636"/>
      <c r="AM213" s="636"/>
      <c r="AN213" s="636"/>
      <c r="AO213" s="636"/>
      <c r="AP213" s="636"/>
      <c r="AQ213" s="636"/>
      <c r="AR213" s="636"/>
      <c r="AS213" s="636"/>
      <c r="AT213" s="636"/>
      <c r="AU213" s="636"/>
      <c r="AV213" s="636"/>
    </row>
    <row r="214" spans="2:48" ht="30" customHeight="1">
      <c r="B214" s="637" t="s">
        <v>24693</v>
      </c>
      <c r="C214" s="638"/>
      <c r="D214" s="638"/>
      <c r="E214" s="638"/>
      <c r="F214" s="638"/>
      <c r="G214" s="638"/>
      <c r="H214" s="638"/>
      <c r="I214" s="639" t="e">
        <f ca="1">I32</f>
        <v>#N/A</v>
      </c>
      <c r="J214" s="640"/>
      <c r="K214" s="640"/>
      <c r="L214" s="640"/>
      <c r="M214" s="635" t="s">
        <v>25076</v>
      </c>
      <c r="N214" s="636"/>
      <c r="O214" s="636"/>
      <c r="P214" s="636"/>
      <c r="Q214" s="636"/>
      <c r="R214" s="636"/>
      <c r="S214" s="636"/>
      <c r="T214" s="636"/>
      <c r="U214" s="636"/>
      <c r="V214" s="636"/>
      <c r="W214" s="636"/>
      <c r="X214" s="636"/>
      <c r="Y214" s="636"/>
      <c r="Z214" s="636"/>
      <c r="AA214" s="636"/>
      <c r="AB214" s="636"/>
      <c r="AC214" s="636"/>
      <c r="AD214" s="636"/>
      <c r="AE214" s="636"/>
      <c r="AF214" s="636"/>
      <c r="AG214" s="636"/>
      <c r="AH214" s="636"/>
      <c r="AI214" s="636"/>
      <c r="AJ214" s="636"/>
      <c r="AK214" s="636"/>
      <c r="AL214" s="636"/>
      <c r="AM214" s="636"/>
      <c r="AN214" s="636"/>
      <c r="AO214" s="636"/>
      <c r="AP214" s="636"/>
      <c r="AQ214" s="636"/>
      <c r="AR214" s="636"/>
      <c r="AS214" s="636"/>
      <c r="AT214" s="636"/>
      <c r="AU214" s="636"/>
      <c r="AV214" s="636"/>
    </row>
    <row r="215" spans="2:48" ht="30" customHeight="1">
      <c r="B215" s="637" t="s">
        <v>24694</v>
      </c>
      <c r="C215" s="638"/>
      <c r="D215" s="638"/>
      <c r="E215" s="638"/>
      <c r="F215" s="638"/>
      <c r="G215" s="638"/>
      <c r="H215" s="638"/>
      <c r="I215" s="639" t="e">
        <f ca="1">I35</f>
        <v>#N/A</v>
      </c>
      <c r="J215" s="640"/>
      <c r="K215" s="640"/>
      <c r="L215" s="640"/>
      <c r="M215" s="635" t="s">
        <v>25077</v>
      </c>
      <c r="N215" s="636"/>
      <c r="O215" s="636"/>
      <c r="P215" s="636"/>
      <c r="Q215" s="636"/>
      <c r="R215" s="636"/>
      <c r="S215" s="636"/>
      <c r="T215" s="636"/>
      <c r="U215" s="636"/>
      <c r="V215" s="636"/>
      <c r="W215" s="636"/>
      <c r="X215" s="636"/>
      <c r="Y215" s="636"/>
      <c r="Z215" s="636"/>
      <c r="AA215" s="636"/>
      <c r="AB215" s="636"/>
      <c r="AC215" s="636"/>
      <c r="AD215" s="636"/>
      <c r="AE215" s="636"/>
      <c r="AF215" s="636"/>
      <c r="AG215" s="636"/>
      <c r="AH215" s="636"/>
      <c r="AI215" s="636"/>
      <c r="AJ215" s="636"/>
      <c r="AK215" s="636"/>
      <c r="AL215" s="636"/>
      <c r="AM215" s="636"/>
      <c r="AN215" s="636"/>
      <c r="AO215" s="636"/>
      <c r="AP215" s="636"/>
      <c r="AQ215" s="636"/>
      <c r="AR215" s="636"/>
      <c r="AS215" s="636"/>
      <c r="AT215" s="636"/>
      <c r="AU215" s="636"/>
      <c r="AV215" s="636"/>
    </row>
    <row r="216" spans="2:48" ht="18" customHeight="1">
      <c r="B216" s="335"/>
      <c r="C216" s="335"/>
      <c r="D216" s="335"/>
      <c r="E216" s="335"/>
      <c r="F216" s="335"/>
      <c r="G216" s="335"/>
      <c r="H216" s="335"/>
      <c r="I216" s="335"/>
      <c r="J216" s="335"/>
      <c r="K216" s="335"/>
      <c r="L216" s="335"/>
      <c r="M216" s="335"/>
      <c r="N216" s="335"/>
      <c r="O216" s="335"/>
      <c r="P216" s="335"/>
      <c r="Q216" s="335"/>
      <c r="R216" s="335"/>
      <c r="S216" s="335"/>
      <c r="T216" s="335"/>
      <c r="U216" s="335"/>
      <c r="V216" s="335"/>
      <c r="W216" s="335"/>
      <c r="X216" s="335"/>
      <c r="Y216" s="335"/>
      <c r="Z216" s="335"/>
      <c r="AA216" s="335"/>
      <c r="AB216" s="335"/>
      <c r="AC216" s="335"/>
      <c r="AD216" s="335"/>
      <c r="AE216" s="335"/>
      <c r="AF216" s="335"/>
      <c r="AG216" s="335"/>
      <c r="AH216" s="335"/>
      <c r="AI216" s="335"/>
      <c r="AJ216" s="335"/>
      <c r="AK216" s="335"/>
      <c r="AL216" s="335"/>
      <c r="AM216" s="335"/>
      <c r="AN216" s="335"/>
      <c r="AO216" s="335"/>
      <c r="AP216" s="335"/>
      <c r="AQ216" s="336"/>
      <c r="AR216" s="336"/>
      <c r="AS216" s="336"/>
      <c r="AT216" s="336"/>
      <c r="AU216" s="336"/>
      <c r="AV216" s="336"/>
    </row>
    <row r="217" spans="2:48" s="328" customFormat="1" ht="30" customHeight="1">
      <c r="B217" s="631" t="s">
        <v>26306</v>
      </c>
      <c r="C217" s="632"/>
      <c r="D217" s="632"/>
      <c r="E217" s="632"/>
      <c r="F217" s="632"/>
      <c r="G217" s="632"/>
      <c r="H217" s="632"/>
      <c r="I217" s="632"/>
      <c r="J217" s="633"/>
      <c r="K217" s="633"/>
      <c r="L217" s="633"/>
      <c r="M217" s="633"/>
      <c r="N217" s="633"/>
      <c r="O217" s="633"/>
      <c r="P217" s="633"/>
      <c r="Q217" s="633"/>
      <c r="R217" s="633"/>
      <c r="S217" s="633"/>
      <c r="T217" s="633"/>
      <c r="U217" s="633"/>
      <c r="V217" s="633"/>
      <c r="W217" s="633"/>
      <c r="X217" s="633"/>
      <c r="Y217" s="633"/>
      <c r="Z217" s="633"/>
      <c r="AA217" s="633"/>
      <c r="AB217" s="633"/>
      <c r="AC217" s="633"/>
      <c r="AD217" s="633"/>
      <c r="AE217" s="633"/>
      <c r="AF217" s="633"/>
      <c r="AG217" s="633"/>
      <c r="AH217" s="633"/>
      <c r="AI217" s="633"/>
      <c r="AJ217" s="633"/>
      <c r="AK217" s="633"/>
      <c r="AL217" s="633"/>
      <c r="AM217" s="633"/>
      <c r="AN217" s="633"/>
      <c r="AO217" s="633"/>
      <c r="AP217" s="633"/>
      <c r="AQ217" s="633"/>
      <c r="AR217" s="633"/>
      <c r="AS217" s="633"/>
      <c r="AT217" s="633"/>
      <c r="AU217" s="633"/>
      <c r="AV217" s="634"/>
    </row>
    <row r="218" spans="2:48" ht="30" customHeight="1">
      <c r="B218" s="637" t="s">
        <v>25079</v>
      </c>
      <c r="C218" s="638"/>
      <c r="D218" s="638"/>
      <c r="E218" s="638"/>
      <c r="F218" s="638"/>
      <c r="G218" s="638"/>
      <c r="H218" s="638"/>
      <c r="I218" s="639">
        <f ca="1">'Row Data'!F608</f>
        <v>4.6579506042481462</v>
      </c>
      <c r="J218" s="640"/>
      <c r="K218" s="640"/>
      <c r="L218" s="640"/>
      <c r="M218" s="635" t="s">
        <v>24521</v>
      </c>
      <c r="N218" s="636"/>
      <c r="O218" s="636"/>
      <c r="P218" s="636"/>
      <c r="Q218" s="636"/>
      <c r="R218" s="636"/>
      <c r="S218" s="636"/>
      <c r="T218" s="636"/>
      <c r="U218" s="636"/>
      <c r="V218" s="636"/>
      <c r="W218" s="636"/>
      <c r="X218" s="636"/>
      <c r="Y218" s="636"/>
      <c r="Z218" s="636"/>
      <c r="AA218" s="636"/>
      <c r="AB218" s="636"/>
      <c r="AC218" s="636"/>
      <c r="AD218" s="636"/>
      <c r="AE218" s="636"/>
      <c r="AF218" s="636"/>
      <c r="AG218" s="636"/>
      <c r="AH218" s="636"/>
      <c r="AI218" s="636"/>
      <c r="AJ218" s="636"/>
      <c r="AK218" s="636"/>
      <c r="AL218" s="636"/>
      <c r="AM218" s="636"/>
      <c r="AN218" s="636"/>
      <c r="AO218" s="636"/>
      <c r="AP218" s="636"/>
      <c r="AQ218" s="636"/>
      <c r="AR218" s="636"/>
      <c r="AS218" s="636"/>
      <c r="AT218" s="636"/>
      <c r="AU218" s="636"/>
      <c r="AV218" s="636"/>
    </row>
    <row r="219" spans="2:48" ht="30" customHeight="1">
      <c r="B219" s="637" t="s">
        <v>24502</v>
      </c>
      <c r="C219" s="638"/>
      <c r="D219" s="638"/>
      <c r="E219" s="638"/>
      <c r="F219" s="638"/>
      <c r="G219" s="638"/>
      <c r="H219" s="638"/>
      <c r="I219" s="639">
        <f ca="1">'Row Data'!F609</f>
        <v>4.6579506042481462</v>
      </c>
      <c r="J219" s="640"/>
      <c r="K219" s="640"/>
      <c r="L219" s="640"/>
      <c r="M219" s="635" t="s">
        <v>24522</v>
      </c>
      <c r="N219" s="636"/>
      <c r="O219" s="636"/>
      <c r="P219" s="636"/>
      <c r="Q219" s="636"/>
      <c r="R219" s="636"/>
      <c r="S219" s="636"/>
      <c r="T219" s="636"/>
      <c r="U219" s="636"/>
      <c r="V219" s="636"/>
      <c r="W219" s="636"/>
      <c r="X219" s="636"/>
      <c r="Y219" s="636"/>
      <c r="Z219" s="636"/>
      <c r="AA219" s="636"/>
      <c r="AB219" s="636"/>
      <c r="AC219" s="636"/>
      <c r="AD219" s="636"/>
      <c r="AE219" s="636"/>
      <c r="AF219" s="636"/>
      <c r="AG219" s="636"/>
      <c r="AH219" s="636"/>
      <c r="AI219" s="636"/>
      <c r="AJ219" s="636"/>
      <c r="AK219" s="636"/>
      <c r="AL219" s="636"/>
      <c r="AM219" s="636"/>
      <c r="AN219" s="636"/>
      <c r="AO219" s="636"/>
      <c r="AP219" s="636"/>
      <c r="AQ219" s="636"/>
      <c r="AR219" s="636"/>
      <c r="AS219" s="636"/>
      <c r="AT219" s="636"/>
      <c r="AU219" s="636"/>
      <c r="AV219" s="636"/>
    </row>
    <row r="220" spans="2:48" ht="30" customHeight="1">
      <c r="B220" s="637" t="s">
        <v>24439</v>
      </c>
      <c r="C220" s="638"/>
      <c r="D220" s="638"/>
      <c r="E220" s="638"/>
      <c r="F220" s="638"/>
      <c r="G220" s="638"/>
      <c r="H220" s="638"/>
      <c r="I220" s="639">
        <f ca="1">'Row Data'!F389</f>
        <v>4.5</v>
      </c>
      <c r="J220" s="640"/>
      <c r="K220" s="640"/>
      <c r="L220" s="640"/>
      <c r="M220" s="635" t="s">
        <v>24438</v>
      </c>
      <c r="N220" s="636"/>
      <c r="O220" s="636"/>
      <c r="P220" s="636"/>
      <c r="Q220" s="636"/>
      <c r="R220" s="636"/>
      <c r="S220" s="636"/>
      <c r="T220" s="636"/>
      <c r="U220" s="636"/>
      <c r="V220" s="636"/>
      <c r="W220" s="636"/>
      <c r="X220" s="636"/>
      <c r="Y220" s="636"/>
      <c r="Z220" s="636"/>
      <c r="AA220" s="636"/>
      <c r="AB220" s="636"/>
      <c r="AC220" s="636"/>
      <c r="AD220" s="636"/>
      <c r="AE220" s="636"/>
      <c r="AF220" s="636"/>
      <c r="AG220" s="636"/>
      <c r="AH220" s="636"/>
      <c r="AI220" s="636"/>
      <c r="AJ220" s="636"/>
      <c r="AK220" s="636"/>
      <c r="AL220" s="636"/>
      <c r="AM220" s="636"/>
      <c r="AN220" s="636"/>
      <c r="AO220" s="636"/>
      <c r="AP220" s="636"/>
      <c r="AQ220" s="636"/>
      <c r="AR220" s="636"/>
      <c r="AS220" s="636"/>
      <c r="AT220" s="636"/>
      <c r="AU220" s="636"/>
      <c r="AV220" s="636"/>
    </row>
    <row r="221" spans="2:48" ht="30" customHeight="1">
      <c r="B221" s="653" t="s">
        <v>24210</v>
      </c>
      <c r="C221" s="654"/>
      <c r="D221" s="654"/>
      <c r="E221" s="654"/>
      <c r="F221" s="654"/>
      <c r="G221" s="654"/>
      <c r="H221" s="654"/>
      <c r="I221" s="639">
        <f ca="1">I80</f>
        <v>4.6579506042481462</v>
      </c>
      <c r="J221" s="640"/>
      <c r="K221" s="640"/>
      <c r="L221" s="640"/>
      <c r="M221" s="635" t="s">
        <v>24523</v>
      </c>
      <c r="N221" s="636"/>
      <c r="O221" s="636"/>
      <c r="P221" s="636"/>
      <c r="Q221" s="636"/>
      <c r="R221" s="636"/>
      <c r="S221" s="636"/>
      <c r="T221" s="636"/>
      <c r="U221" s="636"/>
      <c r="V221" s="636"/>
      <c r="W221" s="636"/>
      <c r="X221" s="636"/>
      <c r="Y221" s="636"/>
      <c r="Z221" s="636"/>
      <c r="AA221" s="636"/>
      <c r="AB221" s="636"/>
      <c r="AC221" s="636"/>
      <c r="AD221" s="636"/>
      <c r="AE221" s="636"/>
      <c r="AF221" s="636"/>
      <c r="AG221" s="636"/>
      <c r="AH221" s="636"/>
      <c r="AI221" s="636"/>
      <c r="AJ221" s="636"/>
      <c r="AK221" s="636"/>
      <c r="AL221" s="636"/>
      <c r="AM221" s="636"/>
      <c r="AN221" s="636"/>
      <c r="AO221" s="636"/>
      <c r="AP221" s="636"/>
      <c r="AQ221" s="636"/>
      <c r="AR221" s="636"/>
      <c r="AS221" s="636"/>
      <c r="AT221" s="636"/>
      <c r="AU221" s="636"/>
      <c r="AV221" s="636"/>
    </row>
    <row r="222" spans="2:48" ht="30" customHeight="1">
      <c r="B222" s="653" t="s">
        <v>24418</v>
      </c>
      <c r="C222" s="654"/>
      <c r="D222" s="654"/>
      <c r="E222" s="654"/>
      <c r="F222" s="654"/>
      <c r="G222" s="654"/>
      <c r="H222" s="654"/>
      <c r="I222" s="639">
        <f ca="1">I82</f>
        <v>4.6579506042481462</v>
      </c>
      <c r="J222" s="640"/>
      <c r="K222" s="640"/>
      <c r="L222" s="640"/>
      <c r="M222" s="635" t="s">
        <v>24524</v>
      </c>
      <c r="N222" s="636"/>
      <c r="O222" s="636"/>
      <c r="P222" s="636"/>
      <c r="Q222" s="636"/>
      <c r="R222" s="636"/>
      <c r="S222" s="636"/>
      <c r="T222" s="636"/>
      <c r="U222" s="636"/>
      <c r="V222" s="636"/>
      <c r="W222" s="636"/>
      <c r="X222" s="636"/>
      <c r="Y222" s="636"/>
      <c r="Z222" s="636"/>
      <c r="AA222" s="636"/>
      <c r="AB222" s="636"/>
      <c r="AC222" s="636"/>
      <c r="AD222" s="636"/>
      <c r="AE222" s="636"/>
      <c r="AF222" s="636"/>
      <c r="AG222" s="636"/>
      <c r="AH222" s="636"/>
      <c r="AI222" s="636"/>
      <c r="AJ222" s="636"/>
      <c r="AK222" s="636"/>
      <c r="AL222" s="636"/>
      <c r="AM222" s="636"/>
      <c r="AN222" s="636"/>
      <c r="AO222" s="636"/>
      <c r="AP222" s="636"/>
      <c r="AQ222" s="636"/>
      <c r="AR222" s="636"/>
      <c r="AS222" s="636"/>
      <c r="AT222" s="636"/>
      <c r="AU222" s="636"/>
      <c r="AV222" s="636"/>
    </row>
    <row r="223" spans="2:48" ht="30" customHeight="1">
      <c r="B223" s="653" t="s">
        <v>24223</v>
      </c>
      <c r="C223" s="653"/>
      <c r="D223" s="653"/>
      <c r="E223" s="653"/>
      <c r="F223" s="653"/>
      <c r="G223" s="653"/>
      <c r="H223" s="653"/>
      <c r="I223" s="639">
        <f ca="1">I84</f>
        <v>4.6579506042481462</v>
      </c>
      <c r="J223" s="640"/>
      <c r="K223" s="640"/>
      <c r="L223" s="640"/>
      <c r="M223" s="635" t="s">
        <v>24525</v>
      </c>
      <c r="N223" s="635"/>
      <c r="O223" s="635"/>
      <c r="P223" s="635"/>
      <c r="Q223" s="635"/>
      <c r="R223" s="635"/>
      <c r="S223" s="635"/>
      <c r="T223" s="635"/>
      <c r="U223" s="635"/>
      <c r="V223" s="635"/>
      <c r="W223" s="635"/>
      <c r="X223" s="635"/>
      <c r="Y223" s="635"/>
      <c r="Z223" s="635"/>
      <c r="AA223" s="635"/>
      <c r="AB223" s="635"/>
      <c r="AC223" s="635"/>
      <c r="AD223" s="635"/>
      <c r="AE223" s="635"/>
      <c r="AF223" s="635"/>
      <c r="AG223" s="635"/>
      <c r="AH223" s="635"/>
      <c r="AI223" s="635"/>
      <c r="AJ223" s="635"/>
      <c r="AK223" s="635"/>
      <c r="AL223" s="635"/>
      <c r="AM223" s="635"/>
      <c r="AN223" s="635"/>
      <c r="AO223" s="635"/>
      <c r="AP223" s="635"/>
      <c r="AQ223" s="635"/>
      <c r="AR223" s="635"/>
      <c r="AS223" s="635"/>
      <c r="AT223" s="635"/>
      <c r="AU223" s="635"/>
      <c r="AV223" s="635"/>
    </row>
    <row r="224" spans="2:48" ht="30" customHeight="1">
      <c r="B224" s="653" t="s">
        <v>24526</v>
      </c>
      <c r="C224" s="654"/>
      <c r="D224" s="654"/>
      <c r="E224" s="654"/>
      <c r="F224" s="654"/>
      <c r="G224" s="654"/>
      <c r="H224" s="654"/>
      <c r="I224" s="639">
        <f ca="1">I85</f>
        <v>4.6579506042481462</v>
      </c>
      <c r="J224" s="640"/>
      <c r="K224" s="640"/>
      <c r="L224" s="640"/>
      <c r="M224" s="635" t="s">
        <v>24527</v>
      </c>
      <c r="N224" s="636"/>
      <c r="O224" s="636"/>
      <c r="P224" s="636"/>
      <c r="Q224" s="636"/>
      <c r="R224" s="636"/>
      <c r="S224" s="636"/>
      <c r="T224" s="636"/>
      <c r="U224" s="636"/>
      <c r="V224" s="636"/>
      <c r="W224" s="636"/>
      <c r="X224" s="636"/>
      <c r="Y224" s="636"/>
      <c r="Z224" s="636"/>
      <c r="AA224" s="636"/>
      <c r="AB224" s="636"/>
      <c r="AC224" s="636"/>
      <c r="AD224" s="636"/>
      <c r="AE224" s="636"/>
      <c r="AF224" s="636"/>
      <c r="AG224" s="636"/>
      <c r="AH224" s="636"/>
      <c r="AI224" s="636"/>
      <c r="AJ224" s="636"/>
      <c r="AK224" s="636"/>
      <c r="AL224" s="636"/>
      <c r="AM224" s="636"/>
      <c r="AN224" s="636"/>
      <c r="AO224" s="636"/>
      <c r="AP224" s="636"/>
      <c r="AQ224" s="636"/>
      <c r="AR224" s="636"/>
      <c r="AS224" s="636"/>
      <c r="AT224" s="636"/>
      <c r="AU224" s="636"/>
      <c r="AV224" s="636"/>
    </row>
    <row r="225" spans="2:48" ht="30" customHeight="1">
      <c r="B225" s="637" t="s">
        <v>24437</v>
      </c>
      <c r="C225" s="638"/>
      <c r="D225" s="638"/>
      <c r="E225" s="638"/>
      <c r="F225" s="638"/>
      <c r="G225" s="638"/>
      <c r="H225" s="638"/>
      <c r="I225" s="639">
        <f ca="1">I88</f>
        <v>4.6579506042481462</v>
      </c>
      <c r="J225" s="640"/>
      <c r="K225" s="640"/>
      <c r="L225" s="640"/>
      <c r="M225" s="635" t="s">
        <v>24436</v>
      </c>
      <c r="N225" s="636"/>
      <c r="O225" s="636"/>
      <c r="P225" s="636"/>
      <c r="Q225" s="636"/>
      <c r="R225" s="636"/>
      <c r="S225" s="636"/>
      <c r="T225" s="636"/>
      <c r="U225" s="636"/>
      <c r="V225" s="636"/>
      <c r="W225" s="636"/>
      <c r="X225" s="636"/>
      <c r="Y225" s="636"/>
      <c r="Z225" s="636"/>
      <c r="AA225" s="636"/>
      <c r="AB225" s="636"/>
      <c r="AC225" s="636"/>
      <c r="AD225" s="636"/>
      <c r="AE225" s="636"/>
      <c r="AF225" s="636"/>
      <c r="AG225" s="636"/>
      <c r="AH225" s="636"/>
      <c r="AI225" s="636"/>
      <c r="AJ225" s="636"/>
      <c r="AK225" s="636"/>
      <c r="AL225" s="636"/>
      <c r="AM225" s="636"/>
      <c r="AN225" s="636"/>
      <c r="AO225" s="636"/>
      <c r="AP225" s="636"/>
      <c r="AQ225" s="636"/>
      <c r="AR225" s="636"/>
      <c r="AS225" s="636"/>
      <c r="AT225" s="636"/>
      <c r="AU225" s="636"/>
      <c r="AV225" s="636"/>
    </row>
    <row r="226" spans="2:48" ht="30" customHeight="1">
      <c r="B226" s="655" t="s">
        <v>24285</v>
      </c>
      <c r="C226" s="638"/>
      <c r="D226" s="638"/>
      <c r="E226" s="638"/>
      <c r="F226" s="638"/>
      <c r="G226" s="638"/>
      <c r="H226" s="638"/>
      <c r="I226" s="639">
        <f ca="1">I94</f>
        <v>4.6579506042481462</v>
      </c>
      <c r="J226" s="640"/>
      <c r="K226" s="640"/>
      <c r="L226" s="640"/>
      <c r="M226" s="635" t="s">
        <v>24435</v>
      </c>
      <c r="N226" s="636"/>
      <c r="O226" s="636"/>
      <c r="P226" s="636"/>
      <c r="Q226" s="636"/>
      <c r="R226" s="636"/>
      <c r="S226" s="636"/>
      <c r="T226" s="636"/>
      <c r="U226" s="636"/>
      <c r="V226" s="636"/>
      <c r="W226" s="636"/>
      <c r="X226" s="636"/>
      <c r="Y226" s="636"/>
      <c r="Z226" s="636"/>
      <c r="AA226" s="636"/>
      <c r="AB226" s="636"/>
      <c r="AC226" s="636"/>
      <c r="AD226" s="636"/>
      <c r="AE226" s="636"/>
      <c r="AF226" s="636"/>
      <c r="AG226" s="636"/>
      <c r="AH226" s="636"/>
      <c r="AI226" s="636"/>
      <c r="AJ226" s="636"/>
      <c r="AK226" s="636"/>
      <c r="AL226" s="636"/>
      <c r="AM226" s="636"/>
      <c r="AN226" s="636"/>
      <c r="AO226" s="636"/>
      <c r="AP226" s="636"/>
      <c r="AQ226" s="636"/>
      <c r="AR226" s="636"/>
      <c r="AS226" s="636"/>
      <c r="AT226" s="636"/>
      <c r="AU226" s="636"/>
      <c r="AV226" s="636"/>
    </row>
    <row r="227" spans="2:48" ht="30" customHeight="1">
      <c r="B227" s="655" t="s">
        <v>24284</v>
      </c>
      <c r="C227" s="638"/>
      <c r="D227" s="638"/>
      <c r="E227" s="638"/>
      <c r="F227" s="638"/>
      <c r="G227" s="638"/>
      <c r="H227" s="638"/>
      <c r="I227" s="639">
        <f ca="1">I96</f>
        <v>4.6579506042481462</v>
      </c>
      <c r="J227" s="640"/>
      <c r="K227" s="640"/>
      <c r="L227" s="640"/>
      <c r="M227" s="635" t="s">
        <v>24434</v>
      </c>
      <c r="N227" s="636"/>
      <c r="O227" s="636"/>
      <c r="P227" s="636"/>
      <c r="Q227" s="636"/>
      <c r="R227" s="636"/>
      <c r="S227" s="636"/>
      <c r="T227" s="636"/>
      <c r="U227" s="636"/>
      <c r="V227" s="636"/>
      <c r="W227" s="636"/>
      <c r="X227" s="636"/>
      <c r="Y227" s="636"/>
      <c r="Z227" s="636"/>
      <c r="AA227" s="636"/>
      <c r="AB227" s="636"/>
      <c r="AC227" s="636"/>
      <c r="AD227" s="636"/>
      <c r="AE227" s="636"/>
      <c r="AF227" s="636"/>
      <c r="AG227" s="636"/>
      <c r="AH227" s="636"/>
      <c r="AI227" s="636"/>
      <c r="AJ227" s="636"/>
      <c r="AK227" s="636"/>
      <c r="AL227" s="636"/>
      <c r="AM227" s="636"/>
      <c r="AN227" s="636"/>
      <c r="AO227" s="636"/>
      <c r="AP227" s="636"/>
      <c r="AQ227" s="636"/>
      <c r="AR227" s="636"/>
      <c r="AS227" s="636"/>
      <c r="AT227" s="636"/>
      <c r="AU227" s="636"/>
      <c r="AV227" s="636"/>
    </row>
    <row r="228" spans="2:48" ht="30" customHeight="1">
      <c r="B228" s="655" t="s">
        <v>24791</v>
      </c>
      <c r="C228" s="638"/>
      <c r="D228" s="638"/>
      <c r="E228" s="638"/>
      <c r="F228" s="638"/>
      <c r="G228" s="638"/>
      <c r="H228" s="638"/>
      <c r="I228" s="639">
        <f ca="1">'Row Data'!F367</f>
        <v>4.6579506042481462</v>
      </c>
      <c r="J228" s="640"/>
      <c r="K228" s="640"/>
      <c r="L228" s="640"/>
      <c r="M228" s="635" t="s">
        <v>24433</v>
      </c>
      <c r="N228" s="636"/>
      <c r="O228" s="636"/>
      <c r="P228" s="636"/>
      <c r="Q228" s="636"/>
      <c r="R228" s="636"/>
      <c r="S228" s="636"/>
      <c r="T228" s="636"/>
      <c r="U228" s="636"/>
      <c r="V228" s="636"/>
      <c r="W228" s="636"/>
      <c r="X228" s="636"/>
      <c r="Y228" s="636"/>
      <c r="Z228" s="636"/>
      <c r="AA228" s="636"/>
      <c r="AB228" s="636"/>
      <c r="AC228" s="636"/>
      <c r="AD228" s="636"/>
      <c r="AE228" s="636"/>
      <c r="AF228" s="636"/>
      <c r="AG228" s="636"/>
      <c r="AH228" s="636"/>
      <c r="AI228" s="636"/>
      <c r="AJ228" s="636"/>
      <c r="AK228" s="636"/>
      <c r="AL228" s="636"/>
      <c r="AM228" s="636"/>
      <c r="AN228" s="636"/>
      <c r="AO228" s="636"/>
      <c r="AP228" s="636"/>
      <c r="AQ228" s="636"/>
      <c r="AR228" s="636"/>
      <c r="AS228" s="636"/>
      <c r="AT228" s="636"/>
      <c r="AU228" s="636"/>
      <c r="AV228" s="636"/>
    </row>
    <row r="229" spans="2:48" ht="30" customHeight="1">
      <c r="B229" s="637" t="s">
        <v>24432</v>
      </c>
      <c r="C229" s="638"/>
      <c r="D229" s="638"/>
      <c r="E229" s="638"/>
      <c r="F229" s="638"/>
      <c r="G229" s="638"/>
      <c r="H229" s="638"/>
      <c r="I229" s="639">
        <f ca="1">'Row Data'!D2699</f>
        <v>4.6579506042481462</v>
      </c>
      <c r="J229" s="640"/>
      <c r="K229" s="640"/>
      <c r="L229" s="640"/>
      <c r="M229" s="635" t="s">
        <v>24431</v>
      </c>
      <c r="N229" s="636"/>
      <c r="O229" s="636"/>
      <c r="P229" s="636"/>
      <c r="Q229" s="636"/>
      <c r="R229" s="636"/>
      <c r="S229" s="636"/>
      <c r="T229" s="636"/>
      <c r="U229" s="636"/>
      <c r="V229" s="636"/>
      <c r="W229" s="636"/>
      <c r="X229" s="636"/>
      <c r="Y229" s="636"/>
      <c r="Z229" s="636"/>
      <c r="AA229" s="636"/>
      <c r="AB229" s="636"/>
      <c r="AC229" s="636"/>
      <c r="AD229" s="636"/>
      <c r="AE229" s="636"/>
      <c r="AF229" s="636"/>
      <c r="AG229" s="636"/>
      <c r="AH229" s="636"/>
      <c r="AI229" s="636"/>
      <c r="AJ229" s="636"/>
      <c r="AK229" s="636"/>
      <c r="AL229" s="636"/>
      <c r="AM229" s="636"/>
      <c r="AN229" s="636"/>
      <c r="AO229" s="636"/>
      <c r="AP229" s="636"/>
      <c r="AQ229" s="636"/>
      <c r="AR229" s="636"/>
      <c r="AS229" s="636"/>
      <c r="AT229" s="636"/>
      <c r="AU229" s="636"/>
      <c r="AV229" s="636"/>
    </row>
    <row r="230" spans="2:48" ht="30" customHeight="1">
      <c r="B230" s="637" t="s">
        <v>24196</v>
      </c>
      <c r="C230" s="638"/>
      <c r="D230" s="638"/>
      <c r="E230" s="638"/>
      <c r="F230" s="638"/>
      <c r="G230" s="638"/>
      <c r="H230" s="638"/>
      <c r="I230" s="639">
        <f ca="1">'Row Data'!F307</f>
        <v>4.5</v>
      </c>
      <c r="J230" s="640"/>
      <c r="K230" s="640"/>
      <c r="L230" s="640"/>
      <c r="M230" s="635" t="s">
        <v>24430</v>
      </c>
      <c r="N230" s="636"/>
      <c r="O230" s="636"/>
      <c r="P230" s="636"/>
      <c r="Q230" s="636"/>
      <c r="R230" s="636"/>
      <c r="S230" s="636"/>
      <c r="T230" s="636"/>
      <c r="U230" s="636"/>
      <c r="V230" s="636"/>
      <c r="W230" s="636"/>
      <c r="X230" s="636"/>
      <c r="Y230" s="636"/>
      <c r="Z230" s="636"/>
      <c r="AA230" s="636"/>
      <c r="AB230" s="636"/>
      <c r="AC230" s="636"/>
      <c r="AD230" s="636"/>
      <c r="AE230" s="636"/>
      <c r="AF230" s="636"/>
      <c r="AG230" s="636"/>
      <c r="AH230" s="636"/>
      <c r="AI230" s="636"/>
      <c r="AJ230" s="636"/>
      <c r="AK230" s="636"/>
      <c r="AL230" s="636"/>
      <c r="AM230" s="636"/>
      <c r="AN230" s="636"/>
      <c r="AO230" s="636"/>
      <c r="AP230" s="636"/>
      <c r="AQ230" s="636"/>
      <c r="AR230" s="636"/>
      <c r="AS230" s="636"/>
      <c r="AT230" s="636"/>
      <c r="AU230" s="636"/>
      <c r="AV230" s="636"/>
    </row>
    <row r="231" spans="2:48" ht="30" customHeight="1">
      <c r="B231" s="655" t="s">
        <v>24429</v>
      </c>
      <c r="C231" s="638"/>
      <c r="D231" s="638"/>
      <c r="E231" s="638"/>
      <c r="F231" s="638"/>
      <c r="G231" s="638"/>
      <c r="H231" s="638"/>
      <c r="I231" s="639">
        <f ca="1">I!E273</f>
        <v>4.5</v>
      </c>
      <c r="J231" s="640"/>
      <c r="K231" s="640"/>
      <c r="L231" s="640"/>
      <c r="M231" s="635" t="s">
        <v>24428</v>
      </c>
      <c r="N231" s="636"/>
      <c r="O231" s="636"/>
      <c r="P231" s="636"/>
      <c r="Q231" s="636"/>
      <c r="R231" s="636"/>
      <c r="S231" s="636"/>
      <c r="T231" s="636"/>
      <c r="U231" s="636"/>
      <c r="V231" s="636"/>
      <c r="W231" s="636"/>
      <c r="X231" s="636"/>
      <c r="Y231" s="636"/>
      <c r="Z231" s="636"/>
      <c r="AA231" s="636"/>
      <c r="AB231" s="636"/>
      <c r="AC231" s="636"/>
      <c r="AD231" s="636"/>
      <c r="AE231" s="636"/>
      <c r="AF231" s="636"/>
      <c r="AG231" s="636"/>
      <c r="AH231" s="636"/>
      <c r="AI231" s="636"/>
      <c r="AJ231" s="636"/>
      <c r="AK231" s="636"/>
      <c r="AL231" s="636"/>
      <c r="AM231" s="636"/>
      <c r="AN231" s="636"/>
      <c r="AO231" s="636"/>
      <c r="AP231" s="636"/>
      <c r="AQ231" s="636"/>
      <c r="AR231" s="636"/>
      <c r="AS231" s="636"/>
      <c r="AT231" s="636"/>
      <c r="AU231" s="636"/>
      <c r="AV231" s="636"/>
    </row>
    <row r="232" spans="2:48" ht="30" customHeight="1">
      <c r="B232" s="655" t="s">
        <v>23779</v>
      </c>
      <c r="C232" s="638"/>
      <c r="D232" s="638"/>
      <c r="E232" s="638"/>
      <c r="F232" s="638"/>
      <c r="G232" s="638"/>
      <c r="H232" s="638"/>
      <c r="I232" s="639">
        <f ca="1">MAX('Row Data'!F292:F293)</f>
        <v>4.5</v>
      </c>
      <c r="J232" s="640"/>
      <c r="K232" s="640"/>
      <c r="L232" s="640"/>
      <c r="M232" s="635" t="s">
        <v>24427</v>
      </c>
      <c r="N232" s="636"/>
      <c r="O232" s="636"/>
      <c r="P232" s="636"/>
      <c r="Q232" s="636"/>
      <c r="R232" s="636"/>
      <c r="S232" s="636"/>
      <c r="T232" s="636"/>
      <c r="U232" s="636"/>
      <c r="V232" s="636"/>
      <c r="W232" s="636"/>
      <c r="X232" s="636"/>
      <c r="Y232" s="636"/>
      <c r="Z232" s="636"/>
      <c r="AA232" s="636"/>
      <c r="AB232" s="636"/>
      <c r="AC232" s="636"/>
      <c r="AD232" s="636"/>
      <c r="AE232" s="636"/>
      <c r="AF232" s="636"/>
      <c r="AG232" s="636"/>
      <c r="AH232" s="636"/>
      <c r="AI232" s="636"/>
      <c r="AJ232" s="636"/>
      <c r="AK232" s="636"/>
      <c r="AL232" s="636"/>
      <c r="AM232" s="636"/>
      <c r="AN232" s="636"/>
      <c r="AO232" s="636"/>
      <c r="AP232" s="636"/>
      <c r="AQ232" s="636"/>
      <c r="AR232" s="636"/>
      <c r="AS232" s="636"/>
      <c r="AT232" s="636"/>
      <c r="AU232" s="636"/>
      <c r="AV232" s="636"/>
    </row>
    <row r="233" spans="2:48" ht="30" customHeight="1">
      <c r="B233" s="637" t="s">
        <v>24172</v>
      </c>
      <c r="C233" s="638"/>
      <c r="D233" s="638"/>
      <c r="E233" s="638"/>
      <c r="F233" s="638"/>
      <c r="G233" s="638"/>
      <c r="H233" s="638"/>
      <c r="I233" s="639" t="e">
        <f ca="1">I35</f>
        <v>#N/A</v>
      </c>
      <c r="J233" s="640"/>
      <c r="K233" s="640"/>
      <c r="L233" s="640"/>
      <c r="M233" s="635" t="s">
        <v>24528</v>
      </c>
      <c r="N233" s="636"/>
      <c r="O233" s="636"/>
      <c r="P233" s="636"/>
      <c r="Q233" s="636"/>
      <c r="R233" s="636"/>
      <c r="S233" s="636"/>
      <c r="T233" s="636"/>
      <c r="U233" s="636"/>
      <c r="V233" s="636"/>
      <c r="W233" s="636"/>
      <c r="X233" s="636"/>
      <c r="Y233" s="636"/>
      <c r="Z233" s="636"/>
      <c r="AA233" s="636"/>
      <c r="AB233" s="636"/>
      <c r="AC233" s="636"/>
      <c r="AD233" s="636"/>
      <c r="AE233" s="636"/>
      <c r="AF233" s="636"/>
      <c r="AG233" s="636"/>
      <c r="AH233" s="636"/>
      <c r="AI233" s="636"/>
      <c r="AJ233" s="636"/>
      <c r="AK233" s="636"/>
      <c r="AL233" s="636"/>
      <c r="AM233" s="636"/>
      <c r="AN233" s="636"/>
      <c r="AO233" s="636"/>
      <c r="AP233" s="636"/>
      <c r="AQ233" s="636"/>
      <c r="AR233" s="636"/>
      <c r="AS233" s="636"/>
      <c r="AT233" s="636"/>
      <c r="AU233" s="636"/>
      <c r="AV233" s="636"/>
    </row>
    <row r="234" spans="2:48" ht="9" customHeight="1">
      <c r="B234" s="330"/>
      <c r="C234" s="330"/>
      <c r="D234" s="330"/>
      <c r="E234" s="330"/>
      <c r="F234" s="330"/>
      <c r="G234" s="330"/>
      <c r="H234" s="330"/>
      <c r="I234" s="331"/>
      <c r="J234" s="331"/>
      <c r="K234" s="331"/>
      <c r="L234" s="331"/>
      <c r="M234" s="332"/>
      <c r="N234" s="332"/>
      <c r="O234" s="332"/>
      <c r="P234" s="332"/>
      <c r="Q234" s="332"/>
      <c r="R234" s="332"/>
      <c r="S234" s="333"/>
      <c r="T234" s="333"/>
      <c r="U234" s="333"/>
      <c r="V234" s="333"/>
      <c r="W234" s="333"/>
      <c r="X234" s="333"/>
      <c r="Y234" s="333"/>
      <c r="Z234" s="332"/>
      <c r="AA234" s="332"/>
      <c r="AB234" s="332"/>
      <c r="AC234" s="332"/>
      <c r="AD234" s="332"/>
      <c r="AE234" s="332"/>
      <c r="AF234" s="333"/>
      <c r="AG234" s="333"/>
      <c r="AH234" s="333"/>
      <c r="AI234" s="333"/>
      <c r="AJ234" s="333"/>
      <c r="AK234" s="333"/>
      <c r="AL234" s="333"/>
      <c r="AM234" s="333"/>
      <c r="AN234" s="333"/>
      <c r="AO234" s="333"/>
      <c r="AP234" s="334"/>
      <c r="AQ234" s="334"/>
      <c r="AR234" s="334"/>
      <c r="AS234" s="334"/>
      <c r="AT234" s="334"/>
      <c r="AU234" s="334"/>
      <c r="AV234" s="334"/>
    </row>
    <row r="235" spans="2:48" s="328" customFormat="1" ht="30" customHeight="1">
      <c r="B235" s="631" t="s">
        <v>26307</v>
      </c>
      <c r="C235" s="632"/>
      <c r="D235" s="632"/>
      <c r="E235" s="632"/>
      <c r="F235" s="632"/>
      <c r="G235" s="632"/>
      <c r="H235" s="632"/>
      <c r="I235" s="632"/>
      <c r="J235" s="633"/>
      <c r="K235" s="633"/>
      <c r="L235" s="633"/>
      <c r="M235" s="633"/>
      <c r="N235" s="633"/>
      <c r="O235" s="633"/>
      <c r="P235" s="633"/>
      <c r="Q235" s="633"/>
      <c r="R235" s="633"/>
      <c r="S235" s="633"/>
      <c r="T235" s="633"/>
      <c r="U235" s="633"/>
      <c r="V235" s="633"/>
      <c r="W235" s="633"/>
      <c r="X235" s="633"/>
      <c r="Y235" s="633"/>
      <c r="Z235" s="633"/>
      <c r="AA235" s="633"/>
      <c r="AB235" s="633"/>
      <c r="AC235" s="633"/>
      <c r="AD235" s="633"/>
      <c r="AE235" s="633"/>
      <c r="AF235" s="633"/>
      <c r="AG235" s="633"/>
      <c r="AH235" s="633"/>
      <c r="AI235" s="633"/>
      <c r="AJ235" s="633"/>
      <c r="AK235" s="633"/>
      <c r="AL235" s="633"/>
      <c r="AM235" s="633"/>
      <c r="AN235" s="633"/>
      <c r="AO235" s="633"/>
      <c r="AP235" s="633"/>
      <c r="AQ235" s="633"/>
      <c r="AR235" s="633"/>
      <c r="AS235" s="633"/>
      <c r="AT235" s="633"/>
      <c r="AU235" s="633"/>
      <c r="AV235" s="634"/>
    </row>
    <row r="236" spans="2:48" ht="30" customHeight="1">
      <c r="B236" s="653" t="s">
        <v>24503</v>
      </c>
      <c r="C236" s="654"/>
      <c r="D236" s="654"/>
      <c r="E236" s="654"/>
      <c r="F236" s="654"/>
      <c r="G236" s="654"/>
      <c r="H236" s="654"/>
      <c r="I236" s="639">
        <f ca="1">'Row Data'!F608</f>
        <v>4.6579506042481462</v>
      </c>
      <c r="J236" s="640"/>
      <c r="K236" s="640"/>
      <c r="L236" s="640"/>
      <c r="M236" s="635" t="s">
        <v>24529</v>
      </c>
      <c r="N236" s="636"/>
      <c r="O236" s="636"/>
      <c r="P236" s="636"/>
      <c r="Q236" s="636"/>
      <c r="R236" s="636"/>
      <c r="S236" s="636"/>
      <c r="T236" s="636"/>
      <c r="U236" s="636"/>
      <c r="V236" s="636"/>
      <c r="W236" s="636"/>
      <c r="X236" s="636"/>
      <c r="Y236" s="636"/>
      <c r="Z236" s="636"/>
      <c r="AA236" s="636"/>
      <c r="AB236" s="636"/>
      <c r="AC236" s="636"/>
      <c r="AD236" s="636"/>
      <c r="AE236" s="636"/>
      <c r="AF236" s="636"/>
      <c r="AG236" s="636"/>
      <c r="AH236" s="636"/>
      <c r="AI236" s="636"/>
      <c r="AJ236" s="636"/>
      <c r="AK236" s="636"/>
      <c r="AL236" s="636"/>
      <c r="AM236" s="636"/>
      <c r="AN236" s="636"/>
      <c r="AO236" s="636"/>
      <c r="AP236" s="636"/>
      <c r="AQ236" s="636"/>
      <c r="AR236" s="636"/>
      <c r="AS236" s="636"/>
      <c r="AT236" s="636"/>
      <c r="AU236" s="636"/>
      <c r="AV236" s="636"/>
    </row>
    <row r="237" spans="2:48" ht="30" customHeight="1">
      <c r="B237" s="653" t="s">
        <v>24426</v>
      </c>
      <c r="C237" s="654"/>
      <c r="D237" s="654"/>
      <c r="E237" s="654"/>
      <c r="F237" s="654"/>
      <c r="G237" s="654"/>
      <c r="H237" s="654"/>
      <c r="I237" s="639" t="e">
        <f ca="1">I!E177</f>
        <v>#N/A</v>
      </c>
      <c r="J237" s="640"/>
      <c r="K237" s="640"/>
      <c r="L237" s="640"/>
      <c r="M237" s="635" t="s">
        <v>24425</v>
      </c>
      <c r="N237" s="636"/>
      <c r="O237" s="636"/>
      <c r="P237" s="636"/>
      <c r="Q237" s="636"/>
      <c r="R237" s="636"/>
      <c r="S237" s="636"/>
      <c r="T237" s="636"/>
      <c r="U237" s="636"/>
      <c r="V237" s="636"/>
      <c r="W237" s="636"/>
      <c r="X237" s="636"/>
      <c r="Y237" s="636"/>
      <c r="Z237" s="636"/>
      <c r="AA237" s="636"/>
      <c r="AB237" s="636"/>
      <c r="AC237" s="636"/>
      <c r="AD237" s="636"/>
      <c r="AE237" s="636"/>
      <c r="AF237" s="636"/>
      <c r="AG237" s="636"/>
      <c r="AH237" s="636"/>
      <c r="AI237" s="636"/>
      <c r="AJ237" s="636"/>
      <c r="AK237" s="636"/>
      <c r="AL237" s="636"/>
      <c r="AM237" s="636"/>
      <c r="AN237" s="636"/>
      <c r="AO237" s="636"/>
      <c r="AP237" s="636"/>
      <c r="AQ237" s="636"/>
      <c r="AR237" s="636"/>
      <c r="AS237" s="636"/>
      <c r="AT237" s="636"/>
      <c r="AU237" s="636"/>
      <c r="AV237" s="636"/>
    </row>
    <row r="238" spans="2:48" ht="30" customHeight="1">
      <c r="B238" s="653" t="s">
        <v>24424</v>
      </c>
      <c r="C238" s="654"/>
      <c r="D238" s="654"/>
      <c r="E238" s="654"/>
      <c r="F238" s="654"/>
      <c r="G238" s="654"/>
      <c r="H238" s="654"/>
      <c r="I238" s="639" t="e">
        <f ca="1">I!E178</f>
        <v>#N/A</v>
      </c>
      <c r="J238" s="640"/>
      <c r="K238" s="640"/>
      <c r="L238" s="640"/>
      <c r="M238" s="635" t="s">
        <v>24423</v>
      </c>
      <c r="N238" s="636"/>
      <c r="O238" s="636"/>
      <c r="P238" s="636"/>
      <c r="Q238" s="636"/>
      <c r="R238" s="636"/>
      <c r="S238" s="636"/>
      <c r="T238" s="636"/>
      <c r="U238" s="636"/>
      <c r="V238" s="636"/>
      <c r="W238" s="636"/>
      <c r="X238" s="636"/>
      <c r="Y238" s="636"/>
      <c r="Z238" s="636"/>
      <c r="AA238" s="636"/>
      <c r="AB238" s="636"/>
      <c r="AC238" s="636"/>
      <c r="AD238" s="636"/>
      <c r="AE238" s="636"/>
      <c r="AF238" s="636"/>
      <c r="AG238" s="636"/>
      <c r="AH238" s="636"/>
      <c r="AI238" s="636"/>
      <c r="AJ238" s="636"/>
      <c r="AK238" s="636"/>
      <c r="AL238" s="636"/>
      <c r="AM238" s="636"/>
      <c r="AN238" s="636"/>
      <c r="AO238" s="636"/>
      <c r="AP238" s="636"/>
      <c r="AQ238" s="636"/>
      <c r="AR238" s="636"/>
      <c r="AS238" s="636"/>
      <c r="AT238" s="636"/>
      <c r="AU238" s="636"/>
      <c r="AV238" s="636"/>
    </row>
    <row r="239" spans="2:48" ht="30" customHeight="1">
      <c r="B239" s="653" t="s">
        <v>24200</v>
      </c>
      <c r="C239" s="654"/>
      <c r="D239" s="654"/>
      <c r="E239" s="654"/>
      <c r="F239" s="654"/>
      <c r="G239" s="654"/>
      <c r="H239" s="654"/>
      <c r="I239" s="639" t="e">
        <f ca="1">I!E181</f>
        <v>#N/A</v>
      </c>
      <c r="J239" s="640"/>
      <c r="K239" s="640"/>
      <c r="L239" s="640"/>
      <c r="M239" s="635" t="s">
        <v>24422</v>
      </c>
      <c r="N239" s="636"/>
      <c r="O239" s="636"/>
      <c r="P239" s="636"/>
      <c r="Q239" s="636"/>
      <c r="R239" s="636"/>
      <c r="S239" s="636"/>
      <c r="T239" s="636"/>
      <c r="U239" s="636"/>
      <c r="V239" s="636"/>
      <c r="W239" s="636"/>
      <c r="X239" s="636"/>
      <c r="Y239" s="636"/>
      <c r="Z239" s="636"/>
      <c r="AA239" s="636"/>
      <c r="AB239" s="636"/>
      <c r="AC239" s="636"/>
      <c r="AD239" s="636"/>
      <c r="AE239" s="636"/>
      <c r="AF239" s="636"/>
      <c r="AG239" s="636"/>
      <c r="AH239" s="636"/>
      <c r="AI239" s="636"/>
      <c r="AJ239" s="636"/>
      <c r="AK239" s="636"/>
      <c r="AL239" s="636"/>
      <c r="AM239" s="636"/>
      <c r="AN239" s="636"/>
      <c r="AO239" s="636"/>
      <c r="AP239" s="636"/>
      <c r="AQ239" s="636"/>
      <c r="AR239" s="636"/>
      <c r="AS239" s="636"/>
      <c r="AT239" s="636"/>
      <c r="AU239" s="636"/>
      <c r="AV239" s="636"/>
    </row>
    <row r="240" spans="2:48" ht="30" customHeight="1">
      <c r="B240" s="653" t="s">
        <v>24808</v>
      </c>
      <c r="C240" s="654"/>
      <c r="D240" s="654"/>
      <c r="E240" s="654"/>
      <c r="F240" s="654"/>
      <c r="G240" s="654"/>
      <c r="H240" s="654"/>
      <c r="I240" s="639">
        <f ca="1">'Row Data'!K386</f>
        <v>4.5</v>
      </c>
      <c r="J240" s="640"/>
      <c r="K240" s="640"/>
      <c r="L240" s="640"/>
      <c r="M240" s="635" t="s">
        <v>24350</v>
      </c>
      <c r="N240" s="636"/>
      <c r="O240" s="636"/>
      <c r="P240" s="636"/>
      <c r="Q240" s="636"/>
      <c r="R240" s="636"/>
      <c r="S240" s="636"/>
      <c r="T240" s="636"/>
      <c r="U240" s="636"/>
      <c r="V240" s="636"/>
      <c r="W240" s="636"/>
      <c r="X240" s="636"/>
      <c r="Y240" s="636"/>
      <c r="Z240" s="636"/>
      <c r="AA240" s="636"/>
      <c r="AB240" s="636"/>
      <c r="AC240" s="636"/>
      <c r="AD240" s="636"/>
      <c r="AE240" s="636"/>
      <c r="AF240" s="636"/>
      <c r="AG240" s="636"/>
      <c r="AH240" s="636"/>
      <c r="AI240" s="636"/>
      <c r="AJ240" s="636"/>
      <c r="AK240" s="636"/>
      <c r="AL240" s="636"/>
      <c r="AM240" s="636"/>
      <c r="AN240" s="636"/>
      <c r="AO240" s="636"/>
      <c r="AP240" s="636"/>
      <c r="AQ240" s="636"/>
      <c r="AR240" s="636"/>
      <c r="AS240" s="636"/>
      <c r="AT240" s="636"/>
      <c r="AU240" s="636"/>
      <c r="AV240" s="636"/>
    </row>
    <row r="241" spans="2:48" ht="30" customHeight="1">
      <c r="B241" s="653" t="s">
        <v>24184</v>
      </c>
      <c r="C241" s="654"/>
      <c r="D241" s="654"/>
      <c r="E241" s="654"/>
      <c r="F241" s="654"/>
      <c r="G241" s="654"/>
      <c r="H241" s="654"/>
      <c r="I241" s="639">
        <f ca="1">'Row Data'!F387</f>
        <v>4.5</v>
      </c>
      <c r="J241" s="640"/>
      <c r="K241" s="640"/>
      <c r="L241" s="640"/>
      <c r="M241" s="635" t="s">
        <v>24421</v>
      </c>
      <c r="N241" s="636"/>
      <c r="O241" s="636"/>
      <c r="P241" s="636"/>
      <c r="Q241" s="636"/>
      <c r="R241" s="636"/>
      <c r="S241" s="636"/>
      <c r="T241" s="636"/>
      <c r="U241" s="636"/>
      <c r="V241" s="636"/>
      <c r="W241" s="636"/>
      <c r="X241" s="636"/>
      <c r="Y241" s="636"/>
      <c r="Z241" s="636"/>
      <c r="AA241" s="636"/>
      <c r="AB241" s="636"/>
      <c r="AC241" s="636"/>
      <c r="AD241" s="636"/>
      <c r="AE241" s="636"/>
      <c r="AF241" s="636"/>
      <c r="AG241" s="636"/>
      <c r="AH241" s="636"/>
      <c r="AI241" s="636"/>
      <c r="AJ241" s="636"/>
      <c r="AK241" s="636"/>
      <c r="AL241" s="636"/>
      <c r="AM241" s="636"/>
      <c r="AN241" s="636"/>
      <c r="AO241" s="636"/>
      <c r="AP241" s="636"/>
      <c r="AQ241" s="636"/>
      <c r="AR241" s="636"/>
      <c r="AS241" s="636"/>
      <c r="AT241" s="636"/>
      <c r="AU241" s="636"/>
      <c r="AV241" s="636"/>
    </row>
    <row r="242" spans="2:48" ht="30" customHeight="1">
      <c r="B242" s="653" t="s">
        <v>24286</v>
      </c>
      <c r="C242" s="654"/>
      <c r="D242" s="654"/>
      <c r="E242" s="654"/>
      <c r="F242" s="654"/>
      <c r="G242" s="654"/>
      <c r="H242" s="654"/>
      <c r="I242" s="639">
        <f ca="1">I87</f>
        <v>4.6579506042481462</v>
      </c>
      <c r="J242" s="640"/>
      <c r="K242" s="640"/>
      <c r="L242" s="640"/>
      <c r="M242" s="635" t="s">
        <v>24420</v>
      </c>
      <c r="N242" s="636"/>
      <c r="O242" s="636"/>
      <c r="P242" s="636"/>
      <c r="Q242" s="636"/>
      <c r="R242" s="636"/>
      <c r="S242" s="636"/>
      <c r="T242" s="636"/>
      <c r="U242" s="636"/>
      <c r="V242" s="636"/>
      <c r="W242" s="636"/>
      <c r="X242" s="636"/>
      <c r="Y242" s="636"/>
      <c r="Z242" s="636"/>
      <c r="AA242" s="636"/>
      <c r="AB242" s="636"/>
      <c r="AC242" s="636"/>
      <c r="AD242" s="636"/>
      <c r="AE242" s="636"/>
      <c r="AF242" s="636"/>
      <c r="AG242" s="636"/>
      <c r="AH242" s="636"/>
      <c r="AI242" s="636"/>
      <c r="AJ242" s="636"/>
      <c r="AK242" s="636"/>
      <c r="AL242" s="636"/>
      <c r="AM242" s="636"/>
      <c r="AN242" s="636"/>
      <c r="AO242" s="636"/>
      <c r="AP242" s="636"/>
      <c r="AQ242" s="636"/>
      <c r="AR242" s="636"/>
      <c r="AS242" s="636"/>
      <c r="AT242" s="636"/>
      <c r="AU242" s="636"/>
      <c r="AV242" s="636"/>
    </row>
    <row r="243" spans="2:48" ht="30" customHeight="1">
      <c r="B243" s="653" t="s">
        <v>24326</v>
      </c>
      <c r="C243" s="654"/>
      <c r="D243" s="654"/>
      <c r="E243" s="654"/>
      <c r="F243" s="654"/>
      <c r="G243" s="654"/>
      <c r="H243" s="654"/>
      <c r="I243" s="639">
        <f ca="1">I88</f>
        <v>4.6579506042481462</v>
      </c>
      <c r="J243" s="640"/>
      <c r="K243" s="640"/>
      <c r="L243" s="640"/>
      <c r="M243" s="635" t="s">
        <v>24419</v>
      </c>
      <c r="N243" s="636"/>
      <c r="O243" s="636"/>
      <c r="P243" s="636"/>
      <c r="Q243" s="636"/>
      <c r="R243" s="636"/>
      <c r="S243" s="636"/>
      <c r="T243" s="636"/>
      <c r="U243" s="636"/>
      <c r="V243" s="636"/>
      <c r="W243" s="636"/>
      <c r="X243" s="636"/>
      <c r="Y243" s="636"/>
      <c r="Z243" s="636"/>
      <c r="AA243" s="636"/>
      <c r="AB243" s="636"/>
      <c r="AC243" s="636"/>
      <c r="AD243" s="636"/>
      <c r="AE243" s="636"/>
      <c r="AF243" s="636"/>
      <c r="AG243" s="636"/>
      <c r="AH243" s="636"/>
      <c r="AI243" s="636"/>
      <c r="AJ243" s="636"/>
      <c r="AK243" s="636"/>
      <c r="AL243" s="636"/>
      <c r="AM243" s="636"/>
      <c r="AN243" s="636"/>
      <c r="AO243" s="636"/>
      <c r="AP243" s="636"/>
      <c r="AQ243" s="636"/>
      <c r="AR243" s="636"/>
      <c r="AS243" s="636"/>
      <c r="AT243" s="636"/>
      <c r="AU243" s="636"/>
      <c r="AV243" s="636"/>
    </row>
    <row r="244" spans="2:48" ht="30" customHeight="1">
      <c r="B244" s="653" t="s">
        <v>24210</v>
      </c>
      <c r="C244" s="654"/>
      <c r="D244" s="654"/>
      <c r="E244" s="654"/>
      <c r="F244" s="654"/>
      <c r="G244" s="654"/>
      <c r="H244" s="654"/>
      <c r="I244" s="639">
        <f ca="1">I80</f>
        <v>4.6579506042481462</v>
      </c>
      <c r="J244" s="640"/>
      <c r="K244" s="640"/>
      <c r="L244" s="640"/>
      <c r="M244" s="635" t="s">
        <v>24523</v>
      </c>
      <c r="N244" s="636"/>
      <c r="O244" s="636"/>
      <c r="P244" s="636"/>
      <c r="Q244" s="636"/>
      <c r="R244" s="636"/>
      <c r="S244" s="636"/>
      <c r="T244" s="636"/>
      <c r="U244" s="636"/>
      <c r="V244" s="636"/>
      <c r="W244" s="636"/>
      <c r="X244" s="636"/>
      <c r="Y244" s="636"/>
      <c r="Z244" s="636"/>
      <c r="AA244" s="636"/>
      <c r="AB244" s="636"/>
      <c r="AC244" s="636"/>
      <c r="AD244" s="636"/>
      <c r="AE244" s="636"/>
      <c r="AF244" s="636"/>
      <c r="AG244" s="636"/>
      <c r="AH244" s="636"/>
      <c r="AI244" s="636"/>
      <c r="AJ244" s="636"/>
      <c r="AK244" s="636"/>
      <c r="AL244" s="636"/>
      <c r="AM244" s="636"/>
      <c r="AN244" s="636"/>
      <c r="AO244" s="636"/>
      <c r="AP244" s="636"/>
      <c r="AQ244" s="636"/>
      <c r="AR244" s="636"/>
      <c r="AS244" s="636"/>
      <c r="AT244" s="636"/>
      <c r="AU244" s="636"/>
      <c r="AV244" s="636"/>
    </row>
    <row r="245" spans="2:48" ht="30" customHeight="1">
      <c r="B245" s="653" t="s">
        <v>24224</v>
      </c>
      <c r="C245" s="654"/>
      <c r="D245" s="654"/>
      <c r="E245" s="654"/>
      <c r="F245" s="654"/>
      <c r="G245" s="654"/>
      <c r="H245" s="654"/>
      <c r="I245" s="639">
        <f ca="1">I81</f>
        <v>4.6579506042481462</v>
      </c>
      <c r="J245" s="640"/>
      <c r="K245" s="640"/>
      <c r="L245" s="640"/>
      <c r="M245" s="635" t="s">
        <v>24530</v>
      </c>
      <c r="N245" s="636"/>
      <c r="O245" s="636"/>
      <c r="P245" s="636"/>
      <c r="Q245" s="636"/>
      <c r="R245" s="636"/>
      <c r="S245" s="636"/>
      <c r="T245" s="636"/>
      <c r="U245" s="636"/>
      <c r="V245" s="636"/>
      <c r="W245" s="636"/>
      <c r="X245" s="636"/>
      <c r="Y245" s="636"/>
      <c r="Z245" s="636"/>
      <c r="AA245" s="636"/>
      <c r="AB245" s="636"/>
      <c r="AC245" s="636"/>
      <c r="AD245" s="636"/>
      <c r="AE245" s="636"/>
      <c r="AF245" s="636"/>
      <c r="AG245" s="636"/>
      <c r="AH245" s="636"/>
      <c r="AI245" s="636"/>
      <c r="AJ245" s="636"/>
      <c r="AK245" s="636"/>
      <c r="AL245" s="636"/>
      <c r="AM245" s="636"/>
      <c r="AN245" s="636"/>
      <c r="AO245" s="636"/>
      <c r="AP245" s="636"/>
      <c r="AQ245" s="636"/>
      <c r="AR245" s="636"/>
      <c r="AS245" s="636"/>
      <c r="AT245" s="636"/>
      <c r="AU245" s="636"/>
      <c r="AV245" s="636"/>
    </row>
    <row r="246" spans="2:48" ht="30" customHeight="1">
      <c r="B246" s="653" t="s">
        <v>24418</v>
      </c>
      <c r="C246" s="654"/>
      <c r="D246" s="654"/>
      <c r="E246" s="654"/>
      <c r="F246" s="654"/>
      <c r="G246" s="654"/>
      <c r="H246" s="654"/>
      <c r="I246" s="639">
        <f ca="1">I82</f>
        <v>4.6579506042481462</v>
      </c>
      <c r="J246" s="640"/>
      <c r="K246" s="640"/>
      <c r="L246" s="640"/>
      <c r="M246" s="635" t="s">
        <v>24524</v>
      </c>
      <c r="N246" s="636"/>
      <c r="O246" s="636"/>
      <c r="P246" s="636"/>
      <c r="Q246" s="636"/>
      <c r="R246" s="636"/>
      <c r="S246" s="636"/>
      <c r="T246" s="636"/>
      <c r="U246" s="636"/>
      <c r="V246" s="636"/>
      <c r="W246" s="636"/>
      <c r="X246" s="636"/>
      <c r="Y246" s="636"/>
      <c r="Z246" s="636"/>
      <c r="AA246" s="636"/>
      <c r="AB246" s="636"/>
      <c r="AC246" s="636"/>
      <c r="AD246" s="636"/>
      <c r="AE246" s="636"/>
      <c r="AF246" s="636"/>
      <c r="AG246" s="636"/>
      <c r="AH246" s="636"/>
      <c r="AI246" s="636"/>
      <c r="AJ246" s="636"/>
      <c r="AK246" s="636"/>
      <c r="AL246" s="636"/>
      <c r="AM246" s="636"/>
      <c r="AN246" s="636"/>
      <c r="AO246" s="636"/>
      <c r="AP246" s="636"/>
      <c r="AQ246" s="636"/>
      <c r="AR246" s="636"/>
      <c r="AS246" s="636"/>
      <c r="AT246" s="636"/>
      <c r="AU246" s="636"/>
      <c r="AV246" s="636"/>
    </row>
    <row r="247" spans="2:48" ht="30" customHeight="1">
      <c r="B247" s="653" t="s">
        <v>24223</v>
      </c>
      <c r="C247" s="653"/>
      <c r="D247" s="653"/>
      <c r="E247" s="653"/>
      <c r="F247" s="653"/>
      <c r="G247" s="653"/>
      <c r="H247" s="653"/>
      <c r="I247" s="639">
        <f ca="1">I84</f>
        <v>4.6579506042481462</v>
      </c>
      <c r="J247" s="640"/>
      <c r="K247" s="640"/>
      <c r="L247" s="640"/>
      <c r="M247" s="635" t="s">
        <v>24525</v>
      </c>
      <c r="N247" s="635"/>
      <c r="O247" s="635"/>
      <c r="P247" s="635"/>
      <c r="Q247" s="635"/>
      <c r="R247" s="635"/>
      <c r="S247" s="635"/>
      <c r="T247" s="635"/>
      <c r="U247" s="635"/>
      <c r="V247" s="635"/>
      <c r="W247" s="635"/>
      <c r="X247" s="635"/>
      <c r="Y247" s="635"/>
      <c r="Z247" s="635"/>
      <c r="AA247" s="635"/>
      <c r="AB247" s="635"/>
      <c r="AC247" s="635"/>
      <c r="AD247" s="635"/>
      <c r="AE247" s="635"/>
      <c r="AF247" s="635"/>
      <c r="AG247" s="635"/>
      <c r="AH247" s="635"/>
      <c r="AI247" s="635"/>
      <c r="AJ247" s="635"/>
      <c r="AK247" s="635"/>
      <c r="AL247" s="635"/>
      <c r="AM247" s="635"/>
      <c r="AN247" s="635"/>
      <c r="AO247" s="635"/>
      <c r="AP247" s="635"/>
      <c r="AQ247" s="635"/>
      <c r="AR247" s="635"/>
      <c r="AS247" s="635"/>
      <c r="AT247" s="635"/>
      <c r="AU247" s="635"/>
      <c r="AV247" s="635"/>
    </row>
    <row r="248" spans="2:48" ht="30" customHeight="1">
      <c r="B248" s="653" t="s">
        <v>24526</v>
      </c>
      <c r="C248" s="654"/>
      <c r="D248" s="654"/>
      <c r="E248" s="654"/>
      <c r="F248" s="654"/>
      <c r="G248" s="654"/>
      <c r="H248" s="654"/>
      <c r="I248" s="639">
        <f ca="1">I85</f>
        <v>4.6579506042481462</v>
      </c>
      <c r="J248" s="640"/>
      <c r="K248" s="640"/>
      <c r="L248" s="640"/>
      <c r="M248" s="635" t="s">
        <v>24527</v>
      </c>
      <c r="N248" s="636"/>
      <c r="O248" s="636"/>
      <c r="P248" s="636"/>
      <c r="Q248" s="636"/>
      <c r="R248" s="636"/>
      <c r="S248" s="636"/>
      <c r="T248" s="636"/>
      <c r="U248" s="636"/>
      <c r="V248" s="636"/>
      <c r="W248" s="636"/>
      <c r="X248" s="636"/>
      <c r="Y248" s="636"/>
      <c r="Z248" s="636"/>
      <c r="AA248" s="636"/>
      <c r="AB248" s="636"/>
      <c r="AC248" s="636"/>
      <c r="AD248" s="636"/>
      <c r="AE248" s="636"/>
      <c r="AF248" s="636"/>
      <c r="AG248" s="636"/>
      <c r="AH248" s="636"/>
      <c r="AI248" s="636"/>
      <c r="AJ248" s="636"/>
      <c r="AK248" s="636"/>
      <c r="AL248" s="636"/>
      <c r="AM248" s="636"/>
      <c r="AN248" s="636"/>
      <c r="AO248" s="636"/>
      <c r="AP248" s="636"/>
      <c r="AQ248" s="636"/>
      <c r="AR248" s="636"/>
      <c r="AS248" s="636"/>
      <c r="AT248" s="636"/>
      <c r="AU248" s="636"/>
      <c r="AV248" s="636"/>
    </row>
    <row r="249" spans="2:48" ht="30" customHeight="1">
      <c r="B249" s="653" t="s">
        <v>24207</v>
      </c>
      <c r="C249" s="654"/>
      <c r="D249" s="654"/>
      <c r="E249" s="654"/>
      <c r="F249" s="654"/>
      <c r="G249" s="654"/>
      <c r="H249" s="654"/>
      <c r="I249" s="639">
        <f ca="1">I90</f>
        <v>4.6579506042481462</v>
      </c>
      <c r="J249" s="640"/>
      <c r="K249" s="640"/>
      <c r="L249" s="640"/>
      <c r="M249" s="635" t="s">
        <v>24531</v>
      </c>
      <c r="N249" s="636"/>
      <c r="O249" s="636"/>
      <c r="P249" s="636"/>
      <c r="Q249" s="636"/>
      <c r="R249" s="636"/>
      <c r="S249" s="636"/>
      <c r="T249" s="636"/>
      <c r="U249" s="636"/>
      <c r="V249" s="636"/>
      <c r="W249" s="636"/>
      <c r="X249" s="636"/>
      <c r="Y249" s="636"/>
      <c r="Z249" s="636"/>
      <c r="AA249" s="636"/>
      <c r="AB249" s="636"/>
      <c r="AC249" s="636"/>
      <c r="AD249" s="636"/>
      <c r="AE249" s="636"/>
      <c r="AF249" s="636"/>
      <c r="AG249" s="636"/>
      <c r="AH249" s="636"/>
      <c r="AI249" s="636"/>
      <c r="AJ249" s="636"/>
      <c r="AK249" s="636"/>
      <c r="AL249" s="636"/>
      <c r="AM249" s="636"/>
      <c r="AN249" s="636"/>
      <c r="AO249" s="636"/>
      <c r="AP249" s="636"/>
      <c r="AQ249" s="636"/>
      <c r="AR249" s="636"/>
      <c r="AS249" s="636"/>
      <c r="AT249" s="636"/>
      <c r="AU249" s="636"/>
      <c r="AV249" s="636"/>
    </row>
    <row r="250" spans="2:48" ht="30" customHeight="1">
      <c r="B250" s="653" t="s">
        <v>24359</v>
      </c>
      <c r="C250" s="654"/>
      <c r="D250" s="654"/>
      <c r="E250" s="654"/>
      <c r="F250" s="654"/>
      <c r="G250" s="654"/>
      <c r="H250" s="654"/>
      <c r="I250" s="639">
        <f ca="1">I95</f>
        <v>4.6579506042481462</v>
      </c>
      <c r="J250" s="640"/>
      <c r="K250" s="640"/>
      <c r="L250" s="640"/>
      <c r="M250" s="635" t="s">
        <v>24417</v>
      </c>
      <c r="N250" s="636"/>
      <c r="O250" s="636"/>
      <c r="P250" s="636"/>
      <c r="Q250" s="636"/>
      <c r="R250" s="636"/>
      <c r="S250" s="636"/>
      <c r="T250" s="636"/>
      <c r="U250" s="636"/>
      <c r="V250" s="636"/>
      <c r="W250" s="636"/>
      <c r="X250" s="636"/>
      <c r="Y250" s="636"/>
      <c r="Z250" s="636"/>
      <c r="AA250" s="636"/>
      <c r="AB250" s="636"/>
      <c r="AC250" s="636"/>
      <c r="AD250" s="636"/>
      <c r="AE250" s="636"/>
      <c r="AF250" s="636"/>
      <c r="AG250" s="636"/>
      <c r="AH250" s="636"/>
      <c r="AI250" s="636"/>
      <c r="AJ250" s="636"/>
      <c r="AK250" s="636"/>
      <c r="AL250" s="636"/>
      <c r="AM250" s="636"/>
      <c r="AN250" s="636"/>
      <c r="AO250" s="636"/>
      <c r="AP250" s="636"/>
      <c r="AQ250" s="636"/>
      <c r="AR250" s="636"/>
      <c r="AS250" s="636"/>
      <c r="AT250" s="636"/>
      <c r="AU250" s="636"/>
      <c r="AV250" s="636"/>
    </row>
    <row r="251" spans="2:48" ht="30" customHeight="1">
      <c r="B251" s="653" t="s">
        <v>24283</v>
      </c>
      <c r="C251" s="654"/>
      <c r="D251" s="654"/>
      <c r="E251" s="654"/>
      <c r="F251" s="654"/>
      <c r="G251" s="654"/>
      <c r="H251" s="654"/>
      <c r="I251" s="639">
        <f ca="1">I98</f>
        <v>4.6579506042481462</v>
      </c>
      <c r="J251" s="640"/>
      <c r="K251" s="640"/>
      <c r="L251" s="640"/>
      <c r="M251" s="635" t="s">
        <v>24416</v>
      </c>
      <c r="N251" s="636"/>
      <c r="O251" s="636"/>
      <c r="P251" s="636"/>
      <c r="Q251" s="636"/>
      <c r="R251" s="636"/>
      <c r="S251" s="636"/>
      <c r="T251" s="636"/>
      <c r="U251" s="636"/>
      <c r="V251" s="636"/>
      <c r="W251" s="636"/>
      <c r="X251" s="636"/>
      <c r="Y251" s="636"/>
      <c r="Z251" s="636"/>
      <c r="AA251" s="636"/>
      <c r="AB251" s="636"/>
      <c r="AC251" s="636"/>
      <c r="AD251" s="636"/>
      <c r="AE251" s="636"/>
      <c r="AF251" s="636"/>
      <c r="AG251" s="636"/>
      <c r="AH251" s="636"/>
      <c r="AI251" s="636"/>
      <c r="AJ251" s="636"/>
      <c r="AK251" s="636"/>
      <c r="AL251" s="636"/>
      <c r="AM251" s="636"/>
      <c r="AN251" s="636"/>
      <c r="AO251" s="636"/>
      <c r="AP251" s="636"/>
      <c r="AQ251" s="636"/>
      <c r="AR251" s="636"/>
      <c r="AS251" s="636"/>
      <c r="AT251" s="636"/>
      <c r="AU251" s="636"/>
      <c r="AV251" s="636"/>
    </row>
    <row r="252" spans="2:48" ht="30" customHeight="1">
      <c r="B252" s="653" t="s">
        <v>24187</v>
      </c>
      <c r="C252" s="654"/>
      <c r="D252" s="654"/>
      <c r="E252" s="654"/>
      <c r="F252" s="654"/>
      <c r="G252" s="654"/>
      <c r="H252" s="654"/>
      <c r="I252" s="639">
        <f ca="1">I97</f>
        <v>4.6579506042481462</v>
      </c>
      <c r="J252" s="640"/>
      <c r="K252" s="640"/>
      <c r="L252" s="640"/>
      <c r="M252" s="635" t="s">
        <v>24400</v>
      </c>
      <c r="N252" s="636"/>
      <c r="O252" s="636"/>
      <c r="P252" s="636"/>
      <c r="Q252" s="636"/>
      <c r="R252" s="636"/>
      <c r="S252" s="636"/>
      <c r="T252" s="636"/>
      <c r="U252" s="636"/>
      <c r="V252" s="636"/>
      <c r="W252" s="636"/>
      <c r="X252" s="636"/>
      <c r="Y252" s="636"/>
      <c r="Z252" s="636"/>
      <c r="AA252" s="636"/>
      <c r="AB252" s="636"/>
      <c r="AC252" s="636"/>
      <c r="AD252" s="636"/>
      <c r="AE252" s="636"/>
      <c r="AF252" s="636"/>
      <c r="AG252" s="636"/>
      <c r="AH252" s="636"/>
      <c r="AI252" s="636"/>
      <c r="AJ252" s="636"/>
      <c r="AK252" s="636"/>
      <c r="AL252" s="636"/>
      <c r="AM252" s="636"/>
      <c r="AN252" s="636"/>
      <c r="AO252" s="636"/>
      <c r="AP252" s="636"/>
      <c r="AQ252" s="636"/>
      <c r="AR252" s="636"/>
      <c r="AS252" s="636"/>
      <c r="AT252" s="636"/>
      <c r="AU252" s="636"/>
      <c r="AV252" s="636"/>
    </row>
    <row r="253" spans="2:48" ht="30" customHeight="1">
      <c r="B253" s="653" t="s">
        <v>24128</v>
      </c>
      <c r="C253" s="654"/>
      <c r="D253" s="654"/>
      <c r="E253" s="654"/>
      <c r="F253" s="654"/>
      <c r="G253" s="654"/>
      <c r="H253" s="654"/>
      <c r="I253" s="639">
        <f ca="1">'Row Data'!F373</f>
        <v>4.6579506042481462</v>
      </c>
      <c r="J253" s="640"/>
      <c r="K253" s="640"/>
      <c r="L253" s="640"/>
      <c r="M253" s="635" t="s">
        <v>24415</v>
      </c>
      <c r="N253" s="636"/>
      <c r="O253" s="636"/>
      <c r="P253" s="636"/>
      <c r="Q253" s="636"/>
      <c r="R253" s="636"/>
      <c r="S253" s="636"/>
      <c r="T253" s="636"/>
      <c r="U253" s="636"/>
      <c r="V253" s="636"/>
      <c r="W253" s="636"/>
      <c r="X253" s="636"/>
      <c r="Y253" s="636"/>
      <c r="Z253" s="636"/>
      <c r="AA253" s="636"/>
      <c r="AB253" s="636"/>
      <c r="AC253" s="636"/>
      <c r="AD253" s="636"/>
      <c r="AE253" s="636"/>
      <c r="AF253" s="636"/>
      <c r="AG253" s="636"/>
      <c r="AH253" s="636"/>
      <c r="AI253" s="636"/>
      <c r="AJ253" s="636"/>
      <c r="AK253" s="636"/>
      <c r="AL253" s="636"/>
      <c r="AM253" s="636"/>
      <c r="AN253" s="636"/>
      <c r="AO253" s="636"/>
      <c r="AP253" s="636"/>
      <c r="AQ253" s="636"/>
      <c r="AR253" s="636"/>
      <c r="AS253" s="636"/>
      <c r="AT253" s="636"/>
      <c r="AU253" s="636"/>
      <c r="AV253" s="636"/>
    </row>
    <row r="254" spans="2:48" ht="30" customHeight="1">
      <c r="B254" s="653" t="s">
        <v>24110</v>
      </c>
      <c r="C254" s="654"/>
      <c r="D254" s="654"/>
      <c r="E254" s="654"/>
      <c r="F254" s="654"/>
      <c r="G254" s="654"/>
      <c r="H254" s="654"/>
      <c r="I254" s="639">
        <f ca="1">'Row Data'!F367</f>
        <v>4.6579506042481462</v>
      </c>
      <c r="J254" s="640"/>
      <c r="K254" s="640"/>
      <c r="L254" s="640"/>
      <c r="M254" s="635" t="s">
        <v>24242</v>
      </c>
      <c r="N254" s="636"/>
      <c r="O254" s="636"/>
      <c r="P254" s="636"/>
      <c r="Q254" s="636"/>
      <c r="R254" s="636"/>
      <c r="S254" s="636"/>
      <c r="T254" s="636"/>
      <c r="U254" s="636"/>
      <c r="V254" s="636"/>
      <c r="W254" s="636"/>
      <c r="X254" s="636"/>
      <c r="Y254" s="636"/>
      <c r="Z254" s="636"/>
      <c r="AA254" s="636"/>
      <c r="AB254" s="636"/>
      <c r="AC254" s="636"/>
      <c r="AD254" s="636"/>
      <c r="AE254" s="636"/>
      <c r="AF254" s="636"/>
      <c r="AG254" s="636"/>
      <c r="AH254" s="636"/>
      <c r="AI254" s="636"/>
      <c r="AJ254" s="636"/>
      <c r="AK254" s="636"/>
      <c r="AL254" s="636"/>
      <c r="AM254" s="636"/>
      <c r="AN254" s="636"/>
      <c r="AO254" s="636"/>
      <c r="AP254" s="636"/>
      <c r="AQ254" s="636"/>
      <c r="AR254" s="636"/>
      <c r="AS254" s="636"/>
      <c r="AT254" s="636"/>
      <c r="AU254" s="636"/>
      <c r="AV254" s="636"/>
    </row>
    <row r="255" spans="2:48" ht="30" customHeight="1">
      <c r="B255" s="653" t="s">
        <v>24281</v>
      </c>
      <c r="C255" s="654"/>
      <c r="D255" s="654"/>
      <c r="E255" s="654"/>
      <c r="F255" s="654"/>
      <c r="G255" s="654"/>
      <c r="H255" s="654"/>
      <c r="I255" s="639" t="e">
        <f ca="1">'Row Data'!F308</f>
        <v>#N/A</v>
      </c>
      <c r="J255" s="640"/>
      <c r="K255" s="640"/>
      <c r="L255" s="640"/>
      <c r="M255" s="635" t="s">
        <v>24414</v>
      </c>
      <c r="N255" s="636"/>
      <c r="O255" s="636"/>
      <c r="P255" s="636"/>
      <c r="Q255" s="636"/>
      <c r="R255" s="636"/>
      <c r="S255" s="636"/>
      <c r="T255" s="636"/>
      <c r="U255" s="636"/>
      <c r="V255" s="636"/>
      <c r="W255" s="636"/>
      <c r="X255" s="636"/>
      <c r="Y255" s="636"/>
      <c r="Z255" s="636"/>
      <c r="AA255" s="636"/>
      <c r="AB255" s="636"/>
      <c r="AC255" s="636"/>
      <c r="AD255" s="636"/>
      <c r="AE255" s="636"/>
      <c r="AF255" s="636"/>
      <c r="AG255" s="636"/>
      <c r="AH255" s="636"/>
      <c r="AI255" s="636"/>
      <c r="AJ255" s="636"/>
      <c r="AK255" s="636"/>
      <c r="AL255" s="636"/>
      <c r="AM255" s="636"/>
      <c r="AN255" s="636"/>
      <c r="AO255" s="636"/>
      <c r="AP255" s="636"/>
      <c r="AQ255" s="636"/>
      <c r="AR255" s="636"/>
      <c r="AS255" s="636"/>
      <c r="AT255" s="636"/>
      <c r="AU255" s="636"/>
      <c r="AV255" s="636"/>
    </row>
    <row r="256" spans="2:48" ht="30" customHeight="1">
      <c r="B256" s="653" t="s">
        <v>24226</v>
      </c>
      <c r="C256" s="654"/>
      <c r="D256" s="654"/>
      <c r="E256" s="654"/>
      <c r="F256" s="654"/>
      <c r="G256" s="654"/>
      <c r="H256" s="654"/>
      <c r="I256" s="639">
        <f ca="1">'Row Data'!F328</f>
        <v>4.5</v>
      </c>
      <c r="J256" s="640"/>
      <c r="K256" s="640"/>
      <c r="L256" s="640"/>
      <c r="M256" s="635" t="s">
        <v>24413</v>
      </c>
      <c r="N256" s="636"/>
      <c r="O256" s="636"/>
      <c r="P256" s="636"/>
      <c r="Q256" s="636"/>
      <c r="R256" s="636"/>
      <c r="S256" s="636"/>
      <c r="T256" s="636"/>
      <c r="U256" s="636"/>
      <c r="V256" s="636"/>
      <c r="W256" s="636"/>
      <c r="X256" s="636"/>
      <c r="Y256" s="636"/>
      <c r="Z256" s="636"/>
      <c r="AA256" s="636"/>
      <c r="AB256" s="636"/>
      <c r="AC256" s="636"/>
      <c r="AD256" s="636"/>
      <c r="AE256" s="636"/>
      <c r="AF256" s="636"/>
      <c r="AG256" s="636"/>
      <c r="AH256" s="636"/>
      <c r="AI256" s="636"/>
      <c r="AJ256" s="636"/>
      <c r="AK256" s="636"/>
      <c r="AL256" s="636"/>
      <c r="AM256" s="636"/>
      <c r="AN256" s="636"/>
      <c r="AO256" s="636"/>
      <c r="AP256" s="636"/>
      <c r="AQ256" s="636"/>
      <c r="AR256" s="636"/>
      <c r="AS256" s="636"/>
      <c r="AT256" s="636"/>
      <c r="AU256" s="636"/>
      <c r="AV256" s="636"/>
    </row>
    <row r="257" spans="2:48" ht="30" customHeight="1">
      <c r="B257" s="637" t="s">
        <v>24412</v>
      </c>
      <c r="C257" s="638"/>
      <c r="D257" s="638"/>
      <c r="E257" s="638"/>
      <c r="F257" s="638"/>
      <c r="G257" s="638"/>
      <c r="H257" s="638"/>
      <c r="I257" s="639">
        <f ca="1">'Row Data'!F275</f>
        <v>0.1</v>
      </c>
      <c r="J257" s="640"/>
      <c r="K257" s="640"/>
      <c r="L257" s="640"/>
      <c r="M257" s="635" t="s">
        <v>24532</v>
      </c>
      <c r="N257" s="636"/>
      <c r="O257" s="636"/>
      <c r="P257" s="636"/>
      <c r="Q257" s="636"/>
      <c r="R257" s="636"/>
      <c r="S257" s="636"/>
      <c r="T257" s="636"/>
      <c r="U257" s="636"/>
      <c r="V257" s="636"/>
      <c r="W257" s="636"/>
      <c r="X257" s="636"/>
      <c r="Y257" s="636"/>
      <c r="Z257" s="636"/>
      <c r="AA257" s="636"/>
      <c r="AB257" s="636"/>
      <c r="AC257" s="636"/>
      <c r="AD257" s="636"/>
      <c r="AE257" s="636"/>
      <c r="AF257" s="636"/>
      <c r="AG257" s="636"/>
      <c r="AH257" s="636"/>
      <c r="AI257" s="636"/>
      <c r="AJ257" s="636"/>
      <c r="AK257" s="636"/>
      <c r="AL257" s="636"/>
      <c r="AM257" s="636"/>
      <c r="AN257" s="636"/>
      <c r="AO257" s="636"/>
      <c r="AP257" s="636"/>
      <c r="AQ257" s="636"/>
      <c r="AR257" s="636"/>
      <c r="AS257" s="636"/>
      <c r="AT257" s="636"/>
      <c r="AU257" s="636"/>
      <c r="AV257" s="636"/>
    </row>
    <row r="258" spans="2:48" ht="30" customHeight="1">
      <c r="B258" s="655" t="s">
        <v>24173</v>
      </c>
      <c r="C258" s="638"/>
      <c r="D258" s="638"/>
      <c r="E258" s="638"/>
      <c r="F258" s="638"/>
      <c r="G258" s="638"/>
      <c r="H258" s="638"/>
      <c r="I258" s="639" t="e">
        <f ca="1">I32</f>
        <v>#N/A</v>
      </c>
      <c r="J258" s="640"/>
      <c r="K258" s="640"/>
      <c r="L258" s="640"/>
      <c r="M258" s="635" t="s">
        <v>24411</v>
      </c>
      <c r="N258" s="636"/>
      <c r="O258" s="636"/>
      <c r="P258" s="636"/>
      <c r="Q258" s="636"/>
      <c r="R258" s="636"/>
      <c r="S258" s="636"/>
      <c r="T258" s="636"/>
      <c r="U258" s="636"/>
      <c r="V258" s="636"/>
      <c r="W258" s="636"/>
      <c r="X258" s="636"/>
      <c r="Y258" s="636"/>
      <c r="Z258" s="636"/>
      <c r="AA258" s="636"/>
      <c r="AB258" s="636"/>
      <c r="AC258" s="636"/>
      <c r="AD258" s="636"/>
      <c r="AE258" s="636"/>
      <c r="AF258" s="636"/>
      <c r="AG258" s="636"/>
      <c r="AH258" s="636"/>
      <c r="AI258" s="636"/>
      <c r="AJ258" s="636"/>
      <c r="AK258" s="636"/>
      <c r="AL258" s="636"/>
      <c r="AM258" s="636"/>
      <c r="AN258" s="636"/>
      <c r="AO258" s="636"/>
      <c r="AP258" s="636"/>
      <c r="AQ258" s="636"/>
      <c r="AR258" s="636"/>
      <c r="AS258" s="636"/>
      <c r="AT258" s="636"/>
      <c r="AU258" s="636"/>
      <c r="AV258" s="636"/>
    </row>
    <row r="259" spans="2:48" ht="3.75" customHeight="1">
      <c r="B259" s="330"/>
      <c r="C259" s="330"/>
      <c r="D259" s="330"/>
      <c r="E259" s="330"/>
      <c r="F259" s="330"/>
      <c r="G259" s="330"/>
      <c r="H259" s="330"/>
      <c r="I259" s="331"/>
      <c r="J259" s="331"/>
      <c r="K259" s="331"/>
      <c r="L259" s="331"/>
      <c r="M259" s="332"/>
      <c r="N259" s="332"/>
      <c r="O259" s="332"/>
      <c r="P259" s="332"/>
      <c r="Q259" s="332"/>
      <c r="R259" s="332"/>
      <c r="S259" s="333"/>
      <c r="T259" s="333"/>
      <c r="U259" s="333"/>
      <c r="V259" s="333"/>
      <c r="W259" s="333"/>
      <c r="X259" s="333"/>
      <c r="Y259" s="333"/>
      <c r="Z259" s="332"/>
      <c r="AA259" s="332"/>
      <c r="AB259" s="332"/>
      <c r="AC259" s="332"/>
      <c r="AD259" s="332"/>
      <c r="AE259" s="332"/>
      <c r="AF259" s="333"/>
      <c r="AG259" s="333"/>
      <c r="AH259" s="333"/>
      <c r="AI259" s="333"/>
      <c r="AJ259" s="333"/>
      <c r="AK259" s="333"/>
      <c r="AL259" s="333"/>
      <c r="AM259" s="333"/>
      <c r="AN259" s="333"/>
      <c r="AO259" s="333"/>
      <c r="AP259" s="334"/>
      <c r="AQ259" s="334"/>
      <c r="AR259" s="334"/>
      <c r="AS259" s="334"/>
      <c r="AT259" s="334"/>
      <c r="AU259" s="334"/>
      <c r="AV259" s="334"/>
    </row>
    <row r="260" spans="2:48" s="328" customFormat="1" ht="30" customHeight="1">
      <c r="B260" s="631" t="s">
        <v>26308</v>
      </c>
      <c r="C260" s="632"/>
      <c r="D260" s="632"/>
      <c r="E260" s="632"/>
      <c r="F260" s="632"/>
      <c r="G260" s="632"/>
      <c r="H260" s="632"/>
      <c r="I260" s="632"/>
      <c r="J260" s="633"/>
      <c r="K260" s="633"/>
      <c r="L260" s="633"/>
      <c r="M260" s="633"/>
      <c r="N260" s="633"/>
      <c r="O260" s="633"/>
      <c r="P260" s="633"/>
      <c r="Q260" s="633"/>
      <c r="R260" s="633"/>
      <c r="S260" s="633"/>
      <c r="T260" s="633"/>
      <c r="U260" s="633"/>
      <c r="V260" s="633"/>
      <c r="W260" s="633"/>
      <c r="X260" s="633"/>
      <c r="Y260" s="633"/>
      <c r="Z260" s="633"/>
      <c r="AA260" s="633"/>
      <c r="AB260" s="633"/>
      <c r="AC260" s="633"/>
      <c r="AD260" s="633"/>
      <c r="AE260" s="633"/>
      <c r="AF260" s="633"/>
      <c r="AG260" s="633"/>
      <c r="AH260" s="633"/>
      <c r="AI260" s="633"/>
      <c r="AJ260" s="633"/>
      <c r="AK260" s="633"/>
      <c r="AL260" s="633"/>
      <c r="AM260" s="633"/>
      <c r="AN260" s="633"/>
      <c r="AO260" s="633"/>
      <c r="AP260" s="633"/>
      <c r="AQ260" s="633"/>
      <c r="AR260" s="633"/>
      <c r="AS260" s="633"/>
      <c r="AT260" s="633"/>
      <c r="AU260" s="633"/>
      <c r="AV260" s="634"/>
    </row>
    <row r="261" spans="2:48" ht="18.95" customHeight="1">
      <c r="B261" s="653" t="s">
        <v>24410</v>
      </c>
      <c r="C261" s="654"/>
      <c r="D261" s="654"/>
      <c r="E261" s="654"/>
      <c r="F261" s="654"/>
      <c r="G261" s="654"/>
      <c r="H261" s="654"/>
      <c r="I261" s="639" t="e">
        <f ca="1">I34</f>
        <v>#N/A</v>
      </c>
      <c r="J261" s="640"/>
      <c r="K261" s="640"/>
      <c r="L261" s="640"/>
      <c r="M261" s="635" t="s">
        <v>24409</v>
      </c>
      <c r="N261" s="636"/>
      <c r="O261" s="636"/>
      <c r="P261" s="636"/>
      <c r="Q261" s="636"/>
      <c r="R261" s="636"/>
      <c r="S261" s="636"/>
      <c r="T261" s="636"/>
      <c r="U261" s="636"/>
      <c r="V261" s="636"/>
      <c r="W261" s="636"/>
      <c r="X261" s="636"/>
      <c r="Y261" s="636"/>
      <c r="Z261" s="636"/>
      <c r="AA261" s="636"/>
      <c r="AB261" s="636"/>
      <c r="AC261" s="636"/>
      <c r="AD261" s="636"/>
      <c r="AE261" s="636"/>
      <c r="AF261" s="636"/>
      <c r="AG261" s="636"/>
      <c r="AH261" s="636"/>
      <c r="AI261" s="636"/>
      <c r="AJ261" s="636"/>
      <c r="AK261" s="636"/>
      <c r="AL261" s="636"/>
      <c r="AM261" s="636"/>
      <c r="AN261" s="636"/>
      <c r="AO261" s="636"/>
      <c r="AP261" s="636"/>
      <c r="AQ261" s="636"/>
      <c r="AR261" s="636"/>
      <c r="AS261" s="636"/>
      <c r="AT261" s="636"/>
      <c r="AU261" s="636"/>
      <c r="AV261" s="636"/>
    </row>
    <row r="262" spans="2:48" ht="18.95" customHeight="1">
      <c r="B262" s="653" t="s">
        <v>24507</v>
      </c>
      <c r="C262" s="654"/>
      <c r="D262" s="654"/>
      <c r="E262" s="654"/>
      <c r="F262" s="654"/>
      <c r="G262" s="654"/>
      <c r="H262" s="654"/>
      <c r="I262" s="639">
        <f ca="1">'Row Data'!F624</f>
        <v>4.6579506042481462</v>
      </c>
      <c r="J262" s="640"/>
      <c r="K262" s="640"/>
      <c r="L262" s="640"/>
      <c r="M262" s="635" t="s">
        <v>24408</v>
      </c>
      <c r="N262" s="636"/>
      <c r="O262" s="636"/>
      <c r="P262" s="636"/>
      <c r="Q262" s="636"/>
      <c r="R262" s="636"/>
      <c r="S262" s="636"/>
      <c r="T262" s="636"/>
      <c r="U262" s="636"/>
      <c r="V262" s="636"/>
      <c r="W262" s="636"/>
      <c r="X262" s="636"/>
      <c r="Y262" s="636"/>
      <c r="Z262" s="636"/>
      <c r="AA262" s="636"/>
      <c r="AB262" s="636"/>
      <c r="AC262" s="636"/>
      <c r="AD262" s="636"/>
      <c r="AE262" s="636"/>
      <c r="AF262" s="636"/>
      <c r="AG262" s="636"/>
      <c r="AH262" s="636"/>
      <c r="AI262" s="636"/>
      <c r="AJ262" s="636"/>
      <c r="AK262" s="636"/>
      <c r="AL262" s="636"/>
      <c r="AM262" s="636"/>
      <c r="AN262" s="636"/>
      <c r="AO262" s="636"/>
      <c r="AP262" s="636"/>
      <c r="AQ262" s="636"/>
      <c r="AR262" s="636"/>
      <c r="AS262" s="636"/>
      <c r="AT262" s="636"/>
      <c r="AU262" s="636"/>
      <c r="AV262" s="636"/>
    </row>
    <row r="263" spans="2:48" ht="18.95" customHeight="1">
      <c r="B263" s="653" t="s">
        <v>24206</v>
      </c>
      <c r="C263" s="654"/>
      <c r="D263" s="654"/>
      <c r="E263" s="654"/>
      <c r="F263" s="654"/>
      <c r="G263" s="654"/>
      <c r="H263" s="654"/>
      <c r="I263" s="639">
        <f ca="1">'Row Data'!F92</f>
        <v>4.5</v>
      </c>
      <c r="J263" s="640"/>
      <c r="K263" s="640"/>
      <c r="L263" s="640"/>
      <c r="M263" s="635" t="s">
        <v>24205</v>
      </c>
      <c r="N263" s="636"/>
      <c r="O263" s="636"/>
      <c r="P263" s="636"/>
      <c r="Q263" s="636"/>
      <c r="R263" s="636"/>
      <c r="S263" s="636"/>
      <c r="T263" s="636"/>
      <c r="U263" s="636"/>
      <c r="V263" s="636"/>
      <c r="W263" s="636"/>
      <c r="X263" s="636"/>
      <c r="Y263" s="636"/>
      <c r="Z263" s="636"/>
      <c r="AA263" s="636"/>
      <c r="AB263" s="636"/>
      <c r="AC263" s="636"/>
      <c r="AD263" s="636"/>
      <c r="AE263" s="636"/>
      <c r="AF263" s="636"/>
      <c r="AG263" s="636"/>
      <c r="AH263" s="636"/>
      <c r="AI263" s="636"/>
      <c r="AJ263" s="636"/>
      <c r="AK263" s="636"/>
      <c r="AL263" s="636"/>
      <c r="AM263" s="636"/>
      <c r="AN263" s="636"/>
      <c r="AO263" s="636"/>
      <c r="AP263" s="636"/>
      <c r="AQ263" s="636"/>
      <c r="AR263" s="636"/>
      <c r="AS263" s="636"/>
      <c r="AT263" s="636"/>
      <c r="AU263" s="636"/>
      <c r="AV263" s="636"/>
    </row>
    <row r="264" spans="2:48" ht="30" customHeight="1">
      <c r="B264" s="637" t="s">
        <v>24204</v>
      </c>
      <c r="C264" s="638"/>
      <c r="D264" s="638"/>
      <c r="E264" s="638"/>
      <c r="F264" s="638"/>
      <c r="G264" s="638"/>
      <c r="H264" s="638"/>
      <c r="I264" s="639" t="e">
        <f ca="1">'Row Data'!F101</f>
        <v>#N/A</v>
      </c>
      <c r="J264" s="640"/>
      <c r="K264" s="640"/>
      <c r="L264" s="640"/>
      <c r="M264" s="635" t="s">
        <v>24203</v>
      </c>
      <c r="N264" s="636"/>
      <c r="O264" s="636"/>
      <c r="P264" s="636"/>
      <c r="Q264" s="636"/>
      <c r="R264" s="636"/>
      <c r="S264" s="636"/>
      <c r="T264" s="636"/>
      <c r="U264" s="636"/>
      <c r="V264" s="636"/>
      <c r="W264" s="636"/>
      <c r="X264" s="636"/>
      <c r="Y264" s="636"/>
      <c r="Z264" s="636"/>
      <c r="AA264" s="636"/>
      <c r="AB264" s="636"/>
      <c r="AC264" s="636"/>
      <c r="AD264" s="636"/>
      <c r="AE264" s="636"/>
      <c r="AF264" s="636"/>
      <c r="AG264" s="636"/>
      <c r="AH264" s="636"/>
      <c r="AI264" s="636"/>
      <c r="AJ264" s="636"/>
      <c r="AK264" s="636"/>
      <c r="AL264" s="636"/>
      <c r="AM264" s="636"/>
      <c r="AN264" s="636"/>
      <c r="AO264" s="636"/>
      <c r="AP264" s="636"/>
      <c r="AQ264" s="636"/>
      <c r="AR264" s="636"/>
      <c r="AS264" s="636"/>
      <c r="AT264" s="636"/>
      <c r="AU264" s="636"/>
      <c r="AV264" s="636"/>
    </row>
    <row r="265" spans="2:48" ht="30" customHeight="1">
      <c r="B265" s="637" t="s">
        <v>24202</v>
      </c>
      <c r="C265" s="638"/>
      <c r="D265" s="638"/>
      <c r="E265" s="638"/>
      <c r="F265" s="638"/>
      <c r="G265" s="638"/>
      <c r="H265" s="638"/>
      <c r="I265" s="639" t="e">
        <f ca="1">'Row Data'!F103</f>
        <v>#N/A</v>
      </c>
      <c r="J265" s="640"/>
      <c r="K265" s="640"/>
      <c r="L265" s="640"/>
      <c r="M265" s="635" t="s">
        <v>24201</v>
      </c>
      <c r="N265" s="636"/>
      <c r="O265" s="636"/>
      <c r="P265" s="636"/>
      <c r="Q265" s="636"/>
      <c r="R265" s="636"/>
      <c r="S265" s="636"/>
      <c r="T265" s="636"/>
      <c r="U265" s="636"/>
      <c r="V265" s="636"/>
      <c r="W265" s="636"/>
      <c r="X265" s="636"/>
      <c r="Y265" s="636"/>
      <c r="Z265" s="636"/>
      <c r="AA265" s="636"/>
      <c r="AB265" s="636"/>
      <c r="AC265" s="636"/>
      <c r="AD265" s="636"/>
      <c r="AE265" s="636"/>
      <c r="AF265" s="636"/>
      <c r="AG265" s="636"/>
      <c r="AH265" s="636"/>
      <c r="AI265" s="636"/>
      <c r="AJ265" s="636"/>
      <c r="AK265" s="636"/>
      <c r="AL265" s="636"/>
      <c r="AM265" s="636"/>
      <c r="AN265" s="636"/>
      <c r="AO265" s="636"/>
      <c r="AP265" s="636"/>
      <c r="AQ265" s="636"/>
      <c r="AR265" s="636"/>
      <c r="AS265" s="636"/>
      <c r="AT265" s="636"/>
      <c r="AU265" s="636"/>
      <c r="AV265" s="636"/>
    </row>
    <row r="266" spans="2:48" ht="18.95" customHeight="1">
      <c r="B266" s="653" t="s">
        <v>24200</v>
      </c>
      <c r="C266" s="654"/>
      <c r="D266" s="654"/>
      <c r="E266" s="654"/>
      <c r="F266" s="654"/>
      <c r="G266" s="654"/>
      <c r="H266" s="654"/>
      <c r="I266" s="639" t="e">
        <f ca="1">'Row Data'!F106</f>
        <v>#N/A</v>
      </c>
      <c r="J266" s="640"/>
      <c r="K266" s="640"/>
      <c r="L266" s="640"/>
      <c r="M266" s="635" t="s">
        <v>24199</v>
      </c>
      <c r="N266" s="636"/>
      <c r="O266" s="636"/>
      <c r="P266" s="636"/>
      <c r="Q266" s="636"/>
      <c r="R266" s="636"/>
      <c r="S266" s="636"/>
      <c r="T266" s="636"/>
      <c r="U266" s="636"/>
      <c r="V266" s="636"/>
      <c r="W266" s="636"/>
      <c r="X266" s="636"/>
      <c r="Y266" s="636"/>
      <c r="Z266" s="636"/>
      <c r="AA266" s="636"/>
      <c r="AB266" s="636"/>
      <c r="AC266" s="636"/>
      <c r="AD266" s="636"/>
      <c r="AE266" s="636"/>
      <c r="AF266" s="636"/>
      <c r="AG266" s="636"/>
      <c r="AH266" s="636"/>
      <c r="AI266" s="636"/>
      <c r="AJ266" s="636"/>
      <c r="AK266" s="636"/>
      <c r="AL266" s="636"/>
      <c r="AM266" s="636"/>
      <c r="AN266" s="636"/>
      <c r="AO266" s="636"/>
      <c r="AP266" s="636"/>
      <c r="AQ266" s="636"/>
      <c r="AR266" s="636"/>
      <c r="AS266" s="636"/>
      <c r="AT266" s="636"/>
      <c r="AU266" s="636"/>
      <c r="AV266" s="636"/>
    </row>
    <row r="267" spans="2:48" ht="18.95" customHeight="1">
      <c r="B267" s="653" t="s">
        <v>24198</v>
      </c>
      <c r="C267" s="654"/>
      <c r="D267" s="654"/>
      <c r="E267" s="654"/>
      <c r="F267" s="654"/>
      <c r="G267" s="654"/>
      <c r="H267" s="654"/>
      <c r="I267" s="639" t="e">
        <f ca="1">I!J176</f>
        <v>#N/A</v>
      </c>
      <c r="J267" s="640"/>
      <c r="K267" s="640"/>
      <c r="L267" s="640"/>
      <c r="M267" s="635" t="s">
        <v>24197</v>
      </c>
      <c r="N267" s="636"/>
      <c r="O267" s="636"/>
      <c r="P267" s="636"/>
      <c r="Q267" s="636"/>
      <c r="R267" s="636"/>
      <c r="S267" s="636"/>
      <c r="T267" s="636"/>
      <c r="U267" s="636"/>
      <c r="V267" s="636"/>
      <c r="W267" s="636"/>
      <c r="X267" s="636"/>
      <c r="Y267" s="636"/>
      <c r="Z267" s="636"/>
      <c r="AA267" s="636"/>
      <c r="AB267" s="636"/>
      <c r="AC267" s="636"/>
      <c r="AD267" s="636"/>
      <c r="AE267" s="636"/>
      <c r="AF267" s="636"/>
      <c r="AG267" s="636"/>
      <c r="AH267" s="636"/>
      <c r="AI267" s="636"/>
      <c r="AJ267" s="636"/>
      <c r="AK267" s="636"/>
      <c r="AL267" s="636"/>
      <c r="AM267" s="636"/>
      <c r="AN267" s="636"/>
      <c r="AO267" s="636"/>
      <c r="AP267" s="636"/>
      <c r="AQ267" s="636"/>
      <c r="AR267" s="636"/>
      <c r="AS267" s="636"/>
      <c r="AT267" s="636"/>
      <c r="AU267" s="636"/>
      <c r="AV267" s="636"/>
    </row>
    <row r="268" spans="2:48" ht="18.95" customHeight="1">
      <c r="B268" s="653" t="s">
        <v>24196</v>
      </c>
      <c r="C268" s="654"/>
      <c r="D268" s="654"/>
      <c r="E268" s="654"/>
      <c r="F268" s="654"/>
      <c r="G268" s="654"/>
      <c r="H268" s="654"/>
      <c r="I268" s="639">
        <f ca="1">I230</f>
        <v>4.5</v>
      </c>
      <c r="J268" s="640"/>
      <c r="K268" s="640"/>
      <c r="L268" s="640"/>
      <c r="M268" s="635" t="s">
        <v>24407</v>
      </c>
      <c r="N268" s="636"/>
      <c r="O268" s="636"/>
      <c r="P268" s="636"/>
      <c r="Q268" s="636"/>
      <c r="R268" s="636"/>
      <c r="S268" s="636"/>
      <c r="T268" s="636"/>
      <c r="U268" s="636"/>
      <c r="V268" s="636"/>
      <c r="W268" s="636"/>
      <c r="X268" s="636"/>
      <c r="Y268" s="636"/>
      <c r="Z268" s="636"/>
      <c r="AA268" s="636"/>
      <c r="AB268" s="636"/>
      <c r="AC268" s="636"/>
      <c r="AD268" s="636"/>
      <c r="AE268" s="636"/>
      <c r="AF268" s="636"/>
      <c r="AG268" s="636"/>
      <c r="AH268" s="636"/>
      <c r="AI268" s="636"/>
      <c r="AJ268" s="636"/>
      <c r="AK268" s="636"/>
      <c r="AL268" s="636"/>
      <c r="AM268" s="636"/>
      <c r="AN268" s="636"/>
      <c r="AO268" s="636"/>
      <c r="AP268" s="636"/>
      <c r="AQ268" s="636"/>
      <c r="AR268" s="636"/>
      <c r="AS268" s="636"/>
      <c r="AT268" s="636"/>
      <c r="AU268" s="636"/>
      <c r="AV268" s="636"/>
    </row>
    <row r="269" spans="2:48" ht="18.95" customHeight="1">
      <c r="B269" s="653" t="s">
        <v>24194</v>
      </c>
      <c r="C269" s="654"/>
      <c r="D269" s="654"/>
      <c r="E269" s="654"/>
      <c r="F269" s="654"/>
      <c r="G269" s="654"/>
      <c r="H269" s="654"/>
      <c r="I269" s="639" t="e">
        <f ca="1">'Row Data'!F351</f>
        <v>#N/A</v>
      </c>
      <c r="J269" s="640"/>
      <c r="K269" s="640"/>
      <c r="L269" s="640"/>
      <c r="M269" s="635" t="s">
        <v>24406</v>
      </c>
      <c r="N269" s="636"/>
      <c r="O269" s="636"/>
      <c r="P269" s="636"/>
      <c r="Q269" s="636"/>
      <c r="R269" s="636"/>
      <c r="S269" s="636"/>
      <c r="T269" s="636"/>
      <c r="U269" s="636"/>
      <c r="V269" s="636"/>
      <c r="W269" s="636"/>
      <c r="X269" s="636"/>
      <c r="Y269" s="636"/>
      <c r="Z269" s="636"/>
      <c r="AA269" s="636"/>
      <c r="AB269" s="636"/>
      <c r="AC269" s="636"/>
      <c r="AD269" s="636"/>
      <c r="AE269" s="636"/>
      <c r="AF269" s="636"/>
      <c r="AG269" s="636"/>
      <c r="AH269" s="636"/>
      <c r="AI269" s="636"/>
      <c r="AJ269" s="636"/>
      <c r="AK269" s="636"/>
      <c r="AL269" s="636"/>
      <c r="AM269" s="636"/>
      <c r="AN269" s="636"/>
      <c r="AO269" s="636"/>
      <c r="AP269" s="636"/>
      <c r="AQ269" s="636"/>
      <c r="AR269" s="636"/>
      <c r="AS269" s="636"/>
      <c r="AT269" s="636"/>
      <c r="AU269" s="636"/>
      <c r="AV269" s="636"/>
    </row>
    <row r="270" spans="2:48" ht="18.95" customHeight="1">
      <c r="B270" s="653" t="s">
        <v>24193</v>
      </c>
      <c r="C270" s="654"/>
      <c r="D270" s="654"/>
      <c r="E270" s="654"/>
      <c r="F270" s="654"/>
      <c r="G270" s="654"/>
      <c r="H270" s="654"/>
      <c r="I270" s="639" t="e">
        <f ca="1">'Row Data'!F348</f>
        <v>#N/A</v>
      </c>
      <c r="J270" s="640"/>
      <c r="K270" s="640"/>
      <c r="L270" s="640"/>
      <c r="M270" s="635" t="s">
        <v>24405</v>
      </c>
      <c r="N270" s="636"/>
      <c r="O270" s="636"/>
      <c r="P270" s="636"/>
      <c r="Q270" s="636"/>
      <c r="R270" s="636"/>
      <c r="S270" s="636"/>
      <c r="T270" s="636"/>
      <c r="U270" s="636"/>
      <c r="V270" s="636"/>
      <c r="W270" s="636"/>
      <c r="X270" s="636"/>
      <c r="Y270" s="636"/>
      <c r="Z270" s="636"/>
      <c r="AA270" s="636"/>
      <c r="AB270" s="636"/>
      <c r="AC270" s="636"/>
      <c r="AD270" s="636"/>
      <c r="AE270" s="636"/>
      <c r="AF270" s="636"/>
      <c r="AG270" s="636"/>
      <c r="AH270" s="636"/>
      <c r="AI270" s="636"/>
      <c r="AJ270" s="636"/>
      <c r="AK270" s="636"/>
      <c r="AL270" s="636"/>
      <c r="AM270" s="636"/>
      <c r="AN270" s="636"/>
      <c r="AO270" s="636"/>
      <c r="AP270" s="636"/>
      <c r="AQ270" s="636"/>
      <c r="AR270" s="636"/>
      <c r="AS270" s="636"/>
      <c r="AT270" s="636"/>
      <c r="AU270" s="636"/>
      <c r="AV270" s="636"/>
    </row>
    <row r="271" spans="2:48" ht="18.95" customHeight="1">
      <c r="B271" s="653" t="s">
        <v>24192</v>
      </c>
      <c r="C271" s="654"/>
      <c r="D271" s="654"/>
      <c r="E271" s="654"/>
      <c r="F271" s="654"/>
      <c r="G271" s="654"/>
      <c r="H271" s="654"/>
      <c r="I271" s="639" t="e">
        <f ca="1">'Row Data'!F145</f>
        <v>#N/A</v>
      </c>
      <c r="J271" s="640"/>
      <c r="K271" s="640"/>
      <c r="L271" s="640"/>
      <c r="M271" s="635" t="s">
        <v>24404</v>
      </c>
      <c r="N271" s="636"/>
      <c r="O271" s="636"/>
      <c r="P271" s="636"/>
      <c r="Q271" s="636"/>
      <c r="R271" s="636"/>
      <c r="S271" s="636"/>
      <c r="T271" s="636"/>
      <c r="U271" s="636"/>
      <c r="V271" s="636"/>
      <c r="W271" s="636"/>
      <c r="X271" s="636"/>
      <c r="Y271" s="636"/>
      <c r="Z271" s="636"/>
      <c r="AA271" s="636"/>
      <c r="AB271" s="636"/>
      <c r="AC271" s="636"/>
      <c r="AD271" s="636"/>
      <c r="AE271" s="636"/>
      <c r="AF271" s="636"/>
      <c r="AG271" s="636"/>
      <c r="AH271" s="636"/>
      <c r="AI271" s="636"/>
      <c r="AJ271" s="636"/>
      <c r="AK271" s="636"/>
      <c r="AL271" s="636"/>
      <c r="AM271" s="636"/>
      <c r="AN271" s="636"/>
      <c r="AO271" s="636"/>
      <c r="AP271" s="636"/>
      <c r="AQ271" s="636"/>
      <c r="AR271" s="636"/>
      <c r="AS271" s="636"/>
      <c r="AT271" s="636"/>
      <c r="AU271" s="636"/>
      <c r="AV271" s="636"/>
    </row>
    <row r="272" spans="2:48" ht="18.95" customHeight="1">
      <c r="B272" s="653" t="s">
        <v>24211</v>
      </c>
      <c r="C272" s="654"/>
      <c r="D272" s="654"/>
      <c r="E272" s="654"/>
      <c r="F272" s="654"/>
      <c r="G272" s="654"/>
      <c r="H272" s="654"/>
      <c r="I272" s="639">
        <f ca="1">I79</f>
        <v>4.6579506042481462</v>
      </c>
      <c r="J272" s="640"/>
      <c r="K272" s="640"/>
      <c r="L272" s="640"/>
      <c r="M272" s="635" t="s">
        <v>24403</v>
      </c>
      <c r="N272" s="636"/>
      <c r="O272" s="636"/>
      <c r="P272" s="636"/>
      <c r="Q272" s="636"/>
      <c r="R272" s="636"/>
      <c r="S272" s="636"/>
      <c r="T272" s="636"/>
      <c r="U272" s="636"/>
      <c r="V272" s="636"/>
      <c r="W272" s="636"/>
      <c r="X272" s="636"/>
      <c r="Y272" s="636"/>
      <c r="Z272" s="636"/>
      <c r="AA272" s="636"/>
      <c r="AB272" s="636"/>
      <c r="AC272" s="636"/>
      <c r="AD272" s="636"/>
      <c r="AE272" s="636"/>
      <c r="AF272" s="636"/>
      <c r="AG272" s="636"/>
      <c r="AH272" s="636"/>
      <c r="AI272" s="636"/>
      <c r="AJ272" s="636"/>
      <c r="AK272" s="636"/>
      <c r="AL272" s="636"/>
      <c r="AM272" s="636"/>
      <c r="AN272" s="636"/>
      <c r="AO272" s="636"/>
      <c r="AP272" s="636"/>
      <c r="AQ272" s="636"/>
      <c r="AR272" s="636"/>
      <c r="AS272" s="636"/>
      <c r="AT272" s="636"/>
      <c r="AU272" s="636"/>
      <c r="AV272" s="636"/>
    </row>
    <row r="273" spans="2:48" ht="30" customHeight="1">
      <c r="B273" s="653" t="s">
        <v>24286</v>
      </c>
      <c r="C273" s="654"/>
      <c r="D273" s="654"/>
      <c r="E273" s="654"/>
      <c r="F273" s="654"/>
      <c r="G273" s="654"/>
      <c r="H273" s="654"/>
      <c r="I273" s="639">
        <f ca="1">I87</f>
        <v>4.6579506042481462</v>
      </c>
      <c r="J273" s="640"/>
      <c r="K273" s="640"/>
      <c r="L273" s="640"/>
      <c r="M273" s="635" t="s">
        <v>24402</v>
      </c>
      <c r="N273" s="636"/>
      <c r="O273" s="636"/>
      <c r="P273" s="636"/>
      <c r="Q273" s="636"/>
      <c r="R273" s="636"/>
      <c r="S273" s="636"/>
      <c r="T273" s="636"/>
      <c r="U273" s="636"/>
      <c r="V273" s="636"/>
      <c r="W273" s="636"/>
      <c r="X273" s="636"/>
      <c r="Y273" s="636"/>
      <c r="Z273" s="636"/>
      <c r="AA273" s="636"/>
      <c r="AB273" s="636"/>
      <c r="AC273" s="636"/>
      <c r="AD273" s="636"/>
      <c r="AE273" s="636"/>
      <c r="AF273" s="636"/>
      <c r="AG273" s="636"/>
      <c r="AH273" s="636"/>
      <c r="AI273" s="636"/>
      <c r="AJ273" s="636"/>
      <c r="AK273" s="636"/>
      <c r="AL273" s="636"/>
      <c r="AM273" s="636"/>
      <c r="AN273" s="636"/>
      <c r="AO273" s="636"/>
      <c r="AP273" s="636"/>
      <c r="AQ273" s="636"/>
      <c r="AR273" s="636"/>
      <c r="AS273" s="636"/>
      <c r="AT273" s="636"/>
      <c r="AU273" s="636"/>
      <c r="AV273" s="636"/>
    </row>
    <row r="274" spans="2:48" ht="30" customHeight="1">
      <c r="B274" s="653" t="s">
        <v>24190</v>
      </c>
      <c r="C274" s="654"/>
      <c r="D274" s="654"/>
      <c r="E274" s="654"/>
      <c r="F274" s="654"/>
      <c r="G274" s="654"/>
      <c r="H274" s="654"/>
      <c r="I274" s="639">
        <f ca="1">I100</f>
        <v>4.6579506042481462</v>
      </c>
      <c r="J274" s="640"/>
      <c r="K274" s="640"/>
      <c r="L274" s="640"/>
      <c r="M274" s="635" t="s">
        <v>24189</v>
      </c>
      <c r="N274" s="636"/>
      <c r="O274" s="636"/>
      <c r="P274" s="636"/>
      <c r="Q274" s="636"/>
      <c r="R274" s="636"/>
      <c r="S274" s="636"/>
      <c r="T274" s="636"/>
      <c r="U274" s="636"/>
      <c r="V274" s="636"/>
      <c r="W274" s="636"/>
      <c r="X274" s="636"/>
      <c r="Y274" s="636"/>
      <c r="Z274" s="636"/>
      <c r="AA274" s="636"/>
      <c r="AB274" s="636"/>
      <c r="AC274" s="636"/>
      <c r="AD274" s="636"/>
      <c r="AE274" s="636"/>
      <c r="AF274" s="636"/>
      <c r="AG274" s="636"/>
      <c r="AH274" s="636"/>
      <c r="AI274" s="636"/>
      <c r="AJ274" s="636"/>
      <c r="AK274" s="636"/>
      <c r="AL274" s="636"/>
      <c r="AM274" s="636"/>
      <c r="AN274" s="636"/>
      <c r="AO274" s="636"/>
      <c r="AP274" s="636"/>
      <c r="AQ274" s="636"/>
      <c r="AR274" s="636"/>
      <c r="AS274" s="636"/>
      <c r="AT274" s="636"/>
      <c r="AU274" s="636"/>
      <c r="AV274" s="636"/>
    </row>
    <row r="275" spans="2:48" ht="18.95" customHeight="1">
      <c r="B275" s="653" t="s">
        <v>24188</v>
      </c>
      <c r="C275" s="654"/>
      <c r="D275" s="654"/>
      <c r="E275" s="654"/>
      <c r="F275" s="654"/>
      <c r="G275" s="654"/>
      <c r="H275" s="654"/>
      <c r="I275" s="639">
        <f ca="1">I106</f>
        <v>4.6579506042481462</v>
      </c>
      <c r="J275" s="640"/>
      <c r="K275" s="640"/>
      <c r="L275" s="640"/>
      <c r="M275" s="635" t="s">
        <v>24401</v>
      </c>
      <c r="N275" s="636"/>
      <c r="O275" s="636"/>
      <c r="P275" s="636"/>
      <c r="Q275" s="636"/>
      <c r="R275" s="636"/>
      <c r="S275" s="636"/>
      <c r="T275" s="636"/>
      <c r="U275" s="636"/>
      <c r="V275" s="636"/>
      <c r="W275" s="636"/>
      <c r="X275" s="636"/>
      <c r="Y275" s="636"/>
      <c r="Z275" s="636"/>
      <c r="AA275" s="636"/>
      <c r="AB275" s="636"/>
      <c r="AC275" s="636"/>
      <c r="AD275" s="636"/>
      <c r="AE275" s="636"/>
      <c r="AF275" s="636"/>
      <c r="AG275" s="636"/>
      <c r="AH275" s="636"/>
      <c r="AI275" s="636"/>
      <c r="AJ275" s="636"/>
      <c r="AK275" s="636"/>
      <c r="AL275" s="636"/>
      <c r="AM275" s="636"/>
      <c r="AN275" s="636"/>
      <c r="AO275" s="636"/>
      <c r="AP275" s="636"/>
      <c r="AQ275" s="636"/>
      <c r="AR275" s="636"/>
      <c r="AS275" s="636"/>
      <c r="AT275" s="636"/>
      <c r="AU275" s="636"/>
      <c r="AV275" s="636"/>
    </row>
    <row r="276" spans="2:48" ht="30" customHeight="1">
      <c r="B276" s="653" t="s">
        <v>24187</v>
      </c>
      <c r="C276" s="654"/>
      <c r="D276" s="654"/>
      <c r="E276" s="654"/>
      <c r="F276" s="654"/>
      <c r="G276" s="654"/>
      <c r="H276" s="654"/>
      <c r="I276" s="639">
        <f ca="1">I97</f>
        <v>4.6579506042481462</v>
      </c>
      <c r="J276" s="640"/>
      <c r="K276" s="640"/>
      <c r="L276" s="640"/>
      <c r="M276" s="635" t="s">
        <v>24400</v>
      </c>
      <c r="N276" s="636"/>
      <c r="O276" s="636"/>
      <c r="P276" s="636"/>
      <c r="Q276" s="636"/>
      <c r="R276" s="636"/>
      <c r="S276" s="636"/>
      <c r="T276" s="636"/>
      <c r="U276" s="636"/>
      <c r="V276" s="636"/>
      <c r="W276" s="636"/>
      <c r="X276" s="636"/>
      <c r="Y276" s="636"/>
      <c r="Z276" s="636"/>
      <c r="AA276" s="636"/>
      <c r="AB276" s="636"/>
      <c r="AC276" s="636"/>
      <c r="AD276" s="636"/>
      <c r="AE276" s="636"/>
      <c r="AF276" s="636"/>
      <c r="AG276" s="636"/>
      <c r="AH276" s="636"/>
      <c r="AI276" s="636"/>
      <c r="AJ276" s="636"/>
      <c r="AK276" s="636"/>
      <c r="AL276" s="636"/>
      <c r="AM276" s="636"/>
      <c r="AN276" s="636"/>
      <c r="AO276" s="636"/>
      <c r="AP276" s="636"/>
      <c r="AQ276" s="636"/>
      <c r="AR276" s="636"/>
      <c r="AS276" s="636"/>
      <c r="AT276" s="636"/>
      <c r="AU276" s="636"/>
      <c r="AV276" s="636"/>
    </row>
    <row r="277" spans="2:48" ht="18.95" customHeight="1">
      <c r="B277" s="653" t="s">
        <v>24186</v>
      </c>
      <c r="C277" s="654"/>
      <c r="D277" s="654"/>
      <c r="E277" s="654"/>
      <c r="F277" s="654"/>
      <c r="G277" s="654"/>
      <c r="H277" s="654"/>
      <c r="I277" s="639">
        <f ca="1">I105</f>
        <v>4.6579506042481462</v>
      </c>
      <c r="J277" s="640"/>
      <c r="K277" s="640"/>
      <c r="L277" s="640"/>
      <c r="M277" s="635" t="s">
        <v>24390</v>
      </c>
      <c r="N277" s="636"/>
      <c r="O277" s="636"/>
      <c r="P277" s="636"/>
      <c r="Q277" s="636"/>
      <c r="R277" s="636"/>
      <c r="S277" s="636"/>
      <c r="T277" s="636"/>
      <c r="U277" s="636"/>
      <c r="V277" s="636"/>
      <c r="W277" s="636"/>
      <c r="X277" s="636"/>
      <c r="Y277" s="636"/>
      <c r="Z277" s="636"/>
      <c r="AA277" s="636"/>
      <c r="AB277" s="636"/>
      <c r="AC277" s="636"/>
      <c r="AD277" s="636"/>
      <c r="AE277" s="636"/>
      <c r="AF277" s="636"/>
      <c r="AG277" s="636"/>
      <c r="AH277" s="636"/>
      <c r="AI277" s="636"/>
      <c r="AJ277" s="636"/>
      <c r="AK277" s="636"/>
      <c r="AL277" s="636"/>
      <c r="AM277" s="636"/>
      <c r="AN277" s="636"/>
      <c r="AO277" s="636"/>
      <c r="AP277" s="636"/>
      <c r="AQ277" s="636"/>
      <c r="AR277" s="636"/>
      <c r="AS277" s="636"/>
      <c r="AT277" s="636"/>
      <c r="AU277" s="636"/>
      <c r="AV277" s="636"/>
    </row>
    <row r="278" spans="2:48" ht="18.95" customHeight="1">
      <c r="B278" s="653" t="s">
        <v>24185</v>
      </c>
      <c r="C278" s="654"/>
      <c r="D278" s="654"/>
      <c r="E278" s="654"/>
      <c r="F278" s="654"/>
      <c r="G278" s="654"/>
      <c r="H278" s="654"/>
      <c r="I278" s="639">
        <f ca="1">II!I91</f>
        <v>4.6579506042481462</v>
      </c>
      <c r="J278" s="640"/>
      <c r="K278" s="640"/>
      <c r="L278" s="640"/>
      <c r="M278" s="635" t="s">
        <v>24533</v>
      </c>
      <c r="N278" s="636"/>
      <c r="O278" s="636"/>
      <c r="P278" s="636"/>
      <c r="Q278" s="636"/>
      <c r="R278" s="636"/>
      <c r="S278" s="636"/>
      <c r="T278" s="636"/>
      <c r="U278" s="636"/>
      <c r="V278" s="636"/>
      <c r="W278" s="636"/>
      <c r="X278" s="636"/>
      <c r="Y278" s="636"/>
      <c r="Z278" s="636"/>
      <c r="AA278" s="636"/>
      <c r="AB278" s="636"/>
      <c r="AC278" s="636"/>
      <c r="AD278" s="636"/>
      <c r="AE278" s="636"/>
      <c r="AF278" s="636"/>
      <c r="AG278" s="636"/>
      <c r="AH278" s="636"/>
      <c r="AI278" s="636"/>
      <c r="AJ278" s="636"/>
      <c r="AK278" s="636"/>
      <c r="AL278" s="636"/>
      <c r="AM278" s="636"/>
      <c r="AN278" s="636"/>
      <c r="AO278" s="636"/>
      <c r="AP278" s="636"/>
      <c r="AQ278" s="636"/>
      <c r="AR278" s="636"/>
      <c r="AS278" s="636"/>
      <c r="AT278" s="636"/>
      <c r="AU278" s="636"/>
      <c r="AV278" s="636"/>
    </row>
    <row r="279" spans="2:48" ht="30" customHeight="1">
      <c r="B279" s="653" t="s">
        <v>24184</v>
      </c>
      <c r="C279" s="654"/>
      <c r="D279" s="654"/>
      <c r="E279" s="654"/>
      <c r="F279" s="654"/>
      <c r="G279" s="654"/>
      <c r="H279" s="654"/>
      <c r="I279" s="639">
        <f ca="1">'Row Data'!F387</f>
        <v>4.5</v>
      </c>
      <c r="J279" s="640"/>
      <c r="K279" s="640"/>
      <c r="L279" s="640"/>
      <c r="M279" s="635" t="s">
        <v>24183</v>
      </c>
      <c r="N279" s="636"/>
      <c r="O279" s="636"/>
      <c r="P279" s="636"/>
      <c r="Q279" s="636"/>
      <c r="R279" s="636"/>
      <c r="S279" s="636"/>
      <c r="T279" s="636"/>
      <c r="U279" s="636"/>
      <c r="V279" s="636"/>
      <c r="W279" s="636"/>
      <c r="X279" s="636"/>
      <c r="Y279" s="636"/>
      <c r="Z279" s="636"/>
      <c r="AA279" s="636"/>
      <c r="AB279" s="636"/>
      <c r="AC279" s="636"/>
      <c r="AD279" s="636"/>
      <c r="AE279" s="636"/>
      <c r="AF279" s="636"/>
      <c r="AG279" s="636"/>
      <c r="AH279" s="636"/>
      <c r="AI279" s="636"/>
      <c r="AJ279" s="636"/>
      <c r="AK279" s="636"/>
      <c r="AL279" s="636"/>
      <c r="AM279" s="636"/>
      <c r="AN279" s="636"/>
      <c r="AO279" s="636"/>
      <c r="AP279" s="636"/>
      <c r="AQ279" s="636"/>
      <c r="AR279" s="636"/>
      <c r="AS279" s="636"/>
      <c r="AT279" s="636"/>
      <c r="AU279" s="636"/>
      <c r="AV279" s="636"/>
    </row>
    <row r="280" spans="2:48" ht="18.95" customHeight="1">
      <c r="B280" s="653" t="s">
        <v>24182</v>
      </c>
      <c r="C280" s="654"/>
      <c r="D280" s="654"/>
      <c r="E280" s="654"/>
      <c r="F280" s="654"/>
      <c r="G280" s="654"/>
      <c r="H280" s="654"/>
      <c r="I280" s="639">
        <f ca="1">'Row Data'!F362</f>
        <v>4.6579506042481462</v>
      </c>
      <c r="J280" s="640"/>
      <c r="K280" s="640"/>
      <c r="L280" s="640"/>
      <c r="M280" s="635" t="s">
        <v>24534</v>
      </c>
      <c r="N280" s="636"/>
      <c r="O280" s="636"/>
      <c r="P280" s="636"/>
      <c r="Q280" s="636"/>
      <c r="R280" s="636"/>
      <c r="S280" s="636"/>
      <c r="T280" s="636"/>
      <c r="U280" s="636"/>
      <c r="V280" s="636"/>
      <c r="W280" s="636"/>
      <c r="X280" s="636"/>
      <c r="Y280" s="636"/>
      <c r="Z280" s="636"/>
      <c r="AA280" s="636"/>
      <c r="AB280" s="636"/>
      <c r="AC280" s="636"/>
      <c r="AD280" s="636"/>
      <c r="AE280" s="636"/>
      <c r="AF280" s="636"/>
      <c r="AG280" s="636"/>
      <c r="AH280" s="636"/>
      <c r="AI280" s="636"/>
      <c r="AJ280" s="636"/>
      <c r="AK280" s="636"/>
      <c r="AL280" s="636"/>
      <c r="AM280" s="636"/>
      <c r="AN280" s="636"/>
      <c r="AO280" s="636"/>
      <c r="AP280" s="636"/>
      <c r="AQ280" s="636"/>
      <c r="AR280" s="636"/>
      <c r="AS280" s="636"/>
      <c r="AT280" s="636"/>
      <c r="AU280" s="636"/>
      <c r="AV280" s="636"/>
    </row>
    <row r="281" spans="2:48" ht="30" customHeight="1">
      <c r="B281" s="653" t="s">
        <v>24124</v>
      </c>
      <c r="C281" s="654"/>
      <c r="D281" s="654"/>
      <c r="E281" s="654"/>
      <c r="F281" s="654"/>
      <c r="G281" s="654"/>
      <c r="H281" s="654"/>
      <c r="I281" s="639">
        <f ca="1">'Row Data'!F366</f>
        <v>4.6579506042481462</v>
      </c>
      <c r="J281" s="640"/>
      <c r="K281" s="640"/>
      <c r="L281" s="640"/>
      <c r="M281" s="635" t="s">
        <v>24181</v>
      </c>
      <c r="N281" s="636"/>
      <c r="O281" s="636"/>
      <c r="P281" s="636"/>
      <c r="Q281" s="636"/>
      <c r="R281" s="636"/>
      <c r="S281" s="636"/>
      <c r="T281" s="636"/>
      <c r="U281" s="636"/>
      <c r="V281" s="636"/>
      <c r="W281" s="636"/>
      <c r="X281" s="636"/>
      <c r="Y281" s="636"/>
      <c r="Z281" s="636"/>
      <c r="AA281" s="636"/>
      <c r="AB281" s="636"/>
      <c r="AC281" s="636"/>
      <c r="AD281" s="636"/>
      <c r="AE281" s="636"/>
      <c r="AF281" s="636"/>
      <c r="AG281" s="636"/>
      <c r="AH281" s="636"/>
      <c r="AI281" s="636"/>
      <c r="AJ281" s="636"/>
      <c r="AK281" s="636"/>
      <c r="AL281" s="636"/>
      <c r="AM281" s="636"/>
      <c r="AN281" s="636"/>
      <c r="AO281" s="636"/>
      <c r="AP281" s="636"/>
      <c r="AQ281" s="636"/>
      <c r="AR281" s="636"/>
      <c r="AS281" s="636"/>
      <c r="AT281" s="636"/>
      <c r="AU281" s="636"/>
      <c r="AV281" s="636"/>
    </row>
    <row r="282" spans="2:48" ht="18.95" customHeight="1">
      <c r="B282" s="653" t="s">
        <v>24117</v>
      </c>
      <c r="C282" s="654"/>
      <c r="D282" s="654"/>
      <c r="E282" s="654"/>
      <c r="F282" s="654"/>
      <c r="G282" s="654"/>
      <c r="H282" s="654"/>
      <c r="I282" s="639">
        <f ca="1">'Row Data'!F370</f>
        <v>4.6579506042481462</v>
      </c>
      <c r="J282" s="640"/>
      <c r="K282" s="640"/>
      <c r="L282" s="640"/>
      <c r="M282" s="635" t="s">
        <v>24180</v>
      </c>
      <c r="N282" s="636"/>
      <c r="O282" s="636"/>
      <c r="P282" s="636"/>
      <c r="Q282" s="636"/>
      <c r="R282" s="636"/>
      <c r="S282" s="636"/>
      <c r="T282" s="636"/>
      <c r="U282" s="636"/>
      <c r="V282" s="636"/>
      <c r="W282" s="636"/>
      <c r="X282" s="636"/>
      <c r="Y282" s="636"/>
      <c r="Z282" s="636"/>
      <c r="AA282" s="636"/>
      <c r="AB282" s="636"/>
      <c r="AC282" s="636"/>
      <c r="AD282" s="636"/>
      <c r="AE282" s="636"/>
      <c r="AF282" s="636"/>
      <c r="AG282" s="636"/>
      <c r="AH282" s="636"/>
      <c r="AI282" s="636"/>
      <c r="AJ282" s="636"/>
      <c r="AK282" s="636"/>
      <c r="AL282" s="636"/>
      <c r="AM282" s="636"/>
      <c r="AN282" s="636"/>
      <c r="AO282" s="636"/>
      <c r="AP282" s="636"/>
      <c r="AQ282" s="636"/>
      <c r="AR282" s="636"/>
      <c r="AS282" s="636"/>
      <c r="AT282" s="636"/>
      <c r="AU282" s="636"/>
      <c r="AV282" s="636"/>
    </row>
    <row r="283" spans="2:48" ht="18.95" customHeight="1">
      <c r="B283" s="653" t="s">
        <v>24110</v>
      </c>
      <c r="C283" s="654"/>
      <c r="D283" s="654"/>
      <c r="E283" s="654"/>
      <c r="F283" s="654"/>
      <c r="G283" s="654"/>
      <c r="H283" s="654"/>
      <c r="I283" s="639">
        <f ca="1">'Row Data'!F367</f>
        <v>4.6579506042481462</v>
      </c>
      <c r="J283" s="640"/>
      <c r="K283" s="640"/>
      <c r="L283" s="640"/>
      <c r="M283" s="635" t="s">
        <v>24179</v>
      </c>
      <c r="N283" s="636"/>
      <c r="O283" s="636"/>
      <c r="P283" s="636"/>
      <c r="Q283" s="636"/>
      <c r="R283" s="636"/>
      <c r="S283" s="636"/>
      <c r="T283" s="636"/>
      <c r="U283" s="636"/>
      <c r="V283" s="636"/>
      <c r="W283" s="636"/>
      <c r="X283" s="636"/>
      <c r="Y283" s="636"/>
      <c r="Z283" s="636"/>
      <c r="AA283" s="636"/>
      <c r="AB283" s="636"/>
      <c r="AC283" s="636"/>
      <c r="AD283" s="636"/>
      <c r="AE283" s="636"/>
      <c r="AF283" s="636"/>
      <c r="AG283" s="636"/>
      <c r="AH283" s="636"/>
      <c r="AI283" s="636"/>
      <c r="AJ283" s="636"/>
      <c r="AK283" s="636"/>
      <c r="AL283" s="636"/>
      <c r="AM283" s="636"/>
      <c r="AN283" s="636"/>
      <c r="AO283" s="636"/>
      <c r="AP283" s="636"/>
      <c r="AQ283" s="636"/>
      <c r="AR283" s="636"/>
      <c r="AS283" s="636"/>
      <c r="AT283" s="636"/>
      <c r="AU283" s="636"/>
      <c r="AV283" s="636"/>
    </row>
    <row r="284" spans="2:48" ht="30" customHeight="1">
      <c r="B284" s="653" t="s">
        <v>24107</v>
      </c>
      <c r="C284" s="654"/>
      <c r="D284" s="654"/>
      <c r="E284" s="654"/>
      <c r="F284" s="654"/>
      <c r="G284" s="654"/>
      <c r="H284" s="654"/>
      <c r="I284" s="639">
        <f ca="1">'Row Data'!F376</f>
        <v>4.6579506042481462</v>
      </c>
      <c r="J284" s="640"/>
      <c r="K284" s="640"/>
      <c r="L284" s="640"/>
      <c r="M284" s="635" t="s">
        <v>24178</v>
      </c>
      <c r="N284" s="636"/>
      <c r="O284" s="636"/>
      <c r="P284" s="636"/>
      <c r="Q284" s="636"/>
      <c r="R284" s="636"/>
      <c r="S284" s="636"/>
      <c r="T284" s="636"/>
      <c r="U284" s="636"/>
      <c r="V284" s="636"/>
      <c r="W284" s="636"/>
      <c r="X284" s="636"/>
      <c r="Y284" s="636"/>
      <c r="Z284" s="636"/>
      <c r="AA284" s="636"/>
      <c r="AB284" s="636"/>
      <c r="AC284" s="636"/>
      <c r="AD284" s="636"/>
      <c r="AE284" s="636"/>
      <c r="AF284" s="636"/>
      <c r="AG284" s="636"/>
      <c r="AH284" s="636"/>
      <c r="AI284" s="636"/>
      <c r="AJ284" s="636"/>
      <c r="AK284" s="636"/>
      <c r="AL284" s="636"/>
      <c r="AM284" s="636"/>
      <c r="AN284" s="636"/>
      <c r="AO284" s="636"/>
      <c r="AP284" s="636"/>
      <c r="AQ284" s="636"/>
      <c r="AR284" s="636"/>
      <c r="AS284" s="636"/>
      <c r="AT284" s="636"/>
      <c r="AU284" s="636"/>
      <c r="AV284" s="636"/>
    </row>
    <row r="285" spans="2:48" ht="18.95" customHeight="1">
      <c r="B285" s="653" t="s">
        <v>24115</v>
      </c>
      <c r="C285" s="654"/>
      <c r="D285" s="654"/>
      <c r="E285" s="654"/>
      <c r="F285" s="654"/>
      <c r="G285" s="654"/>
      <c r="H285" s="654"/>
      <c r="I285" s="639">
        <f ca="1">'Row Data'!F374</f>
        <v>4.6579506042481462</v>
      </c>
      <c r="J285" s="640"/>
      <c r="K285" s="640"/>
      <c r="L285" s="640"/>
      <c r="M285" s="635" t="s">
        <v>24177</v>
      </c>
      <c r="N285" s="636"/>
      <c r="O285" s="636"/>
      <c r="P285" s="636"/>
      <c r="Q285" s="636"/>
      <c r="R285" s="636"/>
      <c r="S285" s="636"/>
      <c r="T285" s="636"/>
      <c r="U285" s="636"/>
      <c r="V285" s="636"/>
      <c r="W285" s="636"/>
      <c r="X285" s="636"/>
      <c r="Y285" s="636"/>
      <c r="Z285" s="636"/>
      <c r="AA285" s="636"/>
      <c r="AB285" s="636"/>
      <c r="AC285" s="636"/>
      <c r="AD285" s="636"/>
      <c r="AE285" s="636"/>
      <c r="AF285" s="636"/>
      <c r="AG285" s="636"/>
      <c r="AH285" s="636"/>
      <c r="AI285" s="636"/>
      <c r="AJ285" s="636"/>
      <c r="AK285" s="636"/>
      <c r="AL285" s="636"/>
      <c r="AM285" s="636"/>
      <c r="AN285" s="636"/>
      <c r="AO285" s="636"/>
      <c r="AP285" s="636"/>
      <c r="AQ285" s="636"/>
      <c r="AR285" s="636"/>
      <c r="AS285" s="636"/>
      <c r="AT285" s="636"/>
      <c r="AU285" s="636"/>
      <c r="AV285" s="636"/>
    </row>
    <row r="286" spans="2:48" ht="30" customHeight="1">
      <c r="B286" s="653" t="s">
        <v>24113</v>
      </c>
      <c r="C286" s="654"/>
      <c r="D286" s="654"/>
      <c r="E286" s="654"/>
      <c r="F286" s="654"/>
      <c r="G286" s="654"/>
      <c r="H286" s="654"/>
      <c r="I286" s="639">
        <f ca="1">'Row Data'!F378</f>
        <v>4.6579506042481462</v>
      </c>
      <c r="J286" s="640"/>
      <c r="K286" s="640"/>
      <c r="L286" s="640"/>
      <c r="M286" s="635" t="s">
        <v>24244</v>
      </c>
      <c r="N286" s="636"/>
      <c r="O286" s="636"/>
      <c r="P286" s="636"/>
      <c r="Q286" s="636"/>
      <c r="R286" s="636"/>
      <c r="S286" s="636"/>
      <c r="T286" s="636"/>
      <c r="U286" s="636"/>
      <c r="V286" s="636"/>
      <c r="W286" s="636"/>
      <c r="X286" s="636"/>
      <c r="Y286" s="636"/>
      <c r="Z286" s="636"/>
      <c r="AA286" s="636"/>
      <c r="AB286" s="636"/>
      <c r="AC286" s="636"/>
      <c r="AD286" s="636"/>
      <c r="AE286" s="636"/>
      <c r="AF286" s="636"/>
      <c r="AG286" s="636"/>
      <c r="AH286" s="636"/>
      <c r="AI286" s="636"/>
      <c r="AJ286" s="636"/>
      <c r="AK286" s="636"/>
      <c r="AL286" s="636"/>
      <c r="AM286" s="636"/>
      <c r="AN286" s="636"/>
      <c r="AO286" s="636"/>
      <c r="AP286" s="636"/>
      <c r="AQ286" s="636"/>
      <c r="AR286" s="636"/>
      <c r="AS286" s="636"/>
      <c r="AT286" s="636"/>
      <c r="AU286" s="636"/>
      <c r="AV286" s="636"/>
    </row>
    <row r="287" spans="2:48" ht="30" customHeight="1">
      <c r="B287" s="653" t="s">
        <v>24175</v>
      </c>
      <c r="C287" s="654"/>
      <c r="D287" s="654"/>
      <c r="E287" s="654"/>
      <c r="F287" s="654"/>
      <c r="G287" s="654"/>
      <c r="H287" s="654"/>
      <c r="I287" s="639">
        <f ca="1">I!E365</f>
        <v>4.5</v>
      </c>
      <c r="J287" s="640"/>
      <c r="K287" s="640"/>
      <c r="L287" s="640"/>
      <c r="M287" s="635" t="s">
        <v>24535</v>
      </c>
      <c r="N287" s="636"/>
      <c r="O287" s="636"/>
      <c r="P287" s="636"/>
      <c r="Q287" s="636"/>
      <c r="R287" s="636"/>
      <c r="S287" s="636"/>
      <c r="T287" s="636"/>
      <c r="U287" s="636"/>
      <c r="V287" s="636"/>
      <c r="W287" s="636"/>
      <c r="X287" s="636"/>
      <c r="Y287" s="636"/>
      <c r="Z287" s="636"/>
      <c r="AA287" s="636"/>
      <c r="AB287" s="636"/>
      <c r="AC287" s="636"/>
      <c r="AD287" s="636"/>
      <c r="AE287" s="636"/>
      <c r="AF287" s="636"/>
      <c r="AG287" s="636"/>
      <c r="AH287" s="636"/>
      <c r="AI287" s="636"/>
      <c r="AJ287" s="636"/>
      <c r="AK287" s="636"/>
      <c r="AL287" s="636"/>
      <c r="AM287" s="636"/>
      <c r="AN287" s="636"/>
      <c r="AO287" s="636"/>
      <c r="AP287" s="636"/>
      <c r="AQ287" s="636"/>
      <c r="AR287" s="636"/>
      <c r="AS287" s="636"/>
      <c r="AT287" s="636"/>
      <c r="AU287" s="636"/>
      <c r="AV287" s="636"/>
    </row>
    <row r="288" spans="2:48" ht="18.95" customHeight="1">
      <c r="B288" s="653" t="s">
        <v>24174</v>
      </c>
      <c r="C288" s="654"/>
      <c r="D288" s="654"/>
      <c r="E288" s="654"/>
      <c r="F288" s="654"/>
      <c r="G288" s="654"/>
      <c r="H288" s="654"/>
      <c r="I288" s="639">
        <f ca="1">I!E374</f>
        <v>4.5</v>
      </c>
      <c r="J288" s="640"/>
      <c r="K288" s="640"/>
      <c r="L288" s="640"/>
      <c r="M288" s="635" t="s">
        <v>24399</v>
      </c>
      <c r="N288" s="636"/>
      <c r="O288" s="636"/>
      <c r="P288" s="636"/>
      <c r="Q288" s="636"/>
      <c r="R288" s="636"/>
      <c r="S288" s="636"/>
      <c r="T288" s="636"/>
      <c r="U288" s="636"/>
      <c r="V288" s="636"/>
      <c r="W288" s="636"/>
      <c r="X288" s="636"/>
      <c r="Y288" s="636"/>
      <c r="Z288" s="636"/>
      <c r="AA288" s="636"/>
      <c r="AB288" s="636"/>
      <c r="AC288" s="636"/>
      <c r="AD288" s="636"/>
      <c r="AE288" s="636"/>
      <c r="AF288" s="636"/>
      <c r="AG288" s="636"/>
      <c r="AH288" s="636"/>
      <c r="AI288" s="636"/>
      <c r="AJ288" s="636"/>
      <c r="AK288" s="636"/>
      <c r="AL288" s="636"/>
      <c r="AM288" s="636"/>
      <c r="AN288" s="636"/>
      <c r="AO288" s="636"/>
      <c r="AP288" s="636"/>
      <c r="AQ288" s="636"/>
      <c r="AR288" s="636"/>
      <c r="AS288" s="636"/>
      <c r="AT288" s="636"/>
      <c r="AU288" s="636"/>
      <c r="AV288" s="636"/>
    </row>
    <row r="289" spans="2:48" ht="18.95" customHeight="1">
      <c r="B289" s="653" t="s">
        <v>24398</v>
      </c>
      <c r="C289" s="654"/>
      <c r="D289" s="654"/>
      <c r="E289" s="654"/>
      <c r="F289" s="654"/>
      <c r="G289" s="654"/>
      <c r="H289" s="654"/>
      <c r="I289" s="639" t="e">
        <f ca="1">I!E369</f>
        <v>#N/A</v>
      </c>
      <c r="J289" s="640"/>
      <c r="K289" s="640"/>
      <c r="L289" s="640"/>
      <c r="M289" s="635" t="s">
        <v>24536</v>
      </c>
      <c r="N289" s="636"/>
      <c r="O289" s="636"/>
      <c r="P289" s="636"/>
      <c r="Q289" s="636"/>
      <c r="R289" s="636"/>
      <c r="S289" s="636"/>
      <c r="T289" s="636"/>
      <c r="U289" s="636"/>
      <c r="V289" s="636"/>
      <c r="W289" s="636"/>
      <c r="X289" s="636"/>
      <c r="Y289" s="636"/>
      <c r="Z289" s="636"/>
      <c r="AA289" s="636"/>
      <c r="AB289" s="636"/>
      <c r="AC289" s="636"/>
      <c r="AD289" s="636"/>
      <c r="AE289" s="636"/>
      <c r="AF289" s="636"/>
      <c r="AG289" s="636"/>
      <c r="AH289" s="636"/>
      <c r="AI289" s="636"/>
      <c r="AJ289" s="636"/>
      <c r="AK289" s="636"/>
      <c r="AL289" s="636"/>
      <c r="AM289" s="636"/>
      <c r="AN289" s="636"/>
      <c r="AO289" s="636"/>
      <c r="AP289" s="636"/>
      <c r="AQ289" s="636"/>
      <c r="AR289" s="636"/>
      <c r="AS289" s="636"/>
      <c r="AT289" s="636"/>
      <c r="AU289" s="636"/>
      <c r="AV289" s="636"/>
    </row>
    <row r="290" spans="2:48" ht="18.95" customHeight="1">
      <c r="B290" s="653" t="s">
        <v>24173</v>
      </c>
      <c r="C290" s="654"/>
      <c r="D290" s="654"/>
      <c r="E290" s="654"/>
      <c r="F290" s="654"/>
      <c r="G290" s="654"/>
      <c r="H290" s="654"/>
      <c r="I290" s="639" t="e">
        <f ca="1">I32</f>
        <v>#N/A</v>
      </c>
      <c r="J290" s="640"/>
      <c r="K290" s="640"/>
      <c r="L290" s="640"/>
      <c r="M290" s="635" t="s">
        <v>24537</v>
      </c>
      <c r="N290" s="636"/>
      <c r="O290" s="636"/>
      <c r="P290" s="636"/>
      <c r="Q290" s="636"/>
      <c r="R290" s="636"/>
      <c r="S290" s="636"/>
      <c r="T290" s="636"/>
      <c r="U290" s="636"/>
      <c r="V290" s="636"/>
      <c r="W290" s="636"/>
      <c r="X290" s="636"/>
      <c r="Y290" s="636"/>
      <c r="Z290" s="636"/>
      <c r="AA290" s="636"/>
      <c r="AB290" s="636"/>
      <c r="AC290" s="636"/>
      <c r="AD290" s="636"/>
      <c r="AE290" s="636"/>
      <c r="AF290" s="636"/>
      <c r="AG290" s="636"/>
      <c r="AH290" s="636"/>
      <c r="AI290" s="636"/>
      <c r="AJ290" s="636"/>
      <c r="AK290" s="636"/>
      <c r="AL290" s="636"/>
      <c r="AM290" s="636"/>
      <c r="AN290" s="636"/>
      <c r="AO290" s="636"/>
      <c r="AP290" s="636"/>
      <c r="AQ290" s="636"/>
      <c r="AR290" s="636"/>
      <c r="AS290" s="636"/>
      <c r="AT290" s="636"/>
      <c r="AU290" s="636"/>
      <c r="AV290" s="636"/>
    </row>
    <row r="291" spans="2:48" ht="18.95" customHeight="1">
      <c r="B291" s="653" t="s">
        <v>24172</v>
      </c>
      <c r="C291" s="654"/>
      <c r="D291" s="654"/>
      <c r="E291" s="654"/>
      <c r="F291" s="654"/>
      <c r="G291" s="654"/>
      <c r="H291" s="654"/>
      <c r="I291" s="639" t="e">
        <f ca="1">I35</f>
        <v>#N/A</v>
      </c>
      <c r="J291" s="640"/>
      <c r="K291" s="640"/>
      <c r="L291" s="640"/>
      <c r="M291" s="635" t="s">
        <v>24538</v>
      </c>
      <c r="N291" s="636"/>
      <c r="O291" s="636"/>
      <c r="P291" s="636"/>
      <c r="Q291" s="636"/>
      <c r="R291" s="636"/>
      <c r="S291" s="636"/>
      <c r="T291" s="636"/>
      <c r="U291" s="636"/>
      <c r="V291" s="636"/>
      <c r="W291" s="636"/>
      <c r="X291" s="636"/>
      <c r="Y291" s="636"/>
      <c r="Z291" s="636"/>
      <c r="AA291" s="636"/>
      <c r="AB291" s="636"/>
      <c r="AC291" s="636"/>
      <c r="AD291" s="636"/>
      <c r="AE291" s="636"/>
      <c r="AF291" s="636"/>
      <c r="AG291" s="636"/>
      <c r="AH291" s="636"/>
      <c r="AI291" s="636"/>
      <c r="AJ291" s="636"/>
      <c r="AK291" s="636"/>
      <c r="AL291" s="636"/>
      <c r="AM291" s="636"/>
      <c r="AN291" s="636"/>
      <c r="AO291" s="636"/>
      <c r="AP291" s="636"/>
      <c r="AQ291" s="636"/>
      <c r="AR291" s="636"/>
      <c r="AS291" s="636"/>
      <c r="AT291" s="636"/>
      <c r="AU291" s="636"/>
      <c r="AV291" s="636"/>
    </row>
    <row r="292" spans="2:48" ht="12" customHeight="1">
      <c r="B292" s="330"/>
      <c r="C292" s="330"/>
      <c r="D292" s="330"/>
      <c r="E292" s="330"/>
      <c r="F292" s="330"/>
      <c r="G292" s="330"/>
      <c r="H292" s="330"/>
      <c r="I292" s="331"/>
      <c r="J292" s="331"/>
      <c r="K292" s="331"/>
      <c r="L292" s="331"/>
      <c r="M292" s="332"/>
      <c r="N292" s="332"/>
      <c r="O292" s="332"/>
      <c r="P292" s="332"/>
      <c r="Q292" s="332"/>
      <c r="R292" s="332"/>
      <c r="S292" s="333"/>
      <c r="T292" s="333"/>
      <c r="U292" s="333"/>
      <c r="V292" s="333"/>
      <c r="W292" s="333"/>
      <c r="X292" s="333"/>
      <c r="Y292" s="333"/>
      <c r="Z292" s="332"/>
      <c r="AA292" s="332"/>
      <c r="AB292" s="332"/>
      <c r="AC292" s="332"/>
      <c r="AD292" s="332"/>
      <c r="AE292" s="332"/>
      <c r="AF292" s="333"/>
      <c r="AG292" s="333"/>
      <c r="AH292" s="333"/>
      <c r="AI292" s="333"/>
      <c r="AJ292" s="333"/>
      <c r="AK292" s="333"/>
      <c r="AL292" s="333"/>
      <c r="AM292" s="333"/>
      <c r="AN292" s="333"/>
      <c r="AO292" s="333"/>
      <c r="AP292" s="334"/>
      <c r="AQ292" s="334"/>
      <c r="AR292" s="334"/>
      <c r="AS292" s="334"/>
      <c r="AT292" s="334"/>
      <c r="AU292" s="334"/>
      <c r="AV292" s="334"/>
    </row>
    <row r="293" spans="2:48" s="328" customFormat="1" ht="30" customHeight="1">
      <c r="B293" s="631" t="s">
        <v>26309</v>
      </c>
      <c r="C293" s="632"/>
      <c r="D293" s="632"/>
      <c r="E293" s="632"/>
      <c r="F293" s="632"/>
      <c r="G293" s="632"/>
      <c r="H293" s="632"/>
      <c r="I293" s="632"/>
      <c r="J293" s="633"/>
      <c r="K293" s="633"/>
      <c r="L293" s="633"/>
      <c r="M293" s="633"/>
      <c r="N293" s="633"/>
      <c r="O293" s="633"/>
      <c r="P293" s="633"/>
      <c r="Q293" s="633"/>
      <c r="R293" s="633"/>
      <c r="S293" s="633"/>
      <c r="T293" s="633"/>
      <c r="U293" s="633"/>
      <c r="V293" s="633"/>
      <c r="W293" s="633"/>
      <c r="X293" s="633"/>
      <c r="Y293" s="633"/>
      <c r="Z293" s="633"/>
      <c r="AA293" s="633"/>
      <c r="AB293" s="633"/>
      <c r="AC293" s="633"/>
      <c r="AD293" s="633"/>
      <c r="AE293" s="633"/>
      <c r="AF293" s="633"/>
      <c r="AG293" s="633"/>
      <c r="AH293" s="633"/>
      <c r="AI293" s="633"/>
      <c r="AJ293" s="633"/>
      <c r="AK293" s="633"/>
      <c r="AL293" s="633"/>
      <c r="AM293" s="633"/>
      <c r="AN293" s="633"/>
      <c r="AO293" s="633"/>
      <c r="AP293" s="633"/>
      <c r="AQ293" s="633"/>
      <c r="AR293" s="633"/>
      <c r="AS293" s="633"/>
      <c r="AT293" s="633"/>
      <c r="AU293" s="633"/>
      <c r="AV293" s="634"/>
    </row>
    <row r="294" spans="2:48" ht="30" customHeight="1">
      <c r="B294" s="653" t="s">
        <v>24501</v>
      </c>
      <c r="C294" s="654"/>
      <c r="D294" s="654"/>
      <c r="E294" s="654"/>
      <c r="F294" s="654"/>
      <c r="G294" s="654"/>
      <c r="H294" s="654"/>
      <c r="I294" s="639">
        <f ca="1">'Row Data'!F608</f>
        <v>4.6579506042481462</v>
      </c>
      <c r="J294" s="640"/>
      <c r="K294" s="640"/>
      <c r="L294" s="640"/>
      <c r="M294" s="635" t="s">
        <v>24397</v>
      </c>
      <c r="N294" s="636"/>
      <c r="O294" s="636"/>
      <c r="P294" s="636"/>
      <c r="Q294" s="636"/>
      <c r="R294" s="636"/>
      <c r="S294" s="636"/>
      <c r="T294" s="636"/>
      <c r="U294" s="636"/>
      <c r="V294" s="636"/>
      <c r="W294" s="636"/>
      <c r="X294" s="636"/>
      <c r="Y294" s="636"/>
      <c r="Z294" s="636"/>
      <c r="AA294" s="636"/>
      <c r="AB294" s="636"/>
      <c r="AC294" s="636"/>
      <c r="AD294" s="636"/>
      <c r="AE294" s="636"/>
      <c r="AF294" s="636"/>
      <c r="AG294" s="636"/>
      <c r="AH294" s="636"/>
      <c r="AI294" s="636"/>
      <c r="AJ294" s="636"/>
      <c r="AK294" s="636"/>
      <c r="AL294" s="636"/>
      <c r="AM294" s="636"/>
      <c r="AN294" s="636"/>
      <c r="AO294" s="636"/>
      <c r="AP294" s="636"/>
      <c r="AQ294" s="636"/>
      <c r="AR294" s="636"/>
      <c r="AS294" s="636"/>
      <c r="AT294" s="636"/>
      <c r="AU294" s="636"/>
      <c r="AV294" s="636"/>
    </row>
    <row r="295" spans="2:48" ht="30" customHeight="1">
      <c r="B295" s="653" t="s">
        <v>24508</v>
      </c>
      <c r="C295" s="654"/>
      <c r="D295" s="654"/>
      <c r="E295" s="654"/>
      <c r="F295" s="654"/>
      <c r="G295" s="654"/>
      <c r="H295" s="654"/>
      <c r="I295" s="639">
        <f ca="1">'Row Data'!F609</f>
        <v>4.6579506042481462</v>
      </c>
      <c r="J295" s="640"/>
      <c r="K295" s="640"/>
      <c r="L295" s="640"/>
      <c r="M295" s="635" t="s">
        <v>24396</v>
      </c>
      <c r="N295" s="636"/>
      <c r="O295" s="636"/>
      <c r="P295" s="636"/>
      <c r="Q295" s="636"/>
      <c r="R295" s="636"/>
      <c r="S295" s="636"/>
      <c r="T295" s="636"/>
      <c r="U295" s="636"/>
      <c r="V295" s="636"/>
      <c r="W295" s="636"/>
      <c r="X295" s="636"/>
      <c r="Y295" s="636"/>
      <c r="Z295" s="636"/>
      <c r="AA295" s="636"/>
      <c r="AB295" s="636"/>
      <c r="AC295" s="636"/>
      <c r="AD295" s="636"/>
      <c r="AE295" s="636"/>
      <c r="AF295" s="636"/>
      <c r="AG295" s="636"/>
      <c r="AH295" s="636"/>
      <c r="AI295" s="636"/>
      <c r="AJ295" s="636"/>
      <c r="AK295" s="636"/>
      <c r="AL295" s="636"/>
      <c r="AM295" s="636"/>
      <c r="AN295" s="636"/>
      <c r="AO295" s="636"/>
      <c r="AP295" s="636"/>
      <c r="AQ295" s="636"/>
      <c r="AR295" s="636"/>
      <c r="AS295" s="636"/>
      <c r="AT295" s="636"/>
      <c r="AU295" s="636"/>
      <c r="AV295" s="636"/>
    </row>
    <row r="296" spans="2:48" ht="30" customHeight="1">
      <c r="B296" s="653" t="s">
        <v>24509</v>
      </c>
      <c r="C296" s="654"/>
      <c r="D296" s="654"/>
      <c r="E296" s="654"/>
      <c r="F296" s="654"/>
      <c r="G296" s="654"/>
      <c r="H296" s="654"/>
      <c r="I296" s="639">
        <f ca="1">'Row Data'!F610</f>
        <v>4.6579506042481462</v>
      </c>
      <c r="J296" s="640"/>
      <c r="K296" s="640"/>
      <c r="L296" s="640"/>
      <c r="M296" s="635" t="s">
        <v>24395</v>
      </c>
      <c r="N296" s="636"/>
      <c r="O296" s="636"/>
      <c r="P296" s="636"/>
      <c r="Q296" s="636"/>
      <c r="R296" s="636"/>
      <c r="S296" s="636"/>
      <c r="T296" s="636"/>
      <c r="U296" s="636"/>
      <c r="V296" s="636"/>
      <c r="W296" s="636"/>
      <c r="X296" s="636"/>
      <c r="Y296" s="636"/>
      <c r="Z296" s="636"/>
      <c r="AA296" s="636"/>
      <c r="AB296" s="636"/>
      <c r="AC296" s="636"/>
      <c r="AD296" s="636"/>
      <c r="AE296" s="636"/>
      <c r="AF296" s="636"/>
      <c r="AG296" s="636"/>
      <c r="AH296" s="636"/>
      <c r="AI296" s="636"/>
      <c r="AJ296" s="636"/>
      <c r="AK296" s="636"/>
      <c r="AL296" s="636"/>
      <c r="AM296" s="636"/>
      <c r="AN296" s="636"/>
      <c r="AO296" s="636"/>
      <c r="AP296" s="636"/>
      <c r="AQ296" s="636"/>
      <c r="AR296" s="636"/>
      <c r="AS296" s="636"/>
      <c r="AT296" s="636"/>
      <c r="AU296" s="636"/>
      <c r="AV296" s="636"/>
    </row>
    <row r="297" spans="2:48" ht="30" customHeight="1">
      <c r="B297" s="653" t="s">
        <v>24394</v>
      </c>
      <c r="C297" s="654"/>
      <c r="D297" s="654"/>
      <c r="E297" s="654"/>
      <c r="F297" s="654"/>
      <c r="G297" s="654"/>
      <c r="H297" s="654"/>
      <c r="I297" s="639">
        <f ca="1">I39</f>
        <v>4.6579506042481462</v>
      </c>
      <c r="J297" s="640"/>
      <c r="K297" s="640"/>
      <c r="L297" s="640"/>
      <c r="M297" s="635" t="s">
        <v>24393</v>
      </c>
      <c r="N297" s="636"/>
      <c r="O297" s="636"/>
      <c r="P297" s="636"/>
      <c r="Q297" s="636"/>
      <c r="R297" s="636"/>
      <c r="S297" s="636"/>
      <c r="T297" s="636"/>
      <c r="U297" s="636"/>
      <c r="V297" s="636"/>
      <c r="W297" s="636"/>
      <c r="X297" s="636"/>
      <c r="Y297" s="636"/>
      <c r="Z297" s="636"/>
      <c r="AA297" s="636"/>
      <c r="AB297" s="636"/>
      <c r="AC297" s="636"/>
      <c r="AD297" s="636"/>
      <c r="AE297" s="636"/>
      <c r="AF297" s="636"/>
      <c r="AG297" s="636"/>
      <c r="AH297" s="636"/>
      <c r="AI297" s="636"/>
      <c r="AJ297" s="636"/>
      <c r="AK297" s="636"/>
      <c r="AL297" s="636"/>
      <c r="AM297" s="636"/>
      <c r="AN297" s="636"/>
      <c r="AO297" s="636"/>
      <c r="AP297" s="636"/>
      <c r="AQ297" s="636"/>
      <c r="AR297" s="636"/>
      <c r="AS297" s="636"/>
      <c r="AT297" s="636"/>
      <c r="AU297" s="636"/>
      <c r="AV297" s="636"/>
    </row>
    <row r="298" spans="2:48" ht="30" customHeight="1">
      <c r="B298" s="653" t="s">
        <v>24294</v>
      </c>
      <c r="C298" s="654"/>
      <c r="D298" s="654"/>
      <c r="E298" s="654"/>
      <c r="F298" s="654"/>
      <c r="G298" s="654"/>
      <c r="H298" s="654"/>
      <c r="I298" s="639" t="e">
        <f ca="1">'Row Data'!F104</f>
        <v>#N/A</v>
      </c>
      <c r="J298" s="640"/>
      <c r="K298" s="640"/>
      <c r="L298" s="640"/>
      <c r="M298" s="635" t="s">
        <v>24392</v>
      </c>
      <c r="N298" s="636"/>
      <c r="O298" s="636"/>
      <c r="P298" s="636"/>
      <c r="Q298" s="636"/>
      <c r="R298" s="636"/>
      <c r="S298" s="636"/>
      <c r="T298" s="636"/>
      <c r="U298" s="636"/>
      <c r="V298" s="636"/>
      <c r="W298" s="636"/>
      <c r="X298" s="636"/>
      <c r="Y298" s="636"/>
      <c r="Z298" s="636"/>
      <c r="AA298" s="636"/>
      <c r="AB298" s="636"/>
      <c r="AC298" s="636"/>
      <c r="AD298" s="636"/>
      <c r="AE298" s="636"/>
      <c r="AF298" s="636"/>
      <c r="AG298" s="636"/>
      <c r="AH298" s="636"/>
      <c r="AI298" s="636"/>
      <c r="AJ298" s="636"/>
      <c r="AK298" s="636"/>
      <c r="AL298" s="636"/>
      <c r="AM298" s="636"/>
      <c r="AN298" s="636"/>
      <c r="AO298" s="636"/>
      <c r="AP298" s="636"/>
      <c r="AQ298" s="636"/>
      <c r="AR298" s="636"/>
      <c r="AS298" s="636"/>
      <c r="AT298" s="636"/>
      <c r="AU298" s="636"/>
      <c r="AV298" s="636"/>
    </row>
    <row r="299" spans="2:48" ht="30" customHeight="1">
      <c r="B299" s="653" t="s">
        <v>24200</v>
      </c>
      <c r="C299" s="654"/>
      <c r="D299" s="654"/>
      <c r="E299" s="654"/>
      <c r="F299" s="654"/>
      <c r="G299" s="654"/>
      <c r="H299" s="654"/>
      <c r="I299" s="639" t="e">
        <f ca="1">'Row Data'!F106</f>
        <v>#N/A</v>
      </c>
      <c r="J299" s="640"/>
      <c r="K299" s="640"/>
      <c r="L299" s="640"/>
      <c r="M299" s="635" t="s">
        <v>24391</v>
      </c>
      <c r="N299" s="636"/>
      <c r="O299" s="636"/>
      <c r="P299" s="636"/>
      <c r="Q299" s="636"/>
      <c r="R299" s="636"/>
      <c r="S299" s="636"/>
      <c r="T299" s="636"/>
      <c r="U299" s="636"/>
      <c r="V299" s="636"/>
      <c r="W299" s="636"/>
      <c r="X299" s="636"/>
      <c r="Y299" s="636"/>
      <c r="Z299" s="636"/>
      <c r="AA299" s="636"/>
      <c r="AB299" s="636"/>
      <c r="AC299" s="636"/>
      <c r="AD299" s="636"/>
      <c r="AE299" s="636"/>
      <c r="AF299" s="636"/>
      <c r="AG299" s="636"/>
      <c r="AH299" s="636"/>
      <c r="AI299" s="636"/>
      <c r="AJ299" s="636"/>
      <c r="AK299" s="636"/>
      <c r="AL299" s="636"/>
      <c r="AM299" s="636"/>
      <c r="AN299" s="636"/>
      <c r="AO299" s="636"/>
      <c r="AP299" s="636"/>
      <c r="AQ299" s="636"/>
      <c r="AR299" s="636"/>
      <c r="AS299" s="636"/>
      <c r="AT299" s="636"/>
      <c r="AU299" s="636"/>
      <c r="AV299" s="636"/>
    </row>
    <row r="300" spans="2:48" ht="30" customHeight="1">
      <c r="B300" s="653" t="s">
        <v>24224</v>
      </c>
      <c r="C300" s="653"/>
      <c r="D300" s="653"/>
      <c r="E300" s="653"/>
      <c r="F300" s="653"/>
      <c r="G300" s="653"/>
      <c r="H300" s="653"/>
      <c r="I300" s="639">
        <f ca="1">I81</f>
        <v>4.6579506042481462</v>
      </c>
      <c r="J300" s="640"/>
      <c r="K300" s="640"/>
      <c r="L300" s="640"/>
      <c r="M300" s="635" t="s">
        <v>24539</v>
      </c>
      <c r="N300" s="635"/>
      <c r="O300" s="635"/>
      <c r="P300" s="635"/>
      <c r="Q300" s="635"/>
      <c r="R300" s="635"/>
      <c r="S300" s="635"/>
      <c r="T300" s="635"/>
      <c r="U300" s="635"/>
      <c r="V300" s="635"/>
      <c r="W300" s="635"/>
      <c r="X300" s="635"/>
      <c r="Y300" s="635"/>
      <c r="Z300" s="635"/>
      <c r="AA300" s="635"/>
      <c r="AB300" s="635"/>
      <c r="AC300" s="635"/>
      <c r="AD300" s="635"/>
      <c r="AE300" s="635"/>
      <c r="AF300" s="635"/>
      <c r="AG300" s="635"/>
      <c r="AH300" s="635"/>
      <c r="AI300" s="635"/>
      <c r="AJ300" s="635"/>
      <c r="AK300" s="635"/>
      <c r="AL300" s="635"/>
      <c r="AM300" s="635"/>
      <c r="AN300" s="635"/>
      <c r="AO300" s="635"/>
      <c r="AP300" s="635"/>
      <c r="AQ300" s="635"/>
      <c r="AR300" s="635"/>
      <c r="AS300" s="635"/>
      <c r="AT300" s="635"/>
      <c r="AU300" s="635"/>
      <c r="AV300" s="635"/>
    </row>
    <row r="301" spans="2:48" ht="30" customHeight="1">
      <c r="B301" s="653" t="s">
        <v>24223</v>
      </c>
      <c r="C301" s="653"/>
      <c r="D301" s="653"/>
      <c r="E301" s="653"/>
      <c r="F301" s="653"/>
      <c r="G301" s="653"/>
      <c r="H301" s="653"/>
      <c r="I301" s="639">
        <f ca="1">I84</f>
        <v>4.6579506042481462</v>
      </c>
      <c r="J301" s="640"/>
      <c r="K301" s="640"/>
      <c r="L301" s="640"/>
      <c r="M301" s="635" t="s">
        <v>24525</v>
      </c>
      <c r="N301" s="635"/>
      <c r="O301" s="635"/>
      <c r="P301" s="635"/>
      <c r="Q301" s="635"/>
      <c r="R301" s="635"/>
      <c r="S301" s="635"/>
      <c r="T301" s="635"/>
      <c r="U301" s="635"/>
      <c r="V301" s="635"/>
      <c r="W301" s="635"/>
      <c r="X301" s="635"/>
      <c r="Y301" s="635"/>
      <c r="Z301" s="635"/>
      <c r="AA301" s="635"/>
      <c r="AB301" s="635"/>
      <c r="AC301" s="635"/>
      <c r="AD301" s="635"/>
      <c r="AE301" s="635"/>
      <c r="AF301" s="635"/>
      <c r="AG301" s="635"/>
      <c r="AH301" s="635"/>
      <c r="AI301" s="635"/>
      <c r="AJ301" s="635"/>
      <c r="AK301" s="635"/>
      <c r="AL301" s="635"/>
      <c r="AM301" s="635"/>
      <c r="AN301" s="635"/>
      <c r="AO301" s="635"/>
      <c r="AP301" s="635"/>
      <c r="AQ301" s="635"/>
      <c r="AR301" s="635"/>
      <c r="AS301" s="635"/>
      <c r="AT301" s="635"/>
      <c r="AU301" s="635"/>
      <c r="AV301" s="635"/>
    </row>
    <row r="302" spans="2:48" ht="30" customHeight="1">
      <c r="B302" s="653" t="s">
        <v>24222</v>
      </c>
      <c r="C302" s="654"/>
      <c r="D302" s="654"/>
      <c r="E302" s="654"/>
      <c r="F302" s="654"/>
      <c r="G302" s="654"/>
      <c r="H302" s="654"/>
      <c r="I302" s="639">
        <f ca="1">I86</f>
        <v>4.6579506042481462</v>
      </c>
      <c r="J302" s="640"/>
      <c r="K302" s="640"/>
      <c r="L302" s="640"/>
      <c r="M302" s="635" t="s">
        <v>24540</v>
      </c>
      <c r="N302" s="636"/>
      <c r="O302" s="636"/>
      <c r="P302" s="636"/>
      <c r="Q302" s="636"/>
      <c r="R302" s="636"/>
      <c r="S302" s="636"/>
      <c r="T302" s="636"/>
      <c r="U302" s="636"/>
      <c r="V302" s="636"/>
      <c r="W302" s="636"/>
      <c r="X302" s="636"/>
      <c r="Y302" s="636"/>
      <c r="Z302" s="636"/>
      <c r="AA302" s="636"/>
      <c r="AB302" s="636"/>
      <c r="AC302" s="636"/>
      <c r="AD302" s="636"/>
      <c r="AE302" s="636"/>
      <c r="AF302" s="636"/>
      <c r="AG302" s="636"/>
      <c r="AH302" s="636"/>
      <c r="AI302" s="636"/>
      <c r="AJ302" s="636"/>
      <c r="AK302" s="636"/>
      <c r="AL302" s="636"/>
      <c r="AM302" s="636"/>
      <c r="AN302" s="636"/>
      <c r="AO302" s="636"/>
      <c r="AP302" s="636"/>
      <c r="AQ302" s="636"/>
      <c r="AR302" s="636"/>
      <c r="AS302" s="636"/>
      <c r="AT302" s="636"/>
      <c r="AU302" s="636"/>
      <c r="AV302" s="636"/>
    </row>
    <row r="303" spans="2:48" ht="30" customHeight="1">
      <c r="B303" s="653" t="s">
        <v>24359</v>
      </c>
      <c r="C303" s="654"/>
      <c r="D303" s="654"/>
      <c r="E303" s="654"/>
      <c r="F303" s="654"/>
      <c r="G303" s="654"/>
      <c r="H303" s="654"/>
      <c r="I303" s="639">
        <f ca="1">I95</f>
        <v>4.6579506042481462</v>
      </c>
      <c r="J303" s="640"/>
      <c r="K303" s="640"/>
      <c r="L303" s="640"/>
      <c r="M303" s="635" t="s">
        <v>24358</v>
      </c>
      <c r="N303" s="636"/>
      <c r="O303" s="636"/>
      <c r="P303" s="636"/>
      <c r="Q303" s="636"/>
      <c r="R303" s="636"/>
      <c r="S303" s="636"/>
      <c r="T303" s="636"/>
      <c r="U303" s="636"/>
      <c r="V303" s="636"/>
      <c r="W303" s="636"/>
      <c r="X303" s="636"/>
      <c r="Y303" s="636"/>
      <c r="Z303" s="636"/>
      <c r="AA303" s="636"/>
      <c r="AB303" s="636"/>
      <c r="AC303" s="636"/>
      <c r="AD303" s="636"/>
      <c r="AE303" s="636"/>
      <c r="AF303" s="636"/>
      <c r="AG303" s="636"/>
      <c r="AH303" s="636"/>
      <c r="AI303" s="636"/>
      <c r="AJ303" s="636"/>
      <c r="AK303" s="636"/>
      <c r="AL303" s="636"/>
      <c r="AM303" s="636"/>
      <c r="AN303" s="636"/>
      <c r="AO303" s="636"/>
      <c r="AP303" s="636"/>
      <c r="AQ303" s="636"/>
      <c r="AR303" s="636"/>
      <c r="AS303" s="636"/>
      <c r="AT303" s="636"/>
      <c r="AU303" s="636"/>
      <c r="AV303" s="636"/>
    </row>
    <row r="304" spans="2:48" ht="30" customHeight="1">
      <c r="B304" s="653" t="s">
        <v>24186</v>
      </c>
      <c r="C304" s="654"/>
      <c r="D304" s="654"/>
      <c r="E304" s="654"/>
      <c r="F304" s="654"/>
      <c r="G304" s="654"/>
      <c r="H304" s="654"/>
      <c r="I304" s="639">
        <f ca="1">I105</f>
        <v>4.6579506042481462</v>
      </c>
      <c r="J304" s="640"/>
      <c r="K304" s="640"/>
      <c r="L304" s="640"/>
      <c r="M304" s="635" t="s">
        <v>24390</v>
      </c>
      <c r="N304" s="636"/>
      <c r="O304" s="636"/>
      <c r="P304" s="636"/>
      <c r="Q304" s="636"/>
      <c r="R304" s="636"/>
      <c r="S304" s="636"/>
      <c r="T304" s="636"/>
      <c r="U304" s="636"/>
      <c r="V304" s="636"/>
      <c r="W304" s="636"/>
      <c r="X304" s="636"/>
      <c r="Y304" s="636"/>
      <c r="Z304" s="636"/>
      <c r="AA304" s="636"/>
      <c r="AB304" s="636"/>
      <c r="AC304" s="636"/>
      <c r="AD304" s="636"/>
      <c r="AE304" s="636"/>
      <c r="AF304" s="636"/>
      <c r="AG304" s="636"/>
      <c r="AH304" s="636"/>
      <c r="AI304" s="636"/>
      <c r="AJ304" s="636"/>
      <c r="AK304" s="636"/>
      <c r="AL304" s="636"/>
      <c r="AM304" s="636"/>
      <c r="AN304" s="636"/>
      <c r="AO304" s="636"/>
      <c r="AP304" s="636"/>
      <c r="AQ304" s="636"/>
      <c r="AR304" s="636"/>
      <c r="AS304" s="636"/>
      <c r="AT304" s="636"/>
      <c r="AU304" s="636"/>
      <c r="AV304" s="636"/>
    </row>
    <row r="305" spans="2:48" ht="30" customHeight="1">
      <c r="B305" s="653" t="s">
        <v>24110</v>
      </c>
      <c r="C305" s="654"/>
      <c r="D305" s="654"/>
      <c r="E305" s="654"/>
      <c r="F305" s="654"/>
      <c r="G305" s="654"/>
      <c r="H305" s="654"/>
      <c r="I305" s="639">
        <f ca="1">I131</f>
        <v>4.6579506042481462</v>
      </c>
      <c r="J305" s="640"/>
      <c r="K305" s="640"/>
      <c r="L305" s="640"/>
      <c r="M305" s="635" t="s">
        <v>24242</v>
      </c>
      <c r="N305" s="636"/>
      <c r="O305" s="636"/>
      <c r="P305" s="636"/>
      <c r="Q305" s="636"/>
      <c r="R305" s="636"/>
      <c r="S305" s="636"/>
      <c r="T305" s="636"/>
      <c r="U305" s="636"/>
      <c r="V305" s="636"/>
      <c r="W305" s="636"/>
      <c r="X305" s="636"/>
      <c r="Y305" s="636"/>
      <c r="Z305" s="636"/>
      <c r="AA305" s="636"/>
      <c r="AB305" s="636"/>
      <c r="AC305" s="636"/>
      <c r="AD305" s="636"/>
      <c r="AE305" s="636"/>
      <c r="AF305" s="636"/>
      <c r="AG305" s="636"/>
      <c r="AH305" s="636"/>
      <c r="AI305" s="636"/>
      <c r="AJ305" s="636"/>
      <c r="AK305" s="636"/>
      <c r="AL305" s="636"/>
      <c r="AM305" s="636"/>
      <c r="AN305" s="636"/>
      <c r="AO305" s="636"/>
      <c r="AP305" s="636"/>
      <c r="AQ305" s="636"/>
      <c r="AR305" s="636"/>
      <c r="AS305" s="636"/>
      <c r="AT305" s="636"/>
      <c r="AU305" s="636"/>
      <c r="AV305" s="636"/>
    </row>
    <row r="306" spans="2:48" ht="30" customHeight="1">
      <c r="B306" s="653" t="s">
        <v>24389</v>
      </c>
      <c r="C306" s="654"/>
      <c r="D306" s="654"/>
      <c r="E306" s="654"/>
      <c r="F306" s="654"/>
      <c r="G306" s="654"/>
      <c r="H306" s="654"/>
      <c r="I306" s="639">
        <f ca="1">I!E96</f>
        <v>4.5</v>
      </c>
      <c r="J306" s="640"/>
      <c r="K306" s="640"/>
      <c r="L306" s="640"/>
      <c r="M306" s="635" t="s">
        <v>24388</v>
      </c>
      <c r="N306" s="636"/>
      <c r="O306" s="636"/>
      <c r="P306" s="636"/>
      <c r="Q306" s="636"/>
      <c r="R306" s="636"/>
      <c r="S306" s="636"/>
      <c r="T306" s="636"/>
      <c r="U306" s="636"/>
      <c r="V306" s="636"/>
      <c r="W306" s="636"/>
      <c r="X306" s="636"/>
      <c r="Y306" s="636"/>
      <c r="Z306" s="636"/>
      <c r="AA306" s="636"/>
      <c r="AB306" s="636"/>
      <c r="AC306" s="636"/>
      <c r="AD306" s="636"/>
      <c r="AE306" s="636"/>
      <c r="AF306" s="636"/>
      <c r="AG306" s="636"/>
      <c r="AH306" s="636"/>
      <c r="AI306" s="636"/>
      <c r="AJ306" s="636"/>
      <c r="AK306" s="636"/>
      <c r="AL306" s="636"/>
      <c r="AM306" s="636"/>
      <c r="AN306" s="636"/>
      <c r="AO306" s="636"/>
      <c r="AP306" s="636"/>
      <c r="AQ306" s="636"/>
      <c r="AR306" s="636"/>
      <c r="AS306" s="636"/>
      <c r="AT306" s="636"/>
      <c r="AU306" s="636"/>
      <c r="AV306" s="636"/>
    </row>
    <row r="307" spans="2:48" ht="30" customHeight="1">
      <c r="B307" s="653" t="s">
        <v>24346</v>
      </c>
      <c r="C307" s="654"/>
      <c r="D307" s="654"/>
      <c r="E307" s="654"/>
      <c r="F307" s="654"/>
      <c r="G307" s="654"/>
      <c r="H307" s="654"/>
      <c r="I307" s="639" t="e">
        <f ca="1">I35</f>
        <v>#N/A</v>
      </c>
      <c r="J307" s="640"/>
      <c r="K307" s="640"/>
      <c r="L307" s="640"/>
      <c r="M307" s="635" t="s">
        <v>24541</v>
      </c>
      <c r="N307" s="636"/>
      <c r="O307" s="636"/>
      <c r="P307" s="636"/>
      <c r="Q307" s="636"/>
      <c r="R307" s="636"/>
      <c r="S307" s="636"/>
      <c r="T307" s="636"/>
      <c r="U307" s="636"/>
      <c r="V307" s="636"/>
      <c r="W307" s="636"/>
      <c r="X307" s="636"/>
      <c r="Y307" s="636"/>
      <c r="Z307" s="636"/>
      <c r="AA307" s="636"/>
      <c r="AB307" s="636"/>
      <c r="AC307" s="636"/>
      <c r="AD307" s="636"/>
      <c r="AE307" s="636"/>
      <c r="AF307" s="636"/>
      <c r="AG307" s="636"/>
      <c r="AH307" s="636"/>
      <c r="AI307" s="636"/>
      <c r="AJ307" s="636"/>
      <c r="AK307" s="636"/>
      <c r="AL307" s="636"/>
      <c r="AM307" s="636"/>
      <c r="AN307" s="636"/>
      <c r="AO307" s="636"/>
      <c r="AP307" s="636"/>
      <c r="AQ307" s="636"/>
      <c r="AR307" s="636"/>
      <c r="AS307" s="636"/>
      <c r="AT307" s="636"/>
      <c r="AU307" s="636"/>
      <c r="AV307" s="636"/>
    </row>
    <row r="308" spans="2:48" ht="30" customHeight="1">
      <c r="B308" s="653" t="s">
        <v>24228</v>
      </c>
      <c r="C308" s="654"/>
      <c r="D308" s="654"/>
      <c r="E308" s="654"/>
      <c r="F308" s="654"/>
      <c r="G308" s="654"/>
      <c r="H308" s="654"/>
      <c r="I308" s="639">
        <f ca="1">'Row Data'!F324</f>
        <v>4.5</v>
      </c>
      <c r="J308" s="640"/>
      <c r="K308" s="640"/>
      <c r="L308" s="640"/>
      <c r="M308" s="635" t="s">
        <v>24387</v>
      </c>
      <c r="N308" s="636"/>
      <c r="O308" s="636"/>
      <c r="P308" s="636"/>
      <c r="Q308" s="636"/>
      <c r="R308" s="636"/>
      <c r="S308" s="636"/>
      <c r="T308" s="636"/>
      <c r="U308" s="636"/>
      <c r="V308" s="636"/>
      <c r="W308" s="636"/>
      <c r="X308" s="636"/>
      <c r="Y308" s="636"/>
      <c r="Z308" s="636"/>
      <c r="AA308" s="636"/>
      <c r="AB308" s="636"/>
      <c r="AC308" s="636"/>
      <c r="AD308" s="636"/>
      <c r="AE308" s="636"/>
      <c r="AF308" s="636"/>
      <c r="AG308" s="636"/>
      <c r="AH308" s="636"/>
      <c r="AI308" s="636"/>
      <c r="AJ308" s="636"/>
      <c r="AK308" s="636"/>
      <c r="AL308" s="636"/>
      <c r="AM308" s="636"/>
      <c r="AN308" s="636"/>
      <c r="AO308" s="636"/>
      <c r="AP308" s="636"/>
      <c r="AQ308" s="636"/>
      <c r="AR308" s="636"/>
      <c r="AS308" s="636"/>
      <c r="AT308" s="636"/>
      <c r="AU308" s="636"/>
      <c r="AV308" s="636"/>
    </row>
    <row r="309" spans="2:48" ht="30" customHeight="1">
      <c r="B309" s="653" t="s">
        <v>24816</v>
      </c>
      <c r="C309" s="654"/>
      <c r="D309" s="654"/>
      <c r="E309" s="654"/>
      <c r="F309" s="654"/>
      <c r="G309" s="654"/>
      <c r="H309" s="654"/>
      <c r="I309" s="639">
        <f ca="1">MAX('Row Data'!F482:F483)</f>
        <v>4.5</v>
      </c>
      <c r="J309" s="640"/>
      <c r="K309" s="640"/>
      <c r="L309" s="640"/>
      <c r="M309" s="635" t="s">
        <v>24386</v>
      </c>
      <c r="N309" s="636"/>
      <c r="O309" s="636"/>
      <c r="P309" s="636"/>
      <c r="Q309" s="636"/>
      <c r="R309" s="636"/>
      <c r="S309" s="636"/>
      <c r="T309" s="636"/>
      <c r="U309" s="636"/>
      <c r="V309" s="636"/>
      <c r="W309" s="636"/>
      <c r="X309" s="636"/>
      <c r="Y309" s="636"/>
      <c r="Z309" s="636"/>
      <c r="AA309" s="636"/>
      <c r="AB309" s="636"/>
      <c r="AC309" s="636"/>
      <c r="AD309" s="636"/>
      <c r="AE309" s="636"/>
      <c r="AF309" s="636"/>
      <c r="AG309" s="636"/>
      <c r="AH309" s="636"/>
      <c r="AI309" s="636"/>
      <c r="AJ309" s="636"/>
      <c r="AK309" s="636"/>
      <c r="AL309" s="636"/>
      <c r="AM309" s="636"/>
      <c r="AN309" s="636"/>
      <c r="AO309" s="636"/>
      <c r="AP309" s="636"/>
      <c r="AQ309" s="636"/>
      <c r="AR309" s="636"/>
      <c r="AS309" s="636"/>
      <c r="AT309" s="636"/>
      <c r="AU309" s="636"/>
      <c r="AV309" s="636"/>
    </row>
    <row r="310" spans="2:48" ht="30" customHeight="1">
      <c r="B310" s="653" t="s">
        <v>24385</v>
      </c>
      <c r="C310" s="654"/>
      <c r="D310" s="654"/>
      <c r="E310" s="654"/>
      <c r="F310" s="654"/>
      <c r="G310" s="654"/>
      <c r="H310" s="654"/>
      <c r="I310" s="639">
        <f ca="1">'Row Data'!N643</f>
        <v>4.5</v>
      </c>
      <c r="J310" s="640"/>
      <c r="K310" s="640"/>
      <c r="L310" s="640"/>
      <c r="M310" s="635" t="s">
        <v>24542</v>
      </c>
      <c r="N310" s="636"/>
      <c r="O310" s="636"/>
      <c r="P310" s="636"/>
      <c r="Q310" s="636"/>
      <c r="R310" s="636"/>
      <c r="S310" s="636"/>
      <c r="T310" s="636"/>
      <c r="U310" s="636"/>
      <c r="V310" s="636"/>
      <c r="W310" s="636"/>
      <c r="X310" s="636"/>
      <c r="Y310" s="636"/>
      <c r="Z310" s="636"/>
      <c r="AA310" s="636"/>
      <c r="AB310" s="636"/>
      <c r="AC310" s="636"/>
      <c r="AD310" s="636"/>
      <c r="AE310" s="636"/>
      <c r="AF310" s="636"/>
      <c r="AG310" s="636"/>
      <c r="AH310" s="636"/>
      <c r="AI310" s="636"/>
      <c r="AJ310" s="636"/>
      <c r="AK310" s="636"/>
      <c r="AL310" s="636"/>
      <c r="AM310" s="636"/>
      <c r="AN310" s="636"/>
      <c r="AO310" s="636"/>
      <c r="AP310" s="636"/>
      <c r="AQ310" s="636"/>
      <c r="AR310" s="636"/>
      <c r="AS310" s="636"/>
      <c r="AT310" s="636"/>
      <c r="AU310" s="636"/>
      <c r="AV310" s="636"/>
    </row>
    <row r="311" spans="2:48" ht="14.25" customHeight="1">
      <c r="B311" s="335"/>
      <c r="C311" s="335"/>
      <c r="D311" s="335"/>
      <c r="E311" s="335"/>
      <c r="F311" s="335"/>
      <c r="G311" s="335"/>
      <c r="H311" s="335"/>
      <c r="I311" s="335"/>
      <c r="J311" s="335"/>
      <c r="K311" s="335"/>
      <c r="L311" s="335"/>
      <c r="M311" s="335"/>
      <c r="N311" s="335"/>
      <c r="O311" s="335"/>
      <c r="P311" s="335"/>
      <c r="Q311" s="335"/>
      <c r="R311" s="335"/>
      <c r="S311" s="335"/>
      <c r="T311" s="335"/>
      <c r="U311" s="335"/>
      <c r="V311" s="335"/>
      <c r="W311" s="335"/>
      <c r="X311" s="335"/>
      <c r="Y311" s="335"/>
      <c r="Z311" s="335"/>
      <c r="AA311" s="335"/>
      <c r="AB311" s="335"/>
      <c r="AC311" s="335"/>
      <c r="AD311" s="335"/>
      <c r="AE311" s="335"/>
      <c r="AF311" s="335"/>
      <c r="AG311" s="335"/>
      <c r="AH311" s="335"/>
      <c r="AI311" s="335"/>
      <c r="AJ311" s="335"/>
      <c r="AK311" s="335"/>
      <c r="AL311" s="335"/>
      <c r="AM311" s="335"/>
      <c r="AN311" s="335"/>
      <c r="AO311" s="335"/>
      <c r="AP311" s="335"/>
      <c r="AQ311" s="336"/>
      <c r="AR311" s="336"/>
      <c r="AS311" s="336"/>
      <c r="AT311" s="336"/>
      <c r="AU311" s="336"/>
      <c r="AV311" s="336"/>
    </row>
    <row r="312" spans="2:48" s="328" customFormat="1" ht="30" customHeight="1">
      <c r="B312" s="631" t="s">
        <v>26310</v>
      </c>
      <c r="C312" s="632"/>
      <c r="D312" s="632"/>
      <c r="E312" s="632"/>
      <c r="F312" s="632"/>
      <c r="G312" s="632"/>
      <c r="H312" s="632"/>
      <c r="I312" s="632"/>
      <c r="J312" s="633"/>
      <c r="K312" s="633"/>
      <c r="L312" s="633"/>
      <c r="M312" s="633"/>
      <c r="N312" s="633"/>
      <c r="O312" s="633"/>
      <c r="P312" s="633"/>
      <c r="Q312" s="633"/>
      <c r="R312" s="633"/>
      <c r="S312" s="633"/>
      <c r="T312" s="633"/>
      <c r="U312" s="633"/>
      <c r="V312" s="633"/>
      <c r="W312" s="633"/>
      <c r="X312" s="633"/>
      <c r="Y312" s="633"/>
      <c r="Z312" s="633"/>
      <c r="AA312" s="633"/>
      <c r="AB312" s="633"/>
      <c r="AC312" s="633"/>
      <c r="AD312" s="633"/>
      <c r="AE312" s="633"/>
      <c r="AF312" s="633"/>
      <c r="AG312" s="633"/>
      <c r="AH312" s="633"/>
      <c r="AI312" s="633"/>
      <c r="AJ312" s="633"/>
      <c r="AK312" s="633"/>
      <c r="AL312" s="633"/>
      <c r="AM312" s="633"/>
      <c r="AN312" s="633"/>
      <c r="AO312" s="633"/>
      <c r="AP312" s="633"/>
      <c r="AQ312" s="633"/>
      <c r="AR312" s="633"/>
      <c r="AS312" s="633"/>
      <c r="AT312" s="633"/>
      <c r="AU312" s="633"/>
      <c r="AV312" s="634"/>
    </row>
    <row r="313" spans="2:48" ht="30" customHeight="1">
      <c r="B313" s="637" t="s">
        <v>24597</v>
      </c>
      <c r="C313" s="638"/>
      <c r="D313" s="638"/>
      <c r="E313" s="638"/>
      <c r="F313" s="638"/>
      <c r="G313" s="638"/>
      <c r="H313" s="638"/>
      <c r="I313" s="639">
        <f ca="1">'Row Data'!F611</f>
        <v>4.6579506042481462</v>
      </c>
      <c r="J313" s="640"/>
      <c r="K313" s="640"/>
      <c r="L313" s="640"/>
      <c r="M313" s="635" t="s">
        <v>24384</v>
      </c>
      <c r="N313" s="636"/>
      <c r="O313" s="636"/>
      <c r="P313" s="636"/>
      <c r="Q313" s="636"/>
      <c r="R313" s="636"/>
      <c r="S313" s="636"/>
      <c r="T313" s="636"/>
      <c r="U313" s="636"/>
      <c r="V313" s="636"/>
      <c r="W313" s="636"/>
      <c r="X313" s="636"/>
      <c r="Y313" s="636"/>
      <c r="Z313" s="636"/>
      <c r="AA313" s="636"/>
      <c r="AB313" s="636"/>
      <c r="AC313" s="636"/>
      <c r="AD313" s="636"/>
      <c r="AE313" s="636"/>
      <c r="AF313" s="636"/>
      <c r="AG313" s="636"/>
      <c r="AH313" s="636"/>
      <c r="AI313" s="636"/>
      <c r="AJ313" s="636"/>
      <c r="AK313" s="636"/>
      <c r="AL313" s="636"/>
      <c r="AM313" s="636"/>
      <c r="AN313" s="636"/>
      <c r="AO313" s="636"/>
      <c r="AP313" s="636"/>
      <c r="AQ313" s="636"/>
      <c r="AR313" s="636"/>
      <c r="AS313" s="636"/>
      <c r="AT313" s="636"/>
      <c r="AU313" s="636"/>
      <c r="AV313" s="636"/>
    </row>
    <row r="314" spans="2:48" ht="30" customHeight="1">
      <c r="B314" s="637" t="s">
        <v>24504</v>
      </c>
      <c r="C314" s="638"/>
      <c r="D314" s="638"/>
      <c r="E314" s="638"/>
      <c r="F314" s="638"/>
      <c r="G314" s="638"/>
      <c r="H314" s="638"/>
      <c r="I314" s="639">
        <f ca="1">'Row Data'!F612</f>
        <v>4.6579506042481462</v>
      </c>
      <c r="J314" s="640"/>
      <c r="K314" s="640"/>
      <c r="L314" s="640"/>
      <c r="M314" s="635" t="s">
        <v>24383</v>
      </c>
      <c r="N314" s="636"/>
      <c r="O314" s="636"/>
      <c r="P314" s="636"/>
      <c r="Q314" s="636"/>
      <c r="R314" s="636"/>
      <c r="S314" s="636"/>
      <c r="T314" s="636"/>
      <c r="U314" s="636"/>
      <c r="V314" s="636"/>
      <c r="W314" s="636"/>
      <c r="X314" s="636"/>
      <c r="Y314" s="636"/>
      <c r="Z314" s="636"/>
      <c r="AA314" s="636"/>
      <c r="AB314" s="636"/>
      <c r="AC314" s="636"/>
      <c r="AD314" s="636"/>
      <c r="AE314" s="636"/>
      <c r="AF314" s="636"/>
      <c r="AG314" s="636"/>
      <c r="AH314" s="636"/>
      <c r="AI314" s="636"/>
      <c r="AJ314" s="636"/>
      <c r="AK314" s="636"/>
      <c r="AL314" s="636"/>
      <c r="AM314" s="636"/>
      <c r="AN314" s="636"/>
      <c r="AO314" s="636"/>
      <c r="AP314" s="636"/>
      <c r="AQ314" s="636"/>
      <c r="AR314" s="636"/>
      <c r="AS314" s="636"/>
      <c r="AT314" s="636"/>
      <c r="AU314" s="636"/>
      <c r="AV314" s="636"/>
    </row>
    <row r="315" spans="2:48" ht="30" customHeight="1">
      <c r="B315" s="637" t="s">
        <v>24505</v>
      </c>
      <c r="C315" s="638"/>
      <c r="D315" s="638"/>
      <c r="E315" s="638"/>
      <c r="F315" s="638"/>
      <c r="G315" s="638"/>
      <c r="H315" s="638"/>
      <c r="I315" s="639">
        <f ca="1">'Row Data'!F613</f>
        <v>4.6579506042481462</v>
      </c>
      <c r="J315" s="640"/>
      <c r="K315" s="640"/>
      <c r="L315" s="640"/>
      <c r="M315" s="635" t="s">
        <v>24382</v>
      </c>
      <c r="N315" s="636"/>
      <c r="O315" s="636"/>
      <c r="P315" s="636"/>
      <c r="Q315" s="636"/>
      <c r="R315" s="636"/>
      <c r="S315" s="636"/>
      <c r="T315" s="636"/>
      <c r="U315" s="636"/>
      <c r="V315" s="636"/>
      <c r="W315" s="636"/>
      <c r="X315" s="636"/>
      <c r="Y315" s="636"/>
      <c r="Z315" s="636"/>
      <c r="AA315" s="636"/>
      <c r="AB315" s="636"/>
      <c r="AC315" s="636"/>
      <c r="AD315" s="636"/>
      <c r="AE315" s="636"/>
      <c r="AF315" s="636"/>
      <c r="AG315" s="636"/>
      <c r="AH315" s="636"/>
      <c r="AI315" s="636"/>
      <c r="AJ315" s="636"/>
      <c r="AK315" s="636"/>
      <c r="AL315" s="636"/>
      <c r="AM315" s="636"/>
      <c r="AN315" s="636"/>
      <c r="AO315" s="636"/>
      <c r="AP315" s="636"/>
      <c r="AQ315" s="636"/>
      <c r="AR315" s="636"/>
      <c r="AS315" s="636"/>
      <c r="AT315" s="636"/>
      <c r="AU315" s="636"/>
      <c r="AV315" s="636"/>
    </row>
    <row r="316" spans="2:48" ht="30" customHeight="1">
      <c r="B316" s="637" t="s">
        <v>24506</v>
      </c>
      <c r="C316" s="638"/>
      <c r="D316" s="638"/>
      <c r="E316" s="638"/>
      <c r="F316" s="638"/>
      <c r="G316" s="638"/>
      <c r="H316" s="638"/>
      <c r="I316" s="639">
        <f ca="1">'Row Data'!F614</f>
        <v>4.6579506042481462</v>
      </c>
      <c r="J316" s="640"/>
      <c r="K316" s="640"/>
      <c r="L316" s="640"/>
      <c r="M316" s="635" t="s">
        <v>24381</v>
      </c>
      <c r="N316" s="636"/>
      <c r="O316" s="636"/>
      <c r="P316" s="636"/>
      <c r="Q316" s="636"/>
      <c r="R316" s="636"/>
      <c r="S316" s="636"/>
      <c r="T316" s="636"/>
      <c r="U316" s="636"/>
      <c r="V316" s="636"/>
      <c r="W316" s="636"/>
      <c r="X316" s="636"/>
      <c r="Y316" s="636"/>
      <c r="Z316" s="636"/>
      <c r="AA316" s="636"/>
      <c r="AB316" s="636"/>
      <c r="AC316" s="636"/>
      <c r="AD316" s="636"/>
      <c r="AE316" s="636"/>
      <c r="AF316" s="636"/>
      <c r="AG316" s="636"/>
      <c r="AH316" s="636"/>
      <c r="AI316" s="636"/>
      <c r="AJ316" s="636"/>
      <c r="AK316" s="636"/>
      <c r="AL316" s="636"/>
      <c r="AM316" s="636"/>
      <c r="AN316" s="636"/>
      <c r="AO316" s="636"/>
      <c r="AP316" s="636"/>
      <c r="AQ316" s="636"/>
      <c r="AR316" s="636"/>
      <c r="AS316" s="636"/>
      <c r="AT316" s="636"/>
      <c r="AU316" s="636"/>
      <c r="AV316" s="636"/>
    </row>
    <row r="317" spans="2:48" ht="30" customHeight="1">
      <c r="B317" s="655" t="s">
        <v>24296</v>
      </c>
      <c r="C317" s="638"/>
      <c r="D317" s="638"/>
      <c r="E317" s="638"/>
      <c r="F317" s="638"/>
      <c r="G317" s="638"/>
      <c r="H317" s="638"/>
      <c r="I317" s="639">
        <f ca="1">I48</f>
        <v>4.6579506042481462</v>
      </c>
      <c r="J317" s="640"/>
      <c r="K317" s="640"/>
      <c r="L317" s="640"/>
      <c r="M317" s="635" t="s">
        <v>24380</v>
      </c>
      <c r="N317" s="636"/>
      <c r="O317" s="636"/>
      <c r="P317" s="636"/>
      <c r="Q317" s="636"/>
      <c r="R317" s="636"/>
      <c r="S317" s="636"/>
      <c r="T317" s="636"/>
      <c r="U317" s="636"/>
      <c r="V317" s="636"/>
      <c r="W317" s="636"/>
      <c r="X317" s="636"/>
      <c r="Y317" s="636"/>
      <c r="Z317" s="636"/>
      <c r="AA317" s="636"/>
      <c r="AB317" s="636"/>
      <c r="AC317" s="636"/>
      <c r="AD317" s="636"/>
      <c r="AE317" s="636"/>
      <c r="AF317" s="636"/>
      <c r="AG317" s="636"/>
      <c r="AH317" s="636"/>
      <c r="AI317" s="636"/>
      <c r="AJ317" s="636"/>
      <c r="AK317" s="636"/>
      <c r="AL317" s="636"/>
      <c r="AM317" s="636"/>
      <c r="AN317" s="636"/>
      <c r="AO317" s="636"/>
      <c r="AP317" s="636"/>
      <c r="AQ317" s="636"/>
      <c r="AR317" s="636"/>
      <c r="AS317" s="636"/>
      <c r="AT317" s="636"/>
      <c r="AU317" s="636"/>
      <c r="AV317" s="636"/>
    </row>
    <row r="318" spans="2:48" ht="30" customHeight="1">
      <c r="B318" s="655" t="s">
        <v>24379</v>
      </c>
      <c r="C318" s="638"/>
      <c r="D318" s="638"/>
      <c r="E318" s="638"/>
      <c r="F318" s="638"/>
      <c r="G318" s="638"/>
      <c r="H318" s="638"/>
      <c r="I318" s="639">
        <f ca="1">I50</f>
        <v>4.6579506042481462</v>
      </c>
      <c r="J318" s="640"/>
      <c r="K318" s="640"/>
      <c r="L318" s="640"/>
      <c r="M318" s="635" t="s">
        <v>24378</v>
      </c>
      <c r="N318" s="636"/>
      <c r="O318" s="636"/>
      <c r="P318" s="636"/>
      <c r="Q318" s="636"/>
      <c r="R318" s="636"/>
      <c r="S318" s="636"/>
      <c r="T318" s="636"/>
      <c r="U318" s="636"/>
      <c r="V318" s="636"/>
      <c r="W318" s="636"/>
      <c r="X318" s="636"/>
      <c r="Y318" s="636"/>
      <c r="Z318" s="636"/>
      <c r="AA318" s="636"/>
      <c r="AB318" s="636"/>
      <c r="AC318" s="636"/>
      <c r="AD318" s="636"/>
      <c r="AE318" s="636"/>
      <c r="AF318" s="636"/>
      <c r="AG318" s="636"/>
      <c r="AH318" s="636"/>
      <c r="AI318" s="636"/>
      <c r="AJ318" s="636"/>
      <c r="AK318" s="636"/>
      <c r="AL318" s="636"/>
      <c r="AM318" s="636"/>
      <c r="AN318" s="636"/>
      <c r="AO318" s="636"/>
      <c r="AP318" s="636"/>
      <c r="AQ318" s="636"/>
      <c r="AR318" s="636"/>
      <c r="AS318" s="636"/>
      <c r="AT318" s="636"/>
      <c r="AU318" s="636"/>
      <c r="AV318" s="636"/>
    </row>
    <row r="319" spans="2:48" ht="30" customHeight="1">
      <c r="B319" s="637" t="s">
        <v>24377</v>
      </c>
      <c r="C319" s="638"/>
      <c r="D319" s="638"/>
      <c r="E319" s="638"/>
      <c r="F319" s="638"/>
      <c r="G319" s="638"/>
      <c r="H319" s="638"/>
      <c r="I319" s="639">
        <f ca="1">I41</f>
        <v>4.6579506042481462</v>
      </c>
      <c r="J319" s="640"/>
      <c r="K319" s="640"/>
      <c r="L319" s="640"/>
      <c r="M319" s="635" t="s">
        <v>24376</v>
      </c>
      <c r="N319" s="636"/>
      <c r="O319" s="636"/>
      <c r="P319" s="636"/>
      <c r="Q319" s="636"/>
      <c r="R319" s="636"/>
      <c r="S319" s="636"/>
      <c r="T319" s="636"/>
      <c r="U319" s="636"/>
      <c r="V319" s="636"/>
      <c r="W319" s="636"/>
      <c r="X319" s="636"/>
      <c r="Y319" s="636"/>
      <c r="Z319" s="636"/>
      <c r="AA319" s="636"/>
      <c r="AB319" s="636"/>
      <c r="AC319" s="636"/>
      <c r="AD319" s="636"/>
      <c r="AE319" s="636"/>
      <c r="AF319" s="636"/>
      <c r="AG319" s="636"/>
      <c r="AH319" s="636"/>
      <c r="AI319" s="636"/>
      <c r="AJ319" s="636"/>
      <c r="AK319" s="636"/>
      <c r="AL319" s="636"/>
      <c r="AM319" s="636"/>
      <c r="AN319" s="636"/>
      <c r="AO319" s="636"/>
      <c r="AP319" s="636"/>
      <c r="AQ319" s="636"/>
      <c r="AR319" s="636"/>
      <c r="AS319" s="636"/>
      <c r="AT319" s="636"/>
      <c r="AU319" s="636"/>
      <c r="AV319" s="636"/>
    </row>
    <row r="320" spans="2:48" ht="30" customHeight="1">
      <c r="B320" s="637" t="s">
        <v>24598</v>
      </c>
      <c r="C320" s="638"/>
      <c r="D320" s="638"/>
      <c r="E320" s="638"/>
      <c r="F320" s="638"/>
      <c r="G320" s="638"/>
      <c r="H320" s="638"/>
      <c r="I320" s="639">
        <f ca="1">I48</f>
        <v>4.6579506042481462</v>
      </c>
      <c r="J320" s="640"/>
      <c r="K320" s="640"/>
      <c r="L320" s="640"/>
      <c r="M320" s="635" t="s">
        <v>24375</v>
      </c>
      <c r="N320" s="636"/>
      <c r="O320" s="636"/>
      <c r="P320" s="636"/>
      <c r="Q320" s="636"/>
      <c r="R320" s="636"/>
      <c r="S320" s="636"/>
      <c r="T320" s="636"/>
      <c r="U320" s="636"/>
      <c r="V320" s="636"/>
      <c r="W320" s="636"/>
      <c r="X320" s="636"/>
      <c r="Y320" s="636"/>
      <c r="Z320" s="636"/>
      <c r="AA320" s="636"/>
      <c r="AB320" s="636"/>
      <c r="AC320" s="636"/>
      <c r="AD320" s="636"/>
      <c r="AE320" s="636"/>
      <c r="AF320" s="636"/>
      <c r="AG320" s="636"/>
      <c r="AH320" s="636"/>
      <c r="AI320" s="636"/>
      <c r="AJ320" s="636"/>
      <c r="AK320" s="636"/>
      <c r="AL320" s="636"/>
      <c r="AM320" s="636"/>
      <c r="AN320" s="636"/>
      <c r="AO320" s="636"/>
      <c r="AP320" s="636"/>
      <c r="AQ320" s="636"/>
      <c r="AR320" s="636"/>
      <c r="AS320" s="636"/>
      <c r="AT320" s="636"/>
      <c r="AU320" s="636"/>
      <c r="AV320" s="636"/>
    </row>
    <row r="321" spans="2:48" ht="30" customHeight="1">
      <c r="B321" s="637" t="s">
        <v>24599</v>
      </c>
      <c r="C321" s="638"/>
      <c r="D321" s="638"/>
      <c r="E321" s="638"/>
      <c r="F321" s="638"/>
      <c r="G321" s="638"/>
      <c r="H321" s="638"/>
      <c r="I321" s="639">
        <f ca="1">I46</f>
        <v>4.6579506042481462</v>
      </c>
      <c r="J321" s="640"/>
      <c r="K321" s="640"/>
      <c r="L321" s="640"/>
      <c r="M321" s="635" t="s">
        <v>24374</v>
      </c>
      <c r="N321" s="636"/>
      <c r="O321" s="636"/>
      <c r="P321" s="636"/>
      <c r="Q321" s="636"/>
      <c r="R321" s="636"/>
      <c r="S321" s="636"/>
      <c r="T321" s="636"/>
      <c r="U321" s="636"/>
      <c r="V321" s="636"/>
      <c r="W321" s="636"/>
      <c r="X321" s="636"/>
      <c r="Y321" s="636"/>
      <c r="Z321" s="636"/>
      <c r="AA321" s="636"/>
      <c r="AB321" s="636"/>
      <c r="AC321" s="636"/>
      <c r="AD321" s="636"/>
      <c r="AE321" s="636"/>
      <c r="AF321" s="636"/>
      <c r="AG321" s="636"/>
      <c r="AH321" s="636"/>
      <c r="AI321" s="636"/>
      <c r="AJ321" s="636"/>
      <c r="AK321" s="636"/>
      <c r="AL321" s="636"/>
      <c r="AM321" s="636"/>
      <c r="AN321" s="636"/>
      <c r="AO321" s="636"/>
      <c r="AP321" s="636"/>
      <c r="AQ321" s="636"/>
      <c r="AR321" s="636"/>
      <c r="AS321" s="636"/>
      <c r="AT321" s="636"/>
      <c r="AU321" s="636"/>
      <c r="AV321" s="636"/>
    </row>
    <row r="322" spans="2:48" ht="30" customHeight="1">
      <c r="B322" s="637" t="s">
        <v>24600</v>
      </c>
      <c r="C322" s="638"/>
      <c r="D322" s="638"/>
      <c r="E322" s="638"/>
      <c r="F322" s="638"/>
      <c r="G322" s="638"/>
      <c r="H322" s="638"/>
      <c r="I322" s="639">
        <f ca="1">I79</f>
        <v>4.6579506042481462</v>
      </c>
      <c r="J322" s="640"/>
      <c r="K322" s="640"/>
      <c r="L322" s="640"/>
      <c r="M322" s="635" t="s">
        <v>24543</v>
      </c>
      <c r="N322" s="636"/>
      <c r="O322" s="636"/>
      <c r="P322" s="636"/>
      <c r="Q322" s="636"/>
      <c r="R322" s="636"/>
      <c r="S322" s="636"/>
      <c r="T322" s="636"/>
      <c r="U322" s="636"/>
      <c r="V322" s="636"/>
      <c r="W322" s="636"/>
      <c r="X322" s="636"/>
      <c r="Y322" s="636"/>
      <c r="Z322" s="636"/>
      <c r="AA322" s="636"/>
      <c r="AB322" s="636"/>
      <c r="AC322" s="636"/>
      <c r="AD322" s="636"/>
      <c r="AE322" s="636"/>
      <c r="AF322" s="636"/>
      <c r="AG322" s="636"/>
      <c r="AH322" s="636"/>
      <c r="AI322" s="636"/>
      <c r="AJ322" s="636"/>
      <c r="AK322" s="636"/>
      <c r="AL322" s="636"/>
      <c r="AM322" s="636"/>
      <c r="AN322" s="636"/>
      <c r="AO322" s="636"/>
      <c r="AP322" s="636"/>
      <c r="AQ322" s="636"/>
      <c r="AR322" s="636"/>
      <c r="AS322" s="636"/>
      <c r="AT322" s="636"/>
      <c r="AU322" s="636"/>
      <c r="AV322" s="636"/>
    </row>
    <row r="323" spans="2:48" ht="30" customHeight="1">
      <c r="B323" s="637" t="s">
        <v>24601</v>
      </c>
      <c r="C323" s="638"/>
      <c r="D323" s="638"/>
      <c r="E323" s="638"/>
      <c r="F323" s="638"/>
      <c r="G323" s="638"/>
      <c r="H323" s="638"/>
      <c r="I323" s="639" t="e">
        <f ca="1">MAX(I!E376:E379)</f>
        <v>#N/A</v>
      </c>
      <c r="J323" s="640"/>
      <c r="K323" s="640"/>
      <c r="L323" s="640"/>
      <c r="M323" s="635" t="s">
        <v>24544</v>
      </c>
      <c r="N323" s="636"/>
      <c r="O323" s="636"/>
      <c r="P323" s="636"/>
      <c r="Q323" s="636"/>
      <c r="R323" s="636"/>
      <c r="S323" s="636"/>
      <c r="T323" s="636"/>
      <c r="U323" s="636"/>
      <c r="V323" s="636"/>
      <c r="W323" s="636"/>
      <c r="X323" s="636"/>
      <c r="Y323" s="636"/>
      <c r="Z323" s="636"/>
      <c r="AA323" s="636"/>
      <c r="AB323" s="636"/>
      <c r="AC323" s="636"/>
      <c r="AD323" s="636"/>
      <c r="AE323" s="636"/>
      <c r="AF323" s="636"/>
      <c r="AG323" s="636"/>
      <c r="AH323" s="636"/>
      <c r="AI323" s="636"/>
      <c r="AJ323" s="636"/>
      <c r="AK323" s="636"/>
      <c r="AL323" s="636"/>
      <c r="AM323" s="636"/>
      <c r="AN323" s="636"/>
      <c r="AO323" s="636"/>
      <c r="AP323" s="636"/>
      <c r="AQ323" s="636"/>
      <c r="AR323" s="636"/>
      <c r="AS323" s="636"/>
      <c r="AT323" s="636"/>
      <c r="AU323" s="636"/>
      <c r="AV323" s="636"/>
    </row>
    <row r="324" spans="2:48" ht="30" customHeight="1">
      <c r="B324" s="637" t="s">
        <v>24602</v>
      </c>
      <c r="C324" s="638"/>
      <c r="D324" s="638"/>
      <c r="E324" s="638"/>
      <c r="F324" s="638"/>
      <c r="G324" s="638"/>
      <c r="H324" s="638"/>
      <c r="I324" s="639" t="e">
        <f ca="1">'Row Data'!F2340</f>
        <v>#N/A</v>
      </c>
      <c r="J324" s="640"/>
      <c r="K324" s="640"/>
      <c r="L324" s="640"/>
      <c r="M324" s="635" t="s">
        <v>24545</v>
      </c>
      <c r="N324" s="636"/>
      <c r="O324" s="636"/>
      <c r="P324" s="636"/>
      <c r="Q324" s="636"/>
      <c r="R324" s="636"/>
      <c r="S324" s="636"/>
      <c r="T324" s="636"/>
      <c r="U324" s="636"/>
      <c r="V324" s="636"/>
      <c r="W324" s="636"/>
      <c r="X324" s="636"/>
      <c r="Y324" s="636"/>
      <c r="Z324" s="636"/>
      <c r="AA324" s="636"/>
      <c r="AB324" s="636"/>
      <c r="AC324" s="636"/>
      <c r="AD324" s="636"/>
      <c r="AE324" s="636"/>
      <c r="AF324" s="636"/>
      <c r="AG324" s="636"/>
      <c r="AH324" s="636"/>
      <c r="AI324" s="636"/>
      <c r="AJ324" s="636"/>
      <c r="AK324" s="636"/>
      <c r="AL324" s="636"/>
      <c r="AM324" s="636"/>
      <c r="AN324" s="636"/>
      <c r="AO324" s="636"/>
      <c r="AP324" s="636"/>
      <c r="AQ324" s="636"/>
      <c r="AR324" s="636"/>
      <c r="AS324" s="636"/>
      <c r="AT324" s="636"/>
      <c r="AU324" s="636"/>
      <c r="AV324" s="636"/>
    </row>
    <row r="325" spans="2:48" ht="18" customHeight="1">
      <c r="B325" s="330"/>
      <c r="C325" s="330"/>
      <c r="D325" s="330"/>
      <c r="E325" s="330"/>
      <c r="F325" s="330"/>
      <c r="G325" s="330"/>
      <c r="H325" s="330"/>
      <c r="I325" s="331"/>
      <c r="J325" s="331"/>
      <c r="K325" s="331"/>
      <c r="L325" s="331"/>
      <c r="M325" s="332"/>
      <c r="N325" s="332"/>
      <c r="O325" s="332"/>
      <c r="P325" s="332"/>
      <c r="Q325" s="332"/>
      <c r="R325" s="332"/>
      <c r="S325" s="333"/>
      <c r="T325" s="333"/>
      <c r="U325" s="333"/>
      <c r="V325" s="333"/>
      <c r="W325" s="333"/>
      <c r="X325" s="333"/>
      <c r="Y325" s="333"/>
      <c r="Z325" s="332"/>
      <c r="AA325" s="332"/>
      <c r="AB325" s="332"/>
      <c r="AC325" s="332"/>
      <c r="AD325" s="332"/>
      <c r="AE325" s="332"/>
      <c r="AF325" s="333"/>
      <c r="AG325" s="333"/>
      <c r="AH325" s="333"/>
      <c r="AI325" s="333"/>
      <c r="AJ325" s="333"/>
      <c r="AK325" s="333"/>
      <c r="AL325" s="333"/>
      <c r="AM325" s="333"/>
      <c r="AN325" s="333"/>
      <c r="AO325" s="333"/>
      <c r="AP325" s="334"/>
      <c r="AQ325" s="334"/>
      <c r="AR325" s="334"/>
      <c r="AS325" s="334"/>
      <c r="AT325" s="334"/>
      <c r="AU325" s="334"/>
      <c r="AV325" s="334"/>
    </row>
    <row r="326" spans="2:48" s="328" customFormat="1" ht="30" customHeight="1">
      <c r="B326" s="631" t="s">
        <v>26311</v>
      </c>
      <c r="C326" s="632"/>
      <c r="D326" s="632"/>
      <c r="E326" s="632"/>
      <c r="F326" s="632"/>
      <c r="G326" s="632"/>
      <c r="H326" s="632"/>
      <c r="I326" s="632"/>
      <c r="J326" s="633"/>
      <c r="K326" s="633"/>
      <c r="L326" s="633"/>
      <c r="M326" s="633"/>
      <c r="N326" s="633"/>
      <c r="O326" s="633"/>
      <c r="P326" s="633"/>
      <c r="Q326" s="633"/>
      <c r="R326" s="633"/>
      <c r="S326" s="633"/>
      <c r="T326" s="633"/>
      <c r="U326" s="633"/>
      <c r="V326" s="633"/>
      <c r="W326" s="633"/>
      <c r="X326" s="633"/>
      <c r="Y326" s="633"/>
      <c r="Z326" s="633"/>
      <c r="AA326" s="633"/>
      <c r="AB326" s="633"/>
      <c r="AC326" s="633"/>
      <c r="AD326" s="633"/>
      <c r="AE326" s="633"/>
      <c r="AF326" s="633"/>
      <c r="AG326" s="633"/>
      <c r="AH326" s="633"/>
      <c r="AI326" s="633"/>
      <c r="AJ326" s="633"/>
      <c r="AK326" s="633"/>
      <c r="AL326" s="633"/>
      <c r="AM326" s="633"/>
      <c r="AN326" s="633"/>
      <c r="AO326" s="633"/>
      <c r="AP326" s="633"/>
      <c r="AQ326" s="633"/>
      <c r="AR326" s="633"/>
      <c r="AS326" s="633"/>
      <c r="AT326" s="633"/>
      <c r="AU326" s="633"/>
      <c r="AV326" s="634"/>
    </row>
    <row r="327" spans="2:48" ht="18.95" customHeight="1">
      <c r="B327" s="637" t="s">
        <v>24603</v>
      </c>
      <c r="C327" s="638"/>
      <c r="D327" s="638"/>
      <c r="E327" s="638"/>
      <c r="F327" s="638"/>
      <c r="G327" s="638"/>
      <c r="H327" s="638"/>
      <c r="I327" s="639">
        <f ca="1">'Row Data'!F612</f>
        <v>4.6579506042481462</v>
      </c>
      <c r="J327" s="640"/>
      <c r="K327" s="640"/>
      <c r="L327" s="640"/>
      <c r="M327" s="635" t="s">
        <v>24373</v>
      </c>
      <c r="N327" s="636"/>
      <c r="O327" s="636"/>
      <c r="P327" s="636"/>
      <c r="Q327" s="636"/>
      <c r="R327" s="636"/>
      <c r="S327" s="636"/>
      <c r="T327" s="636"/>
      <c r="U327" s="636"/>
      <c r="V327" s="636"/>
      <c r="W327" s="636"/>
      <c r="X327" s="636"/>
      <c r="Y327" s="636"/>
      <c r="Z327" s="636"/>
      <c r="AA327" s="636"/>
      <c r="AB327" s="636"/>
      <c r="AC327" s="636"/>
      <c r="AD327" s="636"/>
      <c r="AE327" s="636"/>
      <c r="AF327" s="636"/>
      <c r="AG327" s="636"/>
      <c r="AH327" s="636"/>
      <c r="AI327" s="636"/>
      <c r="AJ327" s="636"/>
      <c r="AK327" s="636"/>
      <c r="AL327" s="636"/>
      <c r="AM327" s="636"/>
      <c r="AN327" s="636"/>
      <c r="AO327" s="636"/>
      <c r="AP327" s="636"/>
      <c r="AQ327" s="636"/>
      <c r="AR327" s="636"/>
      <c r="AS327" s="636"/>
      <c r="AT327" s="636"/>
      <c r="AU327" s="636"/>
      <c r="AV327" s="636"/>
    </row>
    <row r="328" spans="2:48" ht="18.95" customHeight="1">
      <c r="B328" s="637" t="s">
        <v>24604</v>
      </c>
      <c r="C328" s="638"/>
      <c r="D328" s="638"/>
      <c r="E328" s="638"/>
      <c r="F328" s="638"/>
      <c r="G328" s="638"/>
      <c r="H328" s="638"/>
      <c r="I328" s="639">
        <f ca="1">'Row Data'!F613</f>
        <v>4.6579506042481462</v>
      </c>
      <c r="J328" s="640"/>
      <c r="K328" s="640"/>
      <c r="L328" s="640"/>
      <c r="M328" s="635" t="s">
        <v>24372</v>
      </c>
      <c r="N328" s="636"/>
      <c r="O328" s="636"/>
      <c r="P328" s="636"/>
      <c r="Q328" s="636"/>
      <c r="R328" s="636"/>
      <c r="S328" s="636"/>
      <c r="T328" s="636"/>
      <c r="U328" s="636"/>
      <c r="V328" s="636"/>
      <c r="W328" s="636"/>
      <c r="X328" s="636"/>
      <c r="Y328" s="636"/>
      <c r="Z328" s="636"/>
      <c r="AA328" s="636"/>
      <c r="AB328" s="636"/>
      <c r="AC328" s="636"/>
      <c r="AD328" s="636"/>
      <c r="AE328" s="636"/>
      <c r="AF328" s="636"/>
      <c r="AG328" s="636"/>
      <c r="AH328" s="636"/>
      <c r="AI328" s="636"/>
      <c r="AJ328" s="636"/>
      <c r="AK328" s="636"/>
      <c r="AL328" s="636"/>
      <c r="AM328" s="636"/>
      <c r="AN328" s="636"/>
      <c r="AO328" s="636"/>
      <c r="AP328" s="636"/>
      <c r="AQ328" s="636"/>
      <c r="AR328" s="636"/>
      <c r="AS328" s="636"/>
      <c r="AT328" s="636"/>
      <c r="AU328" s="636"/>
      <c r="AV328" s="636"/>
    </row>
    <row r="329" spans="2:48" ht="18.95" customHeight="1">
      <c r="B329" s="637" t="s">
        <v>24605</v>
      </c>
      <c r="C329" s="638"/>
      <c r="D329" s="638"/>
      <c r="E329" s="638"/>
      <c r="F329" s="638"/>
      <c r="G329" s="638"/>
      <c r="H329" s="638"/>
      <c r="I329" s="639">
        <f ca="1">'Row Data'!F614</f>
        <v>4.6579506042481462</v>
      </c>
      <c r="J329" s="640"/>
      <c r="K329" s="640"/>
      <c r="L329" s="640"/>
      <c r="M329" s="635" t="s">
        <v>24371</v>
      </c>
      <c r="N329" s="636"/>
      <c r="O329" s="636"/>
      <c r="P329" s="636"/>
      <c r="Q329" s="636"/>
      <c r="R329" s="636"/>
      <c r="S329" s="636"/>
      <c r="T329" s="636"/>
      <c r="U329" s="636"/>
      <c r="V329" s="636"/>
      <c r="W329" s="636"/>
      <c r="X329" s="636"/>
      <c r="Y329" s="636"/>
      <c r="Z329" s="636"/>
      <c r="AA329" s="636"/>
      <c r="AB329" s="636"/>
      <c r="AC329" s="636"/>
      <c r="AD329" s="636"/>
      <c r="AE329" s="636"/>
      <c r="AF329" s="636"/>
      <c r="AG329" s="636"/>
      <c r="AH329" s="636"/>
      <c r="AI329" s="636"/>
      <c r="AJ329" s="636"/>
      <c r="AK329" s="636"/>
      <c r="AL329" s="636"/>
      <c r="AM329" s="636"/>
      <c r="AN329" s="636"/>
      <c r="AO329" s="636"/>
      <c r="AP329" s="636"/>
      <c r="AQ329" s="636"/>
      <c r="AR329" s="636"/>
      <c r="AS329" s="636"/>
      <c r="AT329" s="636"/>
      <c r="AU329" s="636"/>
      <c r="AV329" s="636"/>
    </row>
    <row r="330" spans="2:48" ht="18.95" customHeight="1">
      <c r="B330" s="637" t="s">
        <v>24606</v>
      </c>
      <c r="C330" s="638"/>
      <c r="D330" s="638"/>
      <c r="E330" s="638"/>
      <c r="F330" s="638"/>
      <c r="G330" s="638"/>
      <c r="H330" s="638"/>
      <c r="I330" s="639">
        <f ca="1">'Row Data'!F617</f>
        <v>4.6579506042481462</v>
      </c>
      <c r="J330" s="640"/>
      <c r="K330" s="640"/>
      <c r="L330" s="640"/>
      <c r="M330" s="635" t="s">
        <v>24370</v>
      </c>
      <c r="N330" s="636"/>
      <c r="O330" s="636"/>
      <c r="P330" s="636"/>
      <c r="Q330" s="636"/>
      <c r="R330" s="636"/>
      <c r="S330" s="636"/>
      <c r="T330" s="636"/>
      <c r="U330" s="636"/>
      <c r="V330" s="636"/>
      <c r="W330" s="636"/>
      <c r="X330" s="636"/>
      <c r="Y330" s="636"/>
      <c r="Z330" s="636"/>
      <c r="AA330" s="636"/>
      <c r="AB330" s="636"/>
      <c r="AC330" s="636"/>
      <c r="AD330" s="636"/>
      <c r="AE330" s="636"/>
      <c r="AF330" s="636"/>
      <c r="AG330" s="636"/>
      <c r="AH330" s="636"/>
      <c r="AI330" s="636"/>
      <c r="AJ330" s="636"/>
      <c r="AK330" s="636"/>
      <c r="AL330" s="636"/>
      <c r="AM330" s="636"/>
      <c r="AN330" s="636"/>
      <c r="AO330" s="636"/>
      <c r="AP330" s="636"/>
      <c r="AQ330" s="636"/>
      <c r="AR330" s="636"/>
      <c r="AS330" s="636"/>
      <c r="AT330" s="636"/>
      <c r="AU330" s="636"/>
      <c r="AV330" s="636"/>
    </row>
    <row r="331" spans="2:48" ht="18.95" customHeight="1">
      <c r="B331" s="637" t="s">
        <v>24607</v>
      </c>
      <c r="C331" s="638"/>
      <c r="D331" s="638"/>
      <c r="E331" s="638"/>
      <c r="F331" s="638"/>
      <c r="G331" s="638"/>
      <c r="H331" s="638"/>
      <c r="I331" s="639">
        <f ca="1">'Row Data'!F618</f>
        <v>4.6579506042481462</v>
      </c>
      <c r="J331" s="640"/>
      <c r="K331" s="640"/>
      <c r="L331" s="640"/>
      <c r="M331" s="635" t="s">
        <v>24369</v>
      </c>
      <c r="N331" s="636"/>
      <c r="O331" s="636"/>
      <c r="P331" s="636"/>
      <c r="Q331" s="636"/>
      <c r="R331" s="636"/>
      <c r="S331" s="636"/>
      <c r="T331" s="636"/>
      <c r="U331" s="636"/>
      <c r="V331" s="636"/>
      <c r="W331" s="636"/>
      <c r="X331" s="636"/>
      <c r="Y331" s="636"/>
      <c r="Z331" s="636"/>
      <c r="AA331" s="636"/>
      <c r="AB331" s="636"/>
      <c r="AC331" s="636"/>
      <c r="AD331" s="636"/>
      <c r="AE331" s="636"/>
      <c r="AF331" s="636"/>
      <c r="AG331" s="636"/>
      <c r="AH331" s="636"/>
      <c r="AI331" s="636"/>
      <c r="AJ331" s="636"/>
      <c r="AK331" s="636"/>
      <c r="AL331" s="636"/>
      <c r="AM331" s="636"/>
      <c r="AN331" s="636"/>
      <c r="AO331" s="636"/>
      <c r="AP331" s="636"/>
      <c r="AQ331" s="636"/>
      <c r="AR331" s="636"/>
      <c r="AS331" s="636"/>
      <c r="AT331" s="636"/>
      <c r="AU331" s="636"/>
      <c r="AV331" s="636"/>
    </row>
    <row r="332" spans="2:48" ht="18.95" customHeight="1">
      <c r="B332" s="637" t="s">
        <v>24608</v>
      </c>
      <c r="C332" s="638"/>
      <c r="D332" s="638"/>
      <c r="E332" s="638"/>
      <c r="F332" s="638"/>
      <c r="G332" s="638"/>
      <c r="H332" s="638"/>
      <c r="I332" s="639">
        <f ca="1">'Row Data'!F619</f>
        <v>4.6579506042481462</v>
      </c>
      <c r="J332" s="640"/>
      <c r="K332" s="640"/>
      <c r="L332" s="640"/>
      <c r="M332" s="635" t="s">
        <v>24368</v>
      </c>
      <c r="N332" s="636"/>
      <c r="O332" s="636"/>
      <c r="P332" s="636"/>
      <c r="Q332" s="636"/>
      <c r="R332" s="636"/>
      <c r="S332" s="636"/>
      <c r="T332" s="636"/>
      <c r="U332" s="636"/>
      <c r="V332" s="636"/>
      <c r="W332" s="636"/>
      <c r="X332" s="636"/>
      <c r="Y332" s="636"/>
      <c r="Z332" s="636"/>
      <c r="AA332" s="636"/>
      <c r="AB332" s="636"/>
      <c r="AC332" s="636"/>
      <c r="AD332" s="636"/>
      <c r="AE332" s="636"/>
      <c r="AF332" s="636"/>
      <c r="AG332" s="636"/>
      <c r="AH332" s="636"/>
      <c r="AI332" s="636"/>
      <c r="AJ332" s="636"/>
      <c r="AK332" s="636"/>
      <c r="AL332" s="636"/>
      <c r="AM332" s="636"/>
      <c r="AN332" s="636"/>
      <c r="AO332" s="636"/>
      <c r="AP332" s="636"/>
      <c r="AQ332" s="636"/>
      <c r="AR332" s="636"/>
      <c r="AS332" s="636"/>
      <c r="AT332" s="636"/>
      <c r="AU332" s="636"/>
      <c r="AV332" s="636"/>
    </row>
    <row r="333" spans="2:48" ht="18.95" customHeight="1">
      <c r="B333" s="637" t="s">
        <v>24609</v>
      </c>
      <c r="C333" s="638"/>
      <c r="D333" s="638"/>
      <c r="E333" s="638"/>
      <c r="F333" s="638"/>
      <c r="G333" s="638"/>
      <c r="H333" s="638"/>
      <c r="I333" s="639">
        <f ca="1">'Row Data'!F620</f>
        <v>4.6579506042481462</v>
      </c>
      <c r="J333" s="640"/>
      <c r="K333" s="640"/>
      <c r="L333" s="640"/>
      <c r="M333" s="635" t="s">
        <v>24367</v>
      </c>
      <c r="N333" s="636"/>
      <c r="O333" s="636"/>
      <c r="P333" s="636"/>
      <c r="Q333" s="636"/>
      <c r="R333" s="636"/>
      <c r="S333" s="636"/>
      <c r="T333" s="636"/>
      <c r="U333" s="636"/>
      <c r="V333" s="636"/>
      <c r="W333" s="636"/>
      <c r="X333" s="636"/>
      <c r="Y333" s="636"/>
      <c r="Z333" s="636"/>
      <c r="AA333" s="636"/>
      <c r="AB333" s="636"/>
      <c r="AC333" s="636"/>
      <c r="AD333" s="636"/>
      <c r="AE333" s="636"/>
      <c r="AF333" s="636"/>
      <c r="AG333" s="636"/>
      <c r="AH333" s="636"/>
      <c r="AI333" s="636"/>
      <c r="AJ333" s="636"/>
      <c r="AK333" s="636"/>
      <c r="AL333" s="636"/>
      <c r="AM333" s="636"/>
      <c r="AN333" s="636"/>
      <c r="AO333" s="636"/>
      <c r="AP333" s="636"/>
      <c r="AQ333" s="636"/>
      <c r="AR333" s="636"/>
      <c r="AS333" s="636"/>
      <c r="AT333" s="636"/>
      <c r="AU333" s="636"/>
      <c r="AV333" s="636"/>
    </row>
    <row r="334" spans="2:48" ht="30" customHeight="1">
      <c r="B334" s="637" t="s">
        <v>24610</v>
      </c>
      <c r="C334" s="638"/>
      <c r="D334" s="638"/>
      <c r="E334" s="638"/>
      <c r="F334" s="638"/>
      <c r="G334" s="638"/>
      <c r="H334" s="638"/>
      <c r="I334" s="639">
        <f ca="1">'Row Data'!F621</f>
        <v>4.6579506042481462</v>
      </c>
      <c r="J334" s="640"/>
      <c r="K334" s="640"/>
      <c r="L334" s="640"/>
      <c r="M334" s="635" t="s">
        <v>24366</v>
      </c>
      <c r="N334" s="636"/>
      <c r="O334" s="636"/>
      <c r="P334" s="636"/>
      <c r="Q334" s="636"/>
      <c r="R334" s="636"/>
      <c r="S334" s="636"/>
      <c r="T334" s="636"/>
      <c r="U334" s="636"/>
      <c r="V334" s="636"/>
      <c r="W334" s="636"/>
      <c r="X334" s="636"/>
      <c r="Y334" s="636"/>
      <c r="Z334" s="636"/>
      <c r="AA334" s="636"/>
      <c r="AB334" s="636"/>
      <c r="AC334" s="636"/>
      <c r="AD334" s="636"/>
      <c r="AE334" s="636"/>
      <c r="AF334" s="636"/>
      <c r="AG334" s="636"/>
      <c r="AH334" s="636"/>
      <c r="AI334" s="636"/>
      <c r="AJ334" s="636"/>
      <c r="AK334" s="636"/>
      <c r="AL334" s="636"/>
      <c r="AM334" s="636"/>
      <c r="AN334" s="636"/>
      <c r="AO334" s="636"/>
      <c r="AP334" s="636"/>
      <c r="AQ334" s="636"/>
      <c r="AR334" s="636"/>
      <c r="AS334" s="636"/>
      <c r="AT334" s="636"/>
      <c r="AU334" s="636"/>
      <c r="AV334" s="636"/>
    </row>
    <row r="335" spans="2:48" ht="18.95" customHeight="1">
      <c r="B335" s="637" t="s">
        <v>24611</v>
      </c>
      <c r="C335" s="638"/>
      <c r="D335" s="638"/>
      <c r="E335" s="638"/>
      <c r="F335" s="638"/>
      <c r="G335" s="638"/>
      <c r="H335" s="638"/>
      <c r="I335" s="639">
        <f ca="1">'Row Data'!F622</f>
        <v>4.6579506042481462</v>
      </c>
      <c r="J335" s="640"/>
      <c r="K335" s="640"/>
      <c r="L335" s="640"/>
      <c r="M335" s="635" t="s">
        <v>24365</v>
      </c>
      <c r="N335" s="636"/>
      <c r="O335" s="636"/>
      <c r="P335" s="636"/>
      <c r="Q335" s="636"/>
      <c r="R335" s="636"/>
      <c r="S335" s="636"/>
      <c r="T335" s="636"/>
      <c r="U335" s="636"/>
      <c r="V335" s="636"/>
      <c r="W335" s="636"/>
      <c r="X335" s="636"/>
      <c r="Y335" s="636"/>
      <c r="Z335" s="636"/>
      <c r="AA335" s="636"/>
      <c r="AB335" s="636"/>
      <c r="AC335" s="636"/>
      <c r="AD335" s="636"/>
      <c r="AE335" s="636"/>
      <c r="AF335" s="636"/>
      <c r="AG335" s="636"/>
      <c r="AH335" s="636"/>
      <c r="AI335" s="636"/>
      <c r="AJ335" s="636"/>
      <c r="AK335" s="636"/>
      <c r="AL335" s="636"/>
      <c r="AM335" s="636"/>
      <c r="AN335" s="636"/>
      <c r="AO335" s="636"/>
      <c r="AP335" s="636"/>
      <c r="AQ335" s="636"/>
      <c r="AR335" s="636"/>
      <c r="AS335" s="636"/>
      <c r="AT335" s="636"/>
      <c r="AU335" s="636"/>
      <c r="AV335" s="636"/>
    </row>
    <row r="336" spans="2:48" ht="18.95" customHeight="1">
      <c r="B336" s="637" t="s">
        <v>24612</v>
      </c>
      <c r="C336" s="638"/>
      <c r="D336" s="638"/>
      <c r="E336" s="638"/>
      <c r="F336" s="638"/>
      <c r="G336" s="638"/>
      <c r="H336" s="638"/>
      <c r="I336" s="639">
        <f ca="1">I45</f>
        <v>4.6579506042481462</v>
      </c>
      <c r="J336" s="640"/>
      <c r="K336" s="640"/>
      <c r="L336" s="640"/>
      <c r="M336" s="635" t="s">
        <v>24364</v>
      </c>
      <c r="N336" s="636"/>
      <c r="O336" s="636"/>
      <c r="P336" s="636"/>
      <c r="Q336" s="636"/>
      <c r="R336" s="636"/>
      <c r="S336" s="636"/>
      <c r="T336" s="636"/>
      <c r="U336" s="636"/>
      <c r="V336" s="636"/>
      <c r="W336" s="636"/>
      <c r="X336" s="636"/>
      <c r="Y336" s="636"/>
      <c r="Z336" s="636"/>
      <c r="AA336" s="636"/>
      <c r="AB336" s="636"/>
      <c r="AC336" s="636"/>
      <c r="AD336" s="636"/>
      <c r="AE336" s="636"/>
      <c r="AF336" s="636"/>
      <c r="AG336" s="636"/>
      <c r="AH336" s="636"/>
      <c r="AI336" s="636"/>
      <c r="AJ336" s="636"/>
      <c r="AK336" s="636"/>
      <c r="AL336" s="636"/>
      <c r="AM336" s="636"/>
      <c r="AN336" s="636"/>
      <c r="AO336" s="636"/>
      <c r="AP336" s="636"/>
      <c r="AQ336" s="636"/>
      <c r="AR336" s="636"/>
      <c r="AS336" s="636"/>
      <c r="AT336" s="636"/>
      <c r="AU336" s="636"/>
      <c r="AV336" s="636"/>
    </row>
    <row r="337" spans="2:48" ht="18.95" customHeight="1">
      <c r="B337" s="637" t="s">
        <v>24613</v>
      </c>
      <c r="C337" s="638"/>
      <c r="D337" s="638"/>
      <c r="E337" s="638"/>
      <c r="F337" s="638"/>
      <c r="G337" s="638"/>
      <c r="H337" s="638"/>
      <c r="I337" s="639">
        <f ca="1">I49</f>
        <v>4.6579506042481462</v>
      </c>
      <c r="J337" s="640"/>
      <c r="K337" s="640"/>
      <c r="L337" s="640"/>
      <c r="M337" s="635" t="s">
        <v>24363</v>
      </c>
      <c r="N337" s="636"/>
      <c r="O337" s="636"/>
      <c r="P337" s="636"/>
      <c r="Q337" s="636"/>
      <c r="R337" s="636"/>
      <c r="S337" s="636"/>
      <c r="T337" s="636"/>
      <c r="U337" s="636"/>
      <c r="V337" s="636"/>
      <c r="W337" s="636"/>
      <c r="X337" s="636"/>
      <c r="Y337" s="636"/>
      <c r="Z337" s="636"/>
      <c r="AA337" s="636"/>
      <c r="AB337" s="636"/>
      <c r="AC337" s="636"/>
      <c r="AD337" s="636"/>
      <c r="AE337" s="636"/>
      <c r="AF337" s="636"/>
      <c r="AG337" s="636"/>
      <c r="AH337" s="636"/>
      <c r="AI337" s="636"/>
      <c r="AJ337" s="636"/>
      <c r="AK337" s="636"/>
      <c r="AL337" s="636"/>
      <c r="AM337" s="636"/>
      <c r="AN337" s="636"/>
      <c r="AO337" s="636"/>
      <c r="AP337" s="636"/>
      <c r="AQ337" s="636"/>
      <c r="AR337" s="636"/>
      <c r="AS337" s="636"/>
      <c r="AT337" s="636"/>
      <c r="AU337" s="636"/>
      <c r="AV337" s="636"/>
    </row>
    <row r="338" spans="2:48" ht="18.95" customHeight="1">
      <c r="B338" s="637" t="s">
        <v>24614</v>
      </c>
      <c r="C338" s="638"/>
      <c r="D338" s="638"/>
      <c r="E338" s="638"/>
      <c r="F338" s="638"/>
      <c r="G338" s="638"/>
      <c r="H338" s="638"/>
      <c r="I338" s="639">
        <f ca="1">I80</f>
        <v>4.6579506042481462</v>
      </c>
      <c r="J338" s="640"/>
      <c r="K338" s="640"/>
      <c r="L338" s="640"/>
      <c r="M338" s="635" t="s">
        <v>24362</v>
      </c>
      <c r="N338" s="636"/>
      <c r="O338" s="636"/>
      <c r="P338" s="636"/>
      <c r="Q338" s="636"/>
      <c r="R338" s="636"/>
      <c r="S338" s="636"/>
      <c r="T338" s="636"/>
      <c r="U338" s="636"/>
      <c r="V338" s="636"/>
      <c r="W338" s="636"/>
      <c r="X338" s="636"/>
      <c r="Y338" s="636"/>
      <c r="Z338" s="636"/>
      <c r="AA338" s="636"/>
      <c r="AB338" s="636"/>
      <c r="AC338" s="636"/>
      <c r="AD338" s="636"/>
      <c r="AE338" s="636"/>
      <c r="AF338" s="636"/>
      <c r="AG338" s="636"/>
      <c r="AH338" s="636"/>
      <c r="AI338" s="636"/>
      <c r="AJ338" s="636"/>
      <c r="AK338" s="636"/>
      <c r="AL338" s="636"/>
      <c r="AM338" s="636"/>
      <c r="AN338" s="636"/>
      <c r="AO338" s="636"/>
      <c r="AP338" s="636"/>
      <c r="AQ338" s="636"/>
      <c r="AR338" s="636"/>
      <c r="AS338" s="636"/>
      <c r="AT338" s="636"/>
      <c r="AU338" s="636"/>
      <c r="AV338" s="636"/>
    </row>
    <row r="339" spans="2:48" ht="18.95" customHeight="1">
      <c r="B339" s="637" t="s">
        <v>24615</v>
      </c>
      <c r="C339" s="638"/>
      <c r="D339" s="638"/>
      <c r="E339" s="638"/>
      <c r="F339" s="638"/>
      <c r="G339" s="638"/>
      <c r="H339" s="638"/>
      <c r="I339" s="639">
        <f ca="1">I84</f>
        <v>4.6579506042481462</v>
      </c>
      <c r="J339" s="640"/>
      <c r="K339" s="640"/>
      <c r="L339" s="640"/>
      <c r="M339" s="635" t="s">
        <v>24361</v>
      </c>
      <c r="N339" s="636"/>
      <c r="O339" s="636"/>
      <c r="P339" s="636"/>
      <c r="Q339" s="636"/>
      <c r="R339" s="636"/>
      <c r="S339" s="636"/>
      <c r="T339" s="636"/>
      <c r="U339" s="636"/>
      <c r="V339" s="636"/>
      <c r="W339" s="636"/>
      <c r="X339" s="636"/>
      <c r="Y339" s="636"/>
      <c r="Z339" s="636"/>
      <c r="AA339" s="636"/>
      <c r="AB339" s="636"/>
      <c r="AC339" s="636"/>
      <c r="AD339" s="636"/>
      <c r="AE339" s="636"/>
      <c r="AF339" s="636"/>
      <c r="AG339" s="636"/>
      <c r="AH339" s="636"/>
      <c r="AI339" s="636"/>
      <c r="AJ339" s="636"/>
      <c r="AK339" s="636"/>
      <c r="AL339" s="636"/>
      <c r="AM339" s="636"/>
      <c r="AN339" s="636"/>
      <c r="AO339" s="636"/>
      <c r="AP339" s="636"/>
      <c r="AQ339" s="636"/>
      <c r="AR339" s="636"/>
      <c r="AS339" s="636"/>
      <c r="AT339" s="636"/>
      <c r="AU339" s="636"/>
      <c r="AV339" s="636"/>
    </row>
    <row r="340" spans="2:48" ht="18.95" customHeight="1">
      <c r="B340" s="637" t="s">
        <v>24616</v>
      </c>
      <c r="C340" s="638"/>
      <c r="D340" s="638"/>
      <c r="E340" s="638"/>
      <c r="F340" s="638"/>
      <c r="G340" s="638"/>
      <c r="H340" s="638"/>
      <c r="I340" s="639">
        <f ca="1">I86</f>
        <v>4.6579506042481462</v>
      </c>
      <c r="J340" s="640"/>
      <c r="K340" s="640"/>
      <c r="L340" s="640"/>
      <c r="M340" s="635" t="s">
        <v>24360</v>
      </c>
      <c r="N340" s="636"/>
      <c r="O340" s="636"/>
      <c r="P340" s="636"/>
      <c r="Q340" s="636"/>
      <c r="R340" s="636"/>
      <c r="S340" s="636"/>
      <c r="T340" s="636"/>
      <c r="U340" s="636"/>
      <c r="V340" s="636"/>
      <c r="W340" s="636"/>
      <c r="X340" s="636"/>
      <c r="Y340" s="636"/>
      <c r="Z340" s="636"/>
      <c r="AA340" s="636"/>
      <c r="AB340" s="636"/>
      <c r="AC340" s="636"/>
      <c r="AD340" s="636"/>
      <c r="AE340" s="636"/>
      <c r="AF340" s="636"/>
      <c r="AG340" s="636"/>
      <c r="AH340" s="636"/>
      <c r="AI340" s="636"/>
      <c r="AJ340" s="636"/>
      <c r="AK340" s="636"/>
      <c r="AL340" s="636"/>
      <c r="AM340" s="636"/>
      <c r="AN340" s="636"/>
      <c r="AO340" s="636"/>
      <c r="AP340" s="636"/>
      <c r="AQ340" s="636"/>
      <c r="AR340" s="636"/>
      <c r="AS340" s="636"/>
      <c r="AT340" s="636"/>
      <c r="AU340" s="636"/>
      <c r="AV340" s="636"/>
    </row>
    <row r="341" spans="2:48" ht="30" customHeight="1">
      <c r="B341" s="637" t="s">
        <v>24617</v>
      </c>
      <c r="C341" s="638"/>
      <c r="D341" s="638"/>
      <c r="E341" s="638"/>
      <c r="F341" s="638"/>
      <c r="G341" s="638"/>
      <c r="H341" s="638"/>
      <c r="I341" s="639">
        <f ca="1">I95</f>
        <v>4.6579506042481462</v>
      </c>
      <c r="J341" s="640"/>
      <c r="K341" s="640"/>
      <c r="L341" s="640"/>
      <c r="M341" s="635" t="s">
        <v>24358</v>
      </c>
      <c r="N341" s="636"/>
      <c r="O341" s="636"/>
      <c r="P341" s="636"/>
      <c r="Q341" s="636"/>
      <c r="R341" s="636"/>
      <c r="S341" s="636"/>
      <c r="T341" s="636"/>
      <c r="U341" s="636"/>
      <c r="V341" s="636"/>
      <c r="W341" s="636"/>
      <c r="X341" s="636"/>
      <c r="Y341" s="636"/>
      <c r="Z341" s="636"/>
      <c r="AA341" s="636"/>
      <c r="AB341" s="636"/>
      <c r="AC341" s="636"/>
      <c r="AD341" s="636"/>
      <c r="AE341" s="636"/>
      <c r="AF341" s="636"/>
      <c r="AG341" s="636"/>
      <c r="AH341" s="636"/>
      <c r="AI341" s="636"/>
      <c r="AJ341" s="636"/>
      <c r="AK341" s="636"/>
      <c r="AL341" s="636"/>
      <c r="AM341" s="636"/>
      <c r="AN341" s="636"/>
      <c r="AO341" s="636"/>
      <c r="AP341" s="636"/>
      <c r="AQ341" s="636"/>
      <c r="AR341" s="636"/>
      <c r="AS341" s="636"/>
      <c r="AT341" s="636"/>
      <c r="AU341" s="636"/>
      <c r="AV341" s="636"/>
    </row>
    <row r="342" spans="2:48" ht="18.95" customHeight="1">
      <c r="B342" s="637" t="s">
        <v>24618</v>
      </c>
      <c r="C342" s="638"/>
      <c r="D342" s="638"/>
      <c r="E342" s="638"/>
      <c r="F342" s="638"/>
      <c r="G342" s="638"/>
      <c r="H342" s="638"/>
      <c r="I342" s="639">
        <f ca="1">I94</f>
        <v>4.6579506042481462</v>
      </c>
      <c r="J342" s="640"/>
      <c r="K342" s="640"/>
      <c r="L342" s="640"/>
      <c r="M342" s="635" t="s">
        <v>24357</v>
      </c>
      <c r="N342" s="636"/>
      <c r="O342" s="636"/>
      <c r="P342" s="636"/>
      <c r="Q342" s="636"/>
      <c r="R342" s="636"/>
      <c r="S342" s="636"/>
      <c r="T342" s="636"/>
      <c r="U342" s="636"/>
      <c r="V342" s="636"/>
      <c r="W342" s="636"/>
      <c r="X342" s="636"/>
      <c r="Y342" s="636"/>
      <c r="Z342" s="636"/>
      <c r="AA342" s="636"/>
      <c r="AB342" s="636"/>
      <c r="AC342" s="636"/>
      <c r="AD342" s="636"/>
      <c r="AE342" s="636"/>
      <c r="AF342" s="636"/>
      <c r="AG342" s="636"/>
      <c r="AH342" s="636"/>
      <c r="AI342" s="636"/>
      <c r="AJ342" s="636"/>
      <c r="AK342" s="636"/>
      <c r="AL342" s="636"/>
      <c r="AM342" s="636"/>
      <c r="AN342" s="636"/>
      <c r="AO342" s="636"/>
      <c r="AP342" s="636"/>
      <c r="AQ342" s="636"/>
      <c r="AR342" s="636"/>
      <c r="AS342" s="636"/>
      <c r="AT342" s="636"/>
      <c r="AU342" s="636"/>
      <c r="AV342" s="636"/>
    </row>
    <row r="343" spans="2:48" ht="18.95" customHeight="1">
      <c r="B343" s="637" t="s">
        <v>24619</v>
      </c>
      <c r="C343" s="638"/>
      <c r="D343" s="638"/>
      <c r="E343" s="638"/>
      <c r="F343" s="638"/>
      <c r="G343" s="638"/>
      <c r="H343" s="638"/>
      <c r="I343" s="639">
        <f ca="1">I96</f>
        <v>4.6579506042481462</v>
      </c>
      <c r="J343" s="640"/>
      <c r="K343" s="640"/>
      <c r="L343" s="640"/>
      <c r="M343" s="635" t="s">
        <v>24356</v>
      </c>
      <c r="N343" s="636"/>
      <c r="O343" s="636"/>
      <c r="P343" s="636"/>
      <c r="Q343" s="636"/>
      <c r="R343" s="636"/>
      <c r="S343" s="636"/>
      <c r="T343" s="636"/>
      <c r="U343" s="636"/>
      <c r="V343" s="636"/>
      <c r="W343" s="636"/>
      <c r="X343" s="636"/>
      <c r="Y343" s="636"/>
      <c r="Z343" s="636"/>
      <c r="AA343" s="636"/>
      <c r="AB343" s="636"/>
      <c r="AC343" s="636"/>
      <c r="AD343" s="636"/>
      <c r="AE343" s="636"/>
      <c r="AF343" s="636"/>
      <c r="AG343" s="636"/>
      <c r="AH343" s="636"/>
      <c r="AI343" s="636"/>
      <c r="AJ343" s="636"/>
      <c r="AK343" s="636"/>
      <c r="AL343" s="636"/>
      <c r="AM343" s="636"/>
      <c r="AN343" s="636"/>
      <c r="AO343" s="636"/>
      <c r="AP343" s="636"/>
      <c r="AQ343" s="636"/>
      <c r="AR343" s="636"/>
      <c r="AS343" s="636"/>
      <c r="AT343" s="636"/>
      <c r="AU343" s="636"/>
      <c r="AV343" s="636"/>
    </row>
    <row r="344" spans="2:48" ht="18.95" customHeight="1">
      <c r="B344" s="637" t="s">
        <v>24620</v>
      </c>
      <c r="C344" s="638"/>
      <c r="D344" s="638"/>
      <c r="E344" s="638"/>
      <c r="F344" s="638"/>
      <c r="G344" s="638"/>
      <c r="H344" s="638"/>
      <c r="I344" s="639">
        <f ca="1">I99</f>
        <v>4.6579506042481462</v>
      </c>
      <c r="J344" s="640"/>
      <c r="K344" s="640"/>
      <c r="L344" s="640"/>
      <c r="M344" s="635" t="s">
        <v>24355</v>
      </c>
      <c r="N344" s="636"/>
      <c r="O344" s="636"/>
      <c r="P344" s="636"/>
      <c r="Q344" s="636"/>
      <c r="R344" s="636"/>
      <c r="S344" s="636"/>
      <c r="T344" s="636"/>
      <c r="U344" s="636"/>
      <c r="V344" s="636"/>
      <c r="W344" s="636"/>
      <c r="X344" s="636"/>
      <c r="Y344" s="636"/>
      <c r="Z344" s="636"/>
      <c r="AA344" s="636"/>
      <c r="AB344" s="636"/>
      <c r="AC344" s="636"/>
      <c r="AD344" s="636"/>
      <c r="AE344" s="636"/>
      <c r="AF344" s="636"/>
      <c r="AG344" s="636"/>
      <c r="AH344" s="636"/>
      <c r="AI344" s="636"/>
      <c r="AJ344" s="636"/>
      <c r="AK344" s="636"/>
      <c r="AL344" s="636"/>
      <c r="AM344" s="636"/>
      <c r="AN344" s="636"/>
      <c r="AO344" s="636"/>
      <c r="AP344" s="636"/>
      <c r="AQ344" s="636"/>
      <c r="AR344" s="636"/>
      <c r="AS344" s="636"/>
      <c r="AT344" s="636"/>
      <c r="AU344" s="636"/>
      <c r="AV344" s="636"/>
    </row>
    <row r="345" spans="2:48" ht="18.95" customHeight="1">
      <c r="B345" s="637" t="s">
        <v>24621</v>
      </c>
      <c r="C345" s="638"/>
      <c r="D345" s="638"/>
      <c r="E345" s="638"/>
      <c r="F345" s="638"/>
      <c r="G345" s="638"/>
      <c r="H345" s="638"/>
      <c r="I345" s="639">
        <f ca="1">I107</f>
        <v>4.6579506042481462</v>
      </c>
      <c r="J345" s="640"/>
      <c r="K345" s="640"/>
      <c r="L345" s="640"/>
      <c r="M345" s="635" t="s">
        <v>24354</v>
      </c>
      <c r="N345" s="636"/>
      <c r="O345" s="636"/>
      <c r="P345" s="636"/>
      <c r="Q345" s="636"/>
      <c r="R345" s="636"/>
      <c r="S345" s="636"/>
      <c r="T345" s="636"/>
      <c r="U345" s="636"/>
      <c r="V345" s="636"/>
      <c r="W345" s="636"/>
      <c r="X345" s="636"/>
      <c r="Y345" s="636"/>
      <c r="Z345" s="636"/>
      <c r="AA345" s="636"/>
      <c r="AB345" s="636"/>
      <c r="AC345" s="636"/>
      <c r="AD345" s="636"/>
      <c r="AE345" s="636"/>
      <c r="AF345" s="636"/>
      <c r="AG345" s="636"/>
      <c r="AH345" s="636"/>
      <c r="AI345" s="636"/>
      <c r="AJ345" s="636"/>
      <c r="AK345" s="636"/>
      <c r="AL345" s="636"/>
      <c r="AM345" s="636"/>
      <c r="AN345" s="636"/>
      <c r="AO345" s="636"/>
      <c r="AP345" s="636"/>
      <c r="AQ345" s="636"/>
      <c r="AR345" s="636"/>
      <c r="AS345" s="636"/>
      <c r="AT345" s="636"/>
      <c r="AU345" s="636"/>
      <c r="AV345" s="636"/>
    </row>
    <row r="346" spans="2:48" ht="18.95" customHeight="1">
      <c r="B346" s="637" t="s">
        <v>24622</v>
      </c>
      <c r="C346" s="638"/>
      <c r="D346" s="638"/>
      <c r="E346" s="638"/>
      <c r="F346" s="638"/>
      <c r="G346" s="638"/>
      <c r="H346" s="638"/>
      <c r="I346" s="639">
        <f ca="1">I90</f>
        <v>4.6579506042481462</v>
      </c>
      <c r="J346" s="640"/>
      <c r="K346" s="640"/>
      <c r="L346" s="640"/>
      <c r="M346" s="635" t="s">
        <v>24353</v>
      </c>
      <c r="N346" s="636"/>
      <c r="O346" s="636"/>
      <c r="P346" s="636"/>
      <c r="Q346" s="636"/>
      <c r="R346" s="636"/>
      <c r="S346" s="636"/>
      <c r="T346" s="636"/>
      <c r="U346" s="636"/>
      <c r="V346" s="636"/>
      <c r="W346" s="636"/>
      <c r="X346" s="636"/>
      <c r="Y346" s="636"/>
      <c r="Z346" s="636"/>
      <c r="AA346" s="636"/>
      <c r="AB346" s="636"/>
      <c r="AC346" s="636"/>
      <c r="AD346" s="636"/>
      <c r="AE346" s="636"/>
      <c r="AF346" s="636"/>
      <c r="AG346" s="636"/>
      <c r="AH346" s="636"/>
      <c r="AI346" s="636"/>
      <c r="AJ346" s="636"/>
      <c r="AK346" s="636"/>
      <c r="AL346" s="636"/>
      <c r="AM346" s="636"/>
      <c r="AN346" s="636"/>
      <c r="AO346" s="636"/>
      <c r="AP346" s="636"/>
      <c r="AQ346" s="636"/>
      <c r="AR346" s="636"/>
      <c r="AS346" s="636"/>
      <c r="AT346" s="636"/>
      <c r="AU346" s="636"/>
      <c r="AV346" s="636"/>
    </row>
    <row r="347" spans="2:48" ht="30" customHeight="1">
      <c r="B347" s="637" t="s">
        <v>24623</v>
      </c>
      <c r="C347" s="638"/>
      <c r="D347" s="638"/>
      <c r="E347" s="638"/>
      <c r="F347" s="638"/>
      <c r="G347" s="638"/>
      <c r="H347" s="638"/>
      <c r="I347" s="639">
        <f ca="1">I91</f>
        <v>4.6579506042481462</v>
      </c>
      <c r="J347" s="640"/>
      <c r="K347" s="640"/>
      <c r="L347" s="640"/>
      <c r="M347" s="635" t="s">
        <v>24546</v>
      </c>
      <c r="N347" s="636"/>
      <c r="O347" s="636"/>
      <c r="P347" s="636"/>
      <c r="Q347" s="636"/>
      <c r="R347" s="636"/>
      <c r="S347" s="636"/>
      <c r="T347" s="636"/>
      <c r="U347" s="636"/>
      <c r="V347" s="636"/>
      <c r="W347" s="636"/>
      <c r="X347" s="636"/>
      <c r="Y347" s="636"/>
      <c r="Z347" s="636"/>
      <c r="AA347" s="636"/>
      <c r="AB347" s="636"/>
      <c r="AC347" s="636"/>
      <c r="AD347" s="636"/>
      <c r="AE347" s="636"/>
      <c r="AF347" s="636"/>
      <c r="AG347" s="636"/>
      <c r="AH347" s="636"/>
      <c r="AI347" s="636"/>
      <c r="AJ347" s="636"/>
      <c r="AK347" s="636"/>
      <c r="AL347" s="636"/>
      <c r="AM347" s="636"/>
      <c r="AN347" s="636"/>
      <c r="AO347" s="636"/>
      <c r="AP347" s="636"/>
      <c r="AQ347" s="636"/>
      <c r="AR347" s="636"/>
      <c r="AS347" s="636"/>
      <c r="AT347" s="636"/>
      <c r="AU347" s="636"/>
      <c r="AV347" s="636"/>
    </row>
    <row r="348" spans="2:48" ht="18.95" customHeight="1">
      <c r="B348" s="637" t="s">
        <v>24624</v>
      </c>
      <c r="C348" s="638"/>
      <c r="D348" s="638"/>
      <c r="E348" s="638"/>
      <c r="F348" s="638"/>
      <c r="G348" s="638"/>
      <c r="H348" s="638"/>
      <c r="I348" s="639">
        <f ca="1">'Row Data'!F360</f>
        <v>4.6579506042481462</v>
      </c>
      <c r="J348" s="640"/>
      <c r="K348" s="640"/>
      <c r="L348" s="640"/>
      <c r="M348" s="635" t="s">
        <v>24352</v>
      </c>
      <c r="N348" s="636"/>
      <c r="O348" s="636"/>
      <c r="P348" s="636"/>
      <c r="Q348" s="636"/>
      <c r="R348" s="636"/>
      <c r="S348" s="636"/>
      <c r="T348" s="636"/>
      <c r="U348" s="636"/>
      <c r="V348" s="636"/>
      <c r="W348" s="636"/>
      <c r="X348" s="636"/>
      <c r="Y348" s="636"/>
      <c r="Z348" s="636"/>
      <c r="AA348" s="636"/>
      <c r="AB348" s="636"/>
      <c r="AC348" s="636"/>
      <c r="AD348" s="636"/>
      <c r="AE348" s="636"/>
      <c r="AF348" s="636"/>
      <c r="AG348" s="636"/>
      <c r="AH348" s="636"/>
      <c r="AI348" s="636"/>
      <c r="AJ348" s="636"/>
      <c r="AK348" s="636"/>
      <c r="AL348" s="636"/>
      <c r="AM348" s="636"/>
      <c r="AN348" s="636"/>
      <c r="AO348" s="636"/>
      <c r="AP348" s="636"/>
      <c r="AQ348" s="636"/>
      <c r="AR348" s="636"/>
      <c r="AS348" s="636"/>
      <c r="AT348" s="636"/>
      <c r="AU348" s="636"/>
      <c r="AV348" s="636"/>
    </row>
    <row r="349" spans="2:48" ht="30" customHeight="1">
      <c r="B349" s="637" t="s">
        <v>24625</v>
      </c>
      <c r="C349" s="638"/>
      <c r="D349" s="638"/>
      <c r="E349" s="638"/>
      <c r="F349" s="638"/>
      <c r="G349" s="638"/>
      <c r="H349" s="638"/>
      <c r="I349" s="639">
        <f ca="1">'Row Data'!F366</f>
        <v>4.6579506042481462</v>
      </c>
      <c r="J349" s="640"/>
      <c r="K349" s="640"/>
      <c r="L349" s="640"/>
      <c r="M349" s="635" t="s">
        <v>24181</v>
      </c>
      <c r="N349" s="635"/>
      <c r="O349" s="635"/>
      <c r="P349" s="635"/>
      <c r="Q349" s="635"/>
      <c r="R349" s="635"/>
      <c r="S349" s="635"/>
      <c r="T349" s="635"/>
      <c r="U349" s="635"/>
      <c r="V349" s="635"/>
      <c r="W349" s="635"/>
      <c r="X349" s="635"/>
      <c r="Y349" s="635"/>
      <c r="Z349" s="635"/>
      <c r="AA349" s="635"/>
      <c r="AB349" s="635"/>
      <c r="AC349" s="635"/>
      <c r="AD349" s="635"/>
      <c r="AE349" s="635"/>
      <c r="AF349" s="635"/>
      <c r="AG349" s="635"/>
      <c r="AH349" s="635"/>
      <c r="AI349" s="635"/>
      <c r="AJ349" s="635"/>
      <c r="AK349" s="635"/>
      <c r="AL349" s="635"/>
      <c r="AM349" s="635"/>
      <c r="AN349" s="635"/>
      <c r="AO349" s="635"/>
      <c r="AP349" s="635"/>
      <c r="AQ349" s="635"/>
      <c r="AR349" s="635"/>
      <c r="AS349" s="635"/>
      <c r="AT349" s="635"/>
      <c r="AU349" s="635"/>
      <c r="AV349" s="635"/>
    </row>
    <row r="350" spans="2:48" ht="30" customHeight="1">
      <c r="B350" s="637" t="s">
        <v>24626</v>
      </c>
      <c r="C350" s="638"/>
      <c r="D350" s="638"/>
      <c r="E350" s="638"/>
      <c r="F350" s="638"/>
      <c r="G350" s="638"/>
      <c r="H350" s="638"/>
      <c r="I350" s="639">
        <f ca="1">'Row Data'!F374</f>
        <v>4.6579506042481462</v>
      </c>
      <c r="J350" s="640"/>
      <c r="K350" s="640"/>
      <c r="L350" s="640"/>
      <c r="M350" s="635" t="s">
        <v>24351</v>
      </c>
      <c r="N350" s="636"/>
      <c r="O350" s="636"/>
      <c r="P350" s="636"/>
      <c r="Q350" s="636"/>
      <c r="R350" s="636"/>
      <c r="S350" s="636"/>
      <c r="T350" s="636"/>
      <c r="U350" s="636"/>
      <c r="V350" s="636"/>
      <c r="W350" s="636"/>
      <c r="X350" s="636"/>
      <c r="Y350" s="636"/>
      <c r="Z350" s="636"/>
      <c r="AA350" s="636"/>
      <c r="AB350" s="636"/>
      <c r="AC350" s="636"/>
      <c r="AD350" s="636"/>
      <c r="AE350" s="636"/>
      <c r="AF350" s="636"/>
      <c r="AG350" s="636"/>
      <c r="AH350" s="636"/>
      <c r="AI350" s="636"/>
      <c r="AJ350" s="636"/>
      <c r="AK350" s="636"/>
      <c r="AL350" s="636"/>
      <c r="AM350" s="636"/>
      <c r="AN350" s="636"/>
      <c r="AO350" s="636"/>
      <c r="AP350" s="636"/>
      <c r="AQ350" s="636"/>
      <c r="AR350" s="636"/>
      <c r="AS350" s="636"/>
      <c r="AT350" s="636"/>
      <c r="AU350" s="636"/>
      <c r="AV350" s="636"/>
    </row>
    <row r="351" spans="2:48" ht="30" customHeight="1">
      <c r="B351" s="637" t="s">
        <v>24627</v>
      </c>
      <c r="C351" s="638"/>
      <c r="D351" s="638"/>
      <c r="E351" s="638"/>
      <c r="F351" s="638"/>
      <c r="G351" s="638"/>
      <c r="H351" s="638"/>
      <c r="I351" s="639">
        <f ca="1">'Row Data'!F378</f>
        <v>4.6579506042481462</v>
      </c>
      <c r="J351" s="640"/>
      <c r="K351" s="640"/>
      <c r="L351" s="640"/>
      <c r="M351" s="635" t="s">
        <v>24244</v>
      </c>
      <c r="N351" s="636"/>
      <c r="O351" s="636"/>
      <c r="P351" s="636"/>
      <c r="Q351" s="636"/>
      <c r="R351" s="636"/>
      <c r="S351" s="636"/>
      <c r="T351" s="636"/>
      <c r="U351" s="636"/>
      <c r="V351" s="636"/>
      <c r="W351" s="636"/>
      <c r="X351" s="636"/>
      <c r="Y351" s="636"/>
      <c r="Z351" s="636"/>
      <c r="AA351" s="636"/>
      <c r="AB351" s="636"/>
      <c r="AC351" s="636"/>
      <c r="AD351" s="636"/>
      <c r="AE351" s="636"/>
      <c r="AF351" s="636"/>
      <c r="AG351" s="636"/>
      <c r="AH351" s="636"/>
      <c r="AI351" s="636"/>
      <c r="AJ351" s="636"/>
      <c r="AK351" s="636"/>
      <c r="AL351" s="636"/>
      <c r="AM351" s="636"/>
      <c r="AN351" s="636"/>
      <c r="AO351" s="636"/>
      <c r="AP351" s="636"/>
      <c r="AQ351" s="636"/>
      <c r="AR351" s="636"/>
      <c r="AS351" s="636"/>
      <c r="AT351" s="636"/>
      <c r="AU351" s="636"/>
      <c r="AV351" s="636"/>
    </row>
    <row r="352" spans="2:48" ht="18.95" customHeight="1">
      <c r="B352" s="637" t="s">
        <v>24628</v>
      </c>
      <c r="C352" s="638"/>
      <c r="D352" s="638"/>
      <c r="E352" s="638"/>
      <c r="F352" s="638"/>
      <c r="G352" s="638"/>
      <c r="H352" s="638"/>
      <c r="I352" s="639">
        <f ca="1">'Row Data'!K386</f>
        <v>4.5</v>
      </c>
      <c r="J352" s="640"/>
      <c r="K352" s="640"/>
      <c r="L352" s="640"/>
      <c r="M352" s="635" t="s">
        <v>24350</v>
      </c>
      <c r="N352" s="636"/>
      <c r="O352" s="636"/>
      <c r="P352" s="636"/>
      <c r="Q352" s="636"/>
      <c r="R352" s="636"/>
      <c r="S352" s="636"/>
      <c r="T352" s="636"/>
      <c r="U352" s="636"/>
      <c r="V352" s="636"/>
      <c r="W352" s="636"/>
      <c r="X352" s="636"/>
      <c r="Y352" s="636"/>
      <c r="Z352" s="636"/>
      <c r="AA352" s="636"/>
      <c r="AB352" s="636"/>
      <c r="AC352" s="636"/>
      <c r="AD352" s="636"/>
      <c r="AE352" s="636"/>
      <c r="AF352" s="636"/>
      <c r="AG352" s="636"/>
      <c r="AH352" s="636"/>
      <c r="AI352" s="636"/>
      <c r="AJ352" s="636"/>
      <c r="AK352" s="636"/>
      <c r="AL352" s="636"/>
      <c r="AM352" s="636"/>
      <c r="AN352" s="636"/>
      <c r="AO352" s="636"/>
      <c r="AP352" s="636"/>
      <c r="AQ352" s="636"/>
      <c r="AR352" s="636"/>
      <c r="AS352" s="636"/>
      <c r="AT352" s="636"/>
      <c r="AU352" s="636"/>
      <c r="AV352" s="636"/>
    </row>
    <row r="353" spans="2:48" ht="30" customHeight="1">
      <c r="B353" s="637" t="s">
        <v>24629</v>
      </c>
      <c r="C353" s="638"/>
      <c r="D353" s="638"/>
      <c r="E353" s="638"/>
      <c r="F353" s="638"/>
      <c r="G353" s="638"/>
      <c r="H353" s="638"/>
      <c r="I353" s="639" t="e">
        <f ca="1">'Row Data'!F355</f>
        <v>#N/A</v>
      </c>
      <c r="J353" s="640"/>
      <c r="K353" s="640"/>
      <c r="L353" s="640"/>
      <c r="M353" s="635" t="s">
        <v>24349</v>
      </c>
      <c r="N353" s="636"/>
      <c r="O353" s="636"/>
      <c r="P353" s="636"/>
      <c r="Q353" s="636"/>
      <c r="R353" s="636"/>
      <c r="S353" s="636"/>
      <c r="T353" s="636"/>
      <c r="U353" s="636"/>
      <c r="V353" s="636"/>
      <c r="W353" s="636"/>
      <c r="X353" s="636"/>
      <c r="Y353" s="636"/>
      <c r="Z353" s="636"/>
      <c r="AA353" s="636"/>
      <c r="AB353" s="636"/>
      <c r="AC353" s="636"/>
      <c r="AD353" s="636"/>
      <c r="AE353" s="636"/>
      <c r="AF353" s="636"/>
      <c r="AG353" s="636"/>
      <c r="AH353" s="636"/>
      <c r="AI353" s="636"/>
      <c r="AJ353" s="636"/>
      <c r="AK353" s="636"/>
      <c r="AL353" s="636"/>
      <c r="AM353" s="636"/>
      <c r="AN353" s="636"/>
      <c r="AO353" s="636"/>
      <c r="AP353" s="636"/>
      <c r="AQ353" s="636"/>
      <c r="AR353" s="636"/>
      <c r="AS353" s="636"/>
      <c r="AT353" s="636"/>
      <c r="AU353" s="636"/>
      <c r="AV353" s="636"/>
    </row>
    <row r="354" spans="2:48" ht="30" customHeight="1">
      <c r="B354" s="637" t="s">
        <v>24630</v>
      </c>
      <c r="C354" s="638"/>
      <c r="D354" s="638"/>
      <c r="E354" s="638"/>
      <c r="F354" s="638"/>
      <c r="G354" s="638"/>
      <c r="H354" s="638"/>
      <c r="I354" s="639" t="e">
        <f ca="1">'Row Data'!F354</f>
        <v>#N/A</v>
      </c>
      <c r="J354" s="640"/>
      <c r="K354" s="640"/>
      <c r="L354" s="640"/>
      <c r="M354" s="635" t="s">
        <v>24348</v>
      </c>
      <c r="N354" s="636"/>
      <c r="O354" s="636"/>
      <c r="P354" s="636"/>
      <c r="Q354" s="636"/>
      <c r="R354" s="636"/>
      <c r="S354" s="636"/>
      <c r="T354" s="636"/>
      <c r="U354" s="636"/>
      <c r="V354" s="636"/>
      <c r="W354" s="636"/>
      <c r="X354" s="636"/>
      <c r="Y354" s="636"/>
      <c r="Z354" s="636"/>
      <c r="AA354" s="636"/>
      <c r="AB354" s="636"/>
      <c r="AC354" s="636"/>
      <c r="AD354" s="636"/>
      <c r="AE354" s="636"/>
      <c r="AF354" s="636"/>
      <c r="AG354" s="636"/>
      <c r="AH354" s="636"/>
      <c r="AI354" s="636"/>
      <c r="AJ354" s="636"/>
      <c r="AK354" s="636"/>
      <c r="AL354" s="636"/>
      <c r="AM354" s="636"/>
      <c r="AN354" s="636"/>
      <c r="AO354" s="636"/>
      <c r="AP354" s="636"/>
      <c r="AQ354" s="636"/>
      <c r="AR354" s="636"/>
      <c r="AS354" s="636"/>
      <c r="AT354" s="636"/>
      <c r="AU354" s="636"/>
      <c r="AV354" s="636"/>
    </row>
    <row r="355" spans="2:48" ht="30" customHeight="1">
      <c r="B355" s="637" t="s">
        <v>24631</v>
      </c>
      <c r="C355" s="638"/>
      <c r="D355" s="638"/>
      <c r="E355" s="638"/>
      <c r="F355" s="638"/>
      <c r="G355" s="638"/>
      <c r="H355" s="638"/>
      <c r="I355" s="639" t="e">
        <f ca="1">'Row Data'!F358</f>
        <v>#N/A</v>
      </c>
      <c r="J355" s="640"/>
      <c r="K355" s="640"/>
      <c r="L355" s="640"/>
      <c r="M355" s="635" t="s">
        <v>24347</v>
      </c>
      <c r="N355" s="636"/>
      <c r="O355" s="636"/>
      <c r="P355" s="636"/>
      <c r="Q355" s="636"/>
      <c r="R355" s="636"/>
      <c r="S355" s="636"/>
      <c r="T355" s="636"/>
      <c r="U355" s="636"/>
      <c r="V355" s="636"/>
      <c r="W355" s="636"/>
      <c r="X355" s="636"/>
      <c r="Y355" s="636"/>
      <c r="Z355" s="636"/>
      <c r="AA355" s="636"/>
      <c r="AB355" s="636"/>
      <c r="AC355" s="636"/>
      <c r="AD355" s="636"/>
      <c r="AE355" s="636"/>
      <c r="AF355" s="636"/>
      <c r="AG355" s="636"/>
      <c r="AH355" s="636"/>
      <c r="AI355" s="636"/>
      <c r="AJ355" s="636"/>
      <c r="AK355" s="636"/>
      <c r="AL355" s="636"/>
      <c r="AM355" s="636"/>
      <c r="AN355" s="636"/>
      <c r="AO355" s="636"/>
      <c r="AP355" s="636"/>
      <c r="AQ355" s="636"/>
      <c r="AR355" s="636"/>
      <c r="AS355" s="636"/>
      <c r="AT355" s="636"/>
      <c r="AU355" s="636"/>
      <c r="AV355" s="636"/>
    </row>
    <row r="356" spans="2:48" ht="30" customHeight="1">
      <c r="B356" s="637" t="s">
        <v>24632</v>
      </c>
      <c r="C356" s="638"/>
      <c r="D356" s="638"/>
      <c r="E356" s="638"/>
      <c r="F356" s="638"/>
      <c r="G356" s="638"/>
      <c r="H356" s="638"/>
      <c r="I356" s="639" t="e">
        <f ca="1">I35</f>
        <v>#N/A</v>
      </c>
      <c r="J356" s="640"/>
      <c r="K356" s="640"/>
      <c r="L356" s="640"/>
      <c r="M356" s="635" t="s">
        <v>24547</v>
      </c>
      <c r="N356" s="636"/>
      <c r="O356" s="636"/>
      <c r="P356" s="636"/>
      <c r="Q356" s="636"/>
      <c r="R356" s="636"/>
      <c r="S356" s="636"/>
      <c r="T356" s="636"/>
      <c r="U356" s="636"/>
      <c r="V356" s="636"/>
      <c r="W356" s="636"/>
      <c r="X356" s="636"/>
      <c r="Y356" s="636"/>
      <c r="Z356" s="636"/>
      <c r="AA356" s="636"/>
      <c r="AB356" s="636"/>
      <c r="AC356" s="636"/>
      <c r="AD356" s="636"/>
      <c r="AE356" s="636"/>
      <c r="AF356" s="636"/>
      <c r="AG356" s="636"/>
      <c r="AH356" s="636"/>
      <c r="AI356" s="636"/>
      <c r="AJ356" s="636"/>
      <c r="AK356" s="636"/>
      <c r="AL356" s="636"/>
      <c r="AM356" s="636"/>
      <c r="AN356" s="636"/>
      <c r="AO356" s="636"/>
      <c r="AP356" s="636"/>
      <c r="AQ356" s="636"/>
      <c r="AR356" s="636"/>
      <c r="AS356" s="636"/>
      <c r="AT356" s="636"/>
      <c r="AU356" s="636"/>
      <c r="AV356" s="636"/>
    </row>
    <row r="357" spans="2:48">
      <c r="B357" s="334"/>
      <c r="C357" s="334"/>
      <c r="D357" s="334"/>
      <c r="E357" s="334"/>
      <c r="F357" s="334"/>
      <c r="G357" s="334"/>
      <c r="H357" s="334"/>
      <c r="I357" s="334"/>
      <c r="J357" s="334"/>
      <c r="K357" s="334"/>
      <c r="L357" s="334"/>
      <c r="M357" s="334"/>
      <c r="N357" s="334"/>
      <c r="O357" s="334"/>
      <c r="P357" s="334"/>
      <c r="Q357" s="334"/>
      <c r="R357" s="334"/>
      <c r="S357" s="334"/>
      <c r="T357" s="334"/>
      <c r="U357" s="334"/>
      <c r="V357" s="334"/>
      <c r="W357" s="334"/>
      <c r="X357" s="334"/>
      <c r="Y357" s="334"/>
      <c r="Z357" s="334"/>
      <c r="AA357" s="334"/>
      <c r="AB357" s="334"/>
      <c r="AC357" s="334"/>
      <c r="AD357" s="334"/>
      <c r="AE357" s="334"/>
      <c r="AF357" s="334"/>
      <c r="AG357" s="334"/>
      <c r="AH357" s="334"/>
      <c r="AI357" s="334"/>
      <c r="AJ357" s="334"/>
      <c r="AK357" s="334"/>
      <c r="AL357" s="334"/>
      <c r="AM357" s="334"/>
      <c r="AN357" s="334"/>
      <c r="AO357" s="334"/>
      <c r="AP357" s="334"/>
      <c r="AQ357" s="334"/>
      <c r="AR357" s="334"/>
      <c r="AS357" s="334"/>
      <c r="AT357" s="334"/>
      <c r="AU357" s="334"/>
      <c r="AV357" s="334"/>
    </row>
    <row r="358" spans="2:48" s="328" customFormat="1" ht="30" customHeight="1">
      <c r="B358" s="631" t="s">
        <v>26312</v>
      </c>
      <c r="C358" s="632"/>
      <c r="D358" s="632"/>
      <c r="E358" s="632"/>
      <c r="F358" s="632"/>
      <c r="G358" s="632"/>
      <c r="H358" s="632"/>
      <c r="I358" s="632"/>
      <c r="J358" s="633"/>
      <c r="K358" s="633"/>
      <c r="L358" s="633"/>
      <c r="M358" s="633"/>
      <c r="N358" s="633"/>
      <c r="O358" s="633"/>
      <c r="P358" s="633"/>
      <c r="Q358" s="633"/>
      <c r="R358" s="633"/>
      <c r="S358" s="633"/>
      <c r="T358" s="633"/>
      <c r="U358" s="633"/>
      <c r="V358" s="633"/>
      <c r="W358" s="633"/>
      <c r="X358" s="633"/>
      <c r="Y358" s="633"/>
      <c r="Z358" s="633"/>
      <c r="AA358" s="633"/>
      <c r="AB358" s="633"/>
      <c r="AC358" s="633"/>
      <c r="AD358" s="633"/>
      <c r="AE358" s="633"/>
      <c r="AF358" s="633"/>
      <c r="AG358" s="633"/>
      <c r="AH358" s="633"/>
      <c r="AI358" s="633"/>
      <c r="AJ358" s="633"/>
      <c r="AK358" s="633"/>
      <c r="AL358" s="633"/>
      <c r="AM358" s="633"/>
      <c r="AN358" s="633"/>
      <c r="AO358" s="633"/>
      <c r="AP358" s="633"/>
      <c r="AQ358" s="633"/>
      <c r="AR358" s="633"/>
      <c r="AS358" s="633"/>
      <c r="AT358" s="633"/>
      <c r="AU358" s="633"/>
      <c r="AV358" s="634"/>
    </row>
    <row r="359" spans="2:48" ht="30" customHeight="1">
      <c r="B359" s="637" t="s">
        <v>24633</v>
      </c>
      <c r="C359" s="638"/>
      <c r="D359" s="638"/>
      <c r="E359" s="638"/>
      <c r="F359" s="638"/>
      <c r="G359" s="638"/>
      <c r="H359" s="638"/>
      <c r="I359" s="639">
        <f ca="1">'Row Data'!F626</f>
        <v>4.6579506042481462</v>
      </c>
      <c r="J359" s="640"/>
      <c r="K359" s="640"/>
      <c r="L359" s="640"/>
      <c r="M359" s="635" t="s">
        <v>24257</v>
      </c>
      <c r="N359" s="636"/>
      <c r="O359" s="636"/>
      <c r="P359" s="636"/>
      <c r="Q359" s="636"/>
      <c r="R359" s="636"/>
      <c r="S359" s="636"/>
      <c r="T359" s="636"/>
      <c r="U359" s="636"/>
      <c r="V359" s="636"/>
      <c r="W359" s="636"/>
      <c r="X359" s="636"/>
      <c r="Y359" s="636"/>
      <c r="Z359" s="636"/>
      <c r="AA359" s="636"/>
      <c r="AB359" s="636"/>
      <c r="AC359" s="636"/>
      <c r="AD359" s="636"/>
      <c r="AE359" s="636"/>
      <c r="AF359" s="636"/>
      <c r="AG359" s="636"/>
      <c r="AH359" s="636"/>
      <c r="AI359" s="636"/>
      <c r="AJ359" s="636"/>
      <c r="AK359" s="636"/>
      <c r="AL359" s="636"/>
      <c r="AM359" s="636"/>
      <c r="AN359" s="636"/>
      <c r="AO359" s="636"/>
      <c r="AP359" s="636"/>
      <c r="AQ359" s="636"/>
      <c r="AR359" s="636"/>
      <c r="AS359" s="636"/>
      <c r="AT359" s="636"/>
      <c r="AU359" s="636"/>
      <c r="AV359" s="636"/>
    </row>
    <row r="360" spans="2:48" ht="30" customHeight="1">
      <c r="B360" s="637" t="s">
        <v>24634</v>
      </c>
      <c r="C360" s="638"/>
      <c r="D360" s="638"/>
      <c r="E360" s="638"/>
      <c r="F360" s="638"/>
      <c r="G360" s="638"/>
      <c r="H360" s="638"/>
      <c r="I360" s="639">
        <f ca="1">'Row Data'!F627</f>
        <v>4.6579506042481462</v>
      </c>
      <c r="J360" s="640"/>
      <c r="K360" s="640"/>
      <c r="L360" s="640"/>
      <c r="M360" s="635" t="s">
        <v>24345</v>
      </c>
      <c r="N360" s="636"/>
      <c r="O360" s="636"/>
      <c r="P360" s="636"/>
      <c r="Q360" s="636"/>
      <c r="R360" s="636"/>
      <c r="S360" s="636"/>
      <c r="T360" s="636"/>
      <c r="U360" s="636"/>
      <c r="V360" s="636"/>
      <c r="W360" s="636"/>
      <c r="X360" s="636"/>
      <c r="Y360" s="636"/>
      <c r="Z360" s="636"/>
      <c r="AA360" s="636"/>
      <c r="AB360" s="636"/>
      <c r="AC360" s="636"/>
      <c r="AD360" s="636"/>
      <c r="AE360" s="636"/>
      <c r="AF360" s="636"/>
      <c r="AG360" s="636"/>
      <c r="AH360" s="636"/>
      <c r="AI360" s="636"/>
      <c r="AJ360" s="636"/>
      <c r="AK360" s="636"/>
      <c r="AL360" s="636"/>
      <c r="AM360" s="636"/>
      <c r="AN360" s="636"/>
      <c r="AO360" s="636"/>
      <c r="AP360" s="636"/>
      <c r="AQ360" s="636"/>
      <c r="AR360" s="636"/>
      <c r="AS360" s="636"/>
      <c r="AT360" s="636"/>
      <c r="AU360" s="636"/>
      <c r="AV360" s="636"/>
    </row>
    <row r="361" spans="2:48" ht="30" customHeight="1">
      <c r="B361" s="637" t="s">
        <v>24600</v>
      </c>
      <c r="C361" s="638"/>
      <c r="D361" s="638"/>
      <c r="E361" s="638"/>
      <c r="F361" s="638"/>
      <c r="G361" s="638"/>
      <c r="H361" s="638"/>
      <c r="I361" s="639">
        <f ca="1">I79</f>
        <v>4.6579506042481462</v>
      </c>
      <c r="J361" s="640"/>
      <c r="K361" s="640"/>
      <c r="L361" s="640"/>
      <c r="M361" s="635" t="s">
        <v>24344</v>
      </c>
      <c r="N361" s="636"/>
      <c r="O361" s="636"/>
      <c r="P361" s="636"/>
      <c r="Q361" s="636"/>
      <c r="R361" s="636"/>
      <c r="S361" s="636"/>
      <c r="T361" s="636"/>
      <c r="U361" s="636"/>
      <c r="V361" s="636"/>
      <c r="W361" s="636"/>
      <c r="X361" s="636"/>
      <c r="Y361" s="636"/>
      <c r="Z361" s="636"/>
      <c r="AA361" s="636"/>
      <c r="AB361" s="636"/>
      <c r="AC361" s="636"/>
      <c r="AD361" s="636"/>
      <c r="AE361" s="636"/>
      <c r="AF361" s="636"/>
      <c r="AG361" s="636"/>
      <c r="AH361" s="636"/>
      <c r="AI361" s="636"/>
      <c r="AJ361" s="636"/>
      <c r="AK361" s="636"/>
      <c r="AL361" s="636"/>
      <c r="AM361" s="636"/>
      <c r="AN361" s="636"/>
      <c r="AO361" s="636"/>
      <c r="AP361" s="636"/>
      <c r="AQ361" s="636"/>
      <c r="AR361" s="636"/>
      <c r="AS361" s="636"/>
      <c r="AT361" s="636"/>
      <c r="AU361" s="636"/>
      <c r="AV361" s="636"/>
    </row>
    <row r="362" spans="2:48" ht="30" customHeight="1">
      <c r="B362" s="637" t="s">
        <v>24635</v>
      </c>
      <c r="C362" s="638"/>
      <c r="D362" s="638"/>
      <c r="E362" s="638"/>
      <c r="F362" s="638"/>
      <c r="G362" s="638"/>
      <c r="H362" s="638"/>
      <c r="I362" s="639">
        <f ca="1">I81</f>
        <v>4.6579506042481462</v>
      </c>
      <c r="J362" s="640"/>
      <c r="K362" s="640"/>
      <c r="L362" s="640"/>
      <c r="M362" s="635" t="s">
        <v>24343</v>
      </c>
      <c r="N362" s="636"/>
      <c r="O362" s="636"/>
      <c r="P362" s="636"/>
      <c r="Q362" s="636"/>
      <c r="R362" s="636"/>
      <c r="S362" s="636"/>
      <c r="T362" s="636"/>
      <c r="U362" s="636"/>
      <c r="V362" s="636"/>
      <c r="W362" s="636"/>
      <c r="X362" s="636"/>
      <c r="Y362" s="636"/>
      <c r="Z362" s="636"/>
      <c r="AA362" s="636"/>
      <c r="AB362" s="636"/>
      <c r="AC362" s="636"/>
      <c r="AD362" s="636"/>
      <c r="AE362" s="636"/>
      <c r="AF362" s="636"/>
      <c r="AG362" s="636"/>
      <c r="AH362" s="636"/>
      <c r="AI362" s="636"/>
      <c r="AJ362" s="636"/>
      <c r="AK362" s="636"/>
      <c r="AL362" s="636"/>
      <c r="AM362" s="636"/>
      <c r="AN362" s="636"/>
      <c r="AO362" s="636"/>
      <c r="AP362" s="636"/>
      <c r="AQ362" s="636"/>
      <c r="AR362" s="636"/>
      <c r="AS362" s="636"/>
      <c r="AT362" s="636"/>
      <c r="AU362" s="636"/>
      <c r="AV362" s="636"/>
    </row>
    <row r="363" spans="2:48" ht="30" customHeight="1">
      <c r="B363" s="637" t="s">
        <v>24636</v>
      </c>
      <c r="C363" s="638"/>
      <c r="D363" s="638"/>
      <c r="E363" s="638"/>
      <c r="F363" s="638"/>
      <c r="G363" s="638"/>
      <c r="H363" s="638"/>
      <c r="I363" s="639">
        <f ca="1">I82</f>
        <v>4.6579506042481462</v>
      </c>
      <c r="J363" s="640"/>
      <c r="K363" s="640"/>
      <c r="L363" s="640"/>
      <c r="M363" s="635" t="s">
        <v>24342</v>
      </c>
      <c r="N363" s="636"/>
      <c r="O363" s="636"/>
      <c r="P363" s="636"/>
      <c r="Q363" s="636"/>
      <c r="R363" s="636"/>
      <c r="S363" s="636"/>
      <c r="T363" s="636"/>
      <c r="U363" s="636"/>
      <c r="V363" s="636"/>
      <c r="W363" s="636"/>
      <c r="X363" s="636"/>
      <c r="Y363" s="636"/>
      <c r="Z363" s="636"/>
      <c r="AA363" s="636"/>
      <c r="AB363" s="636"/>
      <c r="AC363" s="636"/>
      <c r="AD363" s="636"/>
      <c r="AE363" s="636"/>
      <c r="AF363" s="636"/>
      <c r="AG363" s="636"/>
      <c r="AH363" s="636"/>
      <c r="AI363" s="636"/>
      <c r="AJ363" s="636"/>
      <c r="AK363" s="636"/>
      <c r="AL363" s="636"/>
      <c r="AM363" s="636"/>
      <c r="AN363" s="636"/>
      <c r="AO363" s="636"/>
      <c r="AP363" s="636"/>
      <c r="AQ363" s="636"/>
      <c r="AR363" s="636"/>
      <c r="AS363" s="636"/>
      <c r="AT363" s="636"/>
      <c r="AU363" s="636"/>
      <c r="AV363" s="636"/>
    </row>
    <row r="364" spans="2:48" ht="30" customHeight="1">
      <c r="B364" s="637" t="s">
        <v>24637</v>
      </c>
      <c r="C364" s="638"/>
      <c r="D364" s="638"/>
      <c r="E364" s="638"/>
      <c r="F364" s="638"/>
      <c r="G364" s="638"/>
      <c r="H364" s="638"/>
      <c r="I364" s="639">
        <f ca="1">I84</f>
        <v>4.6579506042481462</v>
      </c>
      <c r="J364" s="640"/>
      <c r="K364" s="640"/>
      <c r="L364" s="640"/>
      <c r="M364" s="635" t="s">
        <v>24525</v>
      </c>
      <c r="N364" s="635"/>
      <c r="O364" s="635"/>
      <c r="P364" s="635"/>
      <c r="Q364" s="635"/>
      <c r="R364" s="635"/>
      <c r="S364" s="635"/>
      <c r="T364" s="635"/>
      <c r="U364" s="635"/>
      <c r="V364" s="635"/>
      <c r="W364" s="635"/>
      <c r="X364" s="635"/>
      <c r="Y364" s="635"/>
      <c r="Z364" s="635"/>
      <c r="AA364" s="635"/>
      <c r="AB364" s="635"/>
      <c r="AC364" s="635"/>
      <c r="AD364" s="635"/>
      <c r="AE364" s="635"/>
      <c r="AF364" s="635"/>
      <c r="AG364" s="635"/>
      <c r="AH364" s="635"/>
      <c r="AI364" s="635"/>
      <c r="AJ364" s="635"/>
      <c r="AK364" s="635"/>
      <c r="AL364" s="635"/>
      <c r="AM364" s="635"/>
      <c r="AN364" s="635"/>
      <c r="AO364" s="635"/>
      <c r="AP364" s="635"/>
      <c r="AQ364" s="635"/>
      <c r="AR364" s="635"/>
      <c r="AS364" s="635"/>
      <c r="AT364" s="635"/>
      <c r="AU364" s="635"/>
      <c r="AV364" s="635"/>
    </row>
    <row r="365" spans="2:48" ht="30" customHeight="1">
      <c r="B365" s="637" t="s">
        <v>24638</v>
      </c>
      <c r="C365" s="638"/>
      <c r="D365" s="638"/>
      <c r="E365" s="638"/>
      <c r="F365" s="638"/>
      <c r="G365" s="638"/>
      <c r="H365" s="638"/>
      <c r="I365" s="639">
        <f ca="1">I85</f>
        <v>4.6579506042481462</v>
      </c>
      <c r="J365" s="640"/>
      <c r="K365" s="640"/>
      <c r="L365" s="640"/>
      <c r="M365" s="635" t="s">
        <v>24527</v>
      </c>
      <c r="N365" s="636"/>
      <c r="O365" s="636"/>
      <c r="P365" s="636"/>
      <c r="Q365" s="636"/>
      <c r="R365" s="636"/>
      <c r="S365" s="636"/>
      <c r="T365" s="636"/>
      <c r="U365" s="636"/>
      <c r="V365" s="636"/>
      <c r="W365" s="636"/>
      <c r="X365" s="636"/>
      <c r="Y365" s="636"/>
      <c r="Z365" s="636"/>
      <c r="AA365" s="636"/>
      <c r="AB365" s="636"/>
      <c r="AC365" s="636"/>
      <c r="AD365" s="636"/>
      <c r="AE365" s="636"/>
      <c r="AF365" s="636"/>
      <c r="AG365" s="636"/>
      <c r="AH365" s="636"/>
      <c r="AI365" s="636"/>
      <c r="AJ365" s="636"/>
      <c r="AK365" s="636"/>
      <c r="AL365" s="636"/>
      <c r="AM365" s="636"/>
      <c r="AN365" s="636"/>
      <c r="AO365" s="636"/>
      <c r="AP365" s="636"/>
      <c r="AQ365" s="636"/>
      <c r="AR365" s="636"/>
      <c r="AS365" s="636"/>
      <c r="AT365" s="636"/>
      <c r="AU365" s="636"/>
      <c r="AV365" s="636"/>
    </row>
    <row r="366" spans="2:48" ht="30" customHeight="1">
      <c r="B366" s="637" t="s">
        <v>24639</v>
      </c>
      <c r="C366" s="638"/>
      <c r="D366" s="638"/>
      <c r="E366" s="638"/>
      <c r="F366" s="638"/>
      <c r="G366" s="638"/>
      <c r="H366" s="638"/>
      <c r="I366" s="639">
        <f ca="1">I87</f>
        <v>4.6579506042481462</v>
      </c>
      <c r="J366" s="640"/>
      <c r="K366" s="640"/>
      <c r="L366" s="640"/>
      <c r="M366" s="635" t="s">
        <v>24327</v>
      </c>
      <c r="N366" s="636"/>
      <c r="O366" s="636"/>
      <c r="P366" s="636"/>
      <c r="Q366" s="636"/>
      <c r="R366" s="636"/>
      <c r="S366" s="636"/>
      <c r="T366" s="636"/>
      <c r="U366" s="636"/>
      <c r="V366" s="636"/>
      <c r="W366" s="636"/>
      <c r="X366" s="636"/>
      <c r="Y366" s="636"/>
      <c r="Z366" s="636"/>
      <c r="AA366" s="636"/>
      <c r="AB366" s="636"/>
      <c r="AC366" s="636"/>
      <c r="AD366" s="636"/>
      <c r="AE366" s="636"/>
      <c r="AF366" s="636"/>
      <c r="AG366" s="636"/>
      <c r="AH366" s="636"/>
      <c r="AI366" s="636"/>
      <c r="AJ366" s="636"/>
      <c r="AK366" s="636"/>
      <c r="AL366" s="636"/>
      <c r="AM366" s="636"/>
      <c r="AN366" s="636"/>
      <c r="AO366" s="636"/>
      <c r="AP366" s="636"/>
      <c r="AQ366" s="636"/>
      <c r="AR366" s="636"/>
      <c r="AS366" s="636"/>
      <c r="AT366" s="636"/>
      <c r="AU366" s="636"/>
      <c r="AV366" s="636"/>
    </row>
    <row r="367" spans="2:48" ht="30" customHeight="1">
      <c r="B367" s="637" t="s">
        <v>24640</v>
      </c>
      <c r="C367" s="638"/>
      <c r="D367" s="638"/>
      <c r="E367" s="638"/>
      <c r="F367" s="638"/>
      <c r="G367" s="638"/>
      <c r="H367" s="638"/>
      <c r="I367" s="639">
        <f ca="1">I110</f>
        <v>4.6579506042481462</v>
      </c>
      <c r="J367" s="640"/>
      <c r="K367" s="640"/>
      <c r="L367" s="640"/>
      <c r="M367" s="635" t="s">
        <v>24341</v>
      </c>
      <c r="N367" s="636"/>
      <c r="O367" s="636"/>
      <c r="P367" s="636"/>
      <c r="Q367" s="636"/>
      <c r="R367" s="636"/>
      <c r="S367" s="636"/>
      <c r="T367" s="636"/>
      <c r="U367" s="636"/>
      <c r="V367" s="636"/>
      <c r="W367" s="636"/>
      <c r="X367" s="636"/>
      <c r="Y367" s="636"/>
      <c r="Z367" s="636"/>
      <c r="AA367" s="636"/>
      <c r="AB367" s="636"/>
      <c r="AC367" s="636"/>
      <c r="AD367" s="636"/>
      <c r="AE367" s="636"/>
      <c r="AF367" s="636"/>
      <c r="AG367" s="636"/>
      <c r="AH367" s="636"/>
      <c r="AI367" s="636"/>
      <c r="AJ367" s="636"/>
      <c r="AK367" s="636"/>
      <c r="AL367" s="636"/>
      <c r="AM367" s="636"/>
      <c r="AN367" s="636"/>
      <c r="AO367" s="636"/>
      <c r="AP367" s="636"/>
      <c r="AQ367" s="636"/>
      <c r="AR367" s="636"/>
      <c r="AS367" s="636"/>
      <c r="AT367" s="636"/>
      <c r="AU367" s="636"/>
      <c r="AV367" s="636"/>
    </row>
    <row r="368" spans="2:48" ht="30" customHeight="1">
      <c r="B368" s="637" t="s">
        <v>24641</v>
      </c>
      <c r="C368" s="638"/>
      <c r="D368" s="638"/>
      <c r="E368" s="638"/>
      <c r="F368" s="638"/>
      <c r="G368" s="638"/>
      <c r="H368" s="638"/>
      <c r="I368" s="639">
        <f ca="1">I100</f>
        <v>4.6579506042481462</v>
      </c>
      <c r="J368" s="640"/>
      <c r="K368" s="640"/>
      <c r="L368" s="640"/>
      <c r="M368" s="635" t="s">
        <v>24340</v>
      </c>
      <c r="N368" s="636"/>
      <c r="O368" s="636"/>
      <c r="P368" s="636"/>
      <c r="Q368" s="636"/>
      <c r="R368" s="636"/>
      <c r="S368" s="636"/>
      <c r="T368" s="636"/>
      <c r="U368" s="636"/>
      <c r="V368" s="636"/>
      <c r="W368" s="636"/>
      <c r="X368" s="636"/>
      <c r="Y368" s="636"/>
      <c r="Z368" s="636"/>
      <c r="AA368" s="636"/>
      <c r="AB368" s="636"/>
      <c r="AC368" s="636"/>
      <c r="AD368" s="636"/>
      <c r="AE368" s="636"/>
      <c r="AF368" s="636"/>
      <c r="AG368" s="636"/>
      <c r="AH368" s="636"/>
      <c r="AI368" s="636"/>
      <c r="AJ368" s="636"/>
      <c r="AK368" s="636"/>
      <c r="AL368" s="636"/>
      <c r="AM368" s="636"/>
      <c r="AN368" s="636"/>
      <c r="AO368" s="636"/>
      <c r="AP368" s="636"/>
      <c r="AQ368" s="636"/>
      <c r="AR368" s="636"/>
      <c r="AS368" s="636"/>
      <c r="AT368" s="636"/>
      <c r="AU368" s="636"/>
      <c r="AV368" s="636"/>
    </row>
    <row r="369" spans="2:48" ht="30" customHeight="1">
      <c r="B369" s="637" t="s">
        <v>24642</v>
      </c>
      <c r="C369" s="638"/>
      <c r="D369" s="638"/>
      <c r="E369" s="638"/>
      <c r="F369" s="638"/>
      <c r="G369" s="638"/>
      <c r="H369" s="638"/>
      <c r="I369" s="639">
        <f ca="1">I90</f>
        <v>4.6579506042481462</v>
      </c>
      <c r="J369" s="640"/>
      <c r="K369" s="640"/>
      <c r="L369" s="640"/>
      <c r="M369" s="635" t="s">
        <v>24548</v>
      </c>
      <c r="N369" s="636"/>
      <c r="O369" s="636"/>
      <c r="P369" s="636"/>
      <c r="Q369" s="636"/>
      <c r="R369" s="636"/>
      <c r="S369" s="636"/>
      <c r="T369" s="636"/>
      <c r="U369" s="636"/>
      <c r="V369" s="636"/>
      <c r="W369" s="636"/>
      <c r="X369" s="636"/>
      <c r="Y369" s="636"/>
      <c r="Z369" s="636"/>
      <c r="AA369" s="636"/>
      <c r="AB369" s="636"/>
      <c r="AC369" s="636"/>
      <c r="AD369" s="636"/>
      <c r="AE369" s="636"/>
      <c r="AF369" s="636"/>
      <c r="AG369" s="636"/>
      <c r="AH369" s="636"/>
      <c r="AI369" s="636"/>
      <c r="AJ369" s="636"/>
      <c r="AK369" s="636"/>
      <c r="AL369" s="636"/>
      <c r="AM369" s="636"/>
      <c r="AN369" s="636"/>
      <c r="AO369" s="636"/>
      <c r="AP369" s="636"/>
      <c r="AQ369" s="636"/>
      <c r="AR369" s="636"/>
      <c r="AS369" s="636"/>
      <c r="AT369" s="636"/>
      <c r="AU369" s="636"/>
      <c r="AV369" s="636"/>
    </row>
    <row r="370" spans="2:48" ht="30" customHeight="1">
      <c r="B370" s="637" t="s">
        <v>24643</v>
      </c>
      <c r="C370" s="638"/>
      <c r="D370" s="638"/>
      <c r="E370" s="638"/>
      <c r="F370" s="638"/>
      <c r="G370" s="638"/>
      <c r="H370" s="638"/>
      <c r="I370" s="639" t="e">
        <f ca="1">'Row Data'!F106</f>
        <v>#N/A</v>
      </c>
      <c r="J370" s="640"/>
      <c r="K370" s="640"/>
      <c r="L370" s="640"/>
      <c r="M370" s="635" t="s">
        <v>24339</v>
      </c>
      <c r="N370" s="636"/>
      <c r="O370" s="636"/>
      <c r="P370" s="636"/>
      <c r="Q370" s="636"/>
      <c r="R370" s="636"/>
      <c r="S370" s="636"/>
      <c r="T370" s="636"/>
      <c r="U370" s="636"/>
      <c r="V370" s="636"/>
      <c r="W370" s="636"/>
      <c r="X370" s="636"/>
      <c r="Y370" s="636"/>
      <c r="Z370" s="636"/>
      <c r="AA370" s="636"/>
      <c r="AB370" s="636"/>
      <c r="AC370" s="636"/>
      <c r="AD370" s="636"/>
      <c r="AE370" s="636"/>
      <c r="AF370" s="636"/>
      <c r="AG370" s="636"/>
      <c r="AH370" s="636"/>
      <c r="AI370" s="636"/>
      <c r="AJ370" s="636"/>
      <c r="AK370" s="636"/>
      <c r="AL370" s="636"/>
      <c r="AM370" s="636"/>
      <c r="AN370" s="636"/>
      <c r="AO370" s="636"/>
      <c r="AP370" s="636"/>
      <c r="AQ370" s="636"/>
      <c r="AR370" s="636"/>
      <c r="AS370" s="636"/>
      <c r="AT370" s="636"/>
      <c r="AU370" s="636"/>
      <c r="AV370" s="636"/>
    </row>
    <row r="371" spans="2:48" ht="30" customHeight="1">
      <c r="B371" s="637" t="s">
        <v>24601</v>
      </c>
      <c r="C371" s="638"/>
      <c r="D371" s="638"/>
      <c r="E371" s="638"/>
      <c r="F371" s="638"/>
      <c r="G371" s="638"/>
      <c r="H371" s="638"/>
      <c r="I371" s="639" t="e">
        <f ca="1">I323</f>
        <v>#N/A</v>
      </c>
      <c r="J371" s="640"/>
      <c r="K371" s="640"/>
      <c r="L371" s="640"/>
      <c r="M371" s="635" t="s">
        <v>24549</v>
      </c>
      <c r="N371" s="636"/>
      <c r="O371" s="636"/>
      <c r="P371" s="636"/>
      <c r="Q371" s="636"/>
      <c r="R371" s="636"/>
      <c r="S371" s="636"/>
      <c r="T371" s="636"/>
      <c r="U371" s="636"/>
      <c r="V371" s="636"/>
      <c r="W371" s="636"/>
      <c r="X371" s="636"/>
      <c r="Y371" s="636"/>
      <c r="Z371" s="636"/>
      <c r="AA371" s="636"/>
      <c r="AB371" s="636"/>
      <c r="AC371" s="636"/>
      <c r="AD371" s="636"/>
      <c r="AE371" s="636"/>
      <c r="AF371" s="636"/>
      <c r="AG371" s="636"/>
      <c r="AH371" s="636"/>
      <c r="AI371" s="636"/>
      <c r="AJ371" s="636"/>
      <c r="AK371" s="636"/>
      <c r="AL371" s="636"/>
      <c r="AM371" s="636"/>
      <c r="AN371" s="636"/>
      <c r="AO371" s="636"/>
      <c r="AP371" s="636"/>
      <c r="AQ371" s="636"/>
      <c r="AR371" s="636"/>
      <c r="AS371" s="636"/>
      <c r="AT371" s="636"/>
      <c r="AU371" s="636"/>
      <c r="AV371" s="636"/>
    </row>
    <row r="372" spans="2:48" ht="30" customHeight="1">
      <c r="B372" s="637" t="s">
        <v>24602</v>
      </c>
      <c r="C372" s="638"/>
      <c r="D372" s="638"/>
      <c r="E372" s="638"/>
      <c r="F372" s="638"/>
      <c r="G372" s="638"/>
      <c r="H372" s="638"/>
      <c r="I372" s="639" t="e">
        <f ca="1">II!I168</f>
        <v>#N/A</v>
      </c>
      <c r="J372" s="640"/>
      <c r="K372" s="640"/>
      <c r="L372" s="640"/>
      <c r="M372" s="635" t="s">
        <v>24550</v>
      </c>
      <c r="N372" s="636"/>
      <c r="O372" s="636"/>
      <c r="P372" s="636"/>
      <c r="Q372" s="636"/>
      <c r="R372" s="636"/>
      <c r="S372" s="636"/>
      <c r="T372" s="636"/>
      <c r="U372" s="636"/>
      <c r="V372" s="636"/>
      <c r="W372" s="636"/>
      <c r="X372" s="636"/>
      <c r="Y372" s="636"/>
      <c r="Z372" s="636"/>
      <c r="AA372" s="636"/>
      <c r="AB372" s="636"/>
      <c r="AC372" s="636"/>
      <c r="AD372" s="636"/>
      <c r="AE372" s="636"/>
      <c r="AF372" s="636"/>
      <c r="AG372" s="636"/>
      <c r="AH372" s="636"/>
      <c r="AI372" s="636"/>
      <c r="AJ372" s="636"/>
      <c r="AK372" s="636"/>
      <c r="AL372" s="636"/>
      <c r="AM372" s="636"/>
      <c r="AN372" s="636"/>
      <c r="AO372" s="636"/>
      <c r="AP372" s="636"/>
      <c r="AQ372" s="636"/>
      <c r="AR372" s="636"/>
      <c r="AS372" s="636"/>
      <c r="AT372" s="636"/>
      <c r="AU372" s="636"/>
      <c r="AV372" s="636"/>
    </row>
    <row r="373" spans="2:48" ht="30" customHeight="1">
      <c r="B373" s="637" t="s">
        <v>24623</v>
      </c>
      <c r="C373" s="638"/>
      <c r="D373" s="638"/>
      <c r="E373" s="638"/>
      <c r="F373" s="638"/>
      <c r="G373" s="638"/>
      <c r="H373" s="638"/>
      <c r="I373" s="639">
        <f ca="1">II!I91</f>
        <v>4.6579506042481462</v>
      </c>
      <c r="J373" s="640"/>
      <c r="K373" s="640"/>
      <c r="L373" s="640"/>
      <c r="M373" s="635" t="s">
        <v>24533</v>
      </c>
      <c r="N373" s="636"/>
      <c r="O373" s="636"/>
      <c r="P373" s="636"/>
      <c r="Q373" s="636"/>
      <c r="R373" s="636"/>
      <c r="S373" s="636"/>
      <c r="T373" s="636"/>
      <c r="U373" s="636"/>
      <c r="V373" s="636"/>
      <c r="W373" s="636"/>
      <c r="X373" s="636"/>
      <c r="Y373" s="636"/>
      <c r="Z373" s="636"/>
      <c r="AA373" s="636"/>
      <c r="AB373" s="636"/>
      <c r="AC373" s="636"/>
      <c r="AD373" s="636"/>
      <c r="AE373" s="636"/>
      <c r="AF373" s="636"/>
      <c r="AG373" s="636"/>
      <c r="AH373" s="636"/>
      <c r="AI373" s="636"/>
      <c r="AJ373" s="636"/>
      <c r="AK373" s="636"/>
      <c r="AL373" s="636"/>
      <c r="AM373" s="636"/>
      <c r="AN373" s="636"/>
      <c r="AO373" s="636"/>
      <c r="AP373" s="636"/>
      <c r="AQ373" s="636"/>
      <c r="AR373" s="636"/>
      <c r="AS373" s="636"/>
      <c r="AT373" s="636"/>
      <c r="AU373" s="636"/>
      <c r="AV373" s="636"/>
    </row>
    <row r="374" spans="2:48" ht="30" customHeight="1">
      <c r="B374" s="637" t="s">
        <v>24644</v>
      </c>
      <c r="C374" s="638"/>
      <c r="D374" s="638"/>
      <c r="E374" s="638"/>
      <c r="F374" s="638"/>
      <c r="G374" s="638"/>
      <c r="H374" s="638"/>
      <c r="I374" s="639">
        <f ca="1">'Row Data'!F363</f>
        <v>4.6579506042481462</v>
      </c>
      <c r="J374" s="640"/>
      <c r="K374" s="640"/>
      <c r="L374" s="640"/>
      <c r="M374" s="635" t="s">
        <v>24338</v>
      </c>
      <c r="N374" s="636"/>
      <c r="O374" s="636"/>
      <c r="P374" s="636"/>
      <c r="Q374" s="636"/>
      <c r="R374" s="636"/>
      <c r="S374" s="636"/>
      <c r="T374" s="636"/>
      <c r="U374" s="636"/>
      <c r="V374" s="636"/>
      <c r="W374" s="636"/>
      <c r="X374" s="636"/>
      <c r="Y374" s="636"/>
      <c r="Z374" s="636"/>
      <c r="AA374" s="636"/>
      <c r="AB374" s="636"/>
      <c r="AC374" s="636"/>
      <c r="AD374" s="636"/>
      <c r="AE374" s="636"/>
      <c r="AF374" s="636"/>
      <c r="AG374" s="636"/>
      <c r="AH374" s="636"/>
      <c r="AI374" s="636"/>
      <c r="AJ374" s="636"/>
      <c r="AK374" s="636"/>
      <c r="AL374" s="636"/>
      <c r="AM374" s="636"/>
      <c r="AN374" s="636"/>
      <c r="AO374" s="636"/>
      <c r="AP374" s="636"/>
      <c r="AQ374" s="636"/>
      <c r="AR374" s="636"/>
      <c r="AS374" s="636"/>
      <c r="AT374" s="636"/>
      <c r="AU374" s="636"/>
      <c r="AV374" s="636"/>
    </row>
    <row r="375" spans="2:48" ht="30" customHeight="1">
      <c r="B375" s="637" t="s">
        <v>24645</v>
      </c>
      <c r="C375" s="638"/>
      <c r="D375" s="638"/>
      <c r="E375" s="638"/>
      <c r="F375" s="638"/>
      <c r="G375" s="638"/>
      <c r="H375" s="638"/>
      <c r="I375" s="639">
        <f ca="1">'Row Data'!F373</f>
        <v>4.6579506042481462</v>
      </c>
      <c r="J375" s="640"/>
      <c r="K375" s="640"/>
      <c r="L375" s="640"/>
      <c r="M375" s="635" t="s">
        <v>24337</v>
      </c>
      <c r="N375" s="636"/>
      <c r="O375" s="636"/>
      <c r="P375" s="636"/>
      <c r="Q375" s="636"/>
      <c r="R375" s="636"/>
      <c r="S375" s="636"/>
      <c r="T375" s="636"/>
      <c r="U375" s="636"/>
      <c r="V375" s="636"/>
      <c r="W375" s="636"/>
      <c r="X375" s="636"/>
      <c r="Y375" s="636"/>
      <c r="Z375" s="636"/>
      <c r="AA375" s="636"/>
      <c r="AB375" s="636"/>
      <c r="AC375" s="636"/>
      <c r="AD375" s="636"/>
      <c r="AE375" s="636"/>
      <c r="AF375" s="636"/>
      <c r="AG375" s="636"/>
      <c r="AH375" s="636"/>
      <c r="AI375" s="636"/>
      <c r="AJ375" s="636"/>
      <c r="AK375" s="636"/>
      <c r="AL375" s="636"/>
      <c r="AM375" s="636"/>
      <c r="AN375" s="636"/>
      <c r="AO375" s="636"/>
      <c r="AP375" s="636"/>
      <c r="AQ375" s="636"/>
      <c r="AR375" s="636"/>
      <c r="AS375" s="636"/>
      <c r="AT375" s="636"/>
      <c r="AU375" s="636"/>
      <c r="AV375" s="636"/>
    </row>
    <row r="376" spans="2:48" ht="30" customHeight="1">
      <c r="B376" s="637" t="s">
        <v>24646</v>
      </c>
      <c r="C376" s="638"/>
      <c r="D376" s="638"/>
      <c r="E376" s="638"/>
      <c r="F376" s="638"/>
      <c r="G376" s="638"/>
      <c r="H376" s="638"/>
      <c r="I376" s="639" t="e">
        <f ca="1">I32</f>
        <v>#N/A</v>
      </c>
      <c r="J376" s="640"/>
      <c r="K376" s="640"/>
      <c r="L376" s="640"/>
      <c r="M376" s="635" t="s">
        <v>24336</v>
      </c>
      <c r="N376" s="636"/>
      <c r="O376" s="636"/>
      <c r="P376" s="636"/>
      <c r="Q376" s="636"/>
      <c r="R376" s="636"/>
      <c r="S376" s="636"/>
      <c r="T376" s="636"/>
      <c r="U376" s="636"/>
      <c r="V376" s="636"/>
      <c r="W376" s="636"/>
      <c r="X376" s="636"/>
      <c r="Y376" s="636"/>
      <c r="Z376" s="636"/>
      <c r="AA376" s="636"/>
      <c r="AB376" s="636"/>
      <c r="AC376" s="636"/>
      <c r="AD376" s="636"/>
      <c r="AE376" s="636"/>
      <c r="AF376" s="636"/>
      <c r="AG376" s="636"/>
      <c r="AH376" s="636"/>
      <c r="AI376" s="636"/>
      <c r="AJ376" s="636"/>
      <c r="AK376" s="636"/>
      <c r="AL376" s="636"/>
      <c r="AM376" s="636"/>
      <c r="AN376" s="636"/>
      <c r="AO376" s="636"/>
      <c r="AP376" s="636"/>
      <c r="AQ376" s="636"/>
      <c r="AR376" s="636"/>
      <c r="AS376" s="636"/>
      <c r="AT376" s="636"/>
      <c r="AU376" s="636"/>
      <c r="AV376" s="636"/>
    </row>
    <row r="377" spans="2:48">
      <c r="B377" s="334"/>
      <c r="C377" s="334"/>
      <c r="D377" s="334"/>
      <c r="E377" s="334"/>
      <c r="F377" s="334"/>
      <c r="G377" s="334"/>
      <c r="H377" s="334"/>
      <c r="I377" s="334"/>
      <c r="J377" s="334"/>
      <c r="K377" s="334"/>
      <c r="L377" s="334"/>
      <c r="M377" s="334"/>
      <c r="N377" s="334"/>
      <c r="O377" s="334"/>
      <c r="P377" s="334"/>
      <c r="Q377" s="334"/>
      <c r="R377" s="334"/>
      <c r="S377" s="334"/>
      <c r="T377" s="334"/>
      <c r="U377" s="334"/>
      <c r="V377" s="334"/>
      <c r="W377" s="334"/>
      <c r="X377" s="334"/>
      <c r="Y377" s="334"/>
      <c r="Z377" s="334"/>
      <c r="AA377" s="334"/>
      <c r="AB377" s="334"/>
      <c r="AC377" s="334"/>
      <c r="AD377" s="334"/>
      <c r="AE377" s="334"/>
      <c r="AF377" s="334"/>
      <c r="AG377" s="334"/>
      <c r="AH377" s="334"/>
      <c r="AI377" s="334"/>
      <c r="AJ377" s="334"/>
      <c r="AK377" s="334"/>
      <c r="AL377" s="334"/>
      <c r="AM377" s="334"/>
      <c r="AN377" s="334"/>
      <c r="AO377" s="334"/>
      <c r="AP377" s="334"/>
      <c r="AQ377" s="334"/>
      <c r="AR377" s="334"/>
      <c r="AS377" s="334"/>
      <c r="AT377" s="334"/>
      <c r="AU377" s="334"/>
      <c r="AV377" s="334"/>
    </row>
    <row r="378" spans="2:48" s="328" customFormat="1" ht="30" customHeight="1">
      <c r="B378" s="631" t="s">
        <v>26313</v>
      </c>
      <c r="C378" s="632"/>
      <c r="D378" s="632"/>
      <c r="E378" s="632"/>
      <c r="F378" s="632"/>
      <c r="G378" s="632"/>
      <c r="H378" s="632"/>
      <c r="I378" s="632"/>
      <c r="J378" s="633"/>
      <c r="K378" s="633"/>
      <c r="L378" s="633"/>
      <c r="M378" s="633"/>
      <c r="N378" s="633"/>
      <c r="O378" s="633"/>
      <c r="P378" s="633"/>
      <c r="Q378" s="633"/>
      <c r="R378" s="633"/>
      <c r="S378" s="633"/>
      <c r="T378" s="633"/>
      <c r="U378" s="633"/>
      <c r="V378" s="633"/>
      <c r="W378" s="633"/>
      <c r="X378" s="633"/>
      <c r="Y378" s="633"/>
      <c r="Z378" s="633"/>
      <c r="AA378" s="633"/>
      <c r="AB378" s="633"/>
      <c r="AC378" s="633"/>
      <c r="AD378" s="633"/>
      <c r="AE378" s="633"/>
      <c r="AF378" s="633"/>
      <c r="AG378" s="633"/>
      <c r="AH378" s="633"/>
      <c r="AI378" s="633"/>
      <c r="AJ378" s="633"/>
      <c r="AK378" s="633"/>
      <c r="AL378" s="633"/>
      <c r="AM378" s="633"/>
      <c r="AN378" s="633"/>
      <c r="AO378" s="633"/>
      <c r="AP378" s="633"/>
      <c r="AQ378" s="633"/>
      <c r="AR378" s="633"/>
      <c r="AS378" s="633"/>
      <c r="AT378" s="633"/>
      <c r="AU378" s="633"/>
      <c r="AV378" s="634"/>
    </row>
    <row r="379" spans="2:48" ht="18.95" customHeight="1">
      <c r="B379" s="637" t="s">
        <v>24647</v>
      </c>
      <c r="C379" s="638"/>
      <c r="D379" s="638"/>
      <c r="E379" s="638"/>
      <c r="F379" s="638"/>
      <c r="G379" s="638"/>
      <c r="H379" s="638"/>
      <c r="I379" s="639">
        <f ca="1">'Row Data'!F631</f>
        <v>4.6579506042481462</v>
      </c>
      <c r="J379" s="640"/>
      <c r="K379" s="640"/>
      <c r="L379" s="640"/>
      <c r="M379" s="635" t="s">
        <v>24335</v>
      </c>
      <c r="N379" s="636"/>
      <c r="O379" s="636"/>
      <c r="P379" s="636"/>
      <c r="Q379" s="636"/>
      <c r="R379" s="636"/>
      <c r="S379" s="636"/>
      <c r="T379" s="636"/>
      <c r="U379" s="636"/>
      <c r="V379" s="636"/>
      <c r="W379" s="636"/>
      <c r="X379" s="636"/>
      <c r="Y379" s="636"/>
      <c r="Z379" s="636"/>
      <c r="AA379" s="636"/>
      <c r="AB379" s="636"/>
      <c r="AC379" s="636"/>
      <c r="AD379" s="636"/>
      <c r="AE379" s="636"/>
      <c r="AF379" s="636"/>
      <c r="AG379" s="636"/>
      <c r="AH379" s="636"/>
      <c r="AI379" s="636"/>
      <c r="AJ379" s="636"/>
      <c r="AK379" s="636"/>
      <c r="AL379" s="636"/>
      <c r="AM379" s="636"/>
      <c r="AN379" s="636"/>
      <c r="AO379" s="636"/>
      <c r="AP379" s="636"/>
      <c r="AQ379" s="636"/>
      <c r="AR379" s="636"/>
      <c r="AS379" s="636"/>
      <c r="AT379" s="636"/>
      <c r="AU379" s="636"/>
      <c r="AV379" s="636"/>
    </row>
    <row r="380" spans="2:48" ht="18.95" customHeight="1">
      <c r="B380" s="637" t="s">
        <v>24648</v>
      </c>
      <c r="C380" s="638"/>
      <c r="D380" s="638"/>
      <c r="E380" s="638"/>
      <c r="F380" s="638"/>
      <c r="G380" s="638"/>
      <c r="H380" s="638"/>
      <c r="I380" s="639">
        <f ca="1">'Row Data'!F632</f>
        <v>4.6579506042481462</v>
      </c>
      <c r="J380" s="640"/>
      <c r="K380" s="640"/>
      <c r="L380" s="640"/>
      <c r="M380" s="635" t="s">
        <v>24334</v>
      </c>
      <c r="N380" s="636"/>
      <c r="O380" s="636"/>
      <c r="P380" s="636"/>
      <c r="Q380" s="636"/>
      <c r="R380" s="636"/>
      <c r="S380" s="636"/>
      <c r="T380" s="636"/>
      <c r="U380" s="636"/>
      <c r="V380" s="636"/>
      <c r="W380" s="636"/>
      <c r="X380" s="636"/>
      <c r="Y380" s="636"/>
      <c r="Z380" s="636"/>
      <c r="AA380" s="636"/>
      <c r="AB380" s="636"/>
      <c r="AC380" s="636"/>
      <c r="AD380" s="636"/>
      <c r="AE380" s="636"/>
      <c r="AF380" s="636"/>
      <c r="AG380" s="636"/>
      <c r="AH380" s="636"/>
      <c r="AI380" s="636"/>
      <c r="AJ380" s="636"/>
      <c r="AK380" s="636"/>
      <c r="AL380" s="636"/>
      <c r="AM380" s="636"/>
      <c r="AN380" s="636"/>
      <c r="AO380" s="636"/>
      <c r="AP380" s="636"/>
      <c r="AQ380" s="636"/>
      <c r="AR380" s="636"/>
      <c r="AS380" s="636"/>
      <c r="AT380" s="636"/>
      <c r="AU380" s="636"/>
      <c r="AV380" s="636"/>
    </row>
    <row r="381" spans="2:48" ht="18.95" customHeight="1">
      <c r="B381" s="637" t="s">
        <v>24649</v>
      </c>
      <c r="C381" s="638"/>
      <c r="D381" s="638"/>
      <c r="E381" s="638"/>
      <c r="F381" s="638"/>
      <c r="G381" s="638"/>
      <c r="H381" s="638"/>
      <c r="I381" s="639">
        <f ca="1">'Row Data'!F633</f>
        <v>4.6579506042481462</v>
      </c>
      <c r="J381" s="640"/>
      <c r="K381" s="640"/>
      <c r="L381" s="640"/>
      <c r="M381" s="635" t="s">
        <v>24333</v>
      </c>
      <c r="N381" s="636"/>
      <c r="O381" s="636"/>
      <c r="P381" s="636"/>
      <c r="Q381" s="636"/>
      <c r="R381" s="636"/>
      <c r="S381" s="636"/>
      <c r="T381" s="636"/>
      <c r="U381" s="636"/>
      <c r="V381" s="636"/>
      <c r="W381" s="636"/>
      <c r="X381" s="636"/>
      <c r="Y381" s="636"/>
      <c r="Z381" s="636"/>
      <c r="AA381" s="636"/>
      <c r="AB381" s="636"/>
      <c r="AC381" s="636"/>
      <c r="AD381" s="636"/>
      <c r="AE381" s="636"/>
      <c r="AF381" s="636"/>
      <c r="AG381" s="636"/>
      <c r="AH381" s="636"/>
      <c r="AI381" s="636"/>
      <c r="AJ381" s="636"/>
      <c r="AK381" s="636"/>
      <c r="AL381" s="636"/>
      <c r="AM381" s="636"/>
      <c r="AN381" s="636"/>
      <c r="AO381" s="636"/>
      <c r="AP381" s="636"/>
      <c r="AQ381" s="636"/>
      <c r="AR381" s="636"/>
      <c r="AS381" s="636"/>
      <c r="AT381" s="636"/>
      <c r="AU381" s="636"/>
      <c r="AV381" s="636"/>
    </row>
    <row r="382" spans="2:48" ht="30" customHeight="1">
      <c r="B382" s="637" t="s">
        <v>24650</v>
      </c>
      <c r="C382" s="638"/>
      <c r="D382" s="638"/>
      <c r="E382" s="638"/>
      <c r="F382" s="638"/>
      <c r="G382" s="638"/>
      <c r="H382" s="638"/>
      <c r="I382" s="639">
        <f ca="1">'Row Data'!F634</f>
        <v>4.6579506042481462</v>
      </c>
      <c r="J382" s="640"/>
      <c r="K382" s="640"/>
      <c r="L382" s="640"/>
      <c r="M382" s="635" t="s">
        <v>24332</v>
      </c>
      <c r="N382" s="636"/>
      <c r="O382" s="636"/>
      <c r="P382" s="636"/>
      <c r="Q382" s="636"/>
      <c r="R382" s="636"/>
      <c r="S382" s="636"/>
      <c r="T382" s="636"/>
      <c r="U382" s="636"/>
      <c r="V382" s="636"/>
      <c r="W382" s="636"/>
      <c r="X382" s="636"/>
      <c r="Y382" s="636"/>
      <c r="Z382" s="636"/>
      <c r="AA382" s="636"/>
      <c r="AB382" s="636"/>
      <c r="AC382" s="636"/>
      <c r="AD382" s="636"/>
      <c r="AE382" s="636"/>
      <c r="AF382" s="636"/>
      <c r="AG382" s="636"/>
      <c r="AH382" s="636"/>
      <c r="AI382" s="636"/>
      <c r="AJ382" s="636"/>
      <c r="AK382" s="636"/>
      <c r="AL382" s="636"/>
      <c r="AM382" s="636"/>
      <c r="AN382" s="636"/>
      <c r="AO382" s="636"/>
      <c r="AP382" s="636"/>
      <c r="AQ382" s="636"/>
      <c r="AR382" s="636"/>
      <c r="AS382" s="636"/>
      <c r="AT382" s="636"/>
      <c r="AU382" s="636"/>
      <c r="AV382" s="636"/>
    </row>
    <row r="383" spans="2:48" ht="30" customHeight="1">
      <c r="B383" s="637" t="s">
        <v>24651</v>
      </c>
      <c r="C383" s="638"/>
      <c r="D383" s="638"/>
      <c r="E383" s="638"/>
      <c r="F383" s="638"/>
      <c r="G383" s="638"/>
      <c r="H383" s="638"/>
      <c r="I383" s="639">
        <f ca="1">'Row Data'!F635</f>
        <v>4.6579506042481462</v>
      </c>
      <c r="J383" s="640"/>
      <c r="K383" s="640"/>
      <c r="L383" s="640"/>
      <c r="M383" s="635" t="s">
        <v>24331</v>
      </c>
      <c r="N383" s="636"/>
      <c r="O383" s="636"/>
      <c r="P383" s="636"/>
      <c r="Q383" s="636"/>
      <c r="R383" s="636"/>
      <c r="S383" s="636"/>
      <c r="T383" s="636"/>
      <c r="U383" s="636"/>
      <c r="V383" s="636"/>
      <c r="W383" s="636"/>
      <c r="X383" s="636"/>
      <c r="Y383" s="636"/>
      <c r="Z383" s="636"/>
      <c r="AA383" s="636"/>
      <c r="AB383" s="636"/>
      <c r="AC383" s="636"/>
      <c r="AD383" s="636"/>
      <c r="AE383" s="636"/>
      <c r="AF383" s="636"/>
      <c r="AG383" s="636"/>
      <c r="AH383" s="636"/>
      <c r="AI383" s="636"/>
      <c r="AJ383" s="636"/>
      <c r="AK383" s="636"/>
      <c r="AL383" s="636"/>
      <c r="AM383" s="636"/>
      <c r="AN383" s="636"/>
      <c r="AO383" s="636"/>
      <c r="AP383" s="636"/>
      <c r="AQ383" s="636"/>
      <c r="AR383" s="636"/>
      <c r="AS383" s="636"/>
      <c r="AT383" s="636"/>
      <c r="AU383" s="636"/>
      <c r="AV383" s="636"/>
    </row>
    <row r="384" spans="2:48" ht="30" customHeight="1">
      <c r="B384" s="637" t="s">
        <v>24652</v>
      </c>
      <c r="C384" s="638"/>
      <c r="D384" s="638"/>
      <c r="E384" s="638"/>
      <c r="F384" s="638"/>
      <c r="G384" s="638"/>
      <c r="H384" s="638"/>
      <c r="I384" s="639">
        <f ca="1">I47</f>
        <v>4.6579506042481462</v>
      </c>
      <c r="J384" s="640"/>
      <c r="K384" s="640"/>
      <c r="L384" s="640"/>
      <c r="M384" s="635" t="s">
        <v>24330</v>
      </c>
      <c r="N384" s="636"/>
      <c r="O384" s="636"/>
      <c r="P384" s="636"/>
      <c r="Q384" s="636"/>
      <c r="R384" s="636"/>
      <c r="S384" s="636"/>
      <c r="T384" s="636"/>
      <c r="U384" s="636"/>
      <c r="V384" s="636"/>
      <c r="W384" s="636"/>
      <c r="X384" s="636"/>
      <c r="Y384" s="636"/>
      <c r="Z384" s="636"/>
      <c r="AA384" s="636"/>
      <c r="AB384" s="636"/>
      <c r="AC384" s="636"/>
      <c r="AD384" s="636"/>
      <c r="AE384" s="636"/>
      <c r="AF384" s="636"/>
      <c r="AG384" s="636"/>
      <c r="AH384" s="636"/>
      <c r="AI384" s="636"/>
      <c r="AJ384" s="636"/>
      <c r="AK384" s="636"/>
      <c r="AL384" s="636"/>
      <c r="AM384" s="636"/>
      <c r="AN384" s="636"/>
      <c r="AO384" s="636"/>
      <c r="AP384" s="636"/>
      <c r="AQ384" s="636"/>
      <c r="AR384" s="636"/>
      <c r="AS384" s="636"/>
      <c r="AT384" s="636"/>
      <c r="AU384" s="636"/>
      <c r="AV384" s="636"/>
    </row>
    <row r="385" spans="2:48" ht="18.95" customHeight="1">
      <c r="B385" s="637" t="s">
        <v>24653</v>
      </c>
      <c r="C385" s="638"/>
      <c r="D385" s="638"/>
      <c r="E385" s="638"/>
      <c r="F385" s="638"/>
      <c r="G385" s="638"/>
      <c r="H385" s="638"/>
      <c r="I385" s="639" t="e">
        <f ca="1">I!E179</f>
        <v>#N/A</v>
      </c>
      <c r="J385" s="640"/>
      <c r="K385" s="640"/>
      <c r="L385" s="640"/>
      <c r="M385" s="635" t="s">
        <v>24329</v>
      </c>
      <c r="N385" s="636"/>
      <c r="O385" s="636"/>
      <c r="P385" s="636"/>
      <c r="Q385" s="636"/>
      <c r="R385" s="636"/>
      <c r="S385" s="636"/>
      <c r="T385" s="636"/>
      <c r="U385" s="636"/>
      <c r="V385" s="636"/>
      <c r="W385" s="636"/>
      <c r="X385" s="636"/>
      <c r="Y385" s="636"/>
      <c r="Z385" s="636"/>
      <c r="AA385" s="636"/>
      <c r="AB385" s="636"/>
      <c r="AC385" s="636"/>
      <c r="AD385" s="636"/>
      <c r="AE385" s="636"/>
      <c r="AF385" s="636"/>
      <c r="AG385" s="636"/>
      <c r="AH385" s="636"/>
      <c r="AI385" s="636"/>
      <c r="AJ385" s="636"/>
      <c r="AK385" s="636"/>
      <c r="AL385" s="636"/>
      <c r="AM385" s="636"/>
      <c r="AN385" s="636"/>
      <c r="AO385" s="636"/>
      <c r="AP385" s="636"/>
      <c r="AQ385" s="636"/>
      <c r="AR385" s="636"/>
      <c r="AS385" s="636"/>
      <c r="AT385" s="636"/>
      <c r="AU385" s="636"/>
      <c r="AV385" s="636"/>
    </row>
    <row r="386" spans="2:48" ht="30" customHeight="1">
      <c r="B386" s="637" t="s">
        <v>24654</v>
      </c>
      <c r="C386" s="638"/>
      <c r="D386" s="638"/>
      <c r="E386" s="638"/>
      <c r="F386" s="638"/>
      <c r="G386" s="638"/>
      <c r="H386" s="638"/>
      <c r="I386" s="639">
        <f ca="1">I80</f>
        <v>4.6579506042481462</v>
      </c>
      <c r="J386" s="640"/>
      <c r="K386" s="640"/>
      <c r="L386" s="640"/>
      <c r="M386" s="635" t="s">
        <v>24551</v>
      </c>
      <c r="N386" s="636"/>
      <c r="O386" s="636"/>
      <c r="P386" s="636"/>
      <c r="Q386" s="636"/>
      <c r="R386" s="636"/>
      <c r="S386" s="636"/>
      <c r="T386" s="636"/>
      <c r="U386" s="636"/>
      <c r="V386" s="636"/>
      <c r="W386" s="636"/>
      <c r="X386" s="636"/>
      <c r="Y386" s="636"/>
      <c r="Z386" s="636"/>
      <c r="AA386" s="636"/>
      <c r="AB386" s="636"/>
      <c r="AC386" s="636"/>
      <c r="AD386" s="636"/>
      <c r="AE386" s="636"/>
      <c r="AF386" s="636"/>
      <c r="AG386" s="636"/>
      <c r="AH386" s="636"/>
      <c r="AI386" s="636"/>
      <c r="AJ386" s="636"/>
      <c r="AK386" s="636"/>
      <c r="AL386" s="636"/>
      <c r="AM386" s="636"/>
      <c r="AN386" s="636"/>
      <c r="AO386" s="636"/>
      <c r="AP386" s="636"/>
      <c r="AQ386" s="636"/>
      <c r="AR386" s="636"/>
      <c r="AS386" s="636"/>
      <c r="AT386" s="636"/>
      <c r="AU386" s="636"/>
      <c r="AV386" s="636"/>
    </row>
    <row r="387" spans="2:48" ht="18.95" customHeight="1">
      <c r="B387" s="637" t="s">
        <v>24655</v>
      </c>
      <c r="C387" s="638"/>
      <c r="D387" s="638"/>
      <c r="E387" s="638"/>
      <c r="F387" s="638"/>
      <c r="G387" s="638"/>
      <c r="H387" s="638"/>
      <c r="I387" s="639">
        <f ca="1">I83</f>
        <v>4.6579506042481462</v>
      </c>
      <c r="J387" s="640"/>
      <c r="K387" s="640"/>
      <c r="L387" s="640"/>
      <c r="M387" s="635" t="s">
        <v>24552</v>
      </c>
      <c r="N387" s="636"/>
      <c r="O387" s="636"/>
      <c r="P387" s="636"/>
      <c r="Q387" s="636"/>
      <c r="R387" s="636"/>
      <c r="S387" s="636"/>
      <c r="T387" s="636"/>
      <c r="U387" s="636"/>
      <c r="V387" s="636"/>
      <c r="W387" s="636"/>
      <c r="X387" s="636"/>
      <c r="Y387" s="636"/>
      <c r="Z387" s="636"/>
      <c r="AA387" s="636"/>
      <c r="AB387" s="636"/>
      <c r="AC387" s="636"/>
      <c r="AD387" s="636"/>
      <c r="AE387" s="636"/>
      <c r="AF387" s="636"/>
      <c r="AG387" s="636"/>
      <c r="AH387" s="636"/>
      <c r="AI387" s="636"/>
      <c r="AJ387" s="636"/>
      <c r="AK387" s="636"/>
      <c r="AL387" s="636"/>
      <c r="AM387" s="636"/>
      <c r="AN387" s="636"/>
      <c r="AO387" s="636"/>
      <c r="AP387" s="636"/>
      <c r="AQ387" s="636"/>
      <c r="AR387" s="636"/>
      <c r="AS387" s="636"/>
      <c r="AT387" s="636"/>
      <c r="AU387" s="636"/>
      <c r="AV387" s="636"/>
    </row>
    <row r="388" spans="2:48" ht="30" customHeight="1">
      <c r="B388" s="637" t="s">
        <v>24637</v>
      </c>
      <c r="C388" s="638"/>
      <c r="D388" s="638"/>
      <c r="E388" s="638"/>
      <c r="F388" s="638"/>
      <c r="G388" s="638"/>
      <c r="H388" s="638"/>
      <c r="I388" s="639">
        <f ca="1">I84</f>
        <v>4.6579506042481462</v>
      </c>
      <c r="J388" s="640"/>
      <c r="K388" s="640"/>
      <c r="L388" s="640"/>
      <c r="M388" s="635" t="s">
        <v>24525</v>
      </c>
      <c r="N388" s="635"/>
      <c r="O388" s="635"/>
      <c r="P388" s="635"/>
      <c r="Q388" s="635"/>
      <c r="R388" s="635"/>
      <c r="S388" s="635"/>
      <c r="T388" s="635"/>
      <c r="U388" s="635"/>
      <c r="V388" s="635"/>
      <c r="W388" s="635"/>
      <c r="X388" s="635"/>
      <c r="Y388" s="635"/>
      <c r="Z388" s="635"/>
      <c r="AA388" s="635"/>
      <c r="AB388" s="635"/>
      <c r="AC388" s="635"/>
      <c r="AD388" s="635"/>
      <c r="AE388" s="635"/>
      <c r="AF388" s="635"/>
      <c r="AG388" s="635"/>
      <c r="AH388" s="635"/>
      <c r="AI388" s="635"/>
      <c r="AJ388" s="635"/>
      <c r="AK388" s="635"/>
      <c r="AL388" s="635"/>
      <c r="AM388" s="635"/>
      <c r="AN388" s="635"/>
      <c r="AO388" s="635"/>
      <c r="AP388" s="635"/>
      <c r="AQ388" s="635"/>
      <c r="AR388" s="635"/>
      <c r="AS388" s="635"/>
      <c r="AT388" s="635"/>
      <c r="AU388" s="635"/>
      <c r="AV388" s="635"/>
    </row>
    <row r="389" spans="2:48" ht="18.95" customHeight="1">
      <c r="B389" s="637" t="s">
        <v>24656</v>
      </c>
      <c r="C389" s="638"/>
      <c r="D389" s="638"/>
      <c r="E389" s="638"/>
      <c r="F389" s="638"/>
      <c r="G389" s="638"/>
      <c r="H389" s="638"/>
      <c r="I389" s="639">
        <f ca="1">I86</f>
        <v>4.6579506042481462</v>
      </c>
      <c r="J389" s="640"/>
      <c r="K389" s="640"/>
      <c r="L389" s="640"/>
      <c r="M389" s="635" t="s">
        <v>24553</v>
      </c>
      <c r="N389" s="636"/>
      <c r="O389" s="636"/>
      <c r="P389" s="636"/>
      <c r="Q389" s="636"/>
      <c r="R389" s="636"/>
      <c r="S389" s="636"/>
      <c r="T389" s="636"/>
      <c r="U389" s="636"/>
      <c r="V389" s="636"/>
      <c r="W389" s="636"/>
      <c r="X389" s="636"/>
      <c r="Y389" s="636"/>
      <c r="Z389" s="636"/>
      <c r="AA389" s="636"/>
      <c r="AB389" s="636"/>
      <c r="AC389" s="636"/>
      <c r="AD389" s="636"/>
      <c r="AE389" s="636"/>
      <c r="AF389" s="636"/>
      <c r="AG389" s="636"/>
      <c r="AH389" s="636"/>
      <c r="AI389" s="636"/>
      <c r="AJ389" s="636"/>
      <c r="AK389" s="636"/>
      <c r="AL389" s="636"/>
      <c r="AM389" s="636"/>
      <c r="AN389" s="636"/>
      <c r="AO389" s="636"/>
      <c r="AP389" s="636"/>
      <c r="AQ389" s="636"/>
      <c r="AR389" s="636"/>
      <c r="AS389" s="636"/>
      <c r="AT389" s="636"/>
      <c r="AU389" s="636"/>
      <c r="AV389" s="636"/>
    </row>
    <row r="390" spans="2:48" ht="30" customHeight="1">
      <c r="B390" s="637" t="s">
        <v>24657</v>
      </c>
      <c r="C390" s="638"/>
      <c r="D390" s="638"/>
      <c r="E390" s="638"/>
      <c r="F390" s="638"/>
      <c r="G390" s="638"/>
      <c r="H390" s="638"/>
      <c r="I390" s="639">
        <f ca="1">I85</f>
        <v>4.6579506042481462</v>
      </c>
      <c r="J390" s="640"/>
      <c r="K390" s="640"/>
      <c r="L390" s="640"/>
      <c r="M390" s="635" t="s">
        <v>24527</v>
      </c>
      <c r="N390" s="636"/>
      <c r="O390" s="636"/>
      <c r="P390" s="636"/>
      <c r="Q390" s="636"/>
      <c r="R390" s="636"/>
      <c r="S390" s="636"/>
      <c r="T390" s="636"/>
      <c r="U390" s="636"/>
      <c r="V390" s="636"/>
      <c r="W390" s="636"/>
      <c r="X390" s="636"/>
      <c r="Y390" s="636"/>
      <c r="Z390" s="636"/>
      <c r="AA390" s="636"/>
      <c r="AB390" s="636"/>
      <c r="AC390" s="636"/>
      <c r="AD390" s="636"/>
      <c r="AE390" s="636"/>
      <c r="AF390" s="636"/>
      <c r="AG390" s="636"/>
      <c r="AH390" s="636"/>
      <c r="AI390" s="636"/>
      <c r="AJ390" s="636"/>
      <c r="AK390" s="636"/>
      <c r="AL390" s="636"/>
      <c r="AM390" s="636"/>
      <c r="AN390" s="636"/>
      <c r="AO390" s="636"/>
      <c r="AP390" s="636"/>
      <c r="AQ390" s="636"/>
      <c r="AR390" s="636"/>
      <c r="AS390" s="636"/>
      <c r="AT390" s="636"/>
      <c r="AU390" s="636"/>
      <c r="AV390" s="636"/>
    </row>
    <row r="391" spans="2:48" ht="30" customHeight="1">
      <c r="B391" s="637" t="s">
        <v>24658</v>
      </c>
      <c r="C391" s="638"/>
      <c r="D391" s="638"/>
      <c r="E391" s="638"/>
      <c r="F391" s="638"/>
      <c r="G391" s="638"/>
      <c r="H391" s="638"/>
      <c r="I391" s="639">
        <f ca="1">I87</f>
        <v>4.6579506042481462</v>
      </c>
      <c r="J391" s="640"/>
      <c r="K391" s="640"/>
      <c r="L391" s="640"/>
      <c r="M391" s="635" t="s">
        <v>24327</v>
      </c>
      <c r="N391" s="636"/>
      <c r="O391" s="636"/>
      <c r="P391" s="636"/>
      <c r="Q391" s="636"/>
      <c r="R391" s="636"/>
      <c r="S391" s="636"/>
      <c r="T391" s="636"/>
      <c r="U391" s="636"/>
      <c r="V391" s="636"/>
      <c r="W391" s="636"/>
      <c r="X391" s="636"/>
      <c r="Y391" s="636"/>
      <c r="Z391" s="636"/>
      <c r="AA391" s="636"/>
      <c r="AB391" s="636"/>
      <c r="AC391" s="636"/>
      <c r="AD391" s="636"/>
      <c r="AE391" s="636"/>
      <c r="AF391" s="636"/>
      <c r="AG391" s="636"/>
      <c r="AH391" s="636"/>
      <c r="AI391" s="636"/>
      <c r="AJ391" s="636"/>
      <c r="AK391" s="636"/>
      <c r="AL391" s="636"/>
      <c r="AM391" s="636"/>
      <c r="AN391" s="636"/>
      <c r="AO391" s="636"/>
      <c r="AP391" s="636"/>
      <c r="AQ391" s="636"/>
      <c r="AR391" s="636"/>
      <c r="AS391" s="636"/>
      <c r="AT391" s="636"/>
      <c r="AU391" s="636"/>
      <c r="AV391" s="636"/>
    </row>
    <row r="392" spans="2:48" ht="18.95" customHeight="1">
      <c r="B392" s="637" t="s">
        <v>24659</v>
      </c>
      <c r="C392" s="638"/>
      <c r="D392" s="638"/>
      <c r="E392" s="638"/>
      <c r="F392" s="638"/>
      <c r="G392" s="638"/>
      <c r="H392" s="638"/>
      <c r="I392" s="639">
        <f ca="1">I88</f>
        <v>4.6579506042481462</v>
      </c>
      <c r="J392" s="640"/>
      <c r="K392" s="640"/>
      <c r="L392" s="640"/>
      <c r="M392" s="635" t="s">
        <v>24325</v>
      </c>
      <c r="N392" s="636"/>
      <c r="O392" s="636"/>
      <c r="P392" s="636"/>
      <c r="Q392" s="636"/>
      <c r="R392" s="636"/>
      <c r="S392" s="636"/>
      <c r="T392" s="636"/>
      <c r="U392" s="636"/>
      <c r="V392" s="636"/>
      <c r="W392" s="636"/>
      <c r="X392" s="636"/>
      <c r="Y392" s="636"/>
      <c r="Z392" s="636"/>
      <c r="AA392" s="636"/>
      <c r="AB392" s="636"/>
      <c r="AC392" s="636"/>
      <c r="AD392" s="636"/>
      <c r="AE392" s="636"/>
      <c r="AF392" s="636"/>
      <c r="AG392" s="636"/>
      <c r="AH392" s="636"/>
      <c r="AI392" s="636"/>
      <c r="AJ392" s="636"/>
      <c r="AK392" s="636"/>
      <c r="AL392" s="636"/>
      <c r="AM392" s="636"/>
      <c r="AN392" s="636"/>
      <c r="AO392" s="636"/>
      <c r="AP392" s="636"/>
      <c r="AQ392" s="636"/>
      <c r="AR392" s="636"/>
      <c r="AS392" s="636"/>
      <c r="AT392" s="636"/>
      <c r="AU392" s="636"/>
      <c r="AV392" s="636"/>
    </row>
    <row r="393" spans="2:48" ht="18.95" customHeight="1">
      <c r="B393" s="637" t="s">
        <v>24660</v>
      </c>
      <c r="C393" s="638"/>
      <c r="D393" s="638"/>
      <c r="E393" s="638"/>
      <c r="F393" s="638"/>
      <c r="G393" s="638"/>
      <c r="H393" s="638"/>
      <c r="I393" s="639">
        <f ca="1">I94</f>
        <v>4.6579506042481462</v>
      </c>
      <c r="J393" s="640"/>
      <c r="K393" s="640"/>
      <c r="L393" s="640"/>
      <c r="M393" s="635" t="s">
        <v>24324</v>
      </c>
      <c r="N393" s="636"/>
      <c r="O393" s="636"/>
      <c r="P393" s="636"/>
      <c r="Q393" s="636"/>
      <c r="R393" s="636"/>
      <c r="S393" s="636"/>
      <c r="T393" s="636"/>
      <c r="U393" s="636"/>
      <c r="V393" s="636"/>
      <c r="W393" s="636"/>
      <c r="X393" s="636"/>
      <c r="Y393" s="636"/>
      <c r="Z393" s="636"/>
      <c r="AA393" s="636"/>
      <c r="AB393" s="636"/>
      <c r="AC393" s="636"/>
      <c r="AD393" s="636"/>
      <c r="AE393" s="636"/>
      <c r="AF393" s="636"/>
      <c r="AG393" s="636"/>
      <c r="AH393" s="636"/>
      <c r="AI393" s="636"/>
      <c r="AJ393" s="636"/>
      <c r="AK393" s="636"/>
      <c r="AL393" s="636"/>
      <c r="AM393" s="636"/>
      <c r="AN393" s="636"/>
      <c r="AO393" s="636"/>
      <c r="AP393" s="636"/>
      <c r="AQ393" s="636"/>
      <c r="AR393" s="636"/>
      <c r="AS393" s="636"/>
      <c r="AT393" s="636"/>
      <c r="AU393" s="636"/>
      <c r="AV393" s="636"/>
    </row>
    <row r="394" spans="2:48" ht="18.95" customHeight="1">
      <c r="B394" s="637" t="s">
        <v>24661</v>
      </c>
      <c r="C394" s="638"/>
      <c r="D394" s="638"/>
      <c r="E394" s="638"/>
      <c r="F394" s="638"/>
      <c r="G394" s="638"/>
      <c r="H394" s="638"/>
      <c r="I394" s="639">
        <f ca="1">I96</f>
        <v>4.6579506042481462</v>
      </c>
      <c r="J394" s="640"/>
      <c r="K394" s="640"/>
      <c r="L394" s="640"/>
      <c r="M394" s="635" t="s">
        <v>24323</v>
      </c>
      <c r="N394" s="636"/>
      <c r="O394" s="636"/>
      <c r="P394" s="636"/>
      <c r="Q394" s="636"/>
      <c r="R394" s="636"/>
      <c r="S394" s="636"/>
      <c r="T394" s="636"/>
      <c r="U394" s="636"/>
      <c r="V394" s="636"/>
      <c r="W394" s="636"/>
      <c r="X394" s="636"/>
      <c r="Y394" s="636"/>
      <c r="Z394" s="636"/>
      <c r="AA394" s="636"/>
      <c r="AB394" s="636"/>
      <c r="AC394" s="636"/>
      <c r="AD394" s="636"/>
      <c r="AE394" s="636"/>
      <c r="AF394" s="636"/>
      <c r="AG394" s="636"/>
      <c r="AH394" s="636"/>
      <c r="AI394" s="636"/>
      <c r="AJ394" s="636"/>
      <c r="AK394" s="636"/>
      <c r="AL394" s="636"/>
      <c r="AM394" s="636"/>
      <c r="AN394" s="636"/>
      <c r="AO394" s="636"/>
      <c r="AP394" s="636"/>
      <c r="AQ394" s="636"/>
      <c r="AR394" s="636"/>
      <c r="AS394" s="636"/>
      <c r="AT394" s="636"/>
      <c r="AU394" s="636"/>
      <c r="AV394" s="636"/>
    </row>
    <row r="395" spans="2:48" ht="18.95" customHeight="1">
      <c r="B395" s="637" t="s">
        <v>24662</v>
      </c>
      <c r="C395" s="638"/>
      <c r="D395" s="638"/>
      <c r="E395" s="638"/>
      <c r="F395" s="638"/>
      <c r="G395" s="638"/>
      <c r="H395" s="638"/>
      <c r="I395" s="639">
        <f ca="1">I104</f>
        <v>4.6579506042481462</v>
      </c>
      <c r="J395" s="640"/>
      <c r="K395" s="640"/>
      <c r="L395" s="640"/>
      <c r="M395" s="635" t="s">
        <v>24322</v>
      </c>
      <c r="N395" s="636"/>
      <c r="O395" s="636"/>
      <c r="P395" s="636"/>
      <c r="Q395" s="636"/>
      <c r="R395" s="636"/>
      <c r="S395" s="636"/>
      <c r="T395" s="636"/>
      <c r="U395" s="636"/>
      <c r="V395" s="636"/>
      <c r="W395" s="636"/>
      <c r="X395" s="636"/>
      <c r="Y395" s="636"/>
      <c r="Z395" s="636"/>
      <c r="AA395" s="636"/>
      <c r="AB395" s="636"/>
      <c r="AC395" s="636"/>
      <c r="AD395" s="636"/>
      <c r="AE395" s="636"/>
      <c r="AF395" s="636"/>
      <c r="AG395" s="636"/>
      <c r="AH395" s="636"/>
      <c r="AI395" s="636"/>
      <c r="AJ395" s="636"/>
      <c r="AK395" s="636"/>
      <c r="AL395" s="636"/>
      <c r="AM395" s="636"/>
      <c r="AN395" s="636"/>
      <c r="AO395" s="636"/>
      <c r="AP395" s="636"/>
      <c r="AQ395" s="636"/>
      <c r="AR395" s="636"/>
      <c r="AS395" s="636"/>
      <c r="AT395" s="636"/>
      <c r="AU395" s="636"/>
      <c r="AV395" s="636"/>
    </row>
    <row r="396" spans="2:48" ht="18.95" customHeight="1">
      <c r="B396" s="637" t="s">
        <v>24663</v>
      </c>
      <c r="C396" s="638"/>
      <c r="D396" s="638"/>
      <c r="E396" s="638"/>
      <c r="F396" s="638"/>
      <c r="G396" s="638"/>
      <c r="H396" s="638"/>
      <c r="I396" s="639">
        <f ca="1">I103</f>
        <v>4.6579506042481462</v>
      </c>
      <c r="J396" s="640"/>
      <c r="K396" s="640"/>
      <c r="L396" s="640"/>
      <c r="M396" s="635" t="s">
        <v>24321</v>
      </c>
      <c r="N396" s="636"/>
      <c r="O396" s="636"/>
      <c r="P396" s="636"/>
      <c r="Q396" s="636"/>
      <c r="R396" s="636"/>
      <c r="S396" s="636"/>
      <c r="T396" s="636"/>
      <c r="U396" s="636"/>
      <c r="V396" s="636"/>
      <c r="W396" s="636"/>
      <c r="X396" s="636"/>
      <c r="Y396" s="636"/>
      <c r="Z396" s="636"/>
      <c r="AA396" s="636"/>
      <c r="AB396" s="636"/>
      <c r="AC396" s="636"/>
      <c r="AD396" s="636"/>
      <c r="AE396" s="636"/>
      <c r="AF396" s="636"/>
      <c r="AG396" s="636"/>
      <c r="AH396" s="636"/>
      <c r="AI396" s="636"/>
      <c r="AJ396" s="636"/>
      <c r="AK396" s="636"/>
      <c r="AL396" s="636"/>
      <c r="AM396" s="636"/>
      <c r="AN396" s="636"/>
      <c r="AO396" s="636"/>
      <c r="AP396" s="636"/>
      <c r="AQ396" s="636"/>
      <c r="AR396" s="636"/>
      <c r="AS396" s="636"/>
      <c r="AT396" s="636"/>
      <c r="AU396" s="636"/>
      <c r="AV396" s="636"/>
    </row>
    <row r="397" spans="2:48" ht="30" customHeight="1">
      <c r="B397" s="637" t="s">
        <v>24664</v>
      </c>
      <c r="C397" s="638"/>
      <c r="D397" s="638"/>
      <c r="E397" s="638"/>
      <c r="F397" s="638"/>
      <c r="G397" s="638"/>
      <c r="H397" s="638"/>
      <c r="I397" s="639">
        <f ca="1">'Row Data'!F320</f>
        <v>4.5</v>
      </c>
      <c r="J397" s="640"/>
      <c r="K397" s="640"/>
      <c r="L397" s="640"/>
      <c r="M397" s="635" t="s">
        <v>24282</v>
      </c>
      <c r="N397" s="636"/>
      <c r="O397" s="636"/>
      <c r="P397" s="636"/>
      <c r="Q397" s="636"/>
      <c r="R397" s="636"/>
      <c r="S397" s="636"/>
      <c r="T397" s="636"/>
      <c r="U397" s="636"/>
      <c r="V397" s="636"/>
      <c r="W397" s="636"/>
      <c r="X397" s="636"/>
      <c r="Y397" s="636"/>
      <c r="Z397" s="636"/>
      <c r="AA397" s="636"/>
      <c r="AB397" s="636"/>
      <c r="AC397" s="636"/>
      <c r="AD397" s="636"/>
      <c r="AE397" s="636"/>
      <c r="AF397" s="636"/>
      <c r="AG397" s="636"/>
      <c r="AH397" s="636"/>
      <c r="AI397" s="636"/>
      <c r="AJ397" s="636"/>
      <c r="AK397" s="636"/>
      <c r="AL397" s="636"/>
      <c r="AM397" s="636"/>
      <c r="AN397" s="636"/>
      <c r="AO397" s="636"/>
      <c r="AP397" s="636"/>
      <c r="AQ397" s="636"/>
      <c r="AR397" s="636"/>
      <c r="AS397" s="636"/>
      <c r="AT397" s="636"/>
      <c r="AU397" s="636"/>
      <c r="AV397" s="636"/>
    </row>
    <row r="398" spans="2:48" ht="30" customHeight="1">
      <c r="B398" s="637" t="s">
        <v>24665</v>
      </c>
      <c r="C398" s="638"/>
      <c r="D398" s="638"/>
      <c r="E398" s="638"/>
      <c r="F398" s="638"/>
      <c r="G398" s="638"/>
      <c r="H398" s="638"/>
      <c r="I398" s="639">
        <f ca="1">I!J408</f>
        <v>4.5</v>
      </c>
      <c r="J398" s="640"/>
      <c r="K398" s="640"/>
      <c r="L398" s="640"/>
      <c r="M398" s="635" t="s">
        <v>24320</v>
      </c>
      <c r="N398" s="636"/>
      <c r="O398" s="636"/>
      <c r="P398" s="636"/>
      <c r="Q398" s="636"/>
      <c r="R398" s="636"/>
      <c r="S398" s="636"/>
      <c r="T398" s="636"/>
      <c r="U398" s="636"/>
      <c r="V398" s="636"/>
      <c r="W398" s="636"/>
      <c r="X398" s="636"/>
      <c r="Y398" s="636"/>
      <c r="Z398" s="636"/>
      <c r="AA398" s="636"/>
      <c r="AB398" s="636"/>
      <c r="AC398" s="636"/>
      <c r="AD398" s="636"/>
      <c r="AE398" s="636"/>
      <c r="AF398" s="636"/>
      <c r="AG398" s="636"/>
      <c r="AH398" s="636"/>
      <c r="AI398" s="636"/>
      <c r="AJ398" s="636"/>
      <c r="AK398" s="636"/>
      <c r="AL398" s="636"/>
      <c r="AM398" s="636"/>
      <c r="AN398" s="636"/>
      <c r="AO398" s="636"/>
      <c r="AP398" s="636"/>
      <c r="AQ398" s="636"/>
      <c r="AR398" s="636"/>
      <c r="AS398" s="636"/>
      <c r="AT398" s="636"/>
      <c r="AU398" s="636"/>
      <c r="AV398" s="636"/>
    </row>
    <row r="399" spans="2:48" ht="30" customHeight="1">
      <c r="B399" s="637" t="s">
        <v>24666</v>
      </c>
      <c r="C399" s="638"/>
      <c r="D399" s="638"/>
      <c r="E399" s="638"/>
      <c r="F399" s="638"/>
      <c r="G399" s="638"/>
      <c r="H399" s="638"/>
      <c r="I399" s="639">
        <f ca="1">'Row Data'!F685</f>
        <v>4.6579506042481462</v>
      </c>
      <c r="J399" s="640"/>
      <c r="K399" s="640"/>
      <c r="L399" s="640"/>
      <c r="M399" s="635" t="s">
        <v>24319</v>
      </c>
      <c r="N399" s="636"/>
      <c r="O399" s="636"/>
      <c r="P399" s="636"/>
      <c r="Q399" s="636"/>
      <c r="R399" s="636"/>
      <c r="S399" s="636"/>
      <c r="T399" s="636"/>
      <c r="U399" s="636"/>
      <c r="V399" s="636"/>
      <c r="W399" s="636"/>
      <c r="X399" s="636"/>
      <c r="Y399" s="636"/>
      <c r="Z399" s="636"/>
      <c r="AA399" s="636"/>
      <c r="AB399" s="636"/>
      <c r="AC399" s="636"/>
      <c r="AD399" s="636"/>
      <c r="AE399" s="636"/>
      <c r="AF399" s="636"/>
      <c r="AG399" s="636"/>
      <c r="AH399" s="636"/>
      <c r="AI399" s="636"/>
      <c r="AJ399" s="636"/>
      <c r="AK399" s="636"/>
      <c r="AL399" s="636"/>
      <c r="AM399" s="636"/>
      <c r="AN399" s="636"/>
      <c r="AO399" s="636"/>
      <c r="AP399" s="636"/>
      <c r="AQ399" s="636"/>
      <c r="AR399" s="636"/>
      <c r="AS399" s="636"/>
      <c r="AT399" s="636"/>
      <c r="AU399" s="636"/>
      <c r="AV399" s="636"/>
    </row>
    <row r="400" spans="2:48" ht="30" customHeight="1">
      <c r="B400" s="637" t="s">
        <v>24667</v>
      </c>
      <c r="C400" s="638"/>
      <c r="D400" s="638"/>
      <c r="E400" s="638"/>
      <c r="F400" s="638"/>
      <c r="G400" s="638"/>
      <c r="H400" s="638"/>
      <c r="I400" s="639">
        <f>'Row Data'!F674</f>
        <v>0</v>
      </c>
      <c r="J400" s="640"/>
      <c r="K400" s="640"/>
      <c r="L400" s="640"/>
      <c r="M400" s="635" t="s">
        <v>24318</v>
      </c>
      <c r="N400" s="636"/>
      <c r="O400" s="636"/>
      <c r="P400" s="636"/>
      <c r="Q400" s="636"/>
      <c r="R400" s="636"/>
      <c r="S400" s="636"/>
      <c r="T400" s="636"/>
      <c r="U400" s="636"/>
      <c r="V400" s="636"/>
      <c r="W400" s="636"/>
      <c r="X400" s="636"/>
      <c r="Y400" s="636"/>
      <c r="Z400" s="636"/>
      <c r="AA400" s="636"/>
      <c r="AB400" s="636"/>
      <c r="AC400" s="636"/>
      <c r="AD400" s="636"/>
      <c r="AE400" s="636"/>
      <c r="AF400" s="636"/>
      <c r="AG400" s="636"/>
      <c r="AH400" s="636"/>
      <c r="AI400" s="636"/>
      <c r="AJ400" s="636"/>
      <c r="AK400" s="636"/>
      <c r="AL400" s="636"/>
      <c r="AM400" s="636"/>
      <c r="AN400" s="636"/>
      <c r="AO400" s="636"/>
      <c r="AP400" s="636"/>
      <c r="AQ400" s="636"/>
      <c r="AR400" s="636"/>
      <c r="AS400" s="636"/>
      <c r="AT400" s="636"/>
      <c r="AU400" s="636"/>
      <c r="AV400" s="636"/>
    </row>
    <row r="401" spans="2:48" ht="18.95" customHeight="1">
      <c r="B401" s="637" t="s">
        <v>24668</v>
      </c>
      <c r="C401" s="638"/>
      <c r="D401" s="638"/>
      <c r="E401" s="638"/>
      <c r="F401" s="638"/>
      <c r="G401" s="638"/>
      <c r="H401" s="638"/>
      <c r="I401" s="639">
        <f ca="1">'Row Data'!F695</f>
        <v>4.5</v>
      </c>
      <c r="J401" s="640"/>
      <c r="K401" s="640"/>
      <c r="L401" s="640"/>
      <c r="M401" s="635" t="s">
        <v>24317</v>
      </c>
      <c r="N401" s="636"/>
      <c r="O401" s="636"/>
      <c r="P401" s="636"/>
      <c r="Q401" s="636"/>
      <c r="R401" s="636"/>
      <c r="S401" s="636"/>
      <c r="T401" s="636"/>
      <c r="U401" s="636"/>
      <c r="V401" s="636"/>
      <c r="W401" s="636"/>
      <c r="X401" s="636"/>
      <c r="Y401" s="636"/>
      <c r="Z401" s="636"/>
      <c r="AA401" s="636"/>
      <c r="AB401" s="636"/>
      <c r="AC401" s="636"/>
      <c r="AD401" s="636"/>
      <c r="AE401" s="636"/>
      <c r="AF401" s="636"/>
      <c r="AG401" s="636"/>
      <c r="AH401" s="636"/>
      <c r="AI401" s="636"/>
      <c r="AJ401" s="636"/>
      <c r="AK401" s="636"/>
      <c r="AL401" s="636"/>
      <c r="AM401" s="636"/>
      <c r="AN401" s="636"/>
      <c r="AO401" s="636"/>
      <c r="AP401" s="636"/>
      <c r="AQ401" s="636"/>
      <c r="AR401" s="636"/>
      <c r="AS401" s="636"/>
      <c r="AT401" s="636"/>
      <c r="AU401" s="636"/>
      <c r="AV401" s="636"/>
    </row>
    <row r="402" spans="2:48" ht="18.95" customHeight="1">
      <c r="B402" s="637" t="s">
        <v>24669</v>
      </c>
      <c r="C402" s="638"/>
      <c r="D402" s="638"/>
      <c r="E402" s="638"/>
      <c r="F402" s="638"/>
      <c r="G402" s="638"/>
      <c r="H402" s="638"/>
      <c r="I402" s="639">
        <f ca="1">'Row Data'!F364</f>
        <v>4.6579506042481462</v>
      </c>
      <c r="J402" s="640"/>
      <c r="K402" s="640"/>
      <c r="L402" s="640"/>
      <c r="M402" s="635" t="s">
        <v>24316</v>
      </c>
      <c r="N402" s="636"/>
      <c r="O402" s="636"/>
      <c r="P402" s="636"/>
      <c r="Q402" s="636"/>
      <c r="R402" s="636"/>
      <c r="S402" s="636"/>
      <c r="T402" s="636"/>
      <c r="U402" s="636"/>
      <c r="V402" s="636"/>
      <c r="W402" s="636"/>
      <c r="X402" s="636"/>
      <c r="Y402" s="636"/>
      <c r="Z402" s="636"/>
      <c r="AA402" s="636"/>
      <c r="AB402" s="636"/>
      <c r="AC402" s="636"/>
      <c r="AD402" s="636"/>
      <c r="AE402" s="636"/>
      <c r="AF402" s="636"/>
      <c r="AG402" s="636"/>
      <c r="AH402" s="636"/>
      <c r="AI402" s="636"/>
      <c r="AJ402" s="636"/>
      <c r="AK402" s="636"/>
      <c r="AL402" s="636"/>
      <c r="AM402" s="636"/>
      <c r="AN402" s="636"/>
      <c r="AO402" s="636"/>
      <c r="AP402" s="636"/>
      <c r="AQ402" s="636"/>
      <c r="AR402" s="636"/>
      <c r="AS402" s="636"/>
      <c r="AT402" s="636"/>
      <c r="AU402" s="636"/>
      <c r="AV402" s="636"/>
    </row>
    <row r="403" spans="2:48" ht="18.95" customHeight="1">
      <c r="B403" s="637" t="s">
        <v>24670</v>
      </c>
      <c r="C403" s="638"/>
      <c r="D403" s="638"/>
      <c r="E403" s="638"/>
      <c r="F403" s="638"/>
      <c r="G403" s="638"/>
      <c r="H403" s="638"/>
      <c r="I403" s="639">
        <f ca="1">'Row Data'!F379</f>
        <v>4.6579506042481462</v>
      </c>
      <c r="J403" s="640"/>
      <c r="K403" s="640"/>
      <c r="L403" s="640"/>
      <c r="M403" s="635" t="s">
        <v>24315</v>
      </c>
      <c r="N403" s="636"/>
      <c r="O403" s="636"/>
      <c r="P403" s="636"/>
      <c r="Q403" s="636"/>
      <c r="R403" s="636"/>
      <c r="S403" s="636"/>
      <c r="T403" s="636"/>
      <c r="U403" s="636"/>
      <c r="V403" s="636"/>
      <c r="W403" s="636"/>
      <c r="X403" s="636"/>
      <c r="Y403" s="636"/>
      <c r="Z403" s="636"/>
      <c r="AA403" s="636"/>
      <c r="AB403" s="636"/>
      <c r="AC403" s="636"/>
      <c r="AD403" s="636"/>
      <c r="AE403" s="636"/>
      <c r="AF403" s="636"/>
      <c r="AG403" s="636"/>
      <c r="AH403" s="636"/>
      <c r="AI403" s="636"/>
      <c r="AJ403" s="636"/>
      <c r="AK403" s="636"/>
      <c r="AL403" s="636"/>
      <c r="AM403" s="636"/>
      <c r="AN403" s="636"/>
      <c r="AO403" s="636"/>
      <c r="AP403" s="636"/>
      <c r="AQ403" s="636"/>
      <c r="AR403" s="636"/>
      <c r="AS403" s="636"/>
      <c r="AT403" s="636"/>
      <c r="AU403" s="636"/>
      <c r="AV403" s="636"/>
    </row>
    <row r="404" spans="2:48" ht="18.95" customHeight="1">
      <c r="B404" s="637" t="s">
        <v>24671</v>
      </c>
      <c r="C404" s="638"/>
      <c r="D404" s="638"/>
      <c r="E404" s="638"/>
      <c r="F404" s="638"/>
      <c r="G404" s="638"/>
      <c r="H404" s="638"/>
      <c r="I404" s="639">
        <f ca="1">'Row Data'!F370</f>
        <v>4.6579506042481462</v>
      </c>
      <c r="J404" s="640"/>
      <c r="K404" s="640"/>
      <c r="L404" s="640"/>
      <c r="M404" s="635" t="s">
        <v>24314</v>
      </c>
      <c r="N404" s="636"/>
      <c r="O404" s="636"/>
      <c r="P404" s="636"/>
      <c r="Q404" s="636"/>
      <c r="R404" s="636"/>
      <c r="S404" s="636"/>
      <c r="T404" s="636"/>
      <c r="U404" s="636"/>
      <c r="V404" s="636"/>
      <c r="W404" s="636"/>
      <c r="X404" s="636"/>
      <c r="Y404" s="636"/>
      <c r="Z404" s="636"/>
      <c r="AA404" s="636"/>
      <c r="AB404" s="636"/>
      <c r="AC404" s="636"/>
      <c r="AD404" s="636"/>
      <c r="AE404" s="636"/>
      <c r="AF404" s="636"/>
      <c r="AG404" s="636"/>
      <c r="AH404" s="636"/>
      <c r="AI404" s="636"/>
      <c r="AJ404" s="636"/>
      <c r="AK404" s="636"/>
      <c r="AL404" s="636"/>
      <c r="AM404" s="636"/>
      <c r="AN404" s="636"/>
      <c r="AO404" s="636"/>
      <c r="AP404" s="636"/>
      <c r="AQ404" s="636"/>
      <c r="AR404" s="636"/>
      <c r="AS404" s="636"/>
      <c r="AT404" s="636"/>
      <c r="AU404" s="636"/>
      <c r="AV404" s="636"/>
    </row>
    <row r="405" spans="2:48" ht="18.95" customHeight="1">
      <c r="B405" s="637" t="s">
        <v>24672</v>
      </c>
      <c r="C405" s="638"/>
      <c r="D405" s="638"/>
      <c r="E405" s="638"/>
      <c r="F405" s="638"/>
      <c r="G405" s="638"/>
      <c r="H405" s="638"/>
      <c r="I405" s="639">
        <f ca="1">'Row Data'!F367</f>
        <v>4.6579506042481462</v>
      </c>
      <c r="J405" s="640"/>
      <c r="K405" s="640"/>
      <c r="L405" s="640"/>
      <c r="M405" s="635" t="s">
        <v>24313</v>
      </c>
      <c r="N405" s="636"/>
      <c r="O405" s="636"/>
      <c r="P405" s="636"/>
      <c r="Q405" s="636"/>
      <c r="R405" s="636"/>
      <c r="S405" s="636"/>
      <c r="T405" s="636"/>
      <c r="U405" s="636"/>
      <c r="V405" s="636"/>
      <c r="W405" s="636"/>
      <c r="X405" s="636"/>
      <c r="Y405" s="636"/>
      <c r="Z405" s="636"/>
      <c r="AA405" s="636"/>
      <c r="AB405" s="636"/>
      <c r="AC405" s="636"/>
      <c r="AD405" s="636"/>
      <c r="AE405" s="636"/>
      <c r="AF405" s="636"/>
      <c r="AG405" s="636"/>
      <c r="AH405" s="636"/>
      <c r="AI405" s="636"/>
      <c r="AJ405" s="636"/>
      <c r="AK405" s="636"/>
      <c r="AL405" s="636"/>
      <c r="AM405" s="636"/>
      <c r="AN405" s="636"/>
      <c r="AO405" s="636"/>
      <c r="AP405" s="636"/>
      <c r="AQ405" s="636"/>
      <c r="AR405" s="636"/>
      <c r="AS405" s="636"/>
      <c r="AT405" s="636"/>
      <c r="AU405" s="636"/>
      <c r="AV405" s="636"/>
    </row>
    <row r="406" spans="2:48">
      <c r="B406" s="334"/>
      <c r="C406" s="334"/>
      <c r="D406" s="334"/>
      <c r="E406" s="334"/>
      <c r="F406" s="334"/>
      <c r="G406" s="334"/>
      <c r="H406" s="334"/>
      <c r="I406" s="334"/>
      <c r="J406" s="334"/>
      <c r="K406" s="334"/>
      <c r="L406" s="334"/>
      <c r="M406" s="334"/>
      <c r="N406" s="334"/>
      <c r="O406" s="334"/>
      <c r="P406" s="334"/>
      <c r="Q406" s="334"/>
      <c r="R406" s="334"/>
      <c r="S406" s="334"/>
      <c r="T406" s="334"/>
      <c r="U406" s="334"/>
      <c r="V406" s="334"/>
      <c r="W406" s="334"/>
      <c r="X406" s="334"/>
      <c r="Y406" s="334"/>
      <c r="Z406" s="334"/>
      <c r="AA406" s="334"/>
      <c r="AB406" s="334"/>
      <c r="AC406" s="334"/>
      <c r="AD406" s="334"/>
      <c r="AE406" s="334"/>
      <c r="AF406" s="334"/>
      <c r="AG406" s="334"/>
      <c r="AH406" s="334"/>
      <c r="AI406" s="334"/>
      <c r="AJ406" s="334"/>
      <c r="AK406" s="334"/>
      <c r="AL406" s="334"/>
      <c r="AM406" s="334"/>
      <c r="AN406" s="334"/>
      <c r="AO406" s="334"/>
      <c r="AP406" s="334"/>
      <c r="AQ406" s="334"/>
      <c r="AR406" s="334"/>
      <c r="AS406" s="334"/>
      <c r="AT406" s="334"/>
      <c r="AU406" s="334"/>
      <c r="AV406" s="334"/>
    </row>
    <row r="407" spans="2:48" s="328" customFormat="1" ht="30" customHeight="1">
      <c r="B407" s="631" t="s">
        <v>26314</v>
      </c>
      <c r="C407" s="632"/>
      <c r="D407" s="632"/>
      <c r="E407" s="632"/>
      <c r="F407" s="632"/>
      <c r="G407" s="632"/>
      <c r="H407" s="632"/>
      <c r="I407" s="632"/>
      <c r="J407" s="633"/>
      <c r="K407" s="633"/>
      <c r="L407" s="633"/>
      <c r="M407" s="633"/>
      <c r="N407" s="633"/>
      <c r="O407" s="633"/>
      <c r="P407" s="633"/>
      <c r="Q407" s="633"/>
      <c r="R407" s="633"/>
      <c r="S407" s="633"/>
      <c r="T407" s="633"/>
      <c r="U407" s="633"/>
      <c r="V407" s="633"/>
      <c r="W407" s="633"/>
      <c r="X407" s="633"/>
      <c r="Y407" s="633"/>
      <c r="Z407" s="633"/>
      <c r="AA407" s="633"/>
      <c r="AB407" s="633"/>
      <c r="AC407" s="633"/>
      <c r="AD407" s="633"/>
      <c r="AE407" s="633"/>
      <c r="AF407" s="633"/>
      <c r="AG407" s="633"/>
      <c r="AH407" s="633"/>
      <c r="AI407" s="633"/>
      <c r="AJ407" s="633"/>
      <c r="AK407" s="633"/>
      <c r="AL407" s="633"/>
      <c r="AM407" s="633"/>
      <c r="AN407" s="633"/>
      <c r="AO407" s="633"/>
      <c r="AP407" s="633"/>
      <c r="AQ407" s="633"/>
      <c r="AR407" s="633"/>
      <c r="AS407" s="633"/>
      <c r="AT407" s="633"/>
      <c r="AU407" s="633"/>
      <c r="AV407" s="634"/>
    </row>
    <row r="408" spans="2:48" ht="30" customHeight="1">
      <c r="B408" s="637" t="s">
        <v>24673</v>
      </c>
      <c r="C408" s="638"/>
      <c r="D408" s="638"/>
      <c r="E408" s="638"/>
      <c r="F408" s="638"/>
      <c r="G408" s="638"/>
      <c r="H408" s="638"/>
      <c r="I408" s="639">
        <f ca="1">MAX('Row Data'!F638:F639)</f>
        <v>4.6579506042481462</v>
      </c>
      <c r="J408" s="640"/>
      <c r="K408" s="640"/>
      <c r="L408" s="640"/>
      <c r="M408" s="635" t="s">
        <v>24312</v>
      </c>
      <c r="N408" s="636"/>
      <c r="O408" s="636"/>
      <c r="P408" s="636"/>
      <c r="Q408" s="636"/>
      <c r="R408" s="636"/>
      <c r="S408" s="636"/>
      <c r="T408" s="636"/>
      <c r="U408" s="636"/>
      <c r="V408" s="636"/>
      <c r="W408" s="636"/>
      <c r="X408" s="636"/>
      <c r="Y408" s="636"/>
      <c r="Z408" s="636"/>
      <c r="AA408" s="636"/>
      <c r="AB408" s="636"/>
      <c r="AC408" s="636"/>
      <c r="AD408" s="636"/>
      <c r="AE408" s="636"/>
      <c r="AF408" s="636"/>
      <c r="AG408" s="636"/>
      <c r="AH408" s="636"/>
      <c r="AI408" s="636"/>
      <c r="AJ408" s="636"/>
      <c r="AK408" s="636"/>
      <c r="AL408" s="636"/>
      <c r="AM408" s="636"/>
      <c r="AN408" s="636"/>
      <c r="AO408" s="636"/>
      <c r="AP408" s="636"/>
      <c r="AQ408" s="636"/>
      <c r="AR408" s="636"/>
      <c r="AS408" s="636"/>
      <c r="AT408" s="636"/>
      <c r="AU408" s="636"/>
      <c r="AV408" s="636"/>
    </row>
    <row r="409" spans="2:48" ht="30" customHeight="1">
      <c r="B409" s="637" t="s">
        <v>24648</v>
      </c>
      <c r="C409" s="638"/>
      <c r="D409" s="638"/>
      <c r="E409" s="638"/>
      <c r="F409" s="638"/>
      <c r="G409" s="638"/>
      <c r="H409" s="638"/>
      <c r="I409" s="639">
        <f ca="1">'Row Data'!F632</f>
        <v>4.6579506042481462</v>
      </c>
      <c r="J409" s="640"/>
      <c r="K409" s="640"/>
      <c r="L409" s="640"/>
      <c r="M409" s="635" t="s">
        <v>24554</v>
      </c>
      <c r="N409" s="636"/>
      <c r="O409" s="636"/>
      <c r="P409" s="636"/>
      <c r="Q409" s="636"/>
      <c r="R409" s="636"/>
      <c r="S409" s="636"/>
      <c r="T409" s="636"/>
      <c r="U409" s="636"/>
      <c r="V409" s="636"/>
      <c r="W409" s="636"/>
      <c r="X409" s="636"/>
      <c r="Y409" s="636"/>
      <c r="Z409" s="636"/>
      <c r="AA409" s="636"/>
      <c r="AB409" s="636"/>
      <c r="AC409" s="636"/>
      <c r="AD409" s="636"/>
      <c r="AE409" s="636"/>
      <c r="AF409" s="636"/>
      <c r="AG409" s="636"/>
      <c r="AH409" s="636"/>
      <c r="AI409" s="636"/>
      <c r="AJ409" s="636"/>
      <c r="AK409" s="636"/>
      <c r="AL409" s="636"/>
      <c r="AM409" s="636"/>
      <c r="AN409" s="636"/>
      <c r="AO409" s="636"/>
      <c r="AP409" s="636"/>
      <c r="AQ409" s="636"/>
      <c r="AR409" s="636"/>
      <c r="AS409" s="636"/>
      <c r="AT409" s="636"/>
      <c r="AU409" s="636"/>
      <c r="AV409" s="636"/>
    </row>
    <row r="410" spans="2:48" ht="30" customHeight="1">
      <c r="B410" s="637" t="s">
        <v>24649</v>
      </c>
      <c r="C410" s="638"/>
      <c r="D410" s="638"/>
      <c r="E410" s="638"/>
      <c r="F410" s="638"/>
      <c r="G410" s="638"/>
      <c r="H410" s="638"/>
      <c r="I410" s="639">
        <f ca="1">'Row Data'!F633</f>
        <v>4.6579506042481462</v>
      </c>
      <c r="J410" s="640"/>
      <c r="K410" s="640"/>
      <c r="L410" s="640"/>
      <c r="M410" s="635" t="s">
        <v>24311</v>
      </c>
      <c r="N410" s="636"/>
      <c r="O410" s="636"/>
      <c r="P410" s="636"/>
      <c r="Q410" s="636"/>
      <c r="R410" s="636"/>
      <c r="S410" s="636"/>
      <c r="T410" s="636"/>
      <c r="U410" s="636"/>
      <c r="V410" s="636"/>
      <c r="W410" s="636"/>
      <c r="X410" s="636"/>
      <c r="Y410" s="636"/>
      <c r="Z410" s="636"/>
      <c r="AA410" s="636"/>
      <c r="AB410" s="636"/>
      <c r="AC410" s="636"/>
      <c r="AD410" s="636"/>
      <c r="AE410" s="636"/>
      <c r="AF410" s="636"/>
      <c r="AG410" s="636"/>
      <c r="AH410" s="636"/>
      <c r="AI410" s="636"/>
      <c r="AJ410" s="636"/>
      <c r="AK410" s="636"/>
      <c r="AL410" s="636"/>
      <c r="AM410" s="636"/>
      <c r="AN410" s="636"/>
      <c r="AO410" s="636"/>
      <c r="AP410" s="636"/>
      <c r="AQ410" s="636"/>
      <c r="AR410" s="636"/>
      <c r="AS410" s="636"/>
      <c r="AT410" s="636"/>
      <c r="AU410" s="636"/>
      <c r="AV410" s="636"/>
    </row>
    <row r="411" spans="2:48" ht="30" customHeight="1">
      <c r="B411" s="637" t="s">
        <v>24651</v>
      </c>
      <c r="C411" s="638"/>
      <c r="D411" s="638"/>
      <c r="E411" s="638"/>
      <c r="F411" s="638"/>
      <c r="G411" s="638"/>
      <c r="H411" s="638"/>
      <c r="I411" s="639">
        <f ca="1">'Row Data'!F635</f>
        <v>4.6579506042481462</v>
      </c>
      <c r="J411" s="640"/>
      <c r="K411" s="640"/>
      <c r="L411" s="640"/>
      <c r="M411" s="635" t="s">
        <v>24310</v>
      </c>
      <c r="N411" s="636"/>
      <c r="O411" s="636"/>
      <c r="P411" s="636"/>
      <c r="Q411" s="636"/>
      <c r="R411" s="636"/>
      <c r="S411" s="636"/>
      <c r="T411" s="636"/>
      <c r="U411" s="636"/>
      <c r="V411" s="636"/>
      <c r="W411" s="636"/>
      <c r="X411" s="636"/>
      <c r="Y411" s="636"/>
      <c r="Z411" s="636"/>
      <c r="AA411" s="636"/>
      <c r="AB411" s="636"/>
      <c r="AC411" s="636"/>
      <c r="AD411" s="636"/>
      <c r="AE411" s="636"/>
      <c r="AF411" s="636"/>
      <c r="AG411" s="636"/>
      <c r="AH411" s="636"/>
      <c r="AI411" s="636"/>
      <c r="AJ411" s="636"/>
      <c r="AK411" s="636"/>
      <c r="AL411" s="636"/>
      <c r="AM411" s="636"/>
      <c r="AN411" s="636"/>
      <c r="AO411" s="636"/>
      <c r="AP411" s="636"/>
      <c r="AQ411" s="636"/>
      <c r="AR411" s="636"/>
      <c r="AS411" s="636"/>
      <c r="AT411" s="636"/>
      <c r="AU411" s="636"/>
      <c r="AV411" s="636"/>
    </row>
    <row r="412" spans="2:48" ht="30" customHeight="1">
      <c r="B412" s="637" t="s">
        <v>24674</v>
      </c>
      <c r="C412" s="638"/>
      <c r="D412" s="638"/>
      <c r="E412" s="638"/>
      <c r="F412" s="638"/>
      <c r="G412" s="638"/>
      <c r="H412" s="638"/>
      <c r="I412" s="639">
        <f ca="1">'Row Data'!F324</f>
        <v>4.5</v>
      </c>
      <c r="J412" s="640"/>
      <c r="K412" s="640"/>
      <c r="L412" s="640"/>
      <c r="M412" s="635" t="s">
        <v>24309</v>
      </c>
      <c r="N412" s="636"/>
      <c r="O412" s="636"/>
      <c r="P412" s="636"/>
      <c r="Q412" s="636"/>
      <c r="R412" s="636"/>
      <c r="S412" s="636"/>
      <c r="T412" s="636"/>
      <c r="U412" s="636"/>
      <c r="V412" s="636"/>
      <c r="W412" s="636"/>
      <c r="X412" s="636"/>
      <c r="Y412" s="636"/>
      <c r="Z412" s="636"/>
      <c r="AA412" s="636"/>
      <c r="AB412" s="636"/>
      <c r="AC412" s="636"/>
      <c r="AD412" s="636"/>
      <c r="AE412" s="636"/>
      <c r="AF412" s="636"/>
      <c r="AG412" s="636"/>
      <c r="AH412" s="636"/>
      <c r="AI412" s="636"/>
      <c r="AJ412" s="636"/>
      <c r="AK412" s="636"/>
      <c r="AL412" s="636"/>
      <c r="AM412" s="636"/>
      <c r="AN412" s="636"/>
      <c r="AO412" s="636"/>
      <c r="AP412" s="636"/>
      <c r="AQ412" s="636"/>
      <c r="AR412" s="636"/>
      <c r="AS412" s="636"/>
      <c r="AT412" s="636"/>
      <c r="AU412" s="636"/>
      <c r="AV412" s="636"/>
    </row>
    <row r="413" spans="2:48" ht="30" customHeight="1">
      <c r="B413" s="637" t="s">
        <v>24675</v>
      </c>
      <c r="C413" s="638"/>
      <c r="D413" s="638"/>
      <c r="E413" s="638"/>
      <c r="F413" s="638"/>
      <c r="G413" s="638"/>
      <c r="H413" s="638"/>
      <c r="I413" s="639">
        <f ca="1">'Row Data'!F328</f>
        <v>4.5</v>
      </c>
      <c r="J413" s="640"/>
      <c r="K413" s="640"/>
      <c r="L413" s="640"/>
      <c r="M413" s="635" t="s">
        <v>24308</v>
      </c>
      <c r="N413" s="636"/>
      <c r="O413" s="636"/>
      <c r="P413" s="636"/>
      <c r="Q413" s="636"/>
      <c r="R413" s="636"/>
      <c r="S413" s="636"/>
      <c r="T413" s="636"/>
      <c r="U413" s="636"/>
      <c r="V413" s="636"/>
      <c r="W413" s="636"/>
      <c r="X413" s="636"/>
      <c r="Y413" s="636"/>
      <c r="Z413" s="636"/>
      <c r="AA413" s="636"/>
      <c r="AB413" s="636"/>
      <c r="AC413" s="636"/>
      <c r="AD413" s="636"/>
      <c r="AE413" s="636"/>
      <c r="AF413" s="636"/>
      <c r="AG413" s="636"/>
      <c r="AH413" s="636"/>
      <c r="AI413" s="636"/>
      <c r="AJ413" s="636"/>
      <c r="AK413" s="636"/>
      <c r="AL413" s="636"/>
      <c r="AM413" s="636"/>
      <c r="AN413" s="636"/>
      <c r="AO413" s="636"/>
      <c r="AP413" s="636"/>
      <c r="AQ413" s="636"/>
      <c r="AR413" s="636"/>
      <c r="AS413" s="636"/>
      <c r="AT413" s="636"/>
      <c r="AU413" s="636"/>
      <c r="AV413" s="636"/>
    </row>
    <row r="414" spans="2:48" ht="30" customHeight="1">
      <c r="B414" s="637" t="s">
        <v>24676</v>
      </c>
      <c r="C414" s="638"/>
      <c r="D414" s="638"/>
      <c r="E414" s="638"/>
      <c r="F414" s="638"/>
      <c r="G414" s="638"/>
      <c r="H414" s="638"/>
      <c r="I414" s="639">
        <f ca="1">'Row Data'!K323</f>
        <v>4.5</v>
      </c>
      <c r="J414" s="640"/>
      <c r="K414" s="640"/>
      <c r="L414" s="640"/>
      <c r="M414" s="635" t="s">
        <v>24307</v>
      </c>
      <c r="N414" s="636"/>
      <c r="O414" s="636"/>
      <c r="P414" s="636"/>
      <c r="Q414" s="636"/>
      <c r="R414" s="636"/>
      <c r="S414" s="636"/>
      <c r="T414" s="636"/>
      <c r="U414" s="636"/>
      <c r="V414" s="636"/>
      <c r="W414" s="636"/>
      <c r="X414" s="636"/>
      <c r="Y414" s="636"/>
      <c r="Z414" s="636"/>
      <c r="AA414" s="636"/>
      <c r="AB414" s="636"/>
      <c r="AC414" s="636"/>
      <c r="AD414" s="636"/>
      <c r="AE414" s="636"/>
      <c r="AF414" s="636"/>
      <c r="AG414" s="636"/>
      <c r="AH414" s="636"/>
      <c r="AI414" s="636"/>
      <c r="AJ414" s="636"/>
      <c r="AK414" s="636"/>
      <c r="AL414" s="636"/>
      <c r="AM414" s="636"/>
      <c r="AN414" s="636"/>
      <c r="AO414" s="636"/>
      <c r="AP414" s="636"/>
      <c r="AQ414" s="636"/>
      <c r="AR414" s="636"/>
      <c r="AS414" s="636"/>
      <c r="AT414" s="636"/>
      <c r="AU414" s="636"/>
      <c r="AV414" s="636"/>
    </row>
    <row r="415" spans="2:48" ht="30" customHeight="1">
      <c r="B415" s="637" t="s">
        <v>24677</v>
      </c>
      <c r="C415" s="638"/>
      <c r="D415" s="638"/>
      <c r="E415" s="638"/>
      <c r="F415" s="638"/>
      <c r="G415" s="638"/>
      <c r="H415" s="638"/>
      <c r="I415" s="639" t="e">
        <f ca="1">I255</f>
        <v>#N/A</v>
      </c>
      <c r="J415" s="640"/>
      <c r="K415" s="640"/>
      <c r="L415" s="640"/>
      <c r="M415" s="635" t="s">
        <v>24306</v>
      </c>
      <c r="N415" s="636"/>
      <c r="O415" s="636"/>
      <c r="P415" s="636"/>
      <c r="Q415" s="636"/>
      <c r="R415" s="636"/>
      <c r="S415" s="636"/>
      <c r="T415" s="636"/>
      <c r="U415" s="636"/>
      <c r="V415" s="636"/>
      <c r="W415" s="636"/>
      <c r="X415" s="636"/>
      <c r="Y415" s="636"/>
      <c r="Z415" s="636"/>
      <c r="AA415" s="636"/>
      <c r="AB415" s="636"/>
      <c r="AC415" s="636"/>
      <c r="AD415" s="636"/>
      <c r="AE415" s="636"/>
      <c r="AF415" s="636"/>
      <c r="AG415" s="636"/>
      <c r="AH415" s="636"/>
      <c r="AI415" s="636"/>
      <c r="AJ415" s="636"/>
      <c r="AK415" s="636"/>
      <c r="AL415" s="636"/>
      <c r="AM415" s="636"/>
      <c r="AN415" s="636"/>
      <c r="AO415" s="636"/>
      <c r="AP415" s="636"/>
      <c r="AQ415" s="636"/>
      <c r="AR415" s="636"/>
      <c r="AS415" s="636"/>
      <c r="AT415" s="636"/>
      <c r="AU415" s="636"/>
      <c r="AV415" s="636"/>
    </row>
    <row r="416" spans="2:48" ht="30" customHeight="1">
      <c r="B416" s="637" t="s">
        <v>24678</v>
      </c>
      <c r="C416" s="638"/>
      <c r="D416" s="638"/>
      <c r="E416" s="638"/>
      <c r="F416" s="638"/>
      <c r="G416" s="638"/>
      <c r="H416" s="638"/>
      <c r="I416" s="639">
        <f ca="1">'Row Data'!F275</f>
        <v>0.1</v>
      </c>
      <c r="J416" s="640"/>
      <c r="K416" s="640"/>
      <c r="L416" s="640"/>
      <c r="M416" s="635" t="s">
        <v>24555</v>
      </c>
      <c r="N416" s="635"/>
      <c r="O416" s="635"/>
      <c r="P416" s="635"/>
      <c r="Q416" s="635"/>
      <c r="R416" s="635"/>
      <c r="S416" s="635"/>
      <c r="T416" s="635"/>
      <c r="U416" s="635"/>
      <c r="V416" s="635"/>
      <c r="W416" s="635"/>
      <c r="X416" s="635"/>
      <c r="Y416" s="635"/>
      <c r="Z416" s="635"/>
      <c r="AA416" s="635"/>
      <c r="AB416" s="635"/>
      <c r="AC416" s="635"/>
      <c r="AD416" s="635"/>
      <c r="AE416" s="635"/>
      <c r="AF416" s="635"/>
      <c r="AG416" s="635"/>
      <c r="AH416" s="635"/>
      <c r="AI416" s="635"/>
      <c r="AJ416" s="635"/>
      <c r="AK416" s="635"/>
      <c r="AL416" s="635"/>
      <c r="AM416" s="635"/>
      <c r="AN416" s="635"/>
      <c r="AO416" s="635"/>
      <c r="AP416" s="635"/>
      <c r="AQ416" s="635"/>
      <c r="AR416" s="635"/>
      <c r="AS416" s="635"/>
      <c r="AT416" s="635"/>
      <c r="AU416" s="635"/>
      <c r="AV416" s="635"/>
    </row>
    <row r="417" spans="2:48" ht="30" customHeight="1">
      <c r="B417" s="637" t="s">
        <v>24824</v>
      </c>
      <c r="C417" s="638"/>
      <c r="D417" s="638"/>
      <c r="E417" s="638"/>
      <c r="F417" s="638"/>
      <c r="G417" s="638"/>
      <c r="H417" s="638"/>
      <c r="I417" s="639">
        <f ca="1">'Row Data'!D2692</f>
        <v>4.6579506042481462</v>
      </c>
      <c r="J417" s="640"/>
      <c r="K417" s="640"/>
      <c r="L417" s="640"/>
      <c r="M417" s="635" t="s">
        <v>24305</v>
      </c>
      <c r="N417" s="636"/>
      <c r="O417" s="636"/>
      <c r="P417" s="636"/>
      <c r="Q417" s="636"/>
      <c r="R417" s="636"/>
      <c r="S417" s="636"/>
      <c r="T417" s="636"/>
      <c r="U417" s="636"/>
      <c r="V417" s="636"/>
      <c r="W417" s="636"/>
      <c r="X417" s="636"/>
      <c r="Y417" s="636"/>
      <c r="Z417" s="636"/>
      <c r="AA417" s="636"/>
      <c r="AB417" s="636"/>
      <c r="AC417" s="636"/>
      <c r="AD417" s="636"/>
      <c r="AE417" s="636"/>
      <c r="AF417" s="636"/>
      <c r="AG417" s="636"/>
      <c r="AH417" s="636"/>
      <c r="AI417" s="636"/>
      <c r="AJ417" s="636"/>
      <c r="AK417" s="636"/>
      <c r="AL417" s="636"/>
      <c r="AM417" s="636"/>
      <c r="AN417" s="636"/>
      <c r="AO417" s="636"/>
      <c r="AP417" s="636"/>
      <c r="AQ417" s="636"/>
      <c r="AR417" s="636"/>
      <c r="AS417" s="636"/>
      <c r="AT417" s="636"/>
      <c r="AU417" s="636"/>
      <c r="AV417" s="636"/>
    </row>
    <row r="418" spans="2:48" ht="30" customHeight="1">
      <c r="B418" s="637" t="s">
        <v>24679</v>
      </c>
      <c r="C418" s="638"/>
      <c r="D418" s="638"/>
      <c r="E418" s="638"/>
      <c r="F418" s="638"/>
      <c r="G418" s="638"/>
      <c r="H418" s="638"/>
      <c r="I418" s="639">
        <f ca="1">I79</f>
        <v>4.6579506042481462</v>
      </c>
      <c r="J418" s="640"/>
      <c r="K418" s="640"/>
      <c r="L418" s="640"/>
      <c r="M418" s="635" t="s">
        <v>24304</v>
      </c>
      <c r="N418" s="636"/>
      <c r="O418" s="636"/>
      <c r="P418" s="636"/>
      <c r="Q418" s="636"/>
      <c r="R418" s="636"/>
      <c r="S418" s="636"/>
      <c r="T418" s="636"/>
      <c r="U418" s="636"/>
      <c r="V418" s="636"/>
      <c r="W418" s="636"/>
      <c r="X418" s="636"/>
      <c r="Y418" s="636"/>
      <c r="Z418" s="636"/>
      <c r="AA418" s="636"/>
      <c r="AB418" s="636"/>
      <c r="AC418" s="636"/>
      <c r="AD418" s="636"/>
      <c r="AE418" s="636"/>
      <c r="AF418" s="636"/>
      <c r="AG418" s="636"/>
      <c r="AH418" s="636"/>
      <c r="AI418" s="636"/>
      <c r="AJ418" s="636"/>
      <c r="AK418" s="636"/>
      <c r="AL418" s="636"/>
      <c r="AM418" s="636"/>
      <c r="AN418" s="636"/>
      <c r="AO418" s="636"/>
      <c r="AP418" s="636"/>
      <c r="AQ418" s="636"/>
      <c r="AR418" s="636"/>
      <c r="AS418" s="636"/>
      <c r="AT418" s="636"/>
      <c r="AU418" s="636"/>
      <c r="AV418" s="636"/>
    </row>
    <row r="419" spans="2:48" ht="30" customHeight="1">
      <c r="B419" s="637" t="s">
        <v>24680</v>
      </c>
      <c r="C419" s="638"/>
      <c r="D419" s="638"/>
      <c r="E419" s="638"/>
      <c r="F419" s="638"/>
      <c r="G419" s="638"/>
      <c r="H419" s="638"/>
      <c r="I419" s="639">
        <f ca="1">I89</f>
        <v>4.6579506042481462</v>
      </c>
      <c r="J419" s="640"/>
      <c r="K419" s="640"/>
      <c r="L419" s="640"/>
      <c r="M419" s="635" t="s">
        <v>24303</v>
      </c>
      <c r="N419" s="636"/>
      <c r="O419" s="636"/>
      <c r="P419" s="636"/>
      <c r="Q419" s="636"/>
      <c r="R419" s="636"/>
      <c r="S419" s="636"/>
      <c r="T419" s="636"/>
      <c r="U419" s="636"/>
      <c r="V419" s="636"/>
      <c r="W419" s="636"/>
      <c r="X419" s="636"/>
      <c r="Y419" s="636"/>
      <c r="Z419" s="636"/>
      <c r="AA419" s="636"/>
      <c r="AB419" s="636"/>
      <c r="AC419" s="636"/>
      <c r="AD419" s="636"/>
      <c r="AE419" s="636"/>
      <c r="AF419" s="636"/>
      <c r="AG419" s="636"/>
      <c r="AH419" s="636"/>
      <c r="AI419" s="636"/>
      <c r="AJ419" s="636"/>
      <c r="AK419" s="636"/>
      <c r="AL419" s="636"/>
      <c r="AM419" s="636"/>
      <c r="AN419" s="636"/>
      <c r="AO419" s="636"/>
      <c r="AP419" s="636"/>
      <c r="AQ419" s="636"/>
      <c r="AR419" s="636"/>
      <c r="AS419" s="636"/>
      <c r="AT419" s="636"/>
      <c r="AU419" s="636"/>
      <c r="AV419" s="636"/>
    </row>
    <row r="420" spans="2:48" ht="30" customHeight="1">
      <c r="B420" s="637" t="s">
        <v>24681</v>
      </c>
      <c r="C420" s="638"/>
      <c r="D420" s="638"/>
      <c r="E420" s="638"/>
      <c r="F420" s="638"/>
      <c r="G420" s="638"/>
      <c r="H420" s="638"/>
      <c r="I420" s="639">
        <f ca="1">I100</f>
        <v>4.6579506042481462</v>
      </c>
      <c r="J420" s="640"/>
      <c r="K420" s="640"/>
      <c r="L420" s="640"/>
      <c r="M420" s="635" t="s">
        <v>24302</v>
      </c>
      <c r="N420" s="636"/>
      <c r="O420" s="636"/>
      <c r="P420" s="636"/>
      <c r="Q420" s="636"/>
      <c r="R420" s="636"/>
      <c r="S420" s="636"/>
      <c r="T420" s="636"/>
      <c r="U420" s="636"/>
      <c r="V420" s="636"/>
      <c r="W420" s="636"/>
      <c r="X420" s="636"/>
      <c r="Y420" s="636"/>
      <c r="Z420" s="636"/>
      <c r="AA420" s="636"/>
      <c r="AB420" s="636"/>
      <c r="AC420" s="636"/>
      <c r="AD420" s="636"/>
      <c r="AE420" s="636"/>
      <c r="AF420" s="636"/>
      <c r="AG420" s="636"/>
      <c r="AH420" s="636"/>
      <c r="AI420" s="636"/>
      <c r="AJ420" s="636"/>
      <c r="AK420" s="636"/>
      <c r="AL420" s="636"/>
      <c r="AM420" s="636"/>
      <c r="AN420" s="636"/>
      <c r="AO420" s="636"/>
      <c r="AP420" s="636"/>
      <c r="AQ420" s="636"/>
      <c r="AR420" s="636"/>
      <c r="AS420" s="636"/>
      <c r="AT420" s="636"/>
      <c r="AU420" s="636"/>
      <c r="AV420" s="636"/>
    </row>
    <row r="421" spans="2:48" ht="30" customHeight="1">
      <c r="B421" s="637" t="s">
        <v>24682</v>
      </c>
      <c r="C421" s="638"/>
      <c r="D421" s="638"/>
      <c r="E421" s="638"/>
      <c r="F421" s="638"/>
      <c r="G421" s="638"/>
      <c r="H421" s="638"/>
      <c r="I421" s="639">
        <f ca="1">I108</f>
        <v>4.6579506042481462</v>
      </c>
      <c r="J421" s="640"/>
      <c r="K421" s="640"/>
      <c r="L421" s="640"/>
      <c r="M421" s="635" t="s">
        <v>24301</v>
      </c>
      <c r="N421" s="636"/>
      <c r="O421" s="636"/>
      <c r="P421" s="636"/>
      <c r="Q421" s="636"/>
      <c r="R421" s="636"/>
      <c r="S421" s="636"/>
      <c r="T421" s="636"/>
      <c r="U421" s="636"/>
      <c r="V421" s="636"/>
      <c r="W421" s="636"/>
      <c r="X421" s="636"/>
      <c r="Y421" s="636"/>
      <c r="Z421" s="636"/>
      <c r="AA421" s="636"/>
      <c r="AB421" s="636"/>
      <c r="AC421" s="636"/>
      <c r="AD421" s="636"/>
      <c r="AE421" s="636"/>
      <c r="AF421" s="636"/>
      <c r="AG421" s="636"/>
      <c r="AH421" s="636"/>
      <c r="AI421" s="636"/>
      <c r="AJ421" s="636"/>
      <c r="AK421" s="636"/>
      <c r="AL421" s="636"/>
      <c r="AM421" s="636"/>
      <c r="AN421" s="636"/>
      <c r="AO421" s="636"/>
      <c r="AP421" s="636"/>
      <c r="AQ421" s="636"/>
      <c r="AR421" s="636"/>
      <c r="AS421" s="636"/>
      <c r="AT421" s="636"/>
      <c r="AU421" s="636"/>
      <c r="AV421" s="636"/>
    </row>
    <row r="422" spans="2:48" ht="30" customHeight="1">
      <c r="B422" s="637" t="s">
        <v>24683</v>
      </c>
      <c r="C422" s="638"/>
      <c r="D422" s="638"/>
      <c r="E422" s="638"/>
      <c r="F422" s="638"/>
      <c r="G422" s="638"/>
      <c r="H422" s="638"/>
      <c r="I422" s="639">
        <f ca="1">'Row Data'!K386</f>
        <v>4.5</v>
      </c>
      <c r="J422" s="640"/>
      <c r="K422" s="640"/>
      <c r="L422" s="640"/>
      <c r="M422" s="635" t="s">
        <v>24556</v>
      </c>
      <c r="N422" s="636"/>
      <c r="O422" s="636"/>
      <c r="P422" s="636"/>
      <c r="Q422" s="636"/>
      <c r="R422" s="636"/>
      <c r="S422" s="636"/>
      <c r="T422" s="636"/>
      <c r="U422" s="636"/>
      <c r="V422" s="636"/>
      <c r="W422" s="636"/>
      <c r="X422" s="636"/>
      <c r="Y422" s="636"/>
      <c r="Z422" s="636"/>
      <c r="AA422" s="636"/>
      <c r="AB422" s="636"/>
      <c r="AC422" s="636"/>
      <c r="AD422" s="636"/>
      <c r="AE422" s="636"/>
      <c r="AF422" s="636"/>
      <c r="AG422" s="636"/>
      <c r="AH422" s="636"/>
      <c r="AI422" s="636"/>
      <c r="AJ422" s="636"/>
      <c r="AK422" s="636"/>
      <c r="AL422" s="636"/>
      <c r="AM422" s="636"/>
      <c r="AN422" s="636"/>
      <c r="AO422" s="636"/>
      <c r="AP422" s="636"/>
      <c r="AQ422" s="636"/>
      <c r="AR422" s="636"/>
      <c r="AS422" s="636"/>
      <c r="AT422" s="636"/>
      <c r="AU422" s="636"/>
      <c r="AV422" s="636"/>
    </row>
    <row r="423" spans="2:48" ht="30" customHeight="1">
      <c r="B423" s="637" t="s">
        <v>24684</v>
      </c>
      <c r="C423" s="638"/>
      <c r="D423" s="638"/>
      <c r="E423" s="638"/>
      <c r="F423" s="638"/>
      <c r="G423" s="638"/>
      <c r="H423" s="638"/>
      <c r="I423" s="639" t="e">
        <f ca="1">'Row Data'!F355</f>
        <v>#N/A</v>
      </c>
      <c r="J423" s="640"/>
      <c r="K423" s="640"/>
      <c r="L423" s="640"/>
      <c r="M423" s="635" t="s">
        <v>24557</v>
      </c>
      <c r="N423" s="636"/>
      <c r="O423" s="636"/>
      <c r="P423" s="636"/>
      <c r="Q423" s="636"/>
      <c r="R423" s="636"/>
      <c r="S423" s="636"/>
      <c r="T423" s="636"/>
      <c r="U423" s="636"/>
      <c r="V423" s="636"/>
      <c r="W423" s="636"/>
      <c r="X423" s="636"/>
      <c r="Y423" s="636"/>
      <c r="Z423" s="636"/>
      <c r="AA423" s="636"/>
      <c r="AB423" s="636"/>
      <c r="AC423" s="636"/>
      <c r="AD423" s="636"/>
      <c r="AE423" s="636"/>
      <c r="AF423" s="636"/>
      <c r="AG423" s="636"/>
      <c r="AH423" s="636"/>
      <c r="AI423" s="636"/>
      <c r="AJ423" s="636"/>
      <c r="AK423" s="636"/>
      <c r="AL423" s="636"/>
      <c r="AM423" s="636"/>
      <c r="AN423" s="636"/>
      <c r="AO423" s="636"/>
      <c r="AP423" s="636"/>
      <c r="AQ423" s="636"/>
      <c r="AR423" s="636"/>
      <c r="AS423" s="636"/>
      <c r="AT423" s="636"/>
      <c r="AU423" s="636"/>
      <c r="AV423" s="636"/>
    </row>
    <row r="424" spans="2:48" ht="30" customHeight="1">
      <c r="B424" s="637" t="s">
        <v>24685</v>
      </c>
      <c r="C424" s="638"/>
      <c r="D424" s="638"/>
      <c r="E424" s="638"/>
      <c r="F424" s="638"/>
      <c r="G424" s="638"/>
      <c r="H424" s="638"/>
      <c r="I424" s="639" t="e">
        <f ca="1">'Row Data'!F354</f>
        <v>#N/A</v>
      </c>
      <c r="J424" s="640"/>
      <c r="K424" s="640"/>
      <c r="L424" s="640"/>
      <c r="M424" s="635" t="s">
        <v>24558</v>
      </c>
      <c r="N424" s="636"/>
      <c r="O424" s="636"/>
      <c r="P424" s="636"/>
      <c r="Q424" s="636"/>
      <c r="R424" s="636"/>
      <c r="S424" s="636"/>
      <c r="T424" s="636"/>
      <c r="U424" s="636"/>
      <c r="V424" s="636"/>
      <c r="W424" s="636"/>
      <c r="X424" s="636"/>
      <c r="Y424" s="636"/>
      <c r="Z424" s="636"/>
      <c r="AA424" s="636"/>
      <c r="AB424" s="636"/>
      <c r="AC424" s="636"/>
      <c r="AD424" s="636"/>
      <c r="AE424" s="636"/>
      <c r="AF424" s="636"/>
      <c r="AG424" s="636"/>
      <c r="AH424" s="636"/>
      <c r="AI424" s="636"/>
      <c r="AJ424" s="636"/>
      <c r="AK424" s="636"/>
      <c r="AL424" s="636"/>
      <c r="AM424" s="636"/>
      <c r="AN424" s="636"/>
      <c r="AO424" s="636"/>
      <c r="AP424" s="636"/>
      <c r="AQ424" s="636"/>
      <c r="AR424" s="636"/>
      <c r="AS424" s="636"/>
      <c r="AT424" s="636"/>
      <c r="AU424" s="636"/>
      <c r="AV424" s="636"/>
    </row>
    <row r="425" spans="2:48" ht="30" customHeight="1">
      <c r="B425" s="637" t="s">
        <v>24686</v>
      </c>
      <c r="C425" s="638"/>
      <c r="D425" s="638"/>
      <c r="E425" s="638"/>
      <c r="F425" s="638"/>
      <c r="G425" s="638"/>
      <c r="H425" s="638"/>
      <c r="I425" s="639" t="e">
        <f ca="1">'Row Data'!F358</f>
        <v>#N/A</v>
      </c>
      <c r="J425" s="640"/>
      <c r="K425" s="640"/>
      <c r="L425" s="640"/>
      <c r="M425" s="635" t="s">
        <v>24559</v>
      </c>
      <c r="N425" s="636"/>
      <c r="O425" s="636"/>
      <c r="P425" s="636"/>
      <c r="Q425" s="636"/>
      <c r="R425" s="636"/>
      <c r="S425" s="636"/>
      <c r="T425" s="636"/>
      <c r="U425" s="636"/>
      <c r="V425" s="636"/>
      <c r="W425" s="636"/>
      <c r="X425" s="636"/>
      <c r="Y425" s="636"/>
      <c r="Z425" s="636"/>
      <c r="AA425" s="636"/>
      <c r="AB425" s="636"/>
      <c r="AC425" s="636"/>
      <c r="AD425" s="636"/>
      <c r="AE425" s="636"/>
      <c r="AF425" s="636"/>
      <c r="AG425" s="636"/>
      <c r="AH425" s="636"/>
      <c r="AI425" s="636"/>
      <c r="AJ425" s="636"/>
      <c r="AK425" s="636"/>
      <c r="AL425" s="636"/>
      <c r="AM425" s="636"/>
      <c r="AN425" s="636"/>
      <c r="AO425" s="636"/>
      <c r="AP425" s="636"/>
      <c r="AQ425" s="636"/>
      <c r="AR425" s="636"/>
      <c r="AS425" s="636"/>
      <c r="AT425" s="636"/>
      <c r="AU425" s="636"/>
      <c r="AV425" s="636"/>
    </row>
    <row r="426" spans="2:48" ht="30" customHeight="1">
      <c r="B426" s="637" t="s">
        <v>24687</v>
      </c>
      <c r="C426" s="638"/>
      <c r="D426" s="638"/>
      <c r="E426" s="638"/>
      <c r="F426" s="638"/>
      <c r="G426" s="638"/>
      <c r="H426" s="638"/>
      <c r="I426" s="639" t="e">
        <f ca="1">I35</f>
        <v>#N/A</v>
      </c>
      <c r="J426" s="640"/>
      <c r="K426" s="640"/>
      <c r="L426" s="640"/>
      <c r="M426" s="635" t="s">
        <v>24560</v>
      </c>
      <c r="N426" s="636"/>
      <c r="O426" s="636"/>
      <c r="P426" s="636"/>
      <c r="Q426" s="636"/>
      <c r="R426" s="636"/>
      <c r="S426" s="636"/>
      <c r="T426" s="636"/>
      <c r="U426" s="636"/>
      <c r="V426" s="636"/>
      <c r="W426" s="636"/>
      <c r="X426" s="636"/>
      <c r="Y426" s="636"/>
      <c r="Z426" s="636"/>
      <c r="AA426" s="636"/>
      <c r="AB426" s="636"/>
      <c r="AC426" s="636"/>
      <c r="AD426" s="636"/>
      <c r="AE426" s="636"/>
      <c r="AF426" s="636"/>
      <c r="AG426" s="636"/>
      <c r="AH426" s="636"/>
      <c r="AI426" s="636"/>
      <c r="AJ426" s="636"/>
      <c r="AK426" s="636"/>
      <c r="AL426" s="636"/>
      <c r="AM426" s="636"/>
      <c r="AN426" s="636"/>
      <c r="AO426" s="636"/>
      <c r="AP426" s="636"/>
      <c r="AQ426" s="636"/>
      <c r="AR426" s="636"/>
      <c r="AS426" s="636"/>
      <c r="AT426" s="636"/>
      <c r="AU426" s="636"/>
      <c r="AV426" s="636"/>
    </row>
    <row r="427" spans="2:48">
      <c r="B427" s="334"/>
      <c r="C427" s="334"/>
      <c r="D427" s="334"/>
      <c r="E427" s="334"/>
      <c r="F427" s="334"/>
      <c r="G427" s="334"/>
      <c r="H427" s="334"/>
      <c r="I427" s="334"/>
      <c r="J427" s="334"/>
      <c r="K427" s="334"/>
      <c r="L427" s="334"/>
      <c r="M427" s="334"/>
      <c r="N427" s="334"/>
      <c r="O427" s="334"/>
      <c r="P427" s="334"/>
      <c r="Q427" s="334"/>
      <c r="R427" s="334"/>
      <c r="S427" s="334"/>
      <c r="T427" s="334"/>
      <c r="U427" s="334"/>
      <c r="V427" s="334"/>
      <c r="W427" s="334"/>
      <c r="X427" s="334"/>
      <c r="Y427" s="334"/>
      <c r="Z427" s="334"/>
      <c r="AA427" s="334"/>
      <c r="AB427" s="334"/>
      <c r="AC427" s="334"/>
      <c r="AD427" s="334"/>
      <c r="AE427" s="334"/>
      <c r="AF427" s="334"/>
      <c r="AG427" s="334"/>
      <c r="AH427" s="334"/>
      <c r="AI427" s="334"/>
      <c r="AJ427" s="334"/>
      <c r="AK427" s="334"/>
      <c r="AL427" s="334"/>
      <c r="AM427" s="334"/>
      <c r="AN427" s="334"/>
      <c r="AO427" s="334"/>
      <c r="AP427" s="334"/>
      <c r="AQ427" s="334"/>
      <c r="AR427" s="334"/>
      <c r="AS427" s="334"/>
      <c r="AT427" s="334"/>
      <c r="AU427" s="334"/>
      <c r="AV427" s="334"/>
    </row>
    <row r="428" spans="2:48" s="328" customFormat="1" ht="30" customHeight="1">
      <c r="B428" s="631" t="s">
        <v>26315</v>
      </c>
      <c r="C428" s="632"/>
      <c r="D428" s="632"/>
      <c r="E428" s="632"/>
      <c r="F428" s="632"/>
      <c r="G428" s="632"/>
      <c r="H428" s="632"/>
      <c r="I428" s="632"/>
      <c r="J428" s="633"/>
      <c r="K428" s="633"/>
      <c r="L428" s="633"/>
      <c r="M428" s="633"/>
      <c r="N428" s="633"/>
      <c r="O428" s="633"/>
      <c r="P428" s="633"/>
      <c r="Q428" s="633"/>
      <c r="R428" s="633"/>
      <c r="S428" s="633"/>
      <c r="T428" s="633"/>
      <c r="U428" s="633"/>
      <c r="V428" s="633"/>
      <c r="W428" s="633"/>
      <c r="X428" s="633"/>
      <c r="Y428" s="633"/>
      <c r="Z428" s="633"/>
      <c r="AA428" s="633"/>
      <c r="AB428" s="633"/>
      <c r="AC428" s="633"/>
      <c r="AD428" s="633"/>
      <c r="AE428" s="633"/>
      <c r="AF428" s="633"/>
      <c r="AG428" s="633"/>
      <c r="AH428" s="633"/>
      <c r="AI428" s="633"/>
      <c r="AJ428" s="633"/>
      <c r="AK428" s="633"/>
      <c r="AL428" s="633"/>
      <c r="AM428" s="633"/>
      <c r="AN428" s="633"/>
      <c r="AO428" s="633"/>
      <c r="AP428" s="633"/>
      <c r="AQ428" s="633"/>
      <c r="AR428" s="633"/>
      <c r="AS428" s="633"/>
      <c r="AT428" s="633"/>
      <c r="AU428" s="633"/>
      <c r="AV428" s="634"/>
    </row>
    <row r="429" spans="2:48" ht="30" customHeight="1">
      <c r="B429" s="637" t="s">
        <v>24647</v>
      </c>
      <c r="C429" s="638"/>
      <c r="D429" s="638"/>
      <c r="E429" s="638"/>
      <c r="F429" s="638"/>
      <c r="G429" s="638"/>
      <c r="H429" s="638"/>
      <c r="I429" s="639">
        <f ca="1">'Row Data'!F631</f>
        <v>4.6579506042481462</v>
      </c>
      <c r="J429" s="640"/>
      <c r="K429" s="640"/>
      <c r="L429" s="640"/>
      <c r="M429" s="635" t="s">
        <v>24300</v>
      </c>
      <c r="N429" s="636"/>
      <c r="O429" s="636"/>
      <c r="P429" s="636"/>
      <c r="Q429" s="636"/>
      <c r="R429" s="636"/>
      <c r="S429" s="636"/>
      <c r="T429" s="636"/>
      <c r="U429" s="636"/>
      <c r="V429" s="636"/>
      <c r="W429" s="636"/>
      <c r="X429" s="636"/>
      <c r="Y429" s="636"/>
      <c r="Z429" s="636"/>
      <c r="AA429" s="636"/>
      <c r="AB429" s="636"/>
      <c r="AC429" s="636"/>
      <c r="AD429" s="636"/>
      <c r="AE429" s="636"/>
      <c r="AF429" s="636"/>
      <c r="AG429" s="636"/>
      <c r="AH429" s="636"/>
      <c r="AI429" s="636"/>
      <c r="AJ429" s="636"/>
      <c r="AK429" s="636"/>
      <c r="AL429" s="636"/>
      <c r="AM429" s="636"/>
      <c r="AN429" s="636"/>
      <c r="AO429" s="636"/>
      <c r="AP429" s="636"/>
      <c r="AQ429" s="636"/>
      <c r="AR429" s="636"/>
      <c r="AS429" s="636"/>
      <c r="AT429" s="636"/>
      <c r="AU429" s="636"/>
      <c r="AV429" s="636"/>
    </row>
    <row r="430" spans="2:48" ht="30" customHeight="1">
      <c r="B430" s="637" t="s">
        <v>24648</v>
      </c>
      <c r="C430" s="638"/>
      <c r="D430" s="638"/>
      <c r="E430" s="638"/>
      <c r="F430" s="638"/>
      <c r="G430" s="638"/>
      <c r="H430" s="638"/>
      <c r="I430" s="639">
        <f ca="1">'Row Data'!F632</f>
        <v>4.6579506042481462</v>
      </c>
      <c r="J430" s="640"/>
      <c r="K430" s="640"/>
      <c r="L430" s="640"/>
      <c r="M430" s="635" t="s">
        <v>24299</v>
      </c>
      <c r="N430" s="636"/>
      <c r="O430" s="636"/>
      <c r="P430" s="636"/>
      <c r="Q430" s="636"/>
      <c r="R430" s="636"/>
      <c r="S430" s="636"/>
      <c r="T430" s="636"/>
      <c r="U430" s="636"/>
      <c r="V430" s="636"/>
      <c r="W430" s="636"/>
      <c r="X430" s="636"/>
      <c r="Y430" s="636"/>
      <c r="Z430" s="636"/>
      <c r="AA430" s="636"/>
      <c r="AB430" s="636"/>
      <c r="AC430" s="636"/>
      <c r="AD430" s="636"/>
      <c r="AE430" s="636"/>
      <c r="AF430" s="636"/>
      <c r="AG430" s="636"/>
      <c r="AH430" s="636"/>
      <c r="AI430" s="636"/>
      <c r="AJ430" s="636"/>
      <c r="AK430" s="636"/>
      <c r="AL430" s="636"/>
      <c r="AM430" s="636"/>
      <c r="AN430" s="636"/>
      <c r="AO430" s="636"/>
      <c r="AP430" s="636"/>
      <c r="AQ430" s="636"/>
      <c r="AR430" s="636"/>
      <c r="AS430" s="636"/>
      <c r="AT430" s="636"/>
      <c r="AU430" s="636"/>
      <c r="AV430" s="636"/>
    </row>
    <row r="431" spans="2:48" ht="30" customHeight="1">
      <c r="B431" s="637" t="s">
        <v>24650</v>
      </c>
      <c r="C431" s="638"/>
      <c r="D431" s="638"/>
      <c r="E431" s="638"/>
      <c r="F431" s="638"/>
      <c r="G431" s="638"/>
      <c r="H431" s="638"/>
      <c r="I431" s="639">
        <f ca="1">'Row Data'!F634</f>
        <v>4.6579506042481462</v>
      </c>
      <c r="J431" s="640"/>
      <c r="K431" s="640"/>
      <c r="L431" s="640"/>
      <c r="M431" s="635" t="s">
        <v>24298</v>
      </c>
      <c r="N431" s="636"/>
      <c r="O431" s="636"/>
      <c r="P431" s="636"/>
      <c r="Q431" s="636"/>
      <c r="R431" s="636"/>
      <c r="S431" s="636"/>
      <c r="T431" s="636"/>
      <c r="U431" s="636"/>
      <c r="V431" s="636"/>
      <c r="W431" s="636"/>
      <c r="X431" s="636"/>
      <c r="Y431" s="636"/>
      <c r="Z431" s="636"/>
      <c r="AA431" s="636"/>
      <c r="AB431" s="636"/>
      <c r="AC431" s="636"/>
      <c r="AD431" s="636"/>
      <c r="AE431" s="636"/>
      <c r="AF431" s="636"/>
      <c r="AG431" s="636"/>
      <c r="AH431" s="636"/>
      <c r="AI431" s="636"/>
      <c r="AJ431" s="636"/>
      <c r="AK431" s="636"/>
      <c r="AL431" s="636"/>
      <c r="AM431" s="636"/>
      <c r="AN431" s="636"/>
      <c r="AO431" s="636"/>
      <c r="AP431" s="636"/>
      <c r="AQ431" s="636"/>
      <c r="AR431" s="636"/>
      <c r="AS431" s="636"/>
      <c r="AT431" s="636"/>
      <c r="AU431" s="636"/>
      <c r="AV431" s="636"/>
    </row>
    <row r="432" spans="2:48" ht="30" customHeight="1">
      <c r="B432" s="637" t="s">
        <v>24688</v>
      </c>
      <c r="C432" s="638"/>
      <c r="D432" s="638"/>
      <c r="E432" s="638"/>
      <c r="F432" s="638"/>
      <c r="G432" s="638"/>
      <c r="H432" s="638"/>
      <c r="I432" s="639">
        <f ca="1">I42</f>
        <v>4.6579506042481462</v>
      </c>
      <c r="J432" s="640"/>
      <c r="K432" s="640"/>
      <c r="L432" s="640"/>
      <c r="M432" s="635" t="s">
        <v>24297</v>
      </c>
      <c r="N432" s="636"/>
      <c r="O432" s="636"/>
      <c r="P432" s="636"/>
      <c r="Q432" s="636"/>
      <c r="R432" s="636"/>
      <c r="S432" s="636"/>
      <c r="T432" s="636"/>
      <c r="U432" s="636"/>
      <c r="V432" s="636"/>
      <c r="W432" s="636"/>
      <c r="X432" s="636"/>
      <c r="Y432" s="636"/>
      <c r="Z432" s="636"/>
      <c r="AA432" s="636"/>
      <c r="AB432" s="636"/>
      <c r="AC432" s="636"/>
      <c r="AD432" s="636"/>
      <c r="AE432" s="636"/>
      <c r="AF432" s="636"/>
      <c r="AG432" s="636"/>
      <c r="AH432" s="636"/>
      <c r="AI432" s="636"/>
      <c r="AJ432" s="636"/>
      <c r="AK432" s="636"/>
      <c r="AL432" s="636"/>
      <c r="AM432" s="636"/>
      <c r="AN432" s="636"/>
      <c r="AO432" s="636"/>
      <c r="AP432" s="636"/>
      <c r="AQ432" s="636"/>
      <c r="AR432" s="636"/>
      <c r="AS432" s="636"/>
      <c r="AT432" s="636"/>
      <c r="AU432" s="636"/>
      <c r="AV432" s="636"/>
    </row>
    <row r="433" spans="2:48" ht="30" customHeight="1">
      <c r="B433" s="637" t="s">
        <v>24689</v>
      </c>
      <c r="C433" s="638"/>
      <c r="D433" s="638"/>
      <c r="E433" s="638"/>
      <c r="F433" s="638"/>
      <c r="G433" s="638"/>
      <c r="H433" s="638"/>
      <c r="I433" s="639">
        <f ca="1">I48</f>
        <v>4.6579506042481462</v>
      </c>
      <c r="J433" s="640"/>
      <c r="K433" s="640"/>
      <c r="L433" s="640"/>
      <c r="M433" s="635" t="s">
        <v>24295</v>
      </c>
      <c r="N433" s="636"/>
      <c r="O433" s="636"/>
      <c r="P433" s="636"/>
      <c r="Q433" s="636"/>
      <c r="R433" s="636"/>
      <c r="S433" s="636"/>
      <c r="T433" s="636"/>
      <c r="U433" s="636"/>
      <c r="V433" s="636"/>
      <c r="W433" s="636"/>
      <c r="X433" s="636"/>
      <c r="Y433" s="636"/>
      <c r="Z433" s="636"/>
      <c r="AA433" s="636"/>
      <c r="AB433" s="636"/>
      <c r="AC433" s="636"/>
      <c r="AD433" s="636"/>
      <c r="AE433" s="636"/>
      <c r="AF433" s="636"/>
      <c r="AG433" s="636"/>
      <c r="AH433" s="636"/>
      <c r="AI433" s="636"/>
      <c r="AJ433" s="636"/>
      <c r="AK433" s="636"/>
      <c r="AL433" s="636"/>
      <c r="AM433" s="636"/>
      <c r="AN433" s="636"/>
      <c r="AO433" s="636"/>
      <c r="AP433" s="636"/>
      <c r="AQ433" s="636"/>
      <c r="AR433" s="636"/>
      <c r="AS433" s="636"/>
      <c r="AT433" s="636"/>
      <c r="AU433" s="636"/>
      <c r="AV433" s="636"/>
    </row>
    <row r="434" spans="2:48" ht="30" customHeight="1">
      <c r="B434" s="637" t="s">
        <v>24653</v>
      </c>
      <c r="C434" s="638"/>
      <c r="D434" s="638"/>
      <c r="E434" s="638"/>
      <c r="F434" s="638"/>
      <c r="G434" s="638"/>
      <c r="H434" s="638"/>
      <c r="I434" s="639" t="e">
        <f ca="1">I!E179</f>
        <v>#N/A</v>
      </c>
      <c r="J434" s="640"/>
      <c r="K434" s="640"/>
      <c r="L434" s="640"/>
      <c r="M434" s="635" t="s">
        <v>24293</v>
      </c>
      <c r="N434" s="636"/>
      <c r="O434" s="636"/>
      <c r="P434" s="636"/>
      <c r="Q434" s="636"/>
      <c r="R434" s="636"/>
      <c r="S434" s="636"/>
      <c r="T434" s="636"/>
      <c r="U434" s="636"/>
      <c r="V434" s="636"/>
      <c r="W434" s="636"/>
      <c r="X434" s="636"/>
      <c r="Y434" s="636"/>
      <c r="Z434" s="636"/>
      <c r="AA434" s="636"/>
      <c r="AB434" s="636"/>
      <c r="AC434" s="636"/>
      <c r="AD434" s="636"/>
      <c r="AE434" s="636"/>
      <c r="AF434" s="636"/>
      <c r="AG434" s="636"/>
      <c r="AH434" s="636"/>
      <c r="AI434" s="636"/>
      <c r="AJ434" s="636"/>
      <c r="AK434" s="636"/>
      <c r="AL434" s="636"/>
      <c r="AM434" s="636"/>
      <c r="AN434" s="636"/>
      <c r="AO434" s="636"/>
      <c r="AP434" s="636"/>
      <c r="AQ434" s="636"/>
      <c r="AR434" s="636"/>
      <c r="AS434" s="636"/>
      <c r="AT434" s="636"/>
      <c r="AU434" s="636"/>
      <c r="AV434" s="636"/>
    </row>
    <row r="435" spans="2:48" ht="30" customHeight="1">
      <c r="B435" s="637" t="s">
        <v>24690</v>
      </c>
      <c r="C435" s="638"/>
      <c r="D435" s="638"/>
      <c r="E435" s="638"/>
      <c r="F435" s="638"/>
      <c r="G435" s="638"/>
      <c r="H435" s="638"/>
      <c r="I435" s="639" t="e">
        <f ca="1">I!E181</f>
        <v>#N/A</v>
      </c>
      <c r="J435" s="640"/>
      <c r="K435" s="640"/>
      <c r="L435" s="640"/>
      <c r="M435" s="635" t="s">
        <v>24292</v>
      </c>
      <c r="N435" s="636"/>
      <c r="O435" s="636"/>
      <c r="P435" s="636"/>
      <c r="Q435" s="636"/>
      <c r="R435" s="636"/>
      <c r="S435" s="636"/>
      <c r="T435" s="636"/>
      <c r="U435" s="636"/>
      <c r="V435" s="636"/>
      <c r="W435" s="636"/>
      <c r="X435" s="636"/>
      <c r="Y435" s="636"/>
      <c r="Z435" s="636"/>
      <c r="AA435" s="636"/>
      <c r="AB435" s="636"/>
      <c r="AC435" s="636"/>
      <c r="AD435" s="636"/>
      <c r="AE435" s="636"/>
      <c r="AF435" s="636"/>
      <c r="AG435" s="636"/>
      <c r="AH435" s="636"/>
      <c r="AI435" s="636"/>
      <c r="AJ435" s="636"/>
      <c r="AK435" s="636"/>
      <c r="AL435" s="636"/>
      <c r="AM435" s="636"/>
      <c r="AN435" s="636"/>
      <c r="AO435" s="636"/>
      <c r="AP435" s="636"/>
      <c r="AQ435" s="636"/>
      <c r="AR435" s="636"/>
      <c r="AS435" s="636"/>
      <c r="AT435" s="636"/>
      <c r="AU435" s="636"/>
      <c r="AV435" s="636"/>
    </row>
    <row r="436" spans="2:48" ht="30" customHeight="1">
      <c r="B436" s="637" t="s">
        <v>24821</v>
      </c>
      <c r="C436" s="638"/>
      <c r="D436" s="638"/>
      <c r="E436" s="638"/>
      <c r="F436" s="638"/>
      <c r="G436" s="638"/>
      <c r="H436" s="638"/>
      <c r="I436" s="639" t="e">
        <f ca="1">'Row Data'!K387</f>
        <v>#N/A</v>
      </c>
      <c r="J436" s="640"/>
      <c r="K436" s="640"/>
      <c r="L436" s="640"/>
      <c r="M436" s="635" t="s">
        <v>24291</v>
      </c>
      <c r="N436" s="636"/>
      <c r="O436" s="636"/>
      <c r="P436" s="636"/>
      <c r="Q436" s="636"/>
      <c r="R436" s="636"/>
      <c r="S436" s="636"/>
      <c r="T436" s="636"/>
      <c r="U436" s="636"/>
      <c r="V436" s="636"/>
      <c r="W436" s="636"/>
      <c r="X436" s="636"/>
      <c r="Y436" s="636"/>
      <c r="Z436" s="636"/>
      <c r="AA436" s="636"/>
      <c r="AB436" s="636"/>
      <c r="AC436" s="636"/>
      <c r="AD436" s="636"/>
      <c r="AE436" s="636"/>
      <c r="AF436" s="636"/>
      <c r="AG436" s="636"/>
      <c r="AH436" s="636"/>
      <c r="AI436" s="636"/>
      <c r="AJ436" s="636"/>
      <c r="AK436" s="636"/>
      <c r="AL436" s="636"/>
      <c r="AM436" s="636"/>
      <c r="AN436" s="636"/>
      <c r="AO436" s="636"/>
      <c r="AP436" s="636"/>
      <c r="AQ436" s="636"/>
      <c r="AR436" s="636"/>
      <c r="AS436" s="636"/>
      <c r="AT436" s="636"/>
      <c r="AU436" s="636"/>
      <c r="AV436" s="636"/>
    </row>
    <row r="437" spans="2:48" ht="30" customHeight="1">
      <c r="B437" s="637" t="s">
        <v>24664</v>
      </c>
      <c r="C437" s="638"/>
      <c r="D437" s="638"/>
      <c r="E437" s="638"/>
      <c r="F437" s="638"/>
      <c r="G437" s="638"/>
      <c r="H437" s="638"/>
      <c r="I437" s="639">
        <f ca="1">I!E317</f>
        <v>4.5</v>
      </c>
      <c r="J437" s="640"/>
      <c r="K437" s="640"/>
      <c r="L437" s="640"/>
      <c r="M437" s="635" t="s">
        <v>24290</v>
      </c>
      <c r="N437" s="636"/>
      <c r="O437" s="636"/>
      <c r="P437" s="636"/>
      <c r="Q437" s="636"/>
      <c r="R437" s="636"/>
      <c r="S437" s="636"/>
      <c r="T437" s="636"/>
      <c r="U437" s="636"/>
      <c r="V437" s="636"/>
      <c r="W437" s="636"/>
      <c r="X437" s="636"/>
      <c r="Y437" s="636"/>
      <c r="Z437" s="636"/>
      <c r="AA437" s="636"/>
      <c r="AB437" s="636"/>
      <c r="AC437" s="636"/>
      <c r="AD437" s="636"/>
      <c r="AE437" s="636"/>
      <c r="AF437" s="636"/>
      <c r="AG437" s="636"/>
      <c r="AH437" s="636"/>
      <c r="AI437" s="636"/>
      <c r="AJ437" s="636"/>
      <c r="AK437" s="636"/>
      <c r="AL437" s="636"/>
      <c r="AM437" s="636"/>
      <c r="AN437" s="636"/>
      <c r="AO437" s="636"/>
      <c r="AP437" s="636"/>
      <c r="AQ437" s="636"/>
      <c r="AR437" s="636"/>
      <c r="AS437" s="636"/>
      <c r="AT437" s="636"/>
      <c r="AU437" s="636"/>
      <c r="AV437" s="636"/>
    </row>
    <row r="438" spans="2:48" ht="30" customHeight="1">
      <c r="B438" s="637" t="s">
        <v>24691</v>
      </c>
      <c r="C438" s="638"/>
      <c r="D438" s="638"/>
      <c r="E438" s="638"/>
      <c r="F438" s="638"/>
      <c r="G438" s="638"/>
      <c r="H438" s="638"/>
      <c r="I438" s="639">
        <f ca="1">I!E313</f>
        <v>4.5</v>
      </c>
      <c r="J438" s="640"/>
      <c r="K438" s="640"/>
      <c r="L438" s="640"/>
      <c r="M438" s="635" t="s">
        <v>24289</v>
      </c>
      <c r="N438" s="635"/>
      <c r="O438" s="635"/>
      <c r="P438" s="635"/>
      <c r="Q438" s="635"/>
      <c r="R438" s="635"/>
      <c r="S438" s="635"/>
      <c r="T438" s="635"/>
      <c r="U438" s="635"/>
      <c r="V438" s="635"/>
      <c r="W438" s="635"/>
      <c r="X438" s="635"/>
      <c r="Y438" s="635"/>
      <c r="Z438" s="635"/>
      <c r="AA438" s="635"/>
      <c r="AB438" s="635"/>
      <c r="AC438" s="635"/>
      <c r="AD438" s="635"/>
      <c r="AE438" s="635"/>
      <c r="AF438" s="635"/>
      <c r="AG438" s="635"/>
      <c r="AH438" s="635"/>
      <c r="AI438" s="635"/>
      <c r="AJ438" s="635"/>
      <c r="AK438" s="635"/>
      <c r="AL438" s="635"/>
      <c r="AM438" s="635"/>
      <c r="AN438" s="635"/>
      <c r="AO438" s="635"/>
      <c r="AP438" s="635"/>
      <c r="AQ438" s="635"/>
      <c r="AR438" s="635"/>
      <c r="AS438" s="635"/>
      <c r="AT438" s="635"/>
      <c r="AU438" s="635"/>
      <c r="AV438" s="635"/>
    </row>
    <row r="439" spans="2:48" ht="30" customHeight="1">
      <c r="B439" s="637" t="s">
        <v>24654</v>
      </c>
      <c r="C439" s="638"/>
      <c r="D439" s="638"/>
      <c r="E439" s="638"/>
      <c r="F439" s="638"/>
      <c r="G439" s="638"/>
      <c r="H439" s="638"/>
      <c r="I439" s="639">
        <f ca="1">I80</f>
        <v>4.6579506042481462</v>
      </c>
      <c r="J439" s="640"/>
      <c r="K439" s="640"/>
      <c r="L439" s="640"/>
      <c r="M439" s="635" t="s">
        <v>24523</v>
      </c>
      <c r="N439" s="636"/>
      <c r="O439" s="636"/>
      <c r="P439" s="636"/>
      <c r="Q439" s="636"/>
      <c r="R439" s="636"/>
      <c r="S439" s="636"/>
      <c r="T439" s="636"/>
      <c r="U439" s="636"/>
      <c r="V439" s="636"/>
      <c r="W439" s="636"/>
      <c r="X439" s="636"/>
      <c r="Y439" s="636"/>
      <c r="Z439" s="636"/>
      <c r="AA439" s="636"/>
      <c r="AB439" s="636"/>
      <c r="AC439" s="636"/>
      <c r="AD439" s="636"/>
      <c r="AE439" s="636"/>
      <c r="AF439" s="636"/>
      <c r="AG439" s="636"/>
      <c r="AH439" s="636"/>
      <c r="AI439" s="636"/>
      <c r="AJ439" s="636"/>
      <c r="AK439" s="636"/>
      <c r="AL439" s="636"/>
      <c r="AM439" s="636"/>
      <c r="AN439" s="636"/>
      <c r="AO439" s="636"/>
      <c r="AP439" s="636"/>
      <c r="AQ439" s="636"/>
      <c r="AR439" s="636"/>
      <c r="AS439" s="636"/>
      <c r="AT439" s="636"/>
      <c r="AU439" s="636"/>
      <c r="AV439" s="636"/>
    </row>
    <row r="440" spans="2:48" ht="30" customHeight="1">
      <c r="B440" s="637" t="s">
        <v>24637</v>
      </c>
      <c r="C440" s="638"/>
      <c r="D440" s="638"/>
      <c r="E440" s="638"/>
      <c r="F440" s="638"/>
      <c r="G440" s="638"/>
      <c r="H440" s="638"/>
      <c r="I440" s="639">
        <f ca="1">I84</f>
        <v>4.6579506042481462</v>
      </c>
      <c r="J440" s="640"/>
      <c r="K440" s="640"/>
      <c r="L440" s="640"/>
      <c r="M440" s="635" t="s">
        <v>24525</v>
      </c>
      <c r="N440" s="635"/>
      <c r="O440" s="635"/>
      <c r="P440" s="635"/>
      <c r="Q440" s="635"/>
      <c r="R440" s="635"/>
      <c r="S440" s="635"/>
      <c r="T440" s="635"/>
      <c r="U440" s="635"/>
      <c r="V440" s="635"/>
      <c r="W440" s="635"/>
      <c r="X440" s="635"/>
      <c r="Y440" s="635"/>
      <c r="Z440" s="635"/>
      <c r="AA440" s="635"/>
      <c r="AB440" s="635"/>
      <c r="AC440" s="635"/>
      <c r="AD440" s="635"/>
      <c r="AE440" s="635"/>
      <c r="AF440" s="635"/>
      <c r="AG440" s="635"/>
      <c r="AH440" s="635"/>
      <c r="AI440" s="635"/>
      <c r="AJ440" s="635"/>
      <c r="AK440" s="635"/>
      <c r="AL440" s="635"/>
      <c r="AM440" s="635"/>
      <c r="AN440" s="635"/>
      <c r="AO440" s="635"/>
      <c r="AP440" s="635"/>
      <c r="AQ440" s="635"/>
      <c r="AR440" s="635"/>
      <c r="AS440" s="635"/>
      <c r="AT440" s="635"/>
      <c r="AU440" s="635"/>
      <c r="AV440" s="635"/>
    </row>
    <row r="441" spans="2:48" ht="30" customHeight="1">
      <c r="B441" s="637" t="s">
        <v>24692</v>
      </c>
      <c r="C441" s="638"/>
      <c r="D441" s="638"/>
      <c r="E441" s="638"/>
      <c r="F441" s="638"/>
      <c r="G441" s="638"/>
      <c r="H441" s="638"/>
      <c r="I441" s="639">
        <f ca="1">'Row Data'!F275</f>
        <v>0.1</v>
      </c>
      <c r="J441" s="640"/>
      <c r="K441" s="640"/>
      <c r="L441" s="640"/>
      <c r="M441" s="635" t="s">
        <v>24555</v>
      </c>
      <c r="N441" s="635"/>
      <c r="O441" s="635"/>
      <c r="P441" s="635"/>
      <c r="Q441" s="635"/>
      <c r="R441" s="635"/>
      <c r="S441" s="635"/>
      <c r="T441" s="635"/>
      <c r="U441" s="635"/>
      <c r="V441" s="635"/>
      <c r="W441" s="635"/>
      <c r="X441" s="635"/>
      <c r="Y441" s="635"/>
      <c r="Z441" s="635"/>
      <c r="AA441" s="635"/>
      <c r="AB441" s="635"/>
      <c r="AC441" s="635"/>
      <c r="AD441" s="635"/>
      <c r="AE441" s="635"/>
      <c r="AF441" s="635"/>
      <c r="AG441" s="635"/>
      <c r="AH441" s="635"/>
      <c r="AI441" s="635"/>
      <c r="AJ441" s="635"/>
      <c r="AK441" s="635"/>
      <c r="AL441" s="635"/>
      <c r="AM441" s="635"/>
      <c r="AN441" s="635"/>
      <c r="AO441" s="635"/>
      <c r="AP441" s="635"/>
      <c r="AQ441" s="635"/>
      <c r="AR441" s="635"/>
      <c r="AS441" s="635"/>
      <c r="AT441" s="635"/>
      <c r="AU441" s="635"/>
      <c r="AV441" s="635"/>
    </row>
    <row r="442" spans="2:48" ht="30" customHeight="1">
      <c r="B442" s="637" t="s">
        <v>24693</v>
      </c>
      <c r="C442" s="638"/>
      <c r="D442" s="638"/>
      <c r="E442" s="638"/>
      <c r="F442" s="638"/>
      <c r="G442" s="638"/>
      <c r="H442" s="638"/>
      <c r="I442" s="639" t="e">
        <f ca="1">I32</f>
        <v>#N/A</v>
      </c>
      <c r="J442" s="640"/>
      <c r="K442" s="640"/>
      <c r="L442" s="640"/>
      <c r="M442" s="635" t="s">
        <v>24288</v>
      </c>
      <c r="N442" s="636"/>
      <c r="O442" s="636"/>
      <c r="P442" s="636"/>
      <c r="Q442" s="636"/>
      <c r="R442" s="636"/>
      <c r="S442" s="636"/>
      <c r="T442" s="636"/>
      <c r="U442" s="636"/>
      <c r="V442" s="636"/>
      <c r="W442" s="636"/>
      <c r="X442" s="636"/>
      <c r="Y442" s="636"/>
      <c r="Z442" s="636"/>
      <c r="AA442" s="636"/>
      <c r="AB442" s="636"/>
      <c r="AC442" s="636"/>
      <c r="AD442" s="636"/>
      <c r="AE442" s="636"/>
      <c r="AF442" s="636"/>
      <c r="AG442" s="636"/>
      <c r="AH442" s="636"/>
      <c r="AI442" s="636"/>
      <c r="AJ442" s="636"/>
      <c r="AK442" s="636"/>
      <c r="AL442" s="636"/>
      <c r="AM442" s="636"/>
      <c r="AN442" s="636"/>
      <c r="AO442" s="636"/>
      <c r="AP442" s="636"/>
      <c r="AQ442" s="636"/>
      <c r="AR442" s="636"/>
      <c r="AS442" s="636"/>
      <c r="AT442" s="636"/>
      <c r="AU442" s="636"/>
      <c r="AV442" s="636"/>
    </row>
    <row r="443" spans="2:48" ht="30" customHeight="1">
      <c r="B443" s="637" t="s">
        <v>24694</v>
      </c>
      <c r="C443" s="638"/>
      <c r="D443" s="638"/>
      <c r="E443" s="638"/>
      <c r="F443" s="638"/>
      <c r="G443" s="638"/>
      <c r="H443" s="638"/>
      <c r="I443" s="639" t="e">
        <f ca="1">I35</f>
        <v>#N/A</v>
      </c>
      <c r="J443" s="640"/>
      <c r="K443" s="640"/>
      <c r="L443" s="640"/>
      <c r="M443" s="635" t="s">
        <v>24561</v>
      </c>
      <c r="N443" s="636"/>
      <c r="O443" s="636"/>
      <c r="P443" s="636"/>
      <c r="Q443" s="636"/>
      <c r="R443" s="636"/>
      <c r="S443" s="636"/>
      <c r="T443" s="636"/>
      <c r="U443" s="636"/>
      <c r="V443" s="636"/>
      <c r="W443" s="636"/>
      <c r="X443" s="636"/>
      <c r="Y443" s="636"/>
      <c r="Z443" s="636"/>
      <c r="AA443" s="636"/>
      <c r="AB443" s="636"/>
      <c r="AC443" s="636"/>
      <c r="AD443" s="636"/>
      <c r="AE443" s="636"/>
      <c r="AF443" s="636"/>
      <c r="AG443" s="636"/>
      <c r="AH443" s="636"/>
      <c r="AI443" s="636"/>
      <c r="AJ443" s="636"/>
      <c r="AK443" s="636"/>
      <c r="AL443" s="636"/>
      <c r="AM443" s="636"/>
      <c r="AN443" s="636"/>
      <c r="AO443" s="636"/>
      <c r="AP443" s="636"/>
      <c r="AQ443" s="636"/>
      <c r="AR443" s="636"/>
      <c r="AS443" s="636"/>
      <c r="AT443" s="636"/>
      <c r="AU443" s="636"/>
      <c r="AV443" s="636"/>
    </row>
    <row r="444" spans="2:48">
      <c r="B444" s="334"/>
      <c r="C444" s="334"/>
      <c r="D444" s="334"/>
      <c r="E444" s="334"/>
      <c r="F444" s="334"/>
      <c r="G444" s="334"/>
      <c r="H444" s="334"/>
      <c r="I444" s="334"/>
      <c r="J444" s="334"/>
      <c r="K444" s="334"/>
      <c r="L444" s="334"/>
      <c r="M444" s="334"/>
      <c r="N444" s="334"/>
      <c r="O444" s="334"/>
      <c r="P444" s="334"/>
      <c r="Q444" s="334"/>
      <c r="R444" s="334"/>
      <c r="S444" s="334"/>
      <c r="T444" s="334"/>
      <c r="U444" s="334"/>
      <c r="V444" s="334"/>
      <c r="W444" s="334"/>
      <c r="X444" s="334"/>
      <c r="Y444" s="334"/>
      <c r="Z444" s="334"/>
      <c r="AA444" s="334"/>
      <c r="AB444" s="334"/>
      <c r="AC444" s="334"/>
      <c r="AD444" s="334"/>
      <c r="AE444" s="334"/>
      <c r="AF444" s="334"/>
      <c r="AG444" s="334"/>
      <c r="AH444" s="334"/>
      <c r="AI444" s="334"/>
      <c r="AJ444" s="334"/>
      <c r="AK444" s="334"/>
      <c r="AL444" s="334"/>
      <c r="AM444" s="334"/>
      <c r="AN444" s="334"/>
      <c r="AO444" s="334"/>
      <c r="AP444" s="334"/>
      <c r="AQ444" s="334"/>
      <c r="AR444" s="334"/>
      <c r="AS444" s="334"/>
      <c r="AT444" s="334"/>
      <c r="AU444" s="334"/>
      <c r="AV444" s="334"/>
    </row>
    <row r="445" spans="2:48" s="328" customFormat="1" ht="30" customHeight="1">
      <c r="B445" s="631" t="s">
        <v>26317</v>
      </c>
      <c r="C445" s="632"/>
      <c r="D445" s="632"/>
      <c r="E445" s="632"/>
      <c r="F445" s="632"/>
      <c r="G445" s="632"/>
      <c r="H445" s="632"/>
      <c r="I445" s="632"/>
      <c r="J445" s="633"/>
      <c r="K445" s="633"/>
      <c r="L445" s="633"/>
      <c r="M445" s="633"/>
      <c r="N445" s="633"/>
      <c r="O445" s="633"/>
      <c r="P445" s="633"/>
      <c r="Q445" s="633"/>
      <c r="R445" s="633"/>
      <c r="S445" s="633"/>
      <c r="T445" s="633"/>
      <c r="U445" s="633"/>
      <c r="V445" s="633"/>
      <c r="W445" s="633"/>
      <c r="X445" s="633"/>
      <c r="Y445" s="633"/>
      <c r="Z445" s="633"/>
      <c r="AA445" s="633"/>
      <c r="AB445" s="633"/>
      <c r="AC445" s="633"/>
      <c r="AD445" s="633"/>
      <c r="AE445" s="633"/>
      <c r="AF445" s="633"/>
      <c r="AG445" s="633"/>
      <c r="AH445" s="633"/>
      <c r="AI445" s="633"/>
      <c r="AJ445" s="633"/>
      <c r="AK445" s="633"/>
      <c r="AL445" s="633"/>
      <c r="AM445" s="633"/>
      <c r="AN445" s="633"/>
      <c r="AO445" s="633"/>
      <c r="AP445" s="633"/>
      <c r="AQ445" s="633"/>
      <c r="AR445" s="633"/>
      <c r="AS445" s="633"/>
      <c r="AT445" s="633"/>
      <c r="AU445" s="633"/>
      <c r="AV445" s="634"/>
    </row>
    <row r="446" spans="2:48" ht="20.100000000000001" customHeight="1">
      <c r="B446" s="637" t="s">
        <v>24818</v>
      </c>
      <c r="C446" s="638"/>
      <c r="D446" s="638"/>
      <c r="E446" s="638"/>
      <c r="F446" s="638"/>
      <c r="G446" s="638"/>
      <c r="H446" s="638"/>
      <c r="I446" s="639" t="e">
        <f ca="1">'Row Data'!K387</f>
        <v>#N/A</v>
      </c>
      <c r="J446" s="640"/>
      <c r="K446" s="640"/>
      <c r="L446" s="640"/>
      <c r="M446" s="635" t="s">
        <v>24562</v>
      </c>
      <c r="N446" s="636"/>
      <c r="O446" s="636"/>
      <c r="P446" s="636"/>
      <c r="Q446" s="636"/>
      <c r="R446" s="636"/>
      <c r="S446" s="636"/>
      <c r="T446" s="636"/>
      <c r="U446" s="636"/>
      <c r="V446" s="636"/>
      <c r="W446" s="636"/>
      <c r="X446" s="636"/>
      <c r="Y446" s="636"/>
      <c r="Z446" s="636"/>
      <c r="AA446" s="636"/>
      <c r="AB446" s="636"/>
      <c r="AC446" s="636"/>
      <c r="AD446" s="636"/>
      <c r="AE446" s="636"/>
      <c r="AF446" s="636"/>
      <c r="AG446" s="636"/>
      <c r="AH446" s="636"/>
      <c r="AI446" s="636"/>
      <c r="AJ446" s="636"/>
      <c r="AK446" s="636"/>
      <c r="AL446" s="636"/>
      <c r="AM446" s="636"/>
      <c r="AN446" s="636"/>
      <c r="AO446" s="636"/>
      <c r="AP446" s="636"/>
      <c r="AQ446" s="636"/>
      <c r="AR446" s="636"/>
      <c r="AS446" s="636"/>
      <c r="AT446" s="636"/>
      <c r="AU446" s="636"/>
      <c r="AV446" s="636"/>
    </row>
    <row r="447" spans="2:48" ht="20.100000000000001" customHeight="1">
      <c r="B447" s="637" t="s">
        <v>24703</v>
      </c>
      <c r="C447" s="638"/>
      <c r="D447" s="638"/>
      <c r="E447" s="638"/>
      <c r="F447" s="638"/>
      <c r="G447" s="638"/>
      <c r="H447" s="638"/>
      <c r="I447" s="639" t="e">
        <f ca="1">'Row Data'!K308</f>
        <v>#N/A</v>
      </c>
      <c r="J447" s="640"/>
      <c r="K447" s="640"/>
      <c r="L447" s="640"/>
      <c r="M447" s="635" t="s">
        <v>24280</v>
      </c>
      <c r="N447" s="636"/>
      <c r="O447" s="636"/>
      <c r="P447" s="636"/>
      <c r="Q447" s="636"/>
      <c r="R447" s="636"/>
      <c r="S447" s="636"/>
      <c r="T447" s="636"/>
      <c r="U447" s="636"/>
      <c r="V447" s="636"/>
      <c r="W447" s="636"/>
      <c r="X447" s="636"/>
      <c r="Y447" s="636"/>
      <c r="Z447" s="636"/>
      <c r="AA447" s="636"/>
      <c r="AB447" s="636"/>
      <c r="AC447" s="636"/>
      <c r="AD447" s="636"/>
      <c r="AE447" s="636"/>
      <c r="AF447" s="636"/>
      <c r="AG447" s="636"/>
      <c r="AH447" s="636"/>
      <c r="AI447" s="636"/>
      <c r="AJ447" s="636"/>
      <c r="AK447" s="636"/>
      <c r="AL447" s="636"/>
      <c r="AM447" s="636"/>
      <c r="AN447" s="636"/>
      <c r="AO447" s="636"/>
      <c r="AP447" s="636"/>
      <c r="AQ447" s="636"/>
      <c r="AR447" s="636"/>
      <c r="AS447" s="636"/>
      <c r="AT447" s="636"/>
      <c r="AU447" s="636"/>
      <c r="AV447" s="636"/>
    </row>
    <row r="448" spans="2:48" ht="20.100000000000001" customHeight="1">
      <c r="B448" s="637" t="s">
        <v>24704</v>
      </c>
      <c r="C448" s="638"/>
      <c r="D448" s="638"/>
      <c r="E448" s="638"/>
      <c r="F448" s="638"/>
      <c r="G448" s="638"/>
      <c r="H448" s="638"/>
      <c r="I448" s="639">
        <f ca="1">II!I90</f>
        <v>4.6579506042481462</v>
      </c>
      <c r="J448" s="640"/>
      <c r="K448" s="640"/>
      <c r="L448" s="640"/>
      <c r="M448" s="635" t="s">
        <v>24279</v>
      </c>
      <c r="N448" s="636"/>
      <c r="O448" s="636"/>
      <c r="P448" s="636"/>
      <c r="Q448" s="636"/>
      <c r="R448" s="636"/>
      <c r="S448" s="636"/>
      <c r="T448" s="636"/>
      <c r="U448" s="636"/>
      <c r="V448" s="636"/>
      <c r="W448" s="636"/>
      <c r="X448" s="636"/>
      <c r="Y448" s="636"/>
      <c r="Z448" s="636"/>
      <c r="AA448" s="636"/>
      <c r="AB448" s="636"/>
      <c r="AC448" s="636"/>
      <c r="AD448" s="636"/>
      <c r="AE448" s="636"/>
      <c r="AF448" s="636"/>
      <c r="AG448" s="636"/>
      <c r="AH448" s="636"/>
      <c r="AI448" s="636"/>
      <c r="AJ448" s="636"/>
      <c r="AK448" s="636"/>
      <c r="AL448" s="636"/>
      <c r="AM448" s="636"/>
      <c r="AN448" s="636"/>
      <c r="AO448" s="636"/>
      <c r="AP448" s="636"/>
      <c r="AQ448" s="636"/>
      <c r="AR448" s="636"/>
      <c r="AS448" s="636"/>
      <c r="AT448" s="636"/>
      <c r="AU448" s="636"/>
      <c r="AV448" s="636"/>
    </row>
    <row r="449" spans="2:48" ht="20.100000000000001" customHeight="1">
      <c r="B449" s="637" t="s">
        <v>24705</v>
      </c>
      <c r="C449" s="638"/>
      <c r="D449" s="638"/>
      <c r="E449" s="638"/>
      <c r="F449" s="638"/>
      <c r="G449" s="638"/>
      <c r="H449" s="638"/>
      <c r="I449" s="639" t="e">
        <f ca="1">'Row Data'!F345</f>
        <v>#N/A</v>
      </c>
      <c r="J449" s="640"/>
      <c r="K449" s="640"/>
      <c r="L449" s="640"/>
      <c r="M449" s="635" t="s">
        <v>24267</v>
      </c>
      <c r="N449" s="636"/>
      <c r="O449" s="636"/>
      <c r="P449" s="636"/>
      <c r="Q449" s="636"/>
      <c r="R449" s="636"/>
      <c r="S449" s="636"/>
      <c r="T449" s="636"/>
      <c r="U449" s="636"/>
      <c r="V449" s="636"/>
      <c r="W449" s="636"/>
      <c r="X449" s="636"/>
      <c r="Y449" s="636"/>
      <c r="Z449" s="636"/>
      <c r="AA449" s="636"/>
      <c r="AB449" s="636"/>
      <c r="AC449" s="636"/>
      <c r="AD449" s="636"/>
      <c r="AE449" s="636"/>
      <c r="AF449" s="636"/>
      <c r="AG449" s="636"/>
      <c r="AH449" s="636"/>
      <c r="AI449" s="636"/>
      <c r="AJ449" s="636"/>
      <c r="AK449" s="636"/>
      <c r="AL449" s="636"/>
      <c r="AM449" s="636"/>
      <c r="AN449" s="636"/>
      <c r="AO449" s="636"/>
      <c r="AP449" s="636"/>
      <c r="AQ449" s="636"/>
      <c r="AR449" s="636"/>
      <c r="AS449" s="636"/>
      <c r="AT449" s="636"/>
      <c r="AU449" s="636"/>
      <c r="AV449" s="636"/>
    </row>
    <row r="450" spans="2:48" ht="30" customHeight="1">
      <c r="B450" s="637" t="s">
        <v>24697</v>
      </c>
      <c r="C450" s="638"/>
      <c r="D450" s="638"/>
      <c r="E450" s="638"/>
      <c r="F450" s="638"/>
      <c r="G450" s="638"/>
      <c r="H450" s="638"/>
      <c r="I450" s="639" t="e">
        <f ca="1">'Row Data'!F352</f>
        <v>#N/A</v>
      </c>
      <c r="J450" s="640"/>
      <c r="K450" s="640"/>
      <c r="L450" s="640"/>
      <c r="M450" s="635" t="s">
        <v>24278</v>
      </c>
      <c r="N450" s="636"/>
      <c r="O450" s="636"/>
      <c r="P450" s="636"/>
      <c r="Q450" s="636"/>
      <c r="R450" s="636"/>
      <c r="S450" s="636"/>
      <c r="T450" s="636"/>
      <c r="U450" s="636"/>
      <c r="V450" s="636"/>
      <c r="W450" s="636"/>
      <c r="X450" s="636"/>
      <c r="Y450" s="636"/>
      <c r="Z450" s="636"/>
      <c r="AA450" s="636"/>
      <c r="AB450" s="636"/>
      <c r="AC450" s="636"/>
      <c r="AD450" s="636"/>
      <c r="AE450" s="636"/>
      <c r="AF450" s="636"/>
      <c r="AG450" s="636"/>
      <c r="AH450" s="636"/>
      <c r="AI450" s="636"/>
      <c r="AJ450" s="636"/>
      <c r="AK450" s="636"/>
      <c r="AL450" s="636"/>
      <c r="AM450" s="636"/>
      <c r="AN450" s="636"/>
      <c r="AO450" s="636"/>
      <c r="AP450" s="636"/>
      <c r="AQ450" s="636"/>
      <c r="AR450" s="636"/>
      <c r="AS450" s="636"/>
      <c r="AT450" s="636"/>
      <c r="AU450" s="636"/>
      <c r="AV450" s="636"/>
    </row>
    <row r="451" spans="2:48" ht="20.100000000000001" customHeight="1">
      <c r="B451" s="637" t="s">
        <v>24706</v>
      </c>
      <c r="C451" s="638"/>
      <c r="D451" s="638"/>
      <c r="E451" s="638"/>
      <c r="F451" s="638"/>
      <c r="G451" s="638"/>
      <c r="H451" s="638"/>
      <c r="I451" s="639" t="e">
        <f ca="1">'Row Data'!F349</f>
        <v>#N/A</v>
      </c>
      <c r="J451" s="640"/>
      <c r="K451" s="640"/>
      <c r="L451" s="640"/>
      <c r="M451" s="635" t="s">
        <v>24277</v>
      </c>
      <c r="N451" s="636"/>
      <c r="O451" s="636"/>
      <c r="P451" s="636"/>
      <c r="Q451" s="636"/>
      <c r="R451" s="636"/>
      <c r="S451" s="636"/>
      <c r="T451" s="636"/>
      <c r="U451" s="636"/>
      <c r="V451" s="636"/>
      <c r="W451" s="636"/>
      <c r="X451" s="636"/>
      <c r="Y451" s="636"/>
      <c r="Z451" s="636"/>
      <c r="AA451" s="636"/>
      <c r="AB451" s="636"/>
      <c r="AC451" s="636"/>
      <c r="AD451" s="636"/>
      <c r="AE451" s="636"/>
      <c r="AF451" s="636"/>
      <c r="AG451" s="636"/>
      <c r="AH451" s="636"/>
      <c r="AI451" s="636"/>
      <c r="AJ451" s="636"/>
      <c r="AK451" s="636"/>
      <c r="AL451" s="636"/>
      <c r="AM451" s="636"/>
      <c r="AN451" s="636"/>
      <c r="AO451" s="636"/>
      <c r="AP451" s="636"/>
      <c r="AQ451" s="636"/>
      <c r="AR451" s="636"/>
      <c r="AS451" s="636"/>
      <c r="AT451" s="636"/>
      <c r="AU451" s="636"/>
      <c r="AV451" s="636"/>
    </row>
    <row r="452" spans="2:48" ht="30" customHeight="1">
      <c r="B452" s="637" t="s">
        <v>24707</v>
      </c>
      <c r="C452" s="638"/>
      <c r="D452" s="638"/>
      <c r="E452" s="638"/>
      <c r="F452" s="638"/>
      <c r="G452" s="638"/>
      <c r="H452" s="638"/>
      <c r="I452" s="639" t="e">
        <f ca="1">'Row Data'!F355</f>
        <v>#N/A</v>
      </c>
      <c r="J452" s="640"/>
      <c r="K452" s="640"/>
      <c r="L452" s="640"/>
      <c r="M452" s="635" t="s">
        <v>24276</v>
      </c>
      <c r="N452" s="636"/>
      <c r="O452" s="636"/>
      <c r="P452" s="636"/>
      <c r="Q452" s="636"/>
      <c r="R452" s="636"/>
      <c r="S452" s="636"/>
      <c r="T452" s="636"/>
      <c r="U452" s="636"/>
      <c r="V452" s="636"/>
      <c r="W452" s="636"/>
      <c r="X452" s="636"/>
      <c r="Y452" s="636"/>
      <c r="Z452" s="636"/>
      <c r="AA452" s="636"/>
      <c r="AB452" s="636"/>
      <c r="AC452" s="636"/>
      <c r="AD452" s="636"/>
      <c r="AE452" s="636"/>
      <c r="AF452" s="636"/>
      <c r="AG452" s="636"/>
      <c r="AH452" s="636"/>
      <c r="AI452" s="636"/>
      <c r="AJ452" s="636"/>
      <c r="AK452" s="636"/>
      <c r="AL452" s="636"/>
      <c r="AM452" s="636"/>
      <c r="AN452" s="636"/>
      <c r="AO452" s="636"/>
      <c r="AP452" s="636"/>
      <c r="AQ452" s="636"/>
      <c r="AR452" s="636"/>
      <c r="AS452" s="636"/>
      <c r="AT452" s="636"/>
      <c r="AU452" s="636"/>
      <c r="AV452" s="636"/>
    </row>
    <row r="453" spans="2:48" ht="30" customHeight="1">
      <c r="B453" s="637" t="s">
        <v>24708</v>
      </c>
      <c r="C453" s="638"/>
      <c r="D453" s="638"/>
      <c r="E453" s="638"/>
      <c r="F453" s="638"/>
      <c r="G453" s="638"/>
      <c r="H453" s="638"/>
      <c r="I453" s="639" t="e">
        <f ca="1">'Row Data'!F354</f>
        <v>#N/A</v>
      </c>
      <c r="J453" s="640"/>
      <c r="K453" s="640"/>
      <c r="L453" s="640"/>
      <c r="M453" s="635" t="s">
        <v>24275</v>
      </c>
      <c r="N453" s="636"/>
      <c r="O453" s="636"/>
      <c r="P453" s="636"/>
      <c r="Q453" s="636"/>
      <c r="R453" s="636"/>
      <c r="S453" s="636"/>
      <c r="T453" s="636"/>
      <c r="U453" s="636"/>
      <c r="V453" s="636"/>
      <c r="W453" s="636"/>
      <c r="X453" s="636"/>
      <c r="Y453" s="636"/>
      <c r="Z453" s="636"/>
      <c r="AA453" s="636"/>
      <c r="AB453" s="636"/>
      <c r="AC453" s="636"/>
      <c r="AD453" s="636"/>
      <c r="AE453" s="636"/>
      <c r="AF453" s="636"/>
      <c r="AG453" s="636"/>
      <c r="AH453" s="636"/>
      <c r="AI453" s="636"/>
      <c r="AJ453" s="636"/>
      <c r="AK453" s="636"/>
      <c r="AL453" s="636"/>
      <c r="AM453" s="636"/>
      <c r="AN453" s="636"/>
      <c r="AO453" s="636"/>
      <c r="AP453" s="636"/>
      <c r="AQ453" s="636"/>
      <c r="AR453" s="636"/>
      <c r="AS453" s="636"/>
      <c r="AT453" s="636"/>
      <c r="AU453" s="636"/>
      <c r="AV453" s="636"/>
    </row>
    <row r="454" spans="2:48" ht="20.100000000000001" customHeight="1">
      <c r="B454" s="637" t="s">
        <v>24709</v>
      </c>
      <c r="C454" s="638"/>
      <c r="D454" s="638"/>
      <c r="E454" s="638"/>
      <c r="F454" s="638"/>
      <c r="G454" s="638"/>
      <c r="H454" s="638"/>
      <c r="I454" s="639" t="e">
        <f ca="1">'Row Data'!F358</f>
        <v>#N/A</v>
      </c>
      <c r="J454" s="640"/>
      <c r="K454" s="640"/>
      <c r="L454" s="640"/>
      <c r="M454" s="635" t="s">
        <v>24274</v>
      </c>
      <c r="N454" s="636"/>
      <c r="O454" s="636"/>
      <c r="P454" s="636"/>
      <c r="Q454" s="636"/>
      <c r="R454" s="636"/>
      <c r="S454" s="636"/>
      <c r="T454" s="636"/>
      <c r="U454" s="636"/>
      <c r="V454" s="636"/>
      <c r="W454" s="636"/>
      <c r="X454" s="636"/>
      <c r="Y454" s="636"/>
      <c r="Z454" s="636"/>
      <c r="AA454" s="636"/>
      <c r="AB454" s="636"/>
      <c r="AC454" s="636"/>
      <c r="AD454" s="636"/>
      <c r="AE454" s="636"/>
      <c r="AF454" s="636"/>
      <c r="AG454" s="636"/>
      <c r="AH454" s="636"/>
      <c r="AI454" s="636"/>
      <c r="AJ454" s="636"/>
      <c r="AK454" s="636"/>
      <c r="AL454" s="636"/>
      <c r="AM454" s="636"/>
      <c r="AN454" s="636"/>
      <c r="AO454" s="636"/>
      <c r="AP454" s="636"/>
      <c r="AQ454" s="636"/>
      <c r="AR454" s="636"/>
      <c r="AS454" s="636"/>
      <c r="AT454" s="636"/>
      <c r="AU454" s="636"/>
      <c r="AV454" s="636"/>
    </row>
    <row r="455" spans="2:48" ht="30" customHeight="1">
      <c r="B455" s="637" t="s">
        <v>24710</v>
      </c>
      <c r="C455" s="638"/>
      <c r="D455" s="638"/>
      <c r="E455" s="638"/>
      <c r="F455" s="638"/>
      <c r="G455" s="638"/>
      <c r="H455" s="638"/>
      <c r="I455" s="639">
        <f ca="1">'Row Data'!K386</f>
        <v>4.5</v>
      </c>
      <c r="J455" s="640"/>
      <c r="K455" s="640"/>
      <c r="L455" s="640"/>
      <c r="M455" s="635" t="s">
        <v>24266</v>
      </c>
      <c r="N455" s="635"/>
      <c r="O455" s="635"/>
      <c r="P455" s="635"/>
      <c r="Q455" s="635"/>
      <c r="R455" s="635"/>
      <c r="S455" s="635"/>
      <c r="T455" s="635"/>
      <c r="U455" s="635"/>
      <c r="V455" s="635"/>
      <c r="W455" s="635"/>
      <c r="X455" s="635"/>
      <c r="Y455" s="635"/>
      <c r="Z455" s="635"/>
      <c r="AA455" s="635"/>
      <c r="AB455" s="635"/>
      <c r="AC455" s="635"/>
      <c r="AD455" s="635"/>
      <c r="AE455" s="635"/>
      <c r="AF455" s="635"/>
      <c r="AG455" s="635"/>
      <c r="AH455" s="635"/>
      <c r="AI455" s="635"/>
      <c r="AJ455" s="635"/>
      <c r="AK455" s="635"/>
      <c r="AL455" s="635"/>
      <c r="AM455" s="635"/>
      <c r="AN455" s="635"/>
      <c r="AO455" s="635"/>
      <c r="AP455" s="635"/>
      <c r="AQ455" s="635"/>
      <c r="AR455" s="635"/>
      <c r="AS455" s="635"/>
      <c r="AT455" s="635"/>
      <c r="AU455" s="635"/>
      <c r="AV455" s="635"/>
    </row>
    <row r="456" spans="2:48" ht="20.100000000000001" customHeight="1">
      <c r="B456" s="637" t="s">
        <v>24691</v>
      </c>
      <c r="C456" s="638"/>
      <c r="D456" s="638"/>
      <c r="E456" s="638"/>
      <c r="F456" s="638"/>
      <c r="G456" s="638"/>
      <c r="H456" s="638"/>
      <c r="I456" s="639">
        <f ca="1">'Row Data'!F384</f>
        <v>4.5</v>
      </c>
      <c r="J456" s="640"/>
      <c r="K456" s="640"/>
      <c r="L456" s="640"/>
      <c r="M456" s="635" t="s">
        <v>24273</v>
      </c>
      <c r="N456" s="636"/>
      <c r="O456" s="636"/>
      <c r="P456" s="636"/>
      <c r="Q456" s="636"/>
      <c r="R456" s="636"/>
      <c r="S456" s="636"/>
      <c r="T456" s="636"/>
      <c r="U456" s="636"/>
      <c r="V456" s="636"/>
      <c r="W456" s="636"/>
      <c r="X456" s="636"/>
      <c r="Y456" s="636"/>
      <c r="Z456" s="636"/>
      <c r="AA456" s="636"/>
      <c r="AB456" s="636"/>
      <c r="AC456" s="636"/>
      <c r="AD456" s="636"/>
      <c r="AE456" s="636"/>
      <c r="AF456" s="636"/>
      <c r="AG456" s="636"/>
      <c r="AH456" s="636"/>
      <c r="AI456" s="636"/>
      <c r="AJ456" s="636"/>
      <c r="AK456" s="636"/>
      <c r="AL456" s="636"/>
      <c r="AM456" s="636"/>
      <c r="AN456" s="636"/>
      <c r="AO456" s="636"/>
      <c r="AP456" s="636"/>
      <c r="AQ456" s="636"/>
      <c r="AR456" s="636"/>
      <c r="AS456" s="636"/>
      <c r="AT456" s="636"/>
      <c r="AU456" s="636"/>
      <c r="AV456" s="636"/>
    </row>
    <row r="457" spans="2:48" ht="30" customHeight="1">
      <c r="B457" s="637" t="s">
        <v>24654</v>
      </c>
      <c r="C457" s="638"/>
      <c r="D457" s="638"/>
      <c r="E457" s="638"/>
      <c r="F457" s="638"/>
      <c r="G457" s="638"/>
      <c r="H457" s="638"/>
      <c r="I457" s="639">
        <f ca="1">I80</f>
        <v>4.6579506042481462</v>
      </c>
      <c r="J457" s="640"/>
      <c r="K457" s="640"/>
      <c r="L457" s="640"/>
      <c r="M457" s="635" t="s">
        <v>24241</v>
      </c>
      <c r="N457" s="635"/>
      <c r="O457" s="635"/>
      <c r="P457" s="635"/>
      <c r="Q457" s="635"/>
      <c r="R457" s="635"/>
      <c r="S457" s="635"/>
      <c r="T457" s="635"/>
      <c r="U457" s="635"/>
      <c r="V457" s="635"/>
      <c r="W457" s="635"/>
      <c r="X457" s="635"/>
      <c r="Y457" s="635"/>
      <c r="Z457" s="635"/>
      <c r="AA457" s="635"/>
      <c r="AB457" s="635"/>
      <c r="AC457" s="635"/>
      <c r="AD457" s="635"/>
      <c r="AE457" s="635"/>
      <c r="AF457" s="635"/>
      <c r="AG457" s="635"/>
      <c r="AH457" s="635"/>
      <c r="AI457" s="635"/>
      <c r="AJ457" s="635"/>
      <c r="AK457" s="635"/>
      <c r="AL457" s="635"/>
      <c r="AM457" s="635"/>
      <c r="AN457" s="635"/>
      <c r="AO457" s="635"/>
      <c r="AP457" s="635"/>
      <c r="AQ457" s="635"/>
      <c r="AR457" s="635"/>
      <c r="AS457" s="635"/>
      <c r="AT457" s="635"/>
      <c r="AU457" s="635"/>
      <c r="AV457" s="635"/>
    </row>
    <row r="458" spans="2:48" ht="30" customHeight="1">
      <c r="B458" s="637" t="s">
        <v>24657</v>
      </c>
      <c r="C458" s="638"/>
      <c r="D458" s="638"/>
      <c r="E458" s="638"/>
      <c r="F458" s="638"/>
      <c r="G458" s="638"/>
      <c r="H458" s="638"/>
      <c r="I458" s="639">
        <f ca="1">I85</f>
        <v>4.6579506042481462</v>
      </c>
      <c r="J458" s="640"/>
      <c r="K458" s="640"/>
      <c r="L458" s="640"/>
      <c r="M458" s="635" t="s">
        <v>24527</v>
      </c>
      <c r="N458" s="636"/>
      <c r="O458" s="636"/>
      <c r="P458" s="636"/>
      <c r="Q458" s="636"/>
      <c r="R458" s="636"/>
      <c r="S458" s="636"/>
      <c r="T458" s="636"/>
      <c r="U458" s="636"/>
      <c r="V458" s="636"/>
      <c r="W458" s="636"/>
      <c r="X458" s="636"/>
      <c r="Y458" s="636"/>
      <c r="Z458" s="636"/>
      <c r="AA458" s="636"/>
      <c r="AB458" s="636"/>
      <c r="AC458" s="636"/>
      <c r="AD458" s="636"/>
      <c r="AE458" s="636"/>
      <c r="AF458" s="636"/>
      <c r="AG458" s="636"/>
      <c r="AH458" s="636"/>
      <c r="AI458" s="636"/>
      <c r="AJ458" s="636"/>
      <c r="AK458" s="636"/>
      <c r="AL458" s="636"/>
      <c r="AM458" s="636"/>
      <c r="AN458" s="636"/>
      <c r="AO458" s="636"/>
      <c r="AP458" s="636"/>
      <c r="AQ458" s="636"/>
      <c r="AR458" s="636"/>
      <c r="AS458" s="636"/>
      <c r="AT458" s="636"/>
      <c r="AU458" s="636"/>
      <c r="AV458" s="636"/>
    </row>
    <row r="459" spans="2:48" ht="20.100000000000001" customHeight="1">
      <c r="B459" s="637" t="s">
        <v>24711</v>
      </c>
      <c r="C459" s="638"/>
      <c r="D459" s="638"/>
      <c r="E459" s="638"/>
      <c r="F459" s="638"/>
      <c r="G459" s="638"/>
      <c r="H459" s="638"/>
      <c r="I459" s="639">
        <f ca="1">I110</f>
        <v>4.6579506042481462</v>
      </c>
      <c r="J459" s="640"/>
      <c r="K459" s="640"/>
      <c r="L459" s="640"/>
      <c r="M459" s="635" t="s">
        <v>24240</v>
      </c>
      <c r="N459" s="636"/>
      <c r="O459" s="636"/>
      <c r="P459" s="636"/>
      <c r="Q459" s="636"/>
      <c r="R459" s="636"/>
      <c r="S459" s="636"/>
      <c r="T459" s="636"/>
      <c r="U459" s="636"/>
      <c r="V459" s="636"/>
      <c r="W459" s="636"/>
      <c r="X459" s="636"/>
      <c r="Y459" s="636"/>
      <c r="Z459" s="636"/>
      <c r="AA459" s="636"/>
      <c r="AB459" s="636"/>
      <c r="AC459" s="636"/>
      <c r="AD459" s="636"/>
      <c r="AE459" s="636"/>
      <c r="AF459" s="636"/>
      <c r="AG459" s="636"/>
      <c r="AH459" s="636"/>
      <c r="AI459" s="636"/>
      <c r="AJ459" s="636"/>
      <c r="AK459" s="636"/>
      <c r="AL459" s="636"/>
      <c r="AM459" s="636"/>
      <c r="AN459" s="636"/>
      <c r="AO459" s="636"/>
      <c r="AP459" s="636"/>
      <c r="AQ459" s="636"/>
      <c r="AR459" s="636"/>
      <c r="AS459" s="636"/>
      <c r="AT459" s="636"/>
      <c r="AU459" s="636"/>
      <c r="AV459" s="636"/>
    </row>
    <row r="460" spans="2:48" ht="20.100000000000001" customHeight="1">
      <c r="B460" s="637" t="s">
        <v>24712</v>
      </c>
      <c r="C460" s="638"/>
      <c r="D460" s="638"/>
      <c r="E460" s="638"/>
      <c r="F460" s="638"/>
      <c r="G460" s="638"/>
      <c r="H460" s="638"/>
      <c r="I460" s="639">
        <f ca="1">I100</f>
        <v>4.6579506042481462</v>
      </c>
      <c r="J460" s="640"/>
      <c r="K460" s="640"/>
      <c r="L460" s="640"/>
      <c r="M460" s="635" t="s">
        <v>24272</v>
      </c>
      <c r="N460" s="636"/>
      <c r="O460" s="636"/>
      <c r="P460" s="636"/>
      <c r="Q460" s="636"/>
      <c r="R460" s="636"/>
      <c r="S460" s="636"/>
      <c r="T460" s="636"/>
      <c r="U460" s="636"/>
      <c r="V460" s="636"/>
      <c r="W460" s="636"/>
      <c r="X460" s="636"/>
      <c r="Y460" s="636"/>
      <c r="Z460" s="636"/>
      <c r="AA460" s="636"/>
      <c r="AB460" s="636"/>
      <c r="AC460" s="636"/>
      <c r="AD460" s="636"/>
      <c r="AE460" s="636"/>
      <c r="AF460" s="636"/>
      <c r="AG460" s="636"/>
      <c r="AH460" s="636"/>
      <c r="AI460" s="636"/>
      <c r="AJ460" s="636"/>
      <c r="AK460" s="636"/>
      <c r="AL460" s="636"/>
      <c r="AM460" s="636"/>
      <c r="AN460" s="636"/>
      <c r="AO460" s="636"/>
      <c r="AP460" s="636"/>
      <c r="AQ460" s="636"/>
      <c r="AR460" s="636"/>
      <c r="AS460" s="636"/>
      <c r="AT460" s="636"/>
      <c r="AU460" s="636"/>
      <c r="AV460" s="636"/>
    </row>
    <row r="461" spans="2:48" ht="20.100000000000001" customHeight="1">
      <c r="B461" s="637" t="s">
        <v>24663</v>
      </c>
      <c r="C461" s="638"/>
      <c r="D461" s="638"/>
      <c r="E461" s="638"/>
      <c r="F461" s="638"/>
      <c r="G461" s="638"/>
      <c r="H461" s="638"/>
      <c r="I461" s="639">
        <f ca="1">I103</f>
        <v>4.6579506042481462</v>
      </c>
      <c r="J461" s="640"/>
      <c r="K461" s="640"/>
      <c r="L461" s="640"/>
      <c r="M461" s="635" t="s">
        <v>24271</v>
      </c>
      <c r="N461" s="636"/>
      <c r="O461" s="636"/>
      <c r="P461" s="636"/>
      <c r="Q461" s="636"/>
      <c r="R461" s="636"/>
      <c r="S461" s="636"/>
      <c r="T461" s="636"/>
      <c r="U461" s="636"/>
      <c r="V461" s="636"/>
      <c r="W461" s="636"/>
      <c r="X461" s="636"/>
      <c r="Y461" s="636"/>
      <c r="Z461" s="636"/>
      <c r="AA461" s="636"/>
      <c r="AB461" s="636"/>
      <c r="AC461" s="636"/>
      <c r="AD461" s="636"/>
      <c r="AE461" s="636"/>
      <c r="AF461" s="636"/>
      <c r="AG461" s="636"/>
      <c r="AH461" s="636"/>
      <c r="AI461" s="636"/>
      <c r="AJ461" s="636"/>
      <c r="AK461" s="636"/>
      <c r="AL461" s="636"/>
      <c r="AM461" s="636"/>
      <c r="AN461" s="636"/>
      <c r="AO461" s="636"/>
      <c r="AP461" s="636"/>
      <c r="AQ461" s="636"/>
      <c r="AR461" s="636"/>
      <c r="AS461" s="636"/>
      <c r="AT461" s="636"/>
      <c r="AU461" s="636"/>
      <c r="AV461" s="636"/>
    </row>
    <row r="462" spans="2:48" ht="20.100000000000001" customHeight="1">
      <c r="B462" s="637" t="s">
        <v>24713</v>
      </c>
      <c r="C462" s="638"/>
      <c r="D462" s="638"/>
      <c r="E462" s="638"/>
      <c r="F462" s="638"/>
      <c r="G462" s="638"/>
      <c r="H462" s="638"/>
      <c r="I462" s="639">
        <f ca="1">I108</f>
        <v>4.6579506042481462</v>
      </c>
      <c r="J462" s="640"/>
      <c r="K462" s="640"/>
      <c r="L462" s="640"/>
      <c r="M462" s="635" t="s">
        <v>24239</v>
      </c>
      <c r="N462" s="636"/>
      <c r="O462" s="636"/>
      <c r="P462" s="636"/>
      <c r="Q462" s="636"/>
      <c r="R462" s="636"/>
      <c r="S462" s="636"/>
      <c r="T462" s="636"/>
      <c r="U462" s="636"/>
      <c r="V462" s="636"/>
      <c r="W462" s="636"/>
      <c r="X462" s="636"/>
      <c r="Y462" s="636"/>
      <c r="Z462" s="636"/>
      <c r="AA462" s="636"/>
      <c r="AB462" s="636"/>
      <c r="AC462" s="636"/>
      <c r="AD462" s="636"/>
      <c r="AE462" s="636"/>
      <c r="AF462" s="636"/>
      <c r="AG462" s="636"/>
      <c r="AH462" s="636"/>
      <c r="AI462" s="636"/>
      <c r="AJ462" s="636"/>
      <c r="AK462" s="636"/>
      <c r="AL462" s="636"/>
      <c r="AM462" s="636"/>
      <c r="AN462" s="636"/>
      <c r="AO462" s="636"/>
      <c r="AP462" s="636"/>
      <c r="AQ462" s="636"/>
      <c r="AR462" s="636"/>
      <c r="AS462" s="636"/>
      <c r="AT462" s="636"/>
      <c r="AU462" s="636"/>
      <c r="AV462" s="636"/>
    </row>
    <row r="463" spans="2:48" ht="20.100000000000001" customHeight="1">
      <c r="B463" s="637" t="s">
        <v>24714</v>
      </c>
      <c r="C463" s="638"/>
      <c r="D463" s="638"/>
      <c r="E463" s="638"/>
      <c r="F463" s="638"/>
      <c r="G463" s="638"/>
      <c r="H463" s="638"/>
      <c r="I463" s="639">
        <f ca="1">I107</f>
        <v>4.6579506042481462</v>
      </c>
      <c r="J463" s="640"/>
      <c r="K463" s="640"/>
      <c r="L463" s="640"/>
      <c r="M463" s="635" t="s">
        <v>24270</v>
      </c>
      <c r="N463" s="636"/>
      <c r="O463" s="636"/>
      <c r="P463" s="636"/>
      <c r="Q463" s="636"/>
      <c r="R463" s="636"/>
      <c r="S463" s="636"/>
      <c r="T463" s="636"/>
      <c r="U463" s="636"/>
      <c r="V463" s="636"/>
      <c r="W463" s="636"/>
      <c r="X463" s="636"/>
      <c r="Y463" s="636"/>
      <c r="Z463" s="636"/>
      <c r="AA463" s="636"/>
      <c r="AB463" s="636"/>
      <c r="AC463" s="636"/>
      <c r="AD463" s="636"/>
      <c r="AE463" s="636"/>
      <c r="AF463" s="636"/>
      <c r="AG463" s="636"/>
      <c r="AH463" s="636"/>
      <c r="AI463" s="636"/>
      <c r="AJ463" s="636"/>
      <c r="AK463" s="636"/>
      <c r="AL463" s="636"/>
      <c r="AM463" s="636"/>
      <c r="AN463" s="636"/>
      <c r="AO463" s="636"/>
      <c r="AP463" s="636"/>
      <c r="AQ463" s="636"/>
      <c r="AR463" s="636"/>
      <c r="AS463" s="636"/>
      <c r="AT463" s="636"/>
      <c r="AU463" s="636"/>
      <c r="AV463" s="636"/>
    </row>
    <row r="464" spans="2:48" ht="30" customHeight="1">
      <c r="B464" s="637" t="s">
        <v>24715</v>
      </c>
      <c r="C464" s="638"/>
      <c r="D464" s="638"/>
      <c r="E464" s="638"/>
      <c r="F464" s="638"/>
      <c r="G464" s="638"/>
      <c r="H464" s="638"/>
      <c r="I464" s="639">
        <f ca="1">I124</f>
        <v>4.6579506042481462</v>
      </c>
      <c r="J464" s="640"/>
      <c r="K464" s="640"/>
      <c r="L464" s="640"/>
      <c r="M464" s="635" t="s">
        <v>24246</v>
      </c>
      <c r="N464" s="635"/>
      <c r="O464" s="635"/>
      <c r="P464" s="635"/>
      <c r="Q464" s="635"/>
      <c r="R464" s="635"/>
      <c r="S464" s="635"/>
      <c r="T464" s="635"/>
      <c r="U464" s="635"/>
      <c r="V464" s="635"/>
      <c r="W464" s="635"/>
      <c r="X464" s="635"/>
      <c r="Y464" s="635"/>
      <c r="Z464" s="635"/>
      <c r="AA464" s="635"/>
      <c r="AB464" s="635"/>
      <c r="AC464" s="635"/>
      <c r="AD464" s="635"/>
      <c r="AE464" s="635"/>
      <c r="AF464" s="635"/>
      <c r="AG464" s="635"/>
      <c r="AH464" s="635"/>
      <c r="AI464" s="635"/>
      <c r="AJ464" s="635"/>
      <c r="AK464" s="635"/>
      <c r="AL464" s="635"/>
      <c r="AM464" s="635"/>
      <c r="AN464" s="635"/>
      <c r="AO464" s="635"/>
      <c r="AP464" s="635"/>
      <c r="AQ464" s="635"/>
      <c r="AR464" s="635"/>
      <c r="AS464" s="635"/>
      <c r="AT464" s="635"/>
      <c r="AU464" s="635"/>
      <c r="AV464" s="635"/>
    </row>
    <row r="465" spans="2:48" ht="30" customHeight="1">
      <c r="B465" s="637" t="s">
        <v>24716</v>
      </c>
      <c r="C465" s="638"/>
      <c r="D465" s="638"/>
      <c r="E465" s="638"/>
      <c r="F465" s="638"/>
      <c r="G465" s="638"/>
      <c r="H465" s="638"/>
      <c r="I465" s="639">
        <f ca="1">'Row Data'!F365</f>
        <v>4.6579506042481462</v>
      </c>
      <c r="J465" s="640"/>
      <c r="K465" s="640"/>
      <c r="L465" s="640"/>
      <c r="M465" s="635" t="s">
        <v>24245</v>
      </c>
      <c r="N465" s="636"/>
      <c r="O465" s="636"/>
      <c r="P465" s="636"/>
      <c r="Q465" s="636"/>
      <c r="R465" s="636"/>
      <c r="S465" s="636"/>
      <c r="T465" s="636"/>
      <c r="U465" s="636"/>
      <c r="V465" s="636"/>
      <c r="W465" s="636"/>
      <c r="X465" s="636"/>
      <c r="Y465" s="636"/>
      <c r="Z465" s="636"/>
      <c r="AA465" s="636"/>
      <c r="AB465" s="636"/>
      <c r="AC465" s="636"/>
      <c r="AD465" s="636"/>
      <c r="AE465" s="636"/>
      <c r="AF465" s="636"/>
      <c r="AG465" s="636"/>
      <c r="AH465" s="636"/>
      <c r="AI465" s="636"/>
      <c r="AJ465" s="636"/>
      <c r="AK465" s="636"/>
      <c r="AL465" s="636"/>
      <c r="AM465" s="636"/>
      <c r="AN465" s="636"/>
      <c r="AO465" s="636"/>
      <c r="AP465" s="636"/>
      <c r="AQ465" s="636"/>
      <c r="AR465" s="636"/>
      <c r="AS465" s="636"/>
      <c r="AT465" s="636"/>
      <c r="AU465" s="636"/>
      <c r="AV465" s="636"/>
    </row>
    <row r="466" spans="2:48" ht="20.100000000000001" customHeight="1">
      <c r="B466" s="637" t="s">
        <v>24671</v>
      </c>
      <c r="C466" s="638"/>
      <c r="D466" s="638"/>
      <c r="E466" s="638"/>
      <c r="F466" s="638"/>
      <c r="G466" s="638"/>
      <c r="H466" s="638"/>
      <c r="I466" s="639">
        <f ca="1">'Row Data'!F370</f>
        <v>4.6579506042481462</v>
      </c>
      <c r="J466" s="640"/>
      <c r="K466" s="640"/>
      <c r="L466" s="640"/>
      <c r="M466" s="635" t="s">
        <v>24563</v>
      </c>
      <c r="N466" s="636"/>
      <c r="O466" s="636"/>
      <c r="P466" s="636"/>
      <c r="Q466" s="636"/>
      <c r="R466" s="636"/>
      <c r="S466" s="636"/>
      <c r="T466" s="636"/>
      <c r="U466" s="636"/>
      <c r="V466" s="636"/>
      <c r="W466" s="636"/>
      <c r="X466" s="636"/>
      <c r="Y466" s="636"/>
      <c r="Z466" s="636"/>
      <c r="AA466" s="636"/>
      <c r="AB466" s="636"/>
      <c r="AC466" s="636"/>
      <c r="AD466" s="636"/>
      <c r="AE466" s="636"/>
      <c r="AF466" s="636"/>
      <c r="AG466" s="636"/>
      <c r="AH466" s="636"/>
      <c r="AI466" s="636"/>
      <c r="AJ466" s="636"/>
      <c r="AK466" s="636"/>
      <c r="AL466" s="636"/>
      <c r="AM466" s="636"/>
      <c r="AN466" s="636"/>
      <c r="AO466" s="636"/>
      <c r="AP466" s="636"/>
      <c r="AQ466" s="636"/>
      <c r="AR466" s="636"/>
      <c r="AS466" s="636"/>
      <c r="AT466" s="636"/>
      <c r="AU466" s="636"/>
      <c r="AV466" s="636"/>
    </row>
    <row r="467" spans="2:48" ht="30" customHeight="1">
      <c r="B467" s="637" t="s">
        <v>24717</v>
      </c>
      <c r="C467" s="638"/>
      <c r="D467" s="638"/>
      <c r="E467" s="638"/>
      <c r="F467" s="638"/>
      <c r="G467" s="638"/>
      <c r="H467" s="638"/>
      <c r="I467" s="639">
        <f ca="1">'Row Data'!F374</f>
        <v>4.6579506042481462</v>
      </c>
      <c r="J467" s="640"/>
      <c r="K467" s="640"/>
      <c r="L467" s="640"/>
      <c r="M467" s="635" t="s">
        <v>24564</v>
      </c>
      <c r="N467" s="636"/>
      <c r="O467" s="636"/>
      <c r="P467" s="636"/>
      <c r="Q467" s="636"/>
      <c r="R467" s="636"/>
      <c r="S467" s="636"/>
      <c r="T467" s="636"/>
      <c r="U467" s="636"/>
      <c r="V467" s="636"/>
      <c r="W467" s="636"/>
      <c r="X467" s="636"/>
      <c r="Y467" s="636"/>
      <c r="Z467" s="636"/>
      <c r="AA467" s="636"/>
      <c r="AB467" s="636"/>
      <c r="AC467" s="636"/>
      <c r="AD467" s="636"/>
      <c r="AE467" s="636"/>
      <c r="AF467" s="636"/>
      <c r="AG467" s="636"/>
      <c r="AH467" s="636"/>
      <c r="AI467" s="636"/>
      <c r="AJ467" s="636"/>
      <c r="AK467" s="636"/>
      <c r="AL467" s="636"/>
      <c r="AM467" s="636"/>
      <c r="AN467" s="636"/>
      <c r="AO467" s="636"/>
      <c r="AP467" s="636"/>
      <c r="AQ467" s="636"/>
      <c r="AR467" s="636"/>
      <c r="AS467" s="636"/>
      <c r="AT467" s="636"/>
      <c r="AU467" s="636"/>
      <c r="AV467" s="636"/>
    </row>
    <row r="468" spans="2:48" ht="30" customHeight="1">
      <c r="B468" s="637" t="s">
        <v>24672</v>
      </c>
      <c r="C468" s="638"/>
      <c r="D468" s="638"/>
      <c r="E468" s="638"/>
      <c r="F468" s="638"/>
      <c r="G468" s="638"/>
      <c r="H468" s="638"/>
      <c r="I468" s="639">
        <f ca="1">'Row Data'!F367</f>
        <v>4.6579506042481462</v>
      </c>
      <c r="J468" s="640"/>
      <c r="K468" s="640"/>
      <c r="L468" s="640"/>
      <c r="M468" s="635" t="s">
        <v>24242</v>
      </c>
      <c r="N468" s="636"/>
      <c r="O468" s="636"/>
      <c r="P468" s="636"/>
      <c r="Q468" s="636"/>
      <c r="R468" s="636"/>
      <c r="S468" s="636"/>
      <c r="T468" s="636"/>
      <c r="U468" s="636"/>
      <c r="V468" s="636"/>
      <c r="W468" s="636"/>
      <c r="X468" s="636"/>
      <c r="Y468" s="636"/>
      <c r="Z468" s="636"/>
      <c r="AA468" s="636"/>
      <c r="AB468" s="636"/>
      <c r="AC468" s="636"/>
      <c r="AD468" s="636"/>
      <c r="AE468" s="636"/>
      <c r="AF468" s="636"/>
      <c r="AG468" s="636"/>
      <c r="AH468" s="636"/>
      <c r="AI468" s="636"/>
      <c r="AJ468" s="636"/>
      <c r="AK468" s="636"/>
      <c r="AL468" s="636"/>
      <c r="AM468" s="636"/>
      <c r="AN468" s="636"/>
      <c r="AO468" s="636"/>
      <c r="AP468" s="636"/>
      <c r="AQ468" s="636"/>
      <c r="AR468" s="636"/>
      <c r="AS468" s="636"/>
      <c r="AT468" s="636"/>
      <c r="AU468" s="636"/>
      <c r="AV468" s="636"/>
    </row>
    <row r="469" spans="2:48" ht="30" customHeight="1">
      <c r="B469" s="637" t="s">
        <v>24701</v>
      </c>
      <c r="C469" s="638"/>
      <c r="D469" s="638"/>
      <c r="E469" s="638"/>
      <c r="F469" s="638"/>
      <c r="G469" s="638"/>
      <c r="H469" s="638"/>
      <c r="I469" s="639">
        <f ca="1">'Row Data'!F366</f>
        <v>4.6579506042481462</v>
      </c>
      <c r="J469" s="640"/>
      <c r="K469" s="640"/>
      <c r="L469" s="640"/>
      <c r="M469" s="635" t="s">
        <v>24217</v>
      </c>
      <c r="N469" s="636"/>
      <c r="O469" s="636"/>
      <c r="P469" s="636"/>
      <c r="Q469" s="636"/>
      <c r="R469" s="636"/>
      <c r="S469" s="636"/>
      <c r="T469" s="636"/>
      <c r="U469" s="636"/>
      <c r="V469" s="636"/>
      <c r="W469" s="636"/>
      <c r="X469" s="636"/>
      <c r="Y469" s="636"/>
      <c r="Z469" s="636"/>
      <c r="AA469" s="636"/>
      <c r="AB469" s="636"/>
      <c r="AC469" s="636"/>
      <c r="AD469" s="636"/>
      <c r="AE469" s="636"/>
      <c r="AF469" s="636"/>
      <c r="AG469" s="636"/>
      <c r="AH469" s="636"/>
      <c r="AI469" s="636"/>
      <c r="AJ469" s="636"/>
      <c r="AK469" s="636"/>
      <c r="AL469" s="636"/>
      <c r="AM469" s="636"/>
      <c r="AN469" s="636"/>
      <c r="AO469" s="636"/>
      <c r="AP469" s="636"/>
      <c r="AQ469" s="636"/>
      <c r="AR469" s="636"/>
      <c r="AS469" s="636"/>
      <c r="AT469" s="636"/>
      <c r="AU469" s="636"/>
      <c r="AV469" s="636"/>
    </row>
    <row r="470" spans="2:48" ht="30" customHeight="1">
      <c r="B470" s="637" t="s">
        <v>24718</v>
      </c>
      <c r="C470" s="638"/>
      <c r="D470" s="638"/>
      <c r="E470" s="638"/>
      <c r="F470" s="638"/>
      <c r="G470" s="638"/>
      <c r="H470" s="638"/>
      <c r="I470" s="639">
        <f ca="1">'Row Data'!F378</f>
        <v>4.6579506042481462</v>
      </c>
      <c r="J470" s="640"/>
      <c r="K470" s="640"/>
      <c r="L470" s="640"/>
      <c r="M470" s="635" t="s">
        <v>24244</v>
      </c>
      <c r="N470" s="636"/>
      <c r="O470" s="636"/>
      <c r="P470" s="636"/>
      <c r="Q470" s="636"/>
      <c r="R470" s="636"/>
      <c r="S470" s="636"/>
      <c r="T470" s="636"/>
      <c r="U470" s="636"/>
      <c r="V470" s="636"/>
      <c r="W470" s="636"/>
      <c r="X470" s="636"/>
      <c r="Y470" s="636"/>
      <c r="Z470" s="636"/>
      <c r="AA470" s="636"/>
      <c r="AB470" s="636"/>
      <c r="AC470" s="636"/>
      <c r="AD470" s="636"/>
      <c r="AE470" s="636"/>
      <c r="AF470" s="636"/>
      <c r="AG470" s="636"/>
      <c r="AH470" s="636"/>
      <c r="AI470" s="636"/>
      <c r="AJ470" s="636"/>
      <c r="AK470" s="636"/>
      <c r="AL470" s="636"/>
      <c r="AM470" s="636"/>
      <c r="AN470" s="636"/>
      <c r="AO470" s="636"/>
      <c r="AP470" s="636"/>
      <c r="AQ470" s="636"/>
      <c r="AR470" s="636"/>
      <c r="AS470" s="636"/>
      <c r="AT470" s="636"/>
      <c r="AU470" s="636"/>
      <c r="AV470" s="636"/>
    </row>
    <row r="471" spans="2:48" ht="20.100000000000001" customHeight="1">
      <c r="B471" s="637" t="s">
        <v>24698</v>
      </c>
      <c r="C471" s="638"/>
      <c r="D471" s="638"/>
      <c r="E471" s="638"/>
      <c r="F471" s="638"/>
      <c r="G471" s="638"/>
      <c r="H471" s="638"/>
      <c r="I471" s="639">
        <f ca="1">I!J162</f>
        <v>4.6579506042481462</v>
      </c>
      <c r="J471" s="640"/>
      <c r="K471" s="640"/>
      <c r="L471" s="640"/>
      <c r="M471" s="635" t="s">
        <v>24565</v>
      </c>
      <c r="N471" s="636"/>
      <c r="O471" s="636"/>
      <c r="P471" s="636"/>
      <c r="Q471" s="636"/>
      <c r="R471" s="636"/>
      <c r="S471" s="636"/>
      <c r="T471" s="636"/>
      <c r="U471" s="636"/>
      <c r="V471" s="636"/>
      <c r="W471" s="636"/>
      <c r="X471" s="636"/>
      <c r="Y471" s="636"/>
      <c r="Z471" s="636"/>
      <c r="AA471" s="636"/>
      <c r="AB471" s="636"/>
      <c r="AC471" s="636"/>
      <c r="AD471" s="636"/>
      <c r="AE471" s="636"/>
      <c r="AF471" s="636"/>
      <c r="AG471" s="636"/>
      <c r="AH471" s="636"/>
      <c r="AI471" s="636"/>
      <c r="AJ471" s="636"/>
      <c r="AK471" s="636"/>
      <c r="AL471" s="636"/>
      <c r="AM471" s="636"/>
      <c r="AN471" s="636"/>
      <c r="AO471" s="636"/>
      <c r="AP471" s="636"/>
      <c r="AQ471" s="636"/>
      <c r="AR471" s="636"/>
      <c r="AS471" s="636"/>
      <c r="AT471" s="636"/>
      <c r="AU471" s="636"/>
      <c r="AV471" s="636"/>
    </row>
    <row r="472" spans="2:48" ht="10.5" customHeight="1">
      <c r="B472" s="334"/>
      <c r="C472" s="334"/>
      <c r="D472" s="334"/>
      <c r="E472" s="334"/>
      <c r="F472" s="334"/>
      <c r="G472" s="334"/>
      <c r="H472" s="334"/>
      <c r="I472" s="334"/>
      <c r="J472" s="334"/>
      <c r="K472" s="334"/>
      <c r="L472" s="334"/>
      <c r="M472" s="334"/>
      <c r="N472" s="334"/>
      <c r="O472" s="334"/>
      <c r="P472" s="334"/>
      <c r="Q472" s="334"/>
      <c r="R472" s="334"/>
      <c r="S472" s="334"/>
      <c r="T472" s="334"/>
      <c r="U472" s="334"/>
      <c r="V472" s="334"/>
      <c r="W472" s="334"/>
      <c r="X472" s="334"/>
      <c r="Y472" s="334"/>
      <c r="Z472" s="334"/>
      <c r="AA472" s="334"/>
      <c r="AB472" s="334"/>
      <c r="AC472" s="334"/>
      <c r="AD472" s="334"/>
      <c r="AE472" s="334"/>
      <c r="AF472" s="334"/>
      <c r="AG472" s="334"/>
      <c r="AH472" s="334"/>
      <c r="AI472" s="334"/>
      <c r="AJ472" s="334"/>
      <c r="AK472" s="334"/>
      <c r="AL472" s="334"/>
      <c r="AM472" s="334"/>
      <c r="AN472" s="334"/>
      <c r="AO472" s="334"/>
      <c r="AP472" s="334"/>
      <c r="AQ472" s="334"/>
      <c r="AR472" s="334"/>
      <c r="AS472" s="334"/>
      <c r="AT472" s="334"/>
      <c r="AU472" s="334"/>
      <c r="AV472" s="334"/>
    </row>
    <row r="473" spans="2:48" s="328" customFormat="1" ht="30" customHeight="1">
      <c r="B473" s="631" t="s">
        <v>26318</v>
      </c>
      <c r="C473" s="632"/>
      <c r="D473" s="632"/>
      <c r="E473" s="632"/>
      <c r="F473" s="632"/>
      <c r="G473" s="632"/>
      <c r="H473" s="632"/>
      <c r="I473" s="632"/>
      <c r="J473" s="633"/>
      <c r="K473" s="633"/>
      <c r="L473" s="633"/>
      <c r="M473" s="633"/>
      <c r="N473" s="633"/>
      <c r="O473" s="633"/>
      <c r="P473" s="633"/>
      <c r="Q473" s="633"/>
      <c r="R473" s="633"/>
      <c r="S473" s="633"/>
      <c r="T473" s="633"/>
      <c r="U473" s="633"/>
      <c r="V473" s="633"/>
      <c r="W473" s="633"/>
      <c r="X473" s="633"/>
      <c r="Y473" s="633"/>
      <c r="Z473" s="633"/>
      <c r="AA473" s="633"/>
      <c r="AB473" s="633"/>
      <c r="AC473" s="633"/>
      <c r="AD473" s="633"/>
      <c r="AE473" s="633"/>
      <c r="AF473" s="633"/>
      <c r="AG473" s="633"/>
      <c r="AH473" s="633"/>
      <c r="AI473" s="633"/>
      <c r="AJ473" s="633"/>
      <c r="AK473" s="633"/>
      <c r="AL473" s="633"/>
      <c r="AM473" s="633"/>
      <c r="AN473" s="633"/>
      <c r="AO473" s="633"/>
      <c r="AP473" s="633"/>
      <c r="AQ473" s="633"/>
      <c r="AR473" s="633"/>
      <c r="AS473" s="633"/>
      <c r="AT473" s="633"/>
      <c r="AU473" s="633"/>
      <c r="AV473" s="634"/>
    </row>
    <row r="474" spans="2:48" ht="30" customHeight="1">
      <c r="B474" s="637" t="s">
        <v>24726</v>
      </c>
      <c r="C474" s="638"/>
      <c r="D474" s="638"/>
      <c r="E474" s="638"/>
      <c r="F474" s="638"/>
      <c r="G474" s="638"/>
      <c r="H474" s="638"/>
      <c r="I474" s="639">
        <f ca="1">'Row Data'!F624</f>
        <v>4.6579506042481462</v>
      </c>
      <c r="J474" s="640"/>
      <c r="K474" s="640"/>
      <c r="L474" s="640"/>
      <c r="M474" s="635" t="s">
        <v>24258</v>
      </c>
      <c r="N474" s="636"/>
      <c r="O474" s="636"/>
      <c r="P474" s="636"/>
      <c r="Q474" s="636"/>
      <c r="R474" s="636"/>
      <c r="S474" s="636"/>
      <c r="T474" s="636"/>
      <c r="U474" s="636"/>
      <c r="V474" s="636"/>
      <c r="W474" s="636"/>
      <c r="X474" s="636"/>
      <c r="Y474" s="636"/>
      <c r="Z474" s="636"/>
      <c r="AA474" s="636"/>
      <c r="AB474" s="636"/>
      <c r="AC474" s="636"/>
      <c r="AD474" s="636"/>
      <c r="AE474" s="636"/>
      <c r="AF474" s="636"/>
      <c r="AG474" s="636"/>
      <c r="AH474" s="636"/>
      <c r="AI474" s="636"/>
      <c r="AJ474" s="636"/>
      <c r="AK474" s="636"/>
      <c r="AL474" s="636"/>
      <c r="AM474" s="636"/>
      <c r="AN474" s="636"/>
      <c r="AO474" s="636"/>
      <c r="AP474" s="636"/>
      <c r="AQ474" s="636"/>
      <c r="AR474" s="636"/>
      <c r="AS474" s="636"/>
      <c r="AT474" s="636"/>
      <c r="AU474" s="636"/>
      <c r="AV474" s="636"/>
    </row>
    <row r="475" spans="2:48" ht="30" customHeight="1">
      <c r="B475" s="637" t="s">
        <v>24727</v>
      </c>
      <c r="C475" s="638"/>
      <c r="D475" s="638"/>
      <c r="E475" s="638"/>
      <c r="F475" s="638"/>
      <c r="G475" s="638"/>
      <c r="H475" s="638"/>
      <c r="I475" s="639">
        <f ca="1">'Row Data'!F626</f>
        <v>4.6579506042481462</v>
      </c>
      <c r="J475" s="640"/>
      <c r="K475" s="640"/>
      <c r="L475" s="640"/>
      <c r="M475" s="635" t="s">
        <v>24257</v>
      </c>
      <c r="N475" s="636"/>
      <c r="O475" s="636"/>
      <c r="P475" s="636"/>
      <c r="Q475" s="636"/>
      <c r="R475" s="636"/>
      <c r="S475" s="636"/>
      <c r="T475" s="636"/>
      <c r="U475" s="636"/>
      <c r="V475" s="636"/>
      <c r="W475" s="636"/>
      <c r="X475" s="636"/>
      <c r="Y475" s="636"/>
      <c r="Z475" s="636"/>
      <c r="AA475" s="636"/>
      <c r="AB475" s="636"/>
      <c r="AC475" s="636"/>
      <c r="AD475" s="636"/>
      <c r="AE475" s="636"/>
      <c r="AF475" s="636"/>
      <c r="AG475" s="636"/>
      <c r="AH475" s="636"/>
      <c r="AI475" s="636"/>
      <c r="AJ475" s="636"/>
      <c r="AK475" s="636"/>
      <c r="AL475" s="636"/>
      <c r="AM475" s="636"/>
      <c r="AN475" s="636"/>
      <c r="AO475" s="636"/>
      <c r="AP475" s="636"/>
      <c r="AQ475" s="636"/>
      <c r="AR475" s="636"/>
      <c r="AS475" s="636"/>
      <c r="AT475" s="636"/>
      <c r="AU475" s="636"/>
      <c r="AV475" s="636"/>
    </row>
    <row r="476" spans="2:48" ht="30" customHeight="1">
      <c r="B476" s="637" t="s">
        <v>24728</v>
      </c>
      <c r="C476" s="638"/>
      <c r="D476" s="638"/>
      <c r="E476" s="638"/>
      <c r="F476" s="638"/>
      <c r="G476" s="638"/>
      <c r="H476" s="638"/>
      <c r="I476" s="639">
        <f ca="1">'Row Data'!F627</f>
        <v>4.6579506042481462</v>
      </c>
      <c r="J476" s="640"/>
      <c r="K476" s="640"/>
      <c r="L476" s="640"/>
      <c r="M476" s="635" t="s">
        <v>24256</v>
      </c>
      <c r="N476" s="636"/>
      <c r="O476" s="636"/>
      <c r="P476" s="636"/>
      <c r="Q476" s="636"/>
      <c r="R476" s="636"/>
      <c r="S476" s="636"/>
      <c r="T476" s="636"/>
      <c r="U476" s="636"/>
      <c r="V476" s="636"/>
      <c r="W476" s="636"/>
      <c r="X476" s="636"/>
      <c r="Y476" s="636"/>
      <c r="Z476" s="636"/>
      <c r="AA476" s="636"/>
      <c r="AB476" s="636"/>
      <c r="AC476" s="636"/>
      <c r="AD476" s="636"/>
      <c r="AE476" s="636"/>
      <c r="AF476" s="636"/>
      <c r="AG476" s="636"/>
      <c r="AH476" s="636"/>
      <c r="AI476" s="636"/>
      <c r="AJ476" s="636"/>
      <c r="AK476" s="636"/>
      <c r="AL476" s="636"/>
      <c r="AM476" s="636"/>
      <c r="AN476" s="636"/>
      <c r="AO476" s="636"/>
      <c r="AP476" s="636"/>
      <c r="AQ476" s="636"/>
      <c r="AR476" s="636"/>
      <c r="AS476" s="636"/>
      <c r="AT476" s="636"/>
      <c r="AU476" s="636"/>
      <c r="AV476" s="636"/>
    </row>
    <row r="477" spans="2:48" ht="30" customHeight="1">
      <c r="B477" s="637" t="s">
        <v>24698</v>
      </c>
      <c r="C477" s="638"/>
      <c r="D477" s="638"/>
      <c r="E477" s="638"/>
      <c r="F477" s="638"/>
      <c r="G477" s="638"/>
      <c r="H477" s="638"/>
      <c r="I477" s="639">
        <f ca="1">I!J162</f>
        <v>4.6579506042481462</v>
      </c>
      <c r="J477" s="640"/>
      <c r="K477" s="640"/>
      <c r="L477" s="640"/>
      <c r="M477" s="635" t="s">
        <v>24567</v>
      </c>
      <c r="N477" s="636"/>
      <c r="O477" s="636"/>
      <c r="P477" s="636"/>
      <c r="Q477" s="636"/>
      <c r="R477" s="636"/>
      <c r="S477" s="636"/>
      <c r="T477" s="636"/>
      <c r="U477" s="636"/>
      <c r="V477" s="636"/>
      <c r="W477" s="636"/>
      <c r="X477" s="636"/>
      <c r="Y477" s="636"/>
      <c r="Z477" s="636"/>
      <c r="AA477" s="636"/>
      <c r="AB477" s="636"/>
      <c r="AC477" s="636"/>
      <c r="AD477" s="636"/>
      <c r="AE477" s="636"/>
      <c r="AF477" s="636"/>
      <c r="AG477" s="636"/>
      <c r="AH477" s="636"/>
      <c r="AI477" s="636"/>
      <c r="AJ477" s="636"/>
      <c r="AK477" s="636"/>
      <c r="AL477" s="636"/>
      <c r="AM477" s="636"/>
      <c r="AN477" s="636"/>
      <c r="AO477" s="636"/>
      <c r="AP477" s="636"/>
      <c r="AQ477" s="636"/>
      <c r="AR477" s="636"/>
      <c r="AS477" s="636"/>
      <c r="AT477" s="636"/>
      <c r="AU477" s="636"/>
      <c r="AV477" s="636"/>
    </row>
    <row r="478" spans="2:48" ht="30" customHeight="1">
      <c r="B478" s="637" t="s">
        <v>24724</v>
      </c>
      <c r="C478" s="638"/>
      <c r="D478" s="638"/>
      <c r="E478" s="638"/>
      <c r="F478" s="638"/>
      <c r="G478" s="638"/>
      <c r="H478" s="638"/>
      <c r="I478" s="639">
        <f ca="1">MAX(I!E269:E270)</f>
        <v>4.5</v>
      </c>
      <c r="J478" s="640"/>
      <c r="K478" s="640"/>
      <c r="L478" s="640"/>
      <c r="M478" s="635" t="s">
        <v>24255</v>
      </c>
      <c r="N478" s="636"/>
      <c r="O478" s="636"/>
      <c r="P478" s="636"/>
      <c r="Q478" s="636"/>
      <c r="R478" s="636"/>
      <c r="S478" s="636"/>
      <c r="T478" s="636"/>
      <c r="U478" s="636"/>
      <c r="V478" s="636"/>
      <c r="W478" s="636"/>
      <c r="X478" s="636"/>
      <c r="Y478" s="636"/>
      <c r="Z478" s="636"/>
      <c r="AA478" s="636"/>
      <c r="AB478" s="636"/>
      <c r="AC478" s="636"/>
      <c r="AD478" s="636"/>
      <c r="AE478" s="636"/>
      <c r="AF478" s="636"/>
      <c r="AG478" s="636"/>
      <c r="AH478" s="636"/>
      <c r="AI478" s="636"/>
      <c r="AJ478" s="636"/>
      <c r="AK478" s="636"/>
      <c r="AL478" s="636"/>
      <c r="AM478" s="636"/>
      <c r="AN478" s="636"/>
      <c r="AO478" s="636"/>
      <c r="AP478" s="636"/>
      <c r="AQ478" s="636"/>
      <c r="AR478" s="636"/>
      <c r="AS478" s="636"/>
      <c r="AT478" s="636"/>
      <c r="AU478" s="636"/>
      <c r="AV478" s="636"/>
    </row>
    <row r="479" spans="2:48" ht="30" customHeight="1">
      <c r="B479" s="637" t="s">
        <v>24719</v>
      </c>
      <c r="C479" s="638"/>
      <c r="D479" s="638"/>
      <c r="E479" s="638"/>
      <c r="F479" s="638"/>
      <c r="G479" s="638"/>
      <c r="H479" s="638"/>
      <c r="I479" s="639" t="e">
        <f ca="1">'Row Data'!F348</f>
        <v>#N/A</v>
      </c>
      <c r="J479" s="640"/>
      <c r="K479" s="640"/>
      <c r="L479" s="640"/>
      <c r="M479" s="635" t="s">
        <v>24566</v>
      </c>
      <c r="N479" s="636"/>
      <c r="O479" s="636"/>
      <c r="P479" s="636"/>
      <c r="Q479" s="636"/>
      <c r="R479" s="636"/>
      <c r="S479" s="636"/>
      <c r="T479" s="636"/>
      <c r="U479" s="636"/>
      <c r="V479" s="636"/>
      <c r="W479" s="636"/>
      <c r="X479" s="636"/>
      <c r="Y479" s="636"/>
      <c r="Z479" s="636"/>
      <c r="AA479" s="636"/>
      <c r="AB479" s="636"/>
      <c r="AC479" s="636"/>
      <c r="AD479" s="636"/>
      <c r="AE479" s="636"/>
      <c r="AF479" s="636"/>
      <c r="AG479" s="636"/>
      <c r="AH479" s="636"/>
      <c r="AI479" s="636"/>
      <c r="AJ479" s="636"/>
      <c r="AK479" s="636"/>
      <c r="AL479" s="636"/>
      <c r="AM479" s="636"/>
      <c r="AN479" s="636"/>
      <c r="AO479" s="636"/>
      <c r="AP479" s="636"/>
      <c r="AQ479" s="636"/>
      <c r="AR479" s="636"/>
      <c r="AS479" s="636"/>
      <c r="AT479" s="636"/>
      <c r="AU479" s="636"/>
      <c r="AV479" s="636"/>
    </row>
    <row r="480" spans="2:48" ht="30" customHeight="1">
      <c r="B480" s="637" t="s">
        <v>24706</v>
      </c>
      <c r="C480" s="638"/>
      <c r="D480" s="638"/>
      <c r="E480" s="638"/>
      <c r="F480" s="638"/>
      <c r="G480" s="638"/>
      <c r="H480" s="638"/>
      <c r="I480" s="639" t="e">
        <f ca="1">'Row Data'!F349</f>
        <v>#N/A</v>
      </c>
      <c r="J480" s="640"/>
      <c r="K480" s="640"/>
      <c r="L480" s="640"/>
      <c r="M480" s="635" t="s">
        <v>24269</v>
      </c>
      <c r="N480" s="636"/>
      <c r="O480" s="636"/>
      <c r="P480" s="636"/>
      <c r="Q480" s="636"/>
      <c r="R480" s="636"/>
      <c r="S480" s="636"/>
      <c r="T480" s="636"/>
      <c r="U480" s="636"/>
      <c r="V480" s="636"/>
      <c r="W480" s="636"/>
      <c r="X480" s="636"/>
      <c r="Y480" s="636"/>
      <c r="Z480" s="636"/>
      <c r="AA480" s="636"/>
      <c r="AB480" s="636"/>
      <c r="AC480" s="636"/>
      <c r="AD480" s="636"/>
      <c r="AE480" s="636"/>
      <c r="AF480" s="636"/>
      <c r="AG480" s="636"/>
      <c r="AH480" s="636"/>
      <c r="AI480" s="636"/>
      <c r="AJ480" s="636"/>
      <c r="AK480" s="636"/>
      <c r="AL480" s="636"/>
      <c r="AM480" s="636"/>
      <c r="AN480" s="636"/>
      <c r="AO480" s="636"/>
      <c r="AP480" s="636"/>
      <c r="AQ480" s="636"/>
      <c r="AR480" s="636"/>
      <c r="AS480" s="636"/>
      <c r="AT480" s="636"/>
      <c r="AU480" s="636"/>
      <c r="AV480" s="636"/>
    </row>
    <row r="481" spans="2:48" ht="30" customHeight="1">
      <c r="B481" s="637" t="s">
        <v>24697</v>
      </c>
      <c r="C481" s="638"/>
      <c r="D481" s="638"/>
      <c r="E481" s="638"/>
      <c r="F481" s="638"/>
      <c r="G481" s="638"/>
      <c r="H481" s="638"/>
      <c r="I481" s="639" t="e">
        <f ca="1">'Row Data'!F352</f>
        <v>#N/A</v>
      </c>
      <c r="J481" s="640"/>
      <c r="K481" s="640"/>
      <c r="L481" s="640"/>
      <c r="M481" s="635" t="s">
        <v>24268</v>
      </c>
      <c r="N481" s="635"/>
      <c r="O481" s="635"/>
      <c r="P481" s="635"/>
      <c r="Q481" s="635"/>
      <c r="R481" s="635"/>
      <c r="S481" s="635"/>
      <c r="T481" s="635"/>
      <c r="U481" s="635"/>
      <c r="V481" s="635"/>
      <c r="W481" s="635"/>
      <c r="X481" s="635"/>
      <c r="Y481" s="635"/>
      <c r="Z481" s="635"/>
      <c r="AA481" s="635"/>
      <c r="AB481" s="635"/>
      <c r="AC481" s="635"/>
      <c r="AD481" s="635"/>
      <c r="AE481" s="635"/>
      <c r="AF481" s="635"/>
      <c r="AG481" s="635"/>
      <c r="AH481" s="635"/>
      <c r="AI481" s="635"/>
      <c r="AJ481" s="635"/>
      <c r="AK481" s="635"/>
      <c r="AL481" s="635"/>
      <c r="AM481" s="635"/>
      <c r="AN481" s="635"/>
      <c r="AO481" s="635"/>
      <c r="AP481" s="635"/>
      <c r="AQ481" s="635"/>
      <c r="AR481" s="635"/>
      <c r="AS481" s="635"/>
      <c r="AT481" s="635"/>
      <c r="AU481" s="635"/>
      <c r="AV481" s="635"/>
    </row>
    <row r="482" spans="2:48" ht="30" customHeight="1">
      <c r="B482" s="637" t="s">
        <v>24705</v>
      </c>
      <c r="C482" s="638"/>
      <c r="D482" s="638"/>
      <c r="E482" s="638"/>
      <c r="F482" s="638"/>
      <c r="G482" s="638"/>
      <c r="H482" s="638"/>
      <c r="I482" s="639" t="e">
        <f ca="1">'Row Data'!F345</f>
        <v>#N/A</v>
      </c>
      <c r="J482" s="640"/>
      <c r="K482" s="640"/>
      <c r="L482" s="640"/>
      <c r="M482" s="635" t="s">
        <v>24267</v>
      </c>
      <c r="N482" s="636"/>
      <c r="O482" s="636"/>
      <c r="P482" s="636"/>
      <c r="Q482" s="636"/>
      <c r="R482" s="636"/>
      <c r="S482" s="636"/>
      <c r="T482" s="636"/>
      <c r="U482" s="636"/>
      <c r="V482" s="636"/>
      <c r="W482" s="636"/>
      <c r="X482" s="636"/>
      <c r="Y482" s="636"/>
      <c r="Z482" s="636"/>
      <c r="AA482" s="636"/>
      <c r="AB482" s="636"/>
      <c r="AC482" s="636"/>
      <c r="AD482" s="636"/>
      <c r="AE482" s="636"/>
      <c r="AF482" s="636"/>
      <c r="AG482" s="636"/>
      <c r="AH482" s="636"/>
      <c r="AI482" s="636"/>
      <c r="AJ482" s="636"/>
      <c r="AK482" s="636"/>
      <c r="AL482" s="636"/>
      <c r="AM482" s="636"/>
      <c r="AN482" s="636"/>
      <c r="AO482" s="636"/>
      <c r="AP482" s="636"/>
      <c r="AQ482" s="636"/>
      <c r="AR482" s="636"/>
      <c r="AS482" s="636"/>
      <c r="AT482" s="636"/>
      <c r="AU482" s="636"/>
      <c r="AV482" s="636"/>
    </row>
    <row r="483" spans="2:48" ht="30" customHeight="1">
      <c r="B483" s="637" t="s">
        <v>24710</v>
      </c>
      <c r="C483" s="638"/>
      <c r="D483" s="638"/>
      <c r="E483" s="638"/>
      <c r="F483" s="638"/>
      <c r="G483" s="638"/>
      <c r="H483" s="638"/>
      <c r="I483" s="639">
        <f ca="1">'Row Data'!K386</f>
        <v>4.5</v>
      </c>
      <c r="J483" s="640"/>
      <c r="K483" s="640"/>
      <c r="L483" s="640"/>
      <c r="M483" s="635" t="s">
        <v>24266</v>
      </c>
      <c r="N483" s="636"/>
      <c r="O483" s="636"/>
      <c r="P483" s="636"/>
      <c r="Q483" s="636"/>
      <c r="R483" s="636"/>
      <c r="S483" s="636"/>
      <c r="T483" s="636"/>
      <c r="U483" s="636"/>
      <c r="V483" s="636"/>
      <c r="W483" s="636"/>
      <c r="X483" s="636"/>
      <c r="Y483" s="636"/>
      <c r="Z483" s="636"/>
      <c r="AA483" s="636"/>
      <c r="AB483" s="636"/>
      <c r="AC483" s="636"/>
      <c r="AD483" s="636"/>
      <c r="AE483" s="636"/>
      <c r="AF483" s="636"/>
      <c r="AG483" s="636"/>
      <c r="AH483" s="636"/>
      <c r="AI483" s="636"/>
      <c r="AJ483" s="636"/>
      <c r="AK483" s="636"/>
      <c r="AL483" s="636"/>
      <c r="AM483" s="636"/>
      <c r="AN483" s="636"/>
      <c r="AO483" s="636"/>
      <c r="AP483" s="636"/>
      <c r="AQ483" s="636"/>
      <c r="AR483" s="636"/>
      <c r="AS483" s="636"/>
      <c r="AT483" s="636"/>
      <c r="AU483" s="636"/>
      <c r="AV483" s="636"/>
    </row>
    <row r="484" spans="2:48" ht="30" customHeight="1">
      <c r="B484" s="637" t="s">
        <v>24695</v>
      </c>
      <c r="C484" s="638"/>
      <c r="D484" s="638"/>
      <c r="E484" s="638"/>
      <c r="F484" s="638"/>
      <c r="G484" s="638"/>
      <c r="H484" s="638"/>
      <c r="I484" s="639">
        <f ca="1">'Row Data'!F387</f>
        <v>4.5</v>
      </c>
      <c r="J484" s="640"/>
      <c r="K484" s="640"/>
      <c r="L484" s="640"/>
      <c r="M484" s="635" t="s">
        <v>24265</v>
      </c>
      <c r="N484" s="635"/>
      <c r="O484" s="635"/>
      <c r="P484" s="635"/>
      <c r="Q484" s="635"/>
      <c r="R484" s="635"/>
      <c r="S484" s="635"/>
      <c r="T484" s="635"/>
      <c r="U484" s="635"/>
      <c r="V484" s="635"/>
      <c r="W484" s="635"/>
      <c r="X484" s="635"/>
      <c r="Y484" s="635"/>
      <c r="Z484" s="635"/>
      <c r="AA484" s="635"/>
      <c r="AB484" s="635"/>
      <c r="AC484" s="635"/>
      <c r="AD484" s="635"/>
      <c r="AE484" s="635"/>
      <c r="AF484" s="635"/>
      <c r="AG484" s="635"/>
      <c r="AH484" s="635"/>
      <c r="AI484" s="635"/>
      <c r="AJ484" s="635"/>
      <c r="AK484" s="635"/>
      <c r="AL484" s="635"/>
      <c r="AM484" s="635"/>
      <c r="AN484" s="635"/>
      <c r="AO484" s="635"/>
      <c r="AP484" s="635"/>
      <c r="AQ484" s="635"/>
      <c r="AR484" s="635"/>
      <c r="AS484" s="635"/>
      <c r="AT484" s="635"/>
      <c r="AU484" s="635"/>
      <c r="AV484" s="635"/>
    </row>
    <row r="485" spans="2:48" ht="30" customHeight="1">
      <c r="B485" s="637" t="s">
        <v>24654</v>
      </c>
      <c r="C485" s="638"/>
      <c r="D485" s="638"/>
      <c r="E485" s="638"/>
      <c r="F485" s="638"/>
      <c r="G485" s="638"/>
      <c r="H485" s="638"/>
      <c r="I485" s="639">
        <f ca="1">I80</f>
        <v>4.6579506042481462</v>
      </c>
      <c r="J485" s="640"/>
      <c r="K485" s="640"/>
      <c r="L485" s="640"/>
      <c r="M485" s="635" t="s">
        <v>24241</v>
      </c>
      <c r="N485" s="635"/>
      <c r="O485" s="635"/>
      <c r="P485" s="635"/>
      <c r="Q485" s="635"/>
      <c r="R485" s="635"/>
      <c r="S485" s="635"/>
      <c r="T485" s="635"/>
      <c r="U485" s="635"/>
      <c r="V485" s="635"/>
      <c r="W485" s="635"/>
      <c r="X485" s="635"/>
      <c r="Y485" s="635"/>
      <c r="Z485" s="635"/>
      <c r="AA485" s="635"/>
      <c r="AB485" s="635"/>
      <c r="AC485" s="635"/>
      <c r="AD485" s="635"/>
      <c r="AE485" s="635"/>
      <c r="AF485" s="635"/>
      <c r="AG485" s="635"/>
      <c r="AH485" s="635"/>
      <c r="AI485" s="635"/>
      <c r="AJ485" s="635"/>
      <c r="AK485" s="635"/>
      <c r="AL485" s="635"/>
      <c r="AM485" s="635"/>
      <c r="AN485" s="635"/>
      <c r="AO485" s="635"/>
      <c r="AP485" s="635"/>
      <c r="AQ485" s="635"/>
      <c r="AR485" s="635"/>
      <c r="AS485" s="635"/>
      <c r="AT485" s="635"/>
      <c r="AU485" s="635"/>
      <c r="AV485" s="635"/>
    </row>
    <row r="486" spans="2:48" ht="30" customHeight="1">
      <c r="B486" s="637" t="s">
        <v>24711</v>
      </c>
      <c r="C486" s="638"/>
      <c r="D486" s="638"/>
      <c r="E486" s="638"/>
      <c r="F486" s="638"/>
      <c r="G486" s="638"/>
      <c r="H486" s="638"/>
      <c r="I486" s="639">
        <f ca="1">I110</f>
        <v>4.6579506042481462</v>
      </c>
      <c r="J486" s="640"/>
      <c r="K486" s="640"/>
      <c r="L486" s="640"/>
      <c r="M486" s="635" t="s">
        <v>24240</v>
      </c>
      <c r="N486" s="636"/>
      <c r="O486" s="636"/>
      <c r="P486" s="636"/>
      <c r="Q486" s="636"/>
      <c r="R486" s="636"/>
      <c r="S486" s="636"/>
      <c r="T486" s="636"/>
      <c r="U486" s="636"/>
      <c r="V486" s="636"/>
      <c r="W486" s="636"/>
      <c r="X486" s="636"/>
      <c r="Y486" s="636"/>
      <c r="Z486" s="636"/>
      <c r="AA486" s="636"/>
      <c r="AB486" s="636"/>
      <c r="AC486" s="636"/>
      <c r="AD486" s="636"/>
      <c r="AE486" s="636"/>
      <c r="AF486" s="636"/>
      <c r="AG486" s="636"/>
      <c r="AH486" s="636"/>
      <c r="AI486" s="636"/>
      <c r="AJ486" s="636"/>
      <c r="AK486" s="636"/>
      <c r="AL486" s="636"/>
      <c r="AM486" s="636"/>
      <c r="AN486" s="636"/>
      <c r="AO486" s="636"/>
      <c r="AP486" s="636"/>
      <c r="AQ486" s="636"/>
      <c r="AR486" s="636"/>
      <c r="AS486" s="636"/>
      <c r="AT486" s="636"/>
      <c r="AU486" s="636"/>
      <c r="AV486" s="636"/>
    </row>
    <row r="487" spans="2:48" ht="30" customHeight="1">
      <c r="B487" s="637" t="s">
        <v>24720</v>
      </c>
      <c r="C487" s="638"/>
      <c r="D487" s="638"/>
      <c r="E487" s="638"/>
      <c r="F487" s="638"/>
      <c r="G487" s="638"/>
      <c r="H487" s="638"/>
      <c r="I487" s="639">
        <f ca="1">I99</f>
        <v>4.6579506042481462</v>
      </c>
      <c r="J487" s="640"/>
      <c r="K487" s="640"/>
      <c r="L487" s="640"/>
      <c r="M487" s="635" t="s">
        <v>24264</v>
      </c>
      <c r="N487" s="635"/>
      <c r="O487" s="635"/>
      <c r="P487" s="635"/>
      <c r="Q487" s="635"/>
      <c r="R487" s="635"/>
      <c r="S487" s="635"/>
      <c r="T487" s="635"/>
      <c r="U487" s="635"/>
      <c r="V487" s="635"/>
      <c r="W487" s="635"/>
      <c r="X487" s="635"/>
      <c r="Y487" s="635"/>
      <c r="Z487" s="635"/>
      <c r="AA487" s="635"/>
      <c r="AB487" s="635"/>
      <c r="AC487" s="635"/>
      <c r="AD487" s="635"/>
      <c r="AE487" s="635"/>
      <c r="AF487" s="635"/>
      <c r="AG487" s="635"/>
      <c r="AH487" s="635"/>
      <c r="AI487" s="635"/>
      <c r="AJ487" s="635"/>
      <c r="AK487" s="635"/>
      <c r="AL487" s="635"/>
      <c r="AM487" s="635"/>
      <c r="AN487" s="635"/>
      <c r="AO487" s="635"/>
      <c r="AP487" s="635"/>
      <c r="AQ487" s="635"/>
      <c r="AR487" s="635"/>
      <c r="AS487" s="635"/>
      <c r="AT487" s="635"/>
      <c r="AU487" s="635"/>
      <c r="AV487" s="635"/>
    </row>
    <row r="488" spans="2:48" ht="30" customHeight="1">
      <c r="B488" s="637" t="s">
        <v>24713</v>
      </c>
      <c r="C488" s="638"/>
      <c r="D488" s="638"/>
      <c r="E488" s="638"/>
      <c r="F488" s="638"/>
      <c r="G488" s="638"/>
      <c r="H488" s="638"/>
      <c r="I488" s="639">
        <f ca="1">I108</f>
        <v>4.6579506042481462</v>
      </c>
      <c r="J488" s="640"/>
      <c r="K488" s="640"/>
      <c r="L488" s="640"/>
      <c r="M488" s="635" t="s">
        <v>24239</v>
      </c>
      <c r="N488" s="635"/>
      <c r="O488" s="635"/>
      <c r="P488" s="635"/>
      <c r="Q488" s="635"/>
      <c r="R488" s="635"/>
      <c r="S488" s="635"/>
      <c r="T488" s="635"/>
      <c r="U488" s="635"/>
      <c r="V488" s="635"/>
      <c r="W488" s="635"/>
      <c r="X488" s="635"/>
      <c r="Y488" s="635"/>
      <c r="Z488" s="635"/>
      <c r="AA488" s="635"/>
      <c r="AB488" s="635"/>
      <c r="AC488" s="635"/>
      <c r="AD488" s="635"/>
      <c r="AE488" s="635"/>
      <c r="AF488" s="635"/>
      <c r="AG488" s="635"/>
      <c r="AH488" s="635"/>
      <c r="AI488" s="635"/>
      <c r="AJ488" s="635"/>
      <c r="AK488" s="635"/>
      <c r="AL488" s="635"/>
      <c r="AM488" s="635"/>
      <c r="AN488" s="635"/>
      <c r="AO488" s="635"/>
      <c r="AP488" s="635"/>
      <c r="AQ488" s="635"/>
      <c r="AR488" s="635"/>
      <c r="AS488" s="635"/>
      <c r="AT488" s="635"/>
      <c r="AU488" s="635"/>
      <c r="AV488" s="635"/>
    </row>
    <row r="489" spans="2:48" ht="30" customHeight="1">
      <c r="B489" s="637" t="s">
        <v>24714</v>
      </c>
      <c r="C489" s="638"/>
      <c r="D489" s="638"/>
      <c r="E489" s="638"/>
      <c r="F489" s="638"/>
      <c r="G489" s="638"/>
      <c r="H489" s="638"/>
      <c r="I489" s="639">
        <f ca="1">I107</f>
        <v>4.6579506042481462</v>
      </c>
      <c r="J489" s="640"/>
      <c r="K489" s="640"/>
      <c r="L489" s="640"/>
      <c r="M489" s="635" t="s">
        <v>24263</v>
      </c>
      <c r="N489" s="635"/>
      <c r="O489" s="635"/>
      <c r="P489" s="635"/>
      <c r="Q489" s="635"/>
      <c r="R489" s="635"/>
      <c r="S489" s="635"/>
      <c r="T489" s="635"/>
      <c r="U489" s="635"/>
      <c r="V489" s="635"/>
      <c r="W489" s="635"/>
      <c r="X489" s="635"/>
      <c r="Y489" s="635"/>
      <c r="Z489" s="635"/>
      <c r="AA489" s="635"/>
      <c r="AB489" s="635"/>
      <c r="AC489" s="635"/>
      <c r="AD489" s="635"/>
      <c r="AE489" s="635"/>
      <c r="AF489" s="635"/>
      <c r="AG489" s="635"/>
      <c r="AH489" s="635"/>
      <c r="AI489" s="635"/>
      <c r="AJ489" s="635"/>
      <c r="AK489" s="635"/>
      <c r="AL489" s="635"/>
      <c r="AM489" s="635"/>
      <c r="AN489" s="635"/>
      <c r="AO489" s="635"/>
      <c r="AP489" s="635"/>
      <c r="AQ489" s="635"/>
      <c r="AR489" s="635"/>
      <c r="AS489" s="635"/>
      <c r="AT489" s="635"/>
      <c r="AU489" s="635"/>
      <c r="AV489" s="635"/>
    </row>
    <row r="490" spans="2:48" ht="30" customHeight="1">
      <c r="B490" s="637" t="s">
        <v>24721</v>
      </c>
      <c r="C490" s="638"/>
      <c r="D490" s="638"/>
      <c r="E490" s="638"/>
      <c r="F490" s="638"/>
      <c r="G490" s="638"/>
      <c r="H490" s="638"/>
      <c r="I490" s="639">
        <f ca="1">I!J261</f>
        <v>4.5</v>
      </c>
      <c r="J490" s="640"/>
      <c r="K490" s="640"/>
      <c r="L490" s="640"/>
      <c r="M490" s="635" t="s">
        <v>24262</v>
      </c>
      <c r="N490" s="636"/>
      <c r="O490" s="636"/>
      <c r="P490" s="636"/>
      <c r="Q490" s="636"/>
      <c r="R490" s="636"/>
      <c r="S490" s="636"/>
      <c r="T490" s="636"/>
      <c r="U490" s="636"/>
      <c r="V490" s="636"/>
      <c r="W490" s="636"/>
      <c r="X490" s="636"/>
      <c r="Y490" s="636"/>
      <c r="Z490" s="636"/>
      <c r="AA490" s="636"/>
      <c r="AB490" s="636"/>
      <c r="AC490" s="636"/>
      <c r="AD490" s="636"/>
      <c r="AE490" s="636"/>
      <c r="AF490" s="636"/>
      <c r="AG490" s="636"/>
      <c r="AH490" s="636"/>
      <c r="AI490" s="636"/>
      <c r="AJ490" s="636"/>
      <c r="AK490" s="636"/>
      <c r="AL490" s="636"/>
      <c r="AM490" s="636"/>
      <c r="AN490" s="636"/>
      <c r="AO490" s="636"/>
      <c r="AP490" s="636"/>
      <c r="AQ490" s="636"/>
      <c r="AR490" s="636"/>
      <c r="AS490" s="636"/>
      <c r="AT490" s="636"/>
      <c r="AU490" s="636"/>
      <c r="AV490" s="636"/>
    </row>
    <row r="491" spans="2:48" ht="30" customHeight="1">
      <c r="B491" s="637" t="s">
        <v>24722</v>
      </c>
      <c r="C491" s="638"/>
      <c r="D491" s="638"/>
      <c r="E491" s="638"/>
      <c r="F491" s="638"/>
      <c r="G491" s="638"/>
      <c r="H491" s="638"/>
      <c r="I491" s="639">
        <f ca="1">I268</f>
        <v>4.5</v>
      </c>
      <c r="J491" s="640"/>
      <c r="K491" s="640"/>
      <c r="L491" s="640"/>
      <c r="M491" s="635" t="s">
        <v>24261</v>
      </c>
      <c r="N491" s="636"/>
      <c r="O491" s="636"/>
      <c r="P491" s="636"/>
      <c r="Q491" s="636"/>
      <c r="R491" s="636"/>
      <c r="S491" s="636"/>
      <c r="T491" s="636"/>
      <c r="U491" s="636"/>
      <c r="V491" s="636"/>
      <c r="W491" s="636"/>
      <c r="X491" s="636"/>
      <c r="Y491" s="636"/>
      <c r="Z491" s="636"/>
      <c r="AA491" s="636"/>
      <c r="AB491" s="636"/>
      <c r="AC491" s="636"/>
      <c r="AD491" s="636"/>
      <c r="AE491" s="636"/>
      <c r="AF491" s="636"/>
      <c r="AG491" s="636"/>
      <c r="AH491" s="636"/>
      <c r="AI491" s="636"/>
      <c r="AJ491" s="636"/>
      <c r="AK491" s="636"/>
      <c r="AL491" s="636"/>
      <c r="AM491" s="636"/>
      <c r="AN491" s="636"/>
      <c r="AO491" s="636"/>
      <c r="AP491" s="636"/>
      <c r="AQ491" s="636"/>
      <c r="AR491" s="636"/>
      <c r="AS491" s="636"/>
      <c r="AT491" s="636"/>
      <c r="AU491" s="636"/>
      <c r="AV491" s="636"/>
    </row>
    <row r="492" spans="2:48" ht="30" customHeight="1">
      <c r="B492" s="637" t="s">
        <v>24669</v>
      </c>
      <c r="C492" s="638"/>
      <c r="D492" s="638"/>
      <c r="E492" s="638"/>
      <c r="F492" s="638"/>
      <c r="G492" s="638"/>
      <c r="H492" s="638"/>
      <c r="I492" s="639">
        <f ca="1">'Row Data'!F364</f>
        <v>4.6579506042481462</v>
      </c>
      <c r="J492" s="640"/>
      <c r="K492" s="640"/>
      <c r="L492" s="640"/>
      <c r="M492" s="635" t="s">
        <v>24260</v>
      </c>
      <c r="N492" s="636"/>
      <c r="O492" s="636"/>
      <c r="P492" s="636"/>
      <c r="Q492" s="636"/>
      <c r="R492" s="636"/>
      <c r="S492" s="636"/>
      <c r="T492" s="636"/>
      <c r="U492" s="636"/>
      <c r="V492" s="636"/>
      <c r="W492" s="636"/>
      <c r="X492" s="636"/>
      <c r="Y492" s="636"/>
      <c r="Z492" s="636"/>
      <c r="AA492" s="636"/>
      <c r="AB492" s="636"/>
      <c r="AC492" s="636"/>
      <c r="AD492" s="636"/>
      <c r="AE492" s="636"/>
      <c r="AF492" s="636"/>
      <c r="AG492" s="636"/>
      <c r="AH492" s="636"/>
      <c r="AI492" s="636"/>
      <c r="AJ492" s="636"/>
      <c r="AK492" s="636"/>
      <c r="AL492" s="636"/>
      <c r="AM492" s="636"/>
      <c r="AN492" s="636"/>
      <c r="AO492" s="636"/>
      <c r="AP492" s="636"/>
      <c r="AQ492" s="636"/>
      <c r="AR492" s="636"/>
      <c r="AS492" s="636"/>
      <c r="AT492" s="636"/>
      <c r="AU492" s="636"/>
      <c r="AV492" s="636"/>
    </row>
    <row r="493" spans="2:48" ht="30" customHeight="1">
      <c r="B493" s="637" t="s">
        <v>24723</v>
      </c>
      <c r="C493" s="638"/>
      <c r="D493" s="638"/>
      <c r="E493" s="638"/>
      <c r="F493" s="638"/>
      <c r="G493" s="638"/>
      <c r="H493" s="638"/>
      <c r="I493" s="639">
        <f ca="1">'Row Data'!F375</f>
        <v>4.6579506042481462</v>
      </c>
      <c r="J493" s="640"/>
      <c r="K493" s="640"/>
      <c r="L493" s="640"/>
      <c r="M493" s="635" t="s">
        <v>24259</v>
      </c>
      <c r="N493" s="636"/>
      <c r="O493" s="636"/>
      <c r="P493" s="636"/>
      <c r="Q493" s="636"/>
      <c r="R493" s="636"/>
      <c r="S493" s="636"/>
      <c r="T493" s="636"/>
      <c r="U493" s="636"/>
      <c r="V493" s="636"/>
      <c r="W493" s="636"/>
      <c r="X493" s="636"/>
      <c r="Y493" s="636"/>
      <c r="Z493" s="636"/>
      <c r="AA493" s="636"/>
      <c r="AB493" s="636"/>
      <c r="AC493" s="636"/>
      <c r="AD493" s="636"/>
      <c r="AE493" s="636"/>
      <c r="AF493" s="636"/>
      <c r="AG493" s="636"/>
      <c r="AH493" s="636"/>
      <c r="AI493" s="636"/>
      <c r="AJ493" s="636"/>
      <c r="AK493" s="636"/>
      <c r="AL493" s="636"/>
      <c r="AM493" s="636"/>
      <c r="AN493" s="636"/>
      <c r="AO493" s="636"/>
      <c r="AP493" s="636"/>
      <c r="AQ493" s="636"/>
      <c r="AR493" s="636"/>
      <c r="AS493" s="636"/>
      <c r="AT493" s="636"/>
      <c r="AU493" s="636"/>
      <c r="AV493" s="636"/>
    </row>
    <row r="494" spans="2:48" ht="30" customHeight="1">
      <c r="B494" s="637" t="s">
        <v>24716</v>
      </c>
      <c r="C494" s="638"/>
      <c r="D494" s="638"/>
      <c r="E494" s="638"/>
      <c r="F494" s="638"/>
      <c r="G494" s="638"/>
      <c r="H494" s="638"/>
      <c r="I494" s="639">
        <f ca="1">'Row Data'!F365</f>
        <v>4.6579506042481462</v>
      </c>
      <c r="J494" s="640"/>
      <c r="K494" s="640"/>
      <c r="L494" s="640"/>
      <c r="M494" s="635" t="s">
        <v>24245</v>
      </c>
      <c r="N494" s="636"/>
      <c r="O494" s="636"/>
      <c r="P494" s="636"/>
      <c r="Q494" s="636"/>
      <c r="R494" s="636"/>
      <c r="S494" s="636"/>
      <c r="T494" s="636"/>
      <c r="U494" s="636"/>
      <c r="V494" s="636"/>
      <c r="W494" s="636"/>
      <c r="X494" s="636"/>
      <c r="Y494" s="636"/>
      <c r="Z494" s="636"/>
      <c r="AA494" s="636"/>
      <c r="AB494" s="636"/>
      <c r="AC494" s="636"/>
      <c r="AD494" s="636"/>
      <c r="AE494" s="636"/>
      <c r="AF494" s="636"/>
      <c r="AG494" s="636"/>
      <c r="AH494" s="636"/>
      <c r="AI494" s="636"/>
      <c r="AJ494" s="636"/>
      <c r="AK494" s="636"/>
      <c r="AL494" s="636"/>
      <c r="AM494" s="636"/>
      <c r="AN494" s="636"/>
      <c r="AO494" s="636"/>
      <c r="AP494" s="636"/>
      <c r="AQ494" s="636"/>
      <c r="AR494" s="636"/>
      <c r="AS494" s="636"/>
      <c r="AT494" s="636"/>
      <c r="AU494" s="636"/>
      <c r="AV494" s="636"/>
    </row>
    <row r="495" spans="2:48" ht="30" customHeight="1">
      <c r="B495" s="637" t="s">
        <v>24725</v>
      </c>
      <c r="C495" s="638"/>
      <c r="D495" s="638"/>
      <c r="E495" s="638"/>
      <c r="F495" s="638"/>
      <c r="G495" s="638"/>
      <c r="H495" s="638"/>
      <c r="I495" s="639">
        <f ca="1">I!J313</f>
        <v>4.5</v>
      </c>
      <c r="J495" s="640"/>
      <c r="K495" s="640"/>
      <c r="L495" s="640"/>
      <c r="M495" s="635" t="s">
        <v>24568</v>
      </c>
      <c r="N495" s="636"/>
      <c r="O495" s="636"/>
      <c r="P495" s="636"/>
      <c r="Q495" s="636"/>
      <c r="R495" s="636"/>
      <c r="S495" s="636"/>
      <c r="T495" s="636"/>
      <c r="U495" s="636"/>
      <c r="V495" s="636"/>
      <c r="W495" s="636"/>
      <c r="X495" s="636"/>
      <c r="Y495" s="636"/>
      <c r="Z495" s="636"/>
      <c r="AA495" s="636"/>
      <c r="AB495" s="636"/>
      <c r="AC495" s="636"/>
      <c r="AD495" s="636"/>
      <c r="AE495" s="636"/>
      <c r="AF495" s="636"/>
      <c r="AG495" s="636"/>
      <c r="AH495" s="636"/>
      <c r="AI495" s="636"/>
      <c r="AJ495" s="636"/>
      <c r="AK495" s="636"/>
      <c r="AL495" s="636"/>
      <c r="AM495" s="636"/>
      <c r="AN495" s="636"/>
      <c r="AO495" s="636"/>
      <c r="AP495" s="636"/>
      <c r="AQ495" s="636"/>
      <c r="AR495" s="636"/>
      <c r="AS495" s="636"/>
      <c r="AT495" s="636"/>
      <c r="AU495" s="636"/>
      <c r="AV495" s="636"/>
    </row>
    <row r="496" spans="2:48">
      <c r="B496" s="334"/>
      <c r="C496" s="334"/>
      <c r="D496" s="334"/>
      <c r="E496" s="334"/>
      <c r="F496" s="334"/>
      <c r="G496" s="334"/>
      <c r="H496" s="334"/>
      <c r="I496" s="334"/>
      <c r="J496" s="334"/>
      <c r="K496" s="334"/>
      <c r="L496" s="334"/>
      <c r="M496" s="334"/>
      <c r="N496" s="334"/>
      <c r="O496" s="334"/>
      <c r="P496" s="334"/>
      <c r="Q496" s="334"/>
      <c r="R496" s="334"/>
      <c r="S496" s="334"/>
      <c r="T496" s="334"/>
      <c r="U496" s="334"/>
      <c r="V496" s="334"/>
      <c r="W496" s="334"/>
      <c r="X496" s="334"/>
      <c r="Y496" s="334"/>
      <c r="Z496" s="334"/>
      <c r="AA496" s="334"/>
      <c r="AB496" s="334"/>
      <c r="AC496" s="334"/>
      <c r="AD496" s="334"/>
      <c r="AE496" s="334"/>
      <c r="AF496" s="334"/>
      <c r="AG496" s="334"/>
      <c r="AH496" s="334"/>
      <c r="AI496" s="334"/>
      <c r="AJ496" s="334"/>
      <c r="AK496" s="334"/>
      <c r="AL496" s="334"/>
      <c r="AM496" s="334"/>
      <c r="AN496" s="334"/>
      <c r="AO496" s="334"/>
      <c r="AP496" s="334"/>
      <c r="AQ496" s="334"/>
      <c r="AR496" s="334"/>
      <c r="AS496" s="334"/>
      <c r="AT496" s="334"/>
      <c r="AU496" s="334"/>
      <c r="AV496" s="334"/>
    </row>
    <row r="497" spans="2:48" s="328" customFormat="1" ht="30" customHeight="1">
      <c r="B497" s="631" t="s">
        <v>26319</v>
      </c>
      <c r="C497" s="632"/>
      <c r="D497" s="632"/>
      <c r="E497" s="632"/>
      <c r="F497" s="632"/>
      <c r="G497" s="632"/>
      <c r="H497" s="632"/>
      <c r="I497" s="632"/>
      <c r="J497" s="633"/>
      <c r="K497" s="633"/>
      <c r="L497" s="633"/>
      <c r="M497" s="633"/>
      <c r="N497" s="633"/>
      <c r="O497" s="633"/>
      <c r="P497" s="633"/>
      <c r="Q497" s="633"/>
      <c r="R497" s="633"/>
      <c r="S497" s="633"/>
      <c r="T497" s="633"/>
      <c r="U497" s="633"/>
      <c r="V497" s="633"/>
      <c r="W497" s="633"/>
      <c r="X497" s="633"/>
      <c r="Y497" s="633"/>
      <c r="Z497" s="633"/>
      <c r="AA497" s="633"/>
      <c r="AB497" s="633"/>
      <c r="AC497" s="633"/>
      <c r="AD497" s="633"/>
      <c r="AE497" s="633"/>
      <c r="AF497" s="633"/>
      <c r="AG497" s="633"/>
      <c r="AH497" s="633"/>
      <c r="AI497" s="633"/>
      <c r="AJ497" s="633"/>
      <c r="AK497" s="633"/>
      <c r="AL497" s="633"/>
      <c r="AM497" s="633"/>
      <c r="AN497" s="633"/>
      <c r="AO497" s="633"/>
      <c r="AP497" s="633"/>
      <c r="AQ497" s="633"/>
      <c r="AR497" s="633"/>
      <c r="AS497" s="633"/>
      <c r="AT497" s="633"/>
      <c r="AU497" s="633"/>
      <c r="AV497" s="634"/>
    </row>
    <row r="498" spans="2:48" ht="30" customHeight="1">
      <c r="B498" s="637" t="s">
        <v>24703</v>
      </c>
      <c r="C498" s="638"/>
      <c r="D498" s="638"/>
      <c r="E498" s="638"/>
      <c r="F498" s="638"/>
      <c r="G498" s="638"/>
      <c r="H498" s="638"/>
      <c r="I498" s="639" t="e">
        <f ca="1">'Row Data'!K308</f>
        <v>#N/A</v>
      </c>
      <c r="J498" s="640"/>
      <c r="K498" s="640"/>
      <c r="L498" s="640"/>
      <c r="M498" s="635" t="s">
        <v>24254</v>
      </c>
      <c r="N498" s="636"/>
      <c r="O498" s="636"/>
      <c r="P498" s="636"/>
      <c r="Q498" s="636"/>
      <c r="R498" s="636"/>
      <c r="S498" s="636"/>
      <c r="T498" s="636"/>
      <c r="U498" s="636"/>
      <c r="V498" s="636"/>
      <c r="W498" s="636"/>
      <c r="X498" s="636"/>
      <c r="Y498" s="636"/>
      <c r="Z498" s="636"/>
      <c r="AA498" s="636"/>
      <c r="AB498" s="636"/>
      <c r="AC498" s="636"/>
      <c r="AD498" s="636"/>
      <c r="AE498" s="636"/>
      <c r="AF498" s="636"/>
      <c r="AG498" s="636"/>
      <c r="AH498" s="636"/>
      <c r="AI498" s="636"/>
      <c r="AJ498" s="636"/>
      <c r="AK498" s="636"/>
      <c r="AL498" s="636"/>
      <c r="AM498" s="636"/>
      <c r="AN498" s="636"/>
      <c r="AO498" s="636"/>
      <c r="AP498" s="636"/>
      <c r="AQ498" s="636"/>
      <c r="AR498" s="636"/>
      <c r="AS498" s="636"/>
      <c r="AT498" s="636"/>
      <c r="AU498" s="636"/>
      <c r="AV498" s="636"/>
    </row>
    <row r="499" spans="2:48" ht="30" customHeight="1">
      <c r="B499" s="637" t="s">
        <v>24705</v>
      </c>
      <c r="C499" s="638"/>
      <c r="D499" s="638"/>
      <c r="E499" s="638"/>
      <c r="F499" s="638"/>
      <c r="G499" s="638"/>
      <c r="H499" s="638"/>
      <c r="I499" s="639" t="e">
        <f ca="1">'Row Data'!F345</f>
        <v>#N/A</v>
      </c>
      <c r="J499" s="640"/>
      <c r="K499" s="640"/>
      <c r="L499" s="640"/>
      <c r="M499" s="635" t="s">
        <v>24253</v>
      </c>
      <c r="N499" s="636"/>
      <c r="O499" s="636"/>
      <c r="P499" s="636"/>
      <c r="Q499" s="636"/>
      <c r="R499" s="636"/>
      <c r="S499" s="636"/>
      <c r="T499" s="636"/>
      <c r="U499" s="636"/>
      <c r="V499" s="636"/>
      <c r="W499" s="636"/>
      <c r="X499" s="636"/>
      <c r="Y499" s="636"/>
      <c r="Z499" s="636"/>
      <c r="AA499" s="636"/>
      <c r="AB499" s="636"/>
      <c r="AC499" s="636"/>
      <c r="AD499" s="636"/>
      <c r="AE499" s="636"/>
      <c r="AF499" s="636"/>
      <c r="AG499" s="636"/>
      <c r="AH499" s="636"/>
      <c r="AI499" s="636"/>
      <c r="AJ499" s="636"/>
      <c r="AK499" s="636"/>
      <c r="AL499" s="636"/>
      <c r="AM499" s="636"/>
      <c r="AN499" s="636"/>
      <c r="AO499" s="636"/>
      <c r="AP499" s="636"/>
      <c r="AQ499" s="636"/>
      <c r="AR499" s="636"/>
      <c r="AS499" s="636"/>
      <c r="AT499" s="636"/>
      <c r="AU499" s="636"/>
      <c r="AV499" s="636"/>
    </row>
    <row r="500" spans="2:48" ht="30" customHeight="1">
      <c r="B500" s="637" t="s">
        <v>24706</v>
      </c>
      <c r="C500" s="638"/>
      <c r="D500" s="638"/>
      <c r="E500" s="638"/>
      <c r="F500" s="638"/>
      <c r="G500" s="638"/>
      <c r="H500" s="638"/>
      <c r="I500" s="639" t="e">
        <f ca="1">'Row Data'!F349</f>
        <v>#N/A</v>
      </c>
      <c r="J500" s="640"/>
      <c r="K500" s="640"/>
      <c r="L500" s="640"/>
      <c r="M500" s="635" t="s">
        <v>24252</v>
      </c>
      <c r="N500" s="636"/>
      <c r="O500" s="636"/>
      <c r="P500" s="636"/>
      <c r="Q500" s="636"/>
      <c r="R500" s="636"/>
      <c r="S500" s="636"/>
      <c r="T500" s="636"/>
      <c r="U500" s="636"/>
      <c r="V500" s="636"/>
      <c r="W500" s="636"/>
      <c r="X500" s="636"/>
      <c r="Y500" s="636"/>
      <c r="Z500" s="636"/>
      <c r="AA500" s="636"/>
      <c r="AB500" s="636"/>
      <c r="AC500" s="636"/>
      <c r="AD500" s="636"/>
      <c r="AE500" s="636"/>
      <c r="AF500" s="636"/>
      <c r="AG500" s="636"/>
      <c r="AH500" s="636"/>
      <c r="AI500" s="636"/>
      <c r="AJ500" s="636"/>
      <c r="AK500" s="636"/>
      <c r="AL500" s="636"/>
      <c r="AM500" s="636"/>
      <c r="AN500" s="636"/>
      <c r="AO500" s="636"/>
      <c r="AP500" s="636"/>
      <c r="AQ500" s="636"/>
      <c r="AR500" s="636"/>
      <c r="AS500" s="636"/>
      <c r="AT500" s="636"/>
      <c r="AU500" s="636"/>
      <c r="AV500" s="636"/>
    </row>
    <row r="501" spans="2:48" ht="30" customHeight="1">
      <c r="B501" s="637" t="s">
        <v>24697</v>
      </c>
      <c r="C501" s="638"/>
      <c r="D501" s="638"/>
      <c r="E501" s="638"/>
      <c r="F501" s="638"/>
      <c r="G501" s="638"/>
      <c r="H501" s="638"/>
      <c r="I501" s="639" t="e">
        <f ca="1">'Row Data'!F352</f>
        <v>#N/A</v>
      </c>
      <c r="J501" s="640"/>
      <c r="K501" s="640"/>
      <c r="L501" s="640"/>
      <c r="M501" s="635" t="s">
        <v>24251</v>
      </c>
      <c r="N501" s="635"/>
      <c r="O501" s="635"/>
      <c r="P501" s="635"/>
      <c r="Q501" s="635"/>
      <c r="R501" s="635"/>
      <c r="S501" s="635"/>
      <c r="T501" s="635"/>
      <c r="U501" s="635"/>
      <c r="V501" s="635"/>
      <c r="W501" s="635"/>
      <c r="X501" s="635"/>
      <c r="Y501" s="635"/>
      <c r="Z501" s="635"/>
      <c r="AA501" s="635"/>
      <c r="AB501" s="635"/>
      <c r="AC501" s="635"/>
      <c r="AD501" s="635"/>
      <c r="AE501" s="635"/>
      <c r="AF501" s="635"/>
      <c r="AG501" s="635"/>
      <c r="AH501" s="635"/>
      <c r="AI501" s="635"/>
      <c r="AJ501" s="635"/>
      <c r="AK501" s="635"/>
      <c r="AL501" s="635"/>
      <c r="AM501" s="635"/>
      <c r="AN501" s="635"/>
      <c r="AO501" s="635"/>
      <c r="AP501" s="635"/>
      <c r="AQ501" s="635"/>
      <c r="AR501" s="635"/>
      <c r="AS501" s="635"/>
      <c r="AT501" s="635"/>
      <c r="AU501" s="635"/>
      <c r="AV501" s="635"/>
    </row>
    <row r="502" spans="2:48" ht="30" customHeight="1">
      <c r="B502" s="637" t="s">
        <v>24710</v>
      </c>
      <c r="C502" s="638"/>
      <c r="D502" s="638"/>
      <c r="E502" s="638"/>
      <c r="F502" s="638"/>
      <c r="G502" s="638"/>
      <c r="H502" s="638"/>
      <c r="I502" s="639">
        <f ca="1">'Row Data'!K386</f>
        <v>4.5</v>
      </c>
      <c r="J502" s="640"/>
      <c r="K502" s="640"/>
      <c r="L502" s="640"/>
      <c r="M502" s="635" t="s">
        <v>24250</v>
      </c>
      <c r="N502" s="635"/>
      <c r="O502" s="635"/>
      <c r="P502" s="635"/>
      <c r="Q502" s="635"/>
      <c r="R502" s="635"/>
      <c r="S502" s="635"/>
      <c r="T502" s="635"/>
      <c r="U502" s="635"/>
      <c r="V502" s="635"/>
      <c r="W502" s="635"/>
      <c r="X502" s="635"/>
      <c r="Y502" s="635"/>
      <c r="Z502" s="635"/>
      <c r="AA502" s="635"/>
      <c r="AB502" s="635"/>
      <c r="AC502" s="635"/>
      <c r="AD502" s="635"/>
      <c r="AE502" s="635"/>
      <c r="AF502" s="635"/>
      <c r="AG502" s="635"/>
      <c r="AH502" s="635"/>
      <c r="AI502" s="635"/>
      <c r="AJ502" s="635"/>
      <c r="AK502" s="635"/>
      <c r="AL502" s="635"/>
      <c r="AM502" s="635"/>
      <c r="AN502" s="635"/>
      <c r="AO502" s="635"/>
      <c r="AP502" s="635"/>
      <c r="AQ502" s="635"/>
      <c r="AR502" s="635"/>
      <c r="AS502" s="635"/>
      <c r="AT502" s="635"/>
      <c r="AU502" s="635"/>
      <c r="AV502" s="635"/>
    </row>
    <row r="503" spans="2:48" ht="30" customHeight="1">
      <c r="B503" s="637" t="s">
        <v>24674</v>
      </c>
      <c r="C503" s="638"/>
      <c r="D503" s="638"/>
      <c r="E503" s="638"/>
      <c r="F503" s="638"/>
      <c r="G503" s="638"/>
      <c r="H503" s="638"/>
      <c r="I503" s="639">
        <f ca="1">'Row Data'!F324</f>
        <v>4.5</v>
      </c>
      <c r="J503" s="640"/>
      <c r="K503" s="640"/>
      <c r="L503" s="640"/>
      <c r="M503" s="635" t="s">
        <v>24249</v>
      </c>
      <c r="N503" s="636"/>
      <c r="O503" s="636"/>
      <c r="P503" s="636"/>
      <c r="Q503" s="636"/>
      <c r="R503" s="636"/>
      <c r="S503" s="636"/>
      <c r="T503" s="636"/>
      <c r="U503" s="636"/>
      <c r="V503" s="636"/>
      <c r="W503" s="636"/>
      <c r="X503" s="636"/>
      <c r="Y503" s="636"/>
      <c r="Z503" s="636"/>
      <c r="AA503" s="636"/>
      <c r="AB503" s="636"/>
      <c r="AC503" s="636"/>
      <c r="AD503" s="636"/>
      <c r="AE503" s="636"/>
      <c r="AF503" s="636"/>
      <c r="AG503" s="636"/>
      <c r="AH503" s="636"/>
      <c r="AI503" s="636"/>
      <c r="AJ503" s="636"/>
      <c r="AK503" s="636"/>
      <c r="AL503" s="636"/>
      <c r="AM503" s="636"/>
      <c r="AN503" s="636"/>
      <c r="AO503" s="636"/>
      <c r="AP503" s="636"/>
      <c r="AQ503" s="636"/>
      <c r="AR503" s="636"/>
      <c r="AS503" s="636"/>
      <c r="AT503" s="636"/>
      <c r="AU503" s="636"/>
      <c r="AV503" s="636"/>
    </row>
    <row r="504" spans="2:48" ht="30" customHeight="1">
      <c r="B504" s="637" t="s">
        <v>24729</v>
      </c>
      <c r="C504" s="638"/>
      <c r="D504" s="638"/>
      <c r="E504" s="638"/>
      <c r="F504" s="638"/>
      <c r="G504" s="638"/>
      <c r="H504" s="638"/>
      <c r="I504" s="639">
        <f ca="1">I!E277</f>
        <v>4.5</v>
      </c>
      <c r="J504" s="640"/>
      <c r="K504" s="640"/>
      <c r="L504" s="640"/>
      <c r="M504" s="635" t="s">
        <v>24248</v>
      </c>
      <c r="N504" s="636"/>
      <c r="O504" s="636"/>
      <c r="P504" s="636"/>
      <c r="Q504" s="636"/>
      <c r="R504" s="636"/>
      <c r="S504" s="636"/>
      <c r="T504" s="636"/>
      <c r="U504" s="636"/>
      <c r="V504" s="636"/>
      <c r="W504" s="636"/>
      <c r="X504" s="636"/>
      <c r="Y504" s="636"/>
      <c r="Z504" s="636"/>
      <c r="AA504" s="636"/>
      <c r="AB504" s="636"/>
      <c r="AC504" s="636"/>
      <c r="AD504" s="636"/>
      <c r="AE504" s="636"/>
      <c r="AF504" s="636"/>
      <c r="AG504" s="636"/>
      <c r="AH504" s="636"/>
      <c r="AI504" s="636"/>
      <c r="AJ504" s="636"/>
      <c r="AK504" s="636"/>
      <c r="AL504" s="636"/>
      <c r="AM504" s="636"/>
      <c r="AN504" s="636"/>
      <c r="AO504" s="636"/>
      <c r="AP504" s="636"/>
      <c r="AQ504" s="636"/>
      <c r="AR504" s="636"/>
      <c r="AS504" s="636"/>
      <c r="AT504" s="636"/>
      <c r="AU504" s="636"/>
      <c r="AV504" s="636"/>
    </row>
    <row r="505" spans="2:48" ht="30" customHeight="1">
      <c r="B505" s="637" t="s">
        <v>24730</v>
      </c>
      <c r="C505" s="638"/>
      <c r="D505" s="638"/>
      <c r="E505" s="638"/>
      <c r="F505" s="638"/>
      <c r="G505" s="638"/>
      <c r="H505" s="638"/>
      <c r="I505" s="639">
        <f ca="1">'Row Data'!F328</f>
        <v>4.5</v>
      </c>
      <c r="J505" s="640"/>
      <c r="K505" s="640"/>
      <c r="L505" s="640"/>
      <c r="M505" s="635" t="s">
        <v>24247</v>
      </c>
      <c r="N505" s="635"/>
      <c r="O505" s="635"/>
      <c r="P505" s="635"/>
      <c r="Q505" s="635"/>
      <c r="R505" s="635"/>
      <c r="S505" s="635"/>
      <c r="T505" s="635"/>
      <c r="U505" s="635"/>
      <c r="V505" s="635"/>
      <c r="W505" s="635"/>
      <c r="X505" s="635"/>
      <c r="Y505" s="635"/>
      <c r="Z505" s="635"/>
      <c r="AA505" s="635"/>
      <c r="AB505" s="635"/>
      <c r="AC505" s="635"/>
      <c r="AD505" s="635"/>
      <c r="AE505" s="635"/>
      <c r="AF505" s="635"/>
      <c r="AG505" s="635"/>
      <c r="AH505" s="635"/>
      <c r="AI505" s="635"/>
      <c r="AJ505" s="635"/>
      <c r="AK505" s="635"/>
      <c r="AL505" s="635"/>
      <c r="AM505" s="635"/>
      <c r="AN505" s="635"/>
      <c r="AO505" s="635"/>
      <c r="AP505" s="635"/>
      <c r="AQ505" s="635"/>
      <c r="AR505" s="635"/>
      <c r="AS505" s="635"/>
      <c r="AT505" s="635"/>
      <c r="AU505" s="635"/>
      <c r="AV505" s="635"/>
    </row>
    <row r="506" spans="2:48" ht="30" customHeight="1">
      <c r="B506" s="637" t="s">
        <v>24692</v>
      </c>
      <c r="C506" s="638"/>
      <c r="D506" s="638"/>
      <c r="E506" s="638"/>
      <c r="F506" s="638"/>
      <c r="G506" s="638"/>
      <c r="H506" s="638"/>
      <c r="I506" s="639">
        <f ca="1">I!E262</f>
        <v>0.1</v>
      </c>
      <c r="J506" s="640"/>
      <c r="K506" s="640"/>
      <c r="L506" s="640"/>
      <c r="M506" s="635" t="s">
        <v>24555</v>
      </c>
      <c r="N506" s="635"/>
      <c r="O506" s="635"/>
      <c r="P506" s="635"/>
      <c r="Q506" s="635"/>
      <c r="R506" s="635"/>
      <c r="S506" s="635"/>
      <c r="T506" s="635"/>
      <c r="U506" s="635"/>
      <c r="V506" s="635"/>
      <c r="W506" s="635"/>
      <c r="X506" s="635"/>
      <c r="Y506" s="635"/>
      <c r="Z506" s="635"/>
      <c r="AA506" s="635"/>
      <c r="AB506" s="635"/>
      <c r="AC506" s="635"/>
      <c r="AD506" s="635"/>
      <c r="AE506" s="635"/>
      <c r="AF506" s="635"/>
      <c r="AG506" s="635"/>
      <c r="AH506" s="635"/>
      <c r="AI506" s="635"/>
      <c r="AJ506" s="635"/>
      <c r="AK506" s="635"/>
      <c r="AL506" s="635"/>
      <c r="AM506" s="635"/>
      <c r="AN506" s="635"/>
      <c r="AO506" s="635"/>
      <c r="AP506" s="635"/>
      <c r="AQ506" s="635"/>
      <c r="AR506" s="635"/>
      <c r="AS506" s="635"/>
      <c r="AT506" s="635"/>
      <c r="AU506" s="635"/>
      <c r="AV506" s="635"/>
    </row>
    <row r="507" spans="2:48" ht="30" customHeight="1">
      <c r="B507" s="637" t="s">
        <v>24715</v>
      </c>
      <c r="C507" s="638"/>
      <c r="D507" s="638"/>
      <c r="E507" s="638"/>
      <c r="F507" s="638"/>
      <c r="G507" s="638"/>
      <c r="H507" s="638"/>
      <c r="I507" s="639">
        <f ca="1">'Row Data'!F380</f>
        <v>4.6579506042481462</v>
      </c>
      <c r="J507" s="640"/>
      <c r="K507" s="640"/>
      <c r="L507" s="640"/>
      <c r="M507" s="635" t="s">
        <v>24246</v>
      </c>
      <c r="N507" s="635"/>
      <c r="O507" s="635"/>
      <c r="P507" s="635"/>
      <c r="Q507" s="635"/>
      <c r="R507" s="635"/>
      <c r="S507" s="635"/>
      <c r="T507" s="635"/>
      <c r="U507" s="635"/>
      <c r="V507" s="635"/>
      <c r="W507" s="635"/>
      <c r="X507" s="635"/>
      <c r="Y507" s="635"/>
      <c r="Z507" s="635"/>
      <c r="AA507" s="635"/>
      <c r="AB507" s="635"/>
      <c r="AC507" s="635"/>
      <c r="AD507" s="635"/>
      <c r="AE507" s="635"/>
      <c r="AF507" s="635"/>
      <c r="AG507" s="635"/>
      <c r="AH507" s="635"/>
      <c r="AI507" s="635"/>
      <c r="AJ507" s="635"/>
      <c r="AK507" s="635"/>
      <c r="AL507" s="635"/>
      <c r="AM507" s="635"/>
      <c r="AN507" s="635"/>
      <c r="AO507" s="635"/>
      <c r="AP507" s="635"/>
      <c r="AQ507" s="635"/>
      <c r="AR507" s="635"/>
      <c r="AS507" s="635"/>
      <c r="AT507" s="635"/>
      <c r="AU507" s="635"/>
      <c r="AV507" s="635"/>
    </row>
    <row r="508" spans="2:48" ht="30" customHeight="1">
      <c r="B508" s="637" t="s">
        <v>24716</v>
      </c>
      <c r="C508" s="638"/>
      <c r="D508" s="638"/>
      <c r="E508" s="638"/>
      <c r="F508" s="638"/>
      <c r="G508" s="638"/>
      <c r="H508" s="638"/>
      <c r="I508" s="639">
        <f ca="1">'Row Data'!F365</f>
        <v>4.6579506042481462</v>
      </c>
      <c r="J508" s="640"/>
      <c r="K508" s="640"/>
      <c r="L508" s="640"/>
      <c r="M508" s="635" t="s">
        <v>24245</v>
      </c>
      <c r="N508" s="636"/>
      <c r="O508" s="636"/>
      <c r="P508" s="636"/>
      <c r="Q508" s="636"/>
      <c r="R508" s="636"/>
      <c r="S508" s="636"/>
      <c r="T508" s="636"/>
      <c r="U508" s="636"/>
      <c r="V508" s="636"/>
      <c r="W508" s="636"/>
      <c r="X508" s="636"/>
      <c r="Y508" s="636"/>
      <c r="Z508" s="636"/>
      <c r="AA508" s="636"/>
      <c r="AB508" s="636"/>
      <c r="AC508" s="636"/>
      <c r="AD508" s="636"/>
      <c r="AE508" s="636"/>
      <c r="AF508" s="636"/>
      <c r="AG508" s="636"/>
      <c r="AH508" s="636"/>
      <c r="AI508" s="636"/>
      <c r="AJ508" s="636"/>
      <c r="AK508" s="636"/>
      <c r="AL508" s="636"/>
      <c r="AM508" s="636"/>
      <c r="AN508" s="636"/>
      <c r="AO508" s="636"/>
      <c r="AP508" s="636"/>
      <c r="AQ508" s="636"/>
      <c r="AR508" s="636"/>
      <c r="AS508" s="636"/>
      <c r="AT508" s="636"/>
      <c r="AU508" s="636"/>
      <c r="AV508" s="636"/>
    </row>
    <row r="509" spans="2:48" ht="30" customHeight="1">
      <c r="B509" s="637" t="s">
        <v>24671</v>
      </c>
      <c r="C509" s="638"/>
      <c r="D509" s="638"/>
      <c r="E509" s="638"/>
      <c r="F509" s="638"/>
      <c r="G509" s="638"/>
      <c r="H509" s="638"/>
      <c r="I509" s="639">
        <f ca="1">'Row Data'!F370</f>
        <v>4.6579506042481462</v>
      </c>
      <c r="J509" s="640"/>
      <c r="K509" s="640"/>
      <c r="L509" s="640"/>
      <c r="M509" s="635" t="s">
        <v>24563</v>
      </c>
      <c r="N509" s="636"/>
      <c r="O509" s="636"/>
      <c r="P509" s="636"/>
      <c r="Q509" s="636"/>
      <c r="R509" s="636"/>
      <c r="S509" s="636"/>
      <c r="T509" s="636"/>
      <c r="U509" s="636"/>
      <c r="V509" s="636"/>
      <c r="W509" s="636"/>
      <c r="X509" s="636"/>
      <c r="Y509" s="636"/>
      <c r="Z509" s="636"/>
      <c r="AA509" s="636"/>
      <c r="AB509" s="636"/>
      <c r="AC509" s="636"/>
      <c r="AD509" s="636"/>
      <c r="AE509" s="636"/>
      <c r="AF509" s="636"/>
      <c r="AG509" s="636"/>
      <c r="AH509" s="636"/>
      <c r="AI509" s="636"/>
      <c r="AJ509" s="636"/>
      <c r="AK509" s="636"/>
      <c r="AL509" s="636"/>
      <c r="AM509" s="636"/>
      <c r="AN509" s="636"/>
      <c r="AO509" s="636"/>
      <c r="AP509" s="636"/>
      <c r="AQ509" s="636"/>
      <c r="AR509" s="636"/>
      <c r="AS509" s="636"/>
      <c r="AT509" s="636"/>
      <c r="AU509" s="636"/>
      <c r="AV509" s="636"/>
    </row>
    <row r="510" spans="2:48" ht="30" customHeight="1">
      <c r="B510" s="637" t="s">
        <v>24717</v>
      </c>
      <c r="C510" s="638"/>
      <c r="D510" s="638"/>
      <c r="E510" s="638"/>
      <c r="F510" s="638"/>
      <c r="G510" s="638"/>
      <c r="H510" s="638"/>
      <c r="I510" s="639">
        <f ca="1">'Row Data'!F374</f>
        <v>4.6579506042481462</v>
      </c>
      <c r="J510" s="640"/>
      <c r="K510" s="640"/>
      <c r="L510" s="640"/>
      <c r="M510" s="635" t="s">
        <v>24564</v>
      </c>
      <c r="N510" s="636"/>
      <c r="O510" s="636"/>
      <c r="P510" s="636"/>
      <c r="Q510" s="636"/>
      <c r="R510" s="636"/>
      <c r="S510" s="636"/>
      <c r="T510" s="636"/>
      <c r="U510" s="636"/>
      <c r="V510" s="636"/>
      <c r="W510" s="636"/>
      <c r="X510" s="636"/>
      <c r="Y510" s="636"/>
      <c r="Z510" s="636"/>
      <c r="AA510" s="636"/>
      <c r="AB510" s="636"/>
      <c r="AC510" s="636"/>
      <c r="AD510" s="636"/>
      <c r="AE510" s="636"/>
      <c r="AF510" s="636"/>
      <c r="AG510" s="636"/>
      <c r="AH510" s="636"/>
      <c r="AI510" s="636"/>
      <c r="AJ510" s="636"/>
      <c r="AK510" s="636"/>
      <c r="AL510" s="636"/>
      <c r="AM510" s="636"/>
      <c r="AN510" s="636"/>
      <c r="AO510" s="636"/>
      <c r="AP510" s="636"/>
      <c r="AQ510" s="636"/>
      <c r="AR510" s="636"/>
      <c r="AS510" s="636"/>
      <c r="AT510" s="636"/>
      <c r="AU510" s="636"/>
      <c r="AV510" s="636"/>
    </row>
    <row r="511" spans="2:48" ht="30" customHeight="1">
      <c r="B511" s="637" t="s">
        <v>24718</v>
      </c>
      <c r="C511" s="638"/>
      <c r="D511" s="638"/>
      <c r="E511" s="638"/>
      <c r="F511" s="638"/>
      <c r="G511" s="638"/>
      <c r="H511" s="638"/>
      <c r="I511" s="639">
        <f ca="1">'Row Data'!F378</f>
        <v>4.6579506042481462</v>
      </c>
      <c r="J511" s="640"/>
      <c r="K511" s="640"/>
      <c r="L511" s="640"/>
      <c r="M511" s="635" t="s">
        <v>24244</v>
      </c>
      <c r="N511" s="636"/>
      <c r="O511" s="636"/>
      <c r="P511" s="636"/>
      <c r="Q511" s="636"/>
      <c r="R511" s="636"/>
      <c r="S511" s="636"/>
      <c r="T511" s="636"/>
      <c r="U511" s="636"/>
      <c r="V511" s="636"/>
      <c r="W511" s="636"/>
      <c r="X511" s="636"/>
      <c r="Y511" s="636"/>
      <c r="Z511" s="636"/>
      <c r="AA511" s="636"/>
      <c r="AB511" s="636"/>
      <c r="AC511" s="636"/>
      <c r="AD511" s="636"/>
      <c r="AE511" s="636"/>
      <c r="AF511" s="636"/>
      <c r="AG511" s="636"/>
      <c r="AH511" s="636"/>
      <c r="AI511" s="636"/>
      <c r="AJ511" s="636"/>
      <c r="AK511" s="636"/>
      <c r="AL511" s="636"/>
      <c r="AM511" s="636"/>
      <c r="AN511" s="636"/>
      <c r="AO511" s="636"/>
      <c r="AP511" s="636"/>
      <c r="AQ511" s="636"/>
      <c r="AR511" s="636"/>
      <c r="AS511" s="636"/>
      <c r="AT511" s="636"/>
      <c r="AU511" s="636"/>
      <c r="AV511" s="636"/>
    </row>
    <row r="512" spans="2:48" ht="30" customHeight="1">
      <c r="B512" s="637" t="s">
        <v>24731</v>
      </c>
      <c r="C512" s="638"/>
      <c r="D512" s="638"/>
      <c r="E512" s="638"/>
      <c r="F512" s="638"/>
      <c r="G512" s="638"/>
      <c r="H512" s="638"/>
      <c r="I512" s="639">
        <f ca="1">'Row Data'!F363</f>
        <v>4.6579506042481462</v>
      </c>
      <c r="J512" s="640"/>
      <c r="K512" s="640"/>
      <c r="L512" s="640"/>
      <c r="M512" s="635" t="s">
        <v>24243</v>
      </c>
      <c r="N512" s="635"/>
      <c r="O512" s="635"/>
      <c r="P512" s="635"/>
      <c r="Q512" s="635"/>
      <c r="R512" s="635"/>
      <c r="S512" s="635"/>
      <c r="T512" s="635"/>
      <c r="U512" s="635"/>
      <c r="V512" s="635"/>
      <c r="W512" s="635"/>
      <c r="X512" s="635"/>
      <c r="Y512" s="635"/>
      <c r="Z512" s="635"/>
      <c r="AA512" s="635"/>
      <c r="AB512" s="635"/>
      <c r="AC512" s="635"/>
      <c r="AD512" s="635"/>
      <c r="AE512" s="635"/>
      <c r="AF512" s="635"/>
      <c r="AG512" s="635"/>
      <c r="AH512" s="635"/>
      <c r="AI512" s="635"/>
      <c r="AJ512" s="635"/>
      <c r="AK512" s="635"/>
      <c r="AL512" s="635"/>
      <c r="AM512" s="635"/>
      <c r="AN512" s="635"/>
      <c r="AO512" s="635"/>
      <c r="AP512" s="635"/>
      <c r="AQ512" s="635"/>
      <c r="AR512" s="635"/>
      <c r="AS512" s="635"/>
      <c r="AT512" s="635"/>
      <c r="AU512" s="635"/>
      <c r="AV512" s="635"/>
    </row>
    <row r="513" spans="2:48" ht="30" customHeight="1">
      <c r="B513" s="637" t="s">
        <v>24672</v>
      </c>
      <c r="C513" s="638"/>
      <c r="D513" s="638"/>
      <c r="E513" s="638"/>
      <c r="F513" s="638"/>
      <c r="G513" s="638"/>
      <c r="H513" s="638"/>
      <c r="I513" s="639">
        <f ca="1">'Row Data'!F367</f>
        <v>4.6579506042481462</v>
      </c>
      <c r="J513" s="640"/>
      <c r="K513" s="640"/>
      <c r="L513" s="640"/>
      <c r="M513" s="635" t="s">
        <v>24242</v>
      </c>
      <c r="N513" s="636"/>
      <c r="O513" s="636"/>
      <c r="P513" s="636"/>
      <c r="Q513" s="636"/>
      <c r="R513" s="636"/>
      <c r="S513" s="636"/>
      <c r="T513" s="636"/>
      <c r="U513" s="636"/>
      <c r="V513" s="636"/>
      <c r="W513" s="636"/>
      <c r="X513" s="636"/>
      <c r="Y513" s="636"/>
      <c r="Z513" s="636"/>
      <c r="AA513" s="636"/>
      <c r="AB513" s="636"/>
      <c r="AC513" s="636"/>
      <c r="AD513" s="636"/>
      <c r="AE513" s="636"/>
      <c r="AF513" s="636"/>
      <c r="AG513" s="636"/>
      <c r="AH513" s="636"/>
      <c r="AI513" s="636"/>
      <c r="AJ513" s="636"/>
      <c r="AK513" s="636"/>
      <c r="AL513" s="636"/>
      <c r="AM513" s="636"/>
      <c r="AN513" s="636"/>
      <c r="AO513" s="636"/>
      <c r="AP513" s="636"/>
      <c r="AQ513" s="636"/>
      <c r="AR513" s="636"/>
      <c r="AS513" s="636"/>
      <c r="AT513" s="636"/>
      <c r="AU513" s="636"/>
      <c r="AV513" s="636"/>
    </row>
    <row r="514" spans="2:48" ht="30" customHeight="1">
      <c r="B514" s="637" t="s">
        <v>24654</v>
      </c>
      <c r="C514" s="638"/>
      <c r="D514" s="638"/>
      <c r="E514" s="638"/>
      <c r="F514" s="638"/>
      <c r="G514" s="638"/>
      <c r="H514" s="638"/>
      <c r="I514" s="639">
        <f ca="1">I80</f>
        <v>4.6579506042481462</v>
      </c>
      <c r="J514" s="640"/>
      <c r="K514" s="640"/>
      <c r="L514" s="640"/>
      <c r="M514" s="635" t="s">
        <v>24241</v>
      </c>
      <c r="N514" s="635"/>
      <c r="O514" s="635"/>
      <c r="P514" s="635"/>
      <c r="Q514" s="635"/>
      <c r="R514" s="635"/>
      <c r="S514" s="635"/>
      <c r="T514" s="635"/>
      <c r="U514" s="635"/>
      <c r="V514" s="635"/>
      <c r="W514" s="635"/>
      <c r="X514" s="635"/>
      <c r="Y514" s="635"/>
      <c r="Z514" s="635"/>
      <c r="AA514" s="635"/>
      <c r="AB514" s="635"/>
      <c r="AC514" s="635"/>
      <c r="AD514" s="635"/>
      <c r="AE514" s="635"/>
      <c r="AF514" s="635"/>
      <c r="AG514" s="635"/>
      <c r="AH514" s="635"/>
      <c r="AI514" s="635"/>
      <c r="AJ514" s="635"/>
      <c r="AK514" s="635"/>
      <c r="AL514" s="635"/>
      <c r="AM514" s="635"/>
      <c r="AN514" s="635"/>
      <c r="AO514" s="635"/>
      <c r="AP514" s="635"/>
      <c r="AQ514" s="635"/>
      <c r="AR514" s="635"/>
      <c r="AS514" s="635"/>
      <c r="AT514" s="635"/>
      <c r="AU514" s="635"/>
      <c r="AV514" s="635"/>
    </row>
    <row r="515" spans="2:48" ht="30" customHeight="1">
      <c r="B515" s="637" t="s">
        <v>24657</v>
      </c>
      <c r="C515" s="638"/>
      <c r="D515" s="638"/>
      <c r="E515" s="638"/>
      <c r="F515" s="638"/>
      <c r="G515" s="638"/>
      <c r="H515" s="638"/>
      <c r="I515" s="639">
        <f ca="1">I85</f>
        <v>4.6579506042481462</v>
      </c>
      <c r="J515" s="640"/>
      <c r="K515" s="640"/>
      <c r="L515" s="640"/>
      <c r="M515" s="635" t="s">
        <v>24527</v>
      </c>
      <c r="N515" s="636"/>
      <c r="O515" s="636"/>
      <c r="P515" s="636"/>
      <c r="Q515" s="636"/>
      <c r="R515" s="636"/>
      <c r="S515" s="636"/>
      <c r="T515" s="636"/>
      <c r="U515" s="636"/>
      <c r="V515" s="636"/>
      <c r="W515" s="636"/>
      <c r="X515" s="636"/>
      <c r="Y515" s="636"/>
      <c r="Z515" s="636"/>
      <c r="AA515" s="636"/>
      <c r="AB515" s="636"/>
      <c r="AC515" s="636"/>
      <c r="AD515" s="636"/>
      <c r="AE515" s="636"/>
      <c r="AF515" s="636"/>
      <c r="AG515" s="636"/>
      <c r="AH515" s="636"/>
      <c r="AI515" s="636"/>
      <c r="AJ515" s="636"/>
      <c r="AK515" s="636"/>
      <c r="AL515" s="636"/>
      <c r="AM515" s="636"/>
      <c r="AN515" s="636"/>
      <c r="AO515" s="636"/>
      <c r="AP515" s="636"/>
      <c r="AQ515" s="636"/>
      <c r="AR515" s="636"/>
      <c r="AS515" s="636"/>
      <c r="AT515" s="636"/>
      <c r="AU515" s="636"/>
      <c r="AV515" s="636"/>
    </row>
    <row r="516" spans="2:48" ht="30" customHeight="1">
      <c r="B516" s="637" t="s">
        <v>24711</v>
      </c>
      <c r="C516" s="638"/>
      <c r="D516" s="638"/>
      <c r="E516" s="638"/>
      <c r="F516" s="638"/>
      <c r="G516" s="638"/>
      <c r="H516" s="638"/>
      <c r="I516" s="639">
        <f ca="1">I110</f>
        <v>4.6579506042481462</v>
      </c>
      <c r="J516" s="640"/>
      <c r="K516" s="640"/>
      <c r="L516" s="640"/>
      <c r="M516" s="635" t="s">
        <v>24240</v>
      </c>
      <c r="N516" s="636"/>
      <c r="O516" s="636"/>
      <c r="P516" s="636"/>
      <c r="Q516" s="636"/>
      <c r="R516" s="636"/>
      <c r="S516" s="636"/>
      <c r="T516" s="636"/>
      <c r="U516" s="636"/>
      <c r="V516" s="636"/>
      <c r="W516" s="636"/>
      <c r="X516" s="636"/>
      <c r="Y516" s="636"/>
      <c r="Z516" s="636"/>
      <c r="AA516" s="636"/>
      <c r="AB516" s="636"/>
      <c r="AC516" s="636"/>
      <c r="AD516" s="636"/>
      <c r="AE516" s="636"/>
      <c r="AF516" s="636"/>
      <c r="AG516" s="636"/>
      <c r="AH516" s="636"/>
      <c r="AI516" s="636"/>
      <c r="AJ516" s="636"/>
      <c r="AK516" s="636"/>
      <c r="AL516" s="636"/>
      <c r="AM516" s="636"/>
      <c r="AN516" s="636"/>
      <c r="AO516" s="636"/>
      <c r="AP516" s="636"/>
      <c r="AQ516" s="636"/>
      <c r="AR516" s="636"/>
      <c r="AS516" s="636"/>
      <c r="AT516" s="636"/>
      <c r="AU516" s="636"/>
      <c r="AV516" s="636"/>
    </row>
    <row r="517" spans="2:48" ht="30" customHeight="1">
      <c r="B517" s="637" t="s">
        <v>24713</v>
      </c>
      <c r="C517" s="638"/>
      <c r="D517" s="638"/>
      <c r="E517" s="638"/>
      <c r="F517" s="638"/>
      <c r="G517" s="638"/>
      <c r="H517" s="638"/>
      <c r="I517" s="639">
        <f ca="1">I108</f>
        <v>4.6579506042481462</v>
      </c>
      <c r="J517" s="640"/>
      <c r="K517" s="640"/>
      <c r="L517" s="640"/>
      <c r="M517" s="635" t="s">
        <v>24239</v>
      </c>
      <c r="N517" s="635"/>
      <c r="O517" s="635"/>
      <c r="P517" s="635"/>
      <c r="Q517" s="635"/>
      <c r="R517" s="635"/>
      <c r="S517" s="635"/>
      <c r="T517" s="635"/>
      <c r="U517" s="635"/>
      <c r="V517" s="635"/>
      <c r="W517" s="635"/>
      <c r="X517" s="635"/>
      <c r="Y517" s="635"/>
      <c r="Z517" s="635"/>
      <c r="AA517" s="635"/>
      <c r="AB517" s="635"/>
      <c r="AC517" s="635"/>
      <c r="AD517" s="635"/>
      <c r="AE517" s="635"/>
      <c r="AF517" s="635"/>
      <c r="AG517" s="635"/>
      <c r="AH517" s="635"/>
      <c r="AI517" s="635"/>
      <c r="AJ517" s="635"/>
      <c r="AK517" s="635"/>
      <c r="AL517" s="635"/>
      <c r="AM517" s="635"/>
      <c r="AN517" s="635"/>
      <c r="AO517" s="635"/>
      <c r="AP517" s="635"/>
      <c r="AQ517" s="635"/>
      <c r="AR517" s="635"/>
      <c r="AS517" s="635"/>
      <c r="AT517" s="635"/>
      <c r="AU517" s="635"/>
      <c r="AV517" s="635"/>
    </row>
    <row r="518" spans="2:48" ht="30" customHeight="1">
      <c r="B518" s="637" t="s">
        <v>24732</v>
      </c>
      <c r="C518" s="638"/>
      <c r="D518" s="638"/>
      <c r="E518" s="638"/>
      <c r="F518" s="638"/>
      <c r="G518" s="638"/>
      <c r="H518" s="638"/>
      <c r="I518" s="639">
        <f ca="1">I102</f>
        <v>4.6579506042481462</v>
      </c>
      <c r="J518" s="640"/>
      <c r="K518" s="640"/>
      <c r="L518" s="640"/>
      <c r="M518" s="635" t="s">
        <v>24238</v>
      </c>
      <c r="N518" s="635"/>
      <c r="O518" s="635"/>
      <c r="P518" s="635"/>
      <c r="Q518" s="635"/>
      <c r="R518" s="635"/>
      <c r="S518" s="635"/>
      <c r="T518" s="635"/>
      <c r="U518" s="635"/>
      <c r="V518" s="635"/>
      <c r="W518" s="635"/>
      <c r="X518" s="635"/>
      <c r="Y518" s="635"/>
      <c r="Z518" s="635"/>
      <c r="AA518" s="635"/>
      <c r="AB518" s="635"/>
      <c r="AC518" s="635"/>
      <c r="AD518" s="635"/>
      <c r="AE518" s="635"/>
      <c r="AF518" s="635"/>
      <c r="AG518" s="635"/>
      <c r="AH518" s="635"/>
      <c r="AI518" s="635"/>
      <c r="AJ518" s="635"/>
      <c r="AK518" s="635"/>
      <c r="AL518" s="635"/>
      <c r="AM518" s="635"/>
      <c r="AN518" s="635"/>
      <c r="AO518" s="635"/>
      <c r="AP518" s="635"/>
      <c r="AQ518" s="635"/>
      <c r="AR518" s="635"/>
      <c r="AS518" s="635"/>
      <c r="AT518" s="635"/>
      <c r="AU518" s="635"/>
      <c r="AV518" s="635"/>
    </row>
    <row r="519" spans="2:48">
      <c r="B519" s="334"/>
      <c r="C519" s="334"/>
      <c r="D519" s="334"/>
      <c r="E519" s="334"/>
      <c r="F519" s="334"/>
      <c r="G519" s="334"/>
      <c r="H519" s="334"/>
      <c r="I519" s="334"/>
      <c r="J519" s="334"/>
      <c r="K519" s="334"/>
      <c r="L519" s="334"/>
      <c r="M519" s="334"/>
      <c r="N519" s="334"/>
      <c r="O519" s="334"/>
      <c r="P519" s="334"/>
      <c r="Q519" s="334"/>
      <c r="R519" s="334"/>
      <c r="S519" s="334"/>
      <c r="T519" s="334"/>
      <c r="U519" s="334"/>
      <c r="V519" s="334"/>
      <c r="W519" s="334"/>
      <c r="X519" s="334"/>
      <c r="Y519" s="334"/>
      <c r="Z519" s="334"/>
      <c r="AA519" s="334"/>
      <c r="AB519" s="334"/>
      <c r="AC519" s="334"/>
      <c r="AD519" s="334"/>
      <c r="AE519" s="334"/>
      <c r="AF519" s="334"/>
      <c r="AG519" s="334"/>
      <c r="AH519" s="334"/>
      <c r="AI519" s="334"/>
      <c r="AJ519" s="334"/>
      <c r="AK519" s="334"/>
      <c r="AL519" s="334"/>
      <c r="AM519" s="334"/>
      <c r="AN519" s="334"/>
      <c r="AO519" s="334"/>
      <c r="AP519" s="334"/>
      <c r="AQ519" s="334"/>
      <c r="AR519" s="334"/>
      <c r="AS519" s="334"/>
      <c r="AT519" s="334"/>
      <c r="AU519" s="334"/>
      <c r="AV519" s="334"/>
    </row>
    <row r="520" spans="2:48" s="328" customFormat="1" ht="30" customHeight="1">
      <c r="B520" s="631" t="s">
        <v>26320</v>
      </c>
      <c r="C520" s="632"/>
      <c r="D520" s="632"/>
      <c r="E520" s="632"/>
      <c r="F520" s="632"/>
      <c r="G520" s="632"/>
      <c r="H520" s="632"/>
      <c r="I520" s="632"/>
      <c r="J520" s="633"/>
      <c r="K520" s="633"/>
      <c r="L520" s="633"/>
      <c r="M520" s="633"/>
      <c r="N520" s="633"/>
      <c r="O520" s="633"/>
      <c r="P520" s="633"/>
      <c r="Q520" s="633"/>
      <c r="R520" s="633"/>
      <c r="S520" s="633"/>
      <c r="T520" s="633"/>
      <c r="U520" s="633"/>
      <c r="V520" s="633"/>
      <c r="W520" s="633"/>
      <c r="X520" s="633"/>
      <c r="Y520" s="633"/>
      <c r="Z520" s="633"/>
      <c r="AA520" s="633"/>
      <c r="AB520" s="633"/>
      <c r="AC520" s="633"/>
      <c r="AD520" s="633"/>
      <c r="AE520" s="633"/>
      <c r="AF520" s="633"/>
      <c r="AG520" s="633"/>
      <c r="AH520" s="633"/>
      <c r="AI520" s="633"/>
      <c r="AJ520" s="633"/>
      <c r="AK520" s="633"/>
      <c r="AL520" s="633"/>
      <c r="AM520" s="633"/>
      <c r="AN520" s="633"/>
      <c r="AO520" s="633"/>
      <c r="AP520" s="633"/>
      <c r="AQ520" s="633"/>
      <c r="AR520" s="633"/>
      <c r="AS520" s="633"/>
      <c r="AT520" s="633"/>
      <c r="AU520" s="633"/>
      <c r="AV520" s="634"/>
    </row>
    <row r="521" spans="2:48" ht="30" customHeight="1">
      <c r="B521" s="637" t="s">
        <v>24733</v>
      </c>
      <c r="C521" s="638"/>
      <c r="D521" s="638"/>
      <c r="E521" s="638"/>
      <c r="F521" s="638"/>
      <c r="G521" s="638"/>
      <c r="H521" s="638"/>
      <c r="I521" s="639">
        <f ca="1">I81</f>
        <v>4.6579506042481462</v>
      </c>
      <c r="J521" s="640"/>
      <c r="K521" s="640"/>
      <c r="L521" s="640"/>
      <c r="M521" s="635" t="s">
        <v>24237</v>
      </c>
      <c r="N521" s="635"/>
      <c r="O521" s="635"/>
      <c r="P521" s="635"/>
      <c r="Q521" s="635"/>
      <c r="R521" s="635"/>
      <c r="S521" s="635"/>
      <c r="T521" s="635"/>
      <c r="U521" s="635"/>
      <c r="V521" s="635"/>
      <c r="W521" s="635"/>
      <c r="X521" s="635"/>
      <c r="Y521" s="635"/>
      <c r="Z521" s="635"/>
      <c r="AA521" s="635"/>
      <c r="AB521" s="635"/>
      <c r="AC521" s="635"/>
      <c r="AD521" s="635"/>
      <c r="AE521" s="635"/>
      <c r="AF521" s="635"/>
      <c r="AG521" s="635"/>
      <c r="AH521" s="635"/>
      <c r="AI521" s="635"/>
      <c r="AJ521" s="635"/>
      <c r="AK521" s="635"/>
      <c r="AL521" s="635"/>
      <c r="AM521" s="635"/>
      <c r="AN521" s="635"/>
      <c r="AO521" s="635"/>
      <c r="AP521" s="635"/>
      <c r="AQ521" s="635"/>
      <c r="AR521" s="635"/>
      <c r="AS521" s="635"/>
      <c r="AT521" s="635"/>
      <c r="AU521" s="635"/>
      <c r="AV521" s="635"/>
    </row>
    <row r="522" spans="2:48" ht="30" customHeight="1">
      <c r="B522" s="637" t="s">
        <v>24658</v>
      </c>
      <c r="C522" s="638"/>
      <c r="D522" s="638"/>
      <c r="E522" s="638"/>
      <c r="F522" s="638"/>
      <c r="G522" s="638"/>
      <c r="H522" s="638"/>
      <c r="I522" s="639">
        <f ca="1">I87</f>
        <v>4.6579506042481462</v>
      </c>
      <c r="J522" s="640"/>
      <c r="K522" s="640"/>
      <c r="L522" s="640"/>
      <c r="M522" s="635" t="s">
        <v>24236</v>
      </c>
      <c r="N522" s="636"/>
      <c r="O522" s="636"/>
      <c r="P522" s="636"/>
      <c r="Q522" s="636"/>
      <c r="R522" s="636"/>
      <c r="S522" s="636"/>
      <c r="T522" s="636"/>
      <c r="U522" s="636"/>
      <c r="V522" s="636"/>
      <c r="W522" s="636"/>
      <c r="X522" s="636"/>
      <c r="Y522" s="636"/>
      <c r="Z522" s="636"/>
      <c r="AA522" s="636"/>
      <c r="AB522" s="636"/>
      <c r="AC522" s="636"/>
      <c r="AD522" s="636"/>
      <c r="AE522" s="636"/>
      <c r="AF522" s="636"/>
      <c r="AG522" s="636"/>
      <c r="AH522" s="636"/>
      <c r="AI522" s="636"/>
      <c r="AJ522" s="636"/>
      <c r="AK522" s="636"/>
      <c r="AL522" s="636"/>
      <c r="AM522" s="636"/>
      <c r="AN522" s="636"/>
      <c r="AO522" s="636"/>
      <c r="AP522" s="636"/>
      <c r="AQ522" s="636"/>
      <c r="AR522" s="636"/>
      <c r="AS522" s="636"/>
      <c r="AT522" s="636"/>
      <c r="AU522" s="636"/>
      <c r="AV522" s="636"/>
    </row>
    <row r="523" spans="2:48" ht="30" customHeight="1">
      <c r="B523" s="637" t="s">
        <v>24734</v>
      </c>
      <c r="C523" s="638"/>
      <c r="D523" s="638"/>
      <c r="E523" s="638"/>
      <c r="F523" s="638"/>
      <c r="G523" s="638"/>
      <c r="H523" s="638"/>
      <c r="I523" s="639">
        <f ca="1">I89</f>
        <v>4.6579506042481462</v>
      </c>
      <c r="J523" s="640"/>
      <c r="K523" s="640"/>
      <c r="L523" s="640"/>
      <c r="M523" s="635" t="s">
        <v>24235</v>
      </c>
      <c r="N523" s="636"/>
      <c r="O523" s="636"/>
      <c r="P523" s="636"/>
      <c r="Q523" s="636"/>
      <c r="R523" s="636"/>
      <c r="S523" s="636"/>
      <c r="T523" s="636"/>
      <c r="U523" s="636"/>
      <c r="V523" s="636"/>
      <c r="W523" s="636"/>
      <c r="X523" s="636"/>
      <c r="Y523" s="636"/>
      <c r="Z523" s="636"/>
      <c r="AA523" s="636"/>
      <c r="AB523" s="636"/>
      <c r="AC523" s="636"/>
      <c r="AD523" s="636"/>
      <c r="AE523" s="636"/>
      <c r="AF523" s="636"/>
      <c r="AG523" s="636"/>
      <c r="AH523" s="636"/>
      <c r="AI523" s="636"/>
      <c r="AJ523" s="636"/>
      <c r="AK523" s="636"/>
      <c r="AL523" s="636"/>
      <c r="AM523" s="636"/>
      <c r="AN523" s="636"/>
      <c r="AO523" s="636"/>
      <c r="AP523" s="636"/>
      <c r="AQ523" s="636"/>
      <c r="AR523" s="636"/>
      <c r="AS523" s="636"/>
      <c r="AT523" s="636"/>
      <c r="AU523" s="636"/>
      <c r="AV523" s="636"/>
    </row>
    <row r="524" spans="2:48" ht="30" customHeight="1">
      <c r="B524" s="637" t="s">
        <v>24711</v>
      </c>
      <c r="C524" s="638"/>
      <c r="D524" s="638"/>
      <c r="E524" s="638"/>
      <c r="F524" s="638"/>
      <c r="G524" s="638"/>
      <c r="H524" s="638"/>
      <c r="I524" s="639">
        <f ca="1">I110</f>
        <v>4.6579506042481462</v>
      </c>
      <c r="J524" s="640"/>
      <c r="K524" s="640"/>
      <c r="L524" s="640"/>
      <c r="M524" s="635" t="s">
        <v>24234</v>
      </c>
      <c r="N524" s="636"/>
      <c r="O524" s="636"/>
      <c r="P524" s="636"/>
      <c r="Q524" s="636"/>
      <c r="R524" s="636"/>
      <c r="S524" s="636"/>
      <c r="T524" s="636"/>
      <c r="U524" s="636"/>
      <c r="V524" s="636"/>
      <c r="W524" s="636"/>
      <c r="X524" s="636"/>
      <c r="Y524" s="636"/>
      <c r="Z524" s="636"/>
      <c r="AA524" s="636"/>
      <c r="AB524" s="636"/>
      <c r="AC524" s="636"/>
      <c r="AD524" s="636"/>
      <c r="AE524" s="636"/>
      <c r="AF524" s="636"/>
      <c r="AG524" s="636"/>
      <c r="AH524" s="636"/>
      <c r="AI524" s="636"/>
      <c r="AJ524" s="636"/>
      <c r="AK524" s="636"/>
      <c r="AL524" s="636"/>
      <c r="AM524" s="636"/>
      <c r="AN524" s="636"/>
      <c r="AO524" s="636"/>
      <c r="AP524" s="636"/>
      <c r="AQ524" s="636"/>
      <c r="AR524" s="636"/>
      <c r="AS524" s="636"/>
      <c r="AT524" s="636"/>
      <c r="AU524" s="636"/>
      <c r="AV524" s="636"/>
    </row>
    <row r="525" spans="2:48" ht="30" customHeight="1">
      <c r="B525" s="637" t="s">
        <v>24735</v>
      </c>
      <c r="C525" s="638"/>
      <c r="D525" s="638"/>
      <c r="E525" s="638"/>
      <c r="F525" s="638"/>
      <c r="G525" s="638"/>
      <c r="H525" s="638"/>
      <c r="I525" s="639">
        <f ca="1">I102</f>
        <v>4.6579506042481462</v>
      </c>
      <c r="J525" s="640"/>
      <c r="K525" s="640"/>
      <c r="L525" s="640"/>
      <c r="M525" s="635" t="s">
        <v>24233</v>
      </c>
      <c r="N525" s="635"/>
      <c r="O525" s="635"/>
      <c r="P525" s="635"/>
      <c r="Q525" s="635"/>
      <c r="R525" s="635"/>
      <c r="S525" s="635"/>
      <c r="T525" s="635"/>
      <c r="U525" s="635"/>
      <c r="V525" s="635"/>
      <c r="W525" s="635"/>
      <c r="X525" s="635"/>
      <c r="Y525" s="635"/>
      <c r="Z525" s="635"/>
      <c r="AA525" s="635"/>
      <c r="AB525" s="635"/>
      <c r="AC525" s="635"/>
      <c r="AD525" s="635"/>
      <c r="AE525" s="635"/>
      <c r="AF525" s="635"/>
      <c r="AG525" s="635"/>
      <c r="AH525" s="635"/>
      <c r="AI525" s="635"/>
      <c r="AJ525" s="635"/>
      <c r="AK525" s="635"/>
      <c r="AL525" s="635"/>
      <c r="AM525" s="635"/>
      <c r="AN525" s="635"/>
      <c r="AO525" s="635"/>
      <c r="AP525" s="635"/>
      <c r="AQ525" s="635"/>
      <c r="AR525" s="635"/>
      <c r="AS525" s="635"/>
      <c r="AT525" s="635"/>
      <c r="AU525" s="635"/>
      <c r="AV525" s="635"/>
    </row>
    <row r="526" spans="2:48" ht="30" customHeight="1">
      <c r="B526" s="637" t="s">
        <v>24736</v>
      </c>
      <c r="C526" s="638"/>
      <c r="D526" s="638"/>
      <c r="E526" s="638"/>
      <c r="F526" s="638"/>
      <c r="G526" s="638"/>
      <c r="H526" s="638"/>
      <c r="I526" s="639">
        <f ca="1">I101</f>
        <v>4.6579506042481462</v>
      </c>
      <c r="J526" s="640"/>
      <c r="K526" s="640"/>
      <c r="L526" s="640"/>
      <c r="M526" s="635" t="s">
        <v>24232</v>
      </c>
      <c r="N526" s="635"/>
      <c r="O526" s="635"/>
      <c r="P526" s="635"/>
      <c r="Q526" s="635"/>
      <c r="R526" s="635"/>
      <c r="S526" s="635"/>
      <c r="T526" s="635"/>
      <c r="U526" s="635"/>
      <c r="V526" s="635"/>
      <c r="W526" s="635"/>
      <c r="X526" s="635"/>
      <c r="Y526" s="635"/>
      <c r="Z526" s="635"/>
      <c r="AA526" s="635"/>
      <c r="AB526" s="635"/>
      <c r="AC526" s="635"/>
      <c r="AD526" s="635"/>
      <c r="AE526" s="635"/>
      <c r="AF526" s="635"/>
      <c r="AG526" s="635"/>
      <c r="AH526" s="635"/>
      <c r="AI526" s="635"/>
      <c r="AJ526" s="635"/>
      <c r="AK526" s="635"/>
      <c r="AL526" s="635"/>
      <c r="AM526" s="635"/>
      <c r="AN526" s="635"/>
      <c r="AO526" s="635"/>
      <c r="AP526" s="635"/>
      <c r="AQ526" s="635"/>
      <c r="AR526" s="635"/>
      <c r="AS526" s="635"/>
      <c r="AT526" s="635"/>
      <c r="AU526" s="635"/>
      <c r="AV526" s="635"/>
    </row>
    <row r="527" spans="2:48" ht="30" customHeight="1">
      <c r="B527" s="637" t="s">
        <v>24795</v>
      </c>
      <c r="C527" s="638"/>
      <c r="D527" s="638"/>
      <c r="E527" s="638"/>
      <c r="F527" s="638"/>
      <c r="G527" s="638"/>
      <c r="H527" s="638"/>
      <c r="I527" s="639">
        <f ca="1">I111</f>
        <v>4.6579506042481462</v>
      </c>
      <c r="J527" s="640"/>
      <c r="K527" s="640"/>
      <c r="L527" s="640"/>
      <c r="M527" s="635" t="s">
        <v>24231</v>
      </c>
      <c r="N527" s="636"/>
      <c r="O527" s="636"/>
      <c r="P527" s="636"/>
      <c r="Q527" s="636"/>
      <c r="R527" s="636"/>
      <c r="S527" s="636"/>
      <c r="T527" s="636"/>
      <c r="U527" s="636"/>
      <c r="V527" s="636"/>
      <c r="W527" s="636"/>
      <c r="X527" s="636"/>
      <c r="Y527" s="636"/>
      <c r="Z527" s="636"/>
      <c r="AA527" s="636"/>
      <c r="AB527" s="636"/>
      <c r="AC527" s="636"/>
      <c r="AD527" s="636"/>
      <c r="AE527" s="636"/>
      <c r="AF527" s="636"/>
      <c r="AG527" s="636"/>
      <c r="AH527" s="636"/>
      <c r="AI527" s="636"/>
      <c r="AJ527" s="636"/>
      <c r="AK527" s="636"/>
      <c r="AL527" s="636"/>
      <c r="AM527" s="636"/>
      <c r="AN527" s="636"/>
      <c r="AO527" s="636"/>
      <c r="AP527" s="636"/>
      <c r="AQ527" s="636"/>
      <c r="AR527" s="636"/>
      <c r="AS527" s="636"/>
      <c r="AT527" s="636"/>
      <c r="AU527" s="636"/>
      <c r="AV527" s="636"/>
    </row>
    <row r="528" spans="2:48" ht="30" customHeight="1">
      <c r="B528" s="637" t="s">
        <v>24737</v>
      </c>
      <c r="C528" s="638"/>
      <c r="D528" s="638"/>
      <c r="E528" s="638"/>
      <c r="F528" s="638"/>
      <c r="G528" s="638"/>
      <c r="H528" s="638"/>
      <c r="I528" s="639">
        <f ca="1">I109</f>
        <v>4.6579506042481462</v>
      </c>
      <c r="J528" s="640"/>
      <c r="K528" s="640"/>
      <c r="L528" s="640"/>
      <c r="M528" s="635" t="s">
        <v>24229</v>
      </c>
      <c r="N528" s="636"/>
      <c r="O528" s="636"/>
      <c r="P528" s="636"/>
      <c r="Q528" s="636"/>
      <c r="R528" s="636"/>
      <c r="S528" s="636"/>
      <c r="T528" s="636"/>
      <c r="U528" s="636"/>
      <c r="V528" s="636"/>
      <c r="W528" s="636"/>
      <c r="X528" s="636"/>
      <c r="Y528" s="636"/>
      <c r="Z528" s="636"/>
      <c r="AA528" s="636"/>
      <c r="AB528" s="636"/>
      <c r="AC528" s="636"/>
      <c r="AD528" s="636"/>
      <c r="AE528" s="636"/>
      <c r="AF528" s="636"/>
      <c r="AG528" s="636"/>
      <c r="AH528" s="636"/>
      <c r="AI528" s="636"/>
      <c r="AJ528" s="636"/>
      <c r="AK528" s="636"/>
      <c r="AL528" s="636"/>
      <c r="AM528" s="636"/>
      <c r="AN528" s="636"/>
      <c r="AO528" s="636"/>
      <c r="AP528" s="636"/>
      <c r="AQ528" s="636"/>
      <c r="AR528" s="636"/>
      <c r="AS528" s="636"/>
      <c r="AT528" s="636"/>
      <c r="AU528" s="636"/>
      <c r="AV528" s="636"/>
    </row>
    <row r="529" spans="2:48" ht="30" customHeight="1">
      <c r="B529" s="637" t="s">
        <v>24674</v>
      </c>
      <c r="C529" s="638"/>
      <c r="D529" s="638"/>
      <c r="E529" s="638"/>
      <c r="F529" s="638"/>
      <c r="G529" s="638"/>
      <c r="H529" s="638"/>
      <c r="I529" s="639">
        <f ca="1">I!J266</f>
        <v>4.5</v>
      </c>
      <c r="J529" s="640"/>
      <c r="K529" s="640"/>
      <c r="L529" s="640"/>
      <c r="M529" s="635" t="s">
        <v>24227</v>
      </c>
      <c r="N529" s="635"/>
      <c r="O529" s="635"/>
      <c r="P529" s="635"/>
      <c r="Q529" s="635"/>
      <c r="R529" s="635"/>
      <c r="S529" s="635"/>
      <c r="T529" s="635"/>
      <c r="U529" s="635"/>
      <c r="V529" s="635"/>
      <c r="W529" s="635"/>
      <c r="X529" s="635"/>
      <c r="Y529" s="635"/>
      <c r="Z529" s="635"/>
      <c r="AA529" s="635"/>
      <c r="AB529" s="635"/>
      <c r="AC529" s="635"/>
      <c r="AD529" s="635"/>
      <c r="AE529" s="635"/>
      <c r="AF529" s="635"/>
      <c r="AG529" s="635"/>
      <c r="AH529" s="635"/>
      <c r="AI529" s="635"/>
      <c r="AJ529" s="635"/>
      <c r="AK529" s="635"/>
      <c r="AL529" s="635"/>
      <c r="AM529" s="635"/>
      <c r="AN529" s="635"/>
      <c r="AO529" s="635"/>
      <c r="AP529" s="635"/>
      <c r="AQ529" s="635"/>
      <c r="AR529" s="635"/>
      <c r="AS529" s="635"/>
      <c r="AT529" s="635"/>
      <c r="AU529" s="635"/>
      <c r="AV529" s="635"/>
    </row>
    <row r="530" spans="2:48" ht="30" customHeight="1">
      <c r="B530" s="637" t="s">
        <v>24730</v>
      </c>
      <c r="C530" s="638"/>
      <c r="D530" s="638"/>
      <c r="E530" s="638"/>
      <c r="F530" s="638"/>
      <c r="G530" s="638"/>
      <c r="H530" s="638"/>
      <c r="I530" s="639">
        <f ca="1">I!J268</f>
        <v>4.5</v>
      </c>
      <c r="J530" s="640"/>
      <c r="K530" s="640"/>
      <c r="L530" s="640"/>
      <c r="M530" s="635" t="s">
        <v>24225</v>
      </c>
      <c r="N530" s="635"/>
      <c r="O530" s="635"/>
      <c r="P530" s="635"/>
      <c r="Q530" s="635"/>
      <c r="R530" s="635"/>
      <c r="S530" s="635"/>
      <c r="T530" s="635"/>
      <c r="U530" s="635"/>
      <c r="V530" s="635"/>
      <c r="W530" s="635"/>
      <c r="X530" s="635"/>
      <c r="Y530" s="635"/>
      <c r="Z530" s="635"/>
      <c r="AA530" s="635"/>
      <c r="AB530" s="635"/>
      <c r="AC530" s="635"/>
      <c r="AD530" s="635"/>
      <c r="AE530" s="635"/>
      <c r="AF530" s="635"/>
      <c r="AG530" s="635"/>
      <c r="AH530" s="635"/>
      <c r="AI530" s="635"/>
      <c r="AJ530" s="635"/>
      <c r="AK530" s="635"/>
      <c r="AL530" s="635"/>
      <c r="AM530" s="635"/>
      <c r="AN530" s="635"/>
      <c r="AO530" s="635"/>
      <c r="AP530" s="635"/>
      <c r="AQ530" s="635"/>
      <c r="AR530" s="635"/>
      <c r="AS530" s="635"/>
      <c r="AT530" s="635"/>
      <c r="AU530" s="635"/>
      <c r="AV530" s="635"/>
    </row>
    <row r="531" spans="2:48">
      <c r="B531" s="334"/>
      <c r="C531" s="334"/>
      <c r="D531" s="334"/>
      <c r="E531" s="334"/>
      <c r="F531" s="334"/>
      <c r="G531" s="334"/>
      <c r="H531" s="334"/>
      <c r="I531" s="334"/>
      <c r="J531" s="334"/>
      <c r="K531" s="334"/>
      <c r="L531" s="334"/>
      <c r="M531" s="334"/>
      <c r="N531" s="334"/>
      <c r="O531" s="334"/>
      <c r="P531" s="334"/>
      <c r="Q531" s="334"/>
      <c r="R531" s="334"/>
      <c r="S531" s="334"/>
      <c r="T531" s="334"/>
      <c r="U531" s="334"/>
      <c r="V531" s="334"/>
      <c r="W531" s="334"/>
      <c r="X531" s="334"/>
      <c r="Y531" s="334"/>
      <c r="Z531" s="334"/>
      <c r="AA531" s="334"/>
      <c r="AB531" s="334"/>
      <c r="AC531" s="334"/>
      <c r="AD531" s="334"/>
      <c r="AE531" s="334"/>
      <c r="AF531" s="334"/>
      <c r="AG531" s="334"/>
      <c r="AH531" s="334"/>
      <c r="AI531" s="334"/>
      <c r="AJ531" s="334"/>
      <c r="AK531" s="334"/>
      <c r="AL531" s="334"/>
      <c r="AM531" s="334"/>
      <c r="AN531" s="334"/>
      <c r="AO531" s="334"/>
      <c r="AP531" s="334"/>
      <c r="AQ531" s="334"/>
      <c r="AR531" s="334"/>
      <c r="AS531" s="334"/>
      <c r="AT531" s="334"/>
      <c r="AU531" s="334"/>
      <c r="AV531" s="334"/>
    </row>
    <row r="532" spans="2:48" ht="21">
      <c r="B532" s="631" t="s">
        <v>26321</v>
      </c>
      <c r="C532" s="632"/>
      <c r="D532" s="632"/>
      <c r="E532" s="632"/>
      <c r="F532" s="632"/>
      <c r="G532" s="632"/>
      <c r="H532" s="632"/>
      <c r="I532" s="632"/>
      <c r="J532" s="633"/>
      <c r="K532" s="633"/>
      <c r="L532" s="633"/>
      <c r="M532" s="633"/>
      <c r="N532" s="633"/>
      <c r="O532" s="633"/>
      <c r="P532" s="633"/>
      <c r="Q532" s="633"/>
      <c r="R532" s="633"/>
      <c r="S532" s="633"/>
      <c r="T532" s="633"/>
      <c r="U532" s="633"/>
      <c r="V532" s="633"/>
      <c r="W532" s="633"/>
      <c r="X532" s="633"/>
      <c r="Y532" s="633"/>
      <c r="Z532" s="633"/>
      <c r="AA532" s="633"/>
      <c r="AB532" s="633"/>
      <c r="AC532" s="633"/>
      <c r="AD532" s="633"/>
      <c r="AE532" s="633"/>
      <c r="AF532" s="633"/>
      <c r="AG532" s="633"/>
      <c r="AH532" s="633"/>
      <c r="AI532" s="633"/>
      <c r="AJ532" s="633"/>
      <c r="AK532" s="633"/>
      <c r="AL532" s="633"/>
      <c r="AM532" s="633"/>
      <c r="AN532" s="633"/>
      <c r="AO532" s="633"/>
      <c r="AP532" s="633"/>
      <c r="AQ532" s="633"/>
      <c r="AR532" s="633"/>
      <c r="AS532" s="633"/>
      <c r="AT532" s="633"/>
      <c r="AU532" s="633"/>
      <c r="AV532" s="634"/>
    </row>
    <row r="533" spans="2:48" ht="30" customHeight="1">
      <c r="B533" s="637" t="s">
        <v>24733</v>
      </c>
      <c r="C533" s="638"/>
      <c r="D533" s="638"/>
      <c r="E533" s="638"/>
      <c r="F533" s="638"/>
      <c r="G533" s="638"/>
      <c r="H533" s="638"/>
      <c r="I533" s="639">
        <f ca="1">I81</f>
        <v>4.6579506042481462</v>
      </c>
      <c r="J533" s="640"/>
      <c r="K533" s="640"/>
      <c r="L533" s="640"/>
      <c r="M533" s="635" t="s">
        <v>24530</v>
      </c>
      <c r="N533" s="635"/>
      <c r="O533" s="635"/>
      <c r="P533" s="635"/>
      <c r="Q533" s="635"/>
      <c r="R533" s="635"/>
      <c r="S533" s="635"/>
      <c r="T533" s="635"/>
      <c r="U533" s="635"/>
      <c r="V533" s="635"/>
      <c r="W533" s="635"/>
      <c r="X533" s="635"/>
      <c r="Y533" s="635"/>
      <c r="Z533" s="635"/>
      <c r="AA533" s="635"/>
      <c r="AB533" s="635"/>
      <c r="AC533" s="635"/>
      <c r="AD533" s="635"/>
      <c r="AE533" s="635"/>
      <c r="AF533" s="635"/>
      <c r="AG533" s="635"/>
      <c r="AH533" s="635"/>
      <c r="AI533" s="635"/>
      <c r="AJ533" s="635"/>
      <c r="AK533" s="635"/>
      <c r="AL533" s="635"/>
      <c r="AM533" s="635"/>
      <c r="AN533" s="635"/>
      <c r="AO533" s="635"/>
      <c r="AP533" s="635"/>
      <c r="AQ533" s="635"/>
      <c r="AR533" s="635"/>
      <c r="AS533" s="635"/>
      <c r="AT533" s="635"/>
      <c r="AU533" s="635"/>
      <c r="AV533" s="635"/>
    </row>
    <row r="534" spans="2:48" ht="30" customHeight="1">
      <c r="B534" s="637" t="s">
        <v>24637</v>
      </c>
      <c r="C534" s="638"/>
      <c r="D534" s="638"/>
      <c r="E534" s="638"/>
      <c r="F534" s="638"/>
      <c r="G534" s="638"/>
      <c r="H534" s="638"/>
      <c r="I534" s="639">
        <f ca="1">I84</f>
        <v>4.6579506042481462</v>
      </c>
      <c r="J534" s="640"/>
      <c r="K534" s="640"/>
      <c r="L534" s="640"/>
      <c r="M534" s="635" t="s">
        <v>24525</v>
      </c>
      <c r="N534" s="635"/>
      <c r="O534" s="635"/>
      <c r="P534" s="635"/>
      <c r="Q534" s="635"/>
      <c r="R534" s="635"/>
      <c r="S534" s="635"/>
      <c r="T534" s="635"/>
      <c r="U534" s="635"/>
      <c r="V534" s="635"/>
      <c r="W534" s="635"/>
      <c r="X534" s="635"/>
      <c r="Y534" s="635"/>
      <c r="Z534" s="635"/>
      <c r="AA534" s="635"/>
      <c r="AB534" s="635"/>
      <c r="AC534" s="635"/>
      <c r="AD534" s="635"/>
      <c r="AE534" s="635"/>
      <c r="AF534" s="635"/>
      <c r="AG534" s="635"/>
      <c r="AH534" s="635"/>
      <c r="AI534" s="635"/>
      <c r="AJ534" s="635"/>
      <c r="AK534" s="635"/>
      <c r="AL534" s="635"/>
      <c r="AM534" s="635"/>
      <c r="AN534" s="635"/>
      <c r="AO534" s="635"/>
      <c r="AP534" s="635"/>
      <c r="AQ534" s="635"/>
      <c r="AR534" s="635"/>
      <c r="AS534" s="635"/>
      <c r="AT534" s="635"/>
      <c r="AU534" s="635"/>
      <c r="AV534" s="635"/>
    </row>
    <row r="535" spans="2:48" ht="30" customHeight="1">
      <c r="B535" s="637" t="s">
        <v>24656</v>
      </c>
      <c r="C535" s="638"/>
      <c r="D535" s="638"/>
      <c r="E535" s="638"/>
      <c r="F535" s="638"/>
      <c r="G535" s="638"/>
      <c r="H535" s="638"/>
      <c r="I535" s="639">
        <f ca="1">I86</f>
        <v>4.6579506042481462</v>
      </c>
      <c r="J535" s="640"/>
      <c r="K535" s="640"/>
      <c r="L535" s="640"/>
      <c r="M535" s="635" t="s">
        <v>24540</v>
      </c>
      <c r="N535" s="635"/>
      <c r="O535" s="635"/>
      <c r="P535" s="635"/>
      <c r="Q535" s="635"/>
      <c r="R535" s="635"/>
      <c r="S535" s="635"/>
      <c r="T535" s="635"/>
      <c r="U535" s="635"/>
      <c r="V535" s="635"/>
      <c r="W535" s="635"/>
      <c r="X535" s="635"/>
      <c r="Y535" s="635"/>
      <c r="Z535" s="635"/>
      <c r="AA535" s="635"/>
      <c r="AB535" s="635"/>
      <c r="AC535" s="635"/>
      <c r="AD535" s="635"/>
      <c r="AE535" s="635"/>
      <c r="AF535" s="635"/>
      <c r="AG535" s="635"/>
      <c r="AH535" s="635"/>
      <c r="AI535" s="635"/>
      <c r="AJ535" s="635"/>
      <c r="AK535" s="635"/>
      <c r="AL535" s="635"/>
      <c r="AM535" s="635"/>
      <c r="AN535" s="635"/>
      <c r="AO535" s="635"/>
      <c r="AP535" s="635"/>
      <c r="AQ535" s="635"/>
      <c r="AR535" s="635"/>
      <c r="AS535" s="635"/>
      <c r="AT535" s="635"/>
      <c r="AU535" s="635"/>
      <c r="AV535" s="635"/>
    </row>
    <row r="536" spans="2:48" ht="30" customHeight="1">
      <c r="B536" s="637" t="s">
        <v>24657</v>
      </c>
      <c r="C536" s="638"/>
      <c r="D536" s="638"/>
      <c r="E536" s="638"/>
      <c r="F536" s="638"/>
      <c r="G536" s="638"/>
      <c r="H536" s="638"/>
      <c r="I536" s="639">
        <f ca="1">I85</f>
        <v>4.6579506042481462</v>
      </c>
      <c r="J536" s="640"/>
      <c r="K536" s="640"/>
      <c r="L536" s="640"/>
      <c r="M536" s="635" t="s">
        <v>24527</v>
      </c>
      <c r="N536" s="636"/>
      <c r="O536" s="636"/>
      <c r="P536" s="636"/>
      <c r="Q536" s="636"/>
      <c r="R536" s="636"/>
      <c r="S536" s="636"/>
      <c r="T536" s="636"/>
      <c r="U536" s="636"/>
      <c r="V536" s="636"/>
      <c r="W536" s="636"/>
      <c r="X536" s="636"/>
      <c r="Y536" s="636"/>
      <c r="Z536" s="636"/>
      <c r="AA536" s="636"/>
      <c r="AB536" s="636"/>
      <c r="AC536" s="636"/>
      <c r="AD536" s="636"/>
      <c r="AE536" s="636"/>
      <c r="AF536" s="636"/>
      <c r="AG536" s="636"/>
      <c r="AH536" s="636"/>
      <c r="AI536" s="636"/>
      <c r="AJ536" s="636"/>
      <c r="AK536" s="636"/>
      <c r="AL536" s="636"/>
      <c r="AM536" s="636"/>
      <c r="AN536" s="636"/>
      <c r="AO536" s="636"/>
      <c r="AP536" s="636"/>
      <c r="AQ536" s="636"/>
      <c r="AR536" s="636"/>
      <c r="AS536" s="636"/>
      <c r="AT536" s="636"/>
      <c r="AU536" s="636"/>
      <c r="AV536" s="636"/>
    </row>
    <row r="537" spans="2:48" ht="30" customHeight="1">
      <c r="B537" s="637" t="s">
        <v>24658</v>
      </c>
      <c r="C537" s="638"/>
      <c r="D537" s="638"/>
      <c r="E537" s="638"/>
      <c r="F537" s="638"/>
      <c r="G537" s="638"/>
      <c r="H537" s="638"/>
      <c r="I537" s="639">
        <f ca="1">I87</f>
        <v>4.6579506042481462</v>
      </c>
      <c r="J537" s="640"/>
      <c r="K537" s="640"/>
      <c r="L537" s="640"/>
      <c r="M537" s="635" t="s">
        <v>24221</v>
      </c>
      <c r="N537" s="635"/>
      <c r="O537" s="635"/>
      <c r="P537" s="635"/>
      <c r="Q537" s="635"/>
      <c r="R537" s="635"/>
      <c r="S537" s="635"/>
      <c r="T537" s="635"/>
      <c r="U537" s="635"/>
      <c r="V537" s="635"/>
      <c r="W537" s="635"/>
      <c r="X537" s="635"/>
      <c r="Y537" s="635"/>
      <c r="Z537" s="635"/>
      <c r="AA537" s="635"/>
      <c r="AB537" s="635"/>
      <c r="AC537" s="635"/>
      <c r="AD537" s="635"/>
      <c r="AE537" s="635"/>
      <c r="AF537" s="635"/>
      <c r="AG537" s="635"/>
      <c r="AH537" s="635"/>
      <c r="AI537" s="635"/>
      <c r="AJ537" s="635"/>
      <c r="AK537" s="635"/>
      <c r="AL537" s="635"/>
      <c r="AM537" s="635"/>
      <c r="AN537" s="635"/>
      <c r="AO537" s="635"/>
      <c r="AP537" s="635"/>
      <c r="AQ537" s="635"/>
      <c r="AR537" s="635"/>
      <c r="AS537" s="635"/>
      <c r="AT537" s="635"/>
      <c r="AU537" s="635"/>
      <c r="AV537" s="635"/>
    </row>
    <row r="538" spans="2:48" ht="30" customHeight="1">
      <c r="B538" s="637" t="s">
        <v>24738</v>
      </c>
      <c r="C538" s="638"/>
      <c r="D538" s="638"/>
      <c r="E538" s="638"/>
      <c r="F538" s="638"/>
      <c r="G538" s="638"/>
      <c r="H538" s="638"/>
      <c r="I538" s="639">
        <f ca="1">I97</f>
        <v>4.6579506042481462</v>
      </c>
      <c r="J538" s="640"/>
      <c r="K538" s="640"/>
      <c r="L538" s="640"/>
      <c r="M538" s="635" t="s">
        <v>24220</v>
      </c>
      <c r="N538" s="635"/>
      <c r="O538" s="635"/>
      <c r="P538" s="635"/>
      <c r="Q538" s="635"/>
      <c r="R538" s="635"/>
      <c r="S538" s="635"/>
      <c r="T538" s="635"/>
      <c r="U538" s="635"/>
      <c r="V538" s="635"/>
      <c r="W538" s="635"/>
      <c r="X538" s="635"/>
      <c r="Y538" s="635"/>
      <c r="Z538" s="635"/>
      <c r="AA538" s="635"/>
      <c r="AB538" s="635"/>
      <c r="AC538" s="635"/>
      <c r="AD538" s="635"/>
      <c r="AE538" s="635"/>
      <c r="AF538" s="635"/>
      <c r="AG538" s="635"/>
      <c r="AH538" s="635"/>
      <c r="AI538" s="635"/>
      <c r="AJ538" s="635"/>
      <c r="AK538" s="635"/>
      <c r="AL538" s="635"/>
      <c r="AM538" s="635"/>
      <c r="AN538" s="635"/>
      <c r="AO538" s="635"/>
      <c r="AP538" s="635"/>
      <c r="AQ538" s="635"/>
      <c r="AR538" s="635"/>
      <c r="AS538" s="635"/>
      <c r="AT538" s="635"/>
      <c r="AU538" s="635"/>
      <c r="AV538" s="635"/>
    </row>
    <row r="539" spans="2:48" ht="30" customHeight="1">
      <c r="B539" s="637" t="s">
        <v>24713</v>
      </c>
      <c r="C539" s="638"/>
      <c r="D539" s="638"/>
      <c r="E539" s="638"/>
      <c r="F539" s="638"/>
      <c r="G539" s="638"/>
      <c r="H539" s="638"/>
      <c r="I539" s="639">
        <f ca="1">I108</f>
        <v>4.6579506042481462</v>
      </c>
      <c r="J539" s="640"/>
      <c r="K539" s="640"/>
      <c r="L539" s="640"/>
      <c r="M539" s="635" t="s">
        <v>24219</v>
      </c>
      <c r="N539" s="635"/>
      <c r="O539" s="635"/>
      <c r="P539" s="635"/>
      <c r="Q539" s="635"/>
      <c r="R539" s="635"/>
      <c r="S539" s="635"/>
      <c r="T539" s="635"/>
      <c r="U539" s="635"/>
      <c r="V539" s="635"/>
      <c r="W539" s="635"/>
      <c r="X539" s="635"/>
      <c r="Y539" s="635"/>
      <c r="Z539" s="635"/>
      <c r="AA539" s="635"/>
      <c r="AB539" s="635"/>
      <c r="AC539" s="635"/>
      <c r="AD539" s="635"/>
      <c r="AE539" s="635"/>
      <c r="AF539" s="635"/>
      <c r="AG539" s="635"/>
      <c r="AH539" s="635"/>
      <c r="AI539" s="635"/>
      <c r="AJ539" s="635"/>
      <c r="AK539" s="635"/>
      <c r="AL539" s="635"/>
      <c r="AM539" s="635"/>
      <c r="AN539" s="635"/>
      <c r="AO539" s="635"/>
      <c r="AP539" s="635"/>
      <c r="AQ539" s="635"/>
      <c r="AR539" s="635"/>
      <c r="AS539" s="635"/>
      <c r="AT539" s="635"/>
      <c r="AU539" s="635"/>
      <c r="AV539" s="635"/>
    </row>
    <row r="540" spans="2:48" ht="30" customHeight="1">
      <c r="B540" s="637" t="s">
        <v>24739</v>
      </c>
      <c r="C540" s="638"/>
      <c r="D540" s="638"/>
      <c r="E540" s="638"/>
      <c r="F540" s="638"/>
      <c r="G540" s="638"/>
      <c r="H540" s="638"/>
      <c r="I540" s="639">
        <f ca="1">I105</f>
        <v>4.6579506042481462</v>
      </c>
      <c r="J540" s="640"/>
      <c r="K540" s="640"/>
      <c r="L540" s="640"/>
      <c r="M540" s="635" t="s">
        <v>24218</v>
      </c>
      <c r="N540" s="635"/>
      <c r="O540" s="635"/>
      <c r="P540" s="635"/>
      <c r="Q540" s="635"/>
      <c r="R540" s="635"/>
      <c r="S540" s="635"/>
      <c r="T540" s="635"/>
      <c r="U540" s="635"/>
      <c r="V540" s="635"/>
      <c r="W540" s="635"/>
      <c r="X540" s="635"/>
      <c r="Y540" s="635"/>
      <c r="Z540" s="635"/>
      <c r="AA540" s="635"/>
      <c r="AB540" s="635"/>
      <c r="AC540" s="635"/>
      <c r="AD540" s="635"/>
      <c r="AE540" s="635"/>
      <c r="AF540" s="635"/>
      <c r="AG540" s="635"/>
      <c r="AH540" s="635"/>
      <c r="AI540" s="635"/>
      <c r="AJ540" s="635"/>
      <c r="AK540" s="635"/>
      <c r="AL540" s="635"/>
      <c r="AM540" s="635"/>
      <c r="AN540" s="635"/>
      <c r="AO540" s="635"/>
      <c r="AP540" s="635"/>
      <c r="AQ540" s="635"/>
      <c r="AR540" s="635"/>
      <c r="AS540" s="635"/>
      <c r="AT540" s="635"/>
      <c r="AU540" s="635"/>
      <c r="AV540" s="635"/>
    </row>
    <row r="541" spans="2:48" ht="30" customHeight="1">
      <c r="B541" s="637" t="s">
        <v>24701</v>
      </c>
      <c r="C541" s="638"/>
      <c r="D541" s="638"/>
      <c r="E541" s="638"/>
      <c r="F541" s="638"/>
      <c r="G541" s="638"/>
      <c r="H541" s="638"/>
      <c r="I541" s="639">
        <f ca="1">'Row Data'!F366</f>
        <v>4.6579506042481462</v>
      </c>
      <c r="J541" s="640"/>
      <c r="K541" s="640"/>
      <c r="L541" s="640"/>
      <c r="M541" s="635" t="s">
        <v>24217</v>
      </c>
      <c r="N541" s="636"/>
      <c r="O541" s="636"/>
      <c r="P541" s="636"/>
      <c r="Q541" s="636"/>
      <c r="R541" s="636"/>
      <c r="S541" s="636"/>
      <c r="T541" s="636"/>
      <c r="U541" s="636"/>
      <c r="V541" s="636"/>
      <c r="W541" s="636"/>
      <c r="X541" s="636"/>
      <c r="Y541" s="636"/>
      <c r="Z541" s="636"/>
      <c r="AA541" s="636"/>
      <c r="AB541" s="636"/>
      <c r="AC541" s="636"/>
      <c r="AD541" s="636"/>
      <c r="AE541" s="636"/>
      <c r="AF541" s="636"/>
      <c r="AG541" s="636"/>
      <c r="AH541" s="636"/>
      <c r="AI541" s="636"/>
      <c r="AJ541" s="636"/>
      <c r="AK541" s="636"/>
      <c r="AL541" s="636"/>
      <c r="AM541" s="636"/>
      <c r="AN541" s="636"/>
      <c r="AO541" s="636"/>
      <c r="AP541" s="636"/>
      <c r="AQ541" s="636"/>
      <c r="AR541" s="636"/>
      <c r="AS541" s="636"/>
      <c r="AT541" s="636"/>
      <c r="AU541" s="636"/>
      <c r="AV541" s="636"/>
    </row>
    <row r="542" spans="2:48" ht="30" customHeight="1">
      <c r="B542" s="637" t="s">
        <v>24740</v>
      </c>
      <c r="C542" s="638"/>
      <c r="D542" s="638"/>
      <c r="E542" s="638"/>
      <c r="F542" s="638"/>
      <c r="G542" s="638"/>
      <c r="H542" s="638"/>
      <c r="I542" s="639">
        <f ca="1">'Row Data'!F371</f>
        <v>4.6579506042481462</v>
      </c>
      <c r="J542" s="640"/>
      <c r="K542" s="640"/>
      <c r="L542" s="640"/>
      <c r="M542" s="635" t="s">
        <v>24216</v>
      </c>
      <c r="N542" s="636"/>
      <c r="O542" s="636"/>
      <c r="P542" s="636"/>
      <c r="Q542" s="636"/>
      <c r="R542" s="636"/>
      <c r="S542" s="636"/>
      <c r="T542" s="636"/>
      <c r="U542" s="636"/>
      <c r="V542" s="636"/>
      <c r="W542" s="636"/>
      <c r="X542" s="636"/>
      <c r="Y542" s="636"/>
      <c r="Z542" s="636"/>
      <c r="AA542" s="636"/>
      <c r="AB542" s="636"/>
      <c r="AC542" s="636"/>
      <c r="AD542" s="636"/>
      <c r="AE542" s="636"/>
      <c r="AF542" s="636"/>
      <c r="AG542" s="636"/>
      <c r="AH542" s="636"/>
      <c r="AI542" s="636"/>
      <c r="AJ542" s="636"/>
      <c r="AK542" s="636"/>
      <c r="AL542" s="636"/>
      <c r="AM542" s="636"/>
      <c r="AN542" s="636"/>
      <c r="AO542" s="636"/>
      <c r="AP542" s="636"/>
      <c r="AQ542" s="636"/>
      <c r="AR542" s="636"/>
      <c r="AS542" s="636"/>
      <c r="AT542" s="636"/>
      <c r="AU542" s="636"/>
      <c r="AV542" s="636"/>
    </row>
    <row r="543" spans="2:48" ht="30" customHeight="1">
      <c r="B543" s="637" t="s">
        <v>24672</v>
      </c>
      <c r="C543" s="638"/>
      <c r="D543" s="638"/>
      <c r="E543" s="638"/>
      <c r="F543" s="638"/>
      <c r="G543" s="638"/>
      <c r="H543" s="638"/>
      <c r="I543" s="639">
        <f ca="1">'Row Data'!F367</f>
        <v>4.6579506042481462</v>
      </c>
      <c r="J543" s="640"/>
      <c r="K543" s="640"/>
      <c r="L543" s="640"/>
      <c r="M543" s="635" t="s">
        <v>24215</v>
      </c>
      <c r="N543" s="636"/>
      <c r="O543" s="636"/>
      <c r="P543" s="636"/>
      <c r="Q543" s="636"/>
      <c r="R543" s="636"/>
      <c r="S543" s="636"/>
      <c r="T543" s="636"/>
      <c r="U543" s="636"/>
      <c r="V543" s="636"/>
      <c r="W543" s="636"/>
      <c r="X543" s="636"/>
      <c r="Y543" s="636"/>
      <c r="Z543" s="636"/>
      <c r="AA543" s="636"/>
      <c r="AB543" s="636"/>
      <c r="AC543" s="636"/>
      <c r="AD543" s="636"/>
      <c r="AE543" s="636"/>
      <c r="AF543" s="636"/>
      <c r="AG543" s="636"/>
      <c r="AH543" s="636"/>
      <c r="AI543" s="636"/>
      <c r="AJ543" s="636"/>
      <c r="AK543" s="636"/>
      <c r="AL543" s="636"/>
      <c r="AM543" s="636"/>
      <c r="AN543" s="636"/>
      <c r="AO543" s="636"/>
      <c r="AP543" s="636"/>
      <c r="AQ543" s="636"/>
      <c r="AR543" s="636"/>
      <c r="AS543" s="636"/>
      <c r="AT543" s="636"/>
      <c r="AU543" s="636"/>
      <c r="AV543" s="636"/>
    </row>
  </sheetData>
  <mergeCells count="1489">
    <mergeCell ref="L148:P148"/>
    <mergeCell ref="Q148:Z148"/>
    <mergeCell ref="AA148:AE148"/>
    <mergeCell ref="AF148:AP148"/>
    <mergeCell ref="AQ148:AV148"/>
    <mergeCell ref="B148:K148"/>
    <mergeCell ref="L149:P149"/>
    <mergeCell ref="Q149:Z149"/>
    <mergeCell ref="AA149:AE149"/>
    <mergeCell ref="AF149:AP149"/>
    <mergeCell ref="AQ149:AV149"/>
    <mergeCell ref="M128:AV128"/>
    <mergeCell ref="B129:H129"/>
    <mergeCell ref="I129:L129"/>
    <mergeCell ref="B145:K145"/>
    <mergeCell ref="L145:P145"/>
    <mergeCell ref="Q145:Z145"/>
    <mergeCell ref="AA145:AE145"/>
    <mergeCell ref="AF145:AP145"/>
    <mergeCell ref="AQ145:AV145"/>
    <mergeCell ref="B146:K146"/>
    <mergeCell ref="L146:P146"/>
    <mergeCell ref="AA146:AE146"/>
    <mergeCell ref="AF146:AP146"/>
    <mergeCell ref="AQ146:AV146"/>
    <mergeCell ref="B147:K147"/>
    <mergeCell ref="L147:P147"/>
    <mergeCell ref="Q147:Z147"/>
    <mergeCell ref="AA147:AE147"/>
    <mergeCell ref="AF147:AP147"/>
    <mergeCell ref="AQ147:AV147"/>
    <mergeCell ref="Q146:Z146"/>
    <mergeCell ref="B118:H118"/>
    <mergeCell ref="I118:L118"/>
    <mergeCell ref="M118:AV118"/>
    <mergeCell ref="B133:H133"/>
    <mergeCell ref="I133:L133"/>
    <mergeCell ref="M133:AV133"/>
    <mergeCell ref="B125:H125"/>
    <mergeCell ref="I125:L125"/>
    <mergeCell ref="M125:AV125"/>
    <mergeCell ref="B132:H132"/>
    <mergeCell ref="I132:L132"/>
    <mergeCell ref="M132:AV132"/>
    <mergeCell ref="B126:H126"/>
    <mergeCell ref="I126:L126"/>
    <mergeCell ref="M126:AV126"/>
    <mergeCell ref="B127:H127"/>
    <mergeCell ref="B123:H123"/>
    <mergeCell ref="I123:L123"/>
    <mergeCell ref="M123:AV123"/>
    <mergeCell ref="B124:H124"/>
    <mergeCell ref="I124:L124"/>
    <mergeCell ref="M124:AV124"/>
    <mergeCell ref="B130:H130"/>
    <mergeCell ref="I130:L130"/>
    <mergeCell ref="M130:AV130"/>
    <mergeCell ref="B131:H131"/>
    <mergeCell ref="I131:L131"/>
    <mergeCell ref="M131:AV131"/>
    <mergeCell ref="I127:L127"/>
    <mergeCell ref="M127:AV127"/>
    <mergeCell ref="B128:H128"/>
    <mergeCell ref="I128:L128"/>
    <mergeCell ref="B109:H109"/>
    <mergeCell ref="I109:L109"/>
    <mergeCell ref="M109:AV109"/>
    <mergeCell ref="B113:AV113"/>
    <mergeCell ref="B114:H114"/>
    <mergeCell ref="I114:L114"/>
    <mergeCell ref="M114:AV114"/>
    <mergeCell ref="B108:H108"/>
    <mergeCell ref="I108:L108"/>
    <mergeCell ref="M108:AV108"/>
    <mergeCell ref="B110:H110"/>
    <mergeCell ref="I110:L110"/>
    <mergeCell ref="M110:AV110"/>
    <mergeCell ref="B111:H111"/>
    <mergeCell ref="I111:L111"/>
    <mergeCell ref="M111:AV111"/>
    <mergeCell ref="M129:AV129"/>
    <mergeCell ref="B121:H121"/>
    <mergeCell ref="I121:L121"/>
    <mergeCell ref="M121:AV121"/>
    <mergeCell ref="B122:H122"/>
    <mergeCell ref="I122:L122"/>
    <mergeCell ref="M122:AV122"/>
    <mergeCell ref="B119:H119"/>
    <mergeCell ref="I119:L119"/>
    <mergeCell ref="M119:AV119"/>
    <mergeCell ref="B120:H120"/>
    <mergeCell ref="I120:L120"/>
    <mergeCell ref="M120:AV120"/>
    <mergeCell ref="B117:H117"/>
    <mergeCell ref="I117:L117"/>
    <mergeCell ref="M117:AV117"/>
    <mergeCell ref="B82:H82"/>
    <mergeCell ref="I82:L82"/>
    <mergeCell ref="M82:AV82"/>
    <mergeCell ref="M90:AV90"/>
    <mergeCell ref="B91:H91"/>
    <mergeCell ref="I91:L91"/>
    <mergeCell ref="M91:AV91"/>
    <mergeCell ref="B94:H94"/>
    <mergeCell ref="I94:L94"/>
    <mergeCell ref="M94:AV94"/>
    <mergeCell ref="B95:H95"/>
    <mergeCell ref="I95:L95"/>
    <mergeCell ref="I102:L102"/>
    <mergeCell ref="M102:AV102"/>
    <mergeCell ref="B103:H103"/>
    <mergeCell ref="I103:L103"/>
    <mergeCell ref="M103:AV103"/>
    <mergeCell ref="B100:H100"/>
    <mergeCell ref="I100:L100"/>
    <mergeCell ref="M100:AV100"/>
    <mergeCell ref="B101:H101"/>
    <mergeCell ref="I101:L101"/>
    <mergeCell ref="M101:AV101"/>
    <mergeCell ref="B102:H102"/>
    <mergeCell ref="M86:AV86"/>
    <mergeCell ref="B87:H87"/>
    <mergeCell ref="I87:L87"/>
    <mergeCell ref="M87:AV87"/>
    <mergeCell ref="B174:H174"/>
    <mergeCell ref="I174:L174"/>
    <mergeCell ref="M174:AV174"/>
    <mergeCell ref="B83:H83"/>
    <mergeCell ref="I83:L83"/>
    <mergeCell ref="M83:AV83"/>
    <mergeCell ref="B84:H84"/>
    <mergeCell ref="I84:L84"/>
    <mergeCell ref="B99:H99"/>
    <mergeCell ref="I99:L99"/>
    <mergeCell ref="M99:AV99"/>
    <mergeCell ref="B93:AV93"/>
    <mergeCell ref="I96:L96"/>
    <mergeCell ref="B106:H106"/>
    <mergeCell ref="I106:L106"/>
    <mergeCell ref="M106:AV106"/>
    <mergeCell ref="B107:H107"/>
    <mergeCell ref="I107:L107"/>
    <mergeCell ref="M107:AV107"/>
    <mergeCell ref="B105:H105"/>
    <mergeCell ref="I105:L105"/>
    <mergeCell ref="M105:AV105"/>
    <mergeCell ref="B104:H104"/>
    <mergeCell ref="I104:L104"/>
    <mergeCell ref="M104:AV104"/>
    <mergeCell ref="B115:H115"/>
    <mergeCell ref="I115:L115"/>
    <mergeCell ref="M115:AV115"/>
    <mergeCell ref="I86:L86"/>
    <mergeCell ref="B116:H116"/>
    <mergeCell ref="I116:L116"/>
    <mergeCell ref="M116:AV116"/>
    <mergeCell ref="B78:AV78"/>
    <mergeCell ref="B79:H79"/>
    <mergeCell ref="I79:L79"/>
    <mergeCell ref="M79:AV79"/>
    <mergeCell ref="B80:H80"/>
    <mergeCell ref="I80:L80"/>
    <mergeCell ref="I98:L98"/>
    <mergeCell ref="M98:AV98"/>
    <mergeCell ref="B88:H88"/>
    <mergeCell ref="I88:L88"/>
    <mergeCell ref="M88:AV88"/>
    <mergeCell ref="B89:H89"/>
    <mergeCell ref="I89:L89"/>
    <mergeCell ref="M89:AV89"/>
    <mergeCell ref="B90:H90"/>
    <mergeCell ref="I90:L90"/>
    <mergeCell ref="M95:AV95"/>
    <mergeCell ref="B96:H96"/>
    <mergeCell ref="M96:AV96"/>
    <mergeCell ref="B97:H97"/>
    <mergeCell ref="I97:L97"/>
    <mergeCell ref="M97:AV97"/>
    <mergeCell ref="B98:H98"/>
    <mergeCell ref="M80:AV80"/>
    <mergeCell ref="B81:H81"/>
    <mergeCell ref="I81:L81"/>
    <mergeCell ref="M81:AV81"/>
    <mergeCell ref="M84:AV84"/>
    <mergeCell ref="B85:H85"/>
    <mergeCell ref="I85:L85"/>
    <mergeCell ref="M85:AV85"/>
    <mergeCell ref="B86:H86"/>
    <mergeCell ref="B173:H173"/>
    <mergeCell ref="I173:L173"/>
    <mergeCell ref="M173:AV173"/>
    <mergeCell ref="B165:H165"/>
    <mergeCell ref="I165:L165"/>
    <mergeCell ref="M165:AV165"/>
    <mergeCell ref="B166:H166"/>
    <mergeCell ref="I166:L166"/>
    <mergeCell ref="M166:AV166"/>
    <mergeCell ref="B163:H163"/>
    <mergeCell ref="I163:L163"/>
    <mergeCell ref="M163:AV163"/>
    <mergeCell ref="B164:H164"/>
    <mergeCell ref="I164:L164"/>
    <mergeCell ref="M164:AV164"/>
    <mergeCell ref="B170:H170"/>
    <mergeCell ref="I170:L170"/>
    <mergeCell ref="M170:AV170"/>
    <mergeCell ref="B171:H171"/>
    <mergeCell ref="I171:L171"/>
    <mergeCell ref="M171:AV171"/>
    <mergeCell ref="B168:H168"/>
    <mergeCell ref="I168:L168"/>
    <mergeCell ref="M168:AV168"/>
    <mergeCell ref="B169:H169"/>
    <mergeCell ref="I169:L169"/>
    <mergeCell ref="M169:AV169"/>
    <mergeCell ref="B172:H172"/>
    <mergeCell ref="I172:L172"/>
    <mergeCell ref="M172:AV172"/>
    <mergeCell ref="I537:L537"/>
    <mergeCell ref="M537:AV537"/>
    <mergeCell ref="I539:L539"/>
    <mergeCell ref="M539:AV539"/>
    <mergeCell ref="B161:H161"/>
    <mergeCell ref="I161:L161"/>
    <mergeCell ref="M161:AV161"/>
    <mergeCell ref="B162:H162"/>
    <mergeCell ref="I162:L162"/>
    <mergeCell ref="M162:AV162"/>
    <mergeCell ref="B159:H159"/>
    <mergeCell ref="I159:L159"/>
    <mergeCell ref="M159:AV159"/>
    <mergeCell ref="B160:H160"/>
    <mergeCell ref="I160:L160"/>
    <mergeCell ref="M160:AV160"/>
    <mergeCell ref="B157:H157"/>
    <mergeCell ref="I157:L157"/>
    <mergeCell ref="M157:AV157"/>
    <mergeCell ref="B158:H158"/>
    <mergeCell ref="I158:L158"/>
    <mergeCell ref="M158:AV158"/>
    <mergeCell ref="B167:H167"/>
    <mergeCell ref="I167:L167"/>
    <mergeCell ref="M167:AV167"/>
    <mergeCell ref="I510:L510"/>
    <mergeCell ref="M510:AV510"/>
    <mergeCell ref="I511:L511"/>
    <mergeCell ref="M511:AV511"/>
    <mergeCell ref="M499:AV499"/>
    <mergeCell ref="B500:H500"/>
    <mergeCell ref="I500:L500"/>
    <mergeCell ref="B543:H543"/>
    <mergeCell ref="B534:H534"/>
    <mergeCell ref="I534:L534"/>
    <mergeCell ref="B153:H153"/>
    <mergeCell ref="B151:AV151"/>
    <mergeCell ref="B152:H152"/>
    <mergeCell ref="I152:L152"/>
    <mergeCell ref="M152:AV152"/>
    <mergeCell ref="B533:H533"/>
    <mergeCell ref="B538:H538"/>
    <mergeCell ref="I538:L538"/>
    <mergeCell ref="M538:AV538"/>
    <mergeCell ref="B539:H539"/>
    <mergeCell ref="B530:H530"/>
    <mergeCell ref="I530:L530"/>
    <mergeCell ref="M536:AV536"/>
    <mergeCell ref="M183:AV183"/>
    <mergeCell ref="B186:H186"/>
    <mergeCell ref="I186:L186"/>
    <mergeCell ref="B156:H156"/>
    <mergeCell ref="I156:L156"/>
    <mergeCell ref="M156:AV156"/>
    <mergeCell ref="B521:H521"/>
    <mergeCell ref="I521:L521"/>
    <mergeCell ref="M521:AV521"/>
    <mergeCell ref="B532:AV532"/>
    <mergeCell ref="B155:H155"/>
    <mergeCell ref="I155:L155"/>
    <mergeCell ref="M155:AV155"/>
    <mergeCell ref="I533:L533"/>
    <mergeCell ref="M533:AV533"/>
    <mergeCell ref="B537:H537"/>
    <mergeCell ref="I153:L153"/>
    <mergeCell ref="M153:AV153"/>
    <mergeCell ref="B154:H154"/>
    <mergeCell ref="I154:L154"/>
    <mergeCell ref="M154:AV154"/>
    <mergeCell ref="I543:L543"/>
    <mergeCell ref="M543:AV543"/>
    <mergeCell ref="M530:AV530"/>
    <mergeCell ref="B527:H527"/>
    <mergeCell ref="I527:L527"/>
    <mergeCell ref="M527:AV527"/>
    <mergeCell ref="B528:H528"/>
    <mergeCell ref="I528:L528"/>
    <mergeCell ref="M528:AV528"/>
    <mergeCell ref="B529:H529"/>
    <mergeCell ref="I529:L529"/>
    <mergeCell ref="M529:AV529"/>
    <mergeCell ref="B542:H542"/>
    <mergeCell ref="I542:L542"/>
    <mergeCell ref="M542:AV542"/>
    <mergeCell ref="B541:H541"/>
    <mergeCell ref="I541:L541"/>
    <mergeCell ref="M541:AV541"/>
    <mergeCell ref="B540:H540"/>
    <mergeCell ref="I540:L540"/>
    <mergeCell ref="M540:AV540"/>
    <mergeCell ref="B536:H536"/>
    <mergeCell ref="I536:L536"/>
    <mergeCell ref="I502:L502"/>
    <mergeCell ref="M502:AV502"/>
    <mergeCell ref="B499:H499"/>
    <mergeCell ref="I499:L499"/>
    <mergeCell ref="M534:AV534"/>
    <mergeCell ref="B535:H535"/>
    <mergeCell ref="I535:L535"/>
    <mergeCell ref="M535:AV535"/>
    <mergeCell ref="M514:AV514"/>
    <mergeCell ref="B515:H515"/>
    <mergeCell ref="I512:L512"/>
    <mergeCell ref="M512:AV512"/>
    <mergeCell ref="B504:H504"/>
    <mergeCell ref="I504:L504"/>
    <mergeCell ref="M504:AV504"/>
    <mergeCell ref="B505:H505"/>
    <mergeCell ref="I505:L505"/>
    <mergeCell ref="B518:H518"/>
    <mergeCell ref="I518:L518"/>
    <mergeCell ref="M518:AV518"/>
    <mergeCell ref="B507:H507"/>
    <mergeCell ref="I507:L507"/>
    <mergeCell ref="M507:AV507"/>
    <mergeCell ref="B510:H510"/>
    <mergeCell ref="B517:H517"/>
    <mergeCell ref="B525:H525"/>
    <mergeCell ref="I525:L525"/>
    <mergeCell ref="M525:AV525"/>
    <mergeCell ref="B522:H522"/>
    <mergeCell ref="B520:AV520"/>
    <mergeCell ref="B526:H526"/>
    <mergeCell ref="I526:L526"/>
    <mergeCell ref="M526:AV526"/>
    <mergeCell ref="B514:H514"/>
    <mergeCell ref="I514:L514"/>
    <mergeCell ref="B513:H513"/>
    <mergeCell ref="B495:H495"/>
    <mergeCell ref="M501:AV501"/>
    <mergeCell ref="I513:L513"/>
    <mergeCell ref="M513:AV513"/>
    <mergeCell ref="B511:H511"/>
    <mergeCell ref="I516:L516"/>
    <mergeCell ref="M516:AV516"/>
    <mergeCell ref="B524:H524"/>
    <mergeCell ref="I524:L524"/>
    <mergeCell ref="M524:AV524"/>
    <mergeCell ref="M523:AV523"/>
    <mergeCell ref="I517:L517"/>
    <mergeCell ref="M517:AV517"/>
    <mergeCell ref="I522:L522"/>
    <mergeCell ref="M522:AV522"/>
    <mergeCell ref="B523:H523"/>
    <mergeCell ref="I523:L523"/>
    <mergeCell ref="I515:L515"/>
    <mergeCell ref="M515:AV515"/>
    <mergeCell ref="B516:H516"/>
    <mergeCell ref="B384:H384"/>
    <mergeCell ref="B381:H381"/>
    <mergeCell ref="B477:H477"/>
    <mergeCell ref="I477:L477"/>
    <mergeCell ref="M477:AV477"/>
    <mergeCell ref="I509:L509"/>
    <mergeCell ref="M509:AV509"/>
    <mergeCell ref="M506:AV506"/>
    <mergeCell ref="M271:AV271"/>
    <mergeCell ref="B503:H503"/>
    <mergeCell ref="I503:L503"/>
    <mergeCell ref="M503:AV503"/>
    <mergeCell ref="B476:H476"/>
    <mergeCell ref="I476:L476"/>
    <mergeCell ref="M476:AV476"/>
    <mergeCell ref="B497:AV497"/>
    <mergeCell ref="B508:H508"/>
    <mergeCell ref="I508:L508"/>
    <mergeCell ref="I488:L488"/>
    <mergeCell ref="M488:AV488"/>
    <mergeCell ref="B487:H487"/>
    <mergeCell ref="I487:L487"/>
    <mergeCell ref="M487:AV487"/>
    <mergeCell ref="B483:H483"/>
    <mergeCell ref="I483:L483"/>
    <mergeCell ref="M483:AV483"/>
    <mergeCell ref="I493:L493"/>
    <mergeCell ref="M493:AV493"/>
    <mergeCell ref="B370:H370"/>
    <mergeCell ref="M376:AV376"/>
    <mergeCell ref="B383:H383"/>
    <mergeCell ref="I383:L383"/>
    <mergeCell ref="B490:H490"/>
    <mergeCell ref="I490:L490"/>
    <mergeCell ref="B465:H465"/>
    <mergeCell ref="I465:L465"/>
    <mergeCell ref="B469:H469"/>
    <mergeCell ref="I469:L469"/>
    <mergeCell ref="M469:AV469"/>
    <mergeCell ref="I394:L394"/>
    <mergeCell ref="M394:AV394"/>
    <mergeCell ref="B395:H395"/>
    <mergeCell ref="B412:H412"/>
    <mergeCell ref="I412:L412"/>
    <mergeCell ref="M415:AV415"/>
    <mergeCell ref="B390:H390"/>
    <mergeCell ref="I390:L390"/>
    <mergeCell ref="M390:AV390"/>
    <mergeCell ref="I396:L396"/>
    <mergeCell ref="I489:L489"/>
    <mergeCell ref="M489:AV489"/>
    <mergeCell ref="B488:H488"/>
    <mergeCell ref="B453:H453"/>
    <mergeCell ref="B485:H485"/>
    <mergeCell ref="I485:L485"/>
    <mergeCell ref="M485:AV485"/>
    <mergeCell ref="I458:L458"/>
    <mergeCell ref="M458:AV458"/>
    <mergeCell ref="B460:H460"/>
    <mergeCell ref="I456:L456"/>
    <mergeCell ref="M456:AV456"/>
    <mergeCell ref="B457:H457"/>
    <mergeCell ref="I457:L457"/>
    <mergeCell ref="M457:AV457"/>
    <mergeCell ref="I266:L266"/>
    <mergeCell ref="M266:AV266"/>
    <mergeCell ref="B267:H267"/>
    <mergeCell ref="M474:AV474"/>
    <mergeCell ref="B463:H463"/>
    <mergeCell ref="I463:L463"/>
    <mergeCell ref="M383:AV383"/>
    <mergeCell ref="I370:L370"/>
    <mergeCell ref="M370:AV370"/>
    <mergeCell ref="B374:H374"/>
    <mergeCell ref="I384:L384"/>
    <mergeCell ref="M384:AV384"/>
    <mergeCell ref="M374:AV374"/>
    <mergeCell ref="B378:AV378"/>
    <mergeCell ref="B484:H484"/>
    <mergeCell ref="B373:H373"/>
    <mergeCell ref="I373:L373"/>
    <mergeCell ref="M459:AV459"/>
    <mergeCell ref="I460:L460"/>
    <mergeCell ref="M460:AV460"/>
    <mergeCell ref="B461:H461"/>
    <mergeCell ref="I461:L461"/>
    <mergeCell ref="M461:AV461"/>
    <mergeCell ref="B462:H462"/>
    <mergeCell ref="I462:L462"/>
    <mergeCell ref="M462:AV462"/>
    <mergeCell ref="I454:L454"/>
    <mergeCell ref="M454:AV454"/>
    <mergeCell ref="B455:H455"/>
    <mergeCell ref="I455:L455"/>
    <mergeCell ref="M455:AV455"/>
    <mergeCell ref="B464:H464"/>
    <mergeCell ref="I464:L464"/>
    <mergeCell ref="M464:AV464"/>
    <mergeCell ref="M463:AV463"/>
    <mergeCell ref="B458:H458"/>
    <mergeCell ref="M236:AV236"/>
    <mergeCell ref="M232:AV232"/>
    <mergeCell ref="B235:AV235"/>
    <mergeCell ref="B233:H233"/>
    <mergeCell ref="B448:H448"/>
    <mergeCell ref="I448:L448"/>
    <mergeCell ref="M448:AV448"/>
    <mergeCell ref="I484:L484"/>
    <mergeCell ref="M484:AV484"/>
    <mergeCell ref="M482:AV482"/>
    <mergeCell ref="I453:L453"/>
    <mergeCell ref="M453:AV453"/>
    <mergeCell ref="B454:H454"/>
    <mergeCell ref="B446:H446"/>
    <mergeCell ref="I446:L446"/>
    <mergeCell ref="M446:AV446"/>
    <mergeCell ref="B447:H447"/>
    <mergeCell ref="I447:L447"/>
    <mergeCell ref="M447:AV447"/>
    <mergeCell ref="B449:H449"/>
    <mergeCell ref="I449:L449"/>
    <mergeCell ref="M449:AV449"/>
    <mergeCell ref="B459:H459"/>
    <mergeCell ref="I459:L459"/>
    <mergeCell ref="B456:H456"/>
    <mergeCell ref="B471:H471"/>
    <mergeCell ref="I471:L471"/>
    <mergeCell ref="B240:H240"/>
    <mergeCell ref="I240:L240"/>
    <mergeCell ref="M240:AV240"/>
    <mergeCell ref="B239:H239"/>
    <mergeCell ref="I239:L239"/>
    <mergeCell ref="M29:AV29"/>
    <mergeCell ref="M30:AV30"/>
    <mergeCell ref="M31:AV31"/>
    <mergeCell ref="M32:AV32"/>
    <mergeCell ref="B348:H348"/>
    <mergeCell ref="I348:L348"/>
    <mergeCell ref="M348:AV348"/>
    <mergeCell ref="B351:H351"/>
    <mergeCell ref="I351:L351"/>
    <mergeCell ref="M351:AV351"/>
    <mergeCell ref="B445:AV445"/>
    <mergeCell ref="B451:H451"/>
    <mergeCell ref="I451:L451"/>
    <mergeCell ref="M451:AV451"/>
    <mergeCell ref="M48:AV48"/>
    <mergeCell ref="B49:H49"/>
    <mergeCell ref="B226:H226"/>
    <mergeCell ref="I226:L226"/>
    <mergeCell ref="M226:AV226"/>
    <mergeCell ref="I36:L36"/>
    <mergeCell ref="M36:AV36"/>
    <mergeCell ref="B36:H36"/>
    <mergeCell ref="B38:AV38"/>
    <mergeCell ref="B39:H39"/>
    <mergeCell ref="B218:H218"/>
    <mergeCell ref="B46:H46"/>
    <mergeCell ref="I46:L46"/>
    <mergeCell ref="M46:AV46"/>
    <mergeCell ref="B452:H452"/>
    <mergeCell ref="I452:L452"/>
    <mergeCell ref="M452:AV452"/>
    <mergeCell ref="B229:H229"/>
    <mergeCell ref="B227:H227"/>
    <mergeCell ref="I227:L227"/>
    <mergeCell ref="M227:AV227"/>
    <mergeCell ref="B450:H450"/>
    <mergeCell ref="I450:L450"/>
    <mergeCell ref="M450:AV450"/>
    <mergeCell ref="I233:L233"/>
    <mergeCell ref="M233:AV233"/>
    <mergeCell ref="B237:H237"/>
    <mergeCell ref="I237:L237"/>
    <mergeCell ref="M237:AV237"/>
    <mergeCell ref="I232:L232"/>
    <mergeCell ref="B236:H236"/>
    <mergeCell ref="I236:L236"/>
    <mergeCell ref="I229:L229"/>
    <mergeCell ref="B238:H238"/>
    <mergeCell ref="I238:L238"/>
    <mergeCell ref="M238:AV238"/>
    <mergeCell ref="M249:AV249"/>
    <mergeCell ref="B245:H245"/>
    <mergeCell ref="I245:L245"/>
    <mergeCell ref="M245:AV245"/>
    <mergeCell ref="B248:H248"/>
    <mergeCell ref="I248:L248"/>
    <mergeCell ref="M248:AV248"/>
    <mergeCell ref="I242:L242"/>
    <mergeCell ref="M242:AV242"/>
    <mergeCell ref="I241:L241"/>
    <mergeCell ref="B28:AV28"/>
    <mergeCell ref="I35:L35"/>
    <mergeCell ref="M35:AV35"/>
    <mergeCell ref="I33:L33"/>
    <mergeCell ref="I34:L34"/>
    <mergeCell ref="B35:H35"/>
    <mergeCell ref="B44:H44"/>
    <mergeCell ref="I44:L44"/>
    <mergeCell ref="M44:AV44"/>
    <mergeCell ref="B45:H45"/>
    <mergeCell ref="I45:L45"/>
    <mergeCell ref="M45:AV45"/>
    <mergeCell ref="B42:H42"/>
    <mergeCell ref="I42:L42"/>
    <mergeCell ref="M42:AV42"/>
    <mergeCell ref="B43:H43"/>
    <mergeCell ref="I43:L43"/>
    <mergeCell ref="M43:AV43"/>
    <mergeCell ref="M33:AV33"/>
    <mergeCell ref="M34:AV34"/>
    <mergeCell ref="B29:H29"/>
    <mergeCell ref="B30:H30"/>
    <mergeCell ref="B32:H32"/>
    <mergeCell ref="B33:H33"/>
    <mergeCell ref="B34:H34"/>
    <mergeCell ref="B31:H31"/>
    <mergeCell ref="I39:L39"/>
    <mergeCell ref="I31:L31"/>
    <mergeCell ref="I32:L32"/>
    <mergeCell ref="I29:L29"/>
    <mergeCell ref="I30:L30"/>
    <mergeCell ref="M39:AV39"/>
    <mergeCell ref="B47:H47"/>
    <mergeCell ref="I47:L47"/>
    <mergeCell ref="M47:AV47"/>
    <mergeCell ref="M49:AV49"/>
    <mergeCell ref="B50:H50"/>
    <mergeCell ref="I50:L50"/>
    <mergeCell ref="M50:AV50"/>
    <mergeCell ref="B217:AV217"/>
    <mergeCell ref="B225:H225"/>
    <mergeCell ref="I225:L225"/>
    <mergeCell ref="M225:AV225"/>
    <mergeCell ref="I221:L221"/>
    <mergeCell ref="M221:AV221"/>
    <mergeCell ref="B40:H40"/>
    <mergeCell ref="I40:L40"/>
    <mergeCell ref="M40:AV40"/>
    <mergeCell ref="B41:H41"/>
    <mergeCell ref="I41:L41"/>
    <mergeCell ref="M41:AV41"/>
    <mergeCell ref="I49:L49"/>
    <mergeCell ref="B219:H219"/>
    <mergeCell ref="I219:L219"/>
    <mergeCell ref="M219:AV219"/>
    <mergeCell ref="B220:H220"/>
    <mergeCell ref="I220:L220"/>
    <mergeCell ref="M220:AV220"/>
    <mergeCell ref="B223:H223"/>
    <mergeCell ref="I223:L223"/>
    <mergeCell ref="M223:AV223"/>
    <mergeCell ref="B224:H224"/>
    <mergeCell ref="I224:L224"/>
    <mergeCell ref="M224:AV224"/>
    <mergeCell ref="B221:H221"/>
    <mergeCell ref="I218:L218"/>
    <mergeCell ref="M218:AV218"/>
    <mergeCell ref="B48:H48"/>
    <mergeCell ref="I48:L48"/>
    <mergeCell ref="M239:AV239"/>
    <mergeCell ref="B269:H269"/>
    <mergeCell ref="I269:L269"/>
    <mergeCell ref="M269:AV269"/>
    <mergeCell ref="B257:H257"/>
    <mergeCell ref="I257:L257"/>
    <mergeCell ref="M257:AV257"/>
    <mergeCell ref="B261:H261"/>
    <mergeCell ref="I261:L261"/>
    <mergeCell ref="B243:H243"/>
    <mergeCell ref="I243:L243"/>
    <mergeCell ref="I268:L268"/>
    <mergeCell ref="B264:H264"/>
    <mergeCell ref="I264:L264"/>
    <mergeCell ref="M264:AV264"/>
    <mergeCell ref="B254:H254"/>
    <mergeCell ref="I254:L254"/>
    <mergeCell ref="M254:AV254"/>
    <mergeCell ref="M261:AV261"/>
    <mergeCell ref="B244:H244"/>
    <mergeCell ref="I244:L244"/>
    <mergeCell ref="M244:AV244"/>
    <mergeCell ref="B246:H246"/>
    <mergeCell ref="B258:H258"/>
    <mergeCell ref="I258:L258"/>
    <mergeCell ref="M258:AV258"/>
    <mergeCell ref="B241:H241"/>
    <mergeCell ref="M241:AV241"/>
    <mergeCell ref="M243:AV243"/>
    <mergeCell ref="B242:H242"/>
    <mergeCell ref="B262:H262"/>
    <mergeCell ref="B278:H278"/>
    <mergeCell ref="I278:L278"/>
    <mergeCell ref="I274:L274"/>
    <mergeCell ref="M274:AV274"/>
    <mergeCell ref="B283:H283"/>
    <mergeCell ref="I283:L283"/>
    <mergeCell ref="M283:AV283"/>
    <mergeCell ref="B281:H281"/>
    <mergeCell ref="I281:L281"/>
    <mergeCell ref="B286:H286"/>
    <mergeCell ref="I286:L286"/>
    <mergeCell ref="B274:H274"/>
    <mergeCell ref="I282:L282"/>
    <mergeCell ref="M282:AV282"/>
    <mergeCell ref="B265:H265"/>
    <mergeCell ref="I265:L265"/>
    <mergeCell ref="M265:AV265"/>
    <mergeCell ref="B273:H273"/>
    <mergeCell ref="I273:L273"/>
    <mergeCell ref="M273:AV273"/>
    <mergeCell ref="M267:AV267"/>
    <mergeCell ref="B271:H271"/>
    <mergeCell ref="I271:L271"/>
    <mergeCell ref="B270:H270"/>
    <mergeCell ref="I270:L270"/>
    <mergeCell ref="M270:AV270"/>
    <mergeCell ref="B266:H266"/>
    <mergeCell ref="I262:L262"/>
    <mergeCell ref="M262:AV262"/>
    <mergeCell ref="B263:H263"/>
    <mergeCell ref="B260:AV260"/>
    <mergeCell ref="B251:H251"/>
    <mergeCell ref="I251:L251"/>
    <mergeCell ref="I246:L246"/>
    <mergeCell ref="M246:AV246"/>
    <mergeCell ref="B247:H247"/>
    <mergeCell ref="I247:L247"/>
    <mergeCell ref="M247:AV247"/>
    <mergeCell ref="M281:AV281"/>
    <mergeCell ref="B282:H282"/>
    <mergeCell ref="I366:L366"/>
    <mergeCell ref="I361:L361"/>
    <mergeCell ref="M361:AV361"/>
    <mergeCell ref="B371:H371"/>
    <mergeCell ref="M371:AV371"/>
    <mergeCell ref="M366:AV366"/>
    <mergeCell ref="B362:H362"/>
    <mergeCell ref="I362:L362"/>
    <mergeCell ref="B361:H361"/>
    <mergeCell ref="B368:H368"/>
    <mergeCell ref="I368:L368"/>
    <mergeCell ref="B275:H275"/>
    <mergeCell ref="I275:L275"/>
    <mergeCell ref="M251:AV251"/>
    <mergeCell ref="B250:H250"/>
    <mergeCell ref="I250:L250"/>
    <mergeCell ref="M250:AV250"/>
    <mergeCell ref="B249:H249"/>
    <mergeCell ref="I249:L249"/>
    <mergeCell ref="B359:H359"/>
    <mergeCell ref="B379:H379"/>
    <mergeCell ref="I379:L379"/>
    <mergeCell ref="M379:AV379"/>
    <mergeCell ref="B380:H380"/>
    <mergeCell ref="I380:L380"/>
    <mergeCell ref="M380:AV380"/>
    <mergeCell ref="B376:H376"/>
    <mergeCell ref="I376:L376"/>
    <mergeCell ref="M355:AV355"/>
    <mergeCell ref="M350:AV350"/>
    <mergeCell ref="B340:H340"/>
    <mergeCell ref="I340:L340"/>
    <mergeCell ref="B354:H354"/>
    <mergeCell ref="I354:L354"/>
    <mergeCell ref="M354:AV354"/>
    <mergeCell ref="B353:H353"/>
    <mergeCell ref="B345:H345"/>
    <mergeCell ref="I345:L345"/>
    <mergeCell ref="B367:H367"/>
    <mergeCell ref="I367:L367"/>
    <mergeCell ref="M367:AV367"/>
    <mergeCell ref="B366:H366"/>
    <mergeCell ref="B375:H375"/>
    <mergeCell ref="I375:L375"/>
    <mergeCell ref="M375:AV375"/>
    <mergeCell ref="I371:L371"/>
    <mergeCell ref="M373:AV373"/>
    <mergeCell ref="B372:H372"/>
    <mergeCell ref="M369:AV369"/>
    <mergeCell ref="B369:H369"/>
    <mergeCell ref="I372:L372"/>
    <mergeCell ref="M372:AV372"/>
    <mergeCell ref="I359:L359"/>
    <mergeCell ref="M359:AV359"/>
    <mergeCell ref="I364:L364"/>
    <mergeCell ref="M364:AV364"/>
    <mergeCell ref="M362:AV362"/>
    <mergeCell ref="B363:H363"/>
    <mergeCell ref="B290:H290"/>
    <mergeCell ref="I290:L290"/>
    <mergeCell ref="M368:AV368"/>
    <mergeCell ref="B346:H346"/>
    <mergeCell ref="I346:L346"/>
    <mergeCell ref="M346:AV346"/>
    <mergeCell ref="B343:H343"/>
    <mergeCell ref="I343:L343"/>
    <mergeCell ref="M343:AV343"/>
    <mergeCell ref="B352:H352"/>
    <mergeCell ref="B337:H337"/>
    <mergeCell ref="B326:AV326"/>
    <mergeCell ref="B327:H327"/>
    <mergeCell ref="I327:L327"/>
    <mergeCell ref="M298:AV298"/>
    <mergeCell ref="B295:H295"/>
    <mergeCell ref="M327:AV327"/>
    <mergeCell ref="I337:L337"/>
    <mergeCell ref="M337:AV337"/>
    <mergeCell ref="M331:AV331"/>
    <mergeCell ref="B332:H332"/>
    <mergeCell ref="B358:AV358"/>
    <mergeCell ref="I353:L353"/>
    <mergeCell ref="M353:AV353"/>
    <mergeCell ref="M345:AV345"/>
    <mergeCell ref="B347:H347"/>
    <mergeCell ref="I347:L347"/>
    <mergeCell ref="M347:AV347"/>
    <mergeCell ref="M349:AV349"/>
    <mergeCell ref="B355:H355"/>
    <mergeCell ref="I355:L355"/>
    <mergeCell ref="B342:H342"/>
    <mergeCell ref="I342:L342"/>
    <mergeCell ref="M342:AV342"/>
    <mergeCell ref="B356:H356"/>
    <mergeCell ref="I356:L356"/>
    <mergeCell ref="M356:AV356"/>
    <mergeCell ref="B339:H339"/>
    <mergeCell ref="I339:L339"/>
    <mergeCell ref="M339:AV339"/>
    <mergeCell ref="M275:AV275"/>
    <mergeCell ref="B276:H276"/>
    <mergeCell ref="I276:L276"/>
    <mergeCell ref="M276:AV276"/>
    <mergeCell ref="B306:H306"/>
    <mergeCell ref="I306:L306"/>
    <mergeCell ref="M306:AV306"/>
    <mergeCell ref="B304:H304"/>
    <mergeCell ref="I304:L304"/>
    <mergeCell ref="M304:AV304"/>
    <mergeCell ref="M278:AV278"/>
    <mergeCell ref="B284:H284"/>
    <mergeCell ref="I284:L284"/>
    <mergeCell ref="M284:AV284"/>
    <mergeCell ref="M286:AV286"/>
    <mergeCell ref="I280:L280"/>
    <mergeCell ref="M280:AV280"/>
    <mergeCell ref="M300:AV300"/>
    <mergeCell ref="M297:AV297"/>
    <mergeCell ref="B293:AV293"/>
    <mergeCell ref="B294:H294"/>
    <mergeCell ref="I294:L294"/>
    <mergeCell ref="M294:AV294"/>
    <mergeCell ref="I295:L295"/>
    <mergeCell ref="M295:AV295"/>
    <mergeCell ref="B303:H303"/>
    <mergeCell ref="I303:L303"/>
    <mergeCell ref="M303:AV303"/>
    <mergeCell ref="B300:H300"/>
    <mergeCell ref="I302:L302"/>
    <mergeCell ref="M296:AV296"/>
    <mergeCell ref="B299:H299"/>
    <mergeCell ref="I320:L320"/>
    <mergeCell ref="B333:H333"/>
    <mergeCell ref="I333:L333"/>
    <mergeCell ref="M333:AV333"/>
    <mergeCell ref="M318:AV318"/>
    <mergeCell ref="B331:H331"/>
    <mergeCell ref="I331:L331"/>
    <mergeCell ref="I328:L328"/>
    <mergeCell ref="M328:AV328"/>
    <mergeCell ref="B329:H329"/>
    <mergeCell ref="I332:L332"/>
    <mergeCell ref="M332:AV332"/>
    <mergeCell ref="B328:H328"/>
    <mergeCell ref="B318:H318"/>
    <mergeCell ref="I318:L318"/>
    <mergeCell ref="B315:H315"/>
    <mergeCell ref="I315:L315"/>
    <mergeCell ref="M315:AV315"/>
    <mergeCell ref="B316:H316"/>
    <mergeCell ref="I316:L316"/>
    <mergeCell ref="M320:AV320"/>
    <mergeCell ref="B321:H321"/>
    <mergeCell ref="B317:H317"/>
    <mergeCell ref="I317:L317"/>
    <mergeCell ref="B287:H287"/>
    <mergeCell ref="I287:L287"/>
    <mergeCell ref="M287:AV287"/>
    <mergeCell ref="B288:H288"/>
    <mergeCell ref="I288:L288"/>
    <mergeCell ref="M288:AV288"/>
    <mergeCell ref="B289:H289"/>
    <mergeCell ref="I289:L289"/>
    <mergeCell ref="M289:AV289"/>
    <mergeCell ref="M317:AV317"/>
    <mergeCell ref="B310:H310"/>
    <mergeCell ref="I310:L310"/>
    <mergeCell ref="M310:AV310"/>
    <mergeCell ref="B313:H313"/>
    <mergeCell ref="I313:L313"/>
    <mergeCell ref="M313:AV313"/>
    <mergeCell ref="B314:H314"/>
    <mergeCell ref="I314:L314"/>
    <mergeCell ref="M314:AV314"/>
    <mergeCell ref="M290:AV290"/>
    <mergeCell ref="M301:AV301"/>
    <mergeCell ref="B302:H302"/>
    <mergeCell ref="B296:H296"/>
    <mergeCell ref="I296:L296"/>
    <mergeCell ref="B297:H297"/>
    <mergeCell ref="I297:L297"/>
    <mergeCell ref="I299:L299"/>
    <mergeCell ref="M299:AV299"/>
    <mergeCell ref="B301:H301"/>
    <mergeCell ref="I301:L301"/>
    <mergeCell ref="B298:H298"/>
    <mergeCell ref="I298:L298"/>
    <mergeCell ref="I263:L263"/>
    <mergeCell ref="M263:AV263"/>
    <mergeCell ref="B255:H255"/>
    <mergeCell ref="I255:L255"/>
    <mergeCell ref="M255:AV255"/>
    <mergeCell ref="M316:AV316"/>
    <mergeCell ref="I324:L324"/>
    <mergeCell ref="M324:AV324"/>
    <mergeCell ref="B336:H336"/>
    <mergeCell ref="I336:L336"/>
    <mergeCell ref="M336:AV336"/>
    <mergeCell ref="M279:AV279"/>
    <mergeCell ref="B312:AV312"/>
    <mergeCell ref="I308:L308"/>
    <mergeCell ref="M308:AV308"/>
    <mergeCell ref="B309:H309"/>
    <mergeCell ref="I309:L309"/>
    <mergeCell ref="M309:AV309"/>
    <mergeCell ref="I300:L300"/>
    <mergeCell ref="M302:AV302"/>
    <mergeCell ref="B307:H307"/>
    <mergeCell ref="I307:L307"/>
    <mergeCell ref="M307:AV307"/>
    <mergeCell ref="B308:H308"/>
    <mergeCell ref="M321:AV321"/>
    <mergeCell ref="B322:H322"/>
    <mergeCell ref="I322:L322"/>
    <mergeCell ref="M322:AV322"/>
    <mergeCell ref="B319:H319"/>
    <mergeCell ref="I319:L319"/>
    <mergeCell ref="M319:AV319"/>
    <mergeCell ref="B320:H320"/>
    <mergeCell ref="B252:H252"/>
    <mergeCell ref="I252:L252"/>
    <mergeCell ref="M252:AV252"/>
    <mergeCell ref="B253:H253"/>
    <mergeCell ref="I253:L253"/>
    <mergeCell ref="M253:AV253"/>
    <mergeCell ref="B344:H344"/>
    <mergeCell ref="I344:L344"/>
    <mergeCell ref="M344:AV344"/>
    <mergeCell ref="M272:AV272"/>
    <mergeCell ref="B256:H256"/>
    <mergeCell ref="I256:L256"/>
    <mergeCell ref="M256:AV256"/>
    <mergeCell ref="B268:H268"/>
    <mergeCell ref="B272:H272"/>
    <mergeCell ref="I272:L272"/>
    <mergeCell ref="B341:H341"/>
    <mergeCell ref="I341:L341"/>
    <mergeCell ref="M341:AV341"/>
    <mergeCell ref="B338:H338"/>
    <mergeCell ref="I338:L338"/>
    <mergeCell ref="M338:AV338"/>
    <mergeCell ref="B323:H323"/>
    <mergeCell ref="I323:L323"/>
    <mergeCell ref="M323:AV323"/>
    <mergeCell ref="B324:H324"/>
    <mergeCell ref="I321:L321"/>
    <mergeCell ref="I329:L329"/>
    <mergeCell ref="M329:AV329"/>
    <mergeCell ref="B330:H330"/>
    <mergeCell ref="I330:L330"/>
    <mergeCell ref="M330:AV330"/>
    <mergeCell ref="B334:H334"/>
    <mergeCell ref="I334:L334"/>
    <mergeCell ref="M334:AV334"/>
    <mergeCell ref="B335:H335"/>
    <mergeCell ref="I335:L335"/>
    <mergeCell ref="M335:AV335"/>
    <mergeCell ref="I352:L352"/>
    <mergeCell ref="M352:AV352"/>
    <mergeCell ref="B364:H364"/>
    <mergeCell ref="B385:H385"/>
    <mergeCell ref="I385:L385"/>
    <mergeCell ref="M385:AV385"/>
    <mergeCell ref="I374:L374"/>
    <mergeCell ref="B365:H365"/>
    <mergeCell ref="I365:L365"/>
    <mergeCell ref="M365:AV365"/>
    <mergeCell ref="B349:H349"/>
    <mergeCell ref="I349:L349"/>
    <mergeCell ref="B350:H350"/>
    <mergeCell ref="I350:L350"/>
    <mergeCell ref="M340:AV340"/>
    <mergeCell ref="I381:L381"/>
    <mergeCell ref="M381:AV381"/>
    <mergeCell ref="B382:H382"/>
    <mergeCell ref="I382:L382"/>
    <mergeCell ref="M382:AV382"/>
    <mergeCell ref="I363:L363"/>
    <mergeCell ref="M363:AV363"/>
    <mergeCell ref="B360:H360"/>
    <mergeCell ref="I360:L360"/>
    <mergeCell ref="M360:AV360"/>
    <mergeCell ref="I369:L369"/>
    <mergeCell ref="M396:AV396"/>
    <mergeCell ref="B391:H391"/>
    <mergeCell ref="I391:L391"/>
    <mergeCell ref="M391:AV391"/>
    <mergeCell ref="M388:AV388"/>
    <mergeCell ref="B386:H386"/>
    <mergeCell ref="I386:L386"/>
    <mergeCell ref="M386:AV386"/>
    <mergeCell ref="B403:H403"/>
    <mergeCell ref="I403:L403"/>
    <mergeCell ref="M403:AV403"/>
    <mergeCell ref="B389:H389"/>
    <mergeCell ref="I389:L389"/>
    <mergeCell ref="M389:AV389"/>
    <mergeCell ref="B392:H392"/>
    <mergeCell ref="I392:L392"/>
    <mergeCell ref="M392:AV392"/>
    <mergeCell ref="I387:L387"/>
    <mergeCell ref="M387:AV387"/>
    <mergeCell ref="B388:H388"/>
    <mergeCell ref="I388:L388"/>
    <mergeCell ref="B393:H393"/>
    <mergeCell ref="I393:L393"/>
    <mergeCell ref="M393:AV393"/>
    <mergeCell ref="B394:H394"/>
    <mergeCell ref="B387:H387"/>
    <mergeCell ref="I405:L405"/>
    <mergeCell ref="M405:AV405"/>
    <mergeCell ref="B399:H399"/>
    <mergeCell ref="B404:H404"/>
    <mergeCell ref="I404:L404"/>
    <mergeCell ref="M404:AV404"/>
    <mergeCell ref="B401:H401"/>
    <mergeCell ref="I401:L401"/>
    <mergeCell ref="M401:AV401"/>
    <mergeCell ref="B402:H402"/>
    <mergeCell ref="I402:L402"/>
    <mergeCell ref="M402:AV402"/>
    <mergeCell ref="B418:H418"/>
    <mergeCell ref="I418:L418"/>
    <mergeCell ref="M418:AV418"/>
    <mergeCell ref="B407:AV407"/>
    <mergeCell ref="B408:H408"/>
    <mergeCell ref="I408:L408"/>
    <mergeCell ref="M408:AV408"/>
    <mergeCell ref="B409:H409"/>
    <mergeCell ref="I409:L409"/>
    <mergeCell ref="M413:AV413"/>
    <mergeCell ref="B414:H414"/>
    <mergeCell ref="I414:L414"/>
    <mergeCell ref="M414:AV414"/>
    <mergeCell ref="B417:H417"/>
    <mergeCell ref="I417:L417"/>
    <mergeCell ref="M417:AV417"/>
    <mergeCell ref="I411:L411"/>
    <mergeCell ref="M411:AV411"/>
    <mergeCell ref="B415:H415"/>
    <mergeCell ref="I415:L415"/>
    <mergeCell ref="I420:L420"/>
    <mergeCell ref="M420:AV420"/>
    <mergeCell ref="B410:H410"/>
    <mergeCell ref="I410:L410"/>
    <mergeCell ref="M410:AV410"/>
    <mergeCell ref="B411:H411"/>
    <mergeCell ref="B228:H228"/>
    <mergeCell ref="I228:L228"/>
    <mergeCell ref="M228:AV228"/>
    <mergeCell ref="B231:H231"/>
    <mergeCell ref="I231:L231"/>
    <mergeCell ref="M231:AV231"/>
    <mergeCell ref="M229:AV229"/>
    <mergeCell ref="B230:H230"/>
    <mergeCell ref="I230:L230"/>
    <mergeCell ref="M230:AV230"/>
    <mergeCell ref="I395:L395"/>
    <mergeCell ref="M395:AV395"/>
    <mergeCell ref="B398:H398"/>
    <mergeCell ref="I398:L398"/>
    <mergeCell ref="M398:AV398"/>
    <mergeCell ref="B396:H396"/>
    <mergeCell ref="B397:H397"/>
    <mergeCell ref="I397:L397"/>
    <mergeCell ref="M397:AV397"/>
    <mergeCell ref="M409:AV409"/>
    <mergeCell ref="I399:L399"/>
    <mergeCell ref="M399:AV399"/>
    <mergeCell ref="B400:H400"/>
    <mergeCell ref="I400:L400"/>
    <mergeCell ref="M400:AV400"/>
    <mergeCell ref="B405:H405"/>
    <mergeCell ref="B222:H222"/>
    <mergeCell ref="I222:L222"/>
    <mergeCell ref="M222:AV222"/>
    <mergeCell ref="B291:H291"/>
    <mergeCell ref="I291:L291"/>
    <mergeCell ref="M291:AV291"/>
    <mergeCell ref="B277:H277"/>
    <mergeCell ref="I277:L277"/>
    <mergeCell ref="M277:AV277"/>
    <mergeCell ref="M285:AV285"/>
    <mergeCell ref="B280:H280"/>
    <mergeCell ref="B285:H285"/>
    <mergeCell ref="I285:L285"/>
    <mergeCell ref="M419:AV419"/>
    <mergeCell ref="B428:AV428"/>
    <mergeCell ref="B422:H422"/>
    <mergeCell ref="I422:L422"/>
    <mergeCell ref="M422:AV422"/>
    <mergeCell ref="I305:L305"/>
    <mergeCell ref="M305:AV305"/>
    <mergeCell ref="B416:H416"/>
    <mergeCell ref="I416:L416"/>
    <mergeCell ref="M416:AV416"/>
    <mergeCell ref="B421:H421"/>
    <mergeCell ref="I421:L421"/>
    <mergeCell ref="M412:AV412"/>
    <mergeCell ref="B413:H413"/>
    <mergeCell ref="I413:L413"/>
    <mergeCell ref="B232:H232"/>
    <mergeCell ref="M268:AV268"/>
    <mergeCell ref="I267:L267"/>
    <mergeCell ref="B420:H420"/>
    <mergeCell ref="B429:H429"/>
    <mergeCell ref="I429:L429"/>
    <mergeCell ref="M429:AV429"/>
    <mergeCell ref="B431:H431"/>
    <mergeCell ref="B279:H279"/>
    <mergeCell ref="I279:L279"/>
    <mergeCell ref="I426:L426"/>
    <mergeCell ref="M426:AV426"/>
    <mergeCell ref="B424:H424"/>
    <mergeCell ref="I424:L424"/>
    <mergeCell ref="M424:AV424"/>
    <mergeCell ref="B419:H419"/>
    <mergeCell ref="I419:L419"/>
    <mergeCell ref="I434:L434"/>
    <mergeCell ref="M434:AV434"/>
    <mergeCell ref="I431:L431"/>
    <mergeCell ref="M431:AV431"/>
    <mergeCell ref="B432:H432"/>
    <mergeCell ref="I432:L432"/>
    <mergeCell ref="M432:AV432"/>
    <mergeCell ref="B433:H433"/>
    <mergeCell ref="I433:L433"/>
    <mergeCell ref="M433:AV433"/>
    <mergeCell ref="M421:AV421"/>
    <mergeCell ref="B426:H426"/>
    <mergeCell ref="B423:H423"/>
    <mergeCell ref="I423:L423"/>
    <mergeCell ref="M423:AV423"/>
    <mergeCell ref="B425:H425"/>
    <mergeCell ref="I425:L425"/>
    <mergeCell ref="M425:AV425"/>
    <mergeCell ref="B305:H305"/>
    <mergeCell ref="B442:H442"/>
    <mergeCell ref="I442:L442"/>
    <mergeCell ref="M442:AV442"/>
    <mergeCell ref="M440:AV440"/>
    <mergeCell ref="B443:H443"/>
    <mergeCell ref="I443:L443"/>
    <mergeCell ref="M443:AV443"/>
    <mergeCell ref="I440:L440"/>
    <mergeCell ref="B441:H441"/>
    <mergeCell ref="I441:L441"/>
    <mergeCell ref="M441:AV441"/>
    <mergeCell ref="B430:H430"/>
    <mergeCell ref="I430:L430"/>
    <mergeCell ref="M430:AV430"/>
    <mergeCell ref="B435:H435"/>
    <mergeCell ref="I435:L435"/>
    <mergeCell ref="M435:AV435"/>
    <mergeCell ref="B434:H434"/>
    <mergeCell ref="B436:H436"/>
    <mergeCell ref="I436:L436"/>
    <mergeCell ref="M436:AV436"/>
    <mergeCell ref="B437:H437"/>
    <mergeCell ref="I437:L437"/>
    <mergeCell ref="M437:AV437"/>
    <mergeCell ref="B438:H438"/>
    <mergeCell ref="I438:L438"/>
    <mergeCell ref="M486:AV486"/>
    <mergeCell ref="B501:H501"/>
    <mergeCell ref="I501:L501"/>
    <mergeCell ref="B491:H491"/>
    <mergeCell ref="I491:L491"/>
    <mergeCell ref="M491:AV491"/>
    <mergeCell ref="M500:AV500"/>
    <mergeCell ref="B502:H502"/>
    <mergeCell ref="M479:AV479"/>
    <mergeCell ref="B480:H480"/>
    <mergeCell ref="I480:L480"/>
    <mergeCell ref="M480:AV480"/>
    <mergeCell ref="B481:H481"/>
    <mergeCell ref="I481:L481"/>
    <mergeCell ref="M481:AV481"/>
    <mergeCell ref="B467:H467"/>
    <mergeCell ref="I467:L467"/>
    <mergeCell ref="M467:AV467"/>
    <mergeCell ref="B478:H478"/>
    <mergeCell ref="I478:L478"/>
    <mergeCell ref="M478:AV478"/>
    <mergeCell ref="B474:H474"/>
    <mergeCell ref="I474:L474"/>
    <mergeCell ref="M471:AV471"/>
    <mergeCell ref="B470:H470"/>
    <mergeCell ref="I486:L486"/>
    <mergeCell ref="B475:H475"/>
    <mergeCell ref="I475:L475"/>
    <mergeCell ref="M475:AV475"/>
    <mergeCell ref="B492:H492"/>
    <mergeCell ref="I492:L492"/>
    <mergeCell ref="B489:H489"/>
    <mergeCell ref="M465:AV465"/>
    <mergeCell ref="B466:H466"/>
    <mergeCell ref="I495:L495"/>
    <mergeCell ref="M495:AV495"/>
    <mergeCell ref="B178:H178"/>
    <mergeCell ref="I178:L178"/>
    <mergeCell ref="M178:AV178"/>
    <mergeCell ref="B179:H179"/>
    <mergeCell ref="I179:L179"/>
    <mergeCell ref="M179:AV179"/>
    <mergeCell ref="B180:H180"/>
    <mergeCell ref="I180:L180"/>
    <mergeCell ref="M180:AV180"/>
    <mergeCell ref="B512:H512"/>
    <mergeCell ref="M508:AV508"/>
    <mergeCell ref="M505:AV505"/>
    <mergeCell ref="B506:H506"/>
    <mergeCell ref="I506:L506"/>
    <mergeCell ref="M182:AV182"/>
    <mergeCell ref="B498:H498"/>
    <mergeCell ref="I498:L498"/>
    <mergeCell ref="M498:AV498"/>
    <mergeCell ref="B494:H494"/>
    <mergeCell ref="I494:L494"/>
    <mergeCell ref="M492:AV492"/>
    <mergeCell ref="M494:AV494"/>
    <mergeCell ref="M438:AV438"/>
    <mergeCell ref="B439:H439"/>
    <mergeCell ref="I439:L439"/>
    <mergeCell ref="M439:AV439"/>
    <mergeCell ref="B440:H440"/>
    <mergeCell ref="I466:L466"/>
    <mergeCell ref="B176:AV176"/>
    <mergeCell ref="B177:H177"/>
    <mergeCell ref="I177:L177"/>
    <mergeCell ref="M177:AV177"/>
    <mergeCell ref="B482:H482"/>
    <mergeCell ref="I482:L482"/>
    <mergeCell ref="B493:H493"/>
    <mergeCell ref="I470:L470"/>
    <mergeCell ref="M470:AV470"/>
    <mergeCell ref="B468:H468"/>
    <mergeCell ref="I468:L468"/>
    <mergeCell ref="M468:AV468"/>
    <mergeCell ref="B509:H509"/>
    <mergeCell ref="M490:AV490"/>
    <mergeCell ref="B473:AV473"/>
    <mergeCell ref="B479:H479"/>
    <mergeCell ref="I479:L479"/>
    <mergeCell ref="B486:H486"/>
    <mergeCell ref="M186:AV186"/>
    <mergeCell ref="B183:H183"/>
    <mergeCell ref="I183:L183"/>
    <mergeCell ref="B184:H184"/>
    <mergeCell ref="I184:L184"/>
    <mergeCell ref="M184:AV184"/>
    <mergeCell ref="B185:H185"/>
    <mergeCell ref="I185:L185"/>
    <mergeCell ref="M185:AV185"/>
    <mergeCell ref="B181:H181"/>
    <mergeCell ref="I181:L181"/>
    <mergeCell ref="M181:AV181"/>
    <mergeCell ref="B182:H182"/>
    <mergeCell ref="I182:L182"/>
    <mergeCell ref="M466:AV466"/>
    <mergeCell ref="B187:H187"/>
    <mergeCell ref="I187:L187"/>
    <mergeCell ref="M187:AV187"/>
    <mergeCell ref="B188:H188"/>
    <mergeCell ref="I188:L188"/>
    <mergeCell ref="M188:AV188"/>
    <mergeCell ref="B190:H190"/>
    <mergeCell ref="I190:L190"/>
    <mergeCell ref="M190:AV190"/>
    <mergeCell ref="B191:H191"/>
    <mergeCell ref="I191:L191"/>
    <mergeCell ref="M191:AV191"/>
    <mergeCell ref="I192:L192"/>
    <mergeCell ref="M192:AV192"/>
    <mergeCell ref="B193:H193"/>
    <mergeCell ref="I193:L193"/>
    <mergeCell ref="M193:AV193"/>
    <mergeCell ref="B192:H192"/>
    <mergeCell ref="M196:AV196"/>
    <mergeCell ref="B189:H189"/>
    <mergeCell ref="I189:L189"/>
    <mergeCell ref="M189:AV189"/>
    <mergeCell ref="B194:H194"/>
    <mergeCell ref="I194:L194"/>
    <mergeCell ref="M194:AV194"/>
    <mergeCell ref="B204:H204"/>
    <mergeCell ref="I204:L204"/>
    <mergeCell ref="M204:AV204"/>
    <mergeCell ref="B205:H205"/>
    <mergeCell ref="I199:L199"/>
    <mergeCell ref="M199:AV199"/>
    <mergeCell ref="I195:L195"/>
    <mergeCell ref="M195:AV195"/>
    <mergeCell ref="B196:H196"/>
    <mergeCell ref="I196:L196"/>
    <mergeCell ref="B197:H197"/>
    <mergeCell ref="I197:L197"/>
    <mergeCell ref="M206:AV206"/>
    <mergeCell ref="B207:H207"/>
    <mergeCell ref="B202:H202"/>
    <mergeCell ref="B213:H213"/>
    <mergeCell ref="I213:L213"/>
    <mergeCell ref="M213:AV213"/>
    <mergeCell ref="I207:L207"/>
    <mergeCell ref="M207:AV207"/>
    <mergeCell ref="B208:H208"/>
    <mergeCell ref="I208:L208"/>
    <mergeCell ref="M208:AV208"/>
    <mergeCell ref="B209:H209"/>
    <mergeCell ref="I209:L209"/>
    <mergeCell ref="B203:H203"/>
    <mergeCell ref="I203:L203"/>
    <mergeCell ref="M203:AV203"/>
    <mergeCell ref="I202:L202"/>
    <mergeCell ref="M202:AV202"/>
    <mergeCell ref="B214:H214"/>
    <mergeCell ref="I214:L214"/>
    <mergeCell ref="M214:AV214"/>
    <mergeCell ref="M197:AV197"/>
    <mergeCell ref="B198:H198"/>
    <mergeCell ref="I198:L198"/>
    <mergeCell ref="M198:AV198"/>
    <mergeCell ref="B199:H199"/>
    <mergeCell ref="B195:H195"/>
    <mergeCell ref="B215:H215"/>
    <mergeCell ref="I215:L215"/>
    <mergeCell ref="M215:AV215"/>
    <mergeCell ref="B200:H200"/>
    <mergeCell ref="I200:L200"/>
    <mergeCell ref="M200:AV200"/>
    <mergeCell ref="B201:H201"/>
    <mergeCell ref="I201:L201"/>
    <mergeCell ref="M201:AV201"/>
    <mergeCell ref="B212:H212"/>
    <mergeCell ref="I212:L212"/>
    <mergeCell ref="M212:AV212"/>
    <mergeCell ref="M209:AV209"/>
    <mergeCell ref="B210:H210"/>
    <mergeCell ref="I210:L210"/>
    <mergeCell ref="M210:AV210"/>
    <mergeCell ref="B211:H211"/>
    <mergeCell ref="I211:L211"/>
    <mergeCell ref="M211:AV211"/>
    <mergeCell ref="I205:L205"/>
    <mergeCell ref="M205:AV205"/>
    <mergeCell ref="B206:H206"/>
    <mergeCell ref="I206:L206"/>
    <mergeCell ref="B52:AV52"/>
    <mergeCell ref="B53:H53"/>
    <mergeCell ref="I53:L53"/>
    <mergeCell ref="M53:AV53"/>
    <mergeCell ref="B54:H54"/>
    <mergeCell ref="I54:L54"/>
    <mergeCell ref="M54:AV54"/>
    <mergeCell ref="B55:H55"/>
    <mergeCell ref="I55:L55"/>
    <mergeCell ref="M55:AV55"/>
    <mergeCell ref="B56:H56"/>
    <mergeCell ref="I56:L56"/>
    <mergeCell ref="M56:AV56"/>
    <mergeCell ref="B57:H57"/>
    <mergeCell ref="I57:L57"/>
    <mergeCell ref="M57:AV57"/>
    <mergeCell ref="B58:H58"/>
    <mergeCell ref="I58:L58"/>
    <mergeCell ref="M58:AV58"/>
    <mergeCell ref="B75:H75"/>
    <mergeCell ref="I75:L75"/>
    <mergeCell ref="M75:AV75"/>
    <mergeCell ref="B76:H76"/>
    <mergeCell ref="I76:L76"/>
    <mergeCell ref="M76:AV76"/>
    <mergeCell ref="B59:H59"/>
    <mergeCell ref="I59:L59"/>
    <mergeCell ref="M59:AV59"/>
    <mergeCell ref="B63:H63"/>
    <mergeCell ref="I63:L63"/>
    <mergeCell ref="M63:AV63"/>
    <mergeCell ref="B64:H64"/>
    <mergeCell ref="I64:L64"/>
    <mergeCell ref="M64:AV64"/>
    <mergeCell ref="B65:H65"/>
    <mergeCell ref="I65:L65"/>
    <mergeCell ref="M65:AV65"/>
    <mergeCell ref="B66:H66"/>
    <mergeCell ref="I66:L66"/>
    <mergeCell ref="M66:AV66"/>
    <mergeCell ref="B73:H73"/>
    <mergeCell ref="I73:L73"/>
    <mergeCell ref="M73:AV73"/>
    <mergeCell ref="B74:H74"/>
    <mergeCell ref="I74:L74"/>
    <mergeCell ref="M74:AV74"/>
    <mergeCell ref="B60:H60"/>
    <mergeCell ref="I60:L60"/>
    <mergeCell ref="M60:AV60"/>
    <mergeCell ref="B61:H61"/>
    <mergeCell ref="I61:L61"/>
    <mergeCell ref="M61:AV61"/>
    <mergeCell ref="B62:H62"/>
    <mergeCell ref="I62:L62"/>
    <mergeCell ref="M62:AV62"/>
    <mergeCell ref="B72:H72"/>
    <mergeCell ref="I72:L72"/>
    <mergeCell ref="M72:AV72"/>
    <mergeCell ref="B67:H67"/>
    <mergeCell ref="I67:L67"/>
    <mergeCell ref="M67:AV67"/>
    <mergeCell ref="B68:H68"/>
    <mergeCell ref="I68:L68"/>
    <mergeCell ref="M68:AV68"/>
    <mergeCell ref="B69:H69"/>
    <mergeCell ref="I69:L69"/>
    <mergeCell ref="M69:AV69"/>
    <mergeCell ref="B70:H70"/>
    <mergeCell ref="I70:L70"/>
    <mergeCell ref="M70:AV70"/>
    <mergeCell ref="B71:H71"/>
    <mergeCell ref="I71:L71"/>
    <mergeCell ref="M71:AV71"/>
    <mergeCell ref="Q142:Z142"/>
    <mergeCell ref="B136:AV136"/>
    <mergeCell ref="B138:K138"/>
    <mergeCell ref="L138:P138"/>
    <mergeCell ref="Q138:Z138"/>
    <mergeCell ref="AA138:AE138"/>
    <mergeCell ref="AF138:AP138"/>
    <mergeCell ref="AQ138:AV138"/>
    <mergeCell ref="B139:K139"/>
    <mergeCell ref="L139:P139"/>
    <mergeCell ref="Q139:Z139"/>
    <mergeCell ref="AA139:AE139"/>
    <mergeCell ref="AF139:AP139"/>
    <mergeCell ref="AQ139:AV139"/>
    <mergeCell ref="B140:K140"/>
    <mergeCell ref="AA142:AE142"/>
    <mergeCell ref="AF142:AP142"/>
    <mergeCell ref="AQ142:AV142"/>
    <mergeCell ref="B149:K149"/>
    <mergeCell ref="Q137:Z137"/>
    <mergeCell ref="AQ137:AV137"/>
    <mergeCell ref="AA137:AE137"/>
    <mergeCell ref="AF137:AP137"/>
    <mergeCell ref="B137:K137"/>
    <mergeCell ref="L137:P137"/>
    <mergeCell ref="B143:K143"/>
    <mergeCell ref="L143:P143"/>
    <mergeCell ref="Q143:Z143"/>
    <mergeCell ref="AA143:AE143"/>
    <mergeCell ref="AF143:AP143"/>
    <mergeCell ref="AQ143:AV143"/>
    <mergeCell ref="B144:K144"/>
    <mergeCell ref="L144:P144"/>
    <mergeCell ref="Q144:Z144"/>
    <mergeCell ref="AA144:AE144"/>
    <mergeCell ref="AF144:AP144"/>
    <mergeCell ref="AQ144:AV144"/>
    <mergeCell ref="L140:P140"/>
    <mergeCell ref="Q140:Z140"/>
    <mergeCell ref="AA140:AE140"/>
    <mergeCell ref="AF140:AP140"/>
    <mergeCell ref="AQ140:AV140"/>
    <mergeCell ref="B141:K141"/>
    <mergeCell ref="L141:P141"/>
    <mergeCell ref="Q141:Z141"/>
    <mergeCell ref="AA141:AE141"/>
    <mergeCell ref="AF141:AP141"/>
    <mergeCell ref="AQ141:AV141"/>
    <mergeCell ref="B142:K142"/>
    <mergeCell ref="L142:P142"/>
    <mergeCell ref="B20:AV20"/>
    <mergeCell ref="B21:AV21"/>
    <mergeCell ref="B25:AV25"/>
    <mergeCell ref="B1:AV1"/>
    <mergeCell ref="B11:AV11"/>
    <mergeCell ref="B2:AV2"/>
    <mergeCell ref="B3:AV3"/>
    <mergeCell ref="B4:AV4"/>
    <mergeCell ref="B5:AV5"/>
    <mergeCell ref="B6:AV6"/>
    <mergeCell ref="B7:AV7"/>
    <mergeCell ref="B8:AV8"/>
    <mergeCell ref="B9:AV9"/>
    <mergeCell ref="B10:AV10"/>
    <mergeCell ref="B12:AV12"/>
    <mergeCell ref="B13:AV13"/>
    <mergeCell ref="B14:AV14"/>
    <mergeCell ref="B15:AV15"/>
    <mergeCell ref="B16:AV16"/>
    <mergeCell ref="B17:AV17"/>
    <mergeCell ref="B18:AV18"/>
    <mergeCell ref="B19:AV19"/>
  </mergeCells>
  <phoneticPr fontId="44" type="noConversion"/>
  <conditionalFormatting sqref="L137:P149 AA137:AE149 AQ137:AV149">
    <cfRule type="cellIs" dxfId="112" priority="73" operator="between">
      <formula>4</formula>
      <formula>100</formula>
    </cfRule>
    <cfRule type="cellIs" dxfId="111" priority="74" operator="between">
      <formula>3</formula>
      <formula>4</formula>
    </cfRule>
    <cfRule type="cellIs" dxfId="110" priority="75" operator="between">
      <formula>2.5</formula>
      <formula>3</formula>
    </cfRule>
  </conditionalFormatting>
  <conditionalFormatting sqref="I27:L27 I21:L25">
    <cfRule type="cellIs" dxfId="109" priority="64" operator="between">
      <formula>4</formula>
      <formula>100</formula>
    </cfRule>
    <cfRule type="cellIs" dxfId="108" priority="65" operator="between">
      <formula>3</formula>
      <formula>4</formula>
    </cfRule>
    <cfRule type="cellIs" dxfId="107" priority="66" operator="between">
      <formula>2.5</formula>
      <formula>5</formula>
    </cfRule>
  </conditionalFormatting>
  <conditionalFormatting sqref="I2:L20">
    <cfRule type="cellIs" dxfId="106" priority="70" operator="between">
      <formula>4</formula>
      <formula>100</formula>
    </cfRule>
    <cfRule type="cellIs" dxfId="105" priority="71" operator="between">
      <formula>3</formula>
      <formula>4</formula>
    </cfRule>
    <cfRule type="cellIs" dxfId="104" priority="72" operator="between">
      <formula>2.5</formula>
      <formula>5</formula>
    </cfRule>
  </conditionalFormatting>
  <conditionalFormatting sqref="I1:L1">
    <cfRule type="cellIs" dxfId="103" priority="67" operator="between">
      <formula>4</formula>
      <formula>100</formula>
    </cfRule>
    <cfRule type="cellIs" dxfId="102" priority="68" operator="between">
      <formula>3</formula>
      <formula>4</formula>
    </cfRule>
    <cfRule type="cellIs" dxfId="101" priority="69" operator="between">
      <formula>2.5</formula>
      <formula>5</formula>
    </cfRule>
  </conditionalFormatting>
  <conditionalFormatting sqref="I29:L36 I39:L50 I53:L76">
    <cfRule type="cellIs" dxfId="100" priority="63" operator="between">
      <formula>2.5</formula>
      <formula>3</formula>
    </cfRule>
  </conditionalFormatting>
  <conditionalFormatting sqref="I29:L36 I39:L50 I53:L76">
    <cfRule type="cellIs" dxfId="99" priority="62" operator="between">
      <formula>3</formula>
      <formula>4</formula>
    </cfRule>
  </conditionalFormatting>
  <conditionalFormatting sqref="I29:L36 I39:L50 I53:L76">
    <cfRule type="cellIs" dxfId="98" priority="61" operator="between">
      <formula>4</formula>
      <formula>100</formula>
    </cfRule>
  </conditionalFormatting>
  <conditionalFormatting sqref="I79:L91">
    <cfRule type="cellIs" dxfId="97" priority="60" operator="between">
      <formula>2.5</formula>
      <formula>3</formula>
    </cfRule>
  </conditionalFormatting>
  <conditionalFormatting sqref="I79:L91">
    <cfRule type="cellIs" dxfId="96" priority="59" operator="between">
      <formula>3</formula>
      <formula>4</formula>
    </cfRule>
  </conditionalFormatting>
  <conditionalFormatting sqref="I79:L91">
    <cfRule type="cellIs" dxfId="95" priority="58" operator="between">
      <formula>4</formula>
      <formula>100</formula>
    </cfRule>
  </conditionalFormatting>
  <conditionalFormatting sqref="I94:L111">
    <cfRule type="cellIs" dxfId="94" priority="57" operator="between">
      <formula>2.5</formula>
      <formula>3</formula>
    </cfRule>
  </conditionalFormatting>
  <conditionalFormatting sqref="I94:L111">
    <cfRule type="cellIs" dxfId="93" priority="56" operator="between">
      <formula>3</formula>
      <formula>4</formula>
    </cfRule>
  </conditionalFormatting>
  <conditionalFormatting sqref="I94:L111">
    <cfRule type="cellIs" dxfId="92" priority="55" operator="between">
      <formula>4</formula>
      <formula>100</formula>
    </cfRule>
  </conditionalFormatting>
  <conditionalFormatting sqref="I114:L133">
    <cfRule type="cellIs" dxfId="91" priority="54" operator="between">
      <formula>2.5</formula>
      <formula>3</formula>
    </cfRule>
  </conditionalFormatting>
  <conditionalFormatting sqref="I114:L133">
    <cfRule type="cellIs" dxfId="90" priority="53" operator="between">
      <formula>3</formula>
      <formula>4</formula>
    </cfRule>
  </conditionalFormatting>
  <conditionalFormatting sqref="I114:L133">
    <cfRule type="cellIs" dxfId="89" priority="52" operator="between">
      <formula>4</formula>
      <formula>100</formula>
    </cfRule>
  </conditionalFormatting>
  <conditionalFormatting sqref="I152:L174">
    <cfRule type="cellIs" dxfId="88" priority="51" operator="between">
      <formula>2.5</formula>
      <formula>3</formula>
    </cfRule>
  </conditionalFormatting>
  <conditionalFormatting sqref="I152:L174">
    <cfRule type="cellIs" dxfId="87" priority="50" operator="between">
      <formula>3</formula>
      <formula>4</formula>
    </cfRule>
  </conditionalFormatting>
  <conditionalFormatting sqref="I152:L174">
    <cfRule type="cellIs" dxfId="86" priority="49" operator="between">
      <formula>4</formula>
      <formula>100</formula>
    </cfRule>
  </conditionalFormatting>
  <conditionalFormatting sqref="I177:L215">
    <cfRule type="cellIs" dxfId="85" priority="48" operator="between">
      <formula>2.5</formula>
      <formula>3</formula>
    </cfRule>
  </conditionalFormatting>
  <conditionalFormatting sqref="I177:L215">
    <cfRule type="cellIs" dxfId="84" priority="47" operator="between">
      <formula>3</formula>
      <formula>4</formula>
    </cfRule>
  </conditionalFormatting>
  <conditionalFormatting sqref="I177:L215">
    <cfRule type="cellIs" dxfId="83" priority="46" operator="between">
      <formula>4</formula>
      <formula>100</formula>
    </cfRule>
  </conditionalFormatting>
  <conditionalFormatting sqref="I218:L233">
    <cfRule type="cellIs" dxfId="82" priority="45" operator="between">
      <formula>2.5</formula>
      <formula>3</formula>
    </cfRule>
  </conditionalFormatting>
  <conditionalFormatting sqref="I218:L233">
    <cfRule type="cellIs" dxfId="81" priority="44" operator="between">
      <formula>3</formula>
      <formula>4</formula>
    </cfRule>
  </conditionalFormatting>
  <conditionalFormatting sqref="I218:L233">
    <cfRule type="cellIs" dxfId="80" priority="43" operator="between">
      <formula>4</formula>
      <formula>100</formula>
    </cfRule>
  </conditionalFormatting>
  <conditionalFormatting sqref="I236:L258">
    <cfRule type="cellIs" dxfId="79" priority="42" operator="between">
      <formula>2.5</formula>
      <formula>3</formula>
    </cfRule>
  </conditionalFormatting>
  <conditionalFormatting sqref="I236:L258">
    <cfRule type="cellIs" dxfId="78" priority="41" operator="between">
      <formula>3</formula>
      <formula>4</formula>
    </cfRule>
  </conditionalFormatting>
  <conditionalFormatting sqref="I236:L258">
    <cfRule type="cellIs" dxfId="77" priority="40" operator="between">
      <formula>4</formula>
      <formula>100</formula>
    </cfRule>
  </conditionalFormatting>
  <conditionalFormatting sqref="I261:L291">
    <cfRule type="cellIs" dxfId="76" priority="39" operator="between">
      <formula>2.5</formula>
      <formula>3</formula>
    </cfRule>
  </conditionalFormatting>
  <conditionalFormatting sqref="I261:L291">
    <cfRule type="cellIs" dxfId="75" priority="38" operator="between">
      <formula>3</formula>
      <formula>4</formula>
    </cfRule>
  </conditionalFormatting>
  <conditionalFormatting sqref="I261:L291">
    <cfRule type="cellIs" dxfId="74" priority="37" operator="between">
      <formula>4</formula>
      <formula>100</formula>
    </cfRule>
  </conditionalFormatting>
  <conditionalFormatting sqref="I294:L310">
    <cfRule type="cellIs" dxfId="73" priority="36" operator="between">
      <formula>2.5</formula>
      <formula>3</formula>
    </cfRule>
  </conditionalFormatting>
  <conditionalFormatting sqref="I294:L310">
    <cfRule type="cellIs" dxfId="72" priority="35" operator="between">
      <formula>3</formula>
      <formula>4</formula>
    </cfRule>
  </conditionalFormatting>
  <conditionalFormatting sqref="I294:L310">
    <cfRule type="cellIs" dxfId="71" priority="34" operator="between">
      <formula>4</formula>
      <formula>100</formula>
    </cfRule>
  </conditionalFormatting>
  <conditionalFormatting sqref="I313:L324">
    <cfRule type="cellIs" dxfId="70" priority="33" operator="between">
      <formula>2.5</formula>
      <formula>3</formula>
    </cfRule>
  </conditionalFormatting>
  <conditionalFormatting sqref="I313:L324">
    <cfRule type="cellIs" dxfId="69" priority="32" operator="between">
      <formula>3</formula>
      <formula>4</formula>
    </cfRule>
  </conditionalFormatting>
  <conditionalFormatting sqref="I313:L324">
    <cfRule type="cellIs" dxfId="68" priority="31" operator="between">
      <formula>4</formula>
      <formula>100</formula>
    </cfRule>
  </conditionalFormatting>
  <conditionalFormatting sqref="I327:L356">
    <cfRule type="cellIs" dxfId="67" priority="30" operator="between">
      <formula>2.5</formula>
      <formula>3</formula>
    </cfRule>
  </conditionalFormatting>
  <conditionalFormatting sqref="I327:L356">
    <cfRule type="cellIs" dxfId="66" priority="29" operator="between">
      <formula>3</formula>
      <formula>4</formula>
    </cfRule>
  </conditionalFormatting>
  <conditionalFormatting sqref="I327:L356">
    <cfRule type="cellIs" dxfId="65" priority="28" operator="between">
      <formula>4</formula>
      <formula>100</formula>
    </cfRule>
  </conditionalFormatting>
  <conditionalFormatting sqref="I359:L376">
    <cfRule type="cellIs" dxfId="64" priority="27" operator="between">
      <formula>2.5</formula>
      <formula>3</formula>
    </cfRule>
  </conditionalFormatting>
  <conditionalFormatting sqref="I359:L376">
    <cfRule type="cellIs" dxfId="63" priority="26" operator="between">
      <formula>3</formula>
      <formula>4</formula>
    </cfRule>
  </conditionalFormatting>
  <conditionalFormatting sqref="I359:L376">
    <cfRule type="cellIs" dxfId="62" priority="25" operator="between">
      <formula>4</formula>
      <formula>100</formula>
    </cfRule>
  </conditionalFormatting>
  <conditionalFormatting sqref="I379:L405">
    <cfRule type="cellIs" dxfId="61" priority="24" operator="between">
      <formula>2.5</formula>
      <formula>3</formula>
    </cfRule>
  </conditionalFormatting>
  <conditionalFormatting sqref="I379:L405">
    <cfRule type="cellIs" dxfId="60" priority="23" operator="between">
      <formula>3</formula>
      <formula>4</formula>
    </cfRule>
  </conditionalFormatting>
  <conditionalFormatting sqref="I379:L405">
    <cfRule type="cellIs" dxfId="59" priority="22" operator="between">
      <formula>4</formula>
      <formula>100</formula>
    </cfRule>
  </conditionalFormatting>
  <conditionalFormatting sqref="I408:L426">
    <cfRule type="cellIs" dxfId="58" priority="21" operator="between">
      <formula>2.5</formula>
      <formula>3</formula>
    </cfRule>
  </conditionalFormatting>
  <conditionalFormatting sqref="I408:L426">
    <cfRule type="cellIs" dxfId="57" priority="20" operator="between">
      <formula>3</formula>
      <formula>4</formula>
    </cfRule>
  </conditionalFormatting>
  <conditionalFormatting sqref="I408:L426">
    <cfRule type="cellIs" dxfId="56" priority="19" operator="between">
      <formula>4</formula>
      <formula>100</formula>
    </cfRule>
  </conditionalFormatting>
  <conditionalFormatting sqref="I429:L443">
    <cfRule type="cellIs" dxfId="55" priority="18" operator="between">
      <formula>2.5</formula>
      <formula>3</formula>
    </cfRule>
  </conditionalFormatting>
  <conditionalFormatting sqref="I429:L443">
    <cfRule type="cellIs" dxfId="54" priority="17" operator="between">
      <formula>3</formula>
      <formula>4</formula>
    </cfRule>
  </conditionalFormatting>
  <conditionalFormatting sqref="I429:L443">
    <cfRule type="cellIs" dxfId="53" priority="16" operator="between">
      <formula>4</formula>
      <formula>100</formula>
    </cfRule>
  </conditionalFormatting>
  <conditionalFormatting sqref="I446:L471">
    <cfRule type="cellIs" dxfId="52" priority="15" operator="between">
      <formula>2.5</formula>
      <formula>3</formula>
    </cfRule>
  </conditionalFormatting>
  <conditionalFormatting sqref="I446:L471">
    <cfRule type="cellIs" dxfId="51" priority="14" operator="between">
      <formula>3</formula>
      <formula>4</formula>
    </cfRule>
  </conditionalFormatting>
  <conditionalFormatting sqref="I446:L471">
    <cfRule type="cellIs" dxfId="50" priority="13" operator="between">
      <formula>4</formula>
      <formula>100</formula>
    </cfRule>
  </conditionalFormatting>
  <conditionalFormatting sqref="I474:L495">
    <cfRule type="cellIs" dxfId="49" priority="12" operator="between">
      <formula>2.5</formula>
      <formula>3</formula>
    </cfRule>
  </conditionalFormatting>
  <conditionalFormatting sqref="I474:L495">
    <cfRule type="cellIs" dxfId="48" priority="11" operator="between">
      <formula>3</formula>
      <formula>4</formula>
    </cfRule>
  </conditionalFormatting>
  <conditionalFormatting sqref="I474:L495">
    <cfRule type="cellIs" dxfId="47" priority="10" operator="between">
      <formula>4</formula>
      <formula>100</formula>
    </cfRule>
  </conditionalFormatting>
  <conditionalFormatting sqref="I498:L518">
    <cfRule type="cellIs" dxfId="46" priority="9" operator="between">
      <formula>2.5</formula>
      <formula>3</formula>
    </cfRule>
  </conditionalFormatting>
  <conditionalFormatting sqref="I498:L518">
    <cfRule type="cellIs" dxfId="45" priority="8" operator="between">
      <formula>3</formula>
      <formula>4</formula>
    </cfRule>
  </conditionalFormatting>
  <conditionalFormatting sqref="I498:L518">
    <cfRule type="cellIs" dxfId="44" priority="7" operator="between">
      <formula>4</formula>
      <formula>100</formula>
    </cfRule>
  </conditionalFormatting>
  <conditionalFormatting sqref="I521:L530">
    <cfRule type="cellIs" dxfId="43" priority="6" operator="between">
      <formula>2.5</formula>
      <formula>3</formula>
    </cfRule>
  </conditionalFormatting>
  <conditionalFormatting sqref="I521:L530">
    <cfRule type="cellIs" dxfId="42" priority="5" operator="between">
      <formula>3</formula>
      <formula>4</formula>
    </cfRule>
  </conditionalFormatting>
  <conditionalFormatting sqref="I521:L530">
    <cfRule type="cellIs" dxfId="41" priority="4" operator="between">
      <formula>4</formula>
      <formula>100</formula>
    </cfRule>
  </conditionalFormatting>
  <conditionalFormatting sqref="I533:L543">
    <cfRule type="cellIs" dxfId="40" priority="3" operator="between">
      <formula>2.5</formula>
      <formula>3</formula>
    </cfRule>
  </conditionalFormatting>
  <conditionalFormatting sqref="I533:L543">
    <cfRule type="cellIs" dxfId="39" priority="2" operator="between">
      <formula>3</formula>
      <formula>4</formula>
    </cfRule>
  </conditionalFormatting>
  <conditionalFormatting sqref="I533:L543">
    <cfRule type="cellIs" dxfId="38" priority="1" operator="between">
      <formula>4</formula>
      <formula>100</formula>
    </cfRule>
  </conditionalFormatting>
  <pageMargins left="0.70866141732283472" right="0.51181102362204722" top="0.55118110236220474" bottom="0.55118110236220474" header="0.31496062992125984" footer="0.31496062992125984"/>
  <pageSetup paperSize="9" orientation="portrait" useFirstPageNumber="1" r:id="rId1"/>
  <headerFooter alignWithMargins="0">
    <oddFooter>&amp;C第 &amp;P 页</oddFooter>
  </headerFooter>
  <rowBreaks count="22" manualBreakCount="22">
    <brk id="26" max="16383" man="1"/>
    <brk id="50" max="16383" man="1"/>
    <brk id="76" max="16383" man="1"/>
    <brk id="91" max="16383" man="1"/>
    <brk id="111" max="16383" man="1"/>
    <brk id="149" max="16383" man="1"/>
    <brk id="174" max="16383" man="1"/>
    <brk id="215" max="16383" man="1"/>
    <brk id="233" max="16383" man="1"/>
    <brk id="258" max="16383" man="1"/>
    <brk id="291" max="16383" man="1"/>
    <brk id="310" max="16383" man="1"/>
    <brk id="324" max="16383" man="1"/>
    <brk id="356" max="16383" man="1"/>
    <brk id="376" max="16383" man="1"/>
    <brk id="405" max="16383" man="1"/>
    <brk id="426" max="16383" man="1"/>
    <brk id="443" max="16383" man="1"/>
    <brk id="471" max="16383" man="1"/>
    <brk id="495" max="16383" man="1"/>
    <brk id="518" max="16383" man="1"/>
    <brk id="543" max="16383" man="1"/>
  </rowBreaks>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56FD03"/>
  </sheetPr>
  <dimension ref="B1:BG139"/>
  <sheetViews>
    <sheetView zoomScale="120" zoomScaleNormal="120" workbookViewId="0">
      <selection activeCell="AR133" sqref="AR133"/>
    </sheetView>
  </sheetViews>
  <sheetFormatPr defaultColWidth="9" defaultRowHeight="16.5"/>
  <cols>
    <col min="1" max="1" width="2.5" style="544" customWidth="1"/>
    <col min="2" max="10" width="1.625" style="544" customWidth="1"/>
    <col min="11" max="11" width="2.5" style="544" customWidth="1"/>
    <col min="12" max="16" width="1.625" style="544" customWidth="1"/>
    <col min="17" max="17" width="4.125" style="544" customWidth="1"/>
    <col min="18" max="32" width="1.625" style="544" customWidth="1"/>
    <col min="33" max="33" width="3.375" style="544" customWidth="1"/>
    <col min="34" max="42" width="1.625" style="544" customWidth="1"/>
    <col min="43" max="50" width="9" style="544" customWidth="1"/>
    <col min="51" max="16384" width="9" style="544"/>
  </cols>
  <sheetData>
    <row r="1" spans="2:42" s="530" customFormat="1" ht="22.5" customHeight="1">
      <c r="B1" s="699" t="s">
        <v>25298</v>
      </c>
      <c r="C1" s="700"/>
      <c r="D1" s="700"/>
      <c r="E1" s="700"/>
      <c r="F1" s="700"/>
      <c r="G1" s="700"/>
      <c r="H1" s="700"/>
      <c r="I1" s="700"/>
      <c r="J1" s="700"/>
      <c r="K1" s="700"/>
      <c r="L1" s="700"/>
      <c r="M1" s="700"/>
      <c r="N1" s="700"/>
      <c r="O1" s="700"/>
      <c r="P1" s="700"/>
      <c r="Q1" s="700"/>
      <c r="R1" s="700"/>
      <c r="S1" s="700"/>
      <c r="T1" s="700"/>
      <c r="U1" s="700"/>
      <c r="V1" s="700"/>
      <c r="W1" s="700"/>
      <c r="X1" s="700"/>
      <c r="Y1" s="700"/>
      <c r="Z1" s="700"/>
      <c r="AA1" s="700"/>
      <c r="AB1" s="700"/>
      <c r="AC1" s="700"/>
      <c r="AD1" s="700"/>
      <c r="AE1" s="700"/>
      <c r="AF1" s="700"/>
      <c r="AG1" s="700"/>
      <c r="AH1" s="700"/>
      <c r="AI1" s="700"/>
      <c r="AJ1" s="700"/>
      <c r="AK1" s="700"/>
      <c r="AL1" s="700"/>
      <c r="AM1" s="700"/>
      <c r="AN1" s="700"/>
      <c r="AO1" s="700"/>
      <c r="AP1" s="700"/>
    </row>
    <row r="2" spans="2:42" s="530" customFormat="1" ht="9" customHeight="1">
      <c r="B2" s="531"/>
      <c r="C2" s="532"/>
      <c r="D2" s="532"/>
      <c r="E2" s="532"/>
      <c r="F2" s="532"/>
      <c r="G2" s="532"/>
      <c r="H2" s="532"/>
      <c r="I2" s="532"/>
      <c r="J2" s="532"/>
      <c r="K2" s="532"/>
      <c r="L2" s="532"/>
      <c r="M2" s="532"/>
      <c r="N2" s="532"/>
      <c r="O2" s="532"/>
      <c r="P2" s="532"/>
      <c r="Q2" s="532"/>
      <c r="R2" s="532"/>
      <c r="S2" s="532"/>
      <c r="T2" s="532"/>
      <c r="U2" s="532"/>
      <c r="V2" s="532"/>
      <c r="W2" s="532"/>
      <c r="X2" s="532"/>
      <c r="Y2" s="532"/>
      <c r="Z2" s="532"/>
      <c r="AA2" s="532"/>
      <c r="AB2" s="532"/>
      <c r="AC2" s="532"/>
      <c r="AD2" s="532"/>
      <c r="AE2" s="532"/>
      <c r="AF2" s="532"/>
      <c r="AG2" s="532"/>
      <c r="AH2" s="532"/>
      <c r="AI2" s="532"/>
      <c r="AJ2" s="532"/>
      <c r="AK2" s="532"/>
      <c r="AL2" s="532"/>
      <c r="AM2" s="532"/>
      <c r="AN2" s="532"/>
      <c r="AO2" s="532"/>
      <c r="AP2" s="532"/>
    </row>
    <row r="3" spans="2:42" s="533" customFormat="1" ht="12.95" customHeight="1">
      <c r="B3" s="701" t="s">
        <v>25293</v>
      </c>
      <c r="C3" s="701"/>
      <c r="D3" s="701"/>
      <c r="E3" s="701"/>
      <c r="F3" s="701"/>
      <c r="G3" s="701"/>
      <c r="H3" s="701"/>
      <c r="I3" s="701"/>
      <c r="J3" s="701"/>
      <c r="K3" s="701"/>
      <c r="L3" s="701"/>
      <c r="M3" s="701"/>
      <c r="N3" s="701"/>
      <c r="O3" s="701"/>
      <c r="P3" s="701"/>
      <c r="Q3" s="701"/>
      <c r="R3" s="701"/>
      <c r="S3" s="701"/>
      <c r="T3" s="701"/>
      <c r="U3" s="701"/>
      <c r="V3" s="701"/>
      <c r="W3" s="701"/>
      <c r="X3" s="701"/>
      <c r="Y3" s="701"/>
      <c r="Z3" s="701"/>
      <c r="AA3" s="701"/>
      <c r="AB3" s="701"/>
      <c r="AC3" s="701"/>
      <c r="AD3" s="701"/>
      <c r="AE3" s="701"/>
      <c r="AF3" s="701"/>
      <c r="AG3" s="701"/>
      <c r="AH3" s="701"/>
      <c r="AI3" s="701"/>
      <c r="AJ3" s="701"/>
      <c r="AK3" s="701"/>
      <c r="AL3" s="701"/>
      <c r="AM3" s="701"/>
      <c r="AN3" s="701"/>
      <c r="AO3" s="701"/>
      <c r="AP3" s="701"/>
    </row>
    <row r="4" spans="2:42" s="533" customFormat="1" ht="12.95" customHeight="1">
      <c r="B4" s="701"/>
      <c r="C4" s="701"/>
      <c r="D4" s="701"/>
      <c r="E4" s="701"/>
      <c r="F4" s="701"/>
      <c r="G4" s="701"/>
      <c r="H4" s="701"/>
      <c r="I4" s="701"/>
      <c r="J4" s="701"/>
      <c r="K4" s="701"/>
      <c r="L4" s="701"/>
      <c r="M4" s="701"/>
      <c r="N4" s="701"/>
      <c r="O4" s="701"/>
      <c r="P4" s="701"/>
      <c r="Q4" s="701"/>
      <c r="R4" s="701"/>
      <c r="S4" s="701"/>
      <c r="T4" s="701"/>
      <c r="U4" s="701"/>
      <c r="V4" s="701"/>
      <c r="W4" s="701"/>
      <c r="X4" s="701"/>
      <c r="Y4" s="701"/>
      <c r="Z4" s="701"/>
      <c r="AA4" s="701"/>
      <c r="AB4" s="701"/>
      <c r="AC4" s="701"/>
      <c r="AD4" s="701"/>
      <c r="AE4" s="701"/>
      <c r="AF4" s="701"/>
      <c r="AG4" s="701"/>
      <c r="AH4" s="701"/>
      <c r="AI4" s="701"/>
      <c r="AJ4" s="701"/>
      <c r="AK4" s="701"/>
      <c r="AL4" s="701"/>
      <c r="AM4" s="701"/>
      <c r="AN4" s="701"/>
      <c r="AO4" s="701"/>
      <c r="AP4" s="701"/>
    </row>
    <row r="5" spans="2:42" s="533" customFormat="1" ht="12.95" customHeight="1">
      <c r="B5" s="701"/>
      <c r="C5" s="701"/>
      <c r="D5" s="701"/>
      <c r="E5" s="701"/>
      <c r="F5" s="701"/>
      <c r="G5" s="701"/>
      <c r="H5" s="701"/>
      <c r="I5" s="701"/>
      <c r="J5" s="701"/>
      <c r="K5" s="701"/>
      <c r="L5" s="701"/>
      <c r="M5" s="701"/>
      <c r="N5" s="701"/>
      <c r="O5" s="701"/>
      <c r="P5" s="701"/>
      <c r="Q5" s="701"/>
      <c r="R5" s="701"/>
      <c r="S5" s="701"/>
      <c r="T5" s="701"/>
      <c r="U5" s="701"/>
      <c r="V5" s="701"/>
      <c r="W5" s="701"/>
      <c r="X5" s="701"/>
      <c r="Y5" s="701"/>
      <c r="Z5" s="701"/>
      <c r="AA5" s="701"/>
      <c r="AB5" s="701"/>
      <c r="AC5" s="701"/>
      <c r="AD5" s="701"/>
      <c r="AE5" s="701"/>
      <c r="AF5" s="701"/>
      <c r="AG5" s="701"/>
      <c r="AH5" s="701"/>
      <c r="AI5" s="701"/>
      <c r="AJ5" s="701"/>
      <c r="AK5" s="701"/>
      <c r="AL5" s="701"/>
      <c r="AM5" s="701"/>
      <c r="AN5" s="701"/>
      <c r="AO5" s="701"/>
      <c r="AP5" s="701"/>
    </row>
    <row r="6" spans="2:42" s="533" customFormat="1" ht="12.95" customHeight="1">
      <c r="B6" s="701"/>
      <c r="C6" s="701"/>
      <c r="D6" s="701"/>
      <c r="E6" s="701"/>
      <c r="F6" s="701"/>
      <c r="G6" s="701"/>
      <c r="H6" s="701"/>
      <c r="I6" s="701"/>
      <c r="J6" s="701"/>
      <c r="K6" s="701"/>
      <c r="L6" s="701"/>
      <c r="M6" s="701"/>
      <c r="N6" s="701"/>
      <c r="O6" s="701"/>
      <c r="P6" s="701"/>
      <c r="Q6" s="701"/>
      <c r="R6" s="701"/>
      <c r="S6" s="701"/>
      <c r="T6" s="701"/>
      <c r="U6" s="701"/>
      <c r="V6" s="701"/>
      <c r="W6" s="701"/>
      <c r="X6" s="701"/>
      <c r="Y6" s="701"/>
      <c r="Z6" s="701"/>
      <c r="AA6" s="701"/>
      <c r="AB6" s="701"/>
      <c r="AC6" s="701"/>
      <c r="AD6" s="701"/>
      <c r="AE6" s="701"/>
      <c r="AF6" s="701"/>
      <c r="AG6" s="701"/>
      <c r="AH6" s="701"/>
      <c r="AI6" s="701"/>
      <c r="AJ6" s="701"/>
      <c r="AK6" s="701"/>
      <c r="AL6" s="701"/>
      <c r="AM6" s="701"/>
      <c r="AN6" s="701"/>
      <c r="AO6" s="701"/>
      <c r="AP6" s="701"/>
    </row>
    <row r="7" spans="2:42" s="533" customFormat="1" ht="12.95" customHeight="1">
      <c r="B7" s="701"/>
      <c r="C7" s="701"/>
      <c r="D7" s="701"/>
      <c r="E7" s="701"/>
      <c r="F7" s="701"/>
      <c r="G7" s="701"/>
      <c r="H7" s="701"/>
      <c r="I7" s="701"/>
      <c r="J7" s="701"/>
      <c r="K7" s="701"/>
      <c r="L7" s="701"/>
      <c r="M7" s="701"/>
      <c r="N7" s="701"/>
      <c r="O7" s="701"/>
      <c r="P7" s="701"/>
      <c r="Q7" s="701"/>
      <c r="R7" s="701"/>
      <c r="S7" s="701"/>
      <c r="T7" s="701"/>
      <c r="U7" s="701"/>
      <c r="V7" s="701"/>
      <c r="W7" s="701"/>
      <c r="X7" s="701"/>
      <c r="Y7" s="701"/>
      <c r="Z7" s="701"/>
      <c r="AA7" s="701"/>
      <c r="AB7" s="701"/>
      <c r="AC7" s="701"/>
      <c r="AD7" s="701"/>
      <c r="AE7" s="701"/>
      <c r="AF7" s="701"/>
      <c r="AG7" s="701"/>
      <c r="AH7" s="701"/>
      <c r="AI7" s="701"/>
      <c r="AJ7" s="701"/>
      <c r="AK7" s="701"/>
      <c r="AL7" s="701"/>
      <c r="AM7" s="701"/>
      <c r="AN7" s="701"/>
      <c r="AO7" s="701"/>
      <c r="AP7" s="701"/>
    </row>
    <row r="8" spans="2:42" s="533" customFormat="1" ht="12.95" customHeight="1">
      <c r="B8" s="701"/>
      <c r="C8" s="701"/>
      <c r="D8" s="701"/>
      <c r="E8" s="701"/>
      <c r="F8" s="701"/>
      <c r="G8" s="701"/>
      <c r="H8" s="701"/>
      <c r="I8" s="701"/>
      <c r="J8" s="701"/>
      <c r="K8" s="701"/>
      <c r="L8" s="701"/>
      <c r="M8" s="701"/>
      <c r="N8" s="701"/>
      <c r="O8" s="701"/>
      <c r="P8" s="701"/>
      <c r="Q8" s="701"/>
      <c r="R8" s="701"/>
      <c r="S8" s="701"/>
      <c r="T8" s="701"/>
      <c r="U8" s="701"/>
      <c r="V8" s="701"/>
      <c r="W8" s="701"/>
      <c r="X8" s="701"/>
      <c r="Y8" s="701"/>
      <c r="Z8" s="701"/>
      <c r="AA8" s="701"/>
      <c r="AB8" s="701"/>
      <c r="AC8" s="701"/>
      <c r="AD8" s="701"/>
      <c r="AE8" s="701"/>
      <c r="AF8" s="701"/>
      <c r="AG8" s="701"/>
      <c r="AH8" s="701"/>
      <c r="AI8" s="701"/>
      <c r="AJ8" s="701"/>
      <c r="AK8" s="701"/>
      <c r="AL8" s="701"/>
      <c r="AM8" s="701"/>
      <c r="AN8" s="701"/>
      <c r="AO8" s="701"/>
      <c r="AP8" s="701"/>
    </row>
    <row r="9" spans="2:42" s="533" customFormat="1" ht="12.95" customHeight="1">
      <c r="B9" s="701"/>
      <c r="C9" s="701"/>
      <c r="D9" s="701"/>
      <c r="E9" s="701"/>
      <c r="F9" s="701"/>
      <c r="G9" s="701"/>
      <c r="H9" s="701"/>
      <c r="I9" s="701"/>
      <c r="J9" s="701"/>
      <c r="K9" s="701"/>
      <c r="L9" s="701"/>
      <c r="M9" s="701"/>
      <c r="N9" s="701"/>
      <c r="O9" s="701"/>
      <c r="P9" s="701"/>
      <c r="Q9" s="701"/>
      <c r="R9" s="701"/>
      <c r="S9" s="701"/>
      <c r="T9" s="701"/>
      <c r="U9" s="701"/>
      <c r="V9" s="701"/>
      <c r="W9" s="701"/>
      <c r="X9" s="701"/>
      <c r="Y9" s="701"/>
      <c r="Z9" s="701"/>
      <c r="AA9" s="701"/>
      <c r="AB9" s="701"/>
      <c r="AC9" s="701"/>
      <c r="AD9" s="701"/>
      <c r="AE9" s="701"/>
      <c r="AF9" s="701"/>
      <c r="AG9" s="701"/>
      <c r="AH9" s="701"/>
      <c r="AI9" s="701"/>
      <c r="AJ9" s="701"/>
      <c r="AK9" s="701"/>
      <c r="AL9" s="701"/>
      <c r="AM9" s="701"/>
      <c r="AN9" s="701"/>
      <c r="AO9" s="701"/>
      <c r="AP9" s="701"/>
    </row>
    <row r="10" spans="2:42" s="533" customFormat="1" ht="12.95" customHeight="1">
      <c r="B10" s="701"/>
      <c r="C10" s="701"/>
      <c r="D10" s="701"/>
      <c r="E10" s="701"/>
      <c r="F10" s="701"/>
      <c r="G10" s="701"/>
      <c r="H10" s="701"/>
      <c r="I10" s="701"/>
      <c r="J10" s="701"/>
      <c r="K10" s="701"/>
      <c r="L10" s="701"/>
      <c r="M10" s="701"/>
      <c r="N10" s="701"/>
      <c r="O10" s="701"/>
      <c r="P10" s="701"/>
      <c r="Q10" s="701"/>
      <c r="R10" s="701"/>
      <c r="S10" s="701"/>
      <c r="T10" s="701"/>
      <c r="U10" s="701"/>
      <c r="V10" s="701"/>
      <c r="W10" s="701"/>
      <c r="X10" s="701"/>
      <c r="Y10" s="701"/>
      <c r="Z10" s="701"/>
      <c r="AA10" s="701"/>
      <c r="AB10" s="701"/>
      <c r="AC10" s="701"/>
      <c r="AD10" s="701"/>
      <c r="AE10" s="701"/>
      <c r="AF10" s="701"/>
      <c r="AG10" s="701"/>
      <c r="AH10" s="701"/>
      <c r="AI10" s="701"/>
      <c r="AJ10" s="701"/>
      <c r="AK10" s="701"/>
      <c r="AL10" s="701"/>
      <c r="AM10" s="701"/>
      <c r="AN10" s="701"/>
      <c r="AO10" s="701"/>
      <c r="AP10" s="701"/>
    </row>
    <row r="11" spans="2:42" s="533" customFormat="1" ht="12.95" customHeight="1">
      <c r="B11" s="701"/>
      <c r="C11" s="701"/>
      <c r="D11" s="701"/>
      <c r="E11" s="701"/>
      <c r="F11" s="701"/>
      <c r="G11" s="701"/>
      <c r="H11" s="701"/>
      <c r="I11" s="701"/>
      <c r="J11" s="701"/>
      <c r="K11" s="701"/>
      <c r="L11" s="701"/>
      <c r="M11" s="701"/>
      <c r="N11" s="701"/>
      <c r="O11" s="701"/>
      <c r="P11" s="701"/>
      <c r="Q11" s="701"/>
      <c r="R11" s="701"/>
      <c r="S11" s="701"/>
      <c r="T11" s="701"/>
      <c r="U11" s="701"/>
      <c r="V11" s="701"/>
      <c r="W11" s="701"/>
      <c r="X11" s="701"/>
      <c r="Y11" s="701"/>
      <c r="Z11" s="701"/>
      <c r="AA11" s="701"/>
      <c r="AB11" s="701"/>
      <c r="AC11" s="701"/>
      <c r="AD11" s="701"/>
      <c r="AE11" s="701"/>
      <c r="AF11" s="701"/>
      <c r="AG11" s="701"/>
      <c r="AH11" s="701"/>
      <c r="AI11" s="701"/>
      <c r="AJ11" s="701"/>
      <c r="AK11" s="701"/>
      <c r="AL11" s="701"/>
      <c r="AM11" s="701"/>
      <c r="AN11" s="701"/>
      <c r="AO11" s="701"/>
      <c r="AP11" s="701"/>
    </row>
    <row r="12" spans="2:42" s="533" customFormat="1">
      <c r="B12" s="534"/>
      <c r="C12" s="535"/>
      <c r="D12" s="535"/>
      <c r="E12" s="535"/>
      <c r="F12" s="536"/>
      <c r="G12" s="534"/>
      <c r="H12" s="534"/>
      <c r="I12" s="534"/>
      <c r="J12" s="534"/>
      <c r="K12" s="534"/>
      <c r="L12" s="534"/>
      <c r="M12" s="534"/>
      <c r="N12" s="534"/>
      <c r="O12" s="534"/>
      <c r="P12" s="534"/>
      <c r="Q12" s="534"/>
      <c r="R12" s="534"/>
      <c r="S12" s="534"/>
      <c r="T12" s="534"/>
      <c r="U12" s="534"/>
      <c r="V12" s="534"/>
      <c r="W12" s="534"/>
      <c r="X12" s="534"/>
      <c r="Y12" s="534"/>
      <c r="Z12" s="534"/>
      <c r="AA12" s="534"/>
      <c r="AB12" s="534"/>
      <c r="AC12" s="534"/>
      <c r="AD12" s="534"/>
      <c r="AE12" s="534"/>
      <c r="AF12" s="534"/>
      <c r="AG12" s="534"/>
      <c r="AH12" s="534"/>
      <c r="AI12" s="534"/>
      <c r="AJ12" s="534"/>
      <c r="AK12" s="534"/>
      <c r="AL12" s="534"/>
      <c r="AM12" s="534"/>
      <c r="AN12" s="534"/>
      <c r="AO12" s="534"/>
      <c r="AP12" s="534"/>
    </row>
    <row r="13" spans="2:42" s="533" customFormat="1" ht="20.25">
      <c r="B13" s="537" t="s">
        <v>25292</v>
      </c>
      <c r="C13" s="538"/>
      <c r="D13" s="535"/>
      <c r="E13" s="535"/>
      <c r="F13" s="536"/>
      <c r="G13" s="534"/>
      <c r="H13" s="534"/>
      <c r="I13" s="534"/>
      <c r="J13" s="534"/>
      <c r="K13" s="534"/>
      <c r="L13" s="534"/>
      <c r="M13" s="534"/>
      <c r="N13" s="534"/>
      <c r="O13" s="534"/>
      <c r="P13" s="534"/>
      <c r="Q13" s="534"/>
      <c r="R13" s="534"/>
      <c r="S13" s="534"/>
      <c r="T13" s="534"/>
      <c r="U13" s="534"/>
      <c r="V13" s="534"/>
      <c r="W13" s="534"/>
      <c r="X13" s="534"/>
      <c r="Y13" s="534"/>
      <c r="Z13" s="534"/>
      <c r="AA13" s="534"/>
      <c r="AB13" s="534"/>
      <c r="AC13" s="534"/>
      <c r="AD13" s="534"/>
      <c r="AE13" s="534"/>
      <c r="AF13" s="534"/>
      <c r="AG13" s="534"/>
      <c r="AH13" s="534"/>
      <c r="AI13" s="534"/>
      <c r="AJ13" s="534"/>
      <c r="AK13" s="534"/>
      <c r="AL13" s="534"/>
      <c r="AM13" s="534"/>
      <c r="AN13" s="534"/>
      <c r="AO13" s="534"/>
      <c r="AP13" s="534"/>
    </row>
    <row r="14" spans="2:42" s="533" customFormat="1">
      <c r="B14" s="534"/>
      <c r="C14" s="535"/>
      <c r="D14" s="535"/>
      <c r="E14" s="535"/>
      <c r="F14" s="536"/>
      <c r="G14" s="534"/>
      <c r="H14" s="534"/>
      <c r="I14" s="534"/>
      <c r="J14" s="534"/>
      <c r="K14" s="534"/>
      <c r="L14" s="534"/>
      <c r="M14" s="534"/>
      <c r="N14" s="534"/>
      <c r="O14" s="534"/>
      <c r="P14" s="534"/>
      <c r="Q14" s="534"/>
      <c r="R14" s="534"/>
      <c r="S14" s="534"/>
      <c r="T14" s="534"/>
      <c r="U14" s="534"/>
      <c r="V14" s="534"/>
      <c r="W14" s="534"/>
      <c r="X14" s="534"/>
      <c r="Y14" s="534"/>
      <c r="Z14" s="534"/>
      <c r="AA14" s="534"/>
      <c r="AB14" s="534"/>
      <c r="AC14" s="534"/>
      <c r="AD14" s="534"/>
      <c r="AE14" s="534"/>
      <c r="AF14" s="534"/>
      <c r="AG14" s="534"/>
      <c r="AH14" s="534"/>
      <c r="AI14" s="534"/>
      <c r="AJ14" s="534"/>
      <c r="AK14" s="534"/>
      <c r="AL14" s="534"/>
      <c r="AM14" s="534"/>
      <c r="AN14" s="534"/>
      <c r="AO14" s="534"/>
      <c r="AP14" s="534"/>
    </row>
    <row r="15" spans="2:42" s="533" customFormat="1" ht="14.1" customHeight="1">
      <c r="B15" s="701" t="s">
        <v>25291</v>
      </c>
      <c r="C15" s="702"/>
      <c r="D15" s="702"/>
      <c r="E15" s="702"/>
      <c r="F15" s="702"/>
      <c r="G15" s="702"/>
      <c r="H15" s="702"/>
      <c r="I15" s="702"/>
      <c r="J15" s="702"/>
      <c r="K15" s="702"/>
      <c r="L15" s="702"/>
      <c r="M15" s="702"/>
      <c r="N15" s="702"/>
      <c r="O15" s="702"/>
      <c r="P15" s="702"/>
      <c r="Q15" s="702"/>
      <c r="R15" s="702"/>
      <c r="S15" s="702"/>
      <c r="T15" s="702"/>
      <c r="U15" s="702"/>
      <c r="V15" s="702"/>
      <c r="W15" s="702"/>
      <c r="X15" s="702"/>
      <c r="Y15" s="702"/>
      <c r="Z15" s="702"/>
      <c r="AA15" s="702"/>
      <c r="AB15" s="702"/>
      <c r="AC15" s="702"/>
      <c r="AD15" s="702"/>
      <c r="AE15" s="702"/>
      <c r="AF15" s="702"/>
      <c r="AG15" s="702"/>
      <c r="AH15" s="702"/>
      <c r="AI15" s="702"/>
      <c r="AJ15" s="702"/>
      <c r="AK15" s="702"/>
      <c r="AL15" s="702"/>
      <c r="AM15" s="702"/>
      <c r="AN15" s="702"/>
      <c r="AO15" s="702"/>
      <c r="AP15" s="702"/>
    </row>
    <row r="16" spans="2:42" s="533" customFormat="1" ht="14.1" customHeight="1">
      <c r="B16" s="702"/>
      <c r="C16" s="702"/>
      <c r="D16" s="702"/>
      <c r="E16" s="702"/>
      <c r="F16" s="702"/>
      <c r="G16" s="702"/>
      <c r="H16" s="702"/>
      <c r="I16" s="702"/>
      <c r="J16" s="702"/>
      <c r="K16" s="702"/>
      <c r="L16" s="702"/>
      <c r="M16" s="702"/>
      <c r="N16" s="702"/>
      <c r="O16" s="702"/>
      <c r="P16" s="702"/>
      <c r="Q16" s="702"/>
      <c r="R16" s="702"/>
      <c r="S16" s="702"/>
      <c r="T16" s="702"/>
      <c r="U16" s="702"/>
      <c r="V16" s="702"/>
      <c r="W16" s="702"/>
      <c r="X16" s="702"/>
      <c r="Y16" s="702"/>
      <c r="Z16" s="702"/>
      <c r="AA16" s="702"/>
      <c r="AB16" s="702"/>
      <c r="AC16" s="702"/>
      <c r="AD16" s="702"/>
      <c r="AE16" s="702"/>
      <c r="AF16" s="702"/>
      <c r="AG16" s="702"/>
      <c r="AH16" s="702"/>
      <c r="AI16" s="702"/>
      <c r="AJ16" s="702"/>
      <c r="AK16" s="702"/>
      <c r="AL16" s="702"/>
      <c r="AM16" s="702"/>
      <c r="AN16" s="702"/>
      <c r="AO16" s="702"/>
      <c r="AP16" s="702"/>
    </row>
    <row r="17" spans="2:42" s="533" customFormat="1" ht="14.1" customHeight="1">
      <c r="B17" s="702"/>
      <c r="C17" s="702"/>
      <c r="D17" s="702"/>
      <c r="E17" s="702"/>
      <c r="F17" s="702"/>
      <c r="G17" s="702"/>
      <c r="H17" s="702"/>
      <c r="I17" s="702"/>
      <c r="J17" s="702"/>
      <c r="K17" s="702"/>
      <c r="L17" s="702"/>
      <c r="M17" s="702"/>
      <c r="N17" s="702"/>
      <c r="O17" s="702"/>
      <c r="P17" s="702"/>
      <c r="Q17" s="702"/>
      <c r="R17" s="702"/>
      <c r="S17" s="702"/>
      <c r="T17" s="702"/>
      <c r="U17" s="702"/>
      <c r="V17" s="702"/>
      <c r="W17" s="702"/>
      <c r="X17" s="702"/>
      <c r="Y17" s="702"/>
      <c r="Z17" s="702"/>
      <c r="AA17" s="702"/>
      <c r="AB17" s="702"/>
      <c r="AC17" s="702"/>
      <c r="AD17" s="702"/>
      <c r="AE17" s="702"/>
      <c r="AF17" s="702"/>
      <c r="AG17" s="702"/>
      <c r="AH17" s="702"/>
      <c r="AI17" s="702"/>
      <c r="AJ17" s="702"/>
      <c r="AK17" s="702"/>
      <c r="AL17" s="702"/>
      <c r="AM17" s="702"/>
      <c r="AN17" s="702"/>
      <c r="AO17" s="702"/>
      <c r="AP17" s="702"/>
    </row>
    <row r="18" spans="2:42" s="533" customFormat="1">
      <c r="B18" s="534"/>
      <c r="C18" s="535"/>
      <c r="D18" s="535"/>
      <c r="E18" s="535"/>
      <c r="F18" s="536"/>
      <c r="G18" s="534"/>
      <c r="H18" s="534"/>
      <c r="I18" s="534"/>
      <c r="J18" s="534"/>
      <c r="K18" s="534"/>
      <c r="L18" s="534"/>
      <c r="M18" s="534"/>
      <c r="N18" s="534"/>
      <c r="O18" s="534"/>
      <c r="P18" s="534"/>
      <c r="Q18" s="534"/>
      <c r="R18" s="534"/>
      <c r="S18" s="534"/>
      <c r="T18" s="534"/>
      <c r="U18" s="534"/>
      <c r="V18" s="534"/>
      <c r="W18" s="534"/>
      <c r="X18" s="534"/>
      <c r="Y18" s="534"/>
      <c r="Z18" s="534"/>
      <c r="AA18" s="534"/>
      <c r="AB18" s="534"/>
      <c r="AC18" s="534"/>
      <c r="AD18" s="534"/>
      <c r="AE18" s="534"/>
      <c r="AF18" s="534"/>
      <c r="AG18" s="534"/>
      <c r="AH18" s="534"/>
      <c r="AI18" s="534"/>
      <c r="AJ18" s="534"/>
      <c r="AK18" s="534"/>
      <c r="AL18" s="534"/>
      <c r="AM18" s="534"/>
      <c r="AN18" s="534"/>
      <c r="AO18" s="534"/>
      <c r="AP18" s="534"/>
    </row>
    <row r="19" spans="2:42" s="533" customFormat="1" ht="14.1" customHeight="1">
      <c r="B19" s="701" t="s">
        <v>26108</v>
      </c>
      <c r="C19" s="701"/>
      <c r="D19" s="701"/>
      <c r="E19" s="701"/>
      <c r="F19" s="701"/>
      <c r="G19" s="701"/>
      <c r="H19" s="701"/>
      <c r="I19" s="701"/>
      <c r="J19" s="701"/>
      <c r="K19" s="701"/>
      <c r="L19" s="701"/>
      <c r="M19" s="701"/>
      <c r="N19" s="701"/>
      <c r="O19" s="701"/>
      <c r="P19" s="701"/>
      <c r="Q19" s="701"/>
      <c r="R19" s="701"/>
      <c r="S19" s="701"/>
      <c r="T19" s="701"/>
      <c r="U19" s="701"/>
      <c r="V19" s="701"/>
      <c r="W19" s="701"/>
      <c r="X19" s="701"/>
      <c r="Y19" s="701"/>
      <c r="Z19" s="701"/>
      <c r="AA19" s="701"/>
      <c r="AB19" s="701"/>
      <c r="AC19" s="701"/>
      <c r="AD19" s="701"/>
      <c r="AE19" s="701"/>
      <c r="AF19" s="701"/>
      <c r="AG19" s="701"/>
      <c r="AH19" s="701"/>
      <c r="AI19" s="701"/>
      <c r="AJ19" s="701"/>
      <c r="AK19" s="701"/>
      <c r="AL19" s="701"/>
      <c r="AM19" s="701"/>
      <c r="AN19" s="701"/>
      <c r="AO19" s="701"/>
      <c r="AP19" s="701"/>
    </row>
    <row r="20" spans="2:42" s="533" customFormat="1" ht="14.1" customHeight="1">
      <c r="B20" s="701"/>
      <c r="C20" s="701"/>
      <c r="D20" s="701"/>
      <c r="E20" s="701"/>
      <c r="F20" s="701"/>
      <c r="G20" s="701"/>
      <c r="H20" s="701"/>
      <c r="I20" s="701"/>
      <c r="J20" s="701"/>
      <c r="K20" s="701"/>
      <c r="L20" s="701"/>
      <c r="M20" s="701"/>
      <c r="N20" s="701"/>
      <c r="O20" s="701"/>
      <c r="P20" s="701"/>
      <c r="Q20" s="701"/>
      <c r="R20" s="701"/>
      <c r="S20" s="701"/>
      <c r="T20" s="701"/>
      <c r="U20" s="701"/>
      <c r="V20" s="701"/>
      <c r="W20" s="701"/>
      <c r="X20" s="701"/>
      <c r="Y20" s="701"/>
      <c r="Z20" s="701"/>
      <c r="AA20" s="701"/>
      <c r="AB20" s="701"/>
      <c r="AC20" s="701"/>
      <c r="AD20" s="701"/>
      <c r="AE20" s="701"/>
      <c r="AF20" s="701"/>
      <c r="AG20" s="701"/>
      <c r="AH20" s="701"/>
      <c r="AI20" s="701"/>
      <c r="AJ20" s="701"/>
      <c r="AK20" s="701"/>
      <c r="AL20" s="701"/>
      <c r="AM20" s="701"/>
      <c r="AN20" s="701"/>
      <c r="AO20" s="701"/>
      <c r="AP20" s="701"/>
    </row>
    <row r="21" spans="2:42" s="533" customFormat="1" ht="14.1" customHeight="1">
      <c r="B21" s="701"/>
      <c r="C21" s="701"/>
      <c r="D21" s="701"/>
      <c r="E21" s="701"/>
      <c r="F21" s="701"/>
      <c r="G21" s="701"/>
      <c r="H21" s="701"/>
      <c r="I21" s="701"/>
      <c r="J21" s="701"/>
      <c r="K21" s="701"/>
      <c r="L21" s="701"/>
      <c r="M21" s="701"/>
      <c r="N21" s="701"/>
      <c r="O21" s="701"/>
      <c r="P21" s="701"/>
      <c r="Q21" s="701"/>
      <c r="R21" s="701"/>
      <c r="S21" s="701"/>
      <c r="T21" s="701"/>
      <c r="U21" s="701"/>
      <c r="V21" s="701"/>
      <c r="W21" s="701"/>
      <c r="X21" s="701"/>
      <c r="Y21" s="701"/>
      <c r="Z21" s="701"/>
      <c r="AA21" s="701"/>
      <c r="AB21" s="701"/>
      <c r="AC21" s="701"/>
      <c r="AD21" s="701"/>
      <c r="AE21" s="701"/>
      <c r="AF21" s="701"/>
      <c r="AG21" s="701"/>
      <c r="AH21" s="701"/>
      <c r="AI21" s="701"/>
      <c r="AJ21" s="701"/>
      <c r="AK21" s="701"/>
      <c r="AL21" s="701"/>
      <c r="AM21" s="701"/>
      <c r="AN21" s="701"/>
      <c r="AO21" s="701"/>
      <c r="AP21" s="701"/>
    </row>
    <row r="22" spans="2:42" s="533" customFormat="1">
      <c r="B22" s="534"/>
      <c r="C22" s="535"/>
      <c r="D22" s="535"/>
      <c r="E22" s="535"/>
      <c r="F22" s="536"/>
      <c r="G22" s="534"/>
      <c r="H22" s="534"/>
      <c r="I22" s="534"/>
      <c r="J22" s="534"/>
      <c r="K22" s="534"/>
      <c r="L22" s="534"/>
      <c r="M22" s="534"/>
      <c r="N22" s="534"/>
      <c r="O22" s="534"/>
      <c r="P22" s="534"/>
      <c r="Q22" s="534"/>
      <c r="R22" s="534"/>
      <c r="S22" s="534"/>
      <c r="T22" s="534"/>
      <c r="U22" s="534"/>
      <c r="V22" s="534"/>
      <c r="W22" s="534"/>
      <c r="X22" s="534"/>
      <c r="Y22" s="534"/>
      <c r="Z22" s="534"/>
      <c r="AA22" s="534"/>
      <c r="AB22" s="534"/>
      <c r="AC22" s="534"/>
      <c r="AD22" s="534"/>
      <c r="AE22" s="534"/>
      <c r="AF22" s="534"/>
      <c r="AG22" s="534"/>
      <c r="AH22" s="534"/>
      <c r="AI22" s="534"/>
      <c r="AJ22" s="534"/>
      <c r="AK22" s="534"/>
      <c r="AL22" s="534"/>
      <c r="AM22" s="534"/>
      <c r="AN22" s="534"/>
      <c r="AO22" s="534"/>
      <c r="AP22" s="534"/>
    </row>
    <row r="23" spans="2:42" s="533" customFormat="1" ht="14.1" customHeight="1">
      <c r="B23" s="701" t="s">
        <v>25290</v>
      </c>
      <c r="C23" s="701"/>
      <c r="D23" s="701"/>
      <c r="E23" s="701"/>
      <c r="F23" s="701"/>
      <c r="G23" s="701"/>
      <c r="H23" s="701"/>
      <c r="I23" s="701"/>
      <c r="J23" s="701"/>
      <c r="K23" s="701"/>
      <c r="L23" s="701"/>
      <c r="M23" s="701"/>
      <c r="N23" s="701"/>
      <c r="O23" s="701"/>
      <c r="P23" s="701"/>
      <c r="Q23" s="701"/>
      <c r="R23" s="701"/>
      <c r="S23" s="701"/>
      <c r="T23" s="701"/>
      <c r="U23" s="701"/>
      <c r="V23" s="701"/>
      <c r="W23" s="701"/>
      <c r="X23" s="701"/>
      <c r="Y23" s="701"/>
      <c r="Z23" s="701"/>
      <c r="AA23" s="701"/>
      <c r="AB23" s="701"/>
      <c r="AC23" s="701"/>
      <c r="AD23" s="701"/>
      <c r="AE23" s="701"/>
      <c r="AF23" s="701"/>
      <c r="AG23" s="701"/>
      <c r="AH23" s="701"/>
      <c r="AI23" s="701"/>
      <c r="AJ23" s="701"/>
      <c r="AK23" s="701"/>
      <c r="AL23" s="701"/>
      <c r="AM23" s="701"/>
      <c r="AN23" s="701"/>
      <c r="AO23" s="701"/>
      <c r="AP23" s="701"/>
    </row>
    <row r="24" spans="2:42" s="533" customFormat="1" ht="14.1" customHeight="1">
      <c r="B24" s="701"/>
      <c r="C24" s="701"/>
      <c r="D24" s="701"/>
      <c r="E24" s="701"/>
      <c r="F24" s="701"/>
      <c r="G24" s="701"/>
      <c r="H24" s="701"/>
      <c r="I24" s="701"/>
      <c r="J24" s="701"/>
      <c r="K24" s="701"/>
      <c r="L24" s="701"/>
      <c r="M24" s="701"/>
      <c r="N24" s="701"/>
      <c r="O24" s="701"/>
      <c r="P24" s="701"/>
      <c r="Q24" s="701"/>
      <c r="R24" s="701"/>
      <c r="S24" s="701"/>
      <c r="T24" s="701"/>
      <c r="U24" s="701"/>
      <c r="V24" s="701"/>
      <c r="W24" s="701"/>
      <c r="X24" s="701"/>
      <c r="Y24" s="701"/>
      <c r="Z24" s="701"/>
      <c r="AA24" s="701"/>
      <c r="AB24" s="701"/>
      <c r="AC24" s="701"/>
      <c r="AD24" s="701"/>
      <c r="AE24" s="701"/>
      <c r="AF24" s="701"/>
      <c r="AG24" s="701"/>
      <c r="AH24" s="701"/>
      <c r="AI24" s="701"/>
      <c r="AJ24" s="701"/>
      <c r="AK24" s="701"/>
      <c r="AL24" s="701"/>
      <c r="AM24" s="701"/>
      <c r="AN24" s="701"/>
      <c r="AO24" s="701"/>
      <c r="AP24" s="701"/>
    </row>
    <row r="25" spans="2:42" s="533" customFormat="1" ht="14.1" customHeight="1">
      <c r="B25" s="701"/>
      <c r="C25" s="701"/>
      <c r="D25" s="701"/>
      <c r="E25" s="701"/>
      <c r="F25" s="701"/>
      <c r="G25" s="701"/>
      <c r="H25" s="701"/>
      <c r="I25" s="701"/>
      <c r="J25" s="701"/>
      <c r="K25" s="701"/>
      <c r="L25" s="701"/>
      <c r="M25" s="701"/>
      <c r="N25" s="701"/>
      <c r="O25" s="701"/>
      <c r="P25" s="701"/>
      <c r="Q25" s="701"/>
      <c r="R25" s="701"/>
      <c r="S25" s="701"/>
      <c r="T25" s="701"/>
      <c r="U25" s="701"/>
      <c r="V25" s="701"/>
      <c r="W25" s="701"/>
      <c r="X25" s="701"/>
      <c r="Y25" s="701"/>
      <c r="Z25" s="701"/>
      <c r="AA25" s="701"/>
      <c r="AB25" s="701"/>
      <c r="AC25" s="701"/>
      <c r="AD25" s="701"/>
      <c r="AE25" s="701"/>
      <c r="AF25" s="701"/>
      <c r="AG25" s="701"/>
      <c r="AH25" s="701"/>
      <c r="AI25" s="701"/>
      <c r="AJ25" s="701"/>
      <c r="AK25" s="701"/>
      <c r="AL25" s="701"/>
      <c r="AM25" s="701"/>
      <c r="AN25" s="701"/>
      <c r="AO25" s="701"/>
      <c r="AP25" s="701"/>
    </row>
    <row r="26" spans="2:42" s="533" customFormat="1" ht="18.75">
      <c r="B26" s="539"/>
      <c r="C26" s="539"/>
      <c r="D26" s="539"/>
      <c r="E26" s="539"/>
      <c r="F26" s="539"/>
      <c r="G26" s="539"/>
      <c r="H26" s="539"/>
      <c r="I26" s="539"/>
      <c r="J26" s="539"/>
      <c r="K26" s="539"/>
      <c r="L26" s="539"/>
      <c r="M26" s="539"/>
      <c r="N26" s="539"/>
      <c r="O26" s="539"/>
      <c r="P26" s="539"/>
      <c r="Q26" s="539"/>
      <c r="R26" s="539"/>
      <c r="S26" s="539"/>
      <c r="T26" s="539"/>
      <c r="U26" s="539"/>
      <c r="V26" s="539"/>
      <c r="W26" s="539"/>
      <c r="X26" s="539"/>
      <c r="Y26" s="539"/>
      <c r="Z26" s="539"/>
      <c r="AA26" s="539"/>
      <c r="AB26" s="539"/>
      <c r="AC26" s="539"/>
      <c r="AD26" s="539"/>
      <c r="AE26" s="539"/>
      <c r="AF26" s="539"/>
      <c r="AG26" s="539"/>
      <c r="AH26" s="539"/>
      <c r="AI26" s="539"/>
      <c r="AJ26" s="539"/>
      <c r="AK26" s="539"/>
      <c r="AL26" s="539"/>
      <c r="AM26" s="539"/>
      <c r="AN26" s="539"/>
      <c r="AO26" s="539"/>
      <c r="AP26" s="539"/>
    </row>
    <row r="27" spans="2:42" s="533" customFormat="1" ht="17.25">
      <c r="B27" s="537" t="s">
        <v>25289</v>
      </c>
      <c r="C27" s="535"/>
      <c r="D27" s="535"/>
      <c r="E27" s="535"/>
      <c r="F27" s="536"/>
      <c r="G27" s="534"/>
      <c r="H27" s="534"/>
      <c r="I27" s="534"/>
      <c r="J27" s="534"/>
      <c r="K27" s="534"/>
      <c r="L27" s="534"/>
      <c r="M27" s="534"/>
      <c r="N27" s="534"/>
      <c r="O27" s="534"/>
      <c r="P27" s="534"/>
      <c r="Q27" s="534"/>
      <c r="R27" s="534"/>
      <c r="S27" s="534"/>
      <c r="T27" s="534"/>
      <c r="U27" s="534"/>
      <c r="V27" s="534"/>
      <c r="W27" s="534"/>
      <c r="X27" s="534"/>
      <c r="Y27" s="534"/>
      <c r="Z27" s="534"/>
      <c r="AA27" s="534"/>
      <c r="AB27" s="534"/>
      <c r="AC27" s="534"/>
      <c r="AD27" s="534"/>
      <c r="AE27" s="534"/>
      <c r="AF27" s="534"/>
      <c r="AG27" s="534"/>
      <c r="AH27" s="534"/>
      <c r="AI27" s="534"/>
      <c r="AJ27" s="534"/>
      <c r="AK27" s="534"/>
      <c r="AL27" s="534"/>
      <c r="AM27" s="534"/>
      <c r="AN27" s="534"/>
      <c r="AO27" s="534"/>
      <c r="AP27" s="534"/>
    </row>
    <row r="28" spans="2:42" s="533" customFormat="1">
      <c r="B28" s="534"/>
      <c r="C28" s="535"/>
      <c r="D28" s="535"/>
      <c r="E28" s="535"/>
      <c r="F28" s="536"/>
      <c r="G28" s="534"/>
      <c r="H28" s="534"/>
      <c r="I28" s="534"/>
      <c r="J28" s="534"/>
      <c r="K28" s="534"/>
      <c r="L28" s="534"/>
      <c r="M28" s="534"/>
      <c r="N28" s="534"/>
      <c r="O28" s="534"/>
      <c r="P28" s="534"/>
      <c r="Q28" s="534"/>
      <c r="R28" s="534"/>
      <c r="S28" s="534"/>
      <c r="T28" s="534"/>
      <c r="U28" s="534"/>
      <c r="V28" s="534"/>
      <c r="W28" s="534"/>
      <c r="X28" s="534"/>
      <c r="Y28" s="534"/>
      <c r="Z28" s="534"/>
      <c r="AA28" s="534"/>
      <c r="AB28" s="534"/>
      <c r="AC28" s="534"/>
      <c r="AD28" s="534"/>
      <c r="AE28" s="534"/>
      <c r="AF28" s="534"/>
      <c r="AG28" s="534"/>
      <c r="AH28" s="534"/>
      <c r="AI28" s="534"/>
      <c r="AJ28" s="534"/>
      <c r="AK28" s="534"/>
      <c r="AL28" s="534"/>
      <c r="AM28" s="534"/>
      <c r="AN28" s="534"/>
      <c r="AO28" s="534"/>
      <c r="AP28" s="534"/>
    </row>
    <row r="29" spans="2:42" s="533" customFormat="1" ht="18" customHeight="1">
      <c r="B29" s="701" t="s">
        <v>25288</v>
      </c>
      <c r="C29" s="701"/>
      <c r="D29" s="701"/>
      <c r="E29" s="701"/>
      <c r="F29" s="701"/>
      <c r="G29" s="701"/>
      <c r="H29" s="701"/>
      <c r="I29" s="701"/>
      <c r="J29" s="701"/>
      <c r="K29" s="701"/>
      <c r="L29" s="701"/>
      <c r="M29" s="701"/>
      <c r="N29" s="701"/>
      <c r="O29" s="701"/>
      <c r="P29" s="701"/>
      <c r="Q29" s="701"/>
      <c r="R29" s="701"/>
      <c r="S29" s="701"/>
      <c r="T29" s="701"/>
      <c r="U29" s="701"/>
      <c r="V29" s="701"/>
      <c r="W29" s="701"/>
      <c r="X29" s="701"/>
      <c r="Y29" s="701"/>
      <c r="Z29" s="701"/>
      <c r="AA29" s="701"/>
      <c r="AB29" s="701"/>
      <c r="AC29" s="701"/>
      <c r="AD29" s="701"/>
      <c r="AE29" s="701"/>
      <c r="AF29" s="701"/>
      <c r="AG29" s="701"/>
      <c r="AH29" s="701"/>
      <c r="AI29" s="701"/>
      <c r="AJ29" s="701"/>
      <c r="AK29" s="701"/>
      <c r="AL29" s="701"/>
      <c r="AM29" s="701"/>
      <c r="AN29" s="701"/>
      <c r="AO29" s="701"/>
      <c r="AP29" s="701"/>
    </row>
    <row r="30" spans="2:42" s="533" customFormat="1" ht="18" customHeight="1">
      <c r="B30" s="701"/>
      <c r="C30" s="701"/>
      <c r="D30" s="701"/>
      <c r="E30" s="701"/>
      <c r="F30" s="701"/>
      <c r="G30" s="701"/>
      <c r="H30" s="701"/>
      <c r="I30" s="701"/>
      <c r="J30" s="701"/>
      <c r="K30" s="701"/>
      <c r="L30" s="701"/>
      <c r="M30" s="701"/>
      <c r="N30" s="701"/>
      <c r="O30" s="701"/>
      <c r="P30" s="701"/>
      <c r="Q30" s="701"/>
      <c r="R30" s="701"/>
      <c r="S30" s="701"/>
      <c r="T30" s="701"/>
      <c r="U30" s="701"/>
      <c r="V30" s="701"/>
      <c r="W30" s="701"/>
      <c r="X30" s="701"/>
      <c r="Y30" s="701"/>
      <c r="Z30" s="701"/>
      <c r="AA30" s="701"/>
      <c r="AB30" s="701"/>
      <c r="AC30" s="701"/>
      <c r="AD30" s="701"/>
      <c r="AE30" s="701"/>
      <c r="AF30" s="701"/>
      <c r="AG30" s="701"/>
      <c r="AH30" s="701"/>
      <c r="AI30" s="701"/>
      <c r="AJ30" s="701"/>
      <c r="AK30" s="701"/>
      <c r="AL30" s="701"/>
      <c r="AM30" s="701"/>
      <c r="AN30" s="701"/>
      <c r="AO30" s="701"/>
      <c r="AP30" s="701"/>
    </row>
    <row r="31" spans="2:42" s="533" customFormat="1">
      <c r="B31" s="534"/>
      <c r="C31" s="535"/>
      <c r="D31" s="535"/>
      <c r="E31" s="535"/>
      <c r="F31" s="536"/>
      <c r="G31" s="534"/>
      <c r="H31" s="534"/>
      <c r="I31" s="534"/>
      <c r="J31" s="534"/>
      <c r="K31" s="534"/>
      <c r="L31" s="534"/>
      <c r="M31" s="534"/>
      <c r="N31" s="534"/>
      <c r="O31" s="534"/>
      <c r="P31" s="534"/>
      <c r="Q31" s="534"/>
      <c r="R31" s="534"/>
      <c r="S31" s="534"/>
      <c r="T31" s="534"/>
      <c r="U31" s="534"/>
      <c r="V31" s="534"/>
      <c r="W31" s="534"/>
      <c r="X31" s="534"/>
      <c r="Y31" s="534"/>
      <c r="Z31" s="534"/>
      <c r="AA31" s="534"/>
      <c r="AB31" s="534"/>
      <c r="AC31" s="534"/>
      <c r="AD31" s="534"/>
      <c r="AE31" s="534"/>
      <c r="AF31" s="534"/>
      <c r="AG31" s="534"/>
      <c r="AH31" s="534"/>
      <c r="AI31" s="534"/>
      <c r="AJ31" s="534"/>
      <c r="AK31" s="534"/>
      <c r="AL31" s="534"/>
      <c r="AM31" s="534"/>
      <c r="AN31" s="534"/>
      <c r="AO31" s="534"/>
      <c r="AP31" s="534"/>
    </row>
    <row r="32" spans="2:42" s="533" customFormat="1" ht="14.1" customHeight="1">
      <c r="B32" s="701" t="s">
        <v>25287</v>
      </c>
      <c r="C32" s="701"/>
      <c r="D32" s="701"/>
      <c r="E32" s="701"/>
      <c r="F32" s="701"/>
      <c r="G32" s="701"/>
      <c r="H32" s="701"/>
      <c r="I32" s="701"/>
      <c r="J32" s="701"/>
      <c r="K32" s="701"/>
      <c r="L32" s="701"/>
      <c r="M32" s="701"/>
      <c r="N32" s="701"/>
      <c r="O32" s="701"/>
      <c r="P32" s="701"/>
      <c r="Q32" s="701"/>
      <c r="R32" s="701"/>
      <c r="S32" s="701"/>
      <c r="T32" s="701"/>
      <c r="U32" s="701"/>
      <c r="V32" s="701"/>
      <c r="W32" s="701"/>
      <c r="X32" s="701"/>
      <c r="Y32" s="701"/>
      <c r="Z32" s="701"/>
      <c r="AA32" s="701"/>
      <c r="AB32" s="701"/>
      <c r="AC32" s="701"/>
      <c r="AD32" s="701"/>
      <c r="AE32" s="701"/>
      <c r="AF32" s="701"/>
      <c r="AG32" s="701"/>
      <c r="AH32" s="701"/>
      <c r="AI32" s="701"/>
      <c r="AJ32" s="701"/>
      <c r="AK32" s="701"/>
      <c r="AL32" s="701"/>
      <c r="AM32" s="701"/>
      <c r="AN32" s="701"/>
      <c r="AO32" s="701"/>
      <c r="AP32" s="701"/>
    </row>
    <row r="33" spans="2:42" s="533" customFormat="1" ht="14.1" customHeight="1">
      <c r="B33" s="701"/>
      <c r="C33" s="701"/>
      <c r="D33" s="701"/>
      <c r="E33" s="701"/>
      <c r="F33" s="701"/>
      <c r="G33" s="701"/>
      <c r="H33" s="701"/>
      <c r="I33" s="701"/>
      <c r="J33" s="701"/>
      <c r="K33" s="701"/>
      <c r="L33" s="701"/>
      <c r="M33" s="701"/>
      <c r="N33" s="701"/>
      <c r="O33" s="701"/>
      <c r="P33" s="701"/>
      <c r="Q33" s="701"/>
      <c r="R33" s="701"/>
      <c r="S33" s="701"/>
      <c r="T33" s="701"/>
      <c r="U33" s="701"/>
      <c r="V33" s="701"/>
      <c r="W33" s="701"/>
      <c r="X33" s="701"/>
      <c r="Y33" s="701"/>
      <c r="Z33" s="701"/>
      <c r="AA33" s="701"/>
      <c r="AB33" s="701"/>
      <c r="AC33" s="701"/>
      <c r="AD33" s="701"/>
      <c r="AE33" s="701"/>
      <c r="AF33" s="701"/>
      <c r="AG33" s="701"/>
      <c r="AH33" s="701"/>
      <c r="AI33" s="701"/>
      <c r="AJ33" s="701"/>
      <c r="AK33" s="701"/>
      <c r="AL33" s="701"/>
      <c r="AM33" s="701"/>
      <c r="AN33" s="701"/>
      <c r="AO33" s="701"/>
      <c r="AP33" s="701"/>
    </row>
    <row r="34" spans="2:42" s="533" customFormat="1" ht="14.1" customHeight="1">
      <c r="B34" s="701"/>
      <c r="C34" s="701"/>
      <c r="D34" s="701"/>
      <c r="E34" s="701"/>
      <c r="F34" s="701"/>
      <c r="G34" s="701"/>
      <c r="H34" s="701"/>
      <c r="I34" s="701"/>
      <c r="J34" s="701"/>
      <c r="K34" s="701"/>
      <c r="L34" s="701"/>
      <c r="M34" s="701"/>
      <c r="N34" s="701"/>
      <c r="O34" s="701"/>
      <c r="P34" s="701"/>
      <c r="Q34" s="701"/>
      <c r="R34" s="701"/>
      <c r="S34" s="701"/>
      <c r="T34" s="701"/>
      <c r="U34" s="701"/>
      <c r="V34" s="701"/>
      <c r="W34" s="701"/>
      <c r="X34" s="701"/>
      <c r="Y34" s="701"/>
      <c r="Z34" s="701"/>
      <c r="AA34" s="701"/>
      <c r="AB34" s="701"/>
      <c r="AC34" s="701"/>
      <c r="AD34" s="701"/>
      <c r="AE34" s="701"/>
      <c r="AF34" s="701"/>
      <c r="AG34" s="701"/>
      <c r="AH34" s="701"/>
      <c r="AI34" s="701"/>
      <c r="AJ34" s="701"/>
      <c r="AK34" s="701"/>
      <c r="AL34" s="701"/>
      <c r="AM34" s="701"/>
      <c r="AN34" s="701"/>
      <c r="AO34" s="701"/>
      <c r="AP34" s="701"/>
    </row>
    <row r="35" spans="2:42" s="533" customFormat="1"/>
    <row r="36" spans="2:42" s="533" customFormat="1" ht="5.0999999999999996" customHeight="1"/>
    <row r="37" spans="2:42" s="530" customFormat="1" ht="22.5" customHeight="1">
      <c r="B37" s="699" t="s">
        <v>25299</v>
      </c>
      <c r="C37" s="700"/>
      <c r="D37" s="700"/>
      <c r="E37" s="700"/>
      <c r="F37" s="700"/>
      <c r="G37" s="700"/>
      <c r="H37" s="700"/>
      <c r="I37" s="700"/>
      <c r="J37" s="700"/>
      <c r="K37" s="700"/>
      <c r="L37" s="700"/>
      <c r="M37" s="700"/>
      <c r="N37" s="700"/>
      <c r="O37" s="700"/>
      <c r="P37" s="700"/>
      <c r="Q37" s="700"/>
      <c r="R37" s="700"/>
      <c r="S37" s="700"/>
      <c r="T37" s="700"/>
      <c r="U37" s="700"/>
      <c r="V37" s="700"/>
      <c r="W37" s="700"/>
      <c r="X37" s="700"/>
      <c r="Y37" s="700"/>
      <c r="Z37" s="700"/>
      <c r="AA37" s="700"/>
      <c r="AB37" s="700"/>
      <c r="AC37" s="700"/>
      <c r="AD37" s="700"/>
      <c r="AE37" s="700"/>
      <c r="AF37" s="700"/>
      <c r="AG37" s="700"/>
      <c r="AH37" s="700"/>
      <c r="AI37" s="700"/>
      <c r="AJ37" s="700"/>
      <c r="AK37" s="700"/>
      <c r="AL37" s="700"/>
      <c r="AM37" s="700"/>
      <c r="AN37" s="700"/>
      <c r="AO37" s="700"/>
      <c r="AP37" s="700"/>
    </row>
    <row r="38" spans="2:42" s="533" customFormat="1" ht="5.0999999999999996" customHeight="1" thickBot="1">
      <c r="C38" s="540"/>
    </row>
    <row r="39" spans="2:42" s="541" customFormat="1" ht="15.75" customHeight="1">
      <c r="C39" s="706" t="s">
        <v>25286</v>
      </c>
      <c r="D39" s="704"/>
      <c r="E39" s="704"/>
      <c r="F39" s="704"/>
      <c r="G39" s="704"/>
      <c r="H39" s="704"/>
      <c r="I39" s="704"/>
      <c r="J39" s="704"/>
      <c r="K39" s="704"/>
      <c r="L39" s="704"/>
      <c r="M39" s="703" t="s">
        <v>25285</v>
      </c>
      <c r="N39" s="704"/>
      <c r="O39" s="704"/>
      <c r="P39" s="703" t="s">
        <v>25286</v>
      </c>
      <c r="Q39" s="704"/>
      <c r="R39" s="704"/>
      <c r="S39" s="704"/>
      <c r="T39" s="704"/>
      <c r="U39" s="704"/>
      <c r="V39" s="704"/>
      <c r="W39" s="704"/>
      <c r="X39" s="704"/>
      <c r="Y39" s="704"/>
      <c r="Z39" s="703" t="s">
        <v>25285</v>
      </c>
      <c r="AA39" s="704"/>
      <c r="AB39" s="704"/>
      <c r="AC39" s="703" t="s">
        <v>25286</v>
      </c>
      <c r="AD39" s="704"/>
      <c r="AE39" s="704"/>
      <c r="AF39" s="704"/>
      <c r="AG39" s="704"/>
      <c r="AH39" s="704"/>
      <c r="AI39" s="704"/>
      <c r="AJ39" s="704"/>
      <c r="AK39" s="704"/>
      <c r="AL39" s="704"/>
      <c r="AM39" s="703" t="s">
        <v>25285</v>
      </c>
      <c r="AN39" s="704"/>
      <c r="AO39" s="705"/>
    </row>
    <row r="40" spans="2:42" s="542" customFormat="1" ht="29.1" customHeight="1">
      <c r="C40" s="694" t="s">
        <v>25284</v>
      </c>
      <c r="D40" s="695"/>
      <c r="E40" s="695"/>
      <c r="F40" s="695"/>
      <c r="G40" s="695"/>
      <c r="H40" s="695"/>
      <c r="I40" s="695"/>
      <c r="J40" s="695"/>
      <c r="K40" s="695"/>
      <c r="L40" s="695"/>
      <c r="M40" s="690" t="e">
        <f>Info_R!A56</f>
        <v>#N/A</v>
      </c>
      <c r="N40" s="690"/>
      <c r="O40" s="690"/>
      <c r="P40" s="695" t="s">
        <v>25283</v>
      </c>
      <c r="Q40" s="695"/>
      <c r="R40" s="695"/>
      <c r="S40" s="695"/>
      <c r="T40" s="695"/>
      <c r="U40" s="695"/>
      <c r="V40" s="695"/>
      <c r="W40" s="695"/>
      <c r="X40" s="695"/>
      <c r="Y40" s="695"/>
      <c r="Z40" s="690" t="e">
        <f>Info_R!A80</f>
        <v>#N/A</v>
      </c>
      <c r="AA40" s="690"/>
      <c r="AB40" s="690"/>
      <c r="AC40" s="695" t="s">
        <v>26163</v>
      </c>
      <c r="AD40" s="697"/>
      <c r="AE40" s="697"/>
      <c r="AF40" s="697"/>
      <c r="AG40" s="697"/>
      <c r="AH40" s="697"/>
      <c r="AI40" s="697"/>
      <c r="AJ40" s="697"/>
      <c r="AK40" s="697"/>
      <c r="AL40" s="698"/>
      <c r="AM40" s="690" t="e">
        <f>Info_R!A104</f>
        <v>#N/A</v>
      </c>
      <c r="AN40" s="690"/>
      <c r="AO40" s="690"/>
      <c r="AP40" s="543"/>
    </row>
    <row r="41" spans="2:42" s="542" customFormat="1" ht="29.1" customHeight="1">
      <c r="C41" s="694" t="s">
        <v>25282</v>
      </c>
      <c r="D41" s="695"/>
      <c r="E41" s="695"/>
      <c r="F41" s="695"/>
      <c r="G41" s="695"/>
      <c r="H41" s="695"/>
      <c r="I41" s="695"/>
      <c r="J41" s="695"/>
      <c r="K41" s="695"/>
      <c r="L41" s="695"/>
      <c r="M41" s="690" t="e">
        <f>Info_R!A57</f>
        <v>#N/A</v>
      </c>
      <c r="N41" s="690"/>
      <c r="O41" s="690"/>
      <c r="P41" s="695" t="s">
        <v>26162</v>
      </c>
      <c r="Q41" s="695"/>
      <c r="R41" s="695"/>
      <c r="S41" s="695"/>
      <c r="T41" s="695"/>
      <c r="U41" s="695"/>
      <c r="V41" s="695"/>
      <c r="W41" s="695"/>
      <c r="X41" s="695"/>
      <c r="Y41" s="695"/>
      <c r="Z41" s="690" t="e">
        <f>Info_R!A81</f>
        <v>#N/A</v>
      </c>
      <c r="AA41" s="690"/>
      <c r="AB41" s="690"/>
      <c r="AC41" s="695" t="s">
        <v>26150</v>
      </c>
      <c r="AD41" s="695"/>
      <c r="AE41" s="695"/>
      <c r="AF41" s="695"/>
      <c r="AG41" s="695"/>
      <c r="AH41" s="695"/>
      <c r="AI41" s="695"/>
      <c r="AJ41" s="695"/>
      <c r="AK41" s="695"/>
      <c r="AL41" s="695"/>
      <c r="AM41" s="690" t="e">
        <f>Info_R!A105</f>
        <v>#N/A</v>
      </c>
      <c r="AN41" s="690"/>
      <c r="AO41" s="690"/>
      <c r="AP41" s="543"/>
    </row>
    <row r="42" spans="2:42" s="542" customFormat="1" ht="29.1" customHeight="1">
      <c r="C42" s="694" t="s">
        <v>25281</v>
      </c>
      <c r="D42" s="695"/>
      <c r="E42" s="695"/>
      <c r="F42" s="695"/>
      <c r="G42" s="695"/>
      <c r="H42" s="695"/>
      <c r="I42" s="695"/>
      <c r="J42" s="695"/>
      <c r="K42" s="695"/>
      <c r="L42" s="695"/>
      <c r="M42" s="690" t="e">
        <f>Info_R!A58</f>
        <v>#N/A</v>
      </c>
      <c r="N42" s="690"/>
      <c r="O42" s="690"/>
      <c r="P42" s="695" t="s">
        <v>25280</v>
      </c>
      <c r="Q42" s="695"/>
      <c r="R42" s="695"/>
      <c r="S42" s="695"/>
      <c r="T42" s="695"/>
      <c r="U42" s="695"/>
      <c r="V42" s="695"/>
      <c r="W42" s="695"/>
      <c r="X42" s="695"/>
      <c r="Y42" s="695"/>
      <c r="Z42" s="690" t="e">
        <f>Info_R!A82</f>
        <v>#N/A</v>
      </c>
      <c r="AA42" s="690"/>
      <c r="AB42" s="690"/>
      <c r="AC42" s="695" t="s">
        <v>25279</v>
      </c>
      <c r="AD42" s="695"/>
      <c r="AE42" s="695"/>
      <c r="AF42" s="695"/>
      <c r="AG42" s="695"/>
      <c r="AH42" s="695"/>
      <c r="AI42" s="695"/>
      <c r="AJ42" s="695"/>
      <c r="AK42" s="695"/>
      <c r="AL42" s="695"/>
      <c r="AM42" s="690" t="e">
        <f>Info_R!A106</f>
        <v>#N/A</v>
      </c>
      <c r="AN42" s="690"/>
      <c r="AO42" s="690"/>
    </row>
    <row r="43" spans="2:42" s="542" customFormat="1" ht="29.1" customHeight="1">
      <c r="C43" s="694" t="s">
        <v>26155</v>
      </c>
      <c r="D43" s="695"/>
      <c r="E43" s="695"/>
      <c r="F43" s="695"/>
      <c r="G43" s="695"/>
      <c r="H43" s="695"/>
      <c r="I43" s="695"/>
      <c r="J43" s="695"/>
      <c r="K43" s="695"/>
      <c r="L43" s="695"/>
      <c r="M43" s="690" t="e">
        <f>Info_R!A59</f>
        <v>#N/A</v>
      </c>
      <c r="N43" s="690"/>
      <c r="O43" s="690"/>
      <c r="P43" s="695" t="s">
        <v>26151</v>
      </c>
      <c r="Q43" s="695"/>
      <c r="R43" s="695"/>
      <c r="S43" s="695"/>
      <c r="T43" s="695"/>
      <c r="U43" s="695"/>
      <c r="V43" s="695"/>
      <c r="W43" s="695"/>
      <c r="X43" s="695"/>
      <c r="Y43" s="695"/>
      <c r="Z43" s="690" t="e">
        <f>Info_R!A83</f>
        <v>#N/A</v>
      </c>
      <c r="AA43" s="690"/>
      <c r="AB43" s="690"/>
      <c r="AC43" s="695" t="s">
        <v>25278</v>
      </c>
      <c r="AD43" s="695"/>
      <c r="AE43" s="695"/>
      <c r="AF43" s="695"/>
      <c r="AG43" s="695"/>
      <c r="AH43" s="695"/>
      <c r="AI43" s="695"/>
      <c r="AJ43" s="695"/>
      <c r="AK43" s="695"/>
      <c r="AL43" s="695"/>
      <c r="AM43" s="690" t="e">
        <f>Info_R!A107</f>
        <v>#N/A</v>
      </c>
      <c r="AN43" s="690"/>
      <c r="AO43" s="690"/>
    </row>
    <row r="44" spans="2:42" s="542" customFormat="1" ht="29.1" customHeight="1">
      <c r="C44" s="694" t="s">
        <v>25277</v>
      </c>
      <c r="D44" s="695"/>
      <c r="E44" s="695"/>
      <c r="F44" s="695"/>
      <c r="G44" s="695"/>
      <c r="H44" s="695"/>
      <c r="I44" s="695"/>
      <c r="J44" s="695"/>
      <c r="K44" s="695"/>
      <c r="L44" s="695"/>
      <c r="M44" s="690" t="e">
        <f>Info_R!A60</f>
        <v>#N/A</v>
      </c>
      <c r="N44" s="690"/>
      <c r="O44" s="690"/>
      <c r="P44" s="695" t="s">
        <v>26152</v>
      </c>
      <c r="Q44" s="695"/>
      <c r="R44" s="695"/>
      <c r="S44" s="695"/>
      <c r="T44" s="695"/>
      <c r="U44" s="695"/>
      <c r="V44" s="695"/>
      <c r="W44" s="695"/>
      <c r="X44" s="695"/>
      <c r="Y44" s="695"/>
      <c r="Z44" s="690" t="e">
        <f>Info_R!A84</f>
        <v>#N/A</v>
      </c>
      <c r="AA44" s="690"/>
      <c r="AB44" s="690"/>
      <c r="AC44" s="695" t="s">
        <v>25276</v>
      </c>
      <c r="AD44" s="695"/>
      <c r="AE44" s="695"/>
      <c r="AF44" s="695"/>
      <c r="AG44" s="695"/>
      <c r="AH44" s="695"/>
      <c r="AI44" s="695"/>
      <c r="AJ44" s="695"/>
      <c r="AK44" s="695"/>
      <c r="AL44" s="695"/>
      <c r="AM44" s="690" t="e">
        <f>Info_R!A108</f>
        <v>#N/A</v>
      </c>
      <c r="AN44" s="690"/>
      <c r="AO44" s="690"/>
    </row>
    <row r="45" spans="2:42" s="542" customFormat="1" ht="29.1" customHeight="1">
      <c r="C45" s="694" t="s">
        <v>25275</v>
      </c>
      <c r="D45" s="695"/>
      <c r="E45" s="695"/>
      <c r="F45" s="695"/>
      <c r="G45" s="695"/>
      <c r="H45" s="695"/>
      <c r="I45" s="695"/>
      <c r="J45" s="695"/>
      <c r="K45" s="695"/>
      <c r="L45" s="695"/>
      <c r="M45" s="690" t="e">
        <f>Info_R!A61</f>
        <v>#N/A</v>
      </c>
      <c r="N45" s="690"/>
      <c r="O45" s="690"/>
      <c r="P45" s="695" t="s">
        <v>25274</v>
      </c>
      <c r="Q45" s="695"/>
      <c r="R45" s="695"/>
      <c r="S45" s="695"/>
      <c r="T45" s="695"/>
      <c r="U45" s="695"/>
      <c r="V45" s="695"/>
      <c r="W45" s="695"/>
      <c r="X45" s="695"/>
      <c r="Y45" s="695"/>
      <c r="Z45" s="690" t="e">
        <f>Info_R!A85</f>
        <v>#N/A</v>
      </c>
      <c r="AA45" s="690"/>
      <c r="AB45" s="690"/>
      <c r="AC45" s="695" t="s">
        <v>26161</v>
      </c>
      <c r="AD45" s="695"/>
      <c r="AE45" s="695"/>
      <c r="AF45" s="695"/>
      <c r="AG45" s="695"/>
      <c r="AH45" s="695"/>
      <c r="AI45" s="695"/>
      <c r="AJ45" s="695"/>
      <c r="AK45" s="695"/>
      <c r="AL45" s="695"/>
      <c r="AM45" s="690" t="e">
        <f>Info_R!A109</f>
        <v>#N/A</v>
      </c>
      <c r="AN45" s="690"/>
      <c r="AO45" s="690"/>
    </row>
    <row r="46" spans="2:42" s="542" customFormat="1" ht="29.1" customHeight="1">
      <c r="C46" s="694" t="s">
        <v>25296</v>
      </c>
      <c r="D46" s="695"/>
      <c r="E46" s="695"/>
      <c r="F46" s="695"/>
      <c r="G46" s="695"/>
      <c r="H46" s="695"/>
      <c r="I46" s="695"/>
      <c r="J46" s="695"/>
      <c r="K46" s="695"/>
      <c r="L46" s="695"/>
      <c r="M46" s="690" t="e">
        <f>Info_R!A62</f>
        <v>#N/A</v>
      </c>
      <c r="N46" s="690"/>
      <c r="O46" s="690"/>
      <c r="P46" s="695" t="s">
        <v>25273</v>
      </c>
      <c r="Q46" s="695"/>
      <c r="R46" s="695"/>
      <c r="S46" s="695"/>
      <c r="T46" s="695"/>
      <c r="U46" s="695"/>
      <c r="V46" s="695"/>
      <c r="W46" s="695"/>
      <c r="X46" s="695"/>
      <c r="Y46" s="695"/>
      <c r="Z46" s="690" t="e">
        <f>Info_R!A86</f>
        <v>#N/A</v>
      </c>
      <c r="AA46" s="690"/>
      <c r="AB46" s="690"/>
      <c r="AC46" s="695" t="s">
        <v>25272</v>
      </c>
      <c r="AD46" s="695"/>
      <c r="AE46" s="695"/>
      <c r="AF46" s="695"/>
      <c r="AG46" s="695"/>
      <c r="AH46" s="695"/>
      <c r="AI46" s="695"/>
      <c r="AJ46" s="695"/>
      <c r="AK46" s="695"/>
      <c r="AL46" s="695"/>
      <c r="AM46" s="690" t="e">
        <f>Info_R!A110</f>
        <v>#N/A</v>
      </c>
      <c r="AN46" s="690"/>
      <c r="AO46" s="690"/>
    </row>
    <row r="47" spans="2:42" s="542" customFormat="1" ht="29.1" customHeight="1">
      <c r="C47" s="694" t="s">
        <v>26153</v>
      </c>
      <c r="D47" s="695"/>
      <c r="E47" s="695"/>
      <c r="F47" s="695"/>
      <c r="G47" s="695"/>
      <c r="H47" s="695"/>
      <c r="I47" s="695"/>
      <c r="J47" s="695"/>
      <c r="K47" s="695"/>
      <c r="L47" s="695"/>
      <c r="M47" s="690" t="e">
        <f>Info_R!A63</f>
        <v>#N/A</v>
      </c>
      <c r="N47" s="690"/>
      <c r="O47" s="690"/>
      <c r="P47" s="695" t="s">
        <v>25271</v>
      </c>
      <c r="Q47" s="695"/>
      <c r="R47" s="695"/>
      <c r="S47" s="695"/>
      <c r="T47" s="695"/>
      <c r="U47" s="695"/>
      <c r="V47" s="695"/>
      <c r="W47" s="695"/>
      <c r="X47" s="695"/>
      <c r="Y47" s="695"/>
      <c r="Z47" s="690" t="e">
        <f>Info_R!A87</f>
        <v>#N/A</v>
      </c>
      <c r="AA47" s="690"/>
      <c r="AB47" s="690"/>
      <c r="AC47" s="695" t="s">
        <v>25295</v>
      </c>
      <c r="AD47" s="695"/>
      <c r="AE47" s="695"/>
      <c r="AF47" s="695"/>
      <c r="AG47" s="695"/>
      <c r="AH47" s="695"/>
      <c r="AI47" s="695"/>
      <c r="AJ47" s="695"/>
      <c r="AK47" s="695"/>
      <c r="AL47" s="695"/>
      <c r="AM47" s="690" t="e">
        <f>Info_R!A111</f>
        <v>#N/A</v>
      </c>
      <c r="AN47" s="690"/>
      <c r="AO47" s="690"/>
    </row>
    <row r="48" spans="2:42" s="542" customFormat="1" ht="18.95" customHeight="1">
      <c r="C48" s="694" t="s">
        <v>25270</v>
      </c>
      <c r="D48" s="695"/>
      <c r="E48" s="695"/>
      <c r="F48" s="695"/>
      <c r="G48" s="695"/>
      <c r="H48" s="695"/>
      <c r="I48" s="695"/>
      <c r="J48" s="695"/>
      <c r="K48" s="695"/>
      <c r="L48" s="695"/>
      <c r="M48" s="690" t="e">
        <f>Info_R!A64</f>
        <v>#N/A</v>
      </c>
      <c r="N48" s="690"/>
      <c r="O48" s="690"/>
      <c r="P48" s="695" t="s">
        <v>25294</v>
      </c>
      <c r="Q48" s="695"/>
      <c r="R48" s="695"/>
      <c r="S48" s="695"/>
      <c r="T48" s="695"/>
      <c r="U48" s="695"/>
      <c r="V48" s="695"/>
      <c r="W48" s="695"/>
      <c r="X48" s="695"/>
      <c r="Y48" s="695"/>
      <c r="Z48" s="690" t="e">
        <f>Info_R!A88</f>
        <v>#N/A</v>
      </c>
      <c r="AA48" s="690"/>
      <c r="AB48" s="690"/>
      <c r="AC48" s="695" t="s">
        <v>26160</v>
      </c>
      <c r="AD48" s="695"/>
      <c r="AE48" s="695"/>
      <c r="AF48" s="695"/>
      <c r="AG48" s="695"/>
      <c r="AH48" s="695"/>
      <c r="AI48" s="695"/>
      <c r="AJ48" s="695"/>
      <c r="AK48" s="695"/>
      <c r="AL48" s="695"/>
      <c r="AM48" s="690" t="e">
        <f>Info_R!A112</f>
        <v>#N/A</v>
      </c>
      <c r="AN48" s="690"/>
      <c r="AO48" s="690"/>
    </row>
    <row r="49" spans="3:41" s="542" customFormat="1" ht="29.1" customHeight="1">
      <c r="C49" s="694" t="s">
        <v>26154</v>
      </c>
      <c r="D49" s="695"/>
      <c r="E49" s="695"/>
      <c r="F49" s="695"/>
      <c r="G49" s="695"/>
      <c r="H49" s="695"/>
      <c r="I49" s="695"/>
      <c r="J49" s="695"/>
      <c r="K49" s="695"/>
      <c r="L49" s="695"/>
      <c r="M49" s="690" t="e">
        <f>Info_R!A65</f>
        <v>#N/A</v>
      </c>
      <c r="N49" s="690"/>
      <c r="O49" s="690"/>
      <c r="P49" s="695" t="s">
        <v>25269</v>
      </c>
      <c r="Q49" s="695"/>
      <c r="R49" s="695"/>
      <c r="S49" s="695"/>
      <c r="T49" s="695"/>
      <c r="U49" s="695"/>
      <c r="V49" s="695"/>
      <c r="W49" s="695"/>
      <c r="X49" s="695"/>
      <c r="Y49" s="695"/>
      <c r="Z49" s="690" t="e">
        <f>Info_R!A89</f>
        <v>#N/A</v>
      </c>
      <c r="AA49" s="690"/>
      <c r="AB49" s="690"/>
      <c r="AC49" s="696" t="s">
        <v>26146</v>
      </c>
      <c r="AD49" s="696"/>
      <c r="AE49" s="696"/>
      <c r="AF49" s="696"/>
      <c r="AG49" s="696"/>
      <c r="AH49" s="696"/>
      <c r="AI49" s="696"/>
      <c r="AJ49" s="696"/>
      <c r="AK49" s="696"/>
      <c r="AL49" s="696"/>
      <c r="AM49" s="690" t="e">
        <f>Info_R!A113</f>
        <v>#N/A</v>
      </c>
      <c r="AN49" s="690"/>
      <c r="AO49" s="690"/>
    </row>
    <row r="50" spans="3:41" s="542" customFormat="1" ht="29.1" customHeight="1">
      <c r="C50" s="694" t="s">
        <v>25297</v>
      </c>
      <c r="D50" s="695"/>
      <c r="E50" s="695"/>
      <c r="F50" s="695"/>
      <c r="G50" s="695"/>
      <c r="H50" s="695"/>
      <c r="I50" s="695"/>
      <c r="J50" s="695"/>
      <c r="K50" s="695"/>
      <c r="L50" s="695"/>
      <c r="M50" s="690" t="e">
        <f>Info_R!A66</f>
        <v>#N/A</v>
      </c>
      <c r="N50" s="690"/>
      <c r="O50" s="690"/>
      <c r="P50" s="695" t="s">
        <v>25268</v>
      </c>
      <c r="Q50" s="695"/>
      <c r="R50" s="695"/>
      <c r="S50" s="695"/>
      <c r="T50" s="695"/>
      <c r="U50" s="695"/>
      <c r="V50" s="695"/>
      <c r="W50" s="695"/>
      <c r="X50" s="695"/>
      <c r="Y50" s="695"/>
      <c r="Z50" s="690" t="e">
        <f>Info_R!A90</f>
        <v>#N/A</v>
      </c>
      <c r="AA50" s="690"/>
      <c r="AB50" s="690"/>
      <c r="AC50" s="695" t="s">
        <v>25267</v>
      </c>
      <c r="AD50" s="695"/>
      <c r="AE50" s="695"/>
      <c r="AF50" s="695"/>
      <c r="AG50" s="695"/>
      <c r="AH50" s="695"/>
      <c r="AI50" s="695"/>
      <c r="AJ50" s="695"/>
      <c r="AK50" s="695"/>
      <c r="AL50" s="695"/>
      <c r="AM50" s="690" t="e">
        <f>Info_R!A114</f>
        <v>#N/A</v>
      </c>
      <c r="AN50" s="690"/>
      <c r="AO50" s="690"/>
    </row>
    <row r="51" spans="3:41" s="542" customFormat="1" ht="29.1" customHeight="1">
      <c r="C51" s="694" t="s">
        <v>25266</v>
      </c>
      <c r="D51" s="695"/>
      <c r="E51" s="695"/>
      <c r="F51" s="695"/>
      <c r="G51" s="695"/>
      <c r="H51" s="695"/>
      <c r="I51" s="695"/>
      <c r="J51" s="695"/>
      <c r="K51" s="695"/>
      <c r="L51" s="695"/>
      <c r="M51" s="690" t="e">
        <f>Info_R!A67</f>
        <v>#N/A</v>
      </c>
      <c r="N51" s="690"/>
      <c r="O51" s="690"/>
      <c r="P51" s="695" t="s">
        <v>25265</v>
      </c>
      <c r="Q51" s="695"/>
      <c r="R51" s="695"/>
      <c r="S51" s="695"/>
      <c r="T51" s="695"/>
      <c r="U51" s="695"/>
      <c r="V51" s="695"/>
      <c r="W51" s="695"/>
      <c r="X51" s="695"/>
      <c r="Y51" s="695"/>
      <c r="Z51" s="690" t="e">
        <f>Info_R!A91</f>
        <v>#N/A</v>
      </c>
      <c r="AA51" s="690"/>
      <c r="AB51" s="690"/>
      <c r="AC51" s="695" t="s">
        <v>25264</v>
      </c>
      <c r="AD51" s="695"/>
      <c r="AE51" s="695"/>
      <c r="AF51" s="695"/>
      <c r="AG51" s="695"/>
      <c r="AH51" s="695"/>
      <c r="AI51" s="695"/>
      <c r="AJ51" s="695"/>
      <c r="AK51" s="695"/>
      <c r="AL51" s="695"/>
      <c r="AM51" s="690" t="e">
        <f>Info_R!A115</f>
        <v>#N/A</v>
      </c>
      <c r="AN51" s="690"/>
      <c r="AO51" s="690"/>
    </row>
    <row r="52" spans="3:41" s="542" customFormat="1" ht="15" customHeight="1">
      <c r="C52" s="694" t="s">
        <v>25263</v>
      </c>
      <c r="D52" s="695"/>
      <c r="E52" s="695"/>
      <c r="F52" s="695"/>
      <c r="G52" s="695"/>
      <c r="H52" s="695"/>
      <c r="I52" s="695"/>
      <c r="J52" s="695"/>
      <c r="K52" s="695"/>
      <c r="L52" s="695"/>
      <c r="M52" s="690" t="e">
        <f>Info_R!A68</f>
        <v>#N/A</v>
      </c>
      <c r="N52" s="690"/>
      <c r="O52" s="690"/>
      <c r="P52" s="695" t="s">
        <v>25262</v>
      </c>
      <c r="Q52" s="695"/>
      <c r="R52" s="695"/>
      <c r="S52" s="695"/>
      <c r="T52" s="695"/>
      <c r="U52" s="695"/>
      <c r="V52" s="695"/>
      <c r="W52" s="695"/>
      <c r="X52" s="695"/>
      <c r="Y52" s="695"/>
      <c r="Z52" s="690" t="e">
        <f>Info_R!A92</f>
        <v>#N/A</v>
      </c>
      <c r="AA52" s="690"/>
      <c r="AB52" s="690"/>
      <c r="AC52" s="695" t="s">
        <v>25261</v>
      </c>
      <c r="AD52" s="695"/>
      <c r="AE52" s="695"/>
      <c r="AF52" s="695"/>
      <c r="AG52" s="695"/>
      <c r="AH52" s="695"/>
      <c r="AI52" s="695"/>
      <c r="AJ52" s="695"/>
      <c r="AK52" s="695"/>
      <c r="AL52" s="695"/>
      <c r="AM52" s="690" t="e">
        <f>Info_R!A116</f>
        <v>#N/A</v>
      </c>
      <c r="AN52" s="690"/>
      <c r="AO52" s="690"/>
    </row>
    <row r="53" spans="3:41" s="542" customFormat="1" ht="29.1" customHeight="1">
      <c r="C53" s="694" t="s">
        <v>25260</v>
      </c>
      <c r="D53" s="695"/>
      <c r="E53" s="695"/>
      <c r="F53" s="695"/>
      <c r="G53" s="695"/>
      <c r="H53" s="695"/>
      <c r="I53" s="695"/>
      <c r="J53" s="695"/>
      <c r="K53" s="695"/>
      <c r="L53" s="695"/>
      <c r="M53" s="690" t="e">
        <f>Info_R!A69</f>
        <v>#N/A</v>
      </c>
      <c r="N53" s="690"/>
      <c r="O53" s="690"/>
      <c r="P53" s="695" t="s">
        <v>25259</v>
      </c>
      <c r="Q53" s="695"/>
      <c r="R53" s="695"/>
      <c r="S53" s="695"/>
      <c r="T53" s="695"/>
      <c r="U53" s="695"/>
      <c r="V53" s="695"/>
      <c r="W53" s="695"/>
      <c r="X53" s="695"/>
      <c r="Y53" s="695"/>
      <c r="Z53" s="690" t="e">
        <f>Info_R!A93</f>
        <v>#N/A</v>
      </c>
      <c r="AA53" s="690"/>
      <c r="AB53" s="690"/>
      <c r="AC53" s="695" t="s">
        <v>25258</v>
      </c>
      <c r="AD53" s="695"/>
      <c r="AE53" s="695"/>
      <c r="AF53" s="695"/>
      <c r="AG53" s="695"/>
      <c r="AH53" s="695"/>
      <c r="AI53" s="695"/>
      <c r="AJ53" s="695"/>
      <c r="AK53" s="695"/>
      <c r="AL53" s="695"/>
      <c r="AM53" s="690" t="e">
        <f>Info_R!A117</f>
        <v>#N/A</v>
      </c>
      <c r="AN53" s="690"/>
      <c r="AO53" s="690"/>
    </row>
    <row r="54" spans="3:41" s="542" customFormat="1" ht="15" customHeight="1">
      <c r="C54" s="694" t="s">
        <v>25257</v>
      </c>
      <c r="D54" s="695"/>
      <c r="E54" s="695"/>
      <c r="F54" s="695"/>
      <c r="G54" s="695"/>
      <c r="H54" s="695"/>
      <c r="I54" s="695"/>
      <c r="J54" s="695"/>
      <c r="K54" s="695"/>
      <c r="L54" s="695"/>
      <c r="M54" s="690" t="e">
        <f>Info_R!A70</f>
        <v>#N/A</v>
      </c>
      <c r="N54" s="690"/>
      <c r="O54" s="690"/>
      <c r="P54" s="695" t="s">
        <v>25256</v>
      </c>
      <c r="Q54" s="695"/>
      <c r="R54" s="695"/>
      <c r="S54" s="695"/>
      <c r="T54" s="695"/>
      <c r="U54" s="695"/>
      <c r="V54" s="695"/>
      <c r="W54" s="695"/>
      <c r="X54" s="695"/>
      <c r="Y54" s="695"/>
      <c r="Z54" s="690" t="e">
        <f>Info_R!A94</f>
        <v>#N/A</v>
      </c>
      <c r="AA54" s="690"/>
      <c r="AB54" s="690"/>
      <c r="AC54" s="695" t="s">
        <v>25255</v>
      </c>
      <c r="AD54" s="695"/>
      <c r="AE54" s="695"/>
      <c r="AF54" s="695"/>
      <c r="AG54" s="695"/>
      <c r="AH54" s="695"/>
      <c r="AI54" s="695"/>
      <c r="AJ54" s="695"/>
      <c r="AK54" s="695"/>
      <c r="AL54" s="695"/>
      <c r="AM54" s="690" t="e">
        <f>Info_R!A118</f>
        <v>#N/A</v>
      </c>
      <c r="AN54" s="690"/>
      <c r="AO54" s="690"/>
    </row>
    <row r="55" spans="3:41" s="542" customFormat="1" ht="29.1" customHeight="1">
      <c r="C55" s="694" t="s">
        <v>25254</v>
      </c>
      <c r="D55" s="695"/>
      <c r="E55" s="695"/>
      <c r="F55" s="695"/>
      <c r="G55" s="695"/>
      <c r="H55" s="695"/>
      <c r="I55" s="695"/>
      <c r="J55" s="695"/>
      <c r="K55" s="695"/>
      <c r="L55" s="695"/>
      <c r="M55" s="690" t="e">
        <f>Info_R!A71</f>
        <v>#N/A</v>
      </c>
      <c r="N55" s="690"/>
      <c r="O55" s="690"/>
      <c r="P55" s="695" t="s">
        <v>25253</v>
      </c>
      <c r="Q55" s="695"/>
      <c r="R55" s="695"/>
      <c r="S55" s="695"/>
      <c r="T55" s="695"/>
      <c r="U55" s="695"/>
      <c r="V55" s="695"/>
      <c r="W55" s="695"/>
      <c r="X55" s="695"/>
      <c r="Y55" s="695"/>
      <c r="Z55" s="690" t="e">
        <f>Info_R!A95</f>
        <v>#N/A</v>
      </c>
      <c r="AA55" s="690"/>
      <c r="AB55" s="690"/>
      <c r="AC55" s="695" t="s">
        <v>26159</v>
      </c>
      <c r="AD55" s="695"/>
      <c r="AE55" s="695"/>
      <c r="AF55" s="695"/>
      <c r="AG55" s="695"/>
      <c r="AH55" s="695"/>
      <c r="AI55" s="695"/>
      <c r="AJ55" s="695"/>
      <c r="AK55" s="695"/>
      <c r="AL55" s="695"/>
      <c r="AM55" s="690" t="e">
        <f>Info_R!A119</f>
        <v>#N/A</v>
      </c>
      <c r="AN55" s="690"/>
      <c r="AO55" s="690"/>
    </row>
    <row r="56" spans="3:41" s="542" customFormat="1" ht="29.1" customHeight="1">
      <c r="C56" s="694" t="s">
        <v>25252</v>
      </c>
      <c r="D56" s="695"/>
      <c r="E56" s="695"/>
      <c r="F56" s="695"/>
      <c r="G56" s="695"/>
      <c r="H56" s="695"/>
      <c r="I56" s="695"/>
      <c r="J56" s="695"/>
      <c r="K56" s="695"/>
      <c r="L56" s="695"/>
      <c r="M56" s="690" t="e">
        <f>Info_R!A72</f>
        <v>#N/A</v>
      </c>
      <c r="N56" s="690"/>
      <c r="O56" s="690"/>
      <c r="P56" s="695" t="s">
        <v>25251</v>
      </c>
      <c r="Q56" s="695"/>
      <c r="R56" s="695"/>
      <c r="S56" s="695"/>
      <c r="T56" s="695"/>
      <c r="U56" s="695"/>
      <c r="V56" s="695"/>
      <c r="W56" s="695"/>
      <c r="X56" s="695"/>
      <c r="Y56" s="695"/>
      <c r="Z56" s="690" t="e">
        <f>Info_R!A96</f>
        <v>#N/A</v>
      </c>
      <c r="AA56" s="690"/>
      <c r="AB56" s="690"/>
      <c r="AC56" s="695" t="s">
        <v>26158</v>
      </c>
      <c r="AD56" s="695"/>
      <c r="AE56" s="695"/>
      <c r="AF56" s="695"/>
      <c r="AG56" s="695"/>
      <c r="AH56" s="695"/>
      <c r="AI56" s="695"/>
      <c r="AJ56" s="695"/>
      <c r="AK56" s="695"/>
      <c r="AL56" s="695"/>
      <c r="AM56" s="690" t="e">
        <f>Info_R!A120</f>
        <v>#N/A</v>
      </c>
      <c r="AN56" s="690"/>
      <c r="AO56" s="690"/>
    </row>
    <row r="57" spans="3:41" s="542" customFormat="1" ht="29.1" customHeight="1">
      <c r="C57" s="694" t="s">
        <v>25250</v>
      </c>
      <c r="D57" s="695"/>
      <c r="E57" s="695"/>
      <c r="F57" s="695"/>
      <c r="G57" s="695"/>
      <c r="H57" s="695"/>
      <c r="I57" s="695"/>
      <c r="J57" s="695"/>
      <c r="K57" s="695"/>
      <c r="L57" s="695"/>
      <c r="M57" s="690" t="e">
        <f>Info_R!A73</f>
        <v>#N/A</v>
      </c>
      <c r="N57" s="690"/>
      <c r="O57" s="690"/>
      <c r="P57" s="695" t="s">
        <v>25249</v>
      </c>
      <c r="Q57" s="695"/>
      <c r="R57" s="695"/>
      <c r="S57" s="695"/>
      <c r="T57" s="695"/>
      <c r="U57" s="695"/>
      <c r="V57" s="695"/>
      <c r="W57" s="695"/>
      <c r="X57" s="695"/>
      <c r="Y57" s="695"/>
      <c r="Z57" s="690" t="e">
        <f>Info_R!A97</f>
        <v>#N/A</v>
      </c>
      <c r="AA57" s="690"/>
      <c r="AB57" s="690"/>
      <c r="AC57" s="696" t="s">
        <v>26157</v>
      </c>
      <c r="AD57" s="696"/>
      <c r="AE57" s="696"/>
      <c r="AF57" s="696"/>
      <c r="AG57" s="696"/>
      <c r="AH57" s="696"/>
      <c r="AI57" s="696"/>
      <c r="AJ57" s="696"/>
      <c r="AK57" s="696"/>
      <c r="AL57" s="696"/>
      <c r="AM57" s="690" t="e">
        <f>Info_R!A121</f>
        <v>#N/A</v>
      </c>
      <c r="AN57" s="690"/>
      <c r="AO57" s="690"/>
    </row>
    <row r="58" spans="3:41" s="542" customFormat="1" ht="29.1" customHeight="1">
      <c r="C58" s="694" t="s">
        <v>25248</v>
      </c>
      <c r="D58" s="695"/>
      <c r="E58" s="695"/>
      <c r="F58" s="695"/>
      <c r="G58" s="695"/>
      <c r="H58" s="695"/>
      <c r="I58" s="695"/>
      <c r="J58" s="695"/>
      <c r="K58" s="695"/>
      <c r="L58" s="695"/>
      <c r="M58" s="690" t="e">
        <f>Info_R!A74</f>
        <v>#N/A</v>
      </c>
      <c r="N58" s="690"/>
      <c r="O58" s="690"/>
      <c r="P58" s="695" t="s">
        <v>25247</v>
      </c>
      <c r="Q58" s="695"/>
      <c r="R58" s="695"/>
      <c r="S58" s="695"/>
      <c r="T58" s="695"/>
      <c r="U58" s="695"/>
      <c r="V58" s="695"/>
      <c r="W58" s="695"/>
      <c r="X58" s="695"/>
      <c r="Y58" s="695"/>
      <c r="Z58" s="690" t="e">
        <f>Info_R!A98</f>
        <v>#N/A</v>
      </c>
      <c r="AA58" s="690"/>
      <c r="AB58" s="690"/>
      <c r="AC58" s="695" t="s">
        <v>25246</v>
      </c>
      <c r="AD58" s="695"/>
      <c r="AE58" s="695"/>
      <c r="AF58" s="695"/>
      <c r="AG58" s="695"/>
      <c r="AH58" s="695"/>
      <c r="AI58" s="695"/>
      <c r="AJ58" s="695"/>
      <c r="AK58" s="695"/>
      <c r="AL58" s="695"/>
      <c r="AM58" s="690" t="e">
        <f>Info_R!A122</f>
        <v>#N/A</v>
      </c>
      <c r="AN58" s="690"/>
      <c r="AO58" s="690"/>
    </row>
    <row r="59" spans="3:41" s="542" customFormat="1" ht="29.1" customHeight="1">
      <c r="C59" s="694" t="s">
        <v>25245</v>
      </c>
      <c r="D59" s="695"/>
      <c r="E59" s="695"/>
      <c r="F59" s="695"/>
      <c r="G59" s="695"/>
      <c r="H59" s="695"/>
      <c r="I59" s="695"/>
      <c r="J59" s="695"/>
      <c r="K59" s="695"/>
      <c r="L59" s="695"/>
      <c r="M59" s="690" t="e">
        <f>Info_R!A75</f>
        <v>#N/A</v>
      </c>
      <c r="N59" s="690"/>
      <c r="O59" s="690"/>
      <c r="P59" s="695" t="s">
        <v>25244</v>
      </c>
      <c r="Q59" s="695"/>
      <c r="R59" s="695"/>
      <c r="S59" s="695"/>
      <c r="T59" s="695"/>
      <c r="U59" s="695"/>
      <c r="V59" s="695"/>
      <c r="W59" s="695"/>
      <c r="X59" s="695"/>
      <c r="Y59" s="695"/>
      <c r="Z59" s="690" t="e">
        <f>Info_R!A99</f>
        <v>#N/A</v>
      </c>
      <c r="AA59" s="690"/>
      <c r="AB59" s="690"/>
      <c r="AC59" s="695" t="s">
        <v>25243</v>
      </c>
      <c r="AD59" s="695"/>
      <c r="AE59" s="695"/>
      <c r="AF59" s="695"/>
      <c r="AG59" s="695"/>
      <c r="AH59" s="695"/>
      <c r="AI59" s="695"/>
      <c r="AJ59" s="695"/>
      <c r="AK59" s="695"/>
      <c r="AL59" s="695"/>
      <c r="AM59" s="690" t="e">
        <f>Info_R!A123</f>
        <v>#N/A</v>
      </c>
      <c r="AN59" s="690"/>
      <c r="AO59" s="690"/>
    </row>
    <row r="60" spans="3:41" s="542" customFormat="1" ht="29.1" customHeight="1">
      <c r="C60" s="694" t="s">
        <v>25242</v>
      </c>
      <c r="D60" s="695"/>
      <c r="E60" s="695"/>
      <c r="F60" s="695"/>
      <c r="G60" s="695"/>
      <c r="H60" s="695"/>
      <c r="I60" s="695"/>
      <c r="J60" s="695"/>
      <c r="K60" s="695"/>
      <c r="L60" s="695"/>
      <c r="M60" s="690" t="e">
        <f>Info_R!A76</f>
        <v>#N/A</v>
      </c>
      <c r="N60" s="690"/>
      <c r="O60" s="690"/>
      <c r="P60" s="695" t="s">
        <v>25241</v>
      </c>
      <c r="Q60" s="695"/>
      <c r="R60" s="695"/>
      <c r="S60" s="695"/>
      <c r="T60" s="695"/>
      <c r="U60" s="695"/>
      <c r="V60" s="695"/>
      <c r="W60" s="695"/>
      <c r="X60" s="695"/>
      <c r="Y60" s="695"/>
      <c r="Z60" s="690" t="e">
        <f>Info_R!A100</f>
        <v>#N/A</v>
      </c>
      <c r="AA60" s="690"/>
      <c r="AB60" s="690"/>
      <c r="AC60" s="695" t="s">
        <v>25240</v>
      </c>
      <c r="AD60" s="695"/>
      <c r="AE60" s="695"/>
      <c r="AF60" s="695"/>
      <c r="AG60" s="695"/>
      <c r="AH60" s="695"/>
      <c r="AI60" s="695"/>
      <c r="AJ60" s="695"/>
      <c r="AK60" s="695"/>
      <c r="AL60" s="695"/>
      <c r="AM60" s="690" t="e">
        <f>Info_R!A124</f>
        <v>#N/A</v>
      </c>
      <c r="AN60" s="690"/>
      <c r="AO60" s="690"/>
    </row>
    <row r="61" spans="3:41" s="542" customFormat="1" ht="29.1" customHeight="1">
      <c r="C61" s="694" t="s">
        <v>25239</v>
      </c>
      <c r="D61" s="695"/>
      <c r="E61" s="695"/>
      <c r="F61" s="695"/>
      <c r="G61" s="695"/>
      <c r="H61" s="695"/>
      <c r="I61" s="695"/>
      <c r="J61" s="695"/>
      <c r="K61" s="695"/>
      <c r="L61" s="695"/>
      <c r="M61" s="690" t="e">
        <f>Info_R!A77</f>
        <v>#N/A</v>
      </c>
      <c r="N61" s="690"/>
      <c r="O61" s="690"/>
      <c r="P61" s="695" t="s">
        <v>25238</v>
      </c>
      <c r="Q61" s="695"/>
      <c r="R61" s="695"/>
      <c r="S61" s="695"/>
      <c r="T61" s="695"/>
      <c r="U61" s="695"/>
      <c r="V61" s="695"/>
      <c r="W61" s="695"/>
      <c r="X61" s="695"/>
      <c r="Y61" s="695"/>
      <c r="Z61" s="690" t="e">
        <f>Info_R!A101</f>
        <v>#N/A</v>
      </c>
      <c r="AA61" s="690"/>
      <c r="AB61" s="690"/>
      <c r="AC61" s="695" t="s">
        <v>26156</v>
      </c>
      <c r="AD61" s="695"/>
      <c r="AE61" s="695"/>
      <c r="AF61" s="695"/>
      <c r="AG61" s="695"/>
      <c r="AH61" s="695"/>
      <c r="AI61" s="695"/>
      <c r="AJ61" s="695"/>
      <c r="AK61" s="695"/>
      <c r="AL61" s="695"/>
      <c r="AM61" s="690" t="e">
        <f>Info_R!A125</f>
        <v>#N/A</v>
      </c>
      <c r="AN61" s="690"/>
      <c r="AO61" s="690"/>
    </row>
    <row r="62" spans="3:41" s="542" customFormat="1" ht="15" customHeight="1">
      <c r="C62" s="694" t="s">
        <v>25237</v>
      </c>
      <c r="D62" s="695"/>
      <c r="E62" s="695"/>
      <c r="F62" s="695"/>
      <c r="G62" s="695"/>
      <c r="H62" s="695"/>
      <c r="I62" s="695"/>
      <c r="J62" s="695"/>
      <c r="K62" s="695"/>
      <c r="L62" s="695"/>
      <c r="M62" s="690" t="e">
        <f>Info_R!A78</f>
        <v>#N/A</v>
      </c>
      <c r="N62" s="690"/>
      <c r="O62" s="690"/>
      <c r="P62" s="695" t="s">
        <v>25236</v>
      </c>
      <c r="Q62" s="695"/>
      <c r="R62" s="695"/>
      <c r="S62" s="695"/>
      <c r="T62" s="695"/>
      <c r="U62" s="695"/>
      <c r="V62" s="695"/>
      <c r="W62" s="695"/>
      <c r="X62" s="695"/>
      <c r="Y62" s="695"/>
      <c r="Z62" s="690" t="e">
        <f>Info_R!A102</f>
        <v>#N/A</v>
      </c>
      <c r="AA62" s="690"/>
      <c r="AB62" s="690"/>
      <c r="AC62" s="695" t="s">
        <v>25235</v>
      </c>
      <c r="AD62" s="695"/>
      <c r="AE62" s="695"/>
      <c r="AF62" s="695"/>
      <c r="AG62" s="695"/>
      <c r="AH62" s="695"/>
      <c r="AI62" s="695"/>
      <c r="AJ62" s="695"/>
      <c r="AK62" s="695"/>
      <c r="AL62" s="695"/>
      <c r="AM62" s="690" t="e">
        <f>Info_R!A126</f>
        <v>#N/A</v>
      </c>
      <c r="AN62" s="690"/>
      <c r="AO62" s="690"/>
    </row>
    <row r="63" spans="3:41" s="542" customFormat="1" ht="15" customHeight="1" thickBot="1">
      <c r="C63" s="691" t="s">
        <v>25234</v>
      </c>
      <c r="D63" s="692"/>
      <c r="E63" s="692"/>
      <c r="F63" s="692"/>
      <c r="G63" s="692"/>
      <c r="H63" s="692"/>
      <c r="I63" s="692"/>
      <c r="J63" s="692"/>
      <c r="K63" s="692"/>
      <c r="L63" s="692"/>
      <c r="M63" s="693" t="e">
        <f>Info_R!A79</f>
        <v>#N/A</v>
      </c>
      <c r="N63" s="693"/>
      <c r="O63" s="693"/>
      <c r="P63" s="692" t="s">
        <v>25233</v>
      </c>
      <c r="Q63" s="692"/>
      <c r="R63" s="692"/>
      <c r="S63" s="692"/>
      <c r="T63" s="692"/>
      <c r="U63" s="692"/>
      <c r="V63" s="692"/>
      <c r="W63" s="692"/>
      <c r="X63" s="692"/>
      <c r="Y63" s="692"/>
      <c r="Z63" s="693" t="e">
        <f>Info_R!A103</f>
        <v>#N/A</v>
      </c>
      <c r="AA63" s="693"/>
      <c r="AB63" s="693"/>
      <c r="AC63" s="692" t="s">
        <v>26164</v>
      </c>
      <c r="AD63" s="692"/>
      <c r="AE63" s="692"/>
      <c r="AF63" s="692"/>
      <c r="AG63" s="692"/>
      <c r="AH63" s="692"/>
      <c r="AI63" s="692"/>
      <c r="AJ63" s="692"/>
      <c r="AK63" s="692"/>
      <c r="AL63" s="692"/>
      <c r="AM63" s="693" t="e">
        <f>Info_R!A128</f>
        <v>#N/A</v>
      </c>
      <c r="AN63" s="693"/>
      <c r="AO63" s="693"/>
    </row>
    <row r="64" spans="3:41" ht="8.25" customHeight="1"/>
    <row r="65" spans="2:59" ht="24" customHeight="1">
      <c r="C65" s="679" t="s">
        <v>25300</v>
      </c>
      <c r="D65" s="679"/>
      <c r="E65" s="679"/>
      <c r="F65" s="679"/>
      <c r="G65" s="679"/>
      <c r="H65" s="679"/>
      <c r="I65" s="679"/>
      <c r="J65" s="679"/>
      <c r="K65" s="679"/>
      <c r="L65" s="679"/>
      <c r="M65" s="679"/>
      <c r="N65" s="679"/>
      <c r="O65" s="679"/>
      <c r="P65" s="679"/>
      <c r="Q65" s="679"/>
      <c r="R65" s="679"/>
      <c r="S65" s="679"/>
      <c r="T65" s="679"/>
      <c r="U65" s="679"/>
      <c r="V65" s="679"/>
      <c r="W65" s="679"/>
      <c r="X65" s="679"/>
      <c r="Y65" s="679"/>
      <c r="Z65" s="679"/>
      <c r="AA65" s="679"/>
      <c r="AB65" s="679"/>
      <c r="AC65" s="679"/>
      <c r="AD65" s="679"/>
      <c r="AE65" s="679"/>
      <c r="AF65" s="679"/>
      <c r="AG65" s="679"/>
      <c r="AH65" s="679"/>
      <c r="AI65" s="679"/>
      <c r="AJ65" s="679"/>
      <c r="AK65" s="679"/>
      <c r="AL65" s="679"/>
      <c r="AM65" s="679"/>
      <c r="AN65" s="679"/>
      <c r="AO65" s="679"/>
    </row>
    <row r="66" spans="2:59" ht="6.6" customHeight="1" thickBot="1">
      <c r="B66" s="545"/>
      <c r="C66" s="545"/>
      <c r="D66" s="545"/>
      <c r="E66" s="545"/>
      <c r="F66" s="545"/>
      <c r="G66" s="545"/>
      <c r="H66" s="545"/>
      <c r="I66" s="545"/>
      <c r="J66" s="545"/>
      <c r="K66" s="545"/>
      <c r="L66" s="545"/>
      <c r="M66" s="545"/>
      <c r="N66" s="545"/>
      <c r="O66" s="545"/>
      <c r="P66" s="545"/>
      <c r="Q66" s="545"/>
      <c r="R66" s="545"/>
      <c r="S66" s="545"/>
      <c r="T66" s="545"/>
      <c r="U66" s="545"/>
      <c r="V66" s="545"/>
      <c r="W66" s="545"/>
      <c r="X66" s="545"/>
      <c r="Y66" s="545"/>
      <c r="Z66" s="545"/>
      <c r="AA66" s="545"/>
      <c r="AB66" s="545"/>
      <c r="AC66" s="545"/>
      <c r="AD66" s="545"/>
      <c r="AE66" s="545"/>
      <c r="AF66" s="545"/>
      <c r="AG66" s="545"/>
      <c r="AH66" s="545"/>
      <c r="AI66" s="545"/>
      <c r="AJ66" s="545"/>
      <c r="AK66" s="545"/>
      <c r="AL66" s="545"/>
      <c r="AM66" s="545"/>
      <c r="AN66" s="545"/>
      <c r="AO66" s="545"/>
      <c r="AP66" s="545"/>
      <c r="BD66" s="534"/>
      <c r="BE66" s="534"/>
      <c r="BF66" s="534"/>
      <c r="BG66" s="534"/>
    </row>
    <row r="67" spans="2:59" ht="27.95" customHeight="1">
      <c r="C67" s="680" t="s">
        <v>25232</v>
      </c>
      <c r="D67" s="681"/>
      <c r="E67" s="681"/>
      <c r="F67" s="681"/>
      <c r="G67" s="681"/>
      <c r="H67" s="681"/>
      <c r="I67" s="682" t="s">
        <v>25231</v>
      </c>
      <c r="J67" s="683"/>
      <c r="K67" s="683"/>
      <c r="L67" s="683"/>
      <c r="M67" s="684"/>
      <c r="N67" s="687" t="s">
        <v>25230</v>
      </c>
      <c r="O67" s="688"/>
      <c r="P67" s="688"/>
      <c r="Q67" s="688"/>
      <c r="R67" s="688"/>
      <c r="S67" s="688"/>
      <c r="T67" s="688"/>
      <c r="U67" s="688"/>
      <c r="V67" s="688"/>
      <c r="W67" s="688"/>
      <c r="X67" s="688"/>
      <c r="Y67" s="688"/>
      <c r="Z67" s="688"/>
      <c r="AA67" s="688"/>
      <c r="AB67" s="688"/>
      <c r="AC67" s="688"/>
      <c r="AD67" s="688"/>
      <c r="AE67" s="688"/>
      <c r="AF67" s="688"/>
      <c r="AG67" s="688"/>
      <c r="AH67" s="688"/>
      <c r="AI67" s="688"/>
      <c r="AJ67" s="688"/>
      <c r="AK67" s="688"/>
      <c r="AL67" s="688"/>
      <c r="AM67" s="688"/>
      <c r="AN67" s="688"/>
      <c r="AO67" s="688"/>
      <c r="AP67" s="689"/>
    </row>
    <row r="68" spans="2:59" ht="39.950000000000003" customHeight="1">
      <c r="C68" s="677" t="s">
        <v>26109</v>
      </c>
      <c r="D68" s="678"/>
      <c r="E68" s="678"/>
      <c r="F68" s="678"/>
      <c r="G68" s="678"/>
      <c r="H68" s="678"/>
      <c r="I68" s="672">
        <f>Matrix!B2867</f>
        <v>0</v>
      </c>
      <c r="J68" s="672"/>
      <c r="K68" s="672"/>
      <c r="L68" s="672"/>
      <c r="M68" s="672"/>
      <c r="N68" s="673" t="s">
        <v>26070</v>
      </c>
      <c r="O68" s="673"/>
      <c r="P68" s="673"/>
      <c r="Q68" s="673"/>
      <c r="R68" s="673"/>
      <c r="S68" s="673"/>
      <c r="T68" s="673"/>
      <c r="U68" s="673"/>
      <c r="V68" s="673"/>
      <c r="W68" s="673"/>
      <c r="X68" s="673"/>
      <c r="Y68" s="673"/>
      <c r="Z68" s="673"/>
      <c r="AA68" s="673"/>
      <c r="AB68" s="673"/>
      <c r="AC68" s="673"/>
      <c r="AD68" s="673"/>
      <c r="AE68" s="673"/>
      <c r="AF68" s="673"/>
      <c r="AG68" s="673"/>
      <c r="AH68" s="673"/>
      <c r="AI68" s="673"/>
      <c r="AJ68" s="673"/>
      <c r="AK68" s="673"/>
      <c r="AL68" s="673"/>
      <c r="AM68" s="673"/>
      <c r="AN68" s="673"/>
      <c r="AO68" s="673"/>
      <c r="AP68" s="674"/>
    </row>
    <row r="69" spans="2:59" ht="39.950000000000003" customHeight="1">
      <c r="C69" s="675" t="s">
        <v>26110</v>
      </c>
      <c r="D69" s="676"/>
      <c r="E69" s="676"/>
      <c r="F69" s="676"/>
      <c r="G69" s="676"/>
      <c r="H69" s="676"/>
      <c r="I69" s="670">
        <f>Matrix!B2868</f>
        <v>0</v>
      </c>
      <c r="J69" s="670"/>
      <c r="K69" s="670"/>
      <c r="L69" s="670"/>
      <c r="M69" s="670"/>
      <c r="N69" s="666" t="s">
        <v>26071</v>
      </c>
      <c r="O69" s="666"/>
      <c r="P69" s="666"/>
      <c r="Q69" s="666"/>
      <c r="R69" s="666"/>
      <c r="S69" s="666"/>
      <c r="T69" s="666"/>
      <c r="U69" s="666"/>
      <c r="V69" s="666"/>
      <c r="W69" s="666"/>
      <c r="X69" s="666"/>
      <c r="Y69" s="666"/>
      <c r="Z69" s="666"/>
      <c r="AA69" s="666"/>
      <c r="AB69" s="666"/>
      <c r="AC69" s="666"/>
      <c r="AD69" s="666"/>
      <c r="AE69" s="666"/>
      <c r="AF69" s="666"/>
      <c r="AG69" s="666"/>
      <c r="AH69" s="666"/>
      <c r="AI69" s="666"/>
      <c r="AJ69" s="666"/>
      <c r="AK69" s="666"/>
      <c r="AL69" s="666"/>
      <c r="AM69" s="666"/>
      <c r="AN69" s="666"/>
      <c r="AO69" s="666"/>
      <c r="AP69" s="667"/>
    </row>
    <row r="70" spans="2:59" ht="39.950000000000003" customHeight="1">
      <c r="C70" s="675" t="s">
        <v>26111</v>
      </c>
      <c r="D70" s="676"/>
      <c r="E70" s="676"/>
      <c r="F70" s="676"/>
      <c r="G70" s="676"/>
      <c r="H70" s="676"/>
      <c r="I70" s="670">
        <f>Matrix!B2869</f>
        <v>0</v>
      </c>
      <c r="J70" s="670"/>
      <c r="K70" s="670"/>
      <c r="L70" s="670"/>
      <c r="M70" s="670"/>
      <c r="N70" s="666" t="s">
        <v>26072</v>
      </c>
      <c r="O70" s="666"/>
      <c r="P70" s="666"/>
      <c r="Q70" s="666"/>
      <c r="R70" s="666"/>
      <c r="S70" s="666"/>
      <c r="T70" s="666"/>
      <c r="U70" s="666"/>
      <c r="V70" s="666"/>
      <c r="W70" s="666"/>
      <c r="X70" s="666"/>
      <c r="Y70" s="666"/>
      <c r="Z70" s="666"/>
      <c r="AA70" s="666"/>
      <c r="AB70" s="666"/>
      <c r="AC70" s="666"/>
      <c r="AD70" s="666"/>
      <c r="AE70" s="666"/>
      <c r="AF70" s="666"/>
      <c r="AG70" s="666"/>
      <c r="AH70" s="666"/>
      <c r="AI70" s="666"/>
      <c r="AJ70" s="666"/>
      <c r="AK70" s="666"/>
      <c r="AL70" s="666"/>
      <c r="AM70" s="666"/>
      <c r="AN70" s="666"/>
      <c r="AO70" s="666"/>
      <c r="AP70" s="667"/>
    </row>
    <row r="71" spans="2:59" ht="39.950000000000003" customHeight="1">
      <c r="C71" s="675" t="s">
        <v>26112</v>
      </c>
      <c r="D71" s="676"/>
      <c r="E71" s="676"/>
      <c r="F71" s="676"/>
      <c r="G71" s="676"/>
      <c r="H71" s="676"/>
      <c r="I71" s="670">
        <f>Matrix!B2870</f>
        <v>0</v>
      </c>
      <c r="J71" s="670"/>
      <c r="K71" s="670"/>
      <c r="L71" s="670"/>
      <c r="M71" s="670"/>
      <c r="N71" s="666" t="s">
        <v>26073</v>
      </c>
      <c r="O71" s="666"/>
      <c r="P71" s="666"/>
      <c r="Q71" s="666"/>
      <c r="R71" s="666"/>
      <c r="S71" s="666"/>
      <c r="T71" s="666"/>
      <c r="U71" s="666"/>
      <c r="V71" s="666"/>
      <c r="W71" s="666"/>
      <c r="X71" s="666"/>
      <c r="Y71" s="666"/>
      <c r="Z71" s="666"/>
      <c r="AA71" s="666"/>
      <c r="AB71" s="666"/>
      <c r="AC71" s="666"/>
      <c r="AD71" s="666"/>
      <c r="AE71" s="666"/>
      <c r="AF71" s="666"/>
      <c r="AG71" s="666"/>
      <c r="AH71" s="666"/>
      <c r="AI71" s="666"/>
      <c r="AJ71" s="666"/>
      <c r="AK71" s="666"/>
      <c r="AL71" s="666"/>
      <c r="AM71" s="666"/>
      <c r="AN71" s="666"/>
      <c r="AO71" s="666"/>
      <c r="AP71" s="667"/>
    </row>
    <row r="72" spans="2:59" ht="39.950000000000003" customHeight="1">
      <c r="C72" s="675" t="s">
        <v>26113</v>
      </c>
      <c r="D72" s="676" t="s">
        <v>25229</v>
      </c>
      <c r="E72" s="676" t="s">
        <v>25228</v>
      </c>
      <c r="F72" s="676" t="s">
        <v>25227</v>
      </c>
      <c r="G72" s="676" t="s">
        <v>25226</v>
      </c>
      <c r="H72" s="676" t="s">
        <v>25225</v>
      </c>
      <c r="I72" s="670">
        <f>Matrix!B2871</f>
        <v>0</v>
      </c>
      <c r="J72" s="670"/>
      <c r="K72" s="670"/>
      <c r="L72" s="670"/>
      <c r="M72" s="670"/>
      <c r="N72" s="666" t="s">
        <v>26074</v>
      </c>
      <c r="O72" s="666"/>
      <c r="P72" s="666"/>
      <c r="Q72" s="666"/>
      <c r="R72" s="666"/>
      <c r="S72" s="666"/>
      <c r="T72" s="666"/>
      <c r="U72" s="666"/>
      <c r="V72" s="666"/>
      <c r="W72" s="666"/>
      <c r="X72" s="666"/>
      <c r="Y72" s="666"/>
      <c r="Z72" s="666"/>
      <c r="AA72" s="666"/>
      <c r="AB72" s="666"/>
      <c r="AC72" s="666"/>
      <c r="AD72" s="666"/>
      <c r="AE72" s="666"/>
      <c r="AF72" s="666"/>
      <c r="AG72" s="666"/>
      <c r="AH72" s="666"/>
      <c r="AI72" s="666"/>
      <c r="AJ72" s="666"/>
      <c r="AK72" s="666"/>
      <c r="AL72" s="666"/>
      <c r="AM72" s="666"/>
      <c r="AN72" s="666"/>
      <c r="AO72" s="666"/>
      <c r="AP72" s="667"/>
    </row>
    <row r="73" spans="2:59" ht="53.1" customHeight="1">
      <c r="C73" s="675" t="s">
        <v>26114</v>
      </c>
      <c r="D73" s="676"/>
      <c r="E73" s="676"/>
      <c r="F73" s="676"/>
      <c r="G73" s="676"/>
      <c r="H73" s="676"/>
      <c r="I73" s="670">
        <f>Matrix!B2872</f>
        <v>0</v>
      </c>
      <c r="J73" s="670"/>
      <c r="K73" s="670"/>
      <c r="L73" s="670"/>
      <c r="M73" s="670"/>
      <c r="N73" s="666" t="s">
        <v>26075</v>
      </c>
      <c r="O73" s="666"/>
      <c r="P73" s="666"/>
      <c r="Q73" s="666"/>
      <c r="R73" s="666"/>
      <c r="S73" s="666"/>
      <c r="T73" s="666"/>
      <c r="U73" s="666"/>
      <c r="V73" s="666"/>
      <c r="W73" s="666"/>
      <c r="X73" s="666"/>
      <c r="Y73" s="666"/>
      <c r="Z73" s="666"/>
      <c r="AA73" s="666"/>
      <c r="AB73" s="666"/>
      <c r="AC73" s="666"/>
      <c r="AD73" s="666"/>
      <c r="AE73" s="666"/>
      <c r="AF73" s="666"/>
      <c r="AG73" s="666"/>
      <c r="AH73" s="666"/>
      <c r="AI73" s="666"/>
      <c r="AJ73" s="666"/>
      <c r="AK73" s="666"/>
      <c r="AL73" s="666"/>
      <c r="AM73" s="666"/>
      <c r="AN73" s="666"/>
      <c r="AO73" s="666"/>
      <c r="AP73" s="667"/>
    </row>
    <row r="74" spans="2:59" ht="39.950000000000003" customHeight="1">
      <c r="C74" s="675" t="s">
        <v>26115</v>
      </c>
      <c r="D74" s="676" t="s">
        <v>25224</v>
      </c>
      <c r="E74" s="676" t="s">
        <v>25223</v>
      </c>
      <c r="F74" s="676" t="s">
        <v>25222</v>
      </c>
      <c r="G74" s="676" t="s">
        <v>25222</v>
      </c>
      <c r="H74" s="676" t="s">
        <v>25222</v>
      </c>
      <c r="I74" s="670">
        <f>Matrix!B2873</f>
        <v>0</v>
      </c>
      <c r="J74" s="670"/>
      <c r="K74" s="670"/>
      <c r="L74" s="670"/>
      <c r="M74" s="670"/>
      <c r="N74" s="666" t="s">
        <v>26076</v>
      </c>
      <c r="O74" s="666"/>
      <c r="P74" s="666"/>
      <c r="Q74" s="666"/>
      <c r="R74" s="666"/>
      <c r="S74" s="666"/>
      <c r="T74" s="666"/>
      <c r="U74" s="666"/>
      <c r="V74" s="666"/>
      <c r="W74" s="666"/>
      <c r="X74" s="666"/>
      <c r="Y74" s="666"/>
      <c r="Z74" s="666"/>
      <c r="AA74" s="666"/>
      <c r="AB74" s="666"/>
      <c r="AC74" s="666"/>
      <c r="AD74" s="666"/>
      <c r="AE74" s="666"/>
      <c r="AF74" s="666"/>
      <c r="AG74" s="666"/>
      <c r="AH74" s="666"/>
      <c r="AI74" s="666"/>
      <c r="AJ74" s="666"/>
      <c r="AK74" s="666"/>
      <c r="AL74" s="666"/>
      <c r="AM74" s="666"/>
      <c r="AN74" s="666"/>
      <c r="AO74" s="666"/>
      <c r="AP74" s="667"/>
    </row>
    <row r="75" spans="2:59" ht="39.950000000000003" customHeight="1">
      <c r="C75" s="675" t="s">
        <v>26116</v>
      </c>
      <c r="D75" s="676" t="s">
        <v>25221</v>
      </c>
      <c r="E75" s="676" t="s">
        <v>25221</v>
      </c>
      <c r="F75" s="676" t="s">
        <v>25221</v>
      </c>
      <c r="G75" s="676" t="s">
        <v>25221</v>
      </c>
      <c r="H75" s="676" t="s">
        <v>25221</v>
      </c>
      <c r="I75" s="670">
        <f>Matrix!B2874</f>
        <v>0</v>
      </c>
      <c r="J75" s="670"/>
      <c r="K75" s="670"/>
      <c r="L75" s="670"/>
      <c r="M75" s="670"/>
      <c r="N75" s="666" t="s">
        <v>26077</v>
      </c>
      <c r="O75" s="666"/>
      <c r="P75" s="666"/>
      <c r="Q75" s="666"/>
      <c r="R75" s="666"/>
      <c r="S75" s="666"/>
      <c r="T75" s="666"/>
      <c r="U75" s="666"/>
      <c r="V75" s="666"/>
      <c r="W75" s="666"/>
      <c r="X75" s="666"/>
      <c r="Y75" s="666"/>
      <c r="Z75" s="666"/>
      <c r="AA75" s="666"/>
      <c r="AB75" s="666"/>
      <c r="AC75" s="666"/>
      <c r="AD75" s="666"/>
      <c r="AE75" s="666"/>
      <c r="AF75" s="666"/>
      <c r="AG75" s="666"/>
      <c r="AH75" s="666"/>
      <c r="AI75" s="666"/>
      <c r="AJ75" s="666"/>
      <c r="AK75" s="666"/>
      <c r="AL75" s="666"/>
      <c r="AM75" s="666"/>
      <c r="AN75" s="666"/>
      <c r="AO75" s="666"/>
      <c r="AP75" s="667"/>
    </row>
    <row r="76" spans="2:59" ht="39.950000000000003" customHeight="1">
      <c r="C76" s="675" t="s">
        <v>26117</v>
      </c>
      <c r="D76" s="676"/>
      <c r="E76" s="676"/>
      <c r="F76" s="676"/>
      <c r="G76" s="676"/>
      <c r="H76" s="676"/>
      <c r="I76" s="670">
        <f>Matrix!B2875</f>
        <v>0</v>
      </c>
      <c r="J76" s="670"/>
      <c r="K76" s="670"/>
      <c r="L76" s="670"/>
      <c r="M76" s="670"/>
      <c r="N76" s="666" t="s">
        <v>26078</v>
      </c>
      <c r="O76" s="666"/>
      <c r="P76" s="666"/>
      <c r="Q76" s="666"/>
      <c r="R76" s="666"/>
      <c r="S76" s="666"/>
      <c r="T76" s="666"/>
      <c r="U76" s="666"/>
      <c r="V76" s="666"/>
      <c r="W76" s="666"/>
      <c r="X76" s="666"/>
      <c r="Y76" s="666"/>
      <c r="Z76" s="666"/>
      <c r="AA76" s="666"/>
      <c r="AB76" s="666"/>
      <c r="AC76" s="666"/>
      <c r="AD76" s="666"/>
      <c r="AE76" s="666"/>
      <c r="AF76" s="666"/>
      <c r="AG76" s="666"/>
      <c r="AH76" s="666"/>
      <c r="AI76" s="666"/>
      <c r="AJ76" s="666"/>
      <c r="AK76" s="666"/>
      <c r="AL76" s="666"/>
      <c r="AM76" s="666"/>
      <c r="AN76" s="666"/>
      <c r="AO76" s="666"/>
      <c r="AP76" s="667"/>
    </row>
    <row r="77" spans="2:59" ht="39.950000000000003" customHeight="1">
      <c r="C77" s="675" t="s">
        <v>26118</v>
      </c>
      <c r="D77" s="676"/>
      <c r="E77" s="676"/>
      <c r="F77" s="676"/>
      <c r="G77" s="676"/>
      <c r="H77" s="676"/>
      <c r="I77" s="670">
        <f>Matrix!B2876</f>
        <v>0</v>
      </c>
      <c r="J77" s="670"/>
      <c r="K77" s="670"/>
      <c r="L77" s="670"/>
      <c r="M77" s="670"/>
      <c r="N77" s="666" t="s">
        <v>26079</v>
      </c>
      <c r="O77" s="666"/>
      <c r="P77" s="666"/>
      <c r="Q77" s="666"/>
      <c r="R77" s="666"/>
      <c r="S77" s="666"/>
      <c r="T77" s="666"/>
      <c r="U77" s="666"/>
      <c r="V77" s="666"/>
      <c r="W77" s="666"/>
      <c r="X77" s="666"/>
      <c r="Y77" s="666"/>
      <c r="Z77" s="666"/>
      <c r="AA77" s="666"/>
      <c r="AB77" s="666"/>
      <c r="AC77" s="666"/>
      <c r="AD77" s="666"/>
      <c r="AE77" s="666"/>
      <c r="AF77" s="666"/>
      <c r="AG77" s="666"/>
      <c r="AH77" s="666"/>
      <c r="AI77" s="666"/>
      <c r="AJ77" s="666"/>
      <c r="AK77" s="666"/>
      <c r="AL77" s="666"/>
      <c r="AM77" s="666"/>
      <c r="AN77" s="666"/>
      <c r="AO77" s="666"/>
      <c r="AP77" s="667"/>
    </row>
    <row r="78" spans="2:59" ht="39.950000000000003" customHeight="1">
      <c r="C78" s="677" t="s">
        <v>26119</v>
      </c>
      <c r="D78" s="678"/>
      <c r="E78" s="678"/>
      <c r="F78" s="678"/>
      <c r="G78" s="678"/>
      <c r="H78" s="678"/>
      <c r="I78" s="672">
        <f>Matrix!B2877</f>
        <v>0</v>
      </c>
      <c r="J78" s="672"/>
      <c r="K78" s="672"/>
      <c r="L78" s="672"/>
      <c r="M78" s="672"/>
      <c r="N78" s="673" t="s">
        <v>26080</v>
      </c>
      <c r="O78" s="673"/>
      <c r="P78" s="673"/>
      <c r="Q78" s="673"/>
      <c r="R78" s="673"/>
      <c r="S78" s="673"/>
      <c r="T78" s="673"/>
      <c r="U78" s="673"/>
      <c r="V78" s="673"/>
      <c r="W78" s="673"/>
      <c r="X78" s="673"/>
      <c r="Y78" s="673"/>
      <c r="Z78" s="673"/>
      <c r="AA78" s="673"/>
      <c r="AB78" s="673"/>
      <c r="AC78" s="673"/>
      <c r="AD78" s="673"/>
      <c r="AE78" s="673"/>
      <c r="AF78" s="673"/>
      <c r="AG78" s="673"/>
      <c r="AH78" s="673"/>
      <c r="AI78" s="673"/>
      <c r="AJ78" s="673"/>
      <c r="AK78" s="673"/>
      <c r="AL78" s="673"/>
      <c r="AM78" s="673"/>
      <c r="AN78" s="673"/>
      <c r="AO78" s="673"/>
      <c r="AP78" s="674"/>
    </row>
    <row r="79" spans="2:59" ht="39.950000000000003" customHeight="1">
      <c r="C79" s="675" t="s">
        <v>26120</v>
      </c>
      <c r="D79" s="676"/>
      <c r="E79" s="676"/>
      <c r="F79" s="676"/>
      <c r="G79" s="676"/>
      <c r="H79" s="676"/>
      <c r="I79" s="670">
        <f>Matrix!B2878</f>
        <v>0</v>
      </c>
      <c r="J79" s="670"/>
      <c r="K79" s="670"/>
      <c r="L79" s="670"/>
      <c r="M79" s="670"/>
      <c r="N79" s="666" t="s">
        <v>26081</v>
      </c>
      <c r="O79" s="666"/>
      <c r="P79" s="666"/>
      <c r="Q79" s="666"/>
      <c r="R79" s="666"/>
      <c r="S79" s="666"/>
      <c r="T79" s="666"/>
      <c r="U79" s="666"/>
      <c r="V79" s="666"/>
      <c r="W79" s="666"/>
      <c r="X79" s="666"/>
      <c r="Y79" s="666"/>
      <c r="Z79" s="666"/>
      <c r="AA79" s="666"/>
      <c r="AB79" s="666"/>
      <c r="AC79" s="666"/>
      <c r="AD79" s="666"/>
      <c r="AE79" s="666"/>
      <c r="AF79" s="666"/>
      <c r="AG79" s="666"/>
      <c r="AH79" s="666"/>
      <c r="AI79" s="666"/>
      <c r="AJ79" s="666"/>
      <c r="AK79" s="666"/>
      <c r="AL79" s="666"/>
      <c r="AM79" s="666"/>
      <c r="AN79" s="666"/>
      <c r="AO79" s="666"/>
      <c r="AP79" s="667"/>
    </row>
    <row r="80" spans="2:59" ht="39.950000000000003" customHeight="1">
      <c r="C80" s="675" t="s">
        <v>26121</v>
      </c>
      <c r="D80" s="676"/>
      <c r="E80" s="676"/>
      <c r="F80" s="676"/>
      <c r="G80" s="676"/>
      <c r="H80" s="676"/>
      <c r="I80" s="670">
        <f>Matrix!B2879</f>
        <v>0</v>
      </c>
      <c r="J80" s="670"/>
      <c r="K80" s="670"/>
      <c r="L80" s="670"/>
      <c r="M80" s="670"/>
      <c r="N80" s="666" t="s">
        <v>26082</v>
      </c>
      <c r="O80" s="666"/>
      <c r="P80" s="666"/>
      <c r="Q80" s="666"/>
      <c r="R80" s="666"/>
      <c r="S80" s="666"/>
      <c r="T80" s="666"/>
      <c r="U80" s="666"/>
      <c r="V80" s="666"/>
      <c r="W80" s="666"/>
      <c r="X80" s="666"/>
      <c r="Y80" s="666"/>
      <c r="Z80" s="666"/>
      <c r="AA80" s="666"/>
      <c r="AB80" s="666"/>
      <c r="AC80" s="666"/>
      <c r="AD80" s="666"/>
      <c r="AE80" s="666"/>
      <c r="AF80" s="666"/>
      <c r="AG80" s="666"/>
      <c r="AH80" s="666"/>
      <c r="AI80" s="666"/>
      <c r="AJ80" s="666"/>
      <c r="AK80" s="666"/>
      <c r="AL80" s="666"/>
      <c r="AM80" s="666"/>
      <c r="AN80" s="666"/>
      <c r="AO80" s="666"/>
      <c r="AP80" s="667"/>
    </row>
    <row r="81" spans="2:59" ht="39.950000000000003" customHeight="1" thickBot="1">
      <c r="C81" s="685" t="s">
        <v>26122</v>
      </c>
      <c r="D81" s="686" t="s">
        <v>25220</v>
      </c>
      <c r="E81" s="686" t="s">
        <v>25220</v>
      </c>
      <c r="F81" s="686" t="s">
        <v>25220</v>
      </c>
      <c r="G81" s="686" t="s">
        <v>25220</v>
      </c>
      <c r="H81" s="686" t="s">
        <v>25220</v>
      </c>
      <c r="I81" s="671">
        <f>Matrix!B2880</f>
        <v>0</v>
      </c>
      <c r="J81" s="671"/>
      <c r="K81" s="671"/>
      <c r="L81" s="671"/>
      <c r="M81" s="671"/>
      <c r="N81" s="668" t="s">
        <v>26083</v>
      </c>
      <c r="O81" s="668"/>
      <c r="P81" s="668"/>
      <c r="Q81" s="668"/>
      <c r="R81" s="668"/>
      <c r="S81" s="668"/>
      <c r="T81" s="668"/>
      <c r="U81" s="668"/>
      <c r="V81" s="668"/>
      <c r="W81" s="668"/>
      <c r="X81" s="668"/>
      <c r="Y81" s="668"/>
      <c r="Z81" s="668"/>
      <c r="AA81" s="668"/>
      <c r="AB81" s="668"/>
      <c r="AC81" s="668"/>
      <c r="AD81" s="668"/>
      <c r="AE81" s="668"/>
      <c r="AF81" s="668"/>
      <c r="AG81" s="668"/>
      <c r="AH81" s="668"/>
      <c r="AI81" s="668"/>
      <c r="AJ81" s="668"/>
      <c r="AK81" s="668"/>
      <c r="AL81" s="668"/>
      <c r="AM81" s="668"/>
      <c r="AN81" s="668"/>
      <c r="AO81" s="668"/>
      <c r="AP81" s="669"/>
    </row>
    <row r="82" spans="2:59" ht="8.25" customHeight="1"/>
    <row r="83" spans="2:59" ht="24" customHeight="1">
      <c r="C83" s="679" t="s">
        <v>25300</v>
      </c>
      <c r="D83" s="679"/>
      <c r="E83" s="679"/>
      <c r="F83" s="679"/>
      <c r="G83" s="679"/>
      <c r="H83" s="679"/>
      <c r="I83" s="679"/>
      <c r="J83" s="679"/>
      <c r="K83" s="679"/>
      <c r="L83" s="679"/>
      <c r="M83" s="679"/>
      <c r="N83" s="679"/>
      <c r="O83" s="679"/>
      <c r="P83" s="679"/>
      <c r="Q83" s="679"/>
      <c r="R83" s="679"/>
      <c r="S83" s="679"/>
      <c r="T83" s="679"/>
      <c r="U83" s="679"/>
      <c r="V83" s="679"/>
      <c r="W83" s="679"/>
      <c r="X83" s="679"/>
      <c r="Y83" s="679"/>
      <c r="Z83" s="679"/>
      <c r="AA83" s="679"/>
      <c r="AB83" s="679"/>
      <c r="AC83" s="679"/>
      <c r="AD83" s="679"/>
      <c r="AE83" s="679"/>
      <c r="AF83" s="679"/>
      <c r="AG83" s="679"/>
      <c r="AH83" s="679"/>
      <c r="AI83" s="679"/>
      <c r="AJ83" s="679"/>
      <c r="AK83" s="679"/>
      <c r="AL83" s="679"/>
      <c r="AM83" s="679"/>
      <c r="AN83" s="679"/>
      <c r="AO83" s="679"/>
    </row>
    <row r="84" spans="2:59" ht="6.6" customHeight="1" thickBot="1">
      <c r="B84" s="545"/>
      <c r="C84" s="545"/>
      <c r="D84" s="545"/>
      <c r="E84" s="545"/>
      <c r="F84" s="545"/>
      <c r="G84" s="545"/>
      <c r="H84" s="545"/>
      <c r="I84" s="545"/>
      <c r="J84" s="545"/>
      <c r="K84" s="545"/>
      <c r="L84" s="545"/>
      <c r="M84" s="545"/>
      <c r="N84" s="545"/>
      <c r="O84" s="545"/>
      <c r="P84" s="545"/>
      <c r="Q84" s="545"/>
      <c r="R84" s="545"/>
      <c r="S84" s="545"/>
      <c r="T84" s="545"/>
      <c r="U84" s="545"/>
      <c r="V84" s="545"/>
      <c r="W84" s="545"/>
      <c r="X84" s="545"/>
      <c r="Y84" s="545"/>
      <c r="Z84" s="545"/>
      <c r="AA84" s="545"/>
      <c r="AB84" s="545"/>
      <c r="AC84" s="545"/>
      <c r="AD84" s="545"/>
      <c r="AE84" s="545"/>
      <c r="AF84" s="545"/>
      <c r="AG84" s="545"/>
      <c r="AH84" s="545"/>
      <c r="AI84" s="545"/>
      <c r="AJ84" s="545"/>
      <c r="AK84" s="545"/>
      <c r="AL84" s="545"/>
      <c r="AM84" s="545"/>
      <c r="AN84" s="545"/>
      <c r="AO84" s="545"/>
      <c r="AP84" s="545"/>
      <c r="BD84" s="534"/>
      <c r="BE84" s="534"/>
      <c r="BF84" s="534"/>
      <c r="BG84" s="534"/>
    </row>
    <row r="85" spans="2:59" ht="27.95" customHeight="1">
      <c r="C85" s="680" t="s">
        <v>25213</v>
      </c>
      <c r="D85" s="681"/>
      <c r="E85" s="681"/>
      <c r="F85" s="681"/>
      <c r="G85" s="681"/>
      <c r="H85" s="681"/>
      <c r="I85" s="682" t="s">
        <v>25217</v>
      </c>
      <c r="J85" s="683"/>
      <c r="K85" s="683"/>
      <c r="L85" s="683"/>
      <c r="M85" s="684"/>
      <c r="N85" s="687" t="s">
        <v>25216</v>
      </c>
      <c r="O85" s="688"/>
      <c r="P85" s="688"/>
      <c r="Q85" s="688"/>
      <c r="R85" s="688"/>
      <c r="S85" s="688"/>
      <c r="T85" s="688"/>
      <c r="U85" s="688"/>
      <c r="V85" s="688"/>
      <c r="W85" s="688"/>
      <c r="X85" s="688"/>
      <c r="Y85" s="688"/>
      <c r="Z85" s="688"/>
      <c r="AA85" s="688"/>
      <c r="AB85" s="688"/>
      <c r="AC85" s="688"/>
      <c r="AD85" s="688"/>
      <c r="AE85" s="688"/>
      <c r="AF85" s="688"/>
      <c r="AG85" s="688"/>
      <c r="AH85" s="688"/>
      <c r="AI85" s="688"/>
      <c r="AJ85" s="688"/>
      <c r="AK85" s="688"/>
      <c r="AL85" s="688"/>
      <c r="AM85" s="688"/>
      <c r="AN85" s="688"/>
      <c r="AO85" s="688"/>
      <c r="AP85" s="689"/>
    </row>
    <row r="86" spans="2:59" ht="39.950000000000003" customHeight="1">
      <c r="C86" s="675" t="s">
        <v>26123</v>
      </c>
      <c r="D86" s="676" t="s">
        <v>25219</v>
      </c>
      <c r="E86" s="676" t="s">
        <v>25219</v>
      </c>
      <c r="F86" s="676" t="s">
        <v>25219</v>
      </c>
      <c r="G86" s="676" t="s">
        <v>25219</v>
      </c>
      <c r="H86" s="676" t="s">
        <v>25219</v>
      </c>
      <c r="I86" s="670">
        <f>Matrix!B2881</f>
        <v>0</v>
      </c>
      <c r="J86" s="670"/>
      <c r="K86" s="670"/>
      <c r="L86" s="670"/>
      <c r="M86" s="670"/>
      <c r="N86" s="666" t="s">
        <v>26084</v>
      </c>
      <c r="O86" s="666"/>
      <c r="P86" s="666"/>
      <c r="Q86" s="666"/>
      <c r="R86" s="666"/>
      <c r="S86" s="666"/>
      <c r="T86" s="666"/>
      <c r="U86" s="666"/>
      <c r="V86" s="666"/>
      <c r="W86" s="666"/>
      <c r="X86" s="666"/>
      <c r="Y86" s="666"/>
      <c r="Z86" s="666"/>
      <c r="AA86" s="666"/>
      <c r="AB86" s="666"/>
      <c r="AC86" s="666"/>
      <c r="AD86" s="666"/>
      <c r="AE86" s="666"/>
      <c r="AF86" s="666"/>
      <c r="AG86" s="666"/>
      <c r="AH86" s="666"/>
      <c r="AI86" s="666"/>
      <c r="AJ86" s="666"/>
      <c r="AK86" s="666"/>
      <c r="AL86" s="666"/>
      <c r="AM86" s="666"/>
      <c r="AN86" s="666"/>
      <c r="AO86" s="666"/>
      <c r="AP86" s="667"/>
    </row>
    <row r="87" spans="2:59" ht="39.950000000000003" customHeight="1">
      <c r="C87" s="675" t="s">
        <v>26124</v>
      </c>
      <c r="D87" s="676" t="s">
        <v>25218</v>
      </c>
      <c r="E87" s="676" t="s">
        <v>25218</v>
      </c>
      <c r="F87" s="676" t="s">
        <v>25218</v>
      </c>
      <c r="G87" s="676" t="s">
        <v>25218</v>
      </c>
      <c r="H87" s="676" t="s">
        <v>25218</v>
      </c>
      <c r="I87" s="670">
        <f>Matrix!B2882</f>
        <v>0</v>
      </c>
      <c r="J87" s="670"/>
      <c r="K87" s="670"/>
      <c r="L87" s="670"/>
      <c r="M87" s="670"/>
      <c r="N87" s="666" t="s">
        <v>26085</v>
      </c>
      <c r="O87" s="666"/>
      <c r="P87" s="666"/>
      <c r="Q87" s="666"/>
      <c r="R87" s="666"/>
      <c r="S87" s="666"/>
      <c r="T87" s="666"/>
      <c r="U87" s="666"/>
      <c r="V87" s="666"/>
      <c r="W87" s="666"/>
      <c r="X87" s="666"/>
      <c r="Y87" s="666"/>
      <c r="Z87" s="666"/>
      <c r="AA87" s="666"/>
      <c r="AB87" s="666"/>
      <c r="AC87" s="666"/>
      <c r="AD87" s="666"/>
      <c r="AE87" s="666"/>
      <c r="AF87" s="666"/>
      <c r="AG87" s="666"/>
      <c r="AH87" s="666"/>
      <c r="AI87" s="666"/>
      <c r="AJ87" s="666"/>
      <c r="AK87" s="666"/>
      <c r="AL87" s="666"/>
      <c r="AM87" s="666"/>
      <c r="AN87" s="666"/>
      <c r="AO87" s="666"/>
      <c r="AP87" s="667"/>
    </row>
    <row r="88" spans="2:59" ht="39.950000000000003" customHeight="1">
      <c r="C88" s="675" t="s">
        <v>26125</v>
      </c>
      <c r="D88" s="676"/>
      <c r="E88" s="676"/>
      <c r="F88" s="676"/>
      <c r="G88" s="676"/>
      <c r="H88" s="676"/>
      <c r="I88" s="670">
        <f>Matrix!B2883</f>
        <v>0</v>
      </c>
      <c r="J88" s="670"/>
      <c r="K88" s="670"/>
      <c r="L88" s="670"/>
      <c r="M88" s="670"/>
      <c r="N88" s="666" t="s">
        <v>26086</v>
      </c>
      <c r="O88" s="666"/>
      <c r="P88" s="666"/>
      <c r="Q88" s="666"/>
      <c r="R88" s="666"/>
      <c r="S88" s="666"/>
      <c r="T88" s="666"/>
      <c r="U88" s="666"/>
      <c r="V88" s="666"/>
      <c r="W88" s="666"/>
      <c r="X88" s="666"/>
      <c r="Y88" s="666"/>
      <c r="Z88" s="666"/>
      <c r="AA88" s="666"/>
      <c r="AB88" s="666"/>
      <c r="AC88" s="666"/>
      <c r="AD88" s="666"/>
      <c r="AE88" s="666"/>
      <c r="AF88" s="666"/>
      <c r="AG88" s="666"/>
      <c r="AH88" s="666"/>
      <c r="AI88" s="666"/>
      <c r="AJ88" s="666"/>
      <c r="AK88" s="666"/>
      <c r="AL88" s="666"/>
      <c r="AM88" s="666"/>
      <c r="AN88" s="666"/>
      <c r="AO88" s="666"/>
      <c r="AP88" s="667"/>
    </row>
    <row r="89" spans="2:59" ht="39.950000000000003" customHeight="1">
      <c r="C89" s="675" t="s">
        <v>26126</v>
      </c>
      <c r="D89" s="676"/>
      <c r="E89" s="676"/>
      <c r="F89" s="676"/>
      <c r="G89" s="676"/>
      <c r="H89" s="676"/>
      <c r="I89" s="670">
        <f>Matrix!B2884</f>
        <v>0</v>
      </c>
      <c r="J89" s="670"/>
      <c r="K89" s="670"/>
      <c r="L89" s="670"/>
      <c r="M89" s="670"/>
      <c r="N89" s="666" t="s">
        <v>26087</v>
      </c>
      <c r="O89" s="666"/>
      <c r="P89" s="666"/>
      <c r="Q89" s="666"/>
      <c r="R89" s="666"/>
      <c r="S89" s="666"/>
      <c r="T89" s="666"/>
      <c r="U89" s="666"/>
      <c r="V89" s="666"/>
      <c r="W89" s="666"/>
      <c r="X89" s="666"/>
      <c r="Y89" s="666"/>
      <c r="Z89" s="666"/>
      <c r="AA89" s="666"/>
      <c r="AB89" s="666"/>
      <c r="AC89" s="666"/>
      <c r="AD89" s="666"/>
      <c r="AE89" s="666"/>
      <c r="AF89" s="666"/>
      <c r="AG89" s="666"/>
      <c r="AH89" s="666"/>
      <c r="AI89" s="666"/>
      <c r="AJ89" s="666"/>
      <c r="AK89" s="666"/>
      <c r="AL89" s="666"/>
      <c r="AM89" s="666"/>
      <c r="AN89" s="666"/>
      <c r="AO89" s="666"/>
      <c r="AP89" s="667"/>
    </row>
    <row r="90" spans="2:59" ht="39.950000000000003" customHeight="1">
      <c r="C90" s="675" t="s">
        <v>26127</v>
      </c>
      <c r="D90" s="676"/>
      <c r="E90" s="676"/>
      <c r="F90" s="676"/>
      <c r="G90" s="676"/>
      <c r="H90" s="676"/>
      <c r="I90" s="670">
        <f>Matrix!B2885</f>
        <v>0</v>
      </c>
      <c r="J90" s="670"/>
      <c r="K90" s="670"/>
      <c r="L90" s="670"/>
      <c r="M90" s="670"/>
      <c r="N90" s="666" t="s">
        <v>26088</v>
      </c>
      <c r="O90" s="666"/>
      <c r="P90" s="666"/>
      <c r="Q90" s="666"/>
      <c r="R90" s="666"/>
      <c r="S90" s="666"/>
      <c r="T90" s="666"/>
      <c r="U90" s="666"/>
      <c r="V90" s="666"/>
      <c r="W90" s="666"/>
      <c r="X90" s="666"/>
      <c r="Y90" s="666"/>
      <c r="Z90" s="666"/>
      <c r="AA90" s="666"/>
      <c r="AB90" s="666"/>
      <c r="AC90" s="666"/>
      <c r="AD90" s="666"/>
      <c r="AE90" s="666"/>
      <c r="AF90" s="666"/>
      <c r="AG90" s="666"/>
      <c r="AH90" s="666"/>
      <c r="AI90" s="666"/>
      <c r="AJ90" s="666"/>
      <c r="AK90" s="666"/>
      <c r="AL90" s="666"/>
      <c r="AM90" s="666"/>
      <c r="AN90" s="666"/>
      <c r="AO90" s="666"/>
      <c r="AP90" s="667"/>
    </row>
    <row r="91" spans="2:59" ht="39.950000000000003" customHeight="1">
      <c r="C91" s="675" t="s">
        <v>26128</v>
      </c>
      <c r="D91" s="676"/>
      <c r="E91" s="676"/>
      <c r="F91" s="676"/>
      <c r="G91" s="676"/>
      <c r="H91" s="676"/>
      <c r="I91" s="670">
        <f>Matrix!B2886</f>
        <v>0</v>
      </c>
      <c r="J91" s="670"/>
      <c r="K91" s="670"/>
      <c r="L91" s="670"/>
      <c r="M91" s="670"/>
      <c r="N91" s="666" t="s">
        <v>26089</v>
      </c>
      <c r="O91" s="666"/>
      <c r="P91" s="666"/>
      <c r="Q91" s="666"/>
      <c r="R91" s="666"/>
      <c r="S91" s="666"/>
      <c r="T91" s="666"/>
      <c r="U91" s="666"/>
      <c r="V91" s="666"/>
      <c r="W91" s="666"/>
      <c r="X91" s="666"/>
      <c r="Y91" s="666"/>
      <c r="Z91" s="666"/>
      <c r="AA91" s="666"/>
      <c r="AB91" s="666"/>
      <c r="AC91" s="666"/>
      <c r="AD91" s="666"/>
      <c r="AE91" s="666"/>
      <c r="AF91" s="666"/>
      <c r="AG91" s="666"/>
      <c r="AH91" s="666"/>
      <c r="AI91" s="666"/>
      <c r="AJ91" s="666"/>
      <c r="AK91" s="666"/>
      <c r="AL91" s="666"/>
      <c r="AM91" s="666"/>
      <c r="AN91" s="666"/>
      <c r="AO91" s="666"/>
      <c r="AP91" s="667"/>
    </row>
    <row r="92" spans="2:59" ht="39.950000000000003" customHeight="1">
      <c r="C92" s="677" t="s">
        <v>26129</v>
      </c>
      <c r="D92" s="678" t="s">
        <v>25215</v>
      </c>
      <c r="E92" s="678" t="s">
        <v>25215</v>
      </c>
      <c r="F92" s="678" t="s">
        <v>25215</v>
      </c>
      <c r="G92" s="678" t="s">
        <v>25215</v>
      </c>
      <c r="H92" s="678" t="s">
        <v>25215</v>
      </c>
      <c r="I92" s="672">
        <f>Matrix!B2887</f>
        <v>0</v>
      </c>
      <c r="J92" s="672"/>
      <c r="K92" s="672"/>
      <c r="L92" s="672"/>
      <c r="M92" s="672"/>
      <c r="N92" s="673" t="s">
        <v>26090</v>
      </c>
      <c r="O92" s="673"/>
      <c r="P92" s="673"/>
      <c r="Q92" s="673"/>
      <c r="R92" s="673"/>
      <c r="S92" s="673"/>
      <c r="T92" s="673"/>
      <c r="U92" s="673"/>
      <c r="V92" s="673"/>
      <c r="W92" s="673"/>
      <c r="X92" s="673"/>
      <c r="Y92" s="673"/>
      <c r="Z92" s="673"/>
      <c r="AA92" s="673"/>
      <c r="AB92" s="673"/>
      <c r="AC92" s="673"/>
      <c r="AD92" s="673"/>
      <c r="AE92" s="673"/>
      <c r="AF92" s="673"/>
      <c r="AG92" s="673"/>
      <c r="AH92" s="673"/>
      <c r="AI92" s="673"/>
      <c r="AJ92" s="673"/>
      <c r="AK92" s="673"/>
      <c r="AL92" s="673"/>
      <c r="AM92" s="673"/>
      <c r="AN92" s="673"/>
      <c r="AO92" s="673"/>
      <c r="AP92" s="674"/>
    </row>
    <row r="93" spans="2:59" ht="39.950000000000003" customHeight="1">
      <c r="C93" s="675" t="s">
        <v>26130</v>
      </c>
      <c r="D93" s="676"/>
      <c r="E93" s="676"/>
      <c r="F93" s="676"/>
      <c r="G93" s="676"/>
      <c r="H93" s="676"/>
      <c r="I93" s="670">
        <f>Matrix!B2888</f>
        <v>0</v>
      </c>
      <c r="J93" s="670"/>
      <c r="K93" s="670"/>
      <c r="L93" s="670"/>
      <c r="M93" s="670"/>
      <c r="N93" s="666" t="s">
        <v>26091</v>
      </c>
      <c r="O93" s="666"/>
      <c r="P93" s="666"/>
      <c r="Q93" s="666"/>
      <c r="R93" s="666"/>
      <c r="S93" s="666"/>
      <c r="T93" s="666"/>
      <c r="U93" s="666"/>
      <c r="V93" s="666"/>
      <c r="W93" s="666"/>
      <c r="X93" s="666"/>
      <c r="Y93" s="666"/>
      <c r="Z93" s="666"/>
      <c r="AA93" s="666"/>
      <c r="AB93" s="666"/>
      <c r="AC93" s="666"/>
      <c r="AD93" s="666"/>
      <c r="AE93" s="666"/>
      <c r="AF93" s="666"/>
      <c r="AG93" s="666"/>
      <c r="AH93" s="666"/>
      <c r="AI93" s="666"/>
      <c r="AJ93" s="666"/>
      <c r="AK93" s="666"/>
      <c r="AL93" s="666"/>
      <c r="AM93" s="666"/>
      <c r="AN93" s="666"/>
      <c r="AO93" s="666"/>
      <c r="AP93" s="667"/>
    </row>
    <row r="94" spans="2:59" ht="39.950000000000003" customHeight="1">
      <c r="C94" s="675" t="s">
        <v>26131</v>
      </c>
      <c r="D94" s="676"/>
      <c r="E94" s="676"/>
      <c r="F94" s="676"/>
      <c r="G94" s="676"/>
      <c r="H94" s="676"/>
      <c r="I94" s="670">
        <f>Matrix!B2889</f>
        <v>0</v>
      </c>
      <c r="J94" s="670"/>
      <c r="K94" s="670"/>
      <c r="L94" s="670"/>
      <c r="M94" s="670"/>
      <c r="N94" s="666" t="s">
        <v>26092</v>
      </c>
      <c r="O94" s="666"/>
      <c r="P94" s="666"/>
      <c r="Q94" s="666"/>
      <c r="R94" s="666"/>
      <c r="S94" s="666"/>
      <c r="T94" s="666"/>
      <c r="U94" s="666"/>
      <c r="V94" s="666"/>
      <c r="W94" s="666"/>
      <c r="X94" s="666"/>
      <c r="Y94" s="666"/>
      <c r="Z94" s="666"/>
      <c r="AA94" s="666"/>
      <c r="AB94" s="666"/>
      <c r="AC94" s="666"/>
      <c r="AD94" s="666"/>
      <c r="AE94" s="666"/>
      <c r="AF94" s="666"/>
      <c r="AG94" s="666"/>
      <c r="AH94" s="666"/>
      <c r="AI94" s="666"/>
      <c r="AJ94" s="666"/>
      <c r="AK94" s="666"/>
      <c r="AL94" s="666"/>
      <c r="AM94" s="666"/>
      <c r="AN94" s="666"/>
      <c r="AO94" s="666"/>
      <c r="AP94" s="667"/>
    </row>
    <row r="95" spans="2:59" ht="39.950000000000003" customHeight="1">
      <c r="C95" s="675" t="s">
        <v>26132</v>
      </c>
      <c r="D95" s="676"/>
      <c r="E95" s="676"/>
      <c r="F95" s="676"/>
      <c r="G95" s="676"/>
      <c r="H95" s="676"/>
      <c r="I95" s="670">
        <f>Matrix!B2890</f>
        <v>0</v>
      </c>
      <c r="J95" s="670"/>
      <c r="K95" s="670"/>
      <c r="L95" s="670"/>
      <c r="M95" s="670"/>
      <c r="N95" s="666" t="s">
        <v>26093</v>
      </c>
      <c r="O95" s="666"/>
      <c r="P95" s="666"/>
      <c r="Q95" s="666"/>
      <c r="R95" s="666"/>
      <c r="S95" s="666"/>
      <c r="T95" s="666"/>
      <c r="U95" s="666"/>
      <c r="V95" s="666"/>
      <c r="W95" s="666"/>
      <c r="X95" s="666"/>
      <c r="Y95" s="666"/>
      <c r="Z95" s="666"/>
      <c r="AA95" s="666"/>
      <c r="AB95" s="666"/>
      <c r="AC95" s="666"/>
      <c r="AD95" s="666"/>
      <c r="AE95" s="666"/>
      <c r="AF95" s="666"/>
      <c r="AG95" s="666"/>
      <c r="AH95" s="666"/>
      <c r="AI95" s="666"/>
      <c r="AJ95" s="666"/>
      <c r="AK95" s="666"/>
      <c r="AL95" s="666"/>
      <c r="AM95" s="666"/>
      <c r="AN95" s="666"/>
      <c r="AO95" s="666"/>
      <c r="AP95" s="667"/>
    </row>
    <row r="96" spans="2:59" ht="39.950000000000003" customHeight="1">
      <c r="C96" s="675" t="s">
        <v>26133</v>
      </c>
      <c r="D96" s="676"/>
      <c r="E96" s="676"/>
      <c r="F96" s="676"/>
      <c r="G96" s="676"/>
      <c r="H96" s="676"/>
      <c r="I96" s="670">
        <f>Matrix!B2891</f>
        <v>0</v>
      </c>
      <c r="J96" s="670"/>
      <c r="K96" s="670"/>
      <c r="L96" s="670"/>
      <c r="M96" s="670"/>
      <c r="N96" s="666" t="s">
        <v>26094</v>
      </c>
      <c r="O96" s="666"/>
      <c r="P96" s="666"/>
      <c r="Q96" s="666"/>
      <c r="R96" s="666"/>
      <c r="S96" s="666"/>
      <c r="T96" s="666"/>
      <c r="U96" s="666"/>
      <c r="V96" s="666"/>
      <c r="W96" s="666"/>
      <c r="X96" s="666"/>
      <c r="Y96" s="666"/>
      <c r="Z96" s="666"/>
      <c r="AA96" s="666"/>
      <c r="AB96" s="666"/>
      <c r="AC96" s="666"/>
      <c r="AD96" s="666"/>
      <c r="AE96" s="666"/>
      <c r="AF96" s="666"/>
      <c r="AG96" s="666"/>
      <c r="AH96" s="666"/>
      <c r="AI96" s="666"/>
      <c r="AJ96" s="666"/>
      <c r="AK96" s="666"/>
      <c r="AL96" s="666"/>
      <c r="AM96" s="666"/>
      <c r="AN96" s="666"/>
      <c r="AO96" s="666"/>
      <c r="AP96" s="667"/>
    </row>
    <row r="97" spans="2:59" ht="39.950000000000003" customHeight="1">
      <c r="C97" s="675" t="s">
        <v>26134</v>
      </c>
      <c r="D97" s="676"/>
      <c r="E97" s="676"/>
      <c r="F97" s="676"/>
      <c r="G97" s="676"/>
      <c r="H97" s="676"/>
      <c r="I97" s="670">
        <f>Matrix!B2892</f>
        <v>0</v>
      </c>
      <c r="J97" s="670"/>
      <c r="K97" s="670"/>
      <c r="L97" s="670"/>
      <c r="M97" s="670"/>
      <c r="N97" s="666" t="s">
        <v>26095</v>
      </c>
      <c r="O97" s="666"/>
      <c r="P97" s="666"/>
      <c r="Q97" s="666"/>
      <c r="R97" s="666"/>
      <c r="S97" s="666"/>
      <c r="T97" s="666"/>
      <c r="U97" s="666"/>
      <c r="V97" s="666"/>
      <c r="W97" s="666"/>
      <c r="X97" s="666"/>
      <c r="Y97" s="666"/>
      <c r="Z97" s="666"/>
      <c r="AA97" s="666"/>
      <c r="AB97" s="666"/>
      <c r="AC97" s="666"/>
      <c r="AD97" s="666"/>
      <c r="AE97" s="666"/>
      <c r="AF97" s="666"/>
      <c r="AG97" s="666"/>
      <c r="AH97" s="666"/>
      <c r="AI97" s="666"/>
      <c r="AJ97" s="666"/>
      <c r="AK97" s="666"/>
      <c r="AL97" s="666"/>
      <c r="AM97" s="666"/>
      <c r="AN97" s="666"/>
      <c r="AO97" s="666"/>
      <c r="AP97" s="667"/>
    </row>
    <row r="98" spans="2:59" ht="39.950000000000003" customHeight="1">
      <c r="C98" s="675" t="s">
        <v>26135</v>
      </c>
      <c r="D98" s="676" t="s">
        <v>25214</v>
      </c>
      <c r="E98" s="676" t="s">
        <v>25214</v>
      </c>
      <c r="F98" s="676" t="s">
        <v>25214</v>
      </c>
      <c r="G98" s="676" t="s">
        <v>25214</v>
      </c>
      <c r="H98" s="676" t="s">
        <v>25214</v>
      </c>
      <c r="I98" s="670">
        <f>Matrix!B2893</f>
        <v>0</v>
      </c>
      <c r="J98" s="670"/>
      <c r="K98" s="670"/>
      <c r="L98" s="670"/>
      <c r="M98" s="670"/>
      <c r="N98" s="666" t="s">
        <v>26096</v>
      </c>
      <c r="O98" s="666"/>
      <c r="P98" s="666"/>
      <c r="Q98" s="666"/>
      <c r="R98" s="666"/>
      <c r="S98" s="666"/>
      <c r="T98" s="666"/>
      <c r="U98" s="666"/>
      <c r="V98" s="666"/>
      <c r="W98" s="666"/>
      <c r="X98" s="666"/>
      <c r="Y98" s="666"/>
      <c r="Z98" s="666"/>
      <c r="AA98" s="666"/>
      <c r="AB98" s="666"/>
      <c r="AC98" s="666"/>
      <c r="AD98" s="666"/>
      <c r="AE98" s="666"/>
      <c r="AF98" s="666"/>
      <c r="AG98" s="666"/>
      <c r="AH98" s="666"/>
      <c r="AI98" s="666"/>
      <c r="AJ98" s="666"/>
      <c r="AK98" s="666"/>
      <c r="AL98" s="666"/>
      <c r="AM98" s="666"/>
      <c r="AN98" s="666"/>
      <c r="AO98" s="666"/>
      <c r="AP98" s="667"/>
    </row>
    <row r="99" spans="2:59" ht="39.950000000000003" customHeight="1">
      <c r="C99" s="675" t="s">
        <v>26136</v>
      </c>
      <c r="D99" s="676"/>
      <c r="E99" s="676"/>
      <c r="F99" s="676"/>
      <c r="G99" s="676"/>
      <c r="H99" s="676"/>
      <c r="I99" s="670">
        <f>Matrix!B2894</f>
        <v>0</v>
      </c>
      <c r="J99" s="670"/>
      <c r="K99" s="670"/>
      <c r="L99" s="670"/>
      <c r="M99" s="670"/>
      <c r="N99" s="666" t="s">
        <v>26097</v>
      </c>
      <c r="O99" s="666"/>
      <c r="P99" s="666"/>
      <c r="Q99" s="666"/>
      <c r="R99" s="666"/>
      <c r="S99" s="666"/>
      <c r="T99" s="666"/>
      <c r="U99" s="666"/>
      <c r="V99" s="666"/>
      <c r="W99" s="666"/>
      <c r="X99" s="666"/>
      <c r="Y99" s="666"/>
      <c r="Z99" s="666"/>
      <c r="AA99" s="666"/>
      <c r="AB99" s="666"/>
      <c r="AC99" s="666"/>
      <c r="AD99" s="666"/>
      <c r="AE99" s="666"/>
      <c r="AF99" s="666"/>
      <c r="AG99" s="666"/>
      <c r="AH99" s="666"/>
      <c r="AI99" s="666"/>
      <c r="AJ99" s="666"/>
      <c r="AK99" s="666"/>
      <c r="AL99" s="666"/>
      <c r="AM99" s="666"/>
      <c r="AN99" s="666"/>
      <c r="AO99" s="666"/>
      <c r="AP99" s="667"/>
    </row>
    <row r="100" spans="2:59" ht="39.950000000000003" customHeight="1" thickBot="1">
      <c r="C100" s="685" t="s">
        <v>26147</v>
      </c>
      <c r="D100" s="686"/>
      <c r="E100" s="686"/>
      <c r="F100" s="686"/>
      <c r="G100" s="686"/>
      <c r="H100" s="686"/>
      <c r="I100" s="671">
        <f>Matrix!B2895</f>
        <v>0</v>
      </c>
      <c r="J100" s="671"/>
      <c r="K100" s="671"/>
      <c r="L100" s="671"/>
      <c r="M100" s="671"/>
      <c r="N100" s="668" t="s">
        <v>26098</v>
      </c>
      <c r="O100" s="668"/>
      <c r="P100" s="668"/>
      <c r="Q100" s="668"/>
      <c r="R100" s="668"/>
      <c r="S100" s="668"/>
      <c r="T100" s="668"/>
      <c r="U100" s="668"/>
      <c r="V100" s="668"/>
      <c r="W100" s="668"/>
      <c r="X100" s="668"/>
      <c r="Y100" s="668"/>
      <c r="Z100" s="668"/>
      <c r="AA100" s="668"/>
      <c r="AB100" s="668"/>
      <c r="AC100" s="668"/>
      <c r="AD100" s="668"/>
      <c r="AE100" s="668"/>
      <c r="AF100" s="668"/>
      <c r="AG100" s="668"/>
      <c r="AH100" s="668"/>
      <c r="AI100" s="668"/>
      <c r="AJ100" s="668"/>
      <c r="AK100" s="668"/>
      <c r="AL100" s="668"/>
      <c r="AM100" s="668"/>
      <c r="AN100" s="668"/>
      <c r="AO100" s="668"/>
      <c r="AP100" s="669"/>
    </row>
    <row r="101" spans="2:59" ht="8.25" customHeight="1"/>
    <row r="102" spans="2:59" ht="24" customHeight="1">
      <c r="C102" s="679" t="s">
        <v>25300</v>
      </c>
      <c r="D102" s="679"/>
      <c r="E102" s="679"/>
      <c r="F102" s="679"/>
      <c r="G102" s="679"/>
      <c r="H102" s="679"/>
      <c r="I102" s="679"/>
      <c r="J102" s="679"/>
      <c r="K102" s="679"/>
      <c r="L102" s="679"/>
      <c r="M102" s="679"/>
      <c r="N102" s="679"/>
      <c r="O102" s="679"/>
      <c r="P102" s="679"/>
      <c r="Q102" s="679"/>
      <c r="R102" s="679"/>
      <c r="S102" s="679"/>
      <c r="T102" s="679"/>
      <c r="U102" s="679"/>
      <c r="V102" s="679"/>
      <c r="W102" s="679"/>
      <c r="X102" s="679"/>
      <c r="Y102" s="679"/>
      <c r="Z102" s="679"/>
      <c r="AA102" s="679"/>
      <c r="AB102" s="679"/>
      <c r="AC102" s="679"/>
      <c r="AD102" s="679"/>
      <c r="AE102" s="679"/>
      <c r="AF102" s="679"/>
      <c r="AG102" s="679"/>
      <c r="AH102" s="679"/>
      <c r="AI102" s="679"/>
      <c r="AJ102" s="679"/>
      <c r="AK102" s="679"/>
      <c r="AL102" s="679"/>
      <c r="AM102" s="679"/>
      <c r="AN102" s="679"/>
      <c r="AO102" s="679"/>
    </row>
    <row r="103" spans="2:59" ht="6.6" customHeight="1" thickBot="1">
      <c r="B103" s="545"/>
      <c r="C103" s="545"/>
      <c r="D103" s="545"/>
      <c r="E103" s="545"/>
      <c r="F103" s="545"/>
      <c r="G103" s="545"/>
      <c r="H103" s="545"/>
      <c r="I103" s="545"/>
      <c r="J103" s="545"/>
      <c r="K103" s="545"/>
      <c r="L103" s="545"/>
      <c r="M103" s="545"/>
      <c r="N103" s="545"/>
      <c r="O103" s="545"/>
      <c r="P103" s="545"/>
      <c r="Q103" s="545"/>
      <c r="R103" s="545"/>
      <c r="S103" s="545"/>
      <c r="T103" s="545"/>
      <c r="U103" s="545"/>
      <c r="V103" s="545"/>
      <c r="W103" s="545"/>
      <c r="X103" s="545"/>
      <c r="Y103" s="545"/>
      <c r="Z103" s="545"/>
      <c r="AA103" s="545"/>
      <c r="AB103" s="545"/>
      <c r="AC103" s="545"/>
      <c r="AD103" s="545"/>
      <c r="AE103" s="545"/>
      <c r="AF103" s="545"/>
      <c r="AG103" s="545"/>
      <c r="AH103" s="545"/>
      <c r="AI103" s="545"/>
      <c r="AJ103" s="545"/>
      <c r="AK103" s="545"/>
      <c r="AL103" s="545"/>
      <c r="AM103" s="545"/>
      <c r="AN103" s="545"/>
      <c r="AO103" s="545"/>
      <c r="AP103" s="545"/>
      <c r="BD103" s="534"/>
      <c r="BE103" s="534"/>
      <c r="BF103" s="534"/>
      <c r="BG103" s="534"/>
    </row>
    <row r="104" spans="2:59" ht="27.95" customHeight="1">
      <c r="C104" s="680" t="s">
        <v>25213</v>
      </c>
      <c r="D104" s="681"/>
      <c r="E104" s="681"/>
      <c r="F104" s="681"/>
      <c r="G104" s="681"/>
      <c r="H104" s="681"/>
      <c r="I104" s="682" t="s">
        <v>25212</v>
      </c>
      <c r="J104" s="683"/>
      <c r="K104" s="683"/>
      <c r="L104" s="683"/>
      <c r="M104" s="684"/>
      <c r="N104" s="687" t="s">
        <v>25211</v>
      </c>
      <c r="O104" s="688"/>
      <c r="P104" s="688"/>
      <c r="Q104" s="688"/>
      <c r="R104" s="688"/>
      <c r="S104" s="688"/>
      <c r="T104" s="688"/>
      <c r="U104" s="688"/>
      <c r="V104" s="688"/>
      <c r="W104" s="688"/>
      <c r="X104" s="688"/>
      <c r="Y104" s="688"/>
      <c r="Z104" s="688"/>
      <c r="AA104" s="688"/>
      <c r="AB104" s="688"/>
      <c r="AC104" s="688"/>
      <c r="AD104" s="688"/>
      <c r="AE104" s="688"/>
      <c r="AF104" s="688"/>
      <c r="AG104" s="688"/>
      <c r="AH104" s="688"/>
      <c r="AI104" s="688"/>
      <c r="AJ104" s="688"/>
      <c r="AK104" s="688"/>
      <c r="AL104" s="688"/>
      <c r="AM104" s="688"/>
      <c r="AN104" s="688"/>
      <c r="AO104" s="688"/>
      <c r="AP104" s="689"/>
    </row>
    <row r="105" spans="2:59" ht="39.950000000000003" customHeight="1">
      <c r="C105" s="675" t="s">
        <v>26148</v>
      </c>
      <c r="D105" s="676" t="s">
        <v>26137</v>
      </c>
      <c r="E105" s="676" t="s">
        <v>26137</v>
      </c>
      <c r="F105" s="676" t="s">
        <v>26137</v>
      </c>
      <c r="G105" s="676" t="s">
        <v>26137</v>
      </c>
      <c r="H105" s="676" t="s">
        <v>26137</v>
      </c>
      <c r="I105" s="670">
        <f>Matrix!B2896</f>
        <v>0</v>
      </c>
      <c r="J105" s="670"/>
      <c r="K105" s="670"/>
      <c r="L105" s="670"/>
      <c r="M105" s="670"/>
      <c r="N105" s="666" t="s">
        <v>26099</v>
      </c>
      <c r="O105" s="666"/>
      <c r="P105" s="666"/>
      <c r="Q105" s="666"/>
      <c r="R105" s="666"/>
      <c r="S105" s="666"/>
      <c r="T105" s="666"/>
      <c r="U105" s="666"/>
      <c r="V105" s="666"/>
      <c r="W105" s="666"/>
      <c r="X105" s="666"/>
      <c r="Y105" s="666"/>
      <c r="Z105" s="666"/>
      <c r="AA105" s="666"/>
      <c r="AB105" s="666"/>
      <c r="AC105" s="666"/>
      <c r="AD105" s="666"/>
      <c r="AE105" s="666"/>
      <c r="AF105" s="666"/>
      <c r="AG105" s="666"/>
      <c r="AH105" s="666"/>
      <c r="AI105" s="666"/>
      <c r="AJ105" s="666"/>
      <c r="AK105" s="666"/>
      <c r="AL105" s="666"/>
      <c r="AM105" s="666"/>
      <c r="AN105" s="666"/>
      <c r="AO105" s="666"/>
      <c r="AP105" s="667"/>
    </row>
    <row r="106" spans="2:59" ht="39.950000000000003" customHeight="1">
      <c r="C106" s="677" t="s">
        <v>26138</v>
      </c>
      <c r="D106" s="678"/>
      <c r="E106" s="678"/>
      <c r="F106" s="678"/>
      <c r="G106" s="678"/>
      <c r="H106" s="678"/>
      <c r="I106" s="672">
        <f>Matrix!B2897</f>
        <v>0</v>
      </c>
      <c r="J106" s="672"/>
      <c r="K106" s="672"/>
      <c r="L106" s="672"/>
      <c r="M106" s="672"/>
      <c r="N106" s="673" t="s">
        <v>26100</v>
      </c>
      <c r="O106" s="673"/>
      <c r="P106" s="673"/>
      <c r="Q106" s="673"/>
      <c r="R106" s="673"/>
      <c r="S106" s="673"/>
      <c r="T106" s="673"/>
      <c r="U106" s="673"/>
      <c r="V106" s="673"/>
      <c r="W106" s="673"/>
      <c r="X106" s="673"/>
      <c r="Y106" s="673"/>
      <c r="Z106" s="673"/>
      <c r="AA106" s="673"/>
      <c r="AB106" s="673"/>
      <c r="AC106" s="673"/>
      <c r="AD106" s="673"/>
      <c r="AE106" s="673"/>
      <c r="AF106" s="673"/>
      <c r="AG106" s="673"/>
      <c r="AH106" s="673"/>
      <c r="AI106" s="673"/>
      <c r="AJ106" s="673"/>
      <c r="AK106" s="673"/>
      <c r="AL106" s="673"/>
      <c r="AM106" s="673"/>
      <c r="AN106" s="673"/>
      <c r="AO106" s="673"/>
      <c r="AP106" s="674"/>
    </row>
    <row r="107" spans="2:59" ht="39.950000000000003" customHeight="1">
      <c r="C107" s="675" t="s">
        <v>26139</v>
      </c>
      <c r="D107" s="676"/>
      <c r="E107" s="676"/>
      <c r="F107" s="676"/>
      <c r="G107" s="676"/>
      <c r="H107" s="676"/>
      <c r="I107" s="670">
        <f>Matrix!B2898</f>
        <v>0</v>
      </c>
      <c r="J107" s="670"/>
      <c r="K107" s="670"/>
      <c r="L107" s="670"/>
      <c r="M107" s="670"/>
      <c r="N107" s="666" t="s">
        <v>26101</v>
      </c>
      <c r="O107" s="666"/>
      <c r="P107" s="666"/>
      <c r="Q107" s="666"/>
      <c r="R107" s="666"/>
      <c r="S107" s="666"/>
      <c r="T107" s="666"/>
      <c r="U107" s="666"/>
      <c r="V107" s="666"/>
      <c r="W107" s="666"/>
      <c r="X107" s="666"/>
      <c r="Y107" s="666"/>
      <c r="Z107" s="666"/>
      <c r="AA107" s="666"/>
      <c r="AB107" s="666"/>
      <c r="AC107" s="666"/>
      <c r="AD107" s="666"/>
      <c r="AE107" s="666"/>
      <c r="AF107" s="666"/>
      <c r="AG107" s="666"/>
      <c r="AH107" s="666"/>
      <c r="AI107" s="666"/>
      <c r="AJ107" s="666"/>
      <c r="AK107" s="666"/>
      <c r="AL107" s="666"/>
      <c r="AM107" s="666"/>
      <c r="AN107" s="666"/>
      <c r="AO107" s="666"/>
      <c r="AP107" s="667"/>
    </row>
    <row r="108" spans="2:59" ht="39.950000000000003" customHeight="1">
      <c r="C108" s="675" t="s">
        <v>26140</v>
      </c>
      <c r="D108" s="676" t="s">
        <v>26141</v>
      </c>
      <c r="E108" s="676" t="s">
        <v>26141</v>
      </c>
      <c r="F108" s="676" t="s">
        <v>26141</v>
      </c>
      <c r="G108" s="676" t="s">
        <v>26141</v>
      </c>
      <c r="H108" s="676" t="s">
        <v>26141</v>
      </c>
      <c r="I108" s="670">
        <f>Matrix!B2899</f>
        <v>0</v>
      </c>
      <c r="J108" s="670"/>
      <c r="K108" s="670"/>
      <c r="L108" s="670"/>
      <c r="M108" s="670"/>
      <c r="N108" s="666" t="s">
        <v>26102</v>
      </c>
      <c r="O108" s="666"/>
      <c r="P108" s="666"/>
      <c r="Q108" s="666"/>
      <c r="R108" s="666"/>
      <c r="S108" s="666"/>
      <c r="T108" s="666"/>
      <c r="U108" s="666"/>
      <c r="V108" s="666"/>
      <c r="W108" s="666"/>
      <c r="X108" s="666"/>
      <c r="Y108" s="666"/>
      <c r="Z108" s="666"/>
      <c r="AA108" s="666"/>
      <c r="AB108" s="666"/>
      <c r="AC108" s="666"/>
      <c r="AD108" s="666"/>
      <c r="AE108" s="666"/>
      <c r="AF108" s="666"/>
      <c r="AG108" s="666"/>
      <c r="AH108" s="666"/>
      <c r="AI108" s="666"/>
      <c r="AJ108" s="666"/>
      <c r="AK108" s="666"/>
      <c r="AL108" s="666"/>
      <c r="AM108" s="666"/>
      <c r="AN108" s="666"/>
      <c r="AO108" s="666"/>
      <c r="AP108" s="667"/>
    </row>
    <row r="109" spans="2:59" ht="39.950000000000003" customHeight="1">
      <c r="C109" s="675" t="s">
        <v>26149</v>
      </c>
      <c r="D109" s="676" t="s">
        <v>25210</v>
      </c>
      <c r="E109" s="676" t="s">
        <v>25210</v>
      </c>
      <c r="F109" s="676" t="s">
        <v>25210</v>
      </c>
      <c r="G109" s="676" t="s">
        <v>25210</v>
      </c>
      <c r="H109" s="676" t="s">
        <v>25210</v>
      </c>
      <c r="I109" s="670">
        <f>Matrix!B2900</f>
        <v>0</v>
      </c>
      <c r="J109" s="670"/>
      <c r="K109" s="670"/>
      <c r="L109" s="670"/>
      <c r="M109" s="670"/>
      <c r="N109" s="666" t="s">
        <v>26103</v>
      </c>
      <c r="O109" s="666"/>
      <c r="P109" s="666"/>
      <c r="Q109" s="666"/>
      <c r="R109" s="666"/>
      <c r="S109" s="666"/>
      <c r="T109" s="666"/>
      <c r="U109" s="666"/>
      <c r="V109" s="666"/>
      <c r="W109" s="666"/>
      <c r="X109" s="666"/>
      <c r="Y109" s="666"/>
      <c r="Z109" s="666"/>
      <c r="AA109" s="666"/>
      <c r="AB109" s="666"/>
      <c r="AC109" s="666"/>
      <c r="AD109" s="666"/>
      <c r="AE109" s="666"/>
      <c r="AF109" s="666"/>
      <c r="AG109" s="666"/>
      <c r="AH109" s="666"/>
      <c r="AI109" s="666"/>
      <c r="AJ109" s="666"/>
      <c r="AK109" s="666"/>
      <c r="AL109" s="666"/>
      <c r="AM109" s="666"/>
      <c r="AN109" s="666"/>
      <c r="AO109" s="666"/>
      <c r="AP109" s="667"/>
    </row>
    <row r="110" spans="2:59" ht="39.950000000000003" customHeight="1">
      <c r="C110" s="675" t="s">
        <v>26142</v>
      </c>
      <c r="D110" s="676" t="s">
        <v>25209</v>
      </c>
      <c r="E110" s="676" t="s">
        <v>25209</v>
      </c>
      <c r="F110" s="676" t="s">
        <v>25209</v>
      </c>
      <c r="G110" s="676" t="s">
        <v>25209</v>
      </c>
      <c r="H110" s="676" t="s">
        <v>25209</v>
      </c>
      <c r="I110" s="670">
        <f>Matrix!B2901</f>
        <v>0</v>
      </c>
      <c r="J110" s="670"/>
      <c r="K110" s="670"/>
      <c r="L110" s="670"/>
      <c r="M110" s="670"/>
      <c r="N110" s="666" t="s">
        <v>26104</v>
      </c>
      <c r="O110" s="666"/>
      <c r="P110" s="666"/>
      <c r="Q110" s="666"/>
      <c r="R110" s="666"/>
      <c r="S110" s="666"/>
      <c r="T110" s="666"/>
      <c r="U110" s="666"/>
      <c r="V110" s="666"/>
      <c r="W110" s="666"/>
      <c r="X110" s="666"/>
      <c r="Y110" s="666"/>
      <c r="Z110" s="666"/>
      <c r="AA110" s="666"/>
      <c r="AB110" s="666"/>
      <c r="AC110" s="666"/>
      <c r="AD110" s="666"/>
      <c r="AE110" s="666"/>
      <c r="AF110" s="666"/>
      <c r="AG110" s="666"/>
      <c r="AH110" s="666"/>
      <c r="AI110" s="666"/>
      <c r="AJ110" s="666"/>
      <c r="AK110" s="666"/>
      <c r="AL110" s="666"/>
      <c r="AM110" s="666"/>
      <c r="AN110" s="666"/>
      <c r="AO110" s="666"/>
      <c r="AP110" s="667"/>
    </row>
    <row r="111" spans="2:59" ht="39.950000000000003" customHeight="1">
      <c r="C111" s="675" t="s">
        <v>26143</v>
      </c>
      <c r="D111" s="676"/>
      <c r="E111" s="676"/>
      <c r="F111" s="676"/>
      <c r="G111" s="676"/>
      <c r="H111" s="676"/>
      <c r="I111" s="670">
        <f>Matrix!B2902</f>
        <v>0</v>
      </c>
      <c r="J111" s="670"/>
      <c r="K111" s="670"/>
      <c r="L111" s="670"/>
      <c r="M111" s="670"/>
      <c r="N111" s="666" t="s">
        <v>26105</v>
      </c>
      <c r="O111" s="666"/>
      <c r="P111" s="666"/>
      <c r="Q111" s="666"/>
      <c r="R111" s="666"/>
      <c r="S111" s="666"/>
      <c r="T111" s="666"/>
      <c r="U111" s="666"/>
      <c r="V111" s="666"/>
      <c r="W111" s="666"/>
      <c r="X111" s="666"/>
      <c r="Y111" s="666"/>
      <c r="Z111" s="666"/>
      <c r="AA111" s="666"/>
      <c r="AB111" s="666"/>
      <c r="AC111" s="666"/>
      <c r="AD111" s="666"/>
      <c r="AE111" s="666"/>
      <c r="AF111" s="666"/>
      <c r="AG111" s="666"/>
      <c r="AH111" s="666"/>
      <c r="AI111" s="666"/>
      <c r="AJ111" s="666"/>
      <c r="AK111" s="666"/>
      <c r="AL111" s="666"/>
      <c r="AM111" s="666"/>
      <c r="AN111" s="666"/>
      <c r="AO111" s="666"/>
      <c r="AP111" s="667"/>
    </row>
    <row r="112" spans="2:59" ht="39.950000000000003" customHeight="1">
      <c r="C112" s="675" t="s">
        <v>26144</v>
      </c>
      <c r="D112" s="676"/>
      <c r="E112" s="676"/>
      <c r="F112" s="676"/>
      <c r="G112" s="676"/>
      <c r="H112" s="676"/>
      <c r="I112" s="670">
        <f>Matrix!B2903</f>
        <v>0</v>
      </c>
      <c r="J112" s="670"/>
      <c r="K112" s="670"/>
      <c r="L112" s="670"/>
      <c r="M112" s="670"/>
      <c r="N112" s="666" t="s">
        <v>26106</v>
      </c>
      <c r="O112" s="666"/>
      <c r="P112" s="666"/>
      <c r="Q112" s="666"/>
      <c r="R112" s="666"/>
      <c r="S112" s="666"/>
      <c r="T112" s="666"/>
      <c r="U112" s="666"/>
      <c r="V112" s="666"/>
      <c r="W112" s="666"/>
      <c r="X112" s="666"/>
      <c r="Y112" s="666"/>
      <c r="Z112" s="666"/>
      <c r="AA112" s="666"/>
      <c r="AB112" s="666"/>
      <c r="AC112" s="666"/>
      <c r="AD112" s="666"/>
      <c r="AE112" s="666"/>
      <c r="AF112" s="666"/>
      <c r="AG112" s="666"/>
      <c r="AH112" s="666"/>
      <c r="AI112" s="666"/>
      <c r="AJ112" s="666"/>
      <c r="AK112" s="666"/>
      <c r="AL112" s="666"/>
      <c r="AM112" s="666"/>
      <c r="AN112" s="666"/>
      <c r="AO112" s="666"/>
      <c r="AP112" s="667"/>
    </row>
    <row r="113" spans="3:48" ht="53.1" customHeight="1" thickBot="1">
      <c r="C113" s="685" t="s">
        <v>26145</v>
      </c>
      <c r="D113" s="686"/>
      <c r="E113" s="686"/>
      <c r="F113" s="686"/>
      <c r="G113" s="686"/>
      <c r="H113" s="686"/>
      <c r="I113" s="671">
        <f>Matrix!B2904</f>
        <v>0</v>
      </c>
      <c r="J113" s="671"/>
      <c r="K113" s="671"/>
      <c r="L113" s="671"/>
      <c r="M113" s="671"/>
      <c r="N113" s="668" t="s">
        <v>26107</v>
      </c>
      <c r="O113" s="668"/>
      <c r="P113" s="668"/>
      <c r="Q113" s="668"/>
      <c r="R113" s="668"/>
      <c r="S113" s="668"/>
      <c r="T113" s="668"/>
      <c r="U113" s="668"/>
      <c r="V113" s="668"/>
      <c r="W113" s="668"/>
      <c r="X113" s="668"/>
      <c r="Y113" s="668"/>
      <c r="Z113" s="668"/>
      <c r="AA113" s="668"/>
      <c r="AB113" s="668"/>
      <c r="AC113" s="668"/>
      <c r="AD113" s="668"/>
      <c r="AE113" s="668"/>
      <c r="AF113" s="668"/>
      <c r="AG113" s="668"/>
      <c r="AH113" s="668"/>
      <c r="AI113" s="668"/>
      <c r="AJ113" s="668"/>
      <c r="AK113" s="668"/>
      <c r="AL113" s="668"/>
      <c r="AM113" s="668"/>
      <c r="AN113" s="668"/>
      <c r="AO113" s="668"/>
      <c r="AP113" s="669"/>
    </row>
    <row r="115" spans="3:48" s="328" customFormat="1" ht="30" customHeight="1">
      <c r="C115" s="662" t="s">
        <v>26316</v>
      </c>
      <c r="D115" s="711"/>
      <c r="E115" s="711"/>
      <c r="F115" s="711"/>
      <c r="G115" s="711"/>
      <c r="H115" s="711"/>
      <c r="I115" s="711"/>
      <c r="J115" s="711"/>
      <c r="K115" s="711"/>
      <c r="L115" s="711"/>
      <c r="M115" s="711"/>
      <c r="N115" s="711"/>
      <c r="O115" s="711"/>
      <c r="P115" s="711"/>
      <c r="Q115" s="711"/>
      <c r="R115" s="711"/>
      <c r="S115" s="711"/>
      <c r="T115" s="711"/>
      <c r="U115" s="711"/>
      <c r="V115" s="711"/>
      <c r="W115" s="711"/>
      <c r="X115" s="711"/>
      <c r="Y115" s="711"/>
      <c r="Z115" s="711"/>
      <c r="AA115" s="711"/>
      <c r="AB115" s="711"/>
      <c r="AC115" s="711"/>
      <c r="AD115" s="711"/>
      <c r="AE115" s="711"/>
      <c r="AF115" s="711"/>
      <c r="AG115" s="711"/>
      <c r="AH115" s="711"/>
      <c r="AI115" s="711"/>
      <c r="AJ115" s="711"/>
      <c r="AK115" s="711"/>
      <c r="AL115" s="711"/>
      <c r="AM115" s="711"/>
      <c r="AN115" s="711"/>
      <c r="AO115" s="711"/>
      <c r="AP115" s="712"/>
      <c r="AQ115" s="560"/>
      <c r="AR115" s="560"/>
      <c r="AS115" s="560"/>
      <c r="AT115" s="560"/>
      <c r="AU115" s="560"/>
      <c r="AV115" s="560"/>
    </row>
    <row r="116" spans="3:48" s="327" customFormat="1" ht="20.100000000000001" customHeight="1">
      <c r="C116" s="644" t="s">
        <v>24690</v>
      </c>
      <c r="D116" s="707"/>
      <c r="E116" s="707"/>
      <c r="F116" s="707"/>
      <c r="G116" s="707"/>
      <c r="H116" s="708"/>
      <c r="I116" s="644" t="e">
        <f ca="1">I!E181</f>
        <v>#N/A</v>
      </c>
      <c r="J116" s="707"/>
      <c r="K116" s="707"/>
      <c r="L116" s="707"/>
      <c r="M116" s="709"/>
      <c r="N116" s="650" t="s">
        <v>24287</v>
      </c>
      <c r="O116" s="710"/>
      <c r="P116" s="710"/>
      <c r="Q116" s="710"/>
      <c r="R116" s="710"/>
      <c r="S116" s="710"/>
      <c r="T116" s="710"/>
      <c r="U116" s="710"/>
      <c r="V116" s="710"/>
      <c r="W116" s="710"/>
      <c r="X116" s="710"/>
      <c r="Y116" s="710"/>
      <c r="Z116" s="710"/>
      <c r="AA116" s="710"/>
      <c r="AB116" s="710"/>
      <c r="AC116" s="710"/>
      <c r="AD116" s="710"/>
      <c r="AE116" s="710"/>
      <c r="AF116" s="710"/>
      <c r="AG116" s="710"/>
      <c r="AH116" s="710"/>
      <c r="AI116" s="710"/>
      <c r="AJ116" s="710"/>
      <c r="AK116" s="710"/>
      <c r="AL116" s="710"/>
      <c r="AM116" s="710"/>
      <c r="AN116" s="710"/>
      <c r="AO116" s="710"/>
      <c r="AP116" s="709"/>
      <c r="AQ116" s="561"/>
      <c r="AR116" s="561"/>
      <c r="AS116" s="561"/>
      <c r="AT116" s="561"/>
      <c r="AU116" s="561"/>
      <c r="AV116" s="561"/>
    </row>
    <row r="117" spans="3:48" s="327" customFormat="1" ht="20.100000000000001" customHeight="1">
      <c r="C117" s="644" t="s">
        <v>26369</v>
      </c>
      <c r="D117" s="707"/>
      <c r="E117" s="707"/>
      <c r="F117" s="707"/>
      <c r="G117" s="707"/>
      <c r="H117" s="708"/>
      <c r="I117" s="644">
        <f ca="1">'Row Data'!F387</f>
        <v>4.5</v>
      </c>
      <c r="J117" s="707"/>
      <c r="K117" s="707"/>
      <c r="L117" s="707"/>
      <c r="M117" s="709"/>
      <c r="N117" s="650" t="s">
        <v>26392</v>
      </c>
      <c r="O117" s="710"/>
      <c r="P117" s="710"/>
      <c r="Q117" s="710"/>
      <c r="R117" s="710"/>
      <c r="S117" s="710"/>
      <c r="T117" s="710"/>
      <c r="U117" s="710"/>
      <c r="V117" s="710"/>
      <c r="W117" s="710"/>
      <c r="X117" s="710"/>
      <c r="Y117" s="710"/>
      <c r="Z117" s="710"/>
      <c r="AA117" s="710"/>
      <c r="AB117" s="710"/>
      <c r="AC117" s="710"/>
      <c r="AD117" s="710"/>
      <c r="AE117" s="710"/>
      <c r="AF117" s="710"/>
      <c r="AG117" s="710"/>
      <c r="AH117" s="710"/>
      <c r="AI117" s="710"/>
      <c r="AJ117" s="710"/>
      <c r="AK117" s="710"/>
      <c r="AL117" s="710"/>
      <c r="AM117" s="710"/>
      <c r="AN117" s="710"/>
      <c r="AO117" s="710"/>
      <c r="AP117" s="709"/>
      <c r="AQ117" s="561"/>
      <c r="AR117" s="561"/>
      <c r="AS117" s="561"/>
      <c r="AT117" s="561"/>
      <c r="AU117" s="561"/>
      <c r="AV117" s="561"/>
    </row>
    <row r="118" spans="3:48" s="327" customFormat="1" ht="20.100000000000001" customHeight="1">
      <c r="C118" s="644" t="s">
        <v>26370</v>
      </c>
      <c r="D118" s="707"/>
      <c r="E118" s="707"/>
      <c r="F118" s="707"/>
      <c r="G118" s="707"/>
      <c r="H118" s="708"/>
      <c r="I118" s="644">
        <f ca="1">'Row Data'!F389</f>
        <v>4.5</v>
      </c>
      <c r="J118" s="707"/>
      <c r="K118" s="707"/>
      <c r="L118" s="707"/>
      <c r="M118" s="709"/>
      <c r="N118" s="650" t="s">
        <v>26393</v>
      </c>
      <c r="O118" s="710"/>
      <c r="P118" s="710"/>
      <c r="Q118" s="710"/>
      <c r="R118" s="710"/>
      <c r="S118" s="710"/>
      <c r="T118" s="710"/>
      <c r="U118" s="710"/>
      <c r="V118" s="710"/>
      <c r="W118" s="710"/>
      <c r="X118" s="710"/>
      <c r="Y118" s="710"/>
      <c r="Z118" s="710"/>
      <c r="AA118" s="710"/>
      <c r="AB118" s="710"/>
      <c r="AC118" s="710"/>
      <c r="AD118" s="710"/>
      <c r="AE118" s="710"/>
      <c r="AF118" s="710"/>
      <c r="AG118" s="710"/>
      <c r="AH118" s="710"/>
      <c r="AI118" s="710"/>
      <c r="AJ118" s="710"/>
      <c r="AK118" s="710"/>
      <c r="AL118" s="710"/>
      <c r="AM118" s="710"/>
      <c r="AN118" s="710"/>
      <c r="AO118" s="710"/>
      <c r="AP118" s="709"/>
      <c r="AQ118" s="347"/>
      <c r="AR118" s="347"/>
      <c r="AS118" s="347"/>
      <c r="AT118" s="347"/>
      <c r="AU118" s="347"/>
      <c r="AV118" s="347"/>
    </row>
    <row r="119" spans="3:48" s="327" customFormat="1" ht="30" customHeight="1">
      <c r="C119" s="644" t="s">
        <v>26371</v>
      </c>
      <c r="D119" s="707"/>
      <c r="E119" s="707"/>
      <c r="F119" s="707"/>
      <c r="G119" s="707"/>
      <c r="H119" s="708"/>
      <c r="I119" s="644">
        <f ca="1">II!I80</f>
        <v>4.6579506042481462</v>
      </c>
      <c r="J119" s="707"/>
      <c r="K119" s="707"/>
      <c r="L119" s="707"/>
      <c r="M119" s="709"/>
      <c r="N119" s="650" t="s">
        <v>26394</v>
      </c>
      <c r="O119" s="710"/>
      <c r="P119" s="710"/>
      <c r="Q119" s="710"/>
      <c r="R119" s="710"/>
      <c r="S119" s="710"/>
      <c r="T119" s="710"/>
      <c r="U119" s="710"/>
      <c r="V119" s="710"/>
      <c r="W119" s="710"/>
      <c r="X119" s="710"/>
      <c r="Y119" s="710"/>
      <c r="Z119" s="710"/>
      <c r="AA119" s="710"/>
      <c r="AB119" s="710"/>
      <c r="AC119" s="710"/>
      <c r="AD119" s="710"/>
      <c r="AE119" s="710"/>
      <c r="AF119" s="710"/>
      <c r="AG119" s="710"/>
      <c r="AH119" s="710"/>
      <c r="AI119" s="710"/>
      <c r="AJ119" s="710"/>
      <c r="AK119" s="710"/>
      <c r="AL119" s="710"/>
      <c r="AM119" s="710"/>
      <c r="AN119" s="710"/>
      <c r="AO119" s="710"/>
      <c r="AP119" s="709"/>
      <c r="AQ119" s="561"/>
      <c r="AR119" s="561"/>
      <c r="AS119" s="561"/>
      <c r="AT119" s="561"/>
      <c r="AU119" s="561"/>
      <c r="AV119" s="561"/>
    </row>
    <row r="120" spans="3:48" s="327" customFormat="1" ht="20.100000000000001" customHeight="1">
      <c r="C120" s="644" t="s">
        <v>26372</v>
      </c>
      <c r="D120" s="707"/>
      <c r="E120" s="707"/>
      <c r="F120" s="707"/>
      <c r="G120" s="707"/>
      <c r="H120" s="708"/>
      <c r="I120" s="644">
        <f ca="1">II!I82</f>
        <v>4.6579506042481462</v>
      </c>
      <c r="J120" s="707"/>
      <c r="K120" s="707"/>
      <c r="L120" s="707"/>
      <c r="M120" s="709"/>
      <c r="N120" s="650" t="s">
        <v>26395</v>
      </c>
      <c r="O120" s="710"/>
      <c r="P120" s="710"/>
      <c r="Q120" s="710"/>
      <c r="R120" s="710"/>
      <c r="S120" s="710"/>
      <c r="T120" s="710"/>
      <c r="U120" s="710"/>
      <c r="V120" s="710"/>
      <c r="W120" s="710"/>
      <c r="X120" s="710"/>
      <c r="Y120" s="710"/>
      <c r="Z120" s="710"/>
      <c r="AA120" s="710"/>
      <c r="AB120" s="710"/>
      <c r="AC120" s="710"/>
      <c r="AD120" s="710"/>
      <c r="AE120" s="710"/>
      <c r="AF120" s="710"/>
      <c r="AG120" s="710"/>
      <c r="AH120" s="710"/>
      <c r="AI120" s="710"/>
      <c r="AJ120" s="710"/>
      <c r="AK120" s="710"/>
      <c r="AL120" s="710"/>
      <c r="AM120" s="710"/>
      <c r="AN120" s="710"/>
      <c r="AO120" s="710"/>
      <c r="AP120" s="709"/>
      <c r="AQ120" s="561"/>
      <c r="AR120" s="561"/>
      <c r="AS120" s="561"/>
      <c r="AT120" s="561"/>
      <c r="AU120" s="561"/>
      <c r="AV120" s="561"/>
    </row>
    <row r="121" spans="3:48" s="327" customFormat="1" ht="20.100000000000001" customHeight="1">
      <c r="C121" s="644" t="s">
        <v>26373</v>
      </c>
      <c r="D121" s="707"/>
      <c r="E121" s="707"/>
      <c r="F121" s="707"/>
      <c r="G121" s="707"/>
      <c r="H121" s="708"/>
      <c r="I121" s="644">
        <f ca="1">II!I84</f>
        <v>4.6579506042481462</v>
      </c>
      <c r="J121" s="707"/>
      <c r="K121" s="707"/>
      <c r="L121" s="707"/>
      <c r="M121" s="709"/>
      <c r="N121" s="650" t="s">
        <v>26396</v>
      </c>
      <c r="O121" s="710"/>
      <c r="P121" s="710"/>
      <c r="Q121" s="710"/>
      <c r="R121" s="710"/>
      <c r="S121" s="710"/>
      <c r="T121" s="710"/>
      <c r="U121" s="710"/>
      <c r="V121" s="710"/>
      <c r="W121" s="710"/>
      <c r="X121" s="710"/>
      <c r="Y121" s="710"/>
      <c r="Z121" s="710"/>
      <c r="AA121" s="710"/>
      <c r="AB121" s="710"/>
      <c r="AC121" s="710"/>
      <c r="AD121" s="710"/>
      <c r="AE121" s="710"/>
      <c r="AF121" s="710"/>
      <c r="AG121" s="710"/>
      <c r="AH121" s="710"/>
      <c r="AI121" s="710"/>
      <c r="AJ121" s="710"/>
      <c r="AK121" s="710"/>
      <c r="AL121" s="710"/>
      <c r="AM121" s="710"/>
      <c r="AN121" s="710"/>
      <c r="AO121" s="710"/>
      <c r="AP121" s="709"/>
      <c r="AQ121" s="347"/>
      <c r="AR121" s="347"/>
      <c r="AS121" s="347"/>
      <c r="AT121" s="347"/>
      <c r="AU121" s="347"/>
      <c r="AV121" s="347"/>
    </row>
    <row r="122" spans="3:48" s="327" customFormat="1" ht="20.100000000000001" customHeight="1">
      <c r="C122" s="644" t="s">
        <v>26374</v>
      </c>
      <c r="D122" s="707"/>
      <c r="E122" s="707"/>
      <c r="F122" s="707"/>
      <c r="G122" s="707"/>
      <c r="H122" s="708"/>
      <c r="I122" s="644">
        <f ca="1">II!I86</f>
        <v>4.6579506042481462</v>
      </c>
      <c r="J122" s="707"/>
      <c r="K122" s="707"/>
      <c r="L122" s="707"/>
      <c r="M122" s="709"/>
      <c r="N122" s="650" t="s">
        <v>26397</v>
      </c>
      <c r="O122" s="710"/>
      <c r="P122" s="710"/>
      <c r="Q122" s="710"/>
      <c r="R122" s="710"/>
      <c r="S122" s="710"/>
      <c r="T122" s="710"/>
      <c r="U122" s="710"/>
      <c r="V122" s="710"/>
      <c r="W122" s="710"/>
      <c r="X122" s="710"/>
      <c r="Y122" s="710"/>
      <c r="Z122" s="710"/>
      <c r="AA122" s="710"/>
      <c r="AB122" s="710"/>
      <c r="AC122" s="710"/>
      <c r="AD122" s="710"/>
      <c r="AE122" s="710"/>
      <c r="AF122" s="710"/>
      <c r="AG122" s="710"/>
      <c r="AH122" s="710"/>
      <c r="AI122" s="710"/>
      <c r="AJ122" s="710"/>
      <c r="AK122" s="710"/>
      <c r="AL122" s="710"/>
      <c r="AM122" s="710"/>
      <c r="AN122" s="710"/>
      <c r="AO122" s="710"/>
      <c r="AP122" s="709"/>
      <c r="AQ122" s="561"/>
      <c r="AR122" s="561"/>
      <c r="AS122" s="561"/>
      <c r="AT122" s="561"/>
      <c r="AU122" s="561"/>
      <c r="AV122" s="561"/>
    </row>
    <row r="123" spans="3:48" s="327" customFormat="1" ht="30" customHeight="1">
      <c r="C123" s="644" t="s">
        <v>26375</v>
      </c>
      <c r="D123" s="707"/>
      <c r="E123" s="707"/>
      <c r="F123" s="707"/>
      <c r="G123" s="707"/>
      <c r="H123" s="708"/>
      <c r="I123" s="644">
        <f ca="1">II!I85</f>
        <v>4.6579506042481462</v>
      </c>
      <c r="J123" s="707"/>
      <c r="K123" s="707"/>
      <c r="L123" s="707"/>
      <c r="M123" s="709"/>
      <c r="N123" s="650" t="s">
        <v>26398</v>
      </c>
      <c r="O123" s="710"/>
      <c r="P123" s="710"/>
      <c r="Q123" s="710"/>
      <c r="R123" s="710"/>
      <c r="S123" s="710"/>
      <c r="T123" s="710"/>
      <c r="U123" s="710"/>
      <c r="V123" s="710"/>
      <c r="W123" s="710"/>
      <c r="X123" s="710"/>
      <c r="Y123" s="710"/>
      <c r="Z123" s="710"/>
      <c r="AA123" s="710"/>
      <c r="AB123" s="710"/>
      <c r="AC123" s="710"/>
      <c r="AD123" s="710"/>
      <c r="AE123" s="710"/>
      <c r="AF123" s="710"/>
      <c r="AG123" s="710"/>
      <c r="AH123" s="710"/>
      <c r="AI123" s="710"/>
      <c r="AJ123" s="710"/>
      <c r="AK123" s="710"/>
      <c r="AL123" s="710"/>
      <c r="AM123" s="710"/>
      <c r="AN123" s="710"/>
      <c r="AO123" s="710"/>
      <c r="AP123" s="709"/>
      <c r="AQ123" s="561"/>
      <c r="AR123" s="561"/>
      <c r="AS123" s="561"/>
      <c r="AT123" s="561"/>
      <c r="AU123" s="561"/>
      <c r="AV123" s="561"/>
    </row>
    <row r="124" spans="3:48" s="327" customFormat="1" ht="20.100000000000001" customHeight="1">
      <c r="C124" s="644" t="s">
        <v>26376</v>
      </c>
      <c r="D124" s="707"/>
      <c r="E124" s="707"/>
      <c r="F124" s="707"/>
      <c r="G124" s="707"/>
      <c r="H124" s="708"/>
      <c r="I124" s="644">
        <f ca="1">II!I87</f>
        <v>4.6579506042481462</v>
      </c>
      <c r="J124" s="707"/>
      <c r="K124" s="707"/>
      <c r="L124" s="707"/>
      <c r="M124" s="709"/>
      <c r="N124" s="650" t="s">
        <v>26399</v>
      </c>
      <c r="O124" s="710"/>
      <c r="P124" s="710"/>
      <c r="Q124" s="710"/>
      <c r="R124" s="710"/>
      <c r="S124" s="710"/>
      <c r="T124" s="710"/>
      <c r="U124" s="710"/>
      <c r="V124" s="710"/>
      <c r="W124" s="710"/>
      <c r="X124" s="710"/>
      <c r="Y124" s="710"/>
      <c r="Z124" s="710"/>
      <c r="AA124" s="710"/>
      <c r="AB124" s="710"/>
      <c r="AC124" s="710"/>
      <c r="AD124" s="710"/>
      <c r="AE124" s="710"/>
      <c r="AF124" s="710"/>
      <c r="AG124" s="710"/>
      <c r="AH124" s="710"/>
      <c r="AI124" s="710"/>
      <c r="AJ124" s="710"/>
      <c r="AK124" s="710"/>
      <c r="AL124" s="710"/>
      <c r="AM124" s="710"/>
      <c r="AN124" s="710"/>
      <c r="AO124" s="710"/>
      <c r="AP124" s="709"/>
      <c r="AQ124" s="561"/>
      <c r="AR124" s="561"/>
      <c r="AS124" s="561"/>
      <c r="AT124" s="561"/>
      <c r="AU124" s="561"/>
      <c r="AV124" s="561"/>
    </row>
    <row r="125" spans="3:48" s="327" customFormat="1" ht="20.100000000000001" customHeight="1">
      <c r="C125" s="644" t="s">
        <v>26377</v>
      </c>
      <c r="D125" s="707"/>
      <c r="E125" s="707"/>
      <c r="F125" s="707"/>
      <c r="G125" s="707"/>
      <c r="H125" s="708"/>
      <c r="I125" s="644">
        <f ca="1">II!I94</f>
        <v>4.6579506042481462</v>
      </c>
      <c r="J125" s="707"/>
      <c r="K125" s="707"/>
      <c r="L125" s="707"/>
      <c r="M125" s="709"/>
      <c r="N125" s="650" t="s">
        <v>26400</v>
      </c>
      <c r="O125" s="710"/>
      <c r="P125" s="710"/>
      <c r="Q125" s="710"/>
      <c r="R125" s="710"/>
      <c r="S125" s="710"/>
      <c r="T125" s="710"/>
      <c r="U125" s="710"/>
      <c r="V125" s="710"/>
      <c r="W125" s="710"/>
      <c r="X125" s="710"/>
      <c r="Y125" s="710"/>
      <c r="Z125" s="710"/>
      <c r="AA125" s="710"/>
      <c r="AB125" s="710"/>
      <c r="AC125" s="710"/>
      <c r="AD125" s="710"/>
      <c r="AE125" s="710"/>
      <c r="AF125" s="710"/>
      <c r="AG125" s="710"/>
      <c r="AH125" s="710"/>
      <c r="AI125" s="710"/>
      <c r="AJ125" s="710"/>
      <c r="AK125" s="710"/>
      <c r="AL125" s="710"/>
      <c r="AM125" s="710"/>
      <c r="AN125" s="710"/>
      <c r="AO125" s="710"/>
      <c r="AP125" s="709"/>
      <c r="AQ125" s="561"/>
      <c r="AR125" s="561"/>
      <c r="AS125" s="561"/>
      <c r="AT125" s="561"/>
      <c r="AU125" s="561"/>
      <c r="AV125" s="561"/>
    </row>
    <row r="126" spans="3:48" s="327" customFormat="1" ht="20.100000000000001" customHeight="1">
      <c r="C126" s="644" t="s">
        <v>26378</v>
      </c>
      <c r="D126" s="707"/>
      <c r="E126" s="707"/>
      <c r="F126" s="707"/>
      <c r="G126" s="707"/>
      <c r="H126" s="708"/>
      <c r="I126" s="644">
        <f ca="1">II!I96</f>
        <v>4.6579506042481462</v>
      </c>
      <c r="J126" s="707"/>
      <c r="K126" s="707"/>
      <c r="L126" s="707"/>
      <c r="M126" s="709"/>
      <c r="N126" s="650" t="s">
        <v>26401</v>
      </c>
      <c r="O126" s="710"/>
      <c r="P126" s="710"/>
      <c r="Q126" s="710"/>
      <c r="R126" s="710"/>
      <c r="S126" s="710"/>
      <c r="T126" s="710"/>
      <c r="U126" s="710"/>
      <c r="V126" s="710"/>
      <c r="W126" s="710"/>
      <c r="X126" s="710"/>
      <c r="Y126" s="710"/>
      <c r="Z126" s="710"/>
      <c r="AA126" s="710"/>
      <c r="AB126" s="710"/>
      <c r="AC126" s="710"/>
      <c r="AD126" s="710"/>
      <c r="AE126" s="710"/>
      <c r="AF126" s="710"/>
      <c r="AG126" s="710"/>
      <c r="AH126" s="710"/>
      <c r="AI126" s="710"/>
      <c r="AJ126" s="710"/>
      <c r="AK126" s="710"/>
      <c r="AL126" s="710"/>
      <c r="AM126" s="710"/>
      <c r="AN126" s="710"/>
      <c r="AO126" s="710"/>
      <c r="AP126" s="709"/>
      <c r="AQ126" s="561"/>
      <c r="AR126" s="561"/>
      <c r="AS126" s="561"/>
      <c r="AT126" s="561"/>
      <c r="AU126" s="561"/>
      <c r="AV126" s="561"/>
    </row>
    <row r="127" spans="3:48" s="327" customFormat="1" ht="20.100000000000001" customHeight="1">
      <c r="C127" s="644" t="s">
        <v>26379</v>
      </c>
      <c r="D127" s="707"/>
      <c r="E127" s="707"/>
      <c r="F127" s="707"/>
      <c r="G127" s="707"/>
      <c r="H127" s="708"/>
      <c r="I127" s="644">
        <f ca="1">II!I98</f>
        <v>4.6579506042481462</v>
      </c>
      <c r="J127" s="707"/>
      <c r="K127" s="707"/>
      <c r="L127" s="707"/>
      <c r="M127" s="709"/>
      <c r="N127" s="650" t="s">
        <v>26402</v>
      </c>
      <c r="O127" s="710"/>
      <c r="P127" s="710"/>
      <c r="Q127" s="710"/>
      <c r="R127" s="710"/>
      <c r="S127" s="710"/>
      <c r="T127" s="710"/>
      <c r="U127" s="710"/>
      <c r="V127" s="710"/>
      <c r="W127" s="710"/>
      <c r="X127" s="710"/>
      <c r="Y127" s="710"/>
      <c r="Z127" s="710"/>
      <c r="AA127" s="710"/>
      <c r="AB127" s="710"/>
      <c r="AC127" s="710"/>
      <c r="AD127" s="710"/>
      <c r="AE127" s="710"/>
      <c r="AF127" s="710"/>
      <c r="AG127" s="710"/>
      <c r="AH127" s="710"/>
      <c r="AI127" s="710"/>
      <c r="AJ127" s="710"/>
      <c r="AK127" s="710"/>
      <c r="AL127" s="710"/>
      <c r="AM127" s="710"/>
      <c r="AN127" s="710"/>
      <c r="AO127" s="710"/>
      <c r="AP127" s="709"/>
      <c r="AQ127" s="561"/>
      <c r="AR127" s="561"/>
      <c r="AS127" s="561"/>
      <c r="AT127" s="561"/>
      <c r="AU127" s="561"/>
      <c r="AV127" s="561"/>
    </row>
    <row r="128" spans="3:48" s="327" customFormat="1" ht="30" customHeight="1">
      <c r="C128" s="644" t="s">
        <v>26380</v>
      </c>
      <c r="D128" s="707"/>
      <c r="E128" s="707"/>
      <c r="F128" s="707"/>
      <c r="G128" s="707"/>
      <c r="H128" s="708"/>
      <c r="I128" s="644" t="e">
        <f ca="1">'Row Data'!F352</f>
        <v>#N/A</v>
      </c>
      <c r="J128" s="707"/>
      <c r="K128" s="707"/>
      <c r="L128" s="707"/>
      <c r="M128" s="709"/>
      <c r="N128" s="650" t="s">
        <v>26403</v>
      </c>
      <c r="O128" s="710"/>
      <c r="P128" s="710"/>
      <c r="Q128" s="710"/>
      <c r="R128" s="710"/>
      <c r="S128" s="710"/>
      <c r="T128" s="710"/>
      <c r="U128" s="710"/>
      <c r="V128" s="710"/>
      <c r="W128" s="710"/>
      <c r="X128" s="710"/>
      <c r="Y128" s="710"/>
      <c r="Z128" s="710"/>
      <c r="AA128" s="710"/>
      <c r="AB128" s="710"/>
      <c r="AC128" s="710"/>
      <c r="AD128" s="710"/>
      <c r="AE128" s="710"/>
      <c r="AF128" s="710"/>
      <c r="AG128" s="710"/>
      <c r="AH128" s="710"/>
      <c r="AI128" s="710"/>
      <c r="AJ128" s="710"/>
      <c r="AK128" s="710"/>
      <c r="AL128" s="710"/>
      <c r="AM128" s="710"/>
      <c r="AN128" s="710"/>
      <c r="AO128" s="710"/>
      <c r="AP128" s="709"/>
      <c r="AQ128" s="561"/>
      <c r="AR128" s="561"/>
      <c r="AS128" s="561"/>
      <c r="AT128" s="561"/>
      <c r="AU128" s="561"/>
      <c r="AV128" s="561"/>
    </row>
    <row r="129" spans="3:48" s="327" customFormat="1" ht="45" customHeight="1">
      <c r="C129" s="644" t="s">
        <v>26381</v>
      </c>
      <c r="D129" s="707"/>
      <c r="E129" s="707"/>
      <c r="F129" s="707"/>
      <c r="G129" s="707"/>
      <c r="H129" s="708"/>
      <c r="I129" s="644">
        <f ca="1">'Row Data'!D2699</f>
        <v>4.6579506042481462</v>
      </c>
      <c r="J129" s="707"/>
      <c r="K129" s="707"/>
      <c r="L129" s="707"/>
      <c r="M129" s="709"/>
      <c r="N129" s="650" t="s">
        <v>26404</v>
      </c>
      <c r="O129" s="710"/>
      <c r="P129" s="710"/>
      <c r="Q129" s="710"/>
      <c r="R129" s="710"/>
      <c r="S129" s="710"/>
      <c r="T129" s="710"/>
      <c r="U129" s="710"/>
      <c r="V129" s="710"/>
      <c r="W129" s="710"/>
      <c r="X129" s="710"/>
      <c r="Y129" s="710"/>
      <c r="Z129" s="710"/>
      <c r="AA129" s="710"/>
      <c r="AB129" s="710"/>
      <c r="AC129" s="710"/>
      <c r="AD129" s="710"/>
      <c r="AE129" s="710"/>
      <c r="AF129" s="710"/>
      <c r="AG129" s="710"/>
      <c r="AH129" s="710"/>
      <c r="AI129" s="710"/>
      <c r="AJ129" s="710"/>
      <c r="AK129" s="710"/>
      <c r="AL129" s="710"/>
      <c r="AM129" s="710"/>
      <c r="AN129" s="710"/>
      <c r="AO129" s="710"/>
      <c r="AP129" s="709"/>
      <c r="AQ129" s="561"/>
      <c r="AR129" s="561"/>
      <c r="AS129" s="561"/>
      <c r="AT129" s="561"/>
      <c r="AU129" s="561"/>
      <c r="AV129" s="561"/>
    </row>
    <row r="130" spans="3:48" s="327" customFormat="1" ht="20.100000000000001" customHeight="1">
      <c r="C130" s="644" t="s">
        <v>26382</v>
      </c>
      <c r="D130" s="707"/>
      <c r="E130" s="707"/>
      <c r="F130" s="707"/>
      <c r="G130" s="707"/>
      <c r="H130" s="708"/>
      <c r="I130" s="644">
        <f ca="1">'Row Data'!F307</f>
        <v>4.5</v>
      </c>
      <c r="J130" s="707"/>
      <c r="K130" s="707"/>
      <c r="L130" s="707"/>
      <c r="M130" s="709"/>
      <c r="N130" s="650" t="s">
        <v>26405</v>
      </c>
      <c r="O130" s="710"/>
      <c r="P130" s="710"/>
      <c r="Q130" s="710"/>
      <c r="R130" s="710"/>
      <c r="S130" s="710"/>
      <c r="T130" s="710"/>
      <c r="U130" s="710"/>
      <c r="V130" s="710"/>
      <c r="W130" s="710"/>
      <c r="X130" s="710"/>
      <c r="Y130" s="710"/>
      <c r="Z130" s="710"/>
      <c r="AA130" s="710"/>
      <c r="AB130" s="710"/>
      <c r="AC130" s="710"/>
      <c r="AD130" s="710"/>
      <c r="AE130" s="710"/>
      <c r="AF130" s="710"/>
      <c r="AG130" s="710"/>
      <c r="AH130" s="710"/>
      <c r="AI130" s="710"/>
      <c r="AJ130" s="710"/>
      <c r="AK130" s="710"/>
      <c r="AL130" s="710"/>
      <c r="AM130" s="710"/>
      <c r="AN130" s="710"/>
      <c r="AO130" s="710"/>
      <c r="AP130" s="709"/>
      <c r="AQ130" s="561"/>
      <c r="AR130" s="561"/>
      <c r="AS130" s="561"/>
      <c r="AT130" s="561"/>
      <c r="AU130" s="561"/>
      <c r="AV130" s="561"/>
    </row>
    <row r="131" spans="3:48" s="327" customFormat="1" ht="30" customHeight="1">
      <c r="C131" s="644" t="s">
        <v>26383</v>
      </c>
      <c r="D131" s="707"/>
      <c r="E131" s="707"/>
      <c r="F131" s="707"/>
      <c r="G131" s="707"/>
      <c r="H131" s="708"/>
      <c r="I131" s="644">
        <f ca="1">'Row Data'!D2692</f>
        <v>4.6579506042481462</v>
      </c>
      <c r="J131" s="707"/>
      <c r="K131" s="707"/>
      <c r="L131" s="707"/>
      <c r="M131" s="709"/>
      <c r="N131" s="650" t="s">
        <v>26406</v>
      </c>
      <c r="O131" s="710"/>
      <c r="P131" s="710"/>
      <c r="Q131" s="710"/>
      <c r="R131" s="710"/>
      <c r="S131" s="710"/>
      <c r="T131" s="710"/>
      <c r="U131" s="710"/>
      <c r="V131" s="710"/>
      <c r="W131" s="710"/>
      <c r="X131" s="710"/>
      <c r="Y131" s="710"/>
      <c r="Z131" s="710"/>
      <c r="AA131" s="710"/>
      <c r="AB131" s="710"/>
      <c r="AC131" s="710"/>
      <c r="AD131" s="710"/>
      <c r="AE131" s="710"/>
      <c r="AF131" s="710"/>
      <c r="AG131" s="710"/>
      <c r="AH131" s="710"/>
      <c r="AI131" s="710"/>
      <c r="AJ131" s="710"/>
      <c r="AK131" s="710"/>
      <c r="AL131" s="710"/>
      <c r="AM131" s="710"/>
      <c r="AN131" s="710"/>
      <c r="AO131" s="710"/>
      <c r="AP131" s="709"/>
      <c r="AQ131" s="561"/>
      <c r="AR131" s="561"/>
      <c r="AS131" s="561"/>
      <c r="AT131" s="561"/>
      <c r="AU131" s="561"/>
      <c r="AV131" s="561"/>
    </row>
    <row r="132" spans="3:48" s="327" customFormat="1" ht="30" customHeight="1">
      <c r="C132" s="644" t="s">
        <v>26384</v>
      </c>
      <c r="D132" s="707"/>
      <c r="E132" s="707"/>
      <c r="F132" s="707"/>
      <c r="G132" s="707"/>
      <c r="H132" s="708"/>
      <c r="I132" s="644">
        <f ca="1">'Row Data'!F367</f>
        <v>4.6579506042481462</v>
      </c>
      <c r="J132" s="707"/>
      <c r="K132" s="707"/>
      <c r="L132" s="707"/>
      <c r="M132" s="709"/>
      <c r="N132" s="650" t="s">
        <v>26407</v>
      </c>
      <c r="O132" s="710"/>
      <c r="P132" s="710"/>
      <c r="Q132" s="710"/>
      <c r="R132" s="710"/>
      <c r="S132" s="710"/>
      <c r="T132" s="710"/>
      <c r="U132" s="710"/>
      <c r="V132" s="710"/>
      <c r="W132" s="710"/>
      <c r="X132" s="710"/>
      <c r="Y132" s="710"/>
      <c r="Z132" s="710"/>
      <c r="AA132" s="710"/>
      <c r="AB132" s="710"/>
      <c r="AC132" s="710"/>
      <c r="AD132" s="710"/>
      <c r="AE132" s="710"/>
      <c r="AF132" s="710"/>
      <c r="AG132" s="710"/>
      <c r="AH132" s="710"/>
      <c r="AI132" s="710"/>
      <c r="AJ132" s="710"/>
      <c r="AK132" s="710"/>
      <c r="AL132" s="710"/>
      <c r="AM132" s="710"/>
      <c r="AN132" s="710"/>
      <c r="AO132" s="710"/>
      <c r="AP132" s="709"/>
      <c r="AQ132" s="561"/>
      <c r="AR132" s="561"/>
      <c r="AS132" s="561"/>
      <c r="AT132" s="561"/>
      <c r="AU132" s="561"/>
      <c r="AV132" s="561"/>
    </row>
    <row r="133" spans="3:48" s="327" customFormat="1" ht="30" customHeight="1">
      <c r="C133" s="644" t="s">
        <v>26385</v>
      </c>
      <c r="D133" s="707"/>
      <c r="E133" s="707"/>
      <c r="F133" s="707"/>
      <c r="G133" s="707"/>
      <c r="H133" s="708"/>
      <c r="I133" s="644">
        <f ca="1">'Row Data'!F372</f>
        <v>4.6579506042481462</v>
      </c>
      <c r="J133" s="707"/>
      <c r="K133" s="707"/>
      <c r="L133" s="707"/>
      <c r="M133" s="709"/>
      <c r="N133" s="650" t="s">
        <v>26408</v>
      </c>
      <c r="O133" s="710"/>
      <c r="P133" s="710"/>
      <c r="Q133" s="710"/>
      <c r="R133" s="710"/>
      <c r="S133" s="710"/>
      <c r="T133" s="710"/>
      <c r="U133" s="710"/>
      <c r="V133" s="710"/>
      <c r="W133" s="710"/>
      <c r="X133" s="710"/>
      <c r="Y133" s="710"/>
      <c r="Z133" s="710"/>
      <c r="AA133" s="710"/>
      <c r="AB133" s="710"/>
      <c r="AC133" s="710"/>
      <c r="AD133" s="710"/>
      <c r="AE133" s="710"/>
      <c r="AF133" s="710"/>
      <c r="AG133" s="710"/>
      <c r="AH133" s="710"/>
      <c r="AI133" s="710"/>
      <c r="AJ133" s="710"/>
      <c r="AK133" s="710"/>
      <c r="AL133" s="710"/>
      <c r="AM133" s="710"/>
      <c r="AN133" s="710"/>
      <c r="AO133" s="710"/>
      <c r="AP133" s="709"/>
      <c r="AQ133" s="561"/>
      <c r="AR133" s="561"/>
      <c r="AS133" s="561"/>
      <c r="AT133" s="561"/>
      <c r="AU133" s="561"/>
      <c r="AV133" s="561"/>
    </row>
    <row r="134" spans="3:48" s="327" customFormat="1" ht="45" customHeight="1">
      <c r="C134" s="644" t="s">
        <v>26386</v>
      </c>
      <c r="D134" s="707"/>
      <c r="E134" s="707"/>
      <c r="F134" s="707"/>
      <c r="G134" s="707"/>
      <c r="H134" s="708"/>
      <c r="I134" s="644">
        <f ca="1">'Row Data'!F366</f>
        <v>4.6579506042481462</v>
      </c>
      <c r="J134" s="707"/>
      <c r="K134" s="707"/>
      <c r="L134" s="707"/>
      <c r="M134" s="709"/>
      <c r="N134" s="650" t="s">
        <v>26409</v>
      </c>
      <c r="O134" s="710"/>
      <c r="P134" s="710"/>
      <c r="Q134" s="710"/>
      <c r="R134" s="710"/>
      <c r="S134" s="710"/>
      <c r="T134" s="710"/>
      <c r="U134" s="710"/>
      <c r="V134" s="710"/>
      <c r="W134" s="710"/>
      <c r="X134" s="710"/>
      <c r="Y134" s="710"/>
      <c r="Z134" s="710"/>
      <c r="AA134" s="710"/>
      <c r="AB134" s="710"/>
      <c r="AC134" s="710"/>
      <c r="AD134" s="710"/>
      <c r="AE134" s="710"/>
      <c r="AF134" s="710"/>
      <c r="AG134" s="710"/>
      <c r="AH134" s="710"/>
      <c r="AI134" s="710"/>
      <c r="AJ134" s="710"/>
      <c r="AK134" s="710"/>
      <c r="AL134" s="710"/>
      <c r="AM134" s="710"/>
      <c r="AN134" s="710"/>
      <c r="AO134" s="710"/>
      <c r="AP134" s="709"/>
      <c r="AQ134" s="561"/>
      <c r="AR134" s="561"/>
      <c r="AS134" s="561"/>
      <c r="AT134" s="561"/>
      <c r="AU134" s="561"/>
      <c r="AV134" s="561"/>
    </row>
    <row r="135" spans="3:48" s="327" customFormat="1" ht="20.100000000000001" customHeight="1">
      <c r="C135" s="644" t="s">
        <v>26387</v>
      </c>
      <c r="D135" s="707"/>
      <c r="E135" s="707"/>
      <c r="F135" s="707"/>
      <c r="G135" s="707"/>
      <c r="H135" s="708"/>
      <c r="I135" s="644">
        <f ca="1">'Row Data'!F324</f>
        <v>4.5</v>
      </c>
      <c r="J135" s="707"/>
      <c r="K135" s="707"/>
      <c r="L135" s="707"/>
      <c r="M135" s="709"/>
      <c r="N135" s="650" t="s">
        <v>26410</v>
      </c>
      <c r="O135" s="710"/>
      <c r="P135" s="710"/>
      <c r="Q135" s="710"/>
      <c r="R135" s="710"/>
      <c r="S135" s="710"/>
      <c r="T135" s="710"/>
      <c r="U135" s="710"/>
      <c r="V135" s="710"/>
      <c r="W135" s="710"/>
      <c r="X135" s="710"/>
      <c r="Y135" s="710"/>
      <c r="Z135" s="710"/>
      <c r="AA135" s="710"/>
      <c r="AB135" s="710"/>
      <c r="AC135" s="710"/>
      <c r="AD135" s="710"/>
      <c r="AE135" s="710"/>
      <c r="AF135" s="710"/>
      <c r="AG135" s="710"/>
      <c r="AH135" s="710"/>
      <c r="AI135" s="710"/>
      <c r="AJ135" s="710"/>
      <c r="AK135" s="710"/>
      <c r="AL135" s="710"/>
      <c r="AM135" s="710"/>
      <c r="AN135" s="710"/>
      <c r="AO135" s="710"/>
      <c r="AP135" s="709"/>
      <c r="AQ135" s="561"/>
      <c r="AR135" s="561"/>
      <c r="AS135" s="561"/>
      <c r="AT135" s="561"/>
      <c r="AU135" s="561"/>
      <c r="AV135" s="561"/>
    </row>
    <row r="136" spans="3:48" s="327" customFormat="1" ht="30" customHeight="1">
      <c r="C136" s="644" t="s">
        <v>26388</v>
      </c>
      <c r="D136" s="707"/>
      <c r="E136" s="707"/>
      <c r="F136" s="707"/>
      <c r="G136" s="707"/>
      <c r="H136" s="708"/>
      <c r="I136" s="644">
        <f ca="1">'Row Data'!K323</f>
        <v>4.5</v>
      </c>
      <c r="J136" s="707"/>
      <c r="K136" s="707"/>
      <c r="L136" s="707"/>
      <c r="M136" s="709"/>
      <c r="N136" s="650" t="s">
        <v>26411</v>
      </c>
      <c r="O136" s="710"/>
      <c r="P136" s="710"/>
      <c r="Q136" s="710"/>
      <c r="R136" s="710"/>
      <c r="S136" s="710"/>
      <c r="T136" s="710"/>
      <c r="U136" s="710"/>
      <c r="V136" s="710"/>
      <c r="W136" s="710"/>
      <c r="X136" s="710"/>
      <c r="Y136" s="710"/>
      <c r="Z136" s="710"/>
      <c r="AA136" s="710"/>
      <c r="AB136" s="710"/>
      <c r="AC136" s="710"/>
      <c r="AD136" s="710"/>
      <c r="AE136" s="710"/>
      <c r="AF136" s="710"/>
      <c r="AG136" s="710"/>
      <c r="AH136" s="710"/>
      <c r="AI136" s="710"/>
      <c r="AJ136" s="710"/>
      <c r="AK136" s="710"/>
      <c r="AL136" s="710"/>
      <c r="AM136" s="710"/>
      <c r="AN136" s="710"/>
      <c r="AO136" s="710"/>
      <c r="AP136" s="709"/>
      <c r="AQ136" s="561"/>
      <c r="AR136" s="561"/>
      <c r="AS136" s="561"/>
      <c r="AT136" s="561"/>
      <c r="AU136" s="561"/>
      <c r="AV136" s="561"/>
    </row>
    <row r="137" spans="3:48" s="327" customFormat="1" ht="20.100000000000001" customHeight="1">
      <c r="C137" s="644" t="s">
        <v>26389</v>
      </c>
      <c r="D137" s="707"/>
      <c r="E137" s="707"/>
      <c r="F137" s="707"/>
      <c r="G137" s="707"/>
      <c r="H137" s="708"/>
      <c r="I137" s="644" t="e">
        <f ca="1">'Row Data'!F308</f>
        <v>#N/A</v>
      </c>
      <c r="J137" s="707"/>
      <c r="K137" s="707"/>
      <c r="L137" s="707"/>
      <c r="M137" s="709"/>
      <c r="N137" s="650" t="s">
        <v>26471</v>
      </c>
      <c r="O137" s="710"/>
      <c r="P137" s="710"/>
      <c r="Q137" s="710"/>
      <c r="R137" s="710"/>
      <c r="S137" s="710"/>
      <c r="T137" s="710"/>
      <c r="U137" s="710"/>
      <c r="V137" s="710"/>
      <c r="W137" s="710"/>
      <c r="X137" s="710"/>
      <c r="Y137" s="710"/>
      <c r="Z137" s="710"/>
      <c r="AA137" s="710"/>
      <c r="AB137" s="710"/>
      <c r="AC137" s="710"/>
      <c r="AD137" s="710"/>
      <c r="AE137" s="710"/>
      <c r="AF137" s="710"/>
      <c r="AG137" s="710"/>
      <c r="AH137" s="710"/>
      <c r="AI137" s="710"/>
      <c r="AJ137" s="710"/>
      <c r="AK137" s="710"/>
      <c r="AL137" s="710"/>
      <c r="AM137" s="710"/>
      <c r="AN137" s="710"/>
      <c r="AO137" s="710"/>
      <c r="AP137" s="709"/>
      <c r="AQ137" s="561"/>
      <c r="AR137" s="561"/>
      <c r="AS137" s="561"/>
      <c r="AT137" s="561"/>
      <c r="AU137" s="561"/>
      <c r="AV137" s="561"/>
    </row>
    <row r="138" spans="3:48" s="327" customFormat="1" ht="20.100000000000001" customHeight="1">
      <c r="C138" s="644" t="s">
        <v>26390</v>
      </c>
      <c r="D138" s="707"/>
      <c r="E138" s="707"/>
      <c r="F138" s="707"/>
      <c r="G138" s="707"/>
      <c r="H138" s="708"/>
      <c r="I138" s="644" t="e">
        <f ca="1">II!I35</f>
        <v>#N/A</v>
      </c>
      <c r="J138" s="707"/>
      <c r="K138" s="707"/>
      <c r="L138" s="707"/>
      <c r="M138" s="709"/>
      <c r="N138" s="650" t="s">
        <v>26412</v>
      </c>
      <c r="O138" s="710"/>
      <c r="P138" s="710"/>
      <c r="Q138" s="710"/>
      <c r="R138" s="710"/>
      <c r="S138" s="710"/>
      <c r="T138" s="710"/>
      <c r="U138" s="710"/>
      <c r="V138" s="710"/>
      <c r="W138" s="710"/>
      <c r="X138" s="710"/>
      <c r="Y138" s="710"/>
      <c r="Z138" s="710"/>
      <c r="AA138" s="710"/>
      <c r="AB138" s="710"/>
      <c r="AC138" s="710"/>
      <c r="AD138" s="710"/>
      <c r="AE138" s="710"/>
      <c r="AF138" s="710"/>
      <c r="AG138" s="710"/>
      <c r="AH138" s="710"/>
      <c r="AI138" s="710"/>
      <c r="AJ138" s="710"/>
      <c r="AK138" s="710"/>
      <c r="AL138" s="710"/>
      <c r="AM138" s="710"/>
      <c r="AN138" s="710"/>
      <c r="AO138" s="710"/>
      <c r="AP138" s="709"/>
      <c r="AQ138" s="561"/>
      <c r="AR138" s="561"/>
      <c r="AS138" s="561"/>
      <c r="AT138" s="561"/>
      <c r="AU138" s="561"/>
      <c r="AV138" s="561"/>
    </row>
    <row r="139" spans="3:48" s="327" customFormat="1" ht="30" customHeight="1">
      <c r="C139" s="644" t="s">
        <v>26391</v>
      </c>
      <c r="D139" s="707"/>
      <c r="E139" s="707"/>
      <c r="F139" s="707"/>
      <c r="G139" s="707"/>
      <c r="H139" s="708"/>
      <c r="I139" s="644">
        <f ca="1">I!J162</f>
        <v>4.6579506042481462</v>
      </c>
      <c r="J139" s="707"/>
      <c r="K139" s="707"/>
      <c r="L139" s="707"/>
      <c r="M139" s="709"/>
      <c r="N139" s="650" t="s">
        <v>26413</v>
      </c>
      <c r="O139" s="710"/>
      <c r="P139" s="710"/>
      <c r="Q139" s="710"/>
      <c r="R139" s="710"/>
      <c r="S139" s="710"/>
      <c r="T139" s="710"/>
      <c r="U139" s="710"/>
      <c r="V139" s="710"/>
      <c r="W139" s="710"/>
      <c r="X139" s="710"/>
      <c r="Y139" s="710"/>
      <c r="Z139" s="710"/>
      <c r="AA139" s="710"/>
      <c r="AB139" s="710"/>
      <c r="AC139" s="710"/>
      <c r="AD139" s="710"/>
      <c r="AE139" s="710"/>
      <c r="AF139" s="710"/>
      <c r="AG139" s="710"/>
      <c r="AH139" s="710"/>
      <c r="AI139" s="710"/>
      <c r="AJ139" s="710"/>
      <c r="AK139" s="710"/>
      <c r="AL139" s="710"/>
      <c r="AM139" s="710"/>
      <c r="AN139" s="710"/>
      <c r="AO139" s="710"/>
      <c r="AP139" s="709"/>
      <c r="AQ139" s="561"/>
      <c r="AR139" s="561"/>
      <c r="AS139" s="561"/>
      <c r="AT139" s="561"/>
      <c r="AU139" s="561"/>
      <c r="AV139" s="561"/>
    </row>
  </sheetData>
  <mergeCells count="357">
    <mergeCell ref="N139:AP139"/>
    <mergeCell ref="I139:M139"/>
    <mergeCell ref="C115:AP115"/>
    <mergeCell ref="N116:AP116"/>
    <mergeCell ref="N117:AP117"/>
    <mergeCell ref="N118:AP118"/>
    <mergeCell ref="N119:AP119"/>
    <mergeCell ref="N120:AP120"/>
    <mergeCell ref="N121:AP121"/>
    <mergeCell ref="N122:AP122"/>
    <mergeCell ref="N123:AP123"/>
    <mergeCell ref="N124:AP124"/>
    <mergeCell ref="N125:AP125"/>
    <mergeCell ref="N126:AP126"/>
    <mergeCell ref="N127:AP127"/>
    <mergeCell ref="N128:AP128"/>
    <mergeCell ref="N129:AP129"/>
    <mergeCell ref="N130:AP130"/>
    <mergeCell ref="N131:AP131"/>
    <mergeCell ref="N132:AP132"/>
    <mergeCell ref="N133:AP133"/>
    <mergeCell ref="N134:AP134"/>
    <mergeCell ref="N135:AP135"/>
    <mergeCell ref="N136:AP136"/>
    <mergeCell ref="N137:AP137"/>
    <mergeCell ref="C139:H139"/>
    <mergeCell ref="I116:M116"/>
    <mergeCell ref="I117:M117"/>
    <mergeCell ref="I118:M118"/>
    <mergeCell ref="I119:M119"/>
    <mergeCell ref="I120:M120"/>
    <mergeCell ref="I121:M121"/>
    <mergeCell ref="I122:M122"/>
    <mergeCell ref="I123:M123"/>
    <mergeCell ref="I124:M124"/>
    <mergeCell ref="I125:M125"/>
    <mergeCell ref="I126:M126"/>
    <mergeCell ref="I127:M127"/>
    <mergeCell ref="I128:M128"/>
    <mergeCell ref="I129:M129"/>
    <mergeCell ref="I130:M130"/>
    <mergeCell ref="I131:M131"/>
    <mergeCell ref="I132:M132"/>
    <mergeCell ref="I133:M133"/>
    <mergeCell ref="I134:M134"/>
    <mergeCell ref="I135:M135"/>
    <mergeCell ref="I136:M136"/>
    <mergeCell ref="I137:M137"/>
    <mergeCell ref="C116:H116"/>
    <mergeCell ref="C117:H117"/>
    <mergeCell ref="C118:H118"/>
    <mergeCell ref="C119:H119"/>
    <mergeCell ref="C120:H120"/>
    <mergeCell ref="C121:H121"/>
    <mergeCell ref="C123:H123"/>
    <mergeCell ref="C122:H122"/>
    <mergeCell ref="C124:H124"/>
    <mergeCell ref="C125:H125"/>
    <mergeCell ref="C126:H126"/>
    <mergeCell ref="C127:H127"/>
    <mergeCell ref="C128:H128"/>
    <mergeCell ref="C129:H129"/>
    <mergeCell ref="C130:H130"/>
    <mergeCell ref="C131:H131"/>
    <mergeCell ref="C132:H132"/>
    <mergeCell ref="C133:H133"/>
    <mergeCell ref="C134:H134"/>
    <mergeCell ref="C135:H135"/>
    <mergeCell ref="C136:H136"/>
    <mergeCell ref="C137:H137"/>
    <mergeCell ref="C138:H138"/>
    <mergeCell ref="I138:M138"/>
    <mergeCell ref="N138:AP138"/>
    <mergeCell ref="B29:AP30"/>
    <mergeCell ref="B32:AP34"/>
    <mergeCell ref="B37:AP37"/>
    <mergeCell ref="AM40:AO40"/>
    <mergeCell ref="C41:L41"/>
    <mergeCell ref="M41:O41"/>
    <mergeCell ref="P41:Y41"/>
    <mergeCell ref="Z41:AB41"/>
    <mergeCell ref="AC41:AL41"/>
    <mergeCell ref="AM41:AO41"/>
    <mergeCell ref="C47:L47"/>
    <mergeCell ref="M47:O47"/>
    <mergeCell ref="P47:Y47"/>
    <mergeCell ref="C42:L42"/>
    <mergeCell ref="M42:O42"/>
    <mergeCell ref="P42:Y42"/>
    <mergeCell ref="C40:L40"/>
    <mergeCell ref="B1:AP1"/>
    <mergeCell ref="B3:AP11"/>
    <mergeCell ref="B15:AP17"/>
    <mergeCell ref="B19:AP21"/>
    <mergeCell ref="B23:AP25"/>
    <mergeCell ref="AM39:AO39"/>
    <mergeCell ref="C39:L39"/>
    <mergeCell ref="M39:O39"/>
    <mergeCell ref="P39:Y39"/>
    <mergeCell ref="Z39:AB39"/>
    <mergeCell ref="AC39:AL39"/>
    <mergeCell ref="AM44:AO44"/>
    <mergeCell ref="AM45:AO45"/>
    <mergeCell ref="Z46:AB46"/>
    <mergeCell ref="AC46:AL46"/>
    <mergeCell ref="AM46:AO46"/>
    <mergeCell ref="Z45:AB45"/>
    <mergeCell ref="M40:O40"/>
    <mergeCell ref="P40:Y40"/>
    <mergeCell ref="Z40:AB40"/>
    <mergeCell ref="AC40:AL40"/>
    <mergeCell ref="Z42:AB42"/>
    <mergeCell ref="AC42:AL42"/>
    <mergeCell ref="AM42:AO42"/>
    <mergeCell ref="C45:L45"/>
    <mergeCell ref="M45:O45"/>
    <mergeCell ref="P45:Y45"/>
    <mergeCell ref="P48:Y48"/>
    <mergeCell ref="Z48:AB48"/>
    <mergeCell ref="C50:L50"/>
    <mergeCell ref="M50:O50"/>
    <mergeCell ref="P50:Y50"/>
    <mergeCell ref="Z50:AB50"/>
    <mergeCell ref="Z49:AB49"/>
    <mergeCell ref="C59:L59"/>
    <mergeCell ref="M59:O59"/>
    <mergeCell ref="C56:L56"/>
    <mergeCell ref="M56:O56"/>
    <mergeCell ref="P56:Y56"/>
    <mergeCell ref="Z56:AB56"/>
    <mergeCell ref="C55:L55"/>
    <mergeCell ref="M55:O55"/>
    <mergeCell ref="C58:L58"/>
    <mergeCell ref="M58:O58"/>
    <mergeCell ref="P58:Y58"/>
    <mergeCell ref="Z58:AB58"/>
    <mergeCell ref="P55:Y55"/>
    <mergeCell ref="C57:L57"/>
    <mergeCell ref="M57:O57"/>
    <mergeCell ref="P57:Y57"/>
    <mergeCell ref="Z57:AB57"/>
    <mergeCell ref="C43:L43"/>
    <mergeCell ref="M43:O43"/>
    <mergeCell ref="P43:Y43"/>
    <mergeCell ref="Z43:AB43"/>
    <mergeCell ref="AC43:AL43"/>
    <mergeCell ref="AM43:AO43"/>
    <mergeCell ref="C52:L52"/>
    <mergeCell ref="M52:O52"/>
    <mergeCell ref="P52:Y52"/>
    <mergeCell ref="Z52:AB52"/>
    <mergeCell ref="AC52:AL52"/>
    <mergeCell ref="C44:L44"/>
    <mergeCell ref="AC49:AL49"/>
    <mergeCell ref="AC45:AL45"/>
    <mergeCell ref="M44:O44"/>
    <mergeCell ref="AM47:AO47"/>
    <mergeCell ref="P44:Y44"/>
    <mergeCell ref="Z47:AB47"/>
    <mergeCell ref="AC47:AL47"/>
    <mergeCell ref="Z44:AB44"/>
    <mergeCell ref="AC44:AL44"/>
    <mergeCell ref="C46:L46"/>
    <mergeCell ref="M46:O46"/>
    <mergeCell ref="P46:Y46"/>
    <mergeCell ref="C54:L54"/>
    <mergeCell ref="M54:O54"/>
    <mergeCell ref="AC48:AL48"/>
    <mergeCell ref="AM48:AO48"/>
    <mergeCell ref="C49:L49"/>
    <mergeCell ref="M49:O49"/>
    <mergeCell ref="P49:Y49"/>
    <mergeCell ref="AM52:AO52"/>
    <mergeCell ref="AM49:AO49"/>
    <mergeCell ref="C48:L48"/>
    <mergeCell ref="M48:O48"/>
    <mergeCell ref="AM51:AO51"/>
    <mergeCell ref="C53:L53"/>
    <mergeCell ref="M53:O53"/>
    <mergeCell ref="P53:Y53"/>
    <mergeCell ref="Z54:AB54"/>
    <mergeCell ref="C51:L51"/>
    <mergeCell ref="M51:O51"/>
    <mergeCell ref="P51:Y51"/>
    <mergeCell ref="Z51:AB51"/>
    <mergeCell ref="AC57:AL57"/>
    <mergeCell ref="AC59:AL59"/>
    <mergeCell ref="AM50:AO50"/>
    <mergeCell ref="P54:Y54"/>
    <mergeCell ref="Z55:AB55"/>
    <mergeCell ref="AC55:AL55"/>
    <mergeCell ref="AM55:AO55"/>
    <mergeCell ref="AC56:AL56"/>
    <mergeCell ref="AM56:AO56"/>
    <mergeCell ref="AM59:AO59"/>
    <mergeCell ref="P59:Y59"/>
    <mergeCell ref="Z59:AB59"/>
    <mergeCell ref="AC58:AL58"/>
    <mergeCell ref="AM58:AO58"/>
    <mergeCell ref="AM57:AO57"/>
    <mergeCell ref="AC51:AL51"/>
    <mergeCell ref="AC50:AL50"/>
    <mergeCell ref="AC54:AL54"/>
    <mergeCell ref="AM54:AO54"/>
    <mergeCell ref="Z53:AB53"/>
    <mergeCell ref="AC53:AL53"/>
    <mergeCell ref="AM53:AO53"/>
    <mergeCell ref="AM60:AO60"/>
    <mergeCell ref="C63:L63"/>
    <mergeCell ref="M63:O63"/>
    <mergeCell ref="P63:Y63"/>
    <mergeCell ref="Z63:AB63"/>
    <mergeCell ref="AC63:AL63"/>
    <mergeCell ref="AM63:AO63"/>
    <mergeCell ref="C62:L62"/>
    <mergeCell ref="M62:O62"/>
    <mergeCell ref="P62:Y62"/>
    <mergeCell ref="Z62:AB62"/>
    <mergeCell ref="AC62:AL62"/>
    <mergeCell ref="AM62:AO62"/>
    <mergeCell ref="C61:L61"/>
    <mergeCell ref="M61:O61"/>
    <mergeCell ref="P61:Y61"/>
    <mergeCell ref="Z61:AB61"/>
    <mergeCell ref="AC61:AL61"/>
    <mergeCell ref="AM61:AO61"/>
    <mergeCell ref="C60:L60"/>
    <mergeCell ref="M60:O60"/>
    <mergeCell ref="P60:Y60"/>
    <mergeCell ref="Z60:AB60"/>
    <mergeCell ref="AC60:AL60"/>
    <mergeCell ref="C65:AO65"/>
    <mergeCell ref="C67:H67"/>
    <mergeCell ref="I67:M67"/>
    <mergeCell ref="N67:AP67"/>
    <mergeCell ref="C68:H68"/>
    <mergeCell ref="I68:M68"/>
    <mergeCell ref="N68:AP68"/>
    <mergeCell ref="C75:H75"/>
    <mergeCell ref="I75:M75"/>
    <mergeCell ref="N75:AP75"/>
    <mergeCell ref="C71:H71"/>
    <mergeCell ref="I71:M71"/>
    <mergeCell ref="N71:AP71"/>
    <mergeCell ref="C72:H72"/>
    <mergeCell ref="I72:M72"/>
    <mergeCell ref="N72:AP72"/>
    <mergeCell ref="C69:H69"/>
    <mergeCell ref="I69:M69"/>
    <mergeCell ref="N69:AP69"/>
    <mergeCell ref="C70:H70"/>
    <mergeCell ref="I70:M70"/>
    <mergeCell ref="N70:AP70"/>
    <mergeCell ref="C76:H76"/>
    <mergeCell ref="I76:M76"/>
    <mergeCell ref="N76:AP76"/>
    <mergeCell ref="C73:H73"/>
    <mergeCell ref="I73:M73"/>
    <mergeCell ref="N73:AP73"/>
    <mergeCell ref="C74:H74"/>
    <mergeCell ref="I74:M74"/>
    <mergeCell ref="N74:AP74"/>
    <mergeCell ref="C86:H86"/>
    <mergeCell ref="I86:M86"/>
    <mergeCell ref="N86:AP86"/>
    <mergeCell ref="C79:H79"/>
    <mergeCell ref="I79:M79"/>
    <mergeCell ref="N79:AP79"/>
    <mergeCell ref="C80:H80"/>
    <mergeCell ref="I80:M80"/>
    <mergeCell ref="N80:AP80"/>
    <mergeCell ref="C77:H77"/>
    <mergeCell ref="I77:M77"/>
    <mergeCell ref="N77:AP77"/>
    <mergeCell ref="C78:H78"/>
    <mergeCell ref="I78:M78"/>
    <mergeCell ref="N78:AP78"/>
    <mergeCell ref="C83:AO83"/>
    <mergeCell ref="C85:H85"/>
    <mergeCell ref="I85:M85"/>
    <mergeCell ref="N85:AP85"/>
    <mergeCell ref="C81:H81"/>
    <mergeCell ref="I81:M81"/>
    <mergeCell ref="N81:AP81"/>
    <mergeCell ref="C87:H87"/>
    <mergeCell ref="I87:M87"/>
    <mergeCell ref="N87:AP87"/>
    <mergeCell ref="C88:H88"/>
    <mergeCell ref="I88:M88"/>
    <mergeCell ref="N88:AP88"/>
    <mergeCell ref="C91:H91"/>
    <mergeCell ref="I91:M91"/>
    <mergeCell ref="N91:AP91"/>
    <mergeCell ref="C89:H89"/>
    <mergeCell ref="I89:M89"/>
    <mergeCell ref="N89:AP89"/>
    <mergeCell ref="C90:H90"/>
    <mergeCell ref="I90:M90"/>
    <mergeCell ref="N90:AP90"/>
    <mergeCell ref="C92:H92"/>
    <mergeCell ref="I92:M92"/>
    <mergeCell ref="N92:AP92"/>
    <mergeCell ref="C112:H112"/>
    <mergeCell ref="C113:H113"/>
    <mergeCell ref="N104:AP104"/>
    <mergeCell ref="N95:AP95"/>
    <mergeCell ref="C96:H96"/>
    <mergeCell ref="C97:H97"/>
    <mergeCell ref="C98:H98"/>
    <mergeCell ref="C99:H99"/>
    <mergeCell ref="C100:H100"/>
    <mergeCell ref="N100:AP100"/>
    <mergeCell ref="N105:AP105"/>
    <mergeCell ref="I110:M110"/>
    <mergeCell ref="I111:M111"/>
    <mergeCell ref="C93:H93"/>
    <mergeCell ref="I93:M93"/>
    <mergeCell ref="N93:AP93"/>
    <mergeCell ref="C94:H94"/>
    <mergeCell ref="I94:M94"/>
    <mergeCell ref="N94:AP94"/>
    <mergeCell ref="C95:H95"/>
    <mergeCell ref="I95:M95"/>
    <mergeCell ref="C108:H108"/>
    <mergeCell ref="C109:H109"/>
    <mergeCell ref="C110:H110"/>
    <mergeCell ref="C111:H111"/>
    <mergeCell ref="C105:H105"/>
    <mergeCell ref="C106:H106"/>
    <mergeCell ref="C107:H107"/>
    <mergeCell ref="C102:AO102"/>
    <mergeCell ref="C104:H104"/>
    <mergeCell ref="I104:M104"/>
    <mergeCell ref="I108:M108"/>
    <mergeCell ref="I109:M109"/>
    <mergeCell ref="N112:AP112"/>
    <mergeCell ref="N113:AP113"/>
    <mergeCell ref="I96:M96"/>
    <mergeCell ref="I97:M97"/>
    <mergeCell ref="I98:M98"/>
    <mergeCell ref="I99:M99"/>
    <mergeCell ref="I100:M100"/>
    <mergeCell ref="I105:M105"/>
    <mergeCell ref="I106:M106"/>
    <mergeCell ref="I107:M107"/>
    <mergeCell ref="N106:AP106"/>
    <mergeCell ref="N107:AP107"/>
    <mergeCell ref="N108:AP108"/>
    <mergeCell ref="N109:AP109"/>
    <mergeCell ref="N110:AP110"/>
    <mergeCell ref="N111:AP111"/>
    <mergeCell ref="N96:AP96"/>
    <mergeCell ref="N97:AP97"/>
    <mergeCell ref="N98:AP98"/>
    <mergeCell ref="N99:AP99"/>
    <mergeCell ref="I112:M112"/>
    <mergeCell ref="I113:M113"/>
  </mergeCells>
  <phoneticPr fontId="44" type="noConversion"/>
  <conditionalFormatting sqref="H38:I63 H3:I36 I78:I81 I86:I103 I105">
    <cfRule type="cellIs" dxfId="37" priority="64" stopIfTrue="1" operator="between">
      <formula>1</formula>
      <formula>50</formula>
    </cfRule>
    <cfRule type="cellIs" dxfId="36" priority="65" stopIfTrue="1" operator="greaterThanOrEqual">
      <formula>100</formula>
    </cfRule>
  </conditionalFormatting>
  <conditionalFormatting sqref="E3:E35 E78:E113">
    <cfRule type="cellIs" dxfId="35" priority="60" stopIfTrue="1" operator="between">
      <formula>1</formula>
      <formula>50</formula>
    </cfRule>
    <cfRule type="cellIs" dxfId="34" priority="61" stopIfTrue="1" operator="greaterThan">
      <formula>100</formula>
    </cfRule>
  </conditionalFormatting>
  <conditionalFormatting sqref="M40:O63 Z40:AB63 AM40:AO63">
    <cfRule type="cellIs" dxfId="33" priority="56" stopIfTrue="1" operator="between">
      <formula>50</formula>
      <formula>1</formula>
    </cfRule>
    <cfRule type="cellIs" dxfId="32" priority="57" stopIfTrue="1" operator="greaterThan">
      <formula>100</formula>
    </cfRule>
  </conditionalFormatting>
  <conditionalFormatting sqref="I65:I66 H65:H67 H74:H75 H83:H85 I68:I77 H102:H104 I106:I113 I82:I84">
    <cfRule type="cellIs" dxfId="31" priority="44" stopIfTrue="1" operator="between">
      <formula>1</formula>
      <formula>50</formula>
    </cfRule>
    <cfRule type="cellIs" dxfId="30" priority="45" stopIfTrue="1" operator="greaterThanOrEqual">
      <formula>100</formula>
    </cfRule>
  </conditionalFormatting>
  <conditionalFormatting sqref="K66">
    <cfRule type="cellIs" dxfId="29" priority="42" stopIfTrue="1" operator="between">
      <formula>1</formula>
      <formula>50</formula>
    </cfRule>
    <cfRule type="cellIs" dxfId="28" priority="43" stopIfTrue="1" operator="greaterThan">
      <formula>100</formula>
    </cfRule>
  </conditionalFormatting>
  <conditionalFormatting sqref="D66">
    <cfRule type="cellIs" dxfId="27" priority="40" stopIfTrue="1" operator="between">
      <formula>1</formula>
      <formula>50</formula>
    </cfRule>
    <cfRule type="cellIs" dxfId="26" priority="41" stopIfTrue="1" operator="greaterThan">
      <formula>100</formula>
    </cfRule>
  </conditionalFormatting>
  <conditionalFormatting sqref="H86:H87 I76:I77 I82:I84">
    <cfRule type="cellIs" dxfId="25" priority="38" stopIfTrue="1" operator="between">
      <formula>1</formula>
      <formula>50</formula>
    </cfRule>
    <cfRule type="cellIs" dxfId="24" priority="39" stopIfTrue="1" operator="greaterThanOrEqual">
      <formula>100</formula>
    </cfRule>
  </conditionalFormatting>
  <conditionalFormatting sqref="H94:H95 I88:I95">
    <cfRule type="cellIs" dxfId="23" priority="36" stopIfTrue="1" operator="between">
      <formula>1</formula>
      <formula>50</formula>
    </cfRule>
    <cfRule type="cellIs" dxfId="22" priority="37" stopIfTrue="1" operator="greaterThanOrEqual">
      <formula>100</formula>
    </cfRule>
  </conditionalFormatting>
  <conditionalFormatting sqref="E68:E77">
    <cfRule type="cellIs" dxfId="21" priority="34" stopIfTrue="1" operator="between">
      <formula>1</formula>
      <formula>50</formula>
    </cfRule>
    <cfRule type="cellIs" dxfId="20" priority="35" stopIfTrue="1" operator="greaterThan">
      <formula>100</formula>
    </cfRule>
  </conditionalFormatting>
  <conditionalFormatting sqref="I106:I113">
    <cfRule type="cellIs" dxfId="19" priority="32" stopIfTrue="1" operator="between">
      <formula>1</formula>
      <formula>50</formula>
    </cfRule>
    <cfRule type="cellIs" dxfId="18" priority="33" stopIfTrue="1" operator="greaterThanOrEqual">
      <formula>100</formula>
    </cfRule>
  </conditionalFormatting>
  <conditionalFormatting sqref="K84">
    <cfRule type="cellIs" dxfId="17" priority="30" stopIfTrue="1" operator="between">
      <formula>1</formula>
      <formula>50</formula>
    </cfRule>
    <cfRule type="cellIs" dxfId="16" priority="31" stopIfTrue="1" operator="greaterThan">
      <formula>100</formula>
    </cfRule>
  </conditionalFormatting>
  <conditionalFormatting sqref="D84">
    <cfRule type="cellIs" dxfId="15" priority="28" stopIfTrue="1" operator="between">
      <formula>1</formula>
      <formula>50</formula>
    </cfRule>
    <cfRule type="cellIs" dxfId="14" priority="29" stopIfTrue="1" operator="greaterThan">
      <formula>100</formula>
    </cfRule>
  </conditionalFormatting>
  <conditionalFormatting sqref="I101:I103">
    <cfRule type="cellIs" dxfId="13" priority="20" stopIfTrue="1" operator="between">
      <formula>1</formula>
      <formula>50</formula>
    </cfRule>
    <cfRule type="cellIs" dxfId="12" priority="21" stopIfTrue="1" operator="greaterThanOrEqual">
      <formula>100</formula>
    </cfRule>
  </conditionalFormatting>
  <conditionalFormatting sqref="I101:I103">
    <cfRule type="cellIs" dxfId="11" priority="18" stopIfTrue="1" operator="between">
      <formula>1</formula>
      <formula>50</formula>
    </cfRule>
    <cfRule type="cellIs" dxfId="10" priority="19" stopIfTrue="1" operator="greaterThanOrEqual">
      <formula>100</formula>
    </cfRule>
  </conditionalFormatting>
  <conditionalFormatting sqref="K103">
    <cfRule type="cellIs" dxfId="9" priority="16" stopIfTrue="1" operator="between">
      <formula>1</formula>
      <formula>50</formula>
    </cfRule>
    <cfRule type="cellIs" dxfId="8" priority="17" stopIfTrue="1" operator="greaterThan">
      <formula>100</formula>
    </cfRule>
  </conditionalFormatting>
  <conditionalFormatting sqref="D103">
    <cfRule type="cellIs" dxfId="7" priority="14" stopIfTrue="1" operator="between">
      <formula>1</formula>
      <formula>50</formula>
    </cfRule>
    <cfRule type="cellIs" dxfId="6" priority="15" stopIfTrue="1" operator="greaterThan">
      <formula>100</formula>
    </cfRule>
  </conditionalFormatting>
  <conditionalFormatting sqref="I116:M139">
    <cfRule type="cellIs" dxfId="5" priority="1" operator="between">
      <formula>4</formula>
      <formula>100</formula>
    </cfRule>
    <cfRule type="cellIs" dxfId="4" priority="2" operator="between">
      <formula>3</formula>
      <formula>4</formula>
    </cfRule>
    <cfRule type="cellIs" dxfId="3" priority="3" operator="between">
      <formula>2.5</formula>
      <formula>3</formula>
    </cfRule>
  </conditionalFormatting>
  <pageMargins left="1.1417322834645669" right="0.55118110236220474" top="1.1811023622047245" bottom="0.78740157480314965" header="0" footer="0.39370078740157483"/>
  <pageSetup paperSize="9" orientation="portrait" useFirstPageNumber="1" r:id="rId1"/>
  <headerFooter alignWithMargins="0">
    <oddFooter>&amp;RPage &amp;P</oddFooter>
  </headerFooter>
  <rowBreaks count="5" manualBreakCount="5">
    <brk id="35" max="16383" man="1"/>
    <brk id="63" max="16383" man="1"/>
    <brk id="81" max="16383" man="1"/>
    <brk id="100" max="16383" man="1"/>
    <brk id="113" max="16383" man="1"/>
  </rowBreak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00B0F0"/>
  </sheetPr>
  <dimension ref="B1:AV50"/>
  <sheetViews>
    <sheetView zoomScale="120" zoomScaleNormal="120" workbookViewId="0">
      <selection activeCell="AZ7" sqref="AZ7"/>
    </sheetView>
  </sheetViews>
  <sheetFormatPr defaultColWidth="9" defaultRowHeight="15.75"/>
  <cols>
    <col min="1" max="1" width="1.75" style="327" customWidth="1"/>
    <col min="2" max="10" width="1.625" style="327" customWidth="1"/>
    <col min="11" max="11" width="2.5" style="327" customWidth="1"/>
    <col min="12" max="16" width="1.625" style="327" customWidth="1"/>
    <col min="17" max="17" width="4.125" style="327" customWidth="1"/>
    <col min="18" max="32" width="1.625" style="327" customWidth="1"/>
    <col min="33" max="33" width="3.375" style="327" customWidth="1"/>
    <col min="34" max="42" width="1.625" style="327" customWidth="1"/>
    <col min="43" max="43" width="1.375" style="327" customWidth="1"/>
    <col min="44" max="48" width="1.625" style="327" customWidth="1"/>
    <col min="49" max="49" width="9" style="327" customWidth="1"/>
    <col min="50" max="16384" width="9" style="327"/>
  </cols>
  <sheetData>
    <row r="1" spans="2:48" s="328" customFormat="1" ht="30" customHeight="1">
      <c r="B1" s="620" t="s">
        <v>26283</v>
      </c>
      <c r="C1" s="621"/>
      <c r="D1" s="621"/>
      <c r="E1" s="621"/>
      <c r="F1" s="621"/>
      <c r="G1" s="621"/>
      <c r="H1" s="621"/>
      <c r="I1" s="621"/>
      <c r="J1" s="721"/>
      <c r="K1" s="721"/>
      <c r="L1" s="721"/>
      <c r="M1" s="721"/>
      <c r="N1" s="721"/>
      <c r="O1" s="721"/>
      <c r="P1" s="721"/>
      <c r="Q1" s="721"/>
      <c r="R1" s="721"/>
      <c r="S1" s="721"/>
      <c r="T1" s="721"/>
      <c r="U1" s="721"/>
      <c r="V1" s="721"/>
      <c r="W1" s="721"/>
      <c r="X1" s="721"/>
      <c r="Y1" s="721"/>
      <c r="Z1" s="721"/>
      <c r="AA1" s="721"/>
      <c r="AB1" s="721"/>
      <c r="AC1" s="721"/>
      <c r="AD1" s="721"/>
      <c r="AE1" s="721"/>
      <c r="AF1" s="721"/>
      <c r="AG1" s="721"/>
      <c r="AH1" s="721"/>
      <c r="AI1" s="721"/>
      <c r="AJ1" s="721"/>
      <c r="AK1" s="721"/>
      <c r="AL1" s="721"/>
      <c r="AM1" s="721"/>
      <c r="AN1" s="721"/>
      <c r="AO1" s="721"/>
      <c r="AP1" s="721"/>
      <c r="AQ1" s="721"/>
      <c r="AR1" s="721"/>
      <c r="AS1" s="721"/>
      <c r="AT1" s="721"/>
      <c r="AU1" s="721"/>
      <c r="AV1" s="722"/>
    </row>
    <row r="2" spans="2:48" ht="30" customHeight="1">
      <c r="B2" s="719" t="str">
        <f>'Row Data'!H1072</f>
        <v>小木通</v>
      </c>
      <c r="C2" s="720"/>
      <c r="D2" s="720"/>
      <c r="E2" s="720"/>
      <c r="F2" s="720"/>
      <c r="G2" s="720"/>
      <c r="H2" s="720"/>
      <c r="I2" s="715">
        <f ca="1">'Row Data'!I1072</f>
        <v>4.5</v>
      </c>
      <c r="J2" s="716"/>
      <c r="K2" s="716"/>
      <c r="L2" s="716"/>
      <c r="M2" s="635" t="str">
        <f>'Row Data'!J1072</f>
        <v>小木通 威灵仙 -- 中草药。祛风湿，通经络：主治风寒湿痹，肢节疼痛，屈伸不利者，可治诸骨鲠咽。</v>
      </c>
      <c r="N2" s="636"/>
      <c r="O2" s="636"/>
      <c r="P2" s="636"/>
      <c r="Q2" s="636"/>
      <c r="R2" s="636"/>
      <c r="S2" s="636"/>
      <c r="T2" s="636"/>
      <c r="U2" s="636"/>
      <c r="V2" s="636"/>
      <c r="W2" s="636"/>
      <c r="X2" s="636"/>
      <c r="Y2" s="636"/>
      <c r="Z2" s="636"/>
      <c r="AA2" s="636"/>
      <c r="AB2" s="636"/>
      <c r="AC2" s="636"/>
      <c r="AD2" s="636"/>
      <c r="AE2" s="636"/>
      <c r="AF2" s="636"/>
      <c r="AG2" s="636"/>
      <c r="AH2" s="636"/>
      <c r="AI2" s="636"/>
      <c r="AJ2" s="636"/>
      <c r="AK2" s="636"/>
      <c r="AL2" s="636"/>
      <c r="AM2" s="636"/>
      <c r="AN2" s="636"/>
      <c r="AO2" s="636"/>
      <c r="AP2" s="636"/>
      <c r="AQ2" s="636"/>
      <c r="AR2" s="636"/>
      <c r="AS2" s="636"/>
      <c r="AT2" s="636"/>
      <c r="AU2" s="636"/>
      <c r="AV2" s="636"/>
    </row>
    <row r="3" spans="2:48" ht="30" customHeight="1">
      <c r="B3" s="719" t="str">
        <f>'Row Data'!H1073</f>
        <v>女贞子</v>
      </c>
      <c r="C3" s="720"/>
      <c r="D3" s="720"/>
      <c r="E3" s="720"/>
      <c r="F3" s="720"/>
      <c r="G3" s="720"/>
      <c r="H3" s="720"/>
      <c r="I3" s="715">
        <f ca="1">'Row Data'!I1073</f>
        <v>4.5</v>
      </c>
      <c r="J3" s="716"/>
      <c r="K3" s="716"/>
      <c r="L3" s="716"/>
      <c r="M3" s="635" t="str">
        <f>'Row Data'!J1073</f>
        <v>女贞子 -- 中草药。 \补肾滋阴，养肝明目。又可强心、健腰膝、滋养通便、乌须明目、镇静镇痛、消炎解热、益阴安神、清虚弱。女贞子叶可治疮、除风、散血、消肿定痛</v>
      </c>
      <c r="N3" s="636"/>
      <c r="O3" s="636"/>
      <c r="P3" s="636"/>
      <c r="Q3" s="636"/>
      <c r="R3" s="636"/>
      <c r="S3" s="636"/>
      <c r="T3" s="636"/>
      <c r="U3" s="636"/>
      <c r="V3" s="636"/>
      <c r="W3" s="636"/>
      <c r="X3" s="636"/>
      <c r="Y3" s="636"/>
      <c r="Z3" s="636"/>
      <c r="AA3" s="636"/>
      <c r="AB3" s="636"/>
      <c r="AC3" s="636"/>
      <c r="AD3" s="636"/>
      <c r="AE3" s="636"/>
      <c r="AF3" s="636"/>
      <c r="AG3" s="636"/>
      <c r="AH3" s="636"/>
      <c r="AI3" s="636"/>
      <c r="AJ3" s="636"/>
      <c r="AK3" s="636"/>
      <c r="AL3" s="636"/>
      <c r="AM3" s="636"/>
      <c r="AN3" s="636"/>
      <c r="AO3" s="636"/>
      <c r="AP3" s="636"/>
      <c r="AQ3" s="636"/>
      <c r="AR3" s="636"/>
      <c r="AS3" s="636"/>
      <c r="AT3" s="636"/>
      <c r="AU3" s="636"/>
      <c r="AV3" s="636"/>
    </row>
    <row r="4" spans="2:48" ht="30" customHeight="1">
      <c r="B4" s="719" t="str">
        <f>'Row Data'!H1074</f>
        <v>锯棕榈</v>
      </c>
      <c r="C4" s="720"/>
      <c r="D4" s="720"/>
      <c r="E4" s="720"/>
      <c r="F4" s="720"/>
      <c r="G4" s="720"/>
      <c r="H4" s="720"/>
      <c r="I4" s="715">
        <f ca="1">'Row Data'!I1074</f>
        <v>4.5</v>
      </c>
      <c r="J4" s="716"/>
      <c r="K4" s="716"/>
      <c r="L4" s="716"/>
      <c r="M4" s="635" t="str">
        <f>'Row Data'!J1074</f>
        <v>锯棕榈 -- 中草药。 \ 保持前列腺正常体积及其功能</v>
      </c>
      <c r="N4" s="636"/>
      <c r="O4" s="636"/>
      <c r="P4" s="636"/>
      <c r="Q4" s="636"/>
      <c r="R4" s="636"/>
      <c r="S4" s="636"/>
      <c r="T4" s="636"/>
      <c r="U4" s="636"/>
      <c r="V4" s="636"/>
      <c r="W4" s="636"/>
      <c r="X4" s="636"/>
      <c r="Y4" s="636"/>
      <c r="Z4" s="636"/>
      <c r="AA4" s="636"/>
      <c r="AB4" s="636"/>
      <c r="AC4" s="636"/>
      <c r="AD4" s="636"/>
      <c r="AE4" s="636"/>
      <c r="AF4" s="636"/>
      <c r="AG4" s="636"/>
      <c r="AH4" s="636"/>
      <c r="AI4" s="636"/>
      <c r="AJ4" s="636"/>
      <c r="AK4" s="636"/>
      <c r="AL4" s="636"/>
      <c r="AM4" s="636"/>
      <c r="AN4" s="636"/>
      <c r="AO4" s="636"/>
      <c r="AP4" s="636"/>
      <c r="AQ4" s="636"/>
      <c r="AR4" s="636"/>
      <c r="AS4" s="636"/>
      <c r="AT4" s="636"/>
      <c r="AU4" s="636"/>
      <c r="AV4" s="636"/>
    </row>
    <row r="5" spans="2:48" ht="30" customHeight="1">
      <c r="B5" s="719" t="str">
        <f>'Row Data'!H1075</f>
        <v>大黑根</v>
      </c>
      <c r="C5" s="720"/>
      <c r="D5" s="720"/>
      <c r="E5" s="720"/>
      <c r="F5" s="720"/>
      <c r="G5" s="720"/>
      <c r="H5" s="720"/>
      <c r="I5" s="715">
        <f ca="1">'Row Data'!I1075</f>
        <v>4.5</v>
      </c>
      <c r="J5" s="716"/>
      <c r="K5" s="716"/>
      <c r="L5" s="716"/>
      <c r="M5" s="635" t="str">
        <f>'Row Data'!J1075</f>
        <v>大黑根 -- 中草药。 \治疗伤口愈合</v>
      </c>
      <c r="N5" s="636"/>
      <c r="O5" s="636"/>
      <c r="P5" s="636"/>
      <c r="Q5" s="636"/>
      <c r="R5" s="636"/>
      <c r="S5" s="636"/>
      <c r="T5" s="636"/>
      <c r="U5" s="636"/>
      <c r="V5" s="636"/>
      <c r="W5" s="636"/>
      <c r="X5" s="636"/>
      <c r="Y5" s="636"/>
      <c r="Z5" s="636"/>
      <c r="AA5" s="636"/>
      <c r="AB5" s="636"/>
      <c r="AC5" s="636"/>
      <c r="AD5" s="636"/>
      <c r="AE5" s="636"/>
      <c r="AF5" s="636"/>
      <c r="AG5" s="636"/>
      <c r="AH5" s="636"/>
      <c r="AI5" s="636"/>
      <c r="AJ5" s="636"/>
      <c r="AK5" s="636"/>
      <c r="AL5" s="636"/>
      <c r="AM5" s="636"/>
      <c r="AN5" s="636"/>
      <c r="AO5" s="636"/>
      <c r="AP5" s="636"/>
      <c r="AQ5" s="636"/>
      <c r="AR5" s="636"/>
      <c r="AS5" s="636"/>
      <c r="AT5" s="636"/>
      <c r="AU5" s="636"/>
      <c r="AV5" s="636"/>
    </row>
    <row r="6" spans="2:48" ht="30" customHeight="1">
      <c r="B6" s="719" t="str">
        <f>'Row Data'!H1076</f>
        <v>川芎</v>
      </c>
      <c r="C6" s="720"/>
      <c r="D6" s="720"/>
      <c r="E6" s="720"/>
      <c r="F6" s="720"/>
      <c r="G6" s="720"/>
      <c r="H6" s="720"/>
      <c r="I6" s="715">
        <f ca="1">'Row Data'!I1076</f>
        <v>4.5</v>
      </c>
      <c r="J6" s="716"/>
      <c r="K6" s="716"/>
      <c r="L6" s="716"/>
      <c r="M6" s="635" t="str">
        <f>'Row Data'!J1076</f>
        <v>川芎 -- 中草药。 \性味辛，性温。归肝、胆、心包经。功能活血行气、袪风止痛。</v>
      </c>
      <c r="N6" s="636"/>
      <c r="O6" s="636"/>
      <c r="P6" s="636"/>
      <c r="Q6" s="636"/>
      <c r="R6" s="636"/>
      <c r="S6" s="636"/>
      <c r="T6" s="636"/>
      <c r="U6" s="636"/>
      <c r="V6" s="636"/>
      <c r="W6" s="636"/>
      <c r="X6" s="636"/>
      <c r="Y6" s="636"/>
      <c r="Z6" s="636"/>
      <c r="AA6" s="636"/>
      <c r="AB6" s="636"/>
      <c r="AC6" s="636"/>
      <c r="AD6" s="636"/>
      <c r="AE6" s="636"/>
      <c r="AF6" s="636"/>
      <c r="AG6" s="636"/>
      <c r="AH6" s="636"/>
      <c r="AI6" s="636"/>
      <c r="AJ6" s="636"/>
      <c r="AK6" s="636"/>
      <c r="AL6" s="636"/>
      <c r="AM6" s="636"/>
      <c r="AN6" s="636"/>
      <c r="AO6" s="636"/>
      <c r="AP6" s="636"/>
      <c r="AQ6" s="636"/>
      <c r="AR6" s="636"/>
      <c r="AS6" s="636"/>
      <c r="AT6" s="636"/>
      <c r="AU6" s="636"/>
      <c r="AV6" s="636"/>
    </row>
    <row r="7" spans="2:48" ht="30" customHeight="1">
      <c r="B7" s="719" t="str">
        <f>'Row Data'!H1077</f>
        <v>山楂</v>
      </c>
      <c r="C7" s="720"/>
      <c r="D7" s="720"/>
      <c r="E7" s="720"/>
      <c r="F7" s="720"/>
      <c r="G7" s="720"/>
      <c r="H7" s="720"/>
      <c r="I7" s="715">
        <f ca="1">'Row Data'!I1077</f>
        <v>4.5</v>
      </c>
      <c r="J7" s="716"/>
      <c r="K7" s="716"/>
      <c r="L7" s="716"/>
      <c r="M7" s="635" t="str">
        <f>'Row Data'!J1077</f>
        <v>山楂 -- 有降血脂、血压、强心、抗心律不齐等作用，同时，山楂也是健脾开胃、消食化滞、活血化痰的良药。对胸膈脾满、疝气、血淤、闭经等症有很好的疗效。</v>
      </c>
      <c r="N7" s="636"/>
      <c r="O7" s="636"/>
      <c r="P7" s="636"/>
      <c r="Q7" s="636"/>
      <c r="R7" s="636"/>
      <c r="S7" s="636"/>
      <c r="T7" s="636"/>
      <c r="U7" s="636"/>
      <c r="V7" s="636"/>
      <c r="W7" s="636"/>
      <c r="X7" s="636"/>
      <c r="Y7" s="636"/>
      <c r="Z7" s="636"/>
      <c r="AA7" s="636"/>
      <c r="AB7" s="636"/>
      <c r="AC7" s="636"/>
      <c r="AD7" s="636"/>
      <c r="AE7" s="636"/>
      <c r="AF7" s="636"/>
      <c r="AG7" s="636"/>
      <c r="AH7" s="636"/>
      <c r="AI7" s="636"/>
      <c r="AJ7" s="636"/>
      <c r="AK7" s="636"/>
      <c r="AL7" s="636"/>
      <c r="AM7" s="636"/>
      <c r="AN7" s="636"/>
      <c r="AO7" s="636"/>
      <c r="AP7" s="636"/>
      <c r="AQ7" s="636"/>
      <c r="AR7" s="636"/>
      <c r="AS7" s="636"/>
      <c r="AT7" s="636"/>
      <c r="AU7" s="636"/>
      <c r="AV7" s="636"/>
    </row>
    <row r="8" spans="2:48" ht="30" customHeight="1">
      <c r="B8" s="719" t="str">
        <f>'Row Data'!H1078</f>
        <v>虎杖</v>
      </c>
      <c r="C8" s="720"/>
      <c r="D8" s="720"/>
      <c r="E8" s="720"/>
      <c r="F8" s="720"/>
      <c r="G8" s="720"/>
      <c r="H8" s="720"/>
      <c r="I8" s="715">
        <f ca="1">'Row Data'!I1078</f>
        <v>4.5</v>
      </c>
      <c r="J8" s="716"/>
      <c r="K8" s="716"/>
      <c r="L8" s="716"/>
      <c r="M8" s="635" t="str">
        <f>'Row Data'!J1078</f>
        <v>虎杖 -- 中草药。 \祛风利湿，散瘀定痛，止咳化痰。用于关节痹痛、湿热黄疸、经闭、症瘕、咳嗽痰多、水火烫伤；跌扑损伤、痈肿疮毒。</v>
      </c>
      <c r="N8" s="636"/>
      <c r="O8" s="636"/>
      <c r="P8" s="636"/>
      <c r="Q8" s="636"/>
      <c r="R8" s="636"/>
      <c r="S8" s="636"/>
      <c r="T8" s="636"/>
      <c r="U8" s="636"/>
      <c r="V8" s="636"/>
      <c r="W8" s="636"/>
      <c r="X8" s="636"/>
      <c r="Y8" s="636"/>
      <c r="Z8" s="636"/>
      <c r="AA8" s="636"/>
      <c r="AB8" s="636"/>
      <c r="AC8" s="636"/>
      <c r="AD8" s="636"/>
      <c r="AE8" s="636"/>
      <c r="AF8" s="636"/>
      <c r="AG8" s="636"/>
      <c r="AH8" s="636"/>
      <c r="AI8" s="636"/>
      <c r="AJ8" s="636"/>
      <c r="AK8" s="636"/>
      <c r="AL8" s="636"/>
      <c r="AM8" s="636"/>
      <c r="AN8" s="636"/>
      <c r="AO8" s="636"/>
      <c r="AP8" s="636"/>
      <c r="AQ8" s="636"/>
      <c r="AR8" s="636"/>
      <c r="AS8" s="636"/>
      <c r="AT8" s="636"/>
      <c r="AU8" s="636"/>
      <c r="AV8" s="636"/>
    </row>
    <row r="9" spans="2:48" ht="30" customHeight="1">
      <c r="B9" s="719" t="str">
        <f>'Row Data'!H1079</f>
        <v>北美升麻</v>
      </c>
      <c r="C9" s="720"/>
      <c r="D9" s="720"/>
      <c r="E9" s="720"/>
      <c r="F9" s="720"/>
      <c r="G9" s="720"/>
      <c r="H9" s="720"/>
      <c r="I9" s="715">
        <f ca="1">'Row Data'!I1079</f>
        <v>4.5</v>
      </c>
      <c r="J9" s="716"/>
      <c r="K9" s="716"/>
      <c r="L9" s="716"/>
      <c r="M9" s="635" t="str">
        <f>'Row Data'!J1079</f>
        <v>北美升麻 -- 用于女性问题和沮丧的中草药。 舒缓风湿症引起的肿痛,帮助身心松弛,解除肌肉痉挛,减轻神经痛,镇咳,并帮助支气管放松,帮助生产过程顺利</v>
      </c>
      <c r="N9" s="636"/>
      <c r="O9" s="636"/>
      <c r="P9" s="636"/>
      <c r="Q9" s="636"/>
      <c r="R9" s="636"/>
      <c r="S9" s="636"/>
      <c r="T9" s="636"/>
      <c r="U9" s="636"/>
      <c r="V9" s="636"/>
      <c r="W9" s="636"/>
      <c r="X9" s="636"/>
      <c r="Y9" s="636"/>
      <c r="Z9" s="636"/>
      <c r="AA9" s="636"/>
      <c r="AB9" s="636"/>
      <c r="AC9" s="636"/>
      <c r="AD9" s="636"/>
      <c r="AE9" s="636"/>
      <c r="AF9" s="636"/>
      <c r="AG9" s="636"/>
      <c r="AH9" s="636"/>
      <c r="AI9" s="636"/>
      <c r="AJ9" s="636"/>
      <c r="AK9" s="636"/>
      <c r="AL9" s="636"/>
      <c r="AM9" s="636"/>
      <c r="AN9" s="636"/>
      <c r="AO9" s="636"/>
      <c r="AP9" s="636"/>
      <c r="AQ9" s="636"/>
      <c r="AR9" s="636"/>
      <c r="AS9" s="636"/>
      <c r="AT9" s="636"/>
      <c r="AU9" s="636"/>
      <c r="AV9" s="636"/>
    </row>
    <row r="10" spans="2:48" ht="30" customHeight="1">
      <c r="B10" s="713" t="str">
        <f>'Row Data'!H1080</f>
        <v>知 母</v>
      </c>
      <c r="C10" s="714"/>
      <c r="D10" s="714"/>
      <c r="E10" s="714"/>
      <c r="F10" s="714"/>
      <c r="G10" s="714"/>
      <c r="H10" s="714"/>
      <c r="I10" s="715">
        <f ca="1">'Row Data'!I1080</f>
        <v>4.5</v>
      </c>
      <c r="J10" s="716"/>
      <c r="K10" s="716"/>
      <c r="L10" s="716"/>
      <c r="M10" s="635" t="str">
        <f>'Row Data'!J1080</f>
        <v>知 母 -- 中草药。 \清 热 泻 火 、 清 泄 肺 胃 、 退 蒸 除 热 的 功 能 。</v>
      </c>
      <c r="N10" s="636"/>
      <c r="O10" s="636"/>
      <c r="P10" s="636"/>
      <c r="Q10" s="636"/>
      <c r="R10" s="636"/>
      <c r="S10" s="636"/>
      <c r="T10" s="636"/>
      <c r="U10" s="636"/>
      <c r="V10" s="636"/>
      <c r="W10" s="636"/>
      <c r="X10" s="636"/>
      <c r="Y10" s="636"/>
      <c r="Z10" s="636"/>
      <c r="AA10" s="636"/>
      <c r="AB10" s="636"/>
      <c r="AC10" s="636"/>
      <c r="AD10" s="636"/>
      <c r="AE10" s="636"/>
      <c r="AF10" s="636"/>
      <c r="AG10" s="636"/>
      <c r="AH10" s="636"/>
      <c r="AI10" s="636"/>
      <c r="AJ10" s="636"/>
      <c r="AK10" s="636"/>
      <c r="AL10" s="636"/>
      <c r="AM10" s="636"/>
      <c r="AN10" s="636"/>
      <c r="AO10" s="636"/>
      <c r="AP10" s="636"/>
      <c r="AQ10" s="636"/>
      <c r="AR10" s="636"/>
      <c r="AS10" s="636"/>
      <c r="AT10" s="636"/>
      <c r="AU10" s="636"/>
      <c r="AV10" s="636"/>
    </row>
    <row r="11" spans="2:48" ht="30" customHeight="1">
      <c r="B11" s="713" t="str">
        <f>'Row Data'!H1081</f>
        <v>野山药</v>
      </c>
      <c r="C11" s="714"/>
      <c r="D11" s="714"/>
      <c r="E11" s="714"/>
      <c r="F11" s="714"/>
      <c r="G11" s="714"/>
      <c r="H11" s="714"/>
      <c r="I11" s="715">
        <f ca="1">'Row Data'!I1081</f>
        <v>4.5</v>
      </c>
      <c r="J11" s="716"/>
      <c r="K11" s="716"/>
      <c r="L11" s="716"/>
      <c r="M11" s="635" t="str">
        <f>'Row Data'!J1081</f>
        <v>野山药 -- 用于女性的更年期的中草药。 \降血脂，预防心血管疾病, 缓解更年期障碍及经期不适症候群</v>
      </c>
      <c r="N11" s="636"/>
      <c r="O11" s="636"/>
      <c r="P11" s="636"/>
      <c r="Q11" s="636"/>
      <c r="R11" s="636"/>
      <c r="S11" s="636"/>
      <c r="T11" s="636"/>
      <c r="U11" s="636"/>
      <c r="V11" s="636"/>
      <c r="W11" s="636"/>
      <c r="X11" s="636"/>
      <c r="Y11" s="636"/>
      <c r="Z11" s="636"/>
      <c r="AA11" s="636"/>
      <c r="AB11" s="636"/>
      <c r="AC11" s="636"/>
      <c r="AD11" s="636"/>
      <c r="AE11" s="636"/>
      <c r="AF11" s="636"/>
      <c r="AG11" s="636"/>
      <c r="AH11" s="636"/>
      <c r="AI11" s="636"/>
      <c r="AJ11" s="636"/>
      <c r="AK11" s="636"/>
      <c r="AL11" s="636"/>
      <c r="AM11" s="636"/>
      <c r="AN11" s="636"/>
      <c r="AO11" s="636"/>
      <c r="AP11" s="636"/>
      <c r="AQ11" s="636"/>
      <c r="AR11" s="636"/>
      <c r="AS11" s="636"/>
      <c r="AT11" s="636"/>
      <c r="AU11" s="636"/>
      <c r="AV11" s="636"/>
    </row>
    <row r="12" spans="2:48" ht="30" customHeight="1">
      <c r="B12" s="713" t="str">
        <f>'Row Data'!H1082</f>
        <v>玄参</v>
      </c>
      <c r="C12" s="714"/>
      <c r="D12" s="714"/>
      <c r="E12" s="714"/>
      <c r="F12" s="714"/>
      <c r="G12" s="714"/>
      <c r="H12" s="714"/>
      <c r="I12" s="715">
        <f ca="1">'Row Data'!I1082</f>
        <v>4.5</v>
      </c>
      <c r="J12" s="716"/>
      <c r="K12" s="716"/>
      <c r="L12" s="716"/>
      <c r="M12" s="635" t="str">
        <f>'Row Data'!J1082</f>
        <v>玄参 -- 中草药。 \清热凉血药的一种，也是滋阴降火的常用药，不仅可以解热，还有除烦止渴、润燥滑肠、利尿、消炎、利咽解毒、强心降压的作用。</v>
      </c>
      <c r="N12" s="636"/>
      <c r="O12" s="636"/>
      <c r="P12" s="636"/>
      <c r="Q12" s="636"/>
      <c r="R12" s="636"/>
      <c r="S12" s="636"/>
      <c r="T12" s="636"/>
      <c r="U12" s="636"/>
      <c r="V12" s="636"/>
      <c r="W12" s="636"/>
      <c r="X12" s="636"/>
      <c r="Y12" s="636"/>
      <c r="Z12" s="636"/>
      <c r="AA12" s="636"/>
      <c r="AB12" s="636"/>
      <c r="AC12" s="636"/>
      <c r="AD12" s="636"/>
      <c r="AE12" s="636"/>
      <c r="AF12" s="636"/>
      <c r="AG12" s="636"/>
      <c r="AH12" s="636"/>
      <c r="AI12" s="636"/>
      <c r="AJ12" s="636"/>
      <c r="AK12" s="636"/>
      <c r="AL12" s="636"/>
      <c r="AM12" s="636"/>
      <c r="AN12" s="636"/>
      <c r="AO12" s="636"/>
      <c r="AP12" s="636"/>
      <c r="AQ12" s="636"/>
      <c r="AR12" s="636"/>
      <c r="AS12" s="636"/>
      <c r="AT12" s="636"/>
      <c r="AU12" s="636"/>
      <c r="AV12" s="636"/>
    </row>
    <row r="13" spans="2:48" ht="30" customHeight="1">
      <c r="B13" s="713" t="str">
        <f>'Row Data'!H1083</f>
        <v>麦门冬</v>
      </c>
      <c r="C13" s="714"/>
      <c r="D13" s="714"/>
      <c r="E13" s="714"/>
      <c r="F13" s="714"/>
      <c r="G13" s="714"/>
      <c r="H13" s="714"/>
      <c r="I13" s="715">
        <f ca="1">'Row Data'!I1083</f>
        <v>4.5</v>
      </c>
      <c r="J13" s="716"/>
      <c r="K13" s="716"/>
      <c r="L13" s="716"/>
      <c r="M13" s="635" t="str">
        <f>'Row Data'!J1083</f>
        <v>麦门冬 -- 中草药。 \养阴生津，润肺清火。用于肺燥干咳、津伤口渴、心烦失眠、内热消渴。</v>
      </c>
      <c r="N13" s="636"/>
      <c r="O13" s="636"/>
      <c r="P13" s="636"/>
      <c r="Q13" s="636"/>
      <c r="R13" s="636"/>
      <c r="S13" s="636"/>
      <c r="T13" s="636"/>
      <c r="U13" s="636"/>
      <c r="V13" s="636"/>
      <c r="W13" s="636"/>
      <c r="X13" s="636"/>
      <c r="Y13" s="636"/>
      <c r="Z13" s="636"/>
      <c r="AA13" s="636"/>
      <c r="AB13" s="636"/>
      <c r="AC13" s="636"/>
      <c r="AD13" s="636"/>
      <c r="AE13" s="636"/>
      <c r="AF13" s="636"/>
      <c r="AG13" s="636"/>
      <c r="AH13" s="636"/>
      <c r="AI13" s="636"/>
      <c r="AJ13" s="636"/>
      <c r="AK13" s="636"/>
      <c r="AL13" s="636"/>
      <c r="AM13" s="636"/>
      <c r="AN13" s="636"/>
      <c r="AO13" s="636"/>
      <c r="AP13" s="636"/>
      <c r="AQ13" s="636"/>
      <c r="AR13" s="636"/>
      <c r="AS13" s="636"/>
      <c r="AT13" s="636"/>
      <c r="AU13" s="636"/>
      <c r="AV13" s="636"/>
    </row>
    <row r="14" spans="2:48" ht="30" customHeight="1">
      <c r="B14" s="713" t="str">
        <f>'Row Data'!H1084</f>
        <v>白芍药</v>
      </c>
      <c r="C14" s="714"/>
      <c r="D14" s="714"/>
      <c r="E14" s="714"/>
      <c r="F14" s="714"/>
      <c r="G14" s="714"/>
      <c r="H14" s="714"/>
      <c r="I14" s="715">
        <f ca="1">'Row Data'!I1084</f>
        <v>4.5</v>
      </c>
      <c r="J14" s="716"/>
      <c r="K14" s="716"/>
      <c r="L14" s="716"/>
      <c r="M14" s="635" t="str">
        <f>'Row Data'!J1084</f>
        <v xml:space="preserve">白芍药 -- 补血养血、平抑肝阳、柔肝止痛。敛阴止汗等功效，适用于阴虚发热、月经不调、胸腹胁肋疼痛、四肢挛急，泻痢腹痛、自汗盗汗、崩漏、带下等症 </v>
      </c>
      <c r="N14" s="636"/>
      <c r="O14" s="636"/>
      <c r="P14" s="636"/>
      <c r="Q14" s="636"/>
      <c r="R14" s="636"/>
      <c r="S14" s="636"/>
      <c r="T14" s="636"/>
      <c r="U14" s="636"/>
      <c r="V14" s="636"/>
      <c r="W14" s="636"/>
      <c r="X14" s="636"/>
      <c r="Y14" s="636"/>
      <c r="Z14" s="636"/>
      <c r="AA14" s="636"/>
      <c r="AB14" s="636"/>
      <c r="AC14" s="636"/>
      <c r="AD14" s="636"/>
      <c r="AE14" s="636"/>
      <c r="AF14" s="636"/>
      <c r="AG14" s="636"/>
      <c r="AH14" s="636"/>
      <c r="AI14" s="636"/>
      <c r="AJ14" s="636"/>
      <c r="AK14" s="636"/>
      <c r="AL14" s="636"/>
      <c r="AM14" s="636"/>
      <c r="AN14" s="636"/>
      <c r="AO14" s="636"/>
      <c r="AP14" s="636"/>
      <c r="AQ14" s="636"/>
      <c r="AR14" s="636"/>
      <c r="AS14" s="636"/>
      <c r="AT14" s="636"/>
      <c r="AU14" s="636"/>
      <c r="AV14" s="636"/>
    </row>
    <row r="15" spans="2:48" ht="30" customHeight="1">
      <c r="B15" s="713" t="str">
        <f>'Row Data'!H1085</f>
        <v>木通</v>
      </c>
      <c r="C15" s="714"/>
      <c r="D15" s="714"/>
      <c r="E15" s="714"/>
      <c r="F15" s="714"/>
      <c r="G15" s="714"/>
      <c r="H15" s="714"/>
      <c r="I15" s="715">
        <f ca="1">'Row Data'!I1085</f>
        <v>4.5</v>
      </c>
      <c r="J15" s="716"/>
      <c r="K15" s="716"/>
      <c r="L15" s="716"/>
      <c r="M15" s="635" t="str">
        <f>'Row Data'!J1085</f>
        <v>木通 -- 泻火行水，通利血脉。治小便赤涩，淋浊，水肿，胸中烦热，喉痹咽痛，遍身拘痛，妇女经闭，乳汁不通。</v>
      </c>
      <c r="N15" s="636"/>
      <c r="O15" s="636"/>
      <c r="P15" s="636"/>
      <c r="Q15" s="636"/>
      <c r="R15" s="636"/>
      <c r="S15" s="636"/>
      <c r="T15" s="636"/>
      <c r="U15" s="636"/>
      <c r="V15" s="636"/>
      <c r="W15" s="636"/>
      <c r="X15" s="636"/>
      <c r="Y15" s="636"/>
      <c r="Z15" s="636"/>
      <c r="AA15" s="636"/>
      <c r="AB15" s="636"/>
      <c r="AC15" s="636"/>
      <c r="AD15" s="636"/>
      <c r="AE15" s="636"/>
      <c r="AF15" s="636"/>
      <c r="AG15" s="636"/>
      <c r="AH15" s="636"/>
      <c r="AI15" s="636"/>
      <c r="AJ15" s="636"/>
      <c r="AK15" s="636"/>
      <c r="AL15" s="636"/>
      <c r="AM15" s="636"/>
      <c r="AN15" s="636"/>
      <c r="AO15" s="636"/>
      <c r="AP15" s="636"/>
      <c r="AQ15" s="636"/>
      <c r="AR15" s="636"/>
      <c r="AS15" s="636"/>
      <c r="AT15" s="636"/>
      <c r="AU15" s="636"/>
      <c r="AV15" s="636"/>
    </row>
    <row r="16" spans="2:48" ht="30" customHeight="1">
      <c r="B16" s="713" t="str">
        <f>'Row Data'!H1086</f>
        <v>泽泻</v>
      </c>
      <c r="C16" s="714"/>
      <c r="D16" s="714"/>
      <c r="E16" s="714"/>
      <c r="F16" s="714"/>
      <c r="G16" s="714"/>
      <c r="H16" s="714"/>
      <c r="I16" s="715">
        <f ca="1">'Row Data'!I1086</f>
        <v>4.5</v>
      </c>
      <c r="J16" s="716"/>
      <c r="K16" s="716"/>
      <c r="L16" s="716"/>
      <c r="M16" s="635" t="str">
        <f>'Row Data'!J1086</f>
        <v>泽泻 --利水，渗湿，泄热。治小便不利，水肿胀满，呕吐，泻痢，痰饮，脚气，淋病，尿血。(1)利水渗湿：用于水湿内停之尿少、水肿、泻痢及湿热淋浊等证。</v>
      </c>
      <c r="N16" s="636"/>
      <c r="O16" s="636"/>
      <c r="P16" s="636"/>
      <c r="Q16" s="636"/>
      <c r="R16" s="636"/>
      <c r="S16" s="636"/>
      <c r="T16" s="636"/>
      <c r="U16" s="636"/>
      <c r="V16" s="636"/>
      <c r="W16" s="636"/>
      <c r="X16" s="636"/>
      <c r="Y16" s="636"/>
      <c r="Z16" s="636"/>
      <c r="AA16" s="636"/>
      <c r="AB16" s="636"/>
      <c r="AC16" s="636"/>
      <c r="AD16" s="636"/>
      <c r="AE16" s="636"/>
      <c r="AF16" s="636"/>
      <c r="AG16" s="636"/>
      <c r="AH16" s="636"/>
      <c r="AI16" s="636"/>
      <c r="AJ16" s="636"/>
      <c r="AK16" s="636"/>
      <c r="AL16" s="636"/>
      <c r="AM16" s="636"/>
      <c r="AN16" s="636"/>
      <c r="AO16" s="636"/>
      <c r="AP16" s="636"/>
      <c r="AQ16" s="636"/>
      <c r="AR16" s="636"/>
      <c r="AS16" s="636"/>
      <c r="AT16" s="636"/>
      <c r="AU16" s="636"/>
      <c r="AV16" s="636"/>
    </row>
    <row r="17" spans="2:48" ht="30" customHeight="1">
      <c r="B17" s="713" t="str">
        <f>'Row Data'!H1087</f>
        <v>远志</v>
      </c>
      <c r="C17" s="714"/>
      <c r="D17" s="714"/>
      <c r="E17" s="714"/>
      <c r="F17" s="714"/>
      <c r="G17" s="714"/>
      <c r="H17" s="714"/>
      <c r="I17" s="715">
        <f ca="1">'Row Data'!I1087</f>
        <v>4.5</v>
      </c>
      <c r="J17" s="716"/>
      <c r="K17" s="716"/>
      <c r="L17" s="716"/>
      <c r="M17" s="635" t="str">
        <f>'Row Data'!J1087</f>
        <v>远志 -- 爱情和性爱协调，联机心经和肾经。 \安神益智，祛痰，消肿。用于心肾不交，失眠多梦，健忘惊悸，神志恍惚，咳痰不爽，疮疡肿毒，乳房肿痛。</v>
      </c>
      <c r="N17" s="636"/>
      <c r="O17" s="636"/>
      <c r="P17" s="636"/>
      <c r="Q17" s="636"/>
      <c r="R17" s="636"/>
      <c r="S17" s="636"/>
      <c r="T17" s="636"/>
      <c r="U17" s="636"/>
      <c r="V17" s="636"/>
      <c r="W17" s="636"/>
      <c r="X17" s="636"/>
      <c r="Y17" s="636"/>
      <c r="Z17" s="636"/>
      <c r="AA17" s="636"/>
      <c r="AB17" s="636"/>
      <c r="AC17" s="636"/>
      <c r="AD17" s="636"/>
      <c r="AE17" s="636"/>
      <c r="AF17" s="636"/>
      <c r="AG17" s="636"/>
      <c r="AH17" s="636"/>
      <c r="AI17" s="636"/>
      <c r="AJ17" s="636"/>
      <c r="AK17" s="636"/>
      <c r="AL17" s="636"/>
      <c r="AM17" s="636"/>
      <c r="AN17" s="636"/>
      <c r="AO17" s="636"/>
      <c r="AP17" s="636"/>
      <c r="AQ17" s="636"/>
      <c r="AR17" s="636"/>
      <c r="AS17" s="636"/>
      <c r="AT17" s="636"/>
      <c r="AU17" s="636"/>
      <c r="AV17" s="636"/>
    </row>
    <row r="18" spans="2:48" ht="30" customHeight="1">
      <c r="B18" s="713" t="str">
        <f>'Row Data'!H1088</f>
        <v>翻白草</v>
      </c>
      <c r="C18" s="714"/>
      <c r="D18" s="714"/>
      <c r="E18" s="714"/>
      <c r="F18" s="714"/>
      <c r="G18" s="714"/>
      <c r="H18" s="714"/>
      <c r="I18" s="715">
        <f ca="1">'Row Data'!I1088</f>
        <v>4.5</v>
      </c>
      <c r="J18" s="716"/>
      <c r="K18" s="716"/>
      <c r="L18" s="716"/>
      <c r="M18" s="635" t="str">
        <f>'Row Data'!J1088</f>
        <v>翻白草 -- 中草药，补气。 \ 清热，解毒，止血，消肿。</v>
      </c>
      <c r="N18" s="636"/>
      <c r="O18" s="636"/>
      <c r="P18" s="636"/>
      <c r="Q18" s="636"/>
      <c r="R18" s="636"/>
      <c r="S18" s="636"/>
      <c r="T18" s="636"/>
      <c r="U18" s="636"/>
      <c r="V18" s="636"/>
      <c r="W18" s="636"/>
      <c r="X18" s="636"/>
      <c r="Y18" s="636"/>
      <c r="Z18" s="636"/>
      <c r="AA18" s="636"/>
      <c r="AB18" s="636"/>
      <c r="AC18" s="636"/>
      <c r="AD18" s="636"/>
      <c r="AE18" s="636"/>
      <c r="AF18" s="636"/>
      <c r="AG18" s="636"/>
      <c r="AH18" s="636"/>
      <c r="AI18" s="636"/>
      <c r="AJ18" s="636"/>
      <c r="AK18" s="636"/>
      <c r="AL18" s="636"/>
      <c r="AM18" s="636"/>
      <c r="AN18" s="636"/>
      <c r="AO18" s="636"/>
      <c r="AP18" s="636"/>
      <c r="AQ18" s="636"/>
      <c r="AR18" s="636"/>
      <c r="AS18" s="636"/>
      <c r="AT18" s="636"/>
      <c r="AU18" s="636"/>
      <c r="AV18" s="636"/>
    </row>
    <row r="19" spans="2:48" ht="30" customHeight="1">
      <c r="B19" s="713" t="str">
        <f>'Row Data'!H1089</f>
        <v>地黄</v>
      </c>
      <c r="C19" s="714"/>
      <c r="D19" s="714"/>
      <c r="E19" s="714"/>
      <c r="F19" s="714"/>
      <c r="G19" s="714"/>
      <c r="H19" s="714"/>
      <c r="I19" s="715">
        <f ca="1">'Row Data'!I1089</f>
        <v>4.5</v>
      </c>
      <c r="J19" s="716"/>
      <c r="K19" s="716"/>
      <c r="L19" s="716"/>
      <c r="M19" s="635" t="str">
        <f>'Row Data'!J1089</f>
        <v>地黄 -- 中草药，强肾阴，防止肾衰竭。 \清热生津，凉血止血。用于热病伤阴，舌绛烦渴，发斑发疹，吐血衄血，咽喉肿痛。</v>
      </c>
      <c r="N19" s="636"/>
      <c r="O19" s="636"/>
      <c r="P19" s="636"/>
      <c r="Q19" s="636"/>
      <c r="R19" s="636"/>
      <c r="S19" s="636"/>
      <c r="T19" s="636"/>
      <c r="U19" s="636"/>
      <c r="V19" s="636"/>
      <c r="W19" s="636"/>
      <c r="X19" s="636"/>
      <c r="Y19" s="636"/>
      <c r="Z19" s="636"/>
      <c r="AA19" s="636"/>
      <c r="AB19" s="636"/>
      <c r="AC19" s="636"/>
      <c r="AD19" s="636"/>
      <c r="AE19" s="636"/>
      <c r="AF19" s="636"/>
      <c r="AG19" s="636"/>
      <c r="AH19" s="636"/>
      <c r="AI19" s="636"/>
      <c r="AJ19" s="636"/>
      <c r="AK19" s="636"/>
      <c r="AL19" s="636"/>
      <c r="AM19" s="636"/>
      <c r="AN19" s="636"/>
      <c r="AO19" s="636"/>
      <c r="AP19" s="636"/>
      <c r="AQ19" s="636"/>
      <c r="AR19" s="636"/>
      <c r="AS19" s="636"/>
      <c r="AT19" s="636"/>
      <c r="AU19" s="636"/>
      <c r="AV19" s="636"/>
    </row>
    <row r="20" spans="2:48" ht="30" customHeight="1">
      <c r="B20" s="713" t="str">
        <f>'Row Data'!H1090</f>
        <v>枸杞子</v>
      </c>
      <c r="C20" s="714"/>
      <c r="D20" s="714"/>
      <c r="E20" s="714"/>
      <c r="F20" s="714"/>
      <c r="G20" s="714"/>
      <c r="H20" s="714"/>
      <c r="I20" s="715">
        <f ca="1">'Row Data'!I1090</f>
        <v>4.5</v>
      </c>
      <c r="J20" s="716"/>
      <c r="K20" s="716"/>
      <c r="L20" s="716"/>
      <c r="M20" s="635" t="str">
        <f>'Row Data'!J1090</f>
        <v>枸杞子-- 治疗肝肾阴亏、腰膝酸软、头晕、健忘、目眩、目昏多泪、消渴、遗精等病症。调节机体免疫功能、延缓衰老、抗脂肪肝、调节血脂和血糖、促进造血功能</v>
      </c>
      <c r="N20" s="636"/>
      <c r="O20" s="636"/>
      <c r="P20" s="636"/>
      <c r="Q20" s="636"/>
      <c r="R20" s="636"/>
      <c r="S20" s="636"/>
      <c r="T20" s="636"/>
      <c r="U20" s="636"/>
      <c r="V20" s="636"/>
      <c r="W20" s="636"/>
      <c r="X20" s="636"/>
      <c r="Y20" s="636"/>
      <c r="Z20" s="636"/>
      <c r="AA20" s="636"/>
      <c r="AB20" s="636"/>
      <c r="AC20" s="636"/>
      <c r="AD20" s="636"/>
      <c r="AE20" s="636"/>
      <c r="AF20" s="636"/>
      <c r="AG20" s="636"/>
      <c r="AH20" s="636"/>
      <c r="AI20" s="636"/>
      <c r="AJ20" s="636"/>
      <c r="AK20" s="636"/>
      <c r="AL20" s="636"/>
      <c r="AM20" s="636"/>
      <c r="AN20" s="636"/>
      <c r="AO20" s="636"/>
      <c r="AP20" s="636"/>
      <c r="AQ20" s="636"/>
      <c r="AR20" s="636"/>
      <c r="AS20" s="636"/>
      <c r="AT20" s="636"/>
      <c r="AU20" s="636"/>
      <c r="AV20" s="636"/>
    </row>
    <row r="21" spans="2:48" ht="29.1" customHeight="1">
      <c r="B21" s="713" t="str">
        <f>'Row Data'!H1091</f>
        <v>黄蘖</v>
      </c>
      <c r="C21" s="714"/>
      <c r="D21" s="714"/>
      <c r="E21" s="714"/>
      <c r="F21" s="714"/>
      <c r="G21" s="714"/>
      <c r="H21" s="714"/>
      <c r="I21" s="715">
        <f ca="1">'Row Data'!I1091</f>
        <v>4.5</v>
      </c>
      <c r="J21" s="716"/>
      <c r="K21" s="716"/>
      <c r="L21" s="716"/>
      <c r="M21" s="635" t="str">
        <f>'Row Data'!J1091</f>
        <v>黄蘖 -- 中草药。 \清热解毒。用治心火亢盛之疮疡肿毒、口舌生疮。</v>
      </c>
      <c r="N21" s="636"/>
      <c r="O21" s="636"/>
      <c r="P21" s="636"/>
      <c r="Q21" s="636"/>
      <c r="R21" s="636"/>
      <c r="S21" s="636"/>
      <c r="T21" s="636"/>
      <c r="U21" s="636"/>
      <c r="V21" s="636"/>
      <c r="W21" s="636"/>
      <c r="X21" s="636"/>
      <c r="Y21" s="636"/>
      <c r="Z21" s="636"/>
      <c r="AA21" s="636"/>
      <c r="AB21" s="636"/>
      <c r="AC21" s="636"/>
      <c r="AD21" s="636"/>
      <c r="AE21" s="636"/>
      <c r="AF21" s="636"/>
      <c r="AG21" s="636"/>
      <c r="AH21" s="636"/>
      <c r="AI21" s="636"/>
      <c r="AJ21" s="636"/>
      <c r="AK21" s="636"/>
      <c r="AL21" s="636"/>
      <c r="AM21" s="636"/>
      <c r="AN21" s="636"/>
      <c r="AO21" s="636"/>
      <c r="AP21" s="636"/>
      <c r="AQ21" s="636"/>
      <c r="AR21" s="636"/>
      <c r="AS21" s="636"/>
      <c r="AT21" s="636"/>
      <c r="AU21" s="636"/>
      <c r="AV21" s="636"/>
    </row>
    <row r="22" spans="2:48" ht="29.1" customHeight="1">
      <c r="B22" s="713" t="str">
        <f>'Row Data'!H1092</f>
        <v>白芷</v>
      </c>
      <c r="C22" s="714"/>
      <c r="D22" s="714"/>
      <c r="E22" s="714"/>
      <c r="F22" s="714"/>
      <c r="G22" s="714"/>
      <c r="H22" s="714"/>
      <c r="I22" s="715">
        <f ca="1">'Row Data'!I1092</f>
        <v>4.5</v>
      </c>
      <c r="J22" s="716"/>
      <c r="K22" s="716"/>
      <c r="L22" s="716"/>
      <c r="M22" s="635" t="str">
        <f>'Row Data'!J1092</f>
        <v>白芷 -- 中草药，整体营养的刺激物。 \祛风解表、止痛、消肿、排脓、燥湿止带、解蛇毒的功用。</v>
      </c>
      <c r="N22" s="636"/>
      <c r="O22" s="636"/>
      <c r="P22" s="636"/>
      <c r="Q22" s="636"/>
      <c r="R22" s="636"/>
      <c r="S22" s="636"/>
      <c r="T22" s="636"/>
      <c r="U22" s="636"/>
      <c r="V22" s="636"/>
      <c r="W22" s="636"/>
      <c r="X22" s="636"/>
      <c r="Y22" s="636"/>
      <c r="Z22" s="636"/>
      <c r="AA22" s="636"/>
      <c r="AB22" s="636"/>
      <c r="AC22" s="636"/>
      <c r="AD22" s="636"/>
      <c r="AE22" s="636"/>
      <c r="AF22" s="636"/>
      <c r="AG22" s="636"/>
      <c r="AH22" s="636"/>
      <c r="AI22" s="636"/>
      <c r="AJ22" s="636"/>
      <c r="AK22" s="636"/>
      <c r="AL22" s="636"/>
      <c r="AM22" s="636"/>
      <c r="AN22" s="636"/>
      <c r="AO22" s="636"/>
      <c r="AP22" s="636"/>
      <c r="AQ22" s="636"/>
      <c r="AR22" s="636"/>
      <c r="AS22" s="636"/>
      <c r="AT22" s="636"/>
      <c r="AU22" s="636"/>
      <c r="AV22" s="636"/>
    </row>
    <row r="23" spans="2:48" ht="29.1" customHeight="1">
      <c r="B23" s="713" t="str">
        <f>'Row Data'!H1093</f>
        <v>苍术</v>
      </c>
      <c r="C23" s="714"/>
      <c r="D23" s="714"/>
      <c r="E23" s="714"/>
      <c r="F23" s="714"/>
      <c r="G23" s="714"/>
      <c r="H23" s="714"/>
      <c r="I23" s="715">
        <f ca="1">'Row Data'!I1093</f>
        <v>4.5</v>
      </c>
      <c r="J23" s="716"/>
      <c r="K23" s="716"/>
      <c r="L23" s="716"/>
      <c r="M23" s="635" t="str">
        <f>'Row Data'!J1093</f>
        <v>苍术 -- 中草药。 \治湿盛困脾，倦怠嗜卧，脘痞腹胀，食欲不振，呕吐，泄泻，痢疾，疟疾，痰饮，水肿，时气感冒，风寒湿痹，足痿，夜盲。</v>
      </c>
      <c r="N23" s="636"/>
      <c r="O23" s="636"/>
      <c r="P23" s="636"/>
      <c r="Q23" s="636"/>
      <c r="R23" s="636"/>
      <c r="S23" s="636"/>
      <c r="T23" s="636"/>
      <c r="U23" s="636"/>
      <c r="V23" s="636"/>
      <c r="W23" s="636"/>
      <c r="X23" s="636"/>
      <c r="Y23" s="636"/>
      <c r="Z23" s="636"/>
      <c r="AA23" s="636"/>
      <c r="AB23" s="636"/>
      <c r="AC23" s="636"/>
      <c r="AD23" s="636"/>
      <c r="AE23" s="636"/>
      <c r="AF23" s="636"/>
      <c r="AG23" s="636"/>
      <c r="AH23" s="636"/>
      <c r="AI23" s="636"/>
      <c r="AJ23" s="636"/>
      <c r="AK23" s="636"/>
      <c r="AL23" s="636"/>
      <c r="AM23" s="636"/>
      <c r="AN23" s="636"/>
      <c r="AO23" s="636"/>
      <c r="AP23" s="636"/>
      <c r="AQ23" s="636"/>
      <c r="AR23" s="636"/>
      <c r="AS23" s="636"/>
      <c r="AT23" s="636"/>
      <c r="AU23" s="636"/>
      <c r="AV23" s="636"/>
    </row>
    <row r="24" spans="2:48" ht="29.1" customHeight="1">
      <c r="B24" s="713" t="str">
        <f>'Row Data'!H1094</f>
        <v>山药</v>
      </c>
      <c r="C24" s="714"/>
      <c r="D24" s="714"/>
      <c r="E24" s="714"/>
      <c r="F24" s="714"/>
      <c r="G24" s="714"/>
      <c r="H24" s="714"/>
      <c r="I24" s="715">
        <f ca="1">'Row Data'!I1094</f>
        <v>4.5</v>
      </c>
      <c r="J24" s="716"/>
      <c r="K24" s="716"/>
      <c r="L24" s="716"/>
      <c r="M24" s="635" t="str">
        <f>'Row Data'!J1094</f>
        <v>山药 -- 中草药，用于女性问题，浓缩精液。 \健脾胃, 补虚赢, 益肾气, 止泻痢, 强筋骨, 化痰涎, 润皮毛, 除寒热邪气久服耳聪目明, 轻身不饥延年.</v>
      </c>
      <c r="N24" s="636"/>
      <c r="O24" s="636"/>
      <c r="P24" s="636"/>
      <c r="Q24" s="636"/>
      <c r="R24" s="636"/>
      <c r="S24" s="636"/>
      <c r="T24" s="636"/>
      <c r="U24" s="636"/>
      <c r="V24" s="636"/>
      <c r="W24" s="636"/>
      <c r="X24" s="636"/>
      <c r="Y24" s="636"/>
      <c r="Z24" s="636"/>
      <c r="AA24" s="636"/>
      <c r="AB24" s="636"/>
      <c r="AC24" s="636"/>
      <c r="AD24" s="636"/>
      <c r="AE24" s="636"/>
      <c r="AF24" s="636"/>
      <c r="AG24" s="636"/>
      <c r="AH24" s="636"/>
      <c r="AI24" s="636"/>
      <c r="AJ24" s="636"/>
      <c r="AK24" s="636"/>
      <c r="AL24" s="636"/>
      <c r="AM24" s="636"/>
      <c r="AN24" s="636"/>
      <c r="AO24" s="636"/>
      <c r="AP24" s="636"/>
      <c r="AQ24" s="636"/>
      <c r="AR24" s="636"/>
      <c r="AS24" s="636"/>
      <c r="AT24" s="636"/>
      <c r="AU24" s="636"/>
      <c r="AV24" s="636"/>
    </row>
    <row r="25" spans="2:48" ht="16.5">
      <c r="B25" s="547"/>
      <c r="C25" s="547"/>
      <c r="D25" s="547"/>
      <c r="E25" s="547"/>
      <c r="F25" s="547"/>
      <c r="G25" s="547"/>
      <c r="H25" s="547"/>
      <c r="I25" s="547"/>
      <c r="J25" s="547"/>
      <c r="K25" s="547"/>
      <c r="L25" s="547"/>
      <c r="M25" s="547"/>
      <c r="N25" s="547"/>
      <c r="O25" s="547"/>
      <c r="P25" s="547"/>
      <c r="Q25" s="547"/>
      <c r="R25" s="547"/>
      <c r="S25" s="547"/>
      <c r="T25" s="547"/>
      <c r="U25" s="547"/>
      <c r="V25" s="547"/>
      <c r="W25" s="547"/>
      <c r="X25" s="547"/>
      <c r="Y25" s="547"/>
      <c r="Z25" s="547"/>
      <c r="AA25" s="547"/>
      <c r="AB25" s="547"/>
      <c r="AC25" s="547"/>
      <c r="AD25" s="547"/>
      <c r="AE25" s="547"/>
      <c r="AF25" s="547"/>
      <c r="AG25" s="547"/>
      <c r="AH25" s="547"/>
      <c r="AI25" s="547"/>
      <c r="AJ25" s="547"/>
      <c r="AK25" s="547"/>
      <c r="AL25" s="547"/>
      <c r="AM25" s="547"/>
      <c r="AN25" s="547"/>
      <c r="AO25" s="547"/>
      <c r="AP25" s="547"/>
      <c r="AQ25" s="547"/>
      <c r="AR25" s="547"/>
      <c r="AS25" s="547"/>
      <c r="AT25" s="547"/>
      <c r="AU25" s="547"/>
      <c r="AV25" s="547"/>
    </row>
    <row r="26" spans="2:48" ht="21">
      <c r="B26" s="631" t="s">
        <v>26284</v>
      </c>
      <c r="C26" s="632"/>
      <c r="D26" s="632"/>
      <c r="E26" s="632"/>
      <c r="F26" s="632"/>
      <c r="G26" s="632"/>
      <c r="H26" s="632"/>
      <c r="I26" s="632"/>
      <c r="J26" s="717"/>
      <c r="K26" s="717"/>
      <c r="L26" s="717"/>
      <c r="M26" s="717"/>
      <c r="N26" s="717"/>
      <c r="O26" s="717"/>
      <c r="P26" s="717"/>
      <c r="Q26" s="717"/>
      <c r="R26" s="717"/>
      <c r="S26" s="717"/>
      <c r="T26" s="717"/>
      <c r="U26" s="717"/>
      <c r="V26" s="717"/>
      <c r="W26" s="717"/>
      <c r="X26" s="717"/>
      <c r="Y26" s="717"/>
      <c r="Z26" s="717"/>
      <c r="AA26" s="717"/>
      <c r="AB26" s="717"/>
      <c r="AC26" s="717"/>
      <c r="AD26" s="717"/>
      <c r="AE26" s="717"/>
      <c r="AF26" s="717"/>
      <c r="AG26" s="717"/>
      <c r="AH26" s="717"/>
      <c r="AI26" s="717"/>
      <c r="AJ26" s="717"/>
      <c r="AK26" s="717"/>
      <c r="AL26" s="717"/>
      <c r="AM26" s="717"/>
      <c r="AN26" s="717"/>
      <c r="AO26" s="717"/>
      <c r="AP26" s="717"/>
      <c r="AQ26" s="717"/>
      <c r="AR26" s="717"/>
      <c r="AS26" s="717"/>
      <c r="AT26" s="717"/>
      <c r="AU26" s="717"/>
      <c r="AV26" s="718"/>
    </row>
    <row r="27" spans="2:48" ht="29.1" customHeight="1">
      <c r="B27" s="713" t="str">
        <f>'Row Data'!H1221</f>
        <v>安神补心丸</v>
      </c>
      <c r="C27" s="714"/>
      <c r="D27" s="714"/>
      <c r="E27" s="714"/>
      <c r="F27" s="714"/>
      <c r="G27" s="714"/>
      <c r="H27" s="714"/>
      <c r="I27" s="715">
        <f ca="1">'Row Data'!I1221</f>
        <v>4.5</v>
      </c>
      <c r="J27" s="716"/>
      <c r="K27" s="716"/>
      <c r="L27" s="716"/>
      <c r="M27" s="635" t="str">
        <f>'Row Data'!J1221</f>
        <v>安神补心丸 -- 中草药配方，缓解压力并疏通受抑的情感融合。 \养心安神。用于心悸失眠、头晕耳鸣。</v>
      </c>
      <c r="N27" s="635"/>
      <c r="O27" s="635"/>
      <c r="P27" s="635"/>
      <c r="Q27" s="635"/>
      <c r="R27" s="635"/>
      <c r="S27" s="635"/>
      <c r="T27" s="635"/>
      <c r="U27" s="635"/>
      <c r="V27" s="635"/>
      <c r="W27" s="635"/>
      <c r="X27" s="635"/>
      <c r="Y27" s="635"/>
      <c r="Z27" s="635"/>
      <c r="AA27" s="635"/>
      <c r="AB27" s="635"/>
      <c r="AC27" s="635"/>
      <c r="AD27" s="635"/>
      <c r="AE27" s="635"/>
      <c r="AF27" s="635"/>
      <c r="AG27" s="635"/>
      <c r="AH27" s="635"/>
      <c r="AI27" s="635"/>
      <c r="AJ27" s="635"/>
      <c r="AK27" s="635"/>
      <c r="AL27" s="635"/>
      <c r="AM27" s="635"/>
      <c r="AN27" s="635"/>
      <c r="AO27" s="635"/>
      <c r="AP27" s="635"/>
      <c r="AQ27" s="635"/>
      <c r="AR27" s="635"/>
      <c r="AS27" s="635"/>
      <c r="AT27" s="635"/>
      <c r="AU27" s="635"/>
      <c r="AV27" s="635"/>
    </row>
    <row r="28" spans="2:48" ht="29.1" customHeight="1">
      <c r="B28" s="713" t="str">
        <f>'Row Data'!H1222</f>
        <v>逍遥丸</v>
      </c>
      <c r="C28" s="714"/>
      <c r="D28" s="714"/>
      <c r="E28" s="714"/>
      <c r="F28" s="714"/>
      <c r="G28" s="714"/>
      <c r="H28" s="714"/>
      <c r="I28" s="715">
        <f ca="1">'Row Data'!I1222</f>
        <v>4.5</v>
      </c>
      <c r="J28" s="716"/>
      <c r="K28" s="716"/>
      <c r="L28" s="716"/>
      <c r="M28" s="635" t="str">
        <f>'Row Data'!J1222</f>
        <v>逍遥丸 -  -- 中草药配方，促进轻松消化并疏通情绪释放。 \疏肝解郁，健脾养血。用于肝郁气滞之两胁作痛、头痛目眩、口燥咽干、神疲食少、月经不调、乳房作胀等症。</v>
      </c>
      <c r="N28" s="635"/>
      <c r="O28" s="635"/>
      <c r="P28" s="635"/>
      <c r="Q28" s="635"/>
      <c r="R28" s="635"/>
      <c r="S28" s="635"/>
      <c r="T28" s="635"/>
      <c r="U28" s="635"/>
      <c r="V28" s="635"/>
      <c r="W28" s="635"/>
      <c r="X28" s="635"/>
      <c r="Y28" s="635"/>
      <c r="Z28" s="635"/>
      <c r="AA28" s="635"/>
      <c r="AB28" s="635"/>
      <c r="AC28" s="635"/>
      <c r="AD28" s="635"/>
      <c r="AE28" s="635"/>
      <c r="AF28" s="635"/>
      <c r="AG28" s="635"/>
      <c r="AH28" s="635"/>
      <c r="AI28" s="635"/>
      <c r="AJ28" s="635"/>
      <c r="AK28" s="635"/>
      <c r="AL28" s="635"/>
      <c r="AM28" s="635"/>
      <c r="AN28" s="635"/>
      <c r="AO28" s="635"/>
      <c r="AP28" s="635"/>
      <c r="AQ28" s="635"/>
      <c r="AR28" s="635"/>
      <c r="AS28" s="635"/>
      <c r="AT28" s="635"/>
      <c r="AU28" s="635"/>
      <c r="AV28" s="635"/>
    </row>
    <row r="29" spans="2:48" ht="29.1" customHeight="1">
      <c r="B29" s="713" t="str">
        <f>'Row Data'!H1223</f>
        <v>龙胆泻肝丸</v>
      </c>
      <c r="C29" s="714"/>
      <c r="D29" s="714"/>
      <c r="E29" s="714"/>
      <c r="F29" s="714"/>
      <c r="G29" s="714"/>
      <c r="H29" s="714"/>
      <c r="I29" s="715">
        <f ca="1">'Row Data'!I1223</f>
        <v>4.5</v>
      </c>
      <c r="J29" s="716"/>
      <c r="K29" s="716"/>
      <c r="L29" s="716"/>
      <c r="M29" s="635" t="str">
        <f>'Row Data'!J1223</f>
        <v>龙胆泻肝丸 -- 中草药配方，补肝和胆囊，并疏通阻碍健康的抗拒情感。 \清肝胆，利湿热。用于肝胆湿热，头晕目赤，耳鸣耳聋，耳肿疼痛，胁痛口苦，尿赤涩痛，湿热带下。</v>
      </c>
      <c r="N29" s="635"/>
      <c r="O29" s="635"/>
      <c r="P29" s="635"/>
      <c r="Q29" s="635"/>
      <c r="R29" s="635"/>
      <c r="S29" s="635"/>
      <c r="T29" s="635"/>
      <c r="U29" s="635"/>
      <c r="V29" s="635"/>
      <c r="W29" s="635"/>
      <c r="X29" s="635"/>
      <c r="Y29" s="635"/>
      <c r="Z29" s="635"/>
      <c r="AA29" s="635"/>
      <c r="AB29" s="635"/>
      <c r="AC29" s="635"/>
      <c r="AD29" s="635"/>
      <c r="AE29" s="635"/>
      <c r="AF29" s="635"/>
      <c r="AG29" s="635"/>
      <c r="AH29" s="635"/>
      <c r="AI29" s="635"/>
      <c r="AJ29" s="635"/>
      <c r="AK29" s="635"/>
      <c r="AL29" s="635"/>
      <c r="AM29" s="635"/>
      <c r="AN29" s="635"/>
      <c r="AO29" s="635"/>
      <c r="AP29" s="635"/>
      <c r="AQ29" s="635"/>
      <c r="AR29" s="635"/>
      <c r="AS29" s="635"/>
      <c r="AT29" s="635"/>
      <c r="AU29" s="635"/>
      <c r="AV29" s="635"/>
    </row>
    <row r="30" spans="2:48" ht="29.1" customHeight="1">
      <c r="B30" s="713" t="str">
        <f>'Row Data'!H1224</f>
        <v>心叶牛青胆</v>
      </c>
      <c r="C30" s="714"/>
      <c r="D30" s="714"/>
      <c r="E30" s="714"/>
      <c r="F30" s="714"/>
      <c r="G30" s="714"/>
      <c r="H30" s="714"/>
      <c r="I30" s="715">
        <f ca="1">'Row Data'!I1224</f>
        <v>4.5</v>
      </c>
      <c r="J30" s="716"/>
      <c r="K30" s="716"/>
      <c r="L30" s="716"/>
      <c r="M30" s="635" t="str">
        <f>'Row Data'!J1224</f>
        <v>心叶牛青胆 -- 阿育吠陀补药，消除疲乏的补药，增强效能量，带来平静。 \镇静止痛、降血压和降心率作用</v>
      </c>
      <c r="N30" s="635"/>
      <c r="O30" s="635"/>
      <c r="P30" s="635"/>
      <c r="Q30" s="635"/>
      <c r="R30" s="635"/>
      <c r="S30" s="635"/>
      <c r="T30" s="635"/>
      <c r="U30" s="635"/>
      <c r="V30" s="635"/>
      <c r="W30" s="635"/>
      <c r="X30" s="635"/>
      <c r="Y30" s="635"/>
      <c r="Z30" s="635"/>
      <c r="AA30" s="635"/>
      <c r="AB30" s="635"/>
      <c r="AC30" s="635"/>
      <c r="AD30" s="635"/>
      <c r="AE30" s="635"/>
      <c r="AF30" s="635"/>
      <c r="AG30" s="635"/>
      <c r="AH30" s="635"/>
      <c r="AI30" s="635"/>
      <c r="AJ30" s="635"/>
      <c r="AK30" s="635"/>
      <c r="AL30" s="635"/>
      <c r="AM30" s="635"/>
      <c r="AN30" s="635"/>
      <c r="AO30" s="635"/>
      <c r="AP30" s="635"/>
      <c r="AQ30" s="635"/>
      <c r="AR30" s="635"/>
      <c r="AS30" s="635"/>
      <c r="AT30" s="635"/>
      <c r="AU30" s="635"/>
      <c r="AV30" s="635"/>
    </row>
    <row r="31" spans="2:48" ht="29.1" customHeight="1">
      <c r="B31" s="713" t="str">
        <f>'Row Data'!H1225</f>
        <v>养血安神片</v>
      </c>
      <c r="C31" s="714"/>
      <c r="D31" s="714"/>
      <c r="E31" s="714"/>
      <c r="F31" s="714"/>
      <c r="G31" s="714"/>
      <c r="H31" s="714"/>
      <c r="I31" s="715">
        <f ca="1">'Row Data'!I1225</f>
        <v>4.5</v>
      </c>
      <c r="J31" s="716"/>
      <c r="K31" s="716"/>
      <c r="L31" s="716"/>
      <c r="M31" s="635" t="str">
        <f>'Row Data'!J1225</f>
        <v>养血安神片 -- 缓解精神紧张，用于友谊的背叛。安神定志作用。用于因气血不足、心神不宁所致的入睡困难或睡后易醒、多梦、心悸、神疲乏力、脑力迟钝、注意力不集中、记忆力下降、情绪易波动等症。</v>
      </c>
      <c r="N31" s="635"/>
      <c r="O31" s="635"/>
      <c r="P31" s="635"/>
      <c r="Q31" s="635"/>
      <c r="R31" s="635"/>
      <c r="S31" s="635"/>
      <c r="T31" s="635"/>
      <c r="U31" s="635"/>
      <c r="V31" s="635"/>
      <c r="W31" s="635"/>
      <c r="X31" s="635"/>
      <c r="Y31" s="635"/>
      <c r="Z31" s="635"/>
      <c r="AA31" s="635"/>
      <c r="AB31" s="635"/>
      <c r="AC31" s="635"/>
      <c r="AD31" s="635"/>
      <c r="AE31" s="635"/>
      <c r="AF31" s="635"/>
      <c r="AG31" s="635"/>
      <c r="AH31" s="635"/>
      <c r="AI31" s="635"/>
      <c r="AJ31" s="635"/>
      <c r="AK31" s="635"/>
      <c r="AL31" s="635"/>
      <c r="AM31" s="635"/>
      <c r="AN31" s="635"/>
      <c r="AO31" s="635"/>
      <c r="AP31" s="635"/>
      <c r="AQ31" s="635"/>
      <c r="AR31" s="635"/>
      <c r="AS31" s="635"/>
      <c r="AT31" s="635"/>
      <c r="AU31" s="635"/>
      <c r="AV31" s="635"/>
    </row>
    <row r="32" spans="2:48" ht="29.1" customHeight="1">
      <c r="B32" s="713" t="str">
        <f>'Row Data'!H1226</f>
        <v>大补阴丸</v>
      </c>
      <c r="C32" s="714"/>
      <c r="D32" s="714"/>
      <c r="E32" s="714"/>
      <c r="F32" s="714"/>
      <c r="G32" s="714"/>
      <c r="H32" s="714"/>
      <c r="I32" s="715">
        <f ca="1">'Row Data'!I1226</f>
        <v>4.5</v>
      </c>
      <c r="J32" s="716"/>
      <c r="K32" s="716"/>
      <c r="L32" s="716"/>
      <c r="M32" s="635" t="str">
        <f>'Row Data'!J1226</f>
        <v>大补阴丸 -- 滋阴降火。潮热盗汗，咳嗽咯血，耳鸣遗精。</v>
      </c>
      <c r="N32" s="635"/>
      <c r="O32" s="635"/>
      <c r="P32" s="635"/>
      <c r="Q32" s="635"/>
      <c r="R32" s="635"/>
      <c r="S32" s="635"/>
      <c r="T32" s="635"/>
      <c r="U32" s="635"/>
      <c r="V32" s="635"/>
      <c r="W32" s="635"/>
      <c r="X32" s="635"/>
      <c r="Y32" s="635"/>
      <c r="Z32" s="635"/>
      <c r="AA32" s="635"/>
      <c r="AB32" s="635"/>
      <c r="AC32" s="635"/>
      <c r="AD32" s="635"/>
      <c r="AE32" s="635"/>
      <c r="AF32" s="635"/>
      <c r="AG32" s="635"/>
      <c r="AH32" s="635"/>
      <c r="AI32" s="635"/>
      <c r="AJ32" s="635"/>
      <c r="AK32" s="635"/>
      <c r="AL32" s="635"/>
      <c r="AM32" s="635"/>
      <c r="AN32" s="635"/>
      <c r="AO32" s="635"/>
      <c r="AP32" s="635"/>
      <c r="AQ32" s="635"/>
      <c r="AR32" s="635"/>
      <c r="AS32" s="635"/>
      <c r="AT32" s="635"/>
      <c r="AU32" s="635"/>
      <c r="AV32" s="635"/>
    </row>
    <row r="33" spans="2:48" ht="29.1" customHeight="1">
      <c r="B33" s="713" t="str">
        <f>'Row Data'!H1227</f>
        <v>六味地黄丸</v>
      </c>
      <c r="C33" s="714"/>
      <c r="D33" s="714"/>
      <c r="E33" s="714"/>
      <c r="F33" s="714"/>
      <c r="G33" s="714"/>
      <c r="H33" s="714"/>
      <c r="I33" s="715">
        <f ca="1">'Row Data'!I1227</f>
        <v>4.5</v>
      </c>
      <c r="J33" s="716"/>
      <c r="K33" s="716"/>
      <c r="L33" s="716"/>
      <c r="M33" s="635" t="str">
        <f>'Row Data'!J1227</f>
        <v>六味地黄丸 -- 滋阴养肾。 \滋阴补肾。用于头晕耳鸣，腰膝酸软，遗精盗汗。</v>
      </c>
      <c r="N33" s="635"/>
      <c r="O33" s="635"/>
      <c r="P33" s="635"/>
      <c r="Q33" s="635"/>
      <c r="R33" s="635"/>
      <c r="S33" s="635"/>
      <c r="T33" s="635"/>
      <c r="U33" s="635"/>
      <c r="V33" s="635"/>
      <c r="W33" s="635"/>
      <c r="X33" s="635"/>
      <c r="Y33" s="635"/>
      <c r="Z33" s="635"/>
      <c r="AA33" s="635"/>
      <c r="AB33" s="635"/>
      <c r="AC33" s="635"/>
      <c r="AD33" s="635"/>
      <c r="AE33" s="635"/>
      <c r="AF33" s="635"/>
      <c r="AG33" s="635"/>
      <c r="AH33" s="635"/>
      <c r="AI33" s="635"/>
      <c r="AJ33" s="635"/>
      <c r="AK33" s="635"/>
      <c r="AL33" s="635"/>
      <c r="AM33" s="635"/>
      <c r="AN33" s="635"/>
      <c r="AO33" s="635"/>
      <c r="AP33" s="635"/>
      <c r="AQ33" s="635"/>
      <c r="AR33" s="635"/>
      <c r="AS33" s="635"/>
      <c r="AT33" s="635"/>
      <c r="AU33" s="635"/>
      <c r="AV33" s="635"/>
    </row>
    <row r="34" spans="2:48" ht="29.1" customHeight="1">
      <c r="B34" s="713" t="str">
        <f>'Row Data'!H1229</f>
        <v>杞菊地黄丸</v>
      </c>
      <c r="C34" s="714"/>
      <c r="D34" s="714"/>
      <c r="E34" s="714"/>
      <c r="F34" s="714"/>
      <c r="G34" s="714"/>
      <c r="H34" s="714"/>
      <c r="I34" s="715">
        <f ca="1">'Row Data'!I1229</f>
        <v>4.5</v>
      </c>
      <c r="J34" s="716"/>
      <c r="K34" s="716"/>
      <c r="L34" s="716"/>
      <c r="M34" s="635" t="str">
        <f>'Row Data'!J1229</f>
        <v>杞菊地黄丸 -- 肝肾阴虚的各种疾病。 \肝肾阴虚而致两眼昏花、视物不明，或眼睛干涩，迎风流泪、耳鸣、腰膝酸软、舌偏红、少苔、脉细数。</v>
      </c>
      <c r="N34" s="635"/>
      <c r="O34" s="635"/>
      <c r="P34" s="635"/>
      <c r="Q34" s="635"/>
      <c r="R34" s="635"/>
      <c r="S34" s="635"/>
      <c r="T34" s="635"/>
      <c r="U34" s="635"/>
      <c r="V34" s="635"/>
      <c r="W34" s="635"/>
      <c r="X34" s="635"/>
      <c r="Y34" s="635"/>
      <c r="Z34" s="635"/>
      <c r="AA34" s="635"/>
      <c r="AB34" s="635"/>
      <c r="AC34" s="635"/>
      <c r="AD34" s="635"/>
      <c r="AE34" s="635"/>
      <c r="AF34" s="635"/>
      <c r="AG34" s="635"/>
      <c r="AH34" s="635"/>
      <c r="AI34" s="635"/>
      <c r="AJ34" s="635"/>
      <c r="AK34" s="635"/>
      <c r="AL34" s="635"/>
      <c r="AM34" s="635"/>
      <c r="AN34" s="635"/>
      <c r="AO34" s="635"/>
      <c r="AP34" s="635"/>
      <c r="AQ34" s="635"/>
      <c r="AR34" s="635"/>
      <c r="AS34" s="635"/>
      <c r="AT34" s="635"/>
      <c r="AU34" s="635"/>
      <c r="AV34" s="635"/>
    </row>
    <row r="35" spans="2:48" ht="29.1" customHeight="1">
      <c r="B35" s="713" t="str">
        <f>'Row Data'!H1230</f>
        <v>健脾丸</v>
      </c>
      <c r="C35" s="714"/>
      <c r="D35" s="714"/>
      <c r="E35" s="714"/>
      <c r="F35" s="714"/>
      <c r="G35" s="714"/>
      <c r="H35" s="714"/>
      <c r="I35" s="715">
        <f ca="1">'Row Data'!I1230</f>
        <v>4.5</v>
      </c>
      <c r="J35" s="716"/>
      <c r="K35" s="716"/>
      <c r="L35" s="716"/>
      <c r="M35" s="635" t="str">
        <f>'Row Data'!J1230</f>
        <v>健脾丸 -- 健脾，减少食物停滞，用于肛门滞留。 \健脾开胃。用于脾胃虚弱，脘胀满，食少便溏。</v>
      </c>
      <c r="N35" s="635"/>
      <c r="O35" s="635"/>
      <c r="P35" s="635"/>
      <c r="Q35" s="635"/>
      <c r="R35" s="635"/>
      <c r="S35" s="635"/>
      <c r="T35" s="635"/>
      <c r="U35" s="635"/>
      <c r="V35" s="635"/>
      <c r="W35" s="635"/>
      <c r="X35" s="635"/>
      <c r="Y35" s="635"/>
      <c r="Z35" s="635"/>
      <c r="AA35" s="635"/>
      <c r="AB35" s="635"/>
      <c r="AC35" s="635"/>
      <c r="AD35" s="635"/>
      <c r="AE35" s="635"/>
      <c r="AF35" s="635"/>
      <c r="AG35" s="635"/>
      <c r="AH35" s="635"/>
      <c r="AI35" s="635"/>
      <c r="AJ35" s="635"/>
      <c r="AK35" s="635"/>
      <c r="AL35" s="635"/>
      <c r="AM35" s="635"/>
      <c r="AN35" s="635"/>
      <c r="AO35" s="635"/>
      <c r="AP35" s="635"/>
      <c r="AQ35" s="635"/>
      <c r="AR35" s="635"/>
      <c r="AS35" s="635"/>
      <c r="AT35" s="635"/>
      <c r="AU35" s="635"/>
      <c r="AV35" s="635"/>
    </row>
    <row r="36" spans="2:48" ht="29.1" customHeight="1">
      <c r="B36" s="713" t="str">
        <f>'Row Data'!H1231</f>
        <v>金匮肾气丸</v>
      </c>
      <c r="C36" s="714"/>
      <c r="D36" s="714"/>
      <c r="E36" s="714"/>
      <c r="F36" s="714"/>
      <c r="G36" s="714"/>
      <c r="H36" s="714"/>
      <c r="I36" s="715">
        <f ca="1">'Row Data'!I1231</f>
        <v>4.5</v>
      </c>
      <c r="J36" s="716"/>
      <c r="K36" s="716"/>
      <c r="L36" s="716"/>
      <c r="M36" s="635" t="str">
        <f>'Row Data'!J1231</f>
        <v>金匮肾气丸 -- 温补肾阳， 治脾肾大虚，腰重脚重，小便不利，肚腹肿胀，四肢浮肿，喘急痰盛，</v>
      </c>
      <c r="N36" s="635"/>
      <c r="O36" s="635"/>
      <c r="P36" s="635"/>
      <c r="Q36" s="635"/>
      <c r="R36" s="635"/>
      <c r="S36" s="635"/>
      <c r="T36" s="635"/>
      <c r="U36" s="635"/>
      <c r="V36" s="635"/>
      <c r="W36" s="635"/>
      <c r="X36" s="635"/>
      <c r="Y36" s="635"/>
      <c r="Z36" s="635"/>
      <c r="AA36" s="635"/>
      <c r="AB36" s="635"/>
      <c r="AC36" s="635"/>
      <c r="AD36" s="635"/>
      <c r="AE36" s="635"/>
      <c r="AF36" s="635"/>
      <c r="AG36" s="635"/>
      <c r="AH36" s="635"/>
      <c r="AI36" s="635"/>
      <c r="AJ36" s="635"/>
      <c r="AK36" s="635"/>
      <c r="AL36" s="635"/>
      <c r="AM36" s="635"/>
      <c r="AN36" s="635"/>
      <c r="AO36" s="635"/>
      <c r="AP36" s="635"/>
      <c r="AQ36" s="635"/>
      <c r="AR36" s="635"/>
      <c r="AS36" s="635"/>
      <c r="AT36" s="635"/>
      <c r="AU36" s="635"/>
      <c r="AV36" s="635"/>
    </row>
    <row r="37" spans="2:48" ht="29.1" customHeight="1">
      <c r="B37" s="713" t="str">
        <f>'Row Data'!H1232</f>
        <v>香砂养胃丸</v>
      </c>
      <c r="C37" s="714"/>
      <c r="D37" s="714"/>
      <c r="E37" s="714"/>
      <c r="F37" s="714"/>
      <c r="G37" s="714"/>
      <c r="H37" s="714"/>
      <c r="I37" s="715">
        <f ca="1">'Row Data'!I1232</f>
        <v>4.5</v>
      </c>
      <c r="J37" s="716"/>
      <c r="K37" s="716"/>
      <c r="L37" s="716"/>
      <c r="M37" s="635" t="str">
        <f>'Row Data'!J1232</f>
        <v>香砂养胃丸 -- 健调胃脾。 \温中和胃。用于不思饮食，胃脘满闷或泛吐酸水。</v>
      </c>
      <c r="N37" s="635"/>
      <c r="O37" s="635"/>
      <c r="P37" s="635"/>
      <c r="Q37" s="635"/>
      <c r="R37" s="635"/>
      <c r="S37" s="635"/>
      <c r="T37" s="635"/>
      <c r="U37" s="635"/>
      <c r="V37" s="635"/>
      <c r="W37" s="635"/>
      <c r="X37" s="635"/>
      <c r="Y37" s="635"/>
      <c r="Z37" s="635"/>
      <c r="AA37" s="635"/>
      <c r="AB37" s="635"/>
      <c r="AC37" s="635"/>
      <c r="AD37" s="635"/>
      <c r="AE37" s="635"/>
      <c r="AF37" s="635"/>
      <c r="AG37" s="635"/>
      <c r="AH37" s="635"/>
      <c r="AI37" s="635"/>
      <c r="AJ37" s="635"/>
      <c r="AK37" s="635"/>
      <c r="AL37" s="635"/>
      <c r="AM37" s="635"/>
      <c r="AN37" s="635"/>
      <c r="AO37" s="635"/>
      <c r="AP37" s="635"/>
      <c r="AQ37" s="635"/>
      <c r="AR37" s="635"/>
      <c r="AS37" s="635"/>
      <c r="AT37" s="635"/>
      <c r="AU37" s="635"/>
      <c r="AV37" s="635"/>
    </row>
    <row r="38" spans="2:48" ht="29.1" customHeight="1">
      <c r="B38" s="713" t="str">
        <f>'Row Data'!H1233</f>
        <v>十全大补丸</v>
      </c>
      <c r="C38" s="714"/>
      <c r="D38" s="714"/>
      <c r="E38" s="714"/>
      <c r="F38" s="714"/>
      <c r="G38" s="714"/>
      <c r="H38" s="714"/>
      <c r="I38" s="715">
        <f ca="1">'Row Data'!I1233</f>
        <v>4.5</v>
      </c>
      <c r="J38" s="716"/>
      <c r="K38" s="716"/>
      <c r="L38" s="716"/>
      <c r="M38" s="635" t="str">
        <f>'Row Data'!J1233</f>
        <v>十全大补丸 -- 养血益中。 \培补气血，治诸虚百损，头目眩晕，羸瘦不食，面色萎黄，精神倦怠，四肢乏力，气短心悸，体倦乏力，四肢不温，对放疗，化疗的毒副作用，恶性肿瘤患者增加食欲有一定功效。</v>
      </c>
      <c r="N38" s="635"/>
      <c r="O38" s="635"/>
      <c r="P38" s="635"/>
      <c r="Q38" s="635"/>
      <c r="R38" s="635"/>
      <c r="S38" s="635"/>
      <c r="T38" s="635"/>
      <c r="U38" s="635"/>
      <c r="V38" s="635"/>
      <c r="W38" s="635"/>
      <c r="X38" s="635"/>
      <c r="Y38" s="635"/>
      <c r="Z38" s="635"/>
      <c r="AA38" s="635"/>
      <c r="AB38" s="635"/>
      <c r="AC38" s="635"/>
      <c r="AD38" s="635"/>
      <c r="AE38" s="635"/>
      <c r="AF38" s="635"/>
      <c r="AG38" s="635"/>
      <c r="AH38" s="635"/>
      <c r="AI38" s="635"/>
      <c r="AJ38" s="635"/>
      <c r="AK38" s="635"/>
      <c r="AL38" s="635"/>
      <c r="AM38" s="635"/>
      <c r="AN38" s="635"/>
      <c r="AO38" s="635"/>
      <c r="AP38" s="635"/>
      <c r="AQ38" s="635"/>
      <c r="AR38" s="635"/>
      <c r="AS38" s="635"/>
      <c r="AT38" s="635"/>
      <c r="AU38" s="635"/>
      <c r="AV38" s="635"/>
    </row>
    <row r="39" spans="2:48" ht="29.1" customHeight="1">
      <c r="B39" s="713" t="str">
        <f>'Row Data'!H1234</f>
        <v>明目地黄丸</v>
      </c>
      <c r="C39" s="714"/>
      <c r="D39" s="714"/>
      <c r="E39" s="714"/>
      <c r="F39" s="714"/>
      <c r="G39" s="714"/>
      <c r="H39" s="714"/>
      <c r="I39" s="715">
        <f ca="1">'Row Data'!I1234</f>
        <v>4.5</v>
      </c>
      <c r="J39" s="716"/>
      <c r="K39" s="716"/>
      <c r="L39" s="716"/>
      <c r="M39" s="635" t="str">
        <f>'Row Data'!J1234</f>
        <v>明目地黄丸 -- 明目，用于肝肾阴虚。 \虚证慢性眼病，如证见视物不清及头晕等；所谓肝开窍于目，视物不清者，源于肝虚，归经肝肾，滋补其虚</v>
      </c>
      <c r="N39" s="635"/>
      <c r="O39" s="635"/>
      <c r="P39" s="635"/>
      <c r="Q39" s="635"/>
      <c r="R39" s="635"/>
      <c r="S39" s="635"/>
      <c r="T39" s="635"/>
      <c r="U39" s="635"/>
      <c r="V39" s="635"/>
      <c r="W39" s="635"/>
      <c r="X39" s="635"/>
      <c r="Y39" s="635"/>
      <c r="Z39" s="635"/>
      <c r="AA39" s="635"/>
      <c r="AB39" s="635"/>
      <c r="AC39" s="635"/>
      <c r="AD39" s="635"/>
      <c r="AE39" s="635"/>
      <c r="AF39" s="635"/>
      <c r="AG39" s="635"/>
      <c r="AH39" s="635"/>
      <c r="AI39" s="635"/>
      <c r="AJ39" s="635"/>
      <c r="AK39" s="635"/>
      <c r="AL39" s="635"/>
      <c r="AM39" s="635"/>
      <c r="AN39" s="635"/>
      <c r="AO39" s="635"/>
      <c r="AP39" s="635"/>
      <c r="AQ39" s="635"/>
      <c r="AR39" s="635"/>
      <c r="AS39" s="635"/>
      <c r="AT39" s="635"/>
      <c r="AU39" s="635"/>
      <c r="AV39" s="635"/>
    </row>
    <row r="40" spans="2:48" ht="29.1" customHeight="1">
      <c r="B40" s="713" t="str">
        <f>'Row Data'!H1235</f>
        <v>补中益气丸</v>
      </c>
      <c r="C40" s="714"/>
      <c r="D40" s="714"/>
      <c r="E40" s="714"/>
      <c r="F40" s="714"/>
      <c r="G40" s="714"/>
      <c r="H40" s="714"/>
      <c r="I40" s="715">
        <f ca="1">'Row Data'!I1235</f>
        <v>4.5</v>
      </c>
      <c r="J40" s="716"/>
      <c r="K40" s="716"/>
      <c r="L40" s="716"/>
      <c r="M40" s="635" t="str">
        <f>'Row Data'!J1235</f>
        <v>补中益气丸 -- 脾/胃阴虚，呼吸短促（肺），虚弱。 \补中益气，升阳举陷。用于脾胃虚弱，中气下陷，体倦乏力，食少腹胀，久泻、脱肛，子宫脱垂。</v>
      </c>
      <c r="N40" s="635"/>
      <c r="O40" s="635"/>
      <c r="P40" s="635"/>
      <c r="Q40" s="635"/>
      <c r="R40" s="635"/>
      <c r="S40" s="635"/>
      <c r="T40" s="635"/>
      <c r="U40" s="635"/>
      <c r="V40" s="635"/>
      <c r="W40" s="635"/>
      <c r="X40" s="635"/>
      <c r="Y40" s="635"/>
      <c r="Z40" s="635"/>
      <c r="AA40" s="635"/>
      <c r="AB40" s="635"/>
      <c r="AC40" s="635"/>
      <c r="AD40" s="635"/>
      <c r="AE40" s="635"/>
      <c r="AF40" s="635"/>
      <c r="AG40" s="635"/>
      <c r="AH40" s="635"/>
      <c r="AI40" s="635"/>
      <c r="AJ40" s="635"/>
      <c r="AK40" s="635"/>
      <c r="AL40" s="635"/>
      <c r="AM40" s="635"/>
      <c r="AN40" s="635"/>
      <c r="AO40" s="635"/>
      <c r="AP40" s="635"/>
      <c r="AQ40" s="635"/>
      <c r="AR40" s="635"/>
      <c r="AS40" s="635"/>
      <c r="AT40" s="635"/>
      <c r="AU40" s="635"/>
      <c r="AV40" s="635"/>
    </row>
    <row r="41" spans="2:48" ht="29.1" customHeight="1">
      <c r="B41" s="713" t="str">
        <f>'Row Data'!H1236</f>
        <v>补肾强身片</v>
      </c>
      <c r="C41" s="714"/>
      <c r="D41" s="714"/>
      <c r="E41" s="714"/>
      <c r="F41" s="714"/>
      <c r="G41" s="714"/>
      <c r="H41" s="714"/>
      <c r="I41" s="715">
        <f ca="1">'Row Data'!I1236</f>
        <v>4.5</v>
      </c>
      <c r="J41" s="716"/>
      <c r="K41" s="716"/>
      <c r="L41" s="716"/>
      <c r="M41" s="635" t="str">
        <f>'Row Data'!J1236</f>
        <v>补肾强身片 --  补肾强身。用于腰酸足软，头晕耳鸣，眼花心悸。</v>
      </c>
      <c r="N41" s="635"/>
      <c r="O41" s="635"/>
      <c r="P41" s="635"/>
      <c r="Q41" s="635"/>
      <c r="R41" s="635"/>
      <c r="S41" s="635"/>
      <c r="T41" s="635"/>
      <c r="U41" s="635"/>
      <c r="V41" s="635"/>
      <c r="W41" s="635"/>
      <c r="X41" s="635"/>
      <c r="Y41" s="635"/>
      <c r="Z41" s="635"/>
      <c r="AA41" s="635"/>
      <c r="AB41" s="635"/>
      <c r="AC41" s="635"/>
      <c r="AD41" s="635"/>
      <c r="AE41" s="635"/>
      <c r="AF41" s="635"/>
      <c r="AG41" s="635"/>
      <c r="AH41" s="635"/>
      <c r="AI41" s="635"/>
      <c r="AJ41" s="635"/>
      <c r="AK41" s="635"/>
      <c r="AL41" s="635"/>
      <c r="AM41" s="635"/>
      <c r="AN41" s="635"/>
      <c r="AO41" s="635"/>
      <c r="AP41" s="635"/>
      <c r="AQ41" s="635"/>
      <c r="AR41" s="635"/>
      <c r="AS41" s="635"/>
      <c r="AT41" s="635"/>
      <c r="AU41" s="635"/>
      <c r="AV41" s="635"/>
    </row>
    <row r="42" spans="2:48" ht="29.1" customHeight="1">
      <c r="B42" s="713" t="str">
        <f>'Row Data'!H1237</f>
        <v>复方公英片</v>
      </c>
      <c r="C42" s="714"/>
      <c r="D42" s="714"/>
      <c r="E42" s="714"/>
      <c r="F42" s="714"/>
      <c r="G42" s="714"/>
      <c r="H42" s="714"/>
      <c r="I42" s="715">
        <f ca="1">'Row Data'!I1237</f>
        <v>4.5</v>
      </c>
      <c r="J42" s="716"/>
      <c r="K42" s="716"/>
      <c r="L42" s="716"/>
      <c r="M42" s="635" t="str">
        <f>'Row Data'!J1237</f>
        <v>复方公英片 -- 减轻感冒，疏通受抑的情感融合。\清热解毒。上呼吸道感染。</v>
      </c>
      <c r="N42" s="635"/>
      <c r="O42" s="635"/>
      <c r="P42" s="635"/>
      <c r="Q42" s="635"/>
      <c r="R42" s="635"/>
      <c r="S42" s="635"/>
      <c r="T42" s="635"/>
      <c r="U42" s="635"/>
      <c r="V42" s="635"/>
      <c r="W42" s="635"/>
      <c r="X42" s="635"/>
      <c r="Y42" s="635"/>
      <c r="Z42" s="635"/>
      <c r="AA42" s="635"/>
      <c r="AB42" s="635"/>
      <c r="AC42" s="635"/>
      <c r="AD42" s="635"/>
      <c r="AE42" s="635"/>
      <c r="AF42" s="635"/>
      <c r="AG42" s="635"/>
      <c r="AH42" s="635"/>
      <c r="AI42" s="635"/>
      <c r="AJ42" s="635"/>
      <c r="AK42" s="635"/>
      <c r="AL42" s="635"/>
      <c r="AM42" s="635"/>
      <c r="AN42" s="635"/>
      <c r="AO42" s="635"/>
      <c r="AP42" s="635"/>
      <c r="AQ42" s="635"/>
      <c r="AR42" s="635"/>
      <c r="AS42" s="635"/>
      <c r="AT42" s="635"/>
      <c r="AU42" s="635"/>
      <c r="AV42" s="635"/>
    </row>
    <row r="43" spans="2:48" ht="29.1" customHeight="1">
      <c r="B43" s="713" t="str">
        <f>'Row Data'!H1238</f>
        <v>左归丸</v>
      </c>
      <c r="C43" s="714"/>
      <c r="D43" s="714"/>
      <c r="E43" s="714"/>
      <c r="F43" s="714"/>
      <c r="G43" s="714"/>
      <c r="H43" s="714"/>
      <c r="I43" s="715">
        <f ca="1">'Row Data'!I1238</f>
        <v>4.5</v>
      </c>
      <c r="J43" s="716"/>
      <c r="K43" s="716"/>
      <c r="L43" s="716"/>
      <c r="M43" s="635" t="str">
        <f>'Row Data'!J1238</f>
        <v>左归丸 -- 滋阴补肾、填精益髓，降低对困窘的精神恐惧。</v>
      </c>
      <c r="N43" s="635"/>
      <c r="O43" s="635"/>
      <c r="P43" s="635"/>
      <c r="Q43" s="635"/>
      <c r="R43" s="635"/>
      <c r="S43" s="635"/>
      <c r="T43" s="635"/>
      <c r="U43" s="635"/>
      <c r="V43" s="635"/>
      <c r="W43" s="635"/>
      <c r="X43" s="635"/>
      <c r="Y43" s="635"/>
      <c r="Z43" s="635"/>
      <c r="AA43" s="635"/>
      <c r="AB43" s="635"/>
      <c r="AC43" s="635"/>
      <c r="AD43" s="635"/>
      <c r="AE43" s="635"/>
      <c r="AF43" s="635"/>
      <c r="AG43" s="635"/>
      <c r="AH43" s="635"/>
      <c r="AI43" s="635"/>
      <c r="AJ43" s="635"/>
      <c r="AK43" s="635"/>
      <c r="AL43" s="635"/>
      <c r="AM43" s="635"/>
      <c r="AN43" s="635"/>
      <c r="AO43" s="635"/>
      <c r="AP43" s="635"/>
      <c r="AQ43" s="635"/>
      <c r="AR43" s="635"/>
      <c r="AS43" s="635"/>
      <c r="AT43" s="635"/>
      <c r="AU43" s="635"/>
      <c r="AV43" s="635"/>
    </row>
    <row r="44" spans="2:48" ht="29.1" customHeight="1">
      <c r="B44" s="713" t="str">
        <f>'Row Data'!H1239</f>
        <v>右归丸</v>
      </c>
      <c r="C44" s="714"/>
      <c r="D44" s="714"/>
      <c r="E44" s="714"/>
      <c r="F44" s="714"/>
      <c r="G44" s="714"/>
      <c r="H44" s="714"/>
      <c r="I44" s="715">
        <f ca="1">'Row Data'!I1239</f>
        <v>4.5</v>
      </c>
      <c r="J44" s="716"/>
      <c r="K44" s="716"/>
      <c r="L44" s="716"/>
      <c r="M44" s="635" t="str">
        <f>'Row Data'!J1239</f>
        <v>右归丸 -- 阳萎遗精、腰酸肢冷、肾上腺皮质功能减退、甲状腺功能低下</v>
      </c>
      <c r="N44" s="635"/>
      <c r="O44" s="635"/>
      <c r="P44" s="635"/>
      <c r="Q44" s="635"/>
      <c r="R44" s="635"/>
      <c r="S44" s="635"/>
      <c r="T44" s="635"/>
      <c r="U44" s="635"/>
      <c r="V44" s="635"/>
      <c r="W44" s="635"/>
      <c r="X44" s="635"/>
      <c r="Y44" s="635"/>
      <c r="Z44" s="635"/>
      <c r="AA44" s="635"/>
      <c r="AB44" s="635"/>
      <c r="AC44" s="635"/>
      <c r="AD44" s="635"/>
      <c r="AE44" s="635"/>
      <c r="AF44" s="635"/>
      <c r="AG44" s="635"/>
      <c r="AH44" s="635"/>
      <c r="AI44" s="635"/>
      <c r="AJ44" s="635"/>
      <c r="AK44" s="635"/>
      <c r="AL44" s="635"/>
      <c r="AM44" s="635"/>
      <c r="AN44" s="635"/>
      <c r="AO44" s="635"/>
      <c r="AP44" s="635"/>
      <c r="AQ44" s="635"/>
      <c r="AR44" s="635"/>
      <c r="AS44" s="635"/>
      <c r="AT44" s="635"/>
      <c r="AU44" s="635"/>
      <c r="AV44" s="635"/>
    </row>
    <row r="45" spans="2:48" ht="29.1" customHeight="1">
      <c r="B45" s="713" t="str">
        <f>'Row Data'!H1240</f>
        <v>保和丸</v>
      </c>
      <c r="C45" s="714"/>
      <c r="D45" s="714"/>
      <c r="E45" s="714"/>
      <c r="F45" s="714"/>
      <c r="G45" s="714"/>
      <c r="H45" s="714"/>
      <c r="I45" s="715">
        <f ca="1">'Row Data'!I1240</f>
        <v>4.5</v>
      </c>
      <c r="J45" s="716"/>
      <c r="K45" s="716"/>
      <c r="L45" s="716"/>
      <c r="M45" s="635" t="str">
        <f>'Row Data'!J1240</f>
        <v>保和丸 -- 促进消化，调胃，食积停滞，胸膈痞满，腹胀时痛，吐酸泄泻，嗳腐厌食，食疟下利，或大便不调，舌苔厚腻黄而脉滑。</v>
      </c>
      <c r="N45" s="635"/>
      <c r="O45" s="635"/>
      <c r="P45" s="635"/>
      <c r="Q45" s="635"/>
      <c r="R45" s="635"/>
      <c r="S45" s="635"/>
      <c r="T45" s="635"/>
      <c r="U45" s="635"/>
      <c r="V45" s="635"/>
      <c r="W45" s="635"/>
      <c r="X45" s="635"/>
      <c r="Y45" s="635"/>
      <c r="Z45" s="635"/>
      <c r="AA45" s="635"/>
      <c r="AB45" s="635"/>
      <c r="AC45" s="635"/>
      <c r="AD45" s="635"/>
      <c r="AE45" s="635"/>
      <c r="AF45" s="635"/>
      <c r="AG45" s="635"/>
      <c r="AH45" s="635"/>
      <c r="AI45" s="635"/>
      <c r="AJ45" s="635"/>
      <c r="AK45" s="635"/>
      <c r="AL45" s="635"/>
      <c r="AM45" s="635"/>
      <c r="AN45" s="635"/>
      <c r="AO45" s="635"/>
      <c r="AP45" s="635"/>
      <c r="AQ45" s="635"/>
      <c r="AR45" s="635"/>
      <c r="AS45" s="635"/>
      <c r="AT45" s="635"/>
      <c r="AU45" s="635"/>
      <c r="AV45" s="635"/>
    </row>
    <row r="46" spans="2:48" ht="29.1" customHeight="1">
      <c r="B46" s="713" t="str">
        <f>'Row Data'!H1242</f>
        <v>首乌片</v>
      </c>
      <c r="C46" s="714"/>
      <c r="D46" s="714"/>
      <c r="E46" s="714"/>
      <c r="F46" s="714"/>
      <c r="G46" s="714"/>
      <c r="H46" s="714"/>
      <c r="I46" s="715">
        <f ca="1">'Row Data'!I1242</f>
        <v>4.5</v>
      </c>
      <c r="J46" s="716"/>
      <c r="K46" s="716"/>
      <c r="L46" s="716"/>
      <c r="M46" s="635" t="str">
        <f>'Row Data'!J1242</f>
        <v>首乌片 -- 补肝，肾髓，精子活力，降低对困窘的精神恐惧。 \补肝肾，强筋骨，乌须发。用于肝肾两虚所致的头晕目花，耳鸣，腰酸肢麻，须发早白。</v>
      </c>
      <c r="N46" s="635"/>
      <c r="O46" s="635"/>
      <c r="P46" s="635"/>
      <c r="Q46" s="635"/>
      <c r="R46" s="635"/>
      <c r="S46" s="635"/>
      <c r="T46" s="635"/>
      <c r="U46" s="635"/>
      <c r="V46" s="635"/>
      <c r="W46" s="635"/>
      <c r="X46" s="635"/>
      <c r="Y46" s="635"/>
      <c r="Z46" s="635"/>
      <c r="AA46" s="635"/>
      <c r="AB46" s="635"/>
      <c r="AC46" s="635"/>
      <c r="AD46" s="635"/>
      <c r="AE46" s="635"/>
      <c r="AF46" s="635"/>
      <c r="AG46" s="635"/>
      <c r="AH46" s="635"/>
      <c r="AI46" s="635"/>
      <c r="AJ46" s="635"/>
      <c r="AK46" s="635"/>
      <c r="AL46" s="635"/>
      <c r="AM46" s="635"/>
      <c r="AN46" s="635"/>
      <c r="AO46" s="635"/>
      <c r="AP46" s="635"/>
      <c r="AQ46" s="635"/>
      <c r="AR46" s="635"/>
      <c r="AS46" s="635"/>
      <c r="AT46" s="635"/>
      <c r="AU46" s="635"/>
      <c r="AV46" s="635"/>
    </row>
    <row r="47" spans="2:48" ht="29.1" customHeight="1">
      <c r="B47" s="713" t="str">
        <f>'Row Data'!H1243</f>
        <v>复方穿心莲片</v>
      </c>
      <c r="C47" s="714"/>
      <c r="D47" s="714"/>
      <c r="E47" s="714"/>
      <c r="F47" s="714"/>
      <c r="G47" s="714"/>
      <c r="H47" s="714"/>
      <c r="I47" s="715">
        <f ca="1">'Row Data'!I1243</f>
        <v>4.5</v>
      </c>
      <c r="J47" s="716"/>
      <c r="K47" s="716"/>
      <c r="L47" s="716"/>
      <c r="M47" s="635" t="str">
        <f>'Row Data'!J1243</f>
        <v>复方穿心莲片 -- 清热解毒、抗菌消炎的作用。用于治疗上呼吸道感染、急性扁桃腺炎、咽喉炎、支气管炎</v>
      </c>
      <c r="N47" s="635"/>
      <c r="O47" s="635"/>
      <c r="P47" s="635"/>
      <c r="Q47" s="635"/>
      <c r="R47" s="635"/>
      <c r="S47" s="635"/>
      <c r="T47" s="635"/>
      <c r="U47" s="635"/>
      <c r="V47" s="635"/>
      <c r="W47" s="635"/>
      <c r="X47" s="635"/>
      <c r="Y47" s="635"/>
      <c r="Z47" s="635"/>
      <c r="AA47" s="635"/>
      <c r="AB47" s="635"/>
      <c r="AC47" s="635"/>
      <c r="AD47" s="635"/>
      <c r="AE47" s="635"/>
      <c r="AF47" s="635"/>
      <c r="AG47" s="635"/>
      <c r="AH47" s="635"/>
      <c r="AI47" s="635"/>
      <c r="AJ47" s="635"/>
      <c r="AK47" s="635"/>
      <c r="AL47" s="635"/>
      <c r="AM47" s="635"/>
      <c r="AN47" s="635"/>
      <c r="AO47" s="635"/>
      <c r="AP47" s="635"/>
      <c r="AQ47" s="635"/>
      <c r="AR47" s="635"/>
      <c r="AS47" s="635"/>
      <c r="AT47" s="635"/>
      <c r="AU47" s="635"/>
      <c r="AV47" s="635"/>
    </row>
    <row r="48" spans="2:48" ht="29.1" customHeight="1">
      <c r="B48" s="713" t="str">
        <f>'Row Data'!H1244</f>
        <v>黄连上清片</v>
      </c>
      <c r="C48" s="714"/>
      <c r="D48" s="714"/>
      <c r="E48" s="714"/>
      <c r="F48" s="714"/>
      <c r="G48" s="714"/>
      <c r="H48" s="714"/>
      <c r="I48" s="715">
        <f ca="1">'Row Data'!I1244</f>
        <v>4.5</v>
      </c>
      <c r="J48" s="716"/>
      <c r="K48" s="716"/>
      <c r="L48" s="716"/>
      <c r="M48" s="635" t="str">
        <f>'Row Data'!J1244</f>
        <v>黄连上清片 -- 清热通便，散风止痛。头晕目眩，暴发火眼，牙齿疼痛，口舌生疮</v>
      </c>
      <c r="N48" s="635"/>
      <c r="O48" s="635"/>
      <c r="P48" s="635"/>
      <c r="Q48" s="635"/>
      <c r="R48" s="635"/>
      <c r="S48" s="635"/>
      <c r="T48" s="635"/>
      <c r="U48" s="635"/>
      <c r="V48" s="635"/>
      <c r="W48" s="635"/>
      <c r="X48" s="635"/>
      <c r="Y48" s="635"/>
      <c r="Z48" s="635"/>
      <c r="AA48" s="635"/>
      <c r="AB48" s="635"/>
      <c r="AC48" s="635"/>
      <c r="AD48" s="635"/>
      <c r="AE48" s="635"/>
      <c r="AF48" s="635"/>
      <c r="AG48" s="635"/>
      <c r="AH48" s="635"/>
      <c r="AI48" s="635"/>
      <c r="AJ48" s="635"/>
      <c r="AK48" s="635"/>
      <c r="AL48" s="635"/>
      <c r="AM48" s="635"/>
      <c r="AN48" s="635"/>
      <c r="AO48" s="635"/>
      <c r="AP48" s="635"/>
      <c r="AQ48" s="635"/>
      <c r="AR48" s="635"/>
      <c r="AS48" s="635"/>
      <c r="AT48" s="635"/>
      <c r="AU48" s="635"/>
      <c r="AV48" s="635"/>
    </row>
    <row r="49" spans="2:48" ht="29.1" customHeight="1">
      <c r="B49" s="713" t="str">
        <f>'Row Data'!H1245</f>
        <v>鼻敏感丸</v>
      </c>
      <c r="C49" s="714"/>
      <c r="D49" s="714"/>
      <c r="E49" s="714"/>
      <c r="F49" s="714"/>
      <c r="G49" s="714"/>
      <c r="H49" s="714"/>
      <c r="I49" s="715">
        <f ca="1">'Row Data'!I1245</f>
        <v>4.5</v>
      </c>
      <c r="J49" s="716"/>
      <c r="K49" s="716"/>
      <c r="L49" s="716"/>
      <c r="M49" s="635" t="str">
        <f>'Row Data'!J1245</f>
        <v>鼻敏感丸 -- 急慢性鼻炎、过敏性鼻炎、鼻窦炎、咽喉炎 \</v>
      </c>
      <c r="N49" s="635"/>
      <c r="O49" s="635"/>
      <c r="P49" s="635"/>
      <c r="Q49" s="635"/>
      <c r="R49" s="635"/>
      <c r="S49" s="635"/>
      <c r="T49" s="635"/>
      <c r="U49" s="635"/>
      <c r="V49" s="635"/>
      <c r="W49" s="635"/>
      <c r="X49" s="635"/>
      <c r="Y49" s="635"/>
      <c r="Z49" s="635"/>
      <c r="AA49" s="635"/>
      <c r="AB49" s="635"/>
      <c r="AC49" s="635"/>
      <c r="AD49" s="635"/>
      <c r="AE49" s="635"/>
      <c r="AF49" s="635"/>
      <c r="AG49" s="635"/>
      <c r="AH49" s="635"/>
      <c r="AI49" s="635"/>
      <c r="AJ49" s="635"/>
      <c r="AK49" s="635"/>
      <c r="AL49" s="635"/>
      <c r="AM49" s="635"/>
      <c r="AN49" s="635"/>
      <c r="AO49" s="635"/>
      <c r="AP49" s="635"/>
      <c r="AQ49" s="635"/>
      <c r="AR49" s="635"/>
      <c r="AS49" s="635"/>
      <c r="AT49" s="635"/>
      <c r="AU49" s="635"/>
      <c r="AV49" s="635"/>
    </row>
    <row r="50" spans="2:48" ht="29.1" customHeight="1">
      <c r="B50" s="713" t="str">
        <f>'Row Data'!H1246</f>
        <v>平喘片</v>
      </c>
      <c r="C50" s="714"/>
      <c r="D50" s="714"/>
      <c r="E50" s="714"/>
      <c r="F50" s="714"/>
      <c r="G50" s="714"/>
      <c r="H50" s="714"/>
      <c r="I50" s="715">
        <f ca="1">'Row Data'!I1246</f>
        <v>4.5</v>
      </c>
      <c r="J50" s="716"/>
      <c r="K50" s="716"/>
      <c r="L50" s="716"/>
      <c r="M50" s="635" t="str">
        <f>'Row Data'!J1246</f>
        <v>平喘片 -- 清热化痰,止咳平喘,用于急慢性气管炎,肺气肿,咳痰多</v>
      </c>
      <c r="N50" s="635"/>
      <c r="O50" s="635"/>
      <c r="P50" s="635"/>
      <c r="Q50" s="635"/>
      <c r="R50" s="635"/>
      <c r="S50" s="635"/>
      <c r="T50" s="635"/>
      <c r="U50" s="635"/>
      <c r="V50" s="635"/>
      <c r="W50" s="635"/>
      <c r="X50" s="635"/>
      <c r="Y50" s="635"/>
      <c r="Z50" s="635"/>
      <c r="AA50" s="635"/>
      <c r="AB50" s="635"/>
      <c r="AC50" s="635"/>
      <c r="AD50" s="635"/>
      <c r="AE50" s="635"/>
      <c r="AF50" s="635"/>
      <c r="AG50" s="635"/>
      <c r="AH50" s="635"/>
      <c r="AI50" s="635"/>
      <c r="AJ50" s="635"/>
      <c r="AK50" s="635"/>
      <c r="AL50" s="635"/>
      <c r="AM50" s="635"/>
      <c r="AN50" s="635"/>
      <c r="AO50" s="635"/>
      <c r="AP50" s="635"/>
      <c r="AQ50" s="635"/>
      <c r="AR50" s="635"/>
      <c r="AS50" s="635"/>
      <c r="AT50" s="635"/>
      <c r="AU50" s="635"/>
      <c r="AV50" s="635"/>
    </row>
  </sheetData>
  <mergeCells count="143">
    <mergeCell ref="B1:AV1"/>
    <mergeCell ref="B2:H2"/>
    <mergeCell ref="I2:L2"/>
    <mergeCell ref="M2:AV2"/>
    <mergeCell ref="B3:H3"/>
    <mergeCell ref="I3:L3"/>
    <mergeCell ref="M3:AV3"/>
    <mergeCell ref="B6:H6"/>
    <mergeCell ref="I6:L6"/>
    <mergeCell ref="M6:AV6"/>
    <mergeCell ref="B4:H4"/>
    <mergeCell ref="I4:L4"/>
    <mergeCell ref="M11:AV11"/>
    <mergeCell ref="B12:H12"/>
    <mergeCell ref="I12:L12"/>
    <mergeCell ref="M12:AV12"/>
    <mergeCell ref="I9:L9"/>
    <mergeCell ref="M9:AV9"/>
    <mergeCell ref="M4:AV4"/>
    <mergeCell ref="B5:H5"/>
    <mergeCell ref="I5:L5"/>
    <mergeCell ref="M5:AV5"/>
    <mergeCell ref="B7:H7"/>
    <mergeCell ref="I7:L7"/>
    <mergeCell ref="M7:AV7"/>
    <mergeCell ref="B8:H8"/>
    <mergeCell ref="I8:L8"/>
    <mergeCell ref="M8:AV8"/>
    <mergeCell ref="B9:H9"/>
    <mergeCell ref="B13:H13"/>
    <mergeCell ref="I13:L13"/>
    <mergeCell ref="M13:AV13"/>
    <mergeCell ref="B10:H10"/>
    <mergeCell ref="I10:L10"/>
    <mergeCell ref="M10:AV10"/>
    <mergeCell ref="B11:H11"/>
    <mergeCell ref="I11:L11"/>
    <mergeCell ref="B21:H21"/>
    <mergeCell ref="I21:L21"/>
    <mergeCell ref="M21:AV21"/>
    <mergeCell ref="B14:H14"/>
    <mergeCell ref="I14:L14"/>
    <mergeCell ref="M14:AV14"/>
    <mergeCell ref="B15:H15"/>
    <mergeCell ref="I15:L15"/>
    <mergeCell ref="M15:AV15"/>
    <mergeCell ref="B20:H20"/>
    <mergeCell ref="I20:L20"/>
    <mergeCell ref="M20:AV20"/>
    <mergeCell ref="B18:H18"/>
    <mergeCell ref="I18:L18"/>
    <mergeCell ref="M18:AV18"/>
    <mergeCell ref="B19:H19"/>
    <mergeCell ref="B22:H22"/>
    <mergeCell ref="I22:L22"/>
    <mergeCell ref="M22:AV22"/>
    <mergeCell ref="B16:H16"/>
    <mergeCell ref="I16:L16"/>
    <mergeCell ref="M16:AV16"/>
    <mergeCell ref="B17:H17"/>
    <mergeCell ref="I17:L17"/>
    <mergeCell ref="M17:AV17"/>
    <mergeCell ref="I19:L19"/>
    <mergeCell ref="M19:AV19"/>
    <mergeCell ref="M29:AV29"/>
    <mergeCell ref="B30:H30"/>
    <mergeCell ref="I30:L30"/>
    <mergeCell ref="M30:AV30"/>
    <mergeCell ref="B23:H23"/>
    <mergeCell ref="I23:L23"/>
    <mergeCell ref="M23:AV23"/>
    <mergeCell ref="B24:H24"/>
    <mergeCell ref="I24:L24"/>
    <mergeCell ref="M24:AV24"/>
    <mergeCell ref="M28:AV28"/>
    <mergeCell ref="B29:H29"/>
    <mergeCell ref="I29:L29"/>
    <mergeCell ref="B36:H36"/>
    <mergeCell ref="I36:L36"/>
    <mergeCell ref="M36:AV36"/>
    <mergeCell ref="B37:H37"/>
    <mergeCell ref="I37:L37"/>
    <mergeCell ref="M37:AV37"/>
    <mergeCell ref="B34:H34"/>
    <mergeCell ref="I34:L34"/>
    <mergeCell ref="M34:AV34"/>
    <mergeCell ref="B35:H35"/>
    <mergeCell ref="I35:L35"/>
    <mergeCell ref="M35:AV35"/>
    <mergeCell ref="B33:H33"/>
    <mergeCell ref="I33:L33"/>
    <mergeCell ref="M33:AV33"/>
    <mergeCell ref="B31:H31"/>
    <mergeCell ref="I31:L31"/>
    <mergeCell ref="M31:AV31"/>
    <mergeCell ref="B32:H32"/>
    <mergeCell ref="I32:L32"/>
    <mergeCell ref="M32:AV32"/>
    <mergeCell ref="B39:H39"/>
    <mergeCell ref="I39:L39"/>
    <mergeCell ref="M39:AV39"/>
    <mergeCell ref="B43:H43"/>
    <mergeCell ref="I43:L43"/>
    <mergeCell ref="M43:AV43"/>
    <mergeCell ref="B44:H44"/>
    <mergeCell ref="I44:L44"/>
    <mergeCell ref="M44:AV44"/>
    <mergeCell ref="B42:H42"/>
    <mergeCell ref="I42:L42"/>
    <mergeCell ref="M42:AV42"/>
    <mergeCell ref="B50:H50"/>
    <mergeCell ref="I50:L50"/>
    <mergeCell ref="M50:AV50"/>
    <mergeCell ref="B48:H48"/>
    <mergeCell ref="I48:L48"/>
    <mergeCell ref="M48:AV48"/>
    <mergeCell ref="B49:H49"/>
    <mergeCell ref="I49:L49"/>
    <mergeCell ref="M49:AV49"/>
    <mergeCell ref="B45:H45"/>
    <mergeCell ref="I45:L45"/>
    <mergeCell ref="M45:AV45"/>
    <mergeCell ref="B47:H47"/>
    <mergeCell ref="I47:L47"/>
    <mergeCell ref="M47:AV47"/>
    <mergeCell ref="B28:H28"/>
    <mergeCell ref="I28:L28"/>
    <mergeCell ref="B26:AV26"/>
    <mergeCell ref="B27:H27"/>
    <mergeCell ref="I27:L27"/>
    <mergeCell ref="M27:AV27"/>
    <mergeCell ref="B46:H46"/>
    <mergeCell ref="I46:L46"/>
    <mergeCell ref="M46:AV46"/>
    <mergeCell ref="B40:H40"/>
    <mergeCell ref="I40:L40"/>
    <mergeCell ref="M40:AV40"/>
    <mergeCell ref="B41:H41"/>
    <mergeCell ref="I41:L41"/>
    <mergeCell ref="M41:AV41"/>
    <mergeCell ref="B38:H38"/>
    <mergeCell ref="I38:L38"/>
    <mergeCell ref="M38:AV38"/>
  </mergeCells>
  <phoneticPr fontId="44" type="noConversion"/>
  <conditionalFormatting sqref="I2:L24 I27:L50">
    <cfRule type="cellIs" dxfId="2" priority="1" operator="between">
      <formula>4</formula>
      <formula>100</formula>
    </cfRule>
    <cfRule type="cellIs" dxfId="1" priority="2" operator="between">
      <formula>3</formula>
      <formula>4</formula>
    </cfRule>
    <cfRule type="cellIs" dxfId="0" priority="3" operator="between">
      <formula>2.5</formula>
      <formula>3</formula>
    </cfRule>
  </conditionalFormatting>
  <pageMargins left="0.70866141732283472" right="0.51181102362204722" top="0.55118110236220474" bottom="0.55118110236220474" header="0.31496062992125984" footer="0.31496062992125984"/>
  <pageSetup paperSize="9" orientation="portrait" useFirstPageNumber="1" r:id="rId1"/>
  <headerFooter alignWithMargins="0">
    <oddFooter>第 &amp;P 页</oddFooter>
  </headerFooter>
  <rowBreaks count="2" manualBreakCount="2">
    <brk id="24" max="16383" man="1"/>
    <brk id="24" max="16383" man="1"/>
  </rowBreak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10</vt:i4>
      </vt:variant>
      <vt:variant>
        <vt:lpstr>命名范围</vt:lpstr>
      </vt:variant>
      <vt:variant>
        <vt:i4>13</vt:i4>
      </vt:variant>
    </vt:vector>
  </HeadingPairs>
  <TitlesOfParts>
    <vt:vector size="23" baseType="lpstr">
      <vt:lpstr>Info</vt:lpstr>
      <vt:lpstr>Info_R</vt:lpstr>
      <vt:lpstr>Matrix</vt:lpstr>
      <vt:lpstr>Row Data</vt:lpstr>
      <vt:lpstr>Sorted</vt:lpstr>
      <vt:lpstr>Class</vt:lpstr>
      <vt:lpstr>I</vt:lpstr>
      <vt:lpstr>II</vt:lpstr>
      <vt:lpstr>III</vt:lpstr>
      <vt:lpstr>IV</vt:lpstr>
      <vt:lpstr>Base_Value</vt:lpstr>
      <vt:lpstr>Brown_high</vt:lpstr>
      <vt:lpstr>Brown_low</vt:lpstr>
      <vt:lpstr>Max_Value</vt:lpstr>
      <vt:lpstr>I!Print_Area</vt:lpstr>
      <vt:lpstr>II!Print_Area</vt:lpstr>
      <vt:lpstr>III!Print_Area</vt:lpstr>
      <vt:lpstr>IV!Print_Area</vt:lpstr>
      <vt:lpstr>Red_high</vt:lpstr>
      <vt:lpstr>Red_low</vt:lpstr>
      <vt:lpstr>sex</vt:lpstr>
      <vt:lpstr>Yellow_high</vt:lpstr>
      <vt:lpstr>Yellow_Low</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Green</dc:creator>
  <cp:lastModifiedBy>jg</cp:lastModifiedBy>
  <cp:lastPrinted>2016-04-01T01:45:06Z</cp:lastPrinted>
  <dcterms:created xsi:type="dcterms:W3CDTF">2013-07-28T08:07:55Z</dcterms:created>
  <dcterms:modified xsi:type="dcterms:W3CDTF">2017-02-25T06:54:07Z</dcterms:modified>
</cp:coreProperties>
</file>